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W:\P-C ACTUARIAL\AUTO\STATE FILES\California\REVISIONS\2023\4-1-2023 Rate Filing\"/>
    </mc:Choice>
  </mc:AlternateContent>
  <xr:revisionPtr revIDLastSave="0" documentId="13_ncr:1_{DF6B4D81-F6BF-436E-96DE-8DF37474C666}" xr6:coauthVersionLast="47" xr6:coauthVersionMax="47" xr10:uidLastSave="{00000000-0000-0000-0000-000000000000}"/>
  <bookViews>
    <workbookView xWindow="-120" yWindow="-120" windowWidth="29040" windowHeight="15840" firstSheet="2" activeTab="3" xr2:uid="{00000000-000D-0000-FFFF-FFFF00000000}"/>
  </bookViews>
  <sheets>
    <sheet name="Settings" sheetId="8" state="veryHidden" r:id="rId1"/>
    <sheet name="References" sheetId="11" state="veryHidden" r:id="rId2"/>
    <sheet name="Instructions" sheetId="9" r:id="rId3"/>
    <sheet name="1.General" sheetId="10" r:id="rId4"/>
    <sheet name="2.Exhibit 7 - Quarterly" sheetId="5" r:id="rId5"/>
  </sheets>
  <functionGroups builtInGroupCount="19"/>
  <definedNames>
    <definedName name="AggMethod">Settings!$B$26</definedName>
    <definedName name="CDI_FileNo">Settings!$B$23</definedName>
    <definedName name="CNP_Exh7Paid">'1.General'!$C$35</definedName>
    <definedName name="CNP_Exh7Reported">'1.General'!$C$31</definedName>
    <definedName name="Co_Name">Settings!$B$21</definedName>
    <definedName name="Completed_By">Settings!$B$24</definedName>
    <definedName name="Completed_Date">Settings!$B$25</definedName>
    <definedName name="Covg01">'1.General'!$C$21</definedName>
    <definedName name="Covg02">'1.General'!$C$22</definedName>
    <definedName name="Covg03">'1.General'!$C$23</definedName>
    <definedName name="Covg04">'1.General'!$C$24</definedName>
    <definedName name="Covg05">'1.General'!$C$25</definedName>
    <definedName name="DCCEDevtBasis">'1.General'!$C$37</definedName>
    <definedName name="Detailed_LineDesc01">'1.General'!$A$21</definedName>
    <definedName name="Detailed_LineDesc02">'1.General'!$A$22</definedName>
    <definedName name="Detailed_LineDesc03">'1.General'!$A$23</definedName>
    <definedName name="Detailed_LineDesc04">'1.General'!$A$24</definedName>
    <definedName name="Detailed_LineDesc05">'1.General'!$A$25</definedName>
    <definedName name="Edition_Date">Settings!$B$20</definedName>
    <definedName name="exh7Q_Coverage1">'2.Exhibit 7 - Quarterly'!$B$1:$M$27,'2.Exhibit 7 - Quarterly'!$B$28:$AO$1233</definedName>
    <definedName name="exh7Q_Coverage2">'2.Exhibit 7 - Quarterly'!$AP$1:$BA$27,'2.Exhibit 7 - Quarterly'!$AP$28:$CC$1233</definedName>
    <definedName name="exh7Q_Coverage3">'2.Exhibit 7 - Quarterly'!$CD$1:$CO$27,'2.Exhibit 7 - Quarterly'!$CD$28:$DQ$1233</definedName>
    <definedName name="exh7Q_Coverage4">'2.Exhibit 7 - Quarterly'!$DR$1:$EC$27,'2.Exhibit 7 - Quarterly'!$DR$28:$FE$1233</definedName>
    <definedName name="exh7Q_Coverage5">'2.Exhibit 7 - Quarterly'!$FF$1:$FQ$27,'2.Exhibit 7 - Quarterly'!$FF$28:$GS$1233</definedName>
    <definedName name="FYQtr_LDF">'1.General'!$C$29</definedName>
    <definedName name="General_Line">Settings!$B$22</definedName>
    <definedName name="List_AggMethod">References!$L$6:$L$8</definedName>
    <definedName name="List_DetailLine">References!$I$41:$J$43</definedName>
    <definedName name="List_GeneralLine">References!$F$6:$F$26</definedName>
    <definedName name="List_LineType">References!$D$6:$D$8</definedName>
    <definedName name="List_PrintExh">References!$N$6:$N$6</definedName>
    <definedName name="List_YNIndicator">References!$B$6:$B$7</definedName>
    <definedName name="List_YNnaIndicator">References!$B$6:$B$8</definedName>
    <definedName name="NAICsplit">'1.General'!$C$39</definedName>
    <definedName name="NumCovgs">'1.General'!$D$26</definedName>
    <definedName name="OpenClosed_Exh7Paid">'1.General'!$C$33</definedName>
    <definedName name="_xlnm.Print_Area" localSheetId="3">'1.General'!$A$1:$H$46</definedName>
    <definedName name="_xlnm.Print_Area" localSheetId="4">'2.Exhibit 7 - Quarterly'!$AP$1:$BA$27,'2.Exhibit 7 - Quarterly'!$CD$1:$CO$27,'2.Exhibit 7 - Quarterly'!$DR$1:$EC$27,'2.Exhibit 7 - Quarterly'!$FF$1:$FQ$27,'2.Exhibit 7 - Quarterly'!$B$28:$GS$1233</definedName>
    <definedName name="_xlnm.Print_Area" localSheetId="2">Instructions!$A$1:$B$12</definedName>
    <definedName name="_xlnm.Print_Area" localSheetId="0">Settings!$A$1:$B$26</definedName>
    <definedName name="_xlnm.Print_Titles" localSheetId="4">'2.Exhibit 7 - Quarterly'!$A:$A</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Q26" i="5" l="1"/>
  <c r="FP26" i="5"/>
  <c r="FO26" i="5"/>
  <c r="FN26" i="5"/>
  <c r="FM26" i="5"/>
  <c r="FL26" i="5"/>
  <c r="FK26" i="5"/>
  <c r="FJ26" i="5"/>
  <c r="FI26" i="5"/>
  <c r="FH26" i="5"/>
  <c r="FF26" i="5"/>
  <c r="FQ25" i="5"/>
  <c r="FP25" i="5"/>
  <c r="FO25" i="5"/>
  <c r="FN25" i="5"/>
  <c r="FM25" i="5"/>
  <c r="FL25" i="5"/>
  <c r="FK25" i="5"/>
  <c r="FJ25" i="5"/>
  <c r="FI25" i="5"/>
  <c r="FH25" i="5"/>
  <c r="FF25" i="5"/>
  <c r="EC26" i="5"/>
  <c r="EB26" i="5"/>
  <c r="EA26" i="5"/>
  <c r="DZ26" i="5"/>
  <c r="DY26" i="5"/>
  <c r="DX26" i="5"/>
  <c r="DW26" i="5"/>
  <c r="DV26" i="5"/>
  <c r="DU26" i="5"/>
  <c r="DT26" i="5"/>
  <c r="DR26" i="5"/>
  <c r="EC25" i="5"/>
  <c r="EB25" i="5"/>
  <c r="EA25" i="5"/>
  <c r="DZ25" i="5"/>
  <c r="DY25" i="5"/>
  <c r="DX25" i="5"/>
  <c r="DW25" i="5"/>
  <c r="DV25" i="5"/>
  <c r="DU25" i="5"/>
  <c r="DT25" i="5"/>
  <c r="DR25" i="5"/>
  <c r="CO26" i="5"/>
  <c r="CN26" i="5"/>
  <c r="CM26" i="5"/>
  <c r="CL26" i="5"/>
  <c r="CK26" i="5"/>
  <c r="CJ26" i="5"/>
  <c r="CI26" i="5"/>
  <c r="CH26" i="5"/>
  <c r="CG26" i="5"/>
  <c r="CF26" i="5"/>
  <c r="CD26" i="5"/>
  <c r="CO25" i="5"/>
  <c r="CN25" i="5"/>
  <c r="CM25" i="5"/>
  <c r="CL25" i="5"/>
  <c r="CK25" i="5"/>
  <c r="CJ25" i="5"/>
  <c r="CI25" i="5"/>
  <c r="CH25" i="5"/>
  <c r="CG25" i="5"/>
  <c r="CF25" i="5"/>
  <c r="CD25" i="5"/>
  <c r="BA26" i="5"/>
  <c r="AZ26" i="5"/>
  <c r="AY26" i="5"/>
  <c r="AX26" i="5"/>
  <c r="AW26" i="5"/>
  <c r="AV26" i="5"/>
  <c r="AU26" i="5"/>
  <c r="AT26" i="5"/>
  <c r="AS26" i="5"/>
  <c r="AR26" i="5"/>
  <c r="AP26" i="5"/>
  <c r="BA25" i="5"/>
  <c r="AZ25" i="5"/>
  <c r="AY25" i="5"/>
  <c r="AX25" i="5"/>
  <c r="AW25" i="5"/>
  <c r="AV25" i="5"/>
  <c r="AU25" i="5"/>
  <c r="AT25" i="5"/>
  <c r="AS25" i="5"/>
  <c r="AR25" i="5"/>
  <c r="AP25" i="5"/>
  <c r="M26" i="5"/>
  <c r="L26" i="5"/>
  <c r="K26" i="5"/>
  <c r="J26" i="5"/>
  <c r="I26" i="5"/>
  <c r="H26" i="5"/>
  <c r="G26" i="5"/>
  <c r="F26" i="5"/>
  <c r="E26" i="5"/>
  <c r="D26" i="5"/>
  <c r="M25" i="5"/>
  <c r="L25" i="5"/>
  <c r="K25" i="5"/>
  <c r="J25" i="5"/>
  <c r="I25" i="5"/>
  <c r="H25" i="5"/>
  <c r="G25" i="5"/>
  <c r="F25" i="5"/>
  <c r="E25" i="5"/>
  <c r="D25" i="5"/>
  <c r="B26" i="5"/>
  <c r="B25" i="5"/>
  <c r="FF122" i="5" l="1"/>
  <c r="FG121" i="5"/>
  <c r="FF121" i="5"/>
  <c r="FH120" i="5"/>
  <c r="FG120" i="5"/>
  <c r="FF120" i="5"/>
  <c r="FI119" i="5"/>
  <c r="FH119" i="5"/>
  <c r="FG119" i="5"/>
  <c r="FF119" i="5"/>
  <c r="FJ118" i="5"/>
  <c r="FI118" i="5"/>
  <c r="FH118" i="5"/>
  <c r="FG118" i="5"/>
  <c r="FF118" i="5"/>
  <c r="FK117" i="5"/>
  <c r="FJ117" i="5"/>
  <c r="FI117" i="5"/>
  <c r="FH117" i="5"/>
  <c r="FG117" i="5"/>
  <c r="FF117" i="5"/>
  <c r="FL116" i="5"/>
  <c r="FK116" i="5"/>
  <c r="FJ116" i="5"/>
  <c r="FI116" i="5"/>
  <c r="FH116" i="5"/>
  <c r="FG116" i="5"/>
  <c r="FF116" i="5"/>
  <c r="FM115" i="5"/>
  <c r="FL115" i="5"/>
  <c r="FK115" i="5"/>
  <c r="FJ115" i="5"/>
  <c r="FI115" i="5"/>
  <c r="FH115" i="5"/>
  <c r="FG115" i="5"/>
  <c r="FF115" i="5"/>
  <c r="FN114" i="5"/>
  <c r="FM114" i="5"/>
  <c r="FL114" i="5"/>
  <c r="FK114" i="5"/>
  <c r="FJ114" i="5"/>
  <c r="FI114" i="5"/>
  <c r="FH114" i="5"/>
  <c r="FG114" i="5"/>
  <c r="FF114" i="5"/>
  <c r="FO113" i="5"/>
  <c r="FN113" i="5"/>
  <c r="FM113" i="5"/>
  <c r="FL113" i="5"/>
  <c r="FK113" i="5"/>
  <c r="FJ113" i="5"/>
  <c r="FI113" i="5"/>
  <c r="FH113" i="5"/>
  <c r="FG113" i="5"/>
  <c r="FF113" i="5"/>
  <c r="FP112" i="5"/>
  <c r="FO112" i="5"/>
  <c r="FN112" i="5"/>
  <c r="FM112" i="5"/>
  <c r="FL112" i="5"/>
  <c r="FK112" i="5"/>
  <c r="FJ112" i="5"/>
  <c r="FI112" i="5"/>
  <c r="FH112" i="5"/>
  <c r="FG112" i="5"/>
  <c r="FF112" i="5"/>
  <c r="FQ111" i="5"/>
  <c r="FP111" i="5"/>
  <c r="FO111" i="5"/>
  <c r="FN111" i="5"/>
  <c r="FM111" i="5"/>
  <c r="FL111" i="5"/>
  <c r="FK111" i="5"/>
  <c r="FJ111" i="5"/>
  <c r="FI111" i="5"/>
  <c r="FH111" i="5"/>
  <c r="FG111" i="5"/>
  <c r="FF111" i="5"/>
  <c r="FR110" i="5"/>
  <c r="FQ110" i="5"/>
  <c r="FP110" i="5"/>
  <c r="FO110" i="5"/>
  <c r="FN110" i="5"/>
  <c r="FM110" i="5"/>
  <c r="FL110" i="5"/>
  <c r="FK110" i="5"/>
  <c r="FJ110" i="5"/>
  <c r="FI110" i="5"/>
  <c r="FH110" i="5"/>
  <c r="FG110" i="5"/>
  <c r="FF110" i="5"/>
  <c r="FS109" i="5"/>
  <c r="FR109" i="5"/>
  <c r="FQ109" i="5"/>
  <c r="FP109" i="5"/>
  <c r="FO109" i="5"/>
  <c r="FN109" i="5"/>
  <c r="FM109" i="5"/>
  <c r="FL109" i="5"/>
  <c r="FK109" i="5"/>
  <c r="FJ109" i="5"/>
  <c r="FI109" i="5"/>
  <c r="FH109" i="5"/>
  <c r="FG109" i="5"/>
  <c r="FF109" i="5"/>
  <c r="FT108" i="5"/>
  <c r="FS108" i="5"/>
  <c r="FR108" i="5"/>
  <c r="FQ108" i="5"/>
  <c r="FP108" i="5"/>
  <c r="FO108" i="5"/>
  <c r="FN108" i="5"/>
  <c r="FM108" i="5"/>
  <c r="FL108" i="5"/>
  <c r="FK108" i="5"/>
  <c r="FJ108" i="5"/>
  <c r="FI108" i="5"/>
  <c r="FH108" i="5"/>
  <c r="FG108" i="5"/>
  <c r="FF108" i="5"/>
  <c r="FU107" i="5"/>
  <c r="FT107" i="5"/>
  <c r="FS107" i="5"/>
  <c r="FR107" i="5"/>
  <c r="FQ107" i="5"/>
  <c r="FP107" i="5"/>
  <c r="FO107" i="5"/>
  <c r="FN107" i="5"/>
  <c r="FM107" i="5"/>
  <c r="FL107" i="5"/>
  <c r="FK107" i="5"/>
  <c r="FJ107" i="5"/>
  <c r="FI107" i="5"/>
  <c r="FH107" i="5"/>
  <c r="FG107" i="5"/>
  <c r="FF107" i="5"/>
  <c r="FV106" i="5"/>
  <c r="FU106" i="5"/>
  <c r="FT106" i="5"/>
  <c r="FS106" i="5"/>
  <c r="FR106" i="5"/>
  <c r="FQ106" i="5"/>
  <c r="FP106" i="5"/>
  <c r="FO106" i="5"/>
  <c r="FN106" i="5"/>
  <c r="FM106" i="5"/>
  <c r="FL106" i="5"/>
  <c r="FK106" i="5"/>
  <c r="FJ106" i="5"/>
  <c r="FI106" i="5"/>
  <c r="FH106" i="5"/>
  <c r="FG106" i="5"/>
  <c r="FF106" i="5"/>
  <c r="FW105" i="5"/>
  <c r="FV105" i="5"/>
  <c r="FU105" i="5"/>
  <c r="FT105" i="5"/>
  <c r="FS105" i="5"/>
  <c r="FR105" i="5"/>
  <c r="FQ105" i="5"/>
  <c r="FP105" i="5"/>
  <c r="FO105" i="5"/>
  <c r="FN105" i="5"/>
  <c r="FM105" i="5"/>
  <c r="FL105" i="5"/>
  <c r="FK105" i="5"/>
  <c r="FJ105" i="5"/>
  <c r="FI105" i="5"/>
  <c r="FH105" i="5"/>
  <c r="FG105" i="5"/>
  <c r="FF105" i="5"/>
  <c r="FX104" i="5"/>
  <c r="FW104" i="5"/>
  <c r="FV104" i="5"/>
  <c r="FU104" i="5"/>
  <c r="FT104" i="5"/>
  <c r="FS104" i="5"/>
  <c r="FR104" i="5"/>
  <c r="FQ104" i="5"/>
  <c r="FP104" i="5"/>
  <c r="FO104" i="5"/>
  <c r="FN104" i="5"/>
  <c r="FM104" i="5"/>
  <c r="FL104" i="5"/>
  <c r="FK104" i="5"/>
  <c r="FJ104" i="5"/>
  <c r="FI104" i="5"/>
  <c r="FH104" i="5"/>
  <c r="FG104" i="5"/>
  <c r="FF104" i="5"/>
  <c r="FY103" i="5"/>
  <c r="FX103" i="5"/>
  <c r="FW103" i="5"/>
  <c r="FV103" i="5"/>
  <c r="FU103" i="5"/>
  <c r="FT103" i="5"/>
  <c r="FS103" i="5"/>
  <c r="FR103" i="5"/>
  <c r="FQ103" i="5"/>
  <c r="FP103" i="5"/>
  <c r="FO103" i="5"/>
  <c r="FN103" i="5"/>
  <c r="FM103" i="5"/>
  <c r="FL103" i="5"/>
  <c r="FK103" i="5"/>
  <c r="FJ103" i="5"/>
  <c r="FI103" i="5"/>
  <c r="FH103" i="5"/>
  <c r="FG103" i="5"/>
  <c r="FF103" i="5"/>
  <c r="FZ102" i="5"/>
  <c r="FY102" i="5"/>
  <c r="FX102" i="5"/>
  <c r="FW102" i="5"/>
  <c r="FV102" i="5"/>
  <c r="FU102" i="5"/>
  <c r="FT102" i="5"/>
  <c r="FS102" i="5"/>
  <c r="FR102" i="5"/>
  <c r="FQ102" i="5"/>
  <c r="FP102" i="5"/>
  <c r="FO102" i="5"/>
  <c r="FN102" i="5"/>
  <c r="FM102" i="5"/>
  <c r="FL102" i="5"/>
  <c r="FK102" i="5"/>
  <c r="FJ102" i="5"/>
  <c r="FI102" i="5"/>
  <c r="FH102" i="5"/>
  <c r="FG102" i="5"/>
  <c r="FF102" i="5"/>
  <c r="GA101" i="5"/>
  <c r="FZ101" i="5"/>
  <c r="FY101" i="5"/>
  <c r="FX101" i="5"/>
  <c r="FW101" i="5"/>
  <c r="FV101" i="5"/>
  <c r="FU101" i="5"/>
  <c r="FT101" i="5"/>
  <c r="FS101" i="5"/>
  <c r="FR101" i="5"/>
  <c r="FQ101" i="5"/>
  <c r="FP101" i="5"/>
  <c r="FO101" i="5"/>
  <c r="FN101" i="5"/>
  <c r="FM101" i="5"/>
  <c r="FL101" i="5"/>
  <c r="FK101" i="5"/>
  <c r="FJ101" i="5"/>
  <c r="FI101" i="5"/>
  <c r="FH101" i="5"/>
  <c r="FG101" i="5"/>
  <c r="FF101" i="5"/>
  <c r="GB100" i="5"/>
  <c r="GA100" i="5"/>
  <c r="FZ100" i="5"/>
  <c r="FY100" i="5"/>
  <c r="FX100" i="5"/>
  <c r="FW100" i="5"/>
  <c r="FV100" i="5"/>
  <c r="FU100" i="5"/>
  <c r="FT100" i="5"/>
  <c r="FS100" i="5"/>
  <c r="FR100" i="5"/>
  <c r="FQ100" i="5"/>
  <c r="FP100" i="5"/>
  <c r="FO100" i="5"/>
  <c r="FN100" i="5"/>
  <c r="FM100" i="5"/>
  <c r="FL100" i="5"/>
  <c r="FK100" i="5"/>
  <c r="FJ100" i="5"/>
  <c r="FI100" i="5"/>
  <c r="FH100" i="5"/>
  <c r="FG100" i="5"/>
  <c r="FF100" i="5"/>
  <c r="GC99" i="5"/>
  <c r="GB99" i="5"/>
  <c r="GA99" i="5"/>
  <c r="FZ99" i="5"/>
  <c r="FY99" i="5"/>
  <c r="FX99" i="5"/>
  <c r="FW99" i="5"/>
  <c r="FV99" i="5"/>
  <c r="FU99" i="5"/>
  <c r="FT99" i="5"/>
  <c r="FS99" i="5"/>
  <c r="FR99" i="5"/>
  <c r="FQ99" i="5"/>
  <c r="FP99" i="5"/>
  <c r="FO99" i="5"/>
  <c r="FN99" i="5"/>
  <c r="FM99" i="5"/>
  <c r="FL99" i="5"/>
  <c r="FK99" i="5"/>
  <c r="FJ99" i="5"/>
  <c r="FI99" i="5"/>
  <c r="FH99" i="5"/>
  <c r="FG99" i="5"/>
  <c r="FF99" i="5"/>
  <c r="GD98" i="5"/>
  <c r="GC98" i="5"/>
  <c r="GB98" i="5"/>
  <c r="GA98" i="5"/>
  <c r="FZ98" i="5"/>
  <c r="FY98" i="5"/>
  <c r="FX98" i="5"/>
  <c r="FW98" i="5"/>
  <c r="FV98" i="5"/>
  <c r="FU98" i="5"/>
  <c r="FT98" i="5"/>
  <c r="FS98" i="5"/>
  <c r="FR98" i="5"/>
  <c r="FQ98" i="5"/>
  <c r="FP98" i="5"/>
  <c r="FO98" i="5"/>
  <c r="FN98" i="5"/>
  <c r="FM98" i="5"/>
  <c r="FL98" i="5"/>
  <c r="FK98" i="5"/>
  <c r="FJ98" i="5"/>
  <c r="FI98" i="5"/>
  <c r="FH98" i="5"/>
  <c r="FG98" i="5"/>
  <c r="FF98" i="5"/>
  <c r="GE97" i="5"/>
  <c r="GD97" i="5"/>
  <c r="GC97" i="5"/>
  <c r="GB97" i="5"/>
  <c r="GA97" i="5"/>
  <c r="FZ97" i="5"/>
  <c r="FY97" i="5"/>
  <c r="FX97" i="5"/>
  <c r="FW97" i="5"/>
  <c r="FV97" i="5"/>
  <c r="FU97" i="5"/>
  <c r="FT97" i="5"/>
  <c r="FS97" i="5"/>
  <c r="FR97" i="5"/>
  <c r="FQ97" i="5"/>
  <c r="FP97" i="5"/>
  <c r="FO97" i="5"/>
  <c r="FN97" i="5"/>
  <c r="FM97" i="5"/>
  <c r="FL97" i="5"/>
  <c r="FK97" i="5"/>
  <c r="FJ97" i="5"/>
  <c r="FI97" i="5"/>
  <c r="FH97" i="5"/>
  <c r="FG97" i="5"/>
  <c r="FF97" i="5"/>
  <c r="GF96" i="5"/>
  <c r="GE96" i="5"/>
  <c r="GD96" i="5"/>
  <c r="GC96" i="5"/>
  <c r="GB96" i="5"/>
  <c r="GA96" i="5"/>
  <c r="FZ96" i="5"/>
  <c r="FY96" i="5"/>
  <c r="FX96" i="5"/>
  <c r="FW96" i="5"/>
  <c r="FV96" i="5"/>
  <c r="FU96" i="5"/>
  <c r="FT96" i="5"/>
  <c r="FS96" i="5"/>
  <c r="FR96" i="5"/>
  <c r="FQ96" i="5"/>
  <c r="FP96" i="5"/>
  <c r="FO96" i="5"/>
  <c r="FN96" i="5"/>
  <c r="FM96" i="5"/>
  <c r="FL96" i="5"/>
  <c r="FK96" i="5"/>
  <c r="FJ96" i="5"/>
  <c r="FI96" i="5"/>
  <c r="FH96" i="5"/>
  <c r="FG96" i="5"/>
  <c r="FF96" i="5"/>
  <c r="GG95" i="5"/>
  <c r="GF95" i="5"/>
  <c r="GE95" i="5"/>
  <c r="GD95" i="5"/>
  <c r="GC95" i="5"/>
  <c r="GB95" i="5"/>
  <c r="GA95" i="5"/>
  <c r="FZ95" i="5"/>
  <c r="FY95" i="5"/>
  <c r="FX95" i="5"/>
  <c r="FW95" i="5"/>
  <c r="FV95" i="5"/>
  <c r="FU95" i="5"/>
  <c r="FT95" i="5"/>
  <c r="FS95" i="5"/>
  <c r="FR95" i="5"/>
  <c r="FQ95" i="5"/>
  <c r="FP95" i="5"/>
  <c r="FO95" i="5"/>
  <c r="FN95" i="5"/>
  <c r="FM95" i="5"/>
  <c r="FL95" i="5"/>
  <c r="FK95" i="5"/>
  <c r="FJ95" i="5"/>
  <c r="FI95" i="5"/>
  <c r="FH95" i="5"/>
  <c r="FG95" i="5"/>
  <c r="FF95" i="5"/>
  <c r="GH94" i="5"/>
  <c r="GG94" i="5"/>
  <c r="GF94" i="5"/>
  <c r="GE94" i="5"/>
  <c r="GD94" i="5"/>
  <c r="GC94" i="5"/>
  <c r="GB94" i="5"/>
  <c r="GA94" i="5"/>
  <c r="FZ94" i="5"/>
  <c r="FY94" i="5"/>
  <c r="FX94" i="5"/>
  <c r="FW94" i="5"/>
  <c r="FV94" i="5"/>
  <c r="FU94" i="5"/>
  <c r="FT94" i="5"/>
  <c r="FS94" i="5"/>
  <c r="FR94" i="5"/>
  <c r="FQ94" i="5"/>
  <c r="FP94" i="5"/>
  <c r="FO94" i="5"/>
  <c r="FN94" i="5"/>
  <c r="FM94" i="5"/>
  <c r="FL94" i="5"/>
  <c r="FK94" i="5"/>
  <c r="FJ94" i="5"/>
  <c r="FI94" i="5"/>
  <c r="FH94" i="5"/>
  <c r="FG94" i="5"/>
  <c r="FF94" i="5"/>
  <c r="GI93" i="5"/>
  <c r="GH93" i="5"/>
  <c r="GG93" i="5"/>
  <c r="GF93" i="5"/>
  <c r="GE93" i="5"/>
  <c r="GD93" i="5"/>
  <c r="GC93" i="5"/>
  <c r="GB93" i="5"/>
  <c r="GA93" i="5"/>
  <c r="FZ93" i="5"/>
  <c r="FY93" i="5"/>
  <c r="FX93" i="5"/>
  <c r="FW93" i="5"/>
  <c r="FV93" i="5"/>
  <c r="FU93" i="5"/>
  <c r="FT93" i="5"/>
  <c r="FS93" i="5"/>
  <c r="FR93" i="5"/>
  <c r="FQ93" i="5"/>
  <c r="FP93" i="5"/>
  <c r="FO93" i="5"/>
  <c r="FN93" i="5"/>
  <c r="FM93" i="5"/>
  <c r="FL93" i="5"/>
  <c r="FK93" i="5"/>
  <c r="FJ93" i="5"/>
  <c r="FI93" i="5"/>
  <c r="FH93" i="5"/>
  <c r="FG93" i="5"/>
  <c r="FF93" i="5"/>
  <c r="GJ92" i="5"/>
  <c r="GI92" i="5"/>
  <c r="GH92" i="5"/>
  <c r="GG92" i="5"/>
  <c r="GF92" i="5"/>
  <c r="GE92" i="5"/>
  <c r="GD92" i="5"/>
  <c r="GC92" i="5"/>
  <c r="GB92" i="5"/>
  <c r="GA92" i="5"/>
  <c r="FZ92" i="5"/>
  <c r="FY92" i="5"/>
  <c r="FX92" i="5"/>
  <c r="FW92" i="5"/>
  <c r="FV92" i="5"/>
  <c r="FU92" i="5"/>
  <c r="FT92" i="5"/>
  <c r="FS92" i="5"/>
  <c r="FR92" i="5"/>
  <c r="FQ92" i="5"/>
  <c r="FP92" i="5"/>
  <c r="FO92" i="5"/>
  <c r="FN92" i="5"/>
  <c r="FM92" i="5"/>
  <c r="FL92" i="5"/>
  <c r="FK92" i="5"/>
  <c r="FJ92" i="5"/>
  <c r="FI92" i="5"/>
  <c r="FH92" i="5"/>
  <c r="FG92" i="5"/>
  <c r="FF92" i="5"/>
  <c r="GK91" i="5"/>
  <c r="GJ91" i="5"/>
  <c r="GI91" i="5"/>
  <c r="GH91" i="5"/>
  <c r="GG91" i="5"/>
  <c r="GF91" i="5"/>
  <c r="GE91" i="5"/>
  <c r="GD91" i="5"/>
  <c r="GC91" i="5"/>
  <c r="GB91" i="5"/>
  <c r="GA91" i="5"/>
  <c r="FZ91" i="5"/>
  <c r="FY91" i="5"/>
  <c r="FX91" i="5"/>
  <c r="FW91" i="5"/>
  <c r="FV91" i="5"/>
  <c r="FU91" i="5"/>
  <c r="FT91" i="5"/>
  <c r="FS91" i="5"/>
  <c r="FR91" i="5"/>
  <c r="FQ91" i="5"/>
  <c r="FP91" i="5"/>
  <c r="FO91" i="5"/>
  <c r="FN91" i="5"/>
  <c r="FM91" i="5"/>
  <c r="FL91" i="5"/>
  <c r="FK91" i="5"/>
  <c r="FJ91" i="5"/>
  <c r="FI91" i="5"/>
  <c r="FH91" i="5"/>
  <c r="FG91" i="5"/>
  <c r="FF91" i="5"/>
  <c r="GL90" i="5"/>
  <c r="GK90" i="5"/>
  <c r="GJ90" i="5"/>
  <c r="GI90" i="5"/>
  <c r="GH90" i="5"/>
  <c r="GG90" i="5"/>
  <c r="GF90" i="5"/>
  <c r="GE90" i="5"/>
  <c r="GD90" i="5"/>
  <c r="GC90" i="5"/>
  <c r="GB90" i="5"/>
  <c r="GA90" i="5"/>
  <c r="FZ90" i="5"/>
  <c r="FY90" i="5"/>
  <c r="FX90" i="5"/>
  <c r="FW90" i="5"/>
  <c r="FV90" i="5"/>
  <c r="FU90" i="5"/>
  <c r="FT90" i="5"/>
  <c r="FS90" i="5"/>
  <c r="FR90" i="5"/>
  <c r="FQ90" i="5"/>
  <c r="FP90" i="5"/>
  <c r="FO90" i="5"/>
  <c r="FN90" i="5"/>
  <c r="FM90" i="5"/>
  <c r="FL90" i="5"/>
  <c r="FK90" i="5"/>
  <c r="FJ90" i="5"/>
  <c r="FI90" i="5"/>
  <c r="FH90" i="5"/>
  <c r="FG90" i="5"/>
  <c r="FF90" i="5"/>
  <c r="GM89" i="5"/>
  <c r="GL89" i="5"/>
  <c r="GK89" i="5"/>
  <c r="GJ89" i="5"/>
  <c r="GI89" i="5"/>
  <c r="GH89" i="5"/>
  <c r="GG89" i="5"/>
  <c r="GF89" i="5"/>
  <c r="GE89" i="5"/>
  <c r="GD89" i="5"/>
  <c r="GC89" i="5"/>
  <c r="GB89" i="5"/>
  <c r="GA89" i="5"/>
  <c r="FZ89" i="5"/>
  <c r="FY89" i="5"/>
  <c r="FX89" i="5"/>
  <c r="FW89" i="5"/>
  <c r="FV89" i="5"/>
  <c r="FU89" i="5"/>
  <c r="FT89" i="5"/>
  <c r="FS89" i="5"/>
  <c r="FR89" i="5"/>
  <c r="FQ89" i="5"/>
  <c r="FP89" i="5"/>
  <c r="FO89" i="5"/>
  <c r="FN89" i="5"/>
  <c r="FM89" i="5"/>
  <c r="FL89" i="5"/>
  <c r="FK89" i="5"/>
  <c r="FJ89" i="5"/>
  <c r="FI89" i="5"/>
  <c r="FH89" i="5"/>
  <c r="FG89" i="5"/>
  <c r="FF89" i="5"/>
  <c r="GN88" i="5"/>
  <c r="GM88" i="5"/>
  <c r="GL88" i="5"/>
  <c r="GK88" i="5"/>
  <c r="GJ88" i="5"/>
  <c r="GI88" i="5"/>
  <c r="GH88" i="5"/>
  <c r="GG88" i="5"/>
  <c r="GF88" i="5"/>
  <c r="GE88" i="5"/>
  <c r="GD88" i="5"/>
  <c r="GC88" i="5"/>
  <c r="GB88" i="5"/>
  <c r="GA88" i="5"/>
  <c r="FZ88" i="5"/>
  <c r="FY88" i="5"/>
  <c r="FX88" i="5"/>
  <c r="FW88" i="5"/>
  <c r="FV88" i="5"/>
  <c r="FU88" i="5"/>
  <c r="FT88" i="5"/>
  <c r="FS88" i="5"/>
  <c r="FR88" i="5"/>
  <c r="FQ88" i="5"/>
  <c r="FP88" i="5"/>
  <c r="FO88" i="5"/>
  <c r="FN88" i="5"/>
  <c r="FM88" i="5"/>
  <c r="FL88" i="5"/>
  <c r="FK88" i="5"/>
  <c r="FJ88" i="5"/>
  <c r="FI88" i="5"/>
  <c r="FH88" i="5"/>
  <c r="FG88" i="5"/>
  <c r="FF88" i="5"/>
  <c r="GO87" i="5"/>
  <c r="GN87" i="5"/>
  <c r="GM87" i="5"/>
  <c r="GL87" i="5"/>
  <c r="GK87" i="5"/>
  <c r="GJ87" i="5"/>
  <c r="GI87" i="5"/>
  <c r="GH87" i="5"/>
  <c r="GG87" i="5"/>
  <c r="GF87" i="5"/>
  <c r="GE87" i="5"/>
  <c r="GD87" i="5"/>
  <c r="GC87" i="5"/>
  <c r="GB87" i="5"/>
  <c r="GA87" i="5"/>
  <c r="FZ87" i="5"/>
  <c r="FY87" i="5"/>
  <c r="FX87" i="5"/>
  <c r="FW87" i="5"/>
  <c r="FV87" i="5"/>
  <c r="FU87" i="5"/>
  <c r="FT87" i="5"/>
  <c r="FS87" i="5"/>
  <c r="FR87" i="5"/>
  <c r="FQ87" i="5"/>
  <c r="FP87" i="5"/>
  <c r="FO87" i="5"/>
  <c r="FN87" i="5"/>
  <c r="FM87" i="5"/>
  <c r="FL87" i="5"/>
  <c r="FK87" i="5"/>
  <c r="FJ87" i="5"/>
  <c r="FI87" i="5"/>
  <c r="FH87" i="5"/>
  <c r="FG87" i="5"/>
  <c r="FF87" i="5"/>
  <c r="GP86" i="5"/>
  <c r="GO86" i="5"/>
  <c r="GN86" i="5"/>
  <c r="GM86" i="5"/>
  <c r="GL86" i="5"/>
  <c r="GK86" i="5"/>
  <c r="GJ86" i="5"/>
  <c r="GI86" i="5"/>
  <c r="GH86" i="5"/>
  <c r="GG86" i="5"/>
  <c r="GF86" i="5"/>
  <c r="GE86" i="5"/>
  <c r="GD86" i="5"/>
  <c r="GC86" i="5"/>
  <c r="GB86" i="5"/>
  <c r="GA86" i="5"/>
  <c r="FZ86" i="5"/>
  <c r="FY86" i="5"/>
  <c r="FX86" i="5"/>
  <c r="FW86" i="5"/>
  <c r="FV86" i="5"/>
  <c r="FU86" i="5"/>
  <c r="FT86" i="5"/>
  <c r="FS86" i="5"/>
  <c r="FR86" i="5"/>
  <c r="FQ86" i="5"/>
  <c r="FP86" i="5"/>
  <c r="FO86" i="5"/>
  <c r="FN86" i="5"/>
  <c r="FM86" i="5"/>
  <c r="FL86" i="5"/>
  <c r="FK86" i="5"/>
  <c r="FJ86" i="5"/>
  <c r="FI86" i="5"/>
  <c r="FH86" i="5"/>
  <c r="FG86" i="5"/>
  <c r="FF86" i="5"/>
  <c r="GQ85" i="5"/>
  <c r="GP85" i="5"/>
  <c r="GO85" i="5"/>
  <c r="GN85" i="5"/>
  <c r="GM85" i="5"/>
  <c r="GL85" i="5"/>
  <c r="GK85" i="5"/>
  <c r="GJ85" i="5"/>
  <c r="GI85" i="5"/>
  <c r="GH85" i="5"/>
  <c r="GG85" i="5"/>
  <c r="GF85" i="5"/>
  <c r="GE85" i="5"/>
  <c r="GD85" i="5"/>
  <c r="GC85" i="5"/>
  <c r="GB85" i="5"/>
  <c r="GA85" i="5"/>
  <c r="FZ85" i="5"/>
  <c r="FY85" i="5"/>
  <c r="FX85" i="5"/>
  <c r="FW85" i="5"/>
  <c r="FV85" i="5"/>
  <c r="FU85" i="5"/>
  <c r="FT85" i="5"/>
  <c r="FS85" i="5"/>
  <c r="FR85" i="5"/>
  <c r="FQ85" i="5"/>
  <c r="FP85" i="5"/>
  <c r="FO85" i="5"/>
  <c r="FN85" i="5"/>
  <c r="FM85" i="5"/>
  <c r="FL85" i="5"/>
  <c r="FK85" i="5"/>
  <c r="FJ85" i="5"/>
  <c r="FI85" i="5"/>
  <c r="FH85" i="5"/>
  <c r="FG85" i="5"/>
  <c r="FF85" i="5"/>
  <c r="GR84" i="5"/>
  <c r="GQ84" i="5"/>
  <c r="GP84" i="5"/>
  <c r="GO84" i="5"/>
  <c r="GN84" i="5"/>
  <c r="GM84" i="5"/>
  <c r="GL84" i="5"/>
  <c r="GK84" i="5"/>
  <c r="GJ84" i="5"/>
  <c r="GI84" i="5"/>
  <c r="GH84" i="5"/>
  <c r="GG84" i="5"/>
  <c r="GF84" i="5"/>
  <c r="GE84" i="5"/>
  <c r="GD84" i="5"/>
  <c r="GC84" i="5"/>
  <c r="GB84" i="5"/>
  <c r="GA84" i="5"/>
  <c r="FZ84" i="5"/>
  <c r="FY84" i="5"/>
  <c r="FX84" i="5"/>
  <c r="FW84" i="5"/>
  <c r="FV84" i="5"/>
  <c r="FU84" i="5"/>
  <c r="FT84" i="5"/>
  <c r="FS84" i="5"/>
  <c r="FR84" i="5"/>
  <c r="FQ84" i="5"/>
  <c r="FP84" i="5"/>
  <c r="FO84" i="5"/>
  <c r="FN84" i="5"/>
  <c r="FM84" i="5"/>
  <c r="FL84" i="5"/>
  <c r="FK84" i="5"/>
  <c r="FJ84" i="5"/>
  <c r="FI84" i="5"/>
  <c r="FH84" i="5"/>
  <c r="FG84" i="5"/>
  <c r="FF84" i="5"/>
  <c r="DR122" i="5"/>
  <c r="DS121" i="5"/>
  <c r="DR121" i="5"/>
  <c r="DT120" i="5"/>
  <c r="DS120" i="5"/>
  <c r="DR120" i="5"/>
  <c r="DU119" i="5"/>
  <c r="DT119" i="5"/>
  <c r="DS119" i="5"/>
  <c r="DR119" i="5"/>
  <c r="DV118" i="5"/>
  <c r="DU118" i="5"/>
  <c r="DT118" i="5"/>
  <c r="DS118" i="5"/>
  <c r="DR118" i="5"/>
  <c r="DW117" i="5"/>
  <c r="DV117" i="5"/>
  <c r="DU117" i="5"/>
  <c r="DT117" i="5"/>
  <c r="DS117" i="5"/>
  <c r="DR117" i="5"/>
  <c r="DX116" i="5"/>
  <c r="DW116" i="5"/>
  <c r="DV116" i="5"/>
  <c r="DU116" i="5"/>
  <c r="DT116" i="5"/>
  <c r="DS116" i="5"/>
  <c r="DR116" i="5"/>
  <c r="DY115" i="5"/>
  <c r="DX115" i="5"/>
  <c r="DW115" i="5"/>
  <c r="DV115" i="5"/>
  <c r="DU115" i="5"/>
  <c r="DT115" i="5"/>
  <c r="DS115" i="5"/>
  <c r="DR115" i="5"/>
  <c r="DZ114" i="5"/>
  <c r="DY114" i="5"/>
  <c r="DX114" i="5"/>
  <c r="DW114" i="5"/>
  <c r="DV114" i="5"/>
  <c r="DU114" i="5"/>
  <c r="DT114" i="5"/>
  <c r="DS114" i="5"/>
  <c r="DR114" i="5"/>
  <c r="EA113" i="5"/>
  <c r="DZ113" i="5"/>
  <c r="DY113" i="5"/>
  <c r="DX113" i="5"/>
  <c r="DW113" i="5"/>
  <c r="DV113" i="5"/>
  <c r="DU113" i="5"/>
  <c r="DT113" i="5"/>
  <c r="DS113" i="5"/>
  <c r="DR113" i="5"/>
  <c r="EB112" i="5"/>
  <c r="EA112" i="5"/>
  <c r="DZ112" i="5"/>
  <c r="DY112" i="5"/>
  <c r="DX112" i="5"/>
  <c r="DW112" i="5"/>
  <c r="DV112" i="5"/>
  <c r="DU112" i="5"/>
  <c r="DT112" i="5"/>
  <c r="DS112" i="5"/>
  <c r="DR112" i="5"/>
  <c r="EC111" i="5"/>
  <c r="EB111" i="5"/>
  <c r="EA111" i="5"/>
  <c r="DZ111" i="5"/>
  <c r="DY111" i="5"/>
  <c r="DX111" i="5"/>
  <c r="DW111" i="5"/>
  <c r="DV111" i="5"/>
  <c r="DU111" i="5"/>
  <c r="DT111" i="5"/>
  <c r="DS111" i="5"/>
  <c r="DR111" i="5"/>
  <c r="ED110" i="5"/>
  <c r="EC110" i="5"/>
  <c r="EB110" i="5"/>
  <c r="EA110" i="5"/>
  <c r="DZ110" i="5"/>
  <c r="DY110" i="5"/>
  <c r="DX110" i="5"/>
  <c r="DW110" i="5"/>
  <c r="DV110" i="5"/>
  <c r="DU110" i="5"/>
  <c r="DT110" i="5"/>
  <c r="DS110" i="5"/>
  <c r="DR110" i="5"/>
  <c r="EE109" i="5"/>
  <c r="ED109" i="5"/>
  <c r="EC109" i="5"/>
  <c r="EB109" i="5"/>
  <c r="EA109" i="5"/>
  <c r="DZ109" i="5"/>
  <c r="DY109" i="5"/>
  <c r="DX109" i="5"/>
  <c r="DW109" i="5"/>
  <c r="DV109" i="5"/>
  <c r="DU109" i="5"/>
  <c r="DT109" i="5"/>
  <c r="DS109" i="5"/>
  <c r="DR109" i="5"/>
  <c r="EF108" i="5"/>
  <c r="EE108" i="5"/>
  <c r="ED108" i="5"/>
  <c r="EC108" i="5"/>
  <c r="EB108" i="5"/>
  <c r="EA108" i="5"/>
  <c r="DZ108" i="5"/>
  <c r="DY108" i="5"/>
  <c r="DX108" i="5"/>
  <c r="DW108" i="5"/>
  <c r="DV108" i="5"/>
  <c r="DU108" i="5"/>
  <c r="DT108" i="5"/>
  <c r="DS108" i="5"/>
  <c r="DR108" i="5"/>
  <c r="EG107" i="5"/>
  <c r="EF107" i="5"/>
  <c r="EE107" i="5"/>
  <c r="ED107" i="5"/>
  <c r="EC107" i="5"/>
  <c r="EB107" i="5"/>
  <c r="EA107" i="5"/>
  <c r="DZ107" i="5"/>
  <c r="DY107" i="5"/>
  <c r="DX107" i="5"/>
  <c r="DW107" i="5"/>
  <c r="DV107" i="5"/>
  <c r="DU107" i="5"/>
  <c r="DT107" i="5"/>
  <c r="DS107" i="5"/>
  <c r="DR107" i="5"/>
  <c r="EH106" i="5"/>
  <c r="EG106" i="5"/>
  <c r="EF106" i="5"/>
  <c r="EE106" i="5"/>
  <c r="ED106" i="5"/>
  <c r="EC106" i="5"/>
  <c r="EB106" i="5"/>
  <c r="EA106" i="5"/>
  <c r="DZ106" i="5"/>
  <c r="DY106" i="5"/>
  <c r="DX106" i="5"/>
  <c r="DW106" i="5"/>
  <c r="DV106" i="5"/>
  <c r="DU106" i="5"/>
  <c r="DT106" i="5"/>
  <c r="DS106" i="5"/>
  <c r="DR106" i="5"/>
  <c r="EI105" i="5"/>
  <c r="EH105" i="5"/>
  <c r="EG105" i="5"/>
  <c r="EF105" i="5"/>
  <c r="EE105" i="5"/>
  <c r="ED105" i="5"/>
  <c r="EC105" i="5"/>
  <c r="EB105" i="5"/>
  <c r="EA105" i="5"/>
  <c r="DZ105" i="5"/>
  <c r="DY105" i="5"/>
  <c r="DX105" i="5"/>
  <c r="DW105" i="5"/>
  <c r="DV105" i="5"/>
  <c r="DU105" i="5"/>
  <c r="DT105" i="5"/>
  <c r="DS105" i="5"/>
  <c r="DR105" i="5"/>
  <c r="EJ104" i="5"/>
  <c r="EI104" i="5"/>
  <c r="EH104" i="5"/>
  <c r="EG104" i="5"/>
  <c r="EF104" i="5"/>
  <c r="EE104" i="5"/>
  <c r="ED104" i="5"/>
  <c r="EC104" i="5"/>
  <c r="EB104" i="5"/>
  <c r="EA104" i="5"/>
  <c r="DZ104" i="5"/>
  <c r="DY104" i="5"/>
  <c r="DX104" i="5"/>
  <c r="DW104" i="5"/>
  <c r="DV104" i="5"/>
  <c r="DU104" i="5"/>
  <c r="DT104" i="5"/>
  <c r="DS104" i="5"/>
  <c r="DR104" i="5"/>
  <c r="EK103" i="5"/>
  <c r="EJ103" i="5"/>
  <c r="EI103" i="5"/>
  <c r="EH103" i="5"/>
  <c r="EG103" i="5"/>
  <c r="EF103" i="5"/>
  <c r="EE103" i="5"/>
  <c r="ED103" i="5"/>
  <c r="EC103" i="5"/>
  <c r="EB103" i="5"/>
  <c r="EA103" i="5"/>
  <c r="DZ103" i="5"/>
  <c r="DY103" i="5"/>
  <c r="DX103" i="5"/>
  <c r="DW103" i="5"/>
  <c r="DV103" i="5"/>
  <c r="DU103" i="5"/>
  <c r="DT103" i="5"/>
  <c r="DS103" i="5"/>
  <c r="DR103" i="5"/>
  <c r="EL102" i="5"/>
  <c r="EK102" i="5"/>
  <c r="EJ102" i="5"/>
  <c r="EI102" i="5"/>
  <c r="EH102" i="5"/>
  <c r="EG102" i="5"/>
  <c r="EF102" i="5"/>
  <c r="EE102" i="5"/>
  <c r="ED102" i="5"/>
  <c r="EC102" i="5"/>
  <c r="EB102" i="5"/>
  <c r="EA102" i="5"/>
  <c r="DZ102" i="5"/>
  <c r="DY102" i="5"/>
  <c r="DX102" i="5"/>
  <c r="DW102" i="5"/>
  <c r="DV102" i="5"/>
  <c r="DU102" i="5"/>
  <c r="DT102" i="5"/>
  <c r="DS102" i="5"/>
  <c r="DR102" i="5"/>
  <c r="EM101" i="5"/>
  <c r="EL101" i="5"/>
  <c r="EK101" i="5"/>
  <c r="EJ101" i="5"/>
  <c r="EI101" i="5"/>
  <c r="EH101" i="5"/>
  <c r="EG101" i="5"/>
  <c r="EF101" i="5"/>
  <c r="EE101" i="5"/>
  <c r="ED101" i="5"/>
  <c r="EC101" i="5"/>
  <c r="EB101" i="5"/>
  <c r="EA101" i="5"/>
  <c r="DZ101" i="5"/>
  <c r="DY101" i="5"/>
  <c r="DX101" i="5"/>
  <c r="DW101" i="5"/>
  <c r="DV101" i="5"/>
  <c r="DU101" i="5"/>
  <c r="DT101" i="5"/>
  <c r="DS101" i="5"/>
  <c r="DR101" i="5"/>
  <c r="EN100" i="5"/>
  <c r="EM100" i="5"/>
  <c r="EL100" i="5"/>
  <c r="EK100" i="5"/>
  <c r="EJ100" i="5"/>
  <c r="EI100" i="5"/>
  <c r="EH100" i="5"/>
  <c r="EG100" i="5"/>
  <c r="EF100" i="5"/>
  <c r="EE100" i="5"/>
  <c r="ED100" i="5"/>
  <c r="EC100" i="5"/>
  <c r="EB100" i="5"/>
  <c r="EA100" i="5"/>
  <c r="DZ100" i="5"/>
  <c r="DY100" i="5"/>
  <c r="DX100" i="5"/>
  <c r="DW100" i="5"/>
  <c r="DV100" i="5"/>
  <c r="DU100" i="5"/>
  <c r="DT100" i="5"/>
  <c r="DS100" i="5"/>
  <c r="DR100" i="5"/>
  <c r="EO99" i="5"/>
  <c r="EN99" i="5"/>
  <c r="EM99" i="5"/>
  <c r="EL99" i="5"/>
  <c r="EK99" i="5"/>
  <c r="EJ99" i="5"/>
  <c r="EI99" i="5"/>
  <c r="EH99" i="5"/>
  <c r="EG99" i="5"/>
  <c r="EF99" i="5"/>
  <c r="EE99" i="5"/>
  <c r="ED99" i="5"/>
  <c r="EC99" i="5"/>
  <c r="EB99" i="5"/>
  <c r="EA99" i="5"/>
  <c r="DZ99" i="5"/>
  <c r="DY99" i="5"/>
  <c r="DX99" i="5"/>
  <c r="DW99" i="5"/>
  <c r="DV99" i="5"/>
  <c r="DU99" i="5"/>
  <c r="DT99" i="5"/>
  <c r="DS99" i="5"/>
  <c r="DR99" i="5"/>
  <c r="EP98" i="5"/>
  <c r="EO98" i="5"/>
  <c r="EN98" i="5"/>
  <c r="EM98" i="5"/>
  <c r="EL98" i="5"/>
  <c r="EK98" i="5"/>
  <c r="EJ98" i="5"/>
  <c r="EI98" i="5"/>
  <c r="EH98" i="5"/>
  <c r="EG98" i="5"/>
  <c r="EF98" i="5"/>
  <c r="EE98" i="5"/>
  <c r="ED98" i="5"/>
  <c r="EC98" i="5"/>
  <c r="EB98" i="5"/>
  <c r="EA98" i="5"/>
  <c r="DZ98" i="5"/>
  <c r="DY98" i="5"/>
  <c r="DX98" i="5"/>
  <c r="DW98" i="5"/>
  <c r="DV98" i="5"/>
  <c r="DU98" i="5"/>
  <c r="DT98" i="5"/>
  <c r="DS98" i="5"/>
  <c r="DR98" i="5"/>
  <c r="EQ97" i="5"/>
  <c r="EP97" i="5"/>
  <c r="EO97" i="5"/>
  <c r="EN97" i="5"/>
  <c r="EM97" i="5"/>
  <c r="EL97" i="5"/>
  <c r="EK97" i="5"/>
  <c r="EJ97" i="5"/>
  <c r="EI97" i="5"/>
  <c r="EH97" i="5"/>
  <c r="EG97" i="5"/>
  <c r="EF97" i="5"/>
  <c r="EE97" i="5"/>
  <c r="ED97" i="5"/>
  <c r="EC97" i="5"/>
  <c r="EB97" i="5"/>
  <c r="EA97" i="5"/>
  <c r="DZ97" i="5"/>
  <c r="DY97" i="5"/>
  <c r="DX97" i="5"/>
  <c r="DW97" i="5"/>
  <c r="DV97" i="5"/>
  <c r="DU97" i="5"/>
  <c r="DT97" i="5"/>
  <c r="DS97" i="5"/>
  <c r="DR97" i="5"/>
  <c r="ER96" i="5"/>
  <c r="EQ96" i="5"/>
  <c r="EP96" i="5"/>
  <c r="EO96" i="5"/>
  <c r="EN96" i="5"/>
  <c r="EM96" i="5"/>
  <c r="EL96" i="5"/>
  <c r="EK96" i="5"/>
  <c r="EJ96" i="5"/>
  <c r="EI96" i="5"/>
  <c r="EH96" i="5"/>
  <c r="EG96" i="5"/>
  <c r="EF96" i="5"/>
  <c r="EE96" i="5"/>
  <c r="ED96" i="5"/>
  <c r="EC96" i="5"/>
  <c r="EB96" i="5"/>
  <c r="EA96" i="5"/>
  <c r="DZ96" i="5"/>
  <c r="DY96" i="5"/>
  <c r="DX96" i="5"/>
  <c r="DW96" i="5"/>
  <c r="DV96" i="5"/>
  <c r="DU96" i="5"/>
  <c r="DT96" i="5"/>
  <c r="DS96" i="5"/>
  <c r="DR96" i="5"/>
  <c r="ES95" i="5"/>
  <c r="ER95" i="5"/>
  <c r="EQ95" i="5"/>
  <c r="EP95" i="5"/>
  <c r="EO95" i="5"/>
  <c r="EN95" i="5"/>
  <c r="EM95" i="5"/>
  <c r="EL95" i="5"/>
  <c r="EK95" i="5"/>
  <c r="EJ95" i="5"/>
  <c r="EI95" i="5"/>
  <c r="EH95" i="5"/>
  <c r="EG95" i="5"/>
  <c r="EF95" i="5"/>
  <c r="EE95" i="5"/>
  <c r="ED95" i="5"/>
  <c r="EC95" i="5"/>
  <c r="EB95" i="5"/>
  <c r="EA95" i="5"/>
  <c r="DZ95" i="5"/>
  <c r="DY95" i="5"/>
  <c r="DX95" i="5"/>
  <c r="DW95" i="5"/>
  <c r="DV95" i="5"/>
  <c r="DU95" i="5"/>
  <c r="DT95" i="5"/>
  <c r="DS95" i="5"/>
  <c r="DR95" i="5"/>
  <c r="ET94" i="5"/>
  <c r="ES94" i="5"/>
  <c r="ER94" i="5"/>
  <c r="EQ94" i="5"/>
  <c r="EP94" i="5"/>
  <c r="EO94" i="5"/>
  <c r="EN94" i="5"/>
  <c r="EM94" i="5"/>
  <c r="EL94" i="5"/>
  <c r="EK94" i="5"/>
  <c r="EJ94" i="5"/>
  <c r="EI94" i="5"/>
  <c r="EH94" i="5"/>
  <c r="EG94" i="5"/>
  <c r="EF94" i="5"/>
  <c r="EE94" i="5"/>
  <c r="ED94" i="5"/>
  <c r="EC94" i="5"/>
  <c r="EB94" i="5"/>
  <c r="EA94" i="5"/>
  <c r="DZ94" i="5"/>
  <c r="DY94" i="5"/>
  <c r="DX94" i="5"/>
  <c r="DW94" i="5"/>
  <c r="DV94" i="5"/>
  <c r="DU94" i="5"/>
  <c r="DT94" i="5"/>
  <c r="DS94" i="5"/>
  <c r="DR94" i="5"/>
  <c r="EU93" i="5"/>
  <c r="ET93" i="5"/>
  <c r="ES93" i="5"/>
  <c r="ER93" i="5"/>
  <c r="EQ93" i="5"/>
  <c r="EP93" i="5"/>
  <c r="EO93" i="5"/>
  <c r="EN93" i="5"/>
  <c r="EM93" i="5"/>
  <c r="EL93" i="5"/>
  <c r="EK93" i="5"/>
  <c r="EJ93" i="5"/>
  <c r="EI93" i="5"/>
  <c r="EH93" i="5"/>
  <c r="EG93" i="5"/>
  <c r="EF93" i="5"/>
  <c r="EE93" i="5"/>
  <c r="ED93" i="5"/>
  <c r="EC93" i="5"/>
  <c r="EB93" i="5"/>
  <c r="EA93" i="5"/>
  <c r="DZ93" i="5"/>
  <c r="DY93" i="5"/>
  <c r="DX93" i="5"/>
  <c r="DW93" i="5"/>
  <c r="DV93" i="5"/>
  <c r="DU93" i="5"/>
  <c r="DT93" i="5"/>
  <c r="DS93" i="5"/>
  <c r="DR93" i="5"/>
  <c r="EV92" i="5"/>
  <c r="EU92" i="5"/>
  <c r="ET92" i="5"/>
  <c r="ES92" i="5"/>
  <c r="ER92" i="5"/>
  <c r="EQ92" i="5"/>
  <c r="EP92" i="5"/>
  <c r="EO92" i="5"/>
  <c r="EN92" i="5"/>
  <c r="EM92" i="5"/>
  <c r="EL92" i="5"/>
  <c r="EK92" i="5"/>
  <c r="EJ92" i="5"/>
  <c r="EI92" i="5"/>
  <c r="EH92" i="5"/>
  <c r="EG92" i="5"/>
  <c r="EF92" i="5"/>
  <c r="EE92" i="5"/>
  <c r="ED92" i="5"/>
  <c r="EC92" i="5"/>
  <c r="EB92" i="5"/>
  <c r="EA92" i="5"/>
  <c r="DZ92" i="5"/>
  <c r="DY92" i="5"/>
  <c r="DX92" i="5"/>
  <c r="DW92" i="5"/>
  <c r="DV92" i="5"/>
  <c r="DU92" i="5"/>
  <c r="DT92" i="5"/>
  <c r="DS92" i="5"/>
  <c r="DR92" i="5"/>
  <c r="EW91" i="5"/>
  <c r="EV91" i="5"/>
  <c r="EU91" i="5"/>
  <c r="ET91" i="5"/>
  <c r="ES91" i="5"/>
  <c r="ER91" i="5"/>
  <c r="EQ91" i="5"/>
  <c r="EP91" i="5"/>
  <c r="EO91" i="5"/>
  <c r="EN91" i="5"/>
  <c r="EM91" i="5"/>
  <c r="EL91" i="5"/>
  <c r="EK91" i="5"/>
  <c r="EJ91" i="5"/>
  <c r="EI91" i="5"/>
  <c r="EH91" i="5"/>
  <c r="EG91" i="5"/>
  <c r="EF91" i="5"/>
  <c r="EE91" i="5"/>
  <c r="ED91" i="5"/>
  <c r="EC91" i="5"/>
  <c r="EB91" i="5"/>
  <c r="EA91" i="5"/>
  <c r="DZ91" i="5"/>
  <c r="DY91" i="5"/>
  <c r="DX91" i="5"/>
  <c r="DW91" i="5"/>
  <c r="DV91" i="5"/>
  <c r="DU91" i="5"/>
  <c r="DT91" i="5"/>
  <c r="DS91" i="5"/>
  <c r="DR91" i="5"/>
  <c r="EX90" i="5"/>
  <c r="EW90" i="5"/>
  <c r="EV90" i="5"/>
  <c r="EU90" i="5"/>
  <c r="ET90" i="5"/>
  <c r="ES90" i="5"/>
  <c r="ER90" i="5"/>
  <c r="EQ90" i="5"/>
  <c r="EP90" i="5"/>
  <c r="EO90" i="5"/>
  <c r="EN90" i="5"/>
  <c r="EM90" i="5"/>
  <c r="EL90" i="5"/>
  <c r="EK90" i="5"/>
  <c r="EJ90" i="5"/>
  <c r="EI90" i="5"/>
  <c r="EH90" i="5"/>
  <c r="EG90" i="5"/>
  <c r="EF90" i="5"/>
  <c r="EE90" i="5"/>
  <c r="ED90" i="5"/>
  <c r="EC90" i="5"/>
  <c r="EB90" i="5"/>
  <c r="EA90" i="5"/>
  <c r="DZ90" i="5"/>
  <c r="DY90" i="5"/>
  <c r="DX90" i="5"/>
  <c r="DW90" i="5"/>
  <c r="DV90" i="5"/>
  <c r="DU90" i="5"/>
  <c r="DT90" i="5"/>
  <c r="DS90" i="5"/>
  <c r="DR90" i="5"/>
  <c r="EY89" i="5"/>
  <c r="EX89" i="5"/>
  <c r="EW89" i="5"/>
  <c r="EV89" i="5"/>
  <c r="EU89" i="5"/>
  <c r="ET89" i="5"/>
  <c r="ES89" i="5"/>
  <c r="ER89" i="5"/>
  <c r="EQ89" i="5"/>
  <c r="EP89" i="5"/>
  <c r="EO89" i="5"/>
  <c r="EN89" i="5"/>
  <c r="EM89" i="5"/>
  <c r="EL89" i="5"/>
  <c r="EK89" i="5"/>
  <c r="EJ89" i="5"/>
  <c r="EI89" i="5"/>
  <c r="EH89" i="5"/>
  <c r="EG89" i="5"/>
  <c r="EF89" i="5"/>
  <c r="EE89" i="5"/>
  <c r="ED89" i="5"/>
  <c r="EC89" i="5"/>
  <c r="EB89" i="5"/>
  <c r="EA89" i="5"/>
  <c r="DZ89" i="5"/>
  <c r="DY89" i="5"/>
  <c r="DX89" i="5"/>
  <c r="DW89" i="5"/>
  <c r="DV89" i="5"/>
  <c r="DU89" i="5"/>
  <c r="DT89" i="5"/>
  <c r="DS89" i="5"/>
  <c r="DR89" i="5"/>
  <c r="EZ88" i="5"/>
  <c r="EY88" i="5"/>
  <c r="EX88" i="5"/>
  <c r="EW88" i="5"/>
  <c r="EV88" i="5"/>
  <c r="EU88" i="5"/>
  <c r="ET88" i="5"/>
  <c r="ES88" i="5"/>
  <c r="ER88" i="5"/>
  <c r="EQ88" i="5"/>
  <c r="EP88" i="5"/>
  <c r="EO88" i="5"/>
  <c r="EN88" i="5"/>
  <c r="EM88" i="5"/>
  <c r="EL88" i="5"/>
  <c r="EK88" i="5"/>
  <c r="EJ88" i="5"/>
  <c r="EI88" i="5"/>
  <c r="EH88" i="5"/>
  <c r="EG88" i="5"/>
  <c r="EF88" i="5"/>
  <c r="EE88" i="5"/>
  <c r="ED88" i="5"/>
  <c r="EC88" i="5"/>
  <c r="EB88" i="5"/>
  <c r="EA88" i="5"/>
  <c r="DZ88" i="5"/>
  <c r="DY88" i="5"/>
  <c r="DX88" i="5"/>
  <c r="DW88" i="5"/>
  <c r="DV88" i="5"/>
  <c r="DU88" i="5"/>
  <c r="DT88" i="5"/>
  <c r="DS88" i="5"/>
  <c r="DR88" i="5"/>
  <c r="FA87" i="5"/>
  <c r="EZ87" i="5"/>
  <c r="EY87" i="5"/>
  <c r="EX87" i="5"/>
  <c r="EW87" i="5"/>
  <c r="EV87" i="5"/>
  <c r="EU87" i="5"/>
  <c r="ET87" i="5"/>
  <c r="ES87" i="5"/>
  <c r="ER87" i="5"/>
  <c r="EQ87" i="5"/>
  <c r="EP87" i="5"/>
  <c r="EO87" i="5"/>
  <c r="EN87" i="5"/>
  <c r="EM87" i="5"/>
  <c r="EL87" i="5"/>
  <c r="EK87" i="5"/>
  <c r="EJ87" i="5"/>
  <c r="EI87" i="5"/>
  <c r="EH87" i="5"/>
  <c r="EG87" i="5"/>
  <c r="EF87" i="5"/>
  <c r="EE87" i="5"/>
  <c r="ED87" i="5"/>
  <c r="EC87" i="5"/>
  <c r="EB87" i="5"/>
  <c r="EA87" i="5"/>
  <c r="DZ87" i="5"/>
  <c r="DY87" i="5"/>
  <c r="DX87" i="5"/>
  <c r="DW87" i="5"/>
  <c r="DV87" i="5"/>
  <c r="DU87" i="5"/>
  <c r="DT87" i="5"/>
  <c r="DS87" i="5"/>
  <c r="DR87" i="5"/>
  <c r="FB86" i="5"/>
  <c r="FA86" i="5"/>
  <c r="EZ86" i="5"/>
  <c r="EY86" i="5"/>
  <c r="EX86" i="5"/>
  <c r="EW86" i="5"/>
  <c r="EV86" i="5"/>
  <c r="EU86" i="5"/>
  <c r="ET86" i="5"/>
  <c r="ES86" i="5"/>
  <c r="ER86" i="5"/>
  <c r="EQ86" i="5"/>
  <c r="EP86" i="5"/>
  <c r="EO86" i="5"/>
  <c r="EN86" i="5"/>
  <c r="EM86" i="5"/>
  <c r="EL86" i="5"/>
  <c r="EK86" i="5"/>
  <c r="EJ86" i="5"/>
  <c r="EI86" i="5"/>
  <c r="EH86" i="5"/>
  <c r="EG86" i="5"/>
  <c r="EF86" i="5"/>
  <c r="EE86" i="5"/>
  <c r="ED86" i="5"/>
  <c r="EC86" i="5"/>
  <c r="EB86" i="5"/>
  <c r="EA86" i="5"/>
  <c r="DZ86" i="5"/>
  <c r="DY86" i="5"/>
  <c r="DX86" i="5"/>
  <c r="DW86" i="5"/>
  <c r="DV86" i="5"/>
  <c r="DU86" i="5"/>
  <c r="DT86" i="5"/>
  <c r="DS86" i="5"/>
  <c r="DR86" i="5"/>
  <c r="FC85" i="5"/>
  <c r="FB85" i="5"/>
  <c r="FA85" i="5"/>
  <c r="EZ85" i="5"/>
  <c r="EY85" i="5"/>
  <c r="EX85" i="5"/>
  <c r="EW85" i="5"/>
  <c r="EV85" i="5"/>
  <c r="EU85" i="5"/>
  <c r="ET85" i="5"/>
  <c r="ES85" i="5"/>
  <c r="ER85" i="5"/>
  <c r="EQ85" i="5"/>
  <c r="EP85" i="5"/>
  <c r="EO85" i="5"/>
  <c r="EN85" i="5"/>
  <c r="EM85" i="5"/>
  <c r="EL85" i="5"/>
  <c r="EK85" i="5"/>
  <c r="EJ85" i="5"/>
  <c r="EI85" i="5"/>
  <c r="EH85" i="5"/>
  <c r="EG85" i="5"/>
  <c r="EF85" i="5"/>
  <c r="EE85" i="5"/>
  <c r="ED85" i="5"/>
  <c r="EC85" i="5"/>
  <c r="EB85" i="5"/>
  <c r="EA85" i="5"/>
  <c r="DZ85" i="5"/>
  <c r="DY85" i="5"/>
  <c r="DX85" i="5"/>
  <c r="DW85" i="5"/>
  <c r="DV85" i="5"/>
  <c r="DU85" i="5"/>
  <c r="DT85" i="5"/>
  <c r="DS85" i="5"/>
  <c r="DR85" i="5"/>
  <c r="FD84" i="5"/>
  <c r="FC84" i="5"/>
  <c r="FB84" i="5"/>
  <c r="FA84" i="5"/>
  <c r="EZ84" i="5"/>
  <c r="EY84" i="5"/>
  <c r="EX84" i="5"/>
  <c r="EW84" i="5"/>
  <c r="EV84" i="5"/>
  <c r="EU84" i="5"/>
  <c r="ET84" i="5"/>
  <c r="ES84" i="5"/>
  <c r="ER84" i="5"/>
  <c r="EQ84" i="5"/>
  <c r="EP84" i="5"/>
  <c r="EO84" i="5"/>
  <c r="EN84" i="5"/>
  <c r="EM84" i="5"/>
  <c r="EL84" i="5"/>
  <c r="EK84" i="5"/>
  <c r="EJ84" i="5"/>
  <c r="EI84" i="5"/>
  <c r="EH84" i="5"/>
  <c r="EG84" i="5"/>
  <c r="EF84" i="5"/>
  <c r="EE84" i="5"/>
  <c r="ED84" i="5"/>
  <c r="EC84" i="5"/>
  <c r="EB84" i="5"/>
  <c r="EA84" i="5"/>
  <c r="DZ84" i="5"/>
  <c r="DY84" i="5"/>
  <c r="DX84" i="5"/>
  <c r="DW84" i="5"/>
  <c r="DV84" i="5"/>
  <c r="DU84" i="5"/>
  <c r="DT84" i="5"/>
  <c r="DS84" i="5"/>
  <c r="DR84" i="5"/>
  <c r="CD122" i="5"/>
  <c r="CE121" i="5"/>
  <c r="CD121" i="5"/>
  <c r="CF120" i="5"/>
  <c r="CE120" i="5"/>
  <c r="CD120" i="5"/>
  <c r="CG119" i="5"/>
  <c r="CF119" i="5"/>
  <c r="CE119" i="5"/>
  <c r="CD119" i="5"/>
  <c r="CH118" i="5"/>
  <c r="CG118" i="5"/>
  <c r="CF118" i="5"/>
  <c r="CE118" i="5"/>
  <c r="CD118" i="5"/>
  <c r="CI117" i="5"/>
  <c r="CH117" i="5"/>
  <c r="CG117" i="5"/>
  <c r="CF117" i="5"/>
  <c r="CE117" i="5"/>
  <c r="CD117" i="5"/>
  <c r="CJ116" i="5"/>
  <c r="CI116" i="5"/>
  <c r="CH116" i="5"/>
  <c r="CG116" i="5"/>
  <c r="CF116" i="5"/>
  <c r="CE116" i="5"/>
  <c r="CD116" i="5"/>
  <c r="CK115" i="5"/>
  <c r="CJ115" i="5"/>
  <c r="CI115" i="5"/>
  <c r="CH115" i="5"/>
  <c r="CG115" i="5"/>
  <c r="CF115" i="5"/>
  <c r="CE115" i="5"/>
  <c r="CD115" i="5"/>
  <c r="CL114" i="5"/>
  <c r="CK114" i="5"/>
  <c r="CJ114" i="5"/>
  <c r="CI114" i="5"/>
  <c r="CH114" i="5"/>
  <c r="CG114" i="5"/>
  <c r="CF114" i="5"/>
  <c r="CE114" i="5"/>
  <c r="CD114" i="5"/>
  <c r="CM113" i="5"/>
  <c r="CL113" i="5"/>
  <c r="CK113" i="5"/>
  <c r="CJ113" i="5"/>
  <c r="CI113" i="5"/>
  <c r="CH113" i="5"/>
  <c r="CG113" i="5"/>
  <c r="CF113" i="5"/>
  <c r="CE113" i="5"/>
  <c r="CD113" i="5"/>
  <c r="CN112" i="5"/>
  <c r="CM112" i="5"/>
  <c r="CL112" i="5"/>
  <c r="CK112" i="5"/>
  <c r="CJ112" i="5"/>
  <c r="CI112" i="5"/>
  <c r="CH112" i="5"/>
  <c r="CG112" i="5"/>
  <c r="CF112" i="5"/>
  <c r="CE112" i="5"/>
  <c r="CD112" i="5"/>
  <c r="CO111" i="5"/>
  <c r="CN111" i="5"/>
  <c r="CM111" i="5"/>
  <c r="CL111" i="5"/>
  <c r="CK111" i="5"/>
  <c r="CJ111" i="5"/>
  <c r="CI111" i="5"/>
  <c r="CH111" i="5"/>
  <c r="CG111" i="5"/>
  <c r="CF111" i="5"/>
  <c r="CE111" i="5"/>
  <c r="CD111" i="5"/>
  <c r="CP110" i="5"/>
  <c r="CO110" i="5"/>
  <c r="CN110" i="5"/>
  <c r="CM110" i="5"/>
  <c r="CL110" i="5"/>
  <c r="CK110" i="5"/>
  <c r="CJ110" i="5"/>
  <c r="CI110" i="5"/>
  <c r="CH110" i="5"/>
  <c r="CG110" i="5"/>
  <c r="CF110" i="5"/>
  <c r="CE110" i="5"/>
  <c r="CD110" i="5"/>
  <c r="CQ109" i="5"/>
  <c r="CP109" i="5"/>
  <c r="CO109" i="5"/>
  <c r="CN109" i="5"/>
  <c r="CM109" i="5"/>
  <c r="CL109" i="5"/>
  <c r="CK109" i="5"/>
  <c r="CJ109" i="5"/>
  <c r="CI109" i="5"/>
  <c r="CH109" i="5"/>
  <c r="CG109" i="5"/>
  <c r="CF109" i="5"/>
  <c r="CE109" i="5"/>
  <c r="CD109" i="5"/>
  <c r="CR108" i="5"/>
  <c r="CQ108" i="5"/>
  <c r="CP108" i="5"/>
  <c r="CO108" i="5"/>
  <c r="CN108" i="5"/>
  <c r="CM108" i="5"/>
  <c r="CL108" i="5"/>
  <c r="CK108" i="5"/>
  <c r="CJ108" i="5"/>
  <c r="CI108" i="5"/>
  <c r="CH108" i="5"/>
  <c r="CG108" i="5"/>
  <c r="CF108" i="5"/>
  <c r="CE108" i="5"/>
  <c r="CD108" i="5"/>
  <c r="CS107" i="5"/>
  <c r="CR107" i="5"/>
  <c r="CQ107" i="5"/>
  <c r="CP107" i="5"/>
  <c r="CO107" i="5"/>
  <c r="CN107" i="5"/>
  <c r="CM107" i="5"/>
  <c r="CL107" i="5"/>
  <c r="CK107" i="5"/>
  <c r="CJ107" i="5"/>
  <c r="CI107" i="5"/>
  <c r="CH107" i="5"/>
  <c r="CG107" i="5"/>
  <c r="CF107" i="5"/>
  <c r="CE107" i="5"/>
  <c r="CD107" i="5"/>
  <c r="CT106" i="5"/>
  <c r="CS106" i="5"/>
  <c r="CR106" i="5"/>
  <c r="CQ106" i="5"/>
  <c r="CP106" i="5"/>
  <c r="CO106" i="5"/>
  <c r="CN106" i="5"/>
  <c r="CM106" i="5"/>
  <c r="CL106" i="5"/>
  <c r="CK106" i="5"/>
  <c r="CJ106" i="5"/>
  <c r="CI106" i="5"/>
  <c r="CH106" i="5"/>
  <c r="CG106" i="5"/>
  <c r="CF106" i="5"/>
  <c r="CE106" i="5"/>
  <c r="CD106" i="5"/>
  <c r="CU105" i="5"/>
  <c r="CT105" i="5"/>
  <c r="CS105" i="5"/>
  <c r="CR105" i="5"/>
  <c r="CQ105" i="5"/>
  <c r="CP105" i="5"/>
  <c r="CO105" i="5"/>
  <c r="CN105" i="5"/>
  <c r="CM105" i="5"/>
  <c r="CL105" i="5"/>
  <c r="CK105" i="5"/>
  <c r="CJ105" i="5"/>
  <c r="CI105" i="5"/>
  <c r="CH105" i="5"/>
  <c r="CG105" i="5"/>
  <c r="CF105" i="5"/>
  <c r="CE105" i="5"/>
  <c r="CD105" i="5"/>
  <c r="CV104" i="5"/>
  <c r="CU104" i="5"/>
  <c r="CT104" i="5"/>
  <c r="CS104" i="5"/>
  <c r="CR104" i="5"/>
  <c r="CQ104" i="5"/>
  <c r="CP104" i="5"/>
  <c r="CO104" i="5"/>
  <c r="CN104" i="5"/>
  <c r="CM104" i="5"/>
  <c r="CL104" i="5"/>
  <c r="CK104" i="5"/>
  <c r="CJ104" i="5"/>
  <c r="CI104" i="5"/>
  <c r="CH104" i="5"/>
  <c r="CG104" i="5"/>
  <c r="CF104" i="5"/>
  <c r="CE104" i="5"/>
  <c r="CD104" i="5"/>
  <c r="CW103" i="5"/>
  <c r="CV103" i="5"/>
  <c r="CU103" i="5"/>
  <c r="CT103" i="5"/>
  <c r="CS103" i="5"/>
  <c r="CR103" i="5"/>
  <c r="CQ103" i="5"/>
  <c r="CP103" i="5"/>
  <c r="CO103" i="5"/>
  <c r="CN103" i="5"/>
  <c r="CM103" i="5"/>
  <c r="CL103" i="5"/>
  <c r="CK103" i="5"/>
  <c r="CJ103" i="5"/>
  <c r="CI103" i="5"/>
  <c r="CH103" i="5"/>
  <c r="CG103" i="5"/>
  <c r="CF103" i="5"/>
  <c r="CE103" i="5"/>
  <c r="CD103" i="5"/>
  <c r="CX102" i="5"/>
  <c r="CW102" i="5"/>
  <c r="CV102" i="5"/>
  <c r="CU102" i="5"/>
  <c r="CT102" i="5"/>
  <c r="CS102" i="5"/>
  <c r="CR102" i="5"/>
  <c r="CQ102" i="5"/>
  <c r="CP102" i="5"/>
  <c r="CO102" i="5"/>
  <c r="CN102" i="5"/>
  <c r="CM102" i="5"/>
  <c r="CL102" i="5"/>
  <c r="CK102" i="5"/>
  <c r="CJ102" i="5"/>
  <c r="CI102" i="5"/>
  <c r="CH102" i="5"/>
  <c r="CG102" i="5"/>
  <c r="CF102" i="5"/>
  <c r="CE102" i="5"/>
  <c r="CD102" i="5"/>
  <c r="CY101" i="5"/>
  <c r="CX101" i="5"/>
  <c r="CW101" i="5"/>
  <c r="CV101" i="5"/>
  <c r="CU101" i="5"/>
  <c r="CT101" i="5"/>
  <c r="CS101" i="5"/>
  <c r="CR101" i="5"/>
  <c r="CQ101" i="5"/>
  <c r="CP101" i="5"/>
  <c r="CO101" i="5"/>
  <c r="CN101" i="5"/>
  <c r="CM101" i="5"/>
  <c r="CL101" i="5"/>
  <c r="CK101" i="5"/>
  <c r="CJ101" i="5"/>
  <c r="CI101" i="5"/>
  <c r="CH101" i="5"/>
  <c r="CG101" i="5"/>
  <c r="CF101" i="5"/>
  <c r="CE101" i="5"/>
  <c r="CD101" i="5"/>
  <c r="CZ100" i="5"/>
  <c r="CY100" i="5"/>
  <c r="CX100" i="5"/>
  <c r="CW100" i="5"/>
  <c r="CV100" i="5"/>
  <c r="CU100" i="5"/>
  <c r="CT100" i="5"/>
  <c r="CS100" i="5"/>
  <c r="CR100" i="5"/>
  <c r="CQ100" i="5"/>
  <c r="CP100" i="5"/>
  <c r="CO100" i="5"/>
  <c r="CN100" i="5"/>
  <c r="CM100" i="5"/>
  <c r="CL100" i="5"/>
  <c r="CK100" i="5"/>
  <c r="CJ100" i="5"/>
  <c r="CI100" i="5"/>
  <c r="CH100" i="5"/>
  <c r="CG100" i="5"/>
  <c r="CF100" i="5"/>
  <c r="CE100" i="5"/>
  <c r="CD100" i="5"/>
  <c r="DA99" i="5"/>
  <c r="CZ99" i="5"/>
  <c r="CY99" i="5"/>
  <c r="CX99" i="5"/>
  <c r="CW99" i="5"/>
  <c r="CV99" i="5"/>
  <c r="CU99" i="5"/>
  <c r="CT99" i="5"/>
  <c r="CS99" i="5"/>
  <c r="CR99" i="5"/>
  <c r="CQ99" i="5"/>
  <c r="CP99" i="5"/>
  <c r="CO99" i="5"/>
  <c r="CN99" i="5"/>
  <c r="CM99" i="5"/>
  <c r="CL99" i="5"/>
  <c r="CK99" i="5"/>
  <c r="CJ99" i="5"/>
  <c r="CI99" i="5"/>
  <c r="CH99" i="5"/>
  <c r="CG99" i="5"/>
  <c r="CF99" i="5"/>
  <c r="CE99" i="5"/>
  <c r="CD99" i="5"/>
  <c r="DB98" i="5"/>
  <c r="DA98" i="5"/>
  <c r="CZ98" i="5"/>
  <c r="CY98" i="5"/>
  <c r="CX98" i="5"/>
  <c r="CW98" i="5"/>
  <c r="CV98" i="5"/>
  <c r="CU98" i="5"/>
  <c r="CT98" i="5"/>
  <c r="CS98" i="5"/>
  <c r="CR98" i="5"/>
  <c r="CQ98" i="5"/>
  <c r="CP98" i="5"/>
  <c r="CO98" i="5"/>
  <c r="CN98" i="5"/>
  <c r="CM98" i="5"/>
  <c r="CL98" i="5"/>
  <c r="CK98" i="5"/>
  <c r="CJ98" i="5"/>
  <c r="CI98" i="5"/>
  <c r="CH98" i="5"/>
  <c r="CG98" i="5"/>
  <c r="CF98" i="5"/>
  <c r="CE98" i="5"/>
  <c r="CD98" i="5"/>
  <c r="DC97" i="5"/>
  <c r="DB97" i="5"/>
  <c r="DA97" i="5"/>
  <c r="CZ97" i="5"/>
  <c r="CY97" i="5"/>
  <c r="CX97" i="5"/>
  <c r="CW97" i="5"/>
  <c r="CV97" i="5"/>
  <c r="CU97" i="5"/>
  <c r="CT97" i="5"/>
  <c r="CS97" i="5"/>
  <c r="CR97" i="5"/>
  <c r="CQ97" i="5"/>
  <c r="CP97" i="5"/>
  <c r="CO97" i="5"/>
  <c r="CN97" i="5"/>
  <c r="CM97" i="5"/>
  <c r="CL97" i="5"/>
  <c r="CK97" i="5"/>
  <c r="CJ97" i="5"/>
  <c r="CI97" i="5"/>
  <c r="CH97" i="5"/>
  <c r="CG97" i="5"/>
  <c r="CF97" i="5"/>
  <c r="CE97" i="5"/>
  <c r="CD97" i="5"/>
  <c r="DD96" i="5"/>
  <c r="DC96" i="5"/>
  <c r="DB96" i="5"/>
  <c r="DA96" i="5"/>
  <c r="CZ96" i="5"/>
  <c r="CY96" i="5"/>
  <c r="CX96" i="5"/>
  <c r="CW96" i="5"/>
  <c r="CV96" i="5"/>
  <c r="CU96" i="5"/>
  <c r="CT96" i="5"/>
  <c r="CS96" i="5"/>
  <c r="CR96" i="5"/>
  <c r="CQ96" i="5"/>
  <c r="CP96" i="5"/>
  <c r="CO96" i="5"/>
  <c r="CN96" i="5"/>
  <c r="CM96" i="5"/>
  <c r="CL96" i="5"/>
  <c r="CK96" i="5"/>
  <c r="CJ96" i="5"/>
  <c r="CI96" i="5"/>
  <c r="CH96" i="5"/>
  <c r="CG96" i="5"/>
  <c r="CF96" i="5"/>
  <c r="CE96" i="5"/>
  <c r="CD96" i="5"/>
  <c r="DE95" i="5"/>
  <c r="DD95" i="5"/>
  <c r="DC95" i="5"/>
  <c r="DB95" i="5"/>
  <c r="DA95" i="5"/>
  <c r="CZ95" i="5"/>
  <c r="CY95" i="5"/>
  <c r="CX95" i="5"/>
  <c r="CW95" i="5"/>
  <c r="CV95" i="5"/>
  <c r="CU95" i="5"/>
  <c r="CT95" i="5"/>
  <c r="CS95" i="5"/>
  <c r="CR95" i="5"/>
  <c r="CQ95" i="5"/>
  <c r="CP95" i="5"/>
  <c r="CO95" i="5"/>
  <c r="CN95" i="5"/>
  <c r="CM95" i="5"/>
  <c r="CL95" i="5"/>
  <c r="CK95" i="5"/>
  <c r="CJ95" i="5"/>
  <c r="CI95" i="5"/>
  <c r="CH95" i="5"/>
  <c r="CG95" i="5"/>
  <c r="CF95" i="5"/>
  <c r="CE95" i="5"/>
  <c r="CD95" i="5"/>
  <c r="DF94" i="5"/>
  <c r="DE94" i="5"/>
  <c r="DD94" i="5"/>
  <c r="DC94" i="5"/>
  <c r="DB94" i="5"/>
  <c r="DA94" i="5"/>
  <c r="CZ94" i="5"/>
  <c r="CY94" i="5"/>
  <c r="CX94" i="5"/>
  <c r="CW94" i="5"/>
  <c r="CV94" i="5"/>
  <c r="CU94" i="5"/>
  <c r="CT94" i="5"/>
  <c r="CS94" i="5"/>
  <c r="CR94" i="5"/>
  <c r="CQ94" i="5"/>
  <c r="CP94" i="5"/>
  <c r="CO94" i="5"/>
  <c r="CN94" i="5"/>
  <c r="CM94" i="5"/>
  <c r="CL94" i="5"/>
  <c r="CK94" i="5"/>
  <c r="CJ94" i="5"/>
  <c r="CI94" i="5"/>
  <c r="CH94" i="5"/>
  <c r="CG94" i="5"/>
  <c r="CF94" i="5"/>
  <c r="CE94" i="5"/>
  <c r="CD94" i="5"/>
  <c r="DG93" i="5"/>
  <c r="DF93" i="5"/>
  <c r="DE93" i="5"/>
  <c r="DD93" i="5"/>
  <c r="DC93" i="5"/>
  <c r="DB93" i="5"/>
  <c r="DA93" i="5"/>
  <c r="CZ93" i="5"/>
  <c r="CY93" i="5"/>
  <c r="CX93" i="5"/>
  <c r="CW93" i="5"/>
  <c r="CV93" i="5"/>
  <c r="CU93" i="5"/>
  <c r="CT93" i="5"/>
  <c r="CS93" i="5"/>
  <c r="CR93" i="5"/>
  <c r="CQ93" i="5"/>
  <c r="CP93" i="5"/>
  <c r="CO93" i="5"/>
  <c r="CN93" i="5"/>
  <c r="CM93" i="5"/>
  <c r="CL93" i="5"/>
  <c r="CK93" i="5"/>
  <c r="CJ93" i="5"/>
  <c r="CI93" i="5"/>
  <c r="CH93" i="5"/>
  <c r="CG93" i="5"/>
  <c r="CF93" i="5"/>
  <c r="CE93" i="5"/>
  <c r="CD93" i="5"/>
  <c r="DH92" i="5"/>
  <c r="DG92" i="5"/>
  <c r="DF92" i="5"/>
  <c r="DE92" i="5"/>
  <c r="DD92" i="5"/>
  <c r="DC92" i="5"/>
  <c r="DB92" i="5"/>
  <c r="DA92" i="5"/>
  <c r="CZ92" i="5"/>
  <c r="CY92" i="5"/>
  <c r="CX92" i="5"/>
  <c r="CW92" i="5"/>
  <c r="CV92" i="5"/>
  <c r="CU92" i="5"/>
  <c r="CT92" i="5"/>
  <c r="CS92" i="5"/>
  <c r="CR92" i="5"/>
  <c r="CQ92" i="5"/>
  <c r="CP92" i="5"/>
  <c r="CO92" i="5"/>
  <c r="CN92" i="5"/>
  <c r="CM92" i="5"/>
  <c r="CL92" i="5"/>
  <c r="CK92" i="5"/>
  <c r="CJ92" i="5"/>
  <c r="CI92" i="5"/>
  <c r="CH92" i="5"/>
  <c r="CG92" i="5"/>
  <c r="CF92" i="5"/>
  <c r="CE92" i="5"/>
  <c r="CD92" i="5"/>
  <c r="DI91" i="5"/>
  <c r="DH91" i="5"/>
  <c r="DG91" i="5"/>
  <c r="DF91" i="5"/>
  <c r="DE91" i="5"/>
  <c r="DD91" i="5"/>
  <c r="DC91" i="5"/>
  <c r="DB91" i="5"/>
  <c r="DA91" i="5"/>
  <c r="CZ91" i="5"/>
  <c r="CY91" i="5"/>
  <c r="CX91" i="5"/>
  <c r="CW91" i="5"/>
  <c r="CV91" i="5"/>
  <c r="CU91" i="5"/>
  <c r="CT91" i="5"/>
  <c r="CS91" i="5"/>
  <c r="CR91" i="5"/>
  <c r="CQ91" i="5"/>
  <c r="CP91" i="5"/>
  <c r="CO91" i="5"/>
  <c r="CN91" i="5"/>
  <c r="CM91" i="5"/>
  <c r="CL91" i="5"/>
  <c r="CK91" i="5"/>
  <c r="CJ91" i="5"/>
  <c r="CI91" i="5"/>
  <c r="CH91" i="5"/>
  <c r="CG91" i="5"/>
  <c r="CF91" i="5"/>
  <c r="CE91" i="5"/>
  <c r="CD91" i="5"/>
  <c r="DJ90" i="5"/>
  <c r="DI90" i="5"/>
  <c r="DH90" i="5"/>
  <c r="DG90" i="5"/>
  <c r="DF90" i="5"/>
  <c r="DE90" i="5"/>
  <c r="DD90" i="5"/>
  <c r="DC90" i="5"/>
  <c r="DB90" i="5"/>
  <c r="DA90" i="5"/>
  <c r="CZ90" i="5"/>
  <c r="CY90" i="5"/>
  <c r="CX90" i="5"/>
  <c r="CW90" i="5"/>
  <c r="CV90" i="5"/>
  <c r="CU90" i="5"/>
  <c r="CT90" i="5"/>
  <c r="CS90" i="5"/>
  <c r="CR90" i="5"/>
  <c r="CQ90" i="5"/>
  <c r="CP90" i="5"/>
  <c r="CO90" i="5"/>
  <c r="CN90" i="5"/>
  <c r="CM90" i="5"/>
  <c r="CL90" i="5"/>
  <c r="CK90" i="5"/>
  <c r="CJ90" i="5"/>
  <c r="CI90" i="5"/>
  <c r="CH90" i="5"/>
  <c r="CG90" i="5"/>
  <c r="CF90" i="5"/>
  <c r="CE90" i="5"/>
  <c r="CD90" i="5"/>
  <c r="DK89" i="5"/>
  <c r="DJ89" i="5"/>
  <c r="DI89" i="5"/>
  <c r="DH89" i="5"/>
  <c r="DG89" i="5"/>
  <c r="DF89" i="5"/>
  <c r="DE89" i="5"/>
  <c r="DD89" i="5"/>
  <c r="DC89" i="5"/>
  <c r="DB89" i="5"/>
  <c r="DA89" i="5"/>
  <c r="CZ89" i="5"/>
  <c r="CY89" i="5"/>
  <c r="CX89" i="5"/>
  <c r="CW89" i="5"/>
  <c r="CV89" i="5"/>
  <c r="CU89" i="5"/>
  <c r="CT89" i="5"/>
  <c r="CS89" i="5"/>
  <c r="CR89" i="5"/>
  <c r="CQ89" i="5"/>
  <c r="CP89" i="5"/>
  <c r="CO89" i="5"/>
  <c r="CN89" i="5"/>
  <c r="CM89" i="5"/>
  <c r="CL89" i="5"/>
  <c r="CK89" i="5"/>
  <c r="CJ89" i="5"/>
  <c r="CI89" i="5"/>
  <c r="CH89" i="5"/>
  <c r="CG89" i="5"/>
  <c r="CF89" i="5"/>
  <c r="CE89" i="5"/>
  <c r="CD89" i="5"/>
  <c r="DL88" i="5"/>
  <c r="DK88" i="5"/>
  <c r="DJ88" i="5"/>
  <c r="DI88" i="5"/>
  <c r="DH88" i="5"/>
  <c r="DG88" i="5"/>
  <c r="DF88" i="5"/>
  <c r="DE88" i="5"/>
  <c r="DD88" i="5"/>
  <c r="DC88" i="5"/>
  <c r="DB88" i="5"/>
  <c r="DA88" i="5"/>
  <c r="CZ88" i="5"/>
  <c r="CY88" i="5"/>
  <c r="CX88" i="5"/>
  <c r="CW88" i="5"/>
  <c r="CV88" i="5"/>
  <c r="CU88" i="5"/>
  <c r="CT88" i="5"/>
  <c r="CS88" i="5"/>
  <c r="CR88" i="5"/>
  <c r="CQ88" i="5"/>
  <c r="CP88" i="5"/>
  <c r="CO88" i="5"/>
  <c r="CN88" i="5"/>
  <c r="CM88" i="5"/>
  <c r="CL88" i="5"/>
  <c r="CK88" i="5"/>
  <c r="CJ88" i="5"/>
  <c r="CI88" i="5"/>
  <c r="CH88" i="5"/>
  <c r="CG88" i="5"/>
  <c r="CF88" i="5"/>
  <c r="CE88" i="5"/>
  <c r="CD88" i="5"/>
  <c r="DM87" i="5"/>
  <c r="DL87" i="5"/>
  <c r="DK87" i="5"/>
  <c r="DJ87" i="5"/>
  <c r="DI87" i="5"/>
  <c r="DH87" i="5"/>
  <c r="DG87" i="5"/>
  <c r="DF87" i="5"/>
  <c r="DE87" i="5"/>
  <c r="DD87" i="5"/>
  <c r="DC87" i="5"/>
  <c r="DB87" i="5"/>
  <c r="DA87" i="5"/>
  <c r="CZ87" i="5"/>
  <c r="CY87" i="5"/>
  <c r="CX87" i="5"/>
  <c r="CW87" i="5"/>
  <c r="CV87" i="5"/>
  <c r="CU87" i="5"/>
  <c r="CT87" i="5"/>
  <c r="CS87" i="5"/>
  <c r="CR87" i="5"/>
  <c r="CQ87" i="5"/>
  <c r="CP87" i="5"/>
  <c r="CO87" i="5"/>
  <c r="CN87" i="5"/>
  <c r="CM87" i="5"/>
  <c r="CL87" i="5"/>
  <c r="CK87" i="5"/>
  <c r="CJ87" i="5"/>
  <c r="CI87" i="5"/>
  <c r="CH87" i="5"/>
  <c r="CG87" i="5"/>
  <c r="CF87" i="5"/>
  <c r="CE87" i="5"/>
  <c r="CD87" i="5"/>
  <c r="DN86" i="5"/>
  <c r="DM86" i="5"/>
  <c r="DL86" i="5"/>
  <c r="DK86" i="5"/>
  <c r="DJ86" i="5"/>
  <c r="DI86" i="5"/>
  <c r="DH86" i="5"/>
  <c r="DG86" i="5"/>
  <c r="DF86" i="5"/>
  <c r="DE86" i="5"/>
  <c r="DD86" i="5"/>
  <c r="DC86" i="5"/>
  <c r="DB86" i="5"/>
  <c r="DA86" i="5"/>
  <c r="CZ86" i="5"/>
  <c r="CY86" i="5"/>
  <c r="CX86" i="5"/>
  <c r="CW86" i="5"/>
  <c r="CV86" i="5"/>
  <c r="CU86" i="5"/>
  <c r="CT86" i="5"/>
  <c r="CS86" i="5"/>
  <c r="CR86" i="5"/>
  <c r="CQ86" i="5"/>
  <c r="CP86" i="5"/>
  <c r="CO86" i="5"/>
  <c r="CN86" i="5"/>
  <c r="CM86" i="5"/>
  <c r="CL86" i="5"/>
  <c r="CK86" i="5"/>
  <c r="CJ86" i="5"/>
  <c r="CI86" i="5"/>
  <c r="CH86" i="5"/>
  <c r="CG86" i="5"/>
  <c r="CF86" i="5"/>
  <c r="CE86" i="5"/>
  <c r="CD86" i="5"/>
  <c r="DO85" i="5"/>
  <c r="DN85" i="5"/>
  <c r="DM85" i="5"/>
  <c r="DL85" i="5"/>
  <c r="DK85" i="5"/>
  <c r="DJ85" i="5"/>
  <c r="DI85" i="5"/>
  <c r="DH85" i="5"/>
  <c r="DG85" i="5"/>
  <c r="DF85" i="5"/>
  <c r="DE85" i="5"/>
  <c r="DD85" i="5"/>
  <c r="DC85" i="5"/>
  <c r="DB85" i="5"/>
  <c r="DA85" i="5"/>
  <c r="CZ85" i="5"/>
  <c r="CY85" i="5"/>
  <c r="CX85" i="5"/>
  <c r="CW85" i="5"/>
  <c r="CV85" i="5"/>
  <c r="CU85" i="5"/>
  <c r="CT85" i="5"/>
  <c r="CS85" i="5"/>
  <c r="CR85" i="5"/>
  <c r="CQ85" i="5"/>
  <c r="CP85" i="5"/>
  <c r="CO85" i="5"/>
  <c r="CN85" i="5"/>
  <c r="CM85" i="5"/>
  <c r="CL85" i="5"/>
  <c r="CK85" i="5"/>
  <c r="CJ85" i="5"/>
  <c r="CI85" i="5"/>
  <c r="CH85" i="5"/>
  <c r="CG85" i="5"/>
  <c r="CF85" i="5"/>
  <c r="CE85" i="5"/>
  <c r="CD85" i="5"/>
  <c r="DP84" i="5"/>
  <c r="DO84" i="5"/>
  <c r="DN84" i="5"/>
  <c r="DM84" i="5"/>
  <c r="DL84" i="5"/>
  <c r="DK84" i="5"/>
  <c r="DJ84" i="5"/>
  <c r="DI84" i="5"/>
  <c r="DH84" i="5"/>
  <c r="DG84" i="5"/>
  <c r="DF84" i="5"/>
  <c r="DE84" i="5"/>
  <c r="DD84" i="5"/>
  <c r="DC84" i="5"/>
  <c r="DB84" i="5"/>
  <c r="DA84" i="5"/>
  <c r="CZ84" i="5"/>
  <c r="CY84" i="5"/>
  <c r="CX84" i="5"/>
  <c r="CW84" i="5"/>
  <c r="CV84" i="5"/>
  <c r="CU84" i="5"/>
  <c r="CT84" i="5"/>
  <c r="CS84" i="5"/>
  <c r="CR84" i="5"/>
  <c r="CQ84" i="5"/>
  <c r="CP84" i="5"/>
  <c r="CO84" i="5"/>
  <c r="CN84" i="5"/>
  <c r="CM84" i="5"/>
  <c r="CL84" i="5"/>
  <c r="CK84" i="5"/>
  <c r="CJ84" i="5"/>
  <c r="CI84" i="5"/>
  <c r="CH84" i="5"/>
  <c r="CG84" i="5"/>
  <c r="CF84" i="5"/>
  <c r="CE84" i="5"/>
  <c r="CD84" i="5"/>
  <c r="AP122" i="5"/>
  <c r="AQ121" i="5"/>
  <c r="AP121" i="5"/>
  <c r="AR120" i="5"/>
  <c r="AQ120" i="5"/>
  <c r="AP120" i="5"/>
  <c r="AS119" i="5"/>
  <c r="AR119" i="5"/>
  <c r="AQ119" i="5"/>
  <c r="AP119" i="5"/>
  <c r="AT118" i="5"/>
  <c r="AS118" i="5"/>
  <c r="AR118" i="5"/>
  <c r="AQ118" i="5"/>
  <c r="AP118" i="5"/>
  <c r="AU117" i="5"/>
  <c r="AT117" i="5"/>
  <c r="AS117" i="5"/>
  <c r="AR117" i="5"/>
  <c r="AQ117" i="5"/>
  <c r="AP117" i="5"/>
  <c r="AV116" i="5"/>
  <c r="AU116" i="5"/>
  <c r="AT116" i="5"/>
  <c r="AS116" i="5"/>
  <c r="AR116" i="5"/>
  <c r="AQ116" i="5"/>
  <c r="AP116" i="5"/>
  <c r="AW115" i="5"/>
  <c r="AV115" i="5"/>
  <c r="AU115" i="5"/>
  <c r="AT115" i="5"/>
  <c r="AS115" i="5"/>
  <c r="AR115" i="5"/>
  <c r="AQ115" i="5"/>
  <c r="AP115" i="5"/>
  <c r="AX114" i="5"/>
  <c r="AW114" i="5"/>
  <c r="AV114" i="5"/>
  <c r="AU114" i="5"/>
  <c r="AT114" i="5"/>
  <c r="AS114" i="5"/>
  <c r="AR114" i="5"/>
  <c r="AQ114" i="5"/>
  <c r="AP114" i="5"/>
  <c r="AY113" i="5"/>
  <c r="AX113" i="5"/>
  <c r="AW113" i="5"/>
  <c r="AV113" i="5"/>
  <c r="AU113" i="5"/>
  <c r="AT113" i="5"/>
  <c r="AS113" i="5"/>
  <c r="AR113" i="5"/>
  <c r="AQ113" i="5"/>
  <c r="AP113" i="5"/>
  <c r="AZ112" i="5"/>
  <c r="AY112" i="5"/>
  <c r="AX112" i="5"/>
  <c r="AW112" i="5"/>
  <c r="AV112" i="5"/>
  <c r="AU112" i="5"/>
  <c r="AT112" i="5"/>
  <c r="AS112" i="5"/>
  <c r="AR112" i="5"/>
  <c r="AQ112" i="5"/>
  <c r="AP112" i="5"/>
  <c r="BA111" i="5"/>
  <c r="AZ111" i="5"/>
  <c r="AY111" i="5"/>
  <c r="AX111" i="5"/>
  <c r="AW111" i="5"/>
  <c r="AV111" i="5"/>
  <c r="AU111" i="5"/>
  <c r="AT111" i="5"/>
  <c r="AS111" i="5"/>
  <c r="AR111" i="5"/>
  <c r="AQ111" i="5"/>
  <c r="AP111" i="5"/>
  <c r="BB110" i="5"/>
  <c r="BA110" i="5"/>
  <c r="AZ110" i="5"/>
  <c r="AY110" i="5"/>
  <c r="AX110" i="5"/>
  <c r="AW110" i="5"/>
  <c r="AV110" i="5"/>
  <c r="AU110" i="5"/>
  <c r="AT110" i="5"/>
  <c r="AS110" i="5"/>
  <c r="AR110" i="5"/>
  <c r="AQ110" i="5"/>
  <c r="AP110" i="5"/>
  <c r="BC109" i="5"/>
  <c r="BB109" i="5"/>
  <c r="BA109" i="5"/>
  <c r="AZ109" i="5"/>
  <c r="AY109" i="5"/>
  <c r="AX109" i="5"/>
  <c r="AW109" i="5"/>
  <c r="AV109" i="5"/>
  <c r="AU109" i="5"/>
  <c r="AT109" i="5"/>
  <c r="AS109" i="5"/>
  <c r="AR109" i="5"/>
  <c r="AQ109" i="5"/>
  <c r="AP109" i="5"/>
  <c r="BD108" i="5"/>
  <c r="BC108" i="5"/>
  <c r="BB108" i="5"/>
  <c r="BA108" i="5"/>
  <c r="AZ108" i="5"/>
  <c r="AY108" i="5"/>
  <c r="AX108" i="5"/>
  <c r="AW108" i="5"/>
  <c r="AV108" i="5"/>
  <c r="AU108" i="5"/>
  <c r="AT108" i="5"/>
  <c r="AS108" i="5"/>
  <c r="AR108" i="5"/>
  <c r="AQ108" i="5"/>
  <c r="AP108" i="5"/>
  <c r="BE107" i="5"/>
  <c r="BD107" i="5"/>
  <c r="BC107" i="5"/>
  <c r="BB107" i="5"/>
  <c r="BA107" i="5"/>
  <c r="AZ107" i="5"/>
  <c r="AY107" i="5"/>
  <c r="AX107" i="5"/>
  <c r="AW107" i="5"/>
  <c r="AV107" i="5"/>
  <c r="AU107" i="5"/>
  <c r="AT107" i="5"/>
  <c r="AS107" i="5"/>
  <c r="AR107" i="5"/>
  <c r="AQ107" i="5"/>
  <c r="AP107" i="5"/>
  <c r="BF106" i="5"/>
  <c r="BE106" i="5"/>
  <c r="BD106" i="5"/>
  <c r="BC106" i="5"/>
  <c r="BB106" i="5"/>
  <c r="BA106" i="5"/>
  <c r="AZ106" i="5"/>
  <c r="AY106" i="5"/>
  <c r="AX106" i="5"/>
  <c r="AW106" i="5"/>
  <c r="AV106" i="5"/>
  <c r="AU106" i="5"/>
  <c r="AT106" i="5"/>
  <c r="AS106" i="5"/>
  <c r="AR106" i="5"/>
  <c r="AQ106" i="5"/>
  <c r="AP106" i="5"/>
  <c r="BG105" i="5"/>
  <c r="BF105" i="5"/>
  <c r="BE105" i="5"/>
  <c r="BD105" i="5"/>
  <c r="BC105" i="5"/>
  <c r="BB105" i="5"/>
  <c r="BA105" i="5"/>
  <c r="AZ105" i="5"/>
  <c r="AY105" i="5"/>
  <c r="AX105" i="5"/>
  <c r="AW105" i="5"/>
  <c r="AV105" i="5"/>
  <c r="AU105" i="5"/>
  <c r="AT105" i="5"/>
  <c r="AS105" i="5"/>
  <c r="AR105" i="5"/>
  <c r="AQ105" i="5"/>
  <c r="AP105" i="5"/>
  <c r="BH104" i="5"/>
  <c r="BG104" i="5"/>
  <c r="BF104" i="5"/>
  <c r="BE104" i="5"/>
  <c r="BD104" i="5"/>
  <c r="BC104" i="5"/>
  <c r="BB104" i="5"/>
  <c r="BA104" i="5"/>
  <c r="AZ104" i="5"/>
  <c r="AY104" i="5"/>
  <c r="AX104" i="5"/>
  <c r="AW104" i="5"/>
  <c r="AV104" i="5"/>
  <c r="AU104" i="5"/>
  <c r="AT104" i="5"/>
  <c r="AS104" i="5"/>
  <c r="AR104" i="5"/>
  <c r="AQ104" i="5"/>
  <c r="AP104" i="5"/>
  <c r="BI103" i="5"/>
  <c r="BH103" i="5"/>
  <c r="BG103" i="5"/>
  <c r="BF103" i="5"/>
  <c r="BE103" i="5"/>
  <c r="BD103" i="5"/>
  <c r="BC103" i="5"/>
  <c r="BB103" i="5"/>
  <c r="BA103" i="5"/>
  <c r="AZ103" i="5"/>
  <c r="AY103" i="5"/>
  <c r="AX103" i="5"/>
  <c r="AW103" i="5"/>
  <c r="AV103" i="5"/>
  <c r="AU103" i="5"/>
  <c r="AT103" i="5"/>
  <c r="AS103" i="5"/>
  <c r="AR103" i="5"/>
  <c r="AQ103" i="5"/>
  <c r="AP103" i="5"/>
  <c r="BJ102" i="5"/>
  <c r="BI102" i="5"/>
  <c r="BH102" i="5"/>
  <c r="BG102" i="5"/>
  <c r="BF102" i="5"/>
  <c r="BE102" i="5"/>
  <c r="BD102" i="5"/>
  <c r="BC102" i="5"/>
  <c r="BB102" i="5"/>
  <c r="BA102" i="5"/>
  <c r="AZ102" i="5"/>
  <c r="AY102" i="5"/>
  <c r="AX102" i="5"/>
  <c r="AW102" i="5"/>
  <c r="AV102" i="5"/>
  <c r="AU102" i="5"/>
  <c r="AT102" i="5"/>
  <c r="AS102" i="5"/>
  <c r="AR102" i="5"/>
  <c r="AQ102" i="5"/>
  <c r="AP102" i="5"/>
  <c r="BK101" i="5"/>
  <c r="BJ101" i="5"/>
  <c r="BI101" i="5"/>
  <c r="BH101" i="5"/>
  <c r="BG101" i="5"/>
  <c r="BF101" i="5"/>
  <c r="BE101" i="5"/>
  <c r="BD101" i="5"/>
  <c r="BC101" i="5"/>
  <c r="BB101" i="5"/>
  <c r="BA101" i="5"/>
  <c r="AZ101" i="5"/>
  <c r="AY101" i="5"/>
  <c r="AX101" i="5"/>
  <c r="AW101" i="5"/>
  <c r="AV101" i="5"/>
  <c r="AU101" i="5"/>
  <c r="AT101" i="5"/>
  <c r="AS101" i="5"/>
  <c r="AR101" i="5"/>
  <c r="AQ101" i="5"/>
  <c r="AP101" i="5"/>
  <c r="BL100" i="5"/>
  <c r="BK100" i="5"/>
  <c r="BJ100" i="5"/>
  <c r="BI100" i="5"/>
  <c r="BH100" i="5"/>
  <c r="BG100" i="5"/>
  <c r="BF100" i="5"/>
  <c r="BE100" i="5"/>
  <c r="BD100" i="5"/>
  <c r="BC100" i="5"/>
  <c r="BB100" i="5"/>
  <c r="BA100" i="5"/>
  <c r="AZ100" i="5"/>
  <c r="AY100" i="5"/>
  <c r="AX100" i="5"/>
  <c r="AW100" i="5"/>
  <c r="AV100" i="5"/>
  <c r="AU100" i="5"/>
  <c r="AT100" i="5"/>
  <c r="AS100" i="5"/>
  <c r="AR100" i="5"/>
  <c r="AQ100" i="5"/>
  <c r="AP100" i="5"/>
  <c r="BM99" i="5"/>
  <c r="BL99" i="5"/>
  <c r="BK99" i="5"/>
  <c r="BJ99" i="5"/>
  <c r="BI99" i="5"/>
  <c r="BH99" i="5"/>
  <c r="BG99" i="5"/>
  <c r="BF99" i="5"/>
  <c r="BE99" i="5"/>
  <c r="BD99" i="5"/>
  <c r="BC99" i="5"/>
  <c r="BB99" i="5"/>
  <c r="BA99" i="5"/>
  <c r="AZ99" i="5"/>
  <c r="AY99" i="5"/>
  <c r="AX99" i="5"/>
  <c r="AW99" i="5"/>
  <c r="AV99" i="5"/>
  <c r="AU99" i="5"/>
  <c r="AT99" i="5"/>
  <c r="AS99" i="5"/>
  <c r="AR99" i="5"/>
  <c r="AQ99" i="5"/>
  <c r="AP99" i="5"/>
  <c r="BN98" i="5"/>
  <c r="BM98" i="5"/>
  <c r="BL98" i="5"/>
  <c r="BK98" i="5"/>
  <c r="BJ98" i="5"/>
  <c r="BI98" i="5"/>
  <c r="BH98" i="5"/>
  <c r="BG98" i="5"/>
  <c r="BF98" i="5"/>
  <c r="BE98" i="5"/>
  <c r="BD98" i="5"/>
  <c r="BC98" i="5"/>
  <c r="BB98" i="5"/>
  <c r="BA98" i="5"/>
  <c r="AZ98" i="5"/>
  <c r="AY98" i="5"/>
  <c r="AX98" i="5"/>
  <c r="AW98" i="5"/>
  <c r="AV98" i="5"/>
  <c r="AU98" i="5"/>
  <c r="AT98" i="5"/>
  <c r="AS98" i="5"/>
  <c r="AR98" i="5"/>
  <c r="AQ98" i="5"/>
  <c r="AP98" i="5"/>
  <c r="BO97" i="5"/>
  <c r="BN97" i="5"/>
  <c r="BM97" i="5"/>
  <c r="BL97" i="5"/>
  <c r="BK97" i="5"/>
  <c r="BJ97" i="5"/>
  <c r="BI97" i="5"/>
  <c r="BH97" i="5"/>
  <c r="BG97" i="5"/>
  <c r="BF97" i="5"/>
  <c r="BE97" i="5"/>
  <c r="BD97" i="5"/>
  <c r="BC97" i="5"/>
  <c r="BB97" i="5"/>
  <c r="BA97" i="5"/>
  <c r="AZ97" i="5"/>
  <c r="AY97" i="5"/>
  <c r="AX97" i="5"/>
  <c r="AW97" i="5"/>
  <c r="AV97" i="5"/>
  <c r="AU97" i="5"/>
  <c r="AT97" i="5"/>
  <c r="AS97" i="5"/>
  <c r="AR97" i="5"/>
  <c r="AQ97" i="5"/>
  <c r="AP97" i="5"/>
  <c r="BP96" i="5"/>
  <c r="BO96" i="5"/>
  <c r="BN96" i="5"/>
  <c r="BM96" i="5"/>
  <c r="BL96" i="5"/>
  <c r="BK96" i="5"/>
  <c r="BJ96" i="5"/>
  <c r="BI96" i="5"/>
  <c r="BH96" i="5"/>
  <c r="BG96" i="5"/>
  <c r="BF96" i="5"/>
  <c r="BE96" i="5"/>
  <c r="BD96" i="5"/>
  <c r="BC96" i="5"/>
  <c r="BB96" i="5"/>
  <c r="BA96" i="5"/>
  <c r="AZ96" i="5"/>
  <c r="AY96" i="5"/>
  <c r="AX96" i="5"/>
  <c r="AW96" i="5"/>
  <c r="AV96" i="5"/>
  <c r="AU96" i="5"/>
  <c r="AT96" i="5"/>
  <c r="AS96" i="5"/>
  <c r="AR96" i="5"/>
  <c r="AQ96" i="5"/>
  <c r="AP96" i="5"/>
  <c r="BQ95" i="5"/>
  <c r="BP95" i="5"/>
  <c r="BO95" i="5"/>
  <c r="BN95" i="5"/>
  <c r="BM95" i="5"/>
  <c r="BL95" i="5"/>
  <c r="BK95" i="5"/>
  <c r="BJ95" i="5"/>
  <c r="BI95" i="5"/>
  <c r="BH95" i="5"/>
  <c r="BG95" i="5"/>
  <c r="BF95" i="5"/>
  <c r="BE95" i="5"/>
  <c r="BD95" i="5"/>
  <c r="BC95" i="5"/>
  <c r="BB95" i="5"/>
  <c r="BA95" i="5"/>
  <c r="AZ95" i="5"/>
  <c r="AY95" i="5"/>
  <c r="AX95" i="5"/>
  <c r="AW95" i="5"/>
  <c r="AV95" i="5"/>
  <c r="AU95" i="5"/>
  <c r="AT95" i="5"/>
  <c r="AS95" i="5"/>
  <c r="AR95" i="5"/>
  <c r="AQ95" i="5"/>
  <c r="AP95" i="5"/>
  <c r="BR94" i="5"/>
  <c r="BQ94" i="5"/>
  <c r="BP94" i="5"/>
  <c r="BO94" i="5"/>
  <c r="BN94" i="5"/>
  <c r="BM94" i="5"/>
  <c r="BL94" i="5"/>
  <c r="BK94" i="5"/>
  <c r="BJ94" i="5"/>
  <c r="BI94" i="5"/>
  <c r="BH94" i="5"/>
  <c r="BG94" i="5"/>
  <c r="BF94" i="5"/>
  <c r="BE94" i="5"/>
  <c r="BD94" i="5"/>
  <c r="BC94" i="5"/>
  <c r="BB94" i="5"/>
  <c r="BA94" i="5"/>
  <c r="AZ94" i="5"/>
  <c r="AY94" i="5"/>
  <c r="AX94" i="5"/>
  <c r="AW94" i="5"/>
  <c r="AV94" i="5"/>
  <c r="AU94" i="5"/>
  <c r="AT94" i="5"/>
  <c r="AS94" i="5"/>
  <c r="AR94" i="5"/>
  <c r="AQ94" i="5"/>
  <c r="AP94" i="5"/>
  <c r="BS93" i="5"/>
  <c r="BR93" i="5"/>
  <c r="BQ93" i="5"/>
  <c r="BP93" i="5"/>
  <c r="BO93" i="5"/>
  <c r="BN93" i="5"/>
  <c r="BM93" i="5"/>
  <c r="BL93" i="5"/>
  <c r="BK93" i="5"/>
  <c r="BJ93" i="5"/>
  <c r="BI93" i="5"/>
  <c r="BH93" i="5"/>
  <c r="BG93" i="5"/>
  <c r="BF93" i="5"/>
  <c r="BE93" i="5"/>
  <c r="BD93" i="5"/>
  <c r="BC93" i="5"/>
  <c r="BB93" i="5"/>
  <c r="BA93" i="5"/>
  <c r="AZ93" i="5"/>
  <c r="AY93" i="5"/>
  <c r="AX93" i="5"/>
  <c r="AW93" i="5"/>
  <c r="AV93" i="5"/>
  <c r="AU93" i="5"/>
  <c r="AT93" i="5"/>
  <c r="AS93" i="5"/>
  <c r="AR93" i="5"/>
  <c r="AQ93" i="5"/>
  <c r="AP93" i="5"/>
  <c r="BT92" i="5"/>
  <c r="BS92" i="5"/>
  <c r="BR92" i="5"/>
  <c r="BQ92" i="5"/>
  <c r="BP92" i="5"/>
  <c r="BO92" i="5"/>
  <c r="BN92" i="5"/>
  <c r="BM92" i="5"/>
  <c r="BL92" i="5"/>
  <c r="BK92" i="5"/>
  <c r="BJ92" i="5"/>
  <c r="BI92" i="5"/>
  <c r="BH92" i="5"/>
  <c r="BG92" i="5"/>
  <c r="BF92" i="5"/>
  <c r="BE92" i="5"/>
  <c r="BD92" i="5"/>
  <c r="BC92" i="5"/>
  <c r="BB92" i="5"/>
  <c r="BA92" i="5"/>
  <c r="AZ92" i="5"/>
  <c r="AY92" i="5"/>
  <c r="AX92" i="5"/>
  <c r="AW92" i="5"/>
  <c r="AV92" i="5"/>
  <c r="AU92" i="5"/>
  <c r="AT92" i="5"/>
  <c r="AS92" i="5"/>
  <c r="AR92" i="5"/>
  <c r="AQ92" i="5"/>
  <c r="AP92" i="5"/>
  <c r="BU91" i="5"/>
  <c r="BT91" i="5"/>
  <c r="BS91" i="5"/>
  <c r="BR91" i="5"/>
  <c r="BQ91" i="5"/>
  <c r="BP91" i="5"/>
  <c r="BO91" i="5"/>
  <c r="BN91" i="5"/>
  <c r="BM91" i="5"/>
  <c r="BL91" i="5"/>
  <c r="BK91" i="5"/>
  <c r="BJ91" i="5"/>
  <c r="BI91" i="5"/>
  <c r="BH91" i="5"/>
  <c r="BG91" i="5"/>
  <c r="BF91" i="5"/>
  <c r="BE91" i="5"/>
  <c r="BD91" i="5"/>
  <c r="BC91" i="5"/>
  <c r="BB91" i="5"/>
  <c r="BA91" i="5"/>
  <c r="AZ91" i="5"/>
  <c r="AY91" i="5"/>
  <c r="AX91" i="5"/>
  <c r="AW91" i="5"/>
  <c r="AV91" i="5"/>
  <c r="AU91" i="5"/>
  <c r="AT91" i="5"/>
  <c r="AS91" i="5"/>
  <c r="AR91" i="5"/>
  <c r="AQ91" i="5"/>
  <c r="AP91" i="5"/>
  <c r="BV90" i="5"/>
  <c r="BU90" i="5"/>
  <c r="BT90" i="5"/>
  <c r="BS90" i="5"/>
  <c r="BR90" i="5"/>
  <c r="BQ90" i="5"/>
  <c r="BP90" i="5"/>
  <c r="BO90" i="5"/>
  <c r="BN90" i="5"/>
  <c r="BM90" i="5"/>
  <c r="BL90" i="5"/>
  <c r="BK90" i="5"/>
  <c r="BJ90" i="5"/>
  <c r="BI90" i="5"/>
  <c r="BH90" i="5"/>
  <c r="BG90" i="5"/>
  <c r="BF90" i="5"/>
  <c r="BE90" i="5"/>
  <c r="BD90" i="5"/>
  <c r="BC90" i="5"/>
  <c r="BB90" i="5"/>
  <c r="BA90" i="5"/>
  <c r="AZ90" i="5"/>
  <c r="AY90" i="5"/>
  <c r="AX90" i="5"/>
  <c r="AW90" i="5"/>
  <c r="AV90" i="5"/>
  <c r="AU90" i="5"/>
  <c r="AT90" i="5"/>
  <c r="AS90" i="5"/>
  <c r="AR90" i="5"/>
  <c r="AQ90" i="5"/>
  <c r="AP90" i="5"/>
  <c r="BW89" i="5"/>
  <c r="BV89" i="5"/>
  <c r="BU89" i="5"/>
  <c r="BT89" i="5"/>
  <c r="BS89" i="5"/>
  <c r="BR89" i="5"/>
  <c r="BQ89" i="5"/>
  <c r="BP89" i="5"/>
  <c r="BO89" i="5"/>
  <c r="BN89" i="5"/>
  <c r="BM89" i="5"/>
  <c r="BL89" i="5"/>
  <c r="BK89" i="5"/>
  <c r="BJ89" i="5"/>
  <c r="BI89" i="5"/>
  <c r="BH89" i="5"/>
  <c r="BG89" i="5"/>
  <c r="BF89" i="5"/>
  <c r="BE89" i="5"/>
  <c r="BD89" i="5"/>
  <c r="BC89" i="5"/>
  <c r="BB89" i="5"/>
  <c r="BA89" i="5"/>
  <c r="AZ89" i="5"/>
  <c r="AY89" i="5"/>
  <c r="AX89" i="5"/>
  <c r="AW89" i="5"/>
  <c r="AV89" i="5"/>
  <c r="AU89" i="5"/>
  <c r="AT89" i="5"/>
  <c r="AS89" i="5"/>
  <c r="AR89" i="5"/>
  <c r="AQ89" i="5"/>
  <c r="AP89" i="5"/>
  <c r="BX88" i="5"/>
  <c r="BW88" i="5"/>
  <c r="BV88" i="5"/>
  <c r="BU88" i="5"/>
  <c r="BT88" i="5"/>
  <c r="BS88" i="5"/>
  <c r="BR88" i="5"/>
  <c r="BQ88" i="5"/>
  <c r="BP88" i="5"/>
  <c r="BO88" i="5"/>
  <c r="BN88" i="5"/>
  <c r="BM88" i="5"/>
  <c r="BL88" i="5"/>
  <c r="BK88" i="5"/>
  <c r="BJ88" i="5"/>
  <c r="BI88" i="5"/>
  <c r="BH88" i="5"/>
  <c r="BG88" i="5"/>
  <c r="BF88" i="5"/>
  <c r="BE88" i="5"/>
  <c r="BD88" i="5"/>
  <c r="BC88" i="5"/>
  <c r="BB88" i="5"/>
  <c r="BA88" i="5"/>
  <c r="AZ88" i="5"/>
  <c r="AY88" i="5"/>
  <c r="AX88" i="5"/>
  <c r="AW88" i="5"/>
  <c r="AV88" i="5"/>
  <c r="AU88" i="5"/>
  <c r="AT88" i="5"/>
  <c r="AS88" i="5"/>
  <c r="AR88" i="5"/>
  <c r="AQ88" i="5"/>
  <c r="AP88" i="5"/>
  <c r="BY87" i="5"/>
  <c r="BX87" i="5"/>
  <c r="BW87" i="5"/>
  <c r="BV87" i="5"/>
  <c r="BU87" i="5"/>
  <c r="BT87" i="5"/>
  <c r="BS87" i="5"/>
  <c r="BR87" i="5"/>
  <c r="BQ87" i="5"/>
  <c r="BP87" i="5"/>
  <c r="BO87" i="5"/>
  <c r="BN87" i="5"/>
  <c r="BM87" i="5"/>
  <c r="BL87" i="5"/>
  <c r="BK87" i="5"/>
  <c r="BJ87" i="5"/>
  <c r="BI87" i="5"/>
  <c r="BH87" i="5"/>
  <c r="BG87" i="5"/>
  <c r="BF87" i="5"/>
  <c r="BE87" i="5"/>
  <c r="BD87" i="5"/>
  <c r="BC87" i="5"/>
  <c r="BB87" i="5"/>
  <c r="BA87" i="5"/>
  <c r="AZ87" i="5"/>
  <c r="AY87" i="5"/>
  <c r="AX87" i="5"/>
  <c r="AW87" i="5"/>
  <c r="AV87" i="5"/>
  <c r="AU87" i="5"/>
  <c r="AT87" i="5"/>
  <c r="AS87" i="5"/>
  <c r="AR87" i="5"/>
  <c r="AQ87" i="5"/>
  <c r="AP87" i="5"/>
  <c r="BZ86" i="5"/>
  <c r="BY86" i="5"/>
  <c r="BX86" i="5"/>
  <c r="BW86" i="5"/>
  <c r="BV86" i="5"/>
  <c r="BU86" i="5"/>
  <c r="BT86" i="5"/>
  <c r="BS86" i="5"/>
  <c r="BR86" i="5"/>
  <c r="BQ86" i="5"/>
  <c r="BP86" i="5"/>
  <c r="BO86" i="5"/>
  <c r="BN86" i="5"/>
  <c r="BM86" i="5"/>
  <c r="BL86" i="5"/>
  <c r="BK86" i="5"/>
  <c r="BJ86" i="5"/>
  <c r="BI86" i="5"/>
  <c r="BH86" i="5"/>
  <c r="BG86" i="5"/>
  <c r="BF86" i="5"/>
  <c r="BE86" i="5"/>
  <c r="BD86" i="5"/>
  <c r="BC86" i="5"/>
  <c r="BB86" i="5"/>
  <c r="BA86" i="5"/>
  <c r="AZ86" i="5"/>
  <c r="AY86" i="5"/>
  <c r="AX86" i="5"/>
  <c r="AW86" i="5"/>
  <c r="AV86" i="5"/>
  <c r="AU86" i="5"/>
  <c r="AT86" i="5"/>
  <c r="AS86" i="5"/>
  <c r="AR86" i="5"/>
  <c r="AQ86" i="5"/>
  <c r="AP86" i="5"/>
  <c r="CA85" i="5"/>
  <c r="BZ85" i="5"/>
  <c r="BY85" i="5"/>
  <c r="BX85" i="5"/>
  <c r="BW85" i="5"/>
  <c r="BV85" i="5"/>
  <c r="BU85" i="5"/>
  <c r="BT85" i="5"/>
  <c r="BS85" i="5"/>
  <c r="BR85" i="5"/>
  <c r="BQ85" i="5"/>
  <c r="BP85" i="5"/>
  <c r="BO85" i="5"/>
  <c r="BN85" i="5"/>
  <c r="BM85" i="5"/>
  <c r="BL85" i="5"/>
  <c r="BK85" i="5"/>
  <c r="BJ85" i="5"/>
  <c r="BI85" i="5"/>
  <c r="BH85" i="5"/>
  <c r="BG85" i="5"/>
  <c r="BF85" i="5"/>
  <c r="BE85" i="5"/>
  <c r="BD85" i="5"/>
  <c r="BC85" i="5"/>
  <c r="BB85" i="5"/>
  <c r="BA85" i="5"/>
  <c r="AZ85" i="5"/>
  <c r="AY85" i="5"/>
  <c r="AX85" i="5"/>
  <c r="AW85" i="5"/>
  <c r="AV85" i="5"/>
  <c r="AU85" i="5"/>
  <c r="AT85" i="5"/>
  <c r="AS85" i="5"/>
  <c r="AR85" i="5"/>
  <c r="AQ85" i="5"/>
  <c r="AP85" i="5"/>
  <c r="CB84" i="5"/>
  <c r="CA84" i="5"/>
  <c r="BZ84" i="5"/>
  <c r="BY84" i="5"/>
  <c r="BX84" i="5"/>
  <c r="BW84" i="5"/>
  <c r="BV84" i="5"/>
  <c r="BU84" i="5"/>
  <c r="BT84" i="5"/>
  <c r="BS84" i="5"/>
  <c r="BR84" i="5"/>
  <c r="BQ84" i="5"/>
  <c r="BP84" i="5"/>
  <c r="BO84" i="5"/>
  <c r="BN84" i="5"/>
  <c r="BM84" i="5"/>
  <c r="BL84" i="5"/>
  <c r="BK84" i="5"/>
  <c r="BJ84" i="5"/>
  <c r="BI84" i="5"/>
  <c r="BH84" i="5"/>
  <c r="BG84" i="5"/>
  <c r="BF84" i="5"/>
  <c r="BE84" i="5"/>
  <c r="BD84" i="5"/>
  <c r="BC84" i="5"/>
  <c r="BB84" i="5"/>
  <c r="BA84" i="5"/>
  <c r="AZ84" i="5"/>
  <c r="AY84" i="5"/>
  <c r="AX84" i="5"/>
  <c r="AW84" i="5"/>
  <c r="AV84" i="5"/>
  <c r="AU84" i="5"/>
  <c r="AT84" i="5"/>
  <c r="AS84" i="5"/>
  <c r="AR84" i="5"/>
  <c r="AQ84" i="5"/>
  <c r="AP84" i="5"/>
  <c r="FF222" i="5"/>
  <c r="FG221" i="5"/>
  <c r="FF221" i="5"/>
  <c r="FH220" i="5"/>
  <c r="FG220" i="5"/>
  <c r="FF220" i="5"/>
  <c r="FI219" i="5"/>
  <c r="FH219" i="5"/>
  <c r="FG219" i="5"/>
  <c r="FF219" i="5"/>
  <c r="FJ218" i="5"/>
  <c r="FI218" i="5"/>
  <c r="FH218" i="5"/>
  <c r="FG218" i="5"/>
  <c r="FF218" i="5"/>
  <c r="FK217" i="5"/>
  <c r="FJ217" i="5"/>
  <c r="FI217" i="5"/>
  <c r="FH217" i="5"/>
  <c r="FG217" i="5"/>
  <c r="FF217" i="5"/>
  <c r="FL216" i="5"/>
  <c r="FK216" i="5"/>
  <c r="FJ216" i="5"/>
  <c r="FI216" i="5"/>
  <c r="FH216" i="5"/>
  <c r="FG216" i="5"/>
  <c r="FF216" i="5"/>
  <c r="FM215" i="5"/>
  <c r="FL215" i="5"/>
  <c r="FK215" i="5"/>
  <c r="FJ215" i="5"/>
  <c r="FI215" i="5"/>
  <c r="FH215" i="5"/>
  <c r="FG215" i="5"/>
  <c r="FF215" i="5"/>
  <c r="FN214" i="5"/>
  <c r="FM214" i="5"/>
  <c r="FL214" i="5"/>
  <c r="FK214" i="5"/>
  <c r="FJ214" i="5"/>
  <c r="FI214" i="5"/>
  <c r="FH214" i="5"/>
  <c r="FG214" i="5"/>
  <c r="FF214" i="5"/>
  <c r="FO213" i="5"/>
  <c r="FN213" i="5"/>
  <c r="FM213" i="5"/>
  <c r="FL213" i="5"/>
  <c r="FK213" i="5"/>
  <c r="FJ213" i="5"/>
  <c r="FI213" i="5"/>
  <c r="FH213" i="5"/>
  <c r="FG213" i="5"/>
  <c r="FF213" i="5"/>
  <c r="FP212" i="5"/>
  <c r="FO212" i="5"/>
  <c r="FN212" i="5"/>
  <c r="FM212" i="5"/>
  <c r="FL212" i="5"/>
  <c r="FK212" i="5"/>
  <c r="FJ212" i="5"/>
  <c r="FI212" i="5"/>
  <c r="FH212" i="5"/>
  <c r="FG212" i="5"/>
  <c r="FF212" i="5"/>
  <c r="FQ211" i="5"/>
  <c r="FP211" i="5"/>
  <c r="FO211" i="5"/>
  <c r="FN211" i="5"/>
  <c r="FM211" i="5"/>
  <c r="FL211" i="5"/>
  <c r="FK211" i="5"/>
  <c r="FJ211" i="5"/>
  <c r="FI211" i="5"/>
  <c r="FH211" i="5"/>
  <c r="FG211" i="5"/>
  <c r="FF211" i="5"/>
  <c r="FR210" i="5"/>
  <c r="FQ210" i="5"/>
  <c r="FP210" i="5"/>
  <c r="FO210" i="5"/>
  <c r="FN210" i="5"/>
  <c r="FM210" i="5"/>
  <c r="FL210" i="5"/>
  <c r="FK210" i="5"/>
  <c r="FJ210" i="5"/>
  <c r="FI210" i="5"/>
  <c r="FH210" i="5"/>
  <c r="FG210" i="5"/>
  <c r="FF210" i="5"/>
  <c r="FS209" i="5"/>
  <c r="FR209" i="5"/>
  <c r="FQ209" i="5"/>
  <c r="FP209" i="5"/>
  <c r="FO209" i="5"/>
  <c r="FN209" i="5"/>
  <c r="FM209" i="5"/>
  <c r="FL209" i="5"/>
  <c r="FK209" i="5"/>
  <c r="FJ209" i="5"/>
  <c r="FI209" i="5"/>
  <c r="FH209" i="5"/>
  <c r="FG209" i="5"/>
  <c r="FF209" i="5"/>
  <c r="FT208" i="5"/>
  <c r="FS208" i="5"/>
  <c r="FR208" i="5"/>
  <c r="FQ208" i="5"/>
  <c r="FP208" i="5"/>
  <c r="FO208" i="5"/>
  <c r="FN208" i="5"/>
  <c r="FM208" i="5"/>
  <c r="FL208" i="5"/>
  <c r="FK208" i="5"/>
  <c r="FJ208" i="5"/>
  <c r="FI208" i="5"/>
  <c r="FH208" i="5"/>
  <c r="FG208" i="5"/>
  <c r="FF208" i="5"/>
  <c r="FU207" i="5"/>
  <c r="FT207" i="5"/>
  <c r="FS207" i="5"/>
  <c r="FR207" i="5"/>
  <c r="FQ207" i="5"/>
  <c r="FP207" i="5"/>
  <c r="FO207" i="5"/>
  <c r="FN207" i="5"/>
  <c r="FM207" i="5"/>
  <c r="FL207" i="5"/>
  <c r="FK207" i="5"/>
  <c r="FJ207" i="5"/>
  <c r="FI207" i="5"/>
  <c r="FH207" i="5"/>
  <c r="FG207" i="5"/>
  <c r="FF207" i="5"/>
  <c r="FV206" i="5"/>
  <c r="FU206" i="5"/>
  <c r="FT206" i="5"/>
  <c r="FS206" i="5"/>
  <c r="FR206" i="5"/>
  <c r="FQ206" i="5"/>
  <c r="FP206" i="5"/>
  <c r="FO206" i="5"/>
  <c r="FN206" i="5"/>
  <c r="FM206" i="5"/>
  <c r="FL206" i="5"/>
  <c r="FK206" i="5"/>
  <c r="FJ206" i="5"/>
  <c r="FI206" i="5"/>
  <c r="FH206" i="5"/>
  <c r="FG206" i="5"/>
  <c r="FF206" i="5"/>
  <c r="FW205" i="5"/>
  <c r="FV205" i="5"/>
  <c r="FU205" i="5"/>
  <c r="FT205" i="5"/>
  <c r="FS205" i="5"/>
  <c r="FR205" i="5"/>
  <c r="FQ205" i="5"/>
  <c r="FP205" i="5"/>
  <c r="FO205" i="5"/>
  <c r="FN205" i="5"/>
  <c r="FM205" i="5"/>
  <c r="FL205" i="5"/>
  <c r="FK205" i="5"/>
  <c r="FJ205" i="5"/>
  <c r="FI205" i="5"/>
  <c r="FH205" i="5"/>
  <c r="FG205" i="5"/>
  <c r="FF205" i="5"/>
  <c r="FX204" i="5"/>
  <c r="FW204" i="5"/>
  <c r="FV204" i="5"/>
  <c r="FU204" i="5"/>
  <c r="FT204" i="5"/>
  <c r="FS204" i="5"/>
  <c r="FR204" i="5"/>
  <c r="FQ204" i="5"/>
  <c r="FP204" i="5"/>
  <c r="FO204" i="5"/>
  <c r="FN204" i="5"/>
  <c r="FM204" i="5"/>
  <c r="FL204" i="5"/>
  <c r="FK204" i="5"/>
  <c r="FJ204" i="5"/>
  <c r="FI204" i="5"/>
  <c r="FH204" i="5"/>
  <c r="FG204" i="5"/>
  <c r="FF204" i="5"/>
  <c r="FY203" i="5"/>
  <c r="FX203" i="5"/>
  <c r="FW203" i="5"/>
  <c r="FV203" i="5"/>
  <c r="FU203" i="5"/>
  <c r="FT203" i="5"/>
  <c r="FS203" i="5"/>
  <c r="FR203" i="5"/>
  <c r="FQ203" i="5"/>
  <c r="FP203" i="5"/>
  <c r="FO203" i="5"/>
  <c r="FN203" i="5"/>
  <c r="FM203" i="5"/>
  <c r="FL203" i="5"/>
  <c r="FK203" i="5"/>
  <c r="FJ203" i="5"/>
  <c r="FI203" i="5"/>
  <c r="FH203" i="5"/>
  <c r="FG203" i="5"/>
  <c r="FF203" i="5"/>
  <c r="FZ202" i="5"/>
  <c r="FY202" i="5"/>
  <c r="FX202" i="5"/>
  <c r="FW202" i="5"/>
  <c r="FV202" i="5"/>
  <c r="FU202" i="5"/>
  <c r="FT202" i="5"/>
  <c r="FS202" i="5"/>
  <c r="FR202" i="5"/>
  <c r="FQ202" i="5"/>
  <c r="FP202" i="5"/>
  <c r="FO202" i="5"/>
  <c r="FN202" i="5"/>
  <c r="FM202" i="5"/>
  <c r="FL202" i="5"/>
  <c r="FK202" i="5"/>
  <c r="FJ202" i="5"/>
  <c r="FI202" i="5"/>
  <c r="FH202" i="5"/>
  <c r="FG202" i="5"/>
  <c r="FF202" i="5"/>
  <c r="GA201" i="5"/>
  <c r="FZ201" i="5"/>
  <c r="FY201" i="5"/>
  <c r="FX201" i="5"/>
  <c r="FW201" i="5"/>
  <c r="FV201" i="5"/>
  <c r="FU201" i="5"/>
  <c r="FT201" i="5"/>
  <c r="FS201" i="5"/>
  <c r="FR201" i="5"/>
  <c r="FQ201" i="5"/>
  <c r="FP201" i="5"/>
  <c r="FO201" i="5"/>
  <c r="FN201" i="5"/>
  <c r="FM201" i="5"/>
  <c r="FL201" i="5"/>
  <c r="FK201" i="5"/>
  <c r="FJ201" i="5"/>
  <c r="FI201" i="5"/>
  <c r="FH201" i="5"/>
  <c r="FG201" i="5"/>
  <c r="FF201" i="5"/>
  <c r="GB200" i="5"/>
  <c r="GA200" i="5"/>
  <c r="FZ200" i="5"/>
  <c r="FY200" i="5"/>
  <c r="FX200" i="5"/>
  <c r="FW200" i="5"/>
  <c r="FV200" i="5"/>
  <c r="FU200" i="5"/>
  <c r="FT200" i="5"/>
  <c r="FS200" i="5"/>
  <c r="FR200" i="5"/>
  <c r="FQ200" i="5"/>
  <c r="FP200" i="5"/>
  <c r="FO200" i="5"/>
  <c r="FN200" i="5"/>
  <c r="FM200" i="5"/>
  <c r="FL200" i="5"/>
  <c r="FK200" i="5"/>
  <c r="FJ200" i="5"/>
  <c r="FI200" i="5"/>
  <c r="FH200" i="5"/>
  <c r="FG200" i="5"/>
  <c r="FF200" i="5"/>
  <c r="GC199" i="5"/>
  <c r="GB199" i="5"/>
  <c r="GA199" i="5"/>
  <c r="FZ199" i="5"/>
  <c r="FY199" i="5"/>
  <c r="FX199" i="5"/>
  <c r="FW199" i="5"/>
  <c r="FV199" i="5"/>
  <c r="FU199" i="5"/>
  <c r="FT199" i="5"/>
  <c r="FS199" i="5"/>
  <c r="FR199" i="5"/>
  <c r="FQ199" i="5"/>
  <c r="FP199" i="5"/>
  <c r="FO199" i="5"/>
  <c r="FN199" i="5"/>
  <c r="FM199" i="5"/>
  <c r="FL199" i="5"/>
  <c r="FK199" i="5"/>
  <c r="FJ199" i="5"/>
  <c r="FI199" i="5"/>
  <c r="FH199" i="5"/>
  <c r="FG199" i="5"/>
  <c r="FF199" i="5"/>
  <c r="GD198" i="5"/>
  <c r="GC198" i="5"/>
  <c r="GB198" i="5"/>
  <c r="GA198" i="5"/>
  <c r="FZ198" i="5"/>
  <c r="FY198" i="5"/>
  <c r="FX198" i="5"/>
  <c r="FW198" i="5"/>
  <c r="FV198" i="5"/>
  <c r="FU198" i="5"/>
  <c r="FT198" i="5"/>
  <c r="FS198" i="5"/>
  <c r="FR198" i="5"/>
  <c r="FQ198" i="5"/>
  <c r="FP198" i="5"/>
  <c r="FO198" i="5"/>
  <c r="FN198" i="5"/>
  <c r="FM198" i="5"/>
  <c r="FL198" i="5"/>
  <c r="FK198" i="5"/>
  <c r="FJ198" i="5"/>
  <c r="FI198" i="5"/>
  <c r="FH198" i="5"/>
  <c r="FG198" i="5"/>
  <c r="FF198" i="5"/>
  <c r="GE197" i="5"/>
  <c r="GD197" i="5"/>
  <c r="GC197" i="5"/>
  <c r="GB197" i="5"/>
  <c r="GA197" i="5"/>
  <c r="FZ197" i="5"/>
  <c r="FY197" i="5"/>
  <c r="FX197" i="5"/>
  <c r="FW197" i="5"/>
  <c r="FV197" i="5"/>
  <c r="FU197" i="5"/>
  <c r="FT197" i="5"/>
  <c r="FS197" i="5"/>
  <c r="FR197" i="5"/>
  <c r="FQ197" i="5"/>
  <c r="FP197" i="5"/>
  <c r="FO197" i="5"/>
  <c r="FN197" i="5"/>
  <c r="FM197" i="5"/>
  <c r="FL197" i="5"/>
  <c r="FK197" i="5"/>
  <c r="FJ197" i="5"/>
  <c r="FI197" i="5"/>
  <c r="FH197" i="5"/>
  <c r="FG197" i="5"/>
  <c r="FF197" i="5"/>
  <c r="GF196" i="5"/>
  <c r="GE196" i="5"/>
  <c r="GD196" i="5"/>
  <c r="GC196" i="5"/>
  <c r="GB196" i="5"/>
  <c r="GA196" i="5"/>
  <c r="FZ196" i="5"/>
  <c r="FY196" i="5"/>
  <c r="FX196" i="5"/>
  <c r="FW196" i="5"/>
  <c r="FV196" i="5"/>
  <c r="FU196" i="5"/>
  <c r="FT196" i="5"/>
  <c r="FS196" i="5"/>
  <c r="FR196" i="5"/>
  <c r="FQ196" i="5"/>
  <c r="FP196" i="5"/>
  <c r="FO196" i="5"/>
  <c r="FN196" i="5"/>
  <c r="FM196" i="5"/>
  <c r="FL196" i="5"/>
  <c r="FK196" i="5"/>
  <c r="FJ196" i="5"/>
  <c r="FI196" i="5"/>
  <c r="FH196" i="5"/>
  <c r="FG196" i="5"/>
  <c r="FF196" i="5"/>
  <c r="GG195" i="5"/>
  <c r="GF195" i="5"/>
  <c r="GE195" i="5"/>
  <c r="GD195" i="5"/>
  <c r="GC195" i="5"/>
  <c r="GB195" i="5"/>
  <c r="GA195" i="5"/>
  <c r="FZ195" i="5"/>
  <c r="FY195" i="5"/>
  <c r="FX195" i="5"/>
  <c r="FW195" i="5"/>
  <c r="FV195" i="5"/>
  <c r="FU195" i="5"/>
  <c r="FT195" i="5"/>
  <c r="FS195" i="5"/>
  <c r="FR195" i="5"/>
  <c r="FQ195" i="5"/>
  <c r="FP195" i="5"/>
  <c r="FO195" i="5"/>
  <c r="FN195" i="5"/>
  <c r="FM195" i="5"/>
  <c r="FL195" i="5"/>
  <c r="FK195" i="5"/>
  <c r="FJ195" i="5"/>
  <c r="FI195" i="5"/>
  <c r="FH195" i="5"/>
  <c r="FG195" i="5"/>
  <c r="FF195" i="5"/>
  <c r="GH194" i="5"/>
  <c r="GG194" i="5"/>
  <c r="GF194" i="5"/>
  <c r="GE194" i="5"/>
  <c r="GD194" i="5"/>
  <c r="GC194" i="5"/>
  <c r="GB194" i="5"/>
  <c r="GA194" i="5"/>
  <c r="FZ194" i="5"/>
  <c r="FY194" i="5"/>
  <c r="FX194" i="5"/>
  <c r="FW194" i="5"/>
  <c r="FV194" i="5"/>
  <c r="FU194" i="5"/>
  <c r="FT194" i="5"/>
  <c r="FS194" i="5"/>
  <c r="FR194" i="5"/>
  <c r="FQ194" i="5"/>
  <c r="FP194" i="5"/>
  <c r="FO194" i="5"/>
  <c r="FN194" i="5"/>
  <c r="FM194" i="5"/>
  <c r="FL194" i="5"/>
  <c r="FK194" i="5"/>
  <c r="FJ194" i="5"/>
  <c r="FI194" i="5"/>
  <c r="FH194" i="5"/>
  <c r="FG194" i="5"/>
  <c r="FF194" i="5"/>
  <c r="GI193" i="5"/>
  <c r="GH193" i="5"/>
  <c r="GG193" i="5"/>
  <c r="GF193" i="5"/>
  <c r="GE193" i="5"/>
  <c r="GD193" i="5"/>
  <c r="GC193" i="5"/>
  <c r="GB193" i="5"/>
  <c r="GA193" i="5"/>
  <c r="FZ193" i="5"/>
  <c r="FY193" i="5"/>
  <c r="FX193" i="5"/>
  <c r="FW193" i="5"/>
  <c r="FV193" i="5"/>
  <c r="FU193" i="5"/>
  <c r="FT193" i="5"/>
  <c r="FS193" i="5"/>
  <c r="FR193" i="5"/>
  <c r="FQ193" i="5"/>
  <c r="FP193" i="5"/>
  <c r="FO193" i="5"/>
  <c r="FN193" i="5"/>
  <c r="FM193" i="5"/>
  <c r="FL193" i="5"/>
  <c r="FK193" i="5"/>
  <c r="FJ193" i="5"/>
  <c r="FI193" i="5"/>
  <c r="FH193" i="5"/>
  <c r="FG193" i="5"/>
  <c r="FF193" i="5"/>
  <c r="GJ192" i="5"/>
  <c r="GI192" i="5"/>
  <c r="GH192" i="5"/>
  <c r="GG192" i="5"/>
  <c r="GF192" i="5"/>
  <c r="GE192" i="5"/>
  <c r="GD192" i="5"/>
  <c r="GC192" i="5"/>
  <c r="GB192" i="5"/>
  <c r="GA192" i="5"/>
  <c r="FZ192" i="5"/>
  <c r="FY192" i="5"/>
  <c r="FX192" i="5"/>
  <c r="FW192" i="5"/>
  <c r="FV192" i="5"/>
  <c r="FU192" i="5"/>
  <c r="FT192" i="5"/>
  <c r="FS192" i="5"/>
  <c r="FR192" i="5"/>
  <c r="FQ192" i="5"/>
  <c r="FP192" i="5"/>
  <c r="FO192" i="5"/>
  <c r="FN192" i="5"/>
  <c r="FM192" i="5"/>
  <c r="FL192" i="5"/>
  <c r="FK192" i="5"/>
  <c r="FJ192" i="5"/>
  <c r="FI192" i="5"/>
  <c r="FH192" i="5"/>
  <c r="FG192" i="5"/>
  <c r="FF192" i="5"/>
  <c r="GK191" i="5"/>
  <c r="GJ191" i="5"/>
  <c r="GI191" i="5"/>
  <c r="GH191" i="5"/>
  <c r="GG191" i="5"/>
  <c r="GF191" i="5"/>
  <c r="GE191" i="5"/>
  <c r="GD191" i="5"/>
  <c r="GC191" i="5"/>
  <c r="GB191" i="5"/>
  <c r="GA191" i="5"/>
  <c r="FZ191" i="5"/>
  <c r="FY191" i="5"/>
  <c r="FX191" i="5"/>
  <c r="FW191" i="5"/>
  <c r="FV191" i="5"/>
  <c r="FU191" i="5"/>
  <c r="FT191" i="5"/>
  <c r="FS191" i="5"/>
  <c r="FR191" i="5"/>
  <c r="FQ191" i="5"/>
  <c r="FP191" i="5"/>
  <c r="FO191" i="5"/>
  <c r="FN191" i="5"/>
  <c r="FM191" i="5"/>
  <c r="FL191" i="5"/>
  <c r="FK191" i="5"/>
  <c r="FJ191" i="5"/>
  <c r="FI191" i="5"/>
  <c r="FH191" i="5"/>
  <c r="FG191" i="5"/>
  <c r="FF191" i="5"/>
  <c r="GL190" i="5"/>
  <c r="GK190" i="5"/>
  <c r="GJ190" i="5"/>
  <c r="GI190" i="5"/>
  <c r="GH190" i="5"/>
  <c r="GG190" i="5"/>
  <c r="GF190" i="5"/>
  <c r="GE190" i="5"/>
  <c r="GD190" i="5"/>
  <c r="GC190" i="5"/>
  <c r="GB190" i="5"/>
  <c r="GA190" i="5"/>
  <c r="FZ190" i="5"/>
  <c r="FY190" i="5"/>
  <c r="FX190" i="5"/>
  <c r="FW190" i="5"/>
  <c r="FV190" i="5"/>
  <c r="FU190" i="5"/>
  <c r="FT190" i="5"/>
  <c r="FS190" i="5"/>
  <c r="FR190" i="5"/>
  <c r="FQ190" i="5"/>
  <c r="FP190" i="5"/>
  <c r="FO190" i="5"/>
  <c r="FN190" i="5"/>
  <c r="FM190" i="5"/>
  <c r="FL190" i="5"/>
  <c r="FK190" i="5"/>
  <c r="FJ190" i="5"/>
  <c r="FI190" i="5"/>
  <c r="FH190" i="5"/>
  <c r="FG190" i="5"/>
  <c r="FF190" i="5"/>
  <c r="GM189" i="5"/>
  <c r="GL189" i="5"/>
  <c r="GK189" i="5"/>
  <c r="GJ189" i="5"/>
  <c r="GI189" i="5"/>
  <c r="GH189" i="5"/>
  <c r="GG189" i="5"/>
  <c r="GF189" i="5"/>
  <c r="GE189" i="5"/>
  <c r="GD189" i="5"/>
  <c r="GC189" i="5"/>
  <c r="GB189" i="5"/>
  <c r="GA189" i="5"/>
  <c r="FZ189" i="5"/>
  <c r="FY189" i="5"/>
  <c r="FX189" i="5"/>
  <c r="FW189" i="5"/>
  <c r="FV189" i="5"/>
  <c r="FU189" i="5"/>
  <c r="FT189" i="5"/>
  <c r="FS189" i="5"/>
  <c r="FR189" i="5"/>
  <c r="FQ189" i="5"/>
  <c r="FP189" i="5"/>
  <c r="FO189" i="5"/>
  <c r="FN189" i="5"/>
  <c r="FM189" i="5"/>
  <c r="FL189" i="5"/>
  <c r="FK189" i="5"/>
  <c r="FJ189" i="5"/>
  <c r="FI189" i="5"/>
  <c r="FH189" i="5"/>
  <c r="FG189" i="5"/>
  <c r="FF189" i="5"/>
  <c r="GN188" i="5"/>
  <c r="GM188" i="5"/>
  <c r="GL188" i="5"/>
  <c r="GK188" i="5"/>
  <c r="GJ188" i="5"/>
  <c r="GI188" i="5"/>
  <c r="GH188" i="5"/>
  <c r="GG188" i="5"/>
  <c r="GF188" i="5"/>
  <c r="GE188" i="5"/>
  <c r="GD188" i="5"/>
  <c r="GC188" i="5"/>
  <c r="GB188" i="5"/>
  <c r="GA188" i="5"/>
  <c r="FZ188" i="5"/>
  <c r="FY188" i="5"/>
  <c r="FX188" i="5"/>
  <c r="FW188" i="5"/>
  <c r="FV188" i="5"/>
  <c r="FU188" i="5"/>
  <c r="FT188" i="5"/>
  <c r="FS188" i="5"/>
  <c r="FR188" i="5"/>
  <c r="FQ188" i="5"/>
  <c r="FP188" i="5"/>
  <c r="FO188" i="5"/>
  <c r="FN188" i="5"/>
  <c r="FM188" i="5"/>
  <c r="FL188" i="5"/>
  <c r="FK188" i="5"/>
  <c r="FJ188" i="5"/>
  <c r="FI188" i="5"/>
  <c r="FH188" i="5"/>
  <c r="FG188" i="5"/>
  <c r="FF188" i="5"/>
  <c r="GO187" i="5"/>
  <c r="GN187" i="5"/>
  <c r="GM187" i="5"/>
  <c r="GL187" i="5"/>
  <c r="GK187" i="5"/>
  <c r="GJ187" i="5"/>
  <c r="GI187" i="5"/>
  <c r="GH187" i="5"/>
  <c r="GG187" i="5"/>
  <c r="GF187" i="5"/>
  <c r="GE187" i="5"/>
  <c r="GD187" i="5"/>
  <c r="GC187" i="5"/>
  <c r="GB187" i="5"/>
  <c r="GA187" i="5"/>
  <c r="FZ187" i="5"/>
  <c r="FY187" i="5"/>
  <c r="FX187" i="5"/>
  <c r="FW187" i="5"/>
  <c r="FV187" i="5"/>
  <c r="FU187" i="5"/>
  <c r="FT187" i="5"/>
  <c r="FS187" i="5"/>
  <c r="FR187" i="5"/>
  <c r="FQ187" i="5"/>
  <c r="FP187" i="5"/>
  <c r="FO187" i="5"/>
  <c r="FN187" i="5"/>
  <c r="FM187" i="5"/>
  <c r="FL187" i="5"/>
  <c r="FK187" i="5"/>
  <c r="FJ187" i="5"/>
  <c r="FI187" i="5"/>
  <c r="FH187" i="5"/>
  <c r="FG187" i="5"/>
  <c r="FF187" i="5"/>
  <c r="GP186" i="5"/>
  <c r="GO186" i="5"/>
  <c r="GN186" i="5"/>
  <c r="GM186" i="5"/>
  <c r="GL186" i="5"/>
  <c r="GK186" i="5"/>
  <c r="GJ186" i="5"/>
  <c r="GI186" i="5"/>
  <c r="GH186" i="5"/>
  <c r="GG186" i="5"/>
  <c r="GF186" i="5"/>
  <c r="GE186" i="5"/>
  <c r="GD186" i="5"/>
  <c r="GC186" i="5"/>
  <c r="GB186" i="5"/>
  <c r="GA186" i="5"/>
  <c r="FZ186" i="5"/>
  <c r="FY186" i="5"/>
  <c r="FX186" i="5"/>
  <c r="FW186" i="5"/>
  <c r="FV186" i="5"/>
  <c r="FU186" i="5"/>
  <c r="FT186" i="5"/>
  <c r="FS186" i="5"/>
  <c r="FR186" i="5"/>
  <c r="FQ186" i="5"/>
  <c r="FP186" i="5"/>
  <c r="FO186" i="5"/>
  <c r="FN186" i="5"/>
  <c r="FM186" i="5"/>
  <c r="FL186" i="5"/>
  <c r="FK186" i="5"/>
  <c r="FJ186" i="5"/>
  <c r="FI186" i="5"/>
  <c r="FH186" i="5"/>
  <c r="FG186" i="5"/>
  <c r="FF186" i="5"/>
  <c r="GQ185" i="5"/>
  <c r="GP185" i="5"/>
  <c r="GO185" i="5"/>
  <c r="GN185" i="5"/>
  <c r="GM185" i="5"/>
  <c r="GL185" i="5"/>
  <c r="GK185" i="5"/>
  <c r="GJ185" i="5"/>
  <c r="GI185" i="5"/>
  <c r="GH185" i="5"/>
  <c r="GG185" i="5"/>
  <c r="GF185" i="5"/>
  <c r="GE185" i="5"/>
  <c r="GD185" i="5"/>
  <c r="GC185" i="5"/>
  <c r="GB185" i="5"/>
  <c r="GA185" i="5"/>
  <c r="FZ185" i="5"/>
  <c r="FY185" i="5"/>
  <c r="FX185" i="5"/>
  <c r="FW185" i="5"/>
  <c r="FV185" i="5"/>
  <c r="FU185" i="5"/>
  <c r="FT185" i="5"/>
  <c r="FS185" i="5"/>
  <c r="FR185" i="5"/>
  <c r="FQ185" i="5"/>
  <c r="FP185" i="5"/>
  <c r="FO185" i="5"/>
  <c r="FN185" i="5"/>
  <c r="FM185" i="5"/>
  <c r="FL185" i="5"/>
  <c r="FK185" i="5"/>
  <c r="FJ185" i="5"/>
  <c r="FI185" i="5"/>
  <c r="FH185" i="5"/>
  <c r="FG185" i="5"/>
  <c r="FF185" i="5"/>
  <c r="GR184" i="5"/>
  <c r="GQ184" i="5"/>
  <c r="GP184" i="5"/>
  <c r="GO184" i="5"/>
  <c r="GN184" i="5"/>
  <c r="GM184" i="5"/>
  <c r="GL184" i="5"/>
  <c r="GK184" i="5"/>
  <c r="GJ184" i="5"/>
  <c r="GI184" i="5"/>
  <c r="GH184" i="5"/>
  <c r="GG184" i="5"/>
  <c r="GF184" i="5"/>
  <c r="GE184" i="5"/>
  <c r="GD184" i="5"/>
  <c r="GC184" i="5"/>
  <c r="GB184" i="5"/>
  <c r="GA184" i="5"/>
  <c r="FZ184" i="5"/>
  <c r="FY184" i="5"/>
  <c r="FX184" i="5"/>
  <c r="FW184" i="5"/>
  <c r="FV184" i="5"/>
  <c r="FU184" i="5"/>
  <c r="FT184" i="5"/>
  <c r="FS184" i="5"/>
  <c r="FR184" i="5"/>
  <c r="FQ184" i="5"/>
  <c r="FP184" i="5"/>
  <c r="FO184" i="5"/>
  <c r="FN184" i="5"/>
  <c r="FM184" i="5"/>
  <c r="FL184" i="5"/>
  <c r="FK184" i="5"/>
  <c r="FJ184" i="5"/>
  <c r="FI184" i="5"/>
  <c r="FH184" i="5"/>
  <c r="FG184" i="5"/>
  <c r="FF184" i="5"/>
  <c r="DR222" i="5"/>
  <c r="DS221" i="5"/>
  <c r="DR221" i="5"/>
  <c r="DT220" i="5"/>
  <c r="DS220" i="5"/>
  <c r="DR220" i="5"/>
  <c r="DU219" i="5"/>
  <c r="DT219" i="5"/>
  <c r="DS219" i="5"/>
  <c r="DR219" i="5"/>
  <c r="DV218" i="5"/>
  <c r="DU218" i="5"/>
  <c r="DT218" i="5"/>
  <c r="DS218" i="5"/>
  <c r="DR218" i="5"/>
  <c r="DW217" i="5"/>
  <c r="DV217" i="5"/>
  <c r="DU217" i="5"/>
  <c r="DT217" i="5"/>
  <c r="DS217" i="5"/>
  <c r="DR217" i="5"/>
  <c r="DX216" i="5"/>
  <c r="DW216" i="5"/>
  <c r="DV216" i="5"/>
  <c r="DU216" i="5"/>
  <c r="DT216" i="5"/>
  <c r="DS216" i="5"/>
  <c r="DR216" i="5"/>
  <c r="DY215" i="5"/>
  <c r="DX215" i="5"/>
  <c r="DW215" i="5"/>
  <c r="DV215" i="5"/>
  <c r="DU215" i="5"/>
  <c r="DT215" i="5"/>
  <c r="DS215" i="5"/>
  <c r="DR215" i="5"/>
  <c r="DZ214" i="5"/>
  <c r="DY214" i="5"/>
  <c r="DX214" i="5"/>
  <c r="DW214" i="5"/>
  <c r="DV214" i="5"/>
  <c r="DU214" i="5"/>
  <c r="DT214" i="5"/>
  <c r="DS214" i="5"/>
  <c r="DR214" i="5"/>
  <c r="EA213" i="5"/>
  <c r="DZ213" i="5"/>
  <c r="DY213" i="5"/>
  <c r="DX213" i="5"/>
  <c r="DW213" i="5"/>
  <c r="DV213" i="5"/>
  <c r="DU213" i="5"/>
  <c r="DT213" i="5"/>
  <c r="DS213" i="5"/>
  <c r="DR213" i="5"/>
  <c r="EB212" i="5"/>
  <c r="EA212" i="5"/>
  <c r="DZ212" i="5"/>
  <c r="DY212" i="5"/>
  <c r="DX212" i="5"/>
  <c r="DW212" i="5"/>
  <c r="DV212" i="5"/>
  <c r="DU212" i="5"/>
  <c r="DT212" i="5"/>
  <c r="DS212" i="5"/>
  <c r="DR212" i="5"/>
  <c r="EC211" i="5"/>
  <c r="EB211" i="5"/>
  <c r="EA211" i="5"/>
  <c r="DZ211" i="5"/>
  <c r="DY211" i="5"/>
  <c r="DX211" i="5"/>
  <c r="DW211" i="5"/>
  <c r="DV211" i="5"/>
  <c r="DU211" i="5"/>
  <c r="DT211" i="5"/>
  <c r="DS211" i="5"/>
  <c r="DR211" i="5"/>
  <c r="ED210" i="5"/>
  <c r="EC210" i="5"/>
  <c r="EB210" i="5"/>
  <c r="EA210" i="5"/>
  <c r="DZ210" i="5"/>
  <c r="DY210" i="5"/>
  <c r="DX210" i="5"/>
  <c r="DW210" i="5"/>
  <c r="DV210" i="5"/>
  <c r="DU210" i="5"/>
  <c r="DT210" i="5"/>
  <c r="DS210" i="5"/>
  <c r="DR210" i="5"/>
  <c r="EE209" i="5"/>
  <c r="ED209" i="5"/>
  <c r="EC209" i="5"/>
  <c r="EB209" i="5"/>
  <c r="EA209" i="5"/>
  <c r="DZ209" i="5"/>
  <c r="DY209" i="5"/>
  <c r="DX209" i="5"/>
  <c r="DW209" i="5"/>
  <c r="DV209" i="5"/>
  <c r="DU209" i="5"/>
  <c r="DT209" i="5"/>
  <c r="DS209" i="5"/>
  <c r="DR209" i="5"/>
  <c r="EF208" i="5"/>
  <c r="EE208" i="5"/>
  <c r="ED208" i="5"/>
  <c r="EC208" i="5"/>
  <c r="EB208" i="5"/>
  <c r="EA208" i="5"/>
  <c r="DZ208" i="5"/>
  <c r="DY208" i="5"/>
  <c r="DX208" i="5"/>
  <c r="DW208" i="5"/>
  <c r="DV208" i="5"/>
  <c r="DU208" i="5"/>
  <c r="DT208" i="5"/>
  <c r="DS208" i="5"/>
  <c r="DR208" i="5"/>
  <c r="EG207" i="5"/>
  <c r="EF207" i="5"/>
  <c r="EE207" i="5"/>
  <c r="ED207" i="5"/>
  <c r="EC207" i="5"/>
  <c r="EB207" i="5"/>
  <c r="EA207" i="5"/>
  <c r="DZ207" i="5"/>
  <c r="DY207" i="5"/>
  <c r="DX207" i="5"/>
  <c r="DW207" i="5"/>
  <c r="DV207" i="5"/>
  <c r="DU207" i="5"/>
  <c r="DT207" i="5"/>
  <c r="DS207" i="5"/>
  <c r="DR207" i="5"/>
  <c r="EH206" i="5"/>
  <c r="EG206" i="5"/>
  <c r="EF206" i="5"/>
  <c r="EE206" i="5"/>
  <c r="ED206" i="5"/>
  <c r="EC206" i="5"/>
  <c r="EB206" i="5"/>
  <c r="EA206" i="5"/>
  <c r="DZ206" i="5"/>
  <c r="DY206" i="5"/>
  <c r="DX206" i="5"/>
  <c r="DW206" i="5"/>
  <c r="DV206" i="5"/>
  <c r="DU206" i="5"/>
  <c r="DT206" i="5"/>
  <c r="DS206" i="5"/>
  <c r="DR206" i="5"/>
  <c r="EI205" i="5"/>
  <c r="EH205" i="5"/>
  <c r="EG205" i="5"/>
  <c r="EF205" i="5"/>
  <c r="EE205" i="5"/>
  <c r="ED205" i="5"/>
  <c r="EC205" i="5"/>
  <c r="EB205" i="5"/>
  <c r="EA205" i="5"/>
  <c r="DZ205" i="5"/>
  <c r="DY205" i="5"/>
  <c r="DX205" i="5"/>
  <c r="DW205" i="5"/>
  <c r="DV205" i="5"/>
  <c r="DU205" i="5"/>
  <c r="DT205" i="5"/>
  <c r="DS205" i="5"/>
  <c r="DR205" i="5"/>
  <c r="EJ204" i="5"/>
  <c r="EI204" i="5"/>
  <c r="EH204" i="5"/>
  <c r="EG204" i="5"/>
  <c r="EF204" i="5"/>
  <c r="EE204" i="5"/>
  <c r="ED204" i="5"/>
  <c r="EC204" i="5"/>
  <c r="EB204" i="5"/>
  <c r="EA204" i="5"/>
  <c r="DZ204" i="5"/>
  <c r="DY204" i="5"/>
  <c r="DX204" i="5"/>
  <c r="DW204" i="5"/>
  <c r="DV204" i="5"/>
  <c r="DU204" i="5"/>
  <c r="DT204" i="5"/>
  <c r="DS204" i="5"/>
  <c r="DR204" i="5"/>
  <c r="EK203" i="5"/>
  <c r="EJ203" i="5"/>
  <c r="EI203" i="5"/>
  <c r="EH203" i="5"/>
  <c r="EG203" i="5"/>
  <c r="EF203" i="5"/>
  <c r="EE203" i="5"/>
  <c r="ED203" i="5"/>
  <c r="EC203" i="5"/>
  <c r="EB203" i="5"/>
  <c r="EA203" i="5"/>
  <c r="DZ203" i="5"/>
  <c r="DY203" i="5"/>
  <c r="DX203" i="5"/>
  <c r="DW203" i="5"/>
  <c r="DV203" i="5"/>
  <c r="DU203" i="5"/>
  <c r="DT203" i="5"/>
  <c r="DS203" i="5"/>
  <c r="DR203" i="5"/>
  <c r="EL202" i="5"/>
  <c r="EK202" i="5"/>
  <c r="EJ202" i="5"/>
  <c r="EI202" i="5"/>
  <c r="EH202" i="5"/>
  <c r="EG202" i="5"/>
  <c r="EF202" i="5"/>
  <c r="EE202" i="5"/>
  <c r="ED202" i="5"/>
  <c r="EC202" i="5"/>
  <c r="EB202" i="5"/>
  <c r="EA202" i="5"/>
  <c r="DZ202" i="5"/>
  <c r="DY202" i="5"/>
  <c r="DX202" i="5"/>
  <c r="DW202" i="5"/>
  <c r="DV202" i="5"/>
  <c r="DU202" i="5"/>
  <c r="DT202" i="5"/>
  <c r="DS202" i="5"/>
  <c r="DR202" i="5"/>
  <c r="EM201" i="5"/>
  <c r="EL201" i="5"/>
  <c r="EK201" i="5"/>
  <c r="EJ201" i="5"/>
  <c r="EI201" i="5"/>
  <c r="EH201" i="5"/>
  <c r="EG201" i="5"/>
  <c r="EF201" i="5"/>
  <c r="EE201" i="5"/>
  <c r="ED201" i="5"/>
  <c r="EC201" i="5"/>
  <c r="EB201" i="5"/>
  <c r="EA201" i="5"/>
  <c r="DZ201" i="5"/>
  <c r="DY201" i="5"/>
  <c r="DX201" i="5"/>
  <c r="DW201" i="5"/>
  <c r="DV201" i="5"/>
  <c r="DU201" i="5"/>
  <c r="DT201" i="5"/>
  <c r="DS201" i="5"/>
  <c r="DR201" i="5"/>
  <c r="EN200" i="5"/>
  <c r="EM200" i="5"/>
  <c r="EL200" i="5"/>
  <c r="EK200" i="5"/>
  <c r="EJ200" i="5"/>
  <c r="EI200" i="5"/>
  <c r="EH200" i="5"/>
  <c r="EG200" i="5"/>
  <c r="EF200" i="5"/>
  <c r="EE200" i="5"/>
  <c r="ED200" i="5"/>
  <c r="EC200" i="5"/>
  <c r="EB200" i="5"/>
  <c r="EA200" i="5"/>
  <c r="DZ200" i="5"/>
  <c r="DY200" i="5"/>
  <c r="DX200" i="5"/>
  <c r="DW200" i="5"/>
  <c r="DV200" i="5"/>
  <c r="DU200" i="5"/>
  <c r="DT200" i="5"/>
  <c r="DS200" i="5"/>
  <c r="DR200" i="5"/>
  <c r="EO199" i="5"/>
  <c r="EN199" i="5"/>
  <c r="EM199" i="5"/>
  <c r="EL199" i="5"/>
  <c r="EK199" i="5"/>
  <c r="EJ199" i="5"/>
  <c r="EI199" i="5"/>
  <c r="EH199" i="5"/>
  <c r="EG199" i="5"/>
  <c r="EF199" i="5"/>
  <c r="EE199" i="5"/>
  <c r="ED199" i="5"/>
  <c r="EC199" i="5"/>
  <c r="EB199" i="5"/>
  <c r="EA199" i="5"/>
  <c r="DZ199" i="5"/>
  <c r="DY199" i="5"/>
  <c r="DX199" i="5"/>
  <c r="DW199" i="5"/>
  <c r="DV199" i="5"/>
  <c r="DU199" i="5"/>
  <c r="DT199" i="5"/>
  <c r="DS199" i="5"/>
  <c r="DR199" i="5"/>
  <c r="EP198" i="5"/>
  <c r="EO198" i="5"/>
  <c r="EN198" i="5"/>
  <c r="EM198" i="5"/>
  <c r="EL198" i="5"/>
  <c r="EK198" i="5"/>
  <c r="EJ198" i="5"/>
  <c r="EI198" i="5"/>
  <c r="EH198" i="5"/>
  <c r="EG198" i="5"/>
  <c r="EF198" i="5"/>
  <c r="EE198" i="5"/>
  <c r="ED198" i="5"/>
  <c r="EC198" i="5"/>
  <c r="EB198" i="5"/>
  <c r="EA198" i="5"/>
  <c r="DZ198" i="5"/>
  <c r="DY198" i="5"/>
  <c r="DX198" i="5"/>
  <c r="DW198" i="5"/>
  <c r="DV198" i="5"/>
  <c r="DU198" i="5"/>
  <c r="DT198" i="5"/>
  <c r="DS198" i="5"/>
  <c r="DR198" i="5"/>
  <c r="EQ197" i="5"/>
  <c r="EP197" i="5"/>
  <c r="EO197" i="5"/>
  <c r="EN197" i="5"/>
  <c r="EM197" i="5"/>
  <c r="EL197" i="5"/>
  <c r="EK197" i="5"/>
  <c r="EJ197" i="5"/>
  <c r="EI197" i="5"/>
  <c r="EH197" i="5"/>
  <c r="EG197" i="5"/>
  <c r="EF197" i="5"/>
  <c r="EE197" i="5"/>
  <c r="ED197" i="5"/>
  <c r="EC197" i="5"/>
  <c r="EB197" i="5"/>
  <c r="EA197" i="5"/>
  <c r="DZ197" i="5"/>
  <c r="DY197" i="5"/>
  <c r="DX197" i="5"/>
  <c r="DW197" i="5"/>
  <c r="DV197" i="5"/>
  <c r="DU197" i="5"/>
  <c r="DT197" i="5"/>
  <c r="DS197" i="5"/>
  <c r="DR197" i="5"/>
  <c r="ER196" i="5"/>
  <c r="EQ196" i="5"/>
  <c r="EP196" i="5"/>
  <c r="EO196" i="5"/>
  <c r="EN196" i="5"/>
  <c r="EM196" i="5"/>
  <c r="EL196" i="5"/>
  <c r="EK196" i="5"/>
  <c r="EJ196" i="5"/>
  <c r="EI196" i="5"/>
  <c r="EH196" i="5"/>
  <c r="EG196" i="5"/>
  <c r="EF196" i="5"/>
  <c r="EE196" i="5"/>
  <c r="ED196" i="5"/>
  <c r="EC196" i="5"/>
  <c r="EB196" i="5"/>
  <c r="EA196" i="5"/>
  <c r="DZ196" i="5"/>
  <c r="DY196" i="5"/>
  <c r="DX196" i="5"/>
  <c r="DW196" i="5"/>
  <c r="DV196" i="5"/>
  <c r="DU196" i="5"/>
  <c r="DT196" i="5"/>
  <c r="DS196" i="5"/>
  <c r="DR196" i="5"/>
  <c r="ES195" i="5"/>
  <c r="ER195" i="5"/>
  <c r="EQ195" i="5"/>
  <c r="EP195" i="5"/>
  <c r="EO195" i="5"/>
  <c r="EN195" i="5"/>
  <c r="EM195" i="5"/>
  <c r="EL195" i="5"/>
  <c r="EK195" i="5"/>
  <c r="EJ195" i="5"/>
  <c r="EI195" i="5"/>
  <c r="EH195" i="5"/>
  <c r="EG195" i="5"/>
  <c r="EF195" i="5"/>
  <c r="EE195" i="5"/>
  <c r="ED195" i="5"/>
  <c r="EC195" i="5"/>
  <c r="EB195" i="5"/>
  <c r="EA195" i="5"/>
  <c r="DZ195" i="5"/>
  <c r="DY195" i="5"/>
  <c r="DX195" i="5"/>
  <c r="DW195" i="5"/>
  <c r="DV195" i="5"/>
  <c r="DU195" i="5"/>
  <c r="DT195" i="5"/>
  <c r="DS195" i="5"/>
  <c r="DR195" i="5"/>
  <c r="ET194" i="5"/>
  <c r="ES194" i="5"/>
  <c r="ER194" i="5"/>
  <c r="EQ194" i="5"/>
  <c r="EP194" i="5"/>
  <c r="EO194" i="5"/>
  <c r="EN194" i="5"/>
  <c r="EM194" i="5"/>
  <c r="EL194" i="5"/>
  <c r="EK194" i="5"/>
  <c r="EJ194" i="5"/>
  <c r="EI194" i="5"/>
  <c r="EH194" i="5"/>
  <c r="EG194" i="5"/>
  <c r="EF194" i="5"/>
  <c r="EE194" i="5"/>
  <c r="ED194" i="5"/>
  <c r="EC194" i="5"/>
  <c r="EB194" i="5"/>
  <c r="EA194" i="5"/>
  <c r="DZ194" i="5"/>
  <c r="DY194" i="5"/>
  <c r="DX194" i="5"/>
  <c r="DW194" i="5"/>
  <c r="DV194" i="5"/>
  <c r="DU194" i="5"/>
  <c r="DT194" i="5"/>
  <c r="DS194" i="5"/>
  <c r="DR194" i="5"/>
  <c r="EU193" i="5"/>
  <c r="ET193" i="5"/>
  <c r="ES193" i="5"/>
  <c r="ER193" i="5"/>
  <c r="EQ193" i="5"/>
  <c r="EP193" i="5"/>
  <c r="EO193" i="5"/>
  <c r="EN193" i="5"/>
  <c r="EM193" i="5"/>
  <c r="EL193" i="5"/>
  <c r="EK193" i="5"/>
  <c r="EJ193" i="5"/>
  <c r="EI193" i="5"/>
  <c r="EH193" i="5"/>
  <c r="EG193" i="5"/>
  <c r="EF193" i="5"/>
  <c r="EE193" i="5"/>
  <c r="ED193" i="5"/>
  <c r="EC193" i="5"/>
  <c r="EB193" i="5"/>
  <c r="EA193" i="5"/>
  <c r="DZ193" i="5"/>
  <c r="DY193" i="5"/>
  <c r="DX193" i="5"/>
  <c r="DW193" i="5"/>
  <c r="DV193" i="5"/>
  <c r="DU193" i="5"/>
  <c r="DT193" i="5"/>
  <c r="DS193" i="5"/>
  <c r="DR193" i="5"/>
  <c r="EV192" i="5"/>
  <c r="EU192" i="5"/>
  <c r="ET192" i="5"/>
  <c r="ES192" i="5"/>
  <c r="ER192" i="5"/>
  <c r="EQ192" i="5"/>
  <c r="EP192" i="5"/>
  <c r="EO192" i="5"/>
  <c r="EN192" i="5"/>
  <c r="EM192" i="5"/>
  <c r="EL192" i="5"/>
  <c r="EK192" i="5"/>
  <c r="EJ192" i="5"/>
  <c r="EI192" i="5"/>
  <c r="EH192" i="5"/>
  <c r="EG192" i="5"/>
  <c r="EF192" i="5"/>
  <c r="EE192" i="5"/>
  <c r="ED192" i="5"/>
  <c r="EC192" i="5"/>
  <c r="EB192" i="5"/>
  <c r="EA192" i="5"/>
  <c r="DZ192" i="5"/>
  <c r="DY192" i="5"/>
  <c r="DX192" i="5"/>
  <c r="DW192" i="5"/>
  <c r="DV192" i="5"/>
  <c r="DU192" i="5"/>
  <c r="DT192" i="5"/>
  <c r="DS192" i="5"/>
  <c r="DR192" i="5"/>
  <c r="EW191" i="5"/>
  <c r="EV191" i="5"/>
  <c r="EU191" i="5"/>
  <c r="ET191" i="5"/>
  <c r="ES191" i="5"/>
  <c r="ER191" i="5"/>
  <c r="EQ191" i="5"/>
  <c r="EP191" i="5"/>
  <c r="EO191" i="5"/>
  <c r="EN191" i="5"/>
  <c r="EM191" i="5"/>
  <c r="EL191" i="5"/>
  <c r="EK191" i="5"/>
  <c r="EJ191" i="5"/>
  <c r="EI191" i="5"/>
  <c r="EH191" i="5"/>
  <c r="EG191" i="5"/>
  <c r="EF191" i="5"/>
  <c r="EE191" i="5"/>
  <c r="ED191" i="5"/>
  <c r="EC191" i="5"/>
  <c r="EB191" i="5"/>
  <c r="EA191" i="5"/>
  <c r="DZ191" i="5"/>
  <c r="DY191" i="5"/>
  <c r="DX191" i="5"/>
  <c r="DW191" i="5"/>
  <c r="DV191" i="5"/>
  <c r="DU191" i="5"/>
  <c r="DT191" i="5"/>
  <c r="DS191" i="5"/>
  <c r="DR191" i="5"/>
  <c r="EX190" i="5"/>
  <c r="EW190" i="5"/>
  <c r="EV190" i="5"/>
  <c r="EU190" i="5"/>
  <c r="ET190" i="5"/>
  <c r="ES190" i="5"/>
  <c r="ER190" i="5"/>
  <c r="EQ190" i="5"/>
  <c r="EP190" i="5"/>
  <c r="EO190" i="5"/>
  <c r="EN190" i="5"/>
  <c r="EM190" i="5"/>
  <c r="EL190" i="5"/>
  <c r="EK190" i="5"/>
  <c r="EJ190" i="5"/>
  <c r="EI190" i="5"/>
  <c r="EH190" i="5"/>
  <c r="EG190" i="5"/>
  <c r="EF190" i="5"/>
  <c r="EE190" i="5"/>
  <c r="ED190" i="5"/>
  <c r="EC190" i="5"/>
  <c r="EB190" i="5"/>
  <c r="EA190" i="5"/>
  <c r="DZ190" i="5"/>
  <c r="DY190" i="5"/>
  <c r="DX190" i="5"/>
  <c r="DW190" i="5"/>
  <c r="DV190" i="5"/>
  <c r="DU190" i="5"/>
  <c r="DT190" i="5"/>
  <c r="DS190" i="5"/>
  <c r="DR190" i="5"/>
  <c r="EY189" i="5"/>
  <c r="EX189" i="5"/>
  <c r="EW189" i="5"/>
  <c r="EV189" i="5"/>
  <c r="EU189" i="5"/>
  <c r="ET189" i="5"/>
  <c r="ES189" i="5"/>
  <c r="ER189" i="5"/>
  <c r="EQ189" i="5"/>
  <c r="EP189" i="5"/>
  <c r="EO189" i="5"/>
  <c r="EN189" i="5"/>
  <c r="EM189" i="5"/>
  <c r="EL189" i="5"/>
  <c r="EK189" i="5"/>
  <c r="EJ189" i="5"/>
  <c r="EI189" i="5"/>
  <c r="EH189" i="5"/>
  <c r="EG189" i="5"/>
  <c r="EF189" i="5"/>
  <c r="EE189" i="5"/>
  <c r="ED189" i="5"/>
  <c r="EC189" i="5"/>
  <c r="EB189" i="5"/>
  <c r="EA189" i="5"/>
  <c r="DZ189" i="5"/>
  <c r="DY189" i="5"/>
  <c r="DX189" i="5"/>
  <c r="DW189" i="5"/>
  <c r="DV189" i="5"/>
  <c r="DU189" i="5"/>
  <c r="DT189" i="5"/>
  <c r="DS189" i="5"/>
  <c r="DR189" i="5"/>
  <c r="EZ188" i="5"/>
  <c r="EY188" i="5"/>
  <c r="EX188" i="5"/>
  <c r="EW188" i="5"/>
  <c r="EV188" i="5"/>
  <c r="EU188" i="5"/>
  <c r="ET188" i="5"/>
  <c r="ES188" i="5"/>
  <c r="ER188" i="5"/>
  <c r="EQ188" i="5"/>
  <c r="EP188" i="5"/>
  <c r="EO188" i="5"/>
  <c r="EN188" i="5"/>
  <c r="EM188" i="5"/>
  <c r="EL188" i="5"/>
  <c r="EK188" i="5"/>
  <c r="EJ188" i="5"/>
  <c r="EI188" i="5"/>
  <c r="EH188" i="5"/>
  <c r="EG188" i="5"/>
  <c r="EF188" i="5"/>
  <c r="EE188" i="5"/>
  <c r="ED188" i="5"/>
  <c r="EC188" i="5"/>
  <c r="EB188" i="5"/>
  <c r="EA188" i="5"/>
  <c r="DZ188" i="5"/>
  <c r="DY188" i="5"/>
  <c r="DX188" i="5"/>
  <c r="DW188" i="5"/>
  <c r="DV188" i="5"/>
  <c r="DU188" i="5"/>
  <c r="DT188" i="5"/>
  <c r="DS188" i="5"/>
  <c r="DR188" i="5"/>
  <c r="FA187" i="5"/>
  <c r="EZ187" i="5"/>
  <c r="EY187" i="5"/>
  <c r="EX187" i="5"/>
  <c r="EW187" i="5"/>
  <c r="EV187" i="5"/>
  <c r="EU187" i="5"/>
  <c r="ET187" i="5"/>
  <c r="ES187" i="5"/>
  <c r="ER187" i="5"/>
  <c r="EQ187" i="5"/>
  <c r="EP187" i="5"/>
  <c r="EO187" i="5"/>
  <c r="EN187" i="5"/>
  <c r="EM187" i="5"/>
  <c r="EL187" i="5"/>
  <c r="EK187" i="5"/>
  <c r="EJ187" i="5"/>
  <c r="EI187" i="5"/>
  <c r="EH187" i="5"/>
  <c r="EG187" i="5"/>
  <c r="EF187" i="5"/>
  <c r="EE187" i="5"/>
  <c r="ED187" i="5"/>
  <c r="EC187" i="5"/>
  <c r="EB187" i="5"/>
  <c r="EA187" i="5"/>
  <c r="DZ187" i="5"/>
  <c r="DY187" i="5"/>
  <c r="DX187" i="5"/>
  <c r="DW187" i="5"/>
  <c r="DV187" i="5"/>
  <c r="DU187" i="5"/>
  <c r="DT187" i="5"/>
  <c r="DS187" i="5"/>
  <c r="DR187" i="5"/>
  <c r="FB186" i="5"/>
  <c r="FA186" i="5"/>
  <c r="EZ186" i="5"/>
  <c r="EY186" i="5"/>
  <c r="EX186" i="5"/>
  <c r="EW186" i="5"/>
  <c r="EV186" i="5"/>
  <c r="EU186" i="5"/>
  <c r="ET186" i="5"/>
  <c r="ES186" i="5"/>
  <c r="ER186" i="5"/>
  <c r="EQ186" i="5"/>
  <c r="EP186" i="5"/>
  <c r="EO186" i="5"/>
  <c r="EN186" i="5"/>
  <c r="EM186" i="5"/>
  <c r="EL186" i="5"/>
  <c r="EK186" i="5"/>
  <c r="EJ186" i="5"/>
  <c r="EI186" i="5"/>
  <c r="EH186" i="5"/>
  <c r="EG186" i="5"/>
  <c r="EF186" i="5"/>
  <c r="EE186" i="5"/>
  <c r="ED186" i="5"/>
  <c r="EC186" i="5"/>
  <c r="EB186" i="5"/>
  <c r="EA186" i="5"/>
  <c r="DZ186" i="5"/>
  <c r="DY186" i="5"/>
  <c r="DX186" i="5"/>
  <c r="DW186" i="5"/>
  <c r="DV186" i="5"/>
  <c r="DU186" i="5"/>
  <c r="DT186" i="5"/>
  <c r="DS186" i="5"/>
  <c r="DR186" i="5"/>
  <c r="FC185" i="5"/>
  <c r="FB185" i="5"/>
  <c r="FA185" i="5"/>
  <c r="EZ185" i="5"/>
  <c r="EY185" i="5"/>
  <c r="EX185" i="5"/>
  <c r="EW185" i="5"/>
  <c r="EV185" i="5"/>
  <c r="EU185" i="5"/>
  <c r="ET185" i="5"/>
  <c r="ES185" i="5"/>
  <c r="ER185" i="5"/>
  <c r="EQ185" i="5"/>
  <c r="EP185" i="5"/>
  <c r="EO185" i="5"/>
  <c r="EN185" i="5"/>
  <c r="EM185" i="5"/>
  <c r="EL185" i="5"/>
  <c r="EK185" i="5"/>
  <c r="EJ185" i="5"/>
  <c r="EI185" i="5"/>
  <c r="EH185" i="5"/>
  <c r="EG185" i="5"/>
  <c r="EF185" i="5"/>
  <c r="EE185" i="5"/>
  <c r="ED185" i="5"/>
  <c r="EC185" i="5"/>
  <c r="EB185" i="5"/>
  <c r="EA185" i="5"/>
  <c r="DZ185" i="5"/>
  <c r="DY185" i="5"/>
  <c r="DX185" i="5"/>
  <c r="DW185" i="5"/>
  <c r="DV185" i="5"/>
  <c r="DU185" i="5"/>
  <c r="DT185" i="5"/>
  <c r="DS185" i="5"/>
  <c r="DR185" i="5"/>
  <c r="FD184" i="5"/>
  <c r="FC184" i="5"/>
  <c r="FB184" i="5"/>
  <c r="FA184" i="5"/>
  <c r="EZ184" i="5"/>
  <c r="EY184" i="5"/>
  <c r="EX184" i="5"/>
  <c r="EW184" i="5"/>
  <c r="EV184" i="5"/>
  <c r="EU184" i="5"/>
  <c r="ET184" i="5"/>
  <c r="ES184" i="5"/>
  <c r="ER184" i="5"/>
  <c r="EQ184" i="5"/>
  <c r="EP184" i="5"/>
  <c r="EO184" i="5"/>
  <c r="EN184" i="5"/>
  <c r="EM184" i="5"/>
  <c r="EL184" i="5"/>
  <c r="EK184" i="5"/>
  <c r="EJ184" i="5"/>
  <c r="EI184" i="5"/>
  <c r="EH184" i="5"/>
  <c r="EG184" i="5"/>
  <c r="EF184" i="5"/>
  <c r="EE184" i="5"/>
  <c r="ED184" i="5"/>
  <c r="EC184" i="5"/>
  <c r="EB184" i="5"/>
  <c r="EA184" i="5"/>
  <c r="DZ184" i="5"/>
  <c r="DY184" i="5"/>
  <c r="DX184" i="5"/>
  <c r="DW184" i="5"/>
  <c r="DV184" i="5"/>
  <c r="DU184" i="5"/>
  <c r="DT184" i="5"/>
  <c r="DS184" i="5"/>
  <c r="DR184" i="5"/>
  <c r="CD222" i="5"/>
  <c r="CE221" i="5"/>
  <c r="CD221" i="5"/>
  <c r="CF220" i="5"/>
  <c r="CE220" i="5"/>
  <c r="CD220" i="5"/>
  <c r="CG219" i="5"/>
  <c r="CF219" i="5"/>
  <c r="CE219" i="5"/>
  <c r="CD219" i="5"/>
  <c r="CH218" i="5"/>
  <c r="CG218" i="5"/>
  <c r="CF218" i="5"/>
  <c r="CE218" i="5"/>
  <c r="CD218" i="5"/>
  <c r="CI217" i="5"/>
  <c r="CH217" i="5"/>
  <c r="CG217" i="5"/>
  <c r="CF217" i="5"/>
  <c r="CE217" i="5"/>
  <c r="CD217" i="5"/>
  <c r="CJ216" i="5"/>
  <c r="CI216" i="5"/>
  <c r="CH216" i="5"/>
  <c r="CG216" i="5"/>
  <c r="CF216" i="5"/>
  <c r="CE216" i="5"/>
  <c r="CD216" i="5"/>
  <c r="CK215" i="5"/>
  <c r="CJ215" i="5"/>
  <c r="CI215" i="5"/>
  <c r="CH215" i="5"/>
  <c r="CG215" i="5"/>
  <c r="CF215" i="5"/>
  <c r="CE215" i="5"/>
  <c r="CD215" i="5"/>
  <c r="CL214" i="5"/>
  <c r="CK214" i="5"/>
  <c r="CJ214" i="5"/>
  <c r="CI214" i="5"/>
  <c r="CH214" i="5"/>
  <c r="CG214" i="5"/>
  <c r="CF214" i="5"/>
  <c r="CE214" i="5"/>
  <c r="CD214" i="5"/>
  <c r="CM213" i="5"/>
  <c r="CL213" i="5"/>
  <c r="CK213" i="5"/>
  <c r="CJ213" i="5"/>
  <c r="CI213" i="5"/>
  <c r="CH213" i="5"/>
  <c r="CG213" i="5"/>
  <c r="CF213" i="5"/>
  <c r="CE213" i="5"/>
  <c r="CD213" i="5"/>
  <c r="CN212" i="5"/>
  <c r="CM212" i="5"/>
  <c r="CL212" i="5"/>
  <c r="CK212" i="5"/>
  <c r="CJ212" i="5"/>
  <c r="CI212" i="5"/>
  <c r="CH212" i="5"/>
  <c r="CG212" i="5"/>
  <c r="CF212" i="5"/>
  <c r="CE212" i="5"/>
  <c r="CD212" i="5"/>
  <c r="CO211" i="5"/>
  <c r="CN211" i="5"/>
  <c r="CM211" i="5"/>
  <c r="CL211" i="5"/>
  <c r="CK211" i="5"/>
  <c r="CJ211" i="5"/>
  <c r="CI211" i="5"/>
  <c r="CH211" i="5"/>
  <c r="CG211" i="5"/>
  <c r="CF211" i="5"/>
  <c r="CE211" i="5"/>
  <c r="CD211" i="5"/>
  <c r="CP210" i="5"/>
  <c r="CO210" i="5"/>
  <c r="CN210" i="5"/>
  <c r="CM210" i="5"/>
  <c r="CL210" i="5"/>
  <c r="CK210" i="5"/>
  <c r="CJ210" i="5"/>
  <c r="CI210" i="5"/>
  <c r="CH210" i="5"/>
  <c r="CG210" i="5"/>
  <c r="CF210" i="5"/>
  <c r="CE210" i="5"/>
  <c r="CD210" i="5"/>
  <c r="CQ209" i="5"/>
  <c r="CP209" i="5"/>
  <c r="CO209" i="5"/>
  <c r="CN209" i="5"/>
  <c r="CM209" i="5"/>
  <c r="CL209" i="5"/>
  <c r="CK209" i="5"/>
  <c r="CJ209" i="5"/>
  <c r="CI209" i="5"/>
  <c r="CH209" i="5"/>
  <c r="CG209" i="5"/>
  <c r="CF209" i="5"/>
  <c r="CE209" i="5"/>
  <c r="CD209" i="5"/>
  <c r="CR208" i="5"/>
  <c r="CQ208" i="5"/>
  <c r="CP208" i="5"/>
  <c r="CO208" i="5"/>
  <c r="CN208" i="5"/>
  <c r="CM208" i="5"/>
  <c r="CL208" i="5"/>
  <c r="CK208" i="5"/>
  <c r="CJ208" i="5"/>
  <c r="CI208" i="5"/>
  <c r="CH208" i="5"/>
  <c r="CG208" i="5"/>
  <c r="CF208" i="5"/>
  <c r="CE208" i="5"/>
  <c r="CD208" i="5"/>
  <c r="CS207" i="5"/>
  <c r="CR207" i="5"/>
  <c r="CQ207" i="5"/>
  <c r="CP207" i="5"/>
  <c r="CO207" i="5"/>
  <c r="CN207" i="5"/>
  <c r="CM207" i="5"/>
  <c r="CL207" i="5"/>
  <c r="CK207" i="5"/>
  <c r="CJ207" i="5"/>
  <c r="CI207" i="5"/>
  <c r="CH207" i="5"/>
  <c r="CG207" i="5"/>
  <c r="CF207" i="5"/>
  <c r="CE207" i="5"/>
  <c r="CD207" i="5"/>
  <c r="CT206" i="5"/>
  <c r="CS206" i="5"/>
  <c r="CR206" i="5"/>
  <c r="CQ206" i="5"/>
  <c r="CP206" i="5"/>
  <c r="CO206" i="5"/>
  <c r="CN206" i="5"/>
  <c r="CM206" i="5"/>
  <c r="CL206" i="5"/>
  <c r="CK206" i="5"/>
  <c r="CJ206" i="5"/>
  <c r="CI206" i="5"/>
  <c r="CH206" i="5"/>
  <c r="CG206" i="5"/>
  <c r="CF206" i="5"/>
  <c r="CE206" i="5"/>
  <c r="CD206" i="5"/>
  <c r="CU205" i="5"/>
  <c r="CT205" i="5"/>
  <c r="CS205" i="5"/>
  <c r="CR205" i="5"/>
  <c r="CQ205" i="5"/>
  <c r="CP205" i="5"/>
  <c r="CO205" i="5"/>
  <c r="CN205" i="5"/>
  <c r="CM205" i="5"/>
  <c r="CL205" i="5"/>
  <c r="CK205" i="5"/>
  <c r="CJ205" i="5"/>
  <c r="CI205" i="5"/>
  <c r="CH205" i="5"/>
  <c r="CG205" i="5"/>
  <c r="CF205" i="5"/>
  <c r="CE205" i="5"/>
  <c r="CD205" i="5"/>
  <c r="CV204" i="5"/>
  <c r="CU204" i="5"/>
  <c r="CT204" i="5"/>
  <c r="CS204" i="5"/>
  <c r="CR204" i="5"/>
  <c r="CQ204" i="5"/>
  <c r="CP204" i="5"/>
  <c r="CO204" i="5"/>
  <c r="CN204" i="5"/>
  <c r="CM204" i="5"/>
  <c r="CL204" i="5"/>
  <c r="CK204" i="5"/>
  <c r="CJ204" i="5"/>
  <c r="CI204" i="5"/>
  <c r="CH204" i="5"/>
  <c r="CG204" i="5"/>
  <c r="CF204" i="5"/>
  <c r="CE204" i="5"/>
  <c r="CD204" i="5"/>
  <c r="CW203" i="5"/>
  <c r="CV203" i="5"/>
  <c r="CU203" i="5"/>
  <c r="CT203" i="5"/>
  <c r="CS203" i="5"/>
  <c r="CR203" i="5"/>
  <c r="CQ203" i="5"/>
  <c r="CP203" i="5"/>
  <c r="CO203" i="5"/>
  <c r="CN203" i="5"/>
  <c r="CM203" i="5"/>
  <c r="CL203" i="5"/>
  <c r="CK203" i="5"/>
  <c r="CJ203" i="5"/>
  <c r="CI203" i="5"/>
  <c r="CH203" i="5"/>
  <c r="CG203" i="5"/>
  <c r="CF203" i="5"/>
  <c r="CE203" i="5"/>
  <c r="CD203" i="5"/>
  <c r="CX202" i="5"/>
  <c r="CW202" i="5"/>
  <c r="CV202" i="5"/>
  <c r="CU202" i="5"/>
  <c r="CT202" i="5"/>
  <c r="CS202" i="5"/>
  <c r="CR202" i="5"/>
  <c r="CQ202" i="5"/>
  <c r="CP202" i="5"/>
  <c r="CO202" i="5"/>
  <c r="CN202" i="5"/>
  <c r="CM202" i="5"/>
  <c r="CL202" i="5"/>
  <c r="CK202" i="5"/>
  <c r="CJ202" i="5"/>
  <c r="CI202" i="5"/>
  <c r="CH202" i="5"/>
  <c r="CG202" i="5"/>
  <c r="CF202" i="5"/>
  <c r="CE202" i="5"/>
  <c r="CD202" i="5"/>
  <c r="CY201" i="5"/>
  <c r="CX201" i="5"/>
  <c r="CW201" i="5"/>
  <c r="CV201" i="5"/>
  <c r="CU201" i="5"/>
  <c r="CT201" i="5"/>
  <c r="CS201" i="5"/>
  <c r="CR201" i="5"/>
  <c r="CQ201" i="5"/>
  <c r="CP201" i="5"/>
  <c r="CO201" i="5"/>
  <c r="CN201" i="5"/>
  <c r="CM201" i="5"/>
  <c r="CL201" i="5"/>
  <c r="CK201" i="5"/>
  <c r="CJ201" i="5"/>
  <c r="CI201" i="5"/>
  <c r="CH201" i="5"/>
  <c r="CG201" i="5"/>
  <c r="CF201" i="5"/>
  <c r="CE201" i="5"/>
  <c r="CD201" i="5"/>
  <c r="CZ200" i="5"/>
  <c r="CY200" i="5"/>
  <c r="CX200" i="5"/>
  <c r="CW200" i="5"/>
  <c r="CV200" i="5"/>
  <c r="CU200" i="5"/>
  <c r="CT200" i="5"/>
  <c r="CS200" i="5"/>
  <c r="CR200" i="5"/>
  <c r="CQ200" i="5"/>
  <c r="CP200" i="5"/>
  <c r="CO200" i="5"/>
  <c r="CN200" i="5"/>
  <c r="CM200" i="5"/>
  <c r="CL200" i="5"/>
  <c r="CK200" i="5"/>
  <c r="CJ200" i="5"/>
  <c r="CI200" i="5"/>
  <c r="CH200" i="5"/>
  <c r="CG200" i="5"/>
  <c r="CF200" i="5"/>
  <c r="CE200" i="5"/>
  <c r="CD200" i="5"/>
  <c r="DA199" i="5"/>
  <c r="CZ199" i="5"/>
  <c r="CY199" i="5"/>
  <c r="CX199" i="5"/>
  <c r="CW199" i="5"/>
  <c r="CV199" i="5"/>
  <c r="CU199" i="5"/>
  <c r="CT199" i="5"/>
  <c r="CS199" i="5"/>
  <c r="CR199" i="5"/>
  <c r="CQ199" i="5"/>
  <c r="CP199" i="5"/>
  <c r="CO199" i="5"/>
  <c r="CN199" i="5"/>
  <c r="CM199" i="5"/>
  <c r="CL199" i="5"/>
  <c r="CK199" i="5"/>
  <c r="CJ199" i="5"/>
  <c r="CI199" i="5"/>
  <c r="CH199" i="5"/>
  <c r="CG199" i="5"/>
  <c r="CF199" i="5"/>
  <c r="CE199" i="5"/>
  <c r="CD199" i="5"/>
  <c r="DB198" i="5"/>
  <c r="DA198" i="5"/>
  <c r="CZ198" i="5"/>
  <c r="CY198" i="5"/>
  <c r="CX198" i="5"/>
  <c r="CW198" i="5"/>
  <c r="CV198" i="5"/>
  <c r="CU198" i="5"/>
  <c r="CT198" i="5"/>
  <c r="CS198" i="5"/>
  <c r="CR198" i="5"/>
  <c r="CQ198" i="5"/>
  <c r="CP198" i="5"/>
  <c r="CO198" i="5"/>
  <c r="CN198" i="5"/>
  <c r="CM198" i="5"/>
  <c r="CL198" i="5"/>
  <c r="CK198" i="5"/>
  <c r="CJ198" i="5"/>
  <c r="CI198" i="5"/>
  <c r="CH198" i="5"/>
  <c r="CG198" i="5"/>
  <c r="CF198" i="5"/>
  <c r="CE198" i="5"/>
  <c r="CD198" i="5"/>
  <c r="DC197" i="5"/>
  <c r="DB197" i="5"/>
  <c r="DA197" i="5"/>
  <c r="CZ197" i="5"/>
  <c r="CY197" i="5"/>
  <c r="CX197" i="5"/>
  <c r="CW197" i="5"/>
  <c r="CV197" i="5"/>
  <c r="CU197" i="5"/>
  <c r="CT197" i="5"/>
  <c r="CS197" i="5"/>
  <c r="CR197" i="5"/>
  <c r="CQ197" i="5"/>
  <c r="CP197" i="5"/>
  <c r="CO197" i="5"/>
  <c r="CN197" i="5"/>
  <c r="CM197" i="5"/>
  <c r="CL197" i="5"/>
  <c r="CK197" i="5"/>
  <c r="CJ197" i="5"/>
  <c r="CI197" i="5"/>
  <c r="CH197" i="5"/>
  <c r="CG197" i="5"/>
  <c r="CF197" i="5"/>
  <c r="CE197" i="5"/>
  <c r="CD197" i="5"/>
  <c r="DD196" i="5"/>
  <c r="DC196" i="5"/>
  <c r="DB196" i="5"/>
  <c r="DA196" i="5"/>
  <c r="CZ196" i="5"/>
  <c r="CY196" i="5"/>
  <c r="CX196" i="5"/>
  <c r="CW196" i="5"/>
  <c r="CV196" i="5"/>
  <c r="CU196" i="5"/>
  <c r="CT196" i="5"/>
  <c r="CS196" i="5"/>
  <c r="CR196" i="5"/>
  <c r="CQ196" i="5"/>
  <c r="CP196" i="5"/>
  <c r="CO196" i="5"/>
  <c r="CN196" i="5"/>
  <c r="CM196" i="5"/>
  <c r="CL196" i="5"/>
  <c r="CK196" i="5"/>
  <c r="CJ196" i="5"/>
  <c r="CI196" i="5"/>
  <c r="CH196" i="5"/>
  <c r="CG196" i="5"/>
  <c r="CF196" i="5"/>
  <c r="CE196" i="5"/>
  <c r="CD196" i="5"/>
  <c r="DE195" i="5"/>
  <c r="DD195" i="5"/>
  <c r="DC195" i="5"/>
  <c r="DB195" i="5"/>
  <c r="DA195" i="5"/>
  <c r="CZ195" i="5"/>
  <c r="CY195" i="5"/>
  <c r="CX195" i="5"/>
  <c r="CW195" i="5"/>
  <c r="CV195" i="5"/>
  <c r="CU195" i="5"/>
  <c r="CT195" i="5"/>
  <c r="CS195" i="5"/>
  <c r="CR195" i="5"/>
  <c r="CQ195" i="5"/>
  <c r="CP195" i="5"/>
  <c r="CO195" i="5"/>
  <c r="CN195" i="5"/>
  <c r="CM195" i="5"/>
  <c r="CL195" i="5"/>
  <c r="CK195" i="5"/>
  <c r="CJ195" i="5"/>
  <c r="CI195" i="5"/>
  <c r="CH195" i="5"/>
  <c r="CG195" i="5"/>
  <c r="CF195" i="5"/>
  <c r="CE195" i="5"/>
  <c r="CD195" i="5"/>
  <c r="DF194" i="5"/>
  <c r="DE194" i="5"/>
  <c r="DD194" i="5"/>
  <c r="DC194" i="5"/>
  <c r="DB194" i="5"/>
  <c r="DA194" i="5"/>
  <c r="CZ194" i="5"/>
  <c r="CY194" i="5"/>
  <c r="CX194" i="5"/>
  <c r="CW194" i="5"/>
  <c r="CV194" i="5"/>
  <c r="CU194" i="5"/>
  <c r="CT194" i="5"/>
  <c r="CS194" i="5"/>
  <c r="CR194" i="5"/>
  <c r="CQ194" i="5"/>
  <c r="CP194" i="5"/>
  <c r="CO194" i="5"/>
  <c r="CN194" i="5"/>
  <c r="CM194" i="5"/>
  <c r="CL194" i="5"/>
  <c r="CK194" i="5"/>
  <c r="CJ194" i="5"/>
  <c r="CI194" i="5"/>
  <c r="CH194" i="5"/>
  <c r="CG194" i="5"/>
  <c r="CF194" i="5"/>
  <c r="CE194" i="5"/>
  <c r="CD194" i="5"/>
  <c r="DG193" i="5"/>
  <c r="DF193" i="5"/>
  <c r="DE193" i="5"/>
  <c r="DD193" i="5"/>
  <c r="DC193" i="5"/>
  <c r="DB193" i="5"/>
  <c r="DA193" i="5"/>
  <c r="CZ193" i="5"/>
  <c r="CY193" i="5"/>
  <c r="CX193" i="5"/>
  <c r="CW193" i="5"/>
  <c r="CV193" i="5"/>
  <c r="CU193" i="5"/>
  <c r="CT193" i="5"/>
  <c r="CS193" i="5"/>
  <c r="CR193" i="5"/>
  <c r="CQ193" i="5"/>
  <c r="CP193" i="5"/>
  <c r="CO193" i="5"/>
  <c r="CN193" i="5"/>
  <c r="CM193" i="5"/>
  <c r="CL193" i="5"/>
  <c r="CK193" i="5"/>
  <c r="CJ193" i="5"/>
  <c r="CI193" i="5"/>
  <c r="CH193" i="5"/>
  <c r="CG193" i="5"/>
  <c r="CF193" i="5"/>
  <c r="CE193" i="5"/>
  <c r="CD193" i="5"/>
  <c r="DH192" i="5"/>
  <c r="DG192" i="5"/>
  <c r="DF192" i="5"/>
  <c r="DE192" i="5"/>
  <c r="DD192" i="5"/>
  <c r="DC192" i="5"/>
  <c r="DB192" i="5"/>
  <c r="DA192" i="5"/>
  <c r="CZ192" i="5"/>
  <c r="CY192" i="5"/>
  <c r="CX192" i="5"/>
  <c r="CW192" i="5"/>
  <c r="CV192" i="5"/>
  <c r="CU192" i="5"/>
  <c r="CT192" i="5"/>
  <c r="CS192" i="5"/>
  <c r="CR192" i="5"/>
  <c r="CQ192" i="5"/>
  <c r="CP192" i="5"/>
  <c r="CO192" i="5"/>
  <c r="CN192" i="5"/>
  <c r="CM192" i="5"/>
  <c r="CL192" i="5"/>
  <c r="CK192" i="5"/>
  <c r="CJ192" i="5"/>
  <c r="CI192" i="5"/>
  <c r="CH192" i="5"/>
  <c r="CG192" i="5"/>
  <c r="CF192" i="5"/>
  <c r="CE192" i="5"/>
  <c r="CD192" i="5"/>
  <c r="DI191" i="5"/>
  <c r="DH191" i="5"/>
  <c r="DG191" i="5"/>
  <c r="DF191" i="5"/>
  <c r="DE191" i="5"/>
  <c r="DD191" i="5"/>
  <c r="DC191" i="5"/>
  <c r="DB191" i="5"/>
  <c r="DA191" i="5"/>
  <c r="CZ191" i="5"/>
  <c r="CY191" i="5"/>
  <c r="CX191" i="5"/>
  <c r="CW191" i="5"/>
  <c r="CV191" i="5"/>
  <c r="CU191" i="5"/>
  <c r="CT191" i="5"/>
  <c r="CS191" i="5"/>
  <c r="CR191" i="5"/>
  <c r="CQ191" i="5"/>
  <c r="CP191" i="5"/>
  <c r="CO191" i="5"/>
  <c r="CN191" i="5"/>
  <c r="CM191" i="5"/>
  <c r="CL191" i="5"/>
  <c r="CK191" i="5"/>
  <c r="CJ191" i="5"/>
  <c r="CI191" i="5"/>
  <c r="CH191" i="5"/>
  <c r="CG191" i="5"/>
  <c r="CF191" i="5"/>
  <c r="CE191" i="5"/>
  <c r="CD191" i="5"/>
  <c r="DJ190" i="5"/>
  <c r="DI190" i="5"/>
  <c r="DH190" i="5"/>
  <c r="DG190" i="5"/>
  <c r="DF190" i="5"/>
  <c r="DE190" i="5"/>
  <c r="DD190" i="5"/>
  <c r="DC190" i="5"/>
  <c r="DB190" i="5"/>
  <c r="DA190" i="5"/>
  <c r="CZ190" i="5"/>
  <c r="CY190" i="5"/>
  <c r="CX190" i="5"/>
  <c r="CW190" i="5"/>
  <c r="CV190" i="5"/>
  <c r="CU190" i="5"/>
  <c r="CT190" i="5"/>
  <c r="CS190" i="5"/>
  <c r="CR190" i="5"/>
  <c r="CQ190" i="5"/>
  <c r="CP190" i="5"/>
  <c r="CO190" i="5"/>
  <c r="CN190" i="5"/>
  <c r="CM190" i="5"/>
  <c r="CL190" i="5"/>
  <c r="CK190" i="5"/>
  <c r="CJ190" i="5"/>
  <c r="CI190" i="5"/>
  <c r="CH190" i="5"/>
  <c r="CG190" i="5"/>
  <c r="CF190" i="5"/>
  <c r="CE190" i="5"/>
  <c r="CD190" i="5"/>
  <c r="DK189" i="5"/>
  <c r="DJ189" i="5"/>
  <c r="DI189" i="5"/>
  <c r="DH189" i="5"/>
  <c r="DG189" i="5"/>
  <c r="DF189" i="5"/>
  <c r="DE189" i="5"/>
  <c r="DD189" i="5"/>
  <c r="DC189" i="5"/>
  <c r="DB189" i="5"/>
  <c r="DA189" i="5"/>
  <c r="CZ189" i="5"/>
  <c r="CY189" i="5"/>
  <c r="CX189" i="5"/>
  <c r="CW189" i="5"/>
  <c r="CV189" i="5"/>
  <c r="CU189" i="5"/>
  <c r="CT189" i="5"/>
  <c r="CS189" i="5"/>
  <c r="CR189" i="5"/>
  <c r="CQ189" i="5"/>
  <c r="CP189" i="5"/>
  <c r="CO189" i="5"/>
  <c r="CN189" i="5"/>
  <c r="CM189" i="5"/>
  <c r="CL189" i="5"/>
  <c r="CK189" i="5"/>
  <c r="CJ189" i="5"/>
  <c r="CI189" i="5"/>
  <c r="CH189" i="5"/>
  <c r="CG189" i="5"/>
  <c r="CF189" i="5"/>
  <c r="CE189" i="5"/>
  <c r="CD189" i="5"/>
  <c r="DL188" i="5"/>
  <c r="DK188" i="5"/>
  <c r="DJ188" i="5"/>
  <c r="DI188" i="5"/>
  <c r="DH188" i="5"/>
  <c r="DG188" i="5"/>
  <c r="DF188" i="5"/>
  <c r="DE188" i="5"/>
  <c r="DD188" i="5"/>
  <c r="DC188" i="5"/>
  <c r="DB188" i="5"/>
  <c r="DA188" i="5"/>
  <c r="CZ188" i="5"/>
  <c r="CY188" i="5"/>
  <c r="CX188" i="5"/>
  <c r="CW188" i="5"/>
  <c r="CV188" i="5"/>
  <c r="CU188" i="5"/>
  <c r="CT188" i="5"/>
  <c r="CS188" i="5"/>
  <c r="CR188" i="5"/>
  <c r="CQ188" i="5"/>
  <c r="CP188" i="5"/>
  <c r="CO188" i="5"/>
  <c r="CN188" i="5"/>
  <c r="CM188" i="5"/>
  <c r="CL188" i="5"/>
  <c r="CK188" i="5"/>
  <c r="CJ188" i="5"/>
  <c r="CI188" i="5"/>
  <c r="CH188" i="5"/>
  <c r="CG188" i="5"/>
  <c r="CF188" i="5"/>
  <c r="CE188" i="5"/>
  <c r="CD188" i="5"/>
  <c r="DM187" i="5"/>
  <c r="DL187" i="5"/>
  <c r="DK187" i="5"/>
  <c r="DJ187" i="5"/>
  <c r="DI187" i="5"/>
  <c r="DH187" i="5"/>
  <c r="DG187" i="5"/>
  <c r="DF187" i="5"/>
  <c r="DE187" i="5"/>
  <c r="DD187" i="5"/>
  <c r="DC187" i="5"/>
  <c r="DB187" i="5"/>
  <c r="DA187" i="5"/>
  <c r="CZ187" i="5"/>
  <c r="CY187" i="5"/>
  <c r="CX187" i="5"/>
  <c r="CW187" i="5"/>
  <c r="CV187" i="5"/>
  <c r="CU187" i="5"/>
  <c r="CT187" i="5"/>
  <c r="CS187" i="5"/>
  <c r="CR187" i="5"/>
  <c r="CQ187" i="5"/>
  <c r="CP187" i="5"/>
  <c r="CO187" i="5"/>
  <c r="CN187" i="5"/>
  <c r="CM187" i="5"/>
  <c r="CL187" i="5"/>
  <c r="CK187" i="5"/>
  <c r="CJ187" i="5"/>
  <c r="CI187" i="5"/>
  <c r="CH187" i="5"/>
  <c r="CG187" i="5"/>
  <c r="CF187" i="5"/>
  <c r="CE187" i="5"/>
  <c r="CD187" i="5"/>
  <c r="DN186" i="5"/>
  <c r="DM186" i="5"/>
  <c r="DL186" i="5"/>
  <c r="DK186" i="5"/>
  <c r="DJ186" i="5"/>
  <c r="DI186" i="5"/>
  <c r="DH186" i="5"/>
  <c r="DG186" i="5"/>
  <c r="DF186" i="5"/>
  <c r="DE186" i="5"/>
  <c r="DD186" i="5"/>
  <c r="DC186" i="5"/>
  <c r="DB186" i="5"/>
  <c r="DA186" i="5"/>
  <c r="CZ186" i="5"/>
  <c r="CY186" i="5"/>
  <c r="CX186" i="5"/>
  <c r="CW186" i="5"/>
  <c r="CV186" i="5"/>
  <c r="CU186" i="5"/>
  <c r="CT186" i="5"/>
  <c r="CS186" i="5"/>
  <c r="CR186" i="5"/>
  <c r="CQ186" i="5"/>
  <c r="CP186" i="5"/>
  <c r="CO186" i="5"/>
  <c r="CN186" i="5"/>
  <c r="CM186" i="5"/>
  <c r="CL186" i="5"/>
  <c r="CK186" i="5"/>
  <c r="CJ186" i="5"/>
  <c r="CI186" i="5"/>
  <c r="CH186" i="5"/>
  <c r="CG186" i="5"/>
  <c r="CF186" i="5"/>
  <c r="CE186" i="5"/>
  <c r="CD186" i="5"/>
  <c r="DO185" i="5"/>
  <c r="DN185" i="5"/>
  <c r="DM185" i="5"/>
  <c r="DL185" i="5"/>
  <c r="DK185" i="5"/>
  <c r="DJ185" i="5"/>
  <c r="DI185" i="5"/>
  <c r="DH185" i="5"/>
  <c r="DG185" i="5"/>
  <c r="DF185" i="5"/>
  <c r="DE185" i="5"/>
  <c r="DD185" i="5"/>
  <c r="DC185" i="5"/>
  <c r="DB185" i="5"/>
  <c r="DA185" i="5"/>
  <c r="CZ185" i="5"/>
  <c r="CY185" i="5"/>
  <c r="CX185" i="5"/>
  <c r="CW185" i="5"/>
  <c r="CV185" i="5"/>
  <c r="CU185" i="5"/>
  <c r="CT185" i="5"/>
  <c r="CS185" i="5"/>
  <c r="CR185" i="5"/>
  <c r="CQ185" i="5"/>
  <c r="CP185" i="5"/>
  <c r="CO185" i="5"/>
  <c r="CN185" i="5"/>
  <c r="CM185" i="5"/>
  <c r="CL185" i="5"/>
  <c r="CK185" i="5"/>
  <c r="CJ185" i="5"/>
  <c r="CI185" i="5"/>
  <c r="CH185" i="5"/>
  <c r="CG185" i="5"/>
  <c r="CF185" i="5"/>
  <c r="CE185" i="5"/>
  <c r="CD185" i="5"/>
  <c r="DP184" i="5"/>
  <c r="DO184" i="5"/>
  <c r="DN184" i="5"/>
  <c r="DM184" i="5"/>
  <c r="DL184" i="5"/>
  <c r="DK184" i="5"/>
  <c r="DJ184" i="5"/>
  <c r="DI184" i="5"/>
  <c r="DH184" i="5"/>
  <c r="DG184" i="5"/>
  <c r="DF184" i="5"/>
  <c r="DE184" i="5"/>
  <c r="DD184" i="5"/>
  <c r="DC184" i="5"/>
  <c r="DB184" i="5"/>
  <c r="DA184" i="5"/>
  <c r="CZ184" i="5"/>
  <c r="CY184" i="5"/>
  <c r="CX184" i="5"/>
  <c r="CW184" i="5"/>
  <c r="CV184" i="5"/>
  <c r="CU184" i="5"/>
  <c r="CT184" i="5"/>
  <c r="CS184" i="5"/>
  <c r="CR184" i="5"/>
  <c r="CQ184" i="5"/>
  <c r="CP184" i="5"/>
  <c r="CO184" i="5"/>
  <c r="CN184" i="5"/>
  <c r="CM184" i="5"/>
  <c r="CL184" i="5"/>
  <c r="CK184" i="5"/>
  <c r="CJ184" i="5"/>
  <c r="CI184" i="5"/>
  <c r="CH184" i="5"/>
  <c r="CG184" i="5"/>
  <c r="CF184" i="5"/>
  <c r="CE184" i="5"/>
  <c r="CD184" i="5"/>
  <c r="AP222" i="5"/>
  <c r="AQ221" i="5"/>
  <c r="AP221" i="5"/>
  <c r="AR220" i="5"/>
  <c r="AQ220" i="5"/>
  <c r="AP220" i="5"/>
  <c r="AS219" i="5"/>
  <c r="AR219" i="5"/>
  <c r="AQ219" i="5"/>
  <c r="AP219" i="5"/>
  <c r="AT218" i="5"/>
  <c r="AS218" i="5"/>
  <c r="AR218" i="5"/>
  <c r="AQ218" i="5"/>
  <c r="AP218" i="5"/>
  <c r="AU217" i="5"/>
  <c r="AT217" i="5"/>
  <c r="AS217" i="5"/>
  <c r="AR217" i="5"/>
  <c r="AQ217" i="5"/>
  <c r="AP217" i="5"/>
  <c r="AV216" i="5"/>
  <c r="AU216" i="5"/>
  <c r="AT216" i="5"/>
  <c r="AS216" i="5"/>
  <c r="AR216" i="5"/>
  <c r="AQ216" i="5"/>
  <c r="AP216" i="5"/>
  <c r="AW215" i="5"/>
  <c r="AV215" i="5"/>
  <c r="AU215" i="5"/>
  <c r="AT215" i="5"/>
  <c r="AS215" i="5"/>
  <c r="AR215" i="5"/>
  <c r="AQ215" i="5"/>
  <c r="AP215" i="5"/>
  <c r="AX214" i="5"/>
  <c r="AW214" i="5"/>
  <c r="AV214" i="5"/>
  <c r="AU214" i="5"/>
  <c r="AT214" i="5"/>
  <c r="AS214" i="5"/>
  <c r="AR214" i="5"/>
  <c r="AQ214" i="5"/>
  <c r="AP214" i="5"/>
  <c r="AY213" i="5"/>
  <c r="AX213" i="5"/>
  <c r="AW213" i="5"/>
  <c r="AV213" i="5"/>
  <c r="AU213" i="5"/>
  <c r="AT213" i="5"/>
  <c r="AS213" i="5"/>
  <c r="AR213" i="5"/>
  <c r="AQ213" i="5"/>
  <c r="AP213" i="5"/>
  <c r="AZ212" i="5"/>
  <c r="AY212" i="5"/>
  <c r="AX212" i="5"/>
  <c r="AW212" i="5"/>
  <c r="AV212" i="5"/>
  <c r="AU212" i="5"/>
  <c r="AT212" i="5"/>
  <c r="AS212" i="5"/>
  <c r="AR212" i="5"/>
  <c r="AQ212" i="5"/>
  <c r="AP212" i="5"/>
  <c r="BA211" i="5"/>
  <c r="AZ211" i="5"/>
  <c r="AY211" i="5"/>
  <c r="AX211" i="5"/>
  <c r="AW211" i="5"/>
  <c r="AV211" i="5"/>
  <c r="AU211" i="5"/>
  <c r="AT211" i="5"/>
  <c r="AS211" i="5"/>
  <c r="AR211" i="5"/>
  <c r="AQ211" i="5"/>
  <c r="AP211" i="5"/>
  <c r="BB210" i="5"/>
  <c r="BA210" i="5"/>
  <c r="AZ210" i="5"/>
  <c r="AY210" i="5"/>
  <c r="AX210" i="5"/>
  <c r="AW210" i="5"/>
  <c r="AV210" i="5"/>
  <c r="AU210" i="5"/>
  <c r="AT210" i="5"/>
  <c r="AS210" i="5"/>
  <c r="AR210" i="5"/>
  <c r="AQ210" i="5"/>
  <c r="AP210" i="5"/>
  <c r="BC209" i="5"/>
  <c r="BB209" i="5"/>
  <c r="BA209" i="5"/>
  <c r="AZ209" i="5"/>
  <c r="AY209" i="5"/>
  <c r="AX209" i="5"/>
  <c r="AW209" i="5"/>
  <c r="AV209" i="5"/>
  <c r="AU209" i="5"/>
  <c r="AT209" i="5"/>
  <c r="AS209" i="5"/>
  <c r="AR209" i="5"/>
  <c r="AQ209" i="5"/>
  <c r="AP209" i="5"/>
  <c r="BD208" i="5"/>
  <c r="BC208" i="5"/>
  <c r="BB208" i="5"/>
  <c r="BA208" i="5"/>
  <c r="AZ208" i="5"/>
  <c r="AY208" i="5"/>
  <c r="AX208" i="5"/>
  <c r="AW208" i="5"/>
  <c r="AV208" i="5"/>
  <c r="AU208" i="5"/>
  <c r="AT208" i="5"/>
  <c r="AS208" i="5"/>
  <c r="AR208" i="5"/>
  <c r="AQ208" i="5"/>
  <c r="AP208" i="5"/>
  <c r="BE207" i="5"/>
  <c r="BD207" i="5"/>
  <c r="BC207" i="5"/>
  <c r="BB207" i="5"/>
  <c r="BA207" i="5"/>
  <c r="AZ207" i="5"/>
  <c r="AY207" i="5"/>
  <c r="AX207" i="5"/>
  <c r="AW207" i="5"/>
  <c r="AV207" i="5"/>
  <c r="AU207" i="5"/>
  <c r="AT207" i="5"/>
  <c r="AS207" i="5"/>
  <c r="AR207" i="5"/>
  <c r="AQ207" i="5"/>
  <c r="AP207" i="5"/>
  <c r="BF206" i="5"/>
  <c r="BE206" i="5"/>
  <c r="BD206" i="5"/>
  <c r="BC206" i="5"/>
  <c r="BB206" i="5"/>
  <c r="BA206" i="5"/>
  <c r="AZ206" i="5"/>
  <c r="AY206" i="5"/>
  <c r="AX206" i="5"/>
  <c r="AW206" i="5"/>
  <c r="AV206" i="5"/>
  <c r="AU206" i="5"/>
  <c r="AT206" i="5"/>
  <c r="AS206" i="5"/>
  <c r="AR206" i="5"/>
  <c r="AQ206" i="5"/>
  <c r="AP206" i="5"/>
  <c r="BG205" i="5"/>
  <c r="BF205" i="5"/>
  <c r="BE205" i="5"/>
  <c r="BD205" i="5"/>
  <c r="BC205" i="5"/>
  <c r="BB205" i="5"/>
  <c r="BA205" i="5"/>
  <c r="AZ205" i="5"/>
  <c r="AY205" i="5"/>
  <c r="AX205" i="5"/>
  <c r="AW205" i="5"/>
  <c r="AV205" i="5"/>
  <c r="AU205" i="5"/>
  <c r="AT205" i="5"/>
  <c r="AS205" i="5"/>
  <c r="AR205" i="5"/>
  <c r="AQ205" i="5"/>
  <c r="AP205" i="5"/>
  <c r="BH204" i="5"/>
  <c r="BG204" i="5"/>
  <c r="BF204" i="5"/>
  <c r="BE204" i="5"/>
  <c r="BD204" i="5"/>
  <c r="BC204" i="5"/>
  <c r="BB204" i="5"/>
  <c r="BA204" i="5"/>
  <c r="AZ204" i="5"/>
  <c r="AY204" i="5"/>
  <c r="AX204" i="5"/>
  <c r="AW204" i="5"/>
  <c r="AV204" i="5"/>
  <c r="AU204" i="5"/>
  <c r="AT204" i="5"/>
  <c r="AS204" i="5"/>
  <c r="AR204" i="5"/>
  <c r="AQ204" i="5"/>
  <c r="AP204" i="5"/>
  <c r="BI203" i="5"/>
  <c r="BH203" i="5"/>
  <c r="BG203" i="5"/>
  <c r="BF203" i="5"/>
  <c r="BE203" i="5"/>
  <c r="BD203" i="5"/>
  <c r="BC203" i="5"/>
  <c r="BB203" i="5"/>
  <c r="BA203" i="5"/>
  <c r="AZ203" i="5"/>
  <c r="AY203" i="5"/>
  <c r="AX203" i="5"/>
  <c r="AW203" i="5"/>
  <c r="AV203" i="5"/>
  <c r="AU203" i="5"/>
  <c r="AT203" i="5"/>
  <c r="AS203" i="5"/>
  <c r="AR203" i="5"/>
  <c r="AQ203" i="5"/>
  <c r="AP203" i="5"/>
  <c r="BJ202" i="5"/>
  <c r="BI202" i="5"/>
  <c r="BH202" i="5"/>
  <c r="BG202" i="5"/>
  <c r="BF202" i="5"/>
  <c r="BE202" i="5"/>
  <c r="BD202" i="5"/>
  <c r="BC202" i="5"/>
  <c r="BB202" i="5"/>
  <c r="BA202" i="5"/>
  <c r="AZ202" i="5"/>
  <c r="AY202" i="5"/>
  <c r="AX202" i="5"/>
  <c r="AW202" i="5"/>
  <c r="AV202" i="5"/>
  <c r="AU202" i="5"/>
  <c r="AT202" i="5"/>
  <c r="AS202" i="5"/>
  <c r="AR202" i="5"/>
  <c r="AQ202" i="5"/>
  <c r="AP202" i="5"/>
  <c r="BK201" i="5"/>
  <c r="BJ201" i="5"/>
  <c r="BI201" i="5"/>
  <c r="BH201" i="5"/>
  <c r="BG201" i="5"/>
  <c r="BF201" i="5"/>
  <c r="BE201" i="5"/>
  <c r="BD201" i="5"/>
  <c r="BC201" i="5"/>
  <c r="BB201" i="5"/>
  <c r="BA201" i="5"/>
  <c r="AZ201" i="5"/>
  <c r="AY201" i="5"/>
  <c r="AX201" i="5"/>
  <c r="AW201" i="5"/>
  <c r="AV201" i="5"/>
  <c r="AU201" i="5"/>
  <c r="AT201" i="5"/>
  <c r="AS201" i="5"/>
  <c r="AR201" i="5"/>
  <c r="AQ201" i="5"/>
  <c r="AP201" i="5"/>
  <c r="BL200" i="5"/>
  <c r="BK200" i="5"/>
  <c r="BJ200" i="5"/>
  <c r="BI200" i="5"/>
  <c r="BH200" i="5"/>
  <c r="BG200" i="5"/>
  <c r="BF200" i="5"/>
  <c r="BE200" i="5"/>
  <c r="BD200" i="5"/>
  <c r="BC200" i="5"/>
  <c r="BB200" i="5"/>
  <c r="BA200" i="5"/>
  <c r="AZ200" i="5"/>
  <c r="AY200" i="5"/>
  <c r="AX200" i="5"/>
  <c r="AW200" i="5"/>
  <c r="AV200" i="5"/>
  <c r="AU200" i="5"/>
  <c r="AT200" i="5"/>
  <c r="AS200" i="5"/>
  <c r="AR200" i="5"/>
  <c r="AQ200" i="5"/>
  <c r="AP200" i="5"/>
  <c r="BM199" i="5"/>
  <c r="BL199" i="5"/>
  <c r="BK199" i="5"/>
  <c r="BJ199" i="5"/>
  <c r="BI199" i="5"/>
  <c r="BH199" i="5"/>
  <c r="BG199" i="5"/>
  <c r="BF199" i="5"/>
  <c r="BE199" i="5"/>
  <c r="BD199" i="5"/>
  <c r="BC199" i="5"/>
  <c r="BB199" i="5"/>
  <c r="BA199" i="5"/>
  <c r="AZ199" i="5"/>
  <c r="AY199" i="5"/>
  <c r="AX199" i="5"/>
  <c r="AW199" i="5"/>
  <c r="AV199" i="5"/>
  <c r="AU199" i="5"/>
  <c r="AT199" i="5"/>
  <c r="AS199" i="5"/>
  <c r="AR199" i="5"/>
  <c r="AQ199" i="5"/>
  <c r="AP199" i="5"/>
  <c r="BN198" i="5"/>
  <c r="BM198" i="5"/>
  <c r="BL198" i="5"/>
  <c r="BK198" i="5"/>
  <c r="BJ198" i="5"/>
  <c r="BI198" i="5"/>
  <c r="BH198" i="5"/>
  <c r="BG198" i="5"/>
  <c r="BF198" i="5"/>
  <c r="BE198" i="5"/>
  <c r="BD198" i="5"/>
  <c r="BC198" i="5"/>
  <c r="BB198" i="5"/>
  <c r="BA198" i="5"/>
  <c r="AZ198" i="5"/>
  <c r="AY198" i="5"/>
  <c r="AX198" i="5"/>
  <c r="AW198" i="5"/>
  <c r="AV198" i="5"/>
  <c r="AU198" i="5"/>
  <c r="AT198" i="5"/>
  <c r="AS198" i="5"/>
  <c r="AR198" i="5"/>
  <c r="AQ198" i="5"/>
  <c r="AP198" i="5"/>
  <c r="BO197" i="5"/>
  <c r="BN197" i="5"/>
  <c r="BM197" i="5"/>
  <c r="BL197" i="5"/>
  <c r="BK197" i="5"/>
  <c r="BJ197" i="5"/>
  <c r="BI197" i="5"/>
  <c r="BH197" i="5"/>
  <c r="BG197" i="5"/>
  <c r="BF197" i="5"/>
  <c r="BE197" i="5"/>
  <c r="BD197" i="5"/>
  <c r="BC197" i="5"/>
  <c r="BB197" i="5"/>
  <c r="BA197" i="5"/>
  <c r="AZ197" i="5"/>
  <c r="AY197" i="5"/>
  <c r="AX197" i="5"/>
  <c r="AW197" i="5"/>
  <c r="AV197" i="5"/>
  <c r="AU197" i="5"/>
  <c r="AT197" i="5"/>
  <c r="AS197" i="5"/>
  <c r="AR197" i="5"/>
  <c r="AQ197" i="5"/>
  <c r="AP197" i="5"/>
  <c r="BP196" i="5"/>
  <c r="BO196" i="5"/>
  <c r="BN196" i="5"/>
  <c r="BM196" i="5"/>
  <c r="BL196" i="5"/>
  <c r="BK196" i="5"/>
  <c r="BJ196" i="5"/>
  <c r="BI196" i="5"/>
  <c r="BH196" i="5"/>
  <c r="BG196" i="5"/>
  <c r="BF196" i="5"/>
  <c r="BE196" i="5"/>
  <c r="BD196" i="5"/>
  <c r="BC196" i="5"/>
  <c r="BB196" i="5"/>
  <c r="BA196" i="5"/>
  <c r="AZ196" i="5"/>
  <c r="AY196" i="5"/>
  <c r="AX196" i="5"/>
  <c r="AW196" i="5"/>
  <c r="AV196" i="5"/>
  <c r="AU196" i="5"/>
  <c r="AT196" i="5"/>
  <c r="AS196" i="5"/>
  <c r="AR196" i="5"/>
  <c r="AQ196" i="5"/>
  <c r="AP196" i="5"/>
  <c r="BQ195" i="5"/>
  <c r="BP195" i="5"/>
  <c r="BO195" i="5"/>
  <c r="BN195" i="5"/>
  <c r="BM195" i="5"/>
  <c r="BL195" i="5"/>
  <c r="BK195" i="5"/>
  <c r="BJ195" i="5"/>
  <c r="BI195" i="5"/>
  <c r="BH195" i="5"/>
  <c r="BG195" i="5"/>
  <c r="BF195" i="5"/>
  <c r="BE195" i="5"/>
  <c r="BD195" i="5"/>
  <c r="BC195" i="5"/>
  <c r="BB195" i="5"/>
  <c r="BA195" i="5"/>
  <c r="AZ195" i="5"/>
  <c r="AY195" i="5"/>
  <c r="AX195" i="5"/>
  <c r="AW195" i="5"/>
  <c r="AV195" i="5"/>
  <c r="AU195" i="5"/>
  <c r="AT195" i="5"/>
  <c r="AS195" i="5"/>
  <c r="AR195" i="5"/>
  <c r="AQ195" i="5"/>
  <c r="AP195" i="5"/>
  <c r="BR194" i="5"/>
  <c r="BQ194" i="5"/>
  <c r="BP194" i="5"/>
  <c r="BO194" i="5"/>
  <c r="BN194" i="5"/>
  <c r="BM194" i="5"/>
  <c r="BL194" i="5"/>
  <c r="BK194" i="5"/>
  <c r="BJ194" i="5"/>
  <c r="BI194" i="5"/>
  <c r="BH194" i="5"/>
  <c r="BG194" i="5"/>
  <c r="BF194" i="5"/>
  <c r="BE194" i="5"/>
  <c r="BD194" i="5"/>
  <c r="BC194" i="5"/>
  <c r="BB194" i="5"/>
  <c r="BA194" i="5"/>
  <c r="AZ194" i="5"/>
  <c r="AY194" i="5"/>
  <c r="AX194" i="5"/>
  <c r="AW194" i="5"/>
  <c r="AV194" i="5"/>
  <c r="AU194" i="5"/>
  <c r="AT194" i="5"/>
  <c r="AS194" i="5"/>
  <c r="AR194" i="5"/>
  <c r="AQ194" i="5"/>
  <c r="AP194" i="5"/>
  <c r="BS193" i="5"/>
  <c r="BR193" i="5"/>
  <c r="BQ193" i="5"/>
  <c r="BP193" i="5"/>
  <c r="BO193" i="5"/>
  <c r="BN193" i="5"/>
  <c r="BM193" i="5"/>
  <c r="BL193" i="5"/>
  <c r="BK193" i="5"/>
  <c r="BJ193" i="5"/>
  <c r="BI193" i="5"/>
  <c r="BH193" i="5"/>
  <c r="BG193" i="5"/>
  <c r="BF193" i="5"/>
  <c r="BE193" i="5"/>
  <c r="BD193" i="5"/>
  <c r="BC193" i="5"/>
  <c r="BB193" i="5"/>
  <c r="BA193" i="5"/>
  <c r="AZ193" i="5"/>
  <c r="AY193" i="5"/>
  <c r="AX193" i="5"/>
  <c r="AW193" i="5"/>
  <c r="AV193" i="5"/>
  <c r="AU193" i="5"/>
  <c r="AT193" i="5"/>
  <c r="AS193" i="5"/>
  <c r="AR193" i="5"/>
  <c r="AQ193" i="5"/>
  <c r="AP193" i="5"/>
  <c r="BT192" i="5"/>
  <c r="BS192" i="5"/>
  <c r="BR192" i="5"/>
  <c r="BQ192" i="5"/>
  <c r="BP192" i="5"/>
  <c r="BO192" i="5"/>
  <c r="BN192" i="5"/>
  <c r="BM192" i="5"/>
  <c r="BL192" i="5"/>
  <c r="BK192" i="5"/>
  <c r="BJ192" i="5"/>
  <c r="BI192" i="5"/>
  <c r="BH192" i="5"/>
  <c r="BG192" i="5"/>
  <c r="BF192" i="5"/>
  <c r="BE192" i="5"/>
  <c r="BD192" i="5"/>
  <c r="BC192" i="5"/>
  <c r="BB192" i="5"/>
  <c r="BA192" i="5"/>
  <c r="AZ192" i="5"/>
  <c r="AY192" i="5"/>
  <c r="AX192" i="5"/>
  <c r="AW192" i="5"/>
  <c r="AV192" i="5"/>
  <c r="AU192" i="5"/>
  <c r="AT192" i="5"/>
  <c r="AS192" i="5"/>
  <c r="AR192" i="5"/>
  <c r="AQ192" i="5"/>
  <c r="AP192" i="5"/>
  <c r="BU191" i="5"/>
  <c r="BT191" i="5"/>
  <c r="BS191" i="5"/>
  <c r="BR191" i="5"/>
  <c r="BQ191" i="5"/>
  <c r="BP191" i="5"/>
  <c r="BO191" i="5"/>
  <c r="BN191" i="5"/>
  <c r="BM191" i="5"/>
  <c r="BL191" i="5"/>
  <c r="BK191" i="5"/>
  <c r="BJ191" i="5"/>
  <c r="BI191" i="5"/>
  <c r="BH191" i="5"/>
  <c r="BG191" i="5"/>
  <c r="BF191" i="5"/>
  <c r="BE191" i="5"/>
  <c r="BD191" i="5"/>
  <c r="BC191" i="5"/>
  <c r="BB191" i="5"/>
  <c r="BA191" i="5"/>
  <c r="AZ191" i="5"/>
  <c r="AY191" i="5"/>
  <c r="AX191" i="5"/>
  <c r="AW191" i="5"/>
  <c r="AV191" i="5"/>
  <c r="AU191" i="5"/>
  <c r="AT191" i="5"/>
  <c r="AS191" i="5"/>
  <c r="AR191" i="5"/>
  <c r="AQ191" i="5"/>
  <c r="AP191" i="5"/>
  <c r="BV190" i="5"/>
  <c r="BU190" i="5"/>
  <c r="BT190" i="5"/>
  <c r="BS190" i="5"/>
  <c r="BR190" i="5"/>
  <c r="BQ190" i="5"/>
  <c r="BP190" i="5"/>
  <c r="BO190" i="5"/>
  <c r="BN190" i="5"/>
  <c r="BM190" i="5"/>
  <c r="BL190" i="5"/>
  <c r="BK190" i="5"/>
  <c r="BJ190" i="5"/>
  <c r="BI190" i="5"/>
  <c r="BH190" i="5"/>
  <c r="BG190" i="5"/>
  <c r="BF190" i="5"/>
  <c r="BE190" i="5"/>
  <c r="BD190" i="5"/>
  <c r="BC190" i="5"/>
  <c r="BB190" i="5"/>
  <c r="BA190" i="5"/>
  <c r="AZ190" i="5"/>
  <c r="AY190" i="5"/>
  <c r="AX190" i="5"/>
  <c r="AW190" i="5"/>
  <c r="AV190" i="5"/>
  <c r="AU190" i="5"/>
  <c r="AT190" i="5"/>
  <c r="AS190" i="5"/>
  <c r="AR190" i="5"/>
  <c r="AQ190" i="5"/>
  <c r="AP190" i="5"/>
  <c r="BW189" i="5"/>
  <c r="BV189" i="5"/>
  <c r="BU189" i="5"/>
  <c r="BT189" i="5"/>
  <c r="BS189" i="5"/>
  <c r="BR189" i="5"/>
  <c r="BQ189" i="5"/>
  <c r="BP189" i="5"/>
  <c r="BO189" i="5"/>
  <c r="BN189" i="5"/>
  <c r="BM189" i="5"/>
  <c r="BL189" i="5"/>
  <c r="BK189" i="5"/>
  <c r="BJ189" i="5"/>
  <c r="BI189" i="5"/>
  <c r="BH189" i="5"/>
  <c r="BG189" i="5"/>
  <c r="BF189" i="5"/>
  <c r="BE189" i="5"/>
  <c r="BD189" i="5"/>
  <c r="BC189" i="5"/>
  <c r="BB189" i="5"/>
  <c r="BA189" i="5"/>
  <c r="AZ189" i="5"/>
  <c r="AY189" i="5"/>
  <c r="AX189" i="5"/>
  <c r="AW189" i="5"/>
  <c r="AV189" i="5"/>
  <c r="AU189" i="5"/>
  <c r="AT189" i="5"/>
  <c r="AS189" i="5"/>
  <c r="AR189" i="5"/>
  <c r="AQ189" i="5"/>
  <c r="AP189" i="5"/>
  <c r="BX188" i="5"/>
  <c r="BW188" i="5"/>
  <c r="BV188" i="5"/>
  <c r="BU188" i="5"/>
  <c r="BT188" i="5"/>
  <c r="BS188" i="5"/>
  <c r="BR188" i="5"/>
  <c r="BQ188" i="5"/>
  <c r="BP188" i="5"/>
  <c r="BO188" i="5"/>
  <c r="BN188" i="5"/>
  <c r="BM188" i="5"/>
  <c r="BL188" i="5"/>
  <c r="BK188" i="5"/>
  <c r="BJ188" i="5"/>
  <c r="BI188" i="5"/>
  <c r="BH188" i="5"/>
  <c r="BG188" i="5"/>
  <c r="BF188" i="5"/>
  <c r="BE188" i="5"/>
  <c r="BD188" i="5"/>
  <c r="BC188" i="5"/>
  <c r="BB188" i="5"/>
  <c r="BA188" i="5"/>
  <c r="AZ188" i="5"/>
  <c r="AY188" i="5"/>
  <c r="AX188" i="5"/>
  <c r="AW188" i="5"/>
  <c r="AV188" i="5"/>
  <c r="AU188" i="5"/>
  <c r="AT188" i="5"/>
  <c r="AS188" i="5"/>
  <c r="AR188" i="5"/>
  <c r="AQ188" i="5"/>
  <c r="AP188" i="5"/>
  <c r="BY187" i="5"/>
  <c r="BX187" i="5"/>
  <c r="BW187" i="5"/>
  <c r="BV187" i="5"/>
  <c r="BU187" i="5"/>
  <c r="BT187" i="5"/>
  <c r="BS187" i="5"/>
  <c r="BR187" i="5"/>
  <c r="BQ187" i="5"/>
  <c r="BP187" i="5"/>
  <c r="BO187" i="5"/>
  <c r="BN187" i="5"/>
  <c r="BM187" i="5"/>
  <c r="BL187" i="5"/>
  <c r="BK187" i="5"/>
  <c r="BJ187" i="5"/>
  <c r="BI187" i="5"/>
  <c r="BH187" i="5"/>
  <c r="BG187" i="5"/>
  <c r="BF187" i="5"/>
  <c r="BE187" i="5"/>
  <c r="BD187" i="5"/>
  <c r="BC187" i="5"/>
  <c r="BB187" i="5"/>
  <c r="BA187" i="5"/>
  <c r="AZ187" i="5"/>
  <c r="AY187" i="5"/>
  <c r="AX187" i="5"/>
  <c r="AW187" i="5"/>
  <c r="AV187" i="5"/>
  <c r="AU187" i="5"/>
  <c r="AT187" i="5"/>
  <c r="AS187" i="5"/>
  <c r="AR187" i="5"/>
  <c r="AQ187" i="5"/>
  <c r="AP187" i="5"/>
  <c r="BZ186" i="5"/>
  <c r="BY186" i="5"/>
  <c r="BX186" i="5"/>
  <c r="BW186" i="5"/>
  <c r="BV186" i="5"/>
  <c r="BU186" i="5"/>
  <c r="BT186" i="5"/>
  <c r="BS186" i="5"/>
  <c r="BR186" i="5"/>
  <c r="BQ186" i="5"/>
  <c r="BP186" i="5"/>
  <c r="BO186" i="5"/>
  <c r="BN186" i="5"/>
  <c r="BM186" i="5"/>
  <c r="BL186" i="5"/>
  <c r="BK186" i="5"/>
  <c r="BJ186" i="5"/>
  <c r="BI186" i="5"/>
  <c r="BH186" i="5"/>
  <c r="BG186" i="5"/>
  <c r="BF186" i="5"/>
  <c r="BE186" i="5"/>
  <c r="BD186" i="5"/>
  <c r="BC186" i="5"/>
  <c r="BB186" i="5"/>
  <c r="BA186" i="5"/>
  <c r="AZ186" i="5"/>
  <c r="AY186" i="5"/>
  <c r="AX186" i="5"/>
  <c r="AW186" i="5"/>
  <c r="AV186" i="5"/>
  <c r="AU186" i="5"/>
  <c r="AT186" i="5"/>
  <c r="AS186" i="5"/>
  <c r="AR186" i="5"/>
  <c r="AQ186" i="5"/>
  <c r="AP186" i="5"/>
  <c r="CA185" i="5"/>
  <c r="BZ185" i="5"/>
  <c r="BY185" i="5"/>
  <c r="BX185" i="5"/>
  <c r="BW185" i="5"/>
  <c r="BV185" i="5"/>
  <c r="BU185" i="5"/>
  <c r="BT185" i="5"/>
  <c r="BS185" i="5"/>
  <c r="BR185" i="5"/>
  <c r="BQ185" i="5"/>
  <c r="BP185" i="5"/>
  <c r="BO185" i="5"/>
  <c r="BN185" i="5"/>
  <c r="BM185" i="5"/>
  <c r="BL185" i="5"/>
  <c r="BK185" i="5"/>
  <c r="BJ185" i="5"/>
  <c r="BI185" i="5"/>
  <c r="BH185" i="5"/>
  <c r="BG185" i="5"/>
  <c r="BF185" i="5"/>
  <c r="BE185" i="5"/>
  <c r="BD185" i="5"/>
  <c r="BC185" i="5"/>
  <c r="BB185" i="5"/>
  <c r="BA185" i="5"/>
  <c r="AZ185" i="5"/>
  <c r="AY185" i="5"/>
  <c r="AX185" i="5"/>
  <c r="AW185" i="5"/>
  <c r="AV185" i="5"/>
  <c r="AU185" i="5"/>
  <c r="AT185" i="5"/>
  <c r="AS185" i="5"/>
  <c r="AR185" i="5"/>
  <c r="AQ185" i="5"/>
  <c r="AP185" i="5"/>
  <c r="CB184" i="5"/>
  <c r="CA184" i="5"/>
  <c r="BZ184" i="5"/>
  <c r="BY184" i="5"/>
  <c r="BX184" i="5"/>
  <c r="BW184" i="5"/>
  <c r="BV184" i="5"/>
  <c r="BU184" i="5"/>
  <c r="BT184" i="5"/>
  <c r="BS184" i="5"/>
  <c r="BR184" i="5"/>
  <c r="BQ184" i="5"/>
  <c r="BP184" i="5"/>
  <c r="BO184" i="5"/>
  <c r="BN184" i="5"/>
  <c r="BM184" i="5"/>
  <c r="BL184" i="5"/>
  <c r="BK184" i="5"/>
  <c r="BJ184" i="5"/>
  <c r="BI184" i="5"/>
  <c r="BH184" i="5"/>
  <c r="BG184" i="5"/>
  <c r="BF184" i="5"/>
  <c r="BE184" i="5"/>
  <c r="BD184" i="5"/>
  <c r="BC184" i="5"/>
  <c r="BB184" i="5"/>
  <c r="BA184" i="5"/>
  <c r="AZ184" i="5"/>
  <c r="AY184" i="5"/>
  <c r="AX184" i="5"/>
  <c r="AW184" i="5"/>
  <c r="AV184" i="5"/>
  <c r="AU184" i="5"/>
  <c r="AT184" i="5"/>
  <c r="AS184" i="5"/>
  <c r="AR184" i="5"/>
  <c r="AQ184" i="5"/>
  <c r="AP184" i="5"/>
  <c r="FF322" i="5"/>
  <c r="FG321" i="5"/>
  <c r="FF321" i="5"/>
  <c r="FH320" i="5"/>
  <c r="FG320" i="5"/>
  <c r="FF320" i="5"/>
  <c r="FI319" i="5"/>
  <c r="FH319" i="5"/>
  <c r="FG319" i="5"/>
  <c r="FF319" i="5"/>
  <c r="FJ318" i="5"/>
  <c r="FI318" i="5"/>
  <c r="FH318" i="5"/>
  <c r="FG318" i="5"/>
  <c r="FF318" i="5"/>
  <c r="FK317" i="5"/>
  <c r="FJ317" i="5"/>
  <c r="FI317" i="5"/>
  <c r="FH317" i="5"/>
  <c r="FG317" i="5"/>
  <c r="FF317" i="5"/>
  <c r="FL316" i="5"/>
  <c r="FK316" i="5"/>
  <c r="FJ316" i="5"/>
  <c r="FI316" i="5"/>
  <c r="FH316" i="5"/>
  <c r="FG316" i="5"/>
  <c r="FF316" i="5"/>
  <c r="FM315" i="5"/>
  <c r="FL315" i="5"/>
  <c r="FK315" i="5"/>
  <c r="FJ315" i="5"/>
  <c r="FI315" i="5"/>
  <c r="FH315" i="5"/>
  <c r="FG315" i="5"/>
  <c r="FF315" i="5"/>
  <c r="FN314" i="5"/>
  <c r="FM314" i="5"/>
  <c r="FL314" i="5"/>
  <c r="FK314" i="5"/>
  <c r="FJ314" i="5"/>
  <c r="FI314" i="5"/>
  <c r="FH314" i="5"/>
  <c r="FG314" i="5"/>
  <c r="FF314" i="5"/>
  <c r="FO313" i="5"/>
  <c r="FN313" i="5"/>
  <c r="FM313" i="5"/>
  <c r="FL313" i="5"/>
  <c r="FK313" i="5"/>
  <c r="FJ313" i="5"/>
  <c r="FI313" i="5"/>
  <c r="FH313" i="5"/>
  <c r="FG313" i="5"/>
  <c r="FF313" i="5"/>
  <c r="FP312" i="5"/>
  <c r="FO312" i="5"/>
  <c r="FN312" i="5"/>
  <c r="FM312" i="5"/>
  <c r="FL312" i="5"/>
  <c r="FK312" i="5"/>
  <c r="FJ312" i="5"/>
  <c r="FI312" i="5"/>
  <c r="FH312" i="5"/>
  <c r="FG312" i="5"/>
  <c r="FF312" i="5"/>
  <c r="FQ311" i="5"/>
  <c r="FP311" i="5"/>
  <c r="FO311" i="5"/>
  <c r="FN311" i="5"/>
  <c r="FM311" i="5"/>
  <c r="FL311" i="5"/>
  <c r="FK311" i="5"/>
  <c r="FJ311" i="5"/>
  <c r="FI311" i="5"/>
  <c r="FH311" i="5"/>
  <c r="FG311" i="5"/>
  <c r="FF311" i="5"/>
  <c r="FR310" i="5"/>
  <c r="FQ310" i="5"/>
  <c r="FP310" i="5"/>
  <c r="FO310" i="5"/>
  <c r="FN310" i="5"/>
  <c r="FM310" i="5"/>
  <c r="FL310" i="5"/>
  <c r="FK310" i="5"/>
  <c r="FJ310" i="5"/>
  <c r="FI310" i="5"/>
  <c r="FH310" i="5"/>
  <c r="FG310" i="5"/>
  <c r="FF310" i="5"/>
  <c r="FS309" i="5"/>
  <c r="FR309" i="5"/>
  <c r="FQ309" i="5"/>
  <c r="FP309" i="5"/>
  <c r="FO309" i="5"/>
  <c r="FN309" i="5"/>
  <c r="FM309" i="5"/>
  <c r="FL309" i="5"/>
  <c r="FK309" i="5"/>
  <c r="FJ309" i="5"/>
  <c r="FI309" i="5"/>
  <c r="FH309" i="5"/>
  <c r="FG309" i="5"/>
  <c r="FF309" i="5"/>
  <c r="FT308" i="5"/>
  <c r="FS308" i="5"/>
  <c r="FR308" i="5"/>
  <c r="FQ308" i="5"/>
  <c r="FP308" i="5"/>
  <c r="FO308" i="5"/>
  <c r="FN308" i="5"/>
  <c r="FM308" i="5"/>
  <c r="FL308" i="5"/>
  <c r="FK308" i="5"/>
  <c r="FJ308" i="5"/>
  <c r="FI308" i="5"/>
  <c r="FH308" i="5"/>
  <c r="FG308" i="5"/>
  <c r="FF308" i="5"/>
  <c r="FU307" i="5"/>
  <c r="FT307" i="5"/>
  <c r="FS307" i="5"/>
  <c r="FR307" i="5"/>
  <c r="FQ307" i="5"/>
  <c r="FP307" i="5"/>
  <c r="FO307" i="5"/>
  <c r="FN307" i="5"/>
  <c r="FM307" i="5"/>
  <c r="FL307" i="5"/>
  <c r="FK307" i="5"/>
  <c r="FJ307" i="5"/>
  <c r="FI307" i="5"/>
  <c r="FH307" i="5"/>
  <c r="FG307" i="5"/>
  <c r="FF307" i="5"/>
  <c r="FV306" i="5"/>
  <c r="FU306" i="5"/>
  <c r="FT306" i="5"/>
  <c r="FS306" i="5"/>
  <c r="FR306" i="5"/>
  <c r="FQ306" i="5"/>
  <c r="FP306" i="5"/>
  <c r="FO306" i="5"/>
  <c r="FN306" i="5"/>
  <c r="FM306" i="5"/>
  <c r="FL306" i="5"/>
  <c r="FK306" i="5"/>
  <c r="FJ306" i="5"/>
  <c r="FI306" i="5"/>
  <c r="FH306" i="5"/>
  <c r="FG306" i="5"/>
  <c r="FF306" i="5"/>
  <c r="FW305" i="5"/>
  <c r="FV305" i="5"/>
  <c r="FU305" i="5"/>
  <c r="FT305" i="5"/>
  <c r="FS305" i="5"/>
  <c r="FR305" i="5"/>
  <c r="FQ305" i="5"/>
  <c r="FP305" i="5"/>
  <c r="FO305" i="5"/>
  <c r="FN305" i="5"/>
  <c r="FM305" i="5"/>
  <c r="FL305" i="5"/>
  <c r="FK305" i="5"/>
  <c r="FJ305" i="5"/>
  <c r="FI305" i="5"/>
  <c r="FH305" i="5"/>
  <c r="FG305" i="5"/>
  <c r="FF305" i="5"/>
  <c r="FX304" i="5"/>
  <c r="FW304" i="5"/>
  <c r="FV304" i="5"/>
  <c r="FU304" i="5"/>
  <c r="FT304" i="5"/>
  <c r="FS304" i="5"/>
  <c r="FR304" i="5"/>
  <c r="FQ304" i="5"/>
  <c r="FP304" i="5"/>
  <c r="FO304" i="5"/>
  <c r="FN304" i="5"/>
  <c r="FM304" i="5"/>
  <c r="FL304" i="5"/>
  <c r="FK304" i="5"/>
  <c r="FJ304" i="5"/>
  <c r="FI304" i="5"/>
  <c r="FH304" i="5"/>
  <c r="FG304" i="5"/>
  <c r="FF304" i="5"/>
  <c r="FY303" i="5"/>
  <c r="FX303" i="5"/>
  <c r="FW303" i="5"/>
  <c r="FV303" i="5"/>
  <c r="FU303" i="5"/>
  <c r="FT303" i="5"/>
  <c r="FS303" i="5"/>
  <c r="FR303" i="5"/>
  <c r="FQ303" i="5"/>
  <c r="FP303" i="5"/>
  <c r="FO303" i="5"/>
  <c r="FN303" i="5"/>
  <c r="FM303" i="5"/>
  <c r="FL303" i="5"/>
  <c r="FK303" i="5"/>
  <c r="FJ303" i="5"/>
  <c r="FI303" i="5"/>
  <c r="FH303" i="5"/>
  <c r="FG303" i="5"/>
  <c r="FF303" i="5"/>
  <c r="FZ302" i="5"/>
  <c r="FY302" i="5"/>
  <c r="FX302" i="5"/>
  <c r="FW302" i="5"/>
  <c r="FV302" i="5"/>
  <c r="FU302" i="5"/>
  <c r="FT302" i="5"/>
  <c r="FS302" i="5"/>
  <c r="FR302" i="5"/>
  <c r="FQ302" i="5"/>
  <c r="FP302" i="5"/>
  <c r="FO302" i="5"/>
  <c r="FN302" i="5"/>
  <c r="FM302" i="5"/>
  <c r="FL302" i="5"/>
  <c r="FK302" i="5"/>
  <c r="FJ302" i="5"/>
  <c r="FI302" i="5"/>
  <c r="FH302" i="5"/>
  <c r="FG302" i="5"/>
  <c r="FF302" i="5"/>
  <c r="GA301" i="5"/>
  <c r="FZ301" i="5"/>
  <c r="FY301" i="5"/>
  <c r="FX301" i="5"/>
  <c r="FW301" i="5"/>
  <c r="FV301" i="5"/>
  <c r="FU301" i="5"/>
  <c r="FT301" i="5"/>
  <c r="FS301" i="5"/>
  <c r="FR301" i="5"/>
  <c r="FQ301" i="5"/>
  <c r="FP301" i="5"/>
  <c r="FO301" i="5"/>
  <c r="FN301" i="5"/>
  <c r="FM301" i="5"/>
  <c r="FL301" i="5"/>
  <c r="FK301" i="5"/>
  <c r="FJ301" i="5"/>
  <c r="FI301" i="5"/>
  <c r="FH301" i="5"/>
  <c r="FG301" i="5"/>
  <c r="FF301" i="5"/>
  <c r="GB300" i="5"/>
  <c r="GA300" i="5"/>
  <c r="FZ300" i="5"/>
  <c r="FY300" i="5"/>
  <c r="FX300" i="5"/>
  <c r="FW300" i="5"/>
  <c r="FV300" i="5"/>
  <c r="FU300" i="5"/>
  <c r="FT300" i="5"/>
  <c r="FS300" i="5"/>
  <c r="FR300" i="5"/>
  <c r="FQ300" i="5"/>
  <c r="FP300" i="5"/>
  <c r="FO300" i="5"/>
  <c r="FN300" i="5"/>
  <c r="FM300" i="5"/>
  <c r="FL300" i="5"/>
  <c r="FK300" i="5"/>
  <c r="FJ300" i="5"/>
  <c r="FI300" i="5"/>
  <c r="FH300" i="5"/>
  <c r="FG300" i="5"/>
  <c r="FF300" i="5"/>
  <c r="GC299" i="5"/>
  <c r="GB299" i="5"/>
  <c r="GA299" i="5"/>
  <c r="FZ299" i="5"/>
  <c r="FY299" i="5"/>
  <c r="FX299" i="5"/>
  <c r="FW299" i="5"/>
  <c r="FV299" i="5"/>
  <c r="FU299" i="5"/>
  <c r="FT299" i="5"/>
  <c r="FS299" i="5"/>
  <c r="FR299" i="5"/>
  <c r="FQ299" i="5"/>
  <c r="FP299" i="5"/>
  <c r="FO299" i="5"/>
  <c r="FN299" i="5"/>
  <c r="FM299" i="5"/>
  <c r="FL299" i="5"/>
  <c r="FK299" i="5"/>
  <c r="FJ299" i="5"/>
  <c r="FI299" i="5"/>
  <c r="FH299" i="5"/>
  <c r="FG299" i="5"/>
  <c r="FF299" i="5"/>
  <c r="GD298" i="5"/>
  <c r="GC298" i="5"/>
  <c r="GB298" i="5"/>
  <c r="GA298" i="5"/>
  <c r="FZ298" i="5"/>
  <c r="FY298" i="5"/>
  <c r="FX298" i="5"/>
  <c r="FW298" i="5"/>
  <c r="FV298" i="5"/>
  <c r="FU298" i="5"/>
  <c r="FT298" i="5"/>
  <c r="FS298" i="5"/>
  <c r="FR298" i="5"/>
  <c r="FQ298" i="5"/>
  <c r="FP298" i="5"/>
  <c r="FO298" i="5"/>
  <c r="FN298" i="5"/>
  <c r="FM298" i="5"/>
  <c r="FL298" i="5"/>
  <c r="FK298" i="5"/>
  <c r="FJ298" i="5"/>
  <c r="FI298" i="5"/>
  <c r="FH298" i="5"/>
  <c r="FG298" i="5"/>
  <c r="FF298" i="5"/>
  <c r="GE297" i="5"/>
  <c r="GD297" i="5"/>
  <c r="GC297" i="5"/>
  <c r="GB297" i="5"/>
  <c r="GA297" i="5"/>
  <c r="FZ297" i="5"/>
  <c r="FY297" i="5"/>
  <c r="FX297" i="5"/>
  <c r="FW297" i="5"/>
  <c r="FV297" i="5"/>
  <c r="FU297" i="5"/>
  <c r="FT297" i="5"/>
  <c r="FS297" i="5"/>
  <c r="FR297" i="5"/>
  <c r="FQ297" i="5"/>
  <c r="FP297" i="5"/>
  <c r="FO297" i="5"/>
  <c r="FN297" i="5"/>
  <c r="FM297" i="5"/>
  <c r="FL297" i="5"/>
  <c r="FK297" i="5"/>
  <c r="FJ297" i="5"/>
  <c r="FI297" i="5"/>
  <c r="FH297" i="5"/>
  <c r="FG297" i="5"/>
  <c r="FF297" i="5"/>
  <c r="GF296" i="5"/>
  <c r="GE296" i="5"/>
  <c r="GD296" i="5"/>
  <c r="GC296" i="5"/>
  <c r="GB296" i="5"/>
  <c r="GA296" i="5"/>
  <c r="FZ296" i="5"/>
  <c r="FY296" i="5"/>
  <c r="FX296" i="5"/>
  <c r="FW296" i="5"/>
  <c r="FV296" i="5"/>
  <c r="FU296" i="5"/>
  <c r="FT296" i="5"/>
  <c r="FS296" i="5"/>
  <c r="FR296" i="5"/>
  <c r="FQ296" i="5"/>
  <c r="FP296" i="5"/>
  <c r="FO296" i="5"/>
  <c r="FN296" i="5"/>
  <c r="FM296" i="5"/>
  <c r="FL296" i="5"/>
  <c r="FK296" i="5"/>
  <c r="FJ296" i="5"/>
  <c r="FI296" i="5"/>
  <c r="FH296" i="5"/>
  <c r="FG296" i="5"/>
  <c r="FF296" i="5"/>
  <c r="GG295" i="5"/>
  <c r="GF295" i="5"/>
  <c r="GE295" i="5"/>
  <c r="GD295" i="5"/>
  <c r="GC295" i="5"/>
  <c r="GB295" i="5"/>
  <c r="GA295" i="5"/>
  <c r="FZ295" i="5"/>
  <c r="FY295" i="5"/>
  <c r="FX295" i="5"/>
  <c r="FW295" i="5"/>
  <c r="FV295" i="5"/>
  <c r="FU295" i="5"/>
  <c r="FT295" i="5"/>
  <c r="FS295" i="5"/>
  <c r="FR295" i="5"/>
  <c r="FQ295" i="5"/>
  <c r="FP295" i="5"/>
  <c r="FO295" i="5"/>
  <c r="FN295" i="5"/>
  <c r="FM295" i="5"/>
  <c r="FL295" i="5"/>
  <c r="FK295" i="5"/>
  <c r="FJ295" i="5"/>
  <c r="FI295" i="5"/>
  <c r="FH295" i="5"/>
  <c r="FG295" i="5"/>
  <c r="FF295" i="5"/>
  <c r="GH294" i="5"/>
  <c r="GG294" i="5"/>
  <c r="GF294" i="5"/>
  <c r="GE294" i="5"/>
  <c r="GD294" i="5"/>
  <c r="GC294" i="5"/>
  <c r="GB294" i="5"/>
  <c r="GA294" i="5"/>
  <c r="FZ294" i="5"/>
  <c r="FY294" i="5"/>
  <c r="FX294" i="5"/>
  <c r="FW294" i="5"/>
  <c r="FV294" i="5"/>
  <c r="FU294" i="5"/>
  <c r="FT294" i="5"/>
  <c r="FS294" i="5"/>
  <c r="FR294" i="5"/>
  <c r="FQ294" i="5"/>
  <c r="FP294" i="5"/>
  <c r="FO294" i="5"/>
  <c r="FN294" i="5"/>
  <c r="FM294" i="5"/>
  <c r="FL294" i="5"/>
  <c r="FK294" i="5"/>
  <c r="FJ294" i="5"/>
  <c r="FI294" i="5"/>
  <c r="FH294" i="5"/>
  <c r="FG294" i="5"/>
  <c r="FF294" i="5"/>
  <c r="GI293" i="5"/>
  <c r="GH293" i="5"/>
  <c r="GG293" i="5"/>
  <c r="GF293" i="5"/>
  <c r="GE293" i="5"/>
  <c r="GD293" i="5"/>
  <c r="GC293" i="5"/>
  <c r="GB293" i="5"/>
  <c r="GA293" i="5"/>
  <c r="FZ293" i="5"/>
  <c r="FY293" i="5"/>
  <c r="FX293" i="5"/>
  <c r="FW293" i="5"/>
  <c r="FV293" i="5"/>
  <c r="FU293" i="5"/>
  <c r="FT293" i="5"/>
  <c r="FS293" i="5"/>
  <c r="FR293" i="5"/>
  <c r="FQ293" i="5"/>
  <c r="FP293" i="5"/>
  <c r="FO293" i="5"/>
  <c r="FN293" i="5"/>
  <c r="FM293" i="5"/>
  <c r="FL293" i="5"/>
  <c r="FK293" i="5"/>
  <c r="FJ293" i="5"/>
  <c r="FI293" i="5"/>
  <c r="FH293" i="5"/>
  <c r="FG293" i="5"/>
  <c r="FF293" i="5"/>
  <c r="GJ292" i="5"/>
  <c r="GI292" i="5"/>
  <c r="GH292" i="5"/>
  <c r="GG292" i="5"/>
  <c r="GF292" i="5"/>
  <c r="GE292" i="5"/>
  <c r="GD292" i="5"/>
  <c r="GC292" i="5"/>
  <c r="GB292" i="5"/>
  <c r="GA292" i="5"/>
  <c r="FZ292" i="5"/>
  <c r="FY292" i="5"/>
  <c r="FX292" i="5"/>
  <c r="FW292" i="5"/>
  <c r="FV292" i="5"/>
  <c r="FU292" i="5"/>
  <c r="FT292" i="5"/>
  <c r="FS292" i="5"/>
  <c r="FR292" i="5"/>
  <c r="FQ292" i="5"/>
  <c r="FP292" i="5"/>
  <c r="FO292" i="5"/>
  <c r="FN292" i="5"/>
  <c r="FM292" i="5"/>
  <c r="FL292" i="5"/>
  <c r="FK292" i="5"/>
  <c r="FJ292" i="5"/>
  <c r="FI292" i="5"/>
  <c r="FH292" i="5"/>
  <c r="FG292" i="5"/>
  <c r="FF292" i="5"/>
  <c r="GK291" i="5"/>
  <c r="GJ291" i="5"/>
  <c r="GI291" i="5"/>
  <c r="GH291" i="5"/>
  <c r="GG291" i="5"/>
  <c r="GF291" i="5"/>
  <c r="GE291" i="5"/>
  <c r="GD291" i="5"/>
  <c r="GC291" i="5"/>
  <c r="GB291" i="5"/>
  <c r="GA291" i="5"/>
  <c r="FZ291" i="5"/>
  <c r="FY291" i="5"/>
  <c r="FX291" i="5"/>
  <c r="FW291" i="5"/>
  <c r="FV291" i="5"/>
  <c r="FU291" i="5"/>
  <c r="FT291" i="5"/>
  <c r="FS291" i="5"/>
  <c r="FR291" i="5"/>
  <c r="FQ291" i="5"/>
  <c r="FP291" i="5"/>
  <c r="FO291" i="5"/>
  <c r="FN291" i="5"/>
  <c r="FM291" i="5"/>
  <c r="FL291" i="5"/>
  <c r="FK291" i="5"/>
  <c r="FJ291" i="5"/>
  <c r="FI291" i="5"/>
  <c r="FH291" i="5"/>
  <c r="FG291" i="5"/>
  <c r="FF291" i="5"/>
  <c r="GL290" i="5"/>
  <c r="GK290" i="5"/>
  <c r="GJ290" i="5"/>
  <c r="GI290" i="5"/>
  <c r="GH290" i="5"/>
  <c r="GG290" i="5"/>
  <c r="GF290" i="5"/>
  <c r="GE290" i="5"/>
  <c r="GD290" i="5"/>
  <c r="GC290" i="5"/>
  <c r="GB290" i="5"/>
  <c r="GA290" i="5"/>
  <c r="FZ290" i="5"/>
  <c r="FY290" i="5"/>
  <c r="FX290" i="5"/>
  <c r="FW290" i="5"/>
  <c r="FV290" i="5"/>
  <c r="FU290" i="5"/>
  <c r="FT290" i="5"/>
  <c r="FS290" i="5"/>
  <c r="FR290" i="5"/>
  <c r="FQ290" i="5"/>
  <c r="FP290" i="5"/>
  <c r="FO290" i="5"/>
  <c r="FN290" i="5"/>
  <c r="FM290" i="5"/>
  <c r="FL290" i="5"/>
  <c r="FK290" i="5"/>
  <c r="FJ290" i="5"/>
  <c r="FI290" i="5"/>
  <c r="FH290" i="5"/>
  <c r="FG290" i="5"/>
  <c r="FF290" i="5"/>
  <c r="GM289" i="5"/>
  <c r="GL289" i="5"/>
  <c r="GK289" i="5"/>
  <c r="GJ289" i="5"/>
  <c r="GI289" i="5"/>
  <c r="GH289" i="5"/>
  <c r="GG289" i="5"/>
  <c r="GF289" i="5"/>
  <c r="GE289" i="5"/>
  <c r="GD289" i="5"/>
  <c r="GC289" i="5"/>
  <c r="GB289" i="5"/>
  <c r="GA289" i="5"/>
  <c r="FZ289" i="5"/>
  <c r="FY289" i="5"/>
  <c r="FX289" i="5"/>
  <c r="FW289" i="5"/>
  <c r="FV289" i="5"/>
  <c r="FU289" i="5"/>
  <c r="FT289" i="5"/>
  <c r="FS289" i="5"/>
  <c r="FR289" i="5"/>
  <c r="FQ289" i="5"/>
  <c r="FP289" i="5"/>
  <c r="FO289" i="5"/>
  <c r="FN289" i="5"/>
  <c r="FM289" i="5"/>
  <c r="FL289" i="5"/>
  <c r="FK289" i="5"/>
  <c r="FJ289" i="5"/>
  <c r="FI289" i="5"/>
  <c r="FH289" i="5"/>
  <c r="FG289" i="5"/>
  <c r="FF289" i="5"/>
  <c r="GN288" i="5"/>
  <c r="GM288" i="5"/>
  <c r="GL288" i="5"/>
  <c r="GK288" i="5"/>
  <c r="GJ288" i="5"/>
  <c r="GI288" i="5"/>
  <c r="GH288" i="5"/>
  <c r="GG288" i="5"/>
  <c r="GF288" i="5"/>
  <c r="GE288" i="5"/>
  <c r="GD288" i="5"/>
  <c r="GC288" i="5"/>
  <c r="GB288" i="5"/>
  <c r="GA288" i="5"/>
  <c r="FZ288" i="5"/>
  <c r="FY288" i="5"/>
  <c r="FX288" i="5"/>
  <c r="FW288" i="5"/>
  <c r="FV288" i="5"/>
  <c r="FU288" i="5"/>
  <c r="FT288" i="5"/>
  <c r="FS288" i="5"/>
  <c r="FR288" i="5"/>
  <c r="FQ288" i="5"/>
  <c r="FP288" i="5"/>
  <c r="FO288" i="5"/>
  <c r="FN288" i="5"/>
  <c r="FM288" i="5"/>
  <c r="FL288" i="5"/>
  <c r="FK288" i="5"/>
  <c r="FJ288" i="5"/>
  <c r="FI288" i="5"/>
  <c r="FH288" i="5"/>
  <c r="FG288" i="5"/>
  <c r="FF288" i="5"/>
  <c r="GO287" i="5"/>
  <c r="GN287" i="5"/>
  <c r="GM287" i="5"/>
  <c r="GL287" i="5"/>
  <c r="GK287" i="5"/>
  <c r="GJ287" i="5"/>
  <c r="GI287" i="5"/>
  <c r="GH287" i="5"/>
  <c r="GG287" i="5"/>
  <c r="GF287" i="5"/>
  <c r="GE287" i="5"/>
  <c r="GD287" i="5"/>
  <c r="GC287" i="5"/>
  <c r="GB287" i="5"/>
  <c r="GA287" i="5"/>
  <c r="FZ287" i="5"/>
  <c r="FY287" i="5"/>
  <c r="FX287" i="5"/>
  <c r="FW287" i="5"/>
  <c r="FV287" i="5"/>
  <c r="FU287" i="5"/>
  <c r="FT287" i="5"/>
  <c r="FS287" i="5"/>
  <c r="FR287" i="5"/>
  <c r="FQ287" i="5"/>
  <c r="FP287" i="5"/>
  <c r="FO287" i="5"/>
  <c r="FN287" i="5"/>
  <c r="FM287" i="5"/>
  <c r="FL287" i="5"/>
  <c r="FK287" i="5"/>
  <c r="FJ287" i="5"/>
  <c r="FI287" i="5"/>
  <c r="FH287" i="5"/>
  <c r="FG287" i="5"/>
  <c r="FF287" i="5"/>
  <c r="GP286" i="5"/>
  <c r="GO286" i="5"/>
  <c r="GN286" i="5"/>
  <c r="GM286" i="5"/>
  <c r="GL286" i="5"/>
  <c r="GK286" i="5"/>
  <c r="GJ286" i="5"/>
  <c r="GI286" i="5"/>
  <c r="GH286" i="5"/>
  <c r="GG286" i="5"/>
  <c r="GF286" i="5"/>
  <c r="GE286" i="5"/>
  <c r="GD286" i="5"/>
  <c r="GC286" i="5"/>
  <c r="GB286" i="5"/>
  <c r="GA286" i="5"/>
  <c r="FZ286" i="5"/>
  <c r="FY286" i="5"/>
  <c r="FX286" i="5"/>
  <c r="FW286" i="5"/>
  <c r="FV286" i="5"/>
  <c r="FU286" i="5"/>
  <c r="FT286" i="5"/>
  <c r="FS286" i="5"/>
  <c r="FR286" i="5"/>
  <c r="FQ286" i="5"/>
  <c r="FP286" i="5"/>
  <c r="FO286" i="5"/>
  <c r="FN286" i="5"/>
  <c r="FM286" i="5"/>
  <c r="FL286" i="5"/>
  <c r="FK286" i="5"/>
  <c r="FJ286" i="5"/>
  <c r="FI286" i="5"/>
  <c r="FH286" i="5"/>
  <c r="FG286" i="5"/>
  <c r="FF286" i="5"/>
  <c r="GQ285" i="5"/>
  <c r="GP285" i="5"/>
  <c r="GO285" i="5"/>
  <c r="GN285" i="5"/>
  <c r="GM285" i="5"/>
  <c r="GL285" i="5"/>
  <c r="GK285" i="5"/>
  <c r="GJ285" i="5"/>
  <c r="GI285" i="5"/>
  <c r="GH285" i="5"/>
  <c r="GG285" i="5"/>
  <c r="GF285" i="5"/>
  <c r="GE285" i="5"/>
  <c r="GD285" i="5"/>
  <c r="GC285" i="5"/>
  <c r="GB285" i="5"/>
  <c r="GA285" i="5"/>
  <c r="FZ285" i="5"/>
  <c r="FY285" i="5"/>
  <c r="FX285" i="5"/>
  <c r="FW285" i="5"/>
  <c r="FV285" i="5"/>
  <c r="FU285" i="5"/>
  <c r="FT285" i="5"/>
  <c r="FS285" i="5"/>
  <c r="FR285" i="5"/>
  <c r="FQ285" i="5"/>
  <c r="FP285" i="5"/>
  <c r="FO285" i="5"/>
  <c r="FN285" i="5"/>
  <c r="FM285" i="5"/>
  <c r="FL285" i="5"/>
  <c r="FK285" i="5"/>
  <c r="FJ285" i="5"/>
  <c r="FI285" i="5"/>
  <c r="FH285" i="5"/>
  <c r="FG285" i="5"/>
  <c r="FF285" i="5"/>
  <c r="GR284" i="5"/>
  <c r="GQ284" i="5"/>
  <c r="GP284" i="5"/>
  <c r="GO284" i="5"/>
  <c r="GN284" i="5"/>
  <c r="GM284" i="5"/>
  <c r="GL284" i="5"/>
  <c r="GK284" i="5"/>
  <c r="GJ284" i="5"/>
  <c r="GI284" i="5"/>
  <c r="GH284" i="5"/>
  <c r="GG284" i="5"/>
  <c r="GF284" i="5"/>
  <c r="GE284" i="5"/>
  <c r="GD284" i="5"/>
  <c r="GC284" i="5"/>
  <c r="GB284" i="5"/>
  <c r="GA284" i="5"/>
  <c r="FZ284" i="5"/>
  <c r="FY284" i="5"/>
  <c r="FX284" i="5"/>
  <c r="FW284" i="5"/>
  <c r="FV284" i="5"/>
  <c r="FU284" i="5"/>
  <c r="FT284" i="5"/>
  <c r="FS284" i="5"/>
  <c r="FR284" i="5"/>
  <c r="FQ284" i="5"/>
  <c r="FP284" i="5"/>
  <c r="FO284" i="5"/>
  <c r="FN284" i="5"/>
  <c r="FM284" i="5"/>
  <c r="FL284" i="5"/>
  <c r="FK284" i="5"/>
  <c r="FJ284" i="5"/>
  <c r="FI284" i="5"/>
  <c r="FH284" i="5"/>
  <c r="FG284" i="5"/>
  <c r="FF284" i="5"/>
  <c r="DR322" i="5"/>
  <c r="DS321" i="5"/>
  <c r="DR321" i="5"/>
  <c r="DT320" i="5"/>
  <c r="DS320" i="5"/>
  <c r="DR320" i="5"/>
  <c r="DU319" i="5"/>
  <c r="DT319" i="5"/>
  <c r="DS319" i="5"/>
  <c r="DR319" i="5"/>
  <c r="DV318" i="5"/>
  <c r="DU318" i="5"/>
  <c r="DT318" i="5"/>
  <c r="DS318" i="5"/>
  <c r="DR318" i="5"/>
  <c r="DW317" i="5"/>
  <c r="DV317" i="5"/>
  <c r="DU317" i="5"/>
  <c r="DT317" i="5"/>
  <c r="DS317" i="5"/>
  <c r="DR317" i="5"/>
  <c r="DX316" i="5"/>
  <c r="DW316" i="5"/>
  <c r="DV316" i="5"/>
  <c r="DU316" i="5"/>
  <c r="DT316" i="5"/>
  <c r="DS316" i="5"/>
  <c r="DR316" i="5"/>
  <c r="DY315" i="5"/>
  <c r="DX315" i="5"/>
  <c r="DW315" i="5"/>
  <c r="DV315" i="5"/>
  <c r="DU315" i="5"/>
  <c r="DT315" i="5"/>
  <c r="DS315" i="5"/>
  <c r="DR315" i="5"/>
  <c r="DZ314" i="5"/>
  <c r="DY314" i="5"/>
  <c r="DX314" i="5"/>
  <c r="DW314" i="5"/>
  <c r="DV314" i="5"/>
  <c r="DU314" i="5"/>
  <c r="DT314" i="5"/>
  <c r="DS314" i="5"/>
  <c r="DR314" i="5"/>
  <c r="EA313" i="5"/>
  <c r="DZ313" i="5"/>
  <c r="DY313" i="5"/>
  <c r="DX313" i="5"/>
  <c r="DW313" i="5"/>
  <c r="DV313" i="5"/>
  <c r="DU313" i="5"/>
  <c r="DT313" i="5"/>
  <c r="DS313" i="5"/>
  <c r="DR313" i="5"/>
  <c r="EB312" i="5"/>
  <c r="EA312" i="5"/>
  <c r="DZ312" i="5"/>
  <c r="DY312" i="5"/>
  <c r="DX312" i="5"/>
  <c r="DW312" i="5"/>
  <c r="DV312" i="5"/>
  <c r="DU312" i="5"/>
  <c r="DT312" i="5"/>
  <c r="DS312" i="5"/>
  <c r="DR312" i="5"/>
  <c r="EC311" i="5"/>
  <c r="EB311" i="5"/>
  <c r="EA311" i="5"/>
  <c r="DZ311" i="5"/>
  <c r="DY311" i="5"/>
  <c r="DX311" i="5"/>
  <c r="DW311" i="5"/>
  <c r="DV311" i="5"/>
  <c r="DU311" i="5"/>
  <c r="DT311" i="5"/>
  <c r="DS311" i="5"/>
  <c r="DR311" i="5"/>
  <c r="ED310" i="5"/>
  <c r="EC310" i="5"/>
  <c r="EB310" i="5"/>
  <c r="EA310" i="5"/>
  <c r="DZ310" i="5"/>
  <c r="DY310" i="5"/>
  <c r="DX310" i="5"/>
  <c r="DW310" i="5"/>
  <c r="DV310" i="5"/>
  <c r="DU310" i="5"/>
  <c r="DT310" i="5"/>
  <c r="DS310" i="5"/>
  <c r="DR310" i="5"/>
  <c r="EE309" i="5"/>
  <c r="ED309" i="5"/>
  <c r="EC309" i="5"/>
  <c r="EB309" i="5"/>
  <c r="EA309" i="5"/>
  <c r="DZ309" i="5"/>
  <c r="DY309" i="5"/>
  <c r="DX309" i="5"/>
  <c r="DW309" i="5"/>
  <c r="DV309" i="5"/>
  <c r="DU309" i="5"/>
  <c r="DT309" i="5"/>
  <c r="DS309" i="5"/>
  <c r="DR309" i="5"/>
  <c r="EF308" i="5"/>
  <c r="EE308" i="5"/>
  <c r="ED308" i="5"/>
  <c r="EC308" i="5"/>
  <c r="EB308" i="5"/>
  <c r="EA308" i="5"/>
  <c r="DZ308" i="5"/>
  <c r="DY308" i="5"/>
  <c r="DX308" i="5"/>
  <c r="DW308" i="5"/>
  <c r="DV308" i="5"/>
  <c r="DU308" i="5"/>
  <c r="DT308" i="5"/>
  <c r="DS308" i="5"/>
  <c r="DR308" i="5"/>
  <c r="EG307" i="5"/>
  <c r="EF307" i="5"/>
  <c r="EE307" i="5"/>
  <c r="ED307" i="5"/>
  <c r="EC307" i="5"/>
  <c r="EB307" i="5"/>
  <c r="EA307" i="5"/>
  <c r="DZ307" i="5"/>
  <c r="DY307" i="5"/>
  <c r="DX307" i="5"/>
  <c r="DW307" i="5"/>
  <c r="DV307" i="5"/>
  <c r="DU307" i="5"/>
  <c r="DT307" i="5"/>
  <c r="DS307" i="5"/>
  <c r="DR307" i="5"/>
  <c r="EH306" i="5"/>
  <c r="EG306" i="5"/>
  <c r="EF306" i="5"/>
  <c r="EE306" i="5"/>
  <c r="ED306" i="5"/>
  <c r="EC306" i="5"/>
  <c r="EB306" i="5"/>
  <c r="EA306" i="5"/>
  <c r="DZ306" i="5"/>
  <c r="DY306" i="5"/>
  <c r="DX306" i="5"/>
  <c r="DW306" i="5"/>
  <c r="DV306" i="5"/>
  <c r="DU306" i="5"/>
  <c r="DT306" i="5"/>
  <c r="DS306" i="5"/>
  <c r="DR306" i="5"/>
  <c r="EI305" i="5"/>
  <c r="EH305" i="5"/>
  <c r="EG305" i="5"/>
  <c r="EF305" i="5"/>
  <c r="EE305" i="5"/>
  <c r="ED305" i="5"/>
  <c r="EC305" i="5"/>
  <c r="EB305" i="5"/>
  <c r="EA305" i="5"/>
  <c r="DZ305" i="5"/>
  <c r="DY305" i="5"/>
  <c r="DX305" i="5"/>
  <c r="DW305" i="5"/>
  <c r="DV305" i="5"/>
  <c r="DU305" i="5"/>
  <c r="DT305" i="5"/>
  <c r="DS305" i="5"/>
  <c r="DR305" i="5"/>
  <c r="EJ304" i="5"/>
  <c r="EI304" i="5"/>
  <c r="EH304" i="5"/>
  <c r="EG304" i="5"/>
  <c r="EF304" i="5"/>
  <c r="EE304" i="5"/>
  <c r="ED304" i="5"/>
  <c r="EC304" i="5"/>
  <c r="EB304" i="5"/>
  <c r="EA304" i="5"/>
  <c r="DZ304" i="5"/>
  <c r="DY304" i="5"/>
  <c r="DX304" i="5"/>
  <c r="DW304" i="5"/>
  <c r="DV304" i="5"/>
  <c r="DU304" i="5"/>
  <c r="DT304" i="5"/>
  <c r="DS304" i="5"/>
  <c r="DR304" i="5"/>
  <c r="EK303" i="5"/>
  <c r="EJ303" i="5"/>
  <c r="EI303" i="5"/>
  <c r="EH303" i="5"/>
  <c r="EG303" i="5"/>
  <c r="EF303" i="5"/>
  <c r="EE303" i="5"/>
  <c r="ED303" i="5"/>
  <c r="EC303" i="5"/>
  <c r="EB303" i="5"/>
  <c r="EA303" i="5"/>
  <c r="DZ303" i="5"/>
  <c r="DY303" i="5"/>
  <c r="DX303" i="5"/>
  <c r="DW303" i="5"/>
  <c r="DV303" i="5"/>
  <c r="DU303" i="5"/>
  <c r="DT303" i="5"/>
  <c r="DS303" i="5"/>
  <c r="DR303" i="5"/>
  <c r="EL302" i="5"/>
  <c r="EK302" i="5"/>
  <c r="EJ302" i="5"/>
  <c r="EI302" i="5"/>
  <c r="EH302" i="5"/>
  <c r="EG302" i="5"/>
  <c r="EF302" i="5"/>
  <c r="EE302" i="5"/>
  <c r="ED302" i="5"/>
  <c r="EC302" i="5"/>
  <c r="EB302" i="5"/>
  <c r="EA302" i="5"/>
  <c r="DZ302" i="5"/>
  <c r="DY302" i="5"/>
  <c r="DX302" i="5"/>
  <c r="DW302" i="5"/>
  <c r="DV302" i="5"/>
  <c r="DU302" i="5"/>
  <c r="DT302" i="5"/>
  <c r="DS302" i="5"/>
  <c r="DR302" i="5"/>
  <c r="EM301" i="5"/>
  <c r="EL301" i="5"/>
  <c r="EK301" i="5"/>
  <c r="EJ301" i="5"/>
  <c r="EI301" i="5"/>
  <c r="EH301" i="5"/>
  <c r="EG301" i="5"/>
  <c r="EF301" i="5"/>
  <c r="EE301" i="5"/>
  <c r="ED301" i="5"/>
  <c r="EC301" i="5"/>
  <c r="EB301" i="5"/>
  <c r="EA301" i="5"/>
  <c r="DZ301" i="5"/>
  <c r="DY301" i="5"/>
  <c r="DX301" i="5"/>
  <c r="DW301" i="5"/>
  <c r="DV301" i="5"/>
  <c r="DU301" i="5"/>
  <c r="DT301" i="5"/>
  <c r="DS301" i="5"/>
  <c r="DR301" i="5"/>
  <c r="EN300" i="5"/>
  <c r="EM300" i="5"/>
  <c r="EL300" i="5"/>
  <c r="EK300" i="5"/>
  <c r="EJ300" i="5"/>
  <c r="EI300" i="5"/>
  <c r="EH300" i="5"/>
  <c r="EG300" i="5"/>
  <c r="EF300" i="5"/>
  <c r="EE300" i="5"/>
  <c r="ED300" i="5"/>
  <c r="EC300" i="5"/>
  <c r="EB300" i="5"/>
  <c r="EA300" i="5"/>
  <c r="DZ300" i="5"/>
  <c r="DY300" i="5"/>
  <c r="DX300" i="5"/>
  <c r="DW300" i="5"/>
  <c r="DV300" i="5"/>
  <c r="DU300" i="5"/>
  <c r="DT300" i="5"/>
  <c r="DS300" i="5"/>
  <c r="DR300" i="5"/>
  <c r="EO299" i="5"/>
  <c r="EN299" i="5"/>
  <c r="EM299" i="5"/>
  <c r="EL299" i="5"/>
  <c r="EK299" i="5"/>
  <c r="EJ299" i="5"/>
  <c r="EI299" i="5"/>
  <c r="EH299" i="5"/>
  <c r="EG299" i="5"/>
  <c r="EF299" i="5"/>
  <c r="EE299" i="5"/>
  <c r="ED299" i="5"/>
  <c r="EC299" i="5"/>
  <c r="EB299" i="5"/>
  <c r="EA299" i="5"/>
  <c r="DZ299" i="5"/>
  <c r="DY299" i="5"/>
  <c r="DX299" i="5"/>
  <c r="DW299" i="5"/>
  <c r="DV299" i="5"/>
  <c r="DU299" i="5"/>
  <c r="DT299" i="5"/>
  <c r="DS299" i="5"/>
  <c r="DR299" i="5"/>
  <c r="EP298" i="5"/>
  <c r="EO298" i="5"/>
  <c r="EN298" i="5"/>
  <c r="EM298" i="5"/>
  <c r="EL298" i="5"/>
  <c r="EK298" i="5"/>
  <c r="EJ298" i="5"/>
  <c r="EI298" i="5"/>
  <c r="EH298" i="5"/>
  <c r="EG298" i="5"/>
  <c r="EF298" i="5"/>
  <c r="EE298" i="5"/>
  <c r="ED298" i="5"/>
  <c r="EC298" i="5"/>
  <c r="EB298" i="5"/>
  <c r="EA298" i="5"/>
  <c r="DZ298" i="5"/>
  <c r="DY298" i="5"/>
  <c r="DX298" i="5"/>
  <c r="DW298" i="5"/>
  <c r="DV298" i="5"/>
  <c r="DU298" i="5"/>
  <c r="DT298" i="5"/>
  <c r="DS298" i="5"/>
  <c r="DR298" i="5"/>
  <c r="EQ297" i="5"/>
  <c r="EP297" i="5"/>
  <c r="EO297" i="5"/>
  <c r="EN297" i="5"/>
  <c r="EM297" i="5"/>
  <c r="EL297" i="5"/>
  <c r="EK297" i="5"/>
  <c r="EJ297" i="5"/>
  <c r="EI297" i="5"/>
  <c r="EH297" i="5"/>
  <c r="EG297" i="5"/>
  <c r="EF297" i="5"/>
  <c r="EE297" i="5"/>
  <c r="ED297" i="5"/>
  <c r="EC297" i="5"/>
  <c r="EB297" i="5"/>
  <c r="EA297" i="5"/>
  <c r="DZ297" i="5"/>
  <c r="DY297" i="5"/>
  <c r="DX297" i="5"/>
  <c r="DW297" i="5"/>
  <c r="DV297" i="5"/>
  <c r="DU297" i="5"/>
  <c r="DT297" i="5"/>
  <c r="DS297" i="5"/>
  <c r="DR297" i="5"/>
  <c r="ER296" i="5"/>
  <c r="EQ296" i="5"/>
  <c r="EP296" i="5"/>
  <c r="EO296" i="5"/>
  <c r="EN296" i="5"/>
  <c r="EM296" i="5"/>
  <c r="EL296" i="5"/>
  <c r="EK296" i="5"/>
  <c r="EJ296" i="5"/>
  <c r="EI296" i="5"/>
  <c r="EH296" i="5"/>
  <c r="EG296" i="5"/>
  <c r="EF296" i="5"/>
  <c r="EE296" i="5"/>
  <c r="ED296" i="5"/>
  <c r="EC296" i="5"/>
  <c r="EB296" i="5"/>
  <c r="EA296" i="5"/>
  <c r="DZ296" i="5"/>
  <c r="DY296" i="5"/>
  <c r="DX296" i="5"/>
  <c r="DW296" i="5"/>
  <c r="DV296" i="5"/>
  <c r="DU296" i="5"/>
  <c r="DT296" i="5"/>
  <c r="DS296" i="5"/>
  <c r="DR296" i="5"/>
  <c r="ES295" i="5"/>
  <c r="ER295" i="5"/>
  <c r="EQ295" i="5"/>
  <c r="EP295" i="5"/>
  <c r="EO295" i="5"/>
  <c r="EN295" i="5"/>
  <c r="EM295" i="5"/>
  <c r="EL295" i="5"/>
  <c r="EK295" i="5"/>
  <c r="EJ295" i="5"/>
  <c r="EI295" i="5"/>
  <c r="EH295" i="5"/>
  <c r="EG295" i="5"/>
  <c r="EF295" i="5"/>
  <c r="EE295" i="5"/>
  <c r="ED295" i="5"/>
  <c r="EC295" i="5"/>
  <c r="EB295" i="5"/>
  <c r="EA295" i="5"/>
  <c r="DZ295" i="5"/>
  <c r="DY295" i="5"/>
  <c r="DX295" i="5"/>
  <c r="DW295" i="5"/>
  <c r="DV295" i="5"/>
  <c r="DU295" i="5"/>
  <c r="DT295" i="5"/>
  <c r="DS295" i="5"/>
  <c r="DR295" i="5"/>
  <c r="ET294" i="5"/>
  <c r="ES294" i="5"/>
  <c r="ER294" i="5"/>
  <c r="EQ294" i="5"/>
  <c r="EP294" i="5"/>
  <c r="EO294" i="5"/>
  <c r="EN294" i="5"/>
  <c r="EM294" i="5"/>
  <c r="EL294" i="5"/>
  <c r="EK294" i="5"/>
  <c r="EJ294" i="5"/>
  <c r="EI294" i="5"/>
  <c r="EH294" i="5"/>
  <c r="EG294" i="5"/>
  <c r="EF294" i="5"/>
  <c r="EE294" i="5"/>
  <c r="ED294" i="5"/>
  <c r="EC294" i="5"/>
  <c r="EB294" i="5"/>
  <c r="EA294" i="5"/>
  <c r="DZ294" i="5"/>
  <c r="DY294" i="5"/>
  <c r="DX294" i="5"/>
  <c r="DW294" i="5"/>
  <c r="DV294" i="5"/>
  <c r="DU294" i="5"/>
  <c r="DT294" i="5"/>
  <c r="DS294" i="5"/>
  <c r="DR294" i="5"/>
  <c r="EU293" i="5"/>
  <c r="ET293" i="5"/>
  <c r="ES293" i="5"/>
  <c r="ER293" i="5"/>
  <c r="EQ293" i="5"/>
  <c r="EP293" i="5"/>
  <c r="EO293" i="5"/>
  <c r="EN293" i="5"/>
  <c r="EM293" i="5"/>
  <c r="EL293" i="5"/>
  <c r="EK293" i="5"/>
  <c r="EJ293" i="5"/>
  <c r="EI293" i="5"/>
  <c r="EH293" i="5"/>
  <c r="EG293" i="5"/>
  <c r="EF293" i="5"/>
  <c r="EE293" i="5"/>
  <c r="ED293" i="5"/>
  <c r="EC293" i="5"/>
  <c r="EB293" i="5"/>
  <c r="EA293" i="5"/>
  <c r="DZ293" i="5"/>
  <c r="DY293" i="5"/>
  <c r="DX293" i="5"/>
  <c r="DW293" i="5"/>
  <c r="DV293" i="5"/>
  <c r="DU293" i="5"/>
  <c r="DT293" i="5"/>
  <c r="DS293" i="5"/>
  <c r="DR293" i="5"/>
  <c r="EV292" i="5"/>
  <c r="EU292" i="5"/>
  <c r="ET292" i="5"/>
  <c r="ES292" i="5"/>
  <c r="ER292" i="5"/>
  <c r="EQ292" i="5"/>
  <c r="EP292" i="5"/>
  <c r="EO292" i="5"/>
  <c r="EN292" i="5"/>
  <c r="EM292" i="5"/>
  <c r="EL292" i="5"/>
  <c r="EK292" i="5"/>
  <c r="EJ292" i="5"/>
  <c r="EI292" i="5"/>
  <c r="EH292" i="5"/>
  <c r="EG292" i="5"/>
  <c r="EF292" i="5"/>
  <c r="EE292" i="5"/>
  <c r="ED292" i="5"/>
  <c r="EC292" i="5"/>
  <c r="EB292" i="5"/>
  <c r="EA292" i="5"/>
  <c r="DZ292" i="5"/>
  <c r="DY292" i="5"/>
  <c r="DX292" i="5"/>
  <c r="DW292" i="5"/>
  <c r="DV292" i="5"/>
  <c r="DU292" i="5"/>
  <c r="DT292" i="5"/>
  <c r="DS292" i="5"/>
  <c r="DR292" i="5"/>
  <c r="EW291" i="5"/>
  <c r="EV291" i="5"/>
  <c r="EU291" i="5"/>
  <c r="ET291" i="5"/>
  <c r="ES291" i="5"/>
  <c r="ER291" i="5"/>
  <c r="EQ291" i="5"/>
  <c r="EP291" i="5"/>
  <c r="EO291" i="5"/>
  <c r="EN291" i="5"/>
  <c r="EM291" i="5"/>
  <c r="EL291" i="5"/>
  <c r="EK291" i="5"/>
  <c r="EJ291" i="5"/>
  <c r="EI291" i="5"/>
  <c r="EH291" i="5"/>
  <c r="EG291" i="5"/>
  <c r="EF291" i="5"/>
  <c r="EE291" i="5"/>
  <c r="ED291" i="5"/>
  <c r="EC291" i="5"/>
  <c r="EB291" i="5"/>
  <c r="EA291" i="5"/>
  <c r="DZ291" i="5"/>
  <c r="DY291" i="5"/>
  <c r="DX291" i="5"/>
  <c r="DW291" i="5"/>
  <c r="DV291" i="5"/>
  <c r="DU291" i="5"/>
  <c r="DT291" i="5"/>
  <c r="DS291" i="5"/>
  <c r="DR291" i="5"/>
  <c r="EX290" i="5"/>
  <c r="EW290" i="5"/>
  <c r="EV290" i="5"/>
  <c r="EU290" i="5"/>
  <c r="ET290" i="5"/>
  <c r="ES290" i="5"/>
  <c r="ER290" i="5"/>
  <c r="EQ290" i="5"/>
  <c r="EP290" i="5"/>
  <c r="EO290" i="5"/>
  <c r="EN290" i="5"/>
  <c r="EM290" i="5"/>
  <c r="EL290" i="5"/>
  <c r="EK290" i="5"/>
  <c r="EJ290" i="5"/>
  <c r="EI290" i="5"/>
  <c r="EH290" i="5"/>
  <c r="EG290" i="5"/>
  <c r="EF290" i="5"/>
  <c r="EE290" i="5"/>
  <c r="ED290" i="5"/>
  <c r="EC290" i="5"/>
  <c r="EB290" i="5"/>
  <c r="EA290" i="5"/>
  <c r="DZ290" i="5"/>
  <c r="DY290" i="5"/>
  <c r="DX290" i="5"/>
  <c r="DW290" i="5"/>
  <c r="DV290" i="5"/>
  <c r="DU290" i="5"/>
  <c r="DT290" i="5"/>
  <c r="DS290" i="5"/>
  <c r="DR290" i="5"/>
  <c r="EY289" i="5"/>
  <c r="EX289" i="5"/>
  <c r="EW289" i="5"/>
  <c r="EV289" i="5"/>
  <c r="EU289" i="5"/>
  <c r="ET289" i="5"/>
  <c r="ES289" i="5"/>
  <c r="ER289" i="5"/>
  <c r="EQ289" i="5"/>
  <c r="EP289" i="5"/>
  <c r="EO289" i="5"/>
  <c r="EN289" i="5"/>
  <c r="EM289" i="5"/>
  <c r="EL289" i="5"/>
  <c r="EK289" i="5"/>
  <c r="EJ289" i="5"/>
  <c r="EI289" i="5"/>
  <c r="EH289" i="5"/>
  <c r="EG289" i="5"/>
  <c r="EF289" i="5"/>
  <c r="EE289" i="5"/>
  <c r="ED289" i="5"/>
  <c r="EC289" i="5"/>
  <c r="EB289" i="5"/>
  <c r="EA289" i="5"/>
  <c r="DZ289" i="5"/>
  <c r="DY289" i="5"/>
  <c r="DX289" i="5"/>
  <c r="DW289" i="5"/>
  <c r="DV289" i="5"/>
  <c r="DU289" i="5"/>
  <c r="DT289" i="5"/>
  <c r="DS289" i="5"/>
  <c r="DR289" i="5"/>
  <c r="EZ288" i="5"/>
  <c r="EY288" i="5"/>
  <c r="EX288" i="5"/>
  <c r="EW288" i="5"/>
  <c r="EV288" i="5"/>
  <c r="EU288" i="5"/>
  <c r="ET288" i="5"/>
  <c r="ES288" i="5"/>
  <c r="ER288" i="5"/>
  <c r="EQ288" i="5"/>
  <c r="EP288" i="5"/>
  <c r="EO288" i="5"/>
  <c r="EN288" i="5"/>
  <c r="EM288" i="5"/>
  <c r="EL288" i="5"/>
  <c r="EK288" i="5"/>
  <c r="EJ288" i="5"/>
  <c r="EI288" i="5"/>
  <c r="EH288" i="5"/>
  <c r="EG288" i="5"/>
  <c r="EF288" i="5"/>
  <c r="EE288" i="5"/>
  <c r="ED288" i="5"/>
  <c r="EC288" i="5"/>
  <c r="EB288" i="5"/>
  <c r="EA288" i="5"/>
  <c r="DZ288" i="5"/>
  <c r="DY288" i="5"/>
  <c r="DX288" i="5"/>
  <c r="DW288" i="5"/>
  <c r="DV288" i="5"/>
  <c r="DU288" i="5"/>
  <c r="DT288" i="5"/>
  <c r="DS288" i="5"/>
  <c r="DR288" i="5"/>
  <c r="FA287" i="5"/>
  <c r="EZ287" i="5"/>
  <c r="EY287" i="5"/>
  <c r="EX287" i="5"/>
  <c r="EW287" i="5"/>
  <c r="EV287" i="5"/>
  <c r="EU287" i="5"/>
  <c r="ET287" i="5"/>
  <c r="ES287" i="5"/>
  <c r="ER287" i="5"/>
  <c r="EQ287" i="5"/>
  <c r="EP287" i="5"/>
  <c r="EO287" i="5"/>
  <c r="EN287" i="5"/>
  <c r="EM287" i="5"/>
  <c r="EL287" i="5"/>
  <c r="EK287" i="5"/>
  <c r="EJ287" i="5"/>
  <c r="EI287" i="5"/>
  <c r="EH287" i="5"/>
  <c r="EG287" i="5"/>
  <c r="EF287" i="5"/>
  <c r="EE287" i="5"/>
  <c r="ED287" i="5"/>
  <c r="EC287" i="5"/>
  <c r="EB287" i="5"/>
  <c r="EA287" i="5"/>
  <c r="DZ287" i="5"/>
  <c r="DY287" i="5"/>
  <c r="DX287" i="5"/>
  <c r="DW287" i="5"/>
  <c r="DV287" i="5"/>
  <c r="DU287" i="5"/>
  <c r="DT287" i="5"/>
  <c r="DS287" i="5"/>
  <c r="DR287" i="5"/>
  <c r="FB286" i="5"/>
  <c r="FA286" i="5"/>
  <c r="EZ286" i="5"/>
  <c r="EY286" i="5"/>
  <c r="EX286" i="5"/>
  <c r="EW286" i="5"/>
  <c r="EV286" i="5"/>
  <c r="EU286" i="5"/>
  <c r="ET286" i="5"/>
  <c r="ES286" i="5"/>
  <c r="ER286" i="5"/>
  <c r="EQ286" i="5"/>
  <c r="EP286" i="5"/>
  <c r="EO286" i="5"/>
  <c r="EN286" i="5"/>
  <c r="EM286" i="5"/>
  <c r="EL286" i="5"/>
  <c r="EK286" i="5"/>
  <c r="EJ286" i="5"/>
  <c r="EI286" i="5"/>
  <c r="EH286" i="5"/>
  <c r="EG286" i="5"/>
  <c r="EF286" i="5"/>
  <c r="EE286" i="5"/>
  <c r="ED286" i="5"/>
  <c r="EC286" i="5"/>
  <c r="EB286" i="5"/>
  <c r="EA286" i="5"/>
  <c r="DZ286" i="5"/>
  <c r="DY286" i="5"/>
  <c r="DX286" i="5"/>
  <c r="DW286" i="5"/>
  <c r="DV286" i="5"/>
  <c r="DU286" i="5"/>
  <c r="DT286" i="5"/>
  <c r="DS286" i="5"/>
  <c r="DR286" i="5"/>
  <c r="FC285" i="5"/>
  <c r="FB285" i="5"/>
  <c r="FA285" i="5"/>
  <c r="EZ285" i="5"/>
  <c r="EY285" i="5"/>
  <c r="EX285" i="5"/>
  <c r="EW285" i="5"/>
  <c r="EV285" i="5"/>
  <c r="EU285" i="5"/>
  <c r="ET285" i="5"/>
  <c r="ES285" i="5"/>
  <c r="ER285" i="5"/>
  <c r="EQ285" i="5"/>
  <c r="EP285" i="5"/>
  <c r="EO285" i="5"/>
  <c r="EN285" i="5"/>
  <c r="EM285" i="5"/>
  <c r="EL285" i="5"/>
  <c r="EK285" i="5"/>
  <c r="EJ285" i="5"/>
  <c r="EI285" i="5"/>
  <c r="EH285" i="5"/>
  <c r="EG285" i="5"/>
  <c r="EF285" i="5"/>
  <c r="EE285" i="5"/>
  <c r="ED285" i="5"/>
  <c r="EC285" i="5"/>
  <c r="EB285" i="5"/>
  <c r="EA285" i="5"/>
  <c r="DZ285" i="5"/>
  <c r="DY285" i="5"/>
  <c r="DX285" i="5"/>
  <c r="DW285" i="5"/>
  <c r="DV285" i="5"/>
  <c r="DU285" i="5"/>
  <c r="DT285" i="5"/>
  <c r="DS285" i="5"/>
  <c r="DR285" i="5"/>
  <c r="FD284" i="5"/>
  <c r="FC284" i="5"/>
  <c r="FB284" i="5"/>
  <c r="FA284" i="5"/>
  <c r="EZ284" i="5"/>
  <c r="EY284" i="5"/>
  <c r="EX284" i="5"/>
  <c r="EW284" i="5"/>
  <c r="EV284" i="5"/>
  <c r="EU284" i="5"/>
  <c r="ET284" i="5"/>
  <c r="ES284" i="5"/>
  <c r="ER284" i="5"/>
  <c r="EQ284" i="5"/>
  <c r="EP284" i="5"/>
  <c r="EO284" i="5"/>
  <c r="EN284" i="5"/>
  <c r="EM284" i="5"/>
  <c r="EL284" i="5"/>
  <c r="EK284" i="5"/>
  <c r="EJ284" i="5"/>
  <c r="EI284" i="5"/>
  <c r="EH284" i="5"/>
  <c r="EG284" i="5"/>
  <c r="EF284" i="5"/>
  <c r="EE284" i="5"/>
  <c r="ED284" i="5"/>
  <c r="EC284" i="5"/>
  <c r="EB284" i="5"/>
  <c r="EA284" i="5"/>
  <c r="DZ284" i="5"/>
  <c r="DY284" i="5"/>
  <c r="DX284" i="5"/>
  <c r="DW284" i="5"/>
  <c r="DV284" i="5"/>
  <c r="DU284" i="5"/>
  <c r="DT284" i="5"/>
  <c r="DS284" i="5"/>
  <c r="DR284" i="5"/>
  <c r="CD322" i="5"/>
  <c r="CE321" i="5"/>
  <c r="CD321" i="5"/>
  <c r="CF320" i="5"/>
  <c r="CE320" i="5"/>
  <c r="CD320" i="5"/>
  <c r="CG319" i="5"/>
  <c r="CF319" i="5"/>
  <c r="CE319" i="5"/>
  <c r="CD319" i="5"/>
  <c r="CH318" i="5"/>
  <c r="CG318" i="5"/>
  <c r="CF318" i="5"/>
  <c r="CE318" i="5"/>
  <c r="CD318" i="5"/>
  <c r="CI317" i="5"/>
  <c r="CH317" i="5"/>
  <c r="CG317" i="5"/>
  <c r="CF317" i="5"/>
  <c r="CE317" i="5"/>
  <c r="CD317" i="5"/>
  <c r="CJ316" i="5"/>
  <c r="CI316" i="5"/>
  <c r="CH316" i="5"/>
  <c r="CG316" i="5"/>
  <c r="CF316" i="5"/>
  <c r="CE316" i="5"/>
  <c r="CD316" i="5"/>
  <c r="CK315" i="5"/>
  <c r="CJ315" i="5"/>
  <c r="CI315" i="5"/>
  <c r="CH315" i="5"/>
  <c r="CG315" i="5"/>
  <c r="CF315" i="5"/>
  <c r="CE315" i="5"/>
  <c r="CD315" i="5"/>
  <c r="CL314" i="5"/>
  <c r="CK314" i="5"/>
  <c r="CJ314" i="5"/>
  <c r="CI314" i="5"/>
  <c r="CH314" i="5"/>
  <c r="CG314" i="5"/>
  <c r="CF314" i="5"/>
  <c r="CE314" i="5"/>
  <c r="CD314" i="5"/>
  <c r="CM313" i="5"/>
  <c r="CL313" i="5"/>
  <c r="CK313" i="5"/>
  <c r="CJ313" i="5"/>
  <c r="CI313" i="5"/>
  <c r="CH313" i="5"/>
  <c r="CG313" i="5"/>
  <c r="CF313" i="5"/>
  <c r="CE313" i="5"/>
  <c r="CD313" i="5"/>
  <c r="CN312" i="5"/>
  <c r="CM312" i="5"/>
  <c r="CL312" i="5"/>
  <c r="CK312" i="5"/>
  <c r="CJ312" i="5"/>
  <c r="CI312" i="5"/>
  <c r="CH312" i="5"/>
  <c r="CG312" i="5"/>
  <c r="CF312" i="5"/>
  <c r="CE312" i="5"/>
  <c r="CD312" i="5"/>
  <c r="CO311" i="5"/>
  <c r="CN311" i="5"/>
  <c r="CM311" i="5"/>
  <c r="CL311" i="5"/>
  <c r="CK311" i="5"/>
  <c r="CJ311" i="5"/>
  <c r="CI311" i="5"/>
  <c r="CH311" i="5"/>
  <c r="CG311" i="5"/>
  <c r="CF311" i="5"/>
  <c r="CE311" i="5"/>
  <c r="CD311" i="5"/>
  <c r="CP310" i="5"/>
  <c r="CO310" i="5"/>
  <c r="CN310" i="5"/>
  <c r="CM310" i="5"/>
  <c r="CL310" i="5"/>
  <c r="CK310" i="5"/>
  <c r="CJ310" i="5"/>
  <c r="CI310" i="5"/>
  <c r="CH310" i="5"/>
  <c r="CG310" i="5"/>
  <c r="CF310" i="5"/>
  <c r="CE310" i="5"/>
  <c r="CD310" i="5"/>
  <c r="CQ309" i="5"/>
  <c r="CP309" i="5"/>
  <c r="CO309" i="5"/>
  <c r="CN309" i="5"/>
  <c r="CM309" i="5"/>
  <c r="CL309" i="5"/>
  <c r="CK309" i="5"/>
  <c r="CJ309" i="5"/>
  <c r="CI309" i="5"/>
  <c r="CH309" i="5"/>
  <c r="CG309" i="5"/>
  <c r="CF309" i="5"/>
  <c r="CE309" i="5"/>
  <c r="CD309" i="5"/>
  <c r="CR308" i="5"/>
  <c r="CQ308" i="5"/>
  <c r="CP308" i="5"/>
  <c r="CO308" i="5"/>
  <c r="CN308" i="5"/>
  <c r="CM308" i="5"/>
  <c r="CL308" i="5"/>
  <c r="CK308" i="5"/>
  <c r="CJ308" i="5"/>
  <c r="CI308" i="5"/>
  <c r="CH308" i="5"/>
  <c r="CG308" i="5"/>
  <c r="CF308" i="5"/>
  <c r="CE308" i="5"/>
  <c r="CD308" i="5"/>
  <c r="CS307" i="5"/>
  <c r="CR307" i="5"/>
  <c r="CQ307" i="5"/>
  <c r="CP307" i="5"/>
  <c r="CO307" i="5"/>
  <c r="CN307" i="5"/>
  <c r="CM307" i="5"/>
  <c r="CL307" i="5"/>
  <c r="CK307" i="5"/>
  <c r="CJ307" i="5"/>
  <c r="CI307" i="5"/>
  <c r="CH307" i="5"/>
  <c r="CG307" i="5"/>
  <c r="CF307" i="5"/>
  <c r="CE307" i="5"/>
  <c r="CD307" i="5"/>
  <c r="CT306" i="5"/>
  <c r="CS306" i="5"/>
  <c r="CR306" i="5"/>
  <c r="CQ306" i="5"/>
  <c r="CP306" i="5"/>
  <c r="CO306" i="5"/>
  <c r="CN306" i="5"/>
  <c r="CM306" i="5"/>
  <c r="CL306" i="5"/>
  <c r="CK306" i="5"/>
  <c r="CJ306" i="5"/>
  <c r="CI306" i="5"/>
  <c r="CH306" i="5"/>
  <c r="CG306" i="5"/>
  <c r="CF306" i="5"/>
  <c r="CE306" i="5"/>
  <c r="CD306" i="5"/>
  <c r="CU305" i="5"/>
  <c r="CT305" i="5"/>
  <c r="CS305" i="5"/>
  <c r="CR305" i="5"/>
  <c r="CQ305" i="5"/>
  <c r="CP305" i="5"/>
  <c r="CO305" i="5"/>
  <c r="CN305" i="5"/>
  <c r="CM305" i="5"/>
  <c r="CL305" i="5"/>
  <c r="CK305" i="5"/>
  <c r="CJ305" i="5"/>
  <c r="CI305" i="5"/>
  <c r="CH305" i="5"/>
  <c r="CG305" i="5"/>
  <c r="CF305" i="5"/>
  <c r="CE305" i="5"/>
  <c r="CD305" i="5"/>
  <c r="CV304" i="5"/>
  <c r="CU304" i="5"/>
  <c r="CT304" i="5"/>
  <c r="CS304" i="5"/>
  <c r="CR304" i="5"/>
  <c r="CQ304" i="5"/>
  <c r="CP304" i="5"/>
  <c r="CO304" i="5"/>
  <c r="CN304" i="5"/>
  <c r="CM304" i="5"/>
  <c r="CL304" i="5"/>
  <c r="CK304" i="5"/>
  <c r="CJ304" i="5"/>
  <c r="CI304" i="5"/>
  <c r="CH304" i="5"/>
  <c r="CG304" i="5"/>
  <c r="CF304" i="5"/>
  <c r="CE304" i="5"/>
  <c r="CD304" i="5"/>
  <c r="CW303" i="5"/>
  <c r="CV303" i="5"/>
  <c r="CU303" i="5"/>
  <c r="CT303" i="5"/>
  <c r="CS303" i="5"/>
  <c r="CR303" i="5"/>
  <c r="CQ303" i="5"/>
  <c r="CP303" i="5"/>
  <c r="CO303" i="5"/>
  <c r="CN303" i="5"/>
  <c r="CM303" i="5"/>
  <c r="CL303" i="5"/>
  <c r="CK303" i="5"/>
  <c r="CJ303" i="5"/>
  <c r="CI303" i="5"/>
  <c r="CH303" i="5"/>
  <c r="CG303" i="5"/>
  <c r="CF303" i="5"/>
  <c r="CE303" i="5"/>
  <c r="CD303" i="5"/>
  <c r="CX302" i="5"/>
  <c r="CW302" i="5"/>
  <c r="CV302" i="5"/>
  <c r="CU302" i="5"/>
  <c r="CT302" i="5"/>
  <c r="CS302" i="5"/>
  <c r="CR302" i="5"/>
  <c r="CQ302" i="5"/>
  <c r="CP302" i="5"/>
  <c r="CO302" i="5"/>
  <c r="CN302" i="5"/>
  <c r="CM302" i="5"/>
  <c r="CL302" i="5"/>
  <c r="CK302" i="5"/>
  <c r="CJ302" i="5"/>
  <c r="CI302" i="5"/>
  <c r="CH302" i="5"/>
  <c r="CG302" i="5"/>
  <c r="CF302" i="5"/>
  <c r="CE302" i="5"/>
  <c r="CD302" i="5"/>
  <c r="CY301" i="5"/>
  <c r="CX301" i="5"/>
  <c r="CW301" i="5"/>
  <c r="CV301" i="5"/>
  <c r="CU301" i="5"/>
  <c r="CT301" i="5"/>
  <c r="CS301" i="5"/>
  <c r="CR301" i="5"/>
  <c r="CQ301" i="5"/>
  <c r="CP301" i="5"/>
  <c r="CO301" i="5"/>
  <c r="CN301" i="5"/>
  <c r="CM301" i="5"/>
  <c r="CL301" i="5"/>
  <c r="CK301" i="5"/>
  <c r="CJ301" i="5"/>
  <c r="CI301" i="5"/>
  <c r="CH301" i="5"/>
  <c r="CG301" i="5"/>
  <c r="CF301" i="5"/>
  <c r="CE301" i="5"/>
  <c r="CD301" i="5"/>
  <c r="CZ300" i="5"/>
  <c r="CY300" i="5"/>
  <c r="CX300" i="5"/>
  <c r="CW300" i="5"/>
  <c r="CV300" i="5"/>
  <c r="CU300" i="5"/>
  <c r="CT300" i="5"/>
  <c r="CS300" i="5"/>
  <c r="CR300" i="5"/>
  <c r="CQ300" i="5"/>
  <c r="CP300" i="5"/>
  <c r="CO300" i="5"/>
  <c r="CN300" i="5"/>
  <c r="CM300" i="5"/>
  <c r="CL300" i="5"/>
  <c r="CK300" i="5"/>
  <c r="CJ300" i="5"/>
  <c r="CI300" i="5"/>
  <c r="CH300" i="5"/>
  <c r="CG300" i="5"/>
  <c r="CF300" i="5"/>
  <c r="CE300" i="5"/>
  <c r="CD300" i="5"/>
  <c r="DA299" i="5"/>
  <c r="CZ299" i="5"/>
  <c r="CY299" i="5"/>
  <c r="CX299" i="5"/>
  <c r="CW299" i="5"/>
  <c r="CV299" i="5"/>
  <c r="CU299" i="5"/>
  <c r="CT299" i="5"/>
  <c r="CS299" i="5"/>
  <c r="CR299" i="5"/>
  <c r="CQ299" i="5"/>
  <c r="CP299" i="5"/>
  <c r="CO299" i="5"/>
  <c r="CN299" i="5"/>
  <c r="CM299" i="5"/>
  <c r="CL299" i="5"/>
  <c r="CK299" i="5"/>
  <c r="CJ299" i="5"/>
  <c r="CI299" i="5"/>
  <c r="CH299" i="5"/>
  <c r="CG299" i="5"/>
  <c r="CF299" i="5"/>
  <c r="CE299" i="5"/>
  <c r="CD299" i="5"/>
  <c r="DB298" i="5"/>
  <c r="DA298" i="5"/>
  <c r="CZ298" i="5"/>
  <c r="CY298" i="5"/>
  <c r="CX298" i="5"/>
  <c r="CW298" i="5"/>
  <c r="CV298" i="5"/>
  <c r="CU298" i="5"/>
  <c r="CT298" i="5"/>
  <c r="CS298" i="5"/>
  <c r="CR298" i="5"/>
  <c r="CQ298" i="5"/>
  <c r="CP298" i="5"/>
  <c r="CO298" i="5"/>
  <c r="CN298" i="5"/>
  <c r="CM298" i="5"/>
  <c r="CL298" i="5"/>
  <c r="CK298" i="5"/>
  <c r="CJ298" i="5"/>
  <c r="CI298" i="5"/>
  <c r="CH298" i="5"/>
  <c r="CG298" i="5"/>
  <c r="CF298" i="5"/>
  <c r="CE298" i="5"/>
  <c r="CD298" i="5"/>
  <c r="DC297" i="5"/>
  <c r="DB297" i="5"/>
  <c r="DA297" i="5"/>
  <c r="CZ297" i="5"/>
  <c r="CY297" i="5"/>
  <c r="CX297" i="5"/>
  <c r="CW297" i="5"/>
  <c r="CV297" i="5"/>
  <c r="CU297" i="5"/>
  <c r="CT297" i="5"/>
  <c r="CS297" i="5"/>
  <c r="CR297" i="5"/>
  <c r="CQ297" i="5"/>
  <c r="CP297" i="5"/>
  <c r="CO297" i="5"/>
  <c r="CN297" i="5"/>
  <c r="CM297" i="5"/>
  <c r="CL297" i="5"/>
  <c r="CK297" i="5"/>
  <c r="CJ297" i="5"/>
  <c r="CI297" i="5"/>
  <c r="CH297" i="5"/>
  <c r="CG297" i="5"/>
  <c r="CF297" i="5"/>
  <c r="CE297" i="5"/>
  <c r="CD297" i="5"/>
  <c r="DD296" i="5"/>
  <c r="DC296" i="5"/>
  <c r="DB296" i="5"/>
  <c r="DA296" i="5"/>
  <c r="CZ296" i="5"/>
  <c r="CY296" i="5"/>
  <c r="CX296" i="5"/>
  <c r="CW296" i="5"/>
  <c r="CV296" i="5"/>
  <c r="CU296" i="5"/>
  <c r="CT296" i="5"/>
  <c r="CS296" i="5"/>
  <c r="CR296" i="5"/>
  <c r="CQ296" i="5"/>
  <c r="CP296" i="5"/>
  <c r="CO296" i="5"/>
  <c r="CN296" i="5"/>
  <c r="CM296" i="5"/>
  <c r="CL296" i="5"/>
  <c r="CK296" i="5"/>
  <c r="CJ296" i="5"/>
  <c r="CI296" i="5"/>
  <c r="CH296" i="5"/>
  <c r="CG296" i="5"/>
  <c r="CF296" i="5"/>
  <c r="CE296" i="5"/>
  <c r="CD296" i="5"/>
  <c r="DE295" i="5"/>
  <c r="DD295" i="5"/>
  <c r="DC295" i="5"/>
  <c r="DB295" i="5"/>
  <c r="DA295" i="5"/>
  <c r="CZ295" i="5"/>
  <c r="CY295" i="5"/>
  <c r="CX295" i="5"/>
  <c r="CW295" i="5"/>
  <c r="CV295" i="5"/>
  <c r="CU295" i="5"/>
  <c r="CT295" i="5"/>
  <c r="CS295" i="5"/>
  <c r="CR295" i="5"/>
  <c r="CQ295" i="5"/>
  <c r="CP295" i="5"/>
  <c r="CO295" i="5"/>
  <c r="CN295" i="5"/>
  <c r="CM295" i="5"/>
  <c r="CL295" i="5"/>
  <c r="CK295" i="5"/>
  <c r="CJ295" i="5"/>
  <c r="CI295" i="5"/>
  <c r="CH295" i="5"/>
  <c r="CG295" i="5"/>
  <c r="CF295" i="5"/>
  <c r="CE295" i="5"/>
  <c r="CD295" i="5"/>
  <c r="DF294" i="5"/>
  <c r="DE294" i="5"/>
  <c r="DD294" i="5"/>
  <c r="DC294" i="5"/>
  <c r="DB294" i="5"/>
  <c r="DA294" i="5"/>
  <c r="CZ294" i="5"/>
  <c r="CY294" i="5"/>
  <c r="CX294" i="5"/>
  <c r="CW294" i="5"/>
  <c r="CV294" i="5"/>
  <c r="CU294" i="5"/>
  <c r="CT294" i="5"/>
  <c r="CS294" i="5"/>
  <c r="CR294" i="5"/>
  <c r="CQ294" i="5"/>
  <c r="CP294" i="5"/>
  <c r="CO294" i="5"/>
  <c r="CN294" i="5"/>
  <c r="CM294" i="5"/>
  <c r="CL294" i="5"/>
  <c r="CK294" i="5"/>
  <c r="CJ294" i="5"/>
  <c r="CI294" i="5"/>
  <c r="CH294" i="5"/>
  <c r="CG294" i="5"/>
  <c r="CF294" i="5"/>
  <c r="CE294" i="5"/>
  <c r="CD294" i="5"/>
  <c r="DG293" i="5"/>
  <c r="DF293" i="5"/>
  <c r="DE293" i="5"/>
  <c r="DD293" i="5"/>
  <c r="DC293" i="5"/>
  <c r="DB293" i="5"/>
  <c r="DA293" i="5"/>
  <c r="CZ293" i="5"/>
  <c r="CY293" i="5"/>
  <c r="CX293" i="5"/>
  <c r="CW293" i="5"/>
  <c r="CV293" i="5"/>
  <c r="CU293" i="5"/>
  <c r="CT293" i="5"/>
  <c r="CS293" i="5"/>
  <c r="CR293" i="5"/>
  <c r="CQ293" i="5"/>
  <c r="CP293" i="5"/>
  <c r="CO293" i="5"/>
  <c r="CN293" i="5"/>
  <c r="CM293" i="5"/>
  <c r="CL293" i="5"/>
  <c r="CK293" i="5"/>
  <c r="CJ293" i="5"/>
  <c r="CI293" i="5"/>
  <c r="CH293" i="5"/>
  <c r="CG293" i="5"/>
  <c r="CF293" i="5"/>
  <c r="CE293" i="5"/>
  <c r="CD293" i="5"/>
  <c r="DH292" i="5"/>
  <c r="DG292" i="5"/>
  <c r="DF292" i="5"/>
  <c r="DE292" i="5"/>
  <c r="DD292" i="5"/>
  <c r="DC292" i="5"/>
  <c r="DB292" i="5"/>
  <c r="DA292" i="5"/>
  <c r="CZ292" i="5"/>
  <c r="CY292" i="5"/>
  <c r="CX292" i="5"/>
  <c r="CW292" i="5"/>
  <c r="CV292" i="5"/>
  <c r="CU292" i="5"/>
  <c r="CT292" i="5"/>
  <c r="CS292" i="5"/>
  <c r="CR292" i="5"/>
  <c r="CQ292" i="5"/>
  <c r="CP292" i="5"/>
  <c r="CO292" i="5"/>
  <c r="CN292" i="5"/>
  <c r="CM292" i="5"/>
  <c r="CL292" i="5"/>
  <c r="CK292" i="5"/>
  <c r="CJ292" i="5"/>
  <c r="CI292" i="5"/>
  <c r="CH292" i="5"/>
  <c r="CG292" i="5"/>
  <c r="CF292" i="5"/>
  <c r="CE292" i="5"/>
  <c r="CD292" i="5"/>
  <c r="DI291" i="5"/>
  <c r="DH291" i="5"/>
  <c r="DG291" i="5"/>
  <c r="DF291" i="5"/>
  <c r="DE291" i="5"/>
  <c r="DD291" i="5"/>
  <c r="DC291" i="5"/>
  <c r="DB291" i="5"/>
  <c r="DA291" i="5"/>
  <c r="CZ291" i="5"/>
  <c r="CY291" i="5"/>
  <c r="CX291" i="5"/>
  <c r="CW291" i="5"/>
  <c r="CV291" i="5"/>
  <c r="CU291" i="5"/>
  <c r="CT291" i="5"/>
  <c r="CS291" i="5"/>
  <c r="CR291" i="5"/>
  <c r="CQ291" i="5"/>
  <c r="CP291" i="5"/>
  <c r="CO291" i="5"/>
  <c r="CN291" i="5"/>
  <c r="CM291" i="5"/>
  <c r="CL291" i="5"/>
  <c r="CK291" i="5"/>
  <c r="CJ291" i="5"/>
  <c r="CI291" i="5"/>
  <c r="CH291" i="5"/>
  <c r="CG291" i="5"/>
  <c r="CF291" i="5"/>
  <c r="CE291" i="5"/>
  <c r="CD291" i="5"/>
  <c r="DJ290" i="5"/>
  <c r="DI290" i="5"/>
  <c r="DH290" i="5"/>
  <c r="DG290" i="5"/>
  <c r="DF290" i="5"/>
  <c r="DE290" i="5"/>
  <c r="DD290" i="5"/>
  <c r="DC290" i="5"/>
  <c r="DB290" i="5"/>
  <c r="DA290" i="5"/>
  <c r="CZ290" i="5"/>
  <c r="CY290" i="5"/>
  <c r="CX290" i="5"/>
  <c r="CW290" i="5"/>
  <c r="CV290" i="5"/>
  <c r="CU290" i="5"/>
  <c r="CT290" i="5"/>
  <c r="CS290" i="5"/>
  <c r="CR290" i="5"/>
  <c r="CQ290" i="5"/>
  <c r="CP290" i="5"/>
  <c r="CO290" i="5"/>
  <c r="CN290" i="5"/>
  <c r="CM290" i="5"/>
  <c r="CL290" i="5"/>
  <c r="CK290" i="5"/>
  <c r="CJ290" i="5"/>
  <c r="CI290" i="5"/>
  <c r="CH290" i="5"/>
  <c r="CG290" i="5"/>
  <c r="CF290" i="5"/>
  <c r="CE290" i="5"/>
  <c r="CD290" i="5"/>
  <c r="DK289" i="5"/>
  <c r="DJ289" i="5"/>
  <c r="DI289" i="5"/>
  <c r="DH289" i="5"/>
  <c r="DG289" i="5"/>
  <c r="DF289" i="5"/>
  <c r="DE289" i="5"/>
  <c r="DD289" i="5"/>
  <c r="DC289" i="5"/>
  <c r="DB289" i="5"/>
  <c r="DA289" i="5"/>
  <c r="CZ289" i="5"/>
  <c r="CY289" i="5"/>
  <c r="CX289" i="5"/>
  <c r="CW289" i="5"/>
  <c r="CV289" i="5"/>
  <c r="CU289" i="5"/>
  <c r="CT289" i="5"/>
  <c r="CS289" i="5"/>
  <c r="CR289" i="5"/>
  <c r="CQ289" i="5"/>
  <c r="CP289" i="5"/>
  <c r="CO289" i="5"/>
  <c r="CN289" i="5"/>
  <c r="CM289" i="5"/>
  <c r="CL289" i="5"/>
  <c r="CK289" i="5"/>
  <c r="CJ289" i="5"/>
  <c r="CI289" i="5"/>
  <c r="CH289" i="5"/>
  <c r="CG289" i="5"/>
  <c r="CF289" i="5"/>
  <c r="CE289" i="5"/>
  <c r="CD289" i="5"/>
  <c r="DL288" i="5"/>
  <c r="DK288" i="5"/>
  <c r="DJ288" i="5"/>
  <c r="DI288" i="5"/>
  <c r="DH288" i="5"/>
  <c r="DG288" i="5"/>
  <c r="DF288" i="5"/>
  <c r="DE288" i="5"/>
  <c r="DD288" i="5"/>
  <c r="DC288" i="5"/>
  <c r="DB288" i="5"/>
  <c r="DA288" i="5"/>
  <c r="CZ288" i="5"/>
  <c r="CY288" i="5"/>
  <c r="CX288" i="5"/>
  <c r="CW288" i="5"/>
  <c r="CV288" i="5"/>
  <c r="CU288" i="5"/>
  <c r="CT288" i="5"/>
  <c r="CS288" i="5"/>
  <c r="CR288" i="5"/>
  <c r="CQ288" i="5"/>
  <c r="CP288" i="5"/>
  <c r="CO288" i="5"/>
  <c r="CN288" i="5"/>
  <c r="CM288" i="5"/>
  <c r="CL288" i="5"/>
  <c r="CK288" i="5"/>
  <c r="CJ288" i="5"/>
  <c r="CI288" i="5"/>
  <c r="CH288" i="5"/>
  <c r="CG288" i="5"/>
  <c r="CF288" i="5"/>
  <c r="CE288" i="5"/>
  <c r="CD288" i="5"/>
  <c r="DM287" i="5"/>
  <c r="DL287" i="5"/>
  <c r="DK287" i="5"/>
  <c r="DJ287" i="5"/>
  <c r="DI287" i="5"/>
  <c r="DH287" i="5"/>
  <c r="DG287" i="5"/>
  <c r="DF287" i="5"/>
  <c r="DE287" i="5"/>
  <c r="DD287" i="5"/>
  <c r="DC287" i="5"/>
  <c r="DB287" i="5"/>
  <c r="DA287" i="5"/>
  <c r="CZ287" i="5"/>
  <c r="CY287" i="5"/>
  <c r="CX287" i="5"/>
  <c r="CW287" i="5"/>
  <c r="CV287" i="5"/>
  <c r="CU287" i="5"/>
  <c r="CT287" i="5"/>
  <c r="CS287" i="5"/>
  <c r="CR287" i="5"/>
  <c r="CQ287" i="5"/>
  <c r="CP287" i="5"/>
  <c r="CO287" i="5"/>
  <c r="CN287" i="5"/>
  <c r="CM287" i="5"/>
  <c r="CL287" i="5"/>
  <c r="CK287" i="5"/>
  <c r="CJ287" i="5"/>
  <c r="CI287" i="5"/>
  <c r="CH287" i="5"/>
  <c r="CG287" i="5"/>
  <c r="CF287" i="5"/>
  <c r="CE287" i="5"/>
  <c r="CD287" i="5"/>
  <c r="DN286" i="5"/>
  <c r="DM286" i="5"/>
  <c r="DL286" i="5"/>
  <c r="DK286" i="5"/>
  <c r="DJ286" i="5"/>
  <c r="DI286" i="5"/>
  <c r="DH286" i="5"/>
  <c r="DG286" i="5"/>
  <c r="DF286" i="5"/>
  <c r="DE286" i="5"/>
  <c r="DD286" i="5"/>
  <c r="DC286" i="5"/>
  <c r="DB286" i="5"/>
  <c r="DA286" i="5"/>
  <c r="CZ286" i="5"/>
  <c r="CY286" i="5"/>
  <c r="CX286" i="5"/>
  <c r="CW286" i="5"/>
  <c r="CV286" i="5"/>
  <c r="CU286" i="5"/>
  <c r="CT286" i="5"/>
  <c r="CS286" i="5"/>
  <c r="CR286" i="5"/>
  <c r="CQ286" i="5"/>
  <c r="CP286" i="5"/>
  <c r="CO286" i="5"/>
  <c r="CN286" i="5"/>
  <c r="CM286" i="5"/>
  <c r="CL286" i="5"/>
  <c r="CK286" i="5"/>
  <c r="CJ286" i="5"/>
  <c r="CI286" i="5"/>
  <c r="CH286" i="5"/>
  <c r="CG286" i="5"/>
  <c r="CF286" i="5"/>
  <c r="CE286" i="5"/>
  <c r="CD286" i="5"/>
  <c r="DO285" i="5"/>
  <c r="DN285" i="5"/>
  <c r="DM285" i="5"/>
  <c r="DL285" i="5"/>
  <c r="DK285" i="5"/>
  <c r="DJ285" i="5"/>
  <c r="DI285" i="5"/>
  <c r="DH285" i="5"/>
  <c r="DG285" i="5"/>
  <c r="DF285" i="5"/>
  <c r="DE285" i="5"/>
  <c r="DD285" i="5"/>
  <c r="DC285" i="5"/>
  <c r="DB285" i="5"/>
  <c r="DA285" i="5"/>
  <c r="CZ285" i="5"/>
  <c r="CY285" i="5"/>
  <c r="CX285" i="5"/>
  <c r="CW285" i="5"/>
  <c r="CV285" i="5"/>
  <c r="CU285" i="5"/>
  <c r="CT285" i="5"/>
  <c r="CS285" i="5"/>
  <c r="CR285" i="5"/>
  <c r="CQ285" i="5"/>
  <c r="CP285" i="5"/>
  <c r="CO285" i="5"/>
  <c r="CN285" i="5"/>
  <c r="CM285" i="5"/>
  <c r="CL285" i="5"/>
  <c r="CK285" i="5"/>
  <c r="CJ285" i="5"/>
  <c r="CI285" i="5"/>
  <c r="CH285" i="5"/>
  <c r="CG285" i="5"/>
  <c r="CF285" i="5"/>
  <c r="CE285" i="5"/>
  <c r="CD285" i="5"/>
  <c r="DP284" i="5"/>
  <c r="DO284" i="5"/>
  <c r="DN284" i="5"/>
  <c r="DM284" i="5"/>
  <c r="DL284" i="5"/>
  <c r="DK284" i="5"/>
  <c r="DJ284" i="5"/>
  <c r="DI284" i="5"/>
  <c r="DH284" i="5"/>
  <c r="DG284" i="5"/>
  <c r="DF284" i="5"/>
  <c r="DE284" i="5"/>
  <c r="DD284" i="5"/>
  <c r="DC284" i="5"/>
  <c r="DB284" i="5"/>
  <c r="DA284" i="5"/>
  <c r="CZ284" i="5"/>
  <c r="CY284" i="5"/>
  <c r="CX284" i="5"/>
  <c r="CW284" i="5"/>
  <c r="CV284" i="5"/>
  <c r="CU284" i="5"/>
  <c r="CT284" i="5"/>
  <c r="CS284" i="5"/>
  <c r="CR284" i="5"/>
  <c r="CQ284" i="5"/>
  <c r="CP284" i="5"/>
  <c r="CO284" i="5"/>
  <c r="CN284" i="5"/>
  <c r="CM284" i="5"/>
  <c r="CL284" i="5"/>
  <c r="CK284" i="5"/>
  <c r="CJ284" i="5"/>
  <c r="CI284" i="5"/>
  <c r="CH284" i="5"/>
  <c r="CG284" i="5"/>
  <c r="CF284" i="5"/>
  <c r="CE284" i="5"/>
  <c r="CD284" i="5"/>
  <c r="AP322" i="5"/>
  <c r="AQ321" i="5"/>
  <c r="AP321" i="5"/>
  <c r="AR320" i="5"/>
  <c r="AQ320" i="5"/>
  <c r="AP320" i="5"/>
  <c r="AS319" i="5"/>
  <c r="AR319" i="5"/>
  <c r="AQ319" i="5"/>
  <c r="AP319" i="5"/>
  <c r="AT318" i="5"/>
  <c r="AS318" i="5"/>
  <c r="AR318" i="5"/>
  <c r="AQ318" i="5"/>
  <c r="AP318" i="5"/>
  <c r="AU317" i="5"/>
  <c r="AT317" i="5"/>
  <c r="AS317" i="5"/>
  <c r="AR317" i="5"/>
  <c r="AQ317" i="5"/>
  <c r="AP317" i="5"/>
  <c r="AV316" i="5"/>
  <c r="AU316" i="5"/>
  <c r="AT316" i="5"/>
  <c r="AS316" i="5"/>
  <c r="AR316" i="5"/>
  <c r="AQ316" i="5"/>
  <c r="AP316" i="5"/>
  <c r="AW315" i="5"/>
  <c r="AV315" i="5"/>
  <c r="AU315" i="5"/>
  <c r="AT315" i="5"/>
  <c r="AS315" i="5"/>
  <c r="AR315" i="5"/>
  <c r="AQ315" i="5"/>
  <c r="AP315" i="5"/>
  <c r="AX314" i="5"/>
  <c r="AW314" i="5"/>
  <c r="AV314" i="5"/>
  <c r="AU314" i="5"/>
  <c r="AT314" i="5"/>
  <c r="AS314" i="5"/>
  <c r="AR314" i="5"/>
  <c r="AQ314" i="5"/>
  <c r="AP314" i="5"/>
  <c r="AY313" i="5"/>
  <c r="AX313" i="5"/>
  <c r="AW313" i="5"/>
  <c r="AV313" i="5"/>
  <c r="AU313" i="5"/>
  <c r="AT313" i="5"/>
  <c r="AS313" i="5"/>
  <c r="AR313" i="5"/>
  <c r="AQ313" i="5"/>
  <c r="AP313" i="5"/>
  <c r="AZ312" i="5"/>
  <c r="AY312" i="5"/>
  <c r="AX312" i="5"/>
  <c r="AW312" i="5"/>
  <c r="AV312" i="5"/>
  <c r="AU312" i="5"/>
  <c r="AT312" i="5"/>
  <c r="AS312" i="5"/>
  <c r="AR312" i="5"/>
  <c r="AQ312" i="5"/>
  <c r="AP312" i="5"/>
  <c r="BA311" i="5"/>
  <c r="AZ311" i="5"/>
  <c r="AY311" i="5"/>
  <c r="AX311" i="5"/>
  <c r="AW311" i="5"/>
  <c r="AV311" i="5"/>
  <c r="AU311" i="5"/>
  <c r="AT311" i="5"/>
  <c r="AS311" i="5"/>
  <c r="AR311" i="5"/>
  <c r="AQ311" i="5"/>
  <c r="AP311" i="5"/>
  <c r="BB310" i="5"/>
  <c r="BA310" i="5"/>
  <c r="AZ310" i="5"/>
  <c r="AY310" i="5"/>
  <c r="AX310" i="5"/>
  <c r="AW310" i="5"/>
  <c r="AV310" i="5"/>
  <c r="AU310" i="5"/>
  <c r="AT310" i="5"/>
  <c r="AS310" i="5"/>
  <c r="AR310" i="5"/>
  <c r="AQ310" i="5"/>
  <c r="AP310" i="5"/>
  <c r="BC309" i="5"/>
  <c r="BB309" i="5"/>
  <c r="BA309" i="5"/>
  <c r="AZ309" i="5"/>
  <c r="AY309" i="5"/>
  <c r="AX309" i="5"/>
  <c r="AW309" i="5"/>
  <c r="AV309" i="5"/>
  <c r="AU309" i="5"/>
  <c r="AT309" i="5"/>
  <c r="AS309" i="5"/>
  <c r="AR309" i="5"/>
  <c r="AQ309" i="5"/>
  <c r="AP309" i="5"/>
  <c r="BD308" i="5"/>
  <c r="BC308" i="5"/>
  <c r="BB308" i="5"/>
  <c r="BA308" i="5"/>
  <c r="AZ308" i="5"/>
  <c r="AY308" i="5"/>
  <c r="AX308" i="5"/>
  <c r="AW308" i="5"/>
  <c r="AV308" i="5"/>
  <c r="AU308" i="5"/>
  <c r="AT308" i="5"/>
  <c r="AS308" i="5"/>
  <c r="AR308" i="5"/>
  <c r="AQ308" i="5"/>
  <c r="AP308" i="5"/>
  <c r="BE307" i="5"/>
  <c r="BD307" i="5"/>
  <c r="BC307" i="5"/>
  <c r="BB307" i="5"/>
  <c r="BA307" i="5"/>
  <c r="AZ307" i="5"/>
  <c r="AY307" i="5"/>
  <c r="AX307" i="5"/>
  <c r="AW307" i="5"/>
  <c r="AV307" i="5"/>
  <c r="AU307" i="5"/>
  <c r="AT307" i="5"/>
  <c r="AS307" i="5"/>
  <c r="AR307" i="5"/>
  <c r="AQ307" i="5"/>
  <c r="AP307" i="5"/>
  <c r="BF306" i="5"/>
  <c r="BE306" i="5"/>
  <c r="BD306" i="5"/>
  <c r="BC306" i="5"/>
  <c r="BB306" i="5"/>
  <c r="BA306" i="5"/>
  <c r="AZ306" i="5"/>
  <c r="AY306" i="5"/>
  <c r="AX306" i="5"/>
  <c r="AW306" i="5"/>
  <c r="AV306" i="5"/>
  <c r="AU306" i="5"/>
  <c r="AT306" i="5"/>
  <c r="AS306" i="5"/>
  <c r="AR306" i="5"/>
  <c r="AQ306" i="5"/>
  <c r="AP306" i="5"/>
  <c r="BG305" i="5"/>
  <c r="BF305" i="5"/>
  <c r="BE305" i="5"/>
  <c r="BD305" i="5"/>
  <c r="BC305" i="5"/>
  <c r="BB305" i="5"/>
  <c r="BA305" i="5"/>
  <c r="AZ305" i="5"/>
  <c r="AY305" i="5"/>
  <c r="AX305" i="5"/>
  <c r="AW305" i="5"/>
  <c r="AV305" i="5"/>
  <c r="AU305" i="5"/>
  <c r="AT305" i="5"/>
  <c r="AS305" i="5"/>
  <c r="AR305" i="5"/>
  <c r="AQ305" i="5"/>
  <c r="AP305" i="5"/>
  <c r="BH304" i="5"/>
  <c r="BG304" i="5"/>
  <c r="BF304" i="5"/>
  <c r="BE304" i="5"/>
  <c r="BD304" i="5"/>
  <c r="BC304" i="5"/>
  <c r="BB304" i="5"/>
  <c r="BA304" i="5"/>
  <c r="AZ304" i="5"/>
  <c r="AY304" i="5"/>
  <c r="AX304" i="5"/>
  <c r="AW304" i="5"/>
  <c r="AV304" i="5"/>
  <c r="AU304" i="5"/>
  <c r="AT304" i="5"/>
  <c r="AS304" i="5"/>
  <c r="AR304" i="5"/>
  <c r="AQ304" i="5"/>
  <c r="AP304" i="5"/>
  <c r="BI303" i="5"/>
  <c r="BH303" i="5"/>
  <c r="BG303" i="5"/>
  <c r="BF303" i="5"/>
  <c r="BE303" i="5"/>
  <c r="BD303" i="5"/>
  <c r="BC303" i="5"/>
  <c r="BB303" i="5"/>
  <c r="BA303" i="5"/>
  <c r="AZ303" i="5"/>
  <c r="AY303" i="5"/>
  <c r="AX303" i="5"/>
  <c r="AW303" i="5"/>
  <c r="AV303" i="5"/>
  <c r="AU303" i="5"/>
  <c r="AT303" i="5"/>
  <c r="AS303" i="5"/>
  <c r="AR303" i="5"/>
  <c r="AQ303" i="5"/>
  <c r="AP303" i="5"/>
  <c r="BJ302" i="5"/>
  <c r="BI302" i="5"/>
  <c r="BH302" i="5"/>
  <c r="BG302" i="5"/>
  <c r="BF302" i="5"/>
  <c r="BE302" i="5"/>
  <c r="BD302" i="5"/>
  <c r="BC302" i="5"/>
  <c r="BB302" i="5"/>
  <c r="BA302" i="5"/>
  <c r="AZ302" i="5"/>
  <c r="AY302" i="5"/>
  <c r="AX302" i="5"/>
  <c r="AW302" i="5"/>
  <c r="AV302" i="5"/>
  <c r="AU302" i="5"/>
  <c r="AT302" i="5"/>
  <c r="AS302" i="5"/>
  <c r="AR302" i="5"/>
  <c r="AQ302" i="5"/>
  <c r="AP302" i="5"/>
  <c r="BK301" i="5"/>
  <c r="BJ301" i="5"/>
  <c r="BI301" i="5"/>
  <c r="BH301" i="5"/>
  <c r="BG301" i="5"/>
  <c r="BF301" i="5"/>
  <c r="BE301" i="5"/>
  <c r="BD301" i="5"/>
  <c r="BC301" i="5"/>
  <c r="BB301" i="5"/>
  <c r="BA301" i="5"/>
  <c r="AZ301" i="5"/>
  <c r="AY301" i="5"/>
  <c r="AX301" i="5"/>
  <c r="AW301" i="5"/>
  <c r="AV301" i="5"/>
  <c r="AU301" i="5"/>
  <c r="AT301" i="5"/>
  <c r="AS301" i="5"/>
  <c r="AR301" i="5"/>
  <c r="AQ301" i="5"/>
  <c r="AP301" i="5"/>
  <c r="BL300" i="5"/>
  <c r="BK300" i="5"/>
  <c r="BJ300" i="5"/>
  <c r="BI300" i="5"/>
  <c r="BH300" i="5"/>
  <c r="BG300" i="5"/>
  <c r="BF300" i="5"/>
  <c r="BE300" i="5"/>
  <c r="BD300" i="5"/>
  <c r="BC300" i="5"/>
  <c r="BB300" i="5"/>
  <c r="BA300" i="5"/>
  <c r="AZ300" i="5"/>
  <c r="AY300" i="5"/>
  <c r="AX300" i="5"/>
  <c r="AW300" i="5"/>
  <c r="AV300" i="5"/>
  <c r="AU300" i="5"/>
  <c r="AT300" i="5"/>
  <c r="AS300" i="5"/>
  <c r="AR300" i="5"/>
  <c r="AQ300" i="5"/>
  <c r="AP300" i="5"/>
  <c r="BM299" i="5"/>
  <c r="BL299" i="5"/>
  <c r="BK299" i="5"/>
  <c r="BJ299" i="5"/>
  <c r="BI299" i="5"/>
  <c r="BH299" i="5"/>
  <c r="BG299" i="5"/>
  <c r="BF299" i="5"/>
  <c r="BE299" i="5"/>
  <c r="BD299" i="5"/>
  <c r="BC299" i="5"/>
  <c r="BB299" i="5"/>
  <c r="BA299" i="5"/>
  <c r="AZ299" i="5"/>
  <c r="AY299" i="5"/>
  <c r="AX299" i="5"/>
  <c r="AW299" i="5"/>
  <c r="AV299" i="5"/>
  <c r="AU299" i="5"/>
  <c r="AT299" i="5"/>
  <c r="AS299" i="5"/>
  <c r="AR299" i="5"/>
  <c r="AQ299" i="5"/>
  <c r="AP299" i="5"/>
  <c r="BN298" i="5"/>
  <c r="BM298" i="5"/>
  <c r="BL298" i="5"/>
  <c r="BK298" i="5"/>
  <c r="BJ298" i="5"/>
  <c r="BI298" i="5"/>
  <c r="BH298" i="5"/>
  <c r="BG298" i="5"/>
  <c r="BF298" i="5"/>
  <c r="BE298" i="5"/>
  <c r="BD298" i="5"/>
  <c r="BC298" i="5"/>
  <c r="BB298" i="5"/>
  <c r="BA298" i="5"/>
  <c r="AZ298" i="5"/>
  <c r="AY298" i="5"/>
  <c r="AX298" i="5"/>
  <c r="AW298" i="5"/>
  <c r="AV298" i="5"/>
  <c r="AU298" i="5"/>
  <c r="AT298" i="5"/>
  <c r="AS298" i="5"/>
  <c r="AR298" i="5"/>
  <c r="AQ298" i="5"/>
  <c r="AP298" i="5"/>
  <c r="BO297" i="5"/>
  <c r="BN297" i="5"/>
  <c r="BM297" i="5"/>
  <c r="BL297" i="5"/>
  <c r="BK297" i="5"/>
  <c r="BJ297" i="5"/>
  <c r="BI297" i="5"/>
  <c r="BH297" i="5"/>
  <c r="BG297" i="5"/>
  <c r="BF297" i="5"/>
  <c r="BE297" i="5"/>
  <c r="BD297" i="5"/>
  <c r="BC297" i="5"/>
  <c r="BB297" i="5"/>
  <c r="BA297" i="5"/>
  <c r="AZ297" i="5"/>
  <c r="AY297" i="5"/>
  <c r="AX297" i="5"/>
  <c r="AW297" i="5"/>
  <c r="AV297" i="5"/>
  <c r="AU297" i="5"/>
  <c r="AT297" i="5"/>
  <c r="AS297" i="5"/>
  <c r="AR297" i="5"/>
  <c r="AQ297" i="5"/>
  <c r="AP297" i="5"/>
  <c r="BP296" i="5"/>
  <c r="BO296" i="5"/>
  <c r="BN296" i="5"/>
  <c r="BM296" i="5"/>
  <c r="BL296" i="5"/>
  <c r="BK296" i="5"/>
  <c r="BJ296" i="5"/>
  <c r="BI296" i="5"/>
  <c r="BH296" i="5"/>
  <c r="BG296" i="5"/>
  <c r="BF296" i="5"/>
  <c r="BE296" i="5"/>
  <c r="BD296" i="5"/>
  <c r="BC296" i="5"/>
  <c r="BB296" i="5"/>
  <c r="BA296" i="5"/>
  <c r="AZ296" i="5"/>
  <c r="AY296" i="5"/>
  <c r="AX296" i="5"/>
  <c r="AW296" i="5"/>
  <c r="AV296" i="5"/>
  <c r="AU296" i="5"/>
  <c r="AT296" i="5"/>
  <c r="AS296" i="5"/>
  <c r="AR296" i="5"/>
  <c r="AQ296" i="5"/>
  <c r="AP296" i="5"/>
  <c r="BQ295" i="5"/>
  <c r="BP295" i="5"/>
  <c r="BO295" i="5"/>
  <c r="BN295" i="5"/>
  <c r="BM295" i="5"/>
  <c r="BL295" i="5"/>
  <c r="BK295" i="5"/>
  <c r="BJ295" i="5"/>
  <c r="BI295" i="5"/>
  <c r="BH295" i="5"/>
  <c r="BG295" i="5"/>
  <c r="BF295" i="5"/>
  <c r="BE295" i="5"/>
  <c r="BD295" i="5"/>
  <c r="BC295" i="5"/>
  <c r="BB295" i="5"/>
  <c r="BA295" i="5"/>
  <c r="AZ295" i="5"/>
  <c r="AY295" i="5"/>
  <c r="AX295" i="5"/>
  <c r="AW295" i="5"/>
  <c r="AV295" i="5"/>
  <c r="AU295" i="5"/>
  <c r="AT295" i="5"/>
  <c r="AS295" i="5"/>
  <c r="AR295" i="5"/>
  <c r="AQ295" i="5"/>
  <c r="AP295" i="5"/>
  <c r="BR294" i="5"/>
  <c r="BQ294" i="5"/>
  <c r="BP294" i="5"/>
  <c r="BO294" i="5"/>
  <c r="BN294" i="5"/>
  <c r="BM294" i="5"/>
  <c r="BL294" i="5"/>
  <c r="BK294" i="5"/>
  <c r="BJ294" i="5"/>
  <c r="BI294" i="5"/>
  <c r="BH294" i="5"/>
  <c r="BG294" i="5"/>
  <c r="BF294" i="5"/>
  <c r="BE294" i="5"/>
  <c r="BD294" i="5"/>
  <c r="BC294" i="5"/>
  <c r="BB294" i="5"/>
  <c r="BA294" i="5"/>
  <c r="AZ294" i="5"/>
  <c r="AY294" i="5"/>
  <c r="AX294" i="5"/>
  <c r="AW294" i="5"/>
  <c r="AV294" i="5"/>
  <c r="AU294" i="5"/>
  <c r="AT294" i="5"/>
  <c r="AS294" i="5"/>
  <c r="AR294" i="5"/>
  <c r="AQ294" i="5"/>
  <c r="AP294" i="5"/>
  <c r="BS293" i="5"/>
  <c r="BR293" i="5"/>
  <c r="BQ293" i="5"/>
  <c r="BP293" i="5"/>
  <c r="BO293" i="5"/>
  <c r="BN293" i="5"/>
  <c r="BM293" i="5"/>
  <c r="BL293" i="5"/>
  <c r="BK293" i="5"/>
  <c r="BJ293" i="5"/>
  <c r="BI293" i="5"/>
  <c r="BH293" i="5"/>
  <c r="BG293" i="5"/>
  <c r="BF293" i="5"/>
  <c r="BE293" i="5"/>
  <c r="BD293" i="5"/>
  <c r="BC293" i="5"/>
  <c r="BB293" i="5"/>
  <c r="BA293" i="5"/>
  <c r="AZ293" i="5"/>
  <c r="AY293" i="5"/>
  <c r="AX293" i="5"/>
  <c r="AW293" i="5"/>
  <c r="AV293" i="5"/>
  <c r="AU293" i="5"/>
  <c r="AT293" i="5"/>
  <c r="AS293" i="5"/>
  <c r="AR293" i="5"/>
  <c r="AQ293" i="5"/>
  <c r="AP293" i="5"/>
  <c r="BT292" i="5"/>
  <c r="BS292" i="5"/>
  <c r="BR292" i="5"/>
  <c r="BQ292" i="5"/>
  <c r="BP292" i="5"/>
  <c r="BO292" i="5"/>
  <c r="BN292" i="5"/>
  <c r="BM292" i="5"/>
  <c r="BL292" i="5"/>
  <c r="BK292" i="5"/>
  <c r="BJ292" i="5"/>
  <c r="BI292" i="5"/>
  <c r="BH292" i="5"/>
  <c r="BG292" i="5"/>
  <c r="BF292" i="5"/>
  <c r="BE292" i="5"/>
  <c r="BD292" i="5"/>
  <c r="BC292" i="5"/>
  <c r="BB292" i="5"/>
  <c r="BA292" i="5"/>
  <c r="AZ292" i="5"/>
  <c r="AY292" i="5"/>
  <c r="AX292" i="5"/>
  <c r="AW292" i="5"/>
  <c r="AV292" i="5"/>
  <c r="AU292" i="5"/>
  <c r="AT292" i="5"/>
  <c r="AS292" i="5"/>
  <c r="AR292" i="5"/>
  <c r="AQ292" i="5"/>
  <c r="AP292" i="5"/>
  <c r="BU291" i="5"/>
  <c r="BT291" i="5"/>
  <c r="BS291" i="5"/>
  <c r="BR291" i="5"/>
  <c r="BQ291" i="5"/>
  <c r="BP291" i="5"/>
  <c r="BO291" i="5"/>
  <c r="BN291" i="5"/>
  <c r="BM291" i="5"/>
  <c r="BL291" i="5"/>
  <c r="BK291" i="5"/>
  <c r="BJ291" i="5"/>
  <c r="BI291" i="5"/>
  <c r="BH291" i="5"/>
  <c r="BG291" i="5"/>
  <c r="BF291" i="5"/>
  <c r="BE291" i="5"/>
  <c r="BD291" i="5"/>
  <c r="BC291" i="5"/>
  <c r="BB291" i="5"/>
  <c r="BA291" i="5"/>
  <c r="AZ291" i="5"/>
  <c r="AY291" i="5"/>
  <c r="AX291" i="5"/>
  <c r="AW291" i="5"/>
  <c r="AV291" i="5"/>
  <c r="AU291" i="5"/>
  <c r="AT291" i="5"/>
  <c r="AS291" i="5"/>
  <c r="AR291" i="5"/>
  <c r="AQ291" i="5"/>
  <c r="AP291" i="5"/>
  <c r="BV290" i="5"/>
  <c r="BU290" i="5"/>
  <c r="BT290" i="5"/>
  <c r="BS290" i="5"/>
  <c r="BR290" i="5"/>
  <c r="BQ290" i="5"/>
  <c r="BP290" i="5"/>
  <c r="BO290" i="5"/>
  <c r="BN290" i="5"/>
  <c r="BM290" i="5"/>
  <c r="BL290" i="5"/>
  <c r="BK290" i="5"/>
  <c r="BJ290" i="5"/>
  <c r="BI290" i="5"/>
  <c r="BH290" i="5"/>
  <c r="BG290" i="5"/>
  <c r="BF290" i="5"/>
  <c r="BE290" i="5"/>
  <c r="BD290" i="5"/>
  <c r="BC290" i="5"/>
  <c r="BB290" i="5"/>
  <c r="BA290" i="5"/>
  <c r="AZ290" i="5"/>
  <c r="AY290" i="5"/>
  <c r="AX290" i="5"/>
  <c r="AW290" i="5"/>
  <c r="AV290" i="5"/>
  <c r="AU290" i="5"/>
  <c r="AT290" i="5"/>
  <c r="AS290" i="5"/>
  <c r="AR290" i="5"/>
  <c r="AQ290" i="5"/>
  <c r="AP290" i="5"/>
  <c r="BW289" i="5"/>
  <c r="BV289" i="5"/>
  <c r="BU289" i="5"/>
  <c r="BT289" i="5"/>
  <c r="BS289" i="5"/>
  <c r="BR289" i="5"/>
  <c r="BQ289" i="5"/>
  <c r="BP289" i="5"/>
  <c r="BO289" i="5"/>
  <c r="BN289" i="5"/>
  <c r="BM289" i="5"/>
  <c r="BL289" i="5"/>
  <c r="BK289" i="5"/>
  <c r="BJ289" i="5"/>
  <c r="BI289" i="5"/>
  <c r="BH289" i="5"/>
  <c r="BG289" i="5"/>
  <c r="BF289" i="5"/>
  <c r="BE289" i="5"/>
  <c r="BD289" i="5"/>
  <c r="BC289" i="5"/>
  <c r="BB289" i="5"/>
  <c r="BA289" i="5"/>
  <c r="AZ289" i="5"/>
  <c r="AY289" i="5"/>
  <c r="AX289" i="5"/>
  <c r="AW289" i="5"/>
  <c r="AV289" i="5"/>
  <c r="AU289" i="5"/>
  <c r="AT289" i="5"/>
  <c r="AS289" i="5"/>
  <c r="AR289" i="5"/>
  <c r="AQ289" i="5"/>
  <c r="AP289" i="5"/>
  <c r="BX288" i="5"/>
  <c r="BW288" i="5"/>
  <c r="BV288" i="5"/>
  <c r="BU288" i="5"/>
  <c r="BT288" i="5"/>
  <c r="BS288" i="5"/>
  <c r="BR288" i="5"/>
  <c r="BQ288" i="5"/>
  <c r="BP288" i="5"/>
  <c r="BO288" i="5"/>
  <c r="BN288" i="5"/>
  <c r="BM288" i="5"/>
  <c r="BL288" i="5"/>
  <c r="BK288" i="5"/>
  <c r="BJ288" i="5"/>
  <c r="BI288" i="5"/>
  <c r="BH288" i="5"/>
  <c r="BG288" i="5"/>
  <c r="BF288" i="5"/>
  <c r="BE288" i="5"/>
  <c r="BD288" i="5"/>
  <c r="BC288" i="5"/>
  <c r="BB288" i="5"/>
  <c r="BA288" i="5"/>
  <c r="AZ288" i="5"/>
  <c r="AY288" i="5"/>
  <c r="AX288" i="5"/>
  <c r="AW288" i="5"/>
  <c r="AV288" i="5"/>
  <c r="AU288" i="5"/>
  <c r="AT288" i="5"/>
  <c r="AS288" i="5"/>
  <c r="AR288" i="5"/>
  <c r="AQ288" i="5"/>
  <c r="AP288" i="5"/>
  <c r="BY287" i="5"/>
  <c r="BX287" i="5"/>
  <c r="BW287" i="5"/>
  <c r="BV287" i="5"/>
  <c r="BU287" i="5"/>
  <c r="BT287" i="5"/>
  <c r="BS287" i="5"/>
  <c r="BR287" i="5"/>
  <c r="BQ287" i="5"/>
  <c r="BP287" i="5"/>
  <c r="BO287" i="5"/>
  <c r="BN287" i="5"/>
  <c r="BM287" i="5"/>
  <c r="BL287" i="5"/>
  <c r="BK287" i="5"/>
  <c r="BJ287" i="5"/>
  <c r="BI287" i="5"/>
  <c r="BH287" i="5"/>
  <c r="BG287" i="5"/>
  <c r="BF287" i="5"/>
  <c r="BE287" i="5"/>
  <c r="BD287" i="5"/>
  <c r="BC287" i="5"/>
  <c r="BB287" i="5"/>
  <c r="BA287" i="5"/>
  <c r="AZ287" i="5"/>
  <c r="AY287" i="5"/>
  <c r="AX287" i="5"/>
  <c r="AW287" i="5"/>
  <c r="AV287" i="5"/>
  <c r="AU287" i="5"/>
  <c r="AT287" i="5"/>
  <c r="AS287" i="5"/>
  <c r="AR287" i="5"/>
  <c r="AQ287" i="5"/>
  <c r="AP287" i="5"/>
  <c r="BZ286" i="5"/>
  <c r="BY286" i="5"/>
  <c r="BX286" i="5"/>
  <c r="BW286" i="5"/>
  <c r="BV286" i="5"/>
  <c r="BU286" i="5"/>
  <c r="BT286" i="5"/>
  <c r="BS286" i="5"/>
  <c r="BR286" i="5"/>
  <c r="BQ286" i="5"/>
  <c r="BP286" i="5"/>
  <c r="BO286" i="5"/>
  <c r="BN286" i="5"/>
  <c r="BM286" i="5"/>
  <c r="BL286" i="5"/>
  <c r="BK286" i="5"/>
  <c r="BJ286" i="5"/>
  <c r="BI286" i="5"/>
  <c r="BH286" i="5"/>
  <c r="BG286" i="5"/>
  <c r="BF286" i="5"/>
  <c r="BE286" i="5"/>
  <c r="BD286" i="5"/>
  <c r="BC286" i="5"/>
  <c r="BB286" i="5"/>
  <c r="BA286" i="5"/>
  <c r="AZ286" i="5"/>
  <c r="AY286" i="5"/>
  <c r="AX286" i="5"/>
  <c r="AW286" i="5"/>
  <c r="AV286" i="5"/>
  <c r="AU286" i="5"/>
  <c r="AT286" i="5"/>
  <c r="AS286" i="5"/>
  <c r="AR286" i="5"/>
  <c r="AQ286" i="5"/>
  <c r="AP286" i="5"/>
  <c r="CA285" i="5"/>
  <c r="BZ285" i="5"/>
  <c r="BY285" i="5"/>
  <c r="BX285" i="5"/>
  <c r="BW285" i="5"/>
  <c r="BV285" i="5"/>
  <c r="BU285" i="5"/>
  <c r="BT285" i="5"/>
  <c r="BS285" i="5"/>
  <c r="BR285" i="5"/>
  <c r="BQ285" i="5"/>
  <c r="BP285" i="5"/>
  <c r="BO285" i="5"/>
  <c r="BN285" i="5"/>
  <c r="BM285" i="5"/>
  <c r="BL285" i="5"/>
  <c r="BK285" i="5"/>
  <c r="BJ285" i="5"/>
  <c r="BI285" i="5"/>
  <c r="BH285" i="5"/>
  <c r="BG285" i="5"/>
  <c r="BF285" i="5"/>
  <c r="BE285" i="5"/>
  <c r="BD285" i="5"/>
  <c r="BC285" i="5"/>
  <c r="BB285" i="5"/>
  <c r="BA285" i="5"/>
  <c r="AZ285" i="5"/>
  <c r="AY285" i="5"/>
  <c r="AX285" i="5"/>
  <c r="AW285" i="5"/>
  <c r="AV285" i="5"/>
  <c r="AU285" i="5"/>
  <c r="AT285" i="5"/>
  <c r="AS285" i="5"/>
  <c r="AR285" i="5"/>
  <c r="AQ285" i="5"/>
  <c r="AP285" i="5"/>
  <c r="CB284" i="5"/>
  <c r="CA284" i="5"/>
  <c r="BZ284" i="5"/>
  <c r="BY284" i="5"/>
  <c r="BX284" i="5"/>
  <c r="BW284" i="5"/>
  <c r="BV284" i="5"/>
  <c r="BU284" i="5"/>
  <c r="BT284" i="5"/>
  <c r="BS284" i="5"/>
  <c r="BR284" i="5"/>
  <c r="BQ284" i="5"/>
  <c r="BP284" i="5"/>
  <c r="BO284" i="5"/>
  <c r="BN284" i="5"/>
  <c r="BM284" i="5"/>
  <c r="BL284" i="5"/>
  <c r="BK284" i="5"/>
  <c r="BJ284" i="5"/>
  <c r="BI284" i="5"/>
  <c r="BH284" i="5"/>
  <c r="BG284" i="5"/>
  <c r="BF284" i="5"/>
  <c r="BE284" i="5"/>
  <c r="BD284" i="5"/>
  <c r="BC284" i="5"/>
  <c r="BB284" i="5"/>
  <c r="BA284" i="5"/>
  <c r="AZ284" i="5"/>
  <c r="AY284" i="5"/>
  <c r="AX284" i="5"/>
  <c r="AW284" i="5"/>
  <c r="AV284" i="5"/>
  <c r="AU284" i="5"/>
  <c r="AT284" i="5"/>
  <c r="AS284" i="5"/>
  <c r="AR284" i="5"/>
  <c r="AQ284" i="5"/>
  <c r="AP284" i="5"/>
  <c r="FF525" i="5"/>
  <c r="FG524" i="5"/>
  <c r="FF524" i="5"/>
  <c r="FH523" i="5"/>
  <c r="FG523" i="5"/>
  <c r="FF523" i="5"/>
  <c r="FI522" i="5"/>
  <c r="FH522" i="5"/>
  <c r="FG522" i="5"/>
  <c r="FF522" i="5"/>
  <c r="FJ521" i="5"/>
  <c r="FI521" i="5"/>
  <c r="FH521" i="5"/>
  <c r="FG521" i="5"/>
  <c r="FF521" i="5"/>
  <c r="FK520" i="5"/>
  <c r="FJ520" i="5"/>
  <c r="FI520" i="5"/>
  <c r="FH520" i="5"/>
  <c r="FG520" i="5"/>
  <c r="FF520" i="5"/>
  <c r="FL519" i="5"/>
  <c r="FK519" i="5"/>
  <c r="FJ519" i="5"/>
  <c r="FI519" i="5"/>
  <c r="FH519" i="5"/>
  <c r="FG519" i="5"/>
  <c r="FF519" i="5"/>
  <c r="FM518" i="5"/>
  <c r="FL518" i="5"/>
  <c r="FK518" i="5"/>
  <c r="FJ518" i="5"/>
  <c r="FI518" i="5"/>
  <c r="FH518" i="5"/>
  <c r="FG518" i="5"/>
  <c r="FF518" i="5"/>
  <c r="FN517" i="5"/>
  <c r="FM517" i="5"/>
  <c r="FL517" i="5"/>
  <c r="FK517" i="5"/>
  <c r="FJ517" i="5"/>
  <c r="FI517" i="5"/>
  <c r="FH517" i="5"/>
  <c r="FG517" i="5"/>
  <c r="FF517" i="5"/>
  <c r="FO516" i="5"/>
  <c r="FN516" i="5"/>
  <c r="FM516" i="5"/>
  <c r="FL516" i="5"/>
  <c r="FK516" i="5"/>
  <c r="FJ516" i="5"/>
  <c r="FI516" i="5"/>
  <c r="FH516" i="5"/>
  <c r="FG516" i="5"/>
  <c r="FF516" i="5"/>
  <c r="FP515" i="5"/>
  <c r="FO515" i="5"/>
  <c r="FN515" i="5"/>
  <c r="FM515" i="5"/>
  <c r="FL515" i="5"/>
  <c r="FK515" i="5"/>
  <c r="FJ515" i="5"/>
  <c r="FI515" i="5"/>
  <c r="FH515" i="5"/>
  <c r="FG515" i="5"/>
  <c r="FF515" i="5"/>
  <c r="FQ514" i="5"/>
  <c r="FP514" i="5"/>
  <c r="FO514" i="5"/>
  <c r="FN514" i="5"/>
  <c r="FM514" i="5"/>
  <c r="FL514" i="5"/>
  <c r="FK514" i="5"/>
  <c r="FJ514" i="5"/>
  <c r="FI514" i="5"/>
  <c r="FH514" i="5"/>
  <c r="FG514" i="5"/>
  <c r="FF514" i="5"/>
  <c r="FR513" i="5"/>
  <c r="FQ513" i="5"/>
  <c r="FP513" i="5"/>
  <c r="FO513" i="5"/>
  <c r="FN513" i="5"/>
  <c r="FM513" i="5"/>
  <c r="FL513" i="5"/>
  <c r="FK513" i="5"/>
  <c r="FJ513" i="5"/>
  <c r="FI513" i="5"/>
  <c r="FH513" i="5"/>
  <c r="FG513" i="5"/>
  <c r="FF513" i="5"/>
  <c r="FS512" i="5"/>
  <c r="FR512" i="5"/>
  <c r="FQ512" i="5"/>
  <c r="FP512" i="5"/>
  <c r="FO512" i="5"/>
  <c r="FN512" i="5"/>
  <c r="FM512" i="5"/>
  <c r="FL512" i="5"/>
  <c r="FK512" i="5"/>
  <c r="FJ512" i="5"/>
  <c r="FI512" i="5"/>
  <c r="FH512" i="5"/>
  <c r="FG512" i="5"/>
  <c r="FF512" i="5"/>
  <c r="FT511" i="5"/>
  <c r="FS511" i="5"/>
  <c r="FR511" i="5"/>
  <c r="FQ511" i="5"/>
  <c r="FP511" i="5"/>
  <c r="FO511" i="5"/>
  <c r="FN511" i="5"/>
  <c r="FM511" i="5"/>
  <c r="FL511" i="5"/>
  <c r="FK511" i="5"/>
  <c r="FJ511" i="5"/>
  <c r="FI511" i="5"/>
  <c r="FH511" i="5"/>
  <c r="FG511" i="5"/>
  <c r="FF511" i="5"/>
  <c r="FU510" i="5"/>
  <c r="FT510" i="5"/>
  <c r="FS510" i="5"/>
  <c r="FR510" i="5"/>
  <c r="FQ510" i="5"/>
  <c r="FP510" i="5"/>
  <c r="FO510" i="5"/>
  <c r="FN510" i="5"/>
  <c r="FM510" i="5"/>
  <c r="FL510" i="5"/>
  <c r="FK510" i="5"/>
  <c r="FJ510" i="5"/>
  <c r="FI510" i="5"/>
  <c r="FH510" i="5"/>
  <c r="FG510" i="5"/>
  <c r="FF510" i="5"/>
  <c r="FV509" i="5"/>
  <c r="FU509" i="5"/>
  <c r="FT509" i="5"/>
  <c r="FS509" i="5"/>
  <c r="FR509" i="5"/>
  <c r="FQ509" i="5"/>
  <c r="FP509" i="5"/>
  <c r="FO509" i="5"/>
  <c r="FN509" i="5"/>
  <c r="FM509" i="5"/>
  <c r="FL509" i="5"/>
  <c r="FK509" i="5"/>
  <c r="FJ509" i="5"/>
  <c r="FI509" i="5"/>
  <c r="FH509" i="5"/>
  <c r="FG509" i="5"/>
  <c r="FF509" i="5"/>
  <c r="FW508" i="5"/>
  <c r="FV508" i="5"/>
  <c r="FU508" i="5"/>
  <c r="FT508" i="5"/>
  <c r="FS508" i="5"/>
  <c r="FR508" i="5"/>
  <c r="FQ508" i="5"/>
  <c r="FP508" i="5"/>
  <c r="FO508" i="5"/>
  <c r="FN508" i="5"/>
  <c r="FM508" i="5"/>
  <c r="FL508" i="5"/>
  <c r="FK508" i="5"/>
  <c r="FJ508" i="5"/>
  <c r="FI508" i="5"/>
  <c r="FH508" i="5"/>
  <c r="FG508" i="5"/>
  <c r="FF508" i="5"/>
  <c r="FX507" i="5"/>
  <c r="FW507" i="5"/>
  <c r="FV507" i="5"/>
  <c r="FU507" i="5"/>
  <c r="FT507" i="5"/>
  <c r="FS507" i="5"/>
  <c r="FR507" i="5"/>
  <c r="FQ507" i="5"/>
  <c r="FP507" i="5"/>
  <c r="FO507" i="5"/>
  <c r="FN507" i="5"/>
  <c r="FM507" i="5"/>
  <c r="FL507" i="5"/>
  <c r="FK507" i="5"/>
  <c r="FJ507" i="5"/>
  <c r="FI507" i="5"/>
  <c r="FH507" i="5"/>
  <c r="FG507" i="5"/>
  <c r="FF507" i="5"/>
  <c r="FY506" i="5"/>
  <c r="FX506" i="5"/>
  <c r="FW506" i="5"/>
  <c r="FV506" i="5"/>
  <c r="FU506" i="5"/>
  <c r="FT506" i="5"/>
  <c r="FS506" i="5"/>
  <c r="FR506" i="5"/>
  <c r="FQ506" i="5"/>
  <c r="FP506" i="5"/>
  <c r="FO506" i="5"/>
  <c r="FN506" i="5"/>
  <c r="FM506" i="5"/>
  <c r="FL506" i="5"/>
  <c r="FK506" i="5"/>
  <c r="FJ506" i="5"/>
  <c r="FI506" i="5"/>
  <c r="FH506" i="5"/>
  <c r="FG506" i="5"/>
  <c r="FF506" i="5"/>
  <c r="FZ505" i="5"/>
  <c r="FY505" i="5"/>
  <c r="FX505" i="5"/>
  <c r="FW505" i="5"/>
  <c r="FV505" i="5"/>
  <c r="FU505" i="5"/>
  <c r="FT505" i="5"/>
  <c r="FS505" i="5"/>
  <c r="FR505" i="5"/>
  <c r="FQ505" i="5"/>
  <c r="FP505" i="5"/>
  <c r="FO505" i="5"/>
  <c r="FN505" i="5"/>
  <c r="FM505" i="5"/>
  <c r="FL505" i="5"/>
  <c r="FK505" i="5"/>
  <c r="FJ505" i="5"/>
  <c r="FI505" i="5"/>
  <c r="FH505" i="5"/>
  <c r="FG505" i="5"/>
  <c r="FF505" i="5"/>
  <c r="GA504" i="5"/>
  <c r="FZ504" i="5"/>
  <c r="FY504" i="5"/>
  <c r="FX504" i="5"/>
  <c r="FW504" i="5"/>
  <c r="FV504" i="5"/>
  <c r="FU504" i="5"/>
  <c r="FT504" i="5"/>
  <c r="FS504" i="5"/>
  <c r="FR504" i="5"/>
  <c r="FQ504" i="5"/>
  <c r="FP504" i="5"/>
  <c r="FO504" i="5"/>
  <c r="FN504" i="5"/>
  <c r="FM504" i="5"/>
  <c r="FL504" i="5"/>
  <c r="FK504" i="5"/>
  <c r="FJ504" i="5"/>
  <c r="FI504" i="5"/>
  <c r="FH504" i="5"/>
  <c r="FG504" i="5"/>
  <c r="FF504" i="5"/>
  <c r="GB503" i="5"/>
  <c r="GA503" i="5"/>
  <c r="FZ503" i="5"/>
  <c r="FY503" i="5"/>
  <c r="FX503" i="5"/>
  <c r="FW503" i="5"/>
  <c r="FV503" i="5"/>
  <c r="FU503" i="5"/>
  <c r="FT503" i="5"/>
  <c r="FS503" i="5"/>
  <c r="FR503" i="5"/>
  <c r="FQ503" i="5"/>
  <c r="FP503" i="5"/>
  <c r="FO503" i="5"/>
  <c r="FN503" i="5"/>
  <c r="FM503" i="5"/>
  <c r="FL503" i="5"/>
  <c r="FK503" i="5"/>
  <c r="FJ503" i="5"/>
  <c r="FI503" i="5"/>
  <c r="FH503" i="5"/>
  <c r="FG503" i="5"/>
  <c r="FF503" i="5"/>
  <c r="GC502" i="5"/>
  <c r="GB502" i="5"/>
  <c r="GA502" i="5"/>
  <c r="FZ502" i="5"/>
  <c r="FY502" i="5"/>
  <c r="FX502" i="5"/>
  <c r="FW502" i="5"/>
  <c r="FV502" i="5"/>
  <c r="FU502" i="5"/>
  <c r="FT502" i="5"/>
  <c r="FS502" i="5"/>
  <c r="FR502" i="5"/>
  <c r="FQ502" i="5"/>
  <c r="FP502" i="5"/>
  <c r="FO502" i="5"/>
  <c r="FN502" i="5"/>
  <c r="FM502" i="5"/>
  <c r="FL502" i="5"/>
  <c r="FK502" i="5"/>
  <c r="FJ502" i="5"/>
  <c r="FI502" i="5"/>
  <c r="FH502" i="5"/>
  <c r="FG502" i="5"/>
  <c r="FF502" i="5"/>
  <c r="GD501" i="5"/>
  <c r="GC501" i="5"/>
  <c r="GB501" i="5"/>
  <c r="GA501" i="5"/>
  <c r="FZ501" i="5"/>
  <c r="FY501" i="5"/>
  <c r="FX501" i="5"/>
  <c r="FW501" i="5"/>
  <c r="FV501" i="5"/>
  <c r="FU501" i="5"/>
  <c r="FT501" i="5"/>
  <c r="FS501" i="5"/>
  <c r="FR501" i="5"/>
  <c r="FQ501" i="5"/>
  <c r="FP501" i="5"/>
  <c r="FO501" i="5"/>
  <c r="FN501" i="5"/>
  <c r="FM501" i="5"/>
  <c r="FL501" i="5"/>
  <c r="FK501" i="5"/>
  <c r="FJ501" i="5"/>
  <c r="FI501" i="5"/>
  <c r="FH501" i="5"/>
  <c r="FG501" i="5"/>
  <c r="FF501" i="5"/>
  <c r="GE500" i="5"/>
  <c r="GD500" i="5"/>
  <c r="GC500" i="5"/>
  <c r="GB500" i="5"/>
  <c r="GA500" i="5"/>
  <c r="FZ500" i="5"/>
  <c r="FY500" i="5"/>
  <c r="FX500" i="5"/>
  <c r="FW500" i="5"/>
  <c r="FV500" i="5"/>
  <c r="FU500" i="5"/>
  <c r="FT500" i="5"/>
  <c r="FS500" i="5"/>
  <c r="FR500" i="5"/>
  <c r="FQ500" i="5"/>
  <c r="FP500" i="5"/>
  <c r="FO500" i="5"/>
  <c r="FN500" i="5"/>
  <c r="FM500" i="5"/>
  <c r="FL500" i="5"/>
  <c r="FK500" i="5"/>
  <c r="FJ500" i="5"/>
  <c r="FI500" i="5"/>
  <c r="FH500" i="5"/>
  <c r="FG500" i="5"/>
  <c r="FF500" i="5"/>
  <c r="GF499" i="5"/>
  <c r="GE499" i="5"/>
  <c r="GD499" i="5"/>
  <c r="GC499" i="5"/>
  <c r="GB499" i="5"/>
  <c r="GA499" i="5"/>
  <c r="FZ499" i="5"/>
  <c r="FY499" i="5"/>
  <c r="FX499" i="5"/>
  <c r="FW499" i="5"/>
  <c r="FV499" i="5"/>
  <c r="FU499" i="5"/>
  <c r="FT499" i="5"/>
  <c r="FS499" i="5"/>
  <c r="FR499" i="5"/>
  <c r="FQ499" i="5"/>
  <c r="FP499" i="5"/>
  <c r="FO499" i="5"/>
  <c r="FN499" i="5"/>
  <c r="FM499" i="5"/>
  <c r="FL499" i="5"/>
  <c r="FK499" i="5"/>
  <c r="FJ499" i="5"/>
  <c r="FI499" i="5"/>
  <c r="FH499" i="5"/>
  <c r="FG499" i="5"/>
  <c r="FF499" i="5"/>
  <c r="GG498" i="5"/>
  <c r="GF498" i="5"/>
  <c r="GE498" i="5"/>
  <c r="GD498" i="5"/>
  <c r="GC498" i="5"/>
  <c r="GB498" i="5"/>
  <c r="GA498" i="5"/>
  <c r="FZ498" i="5"/>
  <c r="FY498" i="5"/>
  <c r="FX498" i="5"/>
  <c r="FW498" i="5"/>
  <c r="FV498" i="5"/>
  <c r="FU498" i="5"/>
  <c r="FT498" i="5"/>
  <c r="FS498" i="5"/>
  <c r="FR498" i="5"/>
  <c r="FQ498" i="5"/>
  <c r="FP498" i="5"/>
  <c r="FO498" i="5"/>
  <c r="FN498" i="5"/>
  <c r="FM498" i="5"/>
  <c r="FL498" i="5"/>
  <c r="FK498" i="5"/>
  <c r="FJ498" i="5"/>
  <c r="FI498" i="5"/>
  <c r="FH498" i="5"/>
  <c r="FG498" i="5"/>
  <c r="FF498" i="5"/>
  <c r="GH497" i="5"/>
  <c r="GG497" i="5"/>
  <c r="GF497" i="5"/>
  <c r="GE497" i="5"/>
  <c r="GD497" i="5"/>
  <c r="GC497" i="5"/>
  <c r="GB497" i="5"/>
  <c r="GA497" i="5"/>
  <c r="FZ497" i="5"/>
  <c r="FY497" i="5"/>
  <c r="FX497" i="5"/>
  <c r="FW497" i="5"/>
  <c r="FV497" i="5"/>
  <c r="FU497" i="5"/>
  <c r="FT497" i="5"/>
  <c r="FS497" i="5"/>
  <c r="FR497" i="5"/>
  <c r="FQ497" i="5"/>
  <c r="FP497" i="5"/>
  <c r="FO497" i="5"/>
  <c r="FN497" i="5"/>
  <c r="FM497" i="5"/>
  <c r="FL497" i="5"/>
  <c r="FK497" i="5"/>
  <c r="FJ497" i="5"/>
  <c r="FI497" i="5"/>
  <c r="FH497" i="5"/>
  <c r="FG497" i="5"/>
  <c r="FF497" i="5"/>
  <c r="GI496" i="5"/>
  <c r="GH496" i="5"/>
  <c r="GG496" i="5"/>
  <c r="GF496" i="5"/>
  <c r="GE496" i="5"/>
  <c r="GD496" i="5"/>
  <c r="GC496" i="5"/>
  <c r="GB496" i="5"/>
  <c r="GA496" i="5"/>
  <c r="FZ496" i="5"/>
  <c r="FY496" i="5"/>
  <c r="FX496" i="5"/>
  <c r="FW496" i="5"/>
  <c r="FV496" i="5"/>
  <c r="FU496" i="5"/>
  <c r="FT496" i="5"/>
  <c r="FS496" i="5"/>
  <c r="FR496" i="5"/>
  <c r="FQ496" i="5"/>
  <c r="FP496" i="5"/>
  <c r="FO496" i="5"/>
  <c r="FN496" i="5"/>
  <c r="FM496" i="5"/>
  <c r="FL496" i="5"/>
  <c r="FK496" i="5"/>
  <c r="FJ496" i="5"/>
  <c r="FI496" i="5"/>
  <c r="FH496" i="5"/>
  <c r="FG496" i="5"/>
  <c r="FF496" i="5"/>
  <c r="GJ495" i="5"/>
  <c r="GI495" i="5"/>
  <c r="GH495" i="5"/>
  <c r="GG495" i="5"/>
  <c r="GF495" i="5"/>
  <c r="GE495" i="5"/>
  <c r="GD495" i="5"/>
  <c r="GC495" i="5"/>
  <c r="GB495" i="5"/>
  <c r="GA495" i="5"/>
  <c r="FZ495" i="5"/>
  <c r="FY495" i="5"/>
  <c r="FX495" i="5"/>
  <c r="FW495" i="5"/>
  <c r="FV495" i="5"/>
  <c r="FU495" i="5"/>
  <c r="FT495" i="5"/>
  <c r="FS495" i="5"/>
  <c r="FR495" i="5"/>
  <c r="FQ495" i="5"/>
  <c r="FP495" i="5"/>
  <c r="FO495" i="5"/>
  <c r="FN495" i="5"/>
  <c r="FM495" i="5"/>
  <c r="FL495" i="5"/>
  <c r="FK495" i="5"/>
  <c r="FJ495" i="5"/>
  <c r="FI495" i="5"/>
  <c r="FH495" i="5"/>
  <c r="FG495" i="5"/>
  <c r="FF495" i="5"/>
  <c r="GK494" i="5"/>
  <c r="GJ494" i="5"/>
  <c r="GI494" i="5"/>
  <c r="GH494" i="5"/>
  <c r="GG494" i="5"/>
  <c r="GF494" i="5"/>
  <c r="GE494" i="5"/>
  <c r="GD494" i="5"/>
  <c r="GC494" i="5"/>
  <c r="GB494" i="5"/>
  <c r="GA494" i="5"/>
  <c r="FZ494" i="5"/>
  <c r="FY494" i="5"/>
  <c r="FX494" i="5"/>
  <c r="FW494" i="5"/>
  <c r="FV494" i="5"/>
  <c r="FU494" i="5"/>
  <c r="FT494" i="5"/>
  <c r="FS494" i="5"/>
  <c r="FR494" i="5"/>
  <c r="FQ494" i="5"/>
  <c r="FP494" i="5"/>
  <c r="FO494" i="5"/>
  <c r="FN494" i="5"/>
  <c r="FM494" i="5"/>
  <c r="FL494" i="5"/>
  <c r="FK494" i="5"/>
  <c r="FJ494" i="5"/>
  <c r="FI494" i="5"/>
  <c r="FH494" i="5"/>
  <c r="FG494" i="5"/>
  <c r="FF494" i="5"/>
  <c r="GL493" i="5"/>
  <c r="GK493" i="5"/>
  <c r="GJ493" i="5"/>
  <c r="GI493" i="5"/>
  <c r="GH493" i="5"/>
  <c r="GG493" i="5"/>
  <c r="GF493" i="5"/>
  <c r="GE493" i="5"/>
  <c r="GD493" i="5"/>
  <c r="GC493" i="5"/>
  <c r="GB493" i="5"/>
  <c r="GA493" i="5"/>
  <c r="FZ493" i="5"/>
  <c r="FY493" i="5"/>
  <c r="FX493" i="5"/>
  <c r="FW493" i="5"/>
  <c r="FV493" i="5"/>
  <c r="FU493" i="5"/>
  <c r="FT493" i="5"/>
  <c r="FS493" i="5"/>
  <c r="FR493" i="5"/>
  <c r="FQ493" i="5"/>
  <c r="FP493" i="5"/>
  <c r="FO493" i="5"/>
  <c r="FN493" i="5"/>
  <c r="FM493" i="5"/>
  <c r="FL493" i="5"/>
  <c r="FK493" i="5"/>
  <c r="FJ493" i="5"/>
  <c r="FI493" i="5"/>
  <c r="FH493" i="5"/>
  <c r="FG493" i="5"/>
  <c r="FF493" i="5"/>
  <c r="GM492" i="5"/>
  <c r="GL492" i="5"/>
  <c r="GK492" i="5"/>
  <c r="GJ492" i="5"/>
  <c r="GI492" i="5"/>
  <c r="GH492" i="5"/>
  <c r="GG492" i="5"/>
  <c r="GF492" i="5"/>
  <c r="GE492" i="5"/>
  <c r="GD492" i="5"/>
  <c r="GC492" i="5"/>
  <c r="GB492" i="5"/>
  <c r="GA492" i="5"/>
  <c r="FZ492" i="5"/>
  <c r="FY492" i="5"/>
  <c r="FX492" i="5"/>
  <c r="FW492" i="5"/>
  <c r="FV492" i="5"/>
  <c r="FU492" i="5"/>
  <c r="FT492" i="5"/>
  <c r="FS492" i="5"/>
  <c r="FR492" i="5"/>
  <c r="FQ492" i="5"/>
  <c r="FP492" i="5"/>
  <c r="FO492" i="5"/>
  <c r="FN492" i="5"/>
  <c r="FM492" i="5"/>
  <c r="FL492" i="5"/>
  <c r="FK492" i="5"/>
  <c r="FJ492" i="5"/>
  <c r="FI492" i="5"/>
  <c r="FH492" i="5"/>
  <c r="FG492" i="5"/>
  <c r="FF492" i="5"/>
  <c r="GN491" i="5"/>
  <c r="GM491" i="5"/>
  <c r="GL491" i="5"/>
  <c r="GK491" i="5"/>
  <c r="GJ491" i="5"/>
  <c r="GI491" i="5"/>
  <c r="GH491" i="5"/>
  <c r="GG491" i="5"/>
  <c r="GF491" i="5"/>
  <c r="GE491" i="5"/>
  <c r="GD491" i="5"/>
  <c r="GC491" i="5"/>
  <c r="GB491" i="5"/>
  <c r="GA491" i="5"/>
  <c r="FZ491" i="5"/>
  <c r="FY491" i="5"/>
  <c r="FX491" i="5"/>
  <c r="FW491" i="5"/>
  <c r="FV491" i="5"/>
  <c r="FU491" i="5"/>
  <c r="FT491" i="5"/>
  <c r="FS491" i="5"/>
  <c r="FR491" i="5"/>
  <c r="FQ491" i="5"/>
  <c r="FP491" i="5"/>
  <c r="FO491" i="5"/>
  <c r="FN491" i="5"/>
  <c r="FM491" i="5"/>
  <c r="FL491" i="5"/>
  <c r="FK491" i="5"/>
  <c r="FJ491" i="5"/>
  <c r="FI491" i="5"/>
  <c r="FH491" i="5"/>
  <c r="FG491" i="5"/>
  <c r="FF491" i="5"/>
  <c r="GO490" i="5"/>
  <c r="GN490" i="5"/>
  <c r="GM490" i="5"/>
  <c r="GL490" i="5"/>
  <c r="GK490" i="5"/>
  <c r="GJ490" i="5"/>
  <c r="GI490" i="5"/>
  <c r="GH490" i="5"/>
  <c r="GG490" i="5"/>
  <c r="GF490" i="5"/>
  <c r="GE490" i="5"/>
  <c r="GD490" i="5"/>
  <c r="GC490" i="5"/>
  <c r="GB490" i="5"/>
  <c r="GA490" i="5"/>
  <c r="FZ490" i="5"/>
  <c r="FY490" i="5"/>
  <c r="FX490" i="5"/>
  <c r="FW490" i="5"/>
  <c r="FV490" i="5"/>
  <c r="FU490" i="5"/>
  <c r="FT490" i="5"/>
  <c r="FS490" i="5"/>
  <c r="FR490" i="5"/>
  <c r="FQ490" i="5"/>
  <c r="FP490" i="5"/>
  <c r="FO490" i="5"/>
  <c r="FN490" i="5"/>
  <c r="FM490" i="5"/>
  <c r="FL490" i="5"/>
  <c r="FK490" i="5"/>
  <c r="FJ490" i="5"/>
  <c r="FI490" i="5"/>
  <c r="FH490" i="5"/>
  <c r="FG490" i="5"/>
  <c r="FF490" i="5"/>
  <c r="GP489" i="5"/>
  <c r="GO489" i="5"/>
  <c r="GN489" i="5"/>
  <c r="GM489" i="5"/>
  <c r="GL489" i="5"/>
  <c r="GK489" i="5"/>
  <c r="GJ489" i="5"/>
  <c r="GI489" i="5"/>
  <c r="GH489" i="5"/>
  <c r="GG489" i="5"/>
  <c r="GF489" i="5"/>
  <c r="GE489" i="5"/>
  <c r="GD489" i="5"/>
  <c r="GC489" i="5"/>
  <c r="GB489" i="5"/>
  <c r="GA489" i="5"/>
  <c r="FZ489" i="5"/>
  <c r="FY489" i="5"/>
  <c r="FX489" i="5"/>
  <c r="FW489" i="5"/>
  <c r="FV489" i="5"/>
  <c r="FU489" i="5"/>
  <c r="FT489" i="5"/>
  <c r="FS489" i="5"/>
  <c r="FR489" i="5"/>
  <c r="FQ489" i="5"/>
  <c r="FP489" i="5"/>
  <c r="FO489" i="5"/>
  <c r="FN489" i="5"/>
  <c r="FM489" i="5"/>
  <c r="FL489" i="5"/>
  <c r="FK489" i="5"/>
  <c r="FJ489" i="5"/>
  <c r="FI489" i="5"/>
  <c r="FH489" i="5"/>
  <c r="FG489" i="5"/>
  <c r="FF489" i="5"/>
  <c r="GQ488" i="5"/>
  <c r="GP488" i="5"/>
  <c r="GO488" i="5"/>
  <c r="GN488" i="5"/>
  <c r="GM488" i="5"/>
  <c r="GL488" i="5"/>
  <c r="GK488" i="5"/>
  <c r="GJ488" i="5"/>
  <c r="GI488" i="5"/>
  <c r="GH488" i="5"/>
  <c r="GG488" i="5"/>
  <c r="GF488" i="5"/>
  <c r="GE488" i="5"/>
  <c r="GD488" i="5"/>
  <c r="GC488" i="5"/>
  <c r="GB488" i="5"/>
  <c r="GA488" i="5"/>
  <c r="FZ488" i="5"/>
  <c r="FY488" i="5"/>
  <c r="FX488" i="5"/>
  <c r="FW488" i="5"/>
  <c r="FV488" i="5"/>
  <c r="FU488" i="5"/>
  <c r="FT488" i="5"/>
  <c r="FS488" i="5"/>
  <c r="FR488" i="5"/>
  <c r="FQ488" i="5"/>
  <c r="FP488" i="5"/>
  <c r="FO488" i="5"/>
  <c r="FN488" i="5"/>
  <c r="FM488" i="5"/>
  <c r="FL488" i="5"/>
  <c r="FK488" i="5"/>
  <c r="FJ488" i="5"/>
  <c r="FI488" i="5"/>
  <c r="FH488" i="5"/>
  <c r="FG488" i="5"/>
  <c r="FF488" i="5"/>
  <c r="GR487" i="5"/>
  <c r="GQ487" i="5"/>
  <c r="GP487" i="5"/>
  <c r="GO487" i="5"/>
  <c r="GN487" i="5"/>
  <c r="GM487" i="5"/>
  <c r="GL487" i="5"/>
  <c r="GK487" i="5"/>
  <c r="GJ487" i="5"/>
  <c r="GI487" i="5"/>
  <c r="GH487" i="5"/>
  <c r="GG487" i="5"/>
  <c r="GF487" i="5"/>
  <c r="GE487" i="5"/>
  <c r="GD487" i="5"/>
  <c r="GC487" i="5"/>
  <c r="GB487" i="5"/>
  <c r="GA487" i="5"/>
  <c r="FZ487" i="5"/>
  <c r="FY487" i="5"/>
  <c r="FX487" i="5"/>
  <c r="FW487" i="5"/>
  <c r="FV487" i="5"/>
  <c r="FU487" i="5"/>
  <c r="FT487" i="5"/>
  <c r="FS487" i="5"/>
  <c r="FR487" i="5"/>
  <c r="FQ487" i="5"/>
  <c r="FP487" i="5"/>
  <c r="FO487" i="5"/>
  <c r="FN487" i="5"/>
  <c r="FM487" i="5"/>
  <c r="FL487" i="5"/>
  <c r="FK487" i="5"/>
  <c r="FJ487" i="5"/>
  <c r="FI487" i="5"/>
  <c r="FH487" i="5"/>
  <c r="FG487" i="5"/>
  <c r="FF487" i="5"/>
  <c r="DR525" i="5"/>
  <c r="DS524" i="5"/>
  <c r="DR524" i="5"/>
  <c r="DT523" i="5"/>
  <c r="DS523" i="5"/>
  <c r="DR523" i="5"/>
  <c r="DU522" i="5"/>
  <c r="DT522" i="5"/>
  <c r="DS522" i="5"/>
  <c r="DR522" i="5"/>
  <c r="DV521" i="5"/>
  <c r="DU521" i="5"/>
  <c r="DT521" i="5"/>
  <c r="DS521" i="5"/>
  <c r="DR521" i="5"/>
  <c r="DW520" i="5"/>
  <c r="DV520" i="5"/>
  <c r="DU520" i="5"/>
  <c r="DT520" i="5"/>
  <c r="DS520" i="5"/>
  <c r="DR520" i="5"/>
  <c r="DX519" i="5"/>
  <c r="DW519" i="5"/>
  <c r="DV519" i="5"/>
  <c r="DU519" i="5"/>
  <c r="DT519" i="5"/>
  <c r="DS519" i="5"/>
  <c r="DR519" i="5"/>
  <c r="DY518" i="5"/>
  <c r="DX518" i="5"/>
  <c r="DW518" i="5"/>
  <c r="DV518" i="5"/>
  <c r="DU518" i="5"/>
  <c r="DT518" i="5"/>
  <c r="DS518" i="5"/>
  <c r="DR518" i="5"/>
  <c r="DZ517" i="5"/>
  <c r="DY517" i="5"/>
  <c r="DX517" i="5"/>
  <c r="DW517" i="5"/>
  <c r="DV517" i="5"/>
  <c r="DU517" i="5"/>
  <c r="DT517" i="5"/>
  <c r="DS517" i="5"/>
  <c r="DR517" i="5"/>
  <c r="EA516" i="5"/>
  <c r="DZ516" i="5"/>
  <c r="DY516" i="5"/>
  <c r="DX516" i="5"/>
  <c r="DW516" i="5"/>
  <c r="DV516" i="5"/>
  <c r="DU516" i="5"/>
  <c r="DT516" i="5"/>
  <c r="DS516" i="5"/>
  <c r="DR516" i="5"/>
  <c r="EB515" i="5"/>
  <c r="EA515" i="5"/>
  <c r="DZ515" i="5"/>
  <c r="DY515" i="5"/>
  <c r="DX515" i="5"/>
  <c r="DW515" i="5"/>
  <c r="DV515" i="5"/>
  <c r="DU515" i="5"/>
  <c r="DT515" i="5"/>
  <c r="DS515" i="5"/>
  <c r="DR515" i="5"/>
  <c r="EC514" i="5"/>
  <c r="EB514" i="5"/>
  <c r="EA514" i="5"/>
  <c r="DZ514" i="5"/>
  <c r="DY514" i="5"/>
  <c r="DX514" i="5"/>
  <c r="DW514" i="5"/>
  <c r="DV514" i="5"/>
  <c r="DU514" i="5"/>
  <c r="DT514" i="5"/>
  <c r="DS514" i="5"/>
  <c r="DR514" i="5"/>
  <c r="ED513" i="5"/>
  <c r="EC513" i="5"/>
  <c r="EB513" i="5"/>
  <c r="EA513" i="5"/>
  <c r="DZ513" i="5"/>
  <c r="DY513" i="5"/>
  <c r="DX513" i="5"/>
  <c r="DW513" i="5"/>
  <c r="DV513" i="5"/>
  <c r="DU513" i="5"/>
  <c r="DT513" i="5"/>
  <c r="DS513" i="5"/>
  <c r="DR513" i="5"/>
  <c r="EE512" i="5"/>
  <c r="ED512" i="5"/>
  <c r="EC512" i="5"/>
  <c r="EB512" i="5"/>
  <c r="EA512" i="5"/>
  <c r="DZ512" i="5"/>
  <c r="DY512" i="5"/>
  <c r="DX512" i="5"/>
  <c r="DW512" i="5"/>
  <c r="DV512" i="5"/>
  <c r="DU512" i="5"/>
  <c r="DT512" i="5"/>
  <c r="DS512" i="5"/>
  <c r="DR512" i="5"/>
  <c r="EF511" i="5"/>
  <c r="EE511" i="5"/>
  <c r="ED511" i="5"/>
  <c r="EC511" i="5"/>
  <c r="EB511" i="5"/>
  <c r="EA511" i="5"/>
  <c r="DZ511" i="5"/>
  <c r="DY511" i="5"/>
  <c r="DX511" i="5"/>
  <c r="DW511" i="5"/>
  <c r="DV511" i="5"/>
  <c r="DU511" i="5"/>
  <c r="DT511" i="5"/>
  <c r="DS511" i="5"/>
  <c r="DR511" i="5"/>
  <c r="EG510" i="5"/>
  <c r="EF510" i="5"/>
  <c r="EE510" i="5"/>
  <c r="ED510" i="5"/>
  <c r="EC510" i="5"/>
  <c r="EB510" i="5"/>
  <c r="EA510" i="5"/>
  <c r="DZ510" i="5"/>
  <c r="DY510" i="5"/>
  <c r="DX510" i="5"/>
  <c r="DW510" i="5"/>
  <c r="DV510" i="5"/>
  <c r="DU510" i="5"/>
  <c r="DT510" i="5"/>
  <c r="DS510" i="5"/>
  <c r="DR510" i="5"/>
  <c r="EH509" i="5"/>
  <c r="EG509" i="5"/>
  <c r="EF509" i="5"/>
  <c r="EE509" i="5"/>
  <c r="ED509" i="5"/>
  <c r="EC509" i="5"/>
  <c r="EB509" i="5"/>
  <c r="EA509" i="5"/>
  <c r="DZ509" i="5"/>
  <c r="DY509" i="5"/>
  <c r="DX509" i="5"/>
  <c r="DW509" i="5"/>
  <c r="DV509" i="5"/>
  <c r="DU509" i="5"/>
  <c r="DT509" i="5"/>
  <c r="DS509" i="5"/>
  <c r="DR509" i="5"/>
  <c r="EI508" i="5"/>
  <c r="EH508" i="5"/>
  <c r="EG508" i="5"/>
  <c r="EF508" i="5"/>
  <c r="EE508" i="5"/>
  <c r="ED508" i="5"/>
  <c r="EC508" i="5"/>
  <c r="EB508" i="5"/>
  <c r="EA508" i="5"/>
  <c r="DZ508" i="5"/>
  <c r="DY508" i="5"/>
  <c r="DX508" i="5"/>
  <c r="DW508" i="5"/>
  <c r="DV508" i="5"/>
  <c r="DU508" i="5"/>
  <c r="DT508" i="5"/>
  <c r="DS508" i="5"/>
  <c r="DR508" i="5"/>
  <c r="EJ507" i="5"/>
  <c r="EI507" i="5"/>
  <c r="EH507" i="5"/>
  <c r="EG507" i="5"/>
  <c r="EF507" i="5"/>
  <c r="EE507" i="5"/>
  <c r="ED507" i="5"/>
  <c r="EC507" i="5"/>
  <c r="EB507" i="5"/>
  <c r="EA507" i="5"/>
  <c r="DZ507" i="5"/>
  <c r="DY507" i="5"/>
  <c r="DX507" i="5"/>
  <c r="DW507" i="5"/>
  <c r="DV507" i="5"/>
  <c r="DU507" i="5"/>
  <c r="DT507" i="5"/>
  <c r="DS507" i="5"/>
  <c r="DR507" i="5"/>
  <c r="EK506" i="5"/>
  <c r="EJ506" i="5"/>
  <c r="EI506" i="5"/>
  <c r="EH506" i="5"/>
  <c r="EG506" i="5"/>
  <c r="EF506" i="5"/>
  <c r="EE506" i="5"/>
  <c r="ED506" i="5"/>
  <c r="EC506" i="5"/>
  <c r="EB506" i="5"/>
  <c r="EA506" i="5"/>
  <c r="DZ506" i="5"/>
  <c r="DY506" i="5"/>
  <c r="DX506" i="5"/>
  <c r="DW506" i="5"/>
  <c r="DV506" i="5"/>
  <c r="DU506" i="5"/>
  <c r="DT506" i="5"/>
  <c r="DS506" i="5"/>
  <c r="DR506" i="5"/>
  <c r="EL505" i="5"/>
  <c r="EK505" i="5"/>
  <c r="EJ505" i="5"/>
  <c r="EI505" i="5"/>
  <c r="EH505" i="5"/>
  <c r="EG505" i="5"/>
  <c r="EF505" i="5"/>
  <c r="EE505" i="5"/>
  <c r="ED505" i="5"/>
  <c r="EC505" i="5"/>
  <c r="EB505" i="5"/>
  <c r="EA505" i="5"/>
  <c r="DZ505" i="5"/>
  <c r="DY505" i="5"/>
  <c r="DX505" i="5"/>
  <c r="DW505" i="5"/>
  <c r="DV505" i="5"/>
  <c r="DU505" i="5"/>
  <c r="DT505" i="5"/>
  <c r="DS505" i="5"/>
  <c r="DR505" i="5"/>
  <c r="EM504" i="5"/>
  <c r="EL504" i="5"/>
  <c r="EK504" i="5"/>
  <c r="EJ504" i="5"/>
  <c r="EI504" i="5"/>
  <c r="EH504" i="5"/>
  <c r="EG504" i="5"/>
  <c r="EF504" i="5"/>
  <c r="EE504" i="5"/>
  <c r="ED504" i="5"/>
  <c r="EC504" i="5"/>
  <c r="EB504" i="5"/>
  <c r="EA504" i="5"/>
  <c r="DZ504" i="5"/>
  <c r="DY504" i="5"/>
  <c r="DX504" i="5"/>
  <c r="DW504" i="5"/>
  <c r="DV504" i="5"/>
  <c r="DU504" i="5"/>
  <c r="DT504" i="5"/>
  <c r="DS504" i="5"/>
  <c r="DR504" i="5"/>
  <c r="EN503" i="5"/>
  <c r="EM503" i="5"/>
  <c r="EL503" i="5"/>
  <c r="EK503" i="5"/>
  <c r="EJ503" i="5"/>
  <c r="EI503" i="5"/>
  <c r="EH503" i="5"/>
  <c r="EG503" i="5"/>
  <c r="EF503" i="5"/>
  <c r="EE503" i="5"/>
  <c r="ED503" i="5"/>
  <c r="EC503" i="5"/>
  <c r="EB503" i="5"/>
  <c r="EA503" i="5"/>
  <c r="DZ503" i="5"/>
  <c r="DY503" i="5"/>
  <c r="DX503" i="5"/>
  <c r="DW503" i="5"/>
  <c r="DV503" i="5"/>
  <c r="DU503" i="5"/>
  <c r="DT503" i="5"/>
  <c r="DS503" i="5"/>
  <c r="DR503" i="5"/>
  <c r="EO502" i="5"/>
  <c r="EN502" i="5"/>
  <c r="EM502" i="5"/>
  <c r="EL502" i="5"/>
  <c r="EK502" i="5"/>
  <c r="EJ502" i="5"/>
  <c r="EI502" i="5"/>
  <c r="EH502" i="5"/>
  <c r="EG502" i="5"/>
  <c r="EF502" i="5"/>
  <c r="EE502" i="5"/>
  <c r="ED502" i="5"/>
  <c r="EC502" i="5"/>
  <c r="EB502" i="5"/>
  <c r="EA502" i="5"/>
  <c r="DZ502" i="5"/>
  <c r="DY502" i="5"/>
  <c r="DX502" i="5"/>
  <c r="DW502" i="5"/>
  <c r="DV502" i="5"/>
  <c r="DU502" i="5"/>
  <c r="DT502" i="5"/>
  <c r="DS502" i="5"/>
  <c r="DR502" i="5"/>
  <c r="EP501" i="5"/>
  <c r="EO501" i="5"/>
  <c r="EN501" i="5"/>
  <c r="EM501" i="5"/>
  <c r="EL501" i="5"/>
  <c r="EK501" i="5"/>
  <c r="EJ501" i="5"/>
  <c r="EI501" i="5"/>
  <c r="EH501" i="5"/>
  <c r="EG501" i="5"/>
  <c r="EF501" i="5"/>
  <c r="EE501" i="5"/>
  <c r="ED501" i="5"/>
  <c r="EC501" i="5"/>
  <c r="EB501" i="5"/>
  <c r="EA501" i="5"/>
  <c r="DZ501" i="5"/>
  <c r="DY501" i="5"/>
  <c r="DX501" i="5"/>
  <c r="DW501" i="5"/>
  <c r="DV501" i="5"/>
  <c r="DU501" i="5"/>
  <c r="DT501" i="5"/>
  <c r="DS501" i="5"/>
  <c r="DR501" i="5"/>
  <c r="EQ500" i="5"/>
  <c r="EP500" i="5"/>
  <c r="EO500" i="5"/>
  <c r="EN500" i="5"/>
  <c r="EM500" i="5"/>
  <c r="EL500" i="5"/>
  <c r="EK500" i="5"/>
  <c r="EJ500" i="5"/>
  <c r="EI500" i="5"/>
  <c r="EH500" i="5"/>
  <c r="EG500" i="5"/>
  <c r="EF500" i="5"/>
  <c r="EE500" i="5"/>
  <c r="ED500" i="5"/>
  <c r="EC500" i="5"/>
  <c r="EB500" i="5"/>
  <c r="EA500" i="5"/>
  <c r="DZ500" i="5"/>
  <c r="DY500" i="5"/>
  <c r="DX500" i="5"/>
  <c r="DW500" i="5"/>
  <c r="DV500" i="5"/>
  <c r="DU500" i="5"/>
  <c r="DT500" i="5"/>
  <c r="DS500" i="5"/>
  <c r="DR500" i="5"/>
  <c r="ER499" i="5"/>
  <c r="EQ499" i="5"/>
  <c r="EP499" i="5"/>
  <c r="EO499" i="5"/>
  <c r="EN499" i="5"/>
  <c r="EM499" i="5"/>
  <c r="EL499" i="5"/>
  <c r="EK499" i="5"/>
  <c r="EJ499" i="5"/>
  <c r="EI499" i="5"/>
  <c r="EH499" i="5"/>
  <c r="EG499" i="5"/>
  <c r="EF499" i="5"/>
  <c r="EE499" i="5"/>
  <c r="ED499" i="5"/>
  <c r="EC499" i="5"/>
  <c r="EB499" i="5"/>
  <c r="EA499" i="5"/>
  <c r="DZ499" i="5"/>
  <c r="DY499" i="5"/>
  <c r="DX499" i="5"/>
  <c r="DW499" i="5"/>
  <c r="DV499" i="5"/>
  <c r="DU499" i="5"/>
  <c r="DT499" i="5"/>
  <c r="DS499" i="5"/>
  <c r="DR499" i="5"/>
  <c r="ES498" i="5"/>
  <c r="ER498" i="5"/>
  <c r="EQ498" i="5"/>
  <c r="EP498" i="5"/>
  <c r="EO498" i="5"/>
  <c r="EN498" i="5"/>
  <c r="EM498" i="5"/>
  <c r="EL498" i="5"/>
  <c r="EK498" i="5"/>
  <c r="EJ498" i="5"/>
  <c r="EI498" i="5"/>
  <c r="EH498" i="5"/>
  <c r="EG498" i="5"/>
  <c r="EF498" i="5"/>
  <c r="EE498" i="5"/>
  <c r="ED498" i="5"/>
  <c r="EC498" i="5"/>
  <c r="EB498" i="5"/>
  <c r="EA498" i="5"/>
  <c r="DZ498" i="5"/>
  <c r="DY498" i="5"/>
  <c r="DX498" i="5"/>
  <c r="DW498" i="5"/>
  <c r="DV498" i="5"/>
  <c r="DU498" i="5"/>
  <c r="DT498" i="5"/>
  <c r="DS498" i="5"/>
  <c r="DR498" i="5"/>
  <c r="ET497" i="5"/>
  <c r="ES497" i="5"/>
  <c r="ER497" i="5"/>
  <c r="EQ497" i="5"/>
  <c r="EP497" i="5"/>
  <c r="EO497" i="5"/>
  <c r="EN497" i="5"/>
  <c r="EM497" i="5"/>
  <c r="EL497" i="5"/>
  <c r="EK497" i="5"/>
  <c r="EJ497" i="5"/>
  <c r="EI497" i="5"/>
  <c r="EH497" i="5"/>
  <c r="EG497" i="5"/>
  <c r="EF497" i="5"/>
  <c r="EE497" i="5"/>
  <c r="ED497" i="5"/>
  <c r="EC497" i="5"/>
  <c r="EB497" i="5"/>
  <c r="EA497" i="5"/>
  <c r="DZ497" i="5"/>
  <c r="DY497" i="5"/>
  <c r="DX497" i="5"/>
  <c r="DW497" i="5"/>
  <c r="DV497" i="5"/>
  <c r="DU497" i="5"/>
  <c r="DT497" i="5"/>
  <c r="DS497" i="5"/>
  <c r="DR497" i="5"/>
  <c r="EU496" i="5"/>
  <c r="ET496" i="5"/>
  <c r="ES496" i="5"/>
  <c r="ER496" i="5"/>
  <c r="EQ496" i="5"/>
  <c r="EP496" i="5"/>
  <c r="EO496" i="5"/>
  <c r="EN496" i="5"/>
  <c r="EM496" i="5"/>
  <c r="EL496" i="5"/>
  <c r="EK496" i="5"/>
  <c r="EJ496" i="5"/>
  <c r="EI496" i="5"/>
  <c r="EH496" i="5"/>
  <c r="EG496" i="5"/>
  <c r="EF496" i="5"/>
  <c r="EE496" i="5"/>
  <c r="ED496" i="5"/>
  <c r="EC496" i="5"/>
  <c r="EB496" i="5"/>
  <c r="EA496" i="5"/>
  <c r="DZ496" i="5"/>
  <c r="DY496" i="5"/>
  <c r="DX496" i="5"/>
  <c r="DW496" i="5"/>
  <c r="DV496" i="5"/>
  <c r="DU496" i="5"/>
  <c r="DT496" i="5"/>
  <c r="DS496" i="5"/>
  <c r="DR496" i="5"/>
  <c r="EV495" i="5"/>
  <c r="EU495" i="5"/>
  <c r="ET495" i="5"/>
  <c r="ES495" i="5"/>
  <c r="ER495" i="5"/>
  <c r="EQ495" i="5"/>
  <c r="EP495" i="5"/>
  <c r="EO495" i="5"/>
  <c r="EN495" i="5"/>
  <c r="EM495" i="5"/>
  <c r="EL495" i="5"/>
  <c r="EK495" i="5"/>
  <c r="EJ495" i="5"/>
  <c r="EI495" i="5"/>
  <c r="EH495" i="5"/>
  <c r="EG495" i="5"/>
  <c r="EF495" i="5"/>
  <c r="EE495" i="5"/>
  <c r="ED495" i="5"/>
  <c r="EC495" i="5"/>
  <c r="EB495" i="5"/>
  <c r="EA495" i="5"/>
  <c r="DZ495" i="5"/>
  <c r="DY495" i="5"/>
  <c r="DX495" i="5"/>
  <c r="DW495" i="5"/>
  <c r="DV495" i="5"/>
  <c r="DU495" i="5"/>
  <c r="DT495" i="5"/>
  <c r="DS495" i="5"/>
  <c r="DR495" i="5"/>
  <c r="EW494" i="5"/>
  <c r="EV494" i="5"/>
  <c r="EU494" i="5"/>
  <c r="ET494" i="5"/>
  <c r="ES494" i="5"/>
  <c r="ER494" i="5"/>
  <c r="EQ494" i="5"/>
  <c r="EP494" i="5"/>
  <c r="EO494" i="5"/>
  <c r="EN494" i="5"/>
  <c r="EM494" i="5"/>
  <c r="EL494" i="5"/>
  <c r="EK494" i="5"/>
  <c r="EJ494" i="5"/>
  <c r="EI494" i="5"/>
  <c r="EH494" i="5"/>
  <c r="EG494" i="5"/>
  <c r="EF494" i="5"/>
  <c r="EE494" i="5"/>
  <c r="ED494" i="5"/>
  <c r="EC494" i="5"/>
  <c r="EB494" i="5"/>
  <c r="EA494" i="5"/>
  <c r="DZ494" i="5"/>
  <c r="DY494" i="5"/>
  <c r="DX494" i="5"/>
  <c r="DW494" i="5"/>
  <c r="DV494" i="5"/>
  <c r="DU494" i="5"/>
  <c r="DT494" i="5"/>
  <c r="DS494" i="5"/>
  <c r="DR494" i="5"/>
  <c r="EX493" i="5"/>
  <c r="EW493" i="5"/>
  <c r="EV493" i="5"/>
  <c r="EU493" i="5"/>
  <c r="ET493" i="5"/>
  <c r="ES493" i="5"/>
  <c r="ER493" i="5"/>
  <c r="EQ493" i="5"/>
  <c r="EP493" i="5"/>
  <c r="EO493" i="5"/>
  <c r="EN493" i="5"/>
  <c r="EM493" i="5"/>
  <c r="EL493" i="5"/>
  <c r="EK493" i="5"/>
  <c r="EJ493" i="5"/>
  <c r="EI493" i="5"/>
  <c r="EH493" i="5"/>
  <c r="EG493" i="5"/>
  <c r="EF493" i="5"/>
  <c r="EE493" i="5"/>
  <c r="ED493" i="5"/>
  <c r="EC493" i="5"/>
  <c r="EB493" i="5"/>
  <c r="EA493" i="5"/>
  <c r="DZ493" i="5"/>
  <c r="DY493" i="5"/>
  <c r="DX493" i="5"/>
  <c r="DW493" i="5"/>
  <c r="DV493" i="5"/>
  <c r="DU493" i="5"/>
  <c r="DT493" i="5"/>
  <c r="DS493" i="5"/>
  <c r="DR493" i="5"/>
  <c r="EY492" i="5"/>
  <c r="EX492" i="5"/>
  <c r="EW492" i="5"/>
  <c r="EV492" i="5"/>
  <c r="EU492" i="5"/>
  <c r="ET492" i="5"/>
  <c r="ES492" i="5"/>
  <c r="ER492" i="5"/>
  <c r="EQ492" i="5"/>
  <c r="EP492" i="5"/>
  <c r="EO492" i="5"/>
  <c r="EN492" i="5"/>
  <c r="EM492" i="5"/>
  <c r="EL492" i="5"/>
  <c r="EK492" i="5"/>
  <c r="EJ492" i="5"/>
  <c r="EI492" i="5"/>
  <c r="EH492" i="5"/>
  <c r="EG492" i="5"/>
  <c r="EF492" i="5"/>
  <c r="EE492" i="5"/>
  <c r="ED492" i="5"/>
  <c r="EC492" i="5"/>
  <c r="EB492" i="5"/>
  <c r="EA492" i="5"/>
  <c r="DZ492" i="5"/>
  <c r="DY492" i="5"/>
  <c r="DX492" i="5"/>
  <c r="DW492" i="5"/>
  <c r="DV492" i="5"/>
  <c r="DU492" i="5"/>
  <c r="DT492" i="5"/>
  <c r="DS492" i="5"/>
  <c r="DR492" i="5"/>
  <c r="EZ491" i="5"/>
  <c r="EY491" i="5"/>
  <c r="EX491" i="5"/>
  <c r="EW491" i="5"/>
  <c r="EV491" i="5"/>
  <c r="EU491" i="5"/>
  <c r="ET491" i="5"/>
  <c r="ES491" i="5"/>
  <c r="ER491" i="5"/>
  <c r="EQ491" i="5"/>
  <c r="EP491" i="5"/>
  <c r="EO491" i="5"/>
  <c r="EN491" i="5"/>
  <c r="EM491" i="5"/>
  <c r="EL491" i="5"/>
  <c r="EK491" i="5"/>
  <c r="EJ491" i="5"/>
  <c r="EI491" i="5"/>
  <c r="EH491" i="5"/>
  <c r="EG491" i="5"/>
  <c r="EF491" i="5"/>
  <c r="EE491" i="5"/>
  <c r="ED491" i="5"/>
  <c r="EC491" i="5"/>
  <c r="EB491" i="5"/>
  <c r="EA491" i="5"/>
  <c r="DZ491" i="5"/>
  <c r="DY491" i="5"/>
  <c r="DX491" i="5"/>
  <c r="DW491" i="5"/>
  <c r="DV491" i="5"/>
  <c r="DU491" i="5"/>
  <c r="DT491" i="5"/>
  <c r="DS491" i="5"/>
  <c r="DR491" i="5"/>
  <c r="FA490" i="5"/>
  <c r="EZ490" i="5"/>
  <c r="EY490" i="5"/>
  <c r="EX490" i="5"/>
  <c r="EW490" i="5"/>
  <c r="EV490" i="5"/>
  <c r="EU490" i="5"/>
  <c r="ET490" i="5"/>
  <c r="ES490" i="5"/>
  <c r="ER490" i="5"/>
  <c r="EQ490" i="5"/>
  <c r="EP490" i="5"/>
  <c r="EO490" i="5"/>
  <c r="EN490" i="5"/>
  <c r="EM490" i="5"/>
  <c r="EL490" i="5"/>
  <c r="EK490" i="5"/>
  <c r="EJ490" i="5"/>
  <c r="EI490" i="5"/>
  <c r="EH490" i="5"/>
  <c r="EG490" i="5"/>
  <c r="EF490" i="5"/>
  <c r="EE490" i="5"/>
  <c r="ED490" i="5"/>
  <c r="EC490" i="5"/>
  <c r="EB490" i="5"/>
  <c r="EA490" i="5"/>
  <c r="DZ490" i="5"/>
  <c r="DY490" i="5"/>
  <c r="DX490" i="5"/>
  <c r="DW490" i="5"/>
  <c r="DV490" i="5"/>
  <c r="DU490" i="5"/>
  <c r="DT490" i="5"/>
  <c r="DS490" i="5"/>
  <c r="DR490" i="5"/>
  <c r="FB489" i="5"/>
  <c r="FA489" i="5"/>
  <c r="EZ489" i="5"/>
  <c r="EY489" i="5"/>
  <c r="EX489" i="5"/>
  <c r="EW489" i="5"/>
  <c r="EV489" i="5"/>
  <c r="EU489" i="5"/>
  <c r="ET489" i="5"/>
  <c r="ES489" i="5"/>
  <c r="ER489" i="5"/>
  <c r="EQ489" i="5"/>
  <c r="EP489" i="5"/>
  <c r="EO489" i="5"/>
  <c r="EN489" i="5"/>
  <c r="EM489" i="5"/>
  <c r="EL489" i="5"/>
  <c r="EK489" i="5"/>
  <c r="EJ489" i="5"/>
  <c r="EI489" i="5"/>
  <c r="EH489" i="5"/>
  <c r="EG489" i="5"/>
  <c r="EF489" i="5"/>
  <c r="EE489" i="5"/>
  <c r="ED489" i="5"/>
  <c r="EC489" i="5"/>
  <c r="EB489" i="5"/>
  <c r="EA489" i="5"/>
  <c r="DZ489" i="5"/>
  <c r="DY489" i="5"/>
  <c r="DX489" i="5"/>
  <c r="DW489" i="5"/>
  <c r="DV489" i="5"/>
  <c r="DU489" i="5"/>
  <c r="DT489" i="5"/>
  <c r="DS489" i="5"/>
  <c r="DR489" i="5"/>
  <c r="FC488" i="5"/>
  <c r="FB488" i="5"/>
  <c r="FA488" i="5"/>
  <c r="EZ488" i="5"/>
  <c r="EY488" i="5"/>
  <c r="EX488" i="5"/>
  <c r="EW488" i="5"/>
  <c r="EV488" i="5"/>
  <c r="EU488" i="5"/>
  <c r="ET488" i="5"/>
  <c r="ES488" i="5"/>
  <c r="ER488" i="5"/>
  <c r="EQ488" i="5"/>
  <c r="EP488" i="5"/>
  <c r="EO488" i="5"/>
  <c r="EN488" i="5"/>
  <c r="EM488" i="5"/>
  <c r="EL488" i="5"/>
  <c r="EK488" i="5"/>
  <c r="EJ488" i="5"/>
  <c r="EI488" i="5"/>
  <c r="EH488" i="5"/>
  <c r="EG488" i="5"/>
  <c r="EF488" i="5"/>
  <c r="EE488" i="5"/>
  <c r="ED488" i="5"/>
  <c r="EC488" i="5"/>
  <c r="EB488" i="5"/>
  <c r="EA488" i="5"/>
  <c r="DZ488" i="5"/>
  <c r="DY488" i="5"/>
  <c r="DX488" i="5"/>
  <c r="DW488" i="5"/>
  <c r="DV488" i="5"/>
  <c r="DU488" i="5"/>
  <c r="DT488" i="5"/>
  <c r="DS488" i="5"/>
  <c r="DR488" i="5"/>
  <c r="FD487" i="5"/>
  <c r="FC487" i="5"/>
  <c r="FB487" i="5"/>
  <c r="FA487" i="5"/>
  <c r="EZ487" i="5"/>
  <c r="EY487" i="5"/>
  <c r="EX487" i="5"/>
  <c r="EW487" i="5"/>
  <c r="EV487" i="5"/>
  <c r="EU487" i="5"/>
  <c r="ET487" i="5"/>
  <c r="ES487" i="5"/>
  <c r="ER487" i="5"/>
  <c r="EQ487" i="5"/>
  <c r="EP487" i="5"/>
  <c r="EO487" i="5"/>
  <c r="EN487" i="5"/>
  <c r="EM487" i="5"/>
  <c r="EL487" i="5"/>
  <c r="EK487" i="5"/>
  <c r="EJ487" i="5"/>
  <c r="EI487" i="5"/>
  <c r="EH487" i="5"/>
  <c r="EG487" i="5"/>
  <c r="EF487" i="5"/>
  <c r="EE487" i="5"/>
  <c r="ED487" i="5"/>
  <c r="EC487" i="5"/>
  <c r="EB487" i="5"/>
  <c r="EA487" i="5"/>
  <c r="DZ487" i="5"/>
  <c r="DY487" i="5"/>
  <c r="DX487" i="5"/>
  <c r="DW487" i="5"/>
  <c r="DV487" i="5"/>
  <c r="DU487" i="5"/>
  <c r="DT487" i="5"/>
  <c r="DS487" i="5"/>
  <c r="DR487" i="5"/>
  <c r="CD525" i="5"/>
  <c r="CE524" i="5"/>
  <c r="CD524" i="5"/>
  <c r="CF523" i="5"/>
  <c r="CE523" i="5"/>
  <c r="CD523" i="5"/>
  <c r="CG522" i="5"/>
  <c r="CF522" i="5"/>
  <c r="CE522" i="5"/>
  <c r="CD522" i="5"/>
  <c r="CH521" i="5"/>
  <c r="CG521" i="5"/>
  <c r="CF521" i="5"/>
  <c r="CE521" i="5"/>
  <c r="CD521" i="5"/>
  <c r="CI520" i="5"/>
  <c r="CH520" i="5"/>
  <c r="CG520" i="5"/>
  <c r="CF520" i="5"/>
  <c r="CE520" i="5"/>
  <c r="CD520" i="5"/>
  <c r="CJ519" i="5"/>
  <c r="CI519" i="5"/>
  <c r="CH519" i="5"/>
  <c r="CG519" i="5"/>
  <c r="CF519" i="5"/>
  <c r="CE519" i="5"/>
  <c r="CD519" i="5"/>
  <c r="CK518" i="5"/>
  <c r="CJ518" i="5"/>
  <c r="CI518" i="5"/>
  <c r="CH518" i="5"/>
  <c r="CG518" i="5"/>
  <c r="CF518" i="5"/>
  <c r="CE518" i="5"/>
  <c r="CD518" i="5"/>
  <c r="CL517" i="5"/>
  <c r="CK517" i="5"/>
  <c r="CJ517" i="5"/>
  <c r="CI517" i="5"/>
  <c r="CH517" i="5"/>
  <c r="CG517" i="5"/>
  <c r="CF517" i="5"/>
  <c r="CE517" i="5"/>
  <c r="CD517" i="5"/>
  <c r="CM516" i="5"/>
  <c r="CL516" i="5"/>
  <c r="CK516" i="5"/>
  <c r="CJ516" i="5"/>
  <c r="CI516" i="5"/>
  <c r="CH516" i="5"/>
  <c r="CG516" i="5"/>
  <c r="CF516" i="5"/>
  <c r="CE516" i="5"/>
  <c r="CD516" i="5"/>
  <c r="CN515" i="5"/>
  <c r="CM515" i="5"/>
  <c r="CL515" i="5"/>
  <c r="CK515" i="5"/>
  <c r="CJ515" i="5"/>
  <c r="CI515" i="5"/>
  <c r="CH515" i="5"/>
  <c r="CG515" i="5"/>
  <c r="CF515" i="5"/>
  <c r="CE515" i="5"/>
  <c r="CD515" i="5"/>
  <c r="CO514" i="5"/>
  <c r="CN514" i="5"/>
  <c r="CM514" i="5"/>
  <c r="CL514" i="5"/>
  <c r="CK514" i="5"/>
  <c r="CJ514" i="5"/>
  <c r="CI514" i="5"/>
  <c r="CH514" i="5"/>
  <c r="CG514" i="5"/>
  <c r="CF514" i="5"/>
  <c r="CE514" i="5"/>
  <c r="CD514" i="5"/>
  <c r="CP513" i="5"/>
  <c r="CO513" i="5"/>
  <c r="CN513" i="5"/>
  <c r="CM513" i="5"/>
  <c r="CL513" i="5"/>
  <c r="CK513" i="5"/>
  <c r="CJ513" i="5"/>
  <c r="CI513" i="5"/>
  <c r="CH513" i="5"/>
  <c r="CG513" i="5"/>
  <c r="CF513" i="5"/>
  <c r="CE513" i="5"/>
  <c r="CD513" i="5"/>
  <c r="CQ512" i="5"/>
  <c r="CP512" i="5"/>
  <c r="CO512" i="5"/>
  <c r="CN512" i="5"/>
  <c r="CM512" i="5"/>
  <c r="CL512" i="5"/>
  <c r="CK512" i="5"/>
  <c r="CJ512" i="5"/>
  <c r="CI512" i="5"/>
  <c r="CH512" i="5"/>
  <c r="CG512" i="5"/>
  <c r="CF512" i="5"/>
  <c r="CE512" i="5"/>
  <c r="CD512" i="5"/>
  <c r="CR511" i="5"/>
  <c r="CQ511" i="5"/>
  <c r="CP511" i="5"/>
  <c r="CO511" i="5"/>
  <c r="CN511" i="5"/>
  <c r="CM511" i="5"/>
  <c r="CL511" i="5"/>
  <c r="CK511" i="5"/>
  <c r="CJ511" i="5"/>
  <c r="CI511" i="5"/>
  <c r="CH511" i="5"/>
  <c r="CG511" i="5"/>
  <c r="CF511" i="5"/>
  <c r="CE511" i="5"/>
  <c r="CD511" i="5"/>
  <c r="CS510" i="5"/>
  <c r="CR510" i="5"/>
  <c r="CQ510" i="5"/>
  <c r="CP510" i="5"/>
  <c r="CO510" i="5"/>
  <c r="CN510" i="5"/>
  <c r="CM510" i="5"/>
  <c r="CL510" i="5"/>
  <c r="CK510" i="5"/>
  <c r="CJ510" i="5"/>
  <c r="CI510" i="5"/>
  <c r="CH510" i="5"/>
  <c r="CG510" i="5"/>
  <c r="CF510" i="5"/>
  <c r="CE510" i="5"/>
  <c r="CD510" i="5"/>
  <c r="CT509" i="5"/>
  <c r="CS509" i="5"/>
  <c r="CR509" i="5"/>
  <c r="CQ509" i="5"/>
  <c r="CP509" i="5"/>
  <c r="CO509" i="5"/>
  <c r="CN509" i="5"/>
  <c r="CM509" i="5"/>
  <c r="CL509" i="5"/>
  <c r="CK509" i="5"/>
  <c r="CJ509" i="5"/>
  <c r="CI509" i="5"/>
  <c r="CH509" i="5"/>
  <c r="CG509" i="5"/>
  <c r="CF509" i="5"/>
  <c r="CE509" i="5"/>
  <c r="CD509" i="5"/>
  <c r="CU508" i="5"/>
  <c r="CT508" i="5"/>
  <c r="CS508" i="5"/>
  <c r="CR508" i="5"/>
  <c r="CQ508" i="5"/>
  <c r="CP508" i="5"/>
  <c r="CO508" i="5"/>
  <c r="CN508" i="5"/>
  <c r="CM508" i="5"/>
  <c r="CL508" i="5"/>
  <c r="CK508" i="5"/>
  <c r="CJ508" i="5"/>
  <c r="CI508" i="5"/>
  <c r="CH508" i="5"/>
  <c r="CG508" i="5"/>
  <c r="CF508" i="5"/>
  <c r="CE508" i="5"/>
  <c r="CD508" i="5"/>
  <c r="CV507" i="5"/>
  <c r="CU507" i="5"/>
  <c r="CT507" i="5"/>
  <c r="CS507" i="5"/>
  <c r="CR507" i="5"/>
  <c r="CQ507" i="5"/>
  <c r="CP507" i="5"/>
  <c r="CO507" i="5"/>
  <c r="CN507" i="5"/>
  <c r="CM507" i="5"/>
  <c r="CL507" i="5"/>
  <c r="CK507" i="5"/>
  <c r="CJ507" i="5"/>
  <c r="CI507" i="5"/>
  <c r="CH507" i="5"/>
  <c r="CG507" i="5"/>
  <c r="CF507" i="5"/>
  <c r="CE507" i="5"/>
  <c r="CD507" i="5"/>
  <c r="CW506" i="5"/>
  <c r="CV506" i="5"/>
  <c r="CU506" i="5"/>
  <c r="CT506" i="5"/>
  <c r="CS506" i="5"/>
  <c r="CR506" i="5"/>
  <c r="CQ506" i="5"/>
  <c r="CP506" i="5"/>
  <c r="CO506" i="5"/>
  <c r="CN506" i="5"/>
  <c r="CM506" i="5"/>
  <c r="CL506" i="5"/>
  <c r="CK506" i="5"/>
  <c r="CJ506" i="5"/>
  <c r="CI506" i="5"/>
  <c r="CH506" i="5"/>
  <c r="CG506" i="5"/>
  <c r="CF506" i="5"/>
  <c r="CE506" i="5"/>
  <c r="CD506" i="5"/>
  <c r="CX505" i="5"/>
  <c r="CW505" i="5"/>
  <c r="CV505" i="5"/>
  <c r="CU505" i="5"/>
  <c r="CT505" i="5"/>
  <c r="CS505" i="5"/>
  <c r="CR505" i="5"/>
  <c r="CQ505" i="5"/>
  <c r="CP505" i="5"/>
  <c r="CO505" i="5"/>
  <c r="CN505" i="5"/>
  <c r="CM505" i="5"/>
  <c r="CL505" i="5"/>
  <c r="CK505" i="5"/>
  <c r="CJ505" i="5"/>
  <c r="CI505" i="5"/>
  <c r="CH505" i="5"/>
  <c r="CG505" i="5"/>
  <c r="CF505" i="5"/>
  <c r="CE505" i="5"/>
  <c r="CD505" i="5"/>
  <c r="CY504" i="5"/>
  <c r="CX504" i="5"/>
  <c r="CW504" i="5"/>
  <c r="CV504" i="5"/>
  <c r="CU504" i="5"/>
  <c r="CT504" i="5"/>
  <c r="CS504" i="5"/>
  <c r="CR504" i="5"/>
  <c r="CQ504" i="5"/>
  <c r="CP504" i="5"/>
  <c r="CO504" i="5"/>
  <c r="CN504" i="5"/>
  <c r="CM504" i="5"/>
  <c r="CL504" i="5"/>
  <c r="CK504" i="5"/>
  <c r="CJ504" i="5"/>
  <c r="CI504" i="5"/>
  <c r="CH504" i="5"/>
  <c r="CG504" i="5"/>
  <c r="CF504" i="5"/>
  <c r="CE504" i="5"/>
  <c r="CD504" i="5"/>
  <c r="CZ503" i="5"/>
  <c r="CY503" i="5"/>
  <c r="CX503" i="5"/>
  <c r="CW503" i="5"/>
  <c r="CV503" i="5"/>
  <c r="CU503" i="5"/>
  <c r="CT503" i="5"/>
  <c r="CS503" i="5"/>
  <c r="CR503" i="5"/>
  <c r="CQ503" i="5"/>
  <c r="CP503" i="5"/>
  <c r="CO503" i="5"/>
  <c r="CN503" i="5"/>
  <c r="CM503" i="5"/>
  <c r="CL503" i="5"/>
  <c r="CK503" i="5"/>
  <c r="CJ503" i="5"/>
  <c r="CI503" i="5"/>
  <c r="CH503" i="5"/>
  <c r="CG503" i="5"/>
  <c r="CF503" i="5"/>
  <c r="CE503" i="5"/>
  <c r="CD503" i="5"/>
  <c r="DA502" i="5"/>
  <c r="CZ502" i="5"/>
  <c r="CY502" i="5"/>
  <c r="CX502" i="5"/>
  <c r="CW502" i="5"/>
  <c r="CV502" i="5"/>
  <c r="CU502" i="5"/>
  <c r="CT502" i="5"/>
  <c r="CS502" i="5"/>
  <c r="CR502" i="5"/>
  <c r="CQ502" i="5"/>
  <c r="CP502" i="5"/>
  <c r="CO502" i="5"/>
  <c r="CN502" i="5"/>
  <c r="CM502" i="5"/>
  <c r="CL502" i="5"/>
  <c r="CK502" i="5"/>
  <c r="CJ502" i="5"/>
  <c r="CI502" i="5"/>
  <c r="CH502" i="5"/>
  <c r="CG502" i="5"/>
  <c r="CF502" i="5"/>
  <c r="CE502" i="5"/>
  <c r="CD502" i="5"/>
  <c r="DB501" i="5"/>
  <c r="DA501" i="5"/>
  <c r="CZ501" i="5"/>
  <c r="CY501" i="5"/>
  <c r="CX501" i="5"/>
  <c r="CW501" i="5"/>
  <c r="CV501" i="5"/>
  <c r="CU501" i="5"/>
  <c r="CT501" i="5"/>
  <c r="CS501" i="5"/>
  <c r="CR501" i="5"/>
  <c r="CQ501" i="5"/>
  <c r="CP501" i="5"/>
  <c r="CO501" i="5"/>
  <c r="CN501" i="5"/>
  <c r="CM501" i="5"/>
  <c r="CL501" i="5"/>
  <c r="CK501" i="5"/>
  <c r="CJ501" i="5"/>
  <c r="CI501" i="5"/>
  <c r="CH501" i="5"/>
  <c r="CG501" i="5"/>
  <c r="CF501" i="5"/>
  <c r="CE501" i="5"/>
  <c r="CD501" i="5"/>
  <c r="DC500" i="5"/>
  <c r="DB500" i="5"/>
  <c r="DA500" i="5"/>
  <c r="CZ500" i="5"/>
  <c r="CY500" i="5"/>
  <c r="CX500" i="5"/>
  <c r="CW500" i="5"/>
  <c r="CV500" i="5"/>
  <c r="CU500" i="5"/>
  <c r="CT500" i="5"/>
  <c r="CS500" i="5"/>
  <c r="CR500" i="5"/>
  <c r="CQ500" i="5"/>
  <c r="CP500" i="5"/>
  <c r="CO500" i="5"/>
  <c r="CN500" i="5"/>
  <c r="CM500" i="5"/>
  <c r="CL500" i="5"/>
  <c r="CK500" i="5"/>
  <c r="CJ500" i="5"/>
  <c r="CI500" i="5"/>
  <c r="CH500" i="5"/>
  <c r="CG500" i="5"/>
  <c r="CF500" i="5"/>
  <c r="CE500" i="5"/>
  <c r="CD500" i="5"/>
  <c r="DD499" i="5"/>
  <c r="DC499" i="5"/>
  <c r="DB499" i="5"/>
  <c r="DA499" i="5"/>
  <c r="CZ499" i="5"/>
  <c r="CY499" i="5"/>
  <c r="CX499" i="5"/>
  <c r="CW499" i="5"/>
  <c r="CV499" i="5"/>
  <c r="CU499" i="5"/>
  <c r="CT499" i="5"/>
  <c r="CS499" i="5"/>
  <c r="CR499" i="5"/>
  <c r="CQ499" i="5"/>
  <c r="CP499" i="5"/>
  <c r="CO499" i="5"/>
  <c r="CN499" i="5"/>
  <c r="CM499" i="5"/>
  <c r="CL499" i="5"/>
  <c r="CK499" i="5"/>
  <c r="CJ499" i="5"/>
  <c r="CI499" i="5"/>
  <c r="CH499" i="5"/>
  <c r="CG499" i="5"/>
  <c r="CF499" i="5"/>
  <c r="CE499" i="5"/>
  <c r="CD499" i="5"/>
  <c r="DE498" i="5"/>
  <c r="DD498" i="5"/>
  <c r="DC498" i="5"/>
  <c r="DB498" i="5"/>
  <c r="DA498" i="5"/>
  <c r="CZ498" i="5"/>
  <c r="CY498" i="5"/>
  <c r="CX498" i="5"/>
  <c r="CW498" i="5"/>
  <c r="CV498" i="5"/>
  <c r="CU498" i="5"/>
  <c r="CT498" i="5"/>
  <c r="CS498" i="5"/>
  <c r="CR498" i="5"/>
  <c r="CQ498" i="5"/>
  <c r="CP498" i="5"/>
  <c r="CO498" i="5"/>
  <c r="CN498" i="5"/>
  <c r="CM498" i="5"/>
  <c r="CL498" i="5"/>
  <c r="CK498" i="5"/>
  <c r="CJ498" i="5"/>
  <c r="CI498" i="5"/>
  <c r="CH498" i="5"/>
  <c r="CG498" i="5"/>
  <c r="CF498" i="5"/>
  <c r="CE498" i="5"/>
  <c r="CD498" i="5"/>
  <c r="DF497" i="5"/>
  <c r="DE497" i="5"/>
  <c r="DD497" i="5"/>
  <c r="DC497" i="5"/>
  <c r="DB497" i="5"/>
  <c r="DA497" i="5"/>
  <c r="CZ497" i="5"/>
  <c r="CY497" i="5"/>
  <c r="CX497" i="5"/>
  <c r="CW497" i="5"/>
  <c r="CV497" i="5"/>
  <c r="CU497" i="5"/>
  <c r="CT497" i="5"/>
  <c r="CS497" i="5"/>
  <c r="CR497" i="5"/>
  <c r="CQ497" i="5"/>
  <c r="CP497" i="5"/>
  <c r="CO497" i="5"/>
  <c r="CN497" i="5"/>
  <c r="CM497" i="5"/>
  <c r="CL497" i="5"/>
  <c r="CK497" i="5"/>
  <c r="CJ497" i="5"/>
  <c r="CI497" i="5"/>
  <c r="CH497" i="5"/>
  <c r="CG497" i="5"/>
  <c r="CF497" i="5"/>
  <c r="CE497" i="5"/>
  <c r="CD497" i="5"/>
  <c r="DG496" i="5"/>
  <c r="DF496" i="5"/>
  <c r="DE496" i="5"/>
  <c r="DD496" i="5"/>
  <c r="DC496" i="5"/>
  <c r="DB496" i="5"/>
  <c r="DA496" i="5"/>
  <c r="CZ496" i="5"/>
  <c r="CY496" i="5"/>
  <c r="CX496" i="5"/>
  <c r="CW496" i="5"/>
  <c r="CV496" i="5"/>
  <c r="CU496" i="5"/>
  <c r="CT496" i="5"/>
  <c r="CS496" i="5"/>
  <c r="CR496" i="5"/>
  <c r="CQ496" i="5"/>
  <c r="CP496" i="5"/>
  <c r="CO496" i="5"/>
  <c r="CN496" i="5"/>
  <c r="CM496" i="5"/>
  <c r="CL496" i="5"/>
  <c r="CK496" i="5"/>
  <c r="CJ496" i="5"/>
  <c r="CI496" i="5"/>
  <c r="CH496" i="5"/>
  <c r="CG496" i="5"/>
  <c r="CF496" i="5"/>
  <c r="CE496" i="5"/>
  <c r="CD496" i="5"/>
  <c r="DH495" i="5"/>
  <c r="DG495" i="5"/>
  <c r="DF495" i="5"/>
  <c r="DE495" i="5"/>
  <c r="DD495" i="5"/>
  <c r="DC495" i="5"/>
  <c r="DB495" i="5"/>
  <c r="DA495" i="5"/>
  <c r="CZ495" i="5"/>
  <c r="CY495" i="5"/>
  <c r="CX495" i="5"/>
  <c r="CW495" i="5"/>
  <c r="CV495" i="5"/>
  <c r="CU495" i="5"/>
  <c r="CT495" i="5"/>
  <c r="CS495" i="5"/>
  <c r="CR495" i="5"/>
  <c r="CQ495" i="5"/>
  <c r="CP495" i="5"/>
  <c r="CO495" i="5"/>
  <c r="CN495" i="5"/>
  <c r="CM495" i="5"/>
  <c r="CL495" i="5"/>
  <c r="CK495" i="5"/>
  <c r="CJ495" i="5"/>
  <c r="CI495" i="5"/>
  <c r="CH495" i="5"/>
  <c r="CG495" i="5"/>
  <c r="CF495" i="5"/>
  <c r="CE495" i="5"/>
  <c r="CD495" i="5"/>
  <c r="DI494" i="5"/>
  <c r="DH494" i="5"/>
  <c r="DG494" i="5"/>
  <c r="DF494" i="5"/>
  <c r="DE494" i="5"/>
  <c r="DD494" i="5"/>
  <c r="DC494" i="5"/>
  <c r="DB494" i="5"/>
  <c r="DA494" i="5"/>
  <c r="CZ494" i="5"/>
  <c r="CY494" i="5"/>
  <c r="CX494" i="5"/>
  <c r="CW494" i="5"/>
  <c r="CV494" i="5"/>
  <c r="CU494" i="5"/>
  <c r="CT494" i="5"/>
  <c r="CS494" i="5"/>
  <c r="CR494" i="5"/>
  <c r="CQ494" i="5"/>
  <c r="CP494" i="5"/>
  <c r="CO494" i="5"/>
  <c r="CN494" i="5"/>
  <c r="CM494" i="5"/>
  <c r="CL494" i="5"/>
  <c r="CK494" i="5"/>
  <c r="CJ494" i="5"/>
  <c r="CI494" i="5"/>
  <c r="CH494" i="5"/>
  <c r="CG494" i="5"/>
  <c r="CF494" i="5"/>
  <c r="CE494" i="5"/>
  <c r="CD494" i="5"/>
  <c r="DJ493" i="5"/>
  <c r="DI493" i="5"/>
  <c r="DH493" i="5"/>
  <c r="DG493" i="5"/>
  <c r="DF493" i="5"/>
  <c r="DE493" i="5"/>
  <c r="DD493" i="5"/>
  <c r="DC493" i="5"/>
  <c r="DB493" i="5"/>
  <c r="DA493" i="5"/>
  <c r="CZ493" i="5"/>
  <c r="CY493" i="5"/>
  <c r="CX493" i="5"/>
  <c r="CW493" i="5"/>
  <c r="CV493" i="5"/>
  <c r="CU493" i="5"/>
  <c r="CT493" i="5"/>
  <c r="CS493" i="5"/>
  <c r="CR493" i="5"/>
  <c r="CQ493" i="5"/>
  <c r="CP493" i="5"/>
  <c r="CO493" i="5"/>
  <c r="CN493" i="5"/>
  <c r="CM493" i="5"/>
  <c r="CL493" i="5"/>
  <c r="CK493" i="5"/>
  <c r="CJ493" i="5"/>
  <c r="CI493" i="5"/>
  <c r="CH493" i="5"/>
  <c r="CG493" i="5"/>
  <c r="CF493" i="5"/>
  <c r="CE493" i="5"/>
  <c r="CD493" i="5"/>
  <c r="DK492" i="5"/>
  <c r="DJ492" i="5"/>
  <c r="DI492" i="5"/>
  <c r="DH492" i="5"/>
  <c r="DG492" i="5"/>
  <c r="DF492" i="5"/>
  <c r="DE492" i="5"/>
  <c r="DD492" i="5"/>
  <c r="DC492" i="5"/>
  <c r="DB492" i="5"/>
  <c r="DA492" i="5"/>
  <c r="CZ492" i="5"/>
  <c r="CY492" i="5"/>
  <c r="CX492" i="5"/>
  <c r="CW492" i="5"/>
  <c r="CV492" i="5"/>
  <c r="CU492" i="5"/>
  <c r="CT492" i="5"/>
  <c r="CS492" i="5"/>
  <c r="CR492" i="5"/>
  <c r="CQ492" i="5"/>
  <c r="CP492" i="5"/>
  <c r="CO492" i="5"/>
  <c r="CN492" i="5"/>
  <c r="CM492" i="5"/>
  <c r="CL492" i="5"/>
  <c r="CK492" i="5"/>
  <c r="CJ492" i="5"/>
  <c r="CI492" i="5"/>
  <c r="CH492" i="5"/>
  <c r="CG492" i="5"/>
  <c r="CF492" i="5"/>
  <c r="CE492" i="5"/>
  <c r="CD492" i="5"/>
  <c r="DL491" i="5"/>
  <c r="DK491" i="5"/>
  <c r="DJ491" i="5"/>
  <c r="DI491" i="5"/>
  <c r="DH491" i="5"/>
  <c r="DG491" i="5"/>
  <c r="DF491" i="5"/>
  <c r="DE491" i="5"/>
  <c r="DD491" i="5"/>
  <c r="DC491" i="5"/>
  <c r="DB491" i="5"/>
  <c r="DA491" i="5"/>
  <c r="CZ491" i="5"/>
  <c r="CY491" i="5"/>
  <c r="CX491" i="5"/>
  <c r="CW491" i="5"/>
  <c r="CV491" i="5"/>
  <c r="CU491" i="5"/>
  <c r="CT491" i="5"/>
  <c r="CS491" i="5"/>
  <c r="CR491" i="5"/>
  <c r="CQ491" i="5"/>
  <c r="CP491" i="5"/>
  <c r="CO491" i="5"/>
  <c r="CN491" i="5"/>
  <c r="CM491" i="5"/>
  <c r="CL491" i="5"/>
  <c r="CK491" i="5"/>
  <c r="CJ491" i="5"/>
  <c r="CI491" i="5"/>
  <c r="CH491" i="5"/>
  <c r="CG491" i="5"/>
  <c r="CF491" i="5"/>
  <c r="CE491" i="5"/>
  <c r="CD491" i="5"/>
  <c r="DM490" i="5"/>
  <c r="DL490" i="5"/>
  <c r="DK490" i="5"/>
  <c r="DJ490" i="5"/>
  <c r="DI490" i="5"/>
  <c r="DH490" i="5"/>
  <c r="DG490" i="5"/>
  <c r="DF490" i="5"/>
  <c r="DE490" i="5"/>
  <c r="DD490" i="5"/>
  <c r="DC490" i="5"/>
  <c r="DB490" i="5"/>
  <c r="DA490" i="5"/>
  <c r="CZ490" i="5"/>
  <c r="CY490" i="5"/>
  <c r="CX490" i="5"/>
  <c r="CW490" i="5"/>
  <c r="CV490" i="5"/>
  <c r="CU490" i="5"/>
  <c r="CT490" i="5"/>
  <c r="CS490" i="5"/>
  <c r="CR490" i="5"/>
  <c r="CQ490" i="5"/>
  <c r="CP490" i="5"/>
  <c r="CO490" i="5"/>
  <c r="CN490" i="5"/>
  <c r="CM490" i="5"/>
  <c r="CL490" i="5"/>
  <c r="CK490" i="5"/>
  <c r="CJ490" i="5"/>
  <c r="CI490" i="5"/>
  <c r="CH490" i="5"/>
  <c r="CG490" i="5"/>
  <c r="CF490" i="5"/>
  <c r="CE490" i="5"/>
  <c r="CD490" i="5"/>
  <c r="DN489" i="5"/>
  <c r="DM489" i="5"/>
  <c r="DL489" i="5"/>
  <c r="DK489" i="5"/>
  <c r="DJ489" i="5"/>
  <c r="DI489" i="5"/>
  <c r="DH489" i="5"/>
  <c r="DG489" i="5"/>
  <c r="DF489" i="5"/>
  <c r="DE489" i="5"/>
  <c r="DD489" i="5"/>
  <c r="DC489" i="5"/>
  <c r="DB489" i="5"/>
  <c r="DA489" i="5"/>
  <c r="CZ489" i="5"/>
  <c r="CY489" i="5"/>
  <c r="CX489" i="5"/>
  <c r="CW489" i="5"/>
  <c r="CV489" i="5"/>
  <c r="CU489" i="5"/>
  <c r="CT489" i="5"/>
  <c r="CS489" i="5"/>
  <c r="CR489" i="5"/>
  <c r="CQ489" i="5"/>
  <c r="CP489" i="5"/>
  <c r="CO489" i="5"/>
  <c r="CN489" i="5"/>
  <c r="CM489" i="5"/>
  <c r="CL489" i="5"/>
  <c r="CK489" i="5"/>
  <c r="CJ489" i="5"/>
  <c r="CI489" i="5"/>
  <c r="CH489" i="5"/>
  <c r="CG489" i="5"/>
  <c r="CF489" i="5"/>
  <c r="CE489" i="5"/>
  <c r="CD489" i="5"/>
  <c r="DO488" i="5"/>
  <c r="DN488" i="5"/>
  <c r="DM488" i="5"/>
  <c r="DL488" i="5"/>
  <c r="DK488" i="5"/>
  <c r="DJ488" i="5"/>
  <c r="DI488" i="5"/>
  <c r="DH488" i="5"/>
  <c r="DG488" i="5"/>
  <c r="DF488" i="5"/>
  <c r="DE488" i="5"/>
  <c r="DD488" i="5"/>
  <c r="DC488" i="5"/>
  <c r="DB488" i="5"/>
  <c r="DA488" i="5"/>
  <c r="CZ488" i="5"/>
  <c r="CY488" i="5"/>
  <c r="CX488" i="5"/>
  <c r="CW488" i="5"/>
  <c r="CV488" i="5"/>
  <c r="CU488" i="5"/>
  <c r="CT488" i="5"/>
  <c r="CS488" i="5"/>
  <c r="CR488" i="5"/>
  <c r="CQ488" i="5"/>
  <c r="CP488" i="5"/>
  <c r="CO488" i="5"/>
  <c r="CN488" i="5"/>
  <c r="CM488" i="5"/>
  <c r="CL488" i="5"/>
  <c r="CK488" i="5"/>
  <c r="CJ488" i="5"/>
  <c r="CI488" i="5"/>
  <c r="CH488" i="5"/>
  <c r="CG488" i="5"/>
  <c r="CF488" i="5"/>
  <c r="CE488" i="5"/>
  <c r="CD488" i="5"/>
  <c r="DP487" i="5"/>
  <c r="DO487" i="5"/>
  <c r="DN487" i="5"/>
  <c r="DM487" i="5"/>
  <c r="DL487" i="5"/>
  <c r="DK487" i="5"/>
  <c r="DJ487" i="5"/>
  <c r="DI487" i="5"/>
  <c r="DH487" i="5"/>
  <c r="DG487" i="5"/>
  <c r="DF487" i="5"/>
  <c r="DE487" i="5"/>
  <c r="DD487" i="5"/>
  <c r="DC487" i="5"/>
  <c r="DB487" i="5"/>
  <c r="DA487" i="5"/>
  <c r="CZ487" i="5"/>
  <c r="CY487" i="5"/>
  <c r="CX487" i="5"/>
  <c r="CW487" i="5"/>
  <c r="CV487" i="5"/>
  <c r="CU487" i="5"/>
  <c r="CT487" i="5"/>
  <c r="CS487" i="5"/>
  <c r="CR487" i="5"/>
  <c r="CQ487" i="5"/>
  <c r="CP487" i="5"/>
  <c r="CO487" i="5"/>
  <c r="CN487" i="5"/>
  <c r="CM487" i="5"/>
  <c r="CL487" i="5"/>
  <c r="CK487" i="5"/>
  <c r="CJ487" i="5"/>
  <c r="CI487" i="5"/>
  <c r="CH487" i="5"/>
  <c r="CG487" i="5"/>
  <c r="CF487" i="5"/>
  <c r="CE487" i="5"/>
  <c r="CD487" i="5"/>
  <c r="AP525" i="5"/>
  <c r="AQ524" i="5"/>
  <c r="AP524" i="5"/>
  <c r="AR523" i="5"/>
  <c r="AQ523" i="5"/>
  <c r="AP523" i="5"/>
  <c r="AS522" i="5"/>
  <c r="AR522" i="5"/>
  <c r="AQ522" i="5"/>
  <c r="AP522" i="5"/>
  <c r="AT521" i="5"/>
  <c r="AS521" i="5"/>
  <c r="AR521" i="5"/>
  <c r="AQ521" i="5"/>
  <c r="AP521" i="5"/>
  <c r="AU520" i="5"/>
  <c r="AT520" i="5"/>
  <c r="AS520" i="5"/>
  <c r="AR520" i="5"/>
  <c r="AQ520" i="5"/>
  <c r="AP520" i="5"/>
  <c r="AV519" i="5"/>
  <c r="AU519" i="5"/>
  <c r="AT519" i="5"/>
  <c r="AS519" i="5"/>
  <c r="AR519" i="5"/>
  <c r="AQ519" i="5"/>
  <c r="AP519" i="5"/>
  <c r="AW518" i="5"/>
  <c r="AV518" i="5"/>
  <c r="AU518" i="5"/>
  <c r="AT518" i="5"/>
  <c r="AS518" i="5"/>
  <c r="AR518" i="5"/>
  <c r="AQ518" i="5"/>
  <c r="AP518" i="5"/>
  <c r="AX517" i="5"/>
  <c r="AW517" i="5"/>
  <c r="AV517" i="5"/>
  <c r="AU517" i="5"/>
  <c r="AT517" i="5"/>
  <c r="AS517" i="5"/>
  <c r="AR517" i="5"/>
  <c r="AQ517" i="5"/>
  <c r="AP517" i="5"/>
  <c r="AY516" i="5"/>
  <c r="AX516" i="5"/>
  <c r="AW516" i="5"/>
  <c r="AV516" i="5"/>
  <c r="AU516" i="5"/>
  <c r="AT516" i="5"/>
  <c r="AS516" i="5"/>
  <c r="AR516" i="5"/>
  <c r="AQ516" i="5"/>
  <c r="AP516" i="5"/>
  <c r="AZ515" i="5"/>
  <c r="AY515" i="5"/>
  <c r="AX515" i="5"/>
  <c r="AW515" i="5"/>
  <c r="AV515" i="5"/>
  <c r="AU515" i="5"/>
  <c r="AT515" i="5"/>
  <c r="AS515" i="5"/>
  <c r="AR515" i="5"/>
  <c r="AQ515" i="5"/>
  <c r="AP515" i="5"/>
  <c r="BA514" i="5"/>
  <c r="AZ514" i="5"/>
  <c r="AY514" i="5"/>
  <c r="AX514" i="5"/>
  <c r="AW514" i="5"/>
  <c r="AV514" i="5"/>
  <c r="AU514" i="5"/>
  <c r="AT514" i="5"/>
  <c r="AS514" i="5"/>
  <c r="AR514" i="5"/>
  <c r="AQ514" i="5"/>
  <c r="AP514" i="5"/>
  <c r="BB513" i="5"/>
  <c r="BA513" i="5"/>
  <c r="AZ513" i="5"/>
  <c r="AY513" i="5"/>
  <c r="AX513" i="5"/>
  <c r="AW513" i="5"/>
  <c r="AV513" i="5"/>
  <c r="AU513" i="5"/>
  <c r="AT513" i="5"/>
  <c r="AS513" i="5"/>
  <c r="AR513" i="5"/>
  <c r="AQ513" i="5"/>
  <c r="AP513" i="5"/>
  <c r="BC512" i="5"/>
  <c r="BB512" i="5"/>
  <c r="BA512" i="5"/>
  <c r="AZ512" i="5"/>
  <c r="AY512" i="5"/>
  <c r="AX512" i="5"/>
  <c r="AW512" i="5"/>
  <c r="AV512" i="5"/>
  <c r="AU512" i="5"/>
  <c r="AT512" i="5"/>
  <c r="AS512" i="5"/>
  <c r="AR512" i="5"/>
  <c r="AQ512" i="5"/>
  <c r="AP512" i="5"/>
  <c r="BD511" i="5"/>
  <c r="BC511" i="5"/>
  <c r="BB511" i="5"/>
  <c r="BA511" i="5"/>
  <c r="AZ511" i="5"/>
  <c r="AY511" i="5"/>
  <c r="AX511" i="5"/>
  <c r="AW511" i="5"/>
  <c r="AV511" i="5"/>
  <c r="AU511" i="5"/>
  <c r="AT511" i="5"/>
  <c r="AS511" i="5"/>
  <c r="AR511" i="5"/>
  <c r="AQ511" i="5"/>
  <c r="AP511" i="5"/>
  <c r="BE510" i="5"/>
  <c r="BD510" i="5"/>
  <c r="BC510" i="5"/>
  <c r="BB510" i="5"/>
  <c r="BA510" i="5"/>
  <c r="AZ510" i="5"/>
  <c r="AY510" i="5"/>
  <c r="AX510" i="5"/>
  <c r="AW510" i="5"/>
  <c r="AV510" i="5"/>
  <c r="AU510" i="5"/>
  <c r="AT510" i="5"/>
  <c r="AS510" i="5"/>
  <c r="AR510" i="5"/>
  <c r="AQ510" i="5"/>
  <c r="AP510" i="5"/>
  <c r="BF509" i="5"/>
  <c r="BE509" i="5"/>
  <c r="BD509" i="5"/>
  <c r="BC509" i="5"/>
  <c r="BB509" i="5"/>
  <c r="BA509" i="5"/>
  <c r="AZ509" i="5"/>
  <c r="AY509" i="5"/>
  <c r="AX509" i="5"/>
  <c r="AW509" i="5"/>
  <c r="AV509" i="5"/>
  <c r="AU509" i="5"/>
  <c r="AT509" i="5"/>
  <c r="AS509" i="5"/>
  <c r="AR509" i="5"/>
  <c r="AQ509" i="5"/>
  <c r="AP509" i="5"/>
  <c r="BG508" i="5"/>
  <c r="BF508" i="5"/>
  <c r="BE508" i="5"/>
  <c r="BD508" i="5"/>
  <c r="BC508" i="5"/>
  <c r="BB508" i="5"/>
  <c r="BA508" i="5"/>
  <c r="AZ508" i="5"/>
  <c r="AY508" i="5"/>
  <c r="AX508" i="5"/>
  <c r="AW508" i="5"/>
  <c r="AV508" i="5"/>
  <c r="AU508" i="5"/>
  <c r="AT508" i="5"/>
  <c r="AS508" i="5"/>
  <c r="AR508" i="5"/>
  <c r="AQ508" i="5"/>
  <c r="AP508" i="5"/>
  <c r="BH507" i="5"/>
  <c r="BG507" i="5"/>
  <c r="BF507" i="5"/>
  <c r="BE507" i="5"/>
  <c r="BD507" i="5"/>
  <c r="BC507" i="5"/>
  <c r="BB507" i="5"/>
  <c r="BA507" i="5"/>
  <c r="AZ507" i="5"/>
  <c r="AY507" i="5"/>
  <c r="AX507" i="5"/>
  <c r="AW507" i="5"/>
  <c r="AV507" i="5"/>
  <c r="AU507" i="5"/>
  <c r="AT507" i="5"/>
  <c r="AS507" i="5"/>
  <c r="AR507" i="5"/>
  <c r="AQ507" i="5"/>
  <c r="AP507" i="5"/>
  <c r="BI506" i="5"/>
  <c r="BH506" i="5"/>
  <c r="BG506" i="5"/>
  <c r="BF506" i="5"/>
  <c r="BE506" i="5"/>
  <c r="BD506" i="5"/>
  <c r="BC506" i="5"/>
  <c r="BB506" i="5"/>
  <c r="BA506" i="5"/>
  <c r="AZ506" i="5"/>
  <c r="AY506" i="5"/>
  <c r="AX506" i="5"/>
  <c r="AW506" i="5"/>
  <c r="AV506" i="5"/>
  <c r="AU506" i="5"/>
  <c r="AT506" i="5"/>
  <c r="AS506" i="5"/>
  <c r="AR506" i="5"/>
  <c r="AQ506" i="5"/>
  <c r="AP506" i="5"/>
  <c r="BJ505" i="5"/>
  <c r="BI505" i="5"/>
  <c r="BH505" i="5"/>
  <c r="BG505" i="5"/>
  <c r="BF505" i="5"/>
  <c r="BE505" i="5"/>
  <c r="BD505" i="5"/>
  <c r="BC505" i="5"/>
  <c r="BB505" i="5"/>
  <c r="BA505" i="5"/>
  <c r="AZ505" i="5"/>
  <c r="AY505" i="5"/>
  <c r="AX505" i="5"/>
  <c r="AW505" i="5"/>
  <c r="AV505" i="5"/>
  <c r="AU505" i="5"/>
  <c r="AT505" i="5"/>
  <c r="AS505" i="5"/>
  <c r="AR505" i="5"/>
  <c r="AQ505" i="5"/>
  <c r="AP505" i="5"/>
  <c r="BK504" i="5"/>
  <c r="BJ504" i="5"/>
  <c r="BI504" i="5"/>
  <c r="BH504" i="5"/>
  <c r="BG504" i="5"/>
  <c r="BF504" i="5"/>
  <c r="BE504" i="5"/>
  <c r="BD504" i="5"/>
  <c r="BC504" i="5"/>
  <c r="BB504" i="5"/>
  <c r="BA504" i="5"/>
  <c r="AZ504" i="5"/>
  <c r="AY504" i="5"/>
  <c r="AX504" i="5"/>
  <c r="AW504" i="5"/>
  <c r="AV504" i="5"/>
  <c r="AU504" i="5"/>
  <c r="AT504" i="5"/>
  <c r="AS504" i="5"/>
  <c r="AR504" i="5"/>
  <c r="AQ504" i="5"/>
  <c r="AP504" i="5"/>
  <c r="BL503" i="5"/>
  <c r="BK503" i="5"/>
  <c r="BJ503" i="5"/>
  <c r="BI503" i="5"/>
  <c r="BH503" i="5"/>
  <c r="BG503" i="5"/>
  <c r="BF503" i="5"/>
  <c r="BE503" i="5"/>
  <c r="BD503" i="5"/>
  <c r="BC503" i="5"/>
  <c r="BB503" i="5"/>
  <c r="BA503" i="5"/>
  <c r="AZ503" i="5"/>
  <c r="AY503" i="5"/>
  <c r="AX503" i="5"/>
  <c r="AW503" i="5"/>
  <c r="AV503" i="5"/>
  <c r="AU503" i="5"/>
  <c r="AT503" i="5"/>
  <c r="AS503" i="5"/>
  <c r="AR503" i="5"/>
  <c r="AQ503" i="5"/>
  <c r="AP503" i="5"/>
  <c r="BM502" i="5"/>
  <c r="BL502" i="5"/>
  <c r="BK502" i="5"/>
  <c r="BJ502" i="5"/>
  <c r="BI502" i="5"/>
  <c r="BH502" i="5"/>
  <c r="BG502" i="5"/>
  <c r="BF502" i="5"/>
  <c r="BE502" i="5"/>
  <c r="BD502" i="5"/>
  <c r="BC502" i="5"/>
  <c r="BB502" i="5"/>
  <c r="BA502" i="5"/>
  <c r="AZ502" i="5"/>
  <c r="AY502" i="5"/>
  <c r="AX502" i="5"/>
  <c r="AW502" i="5"/>
  <c r="AV502" i="5"/>
  <c r="AU502" i="5"/>
  <c r="AT502" i="5"/>
  <c r="AS502" i="5"/>
  <c r="AR502" i="5"/>
  <c r="AQ502" i="5"/>
  <c r="AP502" i="5"/>
  <c r="BN501" i="5"/>
  <c r="BM501" i="5"/>
  <c r="BL501" i="5"/>
  <c r="BK501" i="5"/>
  <c r="BJ501" i="5"/>
  <c r="BI501" i="5"/>
  <c r="BH501" i="5"/>
  <c r="BG501" i="5"/>
  <c r="BF501" i="5"/>
  <c r="BE501" i="5"/>
  <c r="BD501" i="5"/>
  <c r="BC501" i="5"/>
  <c r="BB501" i="5"/>
  <c r="BA501" i="5"/>
  <c r="AZ501" i="5"/>
  <c r="AY501" i="5"/>
  <c r="AX501" i="5"/>
  <c r="AW501" i="5"/>
  <c r="AV501" i="5"/>
  <c r="AU501" i="5"/>
  <c r="AT501" i="5"/>
  <c r="AS501" i="5"/>
  <c r="AR501" i="5"/>
  <c r="AQ501" i="5"/>
  <c r="AP501" i="5"/>
  <c r="BO500" i="5"/>
  <c r="BN500" i="5"/>
  <c r="BM500" i="5"/>
  <c r="BL500" i="5"/>
  <c r="BK500" i="5"/>
  <c r="BJ500" i="5"/>
  <c r="BI500" i="5"/>
  <c r="BH500" i="5"/>
  <c r="BG500" i="5"/>
  <c r="BF500" i="5"/>
  <c r="BE500" i="5"/>
  <c r="BD500" i="5"/>
  <c r="BC500" i="5"/>
  <c r="BB500" i="5"/>
  <c r="BA500" i="5"/>
  <c r="AZ500" i="5"/>
  <c r="AY500" i="5"/>
  <c r="AX500" i="5"/>
  <c r="AW500" i="5"/>
  <c r="AV500" i="5"/>
  <c r="AU500" i="5"/>
  <c r="AT500" i="5"/>
  <c r="AS500" i="5"/>
  <c r="AR500" i="5"/>
  <c r="AQ500" i="5"/>
  <c r="AP500" i="5"/>
  <c r="BP499" i="5"/>
  <c r="BO499" i="5"/>
  <c r="BN499" i="5"/>
  <c r="BM499" i="5"/>
  <c r="BL499" i="5"/>
  <c r="BK499" i="5"/>
  <c r="BJ499" i="5"/>
  <c r="BI499" i="5"/>
  <c r="BH499" i="5"/>
  <c r="BG499" i="5"/>
  <c r="BF499" i="5"/>
  <c r="BE499" i="5"/>
  <c r="BD499" i="5"/>
  <c r="BC499" i="5"/>
  <c r="BB499" i="5"/>
  <c r="BA499" i="5"/>
  <c r="AZ499" i="5"/>
  <c r="AY499" i="5"/>
  <c r="AX499" i="5"/>
  <c r="AW499" i="5"/>
  <c r="AV499" i="5"/>
  <c r="AU499" i="5"/>
  <c r="AT499" i="5"/>
  <c r="AS499" i="5"/>
  <c r="AR499" i="5"/>
  <c r="AQ499" i="5"/>
  <c r="AP499" i="5"/>
  <c r="BQ498" i="5"/>
  <c r="BP498" i="5"/>
  <c r="BO498" i="5"/>
  <c r="BN498" i="5"/>
  <c r="BM498" i="5"/>
  <c r="BL498" i="5"/>
  <c r="BK498" i="5"/>
  <c r="BJ498" i="5"/>
  <c r="BI498" i="5"/>
  <c r="BH498" i="5"/>
  <c r="BG498" i="5"/>
  <c r="BF498" i="5"/>
  <c r="BE498" i="5"/>
  <c r="BD498" i="5"/>
  <c r="BC498" i="5"/>
  <c r="BB498" i="5"/>
  <c r="BA498" i="5"/>
  <c r="AZ498" i="5"/>
  <c r="AY498" i="5"/>
  <c r="AX498" i="5"/>
  <c r="AW498" i="5"/>
  <c r="AV498" i="5"/>
  <c r="AU498" i="5"/>
  <c r="AT498" i="5"/>
  <c r="AS498" i="5"/>
  <c r="AR498" i="5"/>
  <c r="AQ498" i="5"/>
  <c r="AP498" i="5"/>
  <c r="BR497" i="5"/>
  <c r="BQ497" i="5"/>
  <c r="BP497" i="5"/>
  <c r="BO497" i="5"/>
  <c r="BN497" i="5"/>
  <c r="BM497" i="5"/>
  <c r="BL497" i="5"/>
  <c r="BK497" i="5"/>
  <c r="BJ497" i="5"/>
  <c r="BI497" i="5"/>
  <c r="BH497" i="5"/>
  <c r="BG497" i="5"/>
  <c r="BF497" i="5"/>
  <c r="BE497" i="5"/>
  <c r="BD497" i="5"/>
  <c r="BC497" i="5"/>
  <c r="BB497" i="5"/>
  <c r="BA497" i="5"/>
  <c r="AZ497" i="5"/>
  <c r="AY497" i="5"/>
  <c r="AX497" i="5"/>
  <c r="AW497" i="5"/>
  <c r="AV497" i="5"/>
  <c r="AU497" i="5"/>
  <c r="AT497" i="5"/>
  <c r="AS497" i="5"/>
  <c r="AR497" i="5"/>
  <c r="AQ497" i="5"/>
  <c r="AP497" i="5"/>
  <c r="BS496" i="5"/>
  <c r="BR496" i="5"/>
  <c r="BQ496" i="5"/>
  <c r="BP496" i="5"/>
  <c r="BO496" i="5"/>
  <c r="BN496" i="5"/>
  <c r="BM496" i="5"/>
  <c r="BL496" i="5"/>
  <c r="BK496" i="5"/>
  <c r="BJ496" i="5"/>
  <c r="BI496" i="5"/>
  <c r="BH496" i="5"/>
  <c r="BG496" i="5"/>
  <c r="BF496" i="5"/>
  <c r="BE496" i="5"/>
  <c r="BD496" i="5"/>
  <c r="BC496" i="5"/>
  <c r="BB496" i="5"/>
  <c r="BA496" i="5"/>
  <c r="AZ496" i="5"/>
  <c r="AY496" i="5"/>
  <c r="AX496" i="5"/>
  <c r="AW496" i="5"/>
  <c r="AV496" i="5"/>
  <c r="AU496" i="5"/>
  <c r="AT496" i="5"/>
  <c r="AS496" i="5"/>
  <c r="AR496" i="5"/>
  <c r="AQ496" i="5"/>
  <c r="AP496" i="5"/>
  <c r="BT495" i="5"/>
  <c r="BS495" i="5"/>
  <c r="BR495" i="5"/>
  <c r="BQ495" i="5"/>
  <c r="BP495" i="5"/>
  <c r="BO495" i="5"/>
  <c r="BN495" i="5"/>
  <c r="BM495" i="5"/>
  <c r="BL495" i="5"/>
  <c r="BK495" i="5"/>
  <c r="BJ495" i="5"/>
  <c r="BI495" i="5"/>
  <c r="BH495" i="5"/>
  <c r="BG495" i="5"/>
  <c r="BF495" i="5"/>
  <c r="BE495" i="5"/>
  <c r="BD495" i="5"/>
  <c r="BC495" i="5"/>
  <c r="BB495" i="5"/>
  <c r="BA495" i="5"/>
  <c r="AZ495" i="5"/>
  <c r="AY495" i="5"/>
  <c r="AX495" i="5"/>
  <c r="AW495" i="5"/>
  <c r="AV495" i="5"/>
  <c r="AU495" i="5"/>
  <c r="AT495" i="5"/>
  <c r="AS495" i="5"/>
  <c r="AR495" i="5"/>
  <c r="AQ495" i="5"/>
  <c r="AP495" i="5"/>
  <c r="BU494" i="5"/>
  <c r="BT494" i="5"/>
  <c r="BS494" i="5"/>
  <c r="BR494" i="5"/>
  <c r="BQ494" i="5"/>
  <c r="BP494" i="5"/>
  <c r="BO494" i="5"/>
  <c r="BN494" i="5"/>
  <c r="BM494" i="5"/>
  <c r="BL494" i="5"/>
  <c r="BK494" i="5"/>
  <c r="BJ494" i="5"/>
  <c r="BI494" i="5"/>
  <c r="BH494" i="5"/>
  <c r="BG494" i="5"/>
  <c r="BF494" i="5"/>
  <c r="BE494" i="5"/>
  <c r="BD494" i="5"/>
  <c r="BC494" i="5"/>
  <c r="BB494" i="5"/>
  <c r="BA494" i="5"/>
  <c r="AZ494" i="5"/>
  <c r="AY494" i="5"/>
  <c r="AX494" i="5"/>
  <c r="AW494" i="5"/>
  <c r="AV494" i="5"/>
  <c r="AU494" i="5"/>
  <c r="AT494" i="5"/>
  <c r="AS494" i="5"/>
  <c r="AR494" i="5"/>
  <c r="AQ494" i="5"/>
  <c r="AP494" i="5"/>
  <c r="BV493" i="5"/>
  <c r="BU493" i="5"/>
  <c r="BT493" i="5"/>
  <c r="BS493" i="5"/>
  <c r="BR493" i="5"/>
  <c r="BQ493" i="5"/>
  <c r="BP493" i="5"/>
  <c r="BO493" i="5"/>
  <c r="BN493" i="5"/>
  <c r="BM493" i="5"/>
  <c r="BL493" i="5"/>
  <c r="BK493" i="5"/>
  <c r="BJ493" i="5"/>
  <c r="BI493" i="5"/>
  <c r="BH493" i="5"/>
  <c r="BG493" i="5"/>
  <c r="BF493" i="5"/>
  <c r="BE493" i="5"/>
  <c r="BD493" i="5"/>
  <c r="BC493" i="5"/>
  <c r="BB493" i="5"/>
  <c r="BA493" i="5"/>
  <c r="AZ493" i="5"/>
  <c r="AY493" i="5"/>
  <c r="AX493" i="5"/>
  <c r="AW493" i="5"/>
  <c r="AV493" i="5"/>
  <c r="AU493" i="5"/>
  <c r="AT493" i="5"/>
  <c r="AS493" i="5"/>
  <c r="AR493" i="5"/>
  <c r="AQ493" i="5"/>
  <c r="AP493" i="5"/>
  <c r="BW492" i="5"/>
  <c r="BV492" i="5"/>
  <c r="BU492" i="5"/>
  <c r="BT492" i="5"/>
  <c r="BS492" i="5"/>
  <c r="BR492" i="5"/>
  <c r="BQ492" i="5"/>
  <c r="BP492" i="5"/>
  <c r="BO492" i="5"/>
  <c r="BN492" i="5"/>
  <c r="BM492" i="5"/>
  <c r="BL492" i="5"/>
  <c r="BK492" i="5"/>
  <c r="BJ492" i="5"/>
  <c r="BI492" i="5"/>
  <c r="BH492" i="5"/>
  <c r="BG492" i="5"/>
  <c r="BF492" i="5"/>
  <c r="BE492" i="5"/>
  <c r="BD492" i="5"/>
  <c r="BC492" i="5"/>
  <c r="BB492" i="5"/>
  <c r="BA492" i="5"/>
  <c r="AZ492" i="5"/>
  <c r="AY492" i="5"/>
  <c r="AX492" i="5"/>
  <c r="AW492" i="5"/>
  <c r="AV492" i="5"/>
  <c r="AU492" i="5"/>
  <c r="AT492" i="5"/>
  <c r="AS492" i="5"/>
  <c r="AR492" i="5"/>
  <c r="AQ492" i="5"/>
  <c r="AP492" i="5"/>
  <c r="BX491" i="5"/>
  <c r="BW491" i="5"/>
  <c r="BV491" i="5"/>
  <c r="BU491" i="5"/>
  <c r="BT491" i="5"/>
  <c r="BS491" i="5"/>
  <c r="BR491" i="5"/>
  <c r="BQ491" i="5"/>
  <c r="BP491" i="5"/>
  <c r="BO491" i="5"/>
  <c r="BN491" i="5"/>
  <c r="BM491" i="5"/>
  <c r="BL491" i="5"/>
  <c r="BK491" i="5"/>
  <c r="BJ491" i="5"/>
  <c r="BI491" i="5"/>
  <c r="BH491" i="5"/>
  <c r="BG491" i="5"/>
  <c r="BF491" i="5"/>
  <c r="BE491" i="5"/>
  <c r="BD491" i="5"/>
  <c r="BC491" i="5"/>
  <c r="BB491" i="5"/>
  <c r="BA491" i="5"/>
  <c r="AZ491" i="5"/>
  <c r="AY491" i="5"/>
  <c r="AX491" i="5"/>
  <c r="AW491" i="5"/>
  <c r="AV491" i="5"/>
  <c r="AU491" i="5"/>
  <c r="AT491" i="5"/>
  <c r="AS491" i="5"/>
  <c r="AR491" i="5"/>
  <c r="AQ491" i="5"/>
  <c r="AP491" i="5"/>
  <c r="BY490" i="5"/>
  <c r="BX490" i="5"/>
  <c r="BW490" i="5"/>
  <c r="BV490" i="5"/>
  <c r="BU490" i="5"/>
  <c r="BT490" i="5"/>
  <c r="BS490" i="5"/>
  <c r="BR490" i="5"/>
  <c r="BQ490" i="5"/>
  <c r="BP490" i="5"/>
  <c r="BO490" i="5"/>
  <c r="BN490" i="5"/>
  <c r="BM490" i="5"/>
  <c r="BL490" i="5"/>
  <c r="BK490" i="5"/>
  <c r="BJ490" i="5"/>
  <c r="BI490" i="5"/>
  <c r="BH490" i="5"/>
  <c r="BG490" i="5"/>
  <c r="BF490" i="5"/>
  <c r="BE490" i="5"/>
  <c r="BD490" i="5"/>
  <c r="BC490" i="5"/>
  <c r="BB490" i="5"/>
  <c r="BA490" i="5"/>
  <c r="AZ490" i="5"/>
  <c r="AY490" i="5"/>
  <c r="AX490" i="5"/>
  <c r="AW490" i="5"/>
  <c r="AV490" i="5"/>
  <c r="AU490" i="5"/>
  <c r="AT490" i="5"/>
  <c r="AS490" i="5"/>
  <c r="AR490" i="5"/>
  <c r="AQ490" i="5"/>
  <c r="AP490" i="5"/>
  <c r="BZ489" i="5"/>
  <c r="BY489" i="5"/>
  <c r="BX489" i="5"/>
  <c r="BW489" i="5"/>
  <c r="BV489" i="5"/>
  <c r="BU489" i="5"/>
  <c r="BT489" i="5"/>
  <c r="BS489" i="5"/>
  <c r="BR489" i="5"/>
  <c r="BQ489" i="5"/>
  <c r="BP489" i="5"/>
  <c r="BO489" i="5"/>
  <c r="BN489" i="5"/>
  <c r="BM489" i="5"/>
  <c r="BL489" i="5"/>
  <c r="BK489" i="5"/>
  <c r="BJ489" i="5"/>
  <c r="BI489" i="5"/>
  <c r="BH489" i="5"/>
  <c r="BG489" i="5"/>
  <c r="BF489" i="5"/>
  <c r="BE489" i="5"/>
  <c r="BD489" i="5"/>
  <c r="BC489" i="5"/>
  <c r="BB489" i="5"/>
  <c r="BA489" i="5"/>
  <c r="AZ489" i="5"/>
  <c r="AY489" i="5"/>
  <c r="AX489" i="5"/>
  <c r="AW489" i="5"/>
  <c r="AV489" i="5"/>
  <c r="AU489" i="5"/>
  <c r="AT489" i="5"/>
  <c r="AS489" i="5"/>
  <c r="AR489" i="5"/>
  <c r="AQ489" i="5"/>
  <c r="AP489" i="5"/>
  <c r="CA488" i="5"/>
  <c r="BZ488" i="5"/>
  <c r="BY488" i="5"/>
  <c r="BX488" i="5"/>
  <c r="BW488" i="5"/>
  <c r="BV488" i="5"/>
  <c r="BU488" i="5"/>
  <c r="BT488" i="5"/>
  <c r="BS488" i="5"/>
  <c r="BR488" i="5"/>
  <c r="BQ488" i="5"/>
  <c r="BP488" i="5"/>
  <c r="BO488" i="5"/>
  <c r="BN488" i="5"/>
  <c r="BM488" i="5"/>
  <c r="BL488" i="5"/>
  <c r="BK488" i="5"/>
  <c r="BJ488" i="5"/>
  <c r="BI488" i="5"/>
  <c r="BH488" i="5"/>
  <c r="BG488" i="5"/>
  <c r="BF488" i="5"/>
  <c r="BE488" i="5"/>
  <c r="BD488" i="5"/>
  <c r="BC488" i="5"/>
  <c r="BB488" i="5"/>
  <c r="BA488" i="5"/>
  <c r="AZ488" i="5"/>
  <c r="AY488" i="5"/>
  <c r="AX488" i="5"/>
  <c r="AW488" i="5"/>
  <c r="AV488" i="5"/>
  <c r="AU488" i="5"/>
  <c r="AT488" i="5"/>
  <c r="AS488" i="5"/>
  <c r="AR488" i="5"/>
  <c r="AQ488" i="5"/>
  <c r="AP488" i="5"/>
  <c r="CB487" i="5"/>
  <c r="CA487" i="5"/>
  <c r="BZ487" i="5"/>
  <c r="BY487" i="5"/>
  <c r="BX487" i="5"/>
  <c r="BW487" i="5"/>
  <c r="BV487" i="5"/>
  <c r="BU487" i="5"/>
  <c r="BT487" i="5"/>
  <c r="BS487" i="5"/>
  <c r="BR487" i="5"/>
  <c r="BQ487" i="5"/>
  <c r="BP487" i="5"/>
  <c r="BO487" i="5"/>
  <c r="BN487" i="5"/>
  <c r="BM487" i="5"/>
  <c r="BL487" i="5"/>
  <c r="BK487" i="5"/>
  <c r="BJ487" i="5"/>
  <c r="BI487" i="5"/>
  <c r="BH487" i="5"/>
  <c r="BG487" i="5"/>
  <c r="BF487" i="5"/>
  <c r="BE487" i="5"/>
  <c r="BD487" i="5"/>
  <c r="BC487" i="5"/>
  <c r="BB487" i="5"/>
  <c r="BA487" i="5"/>
  <c r="AZ487" i="5"/>
  <c r="AY487" i="5"/>
  <c r="AX487" i="5"/>
  <c r="AW487" i="5"/>
  <c r="AV487" i="5"/>
  <c r="AU487" i="5"/>
  <c r="AT487" i="5"/>
  <c r="AS487" i="5"/>
  <c r="AR487" i="5"/>
  <c r="AQ487" i="5"/>
  <c r="AP487" i="5"/>
  <c r="FF625" i="5"/>
  <c r="FG624" i="5"/>
  <c r="FF624" i="5"/>
  <c r="FH623" i="5"/>
  <c r="FG623" i="5"/>
  <c r="FF623" i="5"/>
  <c r="FI622" i="5"/>
  <c r="FH622" i="5"/>
  <c r="FG622" i="5"/>
  <c r="FF622" i="5"/>
  <c r="FJ621" i="5"/>
  <c r="FI621" i="5"/>
  <c r="FH621" i="5"/>
  <c r="FG621" i="5"/>
  <c r="FF621" i="5"/>
  <c r="FK620" i="5"/>
  <c r="FJ620" i="5"/>
  <c r="FI620" i="5"/>
  <c r="FH620" i="5"/>
  <c r="FG620" i="5"/>
  <c r="FF620" i="5"/>
  <c r="FL619" i="5"/>
  <c r="FK619" i="5"/>
  <c r="FJ619" i="5"/>
  <c r="FI619" i="5"/>
  <c r="FH619" i="5"/>
  <c r="FG619" i="5"/>
  <c r="FF619" i="5"/>
  <c r="FM618" i="5"/>
  <c r="FL618" i="5"/>
  <c r="FK618" i="5"/>
  <c r="FJ618" i="5"/>
  <c r="FI618" i="5"/>
  <c r="FH618" i="5"/>
  <c r="FG618" i="5"/>
  <c r="FF618" i="5"/>
  <c r="FN617" i="5"/>
  <c r="FM617" i="5"/>
  <c r="FL617" i="5"/>
  <c r="FK617" i="5"/>
  <c r="FJ617" i="5"/>
  <c r="FI617" i="5"/>
  <c r="FH617" i="5"/>
  <c r="FG617" i="5"/>
  <c r="FF617" i="5"/>
  <c r="FO616" i="5"/>
  <c r="FN616" i="5"/>
  <c r="FM616" i="5"/>
  <c r="FL616" i="5"/>
  <c r="FK616" i="5"/>
  <c r="FJ616" i="5"/>
  <c r="FI616" i="5"/>
  <c r="FH616" i="5"/>
  <c r="FG616" i="5"/>
  <c r="FF616" i="5"/>
  <c r="FP615" i="5"/>
  <c r="FO615" i="5"/>
  <c r="FN615" i="5"/>
  <c r="FM615" i="5"/>
  <c r="FL615" i="5"/>
  <c r="FK615" i="5"/>
  <c r="FJ615" i="5"/>
  <c r="FI615" i="5"/>
  <c r="FH615" i="5"/>
  <c r="FG615" i="5"/>
  <c r="FF615" i="5"/>
  <c r="FQ614" i="5"/>
  <c r="FP614" i="5"/>
  <c r="FO614" i="5"/>
  <c r="FN614" i="5"/>
  <c r="FM614" i="5"/>
  <c r="FL614" i="5"/>
  <c r="FK614" i="5"/>
  <c r="FJ614" i="5"/>
  <c r="FI614" i="5"/>
  <c r="FH614" i="5"/>
  <c r="FG614" i="5"/>
  <c r="FF614" i="5"/>
  <c r="FR613" i="5"/>
  <c r="FQ613" i="5"/>
  <c r="FP613" i="5"/>
  <c r="FO613" i="5"/>
  <c r="FN613" i="5"/>
  <c r="FM613" i="5"/>
  <c r="FL613" i="5"/>
  <c r="FK613" i="5"/>
  <c r="FJ613" i="5"/>
  <c r="FI613" i="5"/>
  <c r="FH613" i="5"/>
  <c r="FG613" i="5"/>
  <c r="FF613" i="5"/>
  <c r="FS612" i="5"/>
  <c r="FR612" i="5"/>
  <c r="FQ612" i="5"/>
  <c r="FP612" i="5"/>
  <c r="FO612" i="5"/>
  <c r="FN612" i="5"/>
  <c r="FM612" i="5"/>
  <c r="FL612" i="5"/>
  <c r="FK612" i="5"/>
  <c r="FJ612" i="5"/>
  <c r="FI612" i="5"/>
  <c r="FH612" i="5"/>
  <c r="FG612" i="5"/>
  <c r="FF612" i="5"/>
  <c r="FT611" i="5"/>
  <c r="FS611" i="5"/>
  <c r="FR611" i="5"/>
  <c r="FQ611" i="5"/>
  <c r="FP611" i="5"/>
  <c r="FO611" i="5"/>
  <c r="FN611" i="5"/>
  <c r="FM611" i="5"/>
  <c r="FL611" i="5"/>
  <c r="FK611" i="5"/>
  <c r="FJ611" i="5"/>
  <c r="FI611" i="5"/>
  <c r="FH611" i="5"/>
  <c r="FG611" i="5"/>
  <c r="FF611" i="5"/>
  <c r="FU610" i="5"/>
  <c r="FT610" i="5"/>
  <c r="FS610" i="5"/>
  <c r="FR610" i="5"/>
  <c r="FQ610" i="5"/>
  <c r="FP610" i="5"/>
  <c r="FO610" i="5"/>
  <c r="FN610" i="5"/>
  <c r="FM610" i="5"/>
  <c r="FL610" i="5"/>
  <c r="FK610" i="5"/>
  <c r="FJ610" i="5"/>
  <c r="FI610" i="5"/>
  <c r="FH610" i="5"/>
  <c r="FG610" i="5"/>
  <c r="FF610" i="5"/>
  <c r="FV609" i="5"/>
  <c r="FU609" i="5"/>
  <c r="FT609" i="5"/>
  <c r="FS609" i="5"/>
  <c r="FR609" i="5"/>
  <c r="FQ609" i="5"/>
  <c r="FP609" i="5"/>
  <c r="FO609" i="5"/>
  <c r="FN609" i="5"/>
  <c r="FM609" i="5"/>
  <c r="FL609" i="5"/>
  <c r="FK609" i="5"/>
  <c r="FJ609" i="5"/>
  <c r="FI609" i="5"/>
  <c r="FH609" i="5"/>
  <c r="FG609" i="5"/>
  <c r="FF609" i="5"/>
  <c r="FW608" i="5"/>
  <c r="FV608" i="5"/>
  <c r="FU608" i="5"/>
  <c r="FT608" i="5"/>
  <c r="FS608" i="5"/>
  <c r="FR608" i="5"/>
  <c r="FQ608" i="5"/>
  <c r="FP608" i="5"/>
  <c r="FO608" i="5"/>
  <c r="FN608" i="5"/>
  <c r="FM608" i="5"/>
  <c r="FL608" i="5"/>
  <c r="FK608" i="5"/>
  <c r="FJ608" i="5"/>
  <c r="FI608" i="5"/>
  <c r="FH608" i="5"/>
  <c r="FG608" i="5"/>
  <c r="FF608" i="5"/>
  <c r="FX607" i="5"/>
  <c r="FW607" i="5"/>
  <c r="FV607" i="5"/>
  <c r="FU607" i="5"/>
  <c r="FT607" i="5"/>
  <c r="FS607" i="5"/>
  <c r="FR607" i="5"/>
  <c r="FQ607" i="5"/>
  <c r="FP607" i="5"/>
  <c r="FO607" i="5"/>
  <c r="FN607" i="5"/>
  <c r="FM607" i="5"/>
  <c r="FL607" i="5"/>
  <c r="FK607" i="5"/>
  <c r="FJ607" i="5"/>
  <c r="FI607" i="5"/>
  <c r="FH607" i="5"/>
  <c r="FG607" i="5"/>
  <c r="FF607" i="5"/>
  <c r="FY606" i="5"/>
  <c r="FX606" i="5"/>
  <c r="FW606" i="5"/>
  <c r="FV606" i="5"/>
  <c r="FU606" i="5"/>
  <c r="FT606" i="5"/>
  <c r="FS606" i="5"/>
  <c r="FR606" i="5"/>
  <c r="FQ606" i="5"/>
  <c r="FP606" i="5"/>
  <c r="FO606" i="5"/>
  <c r="FN606" i="5"/>
  <c r="FM606" i="5"/>
  <c r="FL606" i="5"/>
  <c r="FK606" i="5"/>
  <c r="FJ606" i="5"/>
  <c r="FI606" i="5"/>
  <c r="FH606" i="5"/>
  <c r="FG606" i="5"/>
  <c r="FF606" i="5"/>
  <c r="FZ605" i="5"/>
  <c r="FY605" i="5"/>
  <c r="FX605" i="5"/>
  <c r="FW605" i="5"/>
  <c r="FV605" i="5"/>
  <c r="FU605" i="5"/>
  <c r="FT605" i="5"/>
  <c r="FS605" i="5"/>
  <c r="FR605" i="5"/>
  <c r="FQ605" i="5"/>
  <c r="FP605" i="5"/>
  <c r="FO605" i="5"/>
  <c r="FN605" i="5"/>
  <c r="FM605" i="5"/>
  <c r="FL605" i="5"/>
  <c r="FK605" i="5"/>
  <c r="FJ605" i="5"/>
  <c r="FI605" i="5"/>
  <c r="FH605" i="5"/>
  <c r="FG605" i="5"/>
  <c r="FF605" i="5"/>
  <c r="GA604" i="5"/>
  <c r="FZ604" i="5"/>
  <c r="FY604" i="5"/>
  <c r="FX604" i="5"/>
  <c r="FW604" i="5"/>
  <c r="FV604" i="5"/>
  <c r="FU604" i="5"/>
  <c r="FT604" i="5"/>
  <c r="FS604" i="5"/>
  <c r="FR604" i="5"/>
  <c r="FQ604" i="5"/>
  <c r="FP604" i="5"/>
  <c r="FO604" i="5"/>
  <c r="FN604" i="5"/>
  <c r="FM604" i="5"/>
  <c r="FL604" i="5"/>
  <c r="FK604" i="5"/>
  <c r="FJ604" i="5"/>
  <c r="FI604" i="5"/>
  <c r="FH604" i="5"/>
  <c r="FG604" i="5"/>
  <c r="FF604" i="5"/>
  <c r="GB603" i="5"/>
  <c r="GA603" i="5"/>
  <c r="FZ603" i="5"/>
  <c r="FY603" i="5"/>
  <c r="FX603" i="5"/>
  <c r="FW603" i="5"/>
  <c r="FV603" i="5"/>
  <c r="FU603" i="5"/>
  <c r="FT603" i="5"/>
  <c r="FS603" i="5"/>
  <c r="FR603" i="5"/>
  <c r="FQ603" i="5"/>
  <c r="FP603" i="5"/>
  <c r="FO603" i="5"/>
  <c r="FN603" i="5"/>
  <c r="FM603" i="5"/>
  <c r="FL603" i="5"/>
  <c r="FK603" i="5"/>
  <c r="FJ603" i="5"/>
  <c r="FI603" i="5"/>
  <c r="FH603" i="5"/>
  <c r="FG603" i="5"/>
  <c r="FF603" i="5"/>
  <c r="GC602" i="5"/>
  <c r="GB602" i="5"/>
  <c r="GA602" i="5"/>
  <c r="FZ602" i="5"/>
  <c r="FY602" i="5"/>
  <c r="FX602" i="5"/>
  <c r="FW602" i="5"/>
  <c r="FV602" i="5"/>
  <c r="FU602" i="5"/>
  <c r="FT602" i="5"/>
  <c r="FS602" i="5"/>
  <c r="FR602" i="5"/>
  <c r="FQ602" i="5"/>
  <c r="FP602" i="5"/>
  <c r="FO602" i="5"/>
  <c r="FN602" i="5"/>
  <c r="FM602" i="5"/>
  <c r="FL602" i="5"/>
  <c r="FK602" i="5"/>
  <c r="FJ602" i="5"/>
  <c r="FI602" i="5"/>
  <c r="FH602" i="5"/>
  <c r="FG602" i="5"/>
  <c r="FF602" i="5"/>
  <c r="GD601" i="5"/>
  <c r="GC601" i="5"/>
  <c r="GB601" i="5"/>
  <c r="GA601" i="5"/>
  <c r="FZ601" i="5"/>
  <c r="FY601" i="5"/>
  <c r="FX601" i="5"/>
  <c r="FW601" i="5"/>
  <c r="FV601" i="5"/>
  <c r="FU601" i="5"/>
  <c r="FT601" i="5"/>
  <c r="FS601" i="5"/>
  <c r="FR601" i="5"/>
  <c r="FQ601" i="5"/>
  <c r="FP601" i="5"/>
  <c r="FO601" i="5"/>
  <c r="FN601" i="5"/>
  <c r="FM601" i="5"/>
  <c r="FL601" i="5"/>
  <c r="FK601" i="5"/>
  <c r="FJ601" i="5"/>
  <c r="FI601" i="5"/>
  <c r="FH601" i="5"/>
  <c r="FG601" i="5"/>
  <c r="FF601" i="5"/>
  <c r="GE600" i="5"/>
  <c r="GD600" i="5"/>
  <c r="GC600" i="5"/>
  <c r="GB600" i="5"/>
  <c r="GA600" i="5"/>
  <c r="FZ600" i="5"/>
  <c r="FY600" i="5"/>
  <c r="FX600" i="5"/>
  <c r="FW600" i="5"/>
  <c r="FV600" i="5"/>
  <c r="FU600" i="5"/>
  <c r="FT600" i="5"/>
  <c r="FS600" i="5"/>
  <c r="FR600" i="5"/>
  <c r="FQ600" i="5"/>
  <c r="FP600" i="5"/>
  <c r="FO600" i="5"/>
  <c r="FN600" i="5"/>
  <c r="FM600" i="5"/>
  <c r="FL600" i="5"/>
  <c r="FK600" i="5"/>
  <c r="FJ600" i="5"/>
  <c r="FI600" i="5"/>
  <c r="FH600" i="5"/>
  <c r="FG600" i="5"/>
  <c r="FF600" i="5"/>
  <c r="GF599" i="5"/>
  <c r="GE599" i="5"/>
  <c r="GD599" i="5"/>
  <c r="GC599" i="5"/>
  <c r="GB599" i="5"/>
  <c r="GA599" i="5"/>
  <c r="FZ599" i="5"/>
  <c r="FY599" i="5"/>
  <c r="FX599" i="5"/>
  <c r="FW599" i="5"/>
  <c r="FV599" i="5"/>
  <c r="FU599" i="5"/>
  <c r="FT599" i="5"/>
  <c r="FS599" i="5"/>
  <c r="FR599" i="5"/>
  <c r="FQ599" i="5"/>
  <c r="FP599" i="5"/>
  <c r="FO599" i="5"/>
  <c r="FN599" i="5"/>
  <c r="FM599" i="5"/>
  <c r="FL599" i="5"/>
  <c r="FK599" i="5"/>
  <c r="FJ599" i="5"/>
  <c r="FI599" i="5"/>
  <c r="FH599" i="5"/>
  <c r="FG599" i="5"/>
  <c r="FF599" i="5"/>
  <c r="GG598" i="5"/>
  <c r="GF598" i="5"/>
  <c r="GE598" i="5"/>
  <c r="GD598" i="5"/>
  <c r="GC598" i="5"/>
  <c r="GB598" i="5"/>
  <c r="GA598" i="5"/>
  <c r="FZ598" i="5"/>
  <c r="FY598" i="5"/>
  <c r="FX598" i="5"/>
  <c r="FW598" i="5"/>
  <c r="FV598" i="5"/>
  <c r="FU598" i="5"/>
  <c r="FT598" i="5"/>
  <c r="FS598" i="5"/>
  <c r="FR598" i="5"/>
  <c r="FQ598" i="5"/>
  <c r="FP598" i="5"/>
  <c r="FO598" i="5"/>
  <c r="FN598" i="5"/>
  <c r="FM598" i="5"/>
  <c r="FL598" i="5"/>
  <c r="FK598" i="5"/>
  <c r="FJ598" i="5"/>
  <c r="FI598" i="5"/>
  <c r="FH598" i="5"/>
  <c r="FG598" i="5"/>
  <c r="FF598" i="5"/>
  <c r="GH597" i="5"/>
  <c r="GG597" i="5"/>
  <c r="GF597" i="5"/>
  <c r="GE597" i="5"/>
  <c r="GD597" i="5"/>
  <c r="GC597" i="5"/>
  <c r="GB597" i="5"/>
  <c r="GA597" i="5"/>
  <c r="FZ597" i="5"/>
  <c r="FY597" i="5"/>
  <c r="FX597" i="5"/>
  <c r="FW597" i="5"/>
  <c r="FV597" i="5"/>
  <c r="FU597" i="5"/>
  <c r="FT597" i="5"/>
  <c r="FS597" i="5"/>
  <c r="FR597" i="5"/>
  <c r="FQ597" i="5"/>
  <c r="FP597" i="5"/>
  <c r="FO597" i="5"/>
  <c r="FN597" i="5"/>
  <c r="FM597" i="5"/>
  <c r="FL597" i="5"/>
  <c r="FK597" i="5"/>
  <c r="FJ597" i="5"/>
  <c r="FI597" i="5"/>
  <c r="FH597" i="5"/>
  <c r="FG597" i="5"/>
  <c r="FF597" i="5"/>
  <c r="GI596" i="5"/>
  <c r="GH596" i="5"/>
  <c r="GG596" i="5"/>
  <c r="GF596" i="5"/>
  <c r="GE596" i="5"/>
  <c r="GD596" i="5"/>
  <c r="GC596" i="5"/>
  <c r="GB596" i="5"/>
  <c r="GA596" i="5"/>
  <c r="FZ596" i="5"/>
  <c r="FY596" i="5"/>
  <c r="FX596" i="5"/>
  <c r="FW596" i="5"/>
  <c r="FV596" i="5"/>
  <c r="FU596" i="5"/>
  <c r="FT596" i="5"/>
  <c r="FS596" i="5"/>
  <c r="FR596" i="5"/>
  <c r="FQ596" i="5"/>
  <c r="FP596" i="5"/>
  <c r="FO596" i="5"/>
  <c r="FN596" i="5"/>
  <c r="FM596" i="5"/>
  <c r="FL596" i="5"/>
  <c r="FK596" i="5"/>
  <c r="FJ596" i="5"/>
  <c r="FI596" i="5"/>
  <c r="FH596" i="5"/>
  <c r="FG596" i="5"/>
  <c r="FF596" i="5"/>
  <c r="GJ595" i="5"/>
  <c r="GI595" i="5"/>
  <c r="GH595" i="5"/>
  <c r="GG595" i="5"/>
  <c r="GF595" i="5"/>
  <c r="GE595" i="5"/>
  <c r="GD595" i="5"/>
  <c r="GC595" i="5"/>
  <c r="GB595" i="5"/>
  <c r="GA595" i="5"/>
  <c r="FZ595" i="5"/>
  <c r="FY595" i="5"/>
  <c r="FX595" i="5"/>
  <c r="FW595" i="5"/>
  <c r="FV595" i="5"/>
  <c r="FU595" i="5"/>
  <c r="FT595" i="5"/>
  <c r="FS595" i="5"/>
  <c r="FR595" i="5"/>
  <c r="FQ595" i="5"/>
  <c r="FP595" i="5"/>
  <c r="FO595" i="5"/>
  <c r="FN595" i="5"/>
  <c r="FM595" i="5"/>
  <c r="FL595" i="5"/>
  <c r="FK595" i="5"/>
  <c r="FJ595" i="5"/>
  <c r="FI595" i="5"/>
  <c r="FH595" i="5"/>
  <c r="FG595" i="5"/>
  <c r="FF595" i="5"/>
  <c r="GK594" i="5"/>
  <c r="GJ594" i="5"/>
  <c r="GI594" i="5"/>
  <c r="GH594" i="5"/>
  <c r="GG594" i="5"/>
  <c r="GF594" i="5"/>
  <c r="GE594" i="5"/>
  <c r="GD594" i="5"/>
  <c r="GC594" i="5"/>
  <c r="GB594" i="5"/>
  <c r="GA594" i="5"/>
  <c r="FZ594" i="5"/>
  <c r="FY594" i="5"/>
  <c r="FX594" i="5"/>
  <c r="FW594" i="5"/>
  <c r="FV594" i="5"/>
  <c r="FU594" i="5"/>
  <c r="FT594" i="5"/>
  <c r="FS594" i="5"/>
  <c r="FR594" i="5"/>
  <c r="FQ594" i="5"/>
  <c r="FP594" i="5"/>
  <c r="FO594" i="5"/>
  <c r="FN594" i="5"/>
  <c r="FM594" i="5"/>
  <c r="FL594" i="5"/>
  <c r="FK594" i="5"/>
  <c r="FJ594" i="5"/>
  <c r="FI594" i="5"/>
  <c r="FH594" i="5"/>
  <c r="FG594" i="5"/>
  <c r="FF594" i="5"/>
  <c r="GL593" i="5"/>
  <c r="GK593" i="5"/>
  <c r="GJ593" i="5"/>
  <c r="GI593" i="5"/>
  <c r="GH593" i="5"/>
  <c r="GG593" i="5"/>
  <c r="GF593" i="5"/>
  <c r="GE593" i="5"/>
  <c r="GD593" i="5"/>
  <c r="GC593" i="5"/>
  <c r="GB593" i="5"/>
  <c r="GA593" i="5"/>
  <c r="FZ593" i="5"/>
  <c r="FY593" i="5"/>
  <c r="FX593" i="5"/>
  <c r="FW593" i="5"/>
  <c r="FV593" i="5"/>
  <c r="FU593" i="5"/>
  <c r="FT593" i="5"/>
  <c r="FS593" i="5"/>
  <c r="FR593" i="5"/>
  <c r="FQ593" i="5"/>
  <c r="FP593" i="5"/>
  <c r="FO593" i="5"/>
  <c r="FN593" i="5"/>
  <c r="FM593" i="5"/>
  <c r="FL593" i="5"/>
  <c r="FK593" i="5"/>
  <c r="FJ593" i="5"/>
  <c r="FI593" i="5"/>
  <c r="FH593" i="5"/>
  <c r="FG593" i="5"/>
  <c r="FF593" i="5"/>
  <c r="GM592" i="5"/>
  <c r="GL592" i="5"/>
  <c r="GK592" i="5"/>
  <c r="GJ592" i="5"/>
  <c r="GI592" i="5"/>
  <c r="GH592" i="5"/>
  <c r="GG592" i="5"/>
  <c r="GF592" i="5"/>
  <c r="GE592" i="5"/>
  <c r="GD592" i="5"/>
  <c r="GC592" i="5"/>
  <c r="GB592" i="5"/>
  <c r="GA592" i="5"/>
  <c r="FZ592" i="5"/>
  <c r="FY592" i="5"/>
  <c r="FX592" i="5"/>
  <c r="FW592" i="5"/>
  <c r="FV592" i="5"/>
  <c r="FU592" i="5"/>
  <c r="FT592" i="5"/>
  <c r="FS592" i="5"/>
  <c r="FR592" i="5"/>
  <c r="FQ592" i="5"/>
  <c r="FP592" i="5"/>
  <c r="FO592" i="5"/>
  <c r="FN592" i="5"/>
  <c r="FM592" i="5"/>
  <c r="FL592" i="5"/>
  <c r="FK592" i="5"/>
  <c r="FJ592" i="5"/>
  <c r="FI592" i="5"/>
  <c r="FH592" i="5"/>
  <c r="FG592" i="5"/>
  <c r="FF592" i="5"/>
  <c r="GN591" i="5"/>
  <c r="GM591" i="5"/>
  <c r="GL591" i="5"/>
  <c r="GK591" i="5"/>
  <c r="GJ591" i="5"/>
  <c r="GI591" i="5"/>
  <c r="GH591" i="5"/>
  <c r="GG591" i="5"/>
  <c r="GF591" i="5"/>
  <c r="GE591" i="5"/>
  <c r="GD591" i="5"/>
  <c r="GC591" i="5"/>
  <c r="GB591" i="5"/>
  <c r="GA591" i="5"/>
  <c r="FZ591" i="5"/>
  <c r="FY591" i="5"/>
  <c r="FX591" i="5"/>
  <c r="FW591" i="5"/>
  <c r="FV591" i="5"/>
  <c r="FU591" i="5"/>
  <c r="FT591" i="5"/>
  <c r="FS591" i="5"/>
  <c r="FR591" i="5"/>
  <c r="FQ591" i="5"/>
  <c r="FP591" i="5"/>
  <c r="FO591" i="5"/>
  <c r="FN591" i="5"/>
  <c r="FM591" i="5"/>
  <c r="FL591" i="5"/>
  <c r="FK591" i="5"/>
  <c r="FJ591" i="5"/>
  <c r="FI591" i="5"/>
  <c r="FH591" i="5"/>
  <c r="FG591" i="5"/>
  <c r="FF591" i="5"/>
  <c r="GO590" i="5"/>
  <c r="GN590" i="5"/>
  <c r="GM590" i="5"/>
  <c r="GL590" i="5"/>
  <c r="GK590" i="5"/>
  <c r="GJ590" i="5"/>
  <c r="GI590" i="5"/>
  <c r="GH590" i="5"/>
  <c r="GG590" i="5"/>
  <c r="GF590" i="5"/>
  <c r="GE590" i="5"/>
  <c r="GD590" i="5"/>
  <c r="GC590" i="5"/>
  <c r="GB590" i="5"/>
  <c r="GA590" i="5"/>
  <c r="FZ590" i="5"/>
  <c r="FY590" i="5"/>
  <c r="FX590" i="5"/>
  <c r="FW590" i="5"/>
  <c r="FV590" i="5"/>
  <c r="FU590" i="5"/>
  <c r="FT590" i="5"/>
  <c r="FS590" i="5"/>
  <c r="FR590" i="5"/>
  <c r="FQ590" i="5"/>
  <c r="FP590" i="5"/>
  <c r="FO590" i="5"/>
  <c r="FN590" i="5"/>
  <c r="FM590" i="5"/>
  <c r="FL590" i="5"/>
  <c r="FK590" i="5"/>
  <c r="FJ590" i="5"/>
  <c r="FI590" i="5"/>
  <c r="FH590" i="5"/>
  <c r="FG590" i="5"/>
  <c r="FF590" i="5"/>
  <c r="GP589" i="5"/>
  <c r="GO589" i="5"/>
  <c r="GN589" i="5"/>
  <c r="GM589" i="5"/>
  <c r="GL589" i="5"/>
  <c r="GK589" i="5"/>
  <c r="GJ589" i="5"/>
  <c r="GI589" i="5"/>
  <c r="GH589" i="5"/>
  <c r="GG589" i="5"/>
  <c r="GF589" i="5"/>
  <c r="GE589" i="5"/>
  <c r="GD589" i="5"/>
  <c r="GC589" i="5"/>
  <c r="GB589" i="5"/>
  <c r="GA589" i="5"/>
  <c r="FZ589" i="5"/>
  <c r="FY589" i="5"/>
  <c r="FX589" i="5"/>
  <c r="FW589" i="5"/>
  <c r="FV589" i="5"/>
  <c r="FU589" i="5"/>
  <c r="FT589" i="5"/>
  <c r="FS589" i="5"/>
  <c r="FR589" i="5"/>
  <c r="FQ589" i="5"/>
  <c r="FP589" i="5"/>
  <c r="FO589" i="5"/>
  <c r="FN589" i="5"/>
  <c r="FM589" i="5"/>
  <c r="FL589" i="5"/>
  <c r="FK589" i="5"/>
  <c r="FJ589" i="5"/>
  <c r="FI589" i="5"/>
  <c r="FH589" i="5"/>
  <c r="FG589" i="5"/>
  <c r="FF589" i="5"/>
  <c r="GQ588" i="5"/>
  <c r="GP588" i="5"/>
  <c r="GO588" i="5"/>
  <c r="GN588" i="5"/>
  <c r="GM588" i="5"/>
  <c r="GL588" i="5"/>
  <c r="GK588" i="5"/>
  <c r="GJ588" i="5"/>
  <c r="GI588" i="5"/>
  <c r="GH588" i="5"/>
  <c r="GG588" i="5"/>
  <c r="GF588" i="5"/>
  <c r="GE588" i="5"/>
  <c r="GD588" i="5"/>
  <c r="GC588" i="5"/>
  <c r="GB588" i="5"/>
  <c r="GA588" i="5"/>
  <c r="FZ588" i="5"/>
  <c r="FY588" i="5"/>
  <c r="FX588" i="5"/>
  <c r="FW588" i="5"/>
  <c r="FV588" i="5"/>
  <c r="FU588" i="5"/>
  <c r="FT588" i="5"/>
  <c r="FS588" i="5"/>
  <c r="FR588" i="5"/>
  <c r="FQ588" i="5"/>
  <c r="FP588" i="5"/>
  <c r="FO588" i="5"/>
  <c r="FN588" i="5"/>
  <c r="FM588" i="5"/>
  <c r="FL588" i="5"/>
  <c r="FK588" i="5"/>
  <c r="FJ588" i="5"/>
  <c r="FI588" i="5"/>
  <c r="FH588" i="5"/>
  <c r="FG588" i="5"/>
  <c r="FF588" i="5"/>
  <c r="GR587" i="5"/>
  <c r="GQ587" i="5"/>
  <c r="GP587" i="5"/>
  <c r="GO587" i="5"/>
  <c r="GN587" i="5"/>
  <c r="GM587" i="5"/>
  <c r="GL587" i="5"/>
  <c r="GK587" i="5"/>
  <c r="GJ587" i="5"/>
  <c r="GI587" i="5"/>
  <c r="GH587" i="5"/>
  <c r="GG587" i="5"/>
  <c r="GF587" i="5"/>
  <c r="GE587" i="5"/>
  <c r="GD587" i="5"/>
  <c r="GC587" i="5"/>
  <c r="GB587" i="5"/>
  <c r="GA587" i="5"/>
  <c r="FZ587" i="5"/>
  <c r="FY587" i="5"/>
  <c r="FX587" i="5"/>
  <c r="FW587" i="5"/>
  <c r="FV587" i="5"/>
  <c r="FU587" i="5"/>
  <c r="FT587" i="5"/>
  <c r="FS587" i="5"/>
  <c r="FR587" i="5"/>
  <c r="FQ587" i="5"/>
  <c r="FP587" i="5"/>
  <c r="FO587" i="5"/>
  <c r="FN587" i="5"/>
  <c r="FM587" i="5"/>
  <c r="FL587" i="5"/>
  <c r="FK587" i="5"/>
  <c r="FJ587" i="5"/>
  <c r="FI587" i="5"/>
  <c r="FH587" i="5"/>
  <c r="FG587" i="5"/>
  <c r="FF587" i="5"/>
  <c r="DR625" i="5"/>
  <c r="DS624" i="5"/>
  <c r="DR624" i="5"/>
  <c r="DT623" i="5"/>
  <c r="DS623" i="5"/>
  <c r="DR623" i="5"/>
  <c r="DU622" i="5"/>
  <c r="DT622" i="5"/>
  <c r="DS622" i="5"/>
  <c r="DR622" i="5"/>
  <c r="DV621" i="5"/>
  <c r="DU621" i="5"/>
  <c r="DT621" i="5"/>
  <c r="DS621" i="5"/>
  <c r="DR621" i="5"/>
  <c r="DW620" i="5"/>
  <c r="DV620" i="5"/>
  <c r="DU620" i="5"/>
  <c r="DT620" i="5"/>
  <c r="DS620" i="5"/>
  <c r="DR620" i="5"/>
  <c r="DX619" i="5"/>
  <c r="DW619" i="5"/>
  <c r="DV619" i="5"/>
  <c r="DU619" i="5"/>
  <c r="DT619" i="5"/>
  <c r="DS619" i="5"/>
  <c r="DR619" i="5"/>
  <c r="DY618" i="5"/>
  <c r="DX618" i="5"/>
  <c r="DW618" i="5"/>
  <c r="DV618" i="5"/>
  <c r="DU618" i="5"/>
  <c r="DT618" i="5"/>
  <c r="DS618" i="5"/>
  <c r="DR618" i="5"/>
  <c r="DZ617" i="5"/>
  <c r="DY617" i="5"/>
  <c r="DX617" i="5"/>
  <c r="DW617" i="5"/>
  <c r="DV617" i="5"/>
  <c r="DU617" i="5"/>
  <c r="DT617" i="5"/>
  <c r="DS617" i="5"/>
  <c r="DR617" i="5"/>
  <c r="EA616" i="5"/>
  <c r="DZ616" i="5"/>
  <c r="DY616" i="5"/>
  <c r="DX616" i="5"/>
  <c r="DW616" i="5"/>
  <c r="DV616" i="5"/>
  <c r="DU616" i="5"/>
  <c r="DT616" i="5"/>
  <c r="DS616" i="5"/>
  <c r="DR616" i="5"/>
  <c r="EB615" i="5"/>
  <c r="EA615" i="5"/>
  <c r="DZ615" i="5"/>
  <c r="DY615" i="5"/>
  <c r="DX615" i="5"/>
  <c r="DW615" i="5"/>
  <c r="DV615" i="5"/>
  <c r="DU615" i="5"/>
  <c r="DT615" i="5"/>
  <c r="DS615" i="5"/>
  <c r="DR615" i="5"/>
  <c r="EC614" i="5"/>
  <c r="EB614" i="5"/>
  <c r="EA614" i="5"/>
  <c r="DZ614" i="5"/>
  <c r="DY614" i="5"/>
  <c r="DX614" i="5"/>
  <c r="DW614" i="5"/>
  <c r="DV614" i="5"/>
  <c r="DU614" i="5"/>
  <c r="DT614" i="5"/>
  <c r="DS614" i="5"/>
  <c r="DR614" i="5"/>
  <c r="ED613" i="5"/>
  <c r="EC613" i="5"/>
  <c r="EB613" i="5"/>
  <c r="EA613" i="5"/>
  <c r="DZ613" i="5"/>
  <c r="DY613" i="5"/>
  <c r="DX613" i="5"/>
  <c r="DW613" i="5"/>
  <c r="DV613" i="5"/>
  <c r="DU613" i="5"/>
  <c r="DT613" i="5"/>
  <c r="DS613" i="5"/>
  <c r="DR613" i="5"/>
  <c r="EE612" i="5"/>
  <c r="ED612" i="5"/>
  <c r="EC612" i="5"/>
  <c r="EB612" i="5"/>
  <c r="EA612" i="5"/>
  <c r="DZ612" i="5"/>
  <c r="DY612" i="5"/>
  <c r="DX612" i="5"/>
  <c r="DW612" i="5"/>
  <c r="DV612" i="5"/>
  <c r="DU612" i="5"/>
  <c r="DT612" i="5"/>
  <c r="DS612" i="5"/>
  <c r="DR612" i="5"/>
  <c r="EF611" i="5"/>
  <c r="EE611" i="5"/>
  <c r="ED611" i="5"/>
  <c r="EC611" i="5"/>
  <c r="EB611" i="5"/>
  <c r="EA611" i="5"/>
  <c r="DZ611" i="5"/>
  <c r="DY611" i="5"/>
  <c r="DX611" i="5"/>
  <c r="DW611" i="5"/>
  <c r="DV611" i="5"/>
  <c r="DU611" i="5"/>
  <c r="DT611" i="5"/>
  <c r="DS611" i="5"/>
  <c r="DR611" i="5"/>
  <c r="EG610" i="5"/>
  <c r="EF610" i="5"/>
  <c r="EE610" i="5"/>
  <c r="ED610" i="5"/>
  <c r="EC610" i="5"/>
  <c r="EB610" i="5"/>
  <c r="EA610" i="5"/>
  <c r="DZ610" i="5"/>
  <c r="DY610" i="5"/>
  <c r="DX610" i="5"/>
  <c r="DW610" i="5"/>
  <c r="DV610" i="5"/>
  <c r="DU610" i="5"/>
  <c r="DT610" i="5"/>
  <c r="DS610" i="5"/>
  <c r="DR610" i="5"/>
  <c r="EH609" i="5"/>
  <c r="EG609" i="5"/>
  <c r="EF609" i="5"/>
  <c r="EE609" i="5"/>
  <c r="ED609" i="5"/>
  <c r="EC609" i="5"/>
  <c r="EB609" i="5"/>
  <c r="EA609" i="5"/>
  <c r="DZ609" i="5"/>
  <c r="DY609" i="5"/>
  <c r="DX609" i="5"/>
  <c r="DW609" i="5"/>
  <c r="DV609" i="5"/>
  <c r="DU609" i="5"/>
  <c r="DT609" i="5"/>
  <c r="DS609" i="5"/>
  <c r="DR609" i="5"/>
  <c r="EI608" i="5"/>
  <c r="EH608" i="5"/>
  <c r="EG608" i="5"/>
  <c r="EF608" i="5"/>
  <c r="EE608" i="5"/>
  <c r="ED608" i="5"/>
  <c r="EC608" i="5"/>
  <c r="EB608" i="5"/>
  <c r="EA608" i="5"/>
  <c r="DZ608" i="5"/>
  <c r="DY608" i="5"/>
  <c r="DX608" i="5"/>
  <c r="DW608" i="5"/>
  <c r="DV608" i="5"/>
  <c r="DU608" i="5"/>
  <c r="DT608" i="5"/>
  <c r="DS608" i="5"/>
  <c r="DR608" i="5"/>
  <c r="EJ607" i="5"/>
  <c r="EI607" i="5"/>
  <c r="EH607" i="5"/>
  <c r="EG607" i="5"/>
  <c r="EF607" i="5"/>
  <c r="EE607" i="5"/>
  <c r="ED607" i="5"/>
  <c r="EC607" i="5"/>
  <c r="EB607" i="5"/>
  <c r="EA607" i="5"/>
  <c r="DZ607" i="5"/>
  <c r="DY607" i="5"/>
  <c r="DX607" i="5"/>
  <c r="DW607" i="5"/>
  <c r="DV607" i="5"/>
  <c r="DU607" i="5"/>
  <c r="DT607" i="5"/>
  <c r="DS607" i="5"/>
  <c r="DR607" i="5"/>
  <c r="EK606" i="5"/>
  <c r="EJ606" i="5"/>
  <c r="EI606" i="5"/>
  <c r="EH606" i="5"/>
  <c r="EG606" i="5"/>
  <c r="EF606" i="5"/>
  <c r="EE606" i="5"/>
  <c r="ED606" i="5"/>
  <c r="EC606" i="5"/>
  <c r="EB606" i="5"/>
  <c r="EA606" i="5"/>
  <c r="DZ606" i="5"/>
  <c r="DY606" i="5"/>
  <c r="DX606" i="5"/>
  <c r="DW606" i="5"/>
  <c r="DV606" i="5"/>
  <c r="DU606" i="5"/>
  <c r="DT606" i="5"/>
  <c r="DS606" i="5"/>
  <c r="DR606" i="5"/>
  <c r="EL605" i="5"/>
  <c r="EK605" i="5"/>
  <c r="EJ605" i="5"/>
  <c r="EI605" i="5"/>
  <c r="EH605" i="5"/>
  <c r="EG605" i="5"/>
  <c r="EF605" i="5"/>
  <c r="EE605" i="5"/>
  <c r="ED605" i="5"/>
  <c r="EC605" i="5"/>
  <c r="EB605" i="5"/>
  <c r="EA605" i="5"/>
  <c r="DZ605" i="5"/>
  <c r="DY605" i="5"/>
  <c r="DX605" i="5"/>
  <c r="DW605" i="5"/>
  <c r="DV605" i="5"/>
  <c r="DU605" i="5"/>
  <c r="DT605" i="5"/>
  <c r="DS605" i="5"/>
  <c r="DR605" i="5"/>
  <c r="EM604" i="5"/>
  <c r="EL604" i="5"/>
  <c r="EK604" i="5"/>
  <c r="EJ604" i="5"/>
  <c r="EI604" i="5"/>
  <c r="EH604" i="5"/>
  <c r="EG604" i="5"/>
  <c r="EF604" i="5"/>
  <c r="EE604" i="5"/>
  <c r="ED604" i="5"/>
  <c r="EC604" i="5"/>
  <c r="EB604" i="5"/>
  <c r="EA604" i="5"/>
  <c r="DZ604" i="5"/>
  <c r="DY604" i="5"/>
  <c r="DX604" i="5"/>
  <c r="DW604" i="5"/>
  <c r="DV604" i="5"/>
  <c r="DU604" i="5"/>
  <c r="DT604" i="5"/>
  <c r="DS604" i="5"/>
  <c r="DR604" i="5"/>
  <c r="EN603" i="5"/>
  <c r="EM603" i="5"/>
  <c r="EL603" i="5"/>
  <c r="EK603" i="5"/>
  <c r="EJ603" i="5"/>
  <c r="EI603" i="5"/>
  <c r="EH603" i="5"/>
  <c r="EG603" i="5"/>
  <c r="EF603" i="5"/>
  <c r="EE603" i="5"/>
  <c r="ED603" i="5"/>
  <c r="EC603" i="5"/>
  <c r="EB603" i="5"/>
  <c r="EA603" i="5"/>
  <c r="DZ603" i="5"/>
  <c r="DY603" i="5"/>
  <c r="DX603" i="5"/>
  <c r="DW603" i="5"/>
  <c r="DV603" i="5"/>
  <c r="DU603" i="5"/>
  <c r="DT603" i="5"/>
  <c r="DS603" i="5"/>
  <c r="DR603" i="5"/>
  <c r="EO602" i="5"/>
  <c r="EN602" i="5"/>
  <c r="EM602" i="5"/>
  <c r="EL602" i="5"/>
  <c r="EK602" i="5"/>
  <c r="EJ602" i="5"/>
  <c r="EI602" i="5"/>
  <c r="EH602" i="5"/>
  <c r="EG602" i="5"/>
  <c r="EF602" i="5"/>
  <c r="EE602" i="5"/>
  <c r="ED602" i="5"/>
  <c r="EC602" i="5"/>
  <c r="EB602" i="5"/>
  <c r="EA602" i="5"/>
  <c r="DZ602" i="5"/>
  <c r="DY602" i="5"/>
  <c r="DX602" i="5"/>
  <c r="DW602" i="5"/>
  <c r="DV602" i="5"/>
  <c r="DU602" i="5"/>
  <c r="DT602" i="5"/>
  <c r="DS602" i="5"/>
  <c r="DR602" i="5"/>
  <c r="EP601" i="5"/>
  <c r="EO601" i="5"/>
  <c r="EN601" i="5"/>
  <c r="EM601" i="5"/>
  <c r="EL601" i="5"/>
  <c r="EK601" i="5"/>
  <c r="EJ601" i="5"/>
  <c r="EI601" i="5"/>
  <c r="EH601" i="5"/>
  <c r="EG601" i="5"/>
  <c r="EF601" i="5"/>
  <c r="EE601" i="5"/>
  <c r="ED601" i="5"/>
  <c r="EC601" i="5"/>
  <c r="EB601" i="5"/>
  <c r="EA601" i="5"/>
  <c r="DZ601" i="5"/>
  <c r="DY601" i="5"/>
  <c r="DX601" i="5"/>
  <c r="DW601" i="5"/>
  <c r="DV601" i="5"/>
  <c r="DU601" i="5"/>
  <c r="DT601" i="5"/>
  <c r="DS601" i="5"/>
  <c r="DR601" i="5"/>
  <c r="EQ600" i="5"/>
  <c r="EP600" i="5"/>
  <c r="EO600" i="5"/>
  <c r="EN600" i="5"/>
  <c r="EM600" i="5"/>
  <c r="EL600" i="5"/>
  <c r="EK600" i="5"/>
  <c r="EJ600" i="5"/>
  <c r="EI600" i="5"/>
  <c r="EH600" i="5"/>
  <c r="EG600" i="5"/>
  <c r="EF600" i="5"/>
  <c r="EE600" i="5"/>
  <c r="ED600" i="5"/>
  <c r="EC600" i="5"/>
  <c r="EB600" i="5"/>
  <c r="EA600" i="5"/>
  <c r="DZ600" i="5"/>
  <c r="DY600" i="5"/>
  <c r="DX600" i="5"/>
  <c r="DW600" i="5"/>
  <c r="DV600" i="5"/>
  <c r="DU600" i="5"/>
  <c r="DT600" i="5"/>
  <c r="DS600" i="5"/>
  <c r="DR600" i="5"/>
  <c r="ER599" i="5"/>
  <c r="EQ599" i="5"/>
  <c r="EP599" i="5"/>
  <c r="EO599" i="5"/>
  <c r="EN599" i="5"/>
  <c r="EM599" i="5"/>
  <c r="EL599" i="5"/>
  <c r="EK599" i="5"/>
  <c r="EJ599" i="5"/>
  <c r="EI599" i="5"/>
  <c r="EH599" i="5"/>
  <c r="EG599" i="5"/>
  <c r="EF599" i="5"/>
  <c r="EE599" i="5"/>
  <c r="ED599" i="5"/>
  <c r="EC599" i="5"/>
  <c r="EB599" i="5"/>
  <c r="EA599" i="5"/>
  <c r="DZ599" i="5"/>
  <c r="DY599" i="5"/>
  <c r="DX599" i="5"/>
  <c r="DW599" i="5"/>
  <c r="DV599" i="5"/>
  <c r="DU599" i="5"/>
  <c r="DT599" i="5"/>
  <c r="DS599" i="5"/>
  <c r="DR599" i="5"/>
  <c r="ES598" i="5"/>
  <c r="ER598" i="5"/>
  <c r="EQ598" i="5"/>
  <c r="EP598" i="5"/>
  <c r="EO598" i="5"/>
  <c r="EN598" i="5"/>
  <c r="EM598" i="5"/>
  <c r="EL598" i="5"/>
  <c r="EK598" i="5"/>
  <c r="EJ598" i="5"/>
  <c r="EI598" i="5"/>
  <c r="EH598" i="5"/>
  <c r="EG598" i="5"/>
  <c r="EF598" i="5"/>
  <c r="EE598" i="5"/>
  <c r="ED598" i="5"/>
  <c r="EC598" i="5"/>
  <c r="EB598" i="5"/>
  <c r="EA598" i="5"/>
  <c r="DZ598" i="5"/>
  <c r="DY598" i="5"/>
  <c r="DX598" i="5"/>
  <c r="DW598" i="5"/>
  <c r="DV598" i="5"/>
  <c r="DU598" i="5"/>
  <c r="DT598" i="5"/>
  <c r="DS598" i="5"/>
  <c r="DR598" i="5"/>
  <c r="ET597" i="5"/>
  <c r="ES597" i="5"/>
  <c r="ER597" i="5"/>
  <c r="EQ597" i="5"/>
  <c r="EP597" i="5"/>
  <c r="EO597" i="5"/>
  <c r="EN597" i="5"/>
  <c r="EM597" i="5"/>
  <c r="EL597" i="5"/>
  <c r="EK597" i="5"/>
  <c r="EJ597" i="5"/>
  <c r="EI597" i="5"/>
  <c r="EH597" i="5"/>
  <c r="EG597" i="5"/>
  <c r="EF597" i="5"/>
  <c r="EE597" i="5"/>
  <c r="ED597" i="5"/>
  <c r="EC597" i="5"/>
  <c r="EB597" i="5"/>
  <c r="EA597" i="5"/>
  <c r="DZ597" i="5"/>
  <c r="DY597" i="5"/>
  <c r="DX597" i="5"/>
  <c r="DW597" i="5"/>
  <c r="DV597" i="5"/>
  <c r="DU597" i="5"/>
  <c r="DT597" i="5"/>
  <c r="DS597" i="5"/>
  <c r="DR597" i="5"/>
  <c r="EU596" i="5"/>
  <c r="ET596" i="5"/>
  <c r="ES596" i="5"/>
  <c r="ER596" i="5"/>
  <c r="EQ596" i="5"/>
  <c r="EP596" i="5"/>
  <c r="EO596" i="5"/>
  <c r="EN596" i="5"/>
  <c r="EM596" i="5"/>
  <c r="EL596" i="5"/>
  <c r="EK596" i="5"/>
  <c r="EJ596" i="5"/>
  <c r="EI596" i="5"/>
  <c r="EH596" i="5"/>
  <c r="EG596" i="5"/>
  <c r="EF596" i="5"/>
  <c r="EE596" i="5"/>
  <c r="ED596" i="5"/>
  <c r="EC596" i="5"/>
  <c r="EB596" i="5"/>
  <c r="EA596" i="5"/>
  <c r="DZ596" i="5"/>
  <c r="DY596" i="5"/>
  <c r="DX596" i="5"/>
  <c r="DW596" i="5"/>
  <c r="DV596" i="5"/>
  <c r="DU596" i="5"/>
  <c r="DT596" i="5"/>
  <c r="DS596" i="5"/>
  <c r="DR596" i="5"/>
  <c r="EV595" i="5"/>
  <c r="EU595" i="5"/>
  <c r="ET595" i="5"/>
  <c r="ES595" i="5"/>
  <c r="ER595" i="5"/>
  <c r="EQ595" i="5"/>
  <c r="EP595" i="5"/>
  <c r="EO595" i="5"/>
  <c r="EN595" i="5"/>
  <c r="EM595" i="5"/>
  <c r="EL595" i="5"/>
  <c r="EK595" i="5"/>
  <c r="EJ595" i="5"/>
  <c r="EI595" i="5"/>
  <c r="EH595" i="5"/>
  <c r="EG595" i="5"/>
  <c r="EF595" i="5"/>
  <c r="EE595" i="5"/>
  <c r="ED595" i="5"/>
  <c r="EC595" i="5"/>
  <c r="EB595" i="5"/>
  <c r="EA595" i="5"/>
  <c r="DZ595" i="5"/>
  <c r="DY595" i="5"/>
  <c r="DX595" i="5"/>
  <c r="DW595" i="5"/>
  <c r="DV595" i="5"/>
  <c r="DU595" i="5"/>
  <c r="DT595" i="5"/>
  <c r="DS595" i="5"/>
  <c r="DR595" i="5"/>
  <c r="EW594" i="5"/>
  <c r="EV594" i="5"/>
  <c r="EU594" i="5"/>
  <c r="ET594" i="5"/>
  <c r="ES594" i="5"/>
  <c r="ER594" i="5"/>
  <c r="EQ594" i="5"/>
  <c r="EP594" i="5"/>
  <c r="EO594" i="5"/>
  <c r="EN594" i="5"/>
  <c r="EM594" i="5"/>
  <c r="EL594" i="5"/>
  <c r="EK594" i="5"/>
  <c r="EJ594" i="5"/>
  <c r="EI594" i="5"/>
  <c r="EH594" i="5"/>
  <c r="EG594" i="5"/>
  <c r="EF594" i="5"/>
  <c r="EE594" i="5"/>
  <c r="ED594" i="5"/>
  <c r="EC594" i="5"/>
  <c r="EB594" i="5"/>
  <c r="EA594" i="5"/>
  <c r="DZ594" i="5"/>
  <c r="DY594" i="5"/>
  <c r="DX594" i="5"/>
  <c r="DW594" i="5"/>
  <c r="DV594" i="5"/>
  <c r="DU594" i="5"/>
  <c r="DT594" i="5"/>
  <c r="DS594" i="5"/>
  <c r="DR594" i="5"/>
  <c r="EX593" i="5"/>
  <c r="EW593" i="5"/>
  <c r="EV593" i="5"/>
  <c r="EU593" i="5"/>
  <c r="ET593" i="5"/>
  <c r="ES593" i="5"/>
  <c r="ER593" i="5"/>
  <c r="EQ593" i="5"/>
  <c r="EP593" i="5"/>
  <c r="EO593" i="5"/>
  <c r="EN593" i="5"/>
  <c r="EM593" i="5"/>
  <c r="EL593" i="5"/>
  <c r="EK593" i="5"/>
  <c r="EJ593" i="5"/>
  <c r="EI593" i="5"/>
  <c r="EH593" i="5"/>
  <c r="EG593" i="5"/>
  <c r="EF593" i="5"/>
  <c r="EE593" i="5"/>
  <c r="ED593" i="5"/>
  <c r="EC593" i="5"/>
  <c r="EB593" i="5"/>
  <c r="EA593" i="5"/>
  <c r="DZ593" i="5"/>
  <c r="DY593" i="5"/>
  <c r="DX593" i="5"/>
  <c r="DW593" i="5"/>
  <c r="DV593" i="5"/>
  <c r="DU593" i="5"/>
  <c r="DT593" i="5"/>
  <c r="DS593" i="5"/>
  <c r="DR593" i="5"/>
  <c r="EY592" i="5"/>
  <c r="EX592" i="5"/>
  <c r="EW592" i="5"/>
  <c r="EV592" i="5"/>
  <c r="EU592" i="5"/>
  <c r="ET592" i="5"/>
  <c r="ES592" i="5"/>
  <c r="ER592" i="5"/>
  <c r="EQ592" i="5"/>
  <c r="EP592" i="5"/>
  <c r="EO592" i="5"/>
  <c r="EN592" i="5"/>
  <c r="EM592" i="5"/>
  <c r="EL592" i="5"/>
  <c r="EK592" i="5"/>
  <c r="EJ592" i="5"/>
  <c r="EI592" i="5"/>
  <c r="EH592" i="5"/>
  <c r="EG592" i="5"/>
  <c r="EF592" i="5"/>
  <c r="EE592" i="5"/>
  <c r="ED592" i="5"/>
  <c r="EC592" i="5"/>
  <c r="EB592" i="5"/>
  <c r="EA592" i="5"/>
  <c r="DZ592" i="5"/>
  <c r="DY592" i="5"/>
  <c r="DX592" i="5"/>
  <c r="DW592" i="5"/>
  <c r="DV592" i="5"/>
  <c r="DU592" i="5"/>
  <c r="DT592" i="5"/>
  <c r="DS592" i="5"/>
  <c r="DR592" i="5"/>
  <c r="EZ591" i="5"/>
  <c r="EY591" i="5"/>
  <c r="EX591" i="5"/>
  <c r="EW591" i="5"/>
  <c r="EV591" i="5"/>
  <c r="EU591" i="5"/>
  <c r="ET591" i="5"/>
  <c r="ES591" i="5"/>
  <c r="ER591" i="5"/>
  <c r="EQ591" i="5"/>
  <c r="EP591" i="5"/>
  <c r="EO591" i="5"/>
  <c r="EN591" i="5"/>
  <c r="EM591" i="5"/>
  <c r="EL591" i="5"/>
  <c r="EK591" i="5"/>
  <c r="EJ591" i="5"/>
  <c r="EI591" i="5"/>
  <c r="EH591" i="5"/>
  <c r="EG591" i="5"/>
  <c r="EF591" i="5"/>
  <c r="EE591" i="5"/>
  <c r="ED591" i="5"/>
  <c r="EC591" i="5"/>
  <c r="EB591" i="5"/>
  <c r="EA591" i="5"/>
  <c r="DZ591" i="5"/>
  <c r="DY591" i="5"/>
  <c r="DX591" i="5"/>
  <c r="DW591" i="5"/>
  <c r="DV591" i="5"/>
  <c r="DU591" i="5"/>
  <c r="DT591" i="5"/>
  <c r="DS591" i="5"/>
  <c r="DR591" i="5"/>
  <c r="FA590" i="5"/>
  <c r="EZ590" i="5"/>
  <c r="EY590" i="5"/>
  <c r="EX590" i="5"/>
  <c r="EW590" i="5"/>
  <c r="EV590" i="5"/>
  <c r="EU590" i="5"/>
  <c r="ET590" i="5"/>
  <c r="ES590" i="5"/>
  <c r="ER590" i="5"/>
  <c r="EQ590" i="5"/>
  <c r="EP590" i="5"/>
  <c r="EO590" i="5"/>
  <c r="EN590" i="5"/>
  <c r="EM590" i="5"/>
  <c r="EL590" i="5"/>
  <c r="EK590" i="5"/>
  <c r="EJ590" i="5"/>
  <c r="EI590" i="5"/>
  <c r="EH590" i="5"/>
  <c r="EG590" i="5"/>
  <c r="EF590" i="5"/>
  <c r="EE590" i="5"/>
  <c r="ED590" i="5"/>
  <c r="EC590" i="5"/>
  <c r="EB590" i="5"/>
  <c r="EA590" i="5"/>
  <c r="DZ590" i="5"/>
  <c r="DY590" i="5"/>
  <c r="DX590" i="5"/>
  <c r="DW590" i="5"/>
  <c r="DV590" i="5"/>
  <c r="DU590" i="5"/>
  <c r="DT590" i="5"/>
  <c r="DS590" i="5"/>
  <c r="DR590" i="5"/>
  <c r="FB589" i="5"/>
  <c r="FA589" i="5"/>
  <c r="EZ589" i="5"/>
  <c r="EY589" i="5"/>
  <c r="EX589" i="5"/>
  <c r="EW589" i="5"/>
  <c r="EV589" i="5"/>
  <c r="EU589" i="5"/>
  <c r="ET589" i="5"/>
  <c r="ES589" i="5"/>
  <c r="ER589" i="5"/>
  <c r="EQ589" i="5"/>
  <c r="EP589" i="5"/>
  <c r="EO589" i="5"/>
  <c r="EN589" i="5"/>
  <c r="EM589" i="5"/>
  <c r="EL589" i="5"/>
  <c r="EK589" i="5"/>
  <c r="EJ589" i="5"/>
  <c r="EI589" i="5"/>
  <c r="EH589" i="5"/>
  <c r="EG589" i="5"/>
  <c r="EF589" i="5"/>
  <c r="EE589" i="5"/>
  <c r="ED589" i="5"/>
  <c r="EC589" i="5"/>
  <c r="EB589" i="5"/>
  <c r="EA589" i="5"/>
  <c r="DZ589" i="5"/>
  <c r="DY589" i="5"/>
  <c r="DX589" i="5"/>
  <c r="DW589" i="5"/>
  <c r="DV589" i="5"/>
  <c r="DU589" i="5"/>
  <c r="DT589" i="5"/>
  <c r="DS589" i="5"/>
  <c r="DR589" i="5"/>
  <c r="FC588" i="5"/>
  <c r="FB588" i="5"/>
  <c r="FA588" i="5"/>
  <c r="EZ588" i="5"/>
  <c r="EY588" i="5"/>
  <c r="EX588" i="5"/>
  <c r="EW588" i="5"/>
  <c r="EV588" i="5"/>
  <c r="EU588" i="5"/>
  <c r="ET588" i="5"/>
  <c r="ES588" i="5"/>
  <c r="ER588" i="5"/>
  <c r="EQ588" i="5"/>
  <c r="EP588" i="5"/>
  <c r="EO588" i="5"/>
  <c r="EN588" i="5"/>
  <c r="EM588" i="5"/>
  <c r="EL588" i="5"/>
  <c r="EK588" i="5"/>
  <c r="EJ588" i="5"/>
  <c r="EI588" i="5"/>
  <c r="EH588" i="5"/>
  <c r="EG588" i="5"/>
  <c r="EF588" i="5"/>
  <c r="EE588" i="5"/>
  <c r="ED588" i="5"/>
  <c r="EC588" i="5"/>
  <c r="EB588" i="5"/>
  <c r="EA588" i="5"/>
  <c r="DZ588" i="5"/>
  <c r="DY588" i="5"/>
  <c r="DX588" i="5"/>
  <c r="DW588" i="5"/>
  <c r="DV588" i="5"/>
  <c r="DU588" i="5"/>
  <c r="DT588" i="5"/>
  <c r="DS588" i="5"/>
  <c r="DR588" i="5"/>
  <c r="FD587" i="5"/>
  <c r="FC587" i="5"/>
  <c r="FB587" i="5"/>
  <c r="FA587" i="5"/>
  <c r="EZ587" i="5"/>
  <c r="EY587" i="5"/>
  <c r="EX587" i="5"/>
  <c r="EW587" i="5"/>
  <c r="EV587" i="5"/>
  <c r="EU587" i="5"/>
  <c r="ET587" i="5"/>
  <c r="ES587" i="5"/>
  <c r="ER587" i="5"/>
  <c r="EQ587" i="5"/>
  <c r="EP587" i="5"/>
  <c r="EO587" i="5"/>
  <c r="EN587" i="5"/>
  <c r="EM587" i="5"/>
  <c r="EL587" i="5"/>
  <c r="EK587" i="5"/>
  <c r="EJ587" i="5"/>
  <c r="EI587" i="5"/>
  <c r="EH587" i="5"/>
  <c r="EG587" i="5"/>
  <c r="EF587" i="5"/>
  <c r="EE587" i="5"/>
  <c r="ED587" i="5"/>
  <c r="EC587" i="5"/>
  <c r="EB587" i="5"/>
  <c r="EA587" i="5"/>
  <c r="DZ587" i="5"/>
  <c r="DY587" i="5"/>
  <c r="DX587" i="5"/>
  <c r="DW587" i="5"/>
  <c r="DV587" i="5"/>
  <c r="DU587" i="5"/>
  <c r="DT587" i="5"/>
  <c r="DS587" i="5"/>
  <c r="DR587" i="5"/>
  <c r="CD625" i="5"/>
  <c r="CE624" i="5"/>
  <c r="CD624" i="5"/>
  <c r="CF623" i="5"/>
  <c r="CE623" i="5"/>
  <c r="CD623" i="5"/>
  <c r="CG622" i="5"/>
  <c r="CF622" i="5"/>
  <c r="CE622" i="5"/>
  <c r="CD622" i="5"/>
  <c r="CH621" i="5"/>
  <c r="CG621" i="5"/>
  <c r="CF621" i="5"/>
  <c r="CE621" i="5"/>
  <c r="CD621" i="5"/>
  <c r="CI620" i="5"/>
  <c r="CH620" i="5"/>
  <c r="CG620" i="5"/>
  <c r="CF620" i="5"/>
  <c r="CE620" i="5"/>
  <c r="CD620" i="5"/>
  <c r="CJ619" i="5"/>
  <c r="CI619" i="5"/>
  <c r="CH619" i="5"/>
  <c r="CG619" i="5"/>
  <c r="CF619" i="5"/>
  <c r="CE619" i="5"/>
  <c r="CD619" i="5"/>
  <c r="CK618" i="5"/>
  <c r="CJ618" i="5"/>
  <c r="CI618" i="5"/>
  <c r="CH618" i="5"/>
  <c r="CG618" i="5"/>
  <c r="CF618" i="5"/>
  <c r="CE618" i="5"/>
  <c r="CD618" i="5"/>
  <c r="CL617" i="5"/>
  <c r="CK617" i="5"/>
  <c r="CJ617" i="5"/>
  <c r="CI617" i="5"/>
  <c r="CH617" i="5"/>
  <c r="CG617" i="5"/>
  <c r="CF617" i="5"/>
  <c r="CE617" i="5"/>
  <c r="CD617" i="5"/>
  <c r="CM616" i="5"/>
  <c r="CL616" i="5"/>
  <c r="CK616" i="5"/>
  <c r="CJ616" i="5"/>
  <c r="CI616" i="5"/>
  <c r="CH616" i="5"/>
  <c r="CG616" i="5"/>
  <c r="CF616" i="5"/>
  <c r="CE616" i="5"/>
  <c r="CD616" i="5"/>
  <c r="CN615" i="5"/>
  <c r="CM615" i="5"/>
  <c r="CL615" i="5"/>
  <c r="CK615" i="5"/>
  <c r="CJ615" i="5"/>
  <c r="CI615" i="5"/>
  <c r="CH615" i="5"/>
  <c r="CG615" i="5"/>
  <c r="CF615" i="5"/>
  <c r="CE615" i="5"/>
  <c r="CD615" i="5"/>
  <c r="CO614" i="5"/>
  <c r="CN614" i="5"/>
  <c r="CM614" i="5"/>
  <c r="CL614" i="5"/>
  <c r="CK614" i="5"/>
  <c r="CJ614" i="5"/>
  <c r="CI614" i="5"/>
  <c r="CH614" i="5"/>
  <c r="CG614" i="5"/>
  <c r="CF614" i="5"/>
  <c r="CE614" i="5"/>
  <c r="CD614" i="5"/>
  <c r="CP613" i="5"/>
  <c r="CO613" i="5"/>
  <c r="CN613" i="5"/>
  <c r="CM613" i="5"/>
  <c r="CL613" i="5"/>
  <c r="CK613" i="5"/>
  <c r="CJ613" i="5"/>
  <c r="CI613" i="5"/>
  <c r="CH613" i="5"/>
  <c r="CG613" i="5"/>
  <c r="CF613" i="5"/>
  <c r="CE613" i="5"/>
  <c r="CD613" i="5"/>
  <c r="CQ612" i="5"/>
  <c r="CP612" i="5"/>
  <c r="CO612" i="5"/>
  <c r="CN612" i="5"/>
  <c r="CM612" i="5"/>
  <c r="CL612" i="5"/>
  <c r="CK612" i="5"/>
  <c r="CJ612" i="5"/>
  <c r="CI612" i="5"/>
  <c r="CH612" i="5"/>
  <c r="CG612" i="5"/>
  <c r="CF612" i="5"/>
  <c r="CE612" i="5"/>
  <c r="CD612" i="5"/>
  <c r="CR611" i="5"/>
  <c r="CQ611" i="5"/>
  <c r="CP611" i="5"/>
  <c r="CO611" i="5"/>
  <c r="CN611" i="5"/>
  <c r="CM611" i="5"/>
  <c r="CL611" i="5"/>
  <c r="CK611" i="5"/>
  <c r="CJ611" i="5"/>
  <c r="CI611" i="5"/>
  <c r="CH611" i="5"/>
  <c r="CG611" i="5"/>
  <c r="CF611" i="5"/>
  <c r="CE611" i="5"/>
  <c r="CD611" i="5"/>
  <c r="CS610" i="5"/>
  <c r="CR610" i="5"/>
  <c r="CQ610" i="5"/>
  <c r="CP610" i="5"/>
  <c r="CO610" i="5"/>
  <c r="CN610" i="5"/>
  <c r="CM610" i="5"/>
  <c r="CL610" i="5"/>
  <c r="CK610" i="5"/>
  <c r="CJ610" i="5"/>
  <c r="CI610" i="5"/>
  <c r="CH610" i="5"/>
  <c r="CG610" i="5"/>
  <c r="CF610" i="5"/>
  <c r="CE610" i="5"/>
  <c r="CD610" i="5"/>
  <c r="CT609" i="5"/>
  <c r="CS609" i="5"/>
  <c r="CR609" i="5"/>
  <c r="CQ609" i="5"/>
  <c r="CP609" i="5"/>
  <c r="CO609" i="5"/>
  <c r="CN609" i="5"/>
  <c r="CM609" i="5"/>
  <c r="CL609" i="5"/>
  <c r="CK609" i="5"/>
  <c r="CJ609" i="5"/>
  <c r="CI609" i="5"/>
  <c r="CH609" i="5"/>
  <c r="CG609" i="5"/>
  <c r="CF609" i="5"/>
  <c r="CE609" i="5"/>
  <c r="CD609" i="5"/>
  <c r="CU608" i="5"/>
  <c r="CT608" i="5"/>
  <c r="CS608" i="5"/>
  <c r="CR608" i="5"/>
  <c r="CQ608" i="5"/>
  <c r="CP608" i="5"/>
  <c r="CO608" i="5"/>
  <c r="CN608" i="5"/>
  <c r="CM608" i="5"/>
  <c r="CL608" i="5"/>
  <c r="CK608" i="5"/>
  <c r="CJ608" i="5"/>
  <c r="CI608" i="5"/>
  <c r="CH608" i="5"/>
  <c r="CG608" i="5"/>
  <c r="CF608" i="5"/>
  <c r="CE608" i="5"/>
  <c r="CD608" i="5"/>
  <c r="CV607" i="5"/>
  <c r="CU607" i="5"/>
  <c r="CT607" i="5"/>
  <c r="CS607" i="5"/>
  <c r="CR607" i="5"/>
  <c r="CQ607" i="5"/>
  <c r="CP607" i="5"/>
  <c r="CO607" i="5"/>
  <c r="CN607" i="5"/>
  <c r="CM607" i="5"/>
  <c r="CL607" i="5"/>
  <c r="CK607" i="5"/>
  <c r="CJ607" i="5"/>
  <c r="CI607" i="5"/>
  <c r="CH607" i="5"/>
  <c r="CG607" i="5"/>
  <c r="CF607" i="5"/>
  <c r="CE607" i="5"/>
  <c r="CD607" i="5"/>
  <c r="CW606" i="5"/>
  <c r="CV606" i="5"/>
  <c r="CU606" i="5"/>
  <c r="CT606" i="5"/>
  <c r="CS606" i="5"/>
  <c r="CR606" i="5"/>
  <c r="CQ606" i="5"/>
  <c r="CP606" i="5"/>
  <c r="CO606" i="5"/>
  <c r="CN606" i="5"/>
  <c r="CM606" i="5"/>
  <c r="CL606" i="5"/>
  <c r="CK606" i="5"/>
  <c r="CJ606" i="5"/>
  <c r="CI606" i="5"/>
  <c r="CH606" i="5"/>
  <c r="CG606" i="5"/>
  <c r="CF606" i="5"/>
  <c r="CE606" i="5"/>
  <c r="CD606" i="5"/>
  <c r="CX605" i="5"/>
  <c r="CW605" i="5"/>
  <c r="CV605" i="5"/>
  <c r="CU605" i="5"/>
  <c r="CT605" i="5"/>
  <c r="CS605" i="5"/>
  <c r="CR605" i="5"/>
  <c r="CQ605" i="5"/>
  <c r="CP605" i="5"/>
  <c r="CO605" i="5"/>
  <c r="CN605" i="5"/>
  <c r="CM605" i="5"/>
  <c r="CL605" i="5"/>
  <c r="CK605" i="5"/>
  <c r="CJ605" i="5"/>
  <c r="CI605" i="5"/>
  <c r="CH605" i="5"/>
  <c r="CG605" i="5"/>
  <c r="CF605" i="5"/>
  <c r="CE605" i="5"/>
  <c r="CD605" i="5"/>
  <c r="CY604" i="5"/>
  <c r="CX604" i="5"/>
  <c r="CW604" i="5"/>
  <c r="CV604" i="5"/>
  <c r="CU604" i="5"/>
  <c r="CT604" i="5"/>
  <c r="CS604" i="5"/>
  <c r="CR604" i="5"/>
  <c r="CQ604" i="5"/>
  <c r="CP604" i="5"/>
  <c r="CO604" i="5"/>
  <c r="CN604" i="5"/>
  <c r="CM604" i="5"/>
  <c r="CL604" i="5"/>
  <c r="CK604" i="5"/>
  <c r="CJ604" i="5"/>
  <c r="CI604" i="5"/>
  <c r="CH604" i="5"/>
  <c r="CG604" i="5"/>
  <c r="CF604" i="5"/>
  <c r="CE604" i="5"/>
  <c r="CD604" i="5"/>
  <c r="CZ603" i="5"/>
  <c r="CY603" i="5"/>
  <c r="CX603" i="5"/>
  <c r="CW603" i="5"/>
  <c r="CV603" i="5"/>
  <c r="CU603" i="5"/>
  <c r="CT603" i="5"/>
  <c r="CS603" i="5"/>
  <c r="CR603" i="5"/>
  <c r="CQ603" i="5"/>
  <c r="CP603" i="5"/>
  <c r="CO603" i="5"/>
  <c r="CN603" i="5"/>
  <c r="CM603" i="5"/>
  <c r="CL603" i="5"/>
  <c r="CK603" i="5"/>
  <c r="CJ603" i="5"/>
  <c r="CI603" i="5"/>
  <c r="CH603" i="5"/>
  <c r="CG603" i="5"/>
  <c r="CF603" i="5"/>
  <c r="CE603" i="5"/>
  <c r="CD603" i="5"/>
  <c r="DA602" i="5"/>
  <c r="CZ602" i="5"/>
  <c r="CY602" i="5"/>
  <c r="CX602" i="5"/>
  <c r="CW602" i="5"/>
  <c r="CV602" i="5"/>
  <c r="CU602" i="5"/>
  <c r="CT602" i="5"/>
  <c r="CS602" i="5"/>
  <c r="CR602" i="5"/>
  <c r="CQ602" i="5"/>
  <c r="CP602" i="5"/>
  <c r="CO602" i="5"/>
  <c r="CN602" i="5"/>
  <c r="CM602" i="5"/>
  <c r="CL602" i="5"/>
  <c r="CK602" i="5"/>
  <c r="CJ602" i="5"/>
  <c r="CI602" i="5"/>
  <c r="CH602" i="5"/>
  <c r="CG602" i="5"/>
  <c r="CF602" i="5"/>
  <c r="CE602" i="5"/>
  <c r="CD602" i="5"/>
  <c r="DB601" i="5"/>
  <c r="DA601" i="5"/>
  <c r="CZ601" i="5"/>
  <c r="CY601" i="5"/>
  <c r="CX601" i="5"/>
  <c r="CW601" i="5"/>
  <c r="CV601" i="5"/>
  <c r="CU601" i="5"/>
  <c r="CT601" i="5"/>
  <c r="CS601" i="5"/>
  <c r="CR601" i="5"/>
  <c r="CQ601" i="5"/>
  <c r="CP601" i="5"/>
  <c r="CO601" i="5"/>
  <c r="CN601" i="5"/>
  <c r="CM601" i="5"/>
  <c r="CL601" i="5"/>
  <c r="CK601" i="5"/>
  <c r="CJ601" i="5"/>
  <c r="CI601" i="5"/>
  <c r="CH601" i="5"/>
  <c r="CG601" i="5"/>
  <c r="CF601" i="5"/>
  <c r="CE601" i="5"/>
  <c r="CD601" i="5"/>
  <c r="DC600" i="5"/>
  <c r="DB600" i="5"/>
  <c r="DA600" i="5"/>
  <c r="CZ600" i="5"/>
  <c r="CY600" i="5"/>
  <c r="CX600" i="5"/>
  <c r="CW600" i="5"/>
  <c r="CV600" i="5"/>
  <c r="CU600" i="5"/>
  <c r="CT600" i="5"/>
  <c r="CS600" i="5"/>
  <c r="CR600" i="5"/>
  <c r="CQ600" i="5"/>
  <c r="CP600" i="5"/>
  <c r="CO600" i="5"/>
  <c r="CN600" i="5"/>
  <c r="CM600" i="5"/>
  <c r="CL600" i="5"/>
  <c r="CK600" i="5"/>
  <c r="CJ600" i="5"/>
  <c r="CI600" i="5"/>
  <c r="CH600" i="5"/>
  <c r="CG600" i="5"/>
  <c r="CF600" i="5"/>
  <c r="CE600" i="5"/>
  <c r="CD600" i="5"/>
  <c r="DD599" i="5"/>
  <c r="DC599" i="5"/>
  <c r="DB599" i="5"/>
  <c r="DA599" i="5"/>
  <c r="CZ599" i="5"/>
  <c r="CY599" i="5"/>
  <c r="CX599" i="5"/>
  <c r="CW599" i="5"/>
  <c r="CV599" i="5"/>
  <c r="CU599" i="5"/>
  <c r="CT599" i="5"/>
  <c r="CS599" i="5"/>
  <c r="CR599" i="5"/>
  <c r="CQ599" i="5"/>
  <c r="CP599" i="5"/>
  <c r="CO599" i="5"/>
  <c r="CN599" i="5"/>
  <c r="CM599" i="5"/>
  <c r="CL599" i="5"/>
  <c r="CK599" i="5"/>
  <c r="CJ599" i="5"/>
  <c r="CI599" i="5"/>
  <c r="CH599" i="5"/>
  <c r="CG599" i="5"/>
  <c r="CF599" i="5"/>
  <c r="CE599" i="5"/>
  <c r="CD599" i="5"/>
  <c r="DE598" i="5"/>
  <c r="DD598" i="5"/>
  <c r="DC598" i="5"/>
  <c r="DB598" i="5"/>
  <c r="DA598" i="5"/>
  <c r="CZ598" i="5"/>
  <c r="CY598" i="5"/>
  <c r="CX598" i="5"/>
  <c r="CW598" i="5"/>
  <c r="CV598" i="5"/>
  <c r="CU598" i="5"/>
  <c r="CT598" i="5"/>
  <c r="CS598" i="5"/>
  <c r="CR598" i="5"/>
  <c r="CQ598" i="5"/>
  <c r="CP598" i="5"/>
  <c r="CO598" i="5"/>
  <c r="CN598" i="5"/>
  <c r="CM598" i="5"/>
  <c r="CL598" i="5"/>
  <c r="CK598" i="5"/>
  <c r="CJ598" i="5"/>
  <c r="CI598" i="5"/>
  <c r="CH598" i="5"/>
  <c r="CG598" i="5"/>
  <c r="CF598" i="5"/>
  <c r="CE598" i="5"/>
  <c r="CD598" i="5"/>
  <c r="DF597" i="5"/>
  <c r="DE597" i="5"/>
  <c r="DD597" i="5"/>
  <c r="DC597" i="5"/>
  <c r="DB597" i="5"/>
  <c r="DA597" i="5"/>
  <c r="CZ597" i="5"/>
  <c r="CY597" i="5"/>
  <c r="CX597" i="5"/>
  <c r="CW597" i="5"/>
  <c r="CV597" i="5"/>
  <c r="CU597" i="5"/>
  <c r="CT597" i="5"/>
  <c r="CS597" i="5"/>
  <c r="CR597" i="5"/>
  <c r="CQ597" i="5"/>
  <c r="CP597" i="5"/>
  <c r="CO597" i="5"/>
  <c r="CN597" i="5"/>
  <c r="CM597" i="5"/>
  <c r="CL597" i="5"/>
  <c r="CK597" i="5"/>
  <c r="CJ597" i="5"/>
  <c r="CI597" i="5"/>
  <c r="CH597" i="5"/>
  <c r="CG597" i="5"/>
  <c r="CF597" i="5"/>
  <c r="CE597" i="5"/>
  <c r="CD597" i="5"/>
  <c r="DG596" i="5"/>
  <c r="DF596" i="5"/>
  <c r="DE596" i="5"/>
  <c r="DD596" i="5"/>
  <c r="DC596" i="5"/>
  <c r="DB596" i="5"/>
  <c r="DA596" i="5"/>
  <c r="CZ596" i="5"/>
  <c r="CY596" i="5"/>
  <c r="CX596" i="5"/>
  <c r="CW596" i="5"/>
  <c r="CV596" i="5"/>
  <c r="CU596" i="5"/>
  <c r="CT596" i="5"/>
  <c r="CS596" i="5"/>
  <c r="CR596" i="5"/>
  <c r="CQ596" i="5"/>
  <c r="CP596" i="5"/>
  <c r="CO596" i="5"/>
  <c r="CN596" i="5"/>
  <c r="CM596" i="5"/>
  <c r="CL596" i="5"/>
  <c r="CK596" i="5"/>
  <c r="CJ596" i="5"/>
  <c r="CI596" i="5"/>
  <c r="CH596" i="5"/>
  <c r="CG596" i="5"/>
  <c r="CF596" i="5"/>
  <c r="CE596" i="5"/>
  <c r="CD596" i="5"/>
  <c r="DH595" i="5"/>
  <c r="DG595" i="5"/>
  <c r="DF595" i="5"/>
  <c r="DE595" i="5"/>
  <c r="DD595" i="5"/>
  <c r="DC595" i="5"/>
  <c r="DB595" i="5"/>
  <c r="DA595" i="5"/>
  <c r="CZ595" i="5"/>
  <c r="CY595" i="5"/>
  <c r="CX595" i="5"/>
  <c r="CW595" i="5"/>
  <c r="CV595" i="5"/>
  <c r="CU595" i="5"/>
  <c r="CT595" i="5"/>
  <c r="CS595" i="5"/>
  <c r="CR595" i="5"/>
  <c r="CQ595" i="5"/>
  <c r="CP595" i="5"/>
  <c r="CO595" i="5"/>
  <c r="CN595" i="5"/>
  <c r="CM595" i="5"/>
  <c r="CL595" i="5"/>
  <c r="CK595" i="5"/>
  <c r="CJ595" i="5"/>
  <c r="CI595" i="5"/>
  <c r="CH595" i="5"/>
  <c r="CG595" i="5"/>
  <c r="CF595" i="5"/>
  <c r="CE595" i="5"/>
  <c r="CD595" i="5"/>
  <c r="DI594" i="5"/>
  <c r="DH594" i="5"/>
  <c r="DG594" i="5"/>
  <c r="DF594" i="5"/>
  <c r="DE594" i="5"/>
  <c r="DD594" i="5"/>
  <c r="DC594" i="5"/>
  <c r="DB594" i="5"/>
  <c r="DA594" i="5"/>
  <c r="CZ594" i="5"/>
  <c r="CY594" i="5"/>
  <c r="CX594" i="5"/>
  <c r="CW594" i="5"/>
  <c r="CV594" i="5"/>
  <c r="CU594" i="5"/>
  <c r="CT594" i="5"/>
  <c r="CS594" i="5"/>
  <c r="CR594" i="5"/>
  <c r="CQ594" i="5"/>
  <c r="CP594" i="5"/>
  <c r="CO594" i="5"/>
  <c r="CN594" i="5"/>
  <c r="CM594" i="5"/>
  <c r="CL594" i="5"/>
  <c r="CK594" i="5"/>
  <c r="CJ594" i="5"/>
  <c r="CI594" i="5"/>
  <c r="CH594" i="5"/>
  <c r="CG594" i="5"/>
  <c r="CF594" i="5"/>
  <c r="CE594" i="5"/>
  <c r="CD594" i="5"/>
  <c r="DJ593" i="5"/>
  <c r="DI593" i="5"/>
  <c r="DH593" i="5"/>
  <c r="DG593" i="5"/>
  <c r="DF593" i="5"/>
  <c r="DE593" i="5"/>
  <c r="DD593" i="5"/>
  <c r="DC593" i="5"/>
  <c r="DB593" i="5"/>
  <c r="DA593" i="5"/>
  <c r="CZ593" i="5"/>
  <c r="CY593" i="5"/>
  <c r="CX593" i="5"/>
  <c r="CW593" i="5"/>
  <c r="CV593" i="5"/>
  <c r="CU593" i="5"/>
  <c r="CT593" i="5"/>
  <c r="CS593" i="5"/>
  <c r="CR593" i="5"/>
  <c r="CQ593" i="5"/>
  <c r="CP593" i="5"/>
  <c r="CO593" i="5"/>
  <c r="CN593" i="5"/>
  <c r="CM593" i="5"/>
  <c r="CL593" i="5"/>
  <c r="CK593" i="5"/>
  <c r="CJ593" i="5"/>
  <c r="CI593" i="5"/>
  <c r="CH593" i="5"/>
  <c r="CG593" i="5"/>
  <c r="CF593" i="5"/>
  <c r="CE593" i="5"/>
  <c r="CD593" i="5"/>
  <c r="DK592" i="5"/>
  <c r="DJ592" i="5"/>
  <c r="DI592" i="5"/>
  <c r="DH592" i="5"/>
  <c r="DG592" i="5"/>
  <c r="DF592" i="5"/>
  <c r="DE592" i="5"/>
  <c r="DD592" i="5"/>
  <c r="DC592" i="5"/>
  <c r="DB592" i="5"/>
  <c r="DA592" i="5"/>
  <c r="CZ592" i="5"/>
  <c r="CY592" i="5"/>
  <c r="CX592" i="5"/>
  <c r="CW592" i="5"/>
  <c r="CV592" i="5"/>
  <c r="CU592" i="5"/>
  <c r="CT592" i="5"/>
  <c r="CS592" i="5"/>
  <c r="CR592" i="5"/>
  <c r="CQ592" i="5"/>
  <c r="CP592" i="5"/>
  <c r="CO592" i="5"/>
  <c r="CN592" i="5"/>
  <c r="CM592" i="5"/>
  <c r="CL592" i="5"/>
  <c r="CK592" i="5"/>
  <c r="CJ592" i="5"/>
  <c r="CI592" i="5"/>
  <c r="CH592" i="5"/>
  <c r="CG592" i="5"/>
  <c r="CF592" i="5"/>
  <c r="CE592" i="5"/>
  <c r="CD592" i="5"/>
  <c r="DL591" i="5"/>
  <c r="DK591" i="5"/>
  <c r="DJ591" i="5"/>
  <c r="DI591" i="5"/>
  <c r="DH591" i="5"/>
  <c r="DG591" i="5"/>
  <c r="DF591" i="5"/>
  <c r="DE591" i="5"/>
  <c r="DD591" i="5"/>
  <c r="DC591" i="5"/>
  <c r="DB591" i="5"/>
  <c r="DA591" i="5"/>
  <c r="CZ591" i="5"/>
  <c r="CY591" i="5"/>
  <c r="CX591" i="5"/>
  <c r="CW591" i="5"/>
  <c r="CV591" i="5"/>
  <c r="CU591" i="5"/>
  <c r="CT591" i="5"/>
  <c r="CS591" i="5"/>
  <c r="CR591" i="5"/>
  <c r="CQ591" i="5"/>
  <c r="CP591" i="5"/>
  <c r="CO591" i="5"/>
  <c r="CN591" i="5"/>
  <c r="CM591" i="5"/>
  <c r="CL591" i="5"/>
  <c r="CK591" i="5"/>
  <c r="CJ591" i="5"/>
  <c r="CI591" i="5"/>
  <c r="CH591" i="5"/>
  <c r="CG591" i="5"/>
  <c r="CF591" i="5"/>
  <c r="CE591" i="5"/>
  <c r="CD591" i="5"/>
  <c r="DM590" i="5"/>
  <c r="DL590" i="5"/>
  <c r="DK590" i="5"/>
  <c r="DJ590" i="5"/>
  <c r="DI590" i="5"/>
  <c r="DH590" i="5"/>
  <c r="DG590" i="5"/>
  <c r="DF590" i="5"/>
  <c r="DE590" i="5"/>
  <c r="DD590" i="5"/>
  <c r="DC590" i="5"/>
  <c r="DB590" i="5"/>
  <c r="DA590" i="5"/>
  <c r="CZ590" i="5"/>
  <c r="CY590" i="5"/>
  <c r="CX590" i="5"/>
  <c r="CW590" i="5"/>
  <c r="CV590" i="5"/>
  <c r="CU590" i="5"/>
  <c r="CT590" i="5"/>
  <c r="CS590" i="5"/>
  <c r="CR590" i="5"/>
  <c r="CQ590" i="5"/>
  <c r="CP590" i="5"/>
  <c r="CO590" i="5"/>
  <c r="CN590" i="5"/>
  <c r="CM590" i="5"/>
  <c r="CL590" i="5"/>
  <c r="CK590" i="5"/>
  <c r="CJ590" i="5"/>
  <c r="CI590" i="5"/>
  <c r="CH590" i="5"/>
  <c r="CG590" i="5"/>
  <c r="CF590" i="5"/>
  <c r="CE590" i="5"/>
  <c r="CD590" i="5"/>
  <c r="DN589" i="5"/>
  <c r="DM589" i="5"/>
  <c r="DL589" i="5"/>
  <c r="DK589" i="5"/>
  <c r="DJ589" i="5"/>
  <c r="DI589" i="5"/>
  <c r="DH589" i="5"/>
  <c r="DG589" i="5"/>
  <c r="DF589" i="5"/>
  <c r="DE589" i="5"/>
  <c r="DD589" i="5"/>
  <c r="DC589" i="5"/>
  <c r="DB589" i="5"/>
  <c r="DA589" i="5"/>
  <c r="CZ589" i="5"/>
  <c r="CY589" i="5"/>
  <c r="CX589" i="5"/>
  <c r="CW589" i="5"/>
  <c r="CV589" i="5"/>
  <c r="CU589" i="5"/>
  <c r="CT589" i="5"/>
  <c r="CS589" i="5"/>
  <c r="CR589" i="5"/>
  <c r="CQ589" i="5"/>
  <c r="CP589" i="5"/>
  <c r="CO589" i="5"/>
  <c r="CN589" i="5"/>
  <c r="CM589" i="5"/>
  <c r="CL589" i="5"/>
  <c r="CK589" i="5"/>
  <c r="CJ589" i="5"/>
  <c r="CI589" i="5"/>
  <c r="CH589" i="5"/>
  <c r="CG589" i="5"/>
  <c r="CF589" i="5"/>
  <c r="CE589" i="5"/>
  <c r="CD589" i="5"/>
  <c r="DO588" i="5"/>
  <c r="DN588" i="5"/>
  <c r="DM588" i="5"/>
  <c r="DL588" i="5"/>
  <c r="DK588" i="5"/>
  <c r="DJ588" i="5"/>
  <c r="DI588" i="5"/>
  <c r="DH588" i="5"/>
  <c r="DG588" i="5"/>
  <c r="DF588" i="5"/>
  <c r="DE588" i="5"/>
  <c r="DD588" i="5"/>
  <c r="DC588" i="5"/>
  <c r="DB588" i="5"/>
  <c r="DA588" i="5"/>
  <c r="CZ588" i="5"/>
  <c r="CY588" i="5"/>
  <c r="CX588" i="5"/>
  <c r="CW588" i="5"/>
  <c r="CV588" i="5"/>
  <c r="CU588" i="5"/>
  <c r="CT588" i="5"/>
  <c r="CS588" i="5"/>
  <c r="CR588" i="5"/>
  <c r="CQ588" i="5"/>
  <c r="CP588" i="5"/>
  <c r="CO588" i="5"/>
  <c r="CN588" i="5"/>
  <c r="CM588" i="5"/>
  <c r="CL588" i="5"/>
  <c r="CK588" i="5"/>
  <c r="CJ588" i="5"/>
  <c r="CI588" i="5"/>
  <c r="CH588" i="5"/>
  <c r="CG588" i="5"/>
  <c r="CF588" i="5"/>
  <c r="CE588" i="5"/>
  <c r="CD588" i="5"/>
  <c r="DP587" i="5"/>
  <c r="DO587" i="5"/>
  <c r="DN587" i="5"/>
  <c r="DM587" i="5"/>
  <c r="DL587" i="5"/>
  <c r="DK587" i="5"/>
  <c r="DJ587" i="5"/>
  <c r="DI587" i="5"/>
  <c r="DH587" i="5"/>
  <c r="DG587" i="5"/>
  <c r="DF587" i="5"/>
  <c r="DE587" i="5"/>
  <c r="DD587" i="5"/>
  <c r="DC587" i="5"/>
  <c r="DB587" i="5"/>
  <c r="DA587" i="5"/>
  <c r="CZ587" i="5"/>
  <c r="CY587" i="5"/>
  <c r="CX587" i="5"/>
  <c r="CW587" i="5"/>
  <c r="CV587" i="5"/>
  <c r="CU587" i="5"/>
  <c r="CT587" i="5"/>
  <c r="CS587" i="5"/>
  <c r="CR587" i="5"/>
  <c r="CQ587" i="5"/>
  <c r="CP587" i="5"/>
  <c r="CO587" i="5"/>
  <c r="CN587" i="5"/>
  <c r="CM587" i="5"/>
  <c r="CL587" i="5"/>
  <c r="CK587" i="5"/>
  <c r="CJ587" i="5"/>
  <c r="CI587" i="5"/>
  <c r="CH587" i="5"/>
  <c r="CG587" i="5"/>
  <c r="CF587" i="5"/>
  <c r="CE587" i="5"/>
  <c r="CD587" i="5"/>
  <c r="AP625" i="5"/>
  <c r="AQ624" i="5"/>
  <c r="AP624" i="5"/>
  <c r="AR623" i="5"/>
  <c r="AQ623" i="5"/>
  <c r="AP623" i="5"/>
  <c r="AS622" i="5"/>
  <c r="AR622" i="5"/>
  <c r="AQ622" i="5"/>
  <c r="AP622" i="5"/>
  <c r="AT621" i="5"/>
  <c r="AS621" i="5"/>
  <c r="AR621" i="5"/>
  <c r="AQ621" i="5"/>
  <c r="AP621" i="5"/>
  <c r="AU620" i="5"/>
  <c r="AT620" i="5"/>
  <c r="AS620" i="5"/>
  <c r="AR620" i="5"/>
  <c r="AQ620" i="5"/>
  <c r="AP620" i="5"/>
  <c r="AV619" i="5"/>
  <c r="AU619" i="5"/>
  <c r="AT619" i="5"/>
  <c r="AS619" i="5"/>
  <c r="AR619" i="5"/>
  <c r="AQ619" i="5"/>
  <c r="AP619" i="5"/>
  <c r="AW618" i="5"/>
  <c r="AV618" i="5"/>
  <c r="AU618" i="5"/>
  <c r="AT618" i="5"/>
  <c r="AS618" i="5"/>
  <c r="AR618" i="5"/>
  <c r="AQ618" i="5"/>
  <c r="AP618" i="5"/>
  <c r="AX617" i="5"/>
  <c r="AW617" i="5"/>
  <c r="AV617" i="5"/>
  <c r="AU617" i="5"/>
  <c r="AT617" i="5"/>
  <c r="AS617" i="5"/>
  <c r="AR617" i="5"/>
  <c r="AQ617" i="5"/>
  <c r="AP617" i="5"/>
  <c r="AY616" i="5"/>
  <c r="AX616" i="5"/>
  <c r="AW616" i="5"/>
  <c r="AV616" i="5"/>
  <c r="AU616" i="5"/>
  <c r="AT616" i="5"/>
  <c r="AS616" i="5"/>
  <c r="AR616" i="5"/>
  <c r="AQ616" i="5"/>
  <c r="AP616" i="5"/>
  <c r="AZ615" i="5"/>
  <c r="AY615" i="5"/>
  <c r="AX615" i="5"/>
  <c r="AW615" i="5"/>
  <c r="AV615" i="5"/>
  <c r="AU615" i="5"/>
  <c r="AT615" i="5"/>
  <c r="AS615" i="5"/>
  <c r="AR615" i="5"/>
  <c r="AQ615" i="5"/>
  <c r="AP615" i="5"/>
  <c r="BA614" i="5"/>
  <c r="AZ614" i="5"/>
  <c r="AY614" i="5"/>
  <c r="AX614" i="5"/>
  <c r="AW614" i="5"/>
  <c r="AV614" i="5"/>
  <c r="AU614" i="5"/>
  <c r="AT614" i="5"/>
  <c r="AS614" i="5"/>
  <c r="AR614" i="5"/>
  <c r="AQ614" i="5"/>
  <c r="AP614" i="5"/>
  <c r="BB613" i="5"/>
  <c r="BA613" i="5"/>
  <c r="AZ613" i="5"/>
  <c r="AY613" i="5"/>
  <c r="AX613" i="5"/>
  <c r="AW613" i="5"/>
  <c r="AV613" i="5"/>
  <c r="AU613" i="5"/>
  <c r="AT613" i="5"/>
  <c r="AS613" i="5"/>
  <c r="AR613" i="5"/>
  <c r="AQ613" i="5"/>
  <c r="AP613" i="5"/>
  <c r="BC612" i="5"/>
  <c r="BB612" i="5"/>
  <c r="BA612" i="5"/>
  <c r="AZ612" i="5"/>
  <c r="AY612" i="5"/>
  <c r="AX612" i="5"/>
  <c r="AW612" i="5"/>
  <c r="AV612" i="5"/>
  <c r="AU612" i="5"/>
  <c r="AT612" i="5"/>
  <c r="AS612" i="5"/>
  <c r="AR612" i="5"/>
  <c r="AQ612" i="5"/>
  <c r="AP612" i="5"/>
  <c r="BD611" i="5"/>
  <c r="BC611" i="5"/>
  <c r="BB611" i="5"/>
  <c r="BA611" i="5"/>
  <c r="AZ611" i="5"/>
  <c r="AY611" i="5"/>
  <c r="AX611" i="5"/>
  <c r="AW611" i="5"/>
  <c r="AV611" i="5"/>
  <c r="AU611" i="5"/>
  <c r="AT611" i="5"/>
  <c r="AS611" i="5"/>
  <c r="AR611" i="5"/>
  <c r="AQ611" i="5"/>
  <c r="AP611" i="5"/>
  <c r="BE610" i="5"/>
  <c r="BD610" i="5"/>
  <c r="BC610" i="5"/>
  <c r="BB610" i="5"/>
  <c r="BA610" i="5"/>
  <c r="AZ610" i="5"/>
  <c r="AY610" i="5"/>
  <c r="AX610" i="5"/>
  <c r="AW610" i="5"/>
  <c r="AV610" i="5"/>
  <c r="AU610" i="5"/>
  <c r="AT610" i="5"/>
  <c r="AS610" i="5"/>
  <c r="AR610" i="5"/>
  <c r="AQ610" i="5"/>
  <c r="AP610" i="5"/>
  <c r="BF609" i="5"/>
  <c r="BE609" i="5"/>
  <c r="BD609" i="5"/>
  <c r="BC609" i="5"/>
  <c r="BB609" i="5"/>
  <c r="BA609" i="5"/>
  <c r="AZ609" i="5"/>
  <c r="AY609" i="5"/>
  <c r="AX609" i="5"/>
  <c r="AW609" i="5"/>
  <c r="AV609" i="5"/>
  <c r="AU609" i="5"/>
  <c r="AT609" i="5"/>
  <c r="AS609" i="5"/>
  <c r="AR609" i="5"/>
  <c r="AQ609" i="5"/>
  <c r="AP609" i="5"/>
  <c r="BG608" i="5"/>
  <c r="BF608" i="5"/>
  <c r="BE608" i="5"/>
  <c r="BD608" i="5"/>
  <c r="BC608" i="5"/>
  <c r="BB608" i="5"/>
  <c r="BA608" i="5"/>
  <c r="AZ608" i="5"/>
  <c r="AY608" i="5"/>
  <c r="AX608" i="5"/>
  <c r="AW608" i="5"/>
  <c r="AV608" i="5"/>
  <c r="AU608" i="5"/>
  <c r="AT608" i="5"/>
  <c r="AS608" i="5"/>
  <c r="AR608" i="5"/>
  <c r="AQ608" i="5"/>
  <c r="AP608" i="5"/>
  <c r="BH607" i="5"/>
  <c r="BG607" i="5"/>
  <c r="BF607" i="5"/>
  <c r="BE607" i="5"/>
  <c r="BD607" i="5"/>
  <c r="BC607" i="5"/>
  <c r="BB607" i="5"/>
  <c r="BA607" i="5"/>
  <c r="AZ607" i="5"/>
  <c r="AY607" i="5"/>
  <c r="AX607" i="5"/>
  <c r="AW607" i="5"/>
  <c r="AV607" i="5"/>
  <c r="AU607" i="5"/>
  <c r="AT607" i="5"/>
  <c r="AS607" i="5"/>
  <c r="AR607" i="5"/>
  <c r="AQ607" i="5"/>
  <c r="AP607" i="5"/>
  <c r="BI606" i="5"/>
  <c r="BH606" i="5"/>
  <c r="BG606" i="5"/>
  <c r="BF606" i="5"/>
  <c r="BE606" i="5"/>
  <c r="BD606" i="5"/>
  <c r="BC606" i="5"/>
  <c r="BB606" i="5"/>
  <c r="BA606" i="5"/>
  <c r="AZ606" i="5"/>
  <c r="AY606" i="5"/>
  <c r="AX606" i="5"/>
  <c r="AW606" i="5"/>
  <c r="AV606" i="5"/>
  <c r="AU606" i="5"/>
  <c r="AT606" i="5"/>
  <c r="AS606" i="5"/>
  <c r="AR606" i="5"/>
  <c r="AQ606" i="5"/>
  <c r="AP606" i="5"/>
  <c r="BJ605" i="5"/>
  <c r="BI605" i="5"/>
  <c r="BH605" i="5"/>
  <c r="BG605" i="5"/>
  <c r="BF605" i="5"/>
  <c r="BE605" i="5"/>
  <c r="BD605" i="5"/>
  <c r="BC605" i="5"/>
  <c r="BB605" i="5"/>
  <c r="BA605" i="5"/>
  <c r="AZ605" i="5"/>
  <c r="AY605" i="5"/>
  <c r="AX605" i="5"/>
  <c r="AW605" i="5"/>
  <c r="AV605" i="5"/>
  <c r="AU605" i="5"/>
  <c r="AT605" i="5"/>
  <c r="AS605" i="5"/>
  <c r="AR605" i="5"/>
  <c r="AQ605" i="5"/>
  <c r="AP605" i="5"/>
  <c r="BK604" i="5"/>
  <c r="BJ604" i="5"/>
  <c r="BI604" i="5"/>
  <c r="BH604" i="5"/>
  <c r="BG604" i="5"/>
  <c r="BF604" i="5"/>
  <c r="BE604" i="5"/>
  <c r="BD604" i="5"/>
  <c r="BC604" i="5"/>
  <c r="BB604" i="5"/>
  <c r="BA604" i="5"/>
  <c r="AZ604" i="5"/>
  <c r="AY604" i="5"/>
  <c r="AX604" i="5"/>
  <c r="AW604" i="5"/>
  <c r="AV604" i="5"/>
  <c r="AU604" i="5"/>
  <c r="AT604" i="5"/>
  <c r="AS604" i="5"/>
  <c r="AR604" i="5"/>
  <c r="AQ604" i="5"/>
  <c r="AP604" i="5"/>
  <c r="BL603" i="5"/>
  <c r="BK603" i="5"/>
  <c r="BJ603" i="5"/>
  <c r="BI603" i="5"/>
  <c r="BH603" i="5"/>
  <c r="BG603" i="5"/>
  <c r="BF603" i="5"/>
  <c r="BE603" i="5"/>
  <c r="BD603" i="5"/>
  <c r="BC603" i="5"/>
  <c r="BB603" i="5"/>
  <c r="BA603" i="5"/>
  <c r="AZ603" i="5"/>
  <c r="AY603" i="5"/>
  <c r="AX603" i="5"/>
  <c r="AW603" i="5"/>
  <c r="AV603" i="5"/>
  <c r="AU603" i="5"/>
  <c r="AT603" i="5"/>
  <c r="AS603" i="5"/>
  <c r="AR603" i="5"/>
  <c r="AQ603" i="5"/>
  <c r="AP603" i="5"/>
  <c r="BM602" i="5"/>
  <c r="BL602" i="5"/>
  <c r="BK602" i="5"/>
  <c r="BJ602" i="5"/>
  <c r="BI602" i="5"/>
  <c r="BH602" i="5"/>
  <c r="BG602" i="5"/>
  <c r="BF602" i="5"/>
  <c r="BE602" i="5"/>
  <c r="BD602" i="5"/>
  <c r="BC602" i="5"/>
  <c r="BB602" i="5"/>
  <c r="BA602" i="5"/>
  <c r="AZ602" i="5"/>
  <c r="AY602" i="5"/>
  <c r="AX602" i="5"/>
  <c r="AW602" i="5"/>
  <c r="AV602" i="5"/>
  <c r="AU602" i="5"/>
  <c r="AT602" i="5"/>
  <c r="AS602" i="5"/>
  <c r="AR602" i="5"/>
  <c r="AQ602" i="5"/>
  <c r="AP602" i="5"/>
  <c r="BN601" i="5"/>
  <c r="BM601" i="5"/>
  <c r="BL601" i="5"/>
  <c r="BK601" i="5"/>
  <c r="BJ601" i="5"/>
  <c r="BI601" i="5"/>
  <c r="BH601" i="5"/>
  <c r="BG601" i="5"/>
  <c r="BF601" i="5"/>
  <c r="BE601" i="5"/>
  <c r="BD601" i="5"/>
  <c r="BC601" i="5"/>
  <c r="BB601" i="5"/>
  <c r="BA601" i="5"/>
  <c r="AZ601" i="5"/>
  <c r="AY601" i="5"/>
  <c r="AX601" i="5"/>
  <c r="AW601" i="5"/>
  <c r="AV601" i="5"/>
  <c r="AU601" i="5"/>
  <c r="AT601" i="5"/>
  <c r="AS601" i="5"/>
  <c r="AR601" i="5"/>
  <c r="AQ601" i="5"/>
  <c r="AP601" i="5"/>
  <c r="BO600" i="5"/>
  <c r="BN600" i="5"/>
  <c r="BM600" i="5"/>
  <c r="BL600" i="5"/>
  <c r="BK600" i="5"/>
  <c r="BJ600" i="5"/>
  <c r="BI600" i="5"/>
  <c r="BH600" i="5"/>
  <c r="BG600" i="5"/>
  <c r="BF600" i="5"/>
  <c r="BE600" i="5"/>
  <c r="BD600" i="5"/>
  <c r="BC600" i="5"/>
  <c r="BB600" i="5"/>
  <c r="BA600" i="5"/>
  <c r="AZ600" i="5"/>
  <c r="AY600" i="5"/>
  <c r="AX600" i="5"/>
  <c r="AW600" i="5"/>
  <c r="AV600" i="5"/>
  <c r="AU600" i="5"/>
  <c r="AT600" i="5"/>
  <c r="AS600" i="5"/>
  <c r="AR600" i="5"/>
  <c r="AQ600" i="5"/>
  <c r="AP600" i="5"/>
  <c r="BP599" i="5"/>
  <c r="BO599" i="5"/>
  <c r="BN599" i="5"/>
  <c r="BM599" i="5"/>
  <c r="BL599" i="5"/>
  <c r="BK599" i="5"/>
  <c r="BJ599" i="5"/>
  <c r="BI599" i="5"/>
  <c r="BH599" i="5"/>
  <c r="BG599" i="5"/>
  <c r="BF599" i="5"/>
  <c r="BE599" i="5"/>
  <c r="BD599" i="5"/>
  <c r="BC599" i="5"/>
  <c r="BB599" i="5"/>
  <c r="BA599" i="5"/>
  <c r="AZ599" i="5"/>
  <c r="AY599" i="5"/>
  <c r="AX599" i="5"/>
  <c r="AW599" i="5"/>
  <c r="AV599" i="5"/>
  <c r="AU599" i="5"/>
  <c r="AT599" i="5"/>
  <c r="AS599" i="5"/>
  <c r="AR599" i="5"/>
  <c r="AQ599" i="5"/>
  <c r="AP599" i="5"/>
  <c r="BQ598" i="5"/>
  <c r="BP598" i="5"/>
  <c r="BO598" i="5"/>
  <c r="BN598" i="5"/>
  <c r="BM598" i="5"/>
  <c r="BL598" i="5"/>
  <c r="BK598" i="5"/>
  <c r="BJ598" i="5"/>
  <c r="BI598" i="5"/>
  <c r="BH598" i="5"/>
  <c r="BG598" i="5"/>
  <c r="BF598" i="5"/>
  <c r="BE598" i="5"/>
  <c r="BD598" i="5"/>
  <c r="BC598" i="5"/>
  <c r="BB598" i="5"/>
  <c r="BA598" i="5"/>
  <c r="AZ598" i="5"/>
  <c r="AY598" i="5"/>
  <c r="AX598" i="5"/>
  <c r="AW598" i="5"/>
  <c r="AV598" i="5"/>
  <c r="AU598" i="5"/>
  <c r="AT598" i="5"/>
  <c r="AS598" i="5"/>
  <c r="AR598" i="5"/>
  <c r="AQ598" i="5"/>
  <c r="AP598" i="5"/>
  <c r="BR597" i="5"/>
  <c r="BQ597" i="5"/>
  <c r="BP597" i="5"/>
  <c r="BO597" i="5"/>
  <c r="BN597" i="5"/>
  <c r="BM597" i="5"/>
  <c r="BL597" i="5"/>
  <c r="BK597" i="5"/>
  <c r="BJ597" i="5"/>
  <c r="BI597" i="5"/>
  <c r="BH597" i="5"/>
  <c r="BG597" i="5"/>
  <c r="BF597" i="5"/>
  <c r="BE597" i="5"/>
  <c r="BD597" i="5"/>
  <c r="BC597" i="5"/>
  <c r="BB597" i="5"/>
  <c r="BA597" i="5"/>
  <c r="AZ597" i="5"/>
  <c r="AY597" i="5"/>
  <c r="AX597" i="5"/>
  <c r="AW597" i="5"/>
  <c r="AV597" i="5"/>
  <c r="AU597" i="5"/>
  <c r="AT597" i="5"/>
  <c r="AS597" i="5"/>
  <c r="AR597" i="5"/>
  <c r="AQ597" i="5"/>
  <c r="AP597" i="5"/>
  <c r="BS596" i="5"/>
  <c r="BR596" i="5"/>
  <c r="BQ596" i="5"/>
  <c r="BP596" i="5"/>
  <c r="BO596" i="5"/>
  <c r="BN596" i="5"/>
  <c r="BM596" i="5"/>
  <c r="BL596" i="5"/>
  <c r="BK596" i="5"/>
  <c r="BJ596" i="5"/>
  <c r="BI596" i="5"/>
  <c r="BH596" i="5"/>
  <c r="BG596" i="5"/>
  <c r="BF596" i="5"/>
  <c r="BE596" i="5"/>
  <c r="BD596" i="5"/>
  <c r="BC596" i="5"/>
  <c r="BB596" i="5"/>
  <c r="BA596" i="5"/>
  <c r="AZ596" i="5"/>
  <c r="AY596" i="5"/>
  <c r="AX596" i="5"/>
  <c r="AW596" i="5"/>
  <c r="AV596" i="5"/>
  <c r="AU596" i="5"/>
  <c r="AT596" i="5"/>
  <c r="AS596" i="5"/>
  <c r="AR596" i="5"/>
  <c r="AQ596" i="5"/>
  <c r="AP596" i="5"/>
  <c r="BT595" i="5"/>
  <c r="BS595" i="5"/>
  <c r="BR595" i="5"/>
  <c r="BQ595" i="5"/>
  <c r="BP595" i="5"/>
  <c r="BO595" i="5"/>
  <c r="BN595" i="5"/>
  <c r="BM595" i="5"/>
  <c r="BL595" i="5"/>
  <c r="BK595" i="5"/>
  <c r="BJ595" i="5"/>
  <c r="BI595" i="5"/>
  <c r="BH595" i="5"/>
  <c r="BG595" i="5"/>
  <c r="BF595" i="5"/>
  <c r="BE595" i="5"/>
  <c r="BD595" i="5"/>
  <c r="BC595" i="5"/>
  <c r="BB595" i="5"/>
  <c r="BA595" i="5"/>
  <c r="AZ595" i="5"/>
  <c r="AY595" i="5"/>
  <c r="AX595" i="5"/>
  <c r="AW595" i="5"/>
  <c r="AV595" i="5"/>
  <c r="AU595" i="5"/>
  <c r="AT595" i="5"/>
  <c r="AS595" i="5"/>
  <c r="AR595" i="5"/>
  <c r="AQ595" i="5"/>
  <c r="AP595" i="5"/>
  <c r="BU594" i="5"/>
  <c r="BT594" i="5"/>
  <c r="BS594" i="5"/>
  <c r="BR594" i="5"/>
  <c r="BQ594" i="5"/>
  <c r="BP594" i="5"/>
  <c r="BO594" i="5"/>
  <c r="BN594" i="5"/>
  <c r="BM594" i="5"/>
  <c r="BL594" i="5"/>
  <c r="BK594" i="5"/>
  <c r="BJ594" i="5"/>
  <c r="BI594" i="5"/>
  <c r="BH594" i="5"/>
  <c r="BG594" i="5"/>
  <c r="BF594" i="5"/>
  <c r="BE594" i="5"/>
  <c r="BD594" i="5"/>
  <c r="BC594" i="5"/>
  <c r="BB594" i="5"/>
  <c r="BA594" i="5"/>
  <c r="AZ594" i="5"/>
  <c r="AY594" i="5"/>
  <c r="AX594" i="5"/>
  <c r="AW594" i="5"/>
  <c r="AV594" i="5"/>
  <c r="AU594" i="5"/>
  <c r="AT594" i="5"/>
  <c r="AS594" i="5"/>
  <c r="AR594" i="5"/>
  <c r="AQ594" i="5"/>
  <c r="AP594" i="5"/>
  <c r="BV593" i="5"/>
  <c r="BU593" i="5"/>
  <c r="BT593" i="5"/>
  <c r="BS593" i="5"/>
  <c r="BR593" i="5"/>
  <c r="BQ593" i="5"/>
  <c r="BP593" i="5"/>
  <c r="BO593" i="5"/>
  <c r="BN593" i="5"/>
  <c r="BM593" i="5"/>
  <c r="BL593" i="5"/>
  <c r="BK593" i="5"/>
  <c r="BJ593" i="5"/>
  <c r="BI593" i="5"/>
  <c r="BH593" i="5"/>
  <c r="BG593" i="5"/>
  <c r="BF593" i="5"/>
  <c r="BE593" i="5"/>
  <c r="BD593" i="5"/>
  <c r="BC593" i="5"/>
  <c r="BB593" i="5"/>
  <c r="BA593" i="5"/>
  <c r="AZ593" i="5"/>
  <c r="AY593" i="5"/>
  <c r="AX593" i="5"/>
  <c r="AW593" i="5"/>
  <c r="AV593" i="5"/>
  <c r="AU593" i="5"/>
  <c r="AT593" i="5"/>
  <c r="AS593" i="5"/>
  <c r="AR593" i="5"/>
  <c r="AQ593" i="5"/>
  <c r="AP593" i="5"/>
  <c r="BW592" i="5"/>
  <c r="BV592" i="5"/>
  <c r="BU592" i="5"/>
  <c r="BT592" i="5"/>
  <c r="BS592" i="5"/>
  <c r="BR592" i="5"/>
  <c r="BQ592" i="5"/>
  <c r="BP592" i="5"/>
  <c r="BO592" i="5"/>
  <c r="BN592" i="5"/>
  <c r="BM592" i="5"/>
  <c r="BL592" i="5"/>
  <c r="BK592" i="5"/>
  <c r="BJ592" i="5"/>
  <c r="BI592" i="5"/>
  <c r="BH592" i="5"/>
  <c r="BG592" i="5"/>
  <c r="BF592" i="5"/>
  <c r="BE592" i="5"/>
  <c r="BD592" i="5"/>
  <c r="BC592" i="5"/>
  <c r="BB592" i="5"/>
  <c r="BA592" i="5"/>
  <c r="AZ592" i="5"/>
  <c r="AY592" i="5"/>
  <c r="AX592" i="5"/>
  <c r="AW592" i="5"/>
  <c r="AV592" i="5"/>
  <c r="AU592" i="5"/>
  <c r="AT592" i="5"/>
  <c r="AS592" i="5"/>
  <c r="AR592" i="5"/>
  <c r="AQ592" i="5"/>
  <c r="AP592" i="5"/>
  <c r="BX591" i="5"/>
  <c r="BW591" i="5"/>
  <c r="BV591" i="5"/>
  <c r="BU591" i="5"/>
  <c r="BT591" i="5"/>
  <c r="BS591" i="5"/>
  <c r="BR591" i="5"/>
  <c r="BQ591" i="5"/>
  <c r="BP591" i="5"/>
  <c r="BO591" i="5"/>
  <c r="BN591" i="5"/>
  <c r="BM591" i="5"/>
  <c r="BL591" i="5"/>
  <c r="BK591" i="5"/>
  <c r="BJ591" i="5"/>
  <c r="BI591" i="5"/>
  <c r="BH591" i="5"/>
  <c r="BG591" i="5"/>
  <c r="BF591" i="5"/>
  <c r="BE591" i="5"/>
  <c r="BD591" i="5"/>
  <c r="BC591" i="5"/>
  <c r="BB591" i="5"/>
  <c r="BA591" i="5"/>
  <c r="AZ591" i="5"/>
  <c r="AY591" i="5"/>
  <c r="AX591" i="5"/>
  <c r="AW591" i="5"/>
  <c r="AV591" i="5"/>
  <c r="AU591" i="5"/>
  <c r="AT591" i="5"/>
  <c r="AS591" i="5"/>
  <c r="AR591" i="5"/>
  <c r="AQ591" i="5"/>
  <c r="AP591" i="5"/>
  <c r="BY590" i="5"/>
  <c r="BX590" i="5"/>
  <c r="BW590" i="5"/>
  <c r="BV590" i="5"/>
  <c r="BU590" i="5"/>
  <c r="BT590" i="5"/>
  <c r="BS590" i="5"/>
  <c r="BR590" i="5"/>
  <c r="BQ590" i="5"/>
  <c r="BP590" i="5"/>
  <c r="BO590" i="5"/>
  <c r="BN590" i="5"/>
  <c r="BM590" i="5"/>
  <c r="BL590" i="5"/>
  <c r="BK590" i="5"/>
  <c r="BJ590" i="5"/>
  <c r="BI590" i="5"/>
  <c r="BH590" i="5"/>
  <c r="BG590" i="5"/>
  <c r="BF590" i="5"/>
  <c r="BE590" i="5"/>
  <c r="BD590" i="5"/>
  <c r="BC590" i="5"/>
  <c r="BB590" i="5"/>
  <c r="BA590" i="5"/>
  <c r="AZ590" i="5"/>
  <c r="AY590" i="5"/>
  <c r="AX590" i="5"/>
  <c r="AW590" i="5"/>
  <c r="AV590" i="5"/>
  <c r="AU590" i="5"/>
  <c r="AT590" i="5"/>
  <c r="AS590" i="5"/>
  <c r="AR590" i="5"/>
  <c r="AQ590" i="5"/>
  <c r="AP590" i="5"/>
  <c r="BZ589" i="5"/>
  <c r="BY589" i="5"/>
  <c r="BX589" i="5"/>
  <c r="BW589" i="5"/>
  <c r="BV589" i="5"/>
  <c r="BU589" i="5"/>
  <c r="BT589" i="5"/>
  <c r="BS589" i="5"/>
  <c r="BR589" i="5"/>
  <c r="BQ589" i="5"/>
  <c r="BP589" i="5"/>
  <c r="BO589" i="5"/>
  <c r="BN589" i="5"/>
  <c r="BM589" i="5"/>
  <c r="BL589" i="5"/>
  <c r="BK589" i="5"/>
  <c r="BJ589" i="5"/>
  <c r="BI589" i="5"/>
  <c r="BH589" i="5"/>
  <c r="BG589" i="5"/>
  <c r="BF589" i="5"/>
  <c r="BE589" i="5"/>
  <c r="BD589" i="5"/>
  <c r="BC589" i="5"/>
  <c r="BB589" i="5"/>
  <c r="BA589" i="5"/>
  <c r="AZ589" i="5"/>
  <c r="AY589" i="5"/>
  <c r="AX589" i="5"/>
  <c r="AW589" i="5"/>
  <c r="AV589" i="5"/>
  <c r="AU589" i="5"/>
  <c r="AT589" i="5"/>
  <c r="AS589" i="5"/>
  <c r="AR589" i="5"/>
  <c r="AQ589" i="5"/>
  <c r="AP589" i="5"/>
  <c r="CA588" i="5"/>
  <c r="BZ588" i="5"/>
  <c r="BY588" i="5"/>
  <c r="BX588" i="5"/>
  <c r="BW588" i="5"/>
  <c r="BV588" i="5"/>
  <c r="BU588" i="5"/>
  <c r="BT588" i="5"/>
  <c r="BS588" i="5"/>
  <c r="BR588" i="5"/>
  <c r="BQ588" i="5"/>
  <c r="BP588" i="5"/>
  <c r="BO588" i="5"/>
  <c r="BN588" i="5"/>
  <c r="BM588" i="5"/>
  <c r="BL588" i="5"/>
  <c r="BK588" i="5"/>
  <c r="BJ588" i="5"/>
  <c r="BI588" i="5"/>
  <c r="BH588" i="5"/>
  <c r="BG588" i="5"/>
  <c r="BF588" i="5"/>
  <c r="BE588" i="5"/>
  <c r="BD588" i="5"/>
  <c r="BC588" i="5"/>
  <c r="BB588" i="5"/>
  <c r="BA588" i="5"/>
  <c r="AZ588" i="5"/>
  <c r="AY588" i="5"/>
  <c r="AX588" i="5"/>
  <c r="AW588" i="5"/>
  <c r="AV588" i="5"/>
  <c r="AU588" i="5"/>
  <c r="AT588" i="5"/>
  <c r="AS588" i="5"/>
  <c r="AR588" i="5"/>
  <c r="AQ588" i="5"/>
  <c r="AP588" i="5"/>
  <c r="CB587" i="5"/>
  <c r="CA587" i="5"/>
  <c r="BZ587" i="5"/>
  <c r="BY587" i="5"/>
  <c r="BX587" i="5"/>
  <c r="BW587" i="5"/>
  <c r="BV587" i="5"/>
  <c r="BU587" i="5"/>
  <c r="BT587" i="5"/>
  <c r="BS587" i="5"/>
  <c r="BR587" i="5"/>
  <c r="BQ587" i="5"/>
  <c r="BP587" i="5"/>
  <c r="BO587" i="5"/>
  <c r="BN587" i="5"/>
  <c r="BM587" i="5"/>
  <c r="BL587" i="5"/>
  <c r="BK587" i="5"/>
  <c r="BJ587" i="5"/>
  <c r="BI587" i="5"/>
  <c r="BH587" i="5"/>
  <c r="BG587" i="5"/>
  <c r="BF587" i="5"/>
  <c r="BE587" i="5"/>
  <c r="BD587" i="5"/>
  <c r="BC587" i="5"/>
  <c r="BB587" i="5"/>
  <c r="BA587" i="5"/>
  <c r="AZ587" i="5"/>
  <c r="AY587" i="5"/>
  <c r="AX587" i="5"/>
  <c r="AW587" i="5"/>
  <c r="AV587" i="5"/>
  <c r="AU587" i="5"/>
  <c r="AT587" i="5"/>
  <c r="AS587" i="5"/>
  <c r="AR587" i="5"/>
  <c r="AQ587" i="5"/>
  <c r="AP587" i="5"/>
  <c r="FF725" i="5"/>
  <c r="FG724" i="5"/>
  <c r="FF724" i="5"/>
  <c r="FH723" i="5"/>
  <c r="FG723" i="5"/>
  <c r="FF723" i="5"/>
  <c r="FI722" i="5"/>
  <c r="FH722" i="5"/>
  <c r="FG722" i="5"/>
  <c r="FF722" i="5"/>
  <c r="FJ721" i="5"/>
  <c r="FI721" i="5"/>
  <c r="FH721" i="5"/>
  <c r="FG721" i="5"/>
  <c r="FF721" i="5"/>
  <c r="FK720" i="5"/>
  <c r="FJ720" i="5"/>
  <c r="FI720" i="5"/>
  <c r="FH720" i="5"/>
  <c r="FG720" i="5"/>
  <c r="FF720" i="5"/>
  <c r="FL719" i="5"/>
  <c r="FK719" i="5"/>
  <c r="FJ719" i="5"/>
  <c r="FI719" i="5"/>
  <c r="FH719" i="5"/>
  <c r="FG719" i="5"/>
  <c r="FF719" i="5"/>
  <c r="FM718" i="5"/>
  <c r="FL718" i="5"/>
  <c r="FK718" i="5"/>
  <c r="FJ718" i="5"/>
  <c r="FI718" i="5"/>
  <c r="FH718" i="5"/>
  <c r="FG718" i="5"/>
  <c r="FF718" i="5"/>
  <c r="FN717" i="5"/>
  <c r="FM717" i="5"/>
  <c r="FL717" i="5"/>
  <c r="FK717" i="5"/>
  <c r="FJ717" i="5"/>
  <c r="FI717" i="5"/>
  <c r="FH717" i="5"/>
  <c r="FG717" i="5"/>
  <c r="FF717" i="5"/>
  <c r="FO716" i="5"/>
  <c r="FN716" i="5"/>
  <c r="FM716" i="5"/>
  <c r="FL716" i="5"/>
  <c r="FK716" i="5"/>
  <c r="FJ716" i="5"/>
  <c r="FI716" i="5"/>
  <c r="FH716" i="5"/>
  <c r="FG716" i="5"/>
  <c r="FF716" i="5"/>
  <c r="FP715" i="5"/>
  <c r="FO715" i="5"/>
  <c r="FN715" i="5"/>
  <c r="FM715" i="5"/>
  <c r="FL715" i="5"/>
  <c r="FK715" i="5"/>
  <c r="FJ715" i="5"/>
  <c r="FI715" i="5"/>
  <c r="FH715" i="5"/>
  <c r="FG715" i="5"/>
  <c r="FF715" i="5"/>
  <c r="FQ714" i="5"/>
  <c r="FP714" i="5"/>
  <c r="FO714" i="5"/>
  <c r="FN714" i="5"/>
  <c r="FM714" i="5"/>
  <c r="FL714" i="5"/>
  <c r="FK714" i="5"/>
  <c r="FJ714" i="5"/>
  <c r="FI714" i="5"/>
  <c r="FH714" i="5"/>
  <c r="FG714" i="5"/>
  <c r="FF714" i="5"/>
  <c r="FR713" i="5"/>
  <c r="FQ713" i="5"/>
  <c r="FP713" i="5"/>
  <c r="FO713" i="5"/>
  <c r="FN713" i="5"/>
  <c r="FM713" i="5"/>
  <c r="FL713" i="5"/>
  <c r="FK713" i="5"/>
  <c r="FJ713" i="5"/>
  <c r="FI713" i="5"/>
  <c r="FH713" i="5"/>
  <c r="FG713" i="5"/>
  <c r="FF713" i="5"/>
  <c r="FS712" i="5"/>
  <c r="FR712" i="5"/>
  <c r="FQ712" i="5"/>
  <c r="FP712" i="5"/>
  <c r="FO712" i="5"/>
  <c r="FN712" i="5"/>
  <c r="FM712" i="5"/>
  <c r="FL712" i="5"/>
  <c r="FK712" i="5"/>
  <c r="FJ712" i="5"/>
  <c r="FI712" i="5"/>
  <c r="FH712" i="5"/>
  <c r="FG712" i="5"/>
  <c r="FF712" i="5"/>
  <c r="FT711" i="5"/>
  <c r="FS711" i="5"/>
  <c r="FR711" i="5"/>
  <c r="FQ711" i="5"/>
  <c r="FP711" i="5"/>
  <c r="FO711" i="5"/>
  <c r="FN711" i="5"/>
  <c r="FM711" i="5"/>
  <c r="FL711" i="5"/>
  <c r="FK711" i="5"/>
  <c r="FJ711" i="5"/>
  <c r="FI711" i="5"/>
  <c r="FH711" i="5"/>
  <c r="FG711" i="5"/>
  <c r="FF711" i="5"/>
  <c r="FU710" i="5"/>
  <c r="FT710" i="5"/>
  <c r="FS710" i="5"/>
  <c r="FR710" i="5"/>
  <c r="FQ710" i="5"/>
  <c r="FP710" i="5"/>
  <c r="FO710" i="5"/>
  <c r="FN710" i="5"/>
  <c r="FM710" i="5"/>
  <c r="FL710" i="5"/>
  <c r="FK710" i="5"/>
  <c r="FJ710" i="5"/>
  <c r="FI710" i="5"/>
  <c r="FH710" i="5"/>
  <c r="FG710" i="5"/>
  <c r="FF710" i="5"/>
  <c r="FV709" i="5"/>
  <c r="FU709" i="5"/>
  <c r="FT709" i="5"/>
  <c r="FS709" i="5"/>
  <c r="FR709" i="5"/>
  <c r="FQ709" i="5"/>
  <c r="FP709" i="5"/>
  <c r="FO709" i="5"/>
  <c r="FN709" i="5"/>
  <c r="FM709" i="5"/>
  <c r="FL709" i="5"/>
  <c r="FK709" i="5"/>
  <c r="FJ709" i="5"/>
  <c r="FI709" i="5"/>
  <c r="FH709" i="5"/>
  <c r="FG709" i="5"/>
  <c r="FF709" i="5"/>
  <c r="FW708" i="5"/>
  <c r="FV708" i="5"/>
  <c r="FU708" i="5"/>
  <c r="FT708" i="5"/>
  <c r="FS708" i="5"/>
  <c r="FR708" i="5"/>
  <c r="FQ708" i="5"/>
  <c r="FP708" i="5"/>
  <c r="FO708" i="5"/>
  <c r="FN708" i="5"/>
  <c r="FM708" i="5"/>
  <c r="FL708" i="5"/>
  <c r="FK708" i="5"/>
  <c r="FJ708" i="5"/>
  <c r="FI708" i="5"/>
  <c r="FH708" i="5"/>
  <c r="FG708" i="5"/>
  <c r="FF708" i="5"/>
  <c r="FX707" i="5"/>
  <c r="FW707" i="5"/>
  <c r="FV707" i="5"/>
  <c r="FU707" i="5"/>
  <c r="FT707" i="5"/>
  <c r="FS707" i="5"/>
  <c r="FR707" i="5"/>
  <c r="FQ707" i="5"/>
  <c r="FP707" i="5"/>
  <c r="FO707" i="5"/>
  <c r="FN707" i="5"/>
  <c r="FM707" i="5"/>
  <c r="FL707" i="5"/>
  <c r="FK707" i="5"/>
  <c r="FJ707" i="5"/>
  <c r="FI707" i="5"/>
  <c r="FH707" i="5"/>
  <c r="FG707" i="5"/>
  <c r="FF707" i="5"/>
  <c r="FY706" i="5"/>
  <c r="FX706" i="5"/>
  <c r="FW706" i="5"/>
  <c r="FV706" i="5"/>
  <c r="FU706" i="5"/>
  <c r="FT706" i="5"/>
  <c r="FS706" i="5"/>
  <c r="FR706" i="5"/>
  <c r="FQ706" i="5"/>
  <c r="FP706" i="5"/>
  <c r="FO706" i="5"/>
  <c r="FN706" i="5"/>
  <c r="FM706" i="5"/>
  <c r="FL706" i="5"/>
  <c r="FK706" i="5"/>
  <c r="FJ706" i="5"/>
  <c r="FI706" i="5"/>
  <c r="FH706" i="5"/>
  <c r="FG706" i="5"/>
  <c r="FF706" i="5"/>
  <c r="FZ705" i="5"/>
  <c r="FY705" i="5"/>
  <c r="FX705" i="5"/>
  <c r="FW705" i="5"/>
  <c r="FV705" i="5"/>
  <c r="FU705" i="5"/>
  <c r="FT705" i="5"/>
  <c r="FS705" i="5"/>
  <c r="FR705" i="5"/>
  <c r="FQ705" i="5"/>
  <c r="FP705" i="5"/>
  <c r="FO705" i="5"/>
  <c r="FN705" i="5"/>
  <c r="FM705" i="5"/>
  <c r="FL705" i="5"/>
  <c r="FK705" i="5"/>
  <c r="FJ705" i="5"/>
  <c r="FI705" i="5"/>
  <c r="FH705" i="5"/>
  <c r="FG705" i="5"/>
  <c r="FF705" i="5"/>
  <c r="GA704" i="5"/>
  <c r="FZ704" i="5"/>
  <c r="FY704" i="5"/>
  <c r="FX704" i="5"/>
  <c r="FW704" i="5"/>
  <c r="FV704" i="5"/>
  <c r="FU704" i="5"/>
  <c r="FT704" i="5"/>
  <c r="FS704" i="5"/>
  <c r="FR704" i="5"/>
  <c r="FQ704" i="5"/>
  <c r="FP704" i="5"/>
  <c r="FO704" i="5"/>
  <c r="FN704" i="5"/>
  <c r="FM704" i="5"/>
  <c r="FL704" i="5"/>
  <c r="FK704" i="5"/>
  <c r="FJ704" i="5"/>
  <c r="FI704" i="5"/>
  <c r="FH704" i="5"/>
  <c r="FG704" i="5"/>
  <c r="FF704" i="5"/>
  <c r="GB703" i="5"/>
  <c r="GA703" i="5"/>
  <c r="FZ703" i="5"/>
  <c r="FY703" i="5"/>
  <c r="FX703" i="5"/>
  <c r="FW703" i="5"/>
  <c r="FV703" i="5"/>
  <c r="FU703" i="5"/>
  <c r="FT703" i="5"/>
  <c r="FS703" i="5"/>
  <c r="FR703" i="5"/>
  <c r="FQ703" i="5"/>
  <c r="FP703" i="5"/>
  <c r="FO703" i="5"/>
  <c r="FN703" i="5"/>
  <c r="FM703" i="5"/>
  <c r="FL703" i="5"/>
  <c r="FK703" i="5"/>
  <c r="FJ703" i="5"/>
  <c r="FI703" i="5"/>
  <c r="FH703" i="5"/>
  <c r="FG703" i="5"/>
  <c r="FF703" i="5"/>
  <c r="GC702" i="5"/>
  <c r="GB702" i="5"/>
  <c r="GA702" i="5"/>
  <c r="FZ702" i="5"/>
  <c r="FY702" i="5"/>
  <c r="FX702" i="5"/>
  <c r="FW702" i="5"/>
  <c r="FV702" i="5"/>
  <c r="FU702" i="5"/>
  <c r="FT702" i="5"/>
  <c r="FS702" i="5"/>
  <c r="FR702" i="5"/>
  <c r="FQ702" i="5"/>
  <c r="FP702" i="5"/>
  <c r="FO702" i="5"/>
  <c r="FN702" i="5"/>
  <c r="FM702" i="5"/>
  <c r="FL702" i="5"/>
  <c r="FK702" i="5"/>
  <c r="FJ702" i="5"/>
  <c r="FI702" i="5"/>
  <c r="FH702" i="5"/>
  <c r="FG702" i="5"/>
  <c r="FF702" i="5"/>
  <c r="GD701" i="5"/>
  <c r="GC701" i="5"/>
  <c r="GB701" i="5"/>
  <c r="GA701" i="5"/>
  <c r="FZ701" i="5"/>
  <c r="FY701" i="5"/>
  <c r="FX701" i="5"/>
  <c r="FW701" i="5"/>
  <c r="FV701" i="5"/>
  <c r="FU701" i="5"/>
  <c r="FT701" i="5"/>
  <c r="FS701" i="5"/>
  <c r="FR701" i="5"/>
  <c r="FQ701" i="5"/>
  <c r="FP701" i="5"/>
  <c r="FO701" i="5"/>
  <c r="FN701" i="5"/>
  <c r="FM701" i="5"/>
  <c r="FL701" i="5"/>
  <c r="FK701" i="5"/>
  <c r="FJ701" i="5"/>
  <c r="FI701" i="5"/>
  <c r="FH701" i="5"/>
  <c r="FG701" i="5"/>
  <c r="FF701" i="5"/>
  <c r="GE700" i="5"/>
  <c r="GD700" i="5"/>
  <c r="GC700" i="5"/>
  <c r="GB700" i="5"/>
  <c r="GA700" i="5"/>
  <c r="FZ700" i="5"/>
  <c r="FY700" i="5"/>
  <c r="FX700" i="5"/>
  <c r="FW700" i="5"/>
  <c r="FV700" i="5"/>
  <c r="FU700" i="5"/>
  <c r="FT700" i="5"/>
  <c r="FS700" i="5"/>
  <c r="FR700" i="5"/>
  <c r="FQ700" i="5"/>
  <c r="FP700" i="5"/>
  <c r="FO700" i="5"/>
  <c r="FN700" i="5"/>
  <c r="FM700" i="5"/>
  <c r="FL700" i="5"/>
  <c r="FK700" i="5"/>
  <c r="FJ700" i="5"/>
  <c r="FI700" i="5"/>
  <c r="FH700" i="5"/>
  <c r="FG700" i="5"/>
  <c r="FF700" i="5"/>
  <c r="GF699" i="5"/>
  <c r="GE699" i="5"/>
  <c r="GD699" i="5"/>
  <c r="GC699" i="5"/>
  <c r="GB699" i="5"/>
  <c r="GA699" i="5"/>
  <c r="FZ699" i="5"/>
  <c r="FY699" i="5"/>
  <c r="FX699" i="5"/>
  <c r="FW699" i="5"/>
  <c r="FV699" i="5"/>
  <c r="FU699" i="5"/>
  <c r="FT699" i="5"/>
  <c r="FS699" i="5"/>
  <c r="FR699" i="5"/>
  <c r="FQ699" i="5"/>
  <c r="FP699" i="5"/>
  <c r="FO699" i="5"/>
  <c r="FN699" i="5"/>
  <c r="FM699" i="5"/>
  <c r="FL699" i="5"/>
  <c r="FK699" i="5"/>
  <c r="FJ699" i="5"/>
  <c r="FI699" i="5"/>
  <c r="FH699" i="5"/>
  <c r="FG699" i="5"/>
  <c r="FF699" i="5"/>
  <c r="GG698" i="5"/>
  <c r="GF698" i="5"/>
  <c r="GE698" i="5"/>
  <c r="GD698" i="5"/>
  <c r="GC698" i="5"/>
  <c r="GB698" i="5"/>
  <c r="GA698" i="5"/>
  <c r="FZ698" i="5"/>
  <c r="FY698" i="5"/>
  <c r="FX698" i="5"/>
  <c r="FW698" i="5"/>
  <c r="FV698" i="5"/>
  <c r="FU698" i="5"/>
  <c r="FT698" i="5"/>
  <c r="FS698" i="5"/>
  <c r="FR698" i="5"/>
  <c r="FQ698" i="5"/>
  <c r="FP698" i="5"/>
  <c r="FO698" i="5"/>
  <c r="FN698" i="5"/>
  <c r="FM698" i="5"/>
  <c r="FL698" i="5"/>
  <c r="FK698" i="5"/>
  <c r="FJ698" i="5"/>
  <c r="FI698" i="5"/>
  <c r="FH698" i="5"/>
  <c r="FG698" i="5"/>
  <c r="FF698" i="5"/>
  <c r="GH697" i="5"/>
  <c r="GG697" i="5"/>
  <c r="GF697" i="5"/>
  <c r="GE697" i="5"/>
  <c r="GD697" i="5"/>
  <c r="GC697" i="5"/>
  <c r="GB697" i="5"/>
  <c r="GA697" i="5"/>
  <c r="FZ697" i="5"/>
  <c r="FY697" i="5"/>
  <c r="FX697" i="5"/>
  <c r="FW697" i="5"/>
  <c r="FV697" i="5"/>
  <c r="FU697" i="5"/>
  <c r="FT697" i="5"/>
  <c r="FS697" i="5"/>
  <c r="FR697" i="5"/>
  <c r="FQ697" i="5"/>
  <c r="FP697" i="5"/>
  <c r="FO697" i="5"/>
  <c r="FN697" i="5"/>
  <c r="FM697" i="5"/>
  <c r="FL697" i="5"/>
  <c r="FK697" i="5"/>
  <c r="FJ697" i="5"/>
  <c r="FI697" i="5"/>
  <c r="FH697" i="5"/>
  <c r="FG697" i="5"/>
  <c r="FF697" i="5"/>
  <c r="GI696" i="5"/>
  <c r="GH696" i="5"/>
  <c r="GG696" i="5"/>
  <c r="GF696" i="5"/>
  <c r="GE696" i="5"/>
  <c r="GD696" i="5"/>
  <c r="GC696" i="5"/>
  <c r="GB696" i="5"/>
  <c r="GA696" i="5"/>
  <c r="FZ696" i="5"/>
  <c r="FY696" i="5"/>
  <c r="FX696" i="5"/>
  <c r="FW696" i="5"/>
  <c r="FV696" i="5"/>
  <c r="FU696" i="5"/>
  <c r="FT696" i="5"/>
  <c r="FS696" i="5"/>
  <c r="FR696" i="5"/>
  <c r="FQ696" i="5"/>
  <c r="FP696" i="5"/>
  <c r="FO696" i="5"/>
  <c r="FN696" i="5"/>
  <c r="FM696" i="5"/>
  <c r="FL696" i="5"/>
  <c r="FK696" i="5"/>
  <c r="FJ696" i="5"/>
  <c r="FI696" i="5"/>
  <c r="FH696" i="5"/>
  <c r="FG696" i="5"/>
  <c r="FF696" i="5"/>
  <c r="GJ695" i="5"/>
  <c r="GI695" i="5"/>
  <c r="GH695" i="5"/>
  <c r="GG695" i="5"/>
  <c r="GF695" i="5"/>
  <c r="GE695" i="5"/>
  <c r="GD695" i="5"/>
  <c r="GC695" i="5"/>
  <c r="GB695" i="5"/>
  <c r="GA695" i="5"/>
  <c r="FZ695" i="5"/>
  <c r="FY695" i="5"/>
  <c r="FX695" i="5"/>
  <c r="FW695" i="5"/>
  <c r="FV695" i="5"/>
  <c r="FU695" i="5"/>
  <c r="FT695" i="5"/>
  <c r="FS695" i="5"/>
  <c r="FR695" i="5"/>
  <c r="FQ695" i="5"/>
  <c r="FP695" i="5"/>
  <c r="FO695" i="5"/>
  <c r="FN695" i="5"/>
  <c r="FM695" i="5"/>
  <c r="FL695" i="5"/>
  <c r="FK695" i="5"/>
  <c r="FJ695" i="5"/>
  <c r="FI695" i="5"/>
  <c r="FH695" i="5"/>
  <c r="FG695" i="5"/>
  <c r="FF695" i="5"/>
  <c r="GK694" i="5"/>
  <c r="GJ694" i="5"/>
  <c r="GI694" i="5"/>
  <c r="GH694" i="5"/>
  <c r="GG694" i="5"/>
  <c r="GF694" i="5"/>
  <c r="GE694" i="5"/>
  <c r="GD694" i="5"/>
  <c r="GC694" i="5"/>
  <c r="GB694" i="5"/>
  <c r="GA694" i="5"/>
  <c r="FZ694" i="5"/>
  <c r="FY694" i="5"/>
  <c r="FX694" i="5"/>
  <c r="FW694" i="5"/>
  <c r="FV694" i="5"/>
  <c r="FU694" i="5"/>
  <c r="FT694" i="5"/>
  <c r="FS694" i="5"/>
  <c r="FR694" i="5"/>
  <c r="FQ694" i="5"/>
  <c r="FP694" i="5"/>
  <c r="FO694" i="5"/>
  <c r="FN694" i="5"/>
  <c r="FM694" i="5"/>
  <c r="FL694" i="5"/>
  <c r="FK694" i="5"/>
  <c r="FJ694" i="5"/>
  <c r="FI694" i="5"/>
  <c r="FH694" i="5"/>
  <c r="FG694" i="5"/>
  <c r="FF694" i="5"/>
  <c r="GL693" i="5"/>
  <c r="GK693" i="5"/>
  <c r="GJ693" i="5"/>
  <c r="GI693" i="5"/>
  <c r="GH693" i="5"/>
  <c r="GG693" i="5"/>
  <c r="GF693" i="5"/>
  <c r="GE693" i="5"/>
  <c r="GD693" i="5"/>
  <c r="GC693" i="5"/>
  <c r="GB693" i="5"/>
  <c r="GA693" i="5"/>
  <c r="FZ693" i="5"/>
  <c r="FY693" i="5"/>
  <c r="FX693" i="5"/>
  <c r="FW693" i="5"/>
  <c r="FV693" i="5"/>
  <c r="FU693" i="5"/>
  <c r="FT693" i="5"/>
  <c r="FS693" i="5"/>
  <c r="FR693" i="5"/>
  <c r="FQ693" i="5"/>
  <c r="FP693" i="5"/>
  <c r="FO693" i="5"/>
  <c r="FN693" i="5"/>
  <c r="FM693" i="5"/>
  <c r="FL693" i="5"/>
  <c r="FK693" i="5"/>
  <c r="FJ693" i="5"/>
  <c r="FI693" i="5"/>
  <c r="FH693" i="5"/>
  <c r="FG693" i="5"/>
  <c r="FF693" i="5"/>
  <c r="GM692" i="5"/>
  <c r="GL692" i="5"/>
  <c r="GK692" i="5"/>
  <c r="GJ692" i="5"/>
  <c r="GI692" i="5"/>
  <c r="GH692" i="5"/>
  <c r="GG692" i="5"/>
  <c r="GF692" i="5"/>
  <c r="GE692" i="5"/>
  <c r="GD692" i="5"/>
  <c r="GC692" i="5"/>
  <c r="GB692" i="5"/>
  <c r="GA692" i="5"/>
  <c r="FZ692" i="5"/>
  <c r="FY692" i="5"/>
  <c r="FX692" i="5"/>
  <c r="FW692" i="5"/>
  <c r="FV692" i="5"/>
  <c r="FU692" i="5"/>
  <c r="FT692" i="5"/>
  <c r="FS692" i="5"/>
  <c r="FR692" i="5"/>
  <c r="FQ692" i="5"/>
  <c r="FP692" i="5"/>
  <c r="FO692" i="5"/>
  <c r="FN692" i="5"/>
  <c r="FM692" i="5"/>
  <c r="FL692" i="5"/>
  <c r="FK692" i="5"/>
  <c r="FJ692" i="5"/>
  <c r="FI692" i="5"/>
  <c r="FH692" i="5"/>
  <c r="FG692" i="5"/>
  <c r="FF692" i="5"/>
  <c r="GN691" i="5"/>
  <c r="GM691" i="5"/>
  <c r="GL691" i="5"/>
  <c r="GK691" i="5"/>
  <c r="GJ691" i="5"/>
  <c r="GI691" i="5"/>
  <c r="GH691" i="5"/>
  <c r="GG691" i="5"/>
  <c r="GF691" i="5"/>
  <c r="GE691" i="5"/>
  <c r="GD691" i="5"/>
  <c r="GC691" i="5"/>
  <c r="GB691" i="5"/>
  <c r="GA691" i="5"/>
  <c r="FZ691" i="5"/>
  <c r="FY691" i="5"/>
  <c r="FX691" i="5"/>
  <c r="FW691" i="5"/>
  <c r="FV691" i="5"/>
  <c r="FU691" i="5"/>
  <c r="FT691" i="5"/>
  <c r="FS691" i="5"/>
  <c r="FR691" i="5"/>
  <c r="FQ691" i="5"/>
  <c r="FP691" i="5"/>
  <c r="FO691" i="5"/>
  <c r="FN691" i="5"/>
  <c r="FM691" i="5"/>
  <c r="FL691" i="5"/>
  <c r="FK691" i="5"/>
  <c r="FJ691" i="5"/>
  <c r="FI691" i="5"/>
  <c r="FH691" i="5"/>
  <c r="FG691" i="5"/>
  <c r="FF691" i="5"/>
  <c r="GO690" i="5"/>
  <c r="GN690" i="5"/>
  <c r="GM690" i="5"/>
  <c r="GL690" i="5"/>
  <c r="GK690" i="5"/>
  <c r="GJ690" i="5"/>
  <c r="GI690" i="5"/>
  <c r="GH690" i="5"/>
  <c r="GG690" i="5"/>
  <c r="GF690" i="5"/>
  <c r="GE690" i="5"/>
  <c r="GD690" i="5"/>
  <c r="GC690" i="5"/>
  <c r="GB690" i="5"/>
  <c r="GA690" i="5"/>
  <c r="FZ690" i="5"/>
  <c r="FY690" i="5"/>
  <c r="FX690" i="5"/>
  <c r="FW690" i="5"/>
  <c r="FV690" i="5"/>
  <c r="FU690" i="5"/>
  <c r="FT690" i="5"/>
  <c r="FS690" i="5"/>
  <c r="FR690" i="5"/>
  <c r="FQ690" i="5"/>
  <c r="FP690" i="5"/>
  <c r="FO690" i="5"/>
  <c r="FN690" i="5"/>
  <c r="FM690" i="5"/>
  <c r="FL690" i="5"/>
  <c r="FK690" i="5"/>
  <c r="FJ690" i="5"/>
  <c r="FI690" i="5"/>
  <c r="FH690" i="5"/>
  <c r="FG690" i="5"/>
  <c r="FF690" i="5"/>
  <c r="GP689" i="5"/>
  <c r="GO689" i="5"/>
  <c r="GN689" i="5"/>
  <c r="GM689" i="5"/>
  <c r="GL689" i="5"/>
  <c r="GK689" i="5"/>
  <c r="GJ689" i="5"/>
  <c r="GI689" i="5"/>
  <c r="GH689" i="5"/>
  <c r="GG689" i="5"/>
  <c r="GF689" i="5"/>
  <c r="GE689" i="5"/>
  <c r="GD689" i="5"/>
  <c r="GC689" i="5"/>
  <c r="GB689" i="5"/>
  <c r="GA689" i="5"/>
  <c r="FZ689" i="5"/>
  <c r="FY689" i="5"/>
  <c r="FX689" i="5"/>
  <c r="FW689" i="5"/>
  <c r="FV689" i="5"/>
  <c r="FU689" i="5"/>
  <c r="FT689" i="5"/>
  <c r="FS689" i="5"/>
  <c r="FR689" i="5"/>
  <c r="FQ689" i="5"/>
  <c r="FP689" i="5"/>
  <c r="FO689" i="5"/>
  <c r="FN689" i="5"/>
  <c r="FM689" i="5"/>
  <c r="FL689" i="5"/>
  <c r="FK689" i="5"/>
  <c r="FJ689" i="5"/>
  <c r="FI689" i="5"/>
  <c r="FH689" i="5"/>
  <c r="FG689" i="5"/>
  <c r="FF689" i="5"/>
  <c r="GQ688" i="5"/>
  <c r="GP688" i="5"/>
  <c r="GO688" i="5"/>
  <c r="GN688" i="5"/>
  <c r="GM688" i="5"/>
  <c r="GL688" i="5"/>
  <c r="GK688" i="5"/>
  <c r="GJ688" i="5"/>
  <c r="GI688" i="5"/>
  <c r="GH688" i="5"/>
  <c r="GG688" i="5"/>
  <c r="GF688" i="5"/>
  <c r="GE688" i="5"/>
  <c r="GD688" i="5"/>
  <c r="GC688" i="5"/>
  <c r="GB688" i="5"/>
  <c r="GA688" i="5"/>
  <c r="FZ688" i="5"/>
  <c r="FY688" i="5"/>
  <c r="FX688" i="5"/>
  <c r="FW688" i="5"/>
  <c r="FV688" i="5"/>
  <c r="FU688" i="5"/>
  <c r="FT688" i="5"/>
  <c r="FS688" i="5"/>
  <c r="FR688" i="5"/>
  <c r="FQ688" i="5"/>
  <c r="FP688" i="5"/>
  <c r="FO688" i="5"/>
  <c r="FN688" i="5"/>
  <c r="FM688" i="5"/>
  <c r="FL688" i="5"/>
  <c r="FK688" i="5"/>
  <c r="FJ688" i="5"/>
  <c r="FI688" i="5"/>
  <c r="FH688" i="5"/>
  <c r="FG688" i="5"/>
  <c r="FF688" i="5"/>
  <c r="GR687" i="5"/>
  <c r="GQ687" i="5"/>
  <c r="GP687" i="5"/>
  <c r="GO687" i="5"/>
  <c r="GN687" i="5"/>
  <c r="GM687" i="5"/>
  <c r="GL687" i="5"/>
  <c r="GK687" i="5"/>
  <c r="GJ687" i="5"/>
  <c r="GI687" i="5"/>
  <c r="GH687" i="5"/>
  <c r="GG687" i="5"/>
  <c r="GF687" i="5"/>
  <c r="GE687" i="5"/>
  <c r="GD687" i="5"/>
  <c r="GC687" i="5"/>
  <c r="GB687" i="5"/>
  <c r="GA687" i="5"/>
  <c r="FZ687" i="5"/>
  <c r="FY687" i="5"/>
  <c r="FX687" i="5"/>
  <c r="FW687" i="5"/>
  <c r="FV687" i="5"/>
  <c r="FU687" i="5"/>
  <c r="FT687" i="5"/>
  <c r="FS687" i="5"/>
  <c r="FR687" i="5"/>
  <c r="FQ687" i="5"/>
  <c r="FP687" i="5"/>
  <c r="FO687" i="5"/>
  <c r="FN687" i="5"/>
  <c r="FM687" i="5"/>
  <c r="FL687" i="5"/>
  <c r="FK687" i="5"/>
  <c r="FJ687" i="5"/>
  <c r="FI687" i="5"/>
  <c r="FH687" i="5"/>
  <c r="FG687" i="5"/>
  <c r="FF687" i="5"/>
  <c r="DR725" i="5"/>
  <c r="DS724" i="5"/>
  <c r="DR724" i="5"/>
  <c r="DT723" i="5"/>
  <c r="DS723" i="5"/>
  <c r="DR723" i="5"/>
  <c r="DU722" i="5"/>
  <c r="DT722" i="5"/>
  <c r="DS722" i="5"/>
  <c r="DR722" i="5"/>
  <c r="DV721" i="5"/>
  <c r="DU721" i="5"/>
  <c r="DT721" i="5"/>
  <c r="DS721" i="5"/>
  <c r="DR721" i="5"/>
  <c r="DW720" i="5"/>
  <c r="DV720" i="5"/>
  <c r="DU720" i="5"/>
  <c r="DT720" i="5"/>
  <c r="DS720" i="5"/>
  <c r="DR720" i="5"/>
  <c r="DX719" i="5"/>
  <c r="DW719" i="5"/>
  <c r="DV719" i="5"/>
  <c r="DU719" i="5"/>
  <c r="DT719" i="5"/>
  <c r="DS719" i="5"/>
  <c r="DR719" i="5"/>
  <c r="DY718" i="5"/>
  <c r="DX718" i="5"/>
  <c r="DW718" i="5"/>
  <c r="DV718" i="5"/>
  <c r="DU718" i="5"/>
  <c r="DT718" i="5"/>
  <c r="DS718" i="5"/>
  <c r="DR718" i="5"/>
  <c r="DZ717" i="5"/>
  <c r="DY717" i="5"/>
  <c r="DX717" i="5"/>
  <c r="DW717" i="5"/>
  <c r="DV717" i="5"/>
  <c r="DU717" i="5"/>
  <c r="DT717" i="5"/>
  <c r="DS717" i="5"/>
  <c r="DR717" i="5"/>
  <c r="EA716" i="5"/>
  <c r="DZ716" i="5"/>
  <c r="DY716" i="5"/>
  <c r="DX716" i="5"/>
  <c r="DW716" i="5"/>
  <c r="DV716" i="5"/>
  <c r="DU716" i="5"/>
  <c r="DT716" i="5"/>
  <c r="DS716" i="5"/>
  <c r="DR716" i="5"/>
  <c r="EB715" i="5"/>
  <c r="EA715" i="5"/>
  <c r="DZ715" i="5"/>
  <c r="DY715" i="5"/>
  <c r="DX715" i="5"/>
  <c r="DW715" i="5"/>
  <c r="DV715" i="5"/>
  <c r="DU715" i="5"/>
  <c r="DT715" i="5"/>
  <c r="DS715" i="5"/>
  <c r="DR715" i="5"/>
  <c r="EC714" i="5"/>
  <c r="EB714" i="5"/>
  <c r="EA714" i="5"/>
  <c r="DZ714" i="5"/>
  <c r="DY714" i="5"/>
  <c r="DX714" i="5"/>
  <c r="DW714" i="5"/>
  <c r="DV714" i="5"/>
  <c r="DU714" i="5"/>
  <c r="DT714" i="5"/>
  <c r="DS714" i="5"/>
  <c r="DR714" i="5"/>
  <c r="ED713" i="5"/>
  <c r="EC713" i="5"/>
  <c r="EB713" i="5"/>
  <c r="EA713" i="5"/>
  <c r="DZ713" i="5"/>
  <c r="DY713" i="5"/>
  <c r="DX713" i="5"/>
  <c r="DW713" i="5"/>
  <c r="DV713" i="5"/>
  <c r="DU713" i="5"/>
  <c r="DT713" i="5"/>
  <c r="DS713" i="5"/>
  <c r="DR713" i="5"/>
  <c r="EE712" i="5"/>
  <c r="ED712" i="5"/>
  <c r="EC712" i="5"/>
  <c r="EB712" i="5"/>
  <c r="EA712" i="5"/>
  <c r="DZ712" i="5"/>
  <c r="DY712" i="5"/>
  <c r="DX712" i="5"/>
  <c r="DW712" i="5"/>
  <c r="DV712" i="5"/>
  <c r="DU712" i="5"/>
  <c r="DT712" i="5"/>
  <c r="DS712" i="5"/>
  <c r="DR712" i="5"/>
  <c r="EF711" i="5"/>
  <c r="EE711" i="5"/>
  <c r="ED711" i="5"/>
  <c r="EC711" i="5"/>
  <c r="EB711" i="5"/>
  <c r="EA711" i="5"/>
  <c r="DZ711" i="5"/>
  <c r="DY711" i="5"/>
  <c r="DX711" i="5"/>
  <c r="DW711" i="5"/>
  <c r="DV711" i="5"/>
  <c r="DU711" i="5"/>
  <c r="DT711" i="5"/>
  <c r="DS711" i="5"/>
  <c r="DR711" i="5"/>
  <c r="EG710" i="5"/>
  <c r="EF710" i="5"/>
  <c r="EE710" i="5"/>
  <c r="ED710" i="5"/>
  <c r="EC710" i="5"/>
  <c r="EB710" i="5"/>
  <c r="EA710" i="5"/>
  <c r="DZ710" i="5"/>
  <c r="DY710" i="5"/>
  <c r="DX710" i="5"/>
  <c r="DW710" i="5"/>
  <c r="DV710" i="5"/>
  <c r="DU710" i="5"/>
  <c r="DT710" i="5"/>
  <c r="DS710" i="5"/>
  <c r="DR710" i="5"/>
  <c r="EH709" i="5"/>
  <c r="EG709" i="5"/>
  <c r="EF709" i="5"/>
  <c r="EE709" i="5"/>
  <c r="ED709" i="5"/>
  <c r="EC709" i="5"/>
  <c r="EB709" i="5"/>
  <c r="EA709" i="5"/>
  <c r="DZ709" i="5"/>
  <c r="DY709" i="5"/>
  <c r="DX709" i="5"/>
  <c r="DW709" i="5"/>
  <c r="DV709" i="5"/>
  <c r="DU709" i="5"/>
  <c r="DT709" i="5"/>
  <c r="DS709" i="5"/>
  <c r="DR709" i="5"/>
  <c r="EI708" i="5"/>
  <c r="EH708" i="5"/>
  <c r="EG708" i="5"/>
  <c r="EF708" i="5"/>
  <c r="EE708" i="5"/>
  <c r="ED708" i="5"/>
  <c r="EC708" i="5"/>
  <c r="EB708" i="5"/>
  <c r="EA708" i="5"/>
  <c r="DZ708" i="5"/>
  <c r="DY708" i="5"/>
  <c r="DX708" i="5"/>
  <c r="DW708" i="5"/>
  <c r="DV708" i="5"/>
  <c r="DU708" i="5"/>
  <c r="DT708" i="5"/>
  <c r="DS708" i="5"/>
  <c r="DR708" i="5"/>
  <c r="EJ707" i="5"/>
  <c r="EI707" i="5"/>
  <c r="EH707" i="5"/>
  <c r="EG707" i="5"/>
  <c r="EF707" i="5"/>
  <c r="EE707" i="5"/>
  <c r="ED707" i="5"/>
  <c r="EC707" i="5"/>
  <c r="EB707" i="5"/>
  <c r="EA707" i="5"/>
  <c r="DZ707" i="5"/>
  <c r="DY707" i="5"/>
  <c r="DX707" i="5"/>
  <c r="DW707" i="5"/>
  <c r="DV707" i="5"/>
  <c r="DU707" i="5"/>
  <c r="DT707" i="5"/>
  <c r="DS707" i="5"/>
  <c r="DR707" i="5"/>
  <c r="EK706" i="5"/>
  <c r="EJ706" i="5"/>
  <c r="EI706" i="5"/>
  <c r="EH706" i="5"/>
  <c r="EG706" i="5"/>
  <c r="EF706" i="5"/>
  <c r="EE706" i="5"/>
  <c r="ED706" i="5"/>
  <c r="EC706" i="5"/>
  <c r="EB706" i="5"/>
  <c r="EA706" i="5"/>
  <c r="DZ706" i="5"/>
  <c r="DY706" i="5"/>
  <c r="DX706" i="5"/>
  <c r="DW706" i="5"/>
  <c r="DV706" i="5"/>
  <c r="DU706" i="5"/>
  <c r="DT706" i="5"/>
  <c r="DS706" i="5"/>
  <c r="DR706" i="5"/>
  <c r="EL705" i="5"/>
  <c r="EK705" i="5"/>
  <c r="EJ705" i="5"/>
  <c r="EI705" i="5"/>
  <c r="EH705" i="5"/>
  <c r="EG705" i="5"/>
  <c r="EF705" i="5"/>
  <c r="EE705" i="5"/>
  <c r="ED705" i="5"/>
  <c r="EC705" i="5"/>
  <c r="EB705" i="5"/>
  <c r="EA705" i="5"/>
  <c r="DZ705" i="5"/>
  <c r="DY705" i="5"/>
  <c r="DX705" i="5"/>
  <c r="DW705" i="5"/>
  <c r="DV705" i="5"/>
  <c r="DU705" i="5"/>
  <c r="DT705" i="5"/>
  <c r="DS705" i="5"/>
  <c r="DR705" i="5"/>
  <c r="EM704" i="5"/>
  <c r="EL704" i="5"/>
  <c r="EK704" i="5"/>
  <c r="EJ704" i="5"/>
  <c r="EI704" i="5"/>
  <c r="EH704" i="5"/>
  <c r="EG704" i="5"/>
  <c r="EF704" i="5"/>
  <c r="EE704" i="5"/>
  <c r="ED704" i="5"/>
  <c r="EC704" i="5"/>
  <c r="EB704" i="5"/>
  <c r="EA704" i="5"/>
  <c r="DZ704" i="5"/>
  <c r="DY704" i="5"/>
  <c r="DX704" i="5"/>
  <c r="DW704" i="5"/>
  <c r="DV704" i="5"/>
  <c r="DU704" i="5"/>
  <c r="DT704" i="5"/>
  <c r="DS704" i="5"/>
  <c r="DR704" i="5"/>
  <c r="EN703" i="5"/>
  <c r="EM703" i="5"/>
  <c r="EL703" i="5"/>
  <c r="EK703" i="5"/>
  <c r="EJ703" i="5"/>
  <c r="EI703" i="5"/>
  <c r="EH703" i="5"/>
  <c r="EG703" i="5"/>
  <c r="EF703" i="5"/>
  <c r="EE703" i="5"/>
  <c r="ED703" i="5"/>
  <c r="EC703" i="5"/>
  <c r="EB703" i="5"/>
  <c r="EA703" i="5"/>
  <c r="DZ703" i="5"/>
  <c r="DY703" i="5"/>
  <c r="DX703" i="5"/>
  <c r="DW703" i="5"/>
  <c r="DV703" i="5"/>
  <c r="DU703" i="5"/>
  <c r="DT703" i="5"/>
  <c r="DS703" i="5"/>
  <c r="DR703" i="5"/>
  <c r="EO702" i="5"/>
  <c r="EN702" i="5"/>
  <c r="EM702" i="5"/>
  <c r="EL702" i="5"/>
  <c r="EK702" i="5"/>
  <c r="EJ702" i="5"/>
  <c r="EI702" i="5"/>
  <c r="EH702" i="5"/>
  <c r="EG702" i="5"/>
  <c r="EF702" i="5"/>
  <c r="EE702" i="5"/>
  <c r="ED702" i="5"/>
  <c r="EC702" i="5"/>
  <c r="EB702" i="5"/>
  <c r="EA702" i="5"/>
  <c r="DZ702" i="5"/>
  <c r="DY702" i="5"/>
  <c r="DX702" i="5"/>
  <c r="DW702" i="5"/>
  <c r="DV702" i="5"/>
  <c r="DU702" i="5"/>
  <c r="DT702" i="5"/>
  <c r="DS702" i="5"/>
  <c r="DR702" i="5"/>
  <c r="EP701" i="5"/>
  <c r="EO701" i="5"/>
  <c r="EN701" i="5"/>
  <c r="EM701" i="5"/>
  <c r="EL701" i="5"/>
  <c r="EK701" i="5"/>
  <c r="EJ701" i="5"/>
  <c r="EI701" i="5"/>
  <c r="EH701" i="5"/>
  <c r="EG701" i="5"/>
  <c r="EF701" i="5"/>
  <c r="EE701" i="5"/>
  <c r="ED701" i="5"/>
  <c r="EC701" i="5"/>
  <c r="EB701" i="5"/>
  <c r="EA701" i="5"/>
  <c r="DZ701" i="5"/>
  <c r="DY701" i="5"/>
  <c r="DX701" i="5"/>
  <c r="DW701" i="5"/>
  <c r="DV701" i="5"/>
  <c r="DU701" i="5"/>
  <c r="DT701" i="5"/>
  <c r="DS701" i="5"/>
  <c r="DR701" i="5"/>
  <c r="EQ700" i="5"/>
  <c r="EP700" i="5"/>
  <c r="EO700" i="5"/>
  <c r="EN700" i="5"/>
  <c r="EM700" i="5"/>
  <c r="EL700" i="5"/>
  <c r="EK700" i="5"/>
  <c r="EJ700" i="5"/>
  <c r="EI700" i="5"/>
  <c r="EH700" i="5"/>
  <c r="EG700" i="5"/>
  <c r="EF700" i="5"/>
  <c r="EE700" i="5"/>
  <c r="ED700" i="5"/>
  <c r="EC700" i="5"/>
  <c r="EB700" i="5"/>
  <c r="EA700" i="5"/>
  <c r="DZ700" i="5"/>
  <c r="DY700" i="5"/>
  <c r="DX700" i="5"/>
  <c r="DW700" i="5"/>
  <c r="DV700" i="5"/>
  <c r="DU700" i="5"/>
  <c r="DT700" i="5"/>
  <c r="DS700" i="5"/>
  <c r="DR700" i="5"/>
  <c r="ER699" i="5"/>
  <c r="EQ699" i="5"/>
  <c r="EP699" i="5"/>
  <c r="EO699" i="5"/>
  <c r="EN699" i="5"/>
  <c r="EM699" i="5"/>
  <c r="EL699" i="5"/>
  <c r="EK699" i="5"/>
  <c r="EJ699" i="5"/>
  <c r="EI699" i="5"/>
  <c r="EH699" i="5"/>
  <c r="EG699" i="5"/>
  <c r="EF699" i="5"/>
  <c r="EE699" i="5"/>
  <c r="ED699" i="5"/>
  <c r="EC699" i="5"/>
  <c r="EB699" i="5"/>
  <c r="EA699" i="5"/>
  <c r="DZ699" i="5"/>
  <c r="DY699" i="5"/>
  <c r="DX699" i="5"/>
  <c r="DW699" i="5"/>
  <c r="DV699" i="5"/>
  <c r="DU699" i="5"/>
  <c r="DT699" i="5"/>
  <c r="DS699" i="5"/>
  <c r="DR699" i="5"/>
  <c r="ES698" i="5"/>
  <c r="ER698" i="5"/>
  <c r="EQ698" i="5"/>
  <c r="EP698" i="5"/>
  <c r="EO698" i="5"/>
  <c r="EN698" i="5"/>
  <c r="EM698" i="5"/>
  <c r="EL698" i="5"/>
  <c r="EK698" i="5"/>
  <c r="EJ698" i="5"/>
  <c r="EI698" i="5"/>
  <c r="EH698" i="5"/>
  <c r="EG698" i="5"/>
  <c r="EF698" i="5"/>
  <c r="EE698" i="5"/>
  <c r="ED698" i="5"/>
  <c r="EC698" i="5"/>
  <c r="EB698" i="5"/>
  <c r="EA698" i="5"/>
  <c r="DZ698" i="5"/>
  <c r="DY698" i="5"/>
  <c r="DX698" i="5"/>
  <c r="DW698" i="5"/>
  <c r="DV698" i="5"/>
  <c r="DU698" i="5"/>
  <c r="DT698" i="5"/>
  <c r="DS698" i="5"/>
  <c r="DR698" i="5"/>
  <c r="ET697" i="5"/>
  <c r="ES697" i="5"/>
  <c r="ER697" i="5"/>
  <c r="EQ697" i="5"/>
  <c r="EP697" i="5"/>
  <c r="EO697" i="5"/>
  <c r="EN697" i="5"/>
  <c r="EM697" i="5"/>
  <c r="EL697" i="5"/>
  <c r="EK697" i="5"/>
  <c r="EJ697" i="5"/>
  <c r="EI697" i="5"/>
  <c r="EH697" i="5"/>
  <c r="EG697" i="5"/>
  <c r="EF697" i="5"/>
  <c r="EE697" i="5"/>
  <c r="ED697" i="5"/>
  <c r="EC697" i="5"/>
  <c r="EB697" i="5"/>
  <c r="EA697" i="5"/>
  <c r="DZ697" i="5"/>
  <c r="DY697" i="5"/>
  <c r="DX697" i="5"/>
  <c r="DW697" i="5"/>
  <c r="DV697" i="5"/>
  <c r="DU697" i="5"/>
  <c r="DT697" i="5"/>
  <c r="DS697" i="5"/>
  <c r="DR697" i="5"/>
  <c r="EU696" i="5"/>
  <c r="ET696" i="5"/>
  <c r="ES696" i="5"/>
  <c r="ER696" i="5"/>
  <c r="EQ696" i="5"/>
  <c r="EP696" i="5"/>
  <c r="EO696" i="5"/>
  <c r="EN696" i="5"/>
  <c r="EM696" i="5"/>
  <c r="EL696" i="5"/>
  <c r="EK696" i="5"/>
  <c r="EJ696" i="5"/>
  <c r="EI696" i="5"/>
  <c r="EH696" i="5"/>
  <c r="EG696" i="5"/>
  <c r="EF696" i="5"/>
  <c r="EE696" i="5"/>
  <c r="ED696" i="5"/>
  <c r="EC696" i="5"/>
  <c r="EB696" i="5"/>
  <c r="EA696" i="5"/>
  <c r="DZ696" i="5"/>
  <c r="DY696" i="5"/>
  <c r="DX696" i="5"/>
  <c r="DW696" i="5"/>
  <c r="DV696" i="5"/>
  <c r="DU696" i="5"/>
  <c r="DT696" i="5"/>
  <c r="DS696" i="5"/>
  <c r="DR696" i="5"/>
  <c r="EV695" i="5"/>
  <c r="EU695" i="5"/>
  <c r="ET695" i="5"/>
  <c r="ES695" i="5"/>
  <c r="ER695" i="5"/>
  <c r="EQ695" i="5"/>
  <c r="EP695" i="5"/>
  <c r="EO695" i="5"/>
  <c r="EN695" i="5"/>
  <c r="EM695" i="5"/>
  <c r="EL695" i="5"/>
  <c r="EK695" i="5"/>
  <c r="EJ695" i="5"/>
  <c r="EI695" i="5"/>
  <c r="EH695" i="5"/>
  <c r="EG695" i="5"/>
  <c r="EF695" i="5"/>
  <c r="EE695" i="5"/>
  <c r="ED695" i="5"/>
  <c r="EC695" i="5"/>
  <c r="EB695" i="5"/>
  <c r="EA695" i="5"/>
  <c r="DZ695" i="5"/>
  <c r="DY695" i="5"/>
  <c r="DX695" i="5"/>
  <c r="DW695" i="5"/>
  <c r="DV695" i="5"/>
  <c r="DU695" i="5"/>
  <c r="DT695" i="5"/>
  <c r="DS695" i="5"/>
  <c r="DR695" i="5"/>
  <c r="EW694" i="5"/>
  <c r="EV694" i="5"/>
  <c r="EU694" i="5"/>
  <c r="ET694" i="5"/>
  <c r="ES694" i="5"/>
  <c r="ER694" i="5"/>
  <c r="EQ694" i="5"/>
  <c r="EP694" i="5"/>
  <c r="EO694" i="5"/>
  <c r="EN694" i="5"/>
  <c r="EM694" i="5"/>
  <c r="EL694" i="5"/>
  <c r="EK694" i="5"/>
  <c r="EJ694" i="5"/>
  <c r="EI694" i="5"/>
  <c r="EH694" i="5"/>
  <c r="EG694" i="5"/>
  <c r="EF694" i="5"/>
  <c r="EE694" i="5"/>
  <c r="ED694" i="5"/>
  <c r="EC694" i="5"/>
  <c r="EB694" i="5"/>
  <c r="EA694" i="5"/>
  <c r="DZ694" i="5"/>
  <c r="DY694" i="5"/>
  <c r="DX694" i="5"/>
  <c r="DW694" i="5"/>
  <c r="DV694" i="5"/>
  <c r="DU694" i="5"/>
  <c r="DT694" i="5"/>
  <c r="DS694" i="5"/>
  <c r="DR694" i="5"/>
  <c r="EX693" i="5"/>
  <c r="EW693" i="5"/>
  <c r="EV693" i="5"/>
  <c r="EU693" i="5"/>
  <c r="ET693" i="5"/>
  <c r="ES693" i="5"/>
  <c r="ER693" i="5"/>
  <c r="EQ693" i="5"/>
  <c r="EP693" i="5"/>
  <c r="EO693" i="5"/>
  <c r="EN693" i="5"/>
  <c r="EM693" i="5"/>
  <c r="EL693" i="5"/>
  <c r="EK693" i="5"/>
  <c r="EJ693" i="5"/>
  <c r="EI693" i="5"/>
  <c r="EH693" i="5"/>
  <c r="EG693" i="5"/>
  <c r="EF693" i="5"/>
  <c r="EE693" i="5"/>
  <c r="ED693" i="5"/>
  <c r="EC693" i="5"/>
  <c r="EB693" i="5"/>
  <c r="EA693" i="5"/>
  <c r="DZ693" i="5"/>
  <c r="DY693" i="5"/>
  <c r="DX693" i="5"/>
  <c r="DW693" i="5"/>
  <c r="DV693" i="5"/>
  <c r="DU693" i="5"/>
  <c r="DT693" i="5"/>
  <c r="DS693" i="5"/>
  <c r="DR693" i="5"/>
  <c r="EY692" i="5"/>
  <c r="EX692" i="5"/>
  <c r="EW692" i="5"/>
  <c r="EV692" i="5"/>
  <c r="EU692" i="5"/>
  <c r="ET692" i="5"/>
  <c r="ES692" i="5"/>
  <c r="ER692" i="5"/>
  <c r="EQ692" i="5"/>
  <c r="EP692" i="5"/>
  <c r="EO692" i="5"/>
  <c r="EN692" i="5"/>
  <c r="EM692" i="5"/>
  <c r="EL692" i="5"/>
  <c r="EK692" i="5"/>
  <c r="EJ692" i="5"/>
  <c r="EI692" i="5"/>
  <c r="EH692" i="5"/>
  <c r="EG692" i="5"/>
  <c r="EF692" i="5"/>
  <c r="EE692" i="5"/>
  <c r="ED692" i="5"/>
  <c r="EC692" i="5"/>
  <c r="EB692" i="5"/>
  <c r="EA692" i="5"/>
  <c r="DZ692" i="5"/>
  <c r="DY692" i="5"/>
  <c r="DX692" i="5"/>
  <c r="DW692" i="5"/>
  <c r="DV692" i="5"/>
  <c r="DU692" i="5"/>
  <c r="DT692" i="5"/>
  <c r="DS692" i="5"/>
  <c r="DR692" i="5"/>
  <c r="EZ691" i="5"/>
  <c r="EY691" i="5"/>
  <c r="EX691" i="5"/>
  <c r="EW691" i="5"/>
  <c r="EV691" i="5"/>
  <c r="EU691" i="5"/>
  <c r="ET691" i="5"/>
  <c r="ES691" i="5"/>
  <c r="ER691" i="5"/>
  <c r="EQ691" i="5"/>
  <c r="EP691" i="5"/>
  <c r="EO691" i="5"/>
  <c r="EN691" i="5"/>
  <c r="EM691" i="5"/>
  <c r="EL691" i="5"/>
  <c r="EK691" i="5"/>
  <c r="EJ691" i="5"/>
  <c r="EI691" i="5"/>
  <c r="EH691" i="5"/>
  <c r="EG691" i="5"/>
  <c r="EF691" i="5"/>
  <c r="EE691" i="5"/>
  <c r="ED691" i="5"/>
  <c r="EC691" i="5"/>
  <c r="EB691" i="5"/>
  <c r="EA691" i="5"/>
  <c r="DZ691" i="5"/>
  <c r="DY691" i="5"/>
  <c r="DX691" i="5"/>
  <c r="DW691" i="5"/>
  <c r="DV691" i="5"/>
  <c r="DU691" i="5"/>
  <c r="DT691" i="5"/>
  <c r="DS691" i="5"/>
  <c r="DR691" i="5"/>
  <c r="FA690" i="5"/>
  <c r="EZ690" i="5"/>
  <c r="EY690" i="5"/>
  <c r="EX690" i="5"/>
  <c r="EW690" i="5"/>
  <c r="EV690" i="5"/>
  <c r="EU690" i="5"/>
  <c r="ET690" i="5"/>
  <c r="ES690" i="5"/>
  <c r="ER690" i="5"/>
  <c r="EQ690" i="5"/>
  <c r="EP690" i="5"/>
  <c r="EO690" i="5"/>
  <c r="EN690" i="5"/>
  <c r="EM690" i="5"/>
  <c r="EL690" i="5"/>
  <c r="EK690" i="5"/>
  <c r="EJ690" i="5"/>
  <c r="EI690" i="5"/>
  <c r="EH690" i="5"/>
  <c r="EG690" i="5"/>
  <c r="EF690" i="5"/>
  <c r="EE690" i="5"/>
  <c r="ED690" i="5"/>
  <c r="EC690" i="5"/>
  <c r="EB690" i="5"/>
  <c r="EA690" i="5"/>
  <c r="DZ690" i="5"/>
  <c r="DY690" i="5"/>
  <c r="DX690" i="5"/>
  <c r="DW690" i="5"/>
  <c r="DV690" i="5"/>
  <c r="DU690" i="5"/>
  <c r="DT690" i="5"/>
  <c r="DS690" i="5"/>
  <c r="DR690" i="5"/>
  <c r="FB689" i="5"/>
  <c r="FA689" i="5"/>
  <c r="EZ689" i="5"/>
  <c r="EY689" i="5"/>
  <c r="EX689" i="5"/>
  <c r="EW689" i="5"/>
  <c r="EV689" i="5"/>
  <c r="EU689" i="5"/>
  <c r="ET689" i="5"/>
  <c r="ES689" i="5"/>
  <c r="ER689" i="5"/>
  <c r="EQ689" i="5"/>
  <c r="EP689" i="5"/>
  <c r="EO689" i="5"/>
  <c r="EN689" i="5"/>
  <c r="EM689" i="5"/>
  <c r="EL689" i="5"/>
  <c r="EK689" i="5"/>
  <c r="EJ689" i="5"/>
  <c r="EI689" i="5"/>
  <c r="EH689" i="5"/>
  <c r="EG689" i="5"/>
  <c r="EF689" i="5"/>
  <c r="EE689" i="5"/>
  <c r="ED689" i="5"/>
  <c r="EC689" i="5"/>
  <c r="EB689" i="5"/>
  <c r="EA689" i="5"/>
  <c r="DZ689" i="5"/>
  <c r="DY689" i="5"/>
  <c r="DX689" i="5"/>
  <c r="DW689" i="5"/>
  <c r="DV689" i="5"/>
  <c r="DU689" i="5"/>
  <c r="DT689" i="5"/>
  <c r="DS689" i="5"/>
  <c r="DR689" i="5"/>
  <c r="FC688" i="5"/>
  <c r="FB688" i="5"/>
  <c r="FA688" i="5"/>
  <c r="EZ688" i="5"/>
  <c r="EY688" i="5"/>
  <c r="EX688" i="5"/>
  <c r="EW688" i="5"/>
  <c r="EV688" i="5"/>
  <c r="EU688" i="5"/>
  <c r="ET688" i="5"/>
  <c r="ES688" i="5"/>
  <c r="ER688" i="5"/>
  <c r="EQ688" i="5"/>
  <c r="EP688" i="5"/>
  <c r="EO688" i="5"/>
  <c r="EN688" i="5"/>
  <c r="EM688" i="5"/>
  <c r="EL688" i="5"/>
  <c r="EK688" i="5"/>
  <c r="EJ688" i="5"/>
  <c r="EI688" i="5"/>
  <c r="EH688" i="5"/>
  <c r="EG688" i="5"/>
  <c r="EF688" i="5"/>
  <c r="EE688" i="5"/>
  <c r="ED688" i="5"/>
  <c r="EC688" i="5"/>
  <c r="EB688" i="5"/>
  <c r="EA688" i="5"/>
  <c r="DZ688" i="5"/>
  <c r="DY688" i="5"/>
  <c r="DX688" i="5"/>
  <c r="DW688" i="5"/>
  <c r="DV688" i="5"/>
  <c r="DU688" i="5"/>
  <c r="DT688" i="5"/>
  <c r="DS688" i="5"/>
  <c r="DR688" i="5"/>
  <c r="FD687" i="5"/>
  <c r="FC687" i="5"/>
  <c r="FB687" i="5"/>
  <c r="FA687" i="5"/>
  <c r="EZ687" i="5"/>
  <c r="EY687" i="5"/>
  <c r="EX687" i="5"/>
  <c r="EW687" i="5"/>
  <c r="EV687" i="5"/>
  <c r="EU687" i="5"/>
  <c r="ET687" i="5"/>
  <c r="ES687" i="5"/>
  <c r="ER687" i="5"/>
  <c r="EQ687" i="5"/>
  <c r="EP687" i="5"/>
  <c r="EO687" i="5"/>
  <c r="EN687" i="5"/>
  <c r="EM687" i="5"/>
  <c r="EL687" i="5"/>
  <c r="EK687" i="5"/>
  <c r="EJ687" i="5"/>
  <c r="EI687" i="5"/>
  <c r="EH687" i="5"/>
  <c r="EG687" i="5"/>
  <c r="EF687" i="5"/>
  <c r="EE687" i="5"/>
  <c r="ED687" i="5"/>
  <c r="EC687" i="5"/>
  <c r="EB687" i="5"/>
  <c r="EA687" i="5"/>
  <c r="DZ687" i="5"/>
  <c r="DY687" i="5"/>
  <c r="DX687" i="5"/>
  <c r="DW687" i="5"/>
  <c r="DV687" i="5"/>
  <c r="DU687" i="5"/>
  <c r="DT687" i="5"/>
  <c r="DS687" i="5"/>
  <c r="DR687" i="5"/>
  <c r="CD725" i="5"/>
  <c r="CE724" i="5"/>
  <c r="CD724" i="5"/>
  <c r="CF723" i="5"/>
  <c r="CE723" i="5"/>
  <c r="CD723" i="5"/>
  <c r="CG722" i="5"/>
  <c r="CF722" i="5"/>
  <c r="CE722" i="5"/>
  <c r="CD722" i="5"/>
  <c r="CH721" i="5"/>
  <c r="CG721" i="5"/>
  <c r="CF721" i="5"/>
  <c r="CE721" i="5"/>
  <c r="CD721" i="5"/>
  <c r="CI720" i="5"/>
  <c r="CH720" i="5"/>
  <c r="CG720" i="5"/>
  <c r="CF720" i="5"/>
  <c r="CE720" i="5"/>
  <c r="CD720" i="5"/>
  <c r="CJ719" i="5"/>
  <c r="CI719" i="5"/>
  <c r="CH719" i="5"/>
  <c r="CG719" i="5"/>
  <c r="CF719" i="5"/>
  <c r="CE719" i="5"/>
  <c r="CD719" i="5"/>
  <c r="CK718" i="5"/>
  <c r="CJ718" i="5"/>
  <c r="CI718" i="5"/>
  <c r="CH718" i="5"/>
  <c r="CG718" i="5"/>
  <c r="CF718" i="5"/>
  <c r="CE718" i="5"/>
  <c r="CD718" i="5"/>
  <c r="CL717" i="5"/>
  <c r="CK717" i="5"/>
  <c r="CJ717" i="5"/>
  <c r="CI717" i="5"/>
  <c r="CH717" i="5"/>
  <c r="CG717" i="5"/>
  <c r="CF717" i="5"/>
  <c r="CE717" i="5"/>
  <c r="CD717" i="5"/>
  <c r="CM716" i="5"/>
  <c r="CL716" i="5"/>
  <c r="CK716" i="5"/>
  <c r="CJ716" i="5"/>
  <c r="CI716" i="5"/>
  <c r="CH716" i="5"/>
  <c r="CG716" i="5"/>
  <c r="CF716" i="5"/>
  <c r="CE716" i="5"/>
  <c r="CD716" i="5"/>
  <c r="CN715" i="5"/>
  <c r="CM715" i="5"/>
  <c r="CL715" i="5"/>
  <c r="CK715" i="5"/>
  <c r="CJ715" i="5"/>
  <c r="CI715" i="5"/>
  <c r="CH715" i="5"/>
  <c r="CG715" i="5"/>
  <c r="CF715" i="5"/>
  <c r="CE715" i="5"/>
  <c r="CD715" i="5"/>
  <c r="CO714" i="5"/>
  <c r="CN714" i="5"/>
  <c r="CM714" i="5"/>
  <c r="CL714" i="5"/>
  <c r="CK714" i="5"/>
  <c r="CJ714" i="5"/>
  <c r="CI714" i="5"/>
  <c r="CH714" i="5"/>
  <c r="CG714" i="5"/>
  <c r="CF714" i="5"/>
  <c r="CE714" i="5"/>
  <c r="CD714" i="5"/>
  <c r="CP713" i="5"/>
  <c r="CO713" i="5"/>
  <c r="CN713" i="5"/>
  <c r="CM713" i="5"/>
  <c r="CL713" i="5"/>
  <c r="CK713" i="5"/>
  <c r="CJ713" i="5"/>
  <c r="CI713" i="5"/>
  <c r="CH713" i="5"/>
  <c r="CG713" i="5"/>
  <c r="CF713" i="5"/>
  <c r="CE713" i="5"/>
  <c r="CD713" i="5"/>
  <c r="CQ712" i="5"/>
  <c r="CP712" i="5"/>
  <c r="CO712" i="5"/>
  <c r="CN712" i="5"/>
  <c r="CM712" i="5"/>
  <c r="CL712" i="5"/>
  <c r="CK712" i="5"/>
  <c r="CJ712" i="5"/>
  <c r="CI712" i="5"/>
  <c r="CH712" i="5"/>
  <c r="CG712" i="5"/>
  <c r="CF712" i="5"/>
  <c r="CE712" i="5"/>
  <c r="CD712" i="5"/>
  <c r="CR711" i="5"/>
  <c r="CQ711" i="5"/>
  <c r="CP711" i="5"/>
  <c r="CO711" i="5"/>
  <c r="CN711" i="5"/>
  <c r="CM711" i="5"/>
  <c r="CL711" i="5"/>
  <c r="CK711" i="5"/>
  <c r="CJ711" i="5"/>
  <c r="CI711" i="5"/>
  <c r="CH711" i="5"/>
  <c r="CG711" i="5"/>
  <c r="CF711" i="5"/>
  <c r="CE711" i="5"/>
  <c r="CD711" i="5"/>
  <c r="CS710" i="5"/>
  <c r="CR710" i="5"/>
  <c r="CQ710" i="5"/>
  <c r="CP710" i="5"/>
  <c r="CO710" i="5"/>
  <c r="CN710" i="5"/>
  <c r="CM710" i="5"/>
  <c r="CL710" i="5"/>
  <c r="CK710" i="5"/>
  <c r="CJ710" i="5"/>
  <c r="CI710" i="5"/>
  <c r="CH710" i="5"/>
  <c r="CG710" i="5"/>
  <c r="CF710" i="5"/>
  <c r="CE710" i="5"/>
  <c r="CD710" i="5"/>
  <c r="CT709" i="5"/>
  <c r="CS709" i="5"/>
  <c r="CR709" i="5"/>
  <c r="CQ709" i="5"/>
  <c r="CP709" i="5"/>
  <c r="CO709" i="5"/>
  <c r="CN709" i="5"/>
  <c r="CM709" i="5"/>
  <c r="CL709" i="5"/>
  <c r="CK709" i="5"/>
  <c r="CJ709" i="5"/>
  <c r="CI709" i="5"/>
  <c r="CH709" i="5"/>
  <c r="CG709" i="5"/>
  <c r="CF709" i="5"/>
  <c r="CE709" i="5"/>
  <c r="CD709" i="5"/>
  <c r="CU708" i="5"/>
  <c r="CT708" i="5"/>
  <c r="CS708" i="5"/>
  <c r="CR708" i="5"/>
  <c r="CQ708" i="5"/>
  <c r="CP708" i="5"/>
  <c r="CO708" i="5"/>
  <c r="CN708" i="5"/>
  <c r="CM708" i="5"/>
  <c r="CL708" i="5"/>
  <c r="CK708" i="5"/>
  <c r="CJ708" i="5"/>
  <c r="CI708" i="5"/>
  <c r="CH708" i="5"/>
  <c r="CG708" i="5"/>
  <c r="CF708" i="5"/>
  <c r="CE708" i="5"/>
  <c r="CD708" i="5"/>
  <c r="CV707" i="5"/>
  <c r="CU707" i="5"/>
  <c r="CT707" i="5"/>
  <c r="CS707" i="5"/>
  <c r="CR707" i="5"/>
  <c r="CQ707" i="5"/>
  <c r="CP707" i="5"/>
  <c r="CO707" i="5"/>
  <c r="CN707" i="5"/>
  <c r="CM707" i="5"/>
  <c r="CL707" i="5"/>
  <c r="CK707" i="5"/>
  <c r="CJ707" i="5"/>
  <c r="CI707" i="5"/>
  <c r="CH707" i="5"/>
  <c r="CG707" i="5"/>
  <c r="CF707" i="5"/>
  <c r="CE707" i="5"/>
  <c r="CD707" i="5"/>
  <c r="CW706" i="5"/>
  <c r="CV706" i="5"/>
  <c r="CU706" i="5"/>
  <c r="CT706" i="5"/>
  <c r="CS706" i="5"/>
  <c r="CR706" i="5"/>
  <c r="CQ706" i="5"/>
  <c r="CP706" i="5"/>
  <c r="CO706" i="5"/>
  <c r="CN706" i="5"/>
  <c r="CM706" i="5"/>
  <c r="CL706" i="5"/>
  <c r="CK706" i="5"/>
  <c r="CJ706" i="5"/>
  <c r="CI706" i="5"/>
  <c r="CH706" i="5"/>
  <c r="CG706" i="5"/>
  <c r="CF706" i="5"/>
  <c r="CE706" i="5"/>
  <c r="CD706" i="5"/>
  <c r="CX705" i="5"/>
  <c r="CW705" i="5"/>
  <c r="CV705" i="5"/>
  <c r="CU705" i="5"/>
  <c r="CT705" i="5"/>
  <c r="CS705" i="5"/>
  <c r="CR705" i="5"/>
  <c r="CQ705" i="5"/>
  <c r="CP705" i="5"/>
  <c r="CO705" i="5"/>
  <c r="CN705" i="5"/>
  <c r="CM705" i="5"/>
  <c r="CL705" i="5"/>
  <c r="CK705" i="5"/>
  <c r="CJ705" i="5"/>
  <c r="CI705" i="5"/>
  <c r="CH705" i="5"/>
  <c r="CG705" i="5"/>
  <c r="CF705" i="5"/>
  <c r="CE705" i="5"/>
  <c r="CD705" i="5"/>
  <c r="CY704" i="5"/>
  <c r="CX704" i="5"/>
  <c r="CW704" i="5"/>
  <c r="CV704" i="5"/>
  <c r="CU704" i="5"/>
  <c r="CT704" i="5"/>
  <c r="CS704" i="5"/>
  <c r="CR704" i="5"/>
  <c r="CQ704" i="5"/>
  <c r="CP704" i="5"/>
  <c r="CO704" i="5"/>
  <c r="CN704" i="5"/>
  <c r="CM704" i="5"/>
  <c r="CL704" i="5"/>
  <c r="CK704" i="5"/>
  <c r="CJ704" i="5"/>
  <c r="CI704" i="5"/>
  <c r="CH704" i="5"/>
  <c r="CG704" i="5"/>
  <c r="CF704" i="5"/>
  <c r="CE704" i="5"/>
  <c r="CD704" i="5"/>
  <c r="CZ703" i="5"/>
  <c r="CY703" i="5"/>
  <c r="CX703" i="5"/>
  <c r="CW703" i="5"/>
  <c r="CV703" i="5"/>
  <c r="CU703" i="5"/>
  <c r="CT703" i="5"/>
  <c r="CS703" i="5"/>
  <c r="CR703" i="5"/>
  <c r="CQ703" i="5"/>
  <c r="CP703" i="5"/>
  <c r="CO703" i="5"/>
  <c r="CN703" i="5"/>
  <c r="CM703" i="5"/>
  <c r="CL703" i="5"/>
  <c r="CK703" i="5"/>
  <c r="CJ703" i="5"/>
  <c r="CI703" i="5"/>
  <c r="CH703" i="5"/>
  <c r="CG703" i="5"/>
  <c r="CF703" i="5"/>
  <c r="CE703" i="5"/>
  <c r="CD703" i="5"/>
  <c r="DA702" i="5"/>
  <c r="CZ702" i="5"/>
  <c r="CY702" i="5"/>
  <c r="CX702" i="5"/>
  <c r="CW702" i="5"/>
  <c r="CV702" i="5"/>
  <c r="CU702" i="5"/>
  <c r="CT702" i="5"/>
  <c r="CS702" i="5"/>
  <c r="CR702" i="5"/>
  <c r="CQ702" i="5"/>
  <c r="CP702" i="5"/>
  <c r="CO702" i="5"/>
  <c r="CN702" i="5"/>
  <c r="CM702" i="5"/>
  <c r="CL702" i="5"/>
  <c r="CK702" i="5"/>
  <c r="CJ702" i="5"/>
  <c r="CI702" i="5"/>
  <c r="CH702" i="5"/>
  <c r="CG702" i="5"/>
  <c r="CF702" i="5"/>
  <c r="CE702" i="5"/>
  <c r="CD702" i="5"/>
  <c r="DB701" i="5"/>
  <c r="DA701" i="5"/>
  <c r="CZ701" i="5"/>
  <c r="CY701" i="5"/>
  <c r="CX701" i="5"/>
  <c r="CW701" i="5"/>
  <c r="CV701" i="5"/>
  <c r="CU701" i="5"/>
  <c r="CT701" i="5"/>
  <c r="CS701" i="5"/>
  <c r="CR701" i="5"/>
  <c r="CQ701" i="5"/>
  <c r="CP701" i="5"/>
  <c r="CO701" i="5"/>
  <c r="CN701" i="5"/>
  <c r="CM701" i="5"/>
  <c r="CL701" i="5"/>
  <c r="CK701" i="5"/>
  <c r="CJ701" i="5"/>
  <c r="CI701" i="5"/>
  <c r="CH701" i="5"/>
  <c r="CG701" i="5"/>
  <c r="CF701" i="5"/>
  <c r="CE701" i="5"/>
  <c r="CD701" i="5"/>
  <c r="DC700" i="5"/>
  <c r="DB700" i="5"/>
  <c r="DA700" i="5"/>
  <c r="CZ700" i="5"/>
  <c r="CY700" i="5"/>
  <c r="CX700" i="5"/>
  <c r="CW700" i="5"/>
  <c r="CV700" i="5"/>
  <c r="CU700" i="5"/>
  <c r="CT700" i="5"/>
  <c r="CS700" i="5"/>
  <c r="CR700" i="5"/>
  <c r="CQ700" i="5"/>
  <c r="CP700" i="5"/>
  <c r="CO700" i="5"/>
  <c r="CN700" i="5"/>
  <c r="CM700" i="5"/>
  <c r="CL700" i="5"/>
  <c r="CK700" i="5"/>
  <c r="CJ700" i="5"/>
  <c r="CI700" i="5"/>
  <c r="CH700" i="5"/>
  <c r="CG700" i="5"/>
  <c r="CF700" i="5"/>
  <c r="CE700" i="5"/>
  <c r="CD700" i="5"/>
  <c r="DD699" i="5"/>
  <c r="DC699" i="5"/>
  <c r="DB699" i="5"/>
  <c r="DA699" i="5"/>
  <c r="CZ699" i="5"/>
  <c r="CY699" i="5"/>
  <c r="CX699" i="5"/>
  <c r="CW699" i="5"/>
  <c r="CV699" i="5"/>
  <c r="CU699" i="5"/>
  <c r="CT699" i="5"/>
  <c r="CS699" i="5"/>
  <c r="CR699" i="5"/>
  <c r="CQ699" i="5"/>
  <c r="CP699" i="5"/>
  <c r="CO699" i="5"/>
  <c r="CN699" i="5"/>
  <c r="CM699" i="5"/>
  <c r="CL699" i="5"/>
  <c r="CK699" i="5"/>
  <c r="CJ699" i="5"/>
  <c r="CI699" i="5"/>
  <c r="CH699" i="5"/>
  <c r="CG699" i="5"/>
  <c r="CF699" i="5"/>
  <c r="CE699" i="5"/>
  <c r="CD699" i="5"/>
  <c r="DE698" i="5"/>
  <c r="DD698" i="5"/>
  <c r="DC698" i="5"/>
  <c r="DB698" i="5"/>
  <c r="DA698" i="5"/>
  <c r="CZ698" i="5"/>
  <c r="CY698" i="5"/>
  <c r="CX698" i="5"/>
  <c r="CW698" i="5"/>
  <c r="CV698" i="5"/>
  <c r="CU698" i="5"/>
  <c r="CT698" i="5"/>
  <c r="CS698" i="5"/>
  <c r="CR698" i="5"/>
  <c r="CQ698" i="5"/>
  <c r="CP698" i="5"/>
  <c r="CO698" i="5"/>
  <c r="CN698" i="5"/>
  <c r="CM698" i="5"/>
  <c r="CL698" i="5"/>
  <c r="CK698" i="5"/>
  <c r="CJ698" i="5"/>
  <c r="CI698" i="5"/>
  <c r="CH698" i="5"/>
  <c r="CG698" i="5"/>
  <c r="CF698" i="5"/>
  <c r="CE698" i="5"/>
  <c r="CD698" i="5"/>
  <c r="DF697" i="5"/>
  <c r="DE697" i="5"/>
  <c r="DD697" i="5"/>
  <c r="DC697" i="5"/>
  <c r="DB697" i="5"/>
  <c r="DA697" i="5"/>
  <c r="CZ697" i="5"/>
  <c r="CY697" i="5"/>
  <c r="CX697" i="5"/>
  <c r="CW697" i="5"/>
  <c r="CV697" i="5"/>
  <c r="CU697" i="5"/>
  <c r="CT697" i="5"/>
  <c r="CS697" i="5"/>
  <c r="CR697" i="5"/>
  <c r="CQ697" i="5"/>
  <c r="CP697" i="5"/>
  <c r="CO697" i="5"/>
  <c r="CN697" i="5"/>
  <c r="CM697" i="5"/>
  <c r="CL697" i="5"/>
  <c r="CK697" i="5"/>
  <c r="CJ697" i="5"/>
  <c r="CI697" i="5"/>
  <c r="CH697" i="5"/>
  <c r="CG697" i="5"/>
  <c r="CF697" i="5"/>
  <c r="CE697" i="5"/>
  <c r="CD697" i="5"/>
  <c r="DG696" i="5"/>
  <c r="DF696" i="5"/>
  <c r="DE696" i="5"/>
  <c r="DD696" i="5"/>
  <c r="DC696" i="5"/>
  <c r="DB696" i="5"/>
  <c r="DA696" i="5"/>
  <c r="CZ696" i="5"/>
  <c r="CY696" i="5"/>
  <c r="CX696" i="5"/>
  <c r="CW696" i="5"/>
  <c r="CV696" i="5"/>
  <c r="CU696" i="5"/>
  <c r="CT696" i="5"/>
  <c r="CS696" i="5"/>
  <c r="CR696" i="5"/>
  <c r="CQ696" i="5"/>
  <c r="CP696" i="5"/>
  <c r="CO696" i="5"/>
  <c r="CN696" i="5"/>
  <c r="CM696" i="5"/>
  <c r="CL696" i="5"/>
  <c r="CK696" i="5"/>
  <c r="CJ696" i="5"/>
  <c r="CI696" i="5"/>
  <c r="CH696" i="5"/>
  <c r="CG696" i="5"/>
  <c r="CF696" i="5"/>
  <c r="CE696" i="5"/>
  <c r="CD696" i="5"/>
  <c r="DH695" i="5"/>
  <c r="DG695" i="5"/>
  <c r="DF695" i="5"/>
  <c r="DE695" i="5"/>
  <c r="DD695" i="5"/>
  <c r="DC695" i="5"/>
  <c r="DB695" i="5"/>
  <c r="DA695" i="5"/>
  <c r="CZ695" i="5"/>
  <c r="CY695" i="5"/>
  <c r="CX695" i="5"/>
  <c r="CW695" i="5"/>
  <c r="CV695" i="5"/>
  <c r="CU695" i="5"/>
  <c r="CT695" i="5"/>
  <c r="CS695" i="5"/>
  <c r="CR695" i="5"/>
  <c r="CQ695" i="5"/>
  <c r="CP695" i="5"/>
  <c r="CO695" i="5"/>
  <c r="CN695" i="5"/>
  <c r="CM695" i="5"/>
  <c r="CL695" i="5"/>
  <c r="CK695" i="5"/>
  <c r="CJ695" i="5"/>
  <c r="CI695" i="5"/>
  <c r="CH695" i="5"/>
  <c r="CG695" i="5"/>
  <c r="CF695" i="5"/>
  <c r="CE695" i="5"/>
  <c r="CD695" i="5"/>
  <c r="DI694" i="5"/>
  <c r="DH694" i="5"/>
  <c r="DG694" i="5"/>
  <c r="DF694" i="5"/>
  <c r="DE694" i="5"/>
  <c r="DD694" i="5"/>
  <c r="DC694" i="5"/>
  <c r="DB694" i="5"/>
  <c r="DA694" i="5"/>
  <c r="CZ694" i="5"/>
  <c r="CY694" i="5"/>
  <c r="CX694" i="5"/>
  <c r="CW694" i="5"/>
  <c r="CV694" i="5"/>
  <c r="CU694" i="5"/>
  <c r="CT694" i="5"/>
  <c r="CS694" i="5"/>
  <c r="CR694" i="5"/>
  <c r="CQ694" i="5"/>
  <c r="CP694" i="5"/>
  <c r="CO694" i="5"/>
  <c r="CN694" i="5"/>
  <c r="CM694" i="5"/>
  <c r="CL694" i="5"/>
  <c r="CK694" i="5"/>
  <c r="CJ694" i="5"/>
  <c r="CI694" i="5"/>
  <c r="CH694" i="5"/>
  <c r="CG694" i="5"/>
  <c r="CF694" i="5"/>
  <c r="CE694" i="5"/>
  <c r="CD694" i="5"/>
  <c r="DJ693" i="5"/>
  <c r="DI693" i="5"/>
  <c r="DH693" i="5"/>
  <c r="DG693" i="5"/>
  <c r="DF693" i="5"/>
  <c r="DE693" i="5"/>
  <c r="DD693" i="5"/>
  <c r="DC693" i="5"/>
  <c r="DB693" i="5"/>
  <c r="DA693" i="5"/>
  <c r="CZ693" i="5"/>
  <c r="CY693" i="5"/>
  <c r="CX693" i="5"/>
  <c r="CW693" i="5"/>
  <c r="CV693" i="5"/>
  <c r="CU693" i="5"/>
  <c r="CT693" i="5"/>
  <c r="CS693" i="5"/>
  <c r="CR693" i="5"/>
  <c r="CQ693" i="5"/>
  <c r="CP693" i="5"/>
  <c r="CO693" i="5"/>
  <c r="CN693" i="5"/>
  <c r="CM693" i="5"/>
  <c r="CL693" i="5"/>
  <c r="CK693" i="5"/>
  <c r="CJ693" i="5"/>
  <c r="CI693" i="5"/>
  <c r="CH693" i="5"/>
  <c r="CG693" i="5"/>
  <c r="CF693" i="5"/>
  <c r="CE693" i="5"/>
  <c r="CD693" i="5"/>
  <c r="DK692" i="5"/>
  <c r="DJ692" i="5"/>
  <c r="DI692" i="5"/>
  <c r="DH692" i="5"/>
  <c r="DG692" i="5"/>
  <c r="DF692" i="5"/>
  <c r="DE692" i="5"/>
  <c r="DD692" i="5"/>
  <c r="DC692" i="5"/>
  <c r="DB692" i="5"/>
  <c r="DA692" i="5"/>
  <c r="CZ692" i="5"/>
  <c r="CY692" i="5"/>
  <c r="CX692" i="5"/>
  <c r="CW692" i="5"/>
  <c r="CV692" i="5"/>
  <c r="CU692" i="5"/>
  <c r="CT692" i="5"/>
  <c r="CS692" i="5"/>
  <c r="CR692" i="5"/>
  <c r="CQ692" i="5"/>
  <c r="CP692" i="5"/>
  <c r="CO692" i="5"/>
  <c r="CN692" i="5"/>
  <c r="CM692" i="5"/>
  <c r="CL692" i="5"/>
  <c r="CK692" i="5"/>
  <c r="CJ692" i="5"/>
  <c r="CI692" i="5"/>
  <c r="CH692" i="5"/>
  <c r="CG692" i="5"/>
  <c r="CF692" i="5"/>
  <c r="CE692" i="5"/>
  <c r="CD692" i="5"/>
  <c r="DL691" i="5"/>
  <c r="DK691" i="5"/>
  <c r="DJ691" i="5"/>
  <c r="DI691" i="5"/>
  <c r="DH691" i="5"/>
  <c r="DG691" i="5"/>
  <c r="DF691" i="5"/>
  <c r="DE691" i="5"/>
  <c r="DD691" i="5"/>
  <c r="DC691" i="5"/>
  <c r="DB691" i="5"/>
  <c r="DA691" i="5"/>
  <c r="CZ691" i="5"/>
  <c r="CY691" i="5"/>
  <c r="CX691" i="5"/>
  <c r="CW691" i="5"/>
  <c r="CV691" i="5"/>
  <c r="CU691" i="5"/>
  <c r="CT691" i="5"/>
  <c r="CS691" i="5"/>
  <c r="CR691" i="5"/>
  <c r="CQ691" i="5"/>
  <c r="CP691" i="5"/>
  <c r="CO691" i="5"/>
  <c r="CN691" i="5"/>
  <c r="CM691" i="5"/>
  <c r="CL691" i="5"/>
  <c r="CK691" i="5"/>
  <c r="CJ691" i="5"/>
  <c r="CI691" i="5"/>
  <c r="CH691" i="5"/>
  <c r="CG691" i="5"/>
  <c r="CF691" i="5"/>
  <c r="CE691" i="5"/>
  <c r="CD691" i="5"/>
  <c r="DM690" i="5"/>
  <c r="DL690" i="5"/>
  <c r="DK690" i="5"/>
  <c r="DJ690" i="5"/>
  <c r="DI690" i="5"/>
  <c r="DH690" i="5"/>
  <c r="DG690" i="5"/>
  <c r="DF690" i="5"/>
  <c r="DE690" i="5"/>
  <c r="DD690" i="5"/>
  <c r="DC690" i="5"/>
  <c r="DB690" i="5"/>
  <c r="DA690" i="5"/>
  <c r="CZ690" i="5"/>
  <c r="CY690" i="5"/>
  <c r="CX690" i="5"/>
  <c r="CW690" i="5"/>
  <c r="CV690" i="5"/>
  <c r="CU690" i="5"/>
  <c r="CT690" i="5"/>
  <c r="CS690" i="5"/>
  <c r="CR690" i="5"/>
  <c r="CQ690" i="5"/>
  <c r="CP690" i="5"/>
  <c r="CO690" i="5"/>
  <c r="CN690" i="5"/>
  <c r="CM690" i="5"/>
  <c r="CL690" i="5"/>
  <c r="CK690" i="5"/>
  <c r="CJ690" i="5"/>
  <c r="CI690" i="5"/>
  <c r="CH690" i="5"/>
  <c r="CG690" i="5"/>
  <c r="CF690" i="5"/>
  <c r="CE690" i="5"/>
  <c r="CD690" i="5"/>
  <c r="DN689" i="5"/>
  <c r="DM689" i="5"/>
  <c r="DL689" i="5"/>
  <c r="DK689" i="5"/>
  <c r="DJ689" i="5"/>
  <c r="DI689" i="5"/>
  <c r="DH689" i="5"/>
  <c r="DG689" i="5"/>
  <c r="DF689" i="5"/>
  <c r="DE689" i="5"/>
  <c r="DD689" i="5"/>
  <c r="DC689" i="5"/>
  <c r="DB689" i="5"/>
  <c r="DA689" i="5"/>
  <c r="CZ689" i="5"/>
  <c r="CY689" i="5"/>
  <c r="CX689" i="5"/>
  <c r="CW689" i="5"/>
  <c r="CV689" i="5"/>
  <c r="CU689" i="5"/>
  <c r="CT689" i="5"/>
  <c r="CS689" i="5"/>
  <c r="CR689" i="5"/>
  <c r="CQ689" i="5"/>
  <c r="CP689" i="5"/>
  <c r="CO689" i="5"/>
  <c r="CN689" i="5"/>
  <c r="CM689" i="5"/>
  <c r="CL689" i="5"/>
  <c r="CK689" i="5"/>
  <c r="CJ689" i="5"/>
  <c r="CI689" i="5"/>
  <c r="CH689" i="5"/>
  <c r="CG689" i="5"/>
  <c r="CF689" i="5"/>
  <c r="CE689" i="5"/>
  <c r="CD689" i="5"/>
  <c r="DO688" i="5"/>
  <c r="DN688" i="5"/>
  <c r="DM688" i="5"/>
  <c r="DL688" i="5"/>
  <c r="DK688" i="5"/>
  <c r="DJ688" i="5"/>
  <c r="DI688" i="5"/>
  <c r="DH688" i="5"/>
  <c r="DG688" i="5"/>
  <c r="DF688" i="5"/>
  <c r="DE688" i="5"/>
  <c r="DD688" i="5"/>
  <c r="DC688" i="5"/>
  <c r="DB688" i="5"/>
  <c r="DA688" i="5"/>
  <c r="CZ688" i="5"/>
  <c r="CY688" i="5"/>
  <c r="CX688" i="5"/>
  <c r="CW688" i="5"/>
  <c r="CV688" i="5"/>
  <c r="CU688" i="5"/>
  <c r="CT688" i="5"/>
  <c r="CS688" i="5"/>
  <c r="CR688" i="5"/>
  <c r="CQ688" i="5"/>
  <c r="CP688" i="5"/>
  <c r="CO688" i="5"/>
  <c r="CN688" i="5"/>
  <c r="CM688" i="5"/>
  <c r="CL688" i="5"/>
  <c r="CK688" i="5"/>
  <c r="CJ688" i="5"/>
  <c r="CI688" i="5"/>
  <c r="CH688" i="5"/>
  <c r="CG688" i="5"/>
  <c r="CF688" i="5"/>
  <c r="CE688" i="5"/>
  <c r="CD688" i="5"/>
  <c r="DP687" i="5"/>
  <c r="DO687" i="5"/>
  <c r="DN687" i="5"/>
  <c r="DM687" i="5"/>
  <c r="DL687" i="5"/>
  <c r="DK687" i="5"/>
  <c r="DJ687" i="5"/>
  <c r="DI687" i="5"/>
  <c r="DH687" i="5"/>
  <c r="DG687" i="5"/>
  <c r="DF687" i="5"/>
  <c r="DE687" i="5"/>
  <c r="DD687" i="5"/>
  <c r="DC687" i="5"/>
  <c r="DB687" i="5"/>
  <c r="DA687" i="5"/>
  <c r="CZ687" i="5"/>
  <c r="CY687" i="5"/>
  <c r="CX687" i="5"/>
  <c r="CW687" i="5"/>
  <c r="CV687" i="5"/>
  <c r="CU687" i="5"/>
  <c r="CT687" i="5"/>
  <c r="CS687" i="5"/>
  <c r="CR687" i="5"/>
  <c r="CQ687" i="5"/>
  <c r="CP687" i="5"/>
  <c r="CO687" i="5"/>
  <c r="CN687" i="5"/>
  <c r="CM687" i="5"/>
  <c r="CL687" i="5"/>
  <c r="CK687" i="5"/>
  <c r="CJ687" i="5"/>
  <c r="CI687" i="5"/>
  <c r="CH687" i="5"/>
  <c r="CG687" i="5"/>
  <c r="CF687" i="5"/>
  <c r="CE687" i="5"/>
  <c r="CD687" i="5"/>
  <c r="AP725" i="5"/>
  <c r="AQ724" i="5"/>
  <c r="AP724" i="5"/>
  <c r="AR723" i="5"/>
  <c r="AQ723" i="5"/>
  <c r="AP723" i="5"/>
  <c r="AS722" i="5"/>
  <c r="AR722" i="5"/>
  <c r="AQ722" i="5"/>
  <c r="AP722" i="5"/>
  <c r="AT721" i="5"/>
  <c r="AS721" i="5"/>
  <c r="AR721" i="5"/>
  <c r="AQ721" i="5"/>
  <c r="AP721" i="5"/>
  <c r="AU720" i="5"/>
  <c r="AT720" i="5"/>
  <c r="AS720" i="5"/>
  <c r="AR720" i="5"/>
  <c r="AQ720" i="5"/>
  <c r="AP720" i="5"/>
  <c r="AV719" i="5"/>
  <c r="AU719" i="5"/>
  <c r="AT719" i="5"/>
  <c r="AS719" i="5"/>
  <c r="AR719" i="5"/>
  <c r="AQ719" i="5"/>
  <c r="AP719" i="5"/>
  <c r="AW718" i="5"/>
  <c r="AV718" i="5"/>
  <c r="AU718" i="5"/>
  <c r="AT718" i="5"/>
  <c r="AS718" i="5"/>
  <c r="AR718" i="5"/>
  <c r="AQ718" i="5"/>
  <c r="AP718" i="5"/>
  <c r="AX717" i="5"/>
  <c r="AW717" i="5"/>
  <c r="AV717" i="5"/>
  <c r="AU717" i="5"/>
  <c r="AT717" i="5"/>
  <c r="AS717" i="5"/>
  <c r="AR717" i="5"/>
  <c r="AQ717" i="5"/>
  <c r="AP717" i="5"/>
  <c r="AY716" i="5"/>
  <c r="AX716" i="5"/>
  <c r="AW716" i="5"/>
  <c r="AV716" i="5"/>
  <c r="AU716" i="5"/>
  <c r="AT716" i="5"/>
  <c r="AS716" i="5"/>
  <c r="AR716" i="5"/>
  <c r="AQ716" i="5"/>
  <c r="AP716" i="5"/>
  <c r="AZ715" i="5"/>
  <c r="AY715" i="5"/>
  <c r="AX715" i="5"/>
  <c r="AW715" i="5"/>
  <c r="AV715" i="5"/>
  <c r="AU715" i="5"/>
  <c r="AT715" i="5"/>
  <c r="AS715" i="5"/>
  <c r="AR715" i="5"/>
  <c r="AQ715" i="5"/>
  <c r="AP715" i="5"/>
  <c r="BA714" i="5"/>
  <c r="AZ714" i="5"/>
  <c r="AY714" i="5"/>
  <c r="AX714" i="5"/>
  <c r="AW714" i="5"/>
  <c r="AV714" i="5"/>
  <c r="AU714" i="5"/>
  <c r="AT714" i="5"/>
  <c r="AS714" i="5"/>
  <c r="AR714" i="5"/>
  <c r="AQ714" i="5"/>
  <c r="AP714" i="5"/>
  <c r="BB713" i="5"/>
  <c r="BA713" i="5"/>
  <c r="AZ713" i="5"/>
  <c r="AY713" i="5"/>
  <c r="AX713" i="5"/>
  <c r="AW713" i="5"/>
  <c r="AV713" i="5"/>
  <c r="AU713" i="5"/>
  <c r="AT713" i="5"/>
  <c r="AS713" i="5"/>
  <c r="AR713" i="5"/>
  <c r="AQ713" i="5"/>
  <c r="AP713" i="5"/>
  <c r="BC712" i="5"/>
  <c r="BB712" i="5"/>
  <c r="BA712" i="5"/>
  <c r="AZ712" i="5"/>
  <c r="AY712" i="5"/>
  <c r="AX712" i="5"/>
  <c r="AW712" i="5"/>
  <c r="AV712" i="5"/>
  <c r="AU712" i="5"/>
  <c r="AT712" i="5"/>
  <c r="AS712" i="5"/>
  <c r="AR712" i="5"/>
  <c r="AQ712" i="5"/>
  <c r="AP712" i="5"/>
  <c r="BD711" i="5"/>
  <c r="BC711" i="5"/>
  <c r="BB711" i="5"/>
  <c r="BA711" i="5"/>
  <c r="AZ711" i="5"/>
  <c r="AY711" i="5"/>
  <c r="AX711" i="5"/>
  <c r="AW711" i="5"/>
  <c r="AV711" i="5"/>
  <c r="AU711" i="5"/>
  <c r="AT711" i="5"/>
  <c r="AS711" i="5"/>
  <c r="AR711" i="5"/>
  <c r="AQ711" i="5"/>
  <c r="AP711" i="5"/>
  <c r="BE710" i="5"/>
  <c r="BD710" i="5"/>
  <c r="BC710" i="5"/>
  <c r="BB710" i="5"/>
  <c r="BA710" i="5"/>
  <c r="AZ710" i="5"/>
  <c r="AY710" i="5"/>
  <c r="AX710" i="5"/>
  <c r="AW710" i="5"/>
  <c r="AV710" i="5"/>
  <c r="AU710" i="5"/>
  <c r="AT710" i="5"/>
  <c r="AS710" i="5"/>
  <c r="AR710" i="5"/>
  <c r="AQ710" i="5"/>
  <c r="AP710" i="5"/>
  <c r="BF709" i="5"/>
  <c r="BE709" i="5"/>
  <c r="BD709" i="5"/>
  <c r="BC709" i="5"/>
  <c r="BB709" i="5"/>
  <c r="BA709" i="5"/>
  <c r="AZ709" i="5"/>
  <c r="AY709" i="5"/>
  <c r="AX709" i="5"/>
  <c r="AW709" i="5"/>
  <c r="AV709" i="5"/>
  <c r="AU709" i="5"/>
  <c r="AT709" i="5"/>
  <c r="AS709" i="5"/>
  <c r="AR709" i="5"/>
  <c r="AQ709" i="5"/>
  <c r="AP709" i="5"/>
  <c r="BG708" i="5"/>
  <c r="BF708" i="5"/>
  <c r="BE708" i="5"/>
  <c r="BD708" i="5"/>
  <c r="BC708" i="5"/>
  <c r="BB708" i="5"/>
  <c r="BA708" i="5"/>
  <c r="AZ708" i="5"/>
  <c r="AY708" i="5"/>
  <c r="AX708" i="5"/>
  <c r="AW708" i="5"/>
  <c r="AV708" i="5"/>
  <c r="AU708" i="5"/>
  <c r="AT708" i="5"/>
  <c r="AS708" i="5"/>
  <c r="AR708" i="5"/>
  <c r="AQ708" i="5"/>
  <c r="AP708" i="5"/>
  <c r="BH707" i="5"/>
  <c r="BG707" i="5"/>
  <c r="BF707" i="5"/>
  <c r="BE707" i="5"/>
  <c r="BD707" i="5"/>
  <c r="BC707" i="5"/>
  <c r="BB707" i="5"/>
  <c r="BA707" i="5"/>
  <c r="AZ707" i="5"/>
  <c r="AY707" i="5"/>
  <c r="AX707" i="5"/>
  <c r="AW707" i="5"/>
  <c r="AV707" i="5"/>
  <c r="AU707" i="5"/>
  <c r="AT707" i="5"/>
  <c r="AS707" i="5"/>
  <c r="AR707" i="5"/>
  <c r="AQ707" i="5"/>
  <c r="AP707" i="5"/>
  <c r="BI706" i="5"/>
  <c r="BH706" i="5"/>
  <c r="BG706" i="5"/>
  <c r="BF706" i="5"/>
  <c r="BE706" i="5"/>
  <c r="BD706" i="5"/>
  <c r="BC706" i="5"/>
  <c r="BB706" i="5"/>
  <c r="BA706" i="5"/>
  <c r="AZ706" i="5"/>
  <c r="AY706" i="5"/>
  <c r="AX706" i="5"/>
  <c r="AW706" i="5"/>
  <c r="AV706" i="5"/>
  <c r="AU706" i="5"/>
  <c r="AT706" i="5"/>
  <c r="AS706" i="5"/>
  <c r="AR706" i="5"/>
  <c r="AQ706" i="5"/>
  <c r="AP706" i="5"/>
  <c r="BJ705" i="5"/>
  <c r="BI705" i="5"/>
  <c r="BH705" i="5"/>
  <c r="BG705" i="5"/>
  <c r="BF705" i="5"/>
  <c r="BE705" i="5"/>
  <c r="BD705" i="5"/>
  <c r="BC705" i="5"/>
  <c r="BB705" i="5"/>
  <c r="BA705" i="5"/>
  <c r="AZ705" i="5"/>
  <c r="AY705" i="5"/>
  <c r="AX705" i="5"/>
  <c r="AW705" i="5"/>
  <c r="AV705" i="5"/>
  <c r="AU705" i="5"/>
  <c r="AT705" i="5"/>
  <c r="AS705" i="5"/>
  <c r="AR705" i="5"/>
  <c r="AQ705" i="5"/>
  <c r="AP705" i="5"/>
  <c r="BK704" i="5"/>
  <c r="BJ704" i="5"/>
  <c r="BI704" i="5"/>
  <c r="BH704" i="5"/>
  <c r="BG704" i="5"/>
  <c r="BF704" i="5"/>
  <c r="BE704" i="5"/>
  <c r="BD704" i="5"/>
  <c r="BC704" i="5"/>
  <c r="BB704" i="5"/>
  <c r="BA704" i="5"/>
  <c r="AZ704" i="5"/>
  <c r="AY704" i="5"/>
  <c r="AX704" i="5"/>
  <c r="AW704" i="5"/>
  <c r="AV704" i="5"/>
  <c r="AU704" i="5"/>
  <c r="AT704" i="5"/>
  <c r="AS704" i="5"/>
  <c r="AR704" i="5"/>
  <c r="AQ704" i="5"/>
  <c r="AP704" i="5"/>
  <c r="BL703" i="5"/>
  <c r="BK703" i="5"/>
  <c r="BJ703" i="5"/>
  <c r="BI703" i="5"/>
  <c r="BH703" i="5"/>
  <c r="BG703" i="5"/>
  <c r="BF703" i="5"/>
  <c r="BE703" i="5"/>
  <c r="BD703" i="5"/>
  <c r="BC703" i="5"/>
  <c r="BB703" i="5"/>
  <c r="BA703" i="5"/>
  <c r="AZ703" i="5"/>
  <c r="AY703" i="5"/>
  <c r="AX703" i="5"/>
  <c r="AW703" i="5"/>
  <c r="AV703" i="5"/>
  <c r="AU703" i="5"/>
  <c r="AT703" i="5"/>
  <c r="AS703" i="5"/>
  <c r="AR703" i="5"/>
  <c r="AQ703" i="5"/>
  <c r="AP703" i="5"/>
  <c r="BM702" i="5"/>
  <c r="BL702" i="5"/>
  <c r="BK702" i="5"/>
  <c r="BJ702" i="5"/>
  <c r="BI702" i="5"/>
  <c r="BH702" i="5"/>
  <c r="BG702" i="5"/>
  <c r="BF702" i="5"/>
  <c r="BE702" i="5"/>
  <c r="BD702" i="5"/>
  <c r="BC702" i="5"/>
  <c r="BB702" i="5"/>
  <c r="BA702" i="5"/>
  <c r="AZ702" i="5"/>
  <c r="AY702" i="5"/>
  <c r="AX702" i="5"/>
  <c r="AW702" i="5"/>
  <c r="AV702" i="5"/>
  <c r="AU702" i="5"/>
  <c r="AT702" i="5"/>
  <c r="AS702" i="5"/>
  <c r="AR702" i="5"/>
  <c r="AQ702" i="5"/>
  <c r="AP702" i="5"/>
  <c r="BN701" i="5"/>
  <c r="BM701" i="5"/>
  <c r="BL701" i="5"/>
  <c r="BK701" i="5"/>
  <c r="BJ701" i="5"/>
  <c r="BI701" i="5"/>
  <c r="BH701" i="5"/>
  <c r="BG701" i="5"/>
  <c r="BF701" i="5"/>
  <c r="BE701" i="5"/>
  <c r="BD701" i="5"/>
  <c r="BC701" i="5"/>
  <c r="BB701" i="5"/>
  <c r="BA701" i="5"/>
  <c r="AZ701" i="5"/>
  <c r="AY701" i="5"/>
  <c r="AX701" i="5"/>
  <c r="AW701" i="5"/>
  <c r="AV701" i="5"/>
  <c r="AU701" i="5"/>
  <c r="AT701" i="5"/>
  <c r="AS701" i="5"/>
  <c r="AR701" i="5"/>
  <c r="AQ701" i="5"/>
  <c r="AP701" i="5"/>
  <c r="BO700" i="5"/>
  <c r="BN700" i="5"/>
  <c r="BM700" i="5"/>
  <c r="BL700" i="5"/>
  <c r="BK700" i="5"/>
  <c r="BJ700" i="5"/>
  <c r="BI700" i="5"/>
  <c r="BH700" i="5"/>
  <c r="BG700" i="5"/>
  <c r="BF700" i="5"/>
  <c r="BE700" i="5"/>
  <c r="BD700" i="5"/>
  <c r="BC700" i="5"/>
  <c r="BB700" i="5"/>
  <c r="BA700" i="5"/>
  <c r="AZ700" i="5"/>
  <c r="AY700" i="5"/>
  <c r="AX700" i="5"/>
  <c r="AW700" i="5"/>
  <c r="AV700" i="5"/>
  <c r="AU700" i="5"/>
  <c r="AT700" i="5"/>
  <c r="AS700" i="5"/>
  <c r="AR700" i="5"/>
  <c r="AQ700" i="5"/>
  <c r="AP700" i="5"/>
  <c r="BP699" i="5"/>
  <c r="BO699" i="5"/>
  <c r="BN699" i="5"/>
  <c r="BM699" i="5"/>
  <c r="BL699" i="5"/>
  <c r="BK699" i="5"/>
  <c r="BJ699" i="5"/>
  <c r="BI699" i="5"/>
  <c r="BH699" i="5"/>
  <c r="BG699" i="5"/>
  <c r="BF699" i="5"/>
  <c r="BE699" i="5"/>
  <c r="BD699" i="5"/>
  <c r="BC699" i="5"/>
  <c r="BB699" i="5"/>
  <c r="BA699" i="5"/>
  <c r="AZ699" i="5"/>
  <c r="AY699" i="5"/>
  <c r="AX699" i="5"/>
  <c r="AW699" i="5"/>
  <c r="AV699" i="5"/>
  <c r="AU699" i="5"/>
  <c r="AT699" i="5"/>
  <c r="AS699" i="5"/>
  <c r="AR699" i="5"/>
  <c r="AQ699" i="5"/>
  <c r="AP699" i="5"/>
  <c r="BQ698" i="5"/>
  <c r="BP698" i="5"/>
  <c r="BO698" i="5"/>
  <c r="BN698" i="5"/>
  <c r="BM698" i="5"/>
  <c r="BL698" i="5"/>
  <c r="BK698" i="5"/>
  <c r="BJ698" i="5"/>
  <c r="BI698" i="5"/>
  <c r="BH698" i="5"/>
  <c r="BG698" i="5"/>
  <c r="BF698" i="5"/>
  <c r="BE698" i="5"/>
  <c r="BD698" i="5"/>
  <c r="BC698" i="5"/>
  <c r="BB698" i="5"/>
  <c r="BA698" i="5"/>
  <c r="AZ698" i="5"/>
  <c r="AY698" i="5"/>
  <c r="AX698" i="5"/>
  <c r="AW698" i="5"/>
  <c r="AV698" i="5"/>
  <c r="AU698" i="5"/>
  <c r="AT698" i="5"/>
  <c r="AS698" i="5"/>
  <c r="AR698" i="5"/>
  <c r="AQ698" i="5"/>
  <c r="AP698" i="5"/>
  <c r="BR697" i="5"/>
  <c r="BQ697" i="5"/>
  <c r="BP697" i="5"/>
  <c r="BO697" i="5"/>
  <c r="BN697" i="5"/>
  <c r="BM697" i="5"/>
  <c r="BL697" i="5"/>
  <c r="BK697" i="5"/>
  <c r="BJ697" i="5"/>
  <c r="BI697" i="5"/>
  <c r="BH697" i="5"/>
  <c r="BG697" i="5"/>
  <c r="BF697" i="5"/>
  <c r="BE697" i="5"/>
  <c r="BD697" i="5"/>
  <c r="BC697" i="5"/>
  <c r="BB697" i="5"/>
  <c r="BA697" i="5"/>
  <c r="AZ697" i="5"/>
  <c r="AY697" i="5"/>
  <c r="AX697" i="5"/>
  <c r="AW697" i="5"/>
  <c r="AV697" i="5"/>
  <c r="AU697" i="5"/>
  <c r="AT697" i="5"/>
  <c r="AS697" i="5"/>
  <c r="AR697" i="5"/>
  <c r="AQ697" i="5"/>
  <c r="AP697" i="5"/>
  <c r="BS696" i="5"/>
  <c r="BR696" i="5"/>
  <c r="BQ696" i="5"/>
  <c r="BP696" i="5"/>
  <c r="BO696" i="5"/>
  <c r="BN696" i="5"/>
  <c r="BM696" i="5"/>
  <c r="BL696" i="5"/>
  <c r="BK696" i="5"/>
  <c r="BJ696" i="5"/>
  <c r="BI696" i="5"/>
  <c r="BH696" i="5"/>
  <c r="BG696" i="5"/>
  <c r="BF696" i="5"/>
  <c r="BE696" i="5"/>
  <c r="BD696" i="5"/>
  <c r="BC696" i="5"/>
  <c r="BB696" i="5"/>
  <c r="BA696" i="5"/>
  <c r="AZ696" i="5"/>
  <c r="AY696" i="5"/>
  <c r="AX696" i="5"/>
  <c r="AW696" i="5"/>
  <c r="AV696" i="5"/>
  <c r="AU696" i="5"/>
  <c r="AT696" i="5"/>
  <c r="AS696" i="5"/>
  <c r="AR696" i="5"/>
  <c r="AQ696" i="5"/>
  <c r="AP696" i="5"/>
  <c r="BT695" i="5"/>
  <c r="BS695" i="5"/>
  <c r="BR695" i="5"/>
  <c r="BQ695" i="5"/>
  <c r="BP695" i="5"/>
  <c r="BO695" i="5"/>
  <c r="BN695" i="5"/>
  <c r="BM695" i="5"/>
  <c r="BL695" i="5"/>
  <c r="BK695" i="5"/>
  <c r="BJ695" i="5"/>
  <c r="BI695" i="5"/>
  <c r="BH695" i="5"/>
  <c r="BG695" i="5"/>
  <c r="BF695" i="5"/>
  <c r="BE695" i="5"/>
  <c r="BD695" i="5"/>
  <c r="BC695" i="5"/>
  <c r="BB695" i="5"/>
  <c r="BA695" i="5"/>
  <c r="AZ695" i="5"/>
  <c r="AY695" i="5"/>
  <c r="AX695" i="5"/>
  <c r="AW695" i="5"/>
  <c r="AV695" i="5"/>
  <c r="AU695" i="5"/>
  <c r="AT695" i="5"/>
  <c r="AS695" i="5"/>
  <c r="AR695" i="5"/>
  <c r="AQ695" i="5"/>
  <c r="AP695" i="5"/>
  <c r="BU694" i="5"/>
  <c r="BT694" i="5"/>
  <c r="BS694" i="5"/>
  <c r="BR694" i="5"/>
  <c r="BQ694" i="5"/>
  <c r="BP694" i="5"/>
  <c r="BO694" i="5"/>
  <c r="BN694" i="5"/>
  <c r="BM694" i="5"/>
  <c r="BL694" i="5"/>
  <c r="BK694" i="5"/>
  <c r="BJ694" i="5"/>
  <c r="BI694" i="5"/>
  <c r="BH694" i="5"/>
  <c r="BG694" i="5"/>
  <c r="BF694" i="5"/>
  <c r="BE694" i="5"/>
  <c r="BD694" i="5"/>
  <c r="BC694" i="5"/>
  <c r="BB694" i="5"/>
  <c r="BA694" i="5"/>
  <c r="AZ694" i="5"/>
  <c r="AY694" i="5"/>
  <c r="AX694" i="5"/>
  <c r="AW694" i="5"/>
  <c r="AV694" i="5"/>
  <c r="AU694" i="5"/>
  <c r="AT694" i="5"/>
  <c r="AS694" i="5"/>
  <c r="AR694" i="5"/>
  <c r="AQ694" i="5"/>
  <c r="AP694" i="5"/>
  <c r="BV693" i="5"/>
  <c r="BU693" i="5"/>
  <c r="BT693" i="5"/>
  <c r="BS693" i="5"/>
  <c r="BR693" i="5"/>
  <c r="BQ693" i="5"/>
  <c r="BP693" i="5"/>
  <c r="BO693" i="5"/>
  <c r="BN693" i="5"/>
  <c r="BM693" i="5"/>
  <c r="BL693" i="5"/>
  <c r="BK693" i="5"/>
  <c r="BJ693" i="5"/>
  <c r="BI693" i="5"/>
  <c r="BH693" i="5"/>
  <c r="BG693" i="5"/>
  <c r="BF693" i="5"/>
  <c r="BE693" i="5"/>
  <c r="BD693" i="5"/>
  <c r="BC693" i="5"/>
  <c r="BB693" i="5"/>
  <c r="BA693" i="5"/>
  <c r="AZ693" i="5"/>
  <c r="AY693" i="5"/>
  <c r="AX693" i="5"/>
  <c r="AW693" i="5"/>
  <c r="AV693" i="5"/>
  <c r="AU693" i="5"/>
  <c r="AT693" i="5"/>
  <c r="AS693" i="5"/>
  <c r="AR693" i="5"/>
  <c r="AQ693" i="5"/>
  <c r="AP693" i="5"/>
  <c r="BW692" i="5"/>
  <c r="BV692" i="5"/>
  <c r="BU692" i="5"/>
  <c r="BT692" i="5"/>
  <c r="BS692" i="5"/>
  <c r="BR692" i="5"/>
  <c r="BQ692" i="5"/>
  <c r="BP692" i="5"/>
  <c r="BO692" i="5"/>
  <c r="BN692" i="5"/>
  <c r="BM692" i="5"/>
  <c r="BL692" i="5"/>
  <c r="BK692" i="5"/>
  <c r="BJ692" i="5"/>
  <c r="BI692" i="5"/>
  <c r="BH692" i="5"/>
  <c r="BG692" i="5"/>
  <c r="BF692" i="5"/>
  <c r="BE692" i="5"/>
  <c r="BD692" i="5"/>
  <c r="BC692" i="5"/>
  <c r="BB692" i="5"/>
  <c r="BA692" i="5"/>
  <c r="AZ692" i="5"/>
  <c r="AY692" i="5"/>
  <c r="AX692" i="5"/>
  <c r="AW692" i="5"/>
  <c r="AV692" i="5"/>
  <c r="AU692" i="5"/>
  <c r="AT692" i="5"/>
  <c r="AS692" i="5"/>
  <c r="AR692" i="5"/>
  <c r="AQ692" i="5"/>
  <c r="AP692" i="5"/>
  <c r="BX691" i="5"/>
  <c r="BW691" i="5"/>
  <c r="BV691" i="5"/>
  <c r="BU691" i="5"/>
  <c r="BT691" i="5"/>
  <c r="BS691" i="5"/>
  <c r="BR691" i="5"/>
  <c r="BQ691" i="5"/>
  <c r="BP691" i="5"/>
  <c r="BO691" i="5"/>
  <c r="BN691" i="5"/>
  <c r="BM691" i="5"/>
  <c r="BL691" i="5"/>
  <c r="BK691" i="5"/>
  <c r="BJ691" i="5"/>
  <c r="BI691" i="5"/>
  <c r="BH691" i="5"/>
  <c r="BG691" i="5"/>
  <c r="BF691" i="5"/>
  <c r="BE691" i="5"/>
  <c r="BD691" i="5"/>
  <c r="BC691" i="5"/>
  <c r="BB691" i="5"/>
  <c r="BA691" i="5"/>
  <c r="AZ691" i="5"/>
  <c r="AY691" i="5"/>
  <c r="AX691" i="5"/>
  <c r="AW691" i="5"/>
  <c r="AV691" i="5"/>
  <c r="AU691" i="5"/>
  <c r="AT691" i="5"/>
  <c r="AS691" i="5"/>
  <c r="AR691" i="5"/>
  <c r="AQ691" i="5"/>
  <c r="AP691" i="5"/>
  <c r="BY690" i="5"/>
  <c r="BX690" i="5"/>
  <c r="BW690" i="5"/>
  <c r="BV690" i="5"/>
  <c r="BU690" i="5"/>
  <c r="BT690" i="5"/>
  <c r="BS690" i="5"/>
  <c r="BR690" i="5"/>
  <c r="BQ690" i="5"/>
  <c r="BP690" i="5"/>
  <c r="BO690" i="5"/>
  <c r="BN690" i="5"/>
  <c r="BM690" i="5"/>
  <c r="BL690" i="5"/>
  <c r="BK690" i="5"/>
  <c r="BJ690" i="5"/>
  <c r="BI690" i="5"/>
  <c r="BH690" i="5"/>
  <c r="BG690" i="5"/>
  <c r="BF690" i="5"/>
  <c r="BE690" i="5"/>
  <c r="BD690" i="5"/>
  <c r="BC690" i="5"/>
  <c r="BB690" i="5"/>
  <c r="BA690" i="5"/>
  <c r="AZ690" i="5"/>
  <c r="AY690" i="5"/>
  <c r="AX690" i="5"/>
  <c r="AW690" i="5"/>
  <c r="AV690" i="5"/>
  <c r="AU690" i="5"/>
  <c r="AT690" i="5"/>
  <c r="AS690" i="5"/>
  <c r="AR690" i="5"/>
  <c r="AQ690" i="5"/>
  <c r="AP690" i="5"/>
  <c r="BZ689" i="5"/>
  <c r="BY689" i="5"/>
  <c r="BX689" i="5"/>
  <c r="BW689" i="5"/>
  <c r="BV689" i="5"/>
  <c r="BU689" i="5"/>
  <c r="BT689" i="5"/>
  <c r="BS689" i="5"/>
  <c r="BR689" i="5"/>
  <c r="BQ689" i="5"/>
  <c r="BP689" i="5"/>
  <c r="BO689" i="5"/>
  <c r="BN689" i="5"/>
  <c r="BM689" i="5"/>
  <c r="BL689" i="5"/>
  <c r="BK689" i="5"/>
  <c r="BJ689" i="5"/>
  <c r="BI689" i="5"/>
  <c r="BH689" i="5"/>
  <c r="BG689" i="5"/>
  <c r="BF689" i="5"/>
  <c r="BE689" i="5"/>
  <c r="BD689" i="5"/>
  <c r="BC689" i="5"/>
  <c r="BB689" i="5"/>
  <c r="BA689" i="5"/>
  <c r="AZ689" i="5"/>
  <c r="AY689" i="5"/>
  <c r="AX689" i="5"/>
  <c r="AW689" i="5"/>
  <c r="AV689" i="5"/>
  <c r="AU689" i="5"/>
  <c r="AT689" i="5"/>
  <c r="AS689" i="5"/>
  <c r="AR689" i="5"/>
  <c r="AQ689" i="5"/>
  <c r="AP689" i="5"/>
  <c r="CA688" i="5"/>
  <c r="BZ688" i="5"/>
  <c r="BY688" i="5"/>
  <c r="BX688" i="5"/>
  <c r="BW688" i="5"/>
  <c r="BV688" i="5"/>
  <c r="BU688" i="5"/>
  <c r="BT688" i="5"/>
  <c r="BS688" i="5"/>
  <c r="BR688" i="5"/>
  <c r="BQ688" i="5"/>
  <c r="BP688" i="5"/>
  <c r="BO688" i="5"/>
  <c r="BN688" i="5"/>
  <c r="BM688" i="5"/>
  <c r="BL688" i="5"/>
  <c r="BK688" i="5"/>
  <c r="BJ688" i="5"/>
  <c r="BI688" i="5"/>
  <c r="BH688" i="5"/>
  <c r="BG688" i="5"/>
  <c r="BF688" i="5"/>
  <c r="BE688" i="5"/>
  <c r="BD688" i="5"/>
  <c r="BC688" i="5"/>
  <c r="BB688" i="5"/>
  <c r="BA688" i="5"/>
  <c r="AZ688" i="5"/>
  <c r="AY688" i="5"/>
  <c r="AX688" i="5"/>
  <c r="AW688" i="5"/>
  <c r="AV688" i="5"/>
  <c r="AU688" i="5"/>
  <c r="AT688" i="5"/>
  <c r="AS688" i="5"/>
  <c r="AR688" i="5"/>
  <c r="AQ688" i="5"/>
  <c r="AP688" i="5"/>
  <c r="CB687" i="5"/>
  <c r="CA687" i="5"/>
  <c r="BZ687" i="5"/>
  <c r="BY687" i="5"/>
  <c r="BX687" i="5"/>
  <c r="BW687" i="5"/>
  <c r="BV687" i="5"/>
  <c r="BU687" i="5"/>
  <c r="BT687" i="5"/>
  <c r="BS687" i="5"/>
  <c r="BR687" i="5"/>
  <c r="BQ687" i="5"/>
  <c r="BP687" i="5"/>
  <c r="BO687" i="5"/>
  <c r="BN687" i="5"/>
  <c r="BM687" i="5"/>
  <c r="BL687" i="5"/>
  <c r="BK687" i="5"/>
  <c r="BJ687" i="5"/>
  <c r="BI687" i="5"/>
  <c r="BH687" i="5"/>
  <c r="BG687" i="5"/>
  <c r="BF687" i="5"/>
  <c r="BE687" i="5"/>
  <c r="BD687" i="5"/>
  <c r="BC687" i="5"/>
  <c r="BB687" i="5"/>
  <c r="BA687" i="5"/>
  <c r="AZ687" i="5"/>
  <c r="AY687" i="5"/>
  <c r="AX687" i="5"/>
  <c r="AW687" i="5"/>
  <c r="AV687" i="5"/>
  <c r="AU687" i="5"/>
  <c r="AT687" i="5"/>
  <c r="AS687" i="5"/>
  <c r="AR687" i="5"/>
  <c r="AQ687" i="5"/>
  <c r="AP687" i="5"/>
  <c r="FF928" i="5"/>
  <c r="FG927" i="5"/>
  <c r="FF927" i="5"/>
  <c r="FH926" i="5"/>
  <c r="FG926" i="5"/>
  <c r="FF926" i="5"/>
  <c r="FI925" i="5"/>
  <c r="FH925" i="5"/>
  <c r="FG925" i="5"/>
  <c r="FF925" i="5"/>
  <c r="FJ924" i="5"/>
  <c r="FI924" i="5"/>
  <c r="FH924" i="5"/>
  <c r="FG924" i="5"/>
  <c r="FF924" i="5"/>
  <c r="FK923" i="5"/>
  <c r="FJ923" i="5"/>
  <c r="FI923" i="5"/>
  <c r="FH923" i="5"/>
  <c r="FG923" i="5"/>
  <c r="FF923" i="5"/>
  <c r="FL922" i="5"/>
  <c r="FK922" i="5"/>
  <c r="FJ922" i="5"/>
  <c r="FI922" i="5"/>
  <c r="FH922" i="5"/>
  <c r="FG922" i="5"/>
  <c r="FF922" i="5"/>
  <c r="FM921" i="5"/>
  <c r="FL921" i="5"/>
  <c r="FK921" i="5"/>
  <c r="FJ921" i="5"/>
  <c r="FI921" i="5"/>
  <c r="FH921" i="5"/>
  <c r="FG921" i="5"/>
  <c r="FF921" i="5"/>
  <c r="FN920" i="5"/>
  <c r="FM920" i="5"/>
  <c r="FL920" i="5"/>
  <c r="FK920" i="5"/>
  <c r="FJ920" i="5"/>
  <c r="FI920" i="5"/>
  <c r="FH920" i="5"/>
  <c r="FG920" i="5"/>
  <c r="FF920" i="5"/>
  <c r="FO919" i="5"/>
  <c r="FN919" i="5"/>
  <c r="FM919" i="5"/>
  <c r="FL919" i="5"/>
  <c r="FK919" i="5"/>
  <c r="FJ919" i="5"/>
  <c r="FI919" i="5"/>
  <c r="FH919" i="5"/>
  <c r="FG919" i="5"/>
  <c r="FF919" i="5"/>
  <c r="FP918" i="5"/>
  <c r="FO918" i="5"/>
  <c r="FN918" i="5"/>
  <c r="FM918" i="5"/>
  <c r="FL918" i="5"/>
  <c r="FK918" i="5"/>
  <c r="FJ918" i="5"/>
  <c r="FI918" i="5"/>
  <c r="FH918" i="5"/>
  <c r="FG918" i="5"/>
  <c r="FF918" i="5"/>
  <c r="FQ917" i="5"/>
  <c r="FP917" i="5"/>
  <c r="FO917" i="5"/>
  <c r="FN917" i="5"/>
  <c r="FM917" i="5"/>
  <c r="FL917" i="5"/>
  <c r="FK917" i="5"/>
  <c r="FJ917" i="5"/>
  <c r="FI917" i="5"/>
  <c r="FH917" i="5"/>
  <c r="FG917" i="5"/>
  <c r="FF917" i="5"/>
  <c r="FR916" i="5"/>
  <c r="FQ916" i="5"/>
  <c r="FP916" i="5"/>
  <c r="FO916" i="5"/>
  <c r="FN916" i="5"/>
  <c r="FM916" i="5"/>
  <c r="FL916" i="5"/>
  <c r="FK916" i="5"/>
  <c r="FJ916" i="5"/>
  <c r="FI916" i="5"/>
  <c r="FH916" i="5"/>
  <c r="FG916" i="5"/>
  <c r="FF916" i="5"/>
  <c r="FS915" i="5"/>
  <c r="FR915" i="5"/>
  <c r="FQ915" i="5"/>
  <c r="FP915" i="5"/>
  <c r="FO915" i="5"/>
  <c r="FN915" i="5"/>
  <c r="FM915" i="5"/>
  <c r="FL915" i="5"/>
  <c r="FK915" i="5"/>
  <c r="FJ915" i="5"/>
  <c r="FI915" i="5"/>
  <c r="FH915" i="5"/>
  <c r="FG915" i="5"/>
  <c r="FF915" i="5"/>
  <c r="FT914" i="5"/>
  <c r="FS914" i="5"/>
  <c r="FR914" i="5"/>
  <c r="FQ914" i="5"/>
  <c r="FP914" i="5"/>
  <c r="FO914" i="5"/>
  <c r="FN914" i="5"/>
  <c r="FM914" i="5"/>
  <c r="FL914" i="5"/>
  <c r="FK914" i="5"/>
  <c r="FJ914" i="5"/>
  <c r="FI914" i="5"/>
  <c r="FH914" i="5"/>
  <c r="FG914" i="5"/>
  <c r="FF914" i="5"/>
  <c r="FU913" i="5"/>
  <c r="FT913" i="5"/>
  <c r="FS913" i="5"/>
  <c r="FR913" i="5"/>
  <c r="FQ913" i="5"/>
  <c r="FP913" i="5"/>
  <c r="FO913" i="5"/>
  <c r="FN913" i="5"/>
  <c r="FM913" i="5"/>
  <c r="FL913" i="5"/>
  <c r="FK913" i="5"/>
  <c r="FJ913" i="5"/>
  <c r="FI913" i="5"/>
  <c r="FH913" i="5"/>
  <c r="FG913" i="5"/>
  <c r="FF913" i="5"/>
  <c r="FV912" i="5"/>
  <c r="FU912" i="5"/>
  <c r="FT912" i="5"/>
  <c r="FS912" i="5"/>
  <c r="FR912" i="5"/>
  <c r="FQ912" i="5"/>
  <c r="FP912" i="5"/>
  <c r="FO912" i="5"/>
  <c r="FN912" i="5"/>
  <c r="FM912" i="5"/>
  <c r="FL912" i="5"/>
  <c r="FK912" i="5"/>
  <c r="FJ912" i="5"/>
  <c r="FI912" i="5"/>
  <c r="FH912" i="5"/>
  <c r="FG912" i="5"/>
  <c r="FF912" i="5"/>
  <c r="FW911" i="5"/>
  <c r="FV911" i="5"/>
  <c r="FU911" i="5"/>
  <c r="FT911" i="5"/>
  <c r="FS911" i="5"/>
  <c r="FR911" i="5"/>
  <c r="FQ911" i="5"/>
  <c r="FP911" i="5"/>
  <c r="FO911" i="5"/>
  <c r="FN911" i="5"/>
  <c r="FM911" i="5"/>
  <c r="FL911" i="5"/>
  <c r="FK911" i="5"/>
  <c r="FJ911" i="5"/>
  <c r="FI911" i="5"/>
  <c r="FH911" i="5"/>
  <c r="FG911" i="5"/>
  <c r="FF911" i="5"/>
  <c r="FX910" i="5"/>
  <c r="FW910" i="5"/>
  <c r="FV910" i="5"/>
  <c r="FU910" i="5"/>
  <c r="FT910" i="5"/>
  <c r="FS910" i="5"/>
  <c r="FR910" i="5"/>
  <c r="FQ910" i="5"/>
  <c r="FP910" i="5"/>
  <c r="FO910" i="5"/>
  <c r="FN910" i="5"/>
  <c r="FM910" i="5"/>
  <c r="FL910" i="5"/>
  <c r="FK910" i="5"/>
  <c r="FJ910" i="5"/>
  <c r="FI910" i="5"/>
  <c r="FH910" i="5"/>
  <c r="FG910" i="5"/>
  <c r="FF910" i="5"/>
  <c r="FY909" i="5"/>
  <c r="FX909" i="5"/>
  <c r="FW909" i="5"/>
  <c r="FV909" i="5"/>
  <c r="FU909" i="5"/>
  <c r="FT909" i="5"/>
  <c r="FS909" i="5"/>
  <c r="FR909" i="5"/>
  <c r="FQ909" i="5"/>
  <c r="FP909" i="5"/>
  <c r="FO909" i="5"/>
  <c r="FN909" i="5"/>
  <c r="FM909" i="5"/>
  <c r="FL909" i="5"/>
  <c r="FK909" i="5"/>
  <c r="FJ909" i="5"/>
  <c r="FI909" i="5"/>
  <c r="FH909" i="5"/>
  <c r="FG909" i="5"/>
  <c r="FF909" i="5"/>
  <c r="FZ908" i="5"/>
  <c r="FY908" i="5"/>
  <c r="FX908" i="5"/>
  <c r="FW908" i="5"/>
  <c r="FV908" i="5"/>
  <c r="FU908" i="5"/>
  <c r="FT908" i="5"/>
  <c r="FS908" i="5"/>
  <c r="FR908" i="5"/>
  <c r="FQ908" i="5"/>
  <c r="FP908" i="5"/>
  <c r="FO908" i="5"/>
  <c r="FN908" i="5"/>
  <c r="FM908" i="5"/>
  <c r="FL908" i="5"/>
  <c r="FK908" i="5"/>
  <c r="FJ908" i="5"/>
  <c r="FI908" i="5"/>
  <c r="FH908" i="5"/>
  <c r="FG908" i="5"/>
  <c r="FF908" i="5"/>
  <c r="GA907" i="5"/>
  <c r="FZ907" i="5"/>
  <c r="FY907" i="5"/>
  <c r="FX907" i="5"/>
  <c r="FW907" i="5"/>
  <c r="FV907" i="5"/>
  <c r="FU907" i="5"/>
  <c r="FT907" i="5"/>
  <c r="FS907" i="5"/>
  <c r="FR907" i="5"/>
  <c r="FQ907" i="5"/>
  <c r="FP907" i="5"/>
  <c r="FO907" i="5"/>
  <c r="FN907" i="5"/>
  <c r="FM907" i="5"/>
  <c r="FL907" i="5"/>
  <c r="FK907" i="5"/>
  <c r="FJ907" i="5"/>
  <c r="FI907" i="5"/>
  <c r="FH907" i="5"/>
  <c r="FG907" i="5"/>
  <c r="FF907" i="5"/>
  <c r="GB906" i="5"/>
  <c r="GA906" i="5"/>
  <c r="FZ906" i="5"/>
  <c r="FY906" i="5"/>
  <c r="FX906" i="5"/>
  <c r="FW906" i="5"/>
  <c r="FV906" i="5"/>
  <c r="FU906" i="5"/>
  <c r="FT906" i="5"/>
  <c r="FS906" i="5"/>
  <c r="FR906" i="5"/>
  <c r="FQ906" i="5"/>
  <c r="FP906" i="5"/>
  <c r="FO906" i="5"/>
  <c r="FN906" i="5"/>
  <c r="FM906" i="5"/>
  <c r="FL906" i="5"/>
  <c r="FK906" i="5"/>
  <c r="FJ906" i="5"/>
  <c r="FI906" i="5"/>
  <c r="FH906" i="5"/>
  <c r="FG906" i="5"/>
  <c r="FF906" i="5"/>
  <c r="GC905" i="5"/>
  <c r="GB905" i="5"/>
  <c r="GA905" i="5"/>
  <c r="FZ905" i="5"/>
  <c r="FY905" i="5"/>
  <c r="FX905" i="5"/>
  <c r="FW905" i="5"/>
  <c r="FV905" i="5"/>
  <c r="FU905" i="5"/>
  <c r="FT905" i="5"/>
  <c r="FS905" i="5"/>
  <c r="FR905" i="5"/>
  <c r="FQ905" i="5"/>
  <c r="FP905" i="5"/>
  <c r="FO905" i="5"/>
  <c r="FN905" i="5"/>
  <c r="FM905" i="5"/>
  <c r="FL905" i="5"/>
  <c r="FK905" i="5"/>
  <c r="FJ905" i="5"/>
  <c r="FI905" i="5"/>
  <c r="FH905" i="5"/>
  <c r="FG905" i="5"/>
  <c r="FF905" i="5"/>
  <c r="GD904" i="5"/>
  <c r="GC904" i="5"/>
  <c r="GB904" i="5"/>
  <c r="GA904" i="5"/>
  <c r="FZ904" i="5"/>
  <c r="FY904" i="5"/>
  <c r="FX904" i="5"/>
  <c r="FW904" i="5"/>
  <c r="FV904" i="5"/>
  <c r="FU904" i="5"/>
  <c r="FT904" i="5"/>
  <c r="FS904" i="5"/>
  <c r="FR904" i="5"/>
  <c r="FQ904" i="5"/>
  <c r="FP904" i="5"/>
  <c r="FO904" i="5"/>
  <c r="FN904" i="5"/>
  <c r="FM904" i="5"/>
  <c r="FL904" i="5"/>
  <c r="FK904" i="5"/>
  <c r="FJ904" i="5"/>
  <c r="FI904" i="5"/>
  <c r="FH904" i="5"/>
  <c r="FG904" i="5"/>
  <c r="FF904" i="5"/>
  <c r="GE903" i="5"/>
  <c r="GD903" i="5"/>
  <c r="GC903" i="5"/>
  <c r="GB903" i="5"/>
  <c r="GA903" i="5"/>
  <c r="FZ903" i="5"/>
  <c r="FY903" i="5"/>
  <c r="FX903" i="5"/>
  <c r="FW903" i="5"/>
  <c r="FV903" i="5"/>
  <c r="FU903" i="5"/>
  <c r="FT903" i="5"/>
  <c r="FS903" i="5"/>
  <c r="FR903" i="5"/>
  <c r="FQ903" i="5"/>
  <c r="FP903" i="5"/>
  <c r="FO903" i="5"/>
  <c r="FN903" i="5"/>
  <c r="FM903" i="5"/>
  <c r="FL903" i="5"/>
  <c r="FK903" i="5"/>
  <c r="FJ903" i="5"/>
  <c r="FI903" i="5"/>
  <c r="FH903" i="5"/>
  <c r="FG903" i="5"/>
  <c r="FF903" i="5"/>
  <c r="GF902" i="5"/>
  <c r="GE902" i="5"/>
  <c r="GD902" i="5"/>
  <c r="GC902" i="5"/>
  <c r="GB902" i="5"/>
  <c r="GA902" i="5"/>
  <c r="FZ902" i="5"/>
  <c r="FY902" i="5"/>
  <c r="FX902" i="5"/>
  <c r="FW902" i="5"/>
  <c r="FV902" i="5"/>
  <c r="FU902" i="5"/>
  <c r="FT902" i="5"/>
  <c r="FS902" i="5"/>
  <c r="FR902" i="5"/>
  <c r="FQ902" i="5"/>
  <c r="FP902" i="5"/>
  <c r="FO902" i="5"/>
  <c r="FN902" i="5"/>
  <c r="FM902" i="5"/>
  <c r="FL902" i="5"/>
  <c r="FK902" i="5"/>
  <c r="FJ902" i="5"/>
  <c r="FI902" i="5"/>
  <c r="FH902" i="5"/>
  <c r="FG902" i="5"/>
  <c r="FF902" i="5"/>
  <c r="GG901" i="5"/>
  <c r="GF901" i="5"/>
  <c r="GE901" i="5"/>
  <c r="GD901" i="5"/>
  <c r="GC901" i="5"/>
  <c r="GB901" i="5"/>
  <c r="GA901" i="5"/>
  <c r="FZ901" i="5"/>
  <c r="FY901" i="5"/>
  <c r="FX901" i="5"/>
  <c r="FW901" i="5"/>
  <c r="FV901" i="5"/>
  <c r="FU901" i="5"/>
  <c r="FT901" i="5"/>
  <c r="FS901" i="5"/>
  <c r="FR901" i="5"/>
  <c r="FQ901" i="5"/>
  <c r="FP901" i="5"/>
  <c r="FO901" i="5"/>
  <c r="FN901" i="5"/>
  <c r="FM901" i="5"/>
  <c r="FL901" i="5"/>
  <c r="FK901" i="5"/>
  <c r="FJ901" i="5"/>
  <c r="FI901" i="5"/>
  <c r="FH901" i="5"/>
  <c r="FG901" i="5"/>
  <c r="FF901" i="5"/>
  <c r="GH900" i="5"/>
  <c r="GG900" i="5"/>
  <c r="GF900" i="5"/>
  <c r="GE900" i="5"/>
  <c r="GD900" i="5"/>
  <c r="GC900" i="5"/>
  <c r="GB900" i="5"/>
  <c r="GA900" i="5"/>
  <c r="FZ900" i="5"/>
  <c r="FY900" i="5"/>
  <c r="FX900" i="5"/>
  <c r="FW900" i="5"/>
  <c r="FV900" i="5"/>
  <c r="FU900" i="5"/>
  <c r="FT900" i="5"/>
  <c r="FS900" i="5"/>
  <c r="FR900" i="5"/>
  <c r="FQ900" i="5"/>
  <c r="FP900" i="5"/>
  <c r="FO900" i="5"/>
  <c r="FN900" i="5"/>
  <c r="FM900" i="5"/>
  <c r="FL900" i="5"/>
  <c r="FK900" i="5"/>
  <c r="FJ900" i="5"/>
  <c r="FI900" i="5"/>
  <c r="FH900" i="5"/>
  <c r="FG900" i="5"/>
  <c r="FF900" i="5"/>
  <c r="GI899" i="5"/>
  <c r="GH899" i="5"/>
  <c r="GG899" i="5"/>
  <c r="GF899" i="5"/>
  <c r="GE899" i="5"/>
  <c r="GD899" i="5"/>
  <c r="GC899" i="5"/>
  <c r="GB899" i="5"/>
  <c r="GA899" i="5"/>
  <c r="FZ899" i="5"/>
  <c r="FY899" i="5"/>
  <c r="FX899" i="5"/>
  <c r="FW899" i="5"/>
  <c r="FV899" i="5"/>
  <c r="FU899" i="5"/>
  <c r="FT899" i="5"/>
  <c r="FS899" i="5"/>
  <c r="FR899" i="5"/>
  <c r="FQ899" i="5"/>
  <c r="FP899" i="5"/>
  <c r="FO899" i="5"/>
  <c r="FN899" i="5"/>
  <c r="FM899" i="5"/>
  <c r="FL899" i="5"/>
  <c r="FK899" i="5"/>
  <c r="FJ899" i="5"/>
  <c r="FI899" i="5"/>
  <c r="FH899" i="5"/>
  <c r="FG899" i="5"/>
  <c r="FF899" i="5"/>
  <c r="GJ898" i="5"/>
  <c r="GI898" i="5"/>
  <c r="GH898" i="5"/>
  <c r="GG898" i="5"/>
  <c r="GF898" i="5"/>
  <c r="GE898" i="5"/>
  <c r="GD898" i="5"/>
  <c r="GC898" i="5"/>
  <c r="GB898" i="5"/>
  <c r="GA898" i="5"/>
  <c r="FZ898" i="5"/>
  <c r="FY898" i="5"/>
  <c r="FX898" i="5"/>
  <c r="FW898" i="5"/>
  <c r="FV898" i="5"/>
  <c r="FU898" i="5"/>
  <c r="FT898" i="5"/>
  <c r="FS898" i="5"/>
  <c r="FR898" i="5"/>
  <c r="FQ898" i="5"/>
  <c r="FP898" i="5"/>
  <c r="FO898" i="5"/>
  <c r="FN898" i="5"/>
  <c r="FM898" i="5"/>
  <c r="FL898" i="5"/>
  <c r="FK898" i="5"/>
  <c r="FJ898" i="5"/>
  <c r="FI898" i="5"/>
  <c r="FH898" i="5"/>
  <c r="FG898" i="5"/>
  <c r="FF898" i="5"/>
  <c r="GK897" i="5"/>
  <c r="GJ897" i="5"/>
  <c r="GI897" i="5"/>
  <c r="GH897" i="5"/>
  <c r="GG897" i="5"/>
  <c r="GF897" i="5"/>
  <c r="GE897" i="5"/>
  <c r="GD897" i="5"/>
  <c r="GC897" i="5"/>
  <c r="GB897" i="5"/>
  <c r="GA897" i="5"/>
  <c r="FZ897" i="5"/>
  <c r="FY897" i="5"/>
  <c r="FX897" i="5"/>
  <c r="FW897" i="5"/>
  <c r="FV897" i="5"/>
  <c r="FU897" i="5"/>
  <c r="FT897" i="5"/>
  <c r="FS897" i="5"/>
  <c r="FR897" i="5"/>
  <c r="FQ897" i="5"/>
  <c r="FP897" i="5"/>
  <c r="FO897" i="5"/>
  <c r="FN897" i="5"/>
  <c r="FM897" i="5"/>
  <c r="FL897" i="5"/>
  <c r="FK897" i="5"/>
  <c r="FJ897" i="5"/>
  <c r="FI897" i="5"/>
  <c r="FH897" i="5"/>
  <c r="FG897" i="5"/>
  <c r="FF897" i="5"/>
  <c r="GL896" i="5"/>
  <c r="GK896" i="5"/>
  <c r="GJ896" i="5"/>
  <c r="GI896" i="5"/>
  <c r="GH896" i="5"/>
  <c r="GG896" i="5"/>
  <c r="GF896" i="5"/>
  <c r="GE896" i="5"/>
  <c r="GD896" i="5"/>
  <c r="GC896" i="5"/>
  <c r="GB896" i="5"/>
  <c r="GA896" i="5"/>
  <c r="FZ896" i="5"/>
  <c r="FY896" i="5"/>
  <c r="FX896" i="5"/>
  <c r="FW896" i="5"/>
  <c r="FV896" i="5"/>
  <c r="FU896" i="5"/>
  <c r="FT896" i="5"/>
  <c r="FS896" i="5"/>
  <c r="FR896" i="5"/>
  <c r="FQ896" i="5"/>
  <c r="FP896" i="5"/>
  <c r="FO896" i="5"/>
  <c r="FN896" i="5"/>
  <c r="FM896" i="5"/>
  <c r="FL896" i="5"/>
  <c r="FK896" i="5"/>
  <c r="FJ896" i="5"/>
  <c r="FI896" i="5"/>
  <c r="FH896" i="5"/>
  <c r="FG896" i="5"/>
  <c r="FF896" i="5"/>
  <c r="GM895" i="5"/>
  <c r="GL895" i="5"/>
  <c r="GK895" i="5"/>
  <c r="GJ895" i="5"/>
  <c r="GI895" i="5"/>
  <c r="GH895" i="5"/>
  <c r="GG895" i="5"/>
  <c r="GF895" i="5"/>
  <c r="GE895" i="5"/>
  <c r="GD895" i="5"/>
  <c r="GC895" i="5"/>
  <c r="GB895" i="5"/>
  <c r="GA895" i="5"/>
  <c r="FZ895" i="5"/>
  <c r="FY895" i="5"/>
  <c r="FX895" i="5"/>
  <c r="FW895" i="5"/>
  <c r="FV895" i="5"/>
  <c r="FU895" i="5"/>
  <c r="FT895" i="5"/>
  <c r="FS895" i="5"/>
  <c r="FR895" i="5"/>
  <c r="FQ895" i="5"/>
  <c r="FP895" i="5"/>
  <c r="FO895" i="5"/>
  <c r="FN895" i="5"/>
  <c r="FM895" i="5"/>
  <c r="FL895" i="5"/>
  <c r="FK895" i="5"/>
  <c r="FJ895" i="5"/>
  <c r="FI895" i="5"/>
  <c r="FH895" i="5"/>
  <c r="FG895" i="5"/>
  <c r="FF895" i="5"/>
  <c r="GN894" i="5"/>
  <c r="GM894" i="5"/>
  <c r="GL894" i="5"/>
  <c r="GK894" i="5"/>
  <c r="GJ894" i="5"/>
  <c r="GI894" i="5"/>
  <c r="GH894" i="5"/>
  <c r="GG894" i="5"/>
  <c r="GF894" i="5"/>
  <c r="GE894" i="5"/>
  <c r="GD894" i="5"/>
  <c r="GC894" i="5"/>
  <c r="GB894" i="5"/>
  <c r="GA894" i="5"/>
  <c r="FZ894" i="5"/>
  <c r="FY894" i="5"/>
  <c r="FX894" i="5"/>
  <c r="FW894" i="5"/>
  <c r="FV894" i="5"/>
  <c r="FU894" i="5"/>
  <c r="FT894" i="5"/>
  <c r="FS894" i="5"/>
  <c r="FR894" i="5"/>
  <c r="FQ894" i="5"/>
  <c r="FP894" i="5"/>
  <c r="FO894" i="5"/>
  <c r="FN894" i="5"/>
  <c r="FM894" i="5"/>
  <c r="FL894" i="5"/>
  <c r="FK894" i="5"/>
  <c r="FJ894" i="5"/>
  <c r="FI894" i="5"/>
  <c r="FH894" i="5"/>
  <c r="FG894" i="5"/>
  <c r="FF894" i="5"/>
  <c r="GO893" i="5"/>
  <c r="GN893" i="5"/>
  <c r="GM893" i="5"/>
  <c r="GL893" i="5"/>
  <c r="GK893" i="5"/>
  <c r="GJ893" i="5"/>
  <c r="GI893" i="5"/>
  <c r="GH893" i="5"/>
  <c r="GG893" i="5"/>
  <c r="GF893" i="5"/>
  <c r="GE893" i="5"/>
  <c r="GD893" i="5"/>
  <c r="GC893" i="5"/>
  <c r="GB893" i="5"/>
  <c r="GA893" i="5"/>
  <c r="FZ893" i="5"/>
  <c r="FY893" i="5"/>
  <c r="FX893" i="5"/>
  <c r="FW893" i="5"/>
  <c r="FV893" i="5"/>
  <c r="FU893" i="5"/>
  <c r="FT893" i="5"/>
  <c r="FS893" i="5"/>
  <c r="FR893" i="5"/>
  <c r="FQ893" i="5"/>
  <c r="FP893" i="5"/>
  <c r="FO893" i="5"/>
  <c r="FN893" i="5"/>
  <c r="FM893" i="5"/>
  <c r="FL893" i="5"/>
  <c r="FK893" i="5"/>
  <c r="FJ893" i="5"/>
  <c r="FI893" i="5"/>
  <c r="FH893" i="5"/>
  <c r="FG893" i="5"/>
  <c r="FF893" i="5"/>
  <c r="GP892" i="5"/>
  <c r="GO892" i="5"/>
  <c r="GN892" i="5"/>
  <c r="GM892" i="5"/>
  <c r="GL892" i="5"/>
  <c r="GK892" i="5"/>
  <c r="GJ892" i="5"/>
  <c r="GI892" i="5"/>
  <c r="GH892" i="5"/>
  <c r="GG892" i="5"/>
  <c r="GF892" i="5"/>
  <c r="GE892" i="5"/>
  <c r="GD892" i="5"/>
  <c r="GC892" i="5"/>
  <c r="GB892" i="5"/>
  <c r="GA892" i="5"/>
  <c r="FZ892" i="5"/>
  <c r="FY892" i="5"/>
  <c r="FX892" i="5"/>
  <c r="FW892" i="5"/>
  <c r="FV892" i="5"/>
  <c r="FU892" i="5"/>
  <c r="FT892" i="5"/>
  <c r="FS892" i="5"/>
  <c r="FR892" i="5"/>
  <c r="FQ892" i="5"/>
  <c r="FP892" i="5"/>
  <c r="FO892" i="5"/>
  <c r="FN892" i="5"/>
  <c r="FM892" i="5"/>
  <c r="FL892" i="5"/>
  <c r="FK892" i="5"/>
  <c r="FJ892" i="5"/>
  <c r="FI892" i="5"/>
  <c r="FH892" i="5"/>
  <c r="FG892" i="5"/>
  <c r="FF892" i="5"/>
  <c r="GQ891" i="5"/>
  <c r="GP891" i="5"/>
  <c r="GO891" i="5"/>
  <c r="GN891" i="5"/>
  <c r="GM891" i="5"/>
  <c r="GL891" i="5"/>
  <c r="GK891" i="5"/>
  <c r="GJ891" i="5"/>
  <c r="GI891" i="5"/>
  <c r="GH891" i="5"/>
  <c r="GG891" i="5"/>
  <c r="GF891" i="5"/>
  <c r="GE891" i="5"/>
  <c r="GD891" i="5"/>
  <c r="GC891" i="5"/>
  <c r="GB891" i="5"/>
  <c r="GA891" i="5"/>
  <c r="FZ891" i="5"/>
  <c r="FY891" i="5"/>
  <c r="FX891" i="5"/>
  <c r="FW891" i="5"/>
  <c r="FV891" i="5"/>
  <c r="FU891" i="5"/>
  <c r="FT891" i="5"/>
  <c r="FS891" i="5"/>
  <c r="FR891" i="5"/>
  <c r="FQ891" i="5"/>
  <c r="FP891" i="5"/>
  <c r="FO891" i="5"/>
  <c r="FN891" i="5"/>
  <c r="FM891" i="5"/>
  <c r="FL891" i="5"/>
  <c r="FK891" i="5"/>
  <c r="FJ891" i="5"/>
  <c r="FI891" i="5"/>
  <c r="FH891" i="5"/>
  <c r="FG891" i="5"/>
  <c r="FF891" i="5"/>
  <c r="GR890" i="5"/>
  <c r="GQ890" i="5"/>
  <c r="GP890" i="5"/>
  <c r="GO890" i="5"/>
  <c r="GN890" i="5"/>
  <c r="GM890" i="5"/>
  <c r="GL890" i="5"/>
  <c r="GK890" i="5"/>
  <c r="GJ890" i="5"/>
  <c r="GI890" i="5"/>
  <c r="GH890" i="5"/>
  <c r="GG890" i="5"/>
  <c r="GF890" i="5"/>
  <c r="GE890" i="5"/>
  <c r="GD890" i="5"/>
  <c r="GC890" i="5"/>
  <c r="GB890" i="5"/>
  <c r="GA890" i="5"/>
  <c r="FZ890" i="5"/>
  <c r="FY890" i="5"/>
  <c r="FX890" i="5"/>
  <c r="FW890" i="5"/>
  <c r="FV890" i="5"/>
  <c r="FU890" i="5"/>
  <c r="FT890" i="5"/>
  <c r="FS890" i="5"/>
  <c r="FR890" i="5"/>
  <c r="FQ890" i="5"/>
  <c r="FP890" i="5"/>
  <c r="FO890" i="5"/>
  <c r="FN890" i="5"/>
  <c r="FM890" i="5"/>
  <c r="FL890" i="5"/>
  <c r="FK890" i="5"/>
  <c r="FJ890" i="5"/>
  <c r="FI890" i="5"/>
  <c r="FH890" i="5"/>
  <c r="FG890" i="5"/>
  <c r="FF890" i="5"/>
  <c r="DR928" i="5"/>
  <c r="DS927" i="5"/>
  <c r="DR927" i="5"/>
  <c r="DT926" i="5"/>
  <c r="DS926" i="5"/>
  <c r="DR926" i="5"/>
  <c r="DU925" i="5"/>
  <c r="DT925" i="5"/>
  <c r="DS925" i="5"/>
  <c r="DR925" i="5"/>
  <c r="DV924" i="5"/>
  <c r="DU924" i="5"/>
  <c r="DT924" i="5"/>
  <c r="DS924" i="5"/>
  <c r="DR924" i="5"/>
  <c r="DW923" i="5"/>
  <c r="DV923" i="5"/>
  <c r="DU923" i="5"/>
  <c r="DT923" i="5"/>
  <c r="DS923" i="5"/>
  <c r="DR923" i="5"/>
  <c r="DX922" i="5"/>
  <c r="DW922" i="5"/>
  <c r="DV922" i="5"/>
  <c r="DU922" i="5"/>
  <c r="DT922" i="5"/>
  <c r="DS922" i="5"/>
  <c r="DR922" i="5"/>
  <c r="DY921" i="5"/>
  <c r="DX921" i="5"/>
  <c r="DW921" i="5"/>
  <c r="DV921" i="5"/>
  <c r="DU921" i="5"/>
  <c r="DT921" i="5"/>
  <c r="DS921" i="5"/>
  <c r="DR921" i="5"/>
  <c r="DZ920" i="5"/>
  <c r="DY920" i="5"/>
  <c r="DX920" i="5"/>
  <c r="DW920" i="5"/>
  <c r="DV920" i="5"/>
  <c r="DU920" i="5"/>
  <c r="DT920" i="5"/>
  <c r="DS920" i="5"/>
  <c r="DR920" i="5"/>
  <c r="EA919" i="5"/>
  <c r="DZ919" i="5"/>
  <c r="DY919" i="5"/>
  <c r="DX919" i="5"/>
  <c r="DW919" i="5"/>
  <c r="DV919" i="5"/>
  <c r="DU919" i="5"/>
  <c r="DT919" i="5"/>
  <c r="DS919" i="5"/>
  <c r="DR919" i="5"/>
  <c r="EB918" i="5"/>
  <c r="EA918" i="5"/>
  <c r="DZ918" i="5"/>
  <c r="DY918" i="5"/>
  <c r="DX918" i="5"/>
  <c r="DW918" i="5"/>
  <c r="DV918" i="5"/>
  <c r="DU918" i="5"/>
  <c r="DT918" i="5"/>
  <c r="DS918" i="5"/>
  <c r="DR918" i="5"/>
  <c r="EC917" i="5"/>
  <c r="EB917" i="5"/>
  <c r="EA917" i="5"/>
  <c r="DZ917" i="5"/>
  <c r="DY917" i="5"/>
  <c r="DX917" i="5"/>
  <c r="DW917" i="5"/>
  <c r="DV917" i="5"/>
  <c r="DU917" i="5"/>
  <c r="DT917" i="5"/>
  <c r="DS917" i="5"/>
  <c r="DR917" i="5"/>
  <c r="ED916" i="5"/>
  <c r="EC916" i="5"/>
  <c r="EB916" i="5"/>
  <c r="EA916" i="5"/>
  <c r="DZ916" i="5"/>
  <c r="DY916" i="5"/>
  <c r="DX916" i="5"/>
  <c r="DW916" i="5"/>
  <c r="DV916" i="5"/>
  <c r="DU916" i="5"/>
  <c r="DT916" i="5"/>
  <c r="DS916" i="5"/>
  <c r="DR916" i="5"/>
  <c r="EE915" i="5"/>
  <c r="ED915" i="5"/>
  <c r="EC915" i="5"/>
  <c r="EB915" i="5"/>
  <c r="EA915" i="5"/>
  <c r="DZ915" i="5"/>
  <c r="DY915" i="5"/>
  <c r="DX915" i="5"/>
  <c r="DW915" i="5"/>
  <c r="DV915" i="5"/>
  <c r="DU915" i="5"/>
  <c r="DT915" i="5"/>
  <c r="DS915" i="5"/>
  <c r="DR915" i="5"/>
  <c r="EF914" i="5"/>
  <c r="EE914" i="5"/>
  <c r="ED914" i="5"/>
  <c r="EC914" i="5"/>
  <c r="EB914" i="5"/>
  <c r="EA914" i="5"/>
  <c r="DZ914" i="5"/>
  <c r="DY914" i="5"/>
  <c r="DX914" i="5"/>
  <c r="DW914" i="5"/>
  <c r="DV914" i="5"/>
  <c r="DU914" i="5"/>
  <c r="DT914" i="5"/>
  <c r="DS914" i="5"/>
  <c r="DR914" i="5"/>
  <c r="EG913" i="5"/>
  <c r="EF913" i="5"/>
  <c r="EE913" i="5"/>
  <c r="ED913" i="5"/>
  <c r="EC913" i="5"/>
  <c r="EB913" i="5"/>
  <c r="EA913" i="5"/>
  <c r="DZ913" i="5"/>
  <c r="DY913" i="5"/>
  <c r="DX913" i="5"/>
  <c r="DW913" i="5"/>
  <c r="DV913" i="5"/>
  <c r="DU913" i="5"/>
  <c r="DT913" i="5"/>
  <c r="DS913" i="5"/>
  <c r="DR913" i="5"/>
  <c r="EH912" i="5"/>
  <c r="EG912" i="5"/>
  <c r="EF912" i="5"/>
  <c r="EE912" i="5"/>
  <c r="ED912" i="5"/>
  <c r="EC912" i="5"/>
  <c r="EB912" i="5"/>
  <c r="EA912" i="5"/>
  <c r="DZ912" i="5"/>
  <c r="DY912" i="5"/>
  <c r="DX912" i="5"/>
  <c r="DW912" i="5"/>
  <c r="DV912" i="5"/>
  <c r="DU912" i="5"/>
  <c r="DT912" i="5"/>
  <c r="DS912" i="5"/>
  <c r="DR912" i="5"/>
  <c r="EI911" i="5"/>
  <c r="EH911" i="5"/>
  <c r="EG911" i="5"/>
  <c r="EF911" i="5"/>
  <c r="EE911" i="5"/>
  <c r="ED911" i="5"/>
  <c r="EC911" i="5"/>
  <c r="EB911" i="5"/>
  <c r="EA911" i="5"/>
  <c r="DZ911" i="5"/>
  <c r="DY911" i="5"/>
  <c r="DX911" i="5"/>
  <c r="DW911" i="5"/>
  <c r="DV911" i="5"/>
  <c r="DU911" i="5"/>
  <c r="DT911" i="5"/>
  <c r="DS911" i="5"/>
  <c r="DR911" i="5"/>
  <c r="EJ910" i="5"/>
  <c r="EI910" i="5"/>
  <c r="EH910" i="5"/>
  <c r="EG910" i="5"/>
  <c r="EF910" i="5"/>
  <c r="EE910" i="5"/>
  <c r="ED910" i="5"/>
  <c r="EC910" i="5"/>
  <c r="EB910" i="5"/>
  <c r="EA910" i="5"/>
  <c r="DZ910" i="5"/>
  <c r="DY910" i="5"/>
  <c r="DX910" i="5"/>
  <c r="DW910" i="5"/>
  <c r="DV910" i="5"/>
  <c r="DU910" i="5"/>
  <c r="DT910" i="5"/>
  <c r="DS910" i="5"/>
  <c r="DR910" i="5"/>
  <c r="EK909" i="5"/>
  <c r="EJ909" i="5"/>
  <c r="EI909" i="5"/>
  <c r="EH909" i="5"/>
  <c r="EG909" i="5"/>
  <c r="EF909" i="5"/>
  <c r="EE909" i="5"/>
  <c r="ED909" i="5"/>
  <c r="EC909" i="5"/>
  <c r="EB909" i="5"/>
  <c r="EA909" i="5"/>
  <c r="DZ909" i="5"/>
  <c r="DY909" i="5"/>
  <c r="DX909" i="5"/>
  <c r="DW909" i="5"/>
  <c r="DV909" i="5"/>
  <c r="DU909" i="5"/>
  <c r="DT909" i="5"/>
  <c r="DS909" i="5"/>
  <c r="DR909" i="5"/>
  <c r="EL908" i="5"/>
  <c r="EK908" i="5"/>
  <c r="EJ908" i="5"/>
  <c r="EI908" i="5"/>
  <c r="EH908" i="5"/>
  <c r="EG908" i="5"/>
  <c r="EF908" i="5"/>
  <c r="EE908" i="5"/>
  <c r="ED908" i="5"/>
  <c r="EC908" i="5"/>
  <c r="EB908" i="5"/>
  <c r="EA908" i="5"/>
  <c r="DZ908" i="5"/>
  <c r="DY908" i="5"/>
  <c r="DX908" i="5"/>
  <c r="DW908" i="5"/>
  <c r="DV908" i="5"/>
  <c r="DU908" i="5"/>
  <c r="DT908" i="5"/>
  <c r="DS908" i="5"/>
  <c r="DR908" i="5"/>
  <c r="EM907" i="5"/>
  <c r="EL907" i="5"/>
  <c r="EK907" i="5"/>
  <c r="EJ907" i="5"/>
  <c r="EI907" i="5"/>
  <c r="EH907" i="5"/>
  <c r="EG907" i="5"/>
  <c r="EF907" i="5"/>
  <c r="EE907" i="5"/>
  <c r="ED907" i="5"/>
  <c r="EC907" i="5"/>
  <c r="EB907" i="5"/>
  <c r="EA907" i="5"/>
  <c r="DZ907" i="5"/>
  <c r="DY907" i="5"/>
  <c r="DX907" i="5"/>
  <c r="DW907" i="5"/>
  <c r="DV907" i="5"/>
  <c r="DU907" i="5"/>
  <c r="DT907" i="5"/>
  <c r="DS907" i="5"/>
  <c r="DR907" i="5"/>
  <c r="EN906" i="5"/>
  <c r="EM906" i="5"/>
  <c r="EL906" i="5"/>
  <c r="EK906" i="5"/>
  <c r="EJ906" i="5"/>
  <c r="EI906" i="5"/>
  <c r="EH906" i="5"/>
  <c r="EG906" i="5"/>
  <c r="EF906" i="5"/>
  <c r="EE906" i="5"/>
  <c r="ED906" i="5"/>
  <c r="EC906" i="5"/>
  <c r="EB906" i="5"/>
  <c r="EA906" i="5"/>
  <c r="DZ906" i="5"/>
  <c r="DY906" i="5"/>
  <c r="DX906" i="5"/>
  <c r="DW906" i="5"/>
  <c r="DV906" i="5"/>
  <c r="DU906" i="5"/>
  <c r="DT906" i="5"/>
  <c r="DS906" i="5"/>
  <c r="DR906" i="5"/>
  <c r="EO905" i="5"/>
  <c r="EN905" i="5"/>
  <c r="EM905" i="5"/>
  <c r="EL905" i="5"/>
  <c r="EK905" i="5"/>
  <c r="EJ905" i="5"/>
  <c r="EI905" i="5"/>
  <c r="EH905" i="5"/>
  <c r="EG905" i="5"/>
  <c r="EF905" i="5"/>
  <c r="EE905" i="5"/>
  <c r="ED905" i="5"/>
  <c r="EC905" i="5"/>
  <c r="EB905" i="5"/>
  <c r="EA905" i="5"/>
  <c r="DZ905" i="5"/>
  <c r="DY905" i="5"/>
  <c r="DX905" i="5"/>
  <c r="DW905" i="5"/>
  <c r="DV905" i="5"/>
  <c r="DU905" i="5"/>
  <c r="DT905" i="5"/>
  <c r="DS905" i="5"/>
  <c r="DR905" i="5"/>
  <c r="EP904" i="5"/>
  <c r="EO904" i="5"/>
  <c r="EN904" i="5"/>
  <c r="EM904" i="5"/>
  <c r="EL904" i="5"/>
  <c r="EK904" i="5"/>
  <c r="EJ904" i="5"/>
  <c r="EI904" i="5"/>
  <c r="EH904" i="5"/>
  <c r="EG904" i="5"/>
  <c r="EF904" i="5"/>
  <c r="EE904" i="5"/>
  <c r="ED904" i="5"/>
  <c r="EC904" i="5"/>
  <c r="EB904" i="5"/>
  <c r="EA904" i="5"/>
  <c r="DZ904" i="5"/>
  <c r="DY904" i="5"/>
  <c r="DX904" i="5"/>
  <c r="DW904" i="5"/>
  <c r="DV904" i="5"/>
  <c r="DU904" i="5"/>
  <c r="DT904" i="5"/>
  <c r="DS904" i="5"/>
  <c r="DR904" i="5"/>
  <c r="EQ903" i="5"/>
  <c r="EP903" i="5"/>
  <c r="EO903" i="5"/>
  <c r="EN903" i="5"/>
  <c r="EM903" i="5"/>
  <c r="EL903" i="5"/>
  <c r="EK903" i="5"/>
  <c r="EJ903" i="5"/>
  <c r="EI903" i="5"/>
  <c r="EH903" i="5"/>
  <c r="EG903" i="5"/>
  <c r="EF903" i="5"/>
  <c r="EE903" i="5"/>
  <c r="ED903" i="5"/>
  <c r="EC903" i="5"/>
  <c r="EB903" i="5"/>
  <c r="EA903" i="5"/>
  <c r="DZ903" i="5"/>
  <c r="DY903" i="5"/>
  <c r="DX903" i="5"/>
  <c r="DW903" i="5"/>
  <c r="DV903" i="5"/>
  <c r="DU903" i="5"/>
  <c r="DT903" i="5"/>
  <c r="DS903" i="5"/>
  <c r="DR903" i="5"/>
  <c r="ER902" i="5"/>
  <c r="EQ902" i="5"/>
  <c r="EP902" i="5"/>
  <c r="EO902" i="5"/>
  <c r="EN902" i="5"/>
  <c r="EM902" i="5"/>
  <c r="EL902" i="5"/>
  <c r="EK902" i="5"/>
  <c r="EJ902" i="5"/>
  <c r="EI902" i="5"/>
  <c r="EH902" i="5"/>
  <c r="EG902" i="5"/>
  <c r="EF902" i="5"/>
  <c r="EE902" i="5"/>
  <c r="ED902" i="5"/>
  <c r="EC902" i="5"/>
  <c r="EB902" i="5"/>
  <c r="EA902" i="5"/>
  <c r="DZ902" i="5"/>
  <c r="DY902" i="5"/>
  <c r="DX902" i="5"/>
  <c r="DW902" i="5"/>
  <c r="DV902" i="5"/>
  <c r="DU902" i="5"/>
  <c r="DT902" i="5"/>
  <c r="DS902" i="5"/>
  <c r="DR902" i="5"/>
  <c r="ES901" i="5"/>
  <c r="ER901" i="5"/>
  <c r="EQ901" i="5"/>
  <c r="EP901" i="5"/>
  <c r="EO901" i="5"/>
  <c r="EN901" i="5"/>
  <c r="EM901" i="5"/>
  <c r="EL901" i="5"/>
  <c r="EK901" i="5"/>
  <c r="EJ901" i="5"/>
  <c r="EI901" i="5"/>
  <c r="EH901" i="5"/>
  <c r="EG901" i="5"/>
  <c r="EF901" i="5"/>
  <c r="EE901" i="5"/>
  <c r="ED901" i="5"/>
  <c r="EC901" i="5"/>
  <c r="EB901" i="5"/>
  <c r="EA901" i="5"/>
  <c r="DZ901" i="5"/>
  <c r="DY901" i="5"/>
  <c r="DX901" i="5"/>
  <c r="DW901" i="5"/>
  <c r="DV901" i="5"/>
  <c r="DU901" i="5"/>
  <c r="DT901" i="5"/>
  <c r="DS901" i="5"/>
  <c r="DR901" i="5"/>
  <c r="ET900" i="5"/>
  <c r="ES900" i="5"/>
  <c r="ER900" i="5"/>
  <c r="EQ900" i="5"/>
  <c r="EP900" i="5"/>
  <c r="EO900" i="5"/>
  <c r="EN900" i="5"/>
  <c r="EM900" i="5"/>
  <c r="EL900" i="5"/>
  <c r="EK900" i="5"/>
  <c r="EJ900" i="5"/>
  <c r="EI900" i="5"/>
  <c r="EH900" i="5"/>
  <c r="EG900" i="5"/>
  <c r="EF900" i="5"/>
  <c r="EE900" i="5"/>
  <c r="ED900" i="5"/>
  <c r="EC900" i="5"/>
  <c r="EB900" i="5"/>
  <c r="EA900" i="5"/>
  <c r="DZ900" i="5"/>
  <c r="DY900" i="5"/>
  <c r="DX900" i="5"/>
  <c r="DW900" i="5"/>
  <c r="DV900" i="5"/>
  <c r="DU900" i="5"/>
  <c r="DT900" i="5"/>
  <c r="DS900" i="5"/>
  <c r="DR900" i="5"/>
  <c r="EU899" i="5"/>
  <c r="ET899" i="5"/>
  <c r="ES899" i="5"/>
  <c r="ER899" i="5"/>
  <c r="EQ899" i="5"/>
  <c r="EP899" i="5"/>
  <c r="EO899" i="5"/>
  <c r="EN899" i="5"/>
  <c r="EM899" i="5"/>
  <c r="EL899" i="5"/>
  <c r="EK899" i="5"/>
  <c r="EJ899" i="5"/>
  <c r="EI899" i="5"/>
  <c r="EH899" i="5"/>
  <c r="EG899" i="5"/>
  <c r="EF899" i="5"/>
  <c r="EE899" i="5"/>
  <c r="ED899" i="5"/>
  <c r="EC899" i="5"/>
  <c r="EB899" i="5"/>
  <c r="EA899" i="5"/>
  <c r="DZ899" i="5"/>
  <c r="DY899" i="5"/>
  <c r="DX899" i="5"/>
  <c r="DW899" i="5"/>
  <c r="DV899" i="5"/>
  <c r="DU899" i="5"/>
  <c r="DT899" i="5"/>
  <c r="DS899" i="5"/>
  <c r="DR899" i="5"/>
  <c r="EV898" i="5"/>
  <c r="EU898" i="5"/>
  <c r="ET898" i="5"/>
  <c r="ES898" i="5"/>
  <c r="ER898" i="5"/>
  <c r="EQ898" i="5"/>
  <c r="EP898" i="5"/>
  <c r="EO898" i="5"/>
  <c r="EN898" i="5"/>
  <c r="EM898" i="5"/>
  <c r="EL898" i="5"/>
  <c r="EK898" i="5"/>
  <c r="EJ898" i="5"/>
  <c r="EI898" i="5"/>
  <c r="EH898" i="5"/>
  <c r="EG898" i="5"/>
  <c r="EF898" i="5"/>
  <c r="EE898" i="5"/>
  <c r="ED898" i="5"/>
  <c r="EC898" i="5"/>
  <c r="EB898" i="5"/>
  <c r="EA898" i="5"/>
  <c r="DZ898" i="5"/>
  <c r="DY898" i="5"/>
  <c r="DX898" i="5"/>
  <c r="DW898" i="5"/>
  <c r="DV898" i="5"/>
  <c r="DU898" i="5"/>
  <c r="DT898" i="5"/>
  <c r="DS898" i="5"/>
  <c r="DR898" i="5"/>
  <c r="EW897" i="5"/>
  <c r="EV897" i="5"/>
  <c r="EU897" i="5"/>
  <c r="ET897" i="5"/>
  <c r="ES897" i="5"/>
  <c r="ER897" i="5"/>
  <c r="EQ897" i="5"/>
  <c r="EP897" i="5"/>
  <c r="EO897" i="5"/>
  <c r="EN897" i="5"/>
  <c r="EM897" i="5"/>
  <c r="EL897" i="5"/>
  <c r="EK897" i="5"/>
  <c r="EJ897" i="5"/>
  <c r="EI897" i="5"/>
  <c r="EH897" i="5"/>
  <c r="EG897" i="5"/>
  <c r="EF897" i="5"/>
  <c r="EE897" i="5"/>
  <c r="ED897" i="5"/>
  <c r="EC897" i="5"/>
  <c r="EB897" i="5"/>
  <c r="EA897" i="5"/>
  <c r="DZ897" i="5"/>
  <c r="DY897" i="5"/>
  <c r="DX897" i="5"/>
  <c r="DW897" i="5"/>
  <c r="DV897" i="5"/>
  <c r="DU897" i="5"/>
  <c r="DT897" i="5"/>
  <c r="DS897" i="5"/>
  <c r="DR897" i="5"/>
  <c r="EX896" i="5"/>
  <c r="EW896" i="5"/>
  <c r="EV896" i="5"/>
  <c r="EU896" i="5"/>
  <c r="ET896" i="5"/>
  <c r="ES896" i="5"/>
  <c r="ER896" i="5"/>
  <c r="EQ896" i="5"/>
  <c r="EP896" i="5"/>
  <c r="EO896" i="5"/>
  <c r="EN896" i="5"/>
  <c r="EM896" i="5"/>
  <c r="EL896" i="5"/>
  <c r="EK896" i="5"/>
  <c r="EJ896" i="5"/>
  <c r="EI896" i="5"/>
  <c r="EH896" i="5"/>
  <c r="EG896" i="5"/>
  <c r="EF896" i="5"/>
  <c r="EE896" i="5"/>
  <c r="ED896" i="5"/>
  <c r="EC896" i="5"/>
  <c r="EB896" i="5"/>
  <c r="EA896" i="5"/>
  <c r="DZ896" i="5"/>
  <c r="DY896" i="5"/>
  <c r="DX896" i="5"/>
  <c r="DW896" i="5"/>
  <c r="DV896" i="5"/>
  <c r="DU896" i="5"/>
  <c r="DT896" i="5"/>
  <c r="DS896" i="5"/>
  <c r="DR896" i="5"/>
  <c r="EY895" i="5"/>
  <c r="EX895" i="5"/>
  <c r="EW895" i="5"/>
  <c r="EV895" i="5"/>
  <c r="EU895" i="5"/>
  <c r="ET895" i="5"/>
  <c r="ES895" i="5"/>
  <c r="ER895" i="5"/>
  <c r="EQ895" i="5"/>
  <c r="EP895" i="5"/>
  <c r="EO895" i="5"/>
  <c r="EN895" i="5"/>
  <c r="EM895" i="5"/>
  <c r="EL895" i="5"/>
  <c r="EK895" i="5"/>
  <c r="EJ895" i="5"/>
  <c r="EI895" i="5"/>
  <c r="EH895" i="5"/>
  <c r="EG895" i="5"/>
  <c r="EF895" i="5"/>
  <c r="EE895" i="5"/>
  <c r="ED895" i="5"/>
  <c r="EC895" i="5"/>
  <c r="EB895" i="5"/>
  <c r="EA895" i="5"/>
  <c r="DZ895" i="5"/>
  <c r="DY895" i="5"/>
  <c r="DX895" i="5"/>
  <c r="DW895" i="5"/>
  <c r="DV895" i="5"/>
  <c r="DU895" i="5"/>
  <c r="DT895" i="5"/>
  <c r="DS895" i="5"/>
  <c r="DR895" i="5"/>
  <c r="EZ894" i="5"/>
  <c r="EY894" i="5"/>
  <c r="EX894" i="5"/>
  <c r="EW894" i="5"/>
  <c r="EV894" i="5"/>
  <c r="EU894" i="5"/>
  <c r="ET894" i="5"/>
  <c r="ES894" i="5"/>
  <c r="ER894" i="5"/>
  <c r="EQ894" i="5"/>
  <c r="EP894" i="5"/>
  <c r="EO894" i="5"/>
  <c r="EN894" i="5"/>
  <c r="EM894" i="5"/>
  <c r="EL894" i="5"/>
  <c r="EK894" i="5"/>
  <c r="EJ894" i="5"/>
  <c r="EI894" i="5"/>
  <c r="EH894" i="5"/>
  <c r="EG894" i="5"/>
  <c r="EF894" i="5"/>
  <c r="EE894" i="5"/>
  <c r="ED894" i="5"/>
  <c r="EC894" i="5"/>
  <c r="EB894" i="5"/>
  <c r="EA894" i="5"/>
  <c r="DZ894" i="5"/>
  <c r="DY894" i="5"/>
  <c r="DX894" i="5"/>
  <c r="DW894" i="5"/>
  <c r="DV894" i="5"/>
  <c r="DU894" i="5"/>
  <c r="DT894" i="5"/>
  <c r="DS894" i="5"/>
  <c r="DR894" i="5"/>
  <c r="FA893" i="5"/>
  <c r="EZ893" i="5"/>
  <c r="EY893" i="5"/>
  <c r="EX893" i="5"/>
  <c r="EW893" i="5"/>
  <c r="EV893" i="5"/>
  <c r="EU893" i="5"/>
  <c r="ET893" i="5"/>
  <c r="ES893" i="5"/>
  <c r="ER893" i="5"/>
  <c r="EQ893" i="5"/>
  <c r="EP893" i="5"/>
  <c r="EO893" i="5"/>
  <c r="EN893" i="5"/>
  <c r="EM893" i="5"/>
  <c r="EL893" i="5"/>
  <c r="EK893" i="5"/>
  <c r="EJ893" i="5"/>
  <c r="EI893" i="5"/>
  <c r="EH893" i="5"/>
  <c r="EG893" i="5"/>
  <c r="EF893" i="5"/>
  <c r="EE893" i="5"/>
  <c r="ED893" i="5"/>
  <c r="EC893" i="5"/>
  <c r="EB893" i="5"/>
  <c r="EA893" i="5"/>
  <c r="DZ893" i="5"/>
  <c r="DY893" i="5"/>
  <c r="DX893" i="5"/>
  <c r="DW893" i="5"/>
  <c r="DV893" i="5"/>
  <c r="DU893" i="5"/>
  <c r="DT893" i="5"/>
  <c r="DS893" i="5"/>
  <c r="DR893" i="5"/>
  <c r="FB892" i="5"/>
  <c r="FA892" i="5"/>
  <c r="EZ892" i="5"/>
  <c r="EY892" i="5"/>
  <c r="EX892" i="5"/>
  <c r="EW892" i="5"/>
  <c r="EV892" i="5"/>
  <c r="EU892" i="5"/>
  <c r="ET892" i="5"/>
  <c r="ES892" i="5"/>
  <c r="ER892" i="5"/>
  <c r="EQ892" i="5"/>
  <c r="EP892" i="5"/>
  <c r="EO892" i="5"/>
  <c r="EN892" i="5"/>
  <c r="EM892" i="5"/>
  <c r="EL892" i="5"/>
  <c r="EK892" i="5"/>
  <c r="EJ892" i="5"/>
  <c r="EI892" i="5"/>
  <c r="EH892" i="5"/>
  <c r="EG892" i="5"/>
  <c r="EF892" i="5"/>
  <c r="EE892" i="5"/>
  <c r="ED892" i="5"/>
  <c r="EC892" i="5"/>
  <c r="EB892" i="5"/>
  <c r="EA892" i="5"/>
  <c r="DZ892" i="5"/>
  <c r="DY892" i="5"/>
  <c r="DX892" i="5"/>
  <c r="DW892" i="5"/>
  <c r="DV892" i="5"/>
  <c r="DU892" i="5"/>
  <c r="DT892" i="5"/>
  <c r="DS892" i="5"/>
  <c r="DR892" i="5"/>
  <c r="FC891" i="5"/>
  <c r="FB891" i="5"/>
  <c r="FA891" i="5"/>
  <c r="EZ891" i="5"/>
  <c r="EY891" i="5"/>
  <c r="EX891" i="5"/>
  <c r="EW891" i="5"/>
  <c r="EV891" i="5"/>
  <c r="EU891" i="5"/>
  <c r="ET891" i="5"/>
  <c r="ES891" i="5"/>
  <c r="ER891" i="5"/>
  <c r="EQ891" i="5"/>
  <c r="EP891" i="5"/>
  <c r="EO891" i="5"/>
  <c r="EN891" i="5"/>
  <c r="EM891" i="5"/>
  <c r="EL891" i="5"/>
  <c r="EK891" i="5"/>
  <c r="EJ891" i="5"/>
  <c r="EI891" i="5"/>
  <c r="EH891" i="5"/>
  <c r="EG891" i="5"/>
  <c r="EF891" i="5"/>
  <c r="EE891" i="5"/>
  <c r="ED891" i="5"/>
  <c r="EC891" i="5"/>
  <c r="EB891" i="5"/>
  <c r="EA891" i="5"/>
  <c r="DZ891" i="5"/>
  <c r="DY891" i="5"/>
  <c r="DX891" i="5"/>
  <c r="DW891" i="5"/>
  <c r="DV891" i="5"/>
  <c r="DU891" i="5"/>
  <c r="DT891" i="5"/>
  <c r="DS891" i="5"/>
  <c r="DR891" i="5"/>
  <c r="FD890" i="5"/>
  <c r="FC890" i="5"/>
  <c r="FB890" i="5"/>
  <c r="FA890" i="5"/>
  <c r="EZ890" i="5"/>
  <c r="EY890" i="5"/>
  <c r="EX890" i="5"/>
  <c r="EW890" i="5"/>
  <c r="EV890" i="5"/>
  <c r="EU890" i="5"/>
  <c r="ET890" i="5"/>
  <c r="ES890" i="5"/>
  <c r="ER890" i="5"/>
  <c r="EQ890" i="5"/>
  <c r="EP890" i="5"/>
  <c r="EO890" i="5"/>
  <c r="EN890" i="5"/>
  <c r="EM890" i="5"/>
  <c r="EL890" i="5"/>
  <c r="EK890" i="5"/>
  <c r="EJ890" i="5"/>
  <c r="EI890" i="5"/>
  <c r="EH890" i="5"/>
  <c r="EG890" i="5"/>
  <c r="EF890" i="5"/>
  <c r="EE890" i="5"/>
  <c r="ED890" i="5"/>
  <c r="EC890" i="5"/>
  <c r="EB890" i="5"/>
  <c r="EA890" i="5"/>
  <c r="DZ890" i="5"/>
  <c r="DY890" i="5"/>
  <c r="DX890" i="5"/>
  <c r="DW890" i="5"/>
  <c r="DV890" i="5"/>
  <c r="DU890" i="5"/>
  <c r="DT890" i="5"/>
  <c r="DS890" i="5"/>
  <c r="DR890" i="5"/>
  <c r="CD928" i="5"/>
  <c r="CE927" i="5"/>
  <c r="CD927" i="5"/>
  <c r="CF926" i="5"/>
  <c r="CE926" i="5"/>
  <c r="CD926" i="5"/>
  <c r="CG925" i="5"/>
  <c r="CF925" i="5"/>
  <c r="CE925" i="5"/>
  <c r="CD925" i="5"/>
  <c r="CH924" i="5"/>
  <c r="CG924" i="5"/>
  <c r="CF924" i="5"/>
  <c r="CE924" i="5"/>
  <c r="CD924" i="5"/>
  <c r="CI923" i="5"/>
  <c r="CH923" i="5"/>
  <c r="CG923" i="5"/>
  <c r="CF923" i="5"/>
  <c r="CE923" i="5"/>
  <c r="CD923" i="5"/>
  <c r="CJ922" i="5"/>
  <c r="CI922" i="5"/>
  <c r="CH922" i="5"/>
  <c r="CG922" i="5"/>
  <c r="CF922" i="5"/>
  <c r="CE922" i="5"/>
  <c r="CD922" i="5"/>
  <c r="CK921" i="5"/>
  <c r="CJ921" i="5"/>
  <c r="CI921" i="5"/>
  <c r="CH921" i="5"/>
  <c r="CG921" i="5"/>
  <c r="CF921" i="5"/>
  <c r="CE921" i="5"/>
  <c r="CD921" i="5"/>
  <c r="CL920" i="5"/>
  <c r="CK920" i="5"/>
  <c r="CJ920" i="5"/>
  <c r="CI920" i="5"/>
  <c r="CH920" i="5"/>
  <c r="CG920" i="5"/>
  <c r="CF920" i="5"/>
  <c r="CE920" i="5"/>
  <c r="CD920" i="5"/>
  <c r="CM919" i="5"/>
  <c r="CL919" i="5"/>
  <c r="CK919" i="5"/>
  <c r="CJ919" i="5"/>
  <c r="CI919" i="5"/>
  <c r="CH919" i="5"/>
  <c r="CG919" i="5"/>
  <c r="CF919" i="5"/>
  <c r="CE919" i="5"/>
  <c r="CD919" i="5"/>
  <c r="CN918" i="5"/>
  <c r="CM918" i="5"/>
  <c r="CL918" i="5"/>
  <c r="CK918" i="5"/>
  <c r="CJ918" i="5"/>
  <c r="CI918" i="5"/>
  <c r="CH918" i="5"/>
  <c r="CG918" i="5"/>
  <c r="CF918" i="5"/>
  <c r="CE918" i="5"/>
  <c r="CD918" i="5"/>
  <c r="CO917" i="5"/>
  <c r="CN917" i="5"/>
  <c r="CM917" i="5"/>
  <c r="CL917" i="5"/>
  <c r="CK917" i="5"/>
  <c r="CJ917" i="5"/>
  <c r="CI917" i="5"/>
  <c r="CH917" i="5"/>
  <c r="CG917" i="5"/>
  <c r="CF917" i="5"/>
  <c r="CE917" i="5"/>
  <c r="CD917" i="5"/>
  <c r="CP916" i="5"/>
  <c r="CO916" i="5"/>
  <c r="CN916" i="5"/>
  <c r="CM916" i="5"/>
  <c r="CL916" i="5"/>
  <c r="CK916" i="5"/>
  <c r="CJ916" i="5"/>
  <c r="CI916" i="5"/>
  <c r="CH916" i="5"/>
  <c r="CG916" i="5"/>
  <c r="CF916" i="5"/>
  <c r="CE916" i="5"/>
  <c r="CD916" i="5"/>
  <c r="CQ915" i="5"/>
  <c r="CP915" i="5"/>
  <c r="CO915" i="5"/>
  <c r="CN915" i="5"/>
  <c r="CM915" i="5"/>
  <c r="CL915" i="5"/>
  <c r="CK915" i="5"/>
  <c r="CJ915" i="5"/>
  <c r="CI915" i="5"/>
  <c r="CH915" i="5"/>
  <c r="CG915" i="5"/>
  <c r="CF915" i="5"/>
  <c r="CE915" i="5"/>
  <c r="CD915" i="5"/>
  <c r="CR914" i="5"/>
  <c r="CQ914" i="5"/>
  <c r="CP914" i="5"/>
  <c r="CO914" i="5"/>
  <c r="CN914" i="5"/>
  <c r="CM914" i="5"/>
  <c r="CL914" i="5"/>
  <c r="CK914" i="5"/>
  <c r="CJ914" i="5"/>
  <c r="CI914" i="5"/>
  <c r="CH914" i="5"/>
  <c r="CG914" i="5"/>
  <c r="CF914" i="5"/>
  <c r="CE914" i="5"/>
  <c r="CD914" i="5"/>
  <c r="CS913" i="5"/>
  <c r="CR913" i="5"/>
  <c r="CQ913" i="5"/>
  <c r="CP913" i="5"/>
  <c r="CO913" i="5"/>
  <c r="CN913" i="5"/>
  <c r="CM913" i="5"/>
  <c r="CL913" i="5"/>
  <c r="CK913" i="5"/>
  <c r="CJ913" i="5"/>
  <c r="CI913" i="5"/>
  <c r="CH913" i="5"/>
  <c r="CG913" i="5"/>
  <c r="CF913" i="5"/>
  <c r="CE913" i="5"/>
  <c r="CD913" i="5"/>
  <c r="CT912" i="5"/>
  <c r="CS912" i="5"/>
  <c r="CR912" i="5"/>
  <c r="CQ912" i="5"/>
  <c r="CP912" i="5"/>
  <c r="CO912" i="5"/>
  <c r="CN912" i="5"/>
  <c r="CM912" i="5"/>
  <c r="CL912" i="5"/>
  <c r="CK912" i="5"/>
  <c r="CJ912" i="5"/>
  <c r="CI912" i="5"/>
  <c r="CH912" i="5"/>
  <c r="CG912" i="5"/>
  <c r="CF912" i="5"/>
  <c r="CE912" i="5"/>
  <c r="CD912" i="5"/>
  <c r="CU911" i="5"/>
  <c r="CT911" i="5"/>
  <c r="CS911" i="5"/>
  <c r="CR911" i="5"/>
  <c r="CQ911" i="5"/>
  <c r="CP911" i="5"/>
  <c r="CO911" i="5"/>
  <c r="CN911" i="5"/>
  <c r="CM911" i="5"/>
  <c r="CL911" i="5"/>
  <c r="CK911" i="5"/>
  <c r="CJ911" i="5"/>
  <c r="CI911" i="5"/>
  <c r="CH911" i="5"/>
  <c r="CG911" i="5"/>
  <c r="CF911" i="5"/>
  <c r="CE911" i="5"/>
  <c r="CD911" i="5"/>
  <c r="CV910" i="5"/>
  <c r="CU910" i="5"/>
  <c r="CT910" i="5"/>
  <c r="CS910" i="5"/>
  <c r="CR910" i="5"/>
  <c r="CQ910" i="5"/>
  <c r="CP910" i="5"/>
  <c r="CO910" i="5"/>
  <c r="CN910" i="5"/>
  <c r="CM910" i="5"/>
  <c r="CL910" i="5"/>
  <c r="CK910" i="5"/>
  <c r="CJ910" i="5"/>
  <c r="CI910" i="5"/>
  <c r="CH910" i="5"/>
  <c r="CG910" i="5"/>
  <c r="CF910" i="5"/>
  <c r="CE910" i="5"/>
  <c r="CD910" i="5"/>
  <c r="CW909" i="5"/>
  <c r="CV909" i="5"/>
  <c r="CU909" i="5"/>
  <c r="CT909" i="5"/>
  <c r="CS909" i="5"/>
  <c r="CR909" i="5"/>
  <c r="CQ909" i="5"/>
  <c r="CP909" i="5"/>
  <c r="CO909" i="5"/>
  <c r="CN909" i="5"/>
  <c r="CM909" i="5"/>
  <c r="CL909" i="5"/>
  <c r="CK909" i="5"/>
  <c r="CJ909" i="5"/>
  <c r="CI909" i="5"/>
  <c r="CH909" i="5"/>
  <c r="CG909" i="5"/>
  <c r="CF909" i="5"/>
  <c r="CE909" i="5"/>
  <c r="CD909" i="5"/>
  <c r="CX908" i="5"/>
  <c r="CW908" i="5"/>
  <c r="CV908" i="5"/>
  <c r="CU908" i="5"/>
  <c r="CT908" i="5"/>
  <c r="CS908" i="5"/>
  <c r="CR908" i="5"/>
  <c r="CQ908" i="5"/>
  <c r="CP908" i="5"/>
  <c r="CO908" i="5"/>
  <c r="CN908" i="5"/>
  <c r="CM908" i="5"/>
  <c r="CL908" i="5"/>
  <c r="CK908" i="5"/>
  <c r="CJ908" i="5"/>
  <c r="CI908" i="5"/>
  <c r="CH908" i="5"/>
  <c r="CG908" i="5"/>
  <c r="CF908" i="5"/>
  <c r="CE908" i="5"/>
  <c r="CD908" i="5"/>
  <c r="CY907" i="5"/>
  <c r="CX907" i="5"/>
  <c r="CW907" i="5"/>
  <c r="CV907" i="5"/>
  <c r="CU907" i="5"/>
  <c r="CT907" i="5"/>
  <c r="CS907" i="5"/>
  <c r="CR907" i="5"/>
  <c r="CQ907" i="5"/>
  <c r="CP907" i="5"/>
  <c r="CO907" i="5"/>
  <c r="CN907" i="5"/>
  <c r="CM907" i="5"/>
  <c r="CL907" i="5"/>
  <c r="CK907" i="5"/>
  <c r="CJ907" i="5"/>
  <c r="CI907" i="5"/>
  <c r="CH907" i="5"/>
  <c r="CG907" i="5"/>
  <c r="CF907" i="5"/>
  <c r="CE907" i="5"/>
  <c r="CD907" i="5"/>
  <c r="CZ906" i="5"/>
  <c r="CY906" i="5"/>
  <c r="CX906" i="5"/>
  <c r="CW906" i="5"/>
  <c r="CV906" i="5"/>
  <c r="CU906" i="5"/>
  <c r="CT906" i="5"/>
  <c r="CS906" i="5"/>
  <c r="CR906" i="5"/>
  <c r="CQ906" i="5"/>
  <c r="CP906" i="5"/>
  <c r="CO906" i="5"/>
  <c r="CN906" i="5"/>
  <c r="CM906" i="5"/>
  <c r="CL906" i="5"/>
  <c r="CK906" i="5"/>
  <c r="CJ906" i="5"/>
  <c r="CI906" i="5"/>
  <c r="CH906" i="5"/>
  <c r="CG906" i="5"/>
  <c r="CF906" i="5"/>
  <c r="CE906" i="5"/>
  <c r="CD906" i="5"/>
  <c r="DA905" i="5"/>
  <c r="CZ905" i="5"/>
  <c r="CY905" i="5"/>
  <c r="CX905" i="5"/>
  <c r="CW905" i="5"/>
  <c r="CV905" i="5"/>
  <c r="CU905" i="5"/>
  <c r="CT905" i="5"/>
  <c r="CS905" i="5"/>
  <c r="CR905" i="5"/>
  <c r="CQ905" i="5"/>
  <c r="CP905" i="5"/>
  <c r="CO905" i="5"/>
  <c r="CN905" i="5"/>
  <c r="CM905" i="5"/>
  <c r="CL905" i="5"/>
  <c r="CK905" i="5"/>
  <c r="CJ905" i="5"/>
  <c r="CI905" i="5"/>
  <c r="CH905" i="5"/>
  <c r="CG905" i="5"/>
  <c r="CF905" i="5"/>
  <c r="CE905" i="5"/>
  <c r="CD905" i="5"/>
  <c r="DB904" i="5"/>
  <c r="DA904" i="5"/>
  <c r="CZ904" i="5"/>
  <c r="CY904" i="5"/>
  <c r="CX904" i="5"/>
  <c r="CW904" i="5"/>
  <c r="CV904" i="5"/>
  <c r="CU904" i="5"/>
  <c r="CT904" i="5"/>
  <c r="CS904" i="5"/>
  <c r="CR904" i="5"/>
  <c r="CQ904" i="5"/>
  <c r="CP904" i="5"/>
  <c r="CO904" i="5"/>
  <c r="CN904" i="5"/>
  <c r="CM904" i="5"/>
  <c r="CL904" i="5"/>
  <c r="CK904" i="5"/>
  <c r="CJ904" i="5"/>
  <c r="CI904" i="5"/>
  <c r="CH904" i="5"/>
  <c r="CG904" i="5"/>
  <c r="CF904" i="5"/>
  <c r="CE904" i="5"/>
  <c r="CD904" i="5"/>
  <c r="DC903" i="5"/>
  <c r="DB903" i="5"/>
  <c r="DA903" i="5"/>
  <c r="CZ903" i="5"/>
  <c r="CY903" i="5"/>
  <c r="CX903" i="5"/>
  <c r="CW903" i="5"/>
  <c r="CV903" i="5"/>
  <c r="CU903" i="5"/>
  <c r="CT903" i="5"/>
  <c r="CS903" i="5"/>
  <c r="CR903" i="5"/>
  <c r="CQ903" i="5"/>
  <c r="CP903" i="5"/>
  <c r="CO903" i="5"/>
  <c r="CN903" i="5"/>
  <c r="CM903" i="5"/>
  <c r="CL903" i="5"/>
  <c r="CK903" i="5"/>
  <c r="CJ903" i="5"/>
  <c r="CI903" i="5"/>
  <c r="CH903" i="5"/>
  <c r="CG903" i="5"/>
  <c r="CF903" i="5"/>
  <c r="CE903" i="5"/>
  <c r="CD903" i="5"/>
  <c r="DD902" i="5"/>
  <c r="DC902" i="5"/>
  <c r="DB902" i="5"/>
  <c r="DA902" i="5"/>
  <c r="CZ902" i="5"/>
  <c r="CY902" i="5"/>
  <c r="CX902" i="5"/>
  <c r="CW902" i="5"/>
  <c r="CV902" i="5"/>
  <c r="CU902" i="5"/>
  <c r="CT902" i="5"/>
  <c r="CS902" i="5"/>
  <c r="CR902" i="5"/>
  <c r="CQ902" i="5"/>
  <c r="CP902" i="5"/>
  <c r="CO902" i="5"/>
  <c r="CN902" i="5"/>
  <c r="CM902" i="5"/>
  <c r="CL902" i="5"/>
  <c r="CK902" i="5"/>
  <c r="CJ902" i="5"/>
  <c r="CI902" i="5"/>
  <c r="CH902" i="5"/>
  <c r="CG902" i="5"/>
  <c r="CF902" i="5"/>
  <c r="CE902" i="5"/>
  <c r="CD902" i="5"/>
  <c r="DE901" i="5"/>
  <c r="DD901" i="5"/>
  <c r="DC901" i="5"/>
  <c r="DB901" i="5"/>
  <c r="DA901" i="5"/>
  <c r="CZ901" i="5"/>
  <c r="CY901" i="5"/>
  <c r="CX901" i="5"/>
  <c r="CW901" i="5"/>
  <c r="CV901" i="5"/>
  <c r="CU901" i="5"/>
  <c r="CT901" i="5"/>
  <c r="CS901" i="5"/>
  <c r="CR901" i="5"/>
  <c r="CQ901" i="5"/>
  <c r="CP901" i="5"/>
  <c r="CO901" i="5"/>
  <c r="CN901" i="5"/>
  <c r="CM901" i="5"/>
  <c r="CL901" i="5"/>
  <c r="CK901" i="5"/>
  <c r="CJ901" i="5"/>
  <c r="CI901" i="5"/>
  <c r="CH901" i="5"/>
  <c r="CG901" i="5"/>
  <c r="CF901" i="5"/>
  <c r="CE901" i="5"/>
  <c r="CD901" i="5"/>
  <c r="DF900" i="5"/>
  <c r="DE900" i="5"/>
  <c r="DD900" i="5"/>
  <c r="DC900" i="5"/>
  <c r="DB900" i="5"/>
  <c r="DA900" i="5"/>
  <c r="CZ900" i="5"/>
  <c r="CY900" i="5"/>
  <c r="CX900" i="5"/>
  <c r="CW900" i="5"/>
  <c r="CV900" i="5"/>
  <c r="CU900" i="5"/>
  <c r="CT900" i="5"/>
  <c r="CS900" i="5"/>
  <c r="CR900" i="5"/>
  <c r="CQ900" i="5"/>
  <c r="CP900" i="5"/>
  <c r="CO900" i="5"/>
  <c r="CN900" i="5"/>
  <c r="CM900" i="5"/>
  <c r="CL900" i="5"/>
  <c r="CK900" i="5"/>
  <c r="CJ900" i="5"/>
  <c r="CI900" i="5"/>
  <c r="CH900" i="5"/>
  <c r="CG900" i="5"/>
  <c r="CF900" i="5"/>
  <c r="CE900" i="5"/>
  <c r="CD900" i="5"/>
  <c r="DG899" i="5"/>
  <c r="DF899" i="5"/>
  <c r="DE899" i="5"/>
  <c r="DD899" i="5"/>
  <c r="DC899" i="5"/>
  <c r="DB899" i="5"/>
  <c r="DA899" i="5"/>
  <c r="CZ899" i="5"/>
  <c r="CY899" i="5"/>
  <c r="CX899" i="5"/>
  <c r="CW899" i="5"/>
  <c r="CV899" i="5"/>
  <c r="CU899" i="5"/>
  <c r="CT899" i="5"/>
  <c r="CS899" i="5"/>
  <c r="CR899" i="5"/>
  <c r="CQ899" i="5"/>
  <c r="CP899" i="5"/>
  <c r="CO899" i="5"/>
  <c r="CN899" i="5"/>
  <c r="CM899" i="5"/>
  <c r="CL899" i="5"/>
  <c r="CK899" i="5"/>
  <c r="CJ899" i="5"/>
  <c r="CI899" i="5"/>
  <c r="CH899" i="5"/>
  <c r="CG899" i="5"/>
  <c r="CF899" i="5"/>
  <c r="CE899" i="5"/>
  <c r="CD899" i="5"/>
  <c r="DH898" i="5"/>
  <c r="DG898" i="5"/>
  <c r="DF898" i="5"/>
  <c r="DE898" i="5"/>
  <c r="DD898" i="5"/>
  <c r="DC898" i="5"/>
  <c r="DB898" i="5"/>
  <c r="DA898" i="5"/>
  <c r="CZ898" i="5"/>
  <c r="CY898" i="5"/>
  <c r="CX898" i="5"/>
  <c r="CW898" i="5"/>
  <c r="CV898" i="5"/>
  <c r="CU898" i="5"/>
  <c r="CT898" i="5"/>
  <c r="CS898" i="5"/>
  <c r="CR898" i="5"/>
  <c r="CQ898" i="5"/>
  <c r="CP898" i="5"/>
  <c r="CO898" i="5"/>
  <c r="CN898" i="5"/>
  <c r="CM898" i="5"/>
  <c r="CL898" i="5"/>
  <c r="CK898" i="5"/>
  <c r="CJ898" i="5"/>
  <c r="CI898" i="5"/>
  <c r="CH898" i="5"/>
  <c r="CG898" i="5"/>
  <c r="CF898" i="5"/>
  <c r="CE898" i="5"/>
  <c r="CD898" i="5"/>
  <c r="DI897" i="5"/>
  <c r="DH897" i="5"/>
  <c r="DG897" i="5"/>
  <c r="DF897" i="5"/>
  <c r="DE897" i="5"/>
  <c r="DD897" i="5"/>
  <c r="DC897" i="5"/>
  <c r="DB897" i="5"/>
  <c r="DA897" i="5"/>
  <c r="CZ897" i="5"/>
  <c r="CY897" i="5"/>
  <c r="CX897" i="5"/>
  <c r="CW897" i="5"/>
  <c r="CV897" i="5"/>
  <c r="CU897" i="5"/>
  <c r="CT897" i="5"/>
  <c r="CS897" i="5"/>
  <c r="CR897" i="5"/>
  <c r="CQ897" i="5"/>
  <c r="CP897" i="5"/>
  <c r="CO897" i="5"/>
  <c r="CN897" i="5"/>
  <c r="CM897" i="5"/>
  <c r="CL897" i="5"/>
  <c r="CK897" i="5"/>
  <c r="CJ897" i="5"/>
  <c r="CI897" i="5"/>
  <c r="CH897" i="5"/>
  <c r="CG897" i="5"/>
  <c r="CF897" i="5"/>
  <c r="CE897" i="5"/>
  <c r="CD897" i="5"/>
  <c r="DJ896" i="5"/>
  <c r="DI896" i="5"/>
  <c r="DH896" i="5"/>
  <c r="DG896" i="5"/>
  <c r="DF896" i="5"/>
  <c r="DE896" i="5"/>
  <c r="DD896" i="5"/>
  <c r="DC896" i="5"/>
  <c r="DB896" i="5"/>
  <c r="DA896" i="5"/>
  <c r="CZ896" i="5"/>
  <c r="CY896" i="5"/>
  <c r="CX896" i="5"/>
  <c r="CW896" i="5"/>
  <c r="CV896" i="5"/>
  <c r="CU896" i="5"/>
  <c r="CT896" i="5"/>
  <c r="CS896" i="5"/>
  <c r="CR896" i="5"/>
  <c r="CQ896" i="5"/>
  <c r="CP896" i="5"/>
  <c r="CO896" i="5"/>
  <c r="CN896" i="5"/>
  <c r="CM896" i="5"/>
  <c r="CL896" i="5"/>
  <c r="CK896" i="5"/>
  <c r="CJ896" i="5"/>
  <c r="CI896" i="5"/>
  <c r="CH896" i="5"/>
  <c r="CG896" i="5"/>
  <c r="CF896" i="5"/>
  <c r="CE896" i="5"/>
  <c r="CD896" i="5"/>
  <c r="DK895" i="5"/>
  <c r="DJ895" i="5"/>
  <c r="DI895" i="5"/>
  <c r="DH895" i="5"/>
  <c r="DG895" i="5"/>
  <c r="DF895" i="5"/>
  <c r="DE895" i="5"/>
  <c r="DD895" i="5"/>
  <c r="DC895" i="5"/>
  <c r="DB895" i="5"/>
  <c r="DA895" i="5"/>
  <c r="CZ895" i="5"/>
  <c r="CY895" i="5"/>
  <c r="CX895" i="5"/>
  <c r="CW895" i="5"/>
  <c r="CV895" i="5"/>
  <c r="CU895" i="5"/>
  <c r="CT895" i="5"/>
  <c r="CS895" i="5"/>
  <c r="CR895" i="5"/>
  <c r="CQ895" i="5"/>
  <c r="CP895" i="5"/>
  <c r="CO895" i="5"/>
  <c r="CN895" i="5"/>
  <c r="CM895" i="5"/>
  <c r="CL895" i="5"/>
  <c r="CK895" i="5"/>
  <c r="CJ895" i="5"/>
  <c r="CI895" i="5"/>
  <c r="CH895" i="5"/>
  <c r="CG895" i="5"/>
  <c r="CF895" i="5"/>
  <c r="CE895" i="5"/>
  <c r="CD895" i="5"/>
  <c r="DL894" i="5"/>
  <c r="DK894" i="5"/>
  <c r="DJ894" i="5"/>
  <c r="DI894" i="5"/>
  <c r="DH894" i="5"/>
  <c r="DG894" i="5"/>
  <c r="DF894" i="5"/>
  <c r="DE894" i="5"/>
  <c r="DD894" i="5"/>
  <c r="DC894" i="5"/>
  <c r="DB894" i="5"/>
  <c r="DA894" i="5"/>
  <c r="CZ894" i="5"/>
  <c r="CY894" i="5"/>
  <c r="CX894" i="5"/>
  <c r="CW894" i="5"/>
  <c r="CV894" i="5"/>
  <c r="CU894" i="5"/>
  <c r="CT894" i="5"/>
  <c r="CS894" i="5"/>
  <c r="CR894" i="5"/>
  <c r="CQ894" i="5"/>
  <c r="CP894" i="5"/>
  <c r="CO894" i="5"/>
  <c r="CN894" i="5"/>
  <c r="CM894" i="5"/>
  <c r="CL894" i="5"/>
  <c r="CK894" i="5"/>
  <c r="CJ894" i="5"/>
  <c r="CI894" i="5"/>
  <c r="CH894" i="5"/>
  <c r="CG894" i="5"/>
  <c r="CF894" i="5"/>
  <c r="CE894" i="5"/>
  <c r="CD894" i="5"/>
  <c r="DM893" i="5"/>
  <c r="DL893" i="5"/>
  <c r="DK893" i="5"/>
  <c r="DJ893" i="5"/>
  <c r="DI893" i="5"/>
  <c r="DH893" i="5"/>
  <c r="DG893" i="5"/>
  <c r="DF893" i="5"/>
  <c r="DE893" i="5"/>
  <c r="DD893" i="5"/>
  <c r="DC893" i="5"/>
  <c r="DB893" i="5"/>
  <c r="DA893" i="5"/>
  <c r="CZ893" i="5"/>
  <c r="CY893" i="5"/>
  <c r="CX893" i="5"/>
  <c r="CW893" i="5"/>
  <c r="CV893" i="5"/>
  <c r="CU893" i="5"/>
  <c r="CT893" i="5"/>
  <c r="CS893" i="5"/>
  <c r="CR893" i="5"/>
  <c r="CQ893" i="5"/>
  <c r="CP893" i="5"/>
  <c r="CO893" i="5"/>
  <c r="CN893" i="5"/>
  <c r="CM893" i="5"/>
  <c r="CL893" i="5"/>
  <c r="CK893" i="5"/>
  <c r="CJ893" i="5"/>
  <c r="CI893" i="5"/>
  <c r="CH893" i="5"/>
  <c r="CG893" i="5"/>
  <c r="CF893" i="5"/>
  <c r="CE893" i="5"/>
  <c r="CD893" i="5"/>
  <c r="DN892" i="5"/>
  <c r="DM892" i="5"/>
  <c r="DL892" i="5"/>
  <c r="DK892" i="5"/>
  <c r="DJ892" i="5"/>
  <c r="DI892" i="5"/>
  <c r="DH892" i="5"/>
  <c r="DG892" i="5"/>
  <c r="DF892" i="5"/>
  <c r="DE892" i="5"/>
  <c r="DD892" i="5"/>
  <c r="DC892" i="5"/>
  <c r="DB892" i="5"/>
  <c r="DA892" i="5"/>
  <c r="CZ892" i="5"/>
  <c r="CY892" i="5"/>
  <c r="CX892" i="5"/>
  <c r="CW892" i="5"/>
  <c r="CV892" i="5"/>
  <c r="CU892" i="5"/>
  <c r="CT892" i="5"/>
  <c r="CS892" i="5"/>
  <c r="CR892" i="5"/>
  <c r="CQ892" i="5"/>
  <c r="CP892" i="5"/>
  <c r="CO892" i="5"/>
  <c r="CN892" i="5"/>
  <c r="CM892" i="5"/>
  <c r="CL892" i="5"/>
  <c r="CK892" i="5"/>
  <c r="CJ892" i="5"/>
  <c r="CI892" i="5"/>
  <c r="CH892" i="5"/>
  <c r="CG892" i="5"/>
  <c r="CF892" i="5"/>
  <c r="CE892" i="5"/>
  <c r="CD892" i="5"/>
  <c r="DO891" i="5"/>
  <c r="DN891" i="5"/>
  <c r="DM891" i="5"/>
  <c r="DL891" i="5"/>
  <c r="DK891" i="5"/>
  <c r="DJ891" i="5"/>
  <c r="DI891" i="5"/>
  <c r="DH891" i="5"/>
  <c r="DG891" i="5"/>
  <c r="DF891" i="5"/>
  <c r="DE891" i="5"/>
  <c r="DD891" i="5"/>
  <c r="DC891" i="5"/>
  <c r="DB891" i="5"/>
  <c r="DA891" i="5"/>
  <c r="CZ891" i="5"/>
  <c r="CY891" i="5"/>
  <c r="CX891" i="5"/>
  <c r="CW891" i="5"/>
  <c r="CV891" i="5"/>
  <c r="CU891" i="5"/>
  <c r="CT891" i="5"/>
  <c r="CS891" i="5"/>
  <c r="CR891" i="5"/>
  <c r="CQ891" i="5"/>
  <c r="CP891" i="5"/>
  <c r="CO891" i="5"/>
  <c r="CN891" i="5"/>
  <c r="CM891" i="5"/>
  <c r="CL891" i="5"/>
  <c r="CK891" i="5"/>
  <c r="CJ891" i="5"/>
  <c r="CI891" i="5"/>
  <c r="CH891" i="5"/>
  <c r="CG891" i="5"/>
  <c r="CF891" i="5"/>
  <c r="CE891" i="5"/>
  <c r="CD891" i="5"/>
  <c r="DP890" i="5"/>
  <c r="DO890" i="5"/>
  <c r="DN890" i="5"/>
  <c r="DM890" i="5"/>
  <c r="DL890" i="5"/>
  <c r="DK890" i="5"/>
  <c r="DJ890" i="5"/>
  <c r="DI890" i="5"/>
  <c r="DH890" i="5"/>
  <c r="DG890" i="5"/>
  <c r="DF890" i="5"/>
  <c r="DE890" i="5"/>
  <c r="DD890" i="5"/>
  <c r="DC890" i="5"/>
  <c r="DB890" i="5"/>
  <c r="DA890" i="5"/>
  <c r="CZ890" i="5"/>
  <c r="CY890" i="5"/>
  <c r="CX890" i="5"/>
  <c r="CW890" i="5"/>
  <c r="CV890" i="5"/>
  <c r="CU890" i="5"/>
  <c r="CT890" i="5"/>
  <c r="CS890" i="5"/>
  <c r="CR890" i="5"/>
  <c r="CQ890" i="5"/>
  <c r="CP890" i="5"/>
  <c r="CO890" i="5"/>
  <c r="CN890" i="5"/>
  <c r="CM890" i="5"/>
  <c r="CL890" i="5"/>
  <c r="CK890" i="5"/>
  <c r="CJ890" i="5"/>
  <c r="CI890" i="5"/>
  <c r="CH890" i="5"/>
  <c r="CG890" i="5"/>
  <c r="CF890" i="5"/>
  <c r="CE890" i="5"/>
  <c r="CD890" i="5"/>
  <c r="AP928" i="5"/>
  <c r="AQ927" i="5"/>
  <c r="AP927" i="5"/>
  <c r="AR926" i="5"/>
  <c r="AQ926" i="5"/>
  <c r="AP926" i="5"/>
  <c r="AS925" i="5"/>
  <c r="AR925" i="5"/>
  <c r="AQ925" i="5"/>
  <c r="AP925" i="5"/>
  <c r="AT924" i="5"/>
  <c r="AS924" i="5"/>
  <c r="AR924" i="5"/>
  <c r="AQ924" i="5"/>
  <c r="AP924" i="5"/>
  <c r="AU923" i="5"/>
  <c r="AT923" i="5"/>
  <c r="AS923" i="5"/>
  <c r="AR923" i="5"/>
  <c r="AQ923" i="5"/>
  <c r="AP923" i="5"/>
  <c r="AV922" i="5"/>
  <c r="AU922" i="5"/>
  <c r="AT922" i="5"/>
  <c r="AS922" i="5"/>
  <c r="AR922" i="5"/>
  <c r="AQ922" i="5"/>
  <c r="AP922" i="5"/>
  <c r="AW921" i="5"/>
  <c r="AV921" i="5"/>
  <c r="AU921" i="5"/>
  <c r="AT921" i="5"/>
  <c r="AS921" i="5"/>
  <c r="AR921" i="5"/>
  <c r="AQ921" i="5"/>
  <c r="AP921" i="5"/>
  <c r="AX920" i="5"/>
  <c r="AW920" i="5"/>
  <c r="AV920" i="5"/>
  <c r="AU920" i="5"/>
  <c r="AT920" i="5"/>
  <c r="AS920" i="5"/>
  <c r="AR920" i="5"/>
  <c r="AQ920" i="5"/>
  <c r="AP920" i="5"/>
  <c r="AY919" i="5"/>
  <c r="AX919" i="5"/>
  <c r="AW919" i="5"/>
  <c r="AV919" i="5"/>
  <c r="AU919" i="5"/>
  <c r="AT919" i="5"/>
  <c r="AS919" i="5"/>
  <c r="AR919" i="5"/>
  <c r="AQ919" i="5"/>
  <c r="AP919" i="5"/>
  <c r="AZ918" i="5"/>
  <c r="AY918" i="5"/>
  <c r="AX918" i="5"/>
  <c r="AW918" i="5"/>
  <c r="AV918" i="5"/>
  <c r="AU918" i="5"/>
  <c r="AT918" i="5"/>
  <c r="AS918" i="5"/>
  <c r="AR918" i="5"/>
  <c r="AQ918" i="5"/>
  <c r="AP918" i="5"/>
  <c r="BA917" i="5"/>
  <c r="AZ917" i="5"/>
  <c r="AY917" i="5"/>
  <c r="AX917" i="5"/>
  <c r="AW917" i="5"/>
  <c r="AV917" i="5"/>
  <c r="AU917" i="5"/>
  <c r="AT917" i="5"/>
  <c r="AS917" i="5"/>
  <c r="AR917" i="5"/>
  <c r="AQ917" i="5"/>
  <c r="AP917" i="5"/>
  <c r="BB916" i="5"/>
  <c r="BA916" i="5"/>
  <c r="AZ916" i="5"/>
  <c r="AY916" i="5"/>
  <c r="AX916" i="5"/>
  <c r="AW916" i="5"/>
  <c r="AV916" i="5"/>
  <c r="AU916" i="5"/>
  <c r="AT916" i="5"/>
  <c r="AS916" i="5"/>
  <c r="AR916" i="5"/>
  <c r="AQ916" i="5"/>
  <c r="AP916" i="5"/>
  <c r="BC915" i="5"/>
  <c r="BB915" i="5"/>
  <c r="BA915" i="5"/>
  <c r="AZ915" i="5"/>
  <c r="AY915" i="5"/>
  <c r="AX915" i="5"/>
  <c r="AW915" i="5"/>
  <c r="AV915" i="5"/>
  <c r="AU915" i="5"/>
  <c r="AT915" i="5"/>
  <c r="AS915" i="5"/>
  <c r="AR915" i="5"/>
  <c r="AQ915" i="5"/>
  <c r="AP915" i="5"/>
  <c r="BD914" i="5"/>
  <c r="BC914" i="5"/>
  <c r="BB914" i="5"/>
  <c r="BA914" i="5"/>
  <c r="AZ914" i="5"/>
  <c r="AY914" i="5"/>
  <c r="AX914" i="5"/>
  <c r="AW914" i="5"/>
  <c r="AV914" i="5"/>
  <c r="AU914" i="5"/>
  <c r="AT914" i="5"/>
  <c r="AS914" i="5"/>
  <c r="AR914" i="5"/>
  <c r="AQ914" i="5"/>
  <c r="AP914" i="5"/>
  <c r="BE913" i="5"/>
  <c r="BD913" i="5"/>
  <c r="BC913" i="5"/>
  <c r="BB913" i="5"/>
  <c r="BA913" i="5"/>
  <c r="AZ913" i="5"/>
  <c r="AY913" i="5"/>
  <c r="AX913" i="5"/>
  <c r="AW913" i="5"/>
  <c r="AV913" i="5"/>
  <c r="AU913" i="5"/>
  <c r="AT913" i="5"/>
  <c r="AS913" i="5"/>
  <c r="AR913" i="5"/>
  <c r="AQ913" i="5"/>
  <c r="AP913" i="5"/>
  <c r="BF912" i="5"/>
  <c r="BE912" i="5"/>
  <c r="BD912" i="5"/>
  <c r="BC912" i="5"/>
  <c r="BB912" i="5"/>
  <c r="BA912" i="5"/>
  <c r="AZ912" i="5"/>
  <c r="AY912" i="5"/>
  <c r="AX912" i="5"/>
  <c r="AW912" i="5"/>
  <c r="AV912" i="5"/>
  <c r="AU912" i="5"/>
  <c r="AT912" i="5"/>
  <c r="AS912" i="5"/>
  <c r="AR912" i="5"/>
  <c r="AQ912" i="5"/>
  <c r="AP912" i="5"/>
  <c r="BG911" i="5"/>
  <c r="BF911" i="5"/>
  <c r="BE911" i="5"/>
  <c r="BD911" i="5"/>
  <c r="BC911" i="5"/>
  <c r="BB911" i="5"/>
  <c r="BA911" i="5"/>
  <c r="AZ911" i="5"/>
  <c r="AY911" i="5"/>
  <c r="AX911" i="5"/>
  <c r="AW911" i="5"/>
  <c r="AV911" i="5"/>
  <c r="AU911" i="5"/>
  <c r="AT911" i="5"/>
  <c r="AS911" i="5"/>
  <c r="AR911" i="5"/>
  <c r="AQ911" i="5"/>
  <c r="AP911" i="5"/>
  <c r="BH910" i="5"/>
  <c r="BG910" i="5"/>
  <c r="BF910" i="5"/>
  <c r="BE910" i="5"/>
  <c r="BD910" i="5"/>
  <c r="BC910" i="5"/>
  <c r="BB910" i="5"/>
  <c r="BA910" i="5"/>
  <c r="AZ910" i="5"/>
  <c r="AY910" i="5"/>
  <c r="AX910" i="5"/>
  <c r="AW910" i="5"/>
  <c r="AV910" i="5"/>
  <c r="AU910" i="5"/>
  <c r="AT910" i="5"/>
  <c r="AS910" i="5"/>
  <c r="AR910" i="5"/>
  <c r="AQ910" i="5"/>
  <c r="AP910" i="5"/>
  <c r="BI909" i="5"/>
  <c r="BH909" i="5"/>
  <c r="BG909" i="5"/>
  <c r="BF909" i="5"/>
  <c r="BE909" i="5"/>
  <c r="BD909" i="5"/>
  <c r="BC909" i="5"/>
  <c r="BB909" i="5"/>
  <c r="BA909" i="5"/>
  <c r="AZ909" i="5"/>
  <c r="AY909" i="5"/>
  <c r="AX909" i="5"/>
  <c r="AW909" i="5"/>
  <c r="AV909" i="5"/>
  <c r="AU909" i="5"/>
  <c r="AT909" i="5"/>
  <c r="AS909" i="5"/>
  <c r="AR909" i="5"/>
  <c r="AQ909" i="5"/>
  <c r="AP909" i="5"/>
  <c r="BJ908" i="5"/>
  <c r="BI908" i="5"/>
  <c r="BH908" i="5"/>
  <c r="BG908" i="5"/>
  <c r="BF908" i="5"/>
  <c r="BE908" i="5"/>
  <c r="BD908" i="5"/>
  <c r="BC908" i="5"/>
  <c r="BB908" i="5"/>
  <c r="BA908" i="5"/>
  <c r="AZ908" i="5"/>
  <c r="AY908" i="5"/>
  <c r="AX908" i="5"/>
  <c r="AW908" i="5"/>
  <c r="AV908" i="5"/>
  <c r="AU908" i="5"/>
  <c r="AT908" i="5"/>
  <c r="AS908" i="5"/>
  <c r="AR908" i="5"/>
  <c r="AQ908" i="5"/>
  <c r="AP908" i="5"/>
  <c r="BK907" i="5"/>
  <c r="BJ907" i="5"/>
  <c r="BI907" i="5"/>
  <c r="BH907" i="5"/>
  <c r="BG907" i="5"/>
  <c r="BF907" i="5"/>
  <c r="BE907" i="5"/>
  <c r="BD907" i="5"/>
  <c r="BC907" i="5"/>
  <c r="BB907" i="5"/>
  <c r="BA907" i="5"/>
  <c r="AZ907" i="5"/>
  <c r="AY907" i="5"/>
  <c r="AX907" i="5"/>
  <c r="AW907" i="5"/>
  <c r="AV907" i="5"/>
  <c r="AU907" i="5"/>
  <c r="AT907" i="5"/>
  <c r="AS907" i="5"/>
  <c r="AR907" i="5"/>
  <c r="AQ907" i="5"/>
  <c r="AP907" i="5"/>
  <c r="BL906" i="5"/>
  <c r="BK906" i="5"/>
  <c r="BJ906" i="5"/>
  <c r="BI906" i="5"/>
  <c r="BH906" i="5"/>
  <c r="BG906" i="5"/>
  <c r="BF906" i="5"/>
  <c r="BE906" i="5"/>
  <c r="BD906" i="5"/>
  <c r="BC906" i="5"/>
  <c r="BB906" i="5"/>
  <c r="BA906" i="5"/>
  <c r="AZ906" i="5"/>
  <c r="AY906" i="5"/>
  <c r="AX906" i="5"/>
  <c r="AW906" i="5"/>
  <c r="AV906" i="5"/>
  <c r="AU906" i="5"/>
  <c r="AT906" i="5"/>
  <c r="AS906" i="5"/>
  <c r="AR906" i="5"/>
  <c r="AQ906" i="5"/>
  <c r="AP906" i="5"/>
  <c r="BM905" i="5"/>
  <c r="BL905" i="5"/>
  <c r="BK905" i="5"/>
  <c r="BJ905" i="5"/>
  <c r="BI905" i="5"/>
  <c r="BH905" i="5"/>
  <c r="BG905" i="5"/>
  <c r="BF905" i="5"/>
  <c r="BE905" i="5"/>
  <c r="BD905" i="5"/>
  <c r="BC905" i="5"/>
  <c r="BB905" i="5"/>
  <c r="BA905" i="5"/>
  <c r="AZ905" i="5"/>
  <c r="AY905" i="5"/>
  <c r="AX905" i="5"/>
  <c r="AW905" i="5"/>
  <c r="AV905" i="5"/>
  <c r="AU905" i="5"/>
  <c r="AT905" i="5"/>
  <c r="AS905" i="5"/>
  <c r="AR905" i="5"/>
  <c r="AQ905" i="5"/>
  <c r="AP905" i="5"/>
  <c r="BN904" i="5"/>
  <c r="BM904" i="5"/>
  <c r="BL904" i="5"/>
  <c r="BK904" i="5"/>
  <c r="BJ904" i="5"/>
  <c r="BI904" i="5"/>
  <c r="BH904" i="5"/>
  <c r="BG904" i="5"/>
  <c r="BF904" i="5"/>
  <c r="BE904" i="5"/>
  <c r="BD904" i="5"/>
  <c r="BC904" i="5"/>
  <c r="BB904" i="5"/>
  <c r="BA904" i="5"/>
  <c r="AZ904" i="5"/>
  <c r="AY904" i="5"/>
  <c r="AX904" i="5"/>
  <c r="AW904" i="5"/>
  <c r="AV904" i="5"/>
  <c r="AU904" i="5"/>
  <c r="AT904" i="5"/>
  <c r="AS904" i="5"/>
  <c r="AR904" i="5"/>
  <c r="AQ904" i="5"/>
  <c r="AP904" i="5"/>
  <c r="BO903" i="5"/>
  <c r="BN903" i="5"/>
  <c r="BM903" i="5"/>
  <c r="BL903" i="5"/>
  <c r="BK903" i="5"/>
  <c r="BJ903" i="5"/>
  <c r="BI903" i="5"/>
  <c r="BH903" i="5"/>
  <c r="BG903" i="5"/>
  <c r="BF903" i="5"/>
  <c r="BE903" i="5"/>
  <c r="BD903" i="5"/>
  <c r="BC903" i="5"/>
  <c r="BB903" i="5"/>
  <c r="BA903" i="5"/>
  <c r="AZ903" i="5"/>
  <c r="AY903" i="5"/>
  <c r="AX903" i="5"/>
  <c r="AW903" i="5"/>
  <c r="AV903" i="5"/>
  <c r="AU903" i="5"/>
  <c r="AT903" i="5"/>
  <c r="AS903" i="5"/>
  <c r="AR903" i="5"/>
  <c r="AQ903" i="5"/>
  <c r="AP903" i="5"/>
  <c r="BP902" i="5"/>
  <c r="BO902" i="5"/>
  <c r="BN902" i="5"/>
  <c r="BM902" i="5"/>
  <c r="BL902" i="5"/>
  <c r="BK902" i="5"/>
  <c r="BJ902" i="5"/>
  <c r="BI902" i="5"/>
  <c r="BH902" i="5"/>
  <c r="BG902" i="5"/>
  <c r="BF902" i="5"/>
  <c r="BE902" i="5"/>
  <c r="BD902" i="5"/>
  <c r="BC902" i="5"/>
  <c r="BB902" i="5"/>
  <c r="BA902" i="5"/>
  <c r="AZ902" i="5"/>
  <c r="AY902" i="5"/>
  <c r="AX902" i="5"/>
  <c r="AW902" i="5"/>
  <c r="AV902" i="5"/>
  <c r="AU902" i="5"/>
  <c r="AT902" i="5"/>
  <c r="AS902" i="5"/>
  <c r="AR902" i="5"/>
  <c r="AQ902" i="5"/>
  <c r="AP902" i="5"/>
  <c r="BQ901" i="5"/>
  <c r="BP901" i="5"/>
  <c r="BO901" i="5"/>
  <c r="BN901" i="5"/>
  <c r="BM901" i="5"/>
  <c r="BL901" i="5"/>
  <c r="BK901" i="5"/>
  <c r="BJ901" i="5"/>
  <c r="BI901" i="5"/>
  <c r="BH901" i="5"/>
  <c r="BG901" i="5"/>
  <c r="BF901" i="5"/>
  <c r="BE901" i="5"/>
  <c r="BD901" i="5"/>
  <c r="BC901" i="5"/>
  <c r="BB901" i="5"/>
  <c r="BA901" i="5"/>
  <c r="AZ901" i="5"/>
  <c r="AY901" i="5"/>
  <c r="AX901" i="5"/>
  <c r="AW901" i="5"/>
  <c r="AV901" i="5"/>
  <c r="AU901" i="5"/>
  <c r="AT901" i="5"/>
  <c r="AS901" i="5"/>
  <c r="AR901" i="5"/>
  <c r="AQ901" i="5"/>
  <c r="AP901" i="5"/>
  <c r="BR900" i="5"/>
  <c r="BQ900" i="5"/>
  <c r="BP900" i="5"/>
  <c r="BO900" i="5"/>
  <c r="BN900" i="5"/>
  <c r="BM900" i="5"/>
  <c r="BL900" i="5"/>
  <c r="BK900" i="5"/>
  <c r="BJ900" i="5"/>
  <c r="BI900" i="5"/>
  <c r="BH900" i="5"/>
  <c r="BG900" i="5"/>
  <c r="BF900" i="5"/>
  <c r="BE900" i="5"/>
  <c r="BD900" i="5"/>
  <c r="BC900" i="5"/>
  <c r="BB900" i="5"/>
  <c r="BA900" i="5"/>
  <c r="AZ900" i="5"/>
  <c r="AY900" i="5"/>
  <c r="AX900" i="5"/>
  <c r="AW900" i="5"/>
  <c r="AV900" i="5"/>
  <c r="AU900" i="5"/>
  <c r="AT900" i="5"/>
  <c r="AS900" i="5"/>
  <c r="AR900" i="5"/>
  <c r="AQ900" i="5"/>
  <c r="AP900" i="5"/>
  <c r="BS899" i="5"/>
  <c r="BR899" i="5"/>
  <c r="BQ899" i="5"/>
  <c r="BP899" i="5"/>
  <c r="BO899" i="5"/>
  <c r="BN899" i="5"/>
  <c r="BM899" i="5"/>
  <c r="BL899" i="5"/>
  <c r="BK899" i="5"/>
  <c r="BJ899" i="5"/>
  <c r="BI899" i="5"/>
  <c r="BH899" i="5"/>
  <c r="BG899" i="5"/>
  <c r="BF899" i="5"/>
  <c r="BE899" i="5"/>
  <c r="BD899" i="5"/>
  <c r="BC899" i="5"/>
  <c r="BB899" i="5"/>
  <c r="BA899" i="5"/>
  <c r="AZ899" i="5"/>
  <c r="AY899" i="5"/>
  <c r="AX899" i="5"/>
  <c r="AW899" i="5"/>
  <c r="AV899" i="5"/>
  <c r="AU899" i="5"/>
  <c r="AT899" i="5"/>
  <c r="AS899" i="5"/>
  <c r="AR899" i="5"/>
  <c r="AQ899" i="5"/>
  <c r="AP899" i="5"/>
  <c r="BT898" i="5"/>
  <c r="BS898" i="5"/>
  <c r="BR898" i="5"/>
  <c r="BQ898" i="5"/>
  <c r="BP898" i="5"/>
  <c r="BO898" i="5"/>
  <c r="BN898" i="5"/>
  <c r="BM898" i="5"/>
  <c r="BL898" i="5"/>
  <c r="BK898" i="5"/>
  <c r="BJ898" i="5"/>
  <c r="BI898" i="5"/>
  <c r="BH898" i="5"/>
  <c r="BG898" i="5"/>
  <c r="BF898" i="5"/>
  <c r="BE898" i="5"/>
  <c r="BD898" i="5"/>
  <c r="BC898" i="5"/>
  <c r="BB898" i="5"/>
  <c r="BA898" i="5"/>
  <c r="AZ898" i="5"/>
  <c r="AY898" i="5"/>
  <c r="AX898" i="5"/>
  <c r="AW898" i="5"/>
  <c r="AV898" i="5"/>
  <c r="AU898" i="5"/>
  <c r="AT898" i="5"/>
  <c r="AS898" i="5"/>
  <c r="AR898" i="5"/>
  <c r="AQ898" i="5"/>
  <c r="AP898" i="5"/>
  <c r="BU897" i="5"/>
  <c r="BT897" i="5"/>
  <c r="BS897" i="5"/>
  <c r="BR897" i="5"/>
  <c r="BQ897" i="5"/>
  <c r="BP897" i="5"/>
  <c r="BO897" i="5"/>
  <c r="BN897" i="5"/>
  <c r="BM897" i="5"/>
  <c r="BL897" i="5"/>
  <c r="BK897" i="5"/>
  <c r="BJ897" i="5"/>
  <c r="BI897" i="5"/>
  <c r="BH897" i="5"/>
  <c r="BG897" i="5"/>
  <c r="BF897" i="5"/>
  <c r="BE897" i="5"/>
  <c r="BD897" i="5"/>
  <c r="BC897" i="5"/>
  <c r="BB897" i="5"/>
  <c r="BA897" i="5"/>
  <c r="AZ897" i="5"/>
  <c r="AY897" i="5"/>
  <c r="AX897" i="5"/>
  <c r="AW897" i="5"/>
  <c r="AV897" i="5"/>
  <c r="AU897" i="5"/>
  <c r="AT897" i="5"/>
  <c r="AS897" i="5"/>
  <c r="AR897" i="5"/>
  <c r="AQ897" i="5"/>
  <c r="AP897" i="5"/>
  <c r="BV896" i="5"/>
  <c r="BU896" i="5"/>
  <c r="BT896" i="5"/>
  <c r="BS896" i="5"/>
  <c r="BR896" i="5"/>
  <c r="BQ896" i="5"/>
  <c r="BP896" i="5"/>
  <c r="BO896" i="5"/>
  <c r="BN896" i="5"/>
  <c r="BM896" i="5"/>
  <c r="BL896" i="5"/>
  <c r="BK896" i="5"/>
  <c r="BJ896" i="5"/>
  <c r="BI896" i="5"/>
  <c r="BH896" i="5"/>
  <c r="BG896" i="5"/>
  <c r="BF896" i="5"/>
  <c r="BE896" i="5"/>
  <c r="BD896" i="5"/>
  <c r="BC896" i="5"/>
  <c r="BB896" i="5"/>
  <c r="BA896" i="5"/>
  <c r="AZ896" i="5"/>
  <c r="AY896" i="5"/>
  <c r="AX896" i="5"/>
  <c r="AW896" i="5"/>
  <c r="AV896" i="5"/>
  <c r="AU896" i="5"/>
  <c r="AT896" i="5"/>
  <c r="AS896" i="5"/>
  <c r="AR896" i="5"/>
  <c r="AQ896" i="5"/>
  <c r="AP896" i="5"/>
  <c r="BW895" i="5"/>
  <c r="BV895" i="5"/>
  <c r="BU895" i="5"/>
  <c r="BT895" i="5"/>
  <c r="BS895" i="5"/>
  <c r="BR895" i="5"/>
  <c r="BQ895" i="5"/>
  <c r="BP895" i="5"/>
  <c r="BO895" i="5"/>
  <c r="BN895" i="5"/>
  <c r="BM895" i="5"/>
  <c r="BL895" i="5"/>
  <c r="BK895" i="5"/>
  <c r="BJ895" i="5"/>
  <c r="BI895" i="5"/>
  <c r="BH895" i="5"/>
  <c r="BG895" i="5"/>
  <c r="BF895" i="5"/>
  <c r="BE895" i="5"/>
  <c r="BD895" i="5"/>
  <c r="BC895" i="5"/>
  <c r="BB895" i="5"/>
  <c r="BA895" i="5"/>
  <c r="AZ895" i="5"/>
  <c r="AY895" i="5"/>
  <c r="AX895" i="5"/>
  <c r="AW895" i="5"/>
  <c r="AV895" i="5"/>
  <c r="AU895" i="5"/>
  <c r="AT895" i="5"/>
  <c r="AS895" i="5"/>
  <c r="AR895" i="5"/>
  <c r="AQ895" i="5"/>
  <c r="AP895" i="5"/>
  <c r="BX894" i="5"/>
  <c r="BW894" i="5"/>
  <c r="BV894" i="5"/>
  <c r="BU894" i="5"/>
  <c r="BT894" i="5"/>
  <c r="BS894" i="5"/>
  <c r="BR894" i="5"/>
  <c r="BQ894" i="5"/>
  <c r="BP894" i="5"/>
  <c r="BO894" i="5"/>
  <c r="BN894" i="5"/>
  <c r="BM894" i="5"/>
  <c r="BL894" i="5"/>
  <c r="BK894" i="5"/>
  <c r="BJ894" i="5"/>
  <c r="BI894" i="5"/>
  <c r="BH894" i="5"/>
  <c r="BG894" i="5"/>
  <c r="BF894" i="5"/>
  <c r="BE894" i="5"/>
  <c r="BD894" i="5"/>
  <c r="BC894" i="5"/>
  <c r="BB894" i="5"/>
  <c r="BA894" i="5"/>
  <c r="AZ894" i="5"/>
  <c r="AY894" i="5"/>
  <c r="AX894" i="5"/>
  <c r="AW894" i="5"/>
  <c r="AV894" i="5"/>
  <c r="AU894" i="5"/>
  <c r="AT894" i="5"/>
  <c r="AS894" i="5"/>
  <c r="AR894" i="5"/>
  <c r="AQ894" i="5"/>
  <c r="AP894" i="5"/>
  <c r="BY893" i="5"/>
  <c r="BX893" i="5"/>
  <c r="BW893" i="5"/>
  <c r="BV893" i="5"/>
  <c r="BU893" i="5"/>
  <c r="BT893" i="5"/>
  <c r="BS893" i="5"/>
  <c r="BR893" i="5"/>
  <c r="BQ893" i="5"/>
  <c r="BP893" i="5"/>
  <c r="BO893" i="5"/>
  <c r="BN893" i="5"/>
  <c r="BM893" i="5"/>
  <c r="BL893" i="5"/>
  <c r="BK893" i="5"/>
  <c r="BJ893" i="5"/>
  <c r="BI893" i="5"/>
  <c r="BH893" i="5"/>
  <c r="BG893" i="5"/>
  <c r="BF893" i="5"/>
  <c r="BE893" i="5"/>
  <c r="BD893" i="5"/>
  <c r="BC893" i="5"/>
  <c r="BB893" i="5"/>
  <c r="BA893" i="5"/>
  <c r="AZ893" i="5"/>
  <c r="AY893" i="5"/>
  <c r="AX893" i="5"/>
  <c r="AW893" i="5"/>
  <c r="AV893" i="5"/>
  <c r="AU893" i="5"/>
  <c r="AT893" i="5"/>
  <c r="AS893" i="5"/>
  <c r="AR893" i="5"/>
  <c r="AQ893" i="5"/>
  <c r="AP893" i="5"/>
  <c r="BZ892" i="5"/>
  <c r="BY892" i="5"/>
  <c r="BX892" i="5"/>
  <c r="BW892" i="5"/>
  <c r="BV892" i="5"/>
  <c r="BU892" i="5"/>
  <c r="BT892" i="5"/>
  <c r="BS892" i="5"/>
  <c r="BR892" i="5"/>
  <c r="BQ892" i="5"/>
  <c r="BP892" i="5"/>
  <c r="BO892" i="5"/>
  <c r="BN892" i="5"/>
  <c r="BM892" i="5"/>
  <c r="BL892" i="5"/>
  <c r="BK892" i="5"/>
  <c r="BJ892" i="5"/>
  <c r="BI892" i="5"/>
  <c r="BH892" i="5"/>
  <c r="BG892" i="5"/>
  <c r="BF892" i="5"/>
  <c r="BE892" i="5"/>
  <c r="BD892" i="5"/>
  <c r="BC892" i="5"/>
  <c r="BB892" i="5"/>
  <c r="BA892" i="5"/>
  <c r="AZ892" i="5"/>
  <c r="AY892" i="5"/>
  <c r="AX892" i="5"/>
  <c r="AW892" i="5"/>
  <c r="AV892" i="5"/>
  <c r="AU892" i="5"/>
  <c r="AT892" i="5"/>
  <c r="AS892" i="5"/>
  <c r="AR892" i="5"/>
  <c r="AQ892" i="5"/>
  <c r="AP892" i="5"/>
  <c r="CA891" i="5"/>
  <c r="BZ891" i="5"/>
  <c r="BY891" i="5"/>
  <c r="BX891" i="5"/>
  <c r="BW891" i="5"/>
  <c r="BV891" i="5"/>
  <c r="BU891" i="5"/>
  <c r="BT891" i="5"/>
  <c r="BS891" i="5"/>
  <c r="BR891" i="5"/>
  <c r="BQ891" i="5"/>
  <c r="BP891" i="5"/>
  <c r="BO891" i="5"/>
  <c r="BN891" i="5"/>
  <c r="BM891" i="5"/>
  <c r="BL891" i="5"/>
  <c r="BK891" i="5"/>
  <c r="BJ891" i="5"/>
  <c r="BI891" i="5"/>
  <c r="BH891" i="5"/>
  <c r="BG891" i="5"/>
  <c r="BF891" i="5"/>
  <c r="BE891" i="5"/>
  <c r="BD891" i="5"/>
  <c r="BC891" i="5"/>
  <c r="BB891" i="5"/>
  <c r="BA891" i="5"/>
  <c r="AZ891" i="5"/>
  <c r="AY891" i="5"/>
  <c r="AX891" i="5"/>
  <c r="AW891" i="5"/>
  <c r="AV891" i="5"/>
  <c r="AU891" i="5"/>
  <c r="AT891" i="5"/>
  <c r="AS891" i="5"/>
  <c r="AR891" i="5"/>
  <c r="AQ891" i="5"/>
  <c r="AP891" i="5"/>
  <c r="CB890" i="5"/>
  <c r="CA890" i="5"/>
  <c r="BZ890" i="5"/>
  <c r="BY890" i="5"/>
  <c r="BX890" i="5"/>
  <c r="BW890" i="5"/>
  <c r="BV890" i="5"/>
  <c r="BU890" i="5"/>
  <c r="BT890" i="5"/>
  <c r="BS890" i="5"/>
  <c r="BR890" i="5"/>
  <c r="BQ890" i="5"/>
  <c r="BP890" i="5"/>
  <c r="BO890" i="5"/>
  <c r="BN890" i="5"/>
  <c r="BM890" i="5"/>
  <c r="BL890" i="5"/>
  <c r="BK890" i="5"/>
  <c r="BJ890" i="5"/>
  <c r="BI890" i="5"/>
  <c r="BH890" i="5"/>
  <c r="BG890" i="5"/>
  <c r="BF890" i="5"/>
  <c r="BE890" i="5"/>
  <c r="BD890" i="5"/>
  <c r="BC890" i="5"/>
  <c r="BB890" i="5"/>
  <c r="BA890" i="5"/>
  <c r="AZ890" i="5"/>
  <c r="AY890" i="5"/>
  <c r="AX890" i="5"/>
  <c r="AW890" i="5"/>
  <c r="AV890" i="5"/>
  <c r="AU890" i="5"/>
  <c r="AT890" i="5"/>
  <c r="AS890" i="5"/>
  <c r="AR890" i="5"/>
  <c r="AQ890" i="5"/>
  <c r="AP890" i="5"/>
  <c r="FF1028" i="5"/>
  <c r="FG1027" i="5"/>
  <c r="FF1027" i="5"/>
  <c r="FH1026" i="5"/>
  <c r="FG1026" i="5"/>
  <c r="FF1026" i="5"/>
  <c r="FI1025" i="5"/>
  <c r="FH1025" i="5"/>
  <c r="FG1025" i="5"/>
  <c r="FF1025" i="5"/>
  <c r="FJ1024" i="5"/>
  <c r="FI1024" i="5"/>
  <c r="FH1024" i="5"/>
  <c r="FG1024" i="5"/>
  <c r="FF1024" i="5"/>
  <c r="FK1023" i="5"/>
  <c r="FJ1023" i="5"/>
  <c r="FI1023" i="5"/>
  <c r="FH1023" i="5"/>
  <c r="FG1023" i="5"/>
  <c r="FF1023" i="5"/>
  <c r="FL1022" i="5"/>
  <c r="FK1022" i="5"/>
  <c r="FJ1022" i="5"/>
  <c r="FI1022" i="5"/>
  <c r="FH1022" i="5"/>
  <c r="FG1022" i="5"/>
  <c r="FF1022" i="5"/>
  <c r="FM1021" i="5"/>
  <c r="FL1021" i="5"/>
  <c r="FK1021" i="5"/>
  <c r="FJ1021" i="5"/>
  <c r="FI1021" i="5"/>
  <c r="FH1021" i="5"/>
  <c r="FG1021" i="5"/>
  <c r="FF1021" i="5"/>
  <c r="FN1020" i="5"/>
  <c r="FM1020" i="5"/>
  <c r="FL1020" i="5"/>
  <c r="FK1020" i="5"/>
  <c r="FJ1020" i="5"/>
  <c r="FI1020" i="5"/>
  <c r="FH1020" i="5"/>
  <c r="FG1020" i="5"/>
  <c r="FF1020" i="5"/>
  <c r="FO1019" i="5"/>
  <c r="FN1019" i="5"/>
  <c r="FM1019" i="5"/>
  <c r="FL1019" i="5"/>
  <c r="FK1019" i="5"/>
  <c r="FJ1019" i="5"/>
  <c r="FI1019" i="5"/>
  <c r="FH1019" i="5"/>
  <c r="FG1019" i="5"/>
  <c r="FF1019" i="5"/>
  <c r="FP1018" i="5"/>
  <c r="FO1018" i="5"/>
  <c r="FN1018" i="5"/>
  <c r="FM1018" i="5"/>
  <c r="FL1018" i="5"/>
  <c r="FK1018" i="5"/>
  <c r="FJ1018" i="5"/>
  <c r="FI1018" i="5"/>
  <c r="FH1018" i="5"/>
  <c r="FG1018" i="5"/>
  <c r="FF1018" i="5"/>
  <c r="FQ1017" i="5"/>
  <c r="FP1017" i="5"/>
  <c r="FO1017" i="5"/>
  <c r="FN1017" i="5"/>
  <c r="FM1017" i="5"/>
  <c r="FL1017" i="5"/>
  <c r="FK1017" i="5"/>
  <c r="FJ1017" i="5"/>
  <c r="FI1017" i="5"/>
  <c r="FH1017" i="5"/>
  <c r="FG1017" i="5"/>
  <c r="FF1017" i="5"/>
  <c r="FR1016" i="5"/>
  <c r="FQ1016" i="5"/>
  <c r="FP1016" i="5"/>
  <c r="FO1016" i="5"/>
  <c r="FN1016" i="5"/>
  <c r="FM1016" i="5"/>
  <c r="FL1016" i="5"/>
  <c r="FK1016" i="5"/>
  <c r="FJ1016" i="5"/>
  <c r="FI1016" i="5"/>
  <c r="FH1016" i="5"/>
  <c r="FG1016" i="5"/>
  <c r="FF1016" i="5"/>
  <c r="FS1015" i="5"/>
  <c r="FR1015" i="5"/>
  <c r="FQ1015" i="5"/>
  <c r="FP1015" i="5"/>
  <c r="FO1015" i="5"/>
  <c r="FN1015" i="5"/>
  <c r="FM1015" i="5"/>
  <c r="FL1015" i="5"/>
  <c r="FK1015" i="5"/>
  <c r="FJ1015" i="5"/>
  <c r="FI1015" i="5"/>
  <c r="FH1015" i="5"/>
  <c r="FG1015" i="5"/>
  <c r="FF1015" i="5"/>
  <c r="FT1014" i="5"/>
  <c r="FS1014" i="5"/>
  <c r="FR1014" i="5"/>
  <c r="FQ1014" i="5"/>
  <c r="FP1014" i="5"/>
  <c r="FO1014" i="5"/>
  <c r="FN1014" i="5"/>
  <c r="FM1014" i="5"/>
  <c r="FL1014" i="5"/>
  <c r="FK1014" i="5"/>
  <c r="FJ1014" i="5"/>
  <c r="FI1014" i="5"/>
  <c r="FH1014" i="5"/>
  <c r="FG1014" i="5"/>
  <c r="FF1014" i="5"/>
  <c r="FU1013" i="5"/>
  <c r="FT1013" i="5"/>
  <c r="FS1013" i="5"/>
  <c r="FR1013" i="5"/>
  <c r="FQ1013" i="5"/>
  <c r="FP1013" i="5"/>
  <c r="FO1013" i="5"/>
  <c r="FN1013" i="5"/>
  <c r="FM1013" i="5"/>
  <c r="FL1013" i="5"/>
  <c r="FK1013" i="5"/>
  <c r="FJ1013" i="5"/>
  <c r="FI1013" i="5"/>
  <c r="FH1013" i="5"/>
  <c r="FG1013" i="5"/>
  <c r="FF1013" i="5"/>
  <c r="FV1012" i="5"/>
  <c r="FU1012" i="5"/>
  <c r="FT1012" i="5"/>
  <c r="FS1012" i="5"/>
  <c r="FR1012" i="5"/>
  <c r="FQ1012" i="5"/>
  <c r="FP1012" i="5"/>
  <c r="FO1012" i="5"/>
  <c r="FN1012" i="5"/>
  <c r="FM1012" i="5"/>
  <c r="FL1012" i="5"/>
  <c r="FK1012" i="5"/>
  <c r="FJ1012" i="5"/>
  <c r="FI1012" i="5"/>
  <c r="FH1012" i="5"/>
  <c r="FG1012" i="5"/>
  <c r="FF1012" i="5"/>
  <c r="FW1011" i="5"/>
  <c r="FV1011" i="5"/>
  <c r="FU1011" i="5"/>
  <c r="FT1011" i="5"/>
  <c r="FS1011" i="5"/>
  <c r="FR1011" i="5"/>
  <c r="FQ1011" i="5"/>
  <c r="FP1011" i="5"/>
  <c r="FO1011" i="5"/>
  <c r="FN1011" i="5"/>
  <c r="FM1011" i="5"/>
  <c r="FL1011" i="5"/>
  <c r="FK1011" i="5"/>
  <c r="FJ1011" i="5"/>
  <c r="FI1011" i="5"/>
  <c r="FH1011" i="5"/>
  <c r="FG1011" i="5"/>
  <c r="FF1011" i="5"/>
  <c r="FX1010" i="5"/>
  <c r="FW1010" i="5"/>
  <c r="FV1010" i="5"/>
  <c r="FU1010" i="5"/>
  <c r="FT1010" i="5"/>
  <c r="FS1010" i="5"/>
  <c r="FR1010" i="5"/>
  <c r="FQ1010" i="5"/>
  <c r="FP1010" i="5"/>
  <c r="FO1010" i="5"/>
  <c r="FN1010" i="5"/>
  <c r="FM1010" i="5"/>
  <c r="FL1010" i="5"/>
  <c r="FK1010" i="5"/>
  <c r="FJ1010" i="5"/>
  <c r="FI1010" i="5"/>
  <c r="FH1010" i="5"/>
  <c r="FG1010" i="5"/>
  <c r="FF1010" i="5"/>
  <c r="FY1009" i="5"/>
  <c r="FX1009" i="5"/>
  <c r="FW1009" i="5"/>
  <c r="FV1009" i="5"/>
  <c r="FU1009" i="5"/>
  <c r="FT1009" i="5"/>
  <c r="FS1009" i="5"/>
  <c r="FR1009" i="5"/>
  <c r="FQ1009" i="5"/>
  <c r="FP1009" i="5"/>
  <c r="FO1009" i="5"/>
  <c r="FN1009" i="5"/>
  <c r="FM1009" i="5"/>
  <c r="FL1009" i="5"/>
  <c r="FK1009" i="5"/>
  <c r="FJ1009" i="5"/>
  <c r="FI1009" i="5"/>
  <c r="FH1009" i="5"/>
  <c r="FG1009" i="5"/>
  <c r="FF1009" i="5"/>
  <c r="FZ1008" i="5"/>
  <c r="FY1008" i="5"/>
  <c r="FX1008" i="5"/>
  <c r="FW1008" i="5"/>
  <c r="FV1008" i="5"/>
  <c r="FU1008" i="5"/>
  <c r="FT1008" i="5"/>
  <c r="FS1008" i="5"/>
  <c r="FR1008" i="5"/>
  <c r="FQ1008" i="5"/>
  <c r="FP1008" i="5"/>
  <c r="FO1008" i="5"/>
  <c r="FN1008" i="5"/>
  <c r="FM1008" i="5"/>
  <c r="FL1008" i="5"/>
  <c r="FK1008" i="5"/>
  <c r="FJ1008" i="5"/>
  <c r="FI1008" i="5"/>
  <c r="FH1008" i="5"/>
  <c r="FG1008" i="5"/>
  <c r="FF1008" i="5"/>
  <c r="GA1007" i="5"/>
  <c r="FZ1007" i="5"/>
  <c r="FY1007" i="5"/>
  <c r="FX1007" i="5"/>
  <c r="FW1007" i="5"/>
  <c r="FV1007" i="5"/>
  <c r="FU1007" i="5"/>
  <c r="FT1007" i="5"/>
  <c r="FS1007" i="5"/>
  <c r="FR1007" i="5"/>
  <c r="FQ1007" i="5"/>
  <c r="FP1007" i="5"/>
  <c r="FO1007" i="5"/>
  <c r="FN1007" i="5"/>
  <c r="FM1007" i="5"/>
  <c r="FL1007" i="5"/>
  <c r="FK1007" i="5"/>
  <c r="FJ1007" i="5"/>
  <c r="FI1007" i="5"/>
  <c r="FH1007" i="5"/>
  <c r="FG1007" i="5"/>
  <c r="FF1007" i="5"/>
  <c r="GB1006" i="5"/>
  <c r="GA1006" i="5"/>
  <c r="FZ1006" i="5"/>
  <c r="FY1006" i="5"/>
  <c r="FX1006" i="5"/>
  <c r="FW1006" i="5"/>
  <c r="FV1006" i="5"/>
  <c r="FU1006" i="5"/>
  <c r="FT1006" i="5"/>
  <c r="FS1006" i="5"/>
  <c r="FR1006" i="5"/>
  <c r="FQ1006" i="5"/>
  <c r="FP1006" i="5"/>
  <c r="FO1006" i="5"/>
  <c r="FN1006" i="5"/>
  <c r="FM1006" i="5"/>
  <c r="FL1006" i="5"/>
  <c r="FK1006" i="5"/>
  <c r="FJ1006" i="5"/>
  <c r="FI1006" i="5"/>
  <c r="FH1006" i="5"/>
  <c r="FG1006" i="5"/>
  <c r="FF1006" i="5"/>
  <c r="GC1005" i="5"/>
  <c r="GB1005" i="5"/>
  <c r="GA1005" i="5"/>
  <c r="FZ1005" i="5"/>
  <c r="FY1005" i="5"/>
  <c r="FX1005" i="5"/>
  <c r="FW1005" i="5"/>
  <c r="FV1005" i="5"/>
  <c r="FU1005" i="5"/>
  <c r="FT1005" i="5"/>
  <c r="FS1005" i="5"/>
  <c r="FR1005" i="5"/>
  <c r="FQ1005" i="5"/>
  <c r="FP1005" i="5"/>
  <c r="FO1005" i="5"/>
  <c r="FN1005" i="5"/>
  <c r="FM1005" i="5"/>
  <c r="FL1005" i="5"/>
  <c r="FK1005" i="5"/>
  <c r="FJ1005" i="5"/>
  <c r="FI1005" i="5"/>
  <c r="FH1005" i="5"/>
  <c r="FG1005" i="5"/>
  <c r="FF1005" i="5"/>
  <c r="GD1004" i="5"/>
  <c r="GC1004" i="5"/>
  <c r="GB1004" i="5"/>
  <c r="GA1004" i="5"/>
  <c r="FZ1004" i="5"/>
  <c r="FY1004" i="5"/>
  <c r="FX1004" i="5"/>
  <c r="FW1004" i="5"/>
  <c r="FV1004" i="5"/>
  <c r="FU1004" i="5"/>
  <c r="FT1004" i="5"/>
  <c r="FS1004" i="5"/>
  <c r="FR1004" i="5"/>
  <c r="FQ1004" i="5"/>
  <c r="FP1004" i="5"/>
  <c r="FO1004" i="5"/>
  <c r="FN1004" i="5"/>
  <c r="FM1004" i="5"/>
  <c r="FL1004" i="5"/>
  <c r="FK1004" i="5"/>
  <c r="FJ1004" i="5"/>
  <c r="FI1004" i="5"/>
  <c r="FH1004" i="5"/>
  <c r="FG1004" i="5"/>
  <c r="FF1004" i="5"/>
  <c r="GE1003" i="5"/>
  <c r="GD1003" i="5"/>
  <c r="GC1003" i="5"/>
  <c r="GB1003" i="5"/>
  <c r="GA1003" i="5"/>
  <c r="FZ1003" i="5"/>
  <c r="FY1003" i="5"/>
  <c r="FX1003" i="5"/>
  <c r="FW1003" i="5"/>
  <c r="FV1003" i="5"/>
  <c r="FU1003" i="5"/>
  <c r="FT1003" i="5"/>
  <c r="FS1003" i="5"/>
  <c r="FR1003" i="5"/>
  <c r="FQ1003" i="5"/>
  <c r="FP1003" i="5"/>
  <c r="FO1003" i="5"/>
  <c r="FN1003" i="5"/>
  <c r="FM1003" i="5"/>
  <c r="FL1003" i="5"/>
  <c r="FK1003" i="5"/>
  <c r="FJ1003" i="5"/>
  <c r="FI1003" i="5"/>
  <c r="FH1003" i="5"/>
  <c r="FG1003" i="5"/>
  <c r="FF1003" i="5"/>
  <c r="GF1002" i="5"/>
  <c r="GE1002" i="5"/>
  <c r="GD1002" i="5"/>
  <c r="GC1002" i="5"/>
  <c r="GB1002" i="5"/>
  <c r="GA1002" i="5"/>
  <c r="FZ1002" i="5"/>
  <c r="FY1002" i="5"/>
  <c r="FX1002" i="5"/>
  <c r="FW1002" i="5"/>
  <c r="FV1002" i="5"/>
  <c r="FU1002" i="5"/>
  <c r="FT1002" i="5"/>
  <c r="FS1002" i="5"/>
  <c r="FR1002" i="5"/>
  <c r="FQ1002" i="5"/>
  <c r="FP1002" i="5"/>
  <c r="FO1002" i="5"/>
  <c r="FN1002" i="5"/>
  <c r="FM1002" i="5"/>
  <c r="FL1002" i="5"/>
  <c r="FK1002" i="5"/>
  <c r="FJ1002" i="5"/>
  <c r="FI1002" i="5"/>
  <c r="FH1002" i="5"/>
  <c r="FG1002" i="5"/>
  <c r="FF1002" i="5"/>
  <c r="GG1001" i="5"/>
  <c r="GF1001" i="5"/>
  <c r="GE1001" i="5"/>
  <c r="GD1001" i="5"/>
  <c r="GC1001" i="5"/>
  <c r="GB1001" i="5"/>
  <c r="GA1001" i="5"/>
  <c r="FZ1001" i="5"/>
  <c r="FY1001" i="5"/>
  <c r="FX1001" i="5"/>
  <c r="FW1001" i="5"/>
  <c r="FV1001" i="5"/>
  <c r="FU1001" i="5"/>
  <c r="FT1001" i="5"/>
  <c r="FS1001" i="5"/>
  <c r="FR1001" i="5"/>
  <c r="FQ1001" i="5"/>
  <c r="FP1001" i="5"/>
  <c r="FO1001" i="5"/>
  <c r="FN1001" i="5"/>
  <c r="FM1001" i="5"/>
  <c r="FL1001" i="5"/>
  <c r="FK1001" i="5"/>
  <c r="FJ1001" i="5"/>
  <c r="FI1001" i="5"/>
  <c r="FH1001" i="5"/>
  <c r="FG1001" i="5"/>
  <c r="FF1001" i="5"/>
  <c r="GH1000" i="5"/>
  <c r="GG1000" i="5"/>
  <c r="GF1000" i="5"/>
  <c r="GE1000" i="5"/>
  <c r="GD1000" i="5"/>
  <c r="GC1000" i="5"/>
  <c r="GB1000" i="5"/>
  <c r="GA1000" i="5"/>
  <c r="FZ1000" i="5"/>
  <c r="FY1000" i="5"/>
  <c r="FX1000" i="5"/>
  <c r="FW1000" i="5"/>
  <c r="FV1000" i="5"/>
  <c r="FU1000" i="5"/>
  <c r="FT1000" i="5"/>
  <c r="FS1000" i="5"/>
  <c r="FR1000" i="5"/>
  <c r="FQ1000" i="5"/>
  <c r="FP1000" i="5"/>
  <c r="FO1000" i="5"/>
  <c r="FN1000" i="5"/>
  <c r="FM1000" i="5"/>
  <c r="FL1000" i="5"/>
  <c r="FK1000" i="5"/>
  <c r="FJ1000" i="5"/>
  <c r="FI1000" i="5"/>
  <c r="FH1000" i="5"/>
  <c r="FG1000" i="5"/>
  <c r="FF1000" i="5"/>
  <c r="GI999" i="5"/>
  <c r="GH999" i="5"/>
  <c r="GG999" i="5"/>
  <c r="GF999" i="5"/>
  <c r="GE999" i="5"/>
  <c r="GD999" i="5"/>
  <c r="GC999" i="5"/>
  <c r="GB999" i="5"/>
  <c r="GA999" i="5"/>
  <c r="FZ999" i="5"/>
  <c r="FY999" i="5"/>
  <c r="FX999" i="5"/>
  <c r="FW999" i="5"/>
  <c r="FV999" i="5"/>
  <c r="FU999" i="5"/>
  <c r="FT999" i="5"/>
  <c r="FS999" i="5"/>
  <c r="FR999" i="5"/>
  <c r="FQ999" i="5"/>
  <c r="FP999" i="5"/>
  <c r="FO999" i="5"/>
  <c r="FN999" i="5"/>
  <c r="FM999" i="5"/>
  <c r="FL999" i="5"/>
  <c r="FK999" i="5"/>
  <c r="FJ999" i="5"/>
  <c r="FI999" i="5"/>
  <c r="FH999" i="5"/>
  <c r="FG999" i="5"/>
  <c r="FF999" i="5"/>
  <c r="GJ998" i="5"/>
  <c r="GI998" i="5"/>
  <c r="GH998" i="5"/>
  <c r="GG998" i="5"/>
  <c r="GF998" i="5"/>
  <c r="GE998" i="5"/>
  <c r="GD998" i="5"/>
  <c r="GC998" i="5"/>
  <c r="GB998" i="5"/>
  <c r="GA998" i="5"/>
  <c r="FZ998" i="5"/>
  <c r="FY998" i="5"/>
  <c r="FX998" i="5"/>
  <c r="FW998" i="5"/>
  <c r="FV998" i="5"/>
  <c r="FU998" i="5"/>
  <c r="FT998" i="5"/>
  <c r="FS998" i="5"/>
  <c r="FR998" i="5"/>
  <c r="FQ998" i="5"/>
  <c r="FP998" i="5"/>
  <c r="FO998" i="5"/>
  <c r="FN998" i="5"/>
  <c r="FM998" i="5"/>
  <c r="FL998" i="5"/>
  <c r="FK998" i="5"/>
  <c r="FJ998" i="5"/>
  <c r="FI998" i="5"/>
  <c r="FH998" i="5"/>
  <c r="FG998" i="5"/>
  <c r="FF998" i="5"/>
  <c r="GK997" i="5"/>
  <c r="GJ997" i="5"/>
  <c r="GI997" i="5"/>
  <c r="GH997" i="5"/>
  <c r="GG997" i="5"/>
  <c r="GF997" i="5"/>
  <c r="GE997" i="5"/>
  <c r="GD997" i="5"/>
  <c r="GC997" i="5"/>
  <c r="GB997" i="5"/>
  <c r="GA997" i="5"/>
  <c r="FZ997" i="5"/>
  <c r="FY997" i="5"/>
  <c r="FX997" i="5"/>
  <c r="FW997" i="5"/>
  <c r="FV997" i="5"/>
  <c r="FU997" i="5"/>
  <c r="FT997" i="5"/>
  <c r="FS997" i="5"/>
  <c r="FR997" i="5"/>
  <c r="FQ997" i="5"/>
  <c r="FP997" i="5"/>
  <c r="FO997" i="5"/>
  <c r="FN997" i="5"/>
  <c r="FM997" i="5"/>
  <c r="FL997" i="5"/>
  <c r="FK997" i="5"/>
  <c r="FJ997" i="5"/>
  <c r="FI997" i="5"/>
  <c r="FH997" i="5"/>
  <c r="FG997" i="5"/>
  <c r="FF997" i="5"/>
  <c r="GL996" i="5"/>
  <c r="GK996" i="5"/>
  <c r="GJ996" i="5"/>
  <c r="GI996" i="5"/>
  <c r="GH996" i="5"/>
  <c r="GG996" i="5"/>
  <c r="GF996" i="5"/>
  <c r="GE996" i="5"/>
  <c r="GD996" i="5"/>
  <c r="GC996" i="5"/>
  <c r="GB996" i="5"/>
  <c r="GA996" i="5"/>
  <c r="FZ996" i="5"/>
  <c r="FY996" i="5"/>
  <c r="FX996" i="5"/>
  <c r="FW996" i="5"/>
  <c r="FV996" i="5"/>
  <c r="FU996" i="5"/>
  <c r="FT996" i="5"/>
  <c r="FS996" i="5"/>
  <c r="FR996" i="5"/>
  <c r="FQ996" i="5"/>
  <c r="FP996" i="5"/>
  <c r="FO996" i="5"/>
  <c r="FN996" i="5"/>
  <c r="FM996" i="5"/>
  <c r="FL996" i="5"/>
  <c r="FK996" i="5"/>
  <c r="FJ996" i="5"/>
  <c r="FI996" i="5"/>
  <c r="FH996" i="5"/>
  <c r="FG996" i="5"/>
  <c r="FF996" i="5"/>
  <c r="GM995" i="5"/>
  <c r="GL995" i="5"/>
  <c r="GK995" i="5"/>
  <c r="GJ995" i="5"/>
  <c r="GI995" i="5"/>
  <c r="GH995" i="5"/>
  <c r="GG995" i="5"/>
  <c r="GF995" i="5"/>
  <c r="GE995" i="5"/>
  <c r="GD995" i="5"/>
  <c r="GC995" i="5"/>
  <c r="GB995" i="5"/>
  <c r="GA995" i="5"/>
  <c r="FZ995" i="5"/>
  <c r="FY995" i="5"/>
  <c r="FX995" i="5"/>
  <c r="FW995" i="5"/>
  <c r="FV995" i="5"/>
  <c r="FU995" i="5"/>
  <c r="FT995" i="5"/>
  <c r="FS995" i="5"/>
  <c r="FR995" i="5"/>
  <c r="FQ995" i="5"/>
  <c r="FP995" i="5"/>
  <c r="FO995" i="5"/>
  <c r="FN995" i="5"/>
  <c r="FM995" i="5"/>
  <c r="FL995" i="5"/>
  <c r="FK995" i="5"/>
  <c r="FJ995" i="5"/>
  <c r="FI995" i="5"/>
  <c r="FH995" i="5"/>
  <c r="FG995" i="5"/>
  <c r="FF995" i="5"/>
  <c r="GN994" i="5"/>
  <c r="GM994" i="5"/>
  <c r="GL994" i="5"/>
  <c r="GK994" i="5"/>
  <c r="GJ994" i="5"/>
  <c r="GI994" i="5"/>
  <c r="GH994" i="5"/>
  <c r="GG994" i="5"/>
  <c r="GF994" i="5"/>
  <c r="GE994" i="5"/>
  <c r="GD994" i="5"/>
  <c r="GC994" i="5"/>
  <c r="GB994" i="5"/>
  <c r="GA994" i="5"/>
  <c r="FZ994" i="5"/>
  <c r="FY994" i="5"/>
  <c r="FX994" i="5"/>
  <c r="FW994" i="5"/>
  <c r="FV994" i="5"/>
  <c r="FU994" i="5"/>
  <c r="FT994" i="5"/>
  <c r="FS994" i="5"/>
  <c r="FR994" i="5"/>
  <c r="FQ994" i="5"/>
  <c r="FP994" i="5"/>
  <c r="FO994" i="5"/>
  <c r="FN994" i="5"/>
  <c r="FM994" i="5"/>
  <c r="FL994" i="5"/>
  <c r="FK994" i="5"/>
  <c r="FJ994" i="5"/>
  <c r="FI994" i="5"/>
  <c r="FH994" i="5"/>
  <c r="FG994" i="5"/>
  <c r="FF994" i="5"/>
  <c r="GO993" i="5"/>
  <c r="GN993" i="5"/>
  <c r="GM993" i="5"/>
  <c r="GL993" i="5"/>
  <c r="GK993" i="5"/>
  <c r="GJ993" i="5"/>
  <c r="GI993" i="5"/>
  <c r="GH993" i="5"/>
  <c r="GG993" i="5"/>
  <c r="GF993" i="5"/>
  <c r="GE993" i="5"/>
  <c r="GD993" i="5"/>
  <c r="GC993" i="5"/>
  <c r="GB993" i="5"/>
  <c r="GA993" i="5"/>
  <c r="FZ993" i="5"/>
  <c r="FY993" i="5"/>
  <c r="FX993" i="5"/>
  <c r="FW993" i="5"/>
  <c r="FV993" i="5"/>
  <c r="FU993" i="5"/>
  <c r="FT993" i="5"/>
  <c r="FS993" i="5"/>
  <c r="FR993" i="5"/>
  <c r="FQ993" i="5"/>
  <c r="FP993" i="5"/>
  <c r="FO993" i="5"/>
  <c r="FN993" i="5"/>
  <c r="FM993" i="5"/>
  <c r="FL993" i="5"/>
  <c r="FK993" i="5"/>
  <c r="FJ993" i="5"/>
  <c r="FI993" i="5"/>
  <c r="FH993" i="5"/>
  <c r="FG993" i="5"/>
  <c r="FF993" i="5"/>
  <c r="GP992" i="5"/>
  <c r="GO992" i="5"/>
  <c r="GN992" i="5"/>
  <c r="GM992" i="5"/>
  <c r="GL992" i="5"/>
  <c r="GK992" i="5"/>
  <c r="GJ992" i="5"/>
  <c r="GI992" i="5"/>
  <c r="GH992" i="5"/>
  <c r="GG992" i="5"/>
  <c r="GF992" i="5"/>
  <c r="GE992" i="5"/>
  <c r="GD992" i="5"/>
  <c r="GC992" i="5"/>
  <c r="GB992" i="5"/>
  <c r="GA992" i="5"/>
  <c r="FZ992" i="5"/>
  <c r="FY992" i="5"/>
  <c r="FX992" i="5"/>
  <c r="FW992" i="5"/>
  <c r="FV992" i="5"/>
  <c r="FU992" i="5"/>
  <c r="FT992" i="5"/>
  <c r="FS992" i="5"/>
  <c r="FR992" i="5"/>
  <c r="FQ992" i="5"/>
  <c r="FP992" i="5"/>
  <c r="FO992" i="5"/>
  <c r="FN992" i="5"/>
  <c r="FM992" i="5"/>
  <c r="FL992" i="5"/>
  <c r="FK992" i="5"/>
  <c r="FJ992" i="5"/>
  <c r="FI992" i="5"/>
  <c r="FH992" i="5"/>
  <c r="FG992" i="5"/>
  <c r="FF992" i="5"/>
  <c r="GQ991" i="5"/>
  <c r="GP991" i="5"/>
  <c r="GO991" i="5"/>
  <c r="GN991" i="5"/>
  <c r="GM991" i="5"/>
  <c r="GL991" i="5"/>
  <c r="GK991" i="5"/>
  <c r="GJ991" i="5"/>
  <c r="GI991" i="5"/>
  <c r="GH991" i="5"/>
  <c r="GG991" i="5"/>
  <c r="GF991" i="5"/>
  <c r="GE991" i="5"/>
  <c r="GD991" i="5"/>
  <c r="GC991" i="5"/>
  <c r="GB991" i="5"/>
  <c r="GA991" i="5"/>
  <c r="FZ991" i="5"/>
  <c r="FY991" i="5"/>
  <c r="FX991" i="5"/>
  <c r="FW991" i="5"/>
  <c r="FV991" i="5"/>
  <c r="FU991" i="5"/>
  <c r="FT991" i="5"/>
  <c r="FS991" i="5"/>
  <c r="FR991" i="5"/>
  <c r="FQ991" i="5"/>
  <c r="FP991" i="5"/>
  <c r="FO991" i="5"/>
  <c r="FN991" i="5"/>
  <c r="FM991" i="5"/>
  <c r="FL991" i="5"/>
  <c r="FK991" i="5"/>
  <c r="FJ991" i="5"/>
  <c r="FI991" i="5"/>
  <c r="FH991" i="5"/>
  <c r="FG991" i="5"/>
  <c r="FF991" i="5"/>
  <c r="GR990" i="5"/>
  <c r="GQ990" i="5"/>
  <c r="GP990" i="5"/>
  <c r="GO990" i="5"/>
  <c r="GN990" i="5"/>
  <c r="GM990" i="5"/>
  <c r="GL990" i="5"/>
  <c r="GK990" i="5"/>
  <c r="GJ990" i="5"/>
  <c r="GI990" i="5"/>
  <c r="GH990" i="5"/>
  <c r="GG990" i="5"/>
  <c r="GF990" i="5"/>
  <c r="GE990" i="5"/>
  <c r="GD990" i="5"/>
  <c r="GC990" i="5"/>
  <c r="GB990" i="5"/>
  <c r="GA990" i="5"/>
  <c r="FZ990" i="5"/>
  <c r="FY990" i="5"/>
  <c r="FX990" i="5"/>
  <c r="FW990" i="5"/>
  <c r="FV990" i="5"/>
  <c r="FU990" i="5"/>
  <c r="FT990" i="5"/>
  <c r="FS990" i="5"/>
  <c r="FR990" i="5"/>
  <c r="FQ990" i="5"/>
  <c r="FP990" i="5"/>
  <c r="FO990" i="5"/>
  <c r="FN990" i="5"/>
  <c r="FM990" i="5"/>
  <c r="FL990" i="5"/>
  <c r="FK990" i="5"/>
  <c r="FJ990" i="5"/>
  <c r="FI990" i="5"/>
  <c r="FH990" i="5"/>
  <c r="FG990" i="5"/>
  <c r="FF990" i="5"/>
  <c r="DR1028" i="5"/>
  <c r="DS1027" i="5"/>
  <c r="DR1027" i="5"/>
  <c r="DT1026" i="5"/>
  <c r="DS1026" i="5"/>
  <c r="DR1026" i="5"/>
  <c r="DU1025" i="5"/>
  <c r="DT1025" i="5"/>
  <c r="DS1025" i="5"/>
  <c r="DR1025" i="5"/>
  <c r="DV1024" i="5"/>
  <c r="DU1024" i="5"/>
  <c r="DT1024" i="5"/>
  <c r="DS1024" i="5"/>
  <c r="DR1024" i="5"/>
  <c r="DW1023" i="5"/>
  <c r="DV1023" i="5"/>
  <c r="DU1023" i="5"/>
  <c r="DT1023" i="5"/>
  <c r="DS1023" i="5"/>
  <c r="DR1023" i="5"/>
  <c r="DX1022" i="5"/>
  <c r="DW1022" i="5"/>
  <c r="DV1022" i="5"/>
  <c r="DU1022" i="5"/>
  <c r="DT1022" i="5"/>
  <c r="DS1022" i="5"/>
  <c r="DR1022" i="5"/>
  <c r="DY1021" i="5"/>
  <c r="DX1021" i="5"/>
  <c r="DW1021" i="5"/>
  <c r="DV1021" i="5"/>
  <c r="DU1021" i="5"/>
  <c r="DT1021" i="5"/>
  <c r="DS1021" i="5"/>
  <c r="DR1021" i="5"/>
  <c r="DZ1020" i="5"/>
  <c r="DY1020" i="5"/>
  <c r="DX1020" i="5"/>
  <c r="DW1020" i="5"/>
  <c r="DV1020" i="5"/>
  <c r="DU1020" i="5"/>
  <c r="DT1020" i="5"/>
  <c r="DS1020" i="5"/>
  <c r="DR1020" i="5"/>
  <c r="EA1019" i="5"/>
  <c r="DZ1019" i="5"/>
  <c r="DY1019" i="5"/>
  <c r="DX1019" i="5"/>
  <c r="DW1019" i="5"/>
  <c r="DV1019" i="5"/>
  <c r="DU1019" i="5"/>
  <c r="DT1019" i="5"/>
  <c r="DS1019" i="5"/>
  <c r="DR1019" i="5"/>
  <c r="EB1018" i="5"/>
  <c r="EA1018" i="5"/>
  <c r="DZ1018" i="5"/>
  <c r="DY1018" i="5"/>
  <c r="DX1018" i="5"/>
  <c r="DW1018" i="5"/>
  <c r="DV1018" i="5"/>
  <c r="DU1018" i="5"/>
  <c r="DT1018" i="5"/>
  <c r="DS1018" i="5"/>
  <c r="DR1018" i="5"/>
  <c r="EC1017" i="5"/>
  <c r="EB1017" i="5"/>
  <c r="EA1017" i="5"/>
  <c r="DZ1017" i="5"/>
  <c r="DY1017" i="5"/>
  <c r="DX1017" i="5"/>
  <c r="DW1017" i="5"/>
  <c r="DV1017" i="5"/>
  <c r="DU1017" i="5"/>
  <c r="DT1017" i="5"/>
  <c r="DS1017" i="5"/>
  <c r="DR1017" i="5"/>
  <c r="ED1016" i="5"/>
  <c r="EC1016" i="5"/>
  <c r="EB1016" i="5"/>
  <c r="EA1016" i="5"/>
  <c r="DZ1016" i="5"/>
  <c r="DY1016" i="5"/>
  <c r="DX1016" i="5"/>
  <c r="DW1016" i="5"/>
  <c r="DV1016" i="5"/>
  <c r="DU1016" i="5"/>
  <c r="DT1016" i="5"/>
  <c r="DS1016" i="5"/>
  <c r="DR1016" i="5"/>
  <c r="EE1015" i="5"/>
  <c r="ED1015" i="5"/>
  <c r="EC1015" i="5"/>
  <c r="EB1015" i="5"/>
  <c r="EA1015" i="5"/>
  <c r="DZ1015" i="5"/>
  <c r="DY1015" i="5"/>
  <c r="DX1015" i="5"/>
  <c r="DW1015" i="5"/>
  <c r="DV1015" i="5"/>
  <c r="DU1015" i="5"/>
  <c r="DT1015" i="5"/>
  <c r="DS1015" i="5"/>
  <c r="DR1015" i="5"/>
  <c r="EF1014" i="5"/>
  <c r="EE1014" i="5"/>
  <c r="ED1014" i="5"/>
  <c r="EC1014" i="5"/>
  <c r="EB1014" i="5"/>
  <c r="EA1014" i="5"/>
  <c r="DZ1014" i="5"/>
  <c r="DY1014" i="5"/>
  <c r="DX1014" i="5"/>
  <c r="DW1014" i="5"/>
  <c r="DV1014" i="5"/>
  <c r="DU1014" i="5"/>
  <c r="DT1014" i="5"/>
  <c r="DS1014" i="5"/>
  <c r="DR1014" i="5"/>
  <c r="EG1013" i="5"/>
  <c r="EF1013" i="5"/>
  <c r="EE1013" i="5"/>
  <c r="ED1013" i="5"/>
  <c r="EC1013" i="5"/>
  <c r="EB1013" i="5"/>
  <c r="EA1013" i="5"/>
  <c r="DZ1013" i="5"/>
  <c r="DY1013" i="5"/>
  <c r="DX1013" i="5"/>
  <c r="DW1013" i="5"/>
  <c r="DV1013" i="5"/>
  <c r="DU1013" i="5"/>
  <c r="DT1013" i="5"/>
  <c r="DS1013" i="5"/>
  <c r="DR1013" i="5"/>
  <c r="EH1012" i="5"/>
  <c r="EG1012" i="5"/>
  <c r="EF1012" i="5"/>
  <c r="EE1012" i="5"/>
  <c r="ED1012" i="5"/>
  <c r="EC1012" i="5"/>
  <c r="EB1012" i="5"/>
  <c r="EA1012" i="5"/>
  <c r="DZ1012" i="5"/>
  <c r="DY1012" i="5"/>
  <c r="DX1012" i="5"/>
  <c r="DW1012" i="5"/>
  <c r="DV1012" i="5"/>
  <c r="DU1012" i="5"/>
  <c r="DT1012" i="5"/>
  <c r="DS1012" i="5"/>
  <c r="DR1012" i="5"/>
  <c r="EI1011" i="5"/>
  <c r="EH1011" i="5"/>
  <c r="EG1011" i="5"/>
  <c r="EF1011" i="5"/>
  <c r="EE1011" i="5"/>
  <c r="ED1011" i="5"/>
  <c r="EC1011" i="5"/>
  <c r="EB1011" i="5"/>
  <c r="EA1011" i="5"/>
  <c r="DZ1011" i="5"/>
  <c r="DY1011" i="5"/>
  <c r="DX1011" i="5"/>
  <c r="DW1011" i="5"/>
  <c r="DV1011" i="5"/>
  <c r="DU1011" i="5"/>
  <c r="DT1011" i="5"/>
  <c r="DS1011" i="5"/>
  <c r="DR1011" i="5"/>
  <c r="EJ1010" i="5"/>
  <c r="EI1010" i="5"/>
  <c r="EH1010" i="5"/>
  <c r="EG1010" i="5"/>
  <c r="EF1010" i="5"/>
  <c r="EE1010" i="5"/>
  <c r="ED1010" i="5"/>
  <c r="EC1010" i="5"/>
  <c r="EB1010" i="5"/>
  <c r="EA1010" i="5"/>
  <c r="DZ1010" i="5"/>
  <c r="DY1010" i="5"/>
  <c r="DX1010" i="5"/>
  <c r="DW1010" i="5"/>
  <c r="DV1010" i="5"/>
  <c r="DU1010" i="5"/>
  <c r="DT1010" i="5"/>
  <c r="DS1010" i="5"/>
  <c r="DR1010" i="5"/>
  <c r="EK1009" i="5"/>
  <c r="EJ1009" i="5"/>
  <c r="EI1009" i="5"/>
  <c r="EH1009" i="5"/>
  <c r="EG1009" i="5"/>
  <c r="EF1009" i="5"/>
  <c r="EE1009" i="5"/>
  <c r="ED1009" i="5"/>
  <c r="EC1009" i="5"/>
  <c r="EB1009" i="5"/>
  <c r="EA1009" i="5"/>
  <c r="DZ1009" i="5"/>
  <c r="DY1009" i="5"/>
  <c r="DX1009" i="5"/>
  <c r="DW1009" i="5"/>
  <c r="DV1009" i="5"/>
  <c r="DU1009" i="5"/>
  <c r="DT1009" i="5"/>
  <c r="DS1009" i="5"/>
  <c r="DR1009" i="5"/>
  <c r="EL1008" i="5"/>
  <c r="EK1008" i="5"/>
  <c r="EJ1008" i="5"/>
  <c r="EI1008" i="5"/>
  <c r="EH1008" i="5"/>
  <c r="EG1008" i="5"/>
  <c r="EF1008" i="5"/>
  <c r="EE1008" i="5"/>
  <c r="ED1008" i="5"/>
  <c r="EC1008" i="5"/>
  <c r="EB1008" i="5"/>
  <c r="EA1008" i="5"/>
  <c r="DZ1008" i="5"/>
  <c r="DY1008" i="5"/>
  <c r="DX1008" i="5"/>
  <c r="DW1008" i="5"/>
  <c r="DV1008" i="5"/>
  <c r="DU1008" i="5"/>
  <c r="DT1008" i="5"/>
  <c r="DS1008" i="5"/>
  <c r="DR1008" i="5"/>
  <c r="EM1007" i="5"/>
  <c r="EL1007" i="5"/>
  <c r="EK1007" i="5"/>
  <c r="EJ1007" i="5"/>
  <c r="EI1007" i="5"/>
  <c r="EH1007" i="5"/>
  <c r="EG1007" i="5"/>
  <c r="EF1007" i="5"/>
  <c r="EE1007" i="5"/>
  <c r="ED1007" i="5"/>
  <c r="EC1007" i="5"/>
  <c r="EB1007" i="5"/>
  <c r="EA1007" i="5"/>
  <c r="DZ1007" i="5"/>
  <c r="DY1007" i="5"/>
  <c r="DX1007" i="5"/>
  <c r="DW1007" i="5"/>
  <c r="DV1007" i="5"/>
  <c r="DU1007" i="5"/>
  <c r="DT1007" i="5"/>
  <c r="DS1007" i="5"/>
  <c r="DR1007" i="5"/>
  <c r="EN1006" i="5"/>
  <c r="EM1006" i="5"/>
  <c r="EL1006" i="5"/>
  <c r="EK1006" i="5"/>
  <c r="EJ1006" i="5"/>
  <c r="EI1006" i="5"/>
  <c r="EH1006" i="5"/>
  <c r="EG1006" i="5"/>
  <c r="EF1006" i="5"/>
  <c r="EE1006" i="5"/>
  <c r="ED1006" i="5"/>
  <c r="EC1006" i="5"/>
  <c r="EB1006" i="5"/>
  <c r="EA1006" i="5"/>
  <c r="DZ1006" i="5"/>
  <c r="DY1006" i="5"/>
  <c r="DX1006" i="5"/>
  <c r="DW1006" i="5"/>
  <c r="DV1006" i="5"/>
  <c r="DU1006" i="5"/>
  <c r="DT1006" i="5"/>
  <c r="DS1006" i="5"/>
  <c r="DR1006" i="5"/>
  <c r="EO1005" i="5"/>
  <c r="EN1005" i="5"/>
  <c r="EM1005" i="5"/>
  <c r="EL1005" i="5"/>
  <c r="EK1005" i="5"/>
  <c r="EJ1005" i="5"/>
  <c r="EI1005" i="5"/>
  <c r="EH1005" i="5"/>
  <c r="EG1005" i="5"/>
  <c r="EF1005" i="5"/>
  <c r="EE1005" i="5"/>
  <c r="ED1005" i="5"/>
  <c r="EC1005" i="5"/>
  <c r="EB1005" i="5"/>
  <c r="EA1005" i="5"/>
  <c r="DZ1005" i="5"/>
  <c r="DY1005" i="5"/>
  <c r="DX1005" i="5"/>
  <c r="DW1005" i="5"/>
  <c r="DV1005" i="5"/>
  <c r="DU1005" i="5"/>
  <c r="DT1005" i="5"/>
  <c r="DS1005" i="5"/>
  <c r="DR1005" i="5"/>
  <c r="EP1004" i="5"/>
  <c r="EO1004" i="5"/>
  <c r="EN1004" i="5"/>
  <c r="EM1004" i="5"/>
  <c r="EL1004" i="5"/>
  <c r="EK1004" i="5"/>
  <c r="EJ1004" i="5"/>
  <c r="EI1004" i="5"/>
  <c r="EH1004" i="5"/>
  <c r="EG1004" i="5"/>
  <c r="EF1004" i="5"/>
  <c r="EE1004" i="5"/>
  <c r="ED1004" i="5"/>
  <c r="EC1004" i="5"/>
  <c r="EB1004" i="5"/>
  <c r="EA1004" i="5"/>
  <c r="DZ1004" i="5"/>
  <c r="DY1004" i="5"/>
  <c r="DX1004" i="5"/>
  <c r="DW1004" i="5"/>
  <c r="DV1004" i="5"/>
  <c r="DU1004" i="5"/>
  <c r="DT1004" i="5"/>
  <c r="DS1004" i="5"/>
  <c r="DR1004" i="5"/>
  <c r="EQ1003" i="5"/>
  <c r="EP1003" i="5"/>
  <c r="EO1003" i="5"/>
  <c r="EN1003" i="5"/>
  <c r="EM1003" i="5"/>
  <c r="EL1003" i="5"/>
  <c r="EK1003" i="5"/>
  <c r="EJ1003" i="5"/>
  <c r="EI1003" i="5"/>
  <c r="EH1003" i="5"/>
  <c r="EG1003" i="5"/>
  <c r="EF1003" i="5"/>
  <c r="EE1003" i="5"/>
  <c r="ED1003" i="5"/>
  <c r="EC1003" i="5"/>
  <c r="EB1003" i="5"/>
  <c r="EA1003" i="5"/>
  <c r="DZ1003" i="5"/>
  <c r="DY1003" i="5"/>
  <c r="DX1003" i="5"/>
  <c r="DW1003" i="5"/>
  <c r="DV1003" i="5"/>
  <c r="DU1003" i="5"/>
  <c r="DT1003" i="5"/>
  <c r="DS1003" i="5"/>
  <c r="DR1003" i="5"/>
  <c r="ER1002" i="5"/>
  <c r="EQ1002" i="5"/>
  <c r="EP1002" i="5"/>
  <c r="EO1002" i="5"/>
  <c r="EN1002" i="5"/>
  <c r="EM1002" i="5"/>
  <c r="EL1002" i="5"/>
  <c r="EK1002" i="5"/>
  <c r="EJ1002" i="5"/>
  <c r="EI1002" i="5"/>
  <c r="EH1002" i="5"/>
  <c r="EG1002" i="5"/>
  <c r="EF1002" i="5"/>
  <c r="EE1002" i="5"/>
  <c r="ED1002" i="5"/>
  <c r="EC1002" i="5"/>
  <c r="EB1002" i="5"/>
  <c r="EA1002" i="5"/>
  <c r="DZ1002" i="5"/>
  <c r="DY1002" i="5"/>
  <c r="DX1002" i="5"/>
  <c r="DW1002" i="5"/>
  <c r="DV1002" i="5"/>
  <c r="DU1002" i="5"/>
  <c r="DT1002" i="5"/>
  <c r="DS1002" i="5"/>
  <c r="DR1002" i="5"/>
  <c r="ES1001" i="5"/>
  <c r="ER1001" i="5"/>
  <c r="EQ1001" i="5"/>
  <c r="EP1001" i="5"/>
  <c r="EO1001" i="5"/>
  <c r="EN1001" i="5"/>
  <c r="EM1001" i="5"/>
  <c r="EL1001" i="5"/>
  <c r="EK1001" i="5"/>
  <c r="EJ1001" i="5"/>
  <c r="EI1001" i="5"/>
  <c r="EH1001" i="5"/>
  <c r="EG1001" i="5"/>
  <c r="EF1001" i="5"/>
  <c r="EE1001" i="5"/>
  <c r="ED1001" i="5"/>
  <c r="EC1001" i="5"/>
  <c r="EB1001" i="5"/>
  <c r="EA1001" i="5"/>
  <c r="DZ1001" i="5"/>
  <c r="DY1001" i="5"/>
  <c r="DX1001" i="5"/>
  <c r="DW1001" i="5"/>
  <c r="DV1001" i="5"/>
  <c r="DU1001" i="5"/>
  <c r="DT1001" i="5"/>
  <c r="DS1001" i="5"/>
  <c r="DR1001" i="5"/>
  <c r="ET1000" i="5"/>
  <c r="ES1000" i="5"/>
  <c r="ER1000" i="5"/>
  <c r="EQ1000" i="5"/>
  <c r="EP1000" i="5"/>
  <c r="EO1000" i="5"/>
  <c r="EN1000" i="5"/>
  <c r="EM1000" i="5"/>
  <c r="EL1000" i="5"/>
  <c r="EK1000" i="5"/>
  <c r="EJ1000" i="5"/>
  <c r="EI1000" i="5"/>
  <c r="EH1000" i="5"/>
  <c r="EG1000" i="5"/>
  <c r="EF1000" i="5"/>
  <c r="EE1000" i="5"/>
  <c r="ED1000" i="5"/>
  <c r="EC1000" i="5"/>
  <c r="EB1000" i="5"/>
  <c r="EA1000" i="5"/>
  <c r="DZ1000" i="5"/>
  <c r="DY1000" i="5"/>
  <c r="DX1000" i="5"/>
  <c r="DW1000" i="5"/>
  <c r="DV1000" i="5"/>
  <c r="DU1000" i="5"/>
  <c r="DT1000" i="5"/>
  <c r="DS1000" i="5"/>
  <c r="DR1000" i="5"/>
  <c r="EU999" i="5"/>
  <c r="ET999" i="5"/>
  <c r="ES999" i="5"/>
  <c r="ER999" i="5"/>
  <c r="EQ999" i="5"/>
  <c r="EP999" i="5"/>
  <c r="EO999" i="5"/>
  <c r="EN999" i="5"/>
  <c r="EM999" i="5"/>
  <c r="EL999" i="5"/>
  <c r="EK999" i="5"/>
  <c r="EJ999" i="5"/>
  <c r="EI999" i="5"/>
  <c r="EH999" i="5"/>
  <c r="EG999" i="5"/>
  <c r="EF999" i="5"/>
  <c r="EE999" i="5"/>
  <c r="ED999" i="5"/>
  <c r="EC999" i="5"/>
  <c r="EB999" i="5"/>
  <c r="EA999" i="5"/>
  <c r="DZ999" i="5"/>
  <c r="DY999" i="5"/>
  <c r="DX999" i="5"/>
  <c r="DW999" i="5"/>
  <c r="DV999" i="5"/>
  <c r="DU999" i="5"/>
  <c r="DT999" i="5"/>
  <c r="DS999" i="5"/>
  <c r="DR999" i="5"/>
  <c r="EV998" i="5"/>
  <c r="EU998" i="5"/>
  <c r="ET998" i="5"/>
  <c r="ES998" i="5"/>
  <c r="ER998" i="5"/>
  <c r="EQ998" i="5"/>
  <c r="EP998" i="5"/>
  <c r="EO998" i="5"/>
  <c r="EN998" i="5"/>
  <c r="EM998" i="5"/>
  <c r="EL998" i="5"/>
  <c r="EK998" i="5"/>
  <c r="EJ998" i="5"/>
  <c r="EI998" i="5"/>
  <c r="EH998" i="5"/>
  <c r="EG998" i="5"/>
  <c r="EF998" i="5"/>
  <c r="EE998" i="5"/>
  <c r="ED998" i="5"/>
  <c r="EC998" i="5"/>
  <c r="EB998" i="5"/>
  <c r="EA998" i="5"/>
  <c r="DZ998" i="5"/>
  <c r="DY998" i="5"/>
  <c r="DX998" i="5"/>
  <c r="DW998" i="5"/>
  <c r="DV998" i="5"/>
  <c r="DU998" i="5"/>
  <c r="DT998" i="5"/>
  <c r="DS998" i="5"/>
  <c r="DR998" i="5"/>
  <c r="EW997" i="5"/>
  <c r="EV997" i="5"/>
  <c r="EU997" i="5"/>
  <c r="ET997" i="5"/>
  <c r="ES997" i="5"/>
  <c r="ER997" i="5"/>
  <c r="EQ997" i="5"/>
  <c r="EP997" i="5"/>
  <c r="EO997" i="5"/>
  <c r="EN997" i="5"/>
  <c r="EM997" i="5"/>
  <c r="EL997" i="5"/>
  <c r="EK997" i="5"/>
  <c r="EJ997" i="5"/>
  <c r="EI997" i="5"/>
  <c r="EH997" i="5"/>
  <c r="EG997" i="5"/>
  <c r="EF997" i="5"/>
  <c r="EE997" i="5"/>
  <c r="ED997" i="5"/>
  <c r="EC997" i="5"/>
  <c r="EB997" i="5"/>
  <c r="EA997" i="5"/>
  <c r="DZ997" i="5"/>
  <c r="DY997" i="5"/>
  <c r="DX997" i="5"/>
  <c r="DW997" i="5"/>
  <c r="DV997" i="5"/>
  <c r="DU997" i="5"/>
  <c r="DT997" i="5"/>
  <c r="DS997" i="5"/>
  <c r="DR997" i="5"/>
  <c r="EX996" i="5"/>
  <c r="EW996" i="5"/>
  <c r="EV996" i="5"/>
  <c r="EU996" i="5"/>
  <c r="ET996" i="5"/>
  <c r="ES996" i="5"/>
  <c r="ER996" i="5"/>
  <c r="EQ996" i="5"/>
  <c r="EP996" i="5"/>
  <c r="EO996" i="5"/>
  <c r="EN996" i="5"/>
  <c r="EM996" i="5"/>
  <c r="EL996" i="5"/>
  <c r="EK996" i="5"/>
  <c r="EJ996" i="5"/>
  <c r="EI996" i="5"/>
  <c r="EH996" i="5"/>
  <c r="EG996" i="5"/>
  <c r="EF996" i="5"/>
  <c r="EE996" i="5"/>
  <c r="ED996" i="5"/>
  <c r="EC996" i="5"/>
  <c r="EB996" i="5"/>
  <c r="EA996" i="5"/>
  <c r="DZ996" i="5"/>
  <c r="DY996" i="5"/>
  <c r="DX996" i="5"/>
  <c r="DW996" i="5"/>
  <c r="DV996" i="5"/>
  <c r="DU996" i="5"/>
  <c r="DT996" i="5"/>
  <c r="DS996" i="5"/>
  <c r="DR996" i="5"/>
  <c r="EY995" i="5"/>
  <c r="EX995" i="5"/>
  <c r="EW995" i="5"/>
  <c r="EV995" i="5"/>
  <c r="EU995" i="5"/>
  <c r="ET995" i="5"/>
  <c r="ES995" i="5"/>
  <c r="ER995" i="5"/>
  <c r="EQ995" i="5"/>
  <c r="EP995" i="5"/>
  <c r="EO995" i="5"/>
  <c r="EN995" i="5"/>
  <c r="EM995" i="5"/>
  <c r="EL995" i="5"/>
  <c r="EK995" i="5"/>
  <c r="EJ995" i="5"/>
  <c r="EI995" i="5"/>
  <c r="EH995" i="5"/>
  <c r="EG995" i="5"/>
  <c r="EF995" i="5"/>
  <c r="EE995" i="5"/>
  <c r="ED995" i="5"/>
  <c r="EC995" i="5"/>
  <c r="EB995" i="5"/>
  <c r="EA995" i="5"/>
  <c r="DZ995" i="5"/>
  <c r="DY995" i="5"/>
  <c r="DX995" i="5"/>
  <c r="DW995" i="5"/>
  <c r="DV995" i="5"/>
  <c r="DU995" i="5"/>
  <c r="DT995" i="5"/>
  <c r="DS995" i="5"/>
  <c r="DR995" i="5"/>
  <c r="EZ994" i="5"/>
  <c r="EY994" i="5"/>
  <c r="EX994" i="5"/>
  <c r="EW994" i="5"/>
  <c r="EV994" i="5"/>
  <c r="EU994" i="5"/>
  <c r="ET994" i="5"/>
  <c r="ES994" i="5"/>
  <c r="ER994" i="5"/>
  <c r="EQ994" i="5"/>
  <c r="EP994" i="5"/>
  <c r="EO994" i="5"/>
  <c r="EN994" i="5"/>
  <c r="EM994" i="5"/>
  <c r="EL994" i="5"/>
  <c r="EK994" i="5"/>
  <c r="EJ994" i="5"/>
  <c r="EI994" i="5"/>
  <c r="EH994" i="5"/>
  <c r="EG994" i="5"/>
  <c r="EF994" i="5"/>
  <c r="EE994" i="5"/>
  <c r="ED994" i="5"/>
  <c r="EC994" i="5"/>
  <c r="EB994" i="5"/>
  <c r="EA994" i="5"/>
  <c r="DZ994" i="5"/>
  <c r="DY994" i="5"/>
  <c r="DX994" i="5"/>
  <c r="DW994" i="5"/>
  <c r="DV994" i="5"/>
  <c r="DU994" i="5"/>
  <c r="DT994" i="5"/>
  <c r="DS994" i="5"/>
  <c r="DR994" i="5"/>
  <c r="FA993" i="5"/>
  <c r="EZ993" i="5"/>
  <c r="EY993" i="5"/>
  <c r="EX993" i="5"/>
  <c r="EW993" i="5"/>
  <c r="EV993" i="5"/>
  <c r="EU993" i="5"/>
  <c r="ET993" i="5"/>
  <c r="ES993" i="5"/>
  <c r="ER993" i="5"/>
  <c r="EQ993" i="5"/>
  <c r="EP993" i="5"/>
  <c r="EO993" i="5"/>
  <c r="EN993" i="5"/>
  <c r="EM993" i="5"/>
  <c r="EL993" i="5"/>
  <c r="EK993" i="5"/>
  <c r="EJ993" i="5"/>
  <c r="EI993" i="5"/>
  <c r="EH993" i="5"/>
  <c r="EG993" i="5"/>
  <c r="EF993" i="5"/>
  <c r="EE993" i="5"/>
  <c r="ED993" i="5"/>
  <c r="EC993" i="5"/>
  <c r="EB993" i="5"/>
  <c r="EA993" i="5"/>
  <c r="DZ993" i="5"/>
  <c r="DY993" i="5"/>
  <c r="DX993" i="5"/>
  <c r="DW993" i="5"/>
  <c r="DV993" i="5"/>
  <c r="DU993" i="5"/>
  <c r="DT993" i="5"/>
  <c r="DS993" i="5"/>
  <c r="DR993" i="5"/>
  <c r="FB992" i="5"/>
  <c r="FA992" i="5"/>
  <c r="EZ992" i="5"/>
  <c r="EY992" i="5"/>
  <c r="EX992" i="5"/>
  <c r="EW992" i="5"/>
  <c r="EV992" i="5"/>
  <c r="EU992" i="5"/>
  <c r="ET992" i="5"/>
  <c r="ES992" i="5"/>
  <c r="ER992" i="5"/>
  <c r="EQ992" i="5"/>
  <c r="EP992" i="5"/>
  <c r="EO992" i="5"/>
  <c r="EN992" i="5"/>
  <c r="EM992" i="5"/>
  <c r="EL992" i="5"/>
  <c r="EK992" i="5"/>
  <c r="EJ992" i="5"/>
  <c r="EI992" i="5"/>
  <c r="EH992" i="5"/>
  <c r="EG992" i="5"/>
  <c r="EF992" i="5"/>
  <c r="EE992" i="5"/>
  <c r="ED992" i="5"/>
  <c r="EC992" i="5"/>
  <c r="EB992" i="5"/>
  <c r="EA992" i="5"/>
  <c r="DZ992" i="5"/>
  <c r="DY992" i="5"/>
  <c r="DX992" i="5"/>
  <c r="DW992" i="5"/>
  <c r="DV992" i="5"/>
  <c r="DU992" i="5"/>
  <c r="DT992" i="5"/>
  <c r="DS992" i="5"/>
  <c r="DR992" i="5"/>
  <c r="FC991" i="5"/>
  <c r="FB991" i="5"/>
  <c r="FA991" i="5"/>
  <c r="EZ991" i="5"/>
  <c r="EY991" i="5"/>
  <c r="EX991" i="5"/>
  <c r="EW991" i="5"/>
  <c r="EV991" i="5"/>
  <c r="EU991" i="5"/>
  <c r="ET991" i="5"/>
  <c r="ES991" i="5"/>
  <c r="ER991" i="5"/>
  <c r="EQ991" i="5"/>
  <c r="EP991" i="5"/>
  <c r="EO991" i="5"/>
  <c r="EN991" i="5"/>
  <c r="EM991" i="5"/>
  <c r="EL991" i="5"/>
  <c r="EK991" i="5"/>
  <c r="EJ991" i="5"/>
  <c r="EI991" i="5"/>
  <c r="EH991" i="5"/>
  <c r="EG991" i="5"/>
  <c r="EF991" i="5"/>
  <c r="EE991" i="5"/>
  <c r="ED991" i="5"/>
  <c r="EC991" i="5"/>
  <c r="EB991" i="5"/>
  <c r="EA991" i="5"/>
  <c r="DZ991" i="5"/>
  <c r="DY991" i="5"/>
  <c r="DX991" i="5"/>
  <c r="DW991" i="5"/>
  <c r="DV991" i="5"/>
  <c r="DU991" i="5"/>
  <c r="DT991" i="5"/>
  <c r="DS991" i="5"/>
  <c r="DR991" i="5"/>
  <c r="FD990" i="5"/>
  <c r="FC990" i="5"/>
  <c r="FB990" i="5"/>
  <c r="FA990" i="5"/>
  <c r="EZ990" i="5"/>
  <c r="EY990" i="5"/>
  <c r="EX990" i="5"/>
  <c r="EW990" i="5"/>
  <c r="EV990" i="5"/>
  <c r="EU990" i="5"/>
  <c r="ET990" i="5"/>
  <c r="ES990" i="5"/>
  <c r="ER990" i="5"/>
  <c r="EQ990" i="5"/>
  <c r="EP990" i="5"/>
  <c r="EO990" i="5"/>
  <c r="EN990" i="5"/>
  <c r="EM990" i="5"/>
  <c r="EL990" i="5"/>
  <c r="EK990" i="5"/>
  <c r="EJ990" i="5"/>
  <c r="EI990" i="5"/>
  <c r="EH990" i="5"/>
  <c r="EG990" i="5"/>
  <c r="EF990" i="5"/>
  <c r="EE990" i="5"/>
  <c r="ED990" i="5"/>
  <c r="EC990" i="5"/>
  <c r="EB990" i="5"/>
  <c r="EA990" i="5"/>
  <c r="DZ990" i="5"/>
  <c r="DY990" i="5"/>
  <c r="DX990" i="5"/>
  <c r="DW990" i="5"/>
  <c r="DV990" i="5"/>
  <c r="DU990" i="5"/>
  <c r="DT990" i="5"/>
  <c r="DS990" i="5"/>
  <c r="DR990" i="5"/>
  <c r="CD1028" i="5"/>
  <c r="CE1027" i="5"/>
  <c r="CD1027" i="5"/>
  <c r="CF1026" i="5"/>
  <c r="CE1026" i="5"/>
  <c r="CD1026" i="5"/>
  <c r="CG1025" i="5"/>
  <c r="CF1025" i="5"/>
  <c r="CE1025" i="5"/>
  <c r="CD1025" i="5"/>
  <c r="CH1024" i="5"/>
  <c r="CG1024" i="5"/>
  <c r="CF1024" i="5"/>
  <c r="CE1024" i="5"/>
  <c r="CD1024" i="5"/>
  <c r="CI1023" i="5"/>
  <c r="CH1023" i="5"/>
  <c r="CG1023" i="5"/>
  <c r="CF1023" i="5"/>
  <c r="CE1023" i="5"/>
  <c r="CD1023" i="5"/>
  <c r="CJ1022" i="5"/>
  <c r="CI1022" i="5"/>
  <c r="CH1022" i="5"/>
  <c r="CG1022" i="5"/>
  <c r="CF1022" i="5"/>
  <c r="CE1022" i="5"/>
  <c r="CD1022" i="5"/>
  <c r="CK1021" i="5"/>
  <c r="CJ1021" i="5"/>
  <c r="CI1021" i="5"/>
  <c r="CH1021" i="5"/>
  <c r="CG1021" i="5"/>
  <c r="CF1021" i="5"/>
  <c r="CE1021" i="5"/>
  <c r="CD1021" i="5"/>
  <c r="CL1020" i="5"/>
  <c r="CK1020" i="5"/>
  <c r="CJ1020" i="5"/>
  <c r="CI1020" i="5"/>
  <c r="CH1020" i="5"/>
  <c r="CG1020" i="5"/>
  <c r="CF1020" i="5"/>
  <c r="CE1020" i="5"/>
  <c r="CD1020" i="5"/>
  <c r="CM1019" i="5"/>
  <c r="CL1019" i="5"/>
  <c r="CK1019" i="5"/>
  <c r="CJ1019" i="5"/>
  <c r="CI1019" i="5"/>
  <c r="CH1019" i="5"/>
  <c r="CG1019" i="5"/>
  <c r="CF1019" i="5"/>
  <c r="CE1019" i="5"/>
  <c r="CD1019" i="5"/>
  <c r="CN1018" i="5"/>
  <c r="CM1018" i="5"/>
  <c r="CL1018" i="5"/>
  <c r="CK1018" i="5"/>
  <c r="CJ1018" i="5"/>
  <c r="CI1018" i="5"/>
  <c r="CH1018" i="5"/>
  <c r="CG1018" i="5"/>
  <c r="CF1018" i="5"/>
  <c r="CE1018" i="5"/>
  <c r="CD1018" i="5"/>
  <c r="CO1017" i="5"/>
  <c r="CN1017" i="5"/>
  <c r="CM1017" i="5"/>
  <c r="CL1017" i="5"/>
  <c r="CK1017" i="5"/>
  <c r="CJ1017" i="5"/>
  <c r="CI1017" i="5"/>
  <c r="CH1017" i="5"/>
  <c r="CG1017" i="5"/>
  <c r="CF1017" i="5"/>
  <c r="CE1017" i="5"/>
  <c r="CD1017" i="5"/>
  <c r="CP1016" i="5"/>
  <c r="CO1016" i="5"/>
  <c r="CN1016" i="5"/>
  <c r="CM1016" i="5"/>
  <c r="CL1016" i="5"/>
  <c r="CK1016" i="5"/>
  <c r="CJ1016" i="5"/>
  <c r="CI1016" i="5"/>
  <c r="CH1016" i="5"/>
  <c r="CG1016" i="5"/>
  <c r="CF1016" i="5"/>
  <c r="CE1016" i="5"/>
  <c r="CD1016" i="5"/>
  <c r="CQ1015" i="5"/>
  <c r="CP1015" i="5"/>
  <c r="CO1015" i="5"/>
  <c r="CN1015" i="5"/>
  <c r="CM1015" i="5"/>
  <c r="CL1015" i="5"/>
  <c r="CK1015" i="5"/>
  <c r="CJ1015" i="5"/>
  <c r="CI1015" i="5"/>
  <c r="CH1015" i="5"/>
  <c r="CG1015" i="5"/>
  <c r="CF1015" i="5"/>
  <c r="CE1015" i="5"/>
  <c r="CD1015" i="5"/>
  <c r="CR1014" i="5"/>
  <c r="CQ1014" i="5"/>
  <c r="CP1014" i="5"/>
  <c r="CO1014" i="5"/>
  <c r="CN1014" i="5"/>
  <c r="CM1014" i="5"/>
  <c r="CL1014" i="5"/>
  <c r="CK1014" i="5"/>
  <c r="CJ1014" i="5"/>
  <c r="CI1014" i="5"/>
  <c r="CH1014" i="5"/>
  <c r="CG1014" i="5"/>
  <c r="CF1014" i="5"/>
  <c r="CE1014" i="5"/>
  <c r="CD1014" i="5"/>
  <c r="CS1013" i="5"/>
  <c r="CR1013" i="5"/>
  <c r="CQ1013" i="5"/>
  <c r="CP1013" i="5"/>
  <c r="CO1013" i="5"/>
  <c r="CN1013" i="5"/>
  <c r="CM1013" i="5"/>
  <c r="CL1013" i="5"/>
  <c r="CK1013" i="5"/>
  <c r="CJ1013" i="5"/>
  <c r="CI1013" i="5"/>
  <c r="CH1013" i="5"/>
  <c r="CG1013" i="5"/>
  <c r="CF1013" i="5"/>
  <c r="CE1013" i="5"/>
  <c r="CD1013" i="5"/>
  <c r="CT1012" i="5"/>
  <c r="CS1012" i="5"/>
  <c r="CR1012" i="5"/>
  <c r="CQ1012" i="5"/>
  <c r="CP1012" i="5"/>
  <c r="CO1012" i="5"/>
  <c r="CN1012" i="5"/>
  <c r="CM1012" i="5"/>
  <c r="CL1012" i="5"/>
  <c r="CK1012" i="5"/>
  <c r="CJ1012" i="5"/>
  <c r="CI1012" i="5"/>
  <c r="CH1012" i="5"/>
  <c r="CG1012" i="5"/>
  <c r="CF1012" i="5"/>
  <c r="CE1012" i="5"/>
  <c r="CD1012" i="5"/>
  <c r="CU1011" i="5"/>
  <c r="CT1011" i="5"/>
  <c r="CS1011" i="5"/>
  <c r="CR1011" i="5"/>
  <c r="CQ1011" i="5"/>
  <c r="CP1011" i="5"/>
  <c r="CO1011" i="5"/>
  <c r="CN1011" i="5"/>
  <c r="CM1011" i="5"/>
  <c r="CL1011" i="5"/>
  <c r="CK1011" i="5"/>
  <c r="CJ1011" i="5"/>
  <c r="CI1011" i="5"/>
  <c r="CH1011" i="5"/>
  <c r="CG1011" i="5"/>
  <c r="CF1011" i="5"/>
  <c r="CE1011" i="5"/>
  <c r="CD1011" i="5"/>
  <c r="CV1010" i="5"/>
  <c r="CU1010" i="5"/>
  <c r="CT1010" i="5"/>
  <c r="CS1010" i="5"/>
  <c r="CR1010" i="5"/>
  <c r="CQ1010" i="5"/>
  <c r="CP1010" i="5"/>
  <c r="CO1010" i="5"/>
  <c r="CN1010" i="5"/>
  <c r="CM1010" i="5"/>
  <c r="CL1010" i="5"/>
  <c r="CK1010" i="5"/>
  <c r="CJ1010" i="5"/>
  <c r="CI1010" i="5"/>
  <c r="CH1010" i="5"/>
  <c r="CG1010" i="5"/>
  <c r="CF1010" i="5"/>
  <c r="CE1010" i="5"/>
  <c r="CD1010" i="5"/>
  <c r="CW1009" i="5"/>
  <c r="CV1009" i="5"/>
  <c r="CU1009" i="5"/>
  <c r="CT1009" i="5"/>
  <c r="CS1009" i="5"/>
  <c r="CR1009" i="5"/>
  <c r="CQ1009" i="5"/>
  <c r="CP1009" i="5"/>
  <c r="CO1009" i="5"/>
  <c r="CN1009" i="5"/>
  <c r="CM1009" i="5"/>
  <c r="CL1009" i="5"/>
  <c r="CK1009" i="5"/>
  <c r="CJ1009" i="5"/>
  <c r="CI1009" i="5"/>
  <c r="CH1009" i="5"/>
  <c r="CG1009" i="5"/>
  <c r="CF1009" i="5"/>
  <c r="CE1009" i="5"/>
  <c r="CD1009" i="5"/>
  <c r="CX1008" i="5"/>
  <c r="CW1008" i="5"/>
  <c r="CV1008" i="5"/>
  <c r="CU1008" i="5"/>
  <c r="CT1008" i="5"/>
  <c r="CS1008" i="5"/>
  <c r="CR1008" i="5"/>
  <c r="CQ1008" i="5"/>
  <c r="CP1008" i="5"/>
  <c r="CO1008" i="5"/>
  <c r="CN1008" i="5"/>
  <c r="CM1008" i="5"/>
  <c r="CL1008" i="5"/>
  <c r="CK1008" i="5"/>
  <c r="CJ1008" i="5"/>
  <c r="CI1008" i="5"/>
  <c r="CH1008" i="5"/>
  <c r="CG1008" i="5"/>
  <c r="CF1008" i="5"/>
  <c r="CE1008" i="5"/>
  <c r="CD1008" i="5"/>
  <c r="CY1007" i="5"/>
  <c r="CX1007" i="5"/>
  <c r="CW1007" i="5"/>
  <c r="CV1007" i="5"/>
  <c r="CU1007" i="5"/>
  <c r="CT1007" i="5"/>
  <c r="CS1007" i="5"/>
  <c r="CR1007" i="5"/>
  <c r="CQ1007" i="5"/>
  <c r="CP1007" i="5"/>
  <c r="CO1007" i="5"/>
  <c r="CN1007" i="5"/>
  <c r="CM1007" i="5"/>
  <c r="CL1007" i="5"/>
  <c r="CK1007" i="5"/>
  <c r="CJ1007" i="5"/>
  <c r="CI1007" i="5"/>
  <c r="CH1007" i="5"/>
  <c r="CG1007" i="5"/>
  <c r="CF1007" i="5"/>
  <c r="CE1007" i="5"/>
  <c r="CD1007" i="5"/>
  <c r="CZ1006" i="5"/>
  <c r="CY1006" i="5"/>
  <c r="CX1006" i="5"/>
  <c r="CW1006" i="5"/>
  <c r="CV1006" i="5"/>
  <c r="CU1006" i="5"/>
  <c r="CT1006" i="5"/>
  <c r="CS1006" i="5"/>
  <c r="CR1006" i="5"/>
  <c r="CQ1006" i="5"/>
  <c r="CP1006" i="5"/>
  <c r="CO1006" i="5"/>
  <c r="CN1006" i="5"/>
  <c r="CM1006" i="5"/>
  <c r="CL1006" i="5"/>
  <c r="CK1006" i="5"/>
  <c r="CJ1006" i="5"/>
  <c r="CI1006" i="5"/>
  <c r="CH1006" i="5"/>
  <c r="CG1006" i="5"/>
  <c r="CF1006" i="5"/>
  <c r="CE1006" i="5"/>
  <c r="CD1006" i="5"/>
  <c r="DA1005" i="5"/>
  <c r="CZ1005" i="5"/>
  <c r="CY1005" i="5"/>
  <c r="CX1005" i="5"/>
  <c r="CW1005" i="5"/>
  <c r="CV1005" i="5"/>
  <c r="CU1005" i="5"/>
  <c r="CT1005" i="5"/>
  <c r="CS1005" i="5"/>
  <c r="CR1005" i="5"/>
  <c r="CQ1005" i="5"/>
  <c r="CP1005" i="5"/>
  <c r="CO1005" i="5"/>
  <c r="CN1005" i="5"/>
  <c r="CM1005" i="5"/>
  <c r="CL1005" i="5"/>
  <c r="CK1005" i="5"/>
  <c r="CJ1005" i="5"/>
  <c r="CI1005" i="5"/>
  <c r="CH1005" i="5"/>
  <c r="CG1005" i="5"/>
  <c r="CF1005" i="5"/>
  <c r="CE1005" i="5"/>
  <c r="CD1005" i="5"/>
  <c r="DB1004" i="5"/>
  <c r="DA1004" i="5"/>
  <c r="CZ1004" i="5"/>
  <c r="CY1004" i="5"/>
  <c r="CX1004" i="5"/>
  <c r="CW1004" i="5"/>
  <c r="CV1004" i="5"/>
  <c r="CU1004" i="5"/>
  <c r="CT1004" i="5"/>
  <c r="CS1004" i="5"/>
  <c r="CR1004" i="5"/>
  <c r="CQ1004" i="5"/>
  <c r="CP1004" i="5"/>
  <c r="CO1004" i="5"/>
  <c r="CN1004" i="5"/>
  <c r="CM1004" i="5"/>
  <c r="CL1004" i="5"/>
  <c r="CK1004" i="5"/>
  <c r="CJ1004" i="5"/>
  <c r="CI1004" i="5"/>
  <c r="CH1004" i="5"/>
  <c r="CG1004" i="5"/>
  <c r="CF1004" i="5"/>
  <c r="CE1004" i="5"/>
  <c r="CD1004" i="5"/>
  <c r="DC1003" i="5"/>
  <c r="DB1003" i="5"/>
  <c r="DA1003" i="5"/>
  <c r="CZ1003" i="5"/>
  <c r="CY1003" i="5"/>
  <c r="CX1003" i="5"/>
  <c r="CW1003" i="5"/>
  <c r="CV1003" i="5"/>
  <c r="CU1003" i="5"/>
  <c r="CT1003" i="5"/>
  <c r="CS1003" i="5"/>
  <c r="CR1003" i="5"/>
  <c r="CQ1003" i="5"/>
  <c r="CP1003" i="5"/>
  <c r="CO1003" i="5"/>
  <c r="CN1003" i="5"/>
  <c r="CM1003" i="5"/>
  <c r="CL1003" i="5"/>
  <c r="CK1003" i="5"/>
  <c r="CJ1003" i="5"/>
  <c r="CI1003" i="5"/>
  <c r="CH1003" i="5"/>
  <c r="CG1003" i="5"/>
  <c r="CF1003" i="5"/>
  <c r="CE1003" i="5"/>
  <c r="CD1003" i="5"/>
  <c r="DD1002" i="5"/>
  <c r="DC1002" i="5"/>
  <c r="DB1002" i="5"/>
  <c r="DA1002" i="5"/>
  <c r="CZ1002" i="5"/>
  <c r="CY1002" i="5"/>
  <c r="CX1002" i="5"/>
  <c r="CW1002" i="5"/>
  <c r="CV1002" i="5"/>
  <c r="CU1002" i="5"/>
  <c r="CT1002" i="5"/>
  <c r="CS1002" i="5"/>
  <c r="CR1002" i="5"/>
  <c r="CQ1002" i="5"/>
  <c r="CP1002" i="5"/>
  <c r="CO1002" i="5"/>
  <c r="CN1002" i="5"/>
  <c r="CM1002" i="5"/>
  <c r="CL1002" i="5"/>
  <c r="CK1002" i="5"/>
  <c r="CJ1002" i="5"/>
  <c r="CI1002" i="5"/>
  <c r="CH1002" i="5"/>
  <c r="CG1002" i="5"/>
  <c r="CF1002" i="5"/>
  <c r="CE1002" i="5"/>
  <c r="CD1002" i="5"/>
  <c r="DE1001" i="5"/>
  <c r="DD1001" i="5"/>
  <c r="DC1001" i="5"/>
  <c r="DB1001" i="5"/>
  <c r="DA1001" i="5"/>
  <c r="CZ1001" i="5"/>
  <c r="CY1001" i="5"/>
  <c r="CX1001" i="5"/>
  <c r="CW1001" i="5"/>
  <c r="CV1001" i="5"/>
  <c r="CU1001" i="5"/>
  <c r="CT1001" i="5"/>
  <c r="CS1001" i="5"/>
  <c r="CR1001" i="5"/>
  <c r="CQ1001" i="5"/>
  <c r="CP1001" i="5"/>
  <c r="CO1001" i="5"/>
  <c r="CN1001" i="5"/>
  <c r="CM1001" i="5"/>
  <c r="CL1001" i="5"/>
  <c r="CK1001" i="5"/>
  <c r="CJ1001" i="5"/>
  <c r="CI1001" i="5"/>
  <c r="CH1001" i="5"/>
  <c r="CG1001" i="5"/>
  <c r="CF1001" i="5"/>
  <c r="CE1001" i="5"/>
  <c r="CD1001" i="5"/>
  <c r="DF1000" i="5"/>
  <c r="DE1000" i="5"/>
  <c r="DD1000" i="5"/>
  <c r="DC1000" i="5"/>
  <c r="DB1000" i="5"/>
  <c r="DA1000" i="5"/>
  <c r="CZ1000" i="5"/>
  <c r="CY1000" i="5"/>
  <c r="CX1000" i="5"/>
  <c r="CW1000" i="5"/>
  <c r="CV1000" i="5"/>
  <c r="CU1000" i="5"/>
  <c r="CT1000" i="5"/>
  <c r="CS1000" i="5"/>
  <c r="CR1000" i="5"/>
  <c r="CQ1000" i="5"/>
  <c r="CP1000" i="5"/>
  <c r="CO1000" i="5"/>
  <c r="CN1000" i="5"/>
  <c r="CM1000" i="5"/>
  <c r="CL1000" i="5"/>
  <c r="CK1000" i="5"/>
  <c r="CJ1000" i="5"/>
  <c r="CI1000" i="5"/>
  <c r="CH1000" i="5"/>
  <c r="CG1000" i="5"/>
  <c r="CF1000" i="5"/>
  <c r="CE1000" i="5"/>
  <c r="CD1000" i="5"/>
  <c r="DG999" i="5"/>
  <c r="DF999" i="5"/>
  <c r="DE999" i="5"/>
  <c r="DD999" i="5"/>
  <c r="DC999" i="5"/>
  <c r="DB999" i="5"/>
  <c r="DA999" i="5"/>
  <c r="CZ999" i="5"/>
  <c r="CY999" i="5"/>
  <c r="CX999" i="5"/>
  <c r="CW999" i="5"/>
  <c r="CV999" i="5"/>
  <c r="CU999" i="5"/>
  <c r="CT999" i="5"/>
  <c r="CS999" i="5"/>
  <c r="CR999" i="5"/>
  <c r="CQ999" i="5"/>
  <c r="CP999" i="5"/>
  <c r="CO999" i="5"/>
  <c r="CN999" i="5"/>
  <c r="CM999" i="5"/>
  <c r="CL999" i="5"/>
  <c r="CK999" i="5"/>
  <c r="CJ999" i="5"/>
  <c r="CI999" i="5"/>
  <c r="CH999" i="5"/>
  <c r="CG999" i="5"/>
  <c r="CF999" i="5"/>
  <c r="CE999" i="5"/>
  <c r="CD999" i="5"/>
  <c r="DH998" i="5"/>
  <c r="DG998" i="5"/>
  <c r="DF998" i="5"/>
  <c r="DE998" i="5"/>
  <c r="DD998" i="5"/>
  <c r="DC998" i="5"/>
  <c r="DB998" i="5"/>
  <c r="DA998" i="5"/>
  <c r="CZ998" i="5"/>
  <c r="CY998" i="5"/>
  <c r="CX998" i="5"/>
  <c r="CW998" i="5"/>
  <c r="CV998" i="5"/>
  <c r="CU998" i="5"/>
  <c r="CT998" i="5"/>
  <c r="CS998" i="5"/>
  <c r="CR998" i="5"/>
  <c r="CQ998" i="5"/>
  <c r="CP998" i="5"/>
  <c r="CO998" i="5"/>
  <c r="CN998" i="5"/>
  <c r="CM998" i="5"/>
  <c r="CL998" i="5"/>
  <c r="CK998" i="5"/>
  <c r="CJ998" i="5"/>
  <c r="CI998" i="5"/>
  <c r="CH998" i="5"/>
  <c r="CG998" i="5"/>
  <c r="CF998" i="5"/>
  <c r="CE998" i="5"/>
  <c r="CD998" i="5"/>
  <c r="DI997" i="5"/>
  <c r="DH997" i="5"/>
  <c r="DG997" i="5"/>
  <c r="DF997" i="5"/>
  <c r="DE997" i="5"/>
  <c r="DD997" i="5"/>
  <c r="DC997" i="5"/>
  <c r="DB997" i="5"/>
  <c r="DA997" i="5"/>
  <c r="CZ997" i="5"/>
  <c r="CY997" i="5"/>
  <c r="CX997" i="5"/>
  <c r="CW997" i="5"/>
  <c r="CV997" i="5"/>
  <c r="CU997" i="5"/>
  <c r="CT997" i="5"/>
  <c r="CS997" i="5"/>
  <c r="CR997" i="5"/>
  <c r="CQ997" i="5"/>
  <c r="CP997" i="5"/>
  <c r="CO997" i="5"/>
  <c r="CN997" i="5"/>
  <c r="CM997" i="5"/>
  <c r="CL997" i="5"/>
  <c r="CK997" i="5"/>
  <c r="CJ997" i="5"/>
  <c r="CI997" i="5"/>
  <c r="CH997" i="5"/>
  <c r="CG997" i="5"/>
  <c r="CF997" i="5"/>
  <c r="CE997" i="5"/>
  <c r="CD997" i="5"/>
  <c r="DJ996" i="5"/>
  <c r="DI996" i="5"/>
  <c r="DH996" i="5"/>
  <c r="DG996" i="5"/>
  <c r="DF996" i="5"/>
  <c r="DE996" i="5"/>
  <c r="DD996" i="5"/>
  <c r="DC996" i="5"/>
  <c r="DB996" i="5"/>
  <c r="DA996" i="5"/>
  <c r="CZ996" i="5"/>
  <c r="CY996" i="5"/>
  <c r="CX996" i="5"/>
  <c r="CW996" i="5"/>
  <c r="CV996" i="5"/>
  <c r="CU996" i="5"/>
  <c r="CT996" i="5"/>
  <c r="CS996" i="5"/>
  <c r="CR996" i="5"/>
  <c r="CQ996" i="5"/>
  <c r="CP996" i="5"/>
  <c r="CO996" i="5"/>
  <c r="CN996" i="5"/>
  <c r="CM996" i="5"/>
  <c r="CL996" i="5"/>
  <c r="CK996" i="5"/>
  <c r="CJ996" i="5"/>
  <c r="CI996" i="5"/>
  <c r="CH996" i="5"/>
  <c r="CG996" i="5"/>
  <c r="CF996" i="5"/>
  <c r="CE996" i="5"/>
  <c r="CD996" i="5"/>
  <c r="DK995" i="5"/>
  <c r="DJ995" i="5"/>
  <c r="DI995" i="5"/>
  <c r="DH995" i="5"/>
  <c r="DG995" i="5"/>
  <c r="DF995" i="5"/>
  <c r="DE995" i="5"/>
  <c r="DD995" i="5"/>
  <c r="DC995" i="5"/>
  <c r="DB995" i="5"/>
  <c r="DA995" i="5"/>
  <c r="CZ995" i="5"/>
  <c r="CY995" i="5"/>
  <c r="CX995" i="5"/>
  <c r="CW995" i="5"/>
  <c r="CV995" i="5"/>
  <c r="CU995" i="5"/>
  <c r="CT995" i="5"/>
  <c r="CS995" i="5"/>
  <c r="CR995" i="5"/>
  <c r="CQ995" i="5"/>
  <c r="CP995" i="5"/>
  <c r="CO995" i="5"/>
  <c r="CN995" i="5"/>
  <c r="CM995" i="5"/>
  <c r="CL995" i="5"/>
  <c r="CK995" i="5"/>
  <c r="CJ995" i="5"/>
  <c r="CI995" i="5"/>
  <c r="CH995" i="5"/>
  <c r="CG995" i="5"/>
  <c r="CF995" i="5"/>
  <c r="CE995" i="5"/>
  <c r="CD995" i="5"/>
  <c r="DL994" i="5"/>
  <c r="DK994" i="5"/>
  <c r="DJ994" i="5"/>
  <c r="DI994" i="5"/>
  <c r="DH994" i="5"/>
  <c r="DG994" i="5"/>
  <c r="DF994" i="5"/>
  <c r="DE994" i="5"/>
  <c r="DD994" i="5"/>
  <c r="DC994" i="5"/>
  <c r="DB994" i="5"/>
  <c r="DA994" i="5"/>
  <c r="CZ994" i="5"/>
  <c r="CY994" i="5"/>
  <c r="CX994" i="5"/>
  <c r="CW994" i="5"/>
  <c r="CV994" i="5"/>
  <c r="CU994" i="5"/>
  <c r="CT994" i="5"/>
  <c r="CS994" i="5"/>
  <c r="CR994" i="5"/>
  <c r="CQ994" i="5"/>
  <c r="CP994" i="5"/>
  <c r="CO994" i="5"/>
  <c r="CN994" i="5"/>
  <c r="CM994" i="5"/>
  <c r="CL994" i="5"/>
  <c r="CK994" i="5"/>
  <c r="CJ994" i="5"/>
  <c r="CI994" i="5"/>
  <c r="CH994" i="5"/>
  <c r="CG994" i="5"/>
  <c r="CF994" i="5"/>
  <c r="CE994" i="5"/>
  <c r="CD994" i="5"/>
  <c r="DM993" i="5"/>
  <c r="DL993" i="5"/>
  <c r="DK993" i="5"/>
  <c r="DJ993" i="5"/>
  <c r="DI993" i="5"/>
  <c r="DH993" i="5"/>
  <c r="DG993" i="5"/>
  <c r="DF993" i="5"/>
  <c r="DE993" i="5"/>
  <c r="DD993" i="5"/>
  <c r="DC993" i="5"/>
  <c r="DB993" i="5"/>
  <c r="DA993" i="5"/>
  <c r="CZ993" i="5"/>
  <c r="CY993" i="5"/>
  <c r="CX993" i="5"/>
  <c r="CW993" i="5"/>
  <c r="CV993" i="5"/>
  <c r="CU993" i="5"/>
  <c r="CT993" i="5"/>
  <c r="CS993" i="5"/>
  <c r="CR993" i="5"/>
  <c r="CQ993" i="5"/>
  <c r="CP993" i="5"/>
  <c r="CO993" i="5"/>
  <c r="CN993" i="5"/>
  <c r="CM993" i="5"/>
  <c r="CL993" i="5"/>
  <c r="CK993" i="5"/>
  <c r="CJ993" i="5"/>
  <c r="CI993" i="5"/>
  <c r="CH993" i="5"/>
  <c r="CG993" i="5"/>
  <c r="CF993" i="5"/>
  <c r="CE993" i="5"/>
  <c r="CD993" i="5"/>
  <c r="DN992" i="5"/>
  <c r="DM992" i="5"/>
  <c r="DL992" i="5"/>
  <c r="DK992" i="5"/>
  <c r="DJ992" i="5"/>
  <c r="DI992" i="5"/>
  <c r="DH992" i="5"/>
  <c r="DG992" i="5"/>
  <c r="DF992" i="5"/>
  <c r="DE992" i="5"/>
  <c r="DD992" i="5"/>
  <c r="DC992" i="5"/>
  <c r="DB992" i="5"/>
  <c r="DA992" i="5"/>
  <c r="CZ992" i="5"/>
  <c r="CY992" i="5"/>
  <c r="CX992" i="5"/>
  <c r="CW992" i="5"/>
  <c r="CV992" i="5"/>
  <c r="CU992" i="5"/>
  <c r="CT992" i="5"/>
  <c r="CS992" i="5"/>
  <c r="CR992" i="5"/>
  <c r="CQ992" i="5"/>
  <c r="CP992" i="5"/>
  <c r="CO992" i="5"/>
  <c r="CN992" i="5"/>
  <c r="CM992" i="5"/>
  <c r="CL992" i="5"/>
  <c r="CK992" i="5"/>
  <c r="CJ992" i="5"/>
  <c r="CI992" i="5"/>
  <c r="CH992" i="5"/>
  <c r="CG992" i="5"/>
  <c r="CF992" i="5"/>
  <c r="CE992" i="5"/>
  <c r="CD992" i="5"/>
  <c r="DO991" i="5"/>
  <c r="DN991" i="5"/>
  <c r="DM991" i="5"/>
  <c r="DL991" i="5"/>
  <c r="DK991" i="5"/>
  <c r="DJ991" i="5"/>
  <c r="DI991" i="5"/>
  <c r="DH991" i="5"/>
  <c r="DG991" i="5"/>
  <c r="DF991" i="5"/>
  <c r="DE991" i="5"/>
  <c r="DD991" i="5"/>
  <c r="DC991" i="5"/>
  <c r="DB991" i="5"/>
  <c r="DA991" i="5"/>
  <c r="CZ991" i="5"/>
  <c r="CY991" i="5"/>
  <c r="CX991" i="5"/>
  <c r="CW991" i="5"/>
  <c r="CV991" i="5"/>
  <c r="CU991" i="5"/>
  <c r="CT991" i="5"/>
  <c r="CS991" i="5"/>
  <c r="CR991" i="5"/>
  <c r="CQ991" i="5"/>
  <c r="CP991" i="5"/>
  <c r="CO991" i="5"/>
  <c r="CN991" i="5"/>
  <c r="CM991" i="5"/>
  <c r="CL991" i="5"/>
  <c r="CK991" i="5"/>
  <c r="CJ991" i="5"/>
  <c r="CI991" i="5"/>
  <c r="CH991" i="5"/>
  <c r="CG991" i="5"/>
  <c r="CF991" i="5"/>
  <c r="CE991" i="5"/>
  <c r="CD991" i="5"/>
  <c r="DP990" i="5"/>
  <c r="DO990" i="5"/>
  <c r="DN990" i="5"/>
  <c r="DM990" i="5"/>
  <c r="DL990" i="5"/>
  <c r="DK990" i="5"/>
  <c r="DJ990" i="5"/>
  <c r="DI990" i="5"/>
  <c r="DH990" i="5"/>
  <c r="DG990" i="5"/>
  <c r="DF990" i="5"/>
  <c r="DE990" i="5"/>
  <c r="DD990" i="5"/>
  <c r="DC990" i="5"/>
  <c r="DB990" i="5"/>
  <c r="DA990" i="5"/>
  <c r="CZ990" i="5"/>
  <c r="CY990" i="5"/>
  <c r="CX990" i="5"/>
  <c r="CW990" i="5"/>
  <c r="CV990" i="5"/>
  <c r="CU990" i="5"/>
  <c r="CT990" i="5"/>
  <c r="CS990" i="5"/>
  <c r="CR990" i="5"/>
  <c r="CQ990" i="5"/>
  <c r="CP990" i="5"/>
  <c r="CO990" i="5"/>
  <c r="CN990" i="5"/>
  <c r="CM990" i="5"/>
  <c r="CL990" i="5"/>
  <c r="CK990" i="5"/>
  <c r="CJ990" i="5"/>
  <c r="CI990" i="5"/>
  <c r="CH990" i="5"/>
  <c r="CG990" i="5"/>
  <c r="CF990" i="5"/>
  <c r="CE990" i="5"/>
  <c r="CD990" i="5"/>
  <c r="AP1028" i="5"/>
  <c r="AQ1027" i="5"/>
  <c r="AP1027" i="5"/>
  <c r="AR1026" i="5"/>
  <c r="AQ1026" i="5"/>
  <c r="AP1026" i="5"/>
  <c r="AS1025" i="5"/>
  <c r="AR1025" i="5"/>
  <c r="AQ1025" i="5"/>
  <c r="AP1025" i="5"/>
  <c r="AT1024" i="5"/>
  <c r="AS1024" i="5"/>
  <c r="AR1024" i="5"/>
  <c r="AQ1024" i="5"/>
  <c r="AP1024" i="5"/>
  <c r="AU1023" i="5"/>
  <c r="AT1023" i="5"/>
  <c r="AS1023" i="5"/>
  <c r="AR1023" i="5"/>
  <c r="AQ1023" i="5"/>
  <c r="AP1023" i="5"/>
  <c r="AV1022" i="5"/>
  <c r="AU1022" i="5"/>
  <c r="AT1022" i="5"/>
  <c r="AS1022" i="5"/>
  <c r="AR1022" i="5"/>
  <c r="AQ1022" i="5"/>
  <c r="AP1022" i="5"/>
  <c r="AW1021" i="5"/>
  <c r="AV1021" i="5"/>
  <c r="AU1021" i="5"/>
  <c r="AT1021" i="5"/>
  <c r="AS1021" i="5"/>
  <c r="AR1021" i="5"/>
  <c r="AQ1021" i="5"/>
  <c r="AP1021" i="5"/>
  <c r="AX1020" i="5"/>
  <c r="AW1020" i="5"/>
  <c r="AV1020" i="5"/>
  <c r="AU1020" i="5"/>
  <c r="AT1020" i="5"/>
  <c r="AS1020" i="5"/>
  <c r="AR1020" i="5"/>
  <c r="AQ1020" i="5"/>
  <c r="AP1020" i="5"/>
  <c r="AY1019" i="5"/>
  <c r="AX1019" i="5"/>
  <c r="AW1019" i="5"/>
  <c r="AV1019" i="5"/>
  <c r="AU1019" i="5"/>
  <c r="AT1019" i="5"/>
  <c r="AS1019" i="5"/>
  <c r="AR1019" i="5"/>
  <c r="AQ1019" i="5"/>
  <c r="AP1019" i="5"/>
  <c r="AZ1018" i="5"/>
  <c r="AY1018" i="5"/>
  <c r="AX1018" i="5"/>
  <c r="AW1018" i="5"/>
  <c r="AV1018" i="5"/>
  <c r="AU1018" i="5"/>
  <c r="AT1018" i="5"/>
  <c r="AS1018" i="5"/>
  <c r="AR1018" i="5"/>
  <c r="AQ1018" i="5"/>
  <c r="AP1018" i="5"/>
  <c r="BA1017" i="5"/>
  <c r="AZ1017" i="5"/>
  <c r="AY1017" i="5"/>
  <c r="AX1017" i="5"/>
  <c r="AW1017" i="5"/>
  <c r="AV1017" i="5"/>
  <c r="AU1017" i="5"/>
  <c r="AT1017" i="5"/>
  <c r="AS1017" i="5"/>
  <c r="AR1017" i="5"/>
  <c r="AQ1017" i="5"/>
  <c r="AP1017" i="5"/>
  <c r="BB1016" i="5"/>
  <c r="BA1016" i="5"/>
  <c r="AZ1016" i="5"/>
  <c r="AY1016" i="5"/>
  <c r="AX1016" i="5"/>
  <c r="AW1016" i="5"/>
  <c r="AV1016" i="5"/>
  <c r="AU1016" i="5"/>
  <c r="AT1016" i="5"/>
  <c r="AS1016" i="5"/>
  <c r="AR1016" i="5"/>
  <c r="AQ1016" i="5"/>
  <c r="AP1016" i="5"/>
  <c r="BC1015" i="5"/>
  <c r="BB1015" i="5"/>
  <c r="BA1015" i="5"/>
  <c r="AZ1015" i="5"/>
  <c r="AY1015" i="5"/>
  <c r="AX1015" i="5"/>
  <c r="AW1015" i="5"/>
  <c r="AV1015" i="5"/>
  <c r="AU1015" i="5"/>
  <c r="AT1015" i="5"/>
  <c r="AS1015" i="5"/>
  <c r="AR1015" i="5"/>
  <c r="AQ1015" i="5"/>
  <c r="AP1015" i="5"/>
  <c r="BD1014" i="5"/>
  <c r="BC1014" i="5"/>
  <c r="BB1014" i="5"/>
  <c r="BA1014" i="5"/>
  <c r="AZ1014" i="5"/>
  <c r="AY1014" i="5"/>
  <c r="AX1014" i="5"/>
  <c r="AW1014" i="5"/>
  <c r="AV1014" i="5"/>
  <c r="AU1014" i="5"/>
  <c r="AT1014" i="5"/>
  <c r="AS1014" i="5"/>
  <c r="AR1014" i="5"/>
  <c r="AQ1014" i="5"/>
  <c r="AP1014" i="5"/>
  <c r="BE1013" i="5"/>
  <c r="BD1013" i="5"/>
  <c r="BC1013" i="5"/>
  <c r="BB1013" i="5"/>
  <c r="BA1013" i="5"/>
  <c r="AZ1013" i="5"/>
  <c r="AY1013" i="5"/>
  <c r="AX1013" i="5"/>
  <c r="AW1013" i="5"/>
  <c r="AV1013" i="5"/>
  <c r="AU1013" i="5"/>
  <c r="AT1013" i="5"/>
  <c r="AS1013" i="5"/>
  <c r="AR1013" i="5"/>
  <c r="AQ1013" i="5"/>
  <c r="AP1013" i="5"/>
  <c r="BF1012" i="5"/>
  <c r="BE1012" i="5"/>
  <c r="BD1012" i="5"/>
  <c r="BC1012" i="5"/>
  <c r="BB1012" i="5"/>
  <c r="BA1012" i="5"/>
  <c r="AZ1012" i="5"/>
  <c r="AY1012" i="5"/>
  <c r="AX1012" i="5"/>
  <c r="AW1012" i="5"/>
  <c r="AV1012" i="5"/>
  <c r="AU1012" i="5"/>
  <c r="AT1012" i="5"/>
  <c r="AS1012" i="5"/>
  <c r="AR1012" i="5"/>
  <c r="AQ1012" i="5"/>
  <c r="AP1012" i="5"/>
  <c r="BG1011" i="5"/>
  <c r="BF1011" i="5"/>
  <c r="BE1011" i="5"/>
  <c r="BD1011" i="5"/>
  <c r="BC1011" i="5"/>
  <c r="BB1011" i="5"/>
  <c r="BA1011" i="5"/>
  <c r="AZ1011" i="5"/>
  <c r="AY1011" i="5"/>
  <c r="AX1011" i="5"/>
  <c r="AW1011" i="5"/>
  <c r="AV1011" i="5"/>
  <c r="AU1011" i="5"/>
  <c r="AT1011" i="5"/>
  <c r="AS1011" i="5"/>
  <c r="AR1011" i="5"/>
  <c r="AQ1011" i="5"/>
  <c r="AP1011" i="5"/>
  <c r="BH1010" i="5"/>
  <c r="BG1010" i="5"/>
  <c r="BF1010" i="5"/>
  <c r="BE1010" i="5"/>
  <c r="BD1010" i="5"/>
  <c r="BC1010" i="5"/>
  <c r="BB1010" i="5"/>
  <c r="BA1010" i="5"/>
  <c r="AZ1010" i="5"/>
  <c r="AY1010" i="5"/>
  <c r="AX1010" i="5"/>
  <c r="AW1010" i="5"/>
  <c r="AV1010" i="5"/>
  <c r="AU1010" i="5"/>
  <c r="AT1010" i="5"/>
  <c r="AS1010" i="5"/>
  <c r="AR1010" i="5"/>
  <c r="AQ1010" i="5"/>
  <c r="AP1010" i="5"/>
  <c r="BI1009" i="5"/>
  <c r="BH1009" i="5"/>
  <c r="BG1009" i="5"/>
  <c r="BF1009" i="5"/>
  <c r="BE1009" i="5"/>
  <c r="BD1009" i="5"/>
  <c r="BC1009" i="5"/>
  <c r="BB1009" i="5"/>
  <c r="BA1009" i="5"/>
  <c r="AZ1009" i="5"/>
  <c r="AY1009" i="5"/>
  <c r="AX1009" i="5"/>
  <c r="AW1009" i="5"/>
  <c r="AV1009" i="5"/>
  <c r="AU1009" i="5"/>
  <c r="AT1009" i="5"/>
  <c r="AS1009" i="5"/>
  <c r="AR1009" i="5"/>
  <c r="AQ1009" i="5"/>
  <c r="AP1009" i="5"/>
  <c r="BJ1008" i="5"/>
  <c r="BI1008" i="5"/>
  <c r="BH1008" i="5"/>
  <c r="BG1008" i="5"/>
  <c r="BF1008" i="5"/>
  <c r="BE1008" i="5"/>
  <c r="BD1008" i="5"/>
  <c r="BC1008" i="5"/>
  <c r="BB1008" i="5"/>
  <c r="BA1008" i="5"/>
  <c r="AZ1008" i="5"/>
  <c r="AY1008" i="5"/>
  <c r="AX1008" i="5"/>
  <c r="AW1008" i="5"/>
  <c r="AV1008" i="5"/>
  <c r="AU1008" i="5"/>
  <c r="AT1008" i="5"/>
  <c r="AS1008" i="5"/>
  <c r="AR1008" i="5"/>
  <c r="AQ1008" i="5"/>
  <c r="AP1008" i="5"/>
  <c r="BK1007" i="5"/>
  <c r="BJ1007" i="5"/>
  <c r="BI1007" i="5"/>
  <c r="BH1007" i="5"/>
  <c r="BG1007" i="5"/>
  <c r="BF1007" i="5"/>
  <c r="BE1007" i="5"/>
  <c r="BD1007" i="5"/>
  <c r="BC1007" i="5"/>
  <c r="BB1007" i="5"/>
  <c r="BA1007" i="5"/>
  <c r="AZ1007" i="5"/>
  <c r="AY1007" i="5"/>
  <c r="AX1007" i="5"/>
  <c r="AW1007" i="5"/>
  <c r="AV1007" i="5"/>
  <c r="AU1007" i="5"/>
  <c r="AT1007" i="5"/>
  <c r="AS1007" i="5"/>
  <c r="AR1007" i="5"/>
  <c r="AQ1007" i="5"/>
  <c r="AP1007" i="5"/>
  <c r="BL1006" i="5"/>
  <c r="BK1006" i="5"/>
  <c r="BJ1006" i="5"/>
  <c r="BI1006" i="5"/>
  <c r="BH1006" i="5"/>
  <c r="BG1006" i="5"/>
  <c r="BF1006" i="5"/>
  <c r="BE1006" i="5"/>
  <c r="BD1006" i="5"/>
  <c r="BC1006" i="5"/>
  <c r="BB1006" i="5"/>
  <c r="BA1006" i="5"/>
  <c r="AZ1006" i="5"/>
  <c r="AY1006" i="5"/>
  <c r="AX1006" i="5"/>
  <c r="AW1006" i="5"/>
  <c r="AV1006" i="5"/>
  <c r="AU1006" i="5"/>
  <c r="AT1006" i="5"/>
  <c r="AS1006" i="5"/>
  <c r="AR1006" i="5"/>
  <c r="AQ1006" i="5"/>
  <c r="AP1006" i="5"/>
  <c r="BM1005" i="5"/>
  <c r="BL1005" i="5"/>
  <c r="BK1005" i="5"/>
  <c r="BJ1005" i="5"/>
  <c r="BI1005" i="5"/>
  <c r="BH1005" i="5"/>
  <c r="BG1005" i="5"/>
  <c r="BF1005" i="5"/>
  <c r="BE1005" i="5"/>
  <c r="BD1005" i="5"/>
  <c r="BC1005" i="5"/>
  <c r="BB1005" i="5"/>
  <c r="BA1005" i="5"/>
  <c r="AZ1005" i="5"/>
  <c r="AY1005" i="5"/>
  <c r="AX1005" i="5"/>
  <c r="AW1005" i="5"/>
  <c r="AV1005" i="5"/>
  <c r="AU1005" i="5"/>
  <c r="AT1005" i="5"/>
  <c r="AS1005" i="5"/>
  <c r="AR1005" i="5"/>
  <c r="AQ1005" i="5"/>
  <c r="AP1005" i="5"/>
  <c r="BN1004" i="5"/>
  <c r="BM1004" i="5"/>
  <c r="BL1004" i="5"/>
  <c r="BK1004" i="5"/>
  <c r="BJ1004" i="5"/>
  <c r="BI1004" i="5"/>
  <c r="BH1004" i="5"/>
  <c r="BG1004" i="5"/>
  <c r="BF1004" i="5"/>
  <c r="BE1004" i="5"/>
  <c r="BD1004" i="5"/>
  <c r="BC1004" i="5"/>
  <c r="BB1004" i="5"/>
  <c r="BA1004" i="5"/>
  <c r="AZ1004" i="5"/>
  <c r="AY1004" i="5"/>
  <c r="AX1004" i="5"/>
  <c r="AW1004" i="5"/>
  <c r="AV1004" i="5"/>
  <c r="AU1004" i="5"/>
  <c r="AT1004" i="5"/>
  <c r="AS1004" i="5"/>
  <c r="AR1004" i="5"/>
  <c r="AQ1004" i="5"/>
  <c r="AP1004" i="5"/>
  <c r="BO1003" i="5"/>
  <c r="BN1003" i="5"/>
  <c r="BM1003" i="5"/>
  <c r="BL1003" i="5"/>
  <c r="BK1003" i="5"/>
  <c r="BJ1003" i="5"/>
  <c r="BI1003" i="5"/>
  <c r="BH1003" i="5"/>
  <c r="BG1003" i="5"/>
  <c r="BF1003" i="5"/>
  <c r="BE1003" i="5"/>
  <c r="BD1003" i="5"/>
  <c r="BC1003" i="5"/>
  <c r="BB1003" i="5"/>
  <c r="BA1003" i="5"/>
  <c r="AZ1003" i="5"/>
  <c r="AY1003" i="5"/>
  <c r="AX1003" i="5"/>
  <c r="AW1003" i="5"/>
  <c r="AV1003" i="5"/>
  <c r="AU1003" i="5"/>
  <c r="AT1003" i="5"/>
  <c r="AS1003" i="5"/>
  <c r="AR1003" i="5"/>
  <c r="AQ1003" i="5"/>
  <c r="AP1003" i="5"/>
  <c r="BP1002" i="5"/>
  <c r="BO1002" i="5"/>
  <c r="BN1002" i="5"/>
  <c r="BM1002" i="5"/>
  <c r="BL1002" i="5"/>
  <c r="BK1002" i="5"/>
  <c r="BJ1002" i="5"/>
  <c r="BI1002" i="5"/>
  <c r="BH1002" i="5"/>
  <c r="BG1002" i="5"/>
  <c r="BF1002" i="5"/>
  <c r="BE1002" i="5"/>
  <c r="BD1002" i="5"/>
  <c r="BC1002" i="5"/>
  <c r="BB1002" i="5"/>
  <c r="BA1002" i="5"/>
  <c r="AZ1002" i="5"/>
  <c r="AY1002" i="5"/>
  <c r="AX1002" i="5"/>
  <c r="AW1002" i="5"/>
  <c r="AV1002" i="5"/>
  <c r="AU1002" i="5"/>
  <c r="AT1002" i="5"/>
  <c r="AS1002" i="5"/>
  <c r="AR1002" i="5"/>
  <c r="AQ1002" i="5"/>
  <c r="AP1002" i="5"/>
  <c r="BQ1001" i="5"/>
  <c r="BP1001" i="5"/>
  <c r="BO1001" i="5"/>
  <c r="BN1001" i="5"/>
  <c r="BM1001" i="5"/>
  <c r="BL1001" i="5"/>
  <c r="BK1001" i="5"/>
  <c r="BJ1001" i="5"/>
  <c r="BI1001" i="5"/>
  <c r="BH1001" i="5"/>
  <c r="BG1001" i="5"/>
  <c r="BF1001" i="5"/>
  <c r="BE1001" i="5"/>
  <c r="BD1001" i="5"/>
  <c r="BC1001" i="5"/>
  <c r="BB1001" i="5"/>
  <c r="BA1001" i="5"/>
  <c r="AZ1001" i="5"/>
  <c r="AY1001" i="5"/>
  <c r="AX1001" i="5"/>
  <c r="AW1001" i="5"/>
  <c r="AV1001" i="5"/>
  <c r="AU1001" i="5"/>
  <c r="AT1001" i="5"/>
  <c r="AS1001" i="5"/>
  <c r="AR1001" i="5"/>
  <c r="AQ1001" i="5"/>
  <c r="AP1001" i="5"/>
  <c r="BR1000" i="5"/>
  <c r="BQ1000" i="5"/>
  <c r="BP1000" i="5"/>
  <c r="BO1000" i="5"/>
  <c r="BN1000" i="5"/>
  <c r="BM1000" i="5"/>
  <c r="BL1000" i="5"/>
  <c r="BK1000" i="5"/>
  <c r="BJ1000" i="5"/>
  <c r="BI1000" i="5"/>
  <c r="BH1000" i="5"/>
  <c r="BG1000" i="5"/>
  <c r="BF1000" i="5"/>
  <c r="BE1000" i="5"/>
  <c r="BD1000" i="5"/>
  <c r="BC1000" i="5"/>
  <c r="BB1000" i="5"/>
  <c r="BA1000" i="5"/>
  <c r="AZ1000" i="5"/>
  <c r="AY1000" i="5"/>
  <c r="AX1000" i="5"/>
  <c r="AW1000" i="5"/>
  <c r="AV1000" i="5"/>
  <c r="AU1000" i="5"/>
  <c r="AT1000" i="5"/>
  <c r="AS1000" i="5"/>
  <c r="AR1000" i="5"/>
  <c r="AQ1000" i="5"/>
  <c r="AP1000" i="5"/>
  <c r="BS999" i="5"/>
  <c r="BR999" i="5"/>
  <c r="BQ999" i="5"/>
  <c r="BP999" i="5"/>
  <c r="BO999" i="5"/>
  <c r="BN999" i="5"/>
  <c r="BM999" i="5"/>
  <c r="BL999" i="5"/>
  <c r="BK999" i="5"/>
  <c r="BJ999" i="5"/>
  <c r="BI999" i="5"/>
  <c r="BH999" i="5"/>
  <c r="BG999" i="5"/>
  <c r="BF999" i="5"/>
  <c r="BE999" i="5"/>
  <c r="BD999" i="5"/>
  <c r="BC999" i="5"/>
  <c r="BB999" i="5"/>
  <c r="BA999" i="5"/>
  <c r="AZ999" i="5"/>
  <c r="AY999" i="5"/>
  <c r="AX999" i="5"/>
  <c r="AW999" i="5"/>
  <c r="AV999" i="5"/>
  <c r="AU999" i="5"/>
  <c r="AT999" i="5"/>
  <c r="AS999" i="5"/>
  <c r="AR999" i="5"/>
  <c r="AQ999" i="5"/>
  <c r="AP999" i="5"/>
  <c r="BT998" i="5"/>
  <c r="BS998" i="5"/>
  <c r="BR998" i="5"/>
  <c r="BQ998" i="5"/>
  <c r="BP998" i="5"/>
  <c r="BO998" i="5"/>
  <c r="BN998" i="5"/>
  <c r="BM998" i="5"/>
  <c r="BL998" i="5"/>
  <c r="BK998" i="5"/>
  <c r="BJ998" i="5"/>
  <c r="BI998" i="5"/>
  <c r="BH998" i="5"/>
  <c r="BG998" i="5"/>
  <c r="BF998" i="5"/>
  <c r="BE998" i="5"/>
  <c r="BD998" i="5"/>
  <c r="BC998" i="5"/>
  <c r="BB998" i="5"/>
  <c r="BA998" i="5"/>
  <c r="AZ998" i="5"/>
  <c r="AY998" i="5"/>
  <c r="AX998" i="5"/>
  <c r="AW998" i="5"/>
  <c r="AV998" i="5"/>
  <c r="AU998" i="5"/>
  <c r="AT998" i="5"/>
  <c r="AS998" i="5"/>
  <c r="AR998" i="5"/>
  <c r="AQ998" i="5"/>
  <c r="AP998" i="5"/>
  <c r="BU997" i="5"/>
  <c r="BT997" i="5"/>
  <c r="BS997" i="5"/>
  <c r="BR997" i="5"/>
  <c r="BQ997" i="5"/>
  <c r="BP997" i="5"/>
  <c r="BO997" i="5"/>
  <c r="BN997" i="5"/>
  <c r="BM997" i="5"/>
  <c r="BL997" i="5"/>
  <c r="BK997" i="5"/>
  <c r="BJ997" i="5"/>
  <c r="BI997" i="5"/>
  <c r="BH997" i="5"/>
  <c r="BG997" i="5"/>
  <c r="BF997" i="5"/>
  <c r="BE997" i="5"/>
  <c r="BD997" i="5"/>
  <c r="BC997" i="5"/>
  <c r="BB997" i="5"/>
  <c r="BA997" i="5"/>
  <c r="AZ997" i="5"/>
  <c r="AY997" i="5"/>
  <c r="AX997" i="5"/>
  <c r="AW997" i="5"/>
  <c r="AV997" i="5"/>
  <c r="AU997" i="5"/>
  <c r="AT997" i="5"/>
  <c r="AS997" i="5"/>
  <c r="AR997" i="5"/>
  <c r="AQ997" i="5"/>
  <c r="AP997" i="5"/>
  <c r="BV996" i="5"/>
  <c r="BU996" i="5"/>
  <c r="BT996" i="5"/>
  <c r="BS996" i="5"/>
  <c r="BR996" i="5"/>
  <c r="BQ996" i="5"/>
  <c r="BP996" i="5"/>
  <c r="BO996" i="5"/>
  <c r="BN996" i="5"/>
  <c r="BM996" i="5"/>
  <c r="BL996" i="5"/>
  <c r="BK996" i="5"/>
  <c r="BJ996" i="5"/>
  <c r="BI996" i="5"/>
  <c r="BH996" i="5"/>
  <c r="BG996" i="5"/>
  <c r="BF996" i="5"/>
  <c r="BE996" i="5"/>
  <c r="BD996" i="5"/>
  <c r="BC996" i="5"/>
  <c r="BB996" i="5"/>
  <c r="BA996" i="5"/>
  <c r="AZ996" i="5"/>
  <c r="AY996" i="5"/>
  <c r="AX996" i="5"/>
  <c r="AW996" i="5"/>
  <c r="AV996" i="5"/>
  <c r="AU996" i="5"/>
  <c r="AT996" i="5"/>
  <c r="AS996" i="5"/>
  <c r="AR996" i="5"/>
  <c r="AQ996" i="5"/>
  <c r="AP996" i="5"/>
  <c r="BW995" i="5"/>
  <c r="BV995" i="5"/>
  <c r="BU995" i="5"/>
  <c r="BT995" i="5"/>
  <c r="BS995" i="5"/>
  <c r="BR995" i="5"/>
  <c r="BQ995" i="5"/>
  <c r="BP995" i="5"/>
  <c r="BO995" i="5"/>
  <c r="BN995" i="5"/>
  <c r="BM995" i="5"/>
  <c r="BL995" i="5"/>
  <c r="BK995" i="5"/>
  <c r="BJ995" i="5"/>
  <c r="BI995" i="5"/>
  <c r="BH995" i="5"/>
  <c r="BG995" i="5"/>
  <c r="BF995" i="5"/>
  <c r="BE995" i="5"/>
  <c r="BD995" i="5"/>
  <c r="BC995" i="5"/>
  <c r="BB995" i="5"/>
  <c r="BA995" i="5"/>
  <c r="AZ995" i="5"/>
  <c r="AY995" i="5"/>
  <c r="AX995" i="5"/>
  <c r="AW995" i="5"/>
  <c r="AV995" i="5"/>
  <c r="AU995" i="5"/>
  <c r="AT995" i="5"/>
  <c r="AS995" i="5"/>
  <c r="AR995" i="5"/>
  <c r="AQ995" i="5"/>
  <c r="AP995" i="5"/>
  <c r="BX994" i="5"/>
  <c r="BW994" i="5"/>
  <c r="BV994" i="5"/>
  <c r="BU994" i="5"/>
  <c r="BT994" i="5"/>
  <c r="BS994" i="5"/>
  <c r="BR994" i="5"/>
  <c r="BQ994" i="5"/>
  <c r="BP994" i="5"/>
  <c r="BO994" i="5"/>
  <c r="BN994" i="5"/>
  <c r="BM994" i="5"/>
  <c r="BL994" i="5"/>
  <c r="BK994" i="5"/>
  <c r="BJ994" i="5"/>
  <c r="BI994" i="5"/>
  <c r="BH994" i="5"/>
  <c r="BG994" i="5"/>
  <c r="BF994" i="5"/>
  <c r="BE994" i="5"/>
  <c r="BD994" i="5"/>
  <c r="BC994" i="5"/>
  <c r="BB994" i="5"/>
  <c r="BA994" i="5"/>
  <c r="AZ994" i="5"/>
  <c r="AY994" i="5"/>
  <c r="AX994" i="5"/>
  <c r="AW994" i="5"/>
  <c r="AV994" i="5"/>
  <c r="AU994" i="5"/>
  <c r="AT994" i="5"/>
  <c r="AS994" i="5"/>
  <c r="AR994" i="5"/>
  <c r="AQ994" i="5"/>
  <c r="AP994" i="5"/>
  <c r="BY993" i="5"/>
  <c r="BX993" i="5"/>
  <c r="BW993" i="5"/>
  <c r="BV993" i="5"/>
  <c r="BU993" i="5"/>
  <c r="BT993" i="5"/>
  <c r="BS993" i="5"/>
  <c r="BR993" i="5"/>
  <c r="BQ993" i="5"/>
  <c r="BP993" i="5"/>
  <c r="BO993" i="5"/>
  <c r="BN993" i="5"/>
  <c r="BM993" i="5"/>
  <c r="BL993" i="5"/>
  <c r="BK993" i="5"/>
  <c r="BJ993" i="5"/>
  <c r="BI993" i="5"/>
  <c r="BH993" i="5"/>
  <c r="BG993" i="5"/>
  <c r="BF993" i="5"/>
  <c r="BE993" i="5"/>
  <c r="BD993" i="5"/>
  <c r="BC993" i="5"/>
  <c r="BB993" i="5"/>
  <c r="BA993" i="5"/>
  <c r="AZ993" i="5"/>
  <c r="AY993" i="5"/>
  <c r="AX993" i="5"/>
  <c r="AW993" i="5"/>
  <c r="AV993" i="5"/>
  <c r="AU993" i="5"/>
  <c r="AT993" i="5"/>
  <c r="AS993" i="5"/>
  <c r="AR993" i="5"/>
  <c r="AQ993" i="5"/>
  <c r="AP993" i="5"/>
  <c r="BZ992" i="5"/>
  <c r="BY992" i="5"/>
  <c r="BX992" i="5"/>
  <c r="BW992" i="5"/>
  <c r="BV992" i="5"/>
  <c r="BU992" i="5"/>
  <c r="BT992" i="5"/>
  <c r="BS992" i="5"/>
  <c r="BR992" i="5"/>
  <c r="BQ992" i="5"/>
  <c r="BP992" i="5"/>
  <c r="BO992" i="5"/>
  <c r="BN992" i="5"/>
  <c r="BM992" i="5"/>
  <c r="BL992" i="5"/>
  <c r="BK992" i="5"/>
  <c r="BJ992" i="5"/>
  <c r="BI992" i="5"/>
  <c r="BH992" i="5"/>
  <c r="BG992" i="5"/>
  <c r="BF992" i="5"/>
  <c r="BE992" i="5"/>
  <c r="BD992" i="5"/>
  <c r="BC992" i="5"/>
  <c r="BB992" i="5"/>
  <c r="BA992" i="5"/>
  <c r="AZ992" i="5"/>
  <c r="AY992" i="5"/>
  <c r="AX992" i="5"/>
  <c r="AW992" i="5"/>
  <c r="AV992" i="5"/>
  <c r="AU992" i="5"/>
  <c r="AT992" i="5"/>
  <c r="AS992" i="5"/>
  <c r="AR992" i="5"/>
  <c r="AQ992" i="5"/>
  <c r="AP992" i="5"/>
  <c r="CA991" i="5"/>
  <c r="BZ991" i="5"/>
  <c r="BY991" i="5"/>
  <c r="BX991" i="5"/>
  <c r="BW991" i="5"/>
  <c r="BV991" i="5"/>
  <c r="BU991" i="5"/>
  <c r="BT991" i="5"/>
  <c r="BS991" i="5"/>
  <c r="BR991" i="5"/>
  <c r="BQ991" i="5"/>
  <c r="BP991" i="5"/>
  <c r="BO991" i="5"/>
  <c r="BN991" i="5"/>
  <c r="BM991" i="5"/>
  <c r="BL991" i="5"/>
  <c r="BK991" i="5"/>
  <c r="BJ991" i="5"/>
  <c r="BI991" i="5"/>
  <c r="BH991" i="5"/>
  <c r="BG991" i="5"/>
  <c r="BF991" i="5"/>
  <c r="BE991" i="5"/>
  <c r="BD991" i="5"/>
  <c r="BC991" i="5"/>
  <c r="BB991" i="5"/>
  <c r="BA991" i="5"/>
  <c r="AZ991" i="5"/>
  <c r="AY991" i="5"/>
  <c r="AX991" i="5"/>
  <c r="AW991" i="5"/>
  <c r="AV991" i="5"/>
  <c r="AU991" i="5"/>
  <c r="AT991" i="5"/>
  <c r="AS991" i="5"/>
  <c r="AR991" i="5"/>
  <c r="AQ991" i="5"/>
  <c r="AP991" i="5"/>
  <c r="CB990" i="5"/>
  <c r="CA990" i="5"/>
  <c r="BZ990" i="5"/>
  <c r="BY990" i="5"/>
  <c r="BX990" i="5"/>
  <c r="BW990" i="5"/>
  <c r="BV990" i="5"/>
  <c r="BU990" i="5"/>
  <c r="BT990" i="5"/>
  <c r="BS990" i="5"/>
  <c r="BR990" i="5"/>
  <c r="BQ990" i="5"/>
  <c r="BP990" i="5"/>
  <c r="BO990" i="5"/>
  <c r="BN990" i="5"/>
  <c r="BM990" i="5"/>
  <c r="BL990" i="5"/>
  <c r="BK990" i="5"/>
  <c r="BJ990" i="5"/>
  <c r="BI990" i="5"/>
  <c r="BH990" i="5"/>
  <c r="BG990" i="5"/>
  <c r="BF990" i="5"/>
  <c r="BE990" i="5"/>
  <c r="BD990" i="5"/>
  <c r="BC990" i="5"/>
  <c r="BB990" i="5"/>
  <c r="BA990" i="5"/>
  <c r="AZ990" i="5"/>
  <c r="AY990" i="5"/>
  <c r="AX990" i="5"/>
  <c r="AW990" i="5"/>
  <c r="AV990" i="5"/>
  <c r="AU990" i="5"/>
  <c r="AT990" i="5"/>
  <c r="AS990" i="5"/>
  <c r="AR990" i="5"/>
  <c r="AQ990" i="5"/>
  <c r="AP990" i="5"/>
  <c r="FF1128" i="5"/>
  <c r="FG1127" i="5"/>
  <c r="FF1127" i="5"/>
  <c r="FH1126" i="5"/>
  <c r="FG1126" i="5"/>
  <c r="FF1126" i="5"/>
  <c r="FI1125" i="5"/>
  <c r="FH1125" i="5"/>
  <c r="FG1125" i="5"/>
  <c r="FF1125" i="5"/>
  <c r="FJ1124" i="5"/>
  <c r="FI1124" i="5"/>
  <c r="FH1124" i="5"/>
  <c r="FG1124" i="5"/>
  <c r="FF1124" i="5"/>
  <c r="FK1123" i="5"/>
  <c r="FJ1123" i="5"/>
  <c r="FI1123" i="5"/>
  <c r="FH1123" i="5"/>
  <c r="FG1123" i="5"/>
  <c r="FF1123" i="5"/>
  <c r="FL1122" i="5"/>
  <c r="FK1122" i="5"/>
  <c r="FJ1122" i="5"/>
  <c r="FI1122" i="5"/>
  <c r="FH1122" i="5"/>
  <c r="FG1122" i="5"/>
  <c r="FF1122" i="5"/>
  <c r="FM1121" i="5"/>
  <c r="FL1121" i="5"/>
  <c r="FK1121" i="5"/>
  <c r="FJ1121" i="5"/>
  <c r="FI1121" i="5"/>
  <c r="FH1121" i="5"/>
  <c r="FG1121" i="5"/>
  <c r="FF1121" i="5"/>
  <c r="FN1120" i="5"/>
  <c r="FM1120" i="5"/>
  <c r="FL1120" i="5"/>
  <c r="FK1120" i="5"/>
  <c r="FJ1120" i="5"/>
  <c r="FI1120" i="5"/>
  <c r="FH1120" i="5"/>
  <c r="FG1120" i="5"/>
  <c r="FF1120" i="5"/>
  <c r="FO1119" i="5"/>
  <c r="FN1119" i="5"/>
  <c r="FM1119" i="5"/>
  <c r="FL1119" i="5"/>
  <c r="FK1119" i="5"/>
  <c r="FJ1119" i="5"/>
  <c r="FI1119" i="5"/>
  <c r="FH1119" i="5"/>
  <c r="FG1119" i="5"/>
  <c r="FF1119" i="5"/>
  <c r="FP1118" i="5"/>
  <c r="FO1118" i="5"/>
  <c r="FN1118" i="5"/>
  <c r="FM1118" i="5"/>
  <c r="FL1118" i="5"/>
  <c r="FK1118" i="5"/>
  <c r="FJ1118" i="5"/>
  <c r="FI1118" i="5"/>
  <c r="FH1118" i="5"/>
  <c r="FG1118" i="5"/>
  <c r="FF1118" i="5"/>
  <c r="FQ1117" i="5"/>
  <c r="FP1117" i="5"/>
  <c r="FO1117" i="5"/>
  <c r="FN1117" i="5"/>
  <c r="FM1117" i="5"/>
  <c r="FL1117" i="5"/>
  <c r="FK1117" i="5"/>
  <c r="FJ1117" i="5"/>
  <c r="FI1117" i="5"/>
  <c r="FH1117" i="5"/>
  <c r="FG1117" i="5"/>
  <c r="FF1117" i="5"/>
  <c r="FR1116" i="5"/>
  <c r="FQ1116" i="5"/>
  <c r="FP1116" i="5"/>
  <c r="FO1116" i="5"/>
  <c r="FN1116" i="5"/>
  <c r="FM1116" i="5"/>
  <c r="FL1116" i="5"/>
  <c r="FK1116" i="5"/>
  <c r="FJ1116" i="5"/>
  <c r="FI1116" i="5"/>
  <c r="FH1116" i="5"/>
  <c r="FG1116" i="5"/>
  <c r="FF1116" i="5"/>
  <c r="FS1115" i="5"/>
  <c r="FR1115" i="5"/>
  <c r="FQ1115" i="5"/>
  <c r="FP1115" i="5"/>
  <c r="FO1115" i="5"/>
  <c r="FN1115" i="5"/>
  <c r="FM1115" i="5"/>
  <c r="FL1115" i="5"/>
  <c r="FK1115" i="5"/>
  <c r="FJ1115" i="5"/>
  <c r="FI1115" i="5"/>
  <c r="FH1115" i="5"/>
  <c r="FG1115" i="5"/>
  <c r="FF1115" i="5"/>
  <c r="FT1114" i="5"/>
  <c r="FS1114" i="5"/>
  <c r="FR1114" i="5"/>
  <c r="FQ1114" i="5"/>
  <c r="FP1114" i="5"/>
  <c r="FO1114" i="5"/>
  <c r="FN1114" i="5"/>
  <c r="FM1114" i="5"/>
  <c r="FL1114" i="5"/>
  <c r="FK1114" i="5"/>
  <c r="FJ1114" i="5"/>
  <c r="FI1114" i="5"/>
  <c r="FH1114" i="5"/>
  <c r="FG1114" i="5"/>
  <c r="FF1114" i="5"/>
  <c r="FU1113" i="5"/>
  <c r="FT1113" i="5"/>
  <c r="FS1113" i="5"/>
  <c r="FR1113" i="5"/>
  <c r="FQ1113" i="5"/>
  <c r="FP1113" i="5"/>
  <c r="FO1113" i="5"/>
  <c r="FN1113" i="5"/>
  <c r="FM1113" i="5"/>
  <c r="FL1113" i="5"/>
  <c r="FK1113" i="5"/>
  <c r="FJ1113" i="5"/>
  <c r="FI1113" i="5"/>
  <c r="FH1113" i="5"/>
  <c r="FG1113" i="5"/>
  <c r="FF1113" i="5"/>
  <c r="FV1112" i="5"/>
  <c r="FU1112" i="5"/>
  <c r="FT1112" i="5"/>
  <c r="FS1112" i="5"/>
  <c r="FR1112" i="5"/>
  <c r="FQ1112" i="5"/>
  <c r="FP1112" i="5"/>
  <c r="FO1112" i="5"/>
  <c r="FN1112" i="5"/>
  <c r="FM1112" i="5"/>
  <c r="FL1112" i="5"/>
  <c r="FK1112" i="5"/>
  <c r="FJ1112" i="5"/>
  <c r="FI1112" i="5"/>
  <c r="FH1112" i="5"/>
  <c r="FG1112" i="5"/>
  <c r="FF1112" i="5"/>
  <c r="FW1111" i="5"/>
  <c r="FV1111" i="5"/>
  <c r="FU1111" i="5"/>
  <c r="FT1111" i="5"/>
  <c r="FS1111" i="5"/>
  <c r="FR1111" i="5"/>
  <c r="FQ1111" i="5"/>
  <c r="FP1111" i="5"/>
  <c r="FO1111" i="5"/>
  <c r="FN1111" i="5"/>
  <c r="FM1111" i="5"/>
  <c r="FL1111" i="5"/>
  <c r="FK1111" i="5"/>
  <c r="FJ1111" i="5"/>
  <c r="FI1111" i="5"/>
  <c r="FH1111" i="5"/>
  <c r="FG1111" i="5"/>
  <c r="FF1111" i="5"/>
  <c r="FX1110" i="5"/>
  <c r="FW1110" i="5"/>
  <c r="FV1110" i="5"/>
  <c r="FU1110" i="5"/>
  <c r="FT1110" i="5"/>
  <c r="FS1110" i="5"/>
  <c r="FR1110" i="5"/>
  <c r="FQ1110" i="5"/>
  <c r="FP1110" i="5"/>
  <c r="FO1110" i="5"/>
  <c r="FN1110" i="5"/>
  <c r="FM1110" i="5"/>
  <c r="FL1110" i="5"/>
  <c r="FK1110" i="5"/>
  <c r="FJ1110" i="5"/>
  <c r="FI1110" i="5"/>
  <c r="FH1110" i="5"/>
  <c r="FG1110" i="5"/>
  <c r="FF1110" i="5"/>
  <c r="FY1109" i="5"/>
  <c r="FX1109" i="5"/>
  <c r="FW1109" i="5"/>
  <c r="FV1109" i="5"/>
  <c r="FU1109" i="5"/>
  <c r="FT1109" i="5"/>
  <c r="FS1109" i="5"/>
  <c r="FR1109" i="5"/>
  <c r="FQ1109" i="5"/>
  <c r="FP1109" i="5"/>
  <c r="FO1109" i="5"/>
  <c r="FN1109" i="5"/>
  <c r="FM1109" i="5"/>
  <c r="FL1109" i="5"/>
  <c r="FK1109" i="5"/>
  <c r="FJ1109" i="5"/>
  <c r="FI1109" i="5"/>
  <c r="FH1109" i="5"/>
  <c r="FG1109" i="5"/>
  <c r="FF1109" i="5"/>
  <c r="FZ1108" i="5"/>
  <c r="FY1108" i="5"/>
  <c r="FX1108" i="5"/>
  <c r="FW1108" i="5"/>
  <c r="FV1108" i="5"/>
  <c r="FU1108" i="5"/>
  <c r="FT1108" i="5"/>
  <c r="FS1108" i="5"/>
  <c r="FR1108" i="5"/>
  <c r="FQ1108" i="5"/>
  <c r="FP1108" i="5"/>
  <c r="FO1108" i="5"/>
  <c r="FN1108" i="5"/>
  <c r="FM1108" i="5"/>
  <c r="FL1108" i="5"/>
  <c r="FK1108" i="5"/>
  <c r="FJ1108" i="5"/>
  <c r="FI1108" i="5"/>
  <c r="FH1108" i="5"/>
  <c r="FG1108" i="5"/>
  <c r="FF1108" i="5"/>
  <c r="GA1107" i="5"/>
  <c r="FZ1107" i="5"/>
  <c r="FY1107" i="5"/>
  <c r="FX1107" i="5"/>
  <c r="FW1107" i="5"/>
  <c r="FV1107" i="5"/>
  <c r="FU1107" i="5"/>
  <c r="FT1107" i="5"/>
  <c r="FS1107" i="5"/>
  <c r="FR1107" i="5"/>
  <c r="FQ1107" i="5"/>
  <c r="FP1107" i="5"/>
  <c r="FO1107" i="5"/>
  <c r="FN1107" i="5"/>
  <c r="FM1107" i="5"/>
  <c r="FL1107" i="5"/>
  <c r="FK1107" i="5"/>
  <c r="FJ1107" i="5"/>
  <c r="FI1107" i="5"/>
  <c r="FH1107" i="5"/>
  <c r="FG1107" i="5"/>
  <c r="FF1107" i="5"/>
  <c r="GB1106" i="5"/>
  <c r="GA1106" i="5"/>
  <c r="FZ1106" i="5"/>
  <c r="FY1106" i="5"/>
  <c r="FX1106" i="5"/>
  <c r="FW1106" i="5"/>
  <c r="FV1106" i="5"/>
  <c r="FU1106" i="5"/>
  <c r="FT1106" i="5"/>
  <c r="FS1106" i="5"/>
  <c r="FR1106" i="5"/>
  <c r="FQ1106" i="5"/>
  <c r="FP1106" i="5"/>
  <c r="FO1106" i="5"/>
  <c r="FN1106" i="5"/>
  <c r="FM1106" i="5"/>
  <c r="FL1106" i="5"/>
  <c r="FK1106" i="5"/>
  <c r="FJ1106" i="5"/>
  <c r="FI1106" i="5"/>
  <c r="FH1106" i="5"/>
  <c r="FG1106" i="5"/>
  <c r="FF1106" i="5"/>
  <c r="GC1105" i="5"/>
  <c r="GB1105" i="5"/>
  <c r="GA1105" i="5"/>
  <c r="FZ1105" i="5"/>
  <c r="FY1105" i="5"/>
  <c r="FX1105" i="5"/>
  <c r="FW1105" i="5"/>
  <c r="FV1105" i="5"/>
  <c r="FU1105" i="5"/>
  <c r="FT1105" i="5"/>
  <c r="FS1105" i="5"/>
  <c r="FR1105" i="5"/>
  <c r="FQ1105" i="5"/>
  <c r="FP1105" i="5"/>
  <c r="FO1105" i="5"/>
  <c r="FN1105" i="5"/>
  <c r="FM1105" i="5"/>
  <c r="FL1105" i="5"/>
  <c r="FK1105" i="5"/>
  <c r="FJ1105" i="5"/>
  <c r="FI1105" i="5"/>
  <c r="FH1105" i="5"/>
  <c r="FG1105" i="5"/>
  <c r="FF1105" i="5"/>
  <c r="GD1104" i="5"/>
  <c r="GC1104" i="5"/>
  <c r="GB1104" i="5"/>
  <c r="GA1104" i="5"/>
  <c r="FZ1104" i="5"/>
  <c r="FY1104" i="5"/>
  <c r="FX1104" i="5"/>
  <c r="FW1104" i="5"/>
  <c r="FV1104" i="5"/>
  <c r="FU1104" i="5"/>
  <c r="FT1104" i="5"/>
  <c r="FS1104" i="5"/>
  <c r="FR1104" i="5"/>
  <c r="FQ1104" i="5"/>
  <c r="FP1104" i="5"/>
  <c r="FO1104" i="5"/>
  <c r="FN1104" i="5"/>
  <c r="FM1104" i="5"/>
  <c r="FL1104" i="5"/>
  <c r="FK1104" i="5"/>
  <c r="FJ1104" i="5"/>
  <c r="FI1104" i="5"/>
  <c r="FH1104" i="5"/>
  <c r="FG1104" i="5"/>
  <c r="FF1104" i="5"/>
  <c r="GE1103" i="5"/>
  <c r="GD1103" i="5"/>
  <c r="GC1103" i="5"/>
  <c r="GB1103" i="5"/>
  <c r="GA1103" i="5"/>
  <c r="FZ1103" i="5"/>
  <c r="FY1103" i="5"/>
  <c r="FX1103" i="5"/>
  <c r="FW1103" i="5"/>
  <c r="FV1103" i="5"/>
  <c r="FU1103" i="5"/>
  <c r="FT1103" i="5"/>
  <c r="FS1103" i="5"/>
  <c r="FR1103" i="5"/>
  <c r="FQ1103" i="5"/>
  <c r="FP1103" i="5"/>
  <c r="FO1103" i="5"/>
  <c r="FN1103" i="5"/>
  <c r="FM1103" i="5"/>
  <c r="FL1103" i="5"/>
  <c r="FK1103" i="5"/>
  <c r="FJ1103" i="5"/>
  <c r="FI1103" i="5"/>
  <c r="FH1103" i="5"/>
  <c r="FG1103" i="5"/>
  <c r="FF1103" i="5"/>
  <c r="GF1102" i="5"/>
  <c r="GE1102" i="5"/>
  <c r="GD1102" i="5"/>
  <c r="GC1102" i="5"/>
  <c r="GB1102" i="5"/>
  <c r="GA1102" i="5"/>
  <c r="FZ1102" i="5"/>
  <c r="FY1102" i="5"/>
  <c r="FX1102" i="5"/>
  <c r="FW1102" i="5"/>
  <c r="FV1102" i="5"/>
  <c r="FU1102" i="5"/>
  <c r="FT1102" i="5"/>
  <c r="FS1102" i="5"/>
  <c r="FR1102" i="5"/>
  <c r="FQ1102" i="5"/>
  <c r="FP1102" i="5"/>
  <c r="FO1102" i="5"/>
  <c r="FN1102" i="5"/>
  <c r="FM1102" i="5"/>
  <c r="FL1102" i="5"/>
  <c r="FK1102" i="5"/>
  <c r="FJ1102" i="5"/>
  <c r="FI1102" i="5"/>
  <c r="FH1102" i="5"/>
  <c r="FG1102" i="5"/>
  <c r="FF1102" i="5"/>
  <c r="GG1101" i="5"/>
  <c r="GF1101" i="5"/>
  <c r="GE1101" i="5"/>
  <c r="GD1101" i="5"/>
  <c r="GC1101" i="5"/>
  <c r="GB1101" i="5"/>
  <c r="GA1101" i="5"/>
  <c r="FZ1101" i="5"/>
  <c r="FY1101" i="5"/>
  <c r="FX1101" i="5"/>
  <c r="FW1101" i="5"/>
  <c r="FV1101" i="5"/>
  <c r="FU1101" i="5"/>
  <c r="FT1101" i="5"/>
  <c r="FS1101" i="5"/>
  <c r="FR1101" i="5"/>
  <c r="FQ1101" i="5"/>
  <c r="FP1101" i="5"/>
  <c r="FO1101" i="5"/>
  <c r="FN1101" i="5"/>
  <c r="FM1101" i="5"/>
  <c r="FL1101" i="5"/>
  <c r="FK1101" i="5"/>
  <c r="FJ1101" i="5"/>
  <c r="FI1101" i="5"/>
  <c r="FH1101" i="5"/>
  <c r="FG1101" i="5"/>
  <c r="FF1101" i="5"/>
  <c r="GH1100" i="5"/>
  <c r="GG1100" i="5"/>
  <c r="GF1100" i="5"/>
  <c r="GE1100" i="5"/>
  <c r="GD1100" i="5"/>
  <c r="GC1100" i="5"/>
  <c r="GB1100" i="5"/>
  <c r="GA1100" i="5"/>
  <c r="FZ1100" i="5"/>
  <c r="FY1100" i="5"/>
  <c r="FX1100" i="5"/>
  <c r="FW1100" i="5"/>
  <c r="FV1100" i="5"/>
  <c r="FU1100" i="5"/>
  <c r="FT1100" i="5"/>
  <c r="FS1100" i="5"/>
  <c r="FR1100" i="5"/>
  <c r="FQ1100" i="5"/>
  <c r="FP1100" i="5"/>
  <c r="FO1100" i="5"/>
  <c r="FN1100" i="5"/>
  <c r="FM1100" i="5"/>
  <c r="FL1100" i="5"/>
  <c r="FK1100" i="5"/>
  <c r="FJ1100" i="5"/>
  <c r="FI1100" i="5"/>
  <c r="FH1100" i="5"/>
  <c r="FG1100" i="5"/>
  <c r="FF1100" i="5"/>
  <c r="GI1099" i="5"/>
  <c r="GH1099" i="5"/>
  <c r="GG1099" i="5"/>
  <c r="GF1099" i="5"/>
  <c r="GE1099" i="5"/>
  <c r="GD1099" i="5"/>
  <c r="GC1099" i="5"/>
  <c r="GB1099" i="5"/>
  <c r="GA1099" i="5"/>
  <c r="FZ1099" i="5"/>
  <c r="FY1099" i="5"/>
  <c r="FX1099" i="5"/>
  <c r="FW1099" i="5"/>
  <c r="FV1099" i="5"/>
  <c r="FU1099" i="5"/>
  <c r="FT1099" i="5"/>
  <c r="FS1099" i="5"/>
  <c r="FR1099" i="5"/>
  <c r="FQ1099" i="5"/>
  <c r="FP1099" i="5"/>
  <c r="FO1099" i="5"/>
  <c r="FN1099" i="5"/>
  <c r="FM1099" i="5"/>
  <c r="FL1099" i="5"/>
  <c r="FK1099" i="5"/>
  <c r="FJ1099" i="5"/>
  <c r="FI1099" i="5"/>
  <c r="FH1099" i="5"/>
  <c r="FG1099" i="5"/>
  <c r="FF1099" i="5"/>
  <c r="GJ1098" i="5"/>
  <c r="GI1098" i="5"/>
  <c r="GH1098" i="5"/>
  <c r="GG1098" i="5"/>
  <c r="GF1098" i="5"/>
  <c r="GE1098" i="5"/>
  <c r="GD1098" i="5"/>
  <c r="GC1098" i="5"/>
  <c r="GB1098" i="5"/>
  <c r="GA1098" i="5"/>
  <c r="FZ1098" i="5"/>
  <c r="FY1098" i="5"/>
  <c r="FX1098" i="5"/>
  <c r="FW1098" i="5"/>
  <c r="FV1098" i="5"/>
  <c r="FU1098" i="5"/>
  <c r="FT1098" i="5"/>
  <c r="FS1098" i="5"/>
  <c r="FR1098" i="5"/>
  <c r="FQ1098" i="5"/>
  <c r="FP1098" i="5"/>
  <c r="FO1098" i="5"/>
  <c r="FN1098" i="5"/>
  <c r="FM1098" i="5"/>
  <c r="FL1098" i="5"/>
  <c r="FK1098" i="5"/>
  <c r="FJ1098" i="5"/>
  <c r="FI1098" i="5"/>
  <c r="FH1098" i="5"/>
  <c r="FG1098" i="5"/>
  <c r="FF1098" i="5"/>
  <c r="GK1097" i="5"/>
  <c r="GJ1097" i="5"/>
  <c r="GI1097" i="5"/>
  <c r="GH1097" i="5"/>
  <c r="GG1097" i="5"/>
  <c r="GF1097" i="5"/>
  <c r="GE1097" i="5"/>
  <c r="GD1097" i="5"/>
  <c r="GC1097" i="5"/>
  <c r="GB1097" i="5"/>
  <c r="GA1097" i="5"/>
  <c r="FZ1097" i="5"/>
  <c r="FY1097" i="5"/>
  <c r="FX1097" i="5"/>
  <c r="FW1097" i="5"/>
  <c r="FV1097" i="5"/>
  <c r="FU1097" i="5"/>
  <c r="FT1097" i="5"/>
  <c r="FS1097" i="5"/>
  <c r="FR1097" i="5"/>
  <c r="FQ1097" i="5"/>
  <c r="FP1097" i="5"/>
  <c r="FO1097" i="5"/>
  <c r="FN1097" i="5"/>
  <c r="FM1097" i="5"/>
  <c r="FL1097" i="5"/>
  <c r="FK1097" i="5"/>
  <c r="FJ1097" i="5"/>
  <c r="FI1097" i="5"/>
  <c r="FH1097" i="5"/>
  <c r="FG1097" i="5"/>
  <c r="FF1097" i="5"/>
  <c r="GL1096" i="5"/>
  <c r="GK1096" i="5"/>
  <c r="GJ1096" i="5"/>
  <c r="GI1096" i="5"/>
  <c r="GH1096" i="5"/>
  <c r="GG1096" i="5"/>
  <c r="GF1096" i="5"/>
  <c r="GE1096" i="5"/>
  <c r="GD1096" i="5"/>
  <c r="GC1096" i="5"/>
  <c r="GB1096" i="5"/>
  <c r="GA1096" i="5"/>
  <c r="FZ1096" i="5"/>
  <c r="FY1096" i="5"/>
  <c r="FX1096" i="5"/>
  <c r="FW1096" i="5"/>
  <c r="FV1096" i="5"/>
  <c r="FU1096" i="5"/>
  <c r="FT1096" i="5"/>
  <c r="FS1096" i="5"/>
  <c r="FR1096" i="5"/>
  <c r="FQ1096" i="5"/>
  <c r="FP1096" i="5"/>
  <c r="FO1096" i="5"/>
  <c r="FN1096" i="5"/>
  <c r="FM1096" i="5"/>
  <c r="FL1096" i="5"/>
  <c r="FK1096" i="5"/>
  <c r="FJ1096" i="5"/>
  <c r="FI1096" i="5"/>
  <c r="FH1096" i="5"/>
  <c r="FG1096" i="5"/>
  <c r="FF1096" i="5"/>
  <c r="GM1095" i="5"/>
  <c r="GL1095" i="5"/>
  <c r="GK1095" i="5"/>
  <c r="GJ1095" i="5"/>
  <c r="GI1095" i="5"/>
  <c r="GH1095" i="5"/>
  <c r="GG1095" i="5"/>
  <c r="GF1095" i="5"/>
  <c r="GE1095" i="5"/>
  <c r="GD1095" i="5"/>
  <c r="GC1095" i="5"/>
  <c r="GB1095" i="5"/>
  <c r="GA1095" i="5"/>
  <c r="FZ1095" i="5"/>
  <c r="FY1095" i="5"/>
  <c r="FX1095" i="5"/>
  <c r="FW1095" i="5"/>
  <c r="FV1095" i="5"/>
  <c r="FU1095" i="5"/>
  <c r="FT1095" i="5"/>
  <c r="FS1095" i="5"/>
  <c r="FR1095" i="5"/>
  <c r="FQ1095" i="5"/>
  <c r="FP1095" i="5"/>
  <c r="FO1095" i="5"/>
  <c r="FN1095" i="5"/>
  <c r="FM1095" i="5"/>
  <c r="FL1095" i="5"/>
  <c r="FK1095" i="5"/>
  <c r="FJ1095" i="5"/>
  <c r="FI1095" i="5"/>
  <c r="FH1095" i="5"/>
  <c r="FG1095" i="5"/>
  <c r="FF1095" i="5"/>
  <c r="GN1094" i="5"/>
  <c r="GM1094" i="5"/>
  <c r="GL1094" i="5"/>
  <c r="GK1094" i="5"/>
  <c r="GJ1094" i="5"/>
  <c r="GI1094" i="5"/>
  <c r="GH1094" i="5"/>
  <c r="GG1094" i="5"/>
  <c r="GF1094" i="5"/>
  <c r="GE1094" i="5"/>
  <c r="GD1094" i="5"/>
  <c r="GC1094" i="5"/>
  <c r="GB1094" i="5"/>
  <c r="GA1094" i="5"/>
  <c r="FZ1094" i="5"/>
  <c r="FY1094" i="5"/>
  <c r="FX1094" i="5"/>
  <c r="FW1094" i="5"/>
  <c r="FV1094" i="5"/>
  <c r="FU1094" i="5"/>
  <c r="FT1094" i="5"/>
  <c r="FS1094" i="5"/>
  <c r="FR1094" i="5"/>
  <c r="FQ1094" i="5"/>
  <c r="FP1094" i="5"/>
  <c r="FO1094" i="5"/>
  <c r="FN1094" i="5"/>
  <c r="FM1094" i="5"/>
  <c r="FL1094" i="5"/>
  <c r="FK1094" i="5"/>
  <c r="FJ1094" i="5"/>
  <c r="FI1094" i="5"/>
  <c r="FH1094" i="5"/>
  <c r="FG1094" i="5"/>
  <c r="FF1094" i="5"/>
  <c r="GO1093" i="5"/>
  <c r="GN1093" i="5"/>
  <c r="GM1093" i="5"/>
  <c r="GL1093" i="5"/>
  <c r="GK1093" i="5"/>
  <c r="GJ1093" i="5"/>
  <c r="GI1093" i="5"/>
  <c r="GH1093" i="5"/>
  <c r="GG1093" i="5"/>
  <c r="GF1093" i="5"/>
  <c r="GE1093" i="5"/>
  <c r="GD1093" i="5"/>
  <c r="GC1093" i="5"/>
  <c r="GB1093" i="5"/>
  <c r="GA1093" i="5"/>
  <c r="FZ1093" i="5"/>
  <c r="FY1093" i="5"/>
  <c r="FX1093" i="5"/>
  <c r="FW1093" i="5"/>
  <c r="FV1093" i="5"/>
  <c r="FU1093" i="5"/>
  <c r="FT1093" i="5"/>
  <c r="FS1093" i="5"/>
  <c r="FR1093" i="5"/>
  <c r="FQ1093" i="5"/>
  <c r="FP1093" i="5"/>
  <c r="FO1093" i="5"/>
  <c r="FN1093" i="5"/>
  <c r="FM1093" i="5"/>
  <c r="FL1093" i="5"/>
  <c r="FK1093" i="5"/>
  <c r="FJ1093" i="5"/>
  <c r="FI1093" i="5"/>
  <c r="FH1093" i="5"/>
  <c r="FG1093" i="5"/>
  <c r="FF1093" i="5"/>
  <c r="GP1092" i="5"/>
  <c r="GO1092" i="5"/>
  <c r="GN1092" i="5"/>
  <c r="GM1092" i="5"/>
  <c r="GL1092" i="5"/>
  <c r="GK1092" i="5"/>
  <c r="GJ1092" i="5"/>
  <c r="GI1092" i="5"/>
  <c r="GH1092" i="5"/>
  <c r="GG1092" i="5"/>
  <c r="GF1092" i="5"/>
  <c r="GE1092" i="5"/>
  <c r="GD1092" i="5"/>
  <c r="GC1092" i="5"/>
  <c r="GB1092" i="5"/>
  <c r="GA1092" i="5"/>
  <c r="FZ1092" i="5"/>
  <c r="FY1092" i="5"/>
  <c r="FX1092" i="5"/>
  <c r="FW1092" i="5"/>
  <c r="FV1092" i="5"/>
  <c r="FU1092" i="5"/>
  <c r="FT1092" i="5"/>
  <c r="FS1092" i="5"/>
  <c r="FR1092" i="5"/>
  <c r="FQ1092" i="5"/>
  <c r="FP1092" i="5"/>
  <c r="FO1092" i="5"/>
  <c r="FN1092" i="5"/>
  <c r="FM1092" i="5"/>
  <c r="FL1092" i="5"/>
  <c r="FK1092" i="5"/>
  <c r="FJ1092" i="5"/>
  <c r="FI1092" i="5"/>
  <c r="FH1092" i="5"/>
  <c r="FG1092" i="5"/>
  <c r="FF1092" i="5"/>
  <c r="GQ1091" i="5"/>
  <c r="GP1091" i="5"/>
  <c r="GO1091" i="5"/>
  <c r="GN1091" i="5"/>
  <c r="GM1091" i="5"/>
  <c r="GL1091" i="5"/>
  <c r="GK1091" i="5"/>
  <c r="GJ1091" i="5"/>
  <c r="GI1091" i="5"/>
  <c r="GH1091" i="5"/>
  <c r="GG1091" i="5"/>
  <c r="GF1091" i="5"/>
  <c r="GE1091" i="5"/>
  <c r="GD1091" i="5"/>
  <c r="GC1091" i="5"/>
  <c r="GB1091" i="5"/>
  <c r="GA1091" i="5"/>
  <c r="FZ1091" i="5"/>
  <c r="FY1091" i="5"/>
  <c r="FX1091" i="5"/>
  <c r="FW1091" i="5"/>
  <c r="FV1091" i="5"/>
  <c r="FU1091" i="5"/>
  <c r="FT1091" i="5"/>
  <c r="FS1091" i="5"/>
  <c r="FR1091" i="5"/>
  <c r="FQ1091" i="5"/>
  <c r="FP1091" i="5"/>
  <c r="FO1091" i="5"/>
  <c r="FN1091" i="5"/>
  <c r="FM1091" i="5"/>
  <c r="FL1091" i="5"/>
  <c r="FK1091" i="5"/>
  <c r="FJ1091" i="5"/>
  <c r="FI1091" i="5"/>
  <c r="FH1091" i="5"/>
  <c r="FG1091" i="5"/>
  <c r="FF1091" i="5"/>
  <c r="GR1090" i="5"/>
  <c r="GQ1090" i="5"/>
  <c r="GP1090" i="5"/>
  <c r="GO1090" i="5"/>
  <c r="GN1090" i="5"/>
  <c r="GM1090" i="5"/>
  <c r="GL1090" i="5"/>
  <c r="GK1090" i="5"/>
  <c r="GJ1090" i="5"/>
  <c r="GI1090" i="5"/>
  <c r="GH1090" i="5"/>
  <c r="GG1090" i="5"/>
  <c r="GF1090" i="5"/>
  <c r="GE1090" i="5"/>
  <c r="GD1090" i="5"/>
  <c r="GC1090" i="5"/>
  <c r="GB1090" i="5"/>
  <c r="GA1090" i="5"/>
  <c r="FZ1090" i="5"/>
  <c r="FY1090" i="5"/>
  <c r="FX1090" i="5"/>
  <c r="FW1090" i="5"/>
  <c r="FV1090" i="5"/>
  <c r="FU1090" i="5"/>
  <c r="FT1090" i="5"/>
  <c r="FS1090" i="5"/>
  <c r="FR1090" i="5"/>
  <c r="FQ1090" i="5"/>
  <c r="FP1090" i="5"/>
  <c r="FO1090" i="5"/>
  <c r="FN1090" i="5"/>
  <c r="FM1090" i="5"/>
  <c r="FL1090" i="5"/>
  <c r="FK1090" i="5"/>
  <c r="FJ1090" i="5"/>
  <c r="FI1090" i="5"/>
  <c r="FH1090" i="5"/>
  <c r="FG1090" i="5"/>
  <c r="FF1090" i="5"/>
  <c r="DR1128" i="5"/>
  <c r="DS1127" i="5"/>
  <c r="DR1127" i="5"/>
  <c r="DT1126" i="5"/>
  <c r="DS1126" i="5"/>
  <c r="DR1126" i="5"/>
  <c r="DU1125" i="5"/>
  <c r="DT1125" i="5"/>
  <c r="DS1125" i="5"/>
  <c r="DR1125" i="5"/>
  <c r="DV1124" i="5"/>
  <c r="DU1124" i="5"/>
  <c r="DT1124" i="5"/>
  <c r="DS1124" i="5"/>
  <c r="DR1124" i="5"/>
  <c r="DW1123" i="5"/>
  <c r="DV1123" i="5"/>
  <c r="DU1123" i="5"/>
  <c r="DT1123" i="5"/>
  <c r="DS1123" i="5"/>
  <c r="DR1123" i="5"/>
  <c r="DX1122" i="5"/>
  <c r="DW1122" i="5"/>
  <c r="DV1122" i="5"/>
  <c r="DU1122" i="5"/>
  <c r="DT1122" i="5"/>
  <c r="DS1122" i="5"/>
  <c r="DR1122" i="5"/>
  <c r="DY1121" i="5"/>
  <c r="DX1121" i="5"/>
  <c r="DW1121" i="5"/>
  <c r="DV1121" i="5"/>
  <c r="DU1121" i="5"/>
  <c r="DT1121" i="5"/>
  <c r="DS1121" i="5"/>
  <c r="DR1121" i="5"/>
  <c r="DZ1120" i="5"/>
  <c r="DY1120" i="5"/>
  <c r="DX1120" i="5"/>
  <c r="DW1120" i="5"/>
  <c r="DV1120" i="5"/>
  <c r="DU1120" i="5"/>
  <c r="DT1120" i="5"/>
  <c r="DS1120" i="5"/>
  <c r="DR1120" i="5"/>
  <c r="EA1119" i="5"/>
  <c r="DZ1119" i="5"/>
  <c r="DY1119" i="5"/>
  <c r="DX1119" i="5"/>
  <c r="DW1119" i="5"/>
  <c r="DV1119" i="5"/>
  <c r="DU1119" i="5"/>
  <c r="DT1119" i="5"/>
  <c r="DS1119" i="5"/>
  <c r="DR1119" i="5"/>
  <c r="EB1118" i="5"/>
  <c r="EA1118" i="5"/>
  <c r="DZ1118" i="5"/>
  <c r="DY1118" i="5"/>
  <c r="DX1118" i="5"/>
  <c r="DW1118" i="5"/>
  <c r="DV1118" i="5"/>
  <c r="DU1118" i="5"/>
  <c r="DT1118" i="5"/>
  <c r="DS1118" i="5"/>
  <c r="DR1118" i="5"/>
  <c r="EC1117" i="5"/>
  <c r="EB1117" i="5"/>
  <c r="EA1117" i="5"/>
  <c r="DZ1117" i="5"/>
  <c r="DY1117" i="5"/>
  <c r="DX1117" i="5"/>
  <c r="DW1117" i="5"/>
  <c r="DV1117" i="5"/>
  <c r="DU1117" i="5"/>
  <c r="DT1117" i="5"/>
  <c r="DS1117" i="5"/>
  <c r="DR1117" i="5"/>
  <c r="ED1116" i="5"/>
  <c r="EC1116" i="5"/>
  <c r="EB1116" i="5"/>
  <c r="EA1116" i="5"/>
  <c r="DZ1116" i="5"/>
  <c r="DY1116" i="5"/>
  <c r="DX1116" i="5"/>
  <c r="DW1116" i="5"/>
  <c r="DV1116" i="5"/>
  <c r="DU1116" i="5"/>
  <c r="DT1116" i="5"/>
  <c r="DS1116" i="5"/>
  <c r="DR1116" i="5"/>
  <c r="EE1115" i="5"/>
  <c r="ED1115" i="5"/>
  <c r="EC1115" i="5"/>
  <c r="EB1115" i="5"/>
  <c r="EA1115" i="5"/>
  <c r="DZ1115" i="5"/>
  <c r="DY1115" i="5"/>
  <c r="DX1115" i="5"/>
  <c r="DW1115" i="5"/>
  <c r="DV1115" i="5"/>
  <c r="DU1115" i="5"/>
  <c r="DT1115" i="5"/>
  <c r="DS1115" i="5"/>
  <c r="DR1115" i="5"/>
  <c r="EF1114" i="5"/>
  <c r="EE1114" i="5"/>
  <c r="ED1114" i="5"/>
  <c r="EC1114" i="5"/>
  <c r="EB1114" i="5"/>
  <c r="EA1114" i="5"/>
  <c r="DZ1114" i="5"/>
  <c r="DY1114" i="5"/>
  <c r="DX1114" i="5"/>
  <c r="DW1114" i="5"/>
  <c r="DV1114" i="5"/>
  <c r="DU1114" i="5"/>
  <c r="DT1114" i="5"/>
  <c r="DS1114" i="5"/>
  <c r="DR1114" i="5"/>
  <c r="EG1113" i="5"/>
  <c r="EF1113" i="5"/>
  <c r="EE1113" i="5"/>
  <c r="ED1113" i="5"/>
  <c r="EC1113" i="5"/>
  <c r="EB1113" i="5"/>
  <c r="EA1113" i="5"/>
  <c r="DZ1113" i="5"/>
  <c r="DY1113" i="5"/>
  <c r="DX1113" i="5"/>
  <c r="DW1113" i="5"/>
  <c r="DV1113" i="5"/>
  <c r="DU1113" i="5"/>
  <c r="DT1113" i="5"/>
  <c r="DS1113" i="5"/>
  <c r="DR1113" i="5"/>
  <c r="EH1112" i="5"/>
  <c r="EG1112" i="5"/>
  <c r="EF1112" i="5"/>
  <c r="EE1112" i="5"/>
  <c r="ED1112" i="5"/>
  <c r="EC1112" i="5"/>
  <c r="EB1112" i="5"/>
  <c r="EA1112" i="5"/>
  <c r="DZ1112" i="5"/>
  <c r="DY1112" i="5"/>
  <c r="DX1112" i="5"/>
  <c r="DW1112" i="5"/>
  <c r="DV1112" i="5"/>
  <c r="DU1112" i="5"/>
  <c r="DT1112" i="5"/>
  <c r="DS1112" i="5"/>
  <c r="DR1112" i="5"/>
  <c r="EI1111" i="5"/>
  <c r="EH1111" i="5"/>
  <c r="EG1111" i="5"/>
  <c r="EF1111" i="5"/>
  <c r="EE1111" i="5"/>
  <c r="ED1111" i="5"/>
  <c r="EC1111" i="5"/>
  <c r="EB1111" i="5"/>
  <c r="EA1111" i="5"/>
  <c r="DZ1111" i="5"/>
  <c r="DY1111" i="5"/>
  <c r="DX1111" i="5"/>
  <c r="DW1111" i="5"/>
  <c r="DV1111" i="5"/>
  <c r="DU1111" i="5"/>
  <c r="DT1111" i="5"/>
  <c r="DS1111" i="5"/>
  <c r="DR1111" i="5"/>
  <c r="EJ1110" i="5"/>
  <c r="EI1110" i="5"/>
  <c r="EH1110" i="5"/>
  <c r="EG1110" i="5"/>
  <c r="EF1110" i="5"/>
  <c r="EE1110" i="5"/>
  <c r="ED1110" i="5"/>
  <c r="EC1110" i="5"/>
  <c r="EB1110" i="5"/>
  <c r="EA1110" i="5"/>
  <c r="DZ1110" i="5"/>
  <c r="DY1110" i="5"/>
  <c r="DX1110" i="5"/>
  <c r="DW1110" i="5"/>
  <c r="DV1110" i="5"/>
  <c r="DU1110" i="5"/>
  <c r="DT1110" i="5"/>
  <c r="DS1110" i="5"/>
  <c r="DR1110" i="5"/>
  <c r="EK1109" i="5"/>
  <c r="EJ1109" i="5"/>
  <c r="EI1109" i="5"/>
  <c r="EH1109" i="5"/>
  <c r="EG1109" i="5"/>
  <c r="EF1109" i="5"/>
  <c r="EE1109" i="5"/>
  <c r="ED1109" i="5"/>
  <c r="EC1109" i="5"/>
  <c r="EB1109" i="5"/>
  <c r="EA1109" i="5"/>
  <c r="DZ1109" i="5"/>
  <c r="DY1109" i="5"/>
  <c r="DX1109" i="5"/>
  <c r="DW1109" i="5"/>
  <c r="DV1109" i="5"/>
  <c r="DU1109" i="5"/>
  <c r="DT1109" i="5"/>
  <c r="DS1109" i="5"/>
  <c r="DR1109" i="5"/>
  <c r="EL1108" i="5"/>
  <c r="EK1108" i="5"/>
  <c r="EJ1108" i="5"/>
  <c r="EI1108" i="5"/>
  <c r="EH1108" i="5"/>
  <c r="EG1108" i="5"/>
  <c r="EF1108" i="5"/>
  <c r="EE1108" i="5"/>
  <c r="ED1108" i="5"/>
  <c r="EC1108" i="5"/>
  <c r="EB1108" i="5"/>
  <c r="EA1108" i="5"/>
  <c r="DZ1108" i="5"/>
  <c r="DY1108" i="5"/>
  <c r="DX1108" i="5"/>
  <c r="DW1108" i="5"/>
  <c r="DV1108" i="5"/>
  <c r="DU1108" i="5"/>
  <c r="DT1108" i="5"/>
  <c r="DS1108" i="5"/>
  <c r="DR1108" i="5"/>
  <c r="EM1107" i="5"/>
  <c r="EL1107" i="5"/>
  <c r="EK1107" i="5"/>
  <c r="EJ1107" i="5"/>
  <c r="EI1107" i="5"/>
  <c r="EH1107" i="5"/>
  <c r="EG1107" i="5"/>
  <c r="EF1107" i="5"/>
  <c r="EE1107" i="5"/>
  <c r="ED1107" i="5"/>
  <c r="EC1107" i="5"/>
  <c r="EB1107" i="5"/>
  <c r="EA1107" i="5"/>
  <c r="DZ1107" i="5"/>
  <c r="DY1107" i="5"/>
  <c r="DX1107" i="5"/>
  <c r="DW1107" i="5"/>
  <c r="DV1107" i="5"/>
  <c r="DU1107" i="5"/>
  <c r="DT1107" i="5"/>
  <c r="DS1107" i="5"/>
  <c r="DR1107" i="5"/>
  <c r="EN1106" i="5"/>
  <c r="EM1106" i="5"/>
  <c r="EL1106" i="5"/>
  <c r="EK1106" i="5"/>
  <c r="EJ1106" i="5"/>
  <c r="EI1106" i="5"/>
  <c r="EH1106" i="5"/>
  <c r="EG1106" i="5"/>
  <c r="EF1106" i="5"/>
  <c r="EE1106" i="5"/>
  <c r="ED1106" i="5"/>
  <c r="EC1106" i="5"/>
  <c r="EB1106" i="5"/>
  <c r="EA1106" i="5"/>
  <c r="DZ1106" i="5"/>
  <c r="DY1106" i="5"/>
  <c r="DX1106" i="5"/>
  <c r="DW1106" i="5"/>
  <c r="DV1106" i="5"/>
  <c r="DU1106" i="5"/>
  <c r="DT1106" i="5"/>
  <c r="DS1106" i="5"/>
  <c r="DR1106" i="5"/>
  <c r="EO1105" i="5"/>
  <c r="EN1105" i="5"/>
  <c r="EM1105" i="5"/>
  <c r="EL1105" i="5"/>
  <c r="EK1105" i="5"/>
  <c r="EJ1105" i="5"/>
  <c r="EI1105" i="5"/>
  <c r="EH1105" i="5"/>
  <c r="EG1105" i="5"/>
  <c r="EF1105" i="5"/>
  <c r="EE1105" i="5"/>
  <c r="ED1105" i="5"/>
  <c r="EC1105" i="5"/>
  <c r="EB1105" i="5"/>
  <c r="EA1105" i="5"/>
  <c r="DZ1105" i="5"/>
  <c r="DY1105" i="5"/>
  <c r="DX1105" i="5"/>
  <c r="DW1105" i="5"/>
  <c r="DV1105" i="5"/>
  <c r="DU1105" i="5"/>
  <c r="DT1105" i="5"/>
  <c r="DS1105" i="5"/>
  <c r="DR1105" i="5"/>
  <c r="EP1104" i="5"/>
  <c r="EO1104" i="5"/>
  <c r="EN1104" i="5"/>
  <c r="EM1104" i="5"/>
  <c r="EL1104" i="5"/>
  <c r="EK1104" i="5"/>
  <c r="EJ1104" i="5"/>
  <c r="EI1104" i="5"/>
  <c r="EH1104" i="5"/>
  <c r="EG1104" i="5"/>
  <c r="EF1104" i="5"/>
  <c r="EE1104" i="5"/>
  <c r="ED1104" i="5"/>
  <c r="EC1104" i="5"/>
  <c r="EB1104" i="5"/>
  <c r="EA1104" i="5"/>
  <c r="DZ1104" i="5"/>
  <c r="DY1104" i="5"/>
  <c r="DX1104" i="5"/>
  <c r="DW1104" i="5"/>
  <c r="DV1104" i="5"/>
  <c r="DU1104" i="5"/>
  <c r="DT1104" i="5"/>
  <c r="DS1104" i="5"/>
  <c r="DR1104" i="5"/>
  <c r="EQ1103" i="5"/>
  <c r="EP1103" i="5"/>
  <c r="EO1103" i="5"/>
  <c r="EN1103" i="5"/>
  <c r="EM1103" i="5"/>
  <c r="EL1103" i="5"/>
  <c r="EK1103" i="5"/>
  <c r="EJ1103" i="5"/>
  <c r="EI1103" i="5"/>
  <c r="EH1103" i="5"/>
  <c r="EG1103" i="5"/>
  <c r="EF1103" i="5"/>
  <c r="EE1103" i="5"/>
  <c r="ED1103" i="5"/>
  <c r="EC1103" i="5"/>
  <c r="EB1103" i="5"/>
  <c r="EA1103" i="5"/>
  <c r="DZ1103" i="5"/>
  <c r="DY1103" i="5"/>
  <c r="DX1103" i="5"/>
  <c r="DW1103" i="5"/>
  <c r="DV1103" i="5"/>
  <c r="DU1103" i="5"/>
  <c r="DT1103" i="5"/>
  <c r="DS1103" i="5"/>
  <c r="DR1103" i="5"/>
  <c r="ER1102" i="5"/>
  <c r="EQ1102" i="5"/>
  <c r="EP1102" i="5"/>
  <c r="EO1102" i="5"/>
  <c r="EN1102" i="5"/>
  <c r="EM1102" i="5"/>
  <c r="EL1102" i="5"/>
  <c r="EK1102" i="5"/>
  <c r="EJ1102" i="5"/>
  <c r="EI1102" i="5"/>
  <c r="EH1102" i="5"/>
  <c r="EG1102" i="5"/>
  <c r="EF1102" i="5"/>
  <c r="EE1102" i="5"/>
  <c r="ED1102" i="5"/>
  <c r="EC1102" i="5"/>
  <c r="EB1102" i="5"/>
  <c r="EA1102" i="5"/>
  <c r="DZ1102" i="5"/>
  <c r="DY1102" i="5"/>
  <c r="DX1102" i="5"/>
  <c r="DW1102" i="5"/>
  <c r="DV1102" i="5"/>
  <c r="DU1102" i="5"/>
  <c r="DT1102" i="5"/>
  <c r="DS1102" i="5"/>
  <c r="DR1102" i="5"/>
  <c r="ES1101" i="5"/>
  <c r="ER1101" i="5"/>
  <c r="EQ1101" i="5"/>
  <c r="EP1101" i="5"/>
  <c r="EO1101" i="5"/>
  <c r="EN1101" i="5"/>
  <c r="EM1101" i="5"/>
  <c r="EL1101" i="5"/>
  <c r="EK1101" i="5"/>
  <c r="EJ1101" i="5"/>
  <c r="EI1101" i="5"/>
  <c r="EH1101" i="5"/>
  <c r="EG1101" i="5"/>
  <c r="EF1101" i="5"/>
  <c r="EE1101" i="5"/>
  <c r="ED1101" i="5"/>
  <c r="EC1101" i="5"/>
  <c r="EB1101" i="5"/>
  <c r="EA1101" i="5"/>
  <c r="DZ1101" i="5"/>
  <c r="DY1101" i="5"/>
  <c r="DX1101" i="5"/>
  <c r="DW1101" i="5"/>
  <c r="DV1101" i="5"/>
  <c r="DU1101" i="5"/>
  <c r="DT1101" i="5"/>
  <c r="DS1101" i="5"/>
  <c r="DR1101" i="5"/>
  <c r="ET1100" i="5"/>
  <c r="ES1100" i="5"/>
  <c r="ER1100" i="5"/>
  <c r="EQ1100" i="5"/>
  <c r="EP1100" i="5"/>
  <c r="EO1100" i="5"/>
  <c r="EN1100" i="5"/>
  <c r="EM1100" i="5"/>
  <c r="EL1100" i="5"/>
  <c r="EK1100" i="5"/>
  <c r="EJ1100" i="5"/>
  <c r="EI1100" i="5"/>
  <c r="EH1100" i="5"/>
  <c r="EG1100" i="5"/>
  <c r="EF1100" i="5"/>
  <c r="EE1100" i="5"/>
  <c r="ED1100" i="5"/>
  <c r="EC1100" i="5"/>
  <c r="EB1100" i="5"/>
  <c r="EA1100" i="5"/>
  <c r="DZ1100" i="5"/>
  <c r="DY1100" i="5"/>
  <c r="DX1100" i="5"/>
  <c r="DW1100" i="5"/>
  <c r="DV1100" i="5"/>
  <c r="DU1100" i="5"/>
  <c r="DT1100" i="5"/>
  <c r="DS1100" i="5"/>
  <c r="DR1100" i="5"/>
  <c r="EU1099" i="5"/>
  <c r="ET1099" i="5"/>
  <c r="ES1099" i="5"/>
  <c r="ER1099" i="5"/>
  <c r="EQ1099" i="5"/>
  <c r="EP1099" i="5"/>
  <c r="EO1099" i="5"/>
  <c r="EN1099" i="5"/>
  <c r="EM1099" i="5"/>
  <c r="EL1099" i="5"/>
  <c r="EK1099" i="5"/>
  <c r="EJ1099" i="5"/>
  <c r="EI1099" i="5"/>
  <c r="EH1099" i="5"/>
  <c r="EG1099" i="5"/>
  <c r="EF1099" i="5"/>
  <c r="EE1099" i="5"/>
  <c r="ED1099" i="5"/>
  <c r="EC1099" i="5"/>
  <c r="EB1099" i="5"/>
  <c r="EA1099" i="5"/>
  <c r="DZ1099" i="5"/>
  <c r="DY1099" i="5"/>
  <c r="DX1099" i="5"/>
  <c r="DW1099" i="5"/>
  <c r="DV1099" i="5"/>
  <c r="DU1099" i="5"/>
  <c r="DT1099" i="5"/>
  <c r="DS1099" i="5"/>
  <c r="DR1099" i="5"/>
  <c r="EV1098" i="5"/>
  <c r="EU1098" i="5"/>
  <c r="ET1098" i="5"/>
  <c r="ES1098" i="5"/>
  <c r="ER1098" i="5"/>
  <c r="EQ1098" i="5"/>
  <c r="EP1098" i="5"/>
  <c r="EO1098" i="5"/>
  <c r="EN1098" i="5"/>
  <c r="EM1098" i="5"/>
  <c r="EL1098" i="5"/>
  <c r="EK1098" i="5"/>
  <c r="EJ1098" i="5"/>
  <c r="EI1098" i="5"/>
  <c r="EH1098" i="5"/>
  <c r="EG1098" i="5"/>
  <c r="EF1098" i="5"/>
  <c r="EE1098" i="5"/>
  <c r="ED1098" i="5"/>
  <c r="EC1098" i="5"/>
  <c r="EB1098" i="5"/>
  <c r="EA1098" i="5"/>
  <c r="DZ1098" i="5"/>
  <c r="DY1098" i="5"/>
  <c r="DX1098" i="5"/>
  <c r="DW1098" i="5"/>
  <c r="DV1098" i="5"/>
  <c r="DU1098" i="5"/>
  <c r="DT1098" i="5"/>
  <c r="DS1098" i="5"/>
  <c r="DR1098" i="5"/>
  <c r="EW1097" i="5"/>
  <c r="EV1097" i="5"/>
  <c r="EU1097" i="5"/>
  <c r="ET1097" i="5"/>
  <c r="ES1097" i="5"/>
  <c r="ER1097" i="5"/>
  <c r="EQ1097" i="5"/>
  <c r="EP1097" i="5"/>
  <c r="EO1097" i="5"/>
  <c r="EN1097" i="5"/>
  <c r="EM1097" i="5"/>
  <c r="EL1097" i="5"/>
  <c r="EK1097" i="5"/>
  <c r="EJ1097" i="5"/>
  <c r="EI1097" i="5"/>
  <c r="EH1097" i="5"/>
  <c r="EG1097" i="5"/>
  <c r="EF1097" i="5"/>
  <c r="EE1097" i="5"/>
  <c r="ED1097" i="5"/>
  <c r="EC1097" i="5"/>
  <c r="EB1097" i="5"/>
  <c r="EA1097" i="5"/>
  <c r="DZ1097" i="5"/>
  <c r="DY1097" i="5"/>
  <c r="DX1097" i="5"/>
  <c r="DW1097" i="5"/>
  <c r="DV1097" i="5"/>
  <c r="DU1097" i="5"/>
  <c r="DT1097" i="5"/>
  <c r="DS1097" i="5"/>
  <c r="DR1097" i="5"/>
  <c r="EX1096" i="5"/>
  <c r="EW1096" i="5"/>
  <c r="EV1096" i="5"/>
  <c r="EU1096" i="5"/>
  <c r="ET1096" i="5"/>
  <c r="ES1096" i="5"/>
  <c r="ER1096" i="5"/>
  <c r="EQ1096" i="5"/>
  <c r="EP1096" i="5"/>
  <c r="EO1096" i="5"/>
  <c r="EN1096" i="5"/>
  <c r="EM1096" i="5"/>
  <c r="EL1096" i="5"/>
  <c r="EK1096" i="5"/>
  <c r="EJ1096" i="5"/>
  <c r="EI1096" i="5"/>
  <c r="EH1096" i="5"/>
  <c r="EG1096" i="5"/>
  <c r="EF1096" i="5"/>
  <c r="EE1096" i="5"/>
  <c r="ED1096" i="5"/>
  <c r="EC1096" i="5"/>
  <c r="EB1096" i="5"/>
  <c r="EA1096" i="5"/>
  <c r="DZ1096" i="5"/>
  <c r="DY1096" i="5"/>
  <c r="DX1096" i="5"/>
  <c r="DW1096" i="5"/>
  <c r="DV1096" i="5"/>
  <c r="DU1096" i="5"/>
  <c r="DT1096" i="5"/>
  <c r="DS1096" i="5"/>
  <c r="DR1096" i="5"/>
  <c r="EY1095" i="5"/>
  <c r="EX1095" i="5"/>
  <c r="EW1095" i="5"/>
  <c r="EV1095" i="5"/>
  <c r="EU1095" i="5"/>
  <c r="ET1095" i="5"/>
  <c r="ES1095" i="5"/>
  <c r="ER1095" i="5"/>
  <c r="EQ1095" i="5"/>
  <c r="EP1095" i="5"/>
  <c r="EO1095" i="5"/>
  <c r="EN1095" i="5"/>
  <c r="EM1095" i="5"/>
  <c r="EL1095" i="5"/>
  <c r="EK1095" i="5"/>
  <c r="EJ1095" i="5"/>
  <c r="EI1095" i="5"/>
  <c r="EH1095" i="5"/>
  <c r="EG1095" i="5"/>
  <c r="EF1095" i="5"/>
  <c r="EE1095" i="5"/>
  <c r="ED1095" i="5"/>
  <c r="EC1095" i="5"/>
  <c r="EB1095" i="5"/>
  <c r="EA1095" i="5"/>
  <c r="DZ1095" i="5"/>
  <c r="DY1095" i="5"/>
  <c r="DX1095" i="5"/>
  <c r="DW1095" i="5"/>
  <c r="DV1095" i="5"/>
  <c r="DU1095" i="5"/>
  <c r="DT1095" i="5"/>
  <c r="DS1095" i="5"/>
  <c r="DR1095" i="5"/>
  <c r="EZ1094" i="5"/>
  <c r="EY1094" i="5"/>
  <c r="EX1094" i="5"/>
  <c r="EW1094" i="5"/>
  <c r="EV1094" i="5"/>
  <c r="EU1094" i="5"/>
  <c r="ET1094" i="5"/>
  <c r="ES1094" i="5"/>
  <c r="ER1094" i="5"/>
  <c r="EQ1094" i="5"/>
  <c r="EP1094" i="5"/>
  <c r="EO1094" i="5"/>
  <c r="EN1094" i="5"/>
  <c r="EM1094" i="5"/>
  <c r="EL1094" i="5"/>
  <c r="EK1094" i="5"/>
  <c r="EJ1094" i="5"/>
  <c r="EI1094" i="5"/>
  <c r="EH1094" i="5"/>
  <c r="EG1094" i="5"/>
  <c r="EF1094" i="5"/>
  <c r="EE1094" i="5"/>
  <c r="ED1094" i="5"/>
  <c r="EC1094" i="5"/>
  <c r="EB1094" i="5"/>
  <c r="EA1094" i="5"/>
  <c r="DZ1094" i="5"/>
  <c r="DY1094" i="5"/>
  <c r="DX1094" i="5"/>
  <c r="DW1094" i="5"/>
  <c r="DV1094" i="5"/>
  <c r="DU1094" i="5"/>
  <c r="DT1094" i="5"/>
  <c r="DS1094" i="5"/>
  <c r="DR1094" i="5"/>
  <c r="FA1093" i="5"/>
  <c r="EZ1093" i="5"/>
  <c r="EY1093" i="5"/>
  <c r="EX1093" i="5"/>
  <c r="EW1093" i="5"/>
  <c r="EV1093" i="5"/>
  <c r="EU1093" i="5"/>
  <c r="ET1093" i="5"/>
  <c r="ES1093" i="5"/>
  <c r="ER1093" i="5"/>
  <c r="EQ1093" i="5"/>
  <c r="EP1093" i="5"/>
  <c r="EO1093" i="5"/>
  <c r="EN1093" i="5"/>
  <c r="EM1093" i="5"/>
  <c r="EL1093" i="5"/>
  <c r="EK1093" i="5"/>
  <c r="EJ1093" i="5"/>
  <c r="EI1093" i="5"/>
  <c r="EH1093" i="5"/>
  <c r="EG1093" i="5"/>
  <c r="EF1093" i="5"/>
  <c r="EE1093" i="5"/>
  <c r="ED1093" i="5"/>
  <c r="EC1093" i="5"/>
  <c r="EB1093" i="5"/>
  <c r="EA1093" i="5"/>
  <c r="DZ1093" i="5"/>
  <c r="DY1093" i="5"/>
  <c r="DX1093" i="5"/>
  <c r="DW1093" i="5"/>
  <c r="DV1093" i="5"/>
  <c r="DU1093" i="5"/>
  <c r="DT1093" i="5"/>
  <c r="DS1093" i="5"/>
  <c r="DR1093" i="5"/>
  <c r="FB1092" i="5"/>
  <c r="FA1092" i="5"/>
  <c r="EZ1092" i="5"/>
  <c r="EY1092" i="5"/>
  <c r="EX1092" i="5"/>
  <c r="EW1092" i="5"/>
  <c r="EV1092" i="5"/>
  <c r="EU1092" i="5"/>
  <c r="ET1092" i="5"/>
  <c r="ES1092" i="5"/>
  <c r="ER1092" i="5"/>
  <c r="EQ1092" i="5"/>
  <c r="EP1092" i="5"/>
  <c r="EO1092" i="5"/>
  <c r="EN1092" i="5"/>
  <c r="EM1092" i="5"/>
  <c r="EL1092" i="5"/>
  <c r="EK1092" i="5"/>
  <c r="EJ1092" i="5"/>
  <c r="EI1092" i="5"/>
  <c r="EH1092" i="5"/>
  <c r="EG1092" i="5"/>
  <c r="EF1092" i="5"/>
  <c r="EE1092" i="5"/>
  <c r="ED1092" i="5"/>
  <c r="EC1092" i="5"/>
  <c r="EB1092" i="5"/>
  <c r="EA1092" i="5"/>
  <c r="DZ1092" i="5"/>
  <c r="DY1092" i="5"/>
  <c r="DX1092" i="5"/>
  <c r="DW1092" i="5"/>
  <c r="DV1092" i="5"/>
  <c r="DU1092" i="5"/>
  <c r="DT1092" i="5"/>
  <c r="DS1092" i="5"/>
  <c r="DR1092" i="5"/>
  <c r="FC1091" i="5"/>
  <c r="FB1091" i="5"/>
  <c r="FA1091" i="5"/>
  <c r="EZ1091" i="5"/>
  <c r="EY1091" i="5"/>
  <c r="EX1091" i="5"/>
  <c r="EW1091" i="5"/>
  <c r="EV1091" i="5"/>
  <c r="EU1091" i="5"/>
  <c r="ET1091" i="5"/>
  <c r="ES1091" i="5"/>
  <c r="ER1091" i="5"/>
  <c r="EQ1091" i="5"/>
  <c r="EP1091" i="5"/>
  <c r="EO1091" i="5"/>
  <c r="EN1091" i="5"/>
  <c r="EM1091" i="5"/>
  <c r="EL1091" i="5"/>
  <c r="EK1091" i="5"/>
  <c r="EJ1091" i="5"/>
  <c r="EI1091" i="5"/>
  <c r="EH1091" i="5"/>
  <c r="EG1091" i="5"/>
  <c r="EF1091" i="5"/>
  <c r="EE1091" i="5"/>
  <c r="ED1091" i="5"/>
  <c r="EC1091" i="5"/>
  <c r="EB1091" i="5"/>
  <c r="EA1091" i="5"/>
  <c r="DZ1091" i="5"/>
  <c r="DY1091" i="5"/>
  <c r="DX1091" i="5"/>
  <c r="DW1091" i="5"/>
  <c r="DV1091" i="5"/>
  <c r="DU1091" i="5"/>
  <c r="DT1091" i="5"/>
  <c r="DS1091" i="5"/>
  <c r="DR1091" i="5"/>
  <c r="FD1090" i="5"/>
  <c r="FC1090" i="5"/>
  <c r="FB1090" i="5"/>
  <c r="FA1090" i="5"/>
  <c r="EZ1090" i="5"/>
  <c r="EY1090" i="5"/>
  <c r="EX1090" i="5"/>
  <c r="EW1090" i="5"/>
  <c r="EV1090" i="5"/>
  <c r="EU1090" i="5"/>
  <c r="ET1090" i="5"/>
  <c r="ES1090" i="5"/>
  <c r="ER1090" i="5"/>
  <c r="EQ1090" i="5"/>
  <c r="EP1090" i="5"/>
  <c r="EO1090" i="5"/>
  <c r="EN1090" i="5"/>
  <c r="EM1090" i="5"/>
  <c r="EL1090" i="5"/>
  <c r="EK1090" i="5"/>
  <c r="EJ1090" i="5"/>
  <c r="EI1090" i="5"/>
  <c r="EH1090" i="5"/>
  <c r="EG1090" i="5"/>
  <c r="EF1090" i="5"/>
  <c r="EE1090" i="5"/>
  <c r="ED1090" i="5"/>
  <c r="EC1090" i="5"/>
  <c r="EB1090" i="5"/>
  <c r="EA1090" i="5"/>
  <c r="DZ1090" i="5"/>
  <c r="DY1090" i="5"/>
  <c r="DX1090" i="5"/>
  <c r="DW1090" i="5"/>
  <c r="DV1090" i="5"/>
  <c r="DU1090" i="5"/>
  <c r="DT1090" i="5"/>
  <c r="DS1090" i="5"/>
  <c r="DR1090" i="5"/>
  <c r="CD1128" i="5"/>
  <c r="CE1127" i="5"/>
  <c r="CD1127" i="5"/>
  <c r="CF1126" i="5"/>
  <c r="CE1126" i="5"/>
  <c r="CD1126" i="5"/>
  <c r="CG1125" i="5"/>
  <c r="CF1125" i="5"/>
  <c r="CE1125" i="5"/>
  <c r="CD1125" i="5"/>
  <c r="CH1124" i="5"/>
  <c r="CG1124" i="5"/>
  <c r="CF1124" i="5"/>
  <c r="CE1124" i="5"/>
  <c r="CD1124" i="5"/>
  <c r="CI1123" i="5"/>
  <c r="CH1123" i="5"/>
  <c r="CG1123" i="5"/>
  <c r="CF1123" i="5"/>
  <c r="CE1123" i="5"/>
  <c r="CD1123" i="5"/>
  <c r="CJ1122" i="5"/>
  <c r="CI1122" i="5"/>
  <c r="CH1122" i="5"/>
  <c r="CG1122" i="5"/>
  <c r="CF1122" i="5"/>
  <c r="CE1122" i="5"/>
  <c r="CD1122" i="5"/>
  <c r="CK1121" i="5"/>
  <c r="CJ1121" i="5"/>
  <c r="CI1121" i="5"/>
  <c r="CH1121" i="5"/>
  <c r="CG1121" i="5"/>
  <c r="CF1121" i="5"/>
  <c r="CE1121" i="5"/>
  <c r="CD1121" i="5"/>
  <c r="CL1120" i="5"/>
  <c r="CK1120" i="5"/>
  <c r="CJ1120" i="5"/>
  <c r="CI1120" i="5"/>
  <c r="CH1120" i="5"/>
  <c r="CG1120" i="5"/>
  <c r="CF1120" i="5"/>
  <c r="CE1120" i="5"/>
  <c r="CD1120" i="5"/>
  <c r="CM1119" i="5"/>
  <c r="CL1119" i="5"/>
  <c r="CK1119" i="5"/>
  <c r="CJ1119" i="5"/>
  <c r="CI1119" i="5"/>
  <c r="CH1119" i="5"/>
  <c r="CG1119" i="5"/>
  <c r="CF1119" i="5"/>
  <c r="CE1119" i="5"/>
  <c r="CD1119" i="5"/>
  <c r="CN1118" i="5"/>
  <c r="CM1118" i="5"/>
  <c r="CL1118" i="5"/>
  <c r="CK1118" i="5"/>
  <c r="CJ1118" i="5"/>
  <c r="CI1118" i="5"/>
  <c r="CH1118" i="5"/>
  <c r="CG1118" i="5"/>
  <c r="CF1118" i="5"/>
  <c r="CE1118" i="5"/>
  <c r="CD1118" i="5"/>
  <c r="CO1117" i="5"/>
  <c r="CN1117" i="5"/>
  <c r="CM1117" i="5"/>
  <c r="CL1117" i="5"/>
  <c r="CK1117" i="5"/>
  <c r="CJ1117" i="5"/>
  <c r="CI1117" i="5"/>
  <c r="CH1117" i="5"/>
  <c r="CG1117" i="5"/>
  <c r="CF1117" i="5"/>
  <c r="CE1117" i="5"/>
  <c r="CD1117" i="5"/>
  <c r="CP1116" i="5"/>
  <c r="CO1116" i="5"/>
  <c r="CN1116" i="5"/>
  <c r="CM1116" i="5"/>
  <c r="CL1116" i="5"/>
  <c r="CK1116" i="5"/>
  <c r="CJ1116" i="5"/>
  <c r="CI1116" i="5"/>
  <c r="CH1116" i="5"/>
  <c r="CG1116" i="5"/>
  <c r="CF1116" i="5"/>
  <c r="CE1116" i="5"/>
  <c r="CD1116" i="5"/>
  <c r="CQ1115" i="5"/>
  <c r="CP1115" i="5"/>
  <c r="CO1115" i="5"/>
  <c r="CN1115" i="5"/>
  <c r="CM1115" i="5"/>
  <c r="CL1115" i="5"/>
  <c r="CK1115" i="5"/>
  <c r="CJ1115" i="5"/>
  <c r="CI1115" i="5"/>
  <c r="CH1115" i="5"/>
  <c r="CG1115" i="5"/>
  <c r="CF1115" i="5"/>
  <c r="CE1115" i="5"/>
  <c r="CD1115" i="5"/>
  <c r="CR1114" i="5"/>
  <c r="CQ1114" i="5"/>
  <c r="CP1114" i="5"/>
  <c r="CO1114" i="5"/>
  <c r="CN1114" i="5"/>
  <c r="CM1114" i="5"/>
  <c r="CL1114" i="5"/>
  <c r="CK1114" i="5"/>
  <c r="CJ1114" i="5"/>
  <c r="CI1114" i="5"/>
  <c r="CH1114" i="5"/>
  <c r="CG1114" i="5"/>
  <c r="CF1114" i="5"/>
  <c r="CE1114" i="5"/>
  <c r="CD1114" i="5"/>
  <c r="CS1113" i="5"/>
  <c r="CR1113" i="5"/>
  <c r="CQ1113" i="5"/>
  <c r="CP1113" i="5"/>
  <c r="CO1113" i="5"/>
  <c r="CN1113" i="5"/>
  <c r="CM1113" i="5"/>
  <c r="CL1113" i="5"/>
  <c r="CK1113" i="5"/>
  <c r="CJ1113" i="5"/>
  <c r="CI1113" i="5"/>
  <c r="CH1113" i="5"/>
  <c r="CG1113" i="5"/>
  <c r="CF1113" i="5"/>
  <c r="CE1113" i="5"/>
  <c r="CD1113" i="5"/>
  <c r="CT1112" i="5"/>
  <c r="CS1112" i="5"/>
  <c r="CR1112" i="5"/>
  <c r="CQ1112" i="5"/>
  <c r="CP1112" i="5"/>
  <c r="CO1112" i="5"/>
  <c r="CN1112" i="5"/>
  <c r="CM1112" i="5"/>
  <c r="CL1112" i="5"/>
  <c r="CK1112" i="5"/>
  <c r="CJ1112" i="5"/>
  <c r="CI1112" i="5"/>
  <c r="CH1112" i="5"/>
  <c r="CG1112" i="5"/>
  <c r="CF1112" i="5"/>
  <c r="CE1112" i="5"/>
  <c r="CD1112" i="5"/>
  <c r="CU1111" i="5"/>
  <c r="CT1111" i="5"/>
  <c r="CS1111" i="5"/>
  <c r="CR1111" i="5"/>
  <c r="CQ1111" i="5"/>
  <c r="CP1111" i="5"/>
  <c r="CO1111" i="5"/>
  <c r="CN1111" i="5"/>
  <c r="CM1111" i="5"/>
  <c r="CL1111" i="5"/>
  <c r="CK1111" i="5"/>
  <c r="CJ1111" i="5"/>
  <c r="CI1111" i="5"/>
  <c r="CH1111" i="5"/>
  <c r="CG1111" i="5"/>
  <c r="CF1111" i="5"/>
  <c r="CE1111" i="5"/>
  <c r="CD1111" i="5"/>
  <c r="CV1110" i="5"/>
  <c r="CU1110" i="5"/>
  <c r="CT1110" i="5"/>
  <c r="CS1110" i="5"/>
  <c r="CR1110" i="5"/>
  <c r="CQ1110" i="5"/>
  <c r="CP1110" i="5"/>
  <c r="CO1110" i="5"/>
  <c r="CN1110" i="5"/>
  <c r="CM1110" i="5"/>
  <c r="CL1110" i="5"/>
  <c r="CK1110" i="5"/>
  <c r="CJ1110" i="5"/>
  <c r="CI1110" i="5"/>
  <c r="CH1110" i="5"/>
  <c r="CG1110" i="5"/>
  <c r="CF1110" i="5"/>
  <c r="CE1110" i="5"/>
  <c r="CD1110" i="5"/>
  <c r="CW1109" i="5"/>
  <c r="CV1109" i="5"/>
  <c r="CU1109" i="5"/>
  <c r="CT1109" i="5"/>
  <c r="CS1109" i="5"/>
  <c r="CR1109" i="5"/>
  <c r="CQ1109" i="5"/>
  <c r="CP1109" i="5"/>
  <c r="CO1109" i="5"/>
  <c r="CN1109" i="5"/>
  <c r="CM1109" i="5"/>
  <c r="CL1109" i="5"/>
  <c r="CK1109" i="5"/>
  <c r="CJ1109" i="5"/>
  <c r="CI1109" i="5"/>
  <c r="CH1109" i="5"/>
  <c r="CG1109" i="5"/>
  <c r="CF1109" i="5"/>
  <c r="CE1109" i="5"/>
  <c r="CD1109" i="5"/>
  <c r="CX1108" i="5"/>
  <c r="CW1108" i="5"/>
  <c r="CV1108" i="5"/>
  <c r="CU1108" i="5"/>
  <c r="CT1108" i="5"/>
  <c r="CS1108" i="5"/>
  <c r="CR1108" i="5"/>
  <c r="CQ1108" i="5"/>
  <c r="CP1108" i="5"/>
  <c r="CO1108" i="5"/>
  <c r="CN1108" i="5"/>
  <c r="CM1108" i="5"/>
  <c r="CL1108" i="5"/>
  <c r="CK1108" i="5"/>
  <c r="CJ1108" i="5"/>
  <c r="CI1108" i="5"/>
  <c r="CH1108" i="5"/>
  <c r="CG1108" i="5"/>
  <c r="CF1108" i="5"/>
  <c r="CE1108" i="5"/>
  <c r="CD1108" i="5"/>
  <c r="CY1107" i="5"/>
  <c r="CX1107" i="5"/>
  <c r="CW1107" i="5"/>
  <c r="CV1107" i="5"/>
  <c r="CU1107" i="5"/>
  <c r="CT1107" i="5"/>
  <c r="CS1107" i="5"/>
  <c r="CR1107" i="5"/>
  <c r="CQ1107" i="5"/>
  <c r="CP1107" i="5"/>
  <c r="CO1107" i="5"/>
  <c r="CN1107" i="5"/>
  <c r="CM1107" i="5"/>
  <c r="CL1107" i="5"/>
  <c r="CK1107" i="5"/>
  <c r="CJ1107" i="5"/>
  <c r="CI1107" i="5"/>
  <c r="CH1107" i="5"/>
  <c r="CG1107" i="5"/>
  <c r="CF1107" i="5"/>
  <c r="CE1107" i="5"/>
  <c r="CD1107" i="5"/>
  <c r="CZ1106" i="5"/>
  <c r="CY1106" i="5"/>
  <c r="CX1106" i="5"/>
  <c r="CW1106" i="5"/>
  <c r="CV1106" i="5"/>
  <c r="CU1106" i="5"/>
  <c r="CT1106" i="5"/>
  <c r="CS1106" i="5"/>
  <c r="CR1106" i="5"/>
  <c r="CQ1106" i="5"/>
  <c r="CP1106" i="5"/>
  <c r="CO1106" i="5"/>
  <c r="CN1106" i="5"/>
  <c r="CM1106" i="5"/>
  <c r="CL1106" i="5"/>
  <c r="CK1106" i="5"/>
  <c r="CJ1106" i="5"/>
  <c r="CI1106" i="5"/>
  <c r="CH1106" i="5"/>
  <c r="CG1106" i="5"/>
  <c r="CF1106" i="5"/>
  <c r="CE1106" i="5"/>
  <c r="CD1106" i="5"/>
  <c r="DA1105" i="5"/>
  <c r="CZ1105" i="5"/>
  <c r="CY1105" i="5"/>
  <c r="CX1105" i="5"/>
  <c r="CW1105" i="5"/>
  <c r="CV1105" i="5"/>
  <c r="CU1105" i="5"/>
  <c r="CT1105" i="5"/>
  <c r="CS1105" i="5"/>
  <c r="CR1105" i="5"/>
  <c r="CQ1105" i="5"/>
  <c r="CP1105" i="5"/>
  <c r="CO1105" i="5"/>
  <c r="CN1105" i="5"/>
  <c r="CM1105" i="5"/>
  <c r="CL1105" i="5"/>
  <c r="CK1105" i="5"/>
  <c r="CJ1105" i="5"/>
  <c r="CI1105" i="5"/>
  <c r="CH1105" i="5"/>
  <c r="CG1105" i="5"/>
  <c r="CF1105" i="5"/>
  <c r="CE1105" i="5"/>
  <c r="CD1105" i="5"/>
  <c r="DB1104" i="5"/>
  <c r="DA1104" i="5"/>
  <c r="CZ1104" i="5"/>
  <c r="CY1104" i="5"/>
  <c r="CX1104" i="5"/>
  <c r="CW1104" i="5"/>
  <c r="CV1104" i="5"/>
  <c r="CU1104" i="5"/>
  <c r="CT1104" i="5"/>
  <c r="CS1104" i="5"/>
  <c r="CR1104" i="5"/>
  <c r="CQ1104" i="5"/>
  <c r="CP1104" i="5"/>
  <c r="CO1104" i="5"/>
  <c r="CN1104" i="5"/>
  <c r="CM1104" i="5"/>
  <c r="CL1104" i="5"/>
  <c r="CK1104" i="5"/>
  <c r="CJ1104" i="5"/>
  <c r="CI1104" i="5"/>
  <c r="CH1104" i="5"/>
  <c r="CG1104" i="5"/>
  <c r="CF1104" i="5"/>
  <c r="CE1104" i="5"/>
  <c r="CD1104" i="5"/>
  <c r="DC1103" i="5"/>
  <c r="DB1103" i="5"/>
  <c r="DA1103" i="5"/>
  <c r="CZ1103" i="5"/>
  <c r="CY1103" i="5"/>
  <c r="CX1103" i="5"/>
  <c r="CW1103" i="5"/>
  <c r="CV1103" i="5"/>
  <c r="CU1103" i="5"/>
  <c r="CT1103" i="5"/>
  <c r="CS1103" i="5"/>
  <c r="CR1103" i="5"/>
  <c r="CQ1103" i="5"/>
  <c r="CP1103" i="5"/>
  <c r="CO1103" i="5"/>
  <c r="CN1103" i="5"/>
  <c r="CM1103" i="5"/>
  <c r="CL1103" i="5"/>
  <c r="CK1103" i="5"/>
  <c r="CJ1103" i="5"/>
  <c r="CI1103" i="5"/>
  <c r="CH1103" i="5"/>
  <c r="CG1103" i="5"/>
  <c r="CF1103" i="5"/>
  <c r="CE1103" i="5"/>
  <c r="CD1103" i="5"/>
  <c r="DD1102" i="5"/>
  <c r="DC1102" i="5"/>
  <c r="DB1102" i="5"/>
  <c r="DA1102" i="5"/>
  <c r="CZ1102" i="5"/>
  <c r="CY1102" i="5"/>
  <c r="CX1102" i="5"/>
  <c r="CW1102" i="5"/>
  <c r="CV1102" i="5"/>
  <c r="CU1102" i="5"/>
  <c r="CT1102" i="5"/>
  <c r="CS1102" i="5"/>
  <c r="CR1102" i="5"/>
  <c r="CQ1102" i="5"/>
  <c r="CP1102" i="5"/>
  <c r="CO1102" i="5"/>
  <c r="CN1102" i="5"/>
  <c r="CM1102" i="5"/>
  <c r="CL1102" i="5"/>
  <c r="CK1102" i="5"/>
  <c r="CJ1102" i="5"/>
  <c r="CI1102" i="5"/>
  <c r="CH1102" i="5"/>
  <c r="CG1102" i="5"/>
  <c r="CF1102" i="5"/>
  <c r="CE1102" i="5"/>
  <c r="CD1102" i="5"/>
  <c r="DE1101" i="5"/>
  <c r="DD1101" i="5"/>
  <c r="DC1101" i="5"/>
  <c r="DB1101" i="5"/>
  <c r="DA1101" i="5"/>
  <c r="CZ1101" i="5"/>
  <c r="CY1101" i="5"/>
  <c r="CX1101" i="5"/>
  <c r="CW1101" i="5"/>
  <c r="CV1101" i="5"/>
  <c r="CU1101" i="5"/>
  <c r="CT1101" i="5"/>
  <c r="CS1101" i="5"/>
  <c r="CR1101" i="5"/>
  <c r="CQ1101" i="5"/>
  <c r="CP1101" i="5"/>
  <c r="CO1101" i="5"/>
  <c r="CN1101" i="5"/>
  <c r="CM1101" i="5"/>
  <c r="CL1101" i="5"/>
  <c r="CK1101" i="5"/>
  <c r="CJ1101" i="5"/>
  <c r="CI1101" i="5"/>
  <c r="CH1101" i="5"/>
  <c r="CG1101" i="5"/>
  <c r="CF1101" i="5"/>
  <c r="CE1101" i="5"/>
  <c r="CD1101" i="5"/>
  <c r="DF1100" i="5"/>
  <c r="DE1100" i="5"/>
  <c r="DD1100" i="5"/>
  <c r="DC1100" i="5"/>
  <c r="DB1100" i="5"/>
  <c r="DA1100" i="5"/>
  <c r="CZ1100" i="5"/>
  <c r="CY1100" i="5"/>
  <c r="CX1100" i="5"/>
  <c r="CW1100" i="5"/>
  <c r="CV1100" i="5"/>
  <c r="CU1100" i="5"/>
  <c r="CT1100" i="5"/>
  <c r="CS1100" i="5"/>
  <c r="CR1100" i="5"/>
  <c r="CQ1100" i="5"/>
  <c r="CP1100" i="5"/>
  <c r="CO1100" i="5"/>
  <c r="CN1100" i="5"/>
  <c r="CM1100" i="5"/>
  <c r="CL1100" i="5"/>
  <c r="CK1100" i="5"/>
  <c r="CJ1100" i="5"/>
  <c r="CI1100" i="5"/>
  <c r="CH1100" i="5"/>
  <c r="CG1100" i="5"/>
  <c r="CF1100" i="5"/>
  <c r="CE1100" i="5"/>
  <c r="CD1100" i="5"/>
  <c r="DG1099" i="5"/>
  <c r="DF1099" i="5"/>
  <c r="DE1099" i="5"/>
  <c r="DD1099" i="5"/>
  <c r="DC1099" i="5"/>
  <c r="DB1099" i="5"/>
  <c r="DA1099" i="5"/>
  <c r="CZ1099" i="5"/>
  <c r="CY1099" i="5"/>
  <c r="CX1099" i="5"/>
  <c r="CW1099" i="5"/>
  <c r="CV1099" i="5"/>
  <c r="CU1099" i="5"/>
  <c r="CT1099" i="5"/>
  <c r="CS1099" i="5"/>
  <c r="CR1099" i="5"/>
  <c r="CQ1099" i="5"/>
  <c r="CP1099" i="5"/>
  <c r="CO1099" i="5"/>
  <c r="CN1099" i="5"/>
  <c r="CM1099" i="5"/>
  <c r="CL1099" i="5"/>
  <c r="CK1099" i="5"/>
  <c r="CJ1099" i="5"/>
  <c r="CI1099" i="5"/>
  <c r="CH1099" i="5"/>
  <c r="CG1099" i="5"/>
  <c r="CF1099" i="5"/>
  <c r="CE1099" i="5"/>
  <c r="CD1099" i="5"/>
  <c r="DH1098" i="5"/>
  <c r="DG1098" i="5"/>
  <c r="DF1098" i="5"/>
  <c r="DE1098" i="5"/>
  <c r="DD1098" i="5"/>
  <c r="DC1098" i="5"/>
  <c r="DB1098" i="5"/>
  <c r="DA1098" i="5"/>
  <c r="CZ1098" i="5"/>
  <c r="CY1098" i="5"/>
  <c r="CX1098" i="5"/>
  <c r="CW1098" i="5"/>
  <c r="CV1098" i="5"/>
  <c r="CU1098" i="5"/>
  <c r="CT1098" i="5"/>
  <c r="CS1098" i="5"/>
  <c r="CR1098" i="5"/>
  <c r="CQ1098" i="5"/>
  <c r="CP1098" i="5"/>
  <c r="CO1098" i="5"/>
  <c r="CN1098" i="5"/>
  <c r="CM1098" i="5"/>
  <c r="CL1098" i="5"/>
  <c r="CK1098" i="5"/>
  <c r="CJ1098" i="5"/>
  <c r="CI1098" i="5"/>
  <c r="CH1098" i="5"/>
  <c r="CG1098" i="5"/>
  <c r="CF1098" i="5"/>
  <c r="CE1098" i="5"/>
  <c r="CD1098" i="5"/>
  <c r="DI1097" i="5"/>
  <c r="DH1097" i="5"/>
  <c r="DG1097" i="5"/>
  <c r="DF1097" i="5"/>
  <c r="DE1097" i="5"/>
  <c r="DD1097" i="5"/>
  <c r="DC1097" i="5"/>
  <c r="DB1097" i="5"/>
  <c r="DA1097" i="5"/>
  <c r="CZ1097" i="5"/>
  <c r="CY1097" i="5"/>
  <c r="CX1097" i="5"/>
  <c r="CW1097" i="5"/>
  <c r="CV1097" i="5"/>
  <c r="CU1097" i="5"/>
  <c r="CT1097" i="5"/>
  <c r="CS1097" i="5"/>
  <c r="CR1097" i="5"/>
  <c r="CQ1097" i="5"/>
  <c r="CP1097" i="5"/>
  <c r="CO1097" i="5"/>
  <c r="CN1097" i="5"/>
  <c r="CM1097" i="5"/>
  <c r="CL1097" i="5"/>
  <c r="CK1097" i="5"/>
  <c r="CJ1097" i="5"/>
  <c r="CI1097" i="5"/>
  <c r="CH1097" i="5"/>
  <c r="CG1097" i="5"/>
  <c r="CF1097" i="5"/>
  <c r="CE1097" i="5"/>
  <c r="CD1097" i="5"/>
  <c r="DJ1096" i="5"/>
  <c r="DI1096" i="5"/>
  <c r="DH1096" i="5"/>
  <c r="DG1096" i="5"/>
  <c r="DF1096" i="5"/>
  <c r="DE1096" i="5"/>
  <c r="DD1096" i="5"/>
  <c r="DC1096" i="5"/>
  <c r="DB1096" i="5"/>
  <c r="DA1096" i="5"/>
  <c r="CZ1096" i="5"/>
  <c r="CY1096" i="5"/>
  <c r="CX1096" i="5"/>
  <c r="CW1096" i="5"/>
  <c r="CV1096" i="5"/>
  <c r="CU1096" i="5"/>
  <c r="CT1096" i="5"/>
  <c r="CS1096" i="5"/>
  <c r="CR1096" i="5"/>
  <c r="CQ1096" i="5"/>
  <c r="CP1096" i="5"/>
  <c r="CO1096" i="5"/>
  <c r="CN1096" i="5"/>
  <c r="CM1096" i="5"/>
  <c r="CL1096" i="5"/>
  <c r="CK1096" i="5"/>
  <c r="CJ1096" i="5"/>
  <c r="CI1096" i="5"/>
  <c r="CH1096" i="5"/>
  <c r="CG1096" i="5"/>
  <c r="CF1096" i="5"/>
  <c r="CE1096" i="5"/>
  <c r="CD1096" i="5"/>
  <c r="DK1095" i="5"/>
  <c r="DJ1095" i="5"/>
  <c r="DI1095" i="5"/>
  <c r="DH1095" i="5"/>
  <c r="DG1095" i="5"/>
  <c r="DF1095" i="5"/>
  <c r="DE1095" i="5"/>
  <c r="DD1095" i="5"/>
  <c r="DC1095" i="5"/>
  <c r="DB1095" i="5"/>
  <c r="DA1095" i="5"/>
  <c r="CZ1095" i="5"/>
  <c r="CY1095" i="5"/>
  <c r="CX1095" i="5"/>
  <c r="CW1095" i="5"/>
  <c r="CV1095" i="5"/>
  <c r="CU1095" i="5"/>
  <c r="CT1095" i="5"/>
  <c r="CS1095" i="5"/>
  <c r="CR1095" i="5"/>
  <c r="CQ1095" i="5"/>
  <c r="CP1095" i="5"/>
  <c r="CO1095" i="5"/>
  <c r="CN1095" i="5"/>
  <c r="CM1095" i="5"/>
  <c r="CL1095" i="5"/>
  <c r="CK1095" i="5"/>
  <c r="CJ1095" i="5"/>
  <c r="CI1095" i="5"/>
  <c r="CH1095" i="5"/>
  <c r="CG1095" i="5"/>
  <c r="CF1095" i="5"/>
  <c r="CE1095" i="5"/>
  <c r="CD1095" i="5"/>
  <c r="DL1094" i="5"/>
  <c r="DK1094" i="5"/>
  <c r="DJ1094" i="5"/>
  <c r="DI1094" i="5"/>
  <c r="DH1094" i="5"/>
  <c r="DG1094" i="5"/>
  <c r="DF1094" i="5"/>
  <c r="DE1094" i="5"/>
  <c r="DD1094" i="5"/>
  <c r="DC1094" i="5"/>
  <c r="DB1094" i="5"/>
  <c r="DA1094" i="5"/>
  <c r="CZ1094" i="5"/>
  <c r="CY1094" i="5"/>
  <c r="CX1094" i="5"/>
  <c r="CW1094" i="5"/>
  <c r="CV1094" i="5"/>
  <c r="CU1094" i="5"/>
  <c r="CT1094" i="5"/>
  <c r="CS1094" i="5"/>
  <c r="CR1094" i="5"/>
  <c r="CQ1094" i="5"/>
  <c r="CP1094" i="5"/>
  <c r="CO1094" i="5"/>
  <c r="CN1094" i="5"/>
  <c r="CM1094" i="5"/>
  <c r="CL1094" i="5"/>
  <c r="CK1094" i="5"/>
  <c r="CJ1094" i="5"/>
  <c r="CI1094" i="5"/>
  <c r="CH1094" i="5"/>
  <c r="CG1094" i="5"/>
  <c r="CF1094" i="5"/>
  <c r="CE1094" i="5"/>
  <c r="CD1094" i="5"/>
  <c r="DM1093" i="5"/>
  <c r="DL1093" i="5"/>
  <c r="DK1093" i="5"/>
  <c r="DJ1093" i="5"/>
  <c r="DI1093" i="5"/>
  <c r="DH1093" i="5"/>
  <c r="DG1093" i="5"/>
  <c r="DF1093" i="5"/>
  <c r="DE1093" i="5"/>
  <c r="DD1093" i="5"/>
  <c r="DC1093" i="5"/>
  <c r="DB1093" i="5"/>
  <c r="DA1093" i="5"/>
  <c r="CZ1093" i="5"/>
  <c r="CY1093" i="5"/>
  <c r="CX1093" i="5"/>
  <c r="CW1093" i="5"/>
  <c r="CV1093" i="5"/>
  <c r="CU1093" i="5"/>
  <c r="CT1093" i="5"/>
  <c r="CS1093" i="5"/>
  <c r="CR1093" i="5"/>
  <c r="CQ1093" i="5"/>
  <c r="CP1093" i="5"/>
  <c r="CO1093" i="5"/>
  <c r="CN1093" i="5"/>
  <c r="CM1093" i="5"/>
  <c r="CL1093" i="5"/>
  <c r="CK1093" i="5"/>
  <c r="CJ1093" i="5"/>
  <c r="CI1093" i="5"/>
  <c r="CH1093" i="5"/>
  <c r="CG1093" i="5"/>
  <c r="CF1093" i="5"/>
  <c r="CE1093" i="5"/>
  <c r="CD1093" i="5"/>
  <c r="DN1092" i="5"/>
  <c r="DM1092" i="5"/>
  <c r="DL1092" i="5"/>
  <c r="DK1092" i="5"/>
  <c r="DJ1092" i="5"/>
  <c r="DI1092" i="5"/>
  <c r="DH1092" i="5"/>
  <c r="DG1092" i="5"/>
  <c r="DF1092" i="5"/>
  <c r="DE1092" i="5"/>
  <c r="DD1092" i="5"/>
  <c r="DC1092" i="5"/>
  <c r="DB1092" i="5"/>
  <c r="DA1092" i="5"/>
  <c r="CZ1092" i="5"/>
  <c r="CY1092" i="5"/>
  <c r="CX1092" i="5"/>
  <c r="CW1092" i="5"/>
  <c r="CV1092" i="5"/>
  <c r="CU1092" i="5"/>
  <c r="CT1092" i="5"/>
  <c r="CS1092" i="5"/>
  <c r="CR1092" i="5"/>
  <c r="CQ1092" i="5"/>
  <c r="CP1092" i="5"/>
  <c r="CO1092" i="5"/>
  <c r="CN1092" i="5"/>
  <c r="CM1092" i="5"/>
  <c r="CL1092" i="5"/>
  <c r="CK1092" i="5"/>
  <c r="CJ1092" i="5"/>
  <c r="CI1092" i="5"/>
  <c r="CH1092" i="5"/>
  <c r="CG1092" i="5"/>
  <c r="CF1092" i="5"/>
  <c r="CE1092" i="5"/>
  <c r="CD1092" i="5"/>
  <c r="DO1091" i="5"/>
  <c r="DN1091" i="5"/>
  <c r="DM1091" i="5"/>
  <c r="DL1091" i="5"/>
  <c r="DK1091" i="5"/>
  <c r="DJ1091" i="5"/>
  <c r="DI1091" i="5"/>
  <c r="DH1091" i="5"/>
  <c r="DG1091" i="5"/>
  <c r="DF1091" i="5"/>
  <c r="DE1091" i="5"/>
  <c r="DD1091" i="5"/>
  <c r="DC1091" i="5"/>
  <c r="DB1091" i="5"/>
  <c r="DA1091" i="5"/>
  <c r="CZ1091" i="5"/>
  <c r="CY1091" i="5"/>
  <c r="CX1091" i="5"/>
  <c r="CW1091" i="5"/>
  <c r="CV1091" i="5"/>
  <c r="CU1091" i="5"/>
  <c r="CT1091" i="5"/>
  <c r="CS1091" i="5"/>
  <c r="CR1091" i="5"/>
  <c r="CQ1091" i="5"/>
  <c r="CP1091" i="5"/>
  <c r="CO1091" i="5"/>
  <c r="CN1091" i="5"/>
  <c r="CM1091" i="5"/>
  <c r="CL1091" i="5"/>
  <c r="CK1091" i="5"/>
  <c r="CJ1091" i="5"/>
  <c r="CI1091" i="5"/>
  <c r="CH1091" i="5"/>
  <c r="CG1091" i="5"/>
  <c r="CF1091" i="5"/>
  <c r="CE1091" i="5"/>
  <c r="CD1091" i="5"/>
  <c r="DP1090" i="5"/>
  <c r="DO1090" i="5"/>
  <c r="DN1090" i="5"/>
  <c r="DM1090" i="5"/>
  <c r="DL1090" i="5"/>
  <c r="DK1090" i="5"/>
  <c r="DJ1090" i="5"/>
  <c r="DI1090" i="5"/>
  <c r="DH1090" i="5"/>
  <c r="DG1090" i="5"/>
  <c r="DF1090" i="5"/>
  <c r="DE1090" i="5"/>
  <c r="DD1090" i="5"/>
  <c r="DC1090" i="5"/>
  <c r="DB1090" i="5"/>
  <c r="DA1090" i="5"/>
  <c r="CZ1090" i="5"/>
  <c r="CY1090" i="5"/>
  <c r="CX1090" i="5"/>
  <c r="CW1090" i="5"/>
  <c r="CV1090" i="5"/>
  <c r="CU1090" i="5"/>
  <c r="CT1090" i="5"/>
  <c r="CS1090" i="5"/>
  <c r="CR1090" i="5"/>
  <c r="CQ1090" i="5"/>
  <c r="CP1090" i="5"/>
  <c r="CO1090" i="5"/>
  <c r="CN1090" i="5"/>
  <c r="CM1090" i="5"/>
  <c r="CL1090" i="5"/>
  <c r="CK1090" i="5"/>
  <c r="CJ1090" i="5"/>
  <c r="CI1090" i="5"/>
  <c r="CH1090" i="5"/>
  <c r="CG1090" i="5"/>
  <c r="CF1090" i="5"/>
  <c r="CE1090" i="5"/>
  <c r="CD1090" i="5"/>
  <c r="AP1128" i="5"/>
  <c r="AQ1127" i="5"/>
  <c r="AP1127" i="5"/>
  <c r="AR1126" i="5"/>
  <c r="AQ1126" i="5"/>
  <c r="AP1126" i="5"/>
  <c r="AS1125" i="5"/>
  <c r="AR1125" i="5"/>
  <c r="AQ1125" i="5"/>
  <c r="AP1125" i="5"/>
  <c r="AT1124" i="5"/>
  <c r="AS1124" i="5"/>
  <c r="AR1124" i="5"/>
  <c r="AQ1124" i="5"/>
  <c r="AP1124" i="5"/>
  <c r="AU1123" i="5"/>
  <c r="AT1123" i="5"/>
  <c r="AS1123" i="5"/>
  <c r="AR1123" i="5"/>
  <c r="AQ1123" i="5"/>
  <c r="AP1123" i="5"/>
  <c r="AV1122" i="5"/>
  <c r="AU1122" i="5"/>
  <c r="AT1122" i="5"/>
  <c r="AS1122" i="5"/>
  <c r="AR1122" i="5"/>
  <c r="AQ1122" i="5"/>
  <c r="AP1122" i="5"/>
  <c r="AW1121" i="5"/>
  <c r="AV1121" i="5"/>
  <c r="AU1121" i="5"/>
  <c r="AT1121" i="5"/>
  <c r="AS1121" i="5"/>
  <c r="AR1121" i="5"/>
  <c r="AQ1121" i="5"/>
  <c r="AP1121" i="5"/>
  <c r="AX1120" i="5"/>
  <c r="AW1120" i="5"/>
  <c r="AV1120" i="5"/>
  <c r="AU1120" i="5"/>
  <c r="AT1120" i="5"/>
  <c r="AS1120" i="5"/>
  <c r="AR1120" i="5"/>
  <c r="AQ1120" i="5"/>
  <c r="AP1120" i="5"/>
  <c r="AY1119" i="5"/>
  <c r="AX1119" i="5"/>
  <c r="AW1119" i="5"/>
  <c r="AV1119" i="5"/>
  <c r="AU1119" i="5"/>
  <c r="AT1119" i="5"/>
  <c r="AS1119" i="5"/>
  <c r="AR1119" i="5"/>
  <c r="AQ1119" i="5"/>
  <c r="AP1119" i="5"/>
  <c r="AZ1118" i="5"/>
  <c r="AY1118" i="5"/>
  <c r="AX1118" i="5"/>
  <c r="AW1118" i="5"/>
  <c r="AV1118" i="5"/>
  <c r="AU1118" i="5"/>
  <c r="AT1118" i="5"/>
  <c r="AS1118" i="5"/>
  <c r="AR1118" i="5"/>
  <c r="AQ1118" i="5"/>
  <c r="AP1118" i="5"/>
  <c r="BA1117" i="5"/>
  <c r="AZ1117" i="5"/>
  <c r="AY1117" i="5"/>
  <c r="AX1117" i="5"/>
  <c r="AW1117" i="5"/>
  <c r="AV1117" i="5"/>
  <c r="AU1117" i="5"/>
  <c r="AT1117" i="5"/>
  <c r="AS1117" i="5"/>
  <c r="AR1117" i="5"/>
  <c r="AQ1117" i="5"/>
  <c r="AP1117" i="5"/>
  <c r="BB1116" i="5"/>
  <c r="BA1116" i="5"/>
  <c r="AZ1116" i="5"/>
  <c r="AY1116" i="5"/>
  <c r="AX1116" i="5"/>
  <c r="AW1116" i="5"/>
  <c r="AV1116" i="5"/>
  <c r="AU1116" i="5"/>
  <c r="AT1116" i="5"/>
  <c r="AS1116" i="5"/>
  <c r="AR1116" i="5"/>
  <c r="AQ1116" i="5"/>
  <c r="AP1116" i="5"/>
  <c r="BC1115" i="5"/>
  <c r="BB1115" i="5"/>
  <c r="BA1115" i="5"/>
  <c r="AZ1115" i="5"/>
  <c r="AY1115" i="5"/>
  <c r="AX1115" i="5"/>
  <c r="AW1115" i="5"/>
  <c r="AV1115" i="5"/>
  <c r="AU1115" i="5"/>
  <c r="AT1115" i="5"/>
  <c r="AS1115" i="5"/>
  <c r="AR1115" i="5"/>
  <c r="AQ1115" i="5"/>
  <c r="AP1115" i="5"/>
  <c r="BD1114" i="5"/>
  <c r="BC1114" i="5"/>
  <c r="BB1114" i="5"/>
  <c r="BA1114" i="5"/>
  <c r="AZ1114" i="5"/>
  <c r="AY1114" i="5"/>
  <c r="AX1114" i="5"/>
  <c r="AW1114" i="5"/>
  <c r="AV1114" i="5"/>
  <c r="AU1114" i="5"/>
  <c r="AT1114" i="5"/>
  <c r="AS1114" i="5"/>
  <c r="AR1114" i="5"/>
  <c r="AQ1114" i="5"/>
  <c r="AP1114" i="5"/>
  <c r="BE1113" i="5"/>
  <c r="BD1113" i="5"/>
  <c r="BC1113" i="5"/>
  <c r="BB1113" i="5"/>
  <c r="BA1113" i="5"/>
  <c r="AZ1113" i="5"/>
  <c r="AY1113" i="5"/>
  <c r="AX1113" i="5"/>
  <c r="AW1113" i="5"/>
  <c r="AV1113" i="5"/>
  <c r="AU1113" i="5"/>
  <c r="AT1113" i="5"/>
  <c r="AS1113" i="5"/>
  <c r="AR1113" i="5"/>
  <c r="AQ1113" i="5"/>
  <c r="AP1113" i="5"/>
  <c r="BF1112" i="5"/>
  <c r="BE1112" i="5"/>
  <c r="BD1112" i="5"/>
  <c r="BC1112" i="5"/>
  <c r="BB1112" i="5"/>
  <c r="BA1112" i="5"/>
  <c r="AZ1112" i="5"/>
  <c r="AY1112" i="5"/>
  <c r="AX1112" i="5"/>
  <c r="AW1112" i="5"/>
  <c r="AV1112" i="5"/>
  <c r="AU1112" i="5"/>
  <c r="AT1112" i="5"/>
  <c r="AS1112" i="5"/>
  <c r="AR1112" i="5"/>
  <c r="AQ1112" i="5"/>
  <c r="AP1112" i="5"/>
  <c r="BG1111" i="5"/>
  <c r="BF1111" i="5"/>
  <c r="BE1111" i="5"/>
  <c r="BD1111" i="5"/>
  <c r="BC1111" i="5"/>
  <c r="BB1111" i="5"/>
  <c r="BA1111" i="5"/>
  <c r="AZ1111" i="5"/>
  <c r="AY1111" i="5"/>
  <c r="AX1111" i="5"/>
  <c r="AW1111" i="5"/>
  <c r="AV1111" i="5"/>
  <c r="AU1111" i="5"/>
  <c r="AT1111" i="5"/>
  <c r="AS1111" i="5"/>
  <c r="AR1111" i="5"/>
  <c r="AQ1111" i="5"/>
  <c r="AP1111" i="5"/>
  <c r="BH1110" i="5"/>
  <c r="BG1110" i="5"/>
  <c r="BF1110" i="5"/>
  <c r="BE1110" i="5"/>
  <c r="BD1110" i="5"/>
  <c r="BC1110" i="5"/>
  <c r="BB1110" i="5"/>
  <c r="BA1110" i="5"/>
  <c r="AZ1110" i="5"/>
  <c r="AY1110" i="5"/>
  <c r="AX1110" i="5"/>
  <c r="AW1110" i="5"/>
  <c r="AV1110" i="5"/>
  <c r="AU1110" i="5"/>
  <c r="AT1110" i="5"/>
  <c r="AS1110" i="5"/>
  <c r="AR1110" i="5"/>
  <c r="AQ1110" i="5"/>
  <c r="AP1110" i="5"/>
  <c r="BI1109" i="5"/>
  <c r="BH1109" i="5"/>
  <c r="BG1109" i="5"/>
  <c r="BF1109" i="5"/>
  <c r="BE1109" i="5"/>
  <c r="BD1109" i="5"/>
  <c r="BC1109" i="5"/>
  <c r="BB1109" i="5"/>
  <c r="BA1109" i="5"/>
  <c r="AZ1109" i="5"/>
  <c r="AY1109" i="5"/>
  <c r="AX1109" i="5"/>
  <c r="AW1109" i="5"/>
  <c r="AV1109" i="5"/>
  <c r="AU1109" i="5"/>
  <c r="AT1109" i="5"/>
  <c r="AS1109" i="5"/>
  <c r="AR1109" i="5"/>
  <c r="AQ1109" i="5"/>
  <c r="AP1109" i="5"/>
  <c r="BJ1108" i="5"/>
  <c r="BI1108" i="5"/>
  <c r="BH1108" i="5"/>
  <c r="BG1108" i="5"/>
  <c r="BF1108" i="5"/>
  <c r="BE1108" i="5"/>
  <c r="BD1108" i="5"/>
  <c r="BC1108" i="5"/>
  <c r="BB1108" i="5"/>
  <c r="BA1108" i="5"/>
  <c r="AZ1108" i="5"/>
  <c r="AY1108" i="5"/>
  <c r="AX1108" i="5"/>
  <c r="AW1108" i="5"/>
  <c r="AV1108" i="5"/>
  <c r="AU1108" i="5"/>
  <c r="AT1108" i="5"/>
  <c r="AS1108" i="5"/>
  <c r="AR1108" i="5"/>
  <c r="AQ1108" i="5"/>
  <c r="AP1108" i="5"/>
  <c r="BK1107" i="5"/>
  <c r="BJ1107" i="5"/>
  <c r="BI1107" i="5"/>
  <c r="BH1107" i="5"/>
  <c r="BG1107" i="5"/>
  <c r="BF1107" i="5"/>
  <c r="BE1107" i="5"/>
  <c r="BD1107" i="5"/>
  <c r="BC1107" i="5"/>
  <c r="BB1107" i="5"/>
  <c r="BA1107" i="5"/>
  <c r="AZ1107" i="5"/>
  <c r="AY1107" i="5"/>
  <c r="AX1107" i="5"/>
  <c r="AW1107" i="5"/>
  <c r="AV1107" i="5"/>
  <c r="AU1107" i="5"/>
  <c r="AT1107" i="5"/>
  <c r="AS1107" i="5"/>
  <c r="AR1107" i="5"/>
  <c r="AQ1107" i="5"/>
  <c r="AP1107" i="5"/>
  <c r="BL1106" i="5"/>
  <c r="BK1106" i="5"/>
  <c r="BJ1106" i="5"/>
  <c r="BI1106" i="5"/>
  <c r="BH1106" i="5"/>
  <c r="BG1106" i="5"/>
  <c r="BF1106" i="5"/>
  <c r="BE1106" i="5"/>
  <c r="BD1106" i="5"/>
  <c r="BC1106" i="5"/>
  <c r="BB1106" i="5"/>
  <c r="BA1106" i="5"/>
  <c r="AZ1106" i="5"/>
  <c r="AY1106" i="5"/>
  <c r="AX1106" i="5"/>
  <c r="AW1106" i="5"/>
  <c r="AV1106" i="5"/>
  <c r="AU1106" i="5"/>
  <c r="AT1106" i="5"/>
  <c r="AS1106" i="5"/>
  <c r="AR1106" i="5"/>
  <c r="AQ1106" i="5"/>
  <c r="AP1106" i="5"/>
  <c r="BM1105" i="5"/>
  <c r="BL1105" i="5"/>
  <c r="BK1105" i="5"/>
  <c r="BJ1105" i="5"/>
  <c r="BI1105" i="5"/>
  <c r="BH1105" i="5"/>
  <c r="BG1105" i="5"/>
  <c r="BF1105" i="5"/>
  <c r="BE1105" i="5"/>
  <c r="BD1105" i="5"/>
  <c r="BC1105" i="5"/>
  <c r="BB1105" i="5"/>
  <c r="BA1105" i="5"/>
  <c r="AZ1105" i="5"/>
  <c r="AY1105" i="5"/>
  <c r="AX1105" i="5"/>
  <c r="AW1105" i="5"/>
  <c r="AV1105" i="5"/>
  <c r="AU1105" i="5"/>
  <c r="AT1105" i="5"/>
  <c r="AS1105" i="5"/>
  <c r="AR1105" i="5"/>
  <c r="AQ1105" i="5"/>
  <c r="AP1105" i="5"/>
  <c r="BN1104" i="5"/>
  <c r="BM1104" i="5"/>
  <c r="BL1104" i="5"/>
  <c r="BK1104" i="5"/>
  <c r="BJ1104" i="5"/>
  <c r="BI1104" i="5"/>
  <c r="BH1104" i="5"/>
  <c r="BG1104" i="5"/>
  <c r="BF1104" i="5"/>
  <c r="BE1104" i="5"/>
  <c r="BD1104" i="5"/>
  <c r="BC1104" i="5"/>
  <c r="BB1104" i="5"/>
  <c r="BA1104" i="5"/>
  <c r="AZ1104" i="5"/>
  <c r="AY1104" i="5"/>
  <c r="AX1104" i="5"/>
  <c r="AW1104" i="5"/>
  <c r="AV1104" i="5"/>
  <c r="AU1104" i="5"/>
  <c r="AT1104" i="5"/>
  <c r="AS1104" i="5"/>
  <c r="AR1104" i="5"/>
  <c r="AQ1104" i="5"/>
  <c r="AP1104" i="5"/>
  <c r="BO1103" i="5"/>
  <c r="BN1103" i="5"/>
  <c r="BM1103" i="5"/>
  <c r="BL1103" i="5"/>
  <c r="BK1103" i="5"/>
  <c r="BJ1103" i="5"/>
  <c r="BI1103" i="5"/>
  <c r="BH1103" i="5"/>
  <c r="BG1103" i="5"/>
  <c r="BF1103" i="5"/>
  <c r="BE1103" i="5"/>
  <c r="BD1103" i="5"/>
  <c r="BC1103" i="5"/>
  <c r="BB1103" i="5"/>
  <c r="BA1103" i="5"/>
  <c r="AZ1103" i="5"/>
  <c r="AY1103" i="5"/>
  <c r="AX1103" i="5"/>
  <c r="AW1103" i="5"/>
  <c r="AV1103" i="5"/>
  <c r="AU1103" i="5"/>
  <c r="AT1103" i="5"/>
  <c r="AS1103" i="5"/>
  <c r="AR1103" i="5"/>
  <c r="AQ1103" i="5"/>
  <c r="AP1103" i="5"/>
  <c r="BP1102" i="5"/>
  <c r="BO1102" i="5"/>
  <c r="BN1102" i="5"/>
  <c r="BM1102" i="5"/>
  <c r="BL1102" i="5"/>
  <c r="BK1102" i="5"/>
  <c r="BJ1102" i="5"/>
  <c r="BI1102" i="5"/>
  <c r="BH1102" i="5"/>
  <c r="BG1102" i="5"/>
  <c r="BF1102" i="5"/>
  <c r="BE1102" i="5"/>
  <c r="BD1102" i="5"/>
  <c r="BC1102" i="5"/>
  <c r="BB1102" i="5"/>
  <c r="BA1102" i="5"/>
  <c r="AZ1102" i="5"/>
  <c r="AY1102" i="5"/>
  <c r="AX1102" i="5"/>
  <c r="AW1102" i="5"/>
  <c r="AV1102" i="5"/>
  <c r="AU1102" i="5"/>
  <c r="AT1102" i="5"/>
  <c r="AS1102" i="5"/>
  <c r="AR1102" i="5"/>
  <c r="AQ1102" i="5"/>
  <c r="AP1102" i="5"/>
  <c r="BQ1101" i="5"/>
  <c r="BP1101" i="5"/>
  <c r="BO1101" i="5"/>
  <c r="BN1101" i="5"/>
  <c r="BM1101" i="5"/>
  <c r="BL1101" i="5"/>
  <c r="BK1101" i="5"/>
  <c r="BJ1101" i="5"/>
  <c r="BI1101" i="5"/>
  <c r="BH1101" i="5"/>
  <c r="BG1101" i="5"/>
  <c r="BF1101" i="5"/>
  <c r="BE1101" i="5"/>
  <c r="BD1101" i="5"/>
  <c r="BC1101" i="5"/>
  <c r="BB1101" i="5"/>
  <c r="BA1101" i="5"/>
  <c r="AZ1101" i="5"/>
  <c r="AY1101" i="5"/>
  <c r="AX1101" i="5"/>
  <c r="AW1101" i="5"/>
  <c r="AV1101" i="5"/>
  <c r="AU1101" i="5"/>
  <c r="AT1101" i="5"/>
  <c r="AS1101" i="5"/>
  <c r="AR1101" i="5"/>
  <c r="AQ1101" i="5"/>
  <c r="AP1101" i="5"/>
  <c r="BR1100" i="5"/>
  <c r="BQ1100" i="5"/>
  <c r="BP1100" i="5"/>
  <c r="BO1100" i="5"/>
  <c r="BN1100" i="5"/>
  <c r="BM1100" i="5"/>
  <c r="BL1100" i="5"/>
  <c r="BK1100" i="5"/>
  <c r="BJ1100" i="5"/>
  <c r="BI1100" i="5"/>
  <c r="BH1100" i="5"/>
  <c r="BG1100" i="5"/>
  <c r="BF1100" i="5"/>
  <c r="BE1100" i="5"/>
  <c r="BD1100" i="5"/>
  <c r="BC1100" i="5"/>
  <c r="BB1100" i="5"/>
  <c r="BA1100" i="5"/>
  <c r="AZ1100" i="5"/>
  <c r="AY1100" i="5"/>
  <c r="AX1100" i="5"/>
  <c r="AW1100" i="5"/>
  <c r="AV1100" i="5"/>
  <c r="AU1100" i="5"/>
  <c r="AT1100" i="5"/>
  <c r="AS1100" i="5"/>
  <c r="AR1100" i="5"/>
  <c r="AQ1100" i="5"/>
  <c r="AP1100" i="5"/>
  <c r="BS1099" i="5"/>
  <c r="BR1099" i="5"/>
  <c r="BQ1099" i="5"/>
  <c r="BP1099" i="5"/>
  <c r="BO1099" i="5"/>
  <c r="BN1099" i="5"/>
  <c r="BM1099" i="5"/>
  <c r="BL1099" i="5"/>
  <c r="BK1099" i="5"/>
  <c r="BJ1099" i="5"/>
  <c r="BI1099" i="5"/>
  <c r="BH1099" i="5"/>
  <c r="BG1099" i="5"/>
  <c r="BF1099" i="5"/>
  <c r="BE1099" i="5"/>
  <c r="BD1099" i="5"/>
  <c r="BC1099" i="5"/>
  <c r="BB1099" i="5"/>
  <c r="BA1099" i="5"/>
  <c r="AZ1099" i="5"/>
  <c r="AY1099" i="5"/>
  <c r="AX1099" i="5"/>
  <c r="AW1099" i="5"/>
  <c r="AV1099" i="5"/>
  <c r="AU1099" i="5"/>
  <c r="AT1099" i="5"/>
  <c r="AS1099" i="5"/>
  <c r="AR1099" i="5"/>
  <c r="AQ1099" i="5"/>
  <c r="AP1099" i="5"/>
  <c r="BT1098" i="5"/>
  <c r="BS1098" i="5"/>
  <c r="BR1098" i="5"/>
  <c r="BQ1098" i="5"/>
  <c r="BP1098" i="5"/>
  <c r="BO1098" i="5"/>
  <c r="BN1098" i="5"/>
  <c r="BM1098" i="5"/>
  <c r="BL1098" i="5"/>
  <c r="BK1098" i="5"/>
  <c r="BJ1098" i="5"/>
  <c r="BI1098" i="5"/>
  <c r="BH1098" i="5"/>
  <c r="BG1098" i="5"/>
  <c r="BF1098" i="5"/>
  <c r="BE1098" i="5"/>
  <c r="BD1098" i="5"/>
  <c r="BC1098" i="5"/>
  <c r="BB1098" i="5"/>
  <c r="BA1098" i="5"/>
  <c r="AZ1098" i="5"/>
  <c r="AY1098" i="5"/>
  <c r="AX1098" i="5"/>
  <c r="AW1098" i="5"/>
  <c r="AV1098" i="5"/>
  <c r="AU1098" i="5"/>
  <c r="AT1098" i="5"/>
  <c r="AS1098" i="5"/>
  <c r="AR1098" i="5"/>
  <c r="AQ1098" i="5"/>
  <c r="AP1098" i="5"/>
  <c r="BU1097" i="5"/>
  <c r="BT1097" i="5"/>
  <c r="BS1097" i="5"/>
  <c r="BR1097" i="5"/>
  <c r="BQ1097" i="5"/>
  <c r="BP1097" i="5"/>
  <c r="BO1097" i="5"/>
  <c r="BN1097" i="5"/>
  <c r="BM1097" i="5"/>
  <c r="BL1097" i="5"/>
  <c r="BK1097" i="5"/>
  <c r="BJ1097" i="5"/>
  <c r="BI1097" i="5"/>
  <c r="BH1097" i="5"/>
  <c r="BG1097" i="5"/>
  <c r="BF1097" i="5"/>
  <c r="BE1097" i="5"/>
  <c r="BD1097" i="5"/>
  <c r="BC1097" i="5"/>
  <c r="BB1097" i="5"/>
  <c r="BA1097" i="5"/>
  <c r="AZ1097" i="5"/>
  <c r="AY1097" i="5"/>
  <c r="AX1097" i="5"/>
  <c r="AW1097" i="5"/>
  <c r="AV1097" i="5"/>
  <c r="AU1097" i="5"/>
  <c r="AT1097" i="5"/>
  <c r="AS1097" i="5"/>
  <c r="AR1097" i="5"/>
  <c r="AQ1097" i="5"/>
  <c r="AP1097" i="5"/>
  <c r="BV1096" i="5"/>
  <c r="BU1096" i="5"/>
  <c r="BT1096" i="5"/>
  <c r="BS1096" i="5"/>
  <c r="BR1096" i="5"/>
  <c r="BQ1096" i="5"/>
  <c r="BP1096" i="5"/>
  <c r="BO1096" i="5"/>
  <c r="BN1096" i="5"/>
  <c r="BM1096" i="5"/>
  <c r="BL1096" i="5"/>
  <c r="BK1096" i="5"/>
  <c r="BJ1096" i="5"/>
  <c r="BI1096" i="5"/>
  <c r="BH1096" i="5"/>
  <c r="BG1096" i="5"/>
  <c r="BF1096" i="5"/>
  <c r="BE1096" i="5"/>
  <c r="BD1096" i="5"/>
  <c r="BC1096" i="5"/>
  <c r="BB1096" i="5"/>
  <c r="BA1096" i="5"/>
  <c r="AZ1096" i="5"/>
  <c r="AY1096" i="5"/>
  <c r="AX1096" i="5"/>
  <c r="AW1096" i="5"/>
  <c r="AV1096" i="5"/>
  <c r="AU1096" i="5"/>
  <c r="AT1096" i="5"/>
  <c r="AS1096" i="5"/>
  <c r="AR1096" i="5"/>
  <c r="AQ1096" i="5"/>
  <c r="AP1096" i="5"/>
  <c r="BW1095" i="5"/>
  <c r="BV1095" i="5"/>
  <c r="BU1095" i="5"/>
  <c r="BT1095" i="5"/>
  <c r="BS1095" i="5"/>
  <c r="BR1095" i="5"/>
  <c r="BQ1095" i="5"/>
  <c r="BP1095" i="5"/>
  <c r="BO1095" i="5"/>
  <c r="BN1095" i="5"/>
  <c r="BM1095" i="5"/>
  <c r="BL1095" i="5"/>
  <c r="BK1095" i="5"/>
  <c r="BJ1095" i="5"/>
  <c r="BI1095" i="5"/>
  <c r="BH1095" i="5"/>
  <c r="BG1095" i="5"/>
  <c r="BF1095" i="5"/>
  <c r="BE1095" i="5"/>
  <c r="BD1095" i="5"/>
  <c r="BC1095" i="5"/>
  <c r="BB1095" i="5"/>
  <c r="BA1095" i="5"/>
  <c r="AZ1095" i="5"/>
  <c r="AY1095" i="5"/>
  <c r="AX1095" i="5"/>
  <c r="AW1095" i="5"/>
  <c r="AV1095" i="5"/>
  <c r="AU1095" i="5"/>
  <c r="AT1095" i="5"/>
  <c r="AS1095" i="5"/>
  <c r="AR1095" i="5"/>
  <c r="AQ1095" i="5"/>
  <c r="AP1095" i="5"/>
  <c r="BX1094" i="5"/>
  <c r="BW1094" i="5"/>
  <c r="BV1094" i="5"/>
  <c r="BU1094" i="5"/>
  <c r="BT1094" i="5"/>
  <c r="BS1094" i="5"/>
  <c r="BR1094" i="5"/>
  <c r="BQ1094" i="5"/>
  <c r="BP1094" i="5"/>
  <c r="BO1094" i="5"/>
  <c r="BN1094" i="5"/>
  <c r="BM1094" i="5"/>
  <c r="BL1094" i="5"/>
  <c r="BK1094" i="5"/>
  <c r="BJ1094" i="5"/>
  <c r="BI1094" i="5"/>
  <c r="BH1094" i="5"/>
  <c r="BG1094" i="5"/>
  <c r="BF1094" i="5"/>
  <c r="BE1094" i="5"/>
  <c r="BD1094" i="5"/>
  <c r="BC1094" i="5"/>
  <c r="BB1094" i="5"/>
  <c r="BA1094" i="5"/>
  <c r="AZ1094" i="5"/>
  <c r="AY1094" i="5"/>
  <c r="AX1094" i="5"/>
  <c r="AW1094" i="5"/>
  <c r="AV1094" i="5"/>
  <c r="AU1094" i="5"/>
  <c r="AT1094" i="5"/>
  <c r="AS1094" i="5"/>
  <c r="AR1094" i="5"/>
  <c r="AQ1094" i="5"/>
  <c r="AP1094" i="5"/>
  <c r="BY1093" i="5"/>
  <c r="BX1093" i="5"/>
  <c r="BW1093" i="5"/>
  <c r="BV1093" i="5"/>
  <c r="BU1093" i="5"/>
  <c r="BT1093" i="5"/>
  <c r="BS1093" i="5"/>
  <c r="BR1093" i="5"/>
  <c r="BQ1093" i="5"/>
  <c r="BP1093" i="5"/>
  <c r="BO1093" i="5"/>
  <c r="BN1093" i="5"/>
  <c r="BM1093" i="5"/>
  <c r="BL1093" i="5"/>
  <c r="BK1093" i="5"/>
  <c r="BJ1093" i="5"/>
  <c r="BI1093" i="5"/>
  <c r="BH1093" i="5"/>
  <c r="BG1093" i="5"/>
  <c r="BF1093" i="5"/>
  <c r="BE1093" i="5"/>
  <c r="BD1093" i="5"/>
  <c r="BC1093" i="5"/>
  <c r="BB1093" i="5"/>
  <c r="BA1093" i="5"/>
  <c r="AZ1093" i="5"/>
  <c r="AY1093" i="5"/>
  <c r="AX1093" i="5"/>
  <c r="AW1093" i="5"/>
  <c r="AV1093" i="5"/>
  <c r="AU1093" i="5"/>
  <c r="AT1093" i="5"/>
  <c r="AS1093" i="5"/>
  <c r="AR1093" i="5"/>
  <c r="AQ1093" i="5"/>
  <c r="AP1093" i="5"/>
  <c r="BZ1092" i="5"/>
  <c r="BY1092" i="5"/>
  <c r="BX1092" i="5"/>
  <c r="BW1092" i="5"/>
  <c r="BV1092" i="5"/>
  <c r="BU1092" i="5"/>
  <c r="BT1092" i="5"/>
  <c r="BS1092" i="5"/>
  <c r="BR1092" i="5"/>
  <c r="BQ1092" i="5"/>
  <c r="BP1092" i="5"/>
  <c r="BO1092" i="5"/>
  <c r="BN1092" i="5"/>
  <c r="BM1092" i="5"/>
  <c r="BL1092" i="5"/>
  <c r="BK1092" i="5"/>
  <c r="BJ1092" i="5"/>
  <c r="BI1092" i="5"/>
  <c r="BH1092" i="5"/>
  <c r="BG1092" i="5"/>
  <c r="BF1092" i="5"/>
  <c r="BE1092" i="5"/>
  <c r="BD1092" i="5"/>
  <c r="BC1092" i="5"/>
  <c r="BB1092" i="5"/>
  <c r="BA1092" i="5"/>
  <c r="AZ1092" i="5"/>
  <c r="AY1092" i="5"/>
  <c r="AX1092" i="5"/>
  <c r="AW1092" i="5"/>
  <c r="AV1092" i="5"/>
  <c r="AU1092" i="5"/>
  <c r="AT1092" i="5"/>
  <c r="AS1092" i="5"/>
  <c r="AR1092" i="5"/>
  <c r="AQ1092" i="5"/>
  <c r="AP1092" i="5"/>
  <c r="CA1091" i="5"/>
  <c r="BZ1091" i="5"/>
  <c r="BY1091" i="5"/>
  <c r="BX1091" i="5"/>
  <c r="BW1091" i="5"/>
  <c r="BV1091" i="5"/>
  <c r="BU1091" i="5"/>
  <c r="BT1091" i="5"/>
  <c r="BS1091" i="5"/>
  <c r="BR1091" i="5"/>
  <c r="BQ1091" i="5"/>
  <c r="BP1091" i="5"/>
  <c r="BO1091" i="5"/>
  <c r="BN1091" i="5"/>
  <c r="BM1091" i="5"/>
  <c r="BL1091" i="5"/>
  <c r="BK1091" i="5"/>
  <c r="BJ1091" i="5"/>
  <c r="BI1091" i="5"/>
  <c r="BH1091" i="5"/>
  <c r="BG1091" i="5"/>
  <c r="BF1091" i="5"/>
  <c r="BE1091" i="5"/>
  <c r="BD1091" i="5"/>
  <c r="BC1091" i="5"/>
  <c r="BB1091" i="5"/>
  <c r="BA1091" i="5"/>
  <c r="AZ1091" i="5"/>
  <c r="AY1091" i="5"/>
  <c r="AX1091" i="5"/>
  <c r="AW1091" i="5"/>
  <c r="AV1091" i="5"/>
  <c r="AU1091" i="5"/>
  <c r="AT1091" i="5"/>
  <c r="AS1091" i="5"/>
  <c r="AR1091" i="5"/>
  <c r="AQ1091" i="5"/>
  <c r="AP1091" i="5"/>
  <c r="CB1090" i="5"/>
  <c r="CA1090" i="5"/>
  <c r="BZ1090" i="5"/>
  <c r="BY1090" i="5"/>
  <c r="BX1090" i="5"/>
  <c r="BW1090" i="5"/>
  <c r="BV1090" i="5"/>
  <c r="BU1090" i="5"/>
  <c r="BT1090" i="5"/>
  <c r="BS1090" i="5"/>
  <c r="BR1090" i="5"/>
  <c r="BQ1090" i="5"/>
  <c r="BP1090" i="5"/>
  <c r="BO1090" i="5"/>
  <c r="BN1090" i="5"/>
  <c r="BM1090" i="5"/>
  <c r="BL1090" i="5"/>
  <c r="BK1090" i="5"/>
  <c r="BJ1090" i="5"/>
  <c r="BI1090" i="5"/>
  <c r="BH1090" i="5"/>
  <c r="BG1090" i="5"/>
  <c r="BF1090" i="5"/>
  <c r="BE1090" i="5"/>
  <c r="BD1090" i="5"/>
  <c r="BC1090" i="5"/>
  <c r="BB1090" i="5"/>
  <c r="BA1090" i="5"/>
  <c r="AZ1090" i="5"/>
  <c r="AY1090" i="5"/>
  <c r="AX1090" i="5"/>
  <c r="AW1090" i="5"/>
  <c r="AV1090" i="5"/>
  <c r="AU1090" i="5"/>
  <c r="AT1090" i="5"/>
  <c r="AS1090" i="5"/>
  <c r="AR1090" i="5"/>
  <c r="AQ1090" i="5"/>
  <c r="AP1090" i="5"/>
  <c r="FF1228" i="5"/>
  <c r="FG1227" i="5"/>
  <c r="FF1227" i="5"/>
  <c r="FH1226" i="5"/>
  <c r="FG1226" i="5"/>
  <c r="FF1226" i="5"/>
  <c r="FI1225" i="5"/>
  <c r="FH1225" i="5"/>
  <c r="FG1225" i="5"/>
  <c r="FF1225" i="5"/>
  <c r="FJ1224" i="5"/>
  <c r="FI1224" i="5"/>
  <c r="FH1224" i="5"/>
  <c r="FG1224" i="5"/>
  <c r="FF1224" i="5"/>
  <c r="FK1223" i="5"/>
  <c r="FJ1223" i="5"/>
  <c r="FI1223" i="5"/>
  <c r="FH1223" i="5"/>
  <c r="FG1223" i="5"/>
  <c r="FF1223" i="5"/>
  <c r="FL1222" i="5"/>
  <c r="FK1222" i="5"/>
  <c r="FJ1222" i="5"/>
  <c r="FI1222" i="5"/>
  <c r="FH1222" i="5"/>
  <c r="FG1222" i="5"/>
  <c r="FF1222" i="5"/>
  <c r="FM1221" i="5"/>
  <c r="FL1221" i="5"/>
  <c r="FK1221" i="5"/>
  <c r="FJ1221" i="5"/>
  <c r="FI1221" i="5"/>
  <c r="FH1221" i="5"/>
  <c r="FG1221" i="5"/>
  <c r="FF1221" i="5"/>
  <c r="FN1220" i="5"/>
  <c r="FM1220" i="5"/>
  <c r="FL1220" i="5"/>
  <c r="FK1220" i="5"/>
  <c r="FJ1220" i="5"/>
  <c r="FI1220" i="5"/>
  <c r="FH1220" i="5"/>
  <c r="FG1220" i="5"/>
  <c r="FF1220" i="5"/>
  <c r="FO1219" i="5"/>
  <c r="FN1219" i="5"/>
  <c r="FM1219" i="5"/>
  <c r="FL1219" i="5"/>
  <c r="FK1219" i="5"/>
  <c r="FJ1219" i="5"/>
  <c r="FI1219" i="5"/>
  <c r="FH1219" i="5"/>
  <c r="FG1219" i="5"/>
  <c r="FF1219" i="5"/>
  <c r="FP1218" i="5"/>
  <c r="FO1218" i="5"/>
  <c r="FN1218" i="5"/>
  <c r="FM1218" i="5"/>
  <c r="FL1218" i="5"/>
  <c r="FK1218" i="5"/>
  <c r="FJ1218" i="5"/>
  <c r="FI1218" i="5"/>
  <c r="FH1218" i="5"/>
  <c r="FG1218" i="5"/>
  <c r="FF1218" i="5"/>
  <c r="FQ1217" i="5"/>
  <c r="FP1217" i="5"/>
  <c r="FO1217" i="5"/>
  <c r="FN1217" i="5"/>
  <c r="FM1217" i="5"/>
  <c r="FL1217" i="5"/>
  <c r="FK1217" i="5"/>
  <c r="FJ1217" i="5"/>
  <c r="FI1217" i="5"/>
  <c r="FH1217" i="5"/>
  <c r="FG1217" i="5"/>
  <c r="FF1217" i="5"/>
  <c r="FR1216" i="5"/>
  <c r="FQ1216" i="5"/>
  <c r="FP1216" i="5"/>
  <c r="FO1216" i="5"/>
  <c r="FN1216" i="5"/>
  <c r="FM1216" i="5"/>
  <c r="FL1216" i="5"/>
  <c r="FK1216" i="5"/>
  <c r="FJ1216" i="5"/>
  <c r="FI1216" i="5"/>
  <c r="FH1216" i="5"/>
  <c r="FG1216" i="5"/>
  <c r="FF1216" i="5"/>
  <c r="FS1215" i="5"/>
  <c r="FR1215" i="5"/>
  <c r="FQ1215" i="5"/>
  <c r="FP1215" i="5"/>
  <c r="FO1215" i="5"/>
  <c r="FN1215" i="5"/>
  <c r="FM1215" i="5"/>
  <c r="FL1215" i="5"/>
  <c r="FK1215" i="5"/>
  <c r="FJ1215" i="5"/>
  <c r="FI1215" i="5"/>
  <c r="FH1215" i="5"/>
  <c r="FG1215" i="5"/>
  <c r="FF1215" i="5"/>
  <c r="FT1214" i="5"/>
  <c r="FS1214" i="5"/>
  <c r="FR1214" i="5"/>
  <c r="FQ1214" i="5"/>
  <c r="FP1214" i="5"/>
  <c r="FO1214" i="5"/>
  <c r="FN1214" i="5"/>
  <c r="FM1214" i="5"/>
  <c r="FL1214" i="5"/>
  <c r="FK1214" i="5"/>
  <c r="FJ1214" i="5"/>
  <c r="FI1214" i="5"/>
  <c r="FH1214" i="5"/>
  <c r="FG1214" i="5"/>
  <c r="FF1214" i="5"/>
  <c r="FU1213" i="5"/>
  <c r="FT1213" i="5"/>
  <c r="FS1213" i="5"/>
  <c r="FR1213" i="5"/>
  <c r="FQ1213" i="5"/>
  <c r="FP1213" i="5"/>
  <c r="FO1213" i="5"/>
  <c r="FN1213" i="5"/>
  <c r="FM1213" i="5"/>
  <c r="FL1213" i="5"/>
  <c r="FK1213" i="5"/>
  <c r="FJ1213" i="5"/>
  <c r="FI1213" i="5"/>
  <c r="FH1213" i="5"/>
  <c r="FG1213" i="5"/>
  <c r="FF1213" i="5"/>
  <c r="FV1212" i="5"/>
  <c r="FU1212" i="5"/>
  <c r="FT1212" i="5"/>
  <c r="FS1212" i="5"/>
  <c r="FR1212" i="5"/>
  <c r="FQ1212" i="5"/>
  <c r="FP1212" i="5"/>
  <c r="FO1212" i="5"/>
  <c r="FN1212" i="5"/>
  <c r="FM1212" i="5"/>
  <c r="FL1212" i="5"/>
  <c r="FK1212" i="5"/>
  <c r="FJ1212" i="5"/>
  <c r="FI1212" i="5"/>
  <c r="FH1212" i="5"/>
  <c r="FG1212" i="5"/>
  <c r="FF1212" i="5"/>
  <c r="FW1211" i="5"/>
  <c r="FV1211" i="5"/>
  <c r="FU1211" i="5"/>
  <c r="FT1211" i="5"/>
  <c r="FS1211" i="5"/>
  <c r="FR1211" i="5"/>
  <c r="FQ1211" i="5"/>
  <c r="FP1211" i="5"/>
  <c r="FO1211" i="5"/>
  <c r="FN1211" i="5"/>
  <c r="FM1211" i="5"/>
  <c r="FL1211" i="5"/>
  <c r="FK1211" i="5"/>
  <c r="FJ1211" i="5"/>
  <c r="FI1211" i="5"/>
  <c r="FH1211" i="5"/>
  <c r="FG1211" i="5"/>
  <c r="FF1211" i="5"/>
  <c r="FX1210" i="5"/>
  <c r="FW1210" i="5"/>
  <c r="FV1210" i="5"/>
  <c r="FU1210" i="5"/>
  <c r="FT1210" i="5"/>
  <c r="FS1210" i="5"/>
  <c r="FR1210" i="5"/>
  <c r="FQ1210" i="5"/>
  <c r="FP1210" i="5"/>
  <c r="FO1210" i="5"/>
  <c r="FN1210" i="5"/>
  <c r="FM1210" i="5"/>
  <c r="FL1210" i="5"/>
  <c r="FK1210" i="5"/>
  <c r="FJ1210" i="5"/>
  <c r="FI1210" i="5"/>
  <c r="FH1210" i="5"/>
  <c r="FG1210" i="5"/>
  <c r="FF1210" i="5"/>
  <c r="FY1209" i="5"/>
  <c r="FX1209" i="5"/>
  <c r="FW1209" i="5"/>
  <c r="FV1209" i="5"/>
  <c r="FU1209" i="5"/>
  <c r="FT1209" i="5"/>
  <c r="FS1209" i="5"/>
  <c r="FR1209" i="5"/>
  <c r="FQ1209" i="5"/>
  <c r="FP1209" i="5"/>
  <c r="FO1209" i="5"/>
  <c r="FN1209" i="5"/>
  <c r="FM1209" i="5"/>
  <c r="FL1209" i="5"/>
  <c r="FK1209" i="5"/>
  <c r="FJ1209" i="5"/>
  <c r="FI1209" i="5"/>
  <c r="FH1209" i="5"/>
  <c r="FG1209" i="5"/>
  <c r="FF1209" i="5"/>
  <c r="FZ1208" i="5"/>
  <c r="FY1208" i="5"/>
  <c r="FX1208" i="5"/>
  <c r="FW1208" i="5"/>
  <c r="FV1208" i="5"/>
  <c r="FU1208" i="5"/>
  <c r="FT1208" i="5"/>
  <c r="FS1208" i="5"/>
  <c r="FR1208" i="5"/>
  <c r="FQ1208" i="5"/>
  <c r="FP1208" i="5"/>
  <c r="FO1208" i="5"/>
  <c r="FN1208" i="5"/>
  <c r="FM1208" i="5"/>
  <c r="FL1208" i="5"/>
  <c r="FK1208" i="5"/>
  <c r="FJ1208" i="5"/>
  <c r="FI1208" i="5"/>
  <c r="FH1208" i="5"/>
  <c r="FG1208" i="5"/>
  <c r="FF1208" i="5"/>
  <c r="GA1207" i="5"/>
  <c r="FZ1207" i="5"/>
  <c r="FY1207" i="5"/>
  <c r="FX1207" i="5"/>
  <c r="FW1207" i="5"/>
  <c r="FV1207" i="5"/>
  <c r="FU1207" i="5"/>
  <c r="FT1207" i="5"/>
  <c r="FS1207" i="5"/>
  <c r="FR1207" i="5"/>
  <c r="FQ1207" i="5"/>
  <c r="FP1207" i="5"/>
  <c r="FO1207" i="5"/>
  <c r="FN1207" i="5"/>
  <c r="FM1207" i="5"/>
  <c r="FL1207" i="5"/>
  <c r="FK1207" i="5"/>
  <c r="FJ1207" i="5"/>
  <c r="FI1207" i="5"/>
  <c r="FH1207" i="5"/>
  <c r="FG1207" i="5"/>
  <c r="FF1207" i="5"/>
  <c r="GB1206" i="5"/>
  <c r="GA1206" i="5"/>
  <c r="FZ1206" i="5"/>
  <c r="FY1206" i="5"/>
  <c r="FX1206" i="5"/>
  <c r="FW1206" i="5"/>
  <c r="FV1206" i="5"/>
  <c r="FU1206" i="5"/>
  <c r="FT1206" i="5"/>
  <c r="FS1206" i="5"/>
  <c r="FR1206" i="5"/>
  <c r="FQ1206" i="5"/>
  <c r="FP1206" i="5"/>
  <c r="FO1206" i="5"/>
  <c r="FN1206" i="5"/>
  <c r="FM1206" i="5"/>
  <c r="FL1206" i="5"/>
  <c r="FK1206" i="5"/>
  <c r="FJ1206" i="5"/>
  <c r="FI1206" i="5"/>
  <c r="FH1206" i="5"/>
  <c r="FG1206" i="5"/>
  <c r="FF1206" i="5"/>
  <c r="GC1205" i="5"/>
  <c r="GB1205" i="5"/>
  <c r="GA1205" i="5"/>
  <c r="FZ1205" i="5"/>
  <c r="FY1205" i="5"/>
  <c r="FX1205" i="5"/>
  <c r="FW1205" i="5"/>
  <c r="FV1205" i="5"/>
  <c r="FU1205" i="5"/>
  <c r="FT1205" i="5"/>
  <c r="FS1205" i="5"/>
  <c r="FR1205" i="5"/>
  <c r="FQ1205" i="5"/>
  <c r="FP1205" i="5"/>
  <c r="FO1205" i="5"/>
  <c r="FN1205" i="5"/>
  <c r="FM1205" i="5"/>
  <c r="FL1205" i="5"/>
  <c r="FK1205" i="5"/>
  <c r="FJ1205" i="5"/>
  <c r="FI1205" i="5"/>
  <c r="FH1205" i="5"/>
  <c r="FG1205" i="5"/>
  <c r="FF1205" i="5"/>
  <c r="GD1204" i="5"/>
  <c r="GC1204" i="5"/>
  <c r="GB1204" i="5"/>
  <c r="GA1204" i="5"/>
  <c r="FZ1204" i="5"/>
  <c r="FY1204" i="5"/>
  <c r="FX1204" i="5"/>
  <c r="FW1204" i="5"/>
  <c r="FV1204" i="5"/>
  <c r="FU1204" i="5"/>
  <c r="FT1204" i="5"/>
  <c r="FS1204" i="5"/>
  <c r="FR1204" i="5"/>
  <c r="FQ1204" i="5"/>
  <c r="FP1204" i="5"/>
  <c r="FO1204" i="5"/>
  <c r="FN1204" i="5"/>
  <c r="FM1204" i="5"/>
  <c r="FL1204" i="5"/>
  <c r="FK1204" i="5"/>
  <c r="FJ1204" i="5"/>
  <c r="FI1204" i="5"/>
  <c r="FH1204" i="5"/>
  <c r="FG1204" i="5"/>
  <c r="FF1204" i="5"/>
  <c r="GE1203" i="5"/>
  <c r="GD1203" i="5"/>
  <c r="GC1203" i="5"/>
  <c r="GB1203" i="5"/>
  <c r="GA1203" i="5"/>
  <c r="FZ1203" i="5"/>
  <c r="FY1203" i="5"/>
  <c r="FX1203" i="5"/>
  <c r="FW1203" i="5"/>
  <c r="FV1203" i="5"/>
  <c r="FU1203" i="5"/>
  <c r="FT1203" i="5"/>
  <c r="FS1203" i="5"/>
  <c r="FR1203" i="5"/>
  <c r="FQ1203" i="5"/>
  <c r="FP1203" i="5"/>
  <c r="FO1203" i="5"/>
  <c r="FN1203" i="5"/>
  <c r="FM1203" i="5"/>
  <c r="FL1203" i="5"/>
  <c r="FK1203" i="5"/>
  <c r="FJ1203" i="5"/>
  <c r="FI1203" i="5"/>
  <c r="FH1203" i="5"/>
  <c r="FG1203" i="5"/>
  <c r="FF1203" i="5"/>
  <c r="GF1202" i="5"/>
  <c r="GE1202" i="5"/>
  <c r="GD1202" i="5"/>
  <c r="GC1202" i="5"/>
  <c r="GB1202" i="5"/>
  <c r="GA1202" i="5"/>
  <c r="FZ1202" i="5"/>
  <c r="FY1202" i="5"/>
  <c r="FX1202" i="5"/>
  <c r="FW1202" i="5"/>
  <c r="FV1202" i="5"/>
  <c r="FU1202" i="5"/>
  <c r="FT1202" i="5"/>
  <c r="FS1202" i="5"/>
  <c r="FR1202" i="5"/>
  <c r="FQ1202" i="5"/>
  <c r="FP1202" i="5"/>
  <c r="FO1202" i="5"/>
  <c r="FN1202" i="5"/>
  <c r="FM1202" i="5"/>
  <c r="FL1202" i="5"/>
  <c r="FK1202" i="5"/>
  <c r="FJ1202" i="5"/>
  <c r="FI1202" i="5"/>
  <c r="FH1202" i="5"/>
  <c r="FG1202" i="5"/>
  <c r="FF1202" i="5"/>
  <c r="GG1201" i="5"/>
  <c r="GF1201" i="5"/>
  <c r="GE1201" i="5"/>
  <c r="GD1201" i="5"/>
  <c r="GC1201" i="5"/>
  <c r="GB1201" i="5"/>
  <c r="GA1201" i="5"/>
  <c r="FZ1201" i="5"/>
  <c r="FY1201" i="5"/>
  <c r="FX1201" i="5"/>
  <c r="FW1201" i="5"/>
  <c r="FV1201" i="5"/>
  <c r="FU1201" i="5"/>
  <c r="FT1201" i="5"/>
  <c r="FS1201" i="5"/>
  <c r="FR1201" i="5"/>
  <c r="FQ1201" i="5"/>
  <c r="FP1201" i="5"/>
  <c r="FO1201" i="5"/>
  <c r="FN1201" i="5"/>
  <c r="FM1201" i="5"/>
  <c r="FL1201" i="5"/>
  <c r="FK1201" i="5"/>
  <c r="FJ1201" i="5"/>
  <c r="FI1201" i="5"/>
  <c r="FH1201" i="5"/>
  <c r="FG1201" i="5"/>
  <c r="FF1201" i="5"/>
  <c r="GH1200" i="5"/>
  <c r="GG1200" i="5"/>
  <c r="GF1200" i="5"/>
  <c r="GE1200" i="5"/>
  <c r="GD1200" i="5"/>
  <c r="GC1200" i="5"/>
  <c r="GB1200" i="5"/>
  <c r="GA1200" i="5"/>
  <c r="FZ1200" i="5"/>
  <c r="FY1200" i="5"/>
  <c r="FX1200" i="5"/>
  <c r="FW1200" i="5"/>
  <c r="FV1200" i="5"/>
  <c r="FU1200" i="5"/>
  <c r="FT1200" i="5"/>
  <c r="FS1200" i="5"/>
  <c r="FR1200" i="5"/>
  <c r="FQ1200" i="5"/>
  <c r="FP1200" i="5"/>
  <c r="FO1200" i="5"/>
  <c r="FN1200" i="5"/>
  <c r="FM1200" i="5"/>
  <c r="FL1200" i="5"/>
  <c r="FK1200" i="5"/>
  <c r="FJ1200" i="5"/>
  <c r="FI1200" i="5"/>
  <c r="FH1200" i="5"/>
  <c r="FG1200" i="5"/>
  <c r="FF1200" i="5"/>
  <c r="GI1199" i="5"/>
  <c r="GH1199" i="5"/>
  <c r="GG1199" i="5"/>
  <c r="GF1199" i="5"/>
  <c r="GE1199" i="5"/>
  <c r="GD1199" i="5"/>
  <c r="GC1199" i="5"/>
  <c r="GB1199" i="5"/>
  <c r="GA1199" i="5"/>
  <c r="FZ1199" i="5"/>
  <c r="FY1199" i="5"/>
  <c r="FX1199" i="5"/>
  <c r="FW1199" i="5"/>
  <c r="FV1199" i="5"/>
  <c r="FU1199" i="5"/>
  <c r="FT1199" i="5"/>
  <c r="FS1199" i="5"/>
  <c r="FR1199" i="5"/>
  <c r="FQ1199" i="5"/>
  <c r="FP1199" i="5"/>
  <c r="FO1199" i="5"/>
  <c r="FN1199" i="5"/>
  <c r="FM1199" i="5"/>
  <c r="FL1199" i="5"/>
  <c r="FK1199" i="5"/>
  <c r="FJ1199" i="5"/>
  <c r="FI1199" i="5"/>
  <c r="FH1199" i="5"/>
  <c r="FG1199" i="5"/>
  <c r="FF1199" i="5"/>
  <c r="GJ1198" i="5"/>
  <c r="GI1198" i="5"/>
  <c r="GH1198" i="5"/>
  <c r="GG1198" i="5"/>
  <c r="GF1198" i="5"/>
  <c r="GE1198" i="5"/>
  <c r="GD1198" i="5"/>
  <c r="GC1198" i="5"/>
  <c r="GB1198" i="5"/>
  <c r="GA1198" i="5"/>
  <c r="FZ1198" i="5"/>
  <c r="FY1198" i="5"/>
  <c r="FX1198" i="5"/>
  <c r="FW1198" i="5"/>
  <c r="FV1198" i="5"/>
  <c r="FU1198" i="5"/>
  <c r="FT1198" i="5"/>
  <c r="FS1198" i="5"/>
  <c r="FR1198" i="5"/>
  <c r="FQ1198" i="5"/>
  <c r="FP1198" i="5"/>
  <c r="FO1198" i="5"/>
  <c r="FN1198" i="5"/>
  <c r="FM1198" i="5"/>
  <c r="FL1198" i="5"/>
  <c r="FK1198" i="5"/>
  <c r="FJ1198" i="5"/>
  <c r="FI1198" i="5"/>
  <c r="FH1198" i="5"/>
  <c r="FG1198" i="5"/>
  <c r="FF1198" i="5"/>
  <c r="GK1197" i="5"/>
  <c r="GJ1197" i="5"/>
  <c r="GI1197" i="5"/>
  <c r="GH1197" i="5"/>
  <c r="GG1197" i="5"/>
  <c r="GF1197" i="5"/>
  <c r="GE1197" i="5"/>
  <c r="GD1197" i="5"/>
  <c r="GC1197" i="5"/>
  <c r="GB1197" i="5"/>
  <c r="GA1197" i="5"/>
  <c r="FZ1197" i="5"/>
  <c r="FY1197" i="5"/>
  <c r="FX1197" i="5"/>
  <c r="FW1197" i="5"/>
  <c r="FV1197" i="5"/>
  <c r="FU1197" i="5"/>
  <c r="FT1197" i="5"/>
  <c r="FS1197" i="5"/>
  <c r="FR1197" i="5"/>
  <c r="FQ1197" i="5"/>
  <c r="FP1197" i="5"/>
  <c r="FO1197" i="5"/>
  <c r="FN1197" i="5"/>
  <c r="FM1197" i="5"/>
  <c r="FL1197" i="5"/>
  <c r="FK1197" i="5"/>
  <c r="FJ1197" i="5"/>
  <c r="FI1197" i="5"/>
  <c r="FH1197" i="5"/>
  <c r="FG1197" i="5"/>
  <c r="FF1197" i="5"/>
  <c r="GL1196" i="5"/>
  <c r="GK1196" i="5"/>
  <c r="GJ1196" i="5"/>
  <c r="GI1196" i="5"/>
  <c r="GH1196" i="5"/>
  <c r="GG1196" i="5"/>
  <c r="GF1196" i="5"/>
  <c r="GE1196" i="5"/>
  <c r="GD1196" i="5"/>
  <c r="GC1196" i="5"/>
  <c r="GB1196" i="5"/>
  <c r="GA1196" i="5"/>
  <c r="FZ1196" i="5"/>
  <c r="FY1196" i="5"/>
  <c r="FX1196" i="5"/>
  <c r="FW1196" i="5"/>
  <c r="FV1196" i="5"/>
  <c r="FU1196" i="5"/>
  <c r="FT1196" i="5"/>
  <c r="FS1196" i="5"/>
  <c r="FR1196" i="5"/>
  <c r="FQ1196" i="5"/>
  <c r="FP1196" i="5"/>
  <c r="FO1196" i="5"/>
  <c r="FN1196" i="5"/>
  <c r="FM1196" i="5"/>
  <c r="FL1196" i="5"/>
  <c r="FK1196" i="5"/>
  <c r="FJ1196" i="5"/>
  <c r="FI1196" i="5"/>
  <c r="FH1196" i="5"/>
  <c r="FG1196" i="5"/>
  <c r="FF1196" i="5"/>
  <c r="GM1195" i="5"/>
  <c r="GL1195" i="5"/>
  <c r="GK1195" i="5"/>
  <c r="GJ1195" i="5"/>
  <c r="GI1195" i="5"/>
  <c r="GH1195" i="5"/>
  <c r="GG1195" i="5"/>
  <c r="GF1195" i="5"/>
  <c r="GE1195" i="5"/>
  <c r="GD1195" i="5"/>
  <c r="GC1195" i="5"/>
  <c r="GB1195" i="5"/>
  <c r="GA1195" i="5"/>
  <c r="FZ1195" i="5"/>
  <c r="FY1195" i="5"/>
  <c r="FX1195" i="5"/>
  <c r="FW1195" i="5"/>
  <c r="FV1195" i="5"/>
  <c r="FU1195" i="5"/>
  <c r="FT1195" i="5"/>
  <c r="FS1195" i="5"/>
  <c r="FR1195" i="5"/>
  <c r="FQ1195" i="5"/>
  <c r="FP1195" i="5"/>
  <c r="FO1195" i="5"/>
  <c r="FN1195" i="5"/>
  <c r="FM1195" i="5"/>
  <c r="FL1195" i="5"/>
  <c r="FK1195" i="5"/>
  <c r="FJ1195" i="5"/>
  <c r="FI1195" i="5"/>
  <c r="FH1195" i="5"/>
  <c r="FG1195" i="5"/>
  <c r="FF1195" i="5"/>
  <c r="GN1194" i="5"/>
  <c r="GM1194" i="5"/>
  <c r="GL1194" i="5"/>
  <c r="GK1194" i="5"/>
  <c r="GJ1194" i="5"/>
  <c r="GI1194" i="5"/>
  <c r="GH1194" i="5"/>
  <c r="GG1194" i="5"/>
  <c r="GF1194" i="5"/>
  <c r="GE1194" i="5"/>
  <c r="GD1194" i="5"/>
  <c r="GC1194" i="5"/>
  <c r="GB1194" i="5"/>
  <c r="GA1194" i="5"/>
  <c r="FZ1194" i="5"/>
  <c r="FY1194" i="5"/>
  <c r="FX1194" i="5"/>
  <c r="FW1194" i="5"/>
  <c r="FV1194" i="5"/>
  <c r="FU1194" i="5"/>
  <c r="FT1194" i="5"/>
  <c r="FS1194" i="5"/>
  <c r="FR1194" i="5"/>
  <c r="FQ1194" i="5"/>
  <c r="FP1194" i="5"/>
  <c r="FO1194" i="5"/>
  <c r="FN1194" i="5"/>
  <c r="FM1194" i="5"/>
  <c r="FL1194" i="5"/>
  <c r="FK1194" i="5"/>
  <c r="FJ1194" i="5"/>
  <c r="FI1194" i="5"/>
  <c r="FH1194" i="5"/>
  <c r="FG1194" i="5"/>
  <c r="FF1194" i="5"/>
  <c r="GO1193" i="5"/>
  <c r="GN1193" i="5"/>
  <c r="GM1193" i="5"/>
  <c r="GL1193" i="5"/>
  <c r="GK1193" i="5"/>
  <c r="GJ1193" i="5"/>
  <c r="GI1193" i="5"/>
  <c r="GH1193" i="5"/>
  <c r="GG1193" i="5"/>
  <c r="GF1193" i="5"/>
  <c r="GE1193" i="5"/>
  <c r="GD1193" i="5"/>
  <c r="GC1193" i="5"/>
  <c r="GB1193" i="5"/>
  <c r="GA1193" i="5"/>
  <c r="FZ1193" i="5"/>
  <c r="FY1193" i="5"/>
  <c r="FX1193" i="5"/>
  <c r="FW1193" i="5"/>
  <c r="FV1193" i="5"/>
  <c r="FU1193" i="5"/>
  <c r="FT1193" i="5"/>
  <c r="FS1193" i="5"/>
  <c r="FR1193" i="5"/>
  <c r="FQ1193" i="5"/>
  <c r="FP1193" i="5"/>
  <c r="FO1193" i="5"/>
  <c r="FN1193" i="5"/>
  <c r="FM1193" i="5"/>
  <c r="FL1193" i="5"/>
  <c r="FK1193" i="5"/>
  <c r="FJ1193" i="5"/>
  <c r="FI1193" i="5"/>
  <c r="FH1193" i="5"/>
  <c r="FG1193" i="5"/>
  <c r="FF1193" i="5"/>
  <c r="GP1192" i="5"/>
  <c r="GO1192" i="5"/>
  <c r="GN1192" i="5"/>
  <c r="GM1192" i="5"/>
  <c r="GL1192" i="5"/>
  <c r="GK1192" i="5"/>
  <c r="GJ1192" i="5"/>
  <c r="GI1192" i="5"/>
  <c r="GH1192" i="5"/>
  <c r="GG1192" i="5"/>
  <c r="GF1192" i="5"/>
  <c r="GE1192" i="5"/>
  <c r="GD1192" i="5"/>
  <c r="GC1192" i="5"/>
  <c r="GB1192" i="5"/>
  <c r="GA1192" i="5"/>
  <c r="FZ1192" i="5"/>
  <c r="FY1192" i="5"/>
  <c r="FX1192" i="5"/>
  <c r="FW1192" i="5"/>
  <c r="FV1192" i="5"/>
  <c r="FU1192" i="5"/>
  <c r="FT1192" i="5"/>
  <c r="FS1192" i="5"/>
  <c r="FR1192" i="5"/>
  <c r="FQ1192" i="5"/>
  <c r="FP1192" i="5"/>
  <c r="FO1192" i="5"/>
  <c r="FN1192" i="5"/>
  <c r="FM1192" i="5"/>
  <c r="FL1192" i="5"/>
  <c r="FK1192" i="5"/>
  <c r="FJ1192" i="5"/>
  <c r="FI1192" i="5"/>
  <c r="FH1192" i="5"/>
  <c r="FG1192" i="5"/>
  <c r="FF1192" i="5"/>
  <c r="GQ1191" i="5"/>
  <c r="GP1191" i="5"/>
  <c r="GO1191" i="5"/>
  <c r="GN1191" i="5"/>
  <c r="GM1191" i="5"/>
  <c r="GL1191" i="5"/>
  <c r="GK1191" i="5"/>
  <c r="GJ1191" i="5"/>
  <c r="GI1191" i="5"/>
  <c r="GH1191" i="5"/>
  <c r="GG1191" i="5"/>
  <c r="GF1191" i="5"/>
  <c r="GE1191" i="5"/>
  <c r="GD1191" i="5"/>
  <c r="GC1191" i="5"/>
  <c r="GB1191" i="5"/>
  <c r="GA1191" i="5"/>
  <c r="FZ1191" i="5"/>
  <c r="FY1191" i="5"/>
  <c r="FX1191" i="5"/>
  <c r="FW1191" i="5"/>
  <c r="FV1191" i="5"/>
  <c r="FU1191" i="5"/>
  <c r="FT1191" i="5"/>
  <c r="FS1191" i="5"/>
  <c r="FR1191" i="5"/>
  <c r="FQ1191" i="5"/>
  <c r="FP1191" i="5"/>
  <c r="FO1191" i="5"/>
  <c r="FN1191" i="5"/>
  <c r="FM1191" i="5"/>
  <c r="FL1191" i="5"/>
  <c r="FK1191" i="5"/>
  <c r="FJ1191" i="5"/>
  <c r="FI1191" i="5"/>
  <c r="FH1191" i="5"/>
  <c r="FG1191" i="5"/>
  <c r="FF1191" i="5"/>
  <c r="GR1190" i="5"/>
  <c r="GQ1190" i="5"/>
  <c r="GP1190" i="5"/>
  <c r="GO1190" i="5"/>
  <c r="GN1190" i="5"/>
  <c r="GM1190" i="5"/>
  <c r="GL1190" i="5"/>
  <c r="GK1190" i="5"/>
  <c r="GJ1190" i="5"/>
  <c r="GI1190" i="5"/>
  <c r="GH1190" i="5"/>
  <c r="GG1190" i="5"/>
  <c r="GF1190" i="5"/>
  <c r="GE1190" i="5"/>
  <c r="GD1190" i="5"/>
  <c r="GC1190" i="5"/>
  <c r="GB1190" i="5"/>
  <c r="GA1190" i="5"/>
  <c r="FZ1190" i="5"/>
  <c r="FY1190" i="5"/>
  <c r="FX1190" i="5"/>
  <c r="FW1190" i="5"/>
  <c r="FV1190" i="5"/>
  <c r="FU1190" i="5"/>
  <c r="FT1190" i="5"/>
  <c r="FS1190" i="5"/>
  <c r="FR1190" i="5"/>
  <c r="FQ1190" i="5"/>
  <c r="FP1190" i="5"/>
  <c r="FO1190" i="5"/>
  <c r="FN1190" i="5"/>
  <c r="FM1190" i="5"/>
  <c r="FL1190" i="5"/>
  <c r="FK1190" i="5"/>
  <c r="FJ1190" i="5"/>
  <c r="FI1190" i="5"/>
  <c r="FH1190" i="5"/>
  <c r="FG1190" i="5"/>
  <c r="FF1190" i="5"/>
  <c r="DR1228" i="5"/>
  <c r="DS1227" i="5"/>
  <c r="DR1227" i="5"/>
  <c r="DT1226" i="5"/>
  <c r="DS1226" i="5"/>
  <c r="DR1226" i="5"/>
  <c r="DU1225" i="5"/>
  <c r="DT1225" i="5"/>
  <c r="DS1225" i="5"/>
  <c r="DR1225" i="5"/>
  <c r="DV1224" i="5"/>
  <c r="DU1224" i="5"/>
  <c r="DT1224" i="5"/>
  <c r="DS1224" i="5"/>
  <c r="DR1224" i="5"/>
  <c r="DW1223" i="5"/>
  <c r="DV1223" i="5"/>
  <c r="DU1223" i="5"/>
  <c r="DT1223" i="5"/>
  <c r="DS1223" i="5"/>
  <c r="DR1223" i="5"/>
  <c r="DX1222" i="5"/>
  <c r="DW1222" i="5"/>
  <c r="DV1222" i="5"/>
  <c r="DU1222" i="5"/>
  <c r="DT1222" i="5"/>
  <c r="DS1222" i="5"/>
  <c r="DR1222" i="5"/>
  <c r="DY1221" i="5"/>
  <c r="DX1221" i="5"/>
  <c r="DW1221" i="5"/>
  <c r="DV1221" i="5"/>
  <c r="DU1221" i="5"/>
  <c r="DT1221" i="5"/>
  <c r="DS1221" i="5"/>
  <c r="DR1221" i="5"/>
  <c r="DZ1220" i="5"/>
  <c r="DY1220" i="5"/>
  <c r="DX1220" i="5"/>
  <c r="DW1220" i="5"/>
  <c r="DV1220" i="5"/>
  <c r="DU1220" i="5"/>
  <c r="DT1220" i="5"/>
  <c r="DS1220" i="5"/>
  <c r="DR1220" i="5"/>
  <c r="EA1219" i="5"/>
  <c r="DZ1219" i="5"/>
  <c r="DY1219" i="5"/>
  <c r="DX1219" i="5"/>
  <c r="DW1219" i="5"/>
  <c r="DV1219" i="5"/>
  <c r="DU1219" i="5"/>
  <c r="DT1219" i="5"/>
  <c r="DS1219" i="5"/>
  <c r="DR1219" i="5"/>
  <c r="EB1218" i="5"/>
  <c r="EA1218" i="5"/>
  <c r="DZ1218" i="5"/>
  <c r="DY1218" i="5"/>
  <c r="DX1218" i="5"/>
  <c r="DW1218" i="5"/>
  <c r="DV1218" i="5"/>
  <c r="DU1218" i="5"/>
  <c r="DT1218" i="5"/>
  <c r="DS1218" i="5"/>
  <c r="DR1218" i="5"/>
  <c r="EC1217" i="5"/>
  <c r="EB1217" i="5"/>
  <c r="EA1217" i="5"/>
  <c r="DZ1217" i="5"/>
  <c r="DY1217" i="5"/>
  <c r="DX1217" i="5"/>
  <c r="DW1217" i="5"/>
  <c r="DV1217" i="5"/>
  <c r="DU1217" i="5"/>
  <c r="DT1217" i="5"/>
  <c r="DS1217" i="5"/>
  <c r="DR1217" i="5"/>
  <c r="ED1216" i="5"/>
  <c r="EC1216" i="5"/>
  <c r="EB1216" i="5"/>
  <c r="EA1216" i="5"/>
  <c r="DZ1216" i="5"/>
  <c r="DY1216" i="5"/>
  <c r="DX1216" i="5"/>
  <c r="DW1216" i="5"/>
  <c r="DV1216" i="5"/>
  <c r="DU1216" i="5"/>
  <c r="DT1216" i="5"/>
  <c r="DS1216" i="5"/>
  <c r="DR1216" i="5"/>
  <c r="EE1215" i="5"/>
  <c r="ED1215" i="5"/>
  <c r="EC1215" i="5"/>
  <c r="EB1215" i="5"/>
  <c r="EA1215" i="5"/>
  <c r="DZ1215" i="5"/>
  <c r="DY1215" i="5"/>
  <c r="DX1215" i="5"/>
  <c r="DW1215" i="5"/>
  <c r="DV1215" i="5"/>
  <c r="DU1215" i="5"/>
  <c r="DT1215" i="5"/>
  <c r="DS1215" i="5"/>
  <c r="DR1215" i="5"/>
  <c r="EF1214" i="5"/>
  <c r="EE1214" i="5"/>
  <c r="ED1214" i="5"/>
  <c r="EC1214" i="5"/>
  <c r="EB1214" i="5"/>
  <c r="EA1214" i="5"/>
  <c r="DZ1214" i="5"/>
  <c r="DY1214" i="5"/>
  <c r="DX1214" i="5"/>
  <c r="DW1214" i="5"/>
  <c r="DV1214" i="5"/>
  <c r="DU1214" i="5"/>
  <c r="DT1214" i="5"/>
  <c r="DS1214" i="5"/>
  <c r="DR1214" i="5"/>
  <c r="EG1213" i="5"/>
  <c r="EF1213" i="5"/>
  <c r="EE1213" i="5"/>
  <c r="ED1213" i="5"/>
  <c r="EC1213" i="5"/>
  <c r="EB1213" i="5"/>
  <c r="EA1213" i="5"/>
  <c r="DZ1213" i="5"/>
  <c r="DY1213" i="5"/>
  <c r="DX1213" i="5"/>
  <c r="DW1213" i="5"/>
  <c r="DV1213" i="5"/>
  <c r="DU1213" i="5"/>
  <c r="DT1213" i="5"/>
  <c r="DS1213" i="5"/>
  <c r="DR1213" i="5"/>
  <c r="EH1212" i="5"/>
  <c r="EG1212" i="5"/>
  <c r="EF1212" i="5"/>
  <c r="EE1212" i="5"/>
  <c r="ED1212" i="5"/>
  <c r="EC1212" i="5"/>
  <c r="EB1212" i="5"/>
  <c r="EA1212" i="5"/>
  <c r="DZ1212" i="5"/>
  <c r="DY1212" i="5"/>
  <c r="DX1212" i="5"/>
  <c r="DW1212" i="5"/>
  <c r="DV1212" i="5"/>
  <c r="DU1212" i="5"/>
  <c r="DT1212" i="5"/>
  <c r="DS1212" i="5"/>
  <c r="DR1212" i="5"/>
  <c r="EI1211" i="5"/>
  <c r="EH1211" i="5"/>
  <c r="EG1211" i="5"/>
  <c r="EF1211" i="5"/>
  <c r="EE1211" i="5"/>
  <c r="ED1211" i="5"/>
  <c r="EC1211" i="5"/>
  <c r="EB1211" i="5"/>
  <c r="EA1211" i="5"/>
  <c r="DZ1211" i="5"/>
  <c r="DY1211" i="5"/>
  <c r="DX1211" i="5"/>
  <c r="DW1211" i="5"/>
  <c r="DV1211" i="5"/>
  <c r="DU1211" i="5"/>
  <c r="DT1211" i="5"/>
  <c r="DS1211" i="5"/>
  <c r="DR1211" i="5"/>
  <c r="EJ1210" i="5"/>
  <c r="EI1210" i="5"/>
  <c r="EH1210" i="5"/>
  <c r="EG1210" i="5"/>
  <c r="EF1210" i="5"/>
  <c r="EE1210" i="5"/>
  <c r="ED1210" i="5"/>
  <c r="EC1210" i="5"/>
  <c r="EB1210" i="5"/>
  <c r="EA1210" i="5"/>
  <c r="DZ1210" i="5"/>
  <c r="DY1210" i="5"/>
  <c r="DX1210" i="5"/>
  <c r="DW1210" i="5"/>
  <c r="DV1210" i="5"/>
  <c r="DU1210" i="5"/>
  <c r="DT1210" i="5"/>
  <c r="DS1210" i="5"/>
  <c r="DR1210" i="5"/>
  <c r="EK1209" i="5"/>
  <c r="EJ1209" i="5"/>
  <c r="EI1209" i="5"/>
  <c r="EH1209" i="5"/>
  <c r="EG1209" i="5"/>
  <c r="EF1209" i="5"/>
  <c r="EE1209" i="5"/>
  <c r="ED1209" i="5"/>
  <c r="EC1209" i="5"/>
  <c r="EB1209" i="5"/>
  <c r="EA1209" i="5"/>
  <c r="DZ1209" i="5"/>
  <c r="DY1209" i="5"/>
  <c r="DX1209" i="5"/>
  <c r="DW1209" i="5"/>
  <c r="DV1209" i="5"/>
  <c r="DU1209" i="5"/>
  <c r="DT1209" i="5"/>
  <c r="DS1209" i="5"/>
  <c r="DR1209" i="5"/>
  <c r="EL1208" i="5"/>
  <c r="EK1208" i="5"/>
  <c r="EJ1208" i="5"/>
  <c r="EI1208" i="5"/>
  <c r="EH1208" i="5"/>
  <c r="EG1208" i="5"/>
  <c r="EF1208" i="5"/>
  <c r="EE1208" i="5"/>
  <c r="ED1208" i="5"/>
  <c r="EC1208" i="5"/>
  <c r="EB1208" i="5"/>
  <c r="EA1208" i="5"/>
  <c r="DZ1208" i="5"/>
  <c r="DY1208" i="5"/>
  <c r="DX1208" i="5"/>
  <c r="DW1208" i="5"/>
  <c r="DV1208" i="5"/>
  <c r="DU1208" i="5"/>
  <c r="DT1208" i="5"/>
  <c r="DS1208" i="5"/>
  <c r="DR1208" i="5"/>
  <c r="EM1207" i="5"/>
  <c r="EL1207" i="5"/>
  <c r="EK1207" i="5"/>
  <c r="EJ1207" i="5"/>
  <c r="EI1207" i="5"/>
  <c r="EH1207" i="5"/>
  <c r="EG1207" i="5"/>
  <c r="EF1207" i="5"/>
  <c r="EE1207" i="5"/>
  <c r="ED1207" i="5"/>
  <c r="EC1207" i="5"/>
  <c r="EB1207" i="5"/>
  <c r="EA1207" i="5"/>
  <c r="DZ1207" i="5"/>
  <c r="DY1207" i="5"/>
  <c r="DX1207" i="5"/>
  <c r="DW1207" i="5"/>
  <c r="DV1207" i="5"/>
  <c r="DU1207" i="5"/>
  <c r="DT1207" i="5"/>
  <c r="DS1207" i="5"/>
  <c r="DR1207" i="5"/>
  <c r="EN1206" i="5"/>
  <c r="EM1206" i="5"/>
  <c r="EL1206" i="5"/>
  <c r="EK1206" i="5"/>
  <c r="EJ1206" i="5"/>
  <c r="EI1206" i="5"/>
  <c r="EH1206" i="5"/>
  <c r="EG1206" i="5"/>
  <c r="EF1206" i="5"/>
  <c r="EE1206" i="5"/>
  <c r="ED1206" i="5"/>
  <c r="EC1206" i="5"/>
  <c r="EB1206" i="5"/>
  <c r="EA1206" i="5"/>
  <c r="DZ1206" i="5"/>
  <c r="DY1206" i="5"/>
  <c r="DX1206" i="5"/>
  <c r="DW1206" i="5"/>
  <c r="DV1206" i="5"/>
  <c r="DU1206" i="5"/>
  <c r="DT1206" i="5"/>
  <c r="DS1206" i="5"/>
  <c r="DR1206" i="5"/>
  <c r="EO1205" i="5"/>
  <c r="EN1205" i="5"/>
  <c r="EM1205" i="5"/>
  <c r="EL1205" i="5"/>
  <c r="EK1205" i="5"/>
  <c r="EJ1205" i="5"/>
  <c r="EI1205" i="5"/>
  <c r="EH1205" i="5"/>
  <c r="EG1205" i="5"/>
  <c r="EF1205" i="5"/>
  <c r="EE1205" i="5"/>
  <c r="ED1205" i="5"/>
  <c r="EC1205" i="5"/>
  <c r="EB1205" i="5"/>
  <c r="EA1205" i="5"/>
  <c r="DZ1205" i="5"/>
  <c r="DY1205" i="5"/>
  <c r="DX1205" i="5"/>
  <c r="DW1205" i="5"/>
  <c r="DV1205" i="5"/>
  <c r="DU1205" i="5"/>
  <c r="DT1205" i="5"/>
  <c r="DS1205" i="5"/>
  <c r="DR1205" i="5"/>
  <c r="EP1204" i="5"/>
  <c r="EO1204" i="5"/>
  <c r="EN1204" i="5"/>
  <c r="EM1204" i="5"/>
  <c r="EL1204" i="5"/>
  <c r="EK1204" i="5"/>
  <c r="EJ1204" i="5"/>
  <c r="EI1204" i="5"/>
  <c r="EH1204" i="5"/>
  <c r="EG1204" i="5"/>
  <c r="EF1204" i="5"/>
  <c r="EE1204" i="5"/>
  <c r="ED1204" i="5"/>
  <c r="EC1204" i="5"/>
  <c r="EB1204" i="5"/>
  <c r="EA1204" i="5"/>
  <c r="DZ1204" i="5"/>
  <c r="DY1204" i="5"/>
  <c r="DX1204" i="5"/>
  <c r="DW1204" i="5"/>
  <c r="DV1204" i="5"/>
  <c r="DU1204" i="5"/>
  <c r="DT1204" i="5"/>
  <c r="DS1204" i="5"/>
  <c r="DR1204" i="5"/>
  <c r="EQ1203" i="5"/>
  <c r="EP1203" i="5"/>
  <c r="EO1203" i="5"/>
  <c r="EN1203" i="5"/>
  <c r="EM1203" i="5"/>
  <c r="EL1203" i="5"/>
  <c r="EK1203" i="5"/>
  <c r="EJ1203" i="5"/>
  <c r="EI1203" i="5"/>
  <c r="EH1203" i="5"/>
  <c r="EG1203" i="5"/>
  <c r="EF1203" i="5"/>
  <c r="EE1203" i="5"/>
  <c r="ED1203" i="5"/>
  <c r="EC1203" i="5"/>
  <c r="EB1203" i="5"/>
  <c r="EA1203" i="5"/>
  <c r="DZ1203" i="5"/>
  <c r="DY1203" i="5"/>
  <c r="DX1203" i="5"/>
  <c r="DW1203" i="5"/>
  <c r="DV1203" i="5"/>
  <c r="DU1203" i="5"/>
  <c r="DT1203" i="5"/>
  <c r="DS1203" i="5"/>
  <c r="DR1203" i="5"/>
  <c r="ER1202" i="5"/>
  <c r="EQ1202" i="5"/>
  <c r="EP1202" i="5"/>
  <c r="EO1202" i="5"/>
  <c r="EN1202" i="5"/>
  <c r="EM1202" i="5"/>
  <c r="EL1202" i="5"/>
  <c r="EK1202" i="5"/>
  <c r="EJ1202" i="5"/>
  <c r="EI1202" i="5"/>
  <c r="EH1202" i="5"/>
  <c r="EG1202" i="5"/>
  <c r="EF1202" i="5"/>
  <c r="EE1202" i="5"/>
  <c r="ED1202" i="5"/>
  <c r="EC1202" i="5"/>
  <c r="EB1202" i="5"/>
  <c r="EA1202" i="5"/>
  <c r="DZ1202" i="5"/>
  <c r="DY1202" i="5"/>
  <c r="DX1202" i="5"/>
  <c r="DW1202" i="5"/>
  <c r="DV1202" i="5"/>
  <c r="DU1202" i="5"/>
  <c r="DT1202" i="5"/>
  <c r="DS1202" i="5"/>
  <c r="DR1202" i="5"/>
  <c r="ES1201" i="5"/>
  <c r="ER1201" i="5"/>
  <c r="EQ1201" i="5"/>
  <c r="EP1201" i="5"/>
  <c r="EO1201" i="5"/>
  <c r="EN1201" i="5"/>
  <c r="EM1201" i="5"/>
  <c r="EL1201" i="5"/>
  <c r="EK1201" i="5"/>
  <c r="EJ1201" i="5"/>
  <c r="EI1201" i="5"/>
  <c r="EH1201" i="5"/>
  <c r="EG1201" i="5"/>
  <c r="EF1201" i="5"/>
  <c r="EE1201" i="5"/>
  <c r="ED1201" i="5"/>
  <c r="EC1201" i="5"/>
  <c r="EB1201" i="5"/>
  <c r="EA1201" i="5"/>
  <c r="DZ1201" i="5"/>
  <c r="DY1201" i="5"/>
  <c r="DX1201" i="5"/>
  <c r="DW1201" i="5"/>
  <c r="DV1201" i="5"/>
  <c r="DU1201" i="5"/>
  <c r="DT1201" i="5"/>
  <c r="DS1201" i="5"/>
  <c r="DR1201" i="5"/>
  <c r="ET1200" i="5"/>
  <c r="ES1200" i="5"/>
  <c r="ER1200" i="5"/>
  <c r="EQ1200" i="5"/>
  <c r="EP1200" i="5"/>
  <c r="EO1200" i="5"/>
  <c r="EN1200" i="5"/>
  <c r="EM1200" i="5"/>
  <c r="EL1200" i="5"/>
  <c r="EK1200" i="5"/>
  <c r="EJ1200" i="5"/>
  <c r="EI1200" i="5"/>
  <c r="EH1200" i="5"/>
  <c r="EG1200" i="5"/>
  <c r="EF1200" i="5"/>
  <c r="EE1200" i="5"/>
  <c r="ED1200" i="5"/>
  <c r="EC1200" i="5"/>
  <c r="EB1200" i="5"/>
  <c r="EA1200" i="5"/>
  <c r="DZ1200" i="5"/>
  <c r="DY1200" i="5"/>
  <c r="DX1200" i="5"/>
  <c r="DW1200" i="5"/>
  <c r="DV1200" i="5"/>
  <c r="DU1200" i="5"/>
  <c r="DT1200" i="5"/>
  <c r="DS1200" i="5"/>
  <c r="DR1200" i="5"/>
  <c r="EU1199" i="5"/>
  <c r="ET1199" i="5"/>
  <c r="ES1199" i="5"/>
  <c r="ER1199" i="5"/>
  <c r="EQ1199" i="5"/>
  <c r="EP1199" i="5"/>
  <c r="EO1199" i="5"/>
  <c r="EN1199" i="5"/>
  <c r="EM1199" i="5"/>
  <c r="EL1199" i="5"/>
  <c r="EK1199" i="5"/>
  <c r="EJ1199" i="5"/>
  <c r="EI1199" i="5"/>
  <c r="EH1199" i="5"/>
  <c r="EG1199" i="5"/>
  <c r="EF1199" i="5"/>
  <c r="EE1199" i="5"/>
  <c r="ED1199" i="5"/>
  <c r="EC1199" i="5"/>
  <c r="EB1199" i="5"/>
  <c r="EA1199" i="5"/>
  <c r="DZ1199" i="5"/>
  <c r="DY1199" i="5"/>
  <c r="DX1199" i="5"/>
  <c r="DW1199" i="5"/>
  <c r="DV1199" i="5"/>
  <c r="DU1199" i="5"/>
  <c r="DT1199" i="5"/>
  <c r="DS1199" i="5"/>
  <c r="DR1199" i="5"/>
  <c r="EV1198" i="5"/>
  <c r="EU1198" i="5"/>
  <c r="ET1198" i="5"/>
  <c r="ES1198" i="5"/>
  <c r="ER1198" i="5"/>
  <c r="EQ1198" i="5"/>
  <c r="EP1198" i="5"/>
  <c r="EO1198" i="5"/>
  <c r="EN1198" i="5"/>
  <c r="EM1198" i="5"/>
  <c r="EL1198" i="5"/>
  <c r="EK1198" i="5"/>
  <c r="EJ1198" i="5"/>
  <c r="EI1198" i="5"/>
  <c r="EH1198" i="5"/>
  <c r="EG1198" i="5"/>
  <c r="EF1198" i="5"/>
  <c r="EE1198" i="5"/>
  <c r="ED1198" i="5"/>
  <c r="EC1198" i="5"/>
  <c r="EB1198" i="5"/>
  <c r="EA1198" i="5"/>
  <c r="DZ1198" i="5"/>
  <c r="DY1198" i="5"/>
  <c r="DX1198" i="5"/>
  <c r="DW1198" i="5"/>
  <c r="DV1198" i="5"/>
  <c r="DU1198" i="5"/>
  <c r="DT1198" i="5"/>
  <c r="DS1198" i="5"/>
  <c r="DR1198" i="5"/>
  <c r="EW1197" i="5"/>
  <c r="EV1197" i="5"/>
  <c r="EU1197" i="5"/>
  <c r="ET1197" i="5"/>
  <c r="ES1197" i="5"/>
  <c r="ER1197" i="5"/>
  <c r="EQ1197" i="5"/>
  <c r="EP1197" i="5"/>
  <c r="EO1197" i="5"/>
  <c r="EN1197" i="5"/>
  <c r="EM1197" i="5"/>
  <c r="EL1197" i="5"/>
  <c r="EK1197" i="5"/>
  <c r="EJ1197" i="5"/>
  <c r="EI1197" i="5"/>
  <c r="EH1197" i="5"/>
  <c r="EG1197" i="5"/>
  <c r="EF1197" i="5"/>
  <c r="EE1197" i="5"/>
  <c r="ED1197" i="5"/>
  <c r="EC1197" i="5"/>
  <c r="EB1197" i="5"/>
  <c r="EA1197" i="5"/>
  <c r="DZ1197" i="5"/>
  <c r="DY1197" i="5"/>
  <c r="DX1197" i="5"/>
  <c r="DW1197" i="5"/>
  <c r="DV1197" i="5"/>
  <c r="DU1197" i="5"/>
  <c r="DT1197" i="5"/>
  <c r="DS1197" i="5"/>
  <c r="DR1197" i="5"/>
  <c r="EX1196" i="5"/>
  <c r="EW1196" i="5"/>
  <c r="EV1196" i="5"/>
  <c r="EU1196" i="5"/>
  <c r="ET1196" i="5"/>
  <c r="ES1196" i="5"/>
  <c r="ER1196" i="5"/>
  <c r="EQ1196" i="5"/>
  <c r="EP1196" i="5"/>
  <c r="EO1196" i="5"/>
  <c r="EN1196" i="5"/>
  <c r="EM1196" i="5"/>
  <c r="EL1196" i="5"/>
  <c r="EK1196" i="5"/>
  <c r="EJ1196" i="5"/>
  <c r="EI1196" i="5"/>
  <c r="EH1196" i="5"/>
  <c r="EG1196" i="5"/>
  <c r="EF1196" i="5"/>
  <c r="EE1196" i="5"/>
  <c r="ED1196" i="5"/>
  <c r="EC1196" i="5"/>
  <c r="EB1196" i="5"/>
  <c r="EA1196" i="5"/>
  <c r="DZ1196" i="5"/>
  <c r="DY1196" i="5"/>
  <c r="DX1196" i="5"/>
  <c r="DW1196" i="5"/>
  <c r="DV1196" i="5"/>
  <c r="DU1196" i="5"/>
  <c r="DT1196" i="5"/>
  <c r="DS1196" i="5"/>
  <c r="DR1196" i="5"/>
  <c r="EY1195" i="5"/>
  <c r="EX1195" i="5"/>
  <c r="EW1195" i="5"/>
  <c r="EV1195" i="5"/>
  <c r="EU1195" i="5"/>
  <c r="ET1195" i="5"/>
  <c r="ES1195" i="5"/>
  <c r="ER1195" i="5"/>
  <c r="EQ1195" i="5"/>
  <c r="EP1195" i="5"/>
  <c r="EO1195" i="5"/>
  <c r="EN1195" i="5"/>
  <c r="EM1195" i="5"/>
  <c r="EL1195" i="5"/>
  <c r="EK1195" i="5"/>
  <c r="EJ1195" i="5"/>
  <c r="EI1195" i="5"/>
  <c r="EH1195" i="5"/>
  <c r="EG1195" i="5"/>
  <c r="EF1195" i="5"/>
  <c r="EE1195" i="5"/>
  <c r="ED1195" i="5"/>
  <c r="EC1195" i="5"/>
  <c r="EB1195" i="5"/>
  <c r="EA1195" i="5"/>
  <c r="DZ1195" i="5"/>
  <c r="DY1195" i="5"/>
  <c r="DX1195" i="5"/>
  <c r="DW1195" i="5"/>
  <c r="DV1195" i="5"/>
  <c r="DU1195" i="5"/>
  <c r="DT1195" i="5"/>
  <c r="DS1195" i="5"/>
  <c r="DR1195" i="5"/>
  <c r="EZ1194" i="5"/>
  <c r="EY1194" i="5"/>
  <c r="EX1194" i="5"/>
  <c r="EW1194" i="5"/>
  <c r="EV1194" i="5"/>
  <c r="EU1194" i="5"/>
  <c r="ET1194" i="5"/>
  <c r="ES1194" i="5"/>
  <c r="ER1194" i="5"/>
  <c r="EQ1194" i="5"/>
  <c r="EP1194" i="5"/>
  <c r="EO1194" i="5"/>
  <c r="EN1194" i="5"/>
  <c r="EM1194" i="5"/>
  <c r="EL1194" i="5"/>
  <c r="EK1194" i="5"/>
  <c r="EJ1194" i="5"/>
  <c r="EI1194" i="5"/>
  <c r="EH1194" i="5"/>
  <c r="EG1194" i="5"/>
  <c r="EF1194" i="5"/>
  <c r="EE1194" i="5"/>
  <c r="ED1194" i="5"/>
  <c r="EC1194" i="5"/>
  <c r="EB1194" i="5"/>
  <c r="EA1194" i="5"/>
  <c r="DZ1194" i="5"/>
  <c r="DY1194" i="5"/>
  <c r="DX1194" i="5"/>
  <c r="DW1194" i="5"/>
  <c r="DV1194" i="5"/>
  <c r="DU1194" i="5"/>
  <c r="DT1194" i="5"/>
  <c r="DS1194" i="5"/>
  <c r="DR1194" i="5"/>
  <c r="FA1193" i="5"/>
  <c r="EZ1193" i="5"/>
  <c r="EY1193" i="5"/>
  <c r="EX1193" i="5"/>
  <c r="EW1193" i="5"/>
  <c r="EV1193" i="5"/>
  <c r="EU1193" i="5"/>
  <c r="ET1193" i="5"/>
  <c r="ES1193" i="5"/>
  <c r="ER1193" i="5"/>
  <c r="EQ1193" i="5"/>
  <c r="EP1193" i="5"/>
  <c r="EO1193" i="5"/>
  <c r="EN1193" i="5"/>
  <c r="EM1193" i="5"/>
  <c r="EL1193" i="5"/>
  <c r="EK1193" i="5"/>
  <c r="EJ1193" i="5"/>
  <c r="EI1193" i="5"/>
  <c r="EH1193" i="5"/>
  <c r="EG1193" i="5"/>
  <c r="EF1193" i="5"/>
  <c r="EE1193" i="5"/>
  <c r="ED1193" i="5"/>
  <c r="EC1193" i="5"/>
  <c r="EB1193" i="5"/>
  <c r="EA1193" i="5"/>
  <c r="DZ1193" i="5"/>
  <c r="DY1193" i="5"/>
  <c r="DX1193" i="5"/>
  <c r="DW1193" i="5"/>
  <c r="DV1193" i="5"/>
  <c r="DU1193" i="5"/>
  <c r="DT1193" i="5"/>
  <c r="DS1193" i="5"/>
  <c r="DR1193" i="5"/>
  <c r="FB1192" i="5"/>
  <c r="FA1192" i="5"/>
  <c r="EZ1192" i="5"/>
  <c r="EY1192" i="5"/>
  <c r="EX1192" i="5"/>
  <c r="EW1192" i="5"/>
  <c r="EV1192" i="5"/>
  <c r="EU1192" i="5"/>
  <c r="ET1192" i="5"/>
  <c r="ES1192" i="5"/>
  <c r="ER1192" i="5"/>
  <c r="EQ1192" i="5"/>
  <c r="EP1192" i="5"/>
  <c r="EO1192" i="5"/>
  <c r="EN1192" i="5"/>
  <c r="EM1192" i="5"/>
  <c r="EL1192" i="5"/>
  <c r="EK1192" i="5"/>
  <c r="EJ1192" i="5"/>
  <c r="EI1192" i="5"/>
  <c r="EH1192" i="5"/>
  <c r="EG1192" i="5"/>
  <c r="EF1192" i="5"/>
  <c r="EE1192" i="5"/>
  <c r="ED1192" i="5"/>
  <c r="EC1192" i="5"/>
  <c r="EB1192" i="5"/>
  <c r="EA1192" i="5"/>
  <c r="DZ1192" i="5"/>
  <c r="DY1192" i="5"/>
  <c r="DX1192" i="5"/>
  <c r="DW1192" i="5"/>
  <c r="DV1192" i="5"/>
  <c r="DU1192" i="5"/>
  <c r="DT1192" i="5"/>
  <c r="DS1192" i="5"/>
  <c r="DR1192" i="5"/>
  <c r="FC1191" i="5"/>
  <c r="FB1191" i="5"/>
  <c r="FA1191" i="5"/>
  <c r="EZ1191" i="5"/>
  <c r="EY1191" i="5"/>
  <c r="EX1191" i="5"/>
  <c r="EW1191" i="5"/>
  <c r="EV1191" i="5"/>
  <c r="EU1191" i="5"/>
  <c r="ET1191" i="5"/>
  <c r="ES1191" i="5"/>
  <c r="ER1191" i="5"/>
  <c r="EQ1191" i="5"/>
  <c r="EP1191" i="5"/>
  <c r="EO1191" i="5"/>
  <c r="EN1191" i="5"/>
  <c r="EM1191" i="5"/>
  <c r="EL1191" i="5"/>
  <c r="EK1191" i="5"/>
  <c r="EJ1191" i="5"/>
  <c r="EI1191" i="5"/>
  <c r="EH1191" i="5"/>
  <c r="EG1191" i="5"/>
  <c r="EF1191" i="5"/>
  <c r="EE1191" i="5"/>
  <c r="ED1191" i="5"/>
  <c r="EC1191" i="5"/>
  <c r="EB1191" i="5"/>
  <c r="EA1191" i="5"/>
  <c r="DZ1191" i="5"/>
  <c r="DY1191" i="5"/>
  <c r="DX1191" i="5"/>
  <c r="DW1191" i="5"/>
  <c r="DV1191" i="5"/>
  <c r="DU1191" i="5"/>
  <c r="DT1191" i="5"/>
  <c r="DS1191" i="5"/>
  <c r="DR1191" i="5"/>
  <c r="FD1190" i="5"/>
  <c r="FC1190" i="5"/>
  <c r="FB1190" i="5"/>
  <c r="FA1190" i="5"/>
  <c r="EZ1190" i="5"/>
  <c r="EY1190" i="5"/>
  <c r="EX1190" i="5"/>
  <c r="EW1190" i="5"/>
  <c r="EV1190" i="5"/>
  <c r="EU1190" i="5"/>
  <c r="ET1190" i="5"/>
  <c r="ES1190" i="5"/>
  <c r="ER1190" i="5"/>
  <c r="EQ1190" i="5"/>
  <c r="EP1190" i="5"/>
  <c r="EO1190" i="5"/>
  <c r="EN1190" i="5"/>
  <c r="EM1190" i="5"/>
  <c r="EL1190" i="5"/>
  <c r="EK1190" i="5"/>
  <c r="EJ1190" i="5"/>
  <c r="EI1190" i="5"/>
  <c r="EH1190" i="5"/>
  <c r="EG1190" i="5"/>
  <c r="EF1190" i="5"/>
  <c r="EE1190" i="5"/>
  <c r="ED1190" i="5"/>
  <c r="EC1190" i="5"/>
  <c r="EB1190" i="5"/>
  <c r="EA1190" i="5"/>
  <c r="DZ1190" i="5"/>
  <c r="DY1190" i="5"/>
  <c r="DX1190" i="5"/>
  <c r="DW1190" i="5"/>
  <c r="DV1190" i="5"/>
  <c r="DU1190" i="5"/>
  <c r="DT1190" i="5"/>
  <c r="DS1190" i="5"/>
  <c r="DR1190" i="5"/>
  <c r="CD1228" i="5"/>
  <c r="CE1227" i="5"/>
  <c r="CD1227" i="5"/>
  <c r="CF1226" i="5"/>
  <c r="CE1226" i="5"/>
  <c r="CD1226" i="5"/>
  <c r="CG1225" i="5"/>
  <c r="CF1225" i="5"/>
  <c r="CE1225" i="5"/>
  <c r="CD1225" i="5"/>
  <c r="CH1224" i="5"/>
  <c r="CG1224" i="5"/>
  <c r="CF1224" i="5"/>
  <c r="CE1224" i="5"/>
  <c r="CD1224" i="5"/>
  <c r="CI1223" i="5"/>
  <c r="CH1223" i="5"/>
  <c r="CG1223" i="5"/>
  <c r="CF1223" i="5"/>
  <c r="CE1223" i="5"/>
  <c r="CD1223" i="5"/>
  <c r="CJ1222" i="5"/>
  <c r="CI1222" i="5"/>
  <c r="CH1222" i="5"/>
  <c r="CG1222" i="5"/>
  <c r="CF1222" i="5"/>
  <c r="CE1222" i="5"/>
  <c r="CD1222" i="5"/>
  <c r="CK1221" i="5"/>
  <c r="CJ1221" i="5"/>
  <c r="CI1221" i="5"/>
  <c r="CH1221" i="5"/>
  <c r="CG1221" i="5"/>
  <c r="CF1221" i="5"/>
  <c r="CE1221" i="5"/>
  <c r="CD1221" i="5"/>
  <c r="CL1220" i="5"/>
  <c r="CK1220" i="5"/>
  <c r="CJ1220" i="5"/>
  <c r="CI1220" i="5"/>
  <c r="CH1220" i="5"/>
  <c r="CG1220" i="5"/>
  <c r="CF1220" i="5"/>
  <c r="CE1220" i="5"/>
  <c r="CD1220" i="5"/>
  <c r="CM1219" i="5"/>
  <c r="CL1219" i="5"/>
  <c r="CK1219" i="5"/>
  <c r="CJ1219" i="5"/>
  <c r="CI1219" i="5"/>
  <c r="CH1219" i="5"/>
  <c r="CG1219" i="5"/>
  <c r="CF1219" i="5"/>
  <c r="CE1219" i="5"/>
  <c r="CD1219" i="5"/>
  <c r="CN1218" i="5"/>
  <c r="CM1218" i="5"/>
  <c r="CL1218" i="5"/>
  <c r="CK1218" i="5"/>
  <c r="CJ1218" i="5"/>
  <c r="CI1218" i="5"/>
  <c r="CH1218" i="5"/>
  <c r="CG1218" i="5"/>
  <c r="CF1218" i="5"/>
  <c r="CE1218" i="5"/>
  <c r="CD1218" i="5"/>
  <c r="CO1217" i="5"/>
  <c r="CN1217" i="5"/>
  <c r="CM1217" i="5"/>
  <c r="CL1217" i="5"/>
  <c r="CK1217" i="5"/>
  <c r="CJ1217" i="5"/>
  <c r="CI1217" i="5"/>
  <c r="CH1217" i="5"/>
  <c r="CG1217" i="5"/>
  <c r="CF1217" i="5"/>
  <c r="CE1217" i="5"/>
  <c r="CD1217" i="5"/>
  <c r="CP1216" i="5"/>
  <c r="CO1216" i="5"/>
  <c r="CN1216" i="5"/>
  <c r="CM1216" i="5"/>
  <c r="CL1216" i="5"/>
  <c r="CK1216" i="5"/>
  <c r="CJ1216" i="5"/>
  <c r="CI1216" i="5"/>
  <c r="CH1216" i="5"/>
  <c r="CG1216" i="5"/>
  <c r="CF1216" i="5"/>
  <c r="CE1216" i="5"/>
  <c r="CD1216" i="5"/>
  <c r="CQ1215" i="5"/>
  <c r="CP1215" i="5"/>
  <c r="CO1215" i="5"/>
  <c r="CN1215" i="5"/>
  <c r="CM1215" i="5"/>
  <c r="CL1215" i="5"/>
  <c r="CK1215" i="5"/>
  <c r="CJ1215" i="5"/>
  <c r="CI1215" i="5"/>
  <c r="CH1215" i="5"/>
  <c r="CG1215" i="5"/>
  <c r="CF1215" i="5"/>
  <c r="CE1215" i="5"/>
  <c r="CD1215" i="5"/>
  <c r="CR1214" i="5"/>
  <c r="CQ1214" i="5"/>
  <c r="CP1214" i="5"/>
  <c r="CO1214" i="5"/>
  <c r="CN1214" i="5"/>
  <c r="CM1214" i="5"/>
  <c r="CL1214" i="5"/>
  <c r="CK1214" i="5"/>
  <c r="CJ1214" i="5"/>
  <c r="CI1214" i="5"/>
  <c r="CH1214" i="5"/>
  <c r="CG1214" i="5"/>
  <c r="CF1214" i="5"/>
  <c r="CE1214" i="5"/>
  <c r="CD1214" i="5"/>
  <c r="CS1213" i="5"/>
  <c r="CR1213" i="5"/>
  <c r="CQ1213" i="5"/>
  <c r="CP1213" i="5"/>
  <c r="CO1213" i="5"/>
  <c r="CN1213" i="5"/>
  <c r="CM1213" i="5"/>
  <c r="CL1213" i="5"/>
  <c r="CK1213" i="5"/>
  <c r="CJ1213" i="5"/>
  <c r="CI1213" i="5"/>
  <c r="CH1213" i="5"/>
  <c r="CG1213" i="5"/>
  <c r="CF1213" i="5"/>
  <c r="CE1213" i="5"/>
  <c r="CD1213" i="5"/>
  <c r="CT1212" i="5"/>
  <c r="CS1212" i="5"/>
  <c r="CR1212" i="5"/>
  <c r="CQ1212" i="5"/>
  <c r="CP1212" i="5"/>
  <c r="CO1212" i="5"/>
  <c r="CN1212" i="5"/>
  <c r="CM1212" i="5"/>
  <c r="CL1212" i="5"/>
  <c r="CK1212" i="5"/>
  <c r="CJ1212" i="5"/>
  <c r="CI1212" i="5"/>
  <c r="CH1212" i="5"/>
  <c r="CG1212" i="5"/>
  <c r="CF1212" i="5"/>
  <c r="CE1212" i="5"/>
  <c r="CD1212" i="5"/>
  <c r="CU1211" i="5"/>
  <c r="CT1211" i="5"/>
  <c r="CS1211" i="5"/>
  <c r="CR1211" i="5"/>
  <c r="CQ1211" i="5"/>
  <c r="CP1211" i="5"/>
  <c r="CO1211" i="5"/>
  <c r="CN1211" i="5"/>
  <c r="CM1211" i="5"/>
  <c r="CL1211" i="5"/>
  <c r="CK1211" i="5"/>
  <c r="CJ1211" i="5"/>
  <c r="CI1211" i="5"/>
  <c r="CH1211" i="5"/>
  <c r="CG1211" i="5"/>
  <c r="CF1211" i="5"/>
  <c r="CE1211" i="5"/>
  <c r="CD1211" i="5"/>
  <c r="CV1210" i="5"/>
  <c r="CU1210" i="5"/>
  <c r="CT1210" i="5"/>
  <c r="CS1210" i="5"/>
  <c r="CR1210" i="5"/>
  <c r="CQ1210" i="5"/>
  <c r="CP1210" i="5"/>
  <c r="CO1210" i="5"/>
  <c r="CN1210" i="5"/>
  <c r="CM1210" i="5"/>
  <c r="CL1210" i="5"/>
  <c r="CK1210" i="5"/>
  <c r="CJ1210" i="5"/>
  <c r="CI1210" i="5"/>
  <c r="CH1210" i="5"/>
  <c r="CG1210" i="5"/>
  <c r="CF1210" i="5"/>
  <c r="CE1210" i="5"/>
  <c r="CD1210" i="5"/>
  <c r="CW1209" i="5"/>
  <c r="CV1209" i="5"/>
  <c r="CU1209" i="5"/>
  <c r="CT1209" i="5"/>
  <c r="CS1209" i="5"/>
  <c r="CR1209" i="5"/>
  <c r="CQ1209" i="5"/>
  <c r="CP1209" i="5"/>
  <c r="CO1209" i="5"/>
  <c r="CN1209" i="5"/>
  <c r="CM1209" i="5"/>
  <c r="CL1209" i="5"/>
  <c r="CK1209" i="5"/>
  <c r="CJ1209" i="5"/>
  <c r="CI1209" i="5"/>
  <c r="CH1209" i="5"/>
  <c r="CG1209" i="5"/>
  <c r="CF1209" i="5"/>
  <c r="CE1209" i="5"/>
  <c r="CD1209" i="5"/>
  <c r="CX1208" i="5"/>
  <c r="CW1208" i="5"/>
  <c r="CV1208" i="5"/>
  <c r="CU1208" i="5"/>
  <c r="CT1208" i="5"/>
  <c r="CS1208" i="5"/>
  <c r="CR1208" i="5"/>
  <c r="CQ1208" i="5"/>
  <c r="CP1208" i="5"/>
  <c r="CO1208" i="5"/>
  <c r="CN1208" i="5"/>
  <c r="CM1208" i="5"/>
  <c r="CL1208" i="5"/>
  <c r="CK1208" i="5"/>
  <c r="CJ1208" i="5"/>
  <c r="CI1208" i="5"/>
  <c r="CH1208" i="5"/>
  <c r="CG1208" i="5"/>
  <c r="CF1208" i="5"/>
  <c r="CE1208" i="5"/>
  <c r="CD1208" i="5"/>
  <c r="CY1207" i="5"/>
  <c r="CX1207" i="5"/>
  <c r="CW1207" i="5"/>
  <c r="CV1207" i="5"/>
  <c r="CU1207" i="5"/>
  <c r="CT1207" i="5"/>
  <c r="CS1207" i="5"/>
  <c r="CR1207" i="5"/>
  <c r="CQ1207" i="5"/>
  <c r="CP1207" i="5"/>
  <c r="CO1207" i="5"/>
  <c r="CN1207" i="5"/>
  <c r="CM1207" i="5"/>
  <c r="CL1207" i="5"/>
  <c r="CK1207" i="5"/>
  <c r="CJ1207" i="5"/>
  <c r="CI1207" i="5"/>
  <c r="CH1207" i="5"/>
  <c r="CG1207" i="5"/>
  <c r="CF1207" i="5"/>
  <c r="CE1207" i="5"/>
  <c r="CD1207" i="5"/>
  <c r="CZ1206" i="5"/>
  <c r="CY1206" i="5"/>
  <c r="CX1206" i="5"/>
  <c r="CW1206" i="5"/>
  <c r="CV1206" i="5"/>
  <c r="CU1206" i="5"/>
  <c r="CT1206" i="5"/>
  <c r="CS1206" i="5"/>
  <c r="CR1206" i="5"/>
  <c r="CQ1206" i="5"/>
  <c r="CP1206" i="5"/>
  <c r="CO1206" i="5"/>
  <c r="CN1206" i="5"/>
  <c r="CM1206" i="5"/>
  <c r="CL1206" i="5"/>
  <c r="CK1206" i="5"/>
  <c r="CJ1206" i="5"/>
  <c r="CI1206" i="5"/>
  <c r="CH1206" i="5"/>
  <c r="CG1206" i="5"/>
  <c r="CF1206" i="5"/>
  <c r="CE1206" i="5"/>
  <c r="CD1206" i="5"/>
  <c r="DA1205" i="5"/>
  <c r="CZ1205" i="5"/>
  <c r="CY1205" i="5"/>
  <c r="CX1205" i="5"/>
  <c r="CW1205" i="5"/>
  <c r="CV1205" i="5"/>
  <c r="CU1205" i="5"/>
  <c r="CT1205" i="5"/>
  <c r="CS1205" i="5"/>
  <c r="CR1205" i="5"/>
  <c r="CQ1205" i="5"/>
  <c r="CP1205" i="5"/>
  <c r="CO1205" i="5"/>
  <c r="CN1205" i="5"/>
  <c r="CM1205" i="5"/>
  <c r="CL1205" i="5"/>
  <c r="CK1205" i="5"/>
  <c r="CJ1205" i="5"/>
  <c r="CI1205" i="5"/>
  <c r="CH1205" i="5"/>
  <c r="CG1205" i="5"/>
  <c r="CF1205" i="5"/>
  <c r="CE1205" i="5"/>
  <c r="CD1205" i="5"/>
  <c r="DB1204" i="5"/>
  <c r="DA1204" i="5"/>
  <c r="CZ1204" i="5"/>
  <c r="CY1204" i="5"/>
  <c r="CX1204" i="5"/>
  <c r="CW1204" i="5"/>
  <c r="CV1204" i="5"/>
  <c r="CU1204" i="5"/>
  <c r="CT1204" i="5"/>
  <c r="CS1204" i="5"/>
  <c r="CR1204" i="5"/>
  <c r="CQ1204" i="5"/>
  <c r="CP1204" i="5"/>
  <c r="CO1204" i="5"/>
  <c r="CN1204" i="5"/>
  <c r="CM1204" i="5"/>
  <c r="CL1204" i="5"/>
  <c r="CK1204" i="5"/>
  <c r="CJ1204" i="5"/>
  <c r="CI1204" i="5"/>
  <c r="CH1204" i="5"/>
  <c r="CG1204" i="5"/>
  <c r="CF1204" i="5"/>
  <c r="CE1204" i="5"/>
  <c r="CD1204" i="5"/>
  <c r="DC1203" i="5"/>
  <c r="DB1203" i="5"/>
  <c r="DA1203" i="5"/>
  <c r="CZ1203" i="5"/>
  <c r="CY1203" i="5"/>
  <c r="CX1203" i="5"/>
  <c r="CW1203" i="5"/>
  <c r="CV1203" i="5"/>
  <c r="CU1203" i="5"/>
  <c r="CT1203" i="5"/>
  <c r="CS1203" i="5"/>
  <c r="CR1203" i="5"/>
  <c r="CQ1203" i="5"/>
  <c r="CP1203" i="5"/>
  <c r="CO1203" i="5"/>
  <c r="CN1203" i="5"/>
  <c r="CM1203" i="5"/>
  <c r="CL1203" i="5"/>
  <c r="CK1203" i="5"/>
  <c r="CJ1203" i="5"/>
  <c r="CI1203" i="5"/>
  <c r="CH1203" i="5"/>
  <c r="CG1203" i="5"/>
  <c r="CF1203" i="5"/>
  <c r="CE1203" i="5"/>
  <c r="CD1203" i="5"/>
  <c r="DD1202" i="5"/>
  <c r="DC1202" i="5"/>
  <c r="DB1202" i="5"/>
  <c r="DA1202" i="5"/>
  <c r="CZ1202" i="5"/>
  <c r="CY1202" i="5"/>
  <c r="CX1202" i="5"/>
  <c r="CW1202" i="5"/>
  <c r="CV1202" i="5"/>
  <c r="CU1202" i="5"/>
  <c r="CT1202" i="5"/>
  <c r="CS1202" i="5"/>
  <c r="CR1202" i="5"/>
  <c r="CQ1202" i="5"/>
  <c r="CP1202" i="5"/>
  <c r="CO1202" i="5"/>
  <c r="CN1202" i="5"/>
  <c r="CM1202" i="5"/>
  <c r="CL1202" i="5"/>
  <c r="CK1202" i="5"/>
  <c r="CJ1202" i="5"/>
  <c r="CI1202" i="5"/>
  <c r="CH1202" i="5"/>
  <c r="CG1202" i="5"/>
  <c r="CF1202" i="5"/>
  <c r="CE1202" i="5"/>
  <c r="CD1202" i="5"/>
  <c r="DE1201" i="5"/>
  <c r="DD1201" i="5"/>
  <c r="DC1201" i="5"/>
  <c r="DB1201" i="5"/>
  <c r="DA1201" i="5"/>
  <c r="CZ1201" i="5"/>
  <c r="CY1201" i="5"/>
  <c r="CX1201" i="5"/>
  <c r="CW1201" i="5"/>
  <c r="CV1201" i="5"/>
  <c r="CU1201" i="5"/>
  <c r="CT1201" i="5"/>
  <c r="CS1201" i="5"/>
  <c r="CR1201" i="5"/>
  <c r="CQ1201" i="5"/>
  <c r="CP1201" i="5"/>
  <c r="CO1201" i="5"/>
  <c r="CN1201" i="5"/>
  <c r="CM1201" i="5"/>
  <c r="CL1201" i="5"/>
  <c r="CK1201" i="5"/>
  <c r="CJ1201" i="5"/>
  <c r="CI1201" i="5"/>
  <c r="CH1201" i="5"/>
  <c r="CG1201" i="5"/>
  <c r="CF1201" i="5"/>
  <c r="CE1201" i="5"/>
  <c r="CD1201" i="5"/>
  <c r="DF1200" i="5"/>
  <c r="DE1200" i="5"/>
  <c r="DD1200" i="5"/>
  <c r="DC1200" i="5"/>
  <c r="DB1200" i="5"/>
  <c r="DA1200" i="5"/>
  <c r="CZ1200" i="5"/>
  <c r="CY1200" i="5"/>
  <c r="CX1200" i="5"/>
  <c r="CW1200" i="5"/>
  <c r="CV1200" i="5"/>
  <c r="CU1200" i="5"/>
  <c r="CT1200" i="5"/>
  <c r="CS1200" i="5"/>
  <c r="CR1200" i="5"/>
  <c r="CQ1200" i="5"/>
  <c r="CP1200" i="5"/>
  <c r="CO1200" i="5"/>
  <c r="CN1200" i="5"/>
  <c r="CM1200" i="5"/>
  <c r="CL1200" i="5"/>
  <c r="CK1200" i="5"/>
  <c r="CJ1200" i="5"/>
  <c r="CI1200" i="5"/>
  <c r="CH1200" i="5"/>
  <c r="CG1200" i="5"/>
  <c r="CF1200" i="5"/>
  <c r="CE1200" i="5"/>
  <c r="CD1200" i="5"/>
  <c r="DG1199" i="5"/>
  <c r="DF1199" i="5"/>
  <c r="DE1199" i="5"/>
  <c r="DD1199" i="5"/>
  <c r="DC1199" i="5"/>
  <c r="DB1199" i="5"/>
  <c r="DA1199" i="5"/>
  <c r="CZ1199" i="5"/>
  <c r="CY1199" i="5"/>
  <c r="CX1199" i="5"/>
  <c r="CW1199" i="5"/>
  <c r="CV1199" i="5"/>
  <c r="CU1199" i="5"/>
  <c r="CT1199" i="5"/>
  <c r="CS1199" i="5"/>
  <c r="CR1199" i="5"/>
  <c r="CQ1199" i="5"/>
  <c r="CP1199" i="5"/>
  <c r="CO1199" i="5"/>
  <c r="CN1199" i="5"/>
  <c r="CM1199" i="5"/>
  <c r="CL1199" i="5"/>
  <c r="CK1199" i="5"/>
  <c r="CJ1199" i="5"/>
  <c r="CI1199" i="5"/>
  <c r="CH1199" i="5"/>
  <c r="CG1199" i="5"/>
  <c r="CF1199" i="5"/>
  <c r="CE1199" i="5"/>
  <c r="CD1199" i="5"/>
  <c r="DH1198" i="5"/>
  <c r="DG1198" i="5"/>
  <c r="DF1198" i="5"/>
  <c r="DE1198" i="5"/>
  <c r="DD1198" i="5"/>
  <c r="DC1198" i="5"/>
  <c r="DB1198" i="5"/>
  <c r="DA1198" i="5"/>
  <c r="CZ1198" i="5"/>
  <c r="CY1198" i="5"/>
  <c r="CX1198" i="5"/>
  <c r="CW1198" i="5"/>
  <c r="CV1198" i="5"/>
  <c r="CU1198" i="5"/>
  <c r="CT1198" i="5"/>
  <c r="CS1198" i="5"/>
  <c r="CR1198" i="5"/>
  <c r="CQ1198" i="5"/>
  <c r="CP1198" i="5"/>
  <c r="CO1198" i="5"/>
  <c r="CN1198" i="5"/>
  <c r="CM1198" i="5"/>
  <c r="CL1198" i="5"/>
  <c r="CK1198" i="5"/>
  <c r="CJ1198" i="5"/>
  <c r="CI1198" i="5"/>
  <c r="CH1198" i="5"/>
  <c r="CG1198" i="5"/>
  <c r="CF1198" i="5"/>
  <c r="CE1198" i="5"/>
  <c r="CD1198" i="5"/>
  <c r="DI1197" i="5"/>
  <c r="DH1197" i="5"/>
  <c r="DG1197" i="5"/>
  <c r="DF1197" i="5"/>
  <c r="DE1197" i="5"/>
  <c r="DD1197" i="5"/>
  <c r="DC1197" i="5"/>
  <c r="DB1197" i="5"/>
  <c r="DA1197" i="5"/>
  <c r="CZ1197" i="5"/>
  <c r="CY1197" i="5"/>
  <c r="CX1197" i="5"/>
  <c r="CW1197" i="5"/>
  <c r="CV1197" i="5"/>
  <c r="CU1197" i="5"/>
  <c r="CT1197" i="5"/>
  <c r="CS1197" i="5"/>
  <c r="CR1197" i="5"/>
  <c r="CQ1197" i="5"/>
  <c r="CP1197" i="5"/>
  <c r="CO1197" i="5"/>
  <c r="CN1197" i="5"/>
  <c r="CM1197" i="5"/>
  <c r="CL1197" i="5"/>
  <c r="CK1197" i="5"/>
  <c r="CJ1197" i="5"/>
  <c r="CI1197" i="5"/>
  <c r="CH1197" i="5"/>
  <c r="CG1197" i="5"/>
  <c r="CF1197" i="5"/>
  <c r="CE1197" i="5"/>
  <c r="CD1197" i="5"/>
  <c r="DJ1196" i="5"/>
  <c r="DI1196" i="5"/>
  <c r="DH1196" i="5"/>
  <c r="DG1196" i="5"/>
  <c r="DF1196" i="5"/>
  <c r="DE1196" i="5"/>
  <c r="DD1196" i="5"/>
  <c r="DC1196" i="5"/>
  <c r="DB1196" i="5"/>
  <c r="DA1196" i="5"/>
  <c r="CZ1196" i="5"/>
  <c r="CY1196" i="5"/>
  <c r="CX1196" i="5"/>
  <c r="CW1196" i="5"/>
  <c r="CV1196" i="5"/>
  <c r="CU1196" i="5"/>
  <c r="CT1196" i="5"/>
  <c r="CS1196" i="5"/>
  <c r="CR1196" i="5"/>
  <c r="CQ1196" i="5"/>
  <c r="CP1196" i="5"/>
  <c r="CO1196" i="5"/>
  <c r="CN1196" i="5"/>
  <c r="CM1196" i="5"/>
  <c r="CL1196" i="5"/>
  <c r="CK1196" i="5"/>
  <c r="CJ1196" i="5"/>
  <c r="CI1196" i="5"/>
  <c r="CH1196" i="5"/>
  <c r="CG1196" i="5"/>
  <c r="CF1196" i="5"/>
  <c r="CE1196" i="5"/>
  <c r="CD1196" i="5"/>
  <c r="DK1195" i="5"/>
  <c r="DJ1195" i="5"/>
  <c r="DI1195" i="5"/>
  <c r="DH1195" i="5"/>
  <c r="DG1195" i="5"/>
  <c r="DF1195" i="5"/>
  <c r="DE1195" i="5"/>
  <c r="DD1195" i="5"/>
  <c r="DC1195" i="5"/>
  <c r="DB1195" i="5"/>
  <c r="DA1195" i="5"/>
  <c r="CZ1195" i="5"/>
  <c r="CY1195" i="5"/>
  <c r="CX1195" i="5"/>
  <c r="CW1195" i="5"/>
  <c r="CV1195" i="5"/>
  <c r="CU1195" i="5"/>
  <c r="CT1195" i="5"/>
  <c r="CS1195" i="5"/>
  <c r="CR1195" i="5"/>
  <c r="CQ1195" i="5"/>
  <c r="CP1195" i="5"/>
  <c r="CO1195" i="5"/>
  <c r="CN1195" i="5"/>
  <c r="CM1195" i="5"/>
  <c r="CL1195" i="5"/>
  <c r="CK1195" i="5"/>
  <c r="CJ1195" i="5"/>
  <c r="CI1195" i="5"/>
  <c r="CH1195" i="5"/>
  <c r="CG1195" i="5"/>
  <c r="CF1195" i="5"/>
  <c r="CE1195" i="5"/>
  <c r="CD1195" i="5"/>
  <c r="DL1194" i="5"/>
  <c r="DK1194" i="5"/>
  <c r="DJ1194" i="5"/>
  <c r="DI1194" i="5"/>
  <c r="DH1194" i="5"/>
  <c r="DG1194" i="5"/>
  <c r="DF1194" i="5"/>
  <c r="DE1194" i="5"/>
  <c r="DD1194" i="5"/>
  <c r="DC1194" i="5"/>
  <c r="DB1194" i="5"/>
  <c r="DA1194" i="5"/>
  <c r="CZ1194" i="5"/>
  <c r="CY1194" i="5"/>
  <c r="CX1194" i="5"/>
  <c r="CW1194" i="5"/>
  <c r="CV1194" i="5"/>
  <c r="CU1194" i="5"/>
  <c r="CT1194" i="5"/>
  <c r="CS1194" i="5"/>
  <c r="CR1194" i="5"/>
  <c r="CQ1194" i="5"/>
  <c r="CP1194" i="5"/>
  <c r="CO1194" i="5"/>
  <c r="CN1194" i="5"/>
  <c r="CM1194" i="5"/>
  <c r="CL1194" i="5"/>
  <c r="CK1194" i="5"/>
  <c r="CJ1194" i="5"/>
  <c r="CI1194" i="5"/>
  <c r="CH1194" i="5"/>
  <c r="CG1194" i="5"/>
  <c r="CF1194" i="5"/>
  <c r="CE1194" i="5"/>
  <c r="CD1194" i="5"/>
  <c r="DM1193" i="5"/>
  <c r="DL1193" i="5"/>
  <c r="DK1193" i="5"/>
  <c r="DJ1193" i="5"/>
  <c r="DI1193" i="5"/>
  <c r="DH1193" i="5"/>
  <c r="DG1193" i="5"/>
  <c r="DF1193" i="5"/>
  <c r="DE1193" i="5"/>
  <c r="DD1193" i="5"/>
  <c r="DC1193" i="5"/>
  <c r="DB1193" i="5"/>
  <c r="DA1193" i="5"/>
  <c r="CZ1193" i="5"/>
  <c r="CY1193" i="5"/>
  <c r="CX1193" i="5"/>
  <c r="CW1193" i="5"/>
  <c r="CV1193" i="5"/>
  <c r="CU1193" i="5"/>
  <c r="CT1193" i="5"/>
  <c r="CS1193" i="5"/>
  <c r="CR1193" i="5"/>
  <c r="CQ1193" i="5"/>
  <c r="CP1193" i="5"/>
  <c r="CO1193" i="5"/>
  <c r="CN1193" i="5"/>
  <c r="CM1193" i="5"/>
  <c r="CL1193" i="5"/>
  <c r="CK1193" i="5"/>
  <c r="CJ1193" i="5"/>
  <c r="CI1193" i="5"/>
  <c r="CH1193" i="5"/>
  <c r="CG1193" i="5"/>
  <c r="CF1193" i="5"/>
  <c r="CE1193" i="5"/>
  <c r="CD1193" i="5"/>
  <c r="DN1192" i="5"/>
  <c r="DM1192" i="5"/>
  <c r="DL1192" i="5"/>
  <c r="DK1192" i="5"/>
  <c r="DJ1192" i="5"/>
  <c r="DI1192" i="5"/>
  <c r="DH1192" i="5"/>
  <c r="DG1192" i="5"/>
  <c r="DF1192" i="5"/>
  <c r="DE1192" i="5"/>
  <c r="DD1192" i="5"/>
  <c r="DC1192" i="5"/>
  <c r="DB1192" i="5"/>
  <c r="DA1192" i="5"/>
  <c r="CZ1192" i="5"/>
  <c r="CY1192" i="5"/>
  <c r="CX1192" i="5"/>
  <c r="CW1192" i="5"/>
  <c r="CV1192" i="5"/>
  <c r="CU1192" i="5"/>
  <c r="CT1192" i="5"/>
  <c r="CS1192" i="5"/>
  <c r="CR1192" i="5"/>
  <c r="CQ1192" i="5"/>
  <c r="CP1192" i="5"/>
  <c r="CO1192" i="5"/>
  <c r="CN1192" i="5"/>
  <c r="CM1192" i="5"/>
  <c r="CL1192" i="5"/>
  <c r="CK1192" i="5"/>
  <c r="CJ1192" i="5"/>
  <c r="CI1192" i="5"/>
  <c r="CH1192" i="5"/>
  <c r="CG1192" i="5"/>
  <c r="CF1192" i="5"/>
  <c r="CE1192" i="5"/>
  <c r="CD1192" i="5"/>
  <c r="DO1191" i="5"/>
  <c r="DN1191" i="5"/>
  <c r="DM1191" i="5"/>
  <c r="DL1191" i="5"/>
  <c r="DK1191" i="5"/>
  <c r="DJ1191" i="5"/>
  <c r="DI1191" i="5"/>
  <c r="DH1191" i="5"/>
  <c r="DG1191" i="5"/>
  <c r="DF1191" i="5"/>
  <c r="DE1191" i="5"/>
  <c r="DD1191" i="5"/>
  <c r="DC1191" i="5"/>
  <c r="DB1191" i="5"/>
  <c r="DA1191" i="5"/>
  <c r="CZ1191" i="5"/>
  <c r="CY1191" i="5"/>
  <c r="CX1191" i="5"/>
  <c r="CW1191" i="5"/>
  <c r="CV1191" i="5"/>
  <c r="CU1191" i="5"/>
  <c r="CT1191" i="5"/>
  <c r="CS1191" i="5"/>
  <c r="CR1191" i="5"/>
  <c r="CQ1191" i="5"/>
  <c r="CP1191" i="5"/>
  <c r="CO1191" i="5"/>
  <c r="CN1191" i="5"/>
  <c r="CM1191" i="5"/>
  <c r="CL1191" i="5"/>
  <c r="CK1191" i="5"/>
  <c r="CJ1191" i="5"/>
  <c r="CI1191" i="5"/>
  <c r="CH1191" i="5"/>
  <c r="CG1191" i="5"/>
  <c r="CF1191" i="5"/>
  <c r="CE1191" i="5"/>
  <c r="CD1191" i="5"/>
  <c r="DP1190" i="5"/>
  <c r="DO1190" i="5"/>
  <c r="DN1190" i="5"/>
  <c r="DM1190" i="5"/>
  <c r="DL1190" i="5"/>
  <c r="DK1190" i="5"/>
  <c r="DJ1190" i="5"/>
  <c r="DI1190" i="5"/>
  <c r="DH1190" i="5"/>
  <c r="DG1190" i="5"/>
  <c r="DF1190" i="5"/>
  <c r="DE1190" i="5"/>
  <c r="DD1190" i="5"/>
  <c r="DC1190" i="5"/>
  <c r="DB1190" i="5"/>
  <c r="DA1190" i="5"/>
  <c r="CZ1190" i="5"/>
  <c r="CY1190" i="5"/>
  <c r="CX1190" i="5"/>
  <c r="CW1190" i="5"/>
  <c r="CV1190" i="5"/>
  <c r="CU1190" i="5"/>
  <c r="CT1190" i="5"/>
  <c r="CS1190" i="5"/>
  <c r="CR1190" i="5"/>
  <c r="CQ1190" i="5"/>
  <c r="CP1190" i="5"/>
  <c r="CO1190" i="5"/>
  <c r="CN1190" i="5"/>
  <c r="CM1190" i="5"/>
  <c r="CL1190" i="5"/>
  <c r="CK1190" i="5"/>
  <c r="CJ1190" i="5"/>
  <c r="CI1190" i="5"/>
  <c r="CH1190" i="5"/>
  <c r="CG1190" i="5"/>
  <c r="CF1190" i="5"/>
  <c r="CE1190" i="5"/>
  <c r="CD1190" i="5"/>
  <c r="AP1190" i="5"/>
  <c r="AP1228" i="5"/>
  <c r="AQ1227" i="5"/>
  <c r="AP1227" i="5"/>
  <c r="AR1226" i="5"/>
  <c r="AQ1226" i="5"/>
  <c r="AP1226" i="5"/>
  <c r="AS1225" i="5"/>
  <c r="AR1225" i="5"/>
  <c r="AQ1225" i="5"/>
  <c r="AP1225" i="5"/>
  <c r="AT1224" i="5"/>
  <c r="AS1224" i="5"/>
  <c r="AR1224" i="5"/>
  <c r="AQ1224" i="5"/>
  <c r="AP1224" i="5"/>
  <c r="AU1223" i="5"/>
  <c r="AT1223" i="5"/>
  <c r="AS1223" i="5"/>
  <c r="AR1223" i="5"/>
  <c r="AQ1223" i="5"/>
  <c r="AP1223" i="5"/>
  <c r="AV1222" i="5"/>
  <c r="AU1222" i="5"/>
  <c r="AT1222" i="5"/>
  <c r="AS1222" i="5"/>
  <c r="AR1222" i="5"/>
  <c r="AQ1222" i="5"/>
  <c r="AP1222" i="5"/>
  <c r="AW1221" i="5"/>
  <c r="AV1221" i="5"/>
  <c r="AU1221" i="5"/>
  <c r="AT1221" i="5"/>
  <c r="AS1221" i="5"/>
  <c r="AR1221" i="5"/>
  <c r="AQ1221" i="5"/>
  <c r="AP1221" i="5"/>
  <c r="AX1220" i="5"/>
  <c r="AW1220" i="5"/>
  <c r="AV1220" i="5"/>
  <c r="AU1220" i="5"/>
  <c r="AT1220" i="5"/>
  <c r="AS1220" i="5"/>
  <c r="AR1220" i="5"/>
  <c r="AQ1220" i="5"/>
  <c r="AP1220" i="5"/>
  <c r="AY1219" i="5"/>
  <c r="AX1219" i="5"/>
  <c r="AW1219" i="5"/>
  <c r="AV1219" i="5"/>
  <c r="AU1219" i="5"/>
  <c r="AT1219" i="5"/>
  <c r="AS1219" i="5"/>
  <c r="AR1219" i="5"/>
  <c r="AQ1219" i="5"/>
  <c r="AP1219" i="5"/>
  <c r="AZ1218" i="5"/>
  <c r="AY1218" i="5"/>
  <c r="AX1218" i="5"/>
  <c r="AW1218" i="5"/>
  <c r="AV1218" i="5"/>
  <c r="AU1218" i="5"/>
  <c r="AT1218" i="5"/>
  <c r="AS1218" i="5"/>
  <c r="AR1218" i="5"/>
  <c r="AQ1218" i="5"/>
  <c r="AP1218" i="5"/>
  <c r="BA1217" i="5"/>
  <c r="AZ1217" i="5"/>
  <c r="AY1217" i="5"/>
  <c r="AX1217" i="5"/>
  <c r="AW1217" i="5"/>
  <c r="AV1217" i="5"/>
  <c r="AU1217" i="5"/>
  <c r="AT1217" i="5"/>
  <c r="AS1217" i="5"/>
  <c r="AR1217" i="5"/>
  <c r="AQ1217" i="5"/>
  <c r="AP1217" i="5"/>
  <c r="BB1216" i="5"/>
  <c r="BA1216" i="5"/>
  <c r="AZ1216" i="5"/>
  <c r="AY1216" i="5"/>
  <c r="AX1216" i="5"/>
  <c r="AW1216" i="5"/>
  <c r="AV1216" i="5"/>
  <c r="AU1216" i="5"/>
  <c r="AT1216" i="5"/>
  <c r="AS1216" i="5"/>
  <c r="AR1216" i="5"/>
  <c r="AQ1216" i="5"/>
  <c r="AP1216" i="5"/>
  <c r="BC1215" i="5"/>
  <c r="BB1215" i="5"/>
  <c r="BA1215" i="5"/>
  <c r="AZ1215" i="5"/>
  <c r="AY1215" i="5"/>
  <c r="AX1215" i="5"/>
  <c r="AW1215" i="5"/>
  <c r="AV1215" i="5"/>
  <c r="AU1215" i="5"/>
  <c r="AT1215" i="5"/>
  <c r="AS1215" i="5"/>
  <c r="AR1215" i="5"/>
  <c r="AQ1215" i="5"/>
  <c r="AP1215" i="5"/>
  <c r="BD1214" i="5"/>
  <c r="BC1214" i="5"/>
  <c r="BB1214" i="5"/>
  <c r="BA1214" i="5"/>
  <c r="AZ1214" i="5"/>
  <c r="AY1214" i="5"/>
  <c r="AX1214" i="5"/>
  <c r="AW1214" i="5"/>
  <c r="AV1214" i="5"/>
  <c r="AU1214" i="5"/>
  <c r="AT1214" i="5"/>
  <c r="AS1214" i="5"/>
  <c r="AR1214" i="5"/>
  <c r="AQ1214" i="5"/>
  <c r="AP1214" i="5"/>
  <c r="BE1213" i="5"/>
  <c r="BD1213" i="5"/>
  <c r="BC1213" i="5"/>
  <c r="BB1213" i="5"/>
  <c r="BA1213" i="5"/>
  <c r="AZ1213" i="5"/>
  <c r="AY1213" i="5"/>
  <c r="AX1213" i="5"/>
  <c r="AW1213" i="5"/>
  <c r="AV1213" i="5"/>
  <c r="AU1213" i="5"/>
  <c r="AT1213" i="5"/>
  <c r="AS1213" i="5"/>
  <c r="AR1213" i="5"/>
  <c r="AQ1213" i="5"/>
  <c r="AP1213" i="5"/>
  <c r="BF1212" i="5"/>
  <c r="BE1212" i="5"/>
  <c r="BD1212" i="5"/>
  <c r="BC1212" i="5"/>
  <c r="BB1212" i="5"/>
  <c r="BA1212" i="5"/>
  <c r="AZ1212" i="5"/>
  <c r="AY1212" i="5"/>
  <c r="AX1212" i="5"/>
  <c r="AW1212" i="5"/>
  <c r="AV1212" i="5"/>
  <c r="AU1212" i="5"/>
  <c r="AT1212" i="5"/>
  <c r="AS1212" i="5"/>
  <c r="AR1212" i="5"/>
  <c r="AQ1212" i="5"/>
  <c r="AP1212" i="5"/>
  <c r="BG1211" i="5"/>
  <c r="BF1211" i="5"/>
  <c r="BE1211" i="5"/>
  <c r="BD1211" i="5"/>
  <c r="BC1211" i="5"/>
  <c r="BB1211" i="5"/>
  <c r="BA1211" i="5"/>
  <c r="AZ1211" i="5"/>
  <c r="AY1211" i="5"/>
  <c r="AX1211" i="5"/>
  <c r="AW1211" i="5"/>
  <c r="AV1211" i="5"/>
  <c r="AU1211" i="5"/>
  <c r="AT1211" i="5"/>
  <c r="AS1211" i="5"/>
  <c r="AR1211" i="5"/>
  <c r="AQ1211" i="5"/>
  <c r="AP1211" i="5"/>
  <c r="BH1210" i="5"/>
  <c r="BG1210" i="5"/>
  <c r="BF1210" i="5"/>
  <c r="BE1210" i="5"/>
  <c r="BD1210" i="5"/>
  <c r="BC1210" i="5"/>
  <c r="BB1210" i="5"/>
  <c r="BA1210" i="5"/>
  <c r="AZ1210" i="5"/>
  <c r="AY1210" i="5"/>
  <c r="AX1210" i="5"/>
  <c r="AW1210" i="5"/>
  <c r="AV1210" i="5"/>
  <c r="AU1210" i="5"/>
  <c r="AT1210" i="5"/>
  <c r="AS1210" i="5"/>
  <c r="AR1210" i="5"/>
  <c r="AQ1210" i="5"/>
  <c r="AP1210" i="5"/>
  <c r="BI1209" i="5"/>
  <c r="BH1209" i="5"/>
  <c r="BG1209" i="5"/>
  <c r="BF1209" i="5"/>
  <c r="BE1209" i="5"/>
  <c r="BD1209" i="5"/>
  <c r="BC1209" i="5"/>
  <c r="BB1209" i="5"/>
  <c r="BA1209" i="5"/>
  <c r="AZ1209" i="5"/>
  <c r="AY1209" i="5"/>
  <c r="AX1209" i="5"/>
  <c r="AW1209" i="5"/>
  <c r="AV1209" i="5"/>
  <c r="AU1209" i="5"/>
  <c r="AT1209" i="5"/>
  <c r="AS1209" i="5"/>
  <c r="AR1209" i="5"/>
  <c r="AQ1209" i="5"/>
  <c r="AP1209" i="5"/>
  <c r="BJ1208" i="5"/>
  <c r="BI1208" i="5"/>
  <c r="BH1208" i="5"/>
  <c r="BG1208" i="5"/>
  <c r="BF1208" i="5"/>
  <c r="BE1208" i="5"/>
  <c r="BD1208" i="5"/>
  <c r="BC1208" i="5"/>
  <c r="BB1208" i="5"/>
  <c r="BA1208" i="5"/>
  <c r="AZ1208" i="5"/>
  <c r="AY1208" i="5"/>
  <c r="AX1208" i="5"/>
  <c r="AW1208" i="5"/>
  <c r="AV1208" i="5"/>
  <c r="AU1208" i="5"/>
  <c r="AT1208" i="5"/>
  <c r="AS1208" i="5"/>
  <c r="AR1208" i="5"/>
  <c r="AQ1208" i="5"/>
  <c r="AP1208" i="5"/>
  <c r="BK1207" i="5"/>
  <c r="BJ1207" i="5"/>
  <c r="BI1207" i="5"/>
  <c r="BH1207" i="5"/>
  <c r="BG1207" i="5"/>
  <c r="BF1207" i="5"/>
  <c r="BE1207" i="5"/>
  <c r="BD1207" i="5"/>
  <c r="BC1207" i="5"/>
  <c r="BB1207" i="5"/>
  <c r="BA1207" i="5"/>
  <c r="AZ1207" i="5"/>
  <c r="AY1207" i="5"/>
  <c r="AX1207" i="5"/>
  <c r="AW1207" i="5"/>
  <c r="AV1207" i="5"/>
  <c r="AU1207" i="5"/>
  <c r="AT1207" i="5"/>
  <c r="AS1207" i="5"/>
  <c r="AR1207" i="5"/>
  <c r="AQ1207" i="5"/>
  <c r="AP1207" i="5"/>
  <c r="BL1206" i="5"/>
  <c r="BK1206" i="5"/>
  <c r="BJ1206" i="5"/>
  <c r="BI1206" i="5"/>
  <c r="BH1206" i="5"/>
  <c r="BG1206" i="5"/>
  <c r="BF1206" i="5"/>
  <c r="BE1206" i="5"/>
  <c r="BD1206" i="5"/>
  <c r="BC1206" i="5"/>
  <c r="BB1206" i="5"/>
  <c r="BA1206" i="5"/>
  <c r="AZ1206" i="5"/>
  <c r="AY1206" i="5"/>
  <c r="AX1206" i="5"/>
  <c r="AW1206" i="5"/>
  <c r="AV1206" i="5"/>
  <c r="AU1206" i="5"/>
  <c r="AT1206" i="5"/>
  <c r="AS1206" i="5"/>
  <c r="AR1206" i="5"/>
  <c r="AQ1206" i="5"/>
  <c r="AP1206" i="5"/>
  <c r="BM1205" i="5"/>
  <c r="BL1205" i="5"/>
  <c r="BK1205" i="5"/>
  <c r="BJ1205" i="5"/>
  <c r="BI1205" i="5"/>
  <c r="BH1205" i="5"/>
  <c r="BG1205" i="5"/>
  <c r="BF1205" i="5"/>
  <c r="BE1205" i="5"/>
  <c r="BD1205" i="5"/>
  <c r="BC1205" i="5"/>
  <c r="BB1205" i="5"/>
  <c r="BA1205" i="5"/>
  <c r="AZ1205" i="5"/>
  <c r="AY1205" i="5"/>
  <c r="AX1205" i="5"/>
  <c r="AW1205" i="5"/>
  <c r="AV1205" i="5"/>
  <c r="AU1205" i="5"/>
  <c r="AT1205" i="5"/>
  <c r="AS1205" i="5"/>
  <c r="AR1205" i="5"/>
  <c r="AQ1205" i="5"/>
  <c r="AP1205" i="5"/>
  <c r="BN1204" i="5"/>
  <c r="BM1204" i="5"/>
  <c r="BL1204" i="5"/>
  <c r="BK1204" i="5"/>
  <c r="BJ1204" i="5"/>
  <c r="BI1204" i="5"/>
  <c r="BH1204" i="5"/>
  <c r="BG1204" i="5"/>
  <c r="BF1204" i="5"/>
  <c r="BE1204" i="5"/>
  <c r="BD1204" i="5"/>
  <c r="BC1204" i="5"/>
  <c r="BB1204" i="5"/>
  <c r="BA1204" i="5"/>
  <c r="AZ1204" i="5"/>
  <c r="AY1204" i="5"/>
  <c r="AX1204" i="5"/>
  <c r="AW1204" i="5"/>
  <c r="AV1204" i="5"/>
  <c r="AU1204" i="5"/>
  <c r="AT1204" i="5"/>
  <c r="AS1204" i="5"/>
  <c r="AR1204" i="5"/>
  <c r="AQ1204" i="5"/>
  <c r="AP1204" i="5"/>
  <c r="BO1203" i="5"/>
  <c r="BN1203" i="5"/>
  <c r="BM1203" i="5"/>
  <c r="BL1203" i="5"/>
  <c r="BK1203" i="5"/>
  <c r="BJ1203" i="5"/>
  <c r="BI1203" i="5"/>
  <c r="BH1203" i="5"/>
  <c r="BG1203" i="5"/>
  <c r="BF1203" i="5"/>
  <c r="BE1203" i="5"/>
  <c r="BD1203" i="5"/>
  <c r="BC1203" i="5"/>
  <c r="BB1203" i="5"/>
  <c r="BA1203" i="5"/>
  <c r="AZ1203" i="5"/>
  <c r="AY1203" i="5"/>
  <c r="AX1203" i="5"/>
  <c r="AW1203" i="5"/>
  <c r="AV1203" i="5"/>
  <c r="AU1203" i="5"/>
  <c r="AT1203" i="5"/>
  <c r="AS1203" i="5"/>
  <c r="AR1203" i="5"/>
  <c r="AQ1203" i="5"/>
  <c r="AP1203" i="5"/>
  <c r="BP1202" i="5"/>
  <c r="BO1202" i="5"/>
  <c r="BN1202" i="5"/>
  <c r="BM1202" i="5"/>
  <c r="BL1202" i="5"/>
  <c r="BK1202" i="5"/>
  <c r="BJ1202" i="5"/>
  <c r="BI1202" i="5"/>
  <c r="BH1202" i="5"/>
  <c r="BG1202" i="5"/>
  <c r="BF1202" i="5"/>
  <c r="BE1202" i="5"/>
  <c r="BD1202" i="5"/>
  <c r="BC1202" i="5"/>
  <c r="BB1202" i="5"/>
  <c r="BA1202" i="5"/>
  <c r="AZ1202" i="5"/>
  <c r="AY1202" i="5"/>
  <c r="AX1202" i="5"/>
  <c r="AW1202" i="5"/>
  <c r="AV1202" i="5"/>
  <c r="AU1202" i="5"/>
  <c r="AT1202" i="5"/>
  <c r="AS1202" i="5"/>
  <c r="AR1202" i="5"/>
  <c r="AQ1202" i="5"/>
  <c r="AP1202" i="5"/>
  <c r="BQ1201" i="5"/>
  <c r="BP1201" i="5"/>
  <c r="BO1201" i="5"/>
  <c r="BN1201" i="5"/>
  <c r="BM1201" i="5"/>
  <c r="BL1201" i="5"/>
  <c r="BK1201" i="5"/>
  <c r="BJ1201" i="5"/>
  <c r="BI1201" i="5"/>
  <c r="BH1201" i="5"/>
  <c r="BG1201" i="5"/>
  <c r="BF1201" i="5"/>
  <c r="BE1201" i="5"/>
  <c r="BD1201" i="5"/>
  <c r="BC1201" i="5"/>
  <c r="BB1201" i="5"/>
  <c r="BA1201" i="5"/>
  <c r="AZ1201" i="5"/>
  <c r="AY1201" i="5"/>
  <c r="AX1201" i="5"/>
  <c r="AW1201" i="5"/>
  <c r="AV1201" i="5"/>
  <c r="AU1201" i="5"/>
  <c r="AT1201" i="5"/>
  <c r="AS1201" i="5"/>
  <c r="AR1201" i="5"/>
  <c r="AQ1201" i="5"/>
  <c r="AP1201" i="5"/>
  <c r="BR1200" i="5"/>
  <c r="BQ1200" i="5"/>
  <c r="BP1200" i="5"/>
  <c r="BO1200" i="5"/>
  <c r="BN1200" i="5"/>
  <c r="BM1200" i="5"/>
  <c r="BL1200" i="5"/>
  <c r="BK1200" i="5"/>
  <c r="BJ1200" i="5"/>
  <c r="BI1200" i="5"/>
  <c r="BH1200" i="5"/>
  <c r="BG1200" i="5"/>
  <c r="BF1200" i="5"/>
  <c r="BE1200" i="5"/>
  <c r="BD1200" i="5"/>
  <c r="BC1200" i="5"/>
  <c r="BB1200" i="5"/>
  <c r="BA1200" i="5"/>
  <c r="AZ1200" i="5"/>
  <c r="AY1200" i="5"/>
  <c r="AX1200" i="5"/>
  <c r="AW1200" i="5"/>
  <c r="AV1200" i="5"/>
  <c r="AU1200" i="5"/>
  <c r="AT1200" i="5"/>
  <c r="AS1200" i="5"/>
  <c r="AR1200" i="5"/>
  <c r="AQ1200" i="5"/>
  <c r="AP1200" i="5"/>
  <c r="BS1199" i="5"/>
  <c r="BR1199" i="5"/>
  <c r="BQ1199" i="5"/>
  <c r="BP1199" i="5"/>
  <c r="BO1199" i="5"/>
  <c r="BN1199" i="5"/>
  <c r="BM1199" i="5"/>
  <c r="BL1199" i="5"/>
  <c r="BK1199" i="5"/>
  <c r="BJ1199" i="5"/>
  <c r="BI1199" i="5"/>
  <c r="BH1199" i="5"/>
  <c r="BG1199" i="5"/>
  <c r="BF1199" i="5"/>
  <c r="BE1199" i="5"/>
  <c r="BD1199" i="5"/>
  <c r="BC1199" i="5"/>
  <c r="BB1199" i="5"/>
  <c r="BA1199" i="5"/>
  <c r="AZ1199" i="5"/>
  <c r="AY1199" i="5"/>
  <c r="AX1199" i="5"/>
  <c r="AW1199" i="5"/>
  <c r="AV1199" i="5"/>
  <c r="AU1199" i="5"/>
  <c r="AT1199" i="5"/>
  <c r="AS1199" i="5"/>
  <c r="AR1199" i="5"/>
  <c r="AQ1199" i="5"/>
  <c r="AP1199" i="5"/>
  <c r="BT1198" i="5"/>
  <c r="BS1198" i="5"/>
  <c r="BR1198" i="5"/>
  <c r="BQ1198" i="5"/>
  <c r="BP1198" i="5"/>
  <c r="BO1198" i="5"/>
  <c r="BN1198" i="5"/>
  <c r="BM1198" i="5"/>
  <c r="BL1198" i="5"/>
  <c r="BK1198" i="5"/>
  <c r="BJ1198" i="5"/>
  <c r="BI1198" i="5"/>
  <c r="BH1198" i="5"/>
  <c r="BG1198" i="5"/>
  <c r="BF1198" i="5"/>
  <c r="BE1198" i="5"/>
  <c r="BD1198" i="5"/>
  <c r="BC1198" i="5"/>
  <c r="BB1198" i="5"/>
  <c r="BA1198" i="5"/>
  <c r="AZ1198" i="5"/>
  <c r="AY1198" i="5"/>
  <c r="AX1198" i="5"/>
  <c r="AW1198" i="5"/>
  <c r="AV1198" i="5"/>
  <c r="AU1198" i="5"/>
  <c r="AT1198" i="5"/>
  <c r="AS1198" i="5"/>
  <c r="AR1198" i="5"/>
  <c r="AQ1198" i="5"/>
  <c r="AP1198" i="5"/>
  <c r="BU1197" i="5"/>
  <c r="BT1197" i="5"/>
  <c r="BS1197" i="5"/>
  <c r="BR1197" i="5"/>
  <c r="BQ1197" i="5"/>
  <c r="BP1197" i="5"/>
  <c r="BO1197" i="5"/>
  <c r="BN1197" i="5"/>
  <c r="BM1197" i="5"/>
  <c r="BL1197" i="5"/>
  <c r="BK1197" i="5"/>
  <c r="BJ1197" i="5"/>
  <c r="BI1197" i="5"/>
  <c r="BH1197" i="5"/>
  <c r="BG1197" i="5"/>
  <c r="BF1197" i="5"/>
  <c r="BE1197" i="5"/>
  <c r="BD1197" i="5"/>
  <c r="BC1197" i="5"/>
  <c r="BB1197" i="5"/>
  <c r="BA1197" i="5"/>
  <c r="AZ1197" i="5"/>
  <c r="AY1197" i="5"/>
  <c r="AX1197" i="5"/>
  <c r="AW1197" i="5"/>
  <c r="AV1197" i="5"/>
  <c r="AU1197" i="5"/>
  <c r="AT1197" i="5"/>
  <c r="AS1197" i="5"/>
  <c r="AR1197" i="5"/>
  <c r="AQ1197" i="5"/>
  <c r="AP1197" i="5"/>
  <c r="BV1196" i="5"/>
  <c r="BU1196" i="5"/>
  <c r="BT1196" i="5"/>
  <c r="BS1196" i="5"/>
  <c r="BR1196" i="5"/>
  <c r="BQ1196" i="5"/>
  <c r="BP1196" i="5"/>
  <c r="BO1196" i="5"/>
  <c r="BN1196" i="5"/>
  <c r="BM1196" i="5"/>
  <c r="BL1196" i="5"/>
  <c r="BK1196" i="5"/>
  <c r="BJ1196" i="5"/>
  <c r="BI1196" i="5"/>
  <c r="BH1196" i="5"/>
  <c r="BG1196" i="5"/>
  <c r="BF1196" i="5"/>
  <c r="BE1196" i="5"/>
  <c r="BD1196" i="5"/>
  <c r="BC1196" i="5"/>
  <c r="BB1196" i="5"/>
  <c r="BA1196" i="5"/>
  <c r="AZ1196" i="5"/>
  <c r="AY1196" i="5"/>
  <c r="AX1196" i="5"/>
  <c r="AW1196" i="5"/>
  <c r="AV1196" i="5"/>
  <c r="AU1196" i="5"/>
  <c r="AT1196" i="5"/>
  <c r="AS1196" i="5"/>
  <c r="AR1196" i="5"/>
  <c r="AQ1196" i="5"/>
  <c r="AP1196" i="5"/>
  <c r="BW1195" i="5"/>
  <c r="BV1195" i="5"/>
  <c r="BU1195" i="5"/>
  <c r="BT1195" i="5"/>
  <c r="BS1195" i="5"/>
  <c r="BR1195" i="5"/>
  <c r="BQ1195" i="5"/>
  <c r="BP1195" i="5"/>
  <c r="BO1195" i="5"/>
  <c r="BN1195" i="5"/>
  <c r="BM1195" i="5"/>
  <c r="BL1195" i="5"/>
  <c r="BK1195" i="5"/>
  <c r="BJ1195" i="5"/>
  <c r="BI1195" i="5"/>
  <c r="BH1195" i="5"/>
  <c r="BG1195" i="5"/>
  <c r="BF1195" i="5"/>
  <c r="BE1195" i="5"/>
  <c r="BD1195" i="5"/>
  <c r="BC1195" i="5"/>
  <c r="BB1195" i="5"/>
  <c r="BA1195" i="5"/>
  <c r="AZ1195" i="5"/>
  <c r="AY1195" i="5"/>
  <c r="AX1195" i="5"/>
  <c r="AW1195" i="5"/>
  <c r="AV1195" i="5"/>
  <c r="AU1195" i="5"/>
  <c r="AT1195" i="5"/>
  <c r="AS1195" i="5"/>
  <c r="AR1195" i="5"/>
  <c r="AQ1195" i="5"/>
  <c r="AP1195" i="5"/>
  <c r="BX1194" i="5"/>
  <c r="BW1194" i="5"/>
  <c r="BV1194" i="5"/>
  <c r="BU1194" i="5"/>
  <c r="BT1194" i="5"/>
  <c r="BS1194" i="5"/>
  <c r="BR1194" i="5"/>
  <c r="BQ1194" i="5"/>
  <c r="BP1194" i="5"/>
  <c r="BO1194" i="5"/>
  <c r="BN1194" i="5"/>
  <c r="BM1194" i="5"/>
  <c r="BL1194" i="5"/>
  <c r="BK1194" i="5"/>
  <c r="BJ1194" i="5"/>
  <c r="BI1194" i="5"/>
  <c r="BH1194" i="5"/>
  <c r="BG1194" i="5"/>
  <c r="BF1194" i="5"/>
  <c r="BE1194" i="5"/>
  <c r="BD1194" i="5"/>
  <c r="BC1194" i="5"/>
  <c r="BB1194" i="5"/>
  <c r="BA1194" i="5"/>
  <c r="AZ1194" i="5"/>
  <c r="AY1194" i="5"/>
  <c r="AX1194" i="5"/>
  <c r="AW1194" i="5"/>
  <c r="AV1194" i="5"/>
  <c r="AU1194" i="5"/>
  <c r="AT1194" i="5"/>
  <c r="AS1194" i="5"/>
  <c r="AR1194" i="5"/>
  <c r="AQ1194" i="5"/>
  <c r="AP1194" i="5"/>
  <c r="BY1193" i="5"/>
  <c r="BX1193" i="5"/>
  <c r="BW1193" i="5"/>
  <c r="BV1193" i="5"/>
  <c r="BU1193" i="5"/>
  <c r="BT1193" i="5"/>
  <c r="BS1193" i="5"/>
  <c r="BR1193" i="5"/>
  <c r="BQ1193" i="5"/>
  <c r="BP1193" i="5"/>
  <c r="BO1193" i="5"/>
  <c r="BN1193" i="5"/>
  <c r="BM1193" i="5"/>
  <c r="BL1193" i="5"/>
  <c r="BK1193" i="5"/>
  <c r="BJ1193" i="5"/>
  <c r="BI1193" i="5"/>
  <c r="BH1193" i="5"/>
  <c r="BG1193" i="5"/>
  <c r="BF1193" i="5"/>
  <c r="BE1193" i="5"/>
  <c r="BD1193" i="5"/>
  <c r="BC1193" i="5"/>
  <c r="BB1193" i="5"/>
  <c r="BA1193" i="5"/>
  <c r="AZ1193" i="5"/>
  <c r="AY1193" i="5"/>
  <c r="AX1193" i="5"/>
  <c r="AW1193" i="5"/>
  <c r="AV1193" i="5"/>
  <c r="AU1193" i="5"/>
  <c r="AT1193" i="5"/>
  <c r="AS1193" i="5"/>
  <c r="AR1193" i="5"/>
  <c r="AQ1193" i="5"/>
  <c r="AP1193" i="5"/>
  <c r="BZ1192" i="5"/>
  <c r="BY1192" i="5"/>
  <c r="BX1192" i="5"/>
  <c r="BW1192" i="5"/>
  <c r="BV1192" i="5"/>
  <c r="BU1192" i="5"/>
  <c r="BT1192" i="5"/>
  <c r="BS1192" i="5"/>
  <c r="BR1192" i="5"/>
  <c r="BQ1192" i="5"/>
  <c r="BP1192" i="5"/>
  <c r="BO1192" i="5"/>
  <c r="BN1192" i="5"/>
  <c r="BM1192" i="5"/>
  <c r="BL1192" i="5"/>
  <c r="BK1192" i="5"/>
  <c r="BJ1192" i="5"/>
  <c r="BI1192" i="5"/>
  <c r="BH1192" i="5"/>
  <c r="BG1192" i="5"/>
  <c r="BF1192" i="5"/>
  <c r="BE1192" i="5"/>
  <c r="BD1192" i="5"/>
  <c r="BC1192" i="5"/>
  <c r="BB1192" i="5"/>
  <c r="BA1192" i="5"/>
  <c r="AZ1192" i="5"/>
  <c r="AY1192" i="5"/>
  <c r="AX1192" i="5"/>
  <c r="AW1192" i="5"/>
  <c r="AV1192" i="5"/>
  <c r="AU1192" i="5"/>
  <c r="AT1192" i="5"/>
  <c r="AS1192" i="5"/>
  <c r="AR1192" i="5"/>
  <c r="AQ1192" i="5"/>
  <c r="AP1192" i="5"/>
  <c r="CA1191" i="5"/>
  <c r="BZ1191" i="5"/>
  <c r="BY1191" i="5"/>
  <c r="BX1191" i="5"/>
  <c r="BW1191" i="5"/>
  <c r="BV1191" i="5"/>
  <c r="BU1191" i="5"/>
  <c r="BT1191" i="5"/>
  <c r="BS1191" i="5"/>
  <c r="BR1191" i="5"/>
  <c r="BQ1191" i="5"/>
  <c r="BP1191" i="5"/>
  <c r="BO1191" i="5"/>
  <c r="BN1191" i="5"/>
  <c r="BM1191" i="5"/>
  <c r="BL1191" i="5"/>
  <c r="BK1191" i="5"/>
  <c r="BJ1191" i="5"/>
  <c r="BI1191" i="5"/>
  <c r="BH1191" i="5"/>
  <c r="BG1191" i="5"/>
  <c r="BF1191" i="5"/>
  <c r="BE1191" i="5"/>
  <c r="BD1191" i="5"/>
  <c r="BC1191" i="5"/>
  <c r="BB1191" i="5"/>
  <c r="BA1191" i="5"/>
  <c r="AZ1191" i="5"/>
  <c r="AY1191" i="5"/>
  <c r="AX1191" i="5"/>
  <c r="AW1191" i="5"/>
  <c r="AV1191" i="5"/>
  <c r="AU1191" i="5"/>
  <c r="AT1191" i="5"/>
  <c r="AS1191" i="5"/>
  <c r="AR1191" i="5"/>
  <c r="AQ1191" i="5"/>
  <c r="AP1191" i="5"/>
  <c r="CB1190" i="5"/>
  <c r="CA1190" i="5"/>
  <c r="BZ1190" i="5"/>
  <c r="BY1190" i="5"/>
  <c r="BX1190" i="5"/>
  <c r="BW1190" i="5"/>
  <c r="BV1190" i="5"/>
  <c r="BU1190" i="5"/>
  <c r="BT1190" i="5"/>
  <c r="BS1190" i="5"/>
  <c r="BR1190" i="5"/>
  <c r="BQ1190" i="5"/>
  <c r="BP1190" i="5"/>
  <c r="BO1190" i="5"/>
  <c r="BN1190" i="5"/>
  <c r="BM1190" i="5"/>
  <c r="BL1190" i="5"/>
  <c r="BK1190" i="5"/>
  <c r="BJ1190" i="5"/>
  <c r="BI1190" i="5"/>
  <c r="BH1190" i="5"/>
  <c r="BG1190" i="5"/>
  <c r="BF1190" i="5"/>
  <c r="BE1190" i="5"/>
  <c r="BD1190" i="5"/>
  <c r="BC1190" i="5"/>
  <c r="BB1190" i="5"/>
  <c r="BA1190" i="5"/>
  <c r="AZ1190" i="5"/>
  <c r="AY1190" i="5"/>
  <c r="AX1190" i="5"/>
  <c r="AW1190" i="5"/>
  <c r="AV1190" i="5"/>
  <c r="AU1190" i="5"/>
  <c r="AT1190" i="5"/>
  <c r="AS1190" i="5"/>
  <c r="AR1190" i="5"/>
  <c r="AQ1190" i="5"/>
  <c r="C1227" i="5"/>
  <c r="C1226" i="5"/>
  <c r="D1226" i="5"/>
  <c r="C1225" i="5"/>
  <c r="D1225" i="5"/>
  <c r="E1225" i="5"/>
  <c r="C1224" i="5"/>
  <c r="D1224" i="5"/>
  <c r="E1224" i="5"/>
  <c r="F1224" i="5"/>
  <c r="C1223" i="5"/>
  <c r="D1223" i="5"/>
  <c r="E1223" i="5"/>
  <c r="F1223" i="5"/>
  <c r="G1223" i="5"/>
  <c r="C1222" i="5"/>
  <c r="D1222" i="5"/>
  <c r="E1222" i="5"/>
  <c r="F1222" i="5"/>
  <c r="G1222" i="5"/>
  <c r="H1222" i="5"/>
  <c r="C1221" i="5"/>
  <c r="D1221" i="5"/>
  <c r="E1221" i="5"/>
  <c r="F1221" i="5"/>
  <c r="G1221" i="5"/>
  <c r="H1221" i="5"/>
  <c r="I1221" i="5"/>
  <c r="C1220" i="5"/>
  <c r="D1220" i="5"/>
  <c r="E1220" i="5"/>
  <c r="F1220" i="5"/>
  <c r="G1220" i="5"/>
  <c r="H1220" i="5"/>
  <c r="I1220" i="5"/>
  <c r="J1220" i="5"/>
  <c r="C1219" i="5"/>
  <c r="D1219" i="5"/>
  <c r="E1219" i="5"/>
  <c r="F1219" i="5"/>
  <c r="G1219" i="5"/>
  <c r="H1219" i="5"/>
  <c r="I1219" i="5"/>
  <c r="J1219" i="5"/>
  <c r="K1219" i="5"/>
  <c r="C1218" i="5"/>
  <c r="D1218" i="5"/>
  <c r="E1218" i="5"/>
  <c r="F1218" i="5"/>
  <c r="G1218" i="5"/>
  <c r="H1218" i="5"/>
  <c r="I1218" i="5"/>
  <c r="J1218" i="5"/>
  <c r="K1218" i="5"/>
  <c r="L1218" i="5"/>
  <c r="C1217" i="5"/>
  <c r="D1217" i="5"/>
  <c r="E1217" i="5"/>
  <c r="F1217" i="5"/>
  <c r="G1217" i="5"/>
  <c r="H1217" i="5"/>
  <c r="I1217" i="5"/>
  <c r="J1217" i="5"/>
  <c r="K1217" i="5"/>
  <c r="L1217" i="5"/>
  <c r="M1217" i="5"/>
  <c r="C1216" i="5"/>
  <c r="D1216" i="5"/>
  <c r="E1216" i="5"/>
  <c r="F1216" i="5"/>
  <c r="G1216" i="5"/>
  <c r="H1216" i="5"/>
  <c r="I1216" i="5"/>
  <c r="J1216" i="5"/>
  <c r="K1216" i="5"/>
  <c r="L1216" i="5"/>
  <c r="M1216" i="5"/>
  <c r="N1216" i="5"/>
  <c r="O1215" i="5"/>
  <c r="C1215" i="5"/>
  <c r="D1215" i="5"/>
  <c r="E1215" i="5"/>
  <c r="F1215" i="5"/>
  <c r="G1215" i="5"/>
  <c r="H1215" i="5"/>
  <c r="I1215" i="5"/>
  <c r="J1215" i="5"/>
  <c r="K1215" i="5"/>
  <c r="L1215" i="5"/>
  <c r="M1215" i="5"/>
  <c r="N1215" i="5"/>
  <c r="C1214" i="5"/>
  <c r="D1214" i="5"/>
  <c r="E1214" i="5"/>
  <c r="F1214" i="5"/>
  <c r="G1214" i="5"/>
  <c r="H1214" i="5"/>
  <c r="I1214" i="5"/>
  <c r="J1214" i="5"/>
  <c r="K1214" i="5"/>
  <c r="L1214" i="5"/>
  <c r="M1214" i="5"/>
  <c r="N1214" i="5"/>
  <c r="O1214" i="5"/>
  <c r="P1214" i="5"/>
  <c r="C1213" i="5"/>
  <c r="D1213" i="5"/>
  <c r="E1213" i="5"/>
  <c r="F1213" i="5"/>
  <c r="G1213" i="5"/>
  <c r="H1213" i="5"/>
  <c r="I1213" i="5"/>
  <c r="J1213" i="5"/>
  <c r="K1213" i="5"/>
  <c r="L1213" i="5"/>
  <c r="M1213" i="5"/>
  <c r="N1213" i="5"/>
  <c r="O1213" i="5"/>
  <c r="P1213" i="5"/>
  <c r="Q1213" i="5"/>
  <c r="C1212" i="5"/>
  <c r="D1212" i="5"/>
  <c r="E1212" i="5"/>
  <c r="F1212" i="5"/>
  <c r="G1212" i="5"/>
  <c r="H1212" i="5"/>
  <c r="I1212" i="5"/>
  <c r="J1212" i="5"/>
  <c r="K1212" i="5"/>
  <c r="L1212" i="5"/>
  <c r="M1212" i="5"/>
  <c r="N1212" i="5"/>
  <c r="O1212" i="5"/>
  <c r="P1212" i="5"/>
  <c r="Q1212" i="5"/>
  <c r="R1212" i="5"/>
  <c r="C1211" i="5"/>
  <c r="D1211" i="5"/>
  <c r="E1211" i="5"/>
  <c r="F1211" i="5"/>
  <c r="G1211" i="5"/>
  <c r="H1211" i="5"/>
  <c r="I1211" i="5"/>
  <c r="J1211" i="5"/>
  <c r="K1211" i="5"/>
  <c r="L1211" i="5"/>
  <c r="M1211" i="5"/>
  <c r="N1211" i="5"/>
  <c r="O1211" i="5"/>
  <c r="P1211" i="5"/>
  <c r="Q1211" i="5"/>
  <c r="R1211" i="5"/>
  <c r="S1211" i="5"/>
  <c r="C1210" i="5"/>
  <c r="D1210" i="5"/>
  <c r="E1210" i="5"/>
  <c r="F1210" i="5"/>
  <c r="G1210" i="5"/>
  <c r="H1210" i="5"/>
  <c r="I1210" i="5"/>
  <c r="J1210" i="5"/>
  <c r="K1210" i="5"/>
  <c r="L1210" i="5"/>
  <c r="M1210" i="5"/>
  <c r="N1210" i="5"/>
  <c r="O1210" i="5"/>
  <c r="P1210" i="5"/>
  <c r="Q1210" i="5"/>
  <c r="R1210" i="5"/>
  <c r="S1210" i="5"/>
  <c r="T1210" i="5"/>
  <c r="C1209" i="5"/>
  <c r="D1209" i="5"/>
  <c r="E1209" i="5"/>
  <c r="F1209" i="5"/>
  <c r="G1209" i="5"/>
  <c r="H1209" i="5"/>
  <c r="I1209" i="5"/>
  <c r="J1209" i="5"/>
  <c r="K1209" i="5"/>
  <c r="L1209" i="5"/>
  <c r="M1209" i="5"/>
  <c r="N1209" i="5"/>
  <c r="O1209" i="5"/>
  <c r="P1209" i="5"/>
  <c r="Q1209" i="5"/>
  <c r="R1209" i="5"/>
  <c r="S1209" i="5"/>
  <c r="T1209" i="5"/>
  <c r="U1209" i="5"/>
  <c r="C1208" i="5"/>
  <c r="D1208" i="5"/>
  <c r="E1208" i="5"/>
  <c r="F1208" i="5"/>
  <c r="G1208" i="5"/>
  <c r="H1208" i="5"/>
  <c r="I1208" i="5"/>
  <c r="J1208" i="5"/>
  <c r="K1208" i="5"/>
  <c r="L1208" i="5"/>
  <c r="M1208" i="5"/>
  <c r="N1208" i="5"/>
  <c r="O1208" i="5"/>
  <c r="P1208" i="5"/>
  <c r="Q1208" i="5"/>
  <c r="R1208" i="5"/>
  <c r="S1208" i="5"/>
  <c r="T1208" i="5"/>
  <c r="U1208" i="5"/>
  <c r="V1208" i="5"/>
  <c r="C1207" i="5"/>
  <c r="D1207" i="5"/>
  <c r="E1207" i="5"/>
  <c r="F1207" i="5"/>
  <c r="G1207" i="5"/>
  <c r="H1207" i="5"/>
  <c r="I1207" i="5"/>
  <c r="J1207" i="5"/>
  <c r="K1207" i="5"/>
  <c r="L1207" i="5"/>
  <c r="M1207" i="5"/>
  <c r="N1207" i="5"/>
  <c r="O1207" i="5"/>
  <c r="P1207" i="5"/>
  <c r="Q1207" i="5"/>
  <c r="R1207" i="5"/>
  <c r="S1207" i="5"/>
  <c r="T1207" i="5"/>
  <c r="U1207" i="5"/>
  <c r="V1207" i="5"/>
  <c r="W1207" i="5"/>
  <c r="C1206" i="5"/>
  <c r="D1206" i="5"/>
  <c r="E1206" i="5"/>
  <c r="F1206" i="5"/>
  <c r="G1206" i="5"/>
  <c r="H1206" i="5"/>
  <c r="I1206" i="5"/>
  <c r="J1206" i="5"/>
  <c r="K1206" i="5"/>
  <c r="L1206" i="5"/>
  <c r="M1206" i="5"/>
  <c r="N1206" i="5"/>
  <c r="O1206" i="5"/>
  <c r="P1206" i="5"/>
  <c r="Q1206" i="5"/>
  <c r="R1206" i="5"/>
  <c r="S1206" i="5"/>
  <c r="T1206" i="5"/>
  <c r="U1206" i="5"/>
  <c r="V1206" i="5"/>
  <c r="W1206" i="5"/>
  <c r="X1206" i="5"/>
  <c r="C1205" i="5"/>
  <c r="D1205" i="5"/>
  <c r="E1205" i="5"/>
  <c r="F1205" i="5"/>
  <c r="G1205" i="5"/>
  <c r="H1205" i="5"/>
  <c r="I1205" i="5"/>
  <c r="J1205" i="5"/>
  <c r="K1205" i="5"/>
  <c r="L1205" i="5"/>
  <c r="M1205" i="5"/>
  <c r="N1205" i="5"/>
  <c r="O1205" i="5"/>
  <c r="P1205" i="5"/>
  <c r="Q1205" i="5"/>
  <c r="R1205" i="5"/>
  <c r="S1205" i="5"/>
  <c r="T1205" i="5"/>
  <c r="U1205" i="5"/>
  <c r="V1205" i="5"/>
  <c r="W1205" i="5"/>
  <c r="X1205" i="5"/>
  <c r="Y1205" i="5"/>
  <c r="C1204" i="5"/>
  <c r="D1204" i="5"/>
  <c r="E1204" i="5"/>
  <c r="F1204" i="5"/>
  <c r="G1204" i="5"/>
  <c r="H1204" i="5"/>
  <c r="I1204" i="5"/>
  <c r="J1204" i="5"/>
  <c r="K1204" i="5"/>
  <c r="L1204" i="5"/>
  <c r="M1204" i="5"/>
  <c r="N1204" i="5"/>
  <c r="O1204" i="5"/>
  <c r="P1204" i="5"/>
  <c r="Q1204" i="5"/>
  <c r="R1204" i="5"/>
  <c r="S1204" i="5"/>
  <c r="T1204" i="5"/>
  <c r="U1204" i="5"/>
  <c r="V1204" i="5"/>
  <c r="W1204" i="5"/>
  <c r="X1204" i="5"/>
  <c r="Y1204" i="5"/>
  <c r="Z1204" i="5"/>
  <c r="C1203" i="5"/>
  <c r="D1203" i="5"/>
  <c r="E1203" i="5"/>
  <c r="F1203" i="5"/>
  <c r="G1203" i="5"/>
  <c r="H1203" i="5"/>
  <c r="I1203" i="5"/>
  <c r="J1203" i="5"/>
  <c r="K1203" i="5"/>
  <c r="L1203" i="5"/>
  <c r="M1203" i="5"/>
  <c r="N1203" i="5"/>
  <c r="O1203" i="5"/>
  <c r="P1203" i="5"/>
  <c r="Q1203" i="5"/>
  <c r="R1203" i="5"/>
  <c r="S1203" i="5"/>
  <c r="T1203" i="5"/>
  <c r="U1203" i="5"/>
  <c r="V1203" i="5"/>
  <c r="W1203" i="5"/>
  <c r="X1203" i="5"/>
  <c r="Y1203" i="5"/>
  <c r="Z1203" i="5"/>
  <c r="AA1203" i="5"/>
  <c r="C1202" i="5"/>
  <c r="D1202" i="5"/>
  <c r="E1202" i="5"/>
  <c r="F1202" i="5"/>
  <c r="G1202" i="5"/>
  <c r="H1202" i="5"/>
  <c r="I1202" i="5"/>
  <c r="J1202" i="5"/>
  <c r="K1202" i="5"/>
  <c r="L1202" i="5"/>
  <c r="M1202" i="5"/>
  <c r="N1202" i="5"/>
  <c r="O1202" i="5"/>
  <c r="P1202" i="5"/>
  <c r="Q1202" i="5"/>
  <c r="R1202" i="5"/>
  <c r="S1202" i="5"/>
  <c r="T1202" i="5"/>
  <c r="U1202" i="5"/>
  <c r="V1202" i="5"/>
  <c r="W1202" i="5"/>
  <c r="X1202" i="5"/>
  <c r="Y1202" i="5"/>
  <c r="Z1202" i="5"/>
  <c r="AA1202" i="5"/>
  <c r="AB1202" i="5"/>
  <c r="C1201" i="5"/>
  <c r="D1201" i="5"/>
  <c r="E1201" i="5"/>
  <c r="F1201" i="5"/>
  <c r="G1201" i="5"/>
  <c r="H1201" i="5"/>
  <c r="I1201" i="5"/>
  <c r="J1201" i="5"/>
  <c r="K1201" i="5"/>
  <c r="L1201" i="5"/>
  <c r="M1201" i="5"/>
  <c r="N1201" i="5"/>
  <c r="O1201" i="5"/>
  <c r="P1201" i="5"/>
  <c r="Q1201" i="5"/>
  <c r="R1201" i="5"/>
  <c r="S1201" i="5"/>
  <c r="T1201" i="5"/>
  <c r="U1201" i="5"/>
  <c r="V1201" i="5"/>
  <c r="W1201" i="5"/>
  <c r="X1201" i="5"/>
  <c r="Y1201" i="5"/>
  <c r="Z1201" i="5"/>
  <c r="AA1201" i="5"/>
  <c r="AB1201" i="5"/>
  <c r="AC1201" i="5"/>
  <c r="C1200" i="5"/>
  <c r="D1200" i="5"/>
  <c r="E1200" i="5"/>
  <c r="F1200" i="5"/>
  <c r="G1200" i="5"/>
  <c r="H1200" i="5"/>
  <c r="I1200" i="5"/>
  <c r="J1200" i="5"/>
  <c r="K1200" i="5"/>
  <c r="L1200" i="5"/>
  <c r="M1200" i="5"/>
  <c r="N1200" i="5"/>
  <c r="O1200" i="5"/>
  <c r="P1200" i="5"/>
  <c r="Q1200" i="5"/>
  <c r="R1200" i="5"/>
  <c r="S1200" i="5"/>
  <c r="T1200" i="5"/>
  <c r="U1200" i="5"/>
  <c r="V1200" i="5"/>
  <c r="W1200" i="5"/>
  <c r="X1200" i="5"/>
  <c r="Y1200" i="5"/>
  <c r="Z1200" i="5"/>
  <c r="AA1200" i="5"/>
  <c r="AB1200" i="5"/>
  <c r="AC1200" i="5"/>
  <c r="AD1200" i="5"/>
  <c r="C1199" i="5"/>
  <c r="D1199" i="5"/>
  <c r="E1199" i="5"/>
  <c r="F1199" i="5"/>
  <c r="G1199" i="5"/>
  <c r="H1199" i="5"/>
  <c r="I1199" i="5"/>
  <c r="J1199" i="5"/>
  <c r="K1199" i="5"/>
  <c r="L1199" i="5"/>
  <c r="M1199" i="5"/>
  <c r="N1199" i="5"/>
  <c r="O1199" i="5"/>
  <c r="P1199" i="5"/>
  <c r="Q1199" i="5"/>
  <c r="R1199" i="5"/>
  <c r="S1199" i="5"/>
  <c r="T1199" i="5"/>
  <c r="U1199" i="5"/>
  <c r="V1199" i="5"/>
  <c r="W1199" i="5"/>
  <c r="X1199" i="5"/>
  <c r="Y1199" i="5"/>
  <c r="Z1199" i="5"/>
  <c r="AA1199" i="5"/>
  <c r="AB1199" i="5"/>
  <c r="AC1199" i="5"/>
  <c r="AD1199" i="5"/>
  <c r="AE1199" i="5"/>
  <c r="C1198" i="5"/>
  <c r="D1198" i="5"/>
  <c r="E1198" i="5"/>
  <c r="F1198" i="5"/>
  <c r="G1198" i="5"/>
  <c r="H1198" i="5"/>
  <c r="I1198" i="5"/>
  <c r="J1198" i="5"/>
  <c r="K1198" i="5"/>
  <c r="L1198" i="5"/>
  <c r="M1198" i="5"/>
  <c r="N1198" i="5"/>
  <c r="O1198" i="5"/>
  <c r="P1198" i="5"/>
  <c r="Q1198" i="5"/>
  <c r="R1198" i="5"/>
  <c r="S1198" i="5"/>
  <c r="T1198" i="5"/>
  <c r="U1198" i="5"/>
  <c r="V1198" i="5"/>
  <c r="W1198" i="5"/>
  <c r="X1198" i="5"/>
  <c r="Y1198" i="5"/>
  <c r="Z1198" i="5"/>
  <c r="AA1198" i="5"/>
  <c r="AB1198" i="5"/>
  <c r="AC1198" i="5"/>
  <c r="AD1198" i="5"/>
  <c r="AE1198" i="5"/>
  <c r="AF1198" i="5"/>
  <c r="C1197" i="5"/>
  <c r="D1197" i="5"/>
  <c r="E1197" i="5"/>
  <c r="F1197" i="5"/>
  <c r="G1197" i="5"/>
  <c r="H1197" i="5"/>
  <c r="I1197" i="5"/>
  <c r="J1197" i="5"/>
  <c r="K1197" i="5"/>
  <c r="L1197" i="5"/>
  <c r="M1197" i="5"/>
  <c r="N1197" i="5"/>
  <c r="O1197" i="5"/>
  <c r="P1197" i="5"/>
  <c r="Q1197" i="5"/>
  <c r="R1197" i="5"/>
  <c r="S1197" i="5"/>
  <c r="T1197" i="5"/>
  <c r="U1197" i="5"/>
  <c r="V1197" i="5"/>
  <c r="W1197" i="5"/>
  <c r="X1197" i="5"/>
  <c r="Y1197" i="5"/>
  <c r="Z1197" i="5"/>
  <c r="AA1197" i="5"/>
  <c r="AB1197" i="5"/>
  <c r="AC1197" i="5"/>
  <c r="AD1197" i="5"/>
  <c r="AE1197" i="5"/>
  <c r="AF1197" i="5"/>
  <c r="AG1197" i="5"/>
  <c r="C1196" i="5"/>
  <c r="D1196" i="5"/>
  <c r="E1196" i="5"/>
  <c r="F1196" i="5"/>
  <c r="G1196" i="5"/>
  <c r="H1196" i="5"/>
  <c r="I1196" i="5"/>
  <c r="J1196" i="5"/>
  <c r="K1196" i="5"/>
  <c r="L1196" i="5"/>
  <c r="M1196" i="5"/>
  <c r="N1196" i="5"/>
  <c r="O1196" i="5"/>
  <c r="P1196" i="5"/>
  <c r="Q1196" i="5"/>
  <c r="R1196" i="5"/>
  <c r="S1196" i="5"/>
  <c r="T1196" i="5"/>
  <c r="U1196" i="5"/>
  <c r="V1196" i="5"/>
  <c r="W1196" i="5"/>
  <c r="X1196" i="5"/>
  <c r="Y1196" i="5"/>
  <c r="Z1196" i="5"/>
  <c r="AA1196" i="5"/>
  <c r="AB1196" i="5"/>
  <c r="AC1196" i="5"/>
  <c r="AD1196" i="5"/>
  <c r="AE1196" i="5"/>
  <c r="AF1196" i="5"/>
  <c r="AG1196" i="5"/>
  <c r="AH1196" i="5"/>
  <c r="C1195" i="5"/>
  <c r="D1195" i="5"/>
  <c r="E1195" i="5"/>
  <c r="F1195" i="5"/>
  <c r="G1195" i="5"/>
  <c r="H1195" i="5"/>
  <c r="I1195" i="5"/>
  <c r="J1195" i="5"/>
  <c r="K1195" i="5"/>
  <c r="L1195" i="5"/>
  <c r="M1195" i="5"/>
  <c r="N1195" i="5"/>
  <c r="O1195" i="5"/>
  <c r="P1195" i="5"/>
  <c r="Q1195" i="5"/>
  <c r="R1195" i="5"/>
  <c r="S1195" i="5"/>
  <c r="T1195" i="5"/>
  <c r="U1195" i="5"/>
  <c r="V1195" i="5"/>
  <c r="W1195" i="5"/>
  <c r="X1195" i="5"/>
  <c r="Y1195" i="5"/>
  <c r="Z1195" i="5"/>
  <c r="AA1195" i="5"/>
  <c r="AB1195" i="5"/>
  <c r="AC1195" i="5"/>
  <c r="AD1195" i="5"/>
  <c r="AE1195" i="5"/>
  <c r="AF1195" i="5"/>
  <c r="AG1195" i="5"/>
  <c r="AH1195" i="5"/>
  <c r="AI1195" i="5"/>
  <c r="C1194" i="5"/>
  <c r="D1194" i="5"/>
  <c r="E1194" i="5"/>
  <c r="F1194" i="5"/>
  <c r="G1194" i="5"/>
  <c r="H1194" i="5"/>
  <c r="I1194" i="5"/>
  <c r="J1194" i="5"/>
  <c r="K1194" i="5"/>
  <c r="L1194" i="5"/>
  <c r="M1194" i="5"/>
  <c r="N1194" i="5"/>
  <c r="O1194" i="5"/>
  <c r="P1194" i="5"/>
  <c r="Q1194" i="5"/>
  <c r="R1194" i="5"/>
  <c r="S1194" i="5"/>
  <c r="T1194" i="5"/>
  <c r="U1194" i="5"/>
  <c r="V1194" i="5"/>
  <c r="W1194" i="5"/>
  <c r="X1194" i="5"/>
  <c r="Y1194" i="5"/>
  <c r="Z1194" i="5"/>
  <c r="AA1194" i="5"/>
  <c r="AB1194" i="5"/>
  <c r="AC1194" i="5"/>
  <c r="AD1194" i="5"/>
  <c r="AE1194" i="5"/>
  <c r="AF1194" i="5"/>
  <c r="AG1194" i="5"/>
  <c r="AH1194" i="5"/>
  <c r="AI1194" i="5"/>
  <c r="AJ1194" i="5"/>
  <c r="C1193" i="5"/>
  <c r="D1193" i="5"/>
  <c r="E1193" i="5"/>
  <c r="F1193" i="5"/>
  <c r="G1193" i="5"/>
  <c r="H1193" i="5"/>
  <c r="I1193" i="5"/>
  <c r="J1193" i="5"/>
  <c r="K1193" i="5"/>
  <c r="L1193" i="5"/>
  <c r="M1193" i="5"/>
  <c r="N1193" i="5"/>
  <c r="O1193" i="5"/>
  <c r="P1193" i="5"/>
  <c r="Q1193" i="5"/>
  <c r="R1193" i="5"/>
  <c r="S1193" i="5"/>
  <c r="T1193" i="5"/>
  <c r="U1193" i="5"/>
  <c r="V1193" i="5"/>
  <c r="W1193" i="5"/>
  <c r="X1193" i="5"/>
  <c r="Y1193" i="5"/>
  <c r="Z1193" i="5"/>
  <c r="AA1193" i="5"/>
  <c r="AB1193" i="5"/>
  <c r="AC1193" i="5"/>
  <c r="AD1193" i="5"/>
  <c r="AE1193" i="5"/>
  <c r="AF1193" i="5"/>
  <c r="AG1193" i="5"/>
  <c r="AH1193" i="5"/>
  <c r="AI1193" i="5"/>
  <c r="AJ1193" i="5"/>
  <c r="AK1193" i="5"/>
  <c r="C1192" i="5"/>
  <c r="D1192" i="5"/>
  <c r="E1192" i="5"/>
  <c r="F1192" i="5"/>
  <c r="G1192" i="5"/>
  <c r="H1192" i="5"/>
  <c r="I1192" i="5"/>
  <c r="J1192" i="5"/>
  <c r="K1192" i="5"/>
  <c r="L1192" i="5"/>
  <c r="M1192" i="5"/>
  <c r="N1192" i="5"/>
  <c r="O1192" i="5"/>
  <c r="P1192" i="5"/>
  <c r="Q1192" i="5"/>
  <c r="R1192" i="5"/>
  <c r="S1192" i="5"/>
  <c r="T1192" i="5"/>
  <c r="U1192" i="5"/>
  <c r="V1192" i="5"/>
  <c r="W1192" i="5"/>
  <c r="X1192" i="5"/>
  <c r="Y1192" i="5"/>
  <c r="Z1192" i="5"/>
  <c r="AA1192" i="5"/>
  <c r="AB1192" i="5"/>
  <c r="AC1192" i="5"/>
  <c r="AD1192" i="5"/>
  <c r="AE1192" i="5"/>
  <c r="AF1192" i="5"/>
  <c r="AG1192" i="5"/>
  <c r="AH1192" i="5"/>
  <c r="AI1192" i="5"/>
  <c r="AJ1192" i="5"/>
  <c r="AK1192" i="5"/>
  <c r="AL1192" i="5"/>
  <c r="C1191" i="5"/>
  <c r="D1191" i="5"/>
  <c r="E1191" i="5"/>
  <c r="F1191" i="5"/>
  <c r="G1191" i="5"/>
  <c r="H1191" i="5"/>
  <c r="I1191" i="5"/>
  <c r="J1191" i="5"/>
  <c r="K1191" i="5"/>
  <c r="L1191" i="5"/>
  <c r="M1191" i="5"/>
  <c r="N1191" i="5"/>
  <c r="O1191" i="5"/>
  <c r="P1191" i="5"/>
  <c r="Q1191" i="5"/>
  <c r="R1191" i="5"/>
  <c r="S1191" i="5"/>
  <c r="T1191" i="5"/>
  <c r="U1191" i="5"/>
  <c r="V1191" i="5"/>
  <c r="W1191" i="5"/>
  <c r="X1191" i="5"/>
  <c r="Y1191" i="5"/>
  <c r="Z1191" i="5"/>
  <c r="AA1191" i="5"/>
  <c r="AB1191" i="5"/>
  <c r="AC1191" i="5"/>
  <c r="AD1191" i="5"/>
  <c r="AE1191" i="5"/>
  <c r="AF1191" i="5"/>
  <c r="AG1191" i="5"/>
  <c r="AH1191" i="5"/>
  <c r="AI1191" i="5"/>
  <c r="AJ1191" i="5"/>
  <c r="AK1191" i="5"/>
  <c r="AL1191" i="5"/>
  <c r="AM1191" i="5"/>
  <c r="B1191" i="5"/>
  <c r="B1192" i="5"/>
  <c r="B1193" i="5"/>
  <c r="B1194" i="5"/>
  <c r="B1195" i="5"/>
  <c r="B1196" i="5"/>
  <c r="B1197" i="5"/>
  <c r="B1198" i="5"/>
  <c r="B1199" i="5"/>
  <c r="B1200" i="5"/>
  <c r="B1201" i="5"/>
  <c r="B1202" i="5"/>
  <c r="B1203" i="5"/>
  <c r="B1204" i="5"/>
  <c r="B1205" i="5"/>
  <c r="B1206" i="5"/>
  <c r="B1207" i="5"/>
  <c r="B1208" i="5"/>
  <c r="B1209" i="5"/>
  <c r="B1210" i="5"/>
  <c r="B1211" i="5"/>
  <c r="B1212" i="5"/>
  <c r="B1213" i="5"/>
  <c r="B1214" i="5"/>
  <c r="B1215" i="5"/>
  <c r="B1216" i="5"/>
  <c r="B1217" i="5"/>
  <c r="B1218" i="5"/>
  <c r="B1219" i="5"/>
  <c r="B1220" i="5"/>
  <c r="B1221" i="5"/>
  <c r="B1222" i="5"/>
  <c r="B1223" i="5"/>
  <c r="B1224" i="5"/>
  <c r="B1225" i="5"/>
  <c r="B1226" i="5"/>
  <c r="B1227" i="5"/>
  <c r="B1228" i="5"/>
  <c r="C1190" i="5"/>
  <c r="D1190" i="5"/>
  <c r="E1190" i="5"/>
  <c r="F1190" i="5"/>
  <c r="G1190" i="5"/>
  <c r="H1190" i="5"/>
  <c r="I1190" i="5"/>
  <c r="J1190" i="5"/>
  <c r="K1190" i="5"/>
  <c r="L1190" i="5"/>
  <c r="M1190" i="5"/>
  <c r="N1190" i="5"/>
  <c r="O1190" i="5"/>
  <c r="P1190" i="5"/>
  <c r="Q1190" i="5"/>
  <c r="R1190" i="5"/>
  <c r="S1190" i="5"/>
  <c r="T1190" i="5"/>
  <c r="U1190" i="5"/>
  <c r="V1190" i="5"/>
  <c r="W1190" i="5"/>
  <c r="X1190" i="5"/>
  <c r="Y1190" i="5"/>
  <c r="Z1190" i="5"/>
  <c r="AA1190" i="5"/>
  <c r="AB1190" i="5"/>
  <c r="AC1190" i="5"/>
  <c r="AD1190" i="5"/>
  <c r="AE1190" i="5"/>
  <c r="AF1190" i="5"/>
  <c r="AG1190" i="5"/>
  <c r="AH1190" i="5"/>
  <c r="AI1190" i="5"/>
  <c r="AJ1190" i="5"/>
  <c r="AK1190" i="5"/>
  <c r="AL1190" i="5"/>
  <c r="AM1190" i="5"/>
  <c r="AN1190" i="5"/>
  <c r="B1190" i="5"/>
  <c r="C1127" i="5"/>
  <c r="C1126" i="5"/>
  <c r="D1126" i="5"/>
  <c r="C1125" i="5"/>
  <c r="D1125" i="5"/>
  <c r="E1125" i="5"/>
  <c r="C1124" i="5"/>
  <c r="D1124" i="5"/>
  <c r="E1124" i="5"/>
  <c r="F1124" i="5"/>
  <c r="C1123" i="5"/>
  <c r="D1123" i="5"/>
  <c r="E1123" i="5"/>
  <c r="F1123" i="5"/>
  <c r="G1123" i="5"/>
  <c r="C1122" i="5"/>
  <c r="D1122" i="5"/>
  <c r="E1122" i="5"/>
  <c r="F1122" i="5"/>
  <c r="G1122" i="5"/>
  <c r="H1122" i="5"/>
  <c r="C1121" i="5"/>
  <c r="D1121" i="5"/>
  <c r="E1121" i="5"/>
  <c r="F1121" i="5"/>
  <c r="G1121" i="5"/>
  <c r="H1121" i="5"/>
  <c r="I1121" i="5"/>
  <c r="C1120" i="5"/>
  <c r="D1120" i="5"/>
  <c r="E1120" i="5"/>
  <c r="F1120" i="5"/>
  <c r="G1120" i="5"/>
  <c r="H1120" i="5"/>
  <c r="I1120" i="5"/>
  <c r="J1120" i="5"/>
  <c r="C1119" i="5"/>
  <c r="D1119" i="5"/>
  <c r="E1119" i="5"/>
  <c r="F1119" i="5"/>
  <c r="G1119" i="5"/>
  <c r="H1119" i="5"/>
  <c r="I1119" i="5"/>
  <c r="J1119" i="5"/>
  <c r="K1119" i="5"/>
  <c r="C1118" i="5"/>
  <c r="D1118" i="5"/>
  <c r="E1118" i="5"/>
  <c r="F1118" i="5"/>
  <c r="G1118" i="5"/>
  <c r="H1118" i="5"/>
  <c r="I1118" i="5"/>
  <c r="J1118" i="5"/>
  <c r="K1118" i="5"/>
  <c r="L1118" i="5"/>
  <c r="C1117" i="5"/>
  <c r="D1117" i="5"/>
  <c r="E1117" i="5"/>
  <c r="F1117" i="5"/>
  <c r="G1117" i="5"/>
  <c r="H1117" i="5"/>
  <c r="I1117" i="5"/>
  <c r="J1117" i="5"/>
  <c r="K1117" i="5"/>
  <c r="L1117" i="5"/>
  <c r="M1117" i="5"/>
  <c r="C1116" i="5"/>
  <c r="D1116" i="5"/>
  <c r="E1116" i="5"/>
  <c r="F1116" i="5"/>
  <c r="G1116" i="5"/>
  <c r="H1116" i="5"/>
  <c r="I1116" i="5"/>
  <c r="J1116" i="5"/>
  <c r="K1116" i="5"/>
  <c r="L1116" i="5"/>
  <c r="M1116" i="5"/>
  <c r="N1116" i="5"/>
  <c r="C1115" i="5"/>
  <c r="D1115" i="5"/>
  <c r="E1115" i="5"/>
  <c r="F1115" i="5"/>
  <c r="G1115" i="5"/>
  <c r="H1115" i="5"/>
  <c r="I1115" i="5"/>
  <c r="J1115" i="5"/>
  <c r="K1115" i="5"/>
  <c r="L1115" i="5"/>
  <c r="M1115" i="5"/>
  <c r="N1115" i="5"/>
  <c r="O1115" i="5"/>
  <c r="C1114" i="5"/>
  <c r="D1114" i="5"/>
  <c r="E1114" i="5"/>
  <c r="F1114" i="5"/>
  <c r="G1114" i="5"/>
  <c r="H1114" i="5"/>
  <c r="I1114" i="5"/>
  <c r="J1114" i="5"/>
  <c r="K1114" i="5"/>
  <c r="L1114" i="5"/>
  <c r="M1114" i="5"/>
  <c r="N1114" i="5"/>
  <c r="O1114" i="5"/>
  <c r="P1114" i="5"/>
  <c r="C1113" i="5"/>
  <c r="D1113" i="5"/>
  <c r="E1113" i="5"/>
  <c r="F1113" i="5"/>
  <c r="G1113" i="5"/>
  <c r="H1113" i="5"/>
  <c r="I1113" i="5"/>
  <c r="J1113" i="5"/>
  <c r="K1113" i="5"/>
  <c r="L1113" i="5"/>
  <c r="M1113" i="5"/>
  <c r="N1113" i="5"/>
  <c r="O1113" i="5"/>
  <c r="P1113" i="5"/>
  <c r="Q1113" i="5"/>
  <c r="C1112" i="5"/>
  <c r="D1112" i="5"/>
  <c r="E1112" i="5"/>
  <c r="F1112" i="5"/>
  <c r="G1112" i="5"/>
  <c r="H1112" i="5"/>
  <c r="I1112" i="5"/>
  <c r="J1112" i="5"/>
  <c r="K1112" i="5"/>
  <c r="L1112" i="5"/>
  <c r="M1112" i="5"/>
  <c r="N1112" i="5"/>
  <c r="O1112" i="5"/>
  <c r="P1112" i="5"/>
  <c r="Q1112" i="5"/>
  <c r="R1112" i="5"/>
  <c r="C1111" i="5"/>
  <c r="D1111" i="5"/>
  <c r="E1111" i="5"/>
  <c r="F1111" i="5"/>
  <c r="G1111" i="5"/>
  <c r="H1111" i="5"/>
  <c r="I1111" i="5"/>
  <c r="J1111" i="5"/>
  <c r="K1111" i="5"/>
  <c r="L1111" i="5"/>
  <c r="M1111" i="5"/>
  <c r="N1111" i="5"/>
  <c r="O1111" i="5"/>
  <c r="P1111" i="5"/>
  <c r="Q1111" i="5"/>
  <c r="R1111" i="5"/>
  <c r="S1111" i="5"/>
  <c r="C1110" i="5"/>
  <c r="D1110" i="5"/>
  <c r="E1110" i="5"/>
  <c r="F1110" i="5"/>
  <c r="G1110" i="5"/>
  <c r="H1110" i="5"/>
  <c r="I1110" i="5"/>
  <c r="J1110" i="5"/>
  <c r="K1110" i="5"/>
  <c r="L1110" i="5"/>
  <c r="M1110" i="5"/>
  <c r="N1110" i="5"/>
  <c r="O1110" i="5"/>
  <c r="P1110" i="5"/>
  <c r="Q1110" i="5"/>
  <c r="R1110" i="5"/>
  <c r="S1110" i="5"/>
  <c r="T1110" i="5"/>
  <c r="C1109" i="5"/>
  <c r="D1109" i="5"/>
  <c r="E1109" i="5"/>
  <c r="F1109" i="5"/>
  <c r="G1109" i="5"/>
  <c r="H1109" i="5"/>
  <c r="I1109" i="5"/>
  <c r="J1109" i="5"/>
  <c r="K1109" i="5"/>
  <c r="L1109" i="5"/>
  <c r="M1109" i="5"/>
  <c r="N1109" i="5"/>
  <c r="O1109" i="5"/>
  <c r="P1109" i="5"/>
  <c r="Q1109" i="5"/>
  <c r="R1109" i="5"/>
  <c r="S1109" i="5"/>
  <c r="T1109" i="5"/>
  <c r="U1109" i="5"/>
  <c r="C1108" i="5"/>
  <c r="D1108" i="5"/>
  <c r="E1108" i="5"/>
  <c r="F1108" i="5"/>
  <c r="G1108" i="5"/>
  <c r="H1108" i="5"/>
  <c r="I1108" i="5"/>
  <c r="J1108" i="5"/>
  <c r="K1108" i="5"/>
  <c r="L1108" i="5"/>
  <c r="M1108" i="5"/>
  <c r="N1108" i="5"/>
  <c r="O1108" i="5"/>
  <c r="P1108" i="5"/>
  <c r="Q1108" i="5"/>
  <c r="R1108" i="5"/>
  <c r="S1108" i="5"/>
  <c r="T1108" i="5"/>
  <c r="U1108" i="5"/>
  <c r="V1108" i="5"/>
  <c r="C1107" i="5"/>
  <c r="D1107" i="5"/>
  <c r="E1107" i="5"/>
  <c r="F1107" i="5"/>
  <c r="G1107" i="5"/>
  <c r="H1107" i="5"/>
  <c r="I1107" i="5"/>
  <c r="J1107" i="5"/>
  <c r="K1107" i="5"/>
  <c r="L1107" i="5"/>
  <c r="M1107" i="5"/>
  <c r="N1107" i="5"/>
  <c r="O1107" i="5"/>
  <c r="P1107" i="5"/>
  <c r="Q1107" i="5"/>
  <c r="R1107" i="5"/>
  <c r="S1107" i="5"/>
  <c r="T1107" i="5"/>
  <c r="U1107" i="5"/>
  <c r="V1107" i="5"/>
  <c r="W1107" i="5"/>
  <c r="C1106" i="5"/>
  <c r="D1106" i="5"/>
  <c r="E1106" i="5"/>
  <c r="F1106" i="5"/>
  <c r="G1106" i="5"/>
  <c r="H1106" i="5"/>
  <c r="I1106" i="5"/>
  <c r="J1106" i="5"/>
  <c r="K1106" i="5"/>
  <c r="L1106" i="5"/>
  <c r="M1106" i="5"/>
  <c r="N1106" i="5"/>
  <c r="O1106" i="5"/>
  <c r="P1106" i="5"/>
  <c r="Q1106" i="5"/>
  <c r="R1106" i="5"/>
  <c r="S1106" i="5"/>
  <c r="T1106" i="5"/>
  <c r="U1106" i="5"/>
  <c r="V1106" i="5"/>
  <c r="W1106" i="5"/>
  <c r="X1106" i="5"/>
  <c r="C1105" i="5"/>
  <c r="D1105" i="5"/>
  <c r="E1105" i="5"/>
  <c r="F1105" i="5"/>
  <c r="G1105" i="5"/>
  <c r="H1105" i="5"/>
  <c r="I1105" i="5"/>
  <c r="J1105" i="5"/>
  <c r="K1105" i="5"/>
  <c r="L1105" i="5"/>
  <c r="M1105" i="5"/>
  <c r="N1105" i="5"/>
  <c r="O1105" i="5"/>
  <c r="P1105" i="5"/>
  <c r="Q1105" i="5"/>
  <c r="R1105" i="5"/>
  <c r="S1105" i="5"/>
  <c r="T1105" i="5"/>
  <c r="U1105" i="5"/>
  <c r="V1105" i="5"/>
  <c r="W1105" i="5"/>
  <c r="X1105" i="5"/>
  <c r="Y1105" i="5"/>
  <c r="C1104" i="5"/>
  <c r="D1104" i="5"/>
  <c r="E1104" i="5"/>
  <c r="F1104" i="5"/>
  <c r="G1104" i="5"/>
  <c r="H1104" i="5"/>
  <c r="I1104" i="5"/>
  <c r="J1104" i="5"/>
  <c r="K1104" i="5"/>
  <c r="L1104" i="5"/>
  <c r="M1104" i="5"/>
  <c r="N1104" i="5"/>
  <c r="O1104" i="5"/>
  <c r="P1104" i="5"/>
  <c r="Q1104" i="5"/>
  <c r="R1104" i="5"/>
  <c r="S1104" i="5"/>
  <c r="T1104" i="5"/>
  <c r="U1104" i="5"/>
  <c r="V1104" i="5"/>
  <c r="W1104" i="5"/>
  <c r="X1104" i="5"/>
  <c r="Y1104" i="5"/>
  <c r="Z1104" i="5"/>
  <c r="C1103" i="5"/>
  <c r="D1103" i="5"/>
  <c r="E1103" i="5"/>
  <c r="F1103" i="5"/>
  <c r="G1103" i="5"/>
  <c r="H1103" i="5"/>
  <c r="I1103" i="5"/>
  <c r="J1103" i="5"/>
  <c r="K1103" i="5"/>
  <c r="L1103" i="5"/>
  <c r="M1103" i="5"/>
  <c r="N1103" i="5"/>
  <c r="O1103" i="5"/>
  <c r="P1103" i="5"/>
  <c r="Q1103" i="5"/>
  <c r="R1103" i="5"/>
  <c r="S1103" i="5"/>
  <c r="T1103" i="5"/>
  <c r="U1103" i="5"/>
  <c r="V1103" i="5"/>
  <c r="W1103" i="5"/>
  <c r="X1103" i="5"/>
  <c r="Y1103" i="5"/>
  <c r="Z1103" i="5"/>
  <c r="AA1103" i="5"/>
  <c r="C1102" i="5"/>
  <c r="D1102" i="5"/>
  <c r="E1102" i="5"/>
  <c r="F1102" i="5"/>
  <c r="G1102" i="5"/>
  <c r="H1102" i="5"/>
  <c r="I1102" i="5"/>
  <c r="J1102" i="5"/>
  <c r="K1102" i="5"/>
  <c r="L1102" i="5"/>
  <c r="M1102" i="5"/>
  <c r="N1102" i="5"/>
  <c r="O1102" i="5"/>
  <c r="P1102" i="5"/>
  <c r="Q1102" i="5"/>
  <c r="R1102" i="5"/>
  <c r="S1102" i="5"/>
  <c r="T1102" i="5"/>
  <c r="U1102" i="5"/>
  <c r="V1102" i="5"/>
  <c r="W1102" i="5"/>
  <c r="X1102" i="5"/>
  <c r="Y1102" i="5"/>
  <c r="Z1102" i="5"/>
  <c r="AA1102" i="5"/>
  <c r="AB1102" i="5"/>
  <c r="C1101" i="5"/>
  <c r="D1101" i="5"/>
  <c r="E1101" i="5"/>
  <c r="F1101" i="5"/>
  <c r="G1101" i="5"/>
  <c r="H1101" i="5"/>
  <c r="I1101" i="5"/>
  <c r="J1101" i="5"/>
  <c r="K1101" i="5"/>
  <c r="L1101" i="5"/>
  <c r="M1101" i="5"/>
  <c r="N1101" i="5"/>
  <c r="O1101" i="5"/>
  <c r="P1101" i="5"/>
  <c r="Q1101" i="5"/>
  <c r="R1101" i="5"/>
  <c r="S1101" i="5"/>
  <c r="T1101" i="5"/>
  <c r="U1101" i="5"/>
  <c r="V1101" i="5"/>
  <c r="W1101" i="5"/>
  <c r="X1101" i="5"/>
  <c r="Y1101" i="5"/>
  <c r="Z1101" i="5"/>
  <c r="AA1101" i="5"/>
  <c r="AB1101" i="5"/>
  <c r="AC1101" i="5"/>
  <c r="C1100" i="5"/>
  <c r="D1100" i="5"/>
  <c r="E1100" i="5"/>
  <c r="F1100" i="5"/>
  <c r="G1100" i="5"/>
  <c r="H1100" i="5"/>
  <c r="I1100" i="5"/>
  <c r="J1100" i="5"/>
  <c r="K1100" i="5"/>
  <c r="L1100" i="5"/>
  <c r="M1100" i="5"/>
  <c r="N1100" i="5"/>
  <c r="O1100" i="5"/>
  <c r="P1100" i="5"/>
  <c r="Q1100" i="5"/>
  <c r="R1100" i="5"/>
  <c r="S1100" i="5"/>
  <c r="T1100" i="5"/>
  <c r="U1100" i="5"/>
  <c r="V1100" i="5"/>
  <c r="W1100" i="5"/>
  <c r="X1100" i="5"/>
  <c r="Y1100" i="5"/>
  <c r="Z1100" i="5"/>
  <c r="AA1100" i="5"/>
  <c r="AB1100" i="5"/>
  <c r="AC1100" i="5"/>
  <c r="AD1100" i="5"/>
  <c r="C1099" i="5"/>
  <c r="D1099" i="5"/>
  <c r="E1099" i="5"/>
  <c r="F1099" i="5"/>
  <c r="G1099" i="5"/>
  <c r="H1099" i="5"/>
  <c r="I1099" i="5"/>
  <c r="J1099" i="5"/>
  <c r="K1099" i="5"/>
  <c r="L1099" i="5"/>
  <c r="M1099" i="5"/>
  <c r="N1099" i="5"/>
  <c r="O1099" i="5"/>
  <c r="P1099" i="5"/>
  <c r="Q1099" i="5"/>
  <c r="R1099" i="5"/>
  <c r="S1099" i="5"/>
  <c r="T1099" i="5"/>
  <c r="U1099" i="5"/>
  <c r="V1099" i="5"/>
  <c r="W1099" i="5"/>
  <c r="X1099" i="5"/>
  <c r="Y1099" i="5"/>
  <c r="Z1099" i="5"/>
  <c r="AA1099" i="5"/>
  <c r="AB1099" i="5"/>
  <c r="AC1099" i="5"/>
  <c r="AD1099" i="5"/>
  <c r="AE1099" i="5"/>
  <c r="C1098" i="5"/>
  <c r="D1098" i="5"/>
  <c r="E1098" i="5"/>
  <c r="F1098" i="5"/>
  <c r="G1098" i="5"/>
  <c r="H1098" i="5"/>
  <c r="I1098" i="5"/>
  <c r="J1098" i="5"/>
  <c r="K1098" i="5"/>
  <c r="L1098" i="5"/>
  <c r="M1098" i="5"/>
  <c r="N1098" i="5"/>
  <c r="O1098" i="5"/>
  <c r="P1098" i="5"/>
  <c r="Q1098" i="5"/>
  <c r="R1098" i="5"/>
  <c r="S1098" i="5"/>
  <c r="T1098" i="5"/>
  <c r="U1098" i="5"/>
  <c r="V1098" i="5"/>
  <c r="W1098" i="5"/>
  <c r="X1098" i="5"/>
  <c r="Y1098" i="5"/>
  <c r="Z1098" i="5"/>
  <c r="AA1098" i="5"/>
  <c r="AB1098" i="5"/>
  <c r="AC1098" i="5"/>
  <c r="AD1098" i="5"/>
  <c r="AE1098" i="5"/>
  <c r="AF1098" i="5"/>
  <c r="C1097" i="5"/>
  <c r="D1097" i="5"/>
  <c r="E1097" i="5"/>
  <c r="F1097" i="5"/>
  <c r="G1097" i="5"/>
  <c r="H1097" i="5"/>
  <c r="I1097" i="5"/>
  <c r="J1097" i="5"/>
  <c r="K1097" i="5"/>
  <c r="L1097" i="5"/>
  <c r="M1097" i="5"/>
  <c r="N1097" i="5"/>
  <c r="O1097" i="5"/>
  <c r="P1097" i="5"/>
  <c r="Q1097" i="5"/>
  <c r="R1097" i="5"/>
  <c r="S1097" i="5"/>
  <c r="T1097" i="5"/>
  <c r="U1097" i="5"/>
  <c r="V1097" i="5"/>
  <c r="W1097" i="5"/>
  <c r="X1097" i="5"/>
  <c r="Y1097" i="5"/>
  <c r="Z1097" i="5"/>
  <c r="AA1097" i="5"/>
  <c r="AB1097" i="5"/>
  <c r="AC1097" i="5"/>
  <c r="AD1097" i="5"/>
  <c r="AE1097" i="5"/>
  <c r="AF1097" i="5"/>
  <c r="AG1097" i="5"/>
  <c r="C1096" i="5"/>
  <c r="D1096" i="5"/>
  <c r="E1096" i="5"/>
  <c r="F1096" i="5"/>
  <c r="G1096" i="5"/>
  <c r="H1096" i="5"/>
  <c r="I1096" i="5"/>
  <c r="J1096" i="5"/>
  <c r="K1096" i="5"/>
  <c r="L1096" i="5"/>
  <c r="M1096" i="5"/>
  <c r="N1096" i="5"/>
  <c r="O1096" i="5"/>
  <c r="P1096" i="5"/>
  <c r="Q1096" i="5"/>
  <c r="R1096" i="5"/>
  <c r="S1096" i="5"/>
  <c r="T1096" i="5"/>
  <c r="U1096" i="5"/>
  <c r="V1096" i="5"/>
  <c r="W1096" i="5"/>
  <c r="X1096" i="5"/>
  <c r="Y1096" i="5"/>
  <c r="Z1096" i="5"/>
  <c r="AA1096" i="5"/>
  <c r="AB1096" i="5"/>
  <c r="AC1096" i="5"/>
  <c r="AD1096" i="5"/>
  <c r="AE1096" i="5"/>
  <c r="AF1096" i="5"/>
  <c r="AG1096" i="5"/>
  <c r="AH1096" i="5"/>
  <c r="C1095" i="5"/>
  <c r="D1095" i="5"/>
  <c r="E1095" i="5"/>
  <c r="F1095" i="5"/>
  <c r="G1095" i="5"/>
  <c r="H1095" i="5"/>
  <c r="I1095" i="5"/>
  <c r="J1095" i="5"/>
  <c r="K1095" i="5"/>
  <c r="L1095" i="5"/>
  <c r="M1095" i="5"/>
  <c r="N1095" i="5"/>
  <c r="O1095" i="5"/>
  <c r="P1095" i="5"/>
  <c r="Q1095" i="5"/>
  <c r="R1095" i="5"/>
  <c r="S1095" i="5"/>
  <c r="T1095" i="5"/>
  <c r="U1095" i="5"/>
  <c r="V1095" i="5"/>
  <c r="W1095" i="5"/>
  <c r="X1095" i="5"/>
  <c r="Y1095" i="5"/>
  <c r="Z1095" i="5"/>
  <c r="AA1095" i="5"/>
  <c r="AB1095" i="5"/>
  <c r="AC1095" i="5"/>
  <c r="AD1095" i="5"/>
  <c r="AE1095" i="5"/>
  <c r="AF1095" i="5"/>
  <c r="AG1095" i="5"/>
  <c r="AH1095" i="5"/>
  <c r="AI1095" i="5"/>
  <c r="C1094" i="5"/>
  <c r="D1094" i="5"/>
  <c r="E1094" i="5"/>
  <c r="F1094" i="5"/>
  <c r="G1094" i="5"/>
  <c r="H1094" i="5"/>
  <c r="I1094" i="5"/>
  <c r="J1094" i="5"/>
  <c r="K1094" i="5"/>
  <c r="L1094" i="5"/>
  <c r="M1094" i="5"/>
  <c r="N1094" i="5"/>
  <c r="O1094" i="5"/>
  <c r="P1094" i="5"/>
  <c r="Q1094" i="5"/>
  <c r="R1094" i="5"/>
  <c r="S1094" i="5"/>
  <c r="T1094" i="5"/>
  <c r="U1094" i="5"/>
  <c r="V1094" i="5"/>
  <c r="W1094" i="5"/>
  <c r="X1094" i="5"/>
  <c r="Y1094" i="5"/>
  <c r="Z1094" i="5"/>
  <c r="AA1094" i="5"/>
  <c r="AB1094" i="5"/>
  <c r="AC1094" i="5"/>
  <c r="AD1094" i="5"/>
  <c r="AE1094" i="5"/>
  <c r="AF1094" i="5"/>
  <c r="AG1094" i="5"/>
  <c r="AH1094" i="5"/>
  <c r="AI1094" i="5"/>
  <c r="AJ1094" i="5"/>
  <c r="C1093" i="5"/>
  <c r="D1093" i="5"/>
  <c r="E1093" i="5"/>
  <c r="F1093" i="5"/>
  <c r="G1093" i="5"/>
  <c r="H1093" i="5"/>
  <c r="I1093" i="5"/>
  <c r="J1093" i="5"/>
  <c r="K1093" i="5"/>
  <c r="L1093" i="5"/>
  <c r="M1093" i="5"/>
  <c r="N1093" i="5"/>
  <c r="O1093" i="5"/>
  <c r="P1093" i="5"/>
  <c r="Q1093" i="5"/>
  <c r="R1093" i="5"/>
  <c r="S1093" i="5"/>
  <c r="T1093" i="5"/>
  <c r="U1093" i="5"/>
  <c r="V1093" i="5"/>
  <c r="W1093" i="5"/>
  <c r="X1093" i="5"/>
  <c r="Y1093" i="5"/>
  <c r="Z1093" i="5"/>
  <c r="AA1093" i="5"/>
  <c r="AB1093" i="5"/>
  <c r="AC1093" i="5"/>
  <c r="AD1093" i="5"/>
  <c r="AE1093" i="5"/>
  <c r="AF1093" i="5"/>
  <c r="AG1093" i="5"/>
  <c r="AH1093" i="5"/>
  <c r="AI1093" i="5"/>
  <c r="AJ1093" i="5"/>
  <c r="AK1093" i="5"/>
  <c r="C1092" i="5"/>
  <c r="D1092" i="5"/>
  <c r="E1092" i="5"/>
  <c r="F1092" i="5"/>
  <c r="G1092" i="5"/>
  <c r="H1092" i="5"/>
  <c r="I1092" i="5"/>
  <c r="J1092" i="5"/>
  <c r="K1092" i="5"/>
  <c r="L1092" i="5"/>
  <c r="M1092" i="5"/>
  <c r="N1092" i="5"/>
  <c r="O1092" i="5"/>
  <c r="P1092" i="5"/>
  <c r="Q1092" i="5"/>
  <c r="R1092" i="5"/>
  <c r="S1092" i="5"/>
  <c r="T1092" i="5"/>
  <c r="U1092" i="5"/>
  <c r="V1092" i="5"/>
  <c r="W1092" i="5"/>
  <c r="X1092" i="5"/>
  <c r="Y1092" i="5"/>
  <c r="Z1092" i="5"/>
  <c r="AA1092" i="5"/>
  <c r="AB1092" i="5"/>
  <c r="AC1092" i="5"/>
  <c r="AD1092" i="5"/>
  <c r="AE1092" i="5"/>
  <c r="AF1092" i="5"/>
  <c r="AG1092" i="5"/>
  <c r="AH1092" i="5"/>
  <c r="AI1092" i="5"/>
  <c r="AJ1092" i="5"/>
  <c r="AK1092" i="5"/>
  <c r="AL1092" i="5"/>
  <c r="C1091" i="5"/>
  <c r="D1091" i="5"/>
  <c r="E1091" i="5"/>
  <c r="F1091" i="5"/>
  <c r="G1091" i="5"/>
  <c r="H1091" i="5"/>
  <c r="I1091" i="5"/>
  <c r="J1091" i="5"/>
  <c r="K1091" i="5"/>
  <c r="L1091" i="5"/>
  <c r="M1091" i="5"/>
  <c r="N1091" i="5"/>
  <c r="O1091" i="5"/>
  <c r="P1091" i="5"/>
  <c r="Q1091" i="5"/>
  <c r="R1091" i="5"/>
  <c r="S1091" i="5"/>
  <c r="T1091" i="5"/>
  <c r="U1091" i="5"/>
  <c r="V1091" i="5"/>
  <c r="W1091" i="5"/>
  <c r="X1091" i="5"/>
  <c r="Y1091" i="5"/>
  <c r="Z1091" i="5"/>
  <c r="AA1091" i="5"/>
  <c r="AB1091" i="5"/>
  <c r="AC1091" i="5"/>
  <c r="AD1091" i="5"/>
  <c r="AE1091" i="5"/>
  <c r="AF1091" i="5"/>
  <c r="AG1091" i="5"/>
  <c r="AH1091" i="5"/>
  <c r="AI1091" i="5"/>
  <c r="AJ1091" i="5"/>
  <c r="AK1091" i="5"/>
  <c r="AL1091" i="5"/>
  <c r="AM1091" i="5"/>
  <c r="B1091" i="5"/>
  <c r="B1092" i="5"/>
  <c r="B1093" i="5"/>
  <c r="B1094" i="5"/>
  <c r="B1095" i="5"/>
  <c r="B1096" i="5"/>
  <c r="B1097" i="5"/>
  <c r="B1098" i="5"/>
  <c r="B1099" i="5"/>
  <c r="B1100" i="5"/>
  <c r="B1101" i="5"/>
  <c r="B1102" i="5"/>
  <c r="B1103" i="5"/>
  <c r="B1104" i="5"/>
  <c r="B1105" i="5"/>
  <c r="B1106" i="5"/>
  <c r="B1107" i="5"/>
  <c r="B1108" i="5"/>
  <c r="B1109" i="5"/>
  <c r="B1110" i="5"/>
  <c r="B1111" i="5"/>
  <c r="B1112" i="5"/>
  <c r="B1113" i="5"/>
  <c r="B1114" i="5"/>
  <c r="B1115" i="5"/>
  <c r="B1116" i="5"/>
  <c r="B1117" i="5"/>
  <c r="B1118" i="5"/>
  <c r="B1119" i="5"/>
  <c r="B1120" i="5"/>
  <c r="B1121" i="5"/>
  <c r="B1122" i="5"/>
  <c r="B1123" i="5"/>
  <c r="B1124" i="5"/>
  <c r="B1125" i="5"/>
  <c r="B1126" i="5"/>
  <c r="B1127" i="5"/>
  <c r="B1128" i="5"/>
  <c r="C1090" i="5"/>
  <c r="D1090" i="5"/>
  <c r="E1090" i="5"/>
  <c r="F1090" i="5"/>
  <c r="G1090" i="5"/>
  <c r="H1090" i="5"/>
  <c r="I1090" i="5"/>
  <c r="J1090" i="5"/>
  <c r="K1090" i="5"/>
  <c r="L1090" i="5"/>
  <c r="M1090" i="5"/>
  <c r="N1090" i="5"/>
  <c r="O1090" i="5"/>
  <c r="P1090" i="5"/>
  <c r="Q1090" i="5"/>
  <c r="R1090" i="5"/>
  <c r="S1090" i="5"/>
  <c r="T1090" i="5"/>
  <c r="U1090" i="5"/>
  <c r="V1090" i="5"/>
  <c r="W1090" i="5"/>
  <c r="X1090" i="5"/>
  <c r="Y1090" i="5"/>
  <c r="Z1090" i="5"/>
  <c r="AA1090" i="5"/>
  <c r="AB1090" i="5"/>
  <c r="AC1090" i="5"/>
  <c r="AD1090" i="5"/>
  <c r="AE1090" i="5"/>
  <c r="AF1090" i="5"/>
  <c r="AG1090" i="5"/>
  <c r="AH1090" i="5"/>
  <c r="AI1090" i="5"/>
  <c r="AJ1090" i="5"/>
  <c r="AK1090" i="5"/>
  <c r="AL1090" i="5"/>
  <c r="AM1090" i="5"/>
  <c r="AN1090" i="5"/>
  <c r="B1090" i="5"/>
  <c r="C1027" i="5"/>
  <c r="C1026" i="5"/>
  <c r="D1026" i="5"/>
  <c r="C1025" i="5"/>
  <c r="D1025" i="5"/>
  <c r="E1025" i="5"/>
  <c r="C1024" i="5"/>
  <c r="D1024" i="5"/>
  <c r="E1024" i="5"/>
  <c r="F1024" i="5"/>
  <c r="C1023" i="5"/>
  <c r="D1023" i="5"/>
  <c r="E1023" i="5"/>
  <c r="F1023" i="5"/>
  <c r="G1023" i="5"/>
  <c r="C1022" i="5"/>
  <c r="D1022" i="5"/>
  <c r="E1022" i="5"/>
  <c r="F1022" i="5"/>
  <c r="G1022" i="5"/>
  <c r="H1022" i="5"/>
  <c r="C1021" i="5"/>
  <c r="D1021" i="5"/>
  <c r="E1021" i="5"/>
  <c r="F1021" i="5"/>
  <c r="G1021" i="5"/>
  <c r="H1021" i="5"/>
  <c r="I1021" i="5"/>
  <c r="C1020" i="5"/>
  <c r="D1020" i="5"/>
  <c r="E1020" i="5"/>
  <c r="F1020" i="5"/>
  <c r="G1020" i="5"/>
  <c r="H1020" i="5"/>
  <c r="I1020" i="5"/>
  <c r="J1020" i="5"/>
  <c r="C1019" i="5"/>
  <c r="D1019" i="5"/>
  <c r="E1019" i="5"/>
  <c r="F1019" i="5"/>
  <c r="G1019" i="5"/>
  <c r="H1019" i="5"/>
  <c r="I1019" i="5"/>
  <c r="J1019" i="5"/>
  <c r="K1019" i="5"/>
  <c r="C1018" i="5"/>
  <c r="D1018" i="5"/>
  <c r="E1018" i="5"/>
  <c r="F1018" i="5"/>
  <c r="G1018" i="5"/>
  <c r="H1018" i="5"/>
  <c r="I1018" i="5"/>
  <c r="J1018" i="5"/>
  <c r="K1018" i="5"/>
  <c r="L1018" i="5"/>
  <c r="C1017" i="5"/>
  <c r="D1017" i="5"/>
  <c r="E1017" i="5"/>
  <c r="F1017" i="5"/>
  <c r="G1017" i="5"/>
  <c r="H1017" i="5"/>
  <c r="I1017" i="5"/>
  <c r="J1017" i="5"/>
  <c r="K1017" i="5"/>
  <c r="L1017" i="5"/>
  <c r="M1017" i="5"/>
  <c r="C1016" i="5"/>
  <c r="D1016" i="5"/>
  <c r="E1016" i="5"/>
  <c r="F1016" i="5"/>
  <c r="G1016" i="5"/>
  <c r="H1016" i="5"/>
  <c r="I1016" i="5"/>
  <c r="J1016" i="5"/>
  <c r="K1016" i="5"/>
  <c r="L1016" i="5"/>
  <c r="M1016" i="5"/>
  <c r="N1016" i="5"/>
  <c r="C1015" i="5"/>
  <c r="D1015" i="5"/>
  <c r="E1015" i="5"/>
  <c r="F1015" i="5"/>
  <c r="G1015" i="5"/>
  <c r="H1015" i="5"/>
  <c r="I1015" i="5"/>
  <c r="J1015" i="5"/>
  <c r="K1015" i="5"/>
  <c r="L1015" i="5"/>
  <c r="M1015" i="5"/>
  <c r="N1015" i="5"/>
  <c r="O1015" i="5"/>
  <c r="C1014" i="5"/>
  <c r="D1014" i="5"/>
  <c r="E1014" i="5"/>
  <c r="F1014" i="5"/>
  <c r="G1014" i="5"/>
  <c r="H1014" i="5"/>
  <c r="I1014" i="5"/>
  <c r="J1014" i="5"/>
  <c r="K1014" i="5"/>
  <c r="L1014" i="5"/>
  <c r="M1014" i="5"/>
  <c r="N1014" i="5"/>
  <c r="O1014" i="5"/>
  <c r="P1014" i="5"/>
  <c r="C1013" i="5"/>
  <c r="D1013" i="5"/>
  <c r="E1013" i="5"/>
  <c r="F1013" i="5"/>
  <c r="G1013" i="5"/>
  <c r="H1013" i="5"/>
  <c r="I1013" i="5"/>
  <c r="J1013" i="5"/>
  <c r="K1013" i="5"/>
  <c r="L1013" i="5"/>
  <c r="M1013" i="5"/>
  <c r="N1013" i="5"/>
  <c r="O1013" i="5"/>
  <c r="P1013" i="5"/>
  <c r="Q1013" i="5"/>
  <c r="C1012" i="5"/>
  <c r="D1012" i="5"/>
  <c r="E1012" i="5"/>
  <c r="F1012" i="5"/>
  <c r="G1012" i="5"/>
  <c r="H1012" i="5"/>
  <c r="I1012" i="5"/>
  <c r="J1012" i="5"/>
  <c r="K1012" i="5"/>
  <c r="L1012" i="5"/>
  <c r="M1012" i="5"/>
  <c r="N1012" i="5"/>
  <c r="O1012" i="5"/>
  <c r="P1012" i="5"/>
  <c r="Q1012" i="5"/>
  <c r="R1012" i="5"/>
  <c r="C1011" i="5"/>
  <c r="D1011" i="5"/>
  <c r="E1011" i="5"/>
  <c r="F1011" i="5"/>
  <c r="G1011" i="5"/>
  <c r="H1011" i="5"/>
  <c r="I1011" i="5"/>
  <c r="J1011" i="5"/>
  <c r="K1011" i="5"/>
  <c r="L1011" i="5"/>
  <c r="M1011" i="5"/>
  <c r="N1011" i="5"/>
  <c r="O1011" i="5"/>
  <c r="P1011" i="5"/>
  <c r="Q1011" i="5"/>
  <c r="R1011" i="5"/>
  <c r="S1011" i="5"/>
  <c r="C1010" i="5"/>
  <c r="D1010" i="5"/>
  <c r="E1010" i="5"/>
  <c r="F1010" i="5"/>
  <c r="G1010" i="5"/>
  <c r="H1010" i="5"/>
  <c r="I1010" i="5"/>
  <c r="J1010" i="5"/>
  <c r="K1010" i="5"/>
  <c r="L1010" i="5"/>
  <c r="M1010" i="5"/>
  <c r="N1010" i="5"/>
  <c r="O1010" i="5"/>
  <c r="P1010" i="5"/>
  <c r="Q1010" i="5"/>
  <c r="R1010" i="5"/>
  <c r="S1010" i="5"/>
  <c r="T1010" i="5"/>
  <c r="C1009" i="5"/>
  <c r="D1009" i="5"/>
  <c r="E1009" i="5"/>
  <c r="F1009" i="5"/>
  <c r="G1009" i="5"/>
  <c r="H1009" i="5"/>
  <c r="I1009" i="5"/>
  <c r="J1009" i="5"/>
  <c r="K1009" i="5"/>
  <c r="L1009" i="5"/>
  <c r="M1009" i="5"/>
  <c r="N1009" i="5"/>
  <c r="O1009" i="5"/>
  <c r="P1009" i="5"/>
  <c r="Q1009" i="5"/>
  <c r="R1009" i="5"/>
  <c r="S1009" i="5"/>
  <c r="T1009" i="5"/>
  <c r="U1009" i="5"/>
  <c r="C1008" i="5"/>
  <c r="D1008" i="5"/>
  <c r="E1008" i="5"/>
  <c r="F1008" i="5"/>
  <c r="G1008" i="5"/>
  <c r="H1008" i="5"/>
  <c r="I1008" i="5"/>
  <c r="J1008" i="5"/>
  <c r="K1008" i="5"/>
  <c r="L1008" i="5"/>
  <c r="M1008" i="5"/>
  <c r="N1008" i="5"/>
  <c r="O1008" i="5"/>
  <c r="P1008" i="5"/>
  <c r="Q1008" i="5"/>
  <c r="R1008" i="5"/>
  <c r="S1008" i="5"/>
  <c r="T1008" i="5"/>
  <c r="U1008" i="5"/>
  <c r="V1008" i="5"/>
  <c r="C1007" i="5"/>
  <c r="D1007" i="5"/>
  <c r="E1007" i="5"/>
  <c r="F1007" i="5"/>
  <c r="G1007" i="5"/>
  <c r="H1007" i="5"/>
  <c r="I1007" i="5"/>
  <c r="J1007" i="5"/>
  <c r="K1007" i="5"/>
  <c r="L1007" i="5"/>
  <c r="M1007" i="5"/>
  <c r="N1007" i="5"/>
  <c r="O1007" i="5"/>
  <c r="P1007" i="5"/>
  <c r="Q1007" i="5"/>
  <c r="R1007" i="5"/>
  <c r="S1007" i="5"/>
  <c r="T1007" i="5"/>
  <c r="U1007" i="5"/>
  <c r="V1007" i="5"/>
  <c r="W1007" i="5"/>
  <c r="C1006" i="5"/>
  <c r="D1006" i="5"/>
  <c r="E1006" i="5"/>
  <c r="F1006" i="5"/>
  <c r="G1006" i="5"/>
  <c r="H1006" i="5"/>
  <c r="I1006" i="5"/>
  <c r="J1006" i="5"/>
  <c r="K1006" i="5"/>
  <c r="L1006" i="5"/>
  <c r="M1006" i="5"/>
  <c r="N1006" i="5"/>
  <c r="O1006" i="5"/>
  <c r="P1006" i="5"/>
  <c r="Q1006" i="5"/>
  <c r="R1006" i="5"/>
  <c r="S1006" i="5"/>
  <c r="T1006" i="5"/>
  <c r="U1006" i="5"/>
  <c r="V1006" i="5"/>
  <c r="W1006" i="5"/>
  <c r="X1006" i="5"/>
  <c r="C1005" i="5"/>
  <c r="D1005" i="5"/>
  <c r="E1005" i="5"/>
  <c r="F1005" i="5"/>
  <c r="G1005" i="5"/>
  <c r="H1005" i="5"/>
  <c r="I1005" i="5"/>
  <c r="J1005" i="5"/>
  <c r="K1005" i="5"/>
  <c r="L1005" i="5"/>
  <c r="M1005" i="5"/>
  <c r="N1005" i="5"/>
  <c r="O1005" i="5"/>
  <c r="P1005" i="5"/>
  <c r="Q1005" i="5"/>
  <c r="R1005" i="5"/>
  <c r="S1005" i="5"/>
  <c r="T1005" i="5"/>
  <c r="U1005" i="5"/>
  <c r="V1005" i="5"/>
  <c r="W1005" i="5"/>
  <c r="X1005" i="5"/>
  <c r="Y1005" i="5"/>
  <c r="Z1004" i="5"/>
  <c r="C1004" i="5"/>
  <c r="D1004" i="5"/>
  <c r="E1004" i="5"/>
  <c r="F1004" i="5"/>
  <c r="G1004" i="5"/>
  <c r="H1004" i="5"/>
  <c r="I1004" i="5"/>
  <c r="J1004" i="5"/>
  <c r="K1004" i="5"/>
  <c r="L1004" i="5"/>
  <c r="M1004" i="5"/>
  <c r="N1004" i="5"/>
  <c r="O1004" i="5"/>
  <c r="P1004" i="5"/>
  <c r="Q1004" i="5"/>
  <c r="R1004" i="5"/>
  <c r="S1004" i="5"/>
  <c r="T1004" i="5"/>
  <c r="U1004" i="5"/>
  <c r="V1004" i="5"/>
  <c r="W1004" i="5"/>
  <c r="X1004" i="5"/>
  <c r="Y1004" i="5"/>
  <c r="C1003" i="5"/>
  <c r="D1003" i="5"/>
  <c r="E1003" i="5"/>
  <c r="F1003" i="5"/>
  <c r="G1003" i="5"/>
  <c r="H1003" i="5"/>
  <c r="I1003" i="5"/>
  <c r="J1003" i="5"/>
  <c r="K1003" i="5"/>
  <c r="L1003" i="5"/>
  <c r="M1003" i="5"/>
  <c r="N1003" i="5"/>
  <c r="O1003" i="5"/>
  <c r="P1003" i="5"/>
  <c r="Q1003" i="5"/>
  <c r="R1003" i="5"/>
  <c r="S1003" i="5"/>
  <c r="T1003" i="5"/>
  <c r="U1003" i="5"/>
  <c r="V1003" i="5"/>
  <c r="W1003" i="5"/>
  <c r="X1003" i="5"/>
  <c r="Y1003" i="5"/>
  <c r="Z1003" i="5"/>
  <c r="AA1003" i="5"/>
  <c r="C1002" i="5"/>
  <c r="D1002" i="5"/>
  <c r="E1002" i="5"/>
  <c r="F1002" i="5"/>
  <c r="G1002" i="5"/>
  <c r="H1002" i="5"/>
  <c r="I1002" i="5"/>
  <c r="J1002" i="5"/>
  <c r="K1002" i="5"/>
  <c r="L1002" i="5"/>
  <c r="M1002" i="5"/>
  <c r="N1002" i="5"/>
  <c r="O1002" i="5"/>
  <c r="P1002" i="5"/>
  <c r="Q1002" i="5"/>
  <c r="R1002" i="5"/>
  <c r="S1002" i="5"/>
  <c r="T1002" i="5"/>
  <c r="U1002" i="5"/>
  <c r="V1002" i="5"/>
  <c r="W1002" i="5"/>
  <c r="X1002" i="5"/>
  <c r="Y1002" i="5"/>
  <c r="Z1002" i="5"/>
  <c r="AA1002" i="5"/>
  <c r="AB1002" i="5"/>
  <c r="C1001" i="5"/>
  <c r="D1001" i="5"/>
  <c r="E1001" i="5"/>
  <c r="F1001" i="5"/>
  <c r="G1001" i="5"/>
  <c r="H1001" i="5"/>
  <c r="I1001" i="5"/>
  <c r="J1001" i="5"/>
  <c r="K1001" i="5"/>
  <c r="L1001" i="5"/>
  <c r="M1001" i="5"/>
  <c r="N1001" i="5"/>
  <c r="O1001" i="5"/>
  <c r="P1001" i="5"/>
  <c r="Q1001" i="5"/>
  <c r="R1001" i="5"/>
  <c r="S1001" i="5"/>
  <c r="T1001" i="5"/>
  <c r="U1001" i="5"/>
  <c r="V1001" i="5"/>
  <c r="W1001" i="5"/>
  <c r="X1001" i="5"/>
  <c r="Y1001" i="5"/>
  <c r="Z1001" i="5"/>
  <c r="AA1001" i="5"/>
  <c r="AB1001" i="5"/>
  <c r="AC1001" i="5"/>
  <c r="C1000" i="5"/>
  <c r="D1000" i="5"/>
  <c r="E1000" i="5"/>
  <c r="F1000" i="5"/>
  <c r="G1000" i="5"/>
  <c r="H1000" i="5"/>
  <c r="I1000" i="5"/>
  <c r="J1000" i="5"/>
  <c r="K1000" i="5"/>
  <c r="L1000" i="5"/>
  <c r="M1000" i="5"/>
  <c r="N1000" i="5"/>
  <c r="O1000" i="5"/>
  <c r="P1000" i="5"/>
  <c r="Q1000" i="5"/>
  <c r="R1000" i="5"/>
  <c r="S1000" i="5"/>
  <c r="T1000" i="5"/>
  <c r="U1000" i="5"/>
  <c r="V1000" i="5"/>
  <c r="W1000" i="5"/>
  <c r="X1000" i="5"/>
  <c r="Y1000" i="5"/>
  <c r="Z1000" i="5"/>
  <c r="AA1000" i="5"/>
  <c r="AB1000" i="5"/>
  <c r="AC1000" i="5"/>
  <c r="AD1000" i="5"/>
  <c r="C999" i="5"/>
  <c r="D999" i="5"/>
  <c r="E999" i="5"/>
  <c r="F999" i="5"/>
  <c r="G999" i="5"/>
  <c r="H999" i="5"/>
  <c r="I999" i="5"/>
  <c r="J999" i="5"/>
  <c r="K999" i="5"/>
  <c r="L999" i="5"/>
  <c r="M999" i="5"/>
  <c r="N999" i="5"/>
  <c r="O999" i="5"/>
  <c r="P999" i="5"/>
  <c r="Q999" i="5"/>
  <c r="R999" i="5"/>
  <c r="S999" i="5"/>
  <c r="T999" i="5"/>
  <c r="U999" i="5"/>
  <c r="V999" i="5"/>
  <c r="W999" i="5"/>
  <c r="X999" i="5"/>
  <c r="Y999" i="5"/>
  <c r="Z999" i="5"/>
  <c r="AA999" i="5"/>
  <c r="AB999" i="5"/>
  <c r="AC999" i="5"/>
  <c r="AD999" i="5"/>
  <c r="AE999" i="5"/>
  <c r="C998" i="5"/>
  <c r="D998" i="5"/>
  <c r="E998" i="5"/>
  <c r="F998" i="5"/>
  <c r="G998" i="5"/>
  <c r="H998" i="5"/>
  <c r="I998" i="5"/>
  <c r="J998" i="5"/>
  <c r="K998" i="5"/>
  <c r="L998" i="5"/>
  <c r="M998" i="5"/>
  <c r="N998" i="5"/>
  <c r="O998" i="5"/>
  <c r="P998" i="5"/>
  <c r="Q998" i="5"/>
  <c r="R998" i="5"/>
  <c r="S998" i="5"/>
  <c r="T998" i="5"/>
  <c r="U998" i="5"/>
  <c r="V998" i="5"/>
  <c r="W998" i="5"/>
  <c r="X998" i="5"/>
  <c r="Y998" i="5"/>
  <c r="Z998" i="5"/>
  <c r="AA998" i="5"/>
  <c r="AB998" i="5"/>
  <c r="AC998" i="5"/>
  <c r="AD998" i="5"/>
  <c r="AE998" i="5"/>
  <c r="AF998" i="5"/>
  <c r="C997" i="5"/>
  <c r="D997" i="5"/>
  <c r="E997" i="5"/>
  <c r="F997" i="5"/>
  <c r="G997" i="5"/>
  <c r="H997" i="5"/>
  <c r="I997" i="5"/>
  <c r="J997" i="5"/>
  <c r="K997" i="5"/>
  <c r="L997" i="5"/>
  <c r="M997" i="5"/>
  <c r="N997" i="5"/>
  <c r="O997" i="5"/>
  <c r="P997" i="5"/>
  <c r="Q997" i="5"/>
  <c r="R997" i="5"/>
  <c r="S997" i="5"/>
  <c r="T997" i="5"/>
  <c r="U997" i="5"/>
  <c r="V997" i="5"/>
  <c r="W997" i="5"/>
  <c r="X997" i="5"/>
  <c r="Y997" i="5"/>
  <c r="Z997" i="5"/>
  <c r="AA997" i="5"/>
  <c r="AB997" i="5"/>
  <c r="AC997" i="5"/>
  <c r="AD997" i="5"/>
  <c r="AE997" i="5"/>
  <c r="AF997" i="5"/>
  <c r="AG997" i="5"/>
  <c r="AB996" i="5"/>
  <c r="AC996" i="5"/>
  <c r="AD996" i="5"/>
  <c r="AE996" i="5"/>
  <c r="AF996" i="5"/>
  <c r="AG996" i="5"/>
  <c r="AH996" i="5"/>
  <c r="C996" i="5"/>
  <c r="D996" i="5"/>
  <c r="E996" i="5"/>
  <c r="F996" i="5"/>
  <c r="G996" i="5"/>
  <c r="H996" i="5"/>
  <c r="I996" i="5"/>
  <c r="J996" i="5"/>
  <c r="K996" i="5"/>
  <c r="L996" i="5"/>
  <c r="M996" i="5"/>
  <c r="N996" i="5"/>
  <c r="O996" i="5"/>
  <c r="P996" i="5"/>
  <c r="Q996" i="5"/>
  <c r="R996" i="5"/>
  <c r="S996" i="5"/>
  <c r="T996" i="5"/>
  <c r="U996" i="5"/>
  <c r="V996" i="5"/>
  <c r="W996" i="5"/>
  <c r="X996" i="5"/>
  <c r="Y996" i="5"/>
  <c r="Z996" i="5"/>
  <c r="AA996" i="5"/>
  <c r="C995" i="5"/>
  <c r="D995" i="5"/>
  <c r="E995" i="5"/>
  <c r="F995" i="5"/>
  <c r="G995" i="5"/>
  <c r="H995" i="5"/>
  <c r="I995" i="5"/>
  <c r="J995" i="5"/>
  <c r="K995" i="5"/>
  <c r="L995" i="5"/>
  <c r="M995" i="5"/>
  <c r="N995" i="5"/>
  <c r="O995" i="5"/>
  <c r="P995" i="5"/>
  <c r="Q995" i="5"/>
  <c r="R995" i="5"/>
  <c r="S995" i="5"/>
  <c r="T995" i="5"/>
  <c r="U995" i="5"/>
  <c r="V995" i="5"/>
  <c r="W995" i="5"/>
  <c r="X995" i="5"/>
  <c r="Y995" i="5"/>
  <c r="Z995" i="5"/>
  <c r="AA995" i="5"/>
  <c r="AB995" i="5"/>
  <c r="AC995" i="5"/>
  <c r="AD995" i="5"/>
  <c r="AE995" i="5"/>
  <c r="AF995" i="5"/>
  <c r="AG995" i="5"/>
  <c r="AH995" i="5"/>
  <c r="AI995" i="5"/>
  <c r="C994" i="5"/>
  <c r="D994" i="5"/>
  <c r="E994" i="5"/>
  <c r="F994" i="5"/>
  <c r="G994" i="5"/>
  <c r="H994" i="5"/>
  <c r="I994" i="5"/>
  <c r="J994" i="5"/>
  <c r="K994" i="5"/>
  <c r="L994" i="5"/>
  <c r="M994" i="5"/>
  <c r="N994" i="5"/>
  <c r="O994" i="5"/>
  <c r="P994" i="5"/>
  <c r="Q994" i="5"/>
  <c r="R994" i="5"/>
  <c r="S994" i="5"/>
  <c r="T994" i="5"/>
  <c r="U994" i="5"/>
  <c r="V994" i="5"/>
  <c r="W994" i="5"/>
  <c r="X994" i="5"/>
  <c r="Y994" i="5"/>
  <c r="Z994" i="5"/>
  <c r="AA994" i="5"/>
  <c r="AB994" i="5"/>
  <c r="AC994" i="5"/>
  <c r="AD994" i="5"/>
  <c r="AE994" i="5"/>
  <c r="AF994" i="5"/>
  <c r="AG994" i="5"/>
  <c r="AH994" i="5"/>
  <c r="AI994" i="5"/>
  <c r="AJ994" i="5"/>
  <c r="C993" i="5"/>
  <c r="D993" i="5"/>
  <c r="E993" i="5"/>
  <c r="F993" i="5"/>
  <c r="G993" i="5"/>
  <c r="H993" i="5"/>
  <c r="I993" i="5"/>
  <c r="J993" i="5"/>
  <c r="K993" i="5"/>
  <c r="L993" i="5"/>
  <c r="M993" i="5"/>
  <c r="N993" i="5"/>
  <c r="O993" i="5"/>
  <c r="P993" i="5"/>
  <c r="Q993" i="5"/>
  <c r="R993" i="5"/>
  <c r="S993" i="5"/>
  <c r="T993" i="5"/>
  <c r="U993" i="5"/>
  <c r="V993" i="5"/>
  <c r="W993" i="5"/>
  <c r="X993" i="5"/>
  <c r="Y993" i="5"/>
  <c r="Z993" i="5"/>
  <c r="AA993" i="5"/>
  <c r="AB993" i="5"/>
  <c r="AC993" i="5"/>
  <c r="AD993" i="5"/>
  <c r="AE993" i="5"/>
  <c r="AF993" i="5"/>
  <c r="AG993" i="5"/>
  <c r="AH993" i="5"/>
  <c r="AI993" i="5"/>
  <c r="AJ993" i="5"/>
  <c r="AK993" i="5"/>
  <c r="C992" i="5"/>
  <c r="D992" i="5"/>
  <c r="E992" i="5"/>
  <c r="F992" i="5"/>
  <c r="G992" i="5"/>
  <c r="H992" i="5"/>
  <c r="I992" i="5"/>
  <c r="J992" i="5"/>
  <c r="K992" i="5"/>
  <c r="L992" i="5"/>
  <c r="M992" i="5"/>
  <c r="N992" i="5"/>
  <c r="O992" i="5"/>
  <c r="P992" i="5"/>
  <c r="Q992" i="5"/>
  <c r="R992" i="5"/>
  <c r="S992" i="5"/>
  <c r="T992" i="5"/>
  <c r="U992" i="5"/>
  <c r="V992" i="5"/>
  <c r="W992" i="5"/>
  <c r="X992" i="5"/>
  <c r="Y992" i="5"/>
  <c r="Z992" i="5"/>
  <c r="AA992" i="5"/>
  <c r="AB992" i="5"/>
  <c r="AC992" i="5"/>
  <c r="AD992" i="5"/>
  <c r="AE992" i="5"/>
  <c r="AF992" i="5"/>
  <c r="AG992" i="5"/>
  <c r="AH992" i="5"/>
  <c r="AI992" i="5"/>
  <c r="AJ992" i="5"/>
  <c r="AK992" i="5"/>
  <c r="AL992" i="5"/>
  <c r="C991" i="5"/>
  <c r="D991" i="5"/>
  <c r="E991" i="5"/>
  <c r="F991" i="5"/>
  <c r="G991" i="5"/>
  <c r="H991" i="5"/>
  <c r="I991" i="5"/>
  <c r="J991" i="5"/>
  <c r="K991" i="5"/>
  <c r="L991" i="5"/>
  <c r="M991" i="5"/>
  <c r="N991" i="5"/>
  <c r="O991" i="5"/>
  <c r="P991" i="5"/>
  <c r="Q991" i="5"/>
  <c r="R991" i="5"/>
  <c r="S991" i="5"/>
  <c r="T991" i="5"/>
  <c r="U991" i="5"/>
  <c r="V991" i="5"/>
  <c r="W991" i="5"/>
  <c r="X991" i="5"/>
  <c r="Y991" i="5"/>
  <c r="Z991" i="5"/>
  <c r="AA991" i="5"/>
  <c r="AB991" i="5"/>
  <c r="AC991" i="5"/>
  <c r="AD991" i="5"/>
  <c r="AE991" i="5"/>
  <c r="AF991" i="5"/>
  <c r="AG991" i="5"/>
  <c r="AH991" i="5"/>
  <c r="AI991" i="5"/>
  <c r="AJ991" i="5"/>
  <c r="AK991" i="5"/>
  <c r="AL991" i="5"/>
  <c r="AM991" i="5"/>
  <c r="B991" i="5"/>
  <c r="B992" i="5"/>
  <c r="B993" i="5"/>
  <c r="B994" i="5"/>
  <c r="B995" i="5"/>
  <c r="B996" i="5"/>
  <c r="B997" i="5"/>
  <c r="B998" i="5"/>
  <c r="B999" i="5"/>
  <c r="B1000" i="5"/>
  <c r="B1001" i="5"/>
  <c r="B1002" i="5"/>
  <c r="B1003" i="5"/>
  <c r="B1004" i="5"/>
  <c r="B1005" i="5"/>
  <c r="B1006" i="5"/>
  <c r="B1007" i="5"/>
  <c r="B1008" i="5"/>
  <c r="B1009" i="5"/>
  <c r="B1010" i="5"/>
  <c r="B1011" i="5"/>
  <c r="B1012" i="5"/>
  <c r="B1013" i="5"/>
  <c r="B1014" i="5"/>
  <c r="B1015" i="5"/>
  <c r="B1016" i="5"/>
  <c r="B1017" i="5"/>
  <c r="B1018" i="5"/>
  <c r="B1019" i="5"/>
  <c r="B1020" i="5"/>
  <c r="B1021" i="5"/>
  <c r="B1022" i="5"/>
  <c r="B1023" i="5"/>
  <c r="B1024" i="5"/>
  <c r="B1025" i="5"/>
  <c r="B1026" i="5"/>
  <c r="B1027" i="5"/>
  <c r="B1028" i="5"/>
  <c r="C990" i="5"/>
  <c r="D990" i="5"/>
  <c r="E990" i="5"/>
  <c r="F990" i="5"/>
  <c r="G990" i="5"/>
  <c r="H990" i="5"/>
  <c r="I990" i="5"/>
  <c r="J990" i="5"/>
  <c r="K990" i="5"/>
  <c r="L990" i="5"/>
  <c r="M990" i="5"/>
  <c r="N990" i="5"/>
  <c r="O990" i="5"/>
  <c r="P990" i="5"/>
  <c r="Q990" i="5"/>
  <c r="R990" i="5"/>
  <c r="S990" i="5"/>
  <c r="T990" i="5"/>
  <c r="U990" i="5"/>
  <c r="V990" i="5"/>
  <c r="W990" i="5"/>
  <c r="X990" i="5"/>
  <c r="Y990" i="5"/>
  <c r="Z990" i="5"/>
  <c r="AA990" i="5"/>
  <c r="AB990" i="5"/>
  <c r="AC990" i="5"/>
  <c r="AD990" i="5"/>
  <c r="AE990" i="5"/>
  <c r="AF990" i="5"/>
  <c r="AG990" i="5"/>
  <c r="AH990" i="5"/>
  <c r="AI990" i="5"/>
  <c r="AJ990" i="5"/>
  <c r="AK990" i="5"/>
  <c r="AL990" i="5"/>
  <c r="AM990" i="5"/>
  <c r="AN990" i="5"/>
  <c r="B990" i="5"/>
  <c r="C927" i="5"/>
  <c r="C926" i="5"/>
  <c r="D926" i="5"/>
  <c r="C925" i="5"/>
  <c r="D925" i="5"/>
  <c r="E925" i="5"/>
  <c r="C924" i="5"/>
  <c r="D924" i="5"/>
  <c r="E924" i="5"/>
  <c r="F924" i="5"/>
  <c r="C923" i="5"/>
  <c r="D923" i="5"/>
  <c r="E923" i="5"/>
  <c r="F923" i="5"/>
  <c r="G923" i="5"/>
  <c r="C922" i="5"/>
  <c r="D922" i="5"/>
  <c r="E922" i="5"/>
  <c r="F922" i="5"/>
  <c r="G922" i="5"/>
  <c r="H922" i="5"/>
  <c r="C921" i="5"/>
  <c r="D921" i="5"/>
  <c r="E921" i="5"/>
  <c r="F921" i="5"/>
  <c r="G921" i="5"/>
  <c r="H921" i="5"/>
  <c r="I921" i="5"/>
  <c r="C920" i="5"/>
  <c r="D920" i="5"/>
  <c r="E920" i="5"/>
  <c r="F920" i="5"/>
  <c r="G920" i="5"/>
  <c r="H920" i="5"/>
  <c r="I920" i="5"/>
  <c r="J920" i="5"/>
  <c r="C919" i="5"/>
  <c r="D919" i="5"/>
  <c r="E919" i="5"/>
  <c r="F919" i="5"/>
  <c r="G919" i="5"/>
  <c r="H919" i="5"/>
  <c r="I919" i="5"/>
  <c r="J919" i="5"/>
  <c r="K919" i="5"/>
  <c r="C918" i="5"/>
  <c r="D918" i="5"/>
  <c r="E918" i="5"/>
  <c r="F918" i="5"/>
  <c r="G918" i="5"/>
  <c r="H918" i="5"/>
  <c r="I918" i="5"/>
  <c r="J918" i="5"/>
  <c r="K918" i="5"/>
  <c r="L918" i="5"/>
  <c r="C917" i="5"/>
  <c r="D917" i="5"/>
  <c r="E917" i="5"/>
  <c r="F917" i="5"/>
  <c r="G917" i="5"/>
  <c r="H917" i="5"/>
  <c r="I917" i="5"/>
  <c r="J917" i="5"/>
  <c r="K917" i="5"/>
  <c r="L917" i="5"/>
  <c r="M917" i="5"/>
  <c r="C916" i="5"/>
  <c r="D916" i="5"/>
  <c r="E916" i="5"/>
  <c r="F916" i="5"/>
  <c r="G916" i="5"/>
  <c r="H916" i="5"/>
  <c r="I916" i="5"/>
  <c r="J916" i="5"/>
  <c r="K916" i="5"/>
  <c r="L916" i="5"/>
  <c r="M916" i="5"/>
  <c r="N916" i="5"/>
  <c r="C915" i="5"/>
  <c r="D915" i="5"/>
  <c r="E915" i="5"/>
  <c r="F915" i="5"/>
  <c r="G915" i="5"/>
  <c r="H915" i="5"/>
  <c r="I915" i="5"/>
  <c r="J915" i="5"/>
  <c r="K915" i="5"/>
  <c r="L915" i="5"/>
  <c r="M915" i="5"/>
  <c r="N915" i="5"/>
  <c r="O915" i="5"/>
  <c r="C914" i="5"/>
  <c r="D914" i="5"/>
  <c r="E914" i="5"/>
  <c r="F914" i="5"/>
  <c r="G914" i="5"/>
  <c r="H914" i="5"/>
  <c r="I914" i="5"/>
  <c r="J914" i="5"/>
  <c r="K914" i="5"/>
  <c r="L914" i="5"/>
  <c r="M914" i="5"/>
  <c r="N914" i="5"/>
  <c r="O914" i="5"/>
  <c r="P914" i="5"/>
  <c r="C913" i="5"/>
  <c r="D913" i="5"/>
  <c r="E913" i="5"/>
  <c r="F913" i="5"/>
  <c r="G913" i="5"/>
  <c r="H913" i="5"/>
  <c r="I913" i="5"/>
  <c r="J913" i="5"/>
  <c r="K913" i="5"/>
  <c r="L913" i="5"/>
  <c r="M913" i="5"/>
  <c r="N913" i="5"/>
  <c r="O913" i="5"/>
  <c r="P913" i="5"/>
  <c r="Q913" i="5"/>
  <c r="C912" i="5"/>
  <c r="D912" i="5"/>
  <c r="E912" i="5"/>
  <c r="F912" i="5"/>
  <c r="G912" i="5"/>
  <c r="H912" i="5"/>
  <c r="I912" i="5"/>
  <c r="J912" i="5"/>
  <c r="K912" i="5"/>
  <c r="L912" i="5"/>
  <c r="M912" i="5"/>
  <c r="N912" i="5"/>
  <c r="O912" i="5"/>
  <c r="P912" i="5"/>
  <c r="Q912" i="5"/>
  <c r="R912" i="5"/>
  <c r="C911" i="5"/>
  <c r="D911" i="5"/>
  <c r="E911" i="5"/>
  <c r="F911" i="5"/>
  <c r="G911" i="5"/>
  <c r="H911" i="5"/>
  <c r="I911" i="5"/>
  <c r="J911" i="5"/>
  <c r="K911" i="5"/>
  <c r="L911" i="5"/>
  <c r="M911" i="5"/>
  <c r="N911" i="5"/>
  <c r="O911" i="5"/>
  <c r="P911" i="5"/>
  <c r="Q911" i="5"/>
  <c r="R911" i="5"/>
  <c r="S911" i="5"/>
  <c r="C910" i="5"/>
  <c r="D910" i="5"/>
  <c r="E910" i="5"/>
  <c r="F910" i="5"/>
  <c r="G910" i="5"/>
  <c r="H910" i="5"/>
  <c r="I910" i="5"/>
  <c r="J910" i="5"/>
  <c r="K910" i="5"/>
  <c r="L910" i="5"/>
  <c r="M910" i="5"/>
  <c r="N910" i="5"/>
  <c r="O910" i="5"/>
  <c r="P910" i="5"/>
  <c r="Q910" i="5"/>
  <c r="R910" i="5"/>
  <c r="S910" i="5"/>
  <c r="T910" i="5"/>
  <c r="C909" i="5"/>
  <c r="D909" i="5"/>
  <c r="E909" i="5"/>
  <c r="F909" i="5"/>
  <c r="G909" i="5"/>
  <c r="H909" i="5"/>
  <c r="I909" i="5"/>
  <c r="J909" i="5"/>
  <c r="K909" i="5"/>
  <c r="L909" i="5"/>
  <c r="M909" i="5"/>
  <c r="N909" i="5"/>
  <c r="O909" i="5"/>
  <c r="P909" i="5"/>
  <c r="Q909" i="5"/>
  <c r="R909" i="5"/>
  <c r="S909" i="5"/>
  <c r="T909" i="5"/>
  <c r="U909" i="5"/>
  <c r="C908" i="5"/>
  <c r="D908" i="5"/>
  <c r="E908" i="5"/>
  <c r="F908" i="5"/>
  <c r="G908" i="5"/>
  <c r="H908" i="5"/>
  <c r="I908" i="5"/>
  <c r="J908" i="5"/>
  <c r="K908" i="5"/>
  <c r="L908" i="5"/>
  <c r="M908" i="5"/>
  <c r="N908" i="5"/>
  <c r="O908" i="5"/>
  <c r="P908" i="5"/>
  <c r="Q908" i="5"/>
  <c r="R908" i="5"/>
  <c r="S908" i="5"/>
  <c r="T908" i="5"/>
  <c r="U908" i="5"/>
  <c r="V908" i="5"/>
  <c r="C907" i="5"/>
  <c r="D907" i="5"/>
  <c r="E907" i="5"/>
  <c r="F907" i="5"/>
  <c r="G907" i="5"/>
  <c r="H907" i="5"/>
  <c r="I907" i="5"/>
  <c r="J907" i="5"/>
  <c r="K907" i="5"/>
  <c r="L907" i="5"/>
  <c r="M907" i="5"/>
  <c r="N907" i="5"/>
  <c r="O907" i="5"/>
  <c r="P907" i="5"/>
  <c r="Q907" i="5"/>
  <c r="R907" i="5"/>
  <c r="S907" i="5"/>
  <c r="T907" i="5"/>
  <c r="U907" i="5"/>
  <c r="V907" i="5"/>
  <c r="W907" i="5"/>
  <c r="C906" i="5"/>
  <c r="D906" i="5"/>
  <c r="E906" i="5"/>
  <c r="F906" i="5"/>
  <c r="G906" i="5"/>
  <c r="H906" i="5"/>
  <c r="I906" i="5"/>
  <c r="J906" i="5"/>
  <c r="K906" i="5"/>
  <c r="L906" i="5"/>
  <c r="M906" i="5"/>
  <c r="N906" i="5"/>
  <c r="O906" i="5"/>
  <c r="P906" i="5"/>
  <c r="Q906" i="5"/>
  <c r="R906" i="5"/>
  <c r="S906" i="5"/>
  <c r="T906" i="5"/>
  <c r="U906" i="5"/>
  <c r="V906" i="5"/>
  <c r="W906" i="5"/>
  <c r="X906" i="5"/>
  <c r="C905" i="5"/>
  <c r="D905" i="5"/>
  <c r="E905" i="5"/>
  <c r="F905" i="5"/>
  <c r="G905" i="5"/>
  <c r="H905" i="5"/>
  <c r="I905" i="5"/>
  <c r="J905" i="5"/>
  <c r="K905" i="5"/>
  <c r="L905" i="5"/>
  <c r="M905" i="5"/>
  <c r="N905" i="5"/>
  <c r="O905" i="5"/>
  <c r="P905" i="5"/>
  <c r="Q905" i="5"/>
  <c r="R905" i="5"/>
  <c r="S905" i="5"/>
  <c r="T905" i="5"/>
  <c r="U905" i="5"/>
  <c r="V905" i="5"/>
  <c r="W905" i="5"/>
  <c r="X905" i="5"/>
  <c r="Y905" i="5"/>
  <c r="C904" i="5"/>
  <c r="D904" i="5"/>
  <c r="E904" i="5"/>
  <c r="F904" i="5"/>
  <c r="G904" i="5"/>
  <c r="H904" i="5"/>
  <c r="I904" i="5"/>
  <c r="J904" i="5"/>
  <c r="K904" i="5"/>
  <c r="L904" i="5"/>
  <c r="M904" i="5"/>
  <c r="N904" i="5"/>
  <c r="O904" i="5"/>
  <c r="P904" i="5"/>
  <c r="Q904" i="5"/>
  <c r="R904" i="5"/>
  <c r="S904" i="5"/>
  <c r="T904" i="5"/>
  <c r="U904" i="5"/>
  <c r="V904" i="5"/>
  <c r="W904" i="5"/>
  <c r="X904" i="5"/>
  <c r="Y904" i="5"/>
  <c r="Z904" i="5"/>
  <c r="C903" i="5"/>
  <c r="D903" i="5"/>
  <c r="E903" i="5"/>
  <c r="F903" i="5"/>
  <c r="G903" i="5"/>
  <c r="H903" i="5"/>
  <c r="I903" i="5"/>
  <c r="J903" i="5"/>
  <c r="K903" i="5"/>
  <c r="L903" i="5"/>
  <c r="M903" i="5"/>
  <c r="N903" i="5"/>
  <c r="O903" i="5"/>
  <c r="P903" i="5"/>
  <c r="Q903" i="5"/>
  <c r="R903" i="5"/>
  <c r="S903" i="5"/>
  <c r="T903" i="5"/>
  <c r="U903" i="5"/>
  <c r="V903" i="5"/>
  <c r="W903" i="5"/>
  <c r="X903" i="5"/>
  <c r="Y903" i="5"/>
  <c r="Z903" i="5"/>
  <c r="AA903" i="5"/>
  <c r="C902" i="5"/>
  <c r="D902" i="5"/>
  <c r="E902" i="5"/>
  <c r="F902" i="5"/>
  <c r="G902" i="5"/>
  <c r="H902" i="5"/>
  <c r="I902" i="5"/>
  <c r="J902" i="5"/>
  <c r="K902" i="5"/>
  <c r="L902" i="5"/>
  <c r="M902" i="5"/>
  <c r="N902" i="5"/>
  <c r="O902" i="5"/>
  <c r="P902" i="5"/>
  <c r="Q902" i="5"/>
  <c r="R902" i="5"/>
  <c r="S902" i="5"/>
  <c r="T902" i="5"/>
  <c r="U902" i="5"/>
  <c r="V902" i="5"/>
  <c r="W902" i="5"/>
  <c r="X902" i="5"/>
  <c r="Y902" i="5"/>
  <c r="Z902" i="5"/>
  <c r="AA902" i="5"/>
  <c r="AB902" i="5"/>
  <c r="C901" i="5"/>
  <c r="D901" i="5"/>
  <c r="E901" i="5"/>
  <c r="F901" i="5"/>
  <c r="G901" i="5"/>
  <c r="H901" i="5"/>
  <c r="I901" i="5"/>
  <c r="J901" i="5"/>
  <c r="K901" i="5"/>
  <c r="L901" i="5"/>
  <c r="M901" i="5"/>
  <c r="N901" i="5"/>
  <c r="O901" i="5"/>
  <c r="P901" i="5"/>
  <c r="Q901" i="5"/>
  <c r="R901" i="5"/>
  <c r="S901" i="5"/>
  <c r="T901" i="5"/>
  <c r="U901" i="5"/>
  <c r="V901" i="5"/>
  <c r="W901" i="5"/>
  <c r="X901" i="5"/>
  <c r="Y901" i="5"/>
  <c r="Z901" i="5"/>
  <c r="AA901" i="5"/>
  <c r="AB901" i="5"/>
  <c r="AC901" i="5"/>
  <c r="C900" i="5"/>
  <c r="D900" i="5"/>
  <c r="E900" i="5"/>
  <c r="F900" i="5"/>
  <c r="G900" i="5"/>
  <c r="H900" i="5"/>
  <c r="I900" i="5"/>
  <c r="J900" i="5"/>
  <c r="K900" i="5"/>
  <c r="L900" i="5"/>
  <c r="M900" i="5"/>
  <c r="N900" i="5"/>
  <c r="O900" i="5"/>
  <c r="P900" i="5"/>
  <c r="Q900" i="5"/>
  <c r="R900" i="5"/>
  <c r="S900" i="5"/>
  <c r="T900" i="5"/>
  <c r="U900" i="5"/>
  <c r="V900" i="5"/>
  <c r="W900" i="5"/>
  <c r="X900" i="5"/>
  <c r="Y900" i="5"/>
  <c r="Z900" i="5"/>
  <c r="AA900" i="5"/>
  <c r="AB900" i="5"/>
  <c r="AC900" i="5"/>
  <c r="AD900" i="5"/>
  <c r="C899" i="5"/>
  <c r="D899" i="5"/>
  <c r="E899" i="5"/>
  <c r="F899" i="5"/>
  <c r="G899" i="5"/>
  <c r="H899" i="5"/>
  <c r="I899" i="5"/>
  <c r="J899" i="5"/>
  <c r="K899" i="5"/>
  <c r="L899" i="5"/>
  <c r="M899" i="5"/>
  <c r="N899" i="5"/>
  <c r="O899" i="5"/>
  <c r="P899" i="5"/>
  <c r="Q899" i="5"/>
  <c r="R899" i="5"/>
  <c r="S899" i="5"/>
  <c r="T899" i="5"/>
  <c r="U899" i="5"/>
  <c r="V899" i="5"/>
  <c r="W899" i="5"/>
  <c r="X899" i="5"/>
  <c r="Y899" i="5"/>
  <c r="Z899" i="5"/>
  <c r="AA899" i="5"/>
  <c r="AB899" i="5"/>
  <c r="AC899" i="5"/>
  <c r="AD899" i="5"/>
  <c r="AE899" i="5"/>
  <c r="C898" i="5"/>
  <c r="D898" i="5"/>
  <c r="E898" i="5"/>
  <c r="F898" i="5"/>
  <c r="G898" i="5"/>
  <c r="H898" i="5"/>
  <c r="I898" i="5"/>
  <c r="J898" i="5"/>
  <c r="K898" i="5"/>
  <c r="L898" i="5"/>
  <c r="M898" i="5"/>
  <c r="N898" i="5"/>
  <c r="O898" i="5"/>
  <c r="P898" i="5"/>
  <c r="Q898" i="5"/>
  <c r="R898" i="5"/>
  <c r="S898" i="5"/>
  <c r="T898" i="5"/>
  <c r="U898" i="5"/>
  <c r="V898" i="5"/>
  <c r="W898" i="5"/>
  <c r="X898" i="5"/>
  <c r="Y898" i="5"/>
  <c r="Z898" i="5"/>
  <c r="AA898" i="5"/>
  <c r="AB898" i="5"/>
  <c r="AC898" i="5"/>
  <c r="AD898" i="5"/>
  <c r="AE898" i="5"/>
  <c r="AF898" i="5"/>
  <c r="C897" i="5"/>
  <c r="D897" i="5"/>
  <c r="E897" i="5"/>
  <c r="F897" i="5"/>
  <c r="G897" i="5"/>
  <c r="H897" i="5"/>
  <c r="I897" i="5"/>
  <c r="J897" i="5"/>
  <c r="K897" i="5"/>
  <c r="L897" i="5"/>
  <c r="M897" i="5"/>
  <c r="N897" i="5"/>
  <c r="O897" i="5"/>
  <c r="P897" i="5"/>
  <c r="Q897" i="5"/>
  <c r="R897" i="5"/>
  <c r="S897" i="5"/>
  <c r="T897" i="5"/>
  <c r="U897" i="5"/>
  <c r="V897" i="5"/>
  <c r="W897" i="5"/>
  <c r="X897" i="5"/>
  <c r="Y897" i="5"/>
  <c r="Z897" i="5"/>
  <c r="AA897" i="5"/>
  <c r="AB897" i="5"/>
  <c r="AC897" i="5"/>
  <c r="AD897" i="5"/>
  <c r="AE897" i="5"/>
  <c r="AF897" i="5"/>
  <c r="AG897" i="5"/>
  <c r="C896" i="5"/>
  <c r="D896" i="5"/>
  <c r="E896" i="5"/>
  <c r="F896" i="5"/>
  <c r="G896" i="5"/>
  <c r="H896" i="5"/>
  <c r="I896" i="5"/>
  <c r="J896" i="5"/>
  <c r="K896" i="5"/>
  <c r="L896" i="5"/>
  <c r="M896" i="5"/>
  <c r="N896" i="5"/>
  <c r="O896" i="5"/>
  <c r="P896" i="5"/>
  <c r="Q896" i="5"/>
  <c r="R896" i="5"/>
  <c r="S896" i="5"/>
  <c r="T896" i="5"/>
  <c r="U896" i="5"/>
  <c r="V896" i="5"/>
  <c r="W896" i="5"/>
  <c r="X896" i="5"/>
  <c r="Y896" i="5"/>
  <c r="Z896" i="5"/>
  <c r="AA896" i="5"/>
  <c r="AB896" i="5"/>
  <c r="AC896" i="5"/>
  <c r="AD896" i="5"/>
  <c r="AE896" i="5"/>
  <c r="AF896" i="5"/>
  <c r="AG896" i="5"/>
  <c r="AH896" i="5"/>
  <c r="C895" i="5"/>
  <c r="D895" i="5"/>
  <c r="E895" i="5"/>
  <c r="F895" i="5"/>
  <c r="G895" i="5"/>
  <c r="H895" i="5"/>
  <c r="I895" i="5"/>
  <c r="J895" i="5"/>
  <c r="K895" i="5"/>
  <c r="L895" i="5"/>
  <c r="M895" i="5"/>
  <c r="N895" i="5"/>
  <c r="O895" i="5"/>
  <c r="P895" i="5"/>
  <c r="Q895" i="5"/>
  <c r="R895" i="5"/>
  <c r="S895" i="5"/>
  <c r="T895" i="5"/>
  <c r="U895" i="5"/>
  <c r="V895" i="5"/>
  <c r="W895" i="5"/>
  <c r="X895" i="5"/>
  <c r="Y895" i="5"/>
  <c r="Z895" i="5"/>
  <c r="AA895" i="5"/>
  <c r="AB895" i="5"/>
  <c r="AC895" i="5"/>
  <c r="AD895" i="5"/>
  <c r="AE895" i="5"/>
  <c r="AF895" i="5"/>
  <c r="AG895" i="5"/>
  <c r="AH895" i="5"/>
  <c r="AI895" i="5"/>
  <c r="C894" i="5"/>
  <c r="D894" i="5"/>
  <c r="E894" i="5"/>
  <c r="F894" i="5"/>
  <c r="G894" i="5"/>
  <c r="H894" i="5"/>
  <c r="I894" i="5"/>
  <c r="J894" i="5"/>
  <c r="K894" i="5"/>
  <c r="L894" i="5"/>
  <c r="M894" i="5"/>
  <c r="N894" i="5"/>
  <c r="O894" i="5"/>
  <c r="P894" i="5"/>
  <c r="Q894" i="5"/>
  <c r="R894" i="5"/>
  <c r="S894" i="5"/>
  <c r="T894" i="5"/>
  <c r="U894" i="5"/>
  <c r="V894" i="5"/>
  <c r="W894" i="5"/>
  <c r="X894" i="5"/>
  <c r="Y894" i="5"/>
  <c r="Z894" i="5"/>
  <c r="AA894" i="5"/>
  <c r="AB894" i="5"/>
  <c r="AC894" i="5"/>
  <c r="AD894" i="5"/>
  <c r="AE894" i="5"/>
  <c r="AF894" i="5"/>
  <c r="AG894" i="5"/>
  <c r="AH894" i="5"/>
  <c r="AI894" i="5"/>
  <c r="AJ894" i="5"/>
  <c r="C893" i="5"/>
  <c r="D893" i="5"/>
  <c r="E893" i="5"/>
  <c r="F893" i="5"/>
  <c r="G893" i="5"/>
  <c r="H893" i="5"/>
  <c r="I893" i="5"/>
  <c r="J893" i="5"/>
  <c r="K893" i="5"/>
  <c r="L893" i="5"/>
  <c r="M893" i="5"/>
  <c r="N893" i="5"/>
  <c r="O893" i="5"/>
  <c r="P893" i="5"/>
  <c r="Q893" i="5"/>
  <c r="R893" i="5"/>
  <c r="S893" i="5"/>
  <c r="T893" i="5"/>
  <c r="U893" i="5"/>
  <c r="V893" i="5"/>
  <c r="W893" i="5"/>
  <c r="X893" i="5"/>
  <c r="Y893" i="5"/>
  <c r="Z893" i="5"/>
  <c r="AA893" i="5"/>
  <c r="AB893" i="5"/>
  <c r="AC893" i="5"/>
  <c r="AD893" i="5"/>
  <c r="AE893" i="5"/>
  <c r="AF893" i="5"/>
  <c r="AG893" i="5"/>
  <c r="AH893" i="5"/>
  <c r="AI893" i="5"/>
  <c r="AJ893" i="5"/>
  <c r="AK893" i="5"/>
  <c r="C892" i="5"/>
  <c r="D892" i="5"/>
  <c r="E892" i="5"/>
  <c r="F892" i="5"/>
  <c r="G892" i="5"/>
  <c r="H892" i="5"/>
  <c r="I892" i="5"/>
  <c r="J892" i="5"/>
  <c r="K892" i="5"/>
  <c r="L892" i="5"/>
  <c r="M892" i="5"/>
  <c r="N892" i="5"/>
  <c r="O892" i="5"/>
  <c r="P892" i="5"/>
  <c r="Q892" i="5"/>
  <c r="R892" i="5"/>
  <c r="S892" i="5"/>
  <c r="T892" i="5"/>
  <c r="U892" i="5"/>
  <c r="V892" i="5"/>
  <c r="W892" i="5"/>
  <c r="X892" i="5"/>
  <c r="Y892" i="5"/>
  <c r="Z892" i="5"/>
  <c r="AA892" i="5"/>
  <c r="AB892" i="5"/>
  <c r="AC892" i="5"/>
  <c r="AD892" i="5"/>
  <c r="AE892" i="5"/>
  <c r="AF892" i="5"/>
  <c r="AG892" i="5"/>
  <c r="AH892" i="5"/>
  <c r="AI892" i="5"/>
  <c r="AJ892" i="5"/>
  <c r="AK892" i="5"/>
  <c r="AL892" i="5"/>
  <c r="C891" i="5"/>
  <c r="D891" i="5"/>
  <c r="E891" i="5"/>
  <c r="F891" i="5"/>
  <c r="G891" i="5"/>
  <c r="H891" i="5"/>
  <c r="I891" i="5"/>
  <c r="J891" i="5"/>
  <c r="K891" i="5"/>
  <c r="L891" i="5"/>
  <c r="M891" i="5"/>
  <c r="N891" i="5"/>
  <c r="O891" i="5"/>
  <c r="P891" i="5"/>
  <c r="Q891" i="5"/>
  <c r="R891" i="5"/>
  <c r="S891" i="5"/>
  <c r="T891" i="5"/>
  <c r="U891" i="5"/>
  <c r="V891" i="5"/>
  <c r="W891" i="5"/>
  <c r="X891" i="5"/>
  <c r="Y891" i="5"/>
  <c r="Z891" i="5"/>
  <c r="AA891" i="5"/>
  <c r="AB891" i="5"/>
  <c r="AC891" i="5"/>
  <c r="AD891" i="5"/>
  <c r="AE891" i="5"/>
  <c r="AF891" i="5"/>
  <c r="AG891" i="5"/>
  <c r="AH891" i="5"/>
  <c r="AI891" i="5"/>
  <c r="AJ891" i="5"/>
  <c r="AK891" i="5"/>
  <c r="AL891" i="5"/>
  <c r="AM891" i="5"/>
  <c r="C890" i="5"/>
  <c r="D890" i="5"/>
  <c r="E890" i="5"/>
  <c r="F890" i="5"/>
  <c r="G890" i="5"/>
  <c r="H890" i="5"/>
  <c r="I890" i="5"/>
  <c r="J890" i="5"/>
  <c r="K890" i="5"/>
  <c r="L890" i="5"/>
  <c r="M890" i="5"/>
  <c r="N890" i="5"/>
  <c r="O890" i="5"/>
  <c r="P890" i="5"/>
  <c r="Q890" i="5"/>
  <c r="R890" i="5"/>
  <c r="S890" i="5"/>
  <c r="T890" i="5"/>
  <c r="U890" i="5"/>
  <c r="V890" i="5"/>
  <c r="W890" i="5"/>
  <c r="X890" i="5"/>
  <c r="Y890" i="5"/>
  <c r="Z890" i="5"/>
  <c r="AA890" i="5"/>
  <c r="AB890" i="5"/>
  <c r="AC890" i="5"/>
  <c r="AD890" i="5"/>
  <c r="AE890" i="5"/>
  <c r="AF890" i="5"/>
  <c r="AG890" i="5"/>
  <c r="AH890" i="5"/>
  <c r="AI890" i="5"/>
  <c r="AJ890" i="5"/>
  <c r="AK890" i="5"/>
  <c r="AL890" i="5"/>
  <c r="AM890" i="5"/>
  <c r="AN890" i="5"/>
  <c r="B891" i="5"/>
  <c r="B892" i="5"/>
  <c r="B893" i="5"/>
  <c r="B894" i="5"/>
  <c r="B895" i="5"/>
  <c r="B896" i="5"/>
  <c r="B897" i="5"/>
  <c r="B898" i="5"/>
  <c r="B899" i="5"/>
  <c r="B900" i="5"/>
  <c r="B901" i="5"/>
  <c r="B902" i="5"/>
  <c r="B903" i="5"/>
  <c r="B904" i="5"/>
  <c r="B905" i="5"/>
  <c r="B906" i="5"/>
  <c r="B907" i="5"/>
  <c r="B908" i="5"/>
  <c r="B909" i="5"/>
  <c r="B910" i="5"/>
  <c r="B911" i="5"/>
  <c r="B912" i="5"/>
  <c r="B913" i="5"/>
  <c r="B914" i="5"/>
  <c r="B915" i="5"/>
  <c r="B916" i="5"/>
  <c r="B917" i="5"/>
  <c r="B918" i="5"/>
  <c r="B919" i="5"/>
  <c r="B920" i="5"/>
  <c r="B921" i="5"/>
  <c r="B922" i="5"/>
  <c r="B923" i="5"/>
  <c r="B924" i="5"/>
  <c r="B925" i="5"/>
  <c r="B926" i="5"/>
  <c r="B927" i="5"/>
  <c r="B928" i="5"/>
  <c r="B890" i="5"/>
  <c r="C724" i="5"/>
  <c r="C723" i="5"/>
  <c r="D723" i="5"/>
  <c r="C722" i="5"/>
  <c r="D722" i="5"/>
  <c r="E722" i="5"/>
  <c r="C721" i="5"/>
  <c r="D721" i="5"/>
  <c r="E721" i="5"/>
  <c r="F721" i="5"/>
  <c r="C720" i="5"/>
  <c r="D720" i="5"/>
  <c r="E720" i="5"/>
  <c r="F720" i="5"/>
  <c r="G720" i="5"/>
  <c r="C719" i="5"/>
  <c r="D719" i="5"/>
  <c r="E719" i="5"/>
  <c r="F719" i="5"/>
  <c r="G719" i="5"/>
  <c r="H719" i="5"/>
  <c r="C718" i="5"/>
  <c r="D718" i="5"/>
  <c r="E718" i="5"/>
  <c r="F718" i="5"/>
  <c r="G718" i="5"/>
  <c r="H718" i="5"/>
  <c r="I718" i="5"/>
  <c r="C717" i="5"/>
  <c r="D717" i="5"/>
  <c r="E717" i="5"/>
  <c r="F717" i="5"/>
  <c r="G717" i="5"/>
  <c r="H717" i="5"/>
  <c r="I717" i="5"/>
  <c r="J717" i="5"/>
  <c r="C716" i="5"/>
  <c r="D716" i="5"/>
  <c r="E716" i="5"/>
  <c r="F716" i="5"/>
  <c r="G716" i="5"/>
  <c r="H716" i="5"/>
  <c r="I716" i="5"/>
  <c r="J716" i="5"/>
  <c r="K716" i="5"/>
  <c r="C715" i="5"/>
  <c r="D715" i="5"/>
  <c r="E715" i="5"/>
  <c r="F715" i="5"/>
  <c r="G715" i="5"/>
  <c r="H715" i="5"/>
  <c r="I715" i="5"/>
  <c r="J715" i="5"/>
  <c r="K715" i="5"/>
  <c r="L715" i="5"/>
  <c r="C714" i="5"/>
  <c r="D714" i="5"/>
  <c r="E714" i="5"/>
  <c r="F714" i="5"/>
  <c r="G714" i="5"/>
  <c r="H714" i="5"/>
  <c r="I714" i="5"/>
  <c r="J714" i="5"/>
  <c r="K714" i="5"/>
  <c r="L714" i="5"/>
  <c r="M714" i="5"/>
  <c r="C713" i="5"/>
  <c r="D713" i="5"/>
  <c r="E713" i="5"/>
  <c r="F713" i="5"/>
  <c r="G713" i="5"/>
  <c r="H713" i="5"/>
  <c r="I713" i="5"/>
  <c r="J713" i="5"/>
  <c r="K713" i="5"/>
  <c r="L713" i="5"/>
  <c r="M713" i="5"/>
  <c r="N713" i="5"/>
  <c r="C712" i="5"/>
  <c r="D712" i="5"/>
  <c r="E712" i="5"/>
  <c r="F712" i="5"/>
  <c r="G712" i="5"/>
  <c r="H712" i="5"/>
  <c r="I712" i="5"/>
  <c r="J712" i="5"/>
  <c r="K712" i="5"/>
  <c r="L712" i="5"/>
  <c r="M712" i="5"/>
  <c r="N712" i="5"/>
  <c r="O712" i="5"/>
  <c r="C711" i="5"/>
  <c r="D711" i="5"/>
  <c r="E711" i="5"/>
  <c r="F711" i="5"/>
  <c r="G711" i="5"/>
  <c r="H711" i="5"/>
  <c r="I711" i="5"/>
  <c r="J711" i="5"/>
  <c r="K711" i="5"/>
  <c r="L711" i="5"/>
  <c r="M711" i="5"/>
  <c r="N711" i="5"/>
  <c r="O711" i="5"/>
  <c r="P711" i="5"/>
  <c r="C710" i="5"/>
  <c r="D710" i="5"/>
  <c r="E710" i="5"/>
  <c r="F710" i="5"/>
  <c r="G710" i="5"/>
  <c r="H710" i="5"/>
  <c r="I710" i="5"/>
  <c r="J710" i="5"/>
  <c r="K710" i="5"/>
  <c r="L710" i="5"/>
  <c r="M710" i="5"/>
  <c r="N710" i="5"/>
  <c r="O710" i="5"/>
  <c r="P710" i="5"/>
  <c r="Q710" i="5"/>
  <c r="C709" i="5"/>
  <c r="D709" i="5"/>
  <c r="E709" i="5"/>
  <c r="F709" i="5"/>
  <c r="G709" i="5"/>
  <c r="H709" i="5"/>
  <c r="I709" i="5"/>
  <c r="J709" i="5"/>
  <c r="K709" i="5"/>
  <c r="L709" i="5"/>
  <c r="M709" i="5"/>
  <c r="N709" i="5"/>
  <c r="O709" i="5"/>
  <c r="P709" i="5"/>
  <c r="Q709" i="5"/>
  <c r="R709" i="5"/>
  <c r="C708" i="5"/>
  <c r="D708" i="5"/>
  <c r="E708" i="5"/>
  <c r="F708" i="5"/>
  <c r="G708" i="5"/>
  <c r="H708" i="5"/>
  <c r="I708" i="5"/>
  <c r="J708" i="5"/>
  <c r="K708" i="5"/>
  <c r="L708" i="5"/>
  <c r="M708" i="5"/>
  <c r="N708" i="5"/>
  <c r="O708" i="5"/>
  <c r="P708" i="5"/>
  <c r="Q708" i="5"/>
  <c r="R708" i="5"/>
  <c r="S708" i="5"/>
  <c r="C707" i="5"/>
  <c r="D707" i="5"/>
  <c r="E707" i="5"/>
  <c r="F707" i="5"/>
  <c r="G707" i="5"/>
  <c r="H707" i="5"/>
  <c r="I707" i="5"/>
  <c r="J707" i="5"/>
  <c r="K707" i="5"/>
  <c r="L707" i="5"/>
  <c r="M707" i="5"/>
  <c r="N707" i="5"/>
  <c r="O707" i="5"/>
  <c r="P707" i="5"/>
  <c r="Q707" i="5"/>
  <c r="R707" i="5"/>
  <c r="S707" i="5"/>
  <c r="T707" i="5"/>
  <c r="C706" i="5"/>
  <c r="D706" i="5"/>
  <c r="E706" i="5"/>
  <c r="F706" i="5"/>
  <c r="G706" i="5"/>
  <c r="H706" i="5"/>
  <c r="I706" i="5"/>
  <c r="J706" i="5"/>
  <c r="K706" i="5"/>
  <c r="L706" i="5"/>
  <c r="M706" i="5"/>
  <c r="N706" i="5"/>
  <c r="O706" i="5"/>
  <c r="P706" i="5"/>
  <c r="Q706" i="5"/>
  <c r="R706" i="5"/>
  <c r="S706" i="5"/>
  <c r="T706" i="5"/>
  <c r="U706" i="5"/>
  <c r="C705" i="5"/>
  <c r="D705" i="5"/>
  <c r="E705" i="5"/>
  <c r="F705" i="5"/>
  <c r="G705" i="5"/>
  <c r="H705" i="5"/>
  <c r="I705" i="5"/>
  <c r="J705" i="5"/>
  <c r="K705" i="5"/>
  <c r="L705" i="5"/>
  <c r="M705" i="5"/>
  <c r="N705" i="5"/>
  <c r="O705" i="5"/>
  <c r="P705" i="5"/>
  <c r="Q705" i="5"/>
  <c r="R705" i="5"/>
  <c r="S705" i="5"/>
  <c r="T705" i="5"/>
  <c r="U705" i="5"/>
  <c r="V705" i="5"/>
  <c r="C704" i="5"/>
  <c r="D704" i="5"/>
  <c r="E704" i="5"/>
  <c r="F704" i="5"/>
  <c r="G704" i="5"/>
  <c r="H704" i="5"/>
  <c r="I704" i="5"/>
  <c r="J704" i="5"/>
  <c r="K704" i="5"/>
  <c r="L704" i="5"/>
  <c r="M704" i="5"/>
  <c r="N704" i="5"/>
  <c r="O704" i="5"/>
  <c r="P704" i="5"/>
  <c r="Q704" i="5"/>
  <c r="R704" i="5"/>
  <c r="S704" i="5"/>
  <c r="T704" i="5"/>
  <c r="U704" i="5"/>
  <c r="V704" i="5"/>
  <c r="W704" i="5"/>
  <c r="C703" i="5"/>
  <c r="D703" i="5"/>
  <c r="E703" i="5"/>
  <c r="F703" i="5"/>
  <c r="G703" i="5"/>
  <c r="H703" i="5"/>
  <c r="I703" i="5"/>
  <c r="J703" i="5"/>
  <c r="K703" i="5"/>
  <c r="L703" i="5"/>
  <c r="M703" i="5"/>
  <c r="N703" i="5"/>
  <c r="O703" i="5"/>
  <c r="P703" i="5"/>
  <c r="Q703" i="5"/>
  <c r="R703" i="5"/>
  <c r="S703" i="5"/>
  <c r="T703" i="5"/>
  <c r="U703" i="5"/>
  <c r="V703" i="5"/>
  <c r="W703" i="5"/>
  <c r="X703" i="5"/>
  <c r="C702" i="5"/>
  <c r="D702" i="5"/>
  <c r="E702" i="5"/>
  <c r="F702" i="5"/>
  <c r="G702" i="5"/>
  <c r="H702" i="5"/>
  <c r="I702" i="5"/>
  <c r="J702" i="5"/>
  <c r="K702" i="5"/>
  <c r="L702" i="5"/>
  <c r="M702" i="5"/>
  <c r="N702" i="5"/>
  <c r="O702" i="5"/>
  <c r="P702" i="5"/>
  <c r="Q702" i="5"/>
  <c r="R702" i="5"/>
  <c r="S702" i="5"/>
  <c r="T702" i="5"/>
  <c r="U702" i="5"/>
  <c r="V702" i="5"/>
  <c r="W702" i="5"/>
  <c r="X702" i="5"/>
  <c r="Y702" i="5"/>
  <c r="C701" i="5"/>
  <c r="D701" i="5"/>
  <c r="E701" i="5"/>
  <c r="F701" i="5"/>
  <c r="G701" i="5"/>
  <c r="H701" i="5"/>
  <c r="I701" i="5"/>
  <c r="J701" i="5"/>
  <c r="K701" i="5"/>
  <c r="L701" i="5"/>
  <c r="M701" i="5"/>
  <c r="N701" i="5"/>
  <c r="O701" i="5"/>
  <c r="P701" i="5"/>
  <c r="Q701" i="5"/>
  <c r="R701" i="5"/>
  <c r="S701" i="5"/>
  <c r="T701" i="5"/>
  <c r="U701" i="5"/>
  <c r="V701" i="5"/>
  <c r="W701" i="5"/>
  <c r="X701" i="5"/>
  <c r="Y701" i="5"/>
  <c r="Z701" i="5"/>
  <c r="C700" i="5"/>
  <c r="D700" i="5"/>
  <c r="E700" i="5"/>
  <c r="F700" i="5"/>
  <c r="G700" i="5"/>
  <c r="H700" i="5"/>
  <c r="I700" i="5"/>
  <c r="J700" i="5"/>
  <c r="K700" i="5"/>
  <c r="L700" i="5"/>
  <c r="M700" i="5"/>
  <c r="N700" i="5"/>
  <c r="O700" i="5"/>
  <c r="P700" i="5"/>
  <c r="Q700" i="5"/>
  <c r="R700" i="5"/>
  <c r="S700" i="5"/>
  <c r="T700" i="5"/>
  <c r="U700" i="5"/>
  <c r="V700" i="5"/>
  <c r="W700" i="5"/>
  <c r="X700" i="5"/>
  <c r="Y700" i="5"/>
  <c r="Z700" i="5"/>
  <c r="AA700" i="5"/>
  <c r="C699" i="5"/>
  <c r="D699" i="5"/>
  <c r="E699" i="5"/>
  <c r="F699" i="5"/>
  <c r="G699" i="5"/>
  <c r="H699" i="5"/>
  <c r="I699" i="5"/>
  <c r="J699" i="5"/>
  <c r="K699" i="5"/>
  <c r="L699" i="5"/>
  <c r="M699" i="5"/>
  <c r="N699" i="5"/>
  <c r="O699" i="5"/>
  <c r="P699" i="5"/>
  <c r="Q699" i="5"/>
  <c r="R699" i="5"/>
  <c r="S699" i="5"/>
  <c r="T699" i="5"/>
  <c r="U699" i="5"/>
  <c r="V699" i="5"/>
  <c r="W699" i="5"/>
  <c r="X699" i="5"/>
  <c r="Y699" i="5"/>
  <c r="Z699" i="5"/>
  <c r="AA699" i="5"/>
  <c r="AB699" i="5"/>
  <c r="C698" i="5"/>
  <c r="D698" i="5"/>
  <c r="E698" i="5"/>
  <c r="F698" i="5"/>
  <c r="G698" i="5"/>
  <c r="H698" i="5"/>
  <c r="I698" i="5"/>
  <c r="J698" i="5"/>
  <c r="K698" i="5"/>
  <c r="L698" i="5"/>
  <c r="M698" i="5"/>
  <c r="N698" i="5"/>
  <c r="O698" i="5"/>
  <c r="P698" i="5"/>
  <c r="Q698" i="5"/>
  <c r="R698" i="5"/>
  <c r="S698" i="5"/>
  <c r="T698" i="5"/>
  <c r="U698" i="5"/>
  <c r="V698" i="5"/>
  <c r="W698" i="5"/>
  <c r="X698" i="5"/>
  <c r="Y698" i="5"/>
  <c r="Z698" i="5"/>
  <c r="AA698" i="5"/>
  <c r="AB698" i="5"/>
  <c r="AC698" i="5"/>
  <c r="C697" i="5"/>
  <c r="D697" i="5"/>
  <c r="E697" i="5"/>
  <c r="F697" i="5"/>
  <c r="G697" i="5"/>
  <c r="H697" i="5"/>
  <c r="I697" i="5"/>
  <c r="J697" i="5"/>
  <c r="K697" i="5"/>
  <c r="L697" i="5"/>
  <c r="M697" i="5"/>
  <c r="N697" i="5"/>
  <c r="O697" i="5"/>
  <c r="P697" i="5"/>
  <c r="Q697" i="5"/>
  <c r="R697" i="5"/>
  <c r="S697" i="5"/>
  <c r="T697" i="5"/>
  <c r="U697" i="5"/>
  <c r="V697" i="5"/>
  <c r="W697" i="5"/>
  <c r="X697" i="5"/>
  <c r="Y697" i="5"/>
  <c r="Z697" i="5"/>
  <c r="AA697" i="5"/>
  <c r="AB697" i="5"/>
  <c r="AC697" i="5"/>
  <c r="AD697" i="5"/>
  <c r="C696" i="5"/>
  <c r="D696" i="5"/>
  <c r="E696" i="5"/>
  <c r="F696" i="5"/>
  <c r="G696" i="5"/>
  <c r="H696" i="5"/>
  <c r="I696" i="5"/>
  <c r="J696" i="5"/>
  <c r="K696" i="5"/>
  <c r="L696" i="5"/>
  <c r="M696" i="5"/>
  <c r="N696" i="5"/>
  <c r="O696" i="5"/>
  <c r="P696" i="5"/>
  <c r="Q696" i="5"/>
  <c r="R696" i="5"/>
  <c r="S696" i="5"/>
  <c r="T696" i="5"/>
  <c r="U696" i="5"/>
  <c r="V696" i="5"/>
  <c r="W696" i="5"/>
  <c r="X696" i="5"/>
  <c r="Y696" i="5"/>
  <c r="Z696" i="5"/>
  <c r="AA696" i="5"/>
  <c r="AB696" i="5"/>
  <c r="AC696" i="5"/>
  <c r="AD696" i="5"/>
  <c r="AE696" i="5"/>
  <c r="C695" i="5"/>
  <c r="D695" i="5"/>
  <c r="E695" i="5"/>
  <c r="F695" i="5"/>
  <c r="G695" i="5"/>
  <c r="H695" i="5"/>
  <c r="I695" i="5"/>
  <c r="J695" i="5"/>
  <c r="K695" i="5"/>
  <c r="L695" i="5"/>
  <c r="M695" i="5"/>
  <c r="N695" i="5"/>
  <c r="O695" i="5"/>
  <c r="P695" i="5"/>
  <c r="Q695" i="5"/>
  <c r="R695" i="5"/>
  <c r="S695" i="5"/>
  <c r="T695" i="5"/>
  <c r="U695" i="5"/>
  <c r="V695" i="5"/>
  <c r="W695" i="5"/>
  <c r="X695" i="5"/>
  <c r="Y695" i="5"/>
  <c r="Z695" i="5"/>
  <c r="AA695" i="5"/>
  <c r="AB695" i="5"/>
  <c r="AC695" i="5"/>
  <c r="AD695" i="5"/>
  <c r="AE695" i="5"/>
  <c r="AF695" i="5"/>
  <c r="C694" i="5"/>
  <c r="D694" i="5"/>
  <c r="E694" i="5"/>
  <c r="F694" i="5"/>
  <c r="G694" i="5"/>
  <c r="H694" i="5"/>
  <c r="I694" i="5"/>
  <c r="J694" i="5"/>
  <c r="K694" i="5"/>
  <c r="L694" i="5"/>
  <c r="M694" i="5"/>
  <c r="N694" i="5"/>
  <c r="O694" i="5"/>
  <c r="P694" i="5"/>
  <c r="Q694" i="5"/>
  <c r="R694" i="5"/>
  <c r="S694" i="5"/>
  <c r="T694" i="5"/>
  <c r="U694" i="5"/>
  <c r="V694" i="5"/>
  <c r="W694" i="5"/>
  <c r="X694" i="5"/>
  <c r="Y694" i="5"/>
  <c r="Z694" i="5"/>
  <c r="AA694" i="5"/>
  <c r="AB694" i="5"/>
  <c r="AC694" i="5"/>
  <c r="AD694" i="5"/>
  <c r="AE694" i="5"/>
  <c r="AF694" i="5"/>
  <c r="AG694" i="5"/>
  <c r="C693" i="5"/>
  <c r="D693" i="5"/>
  <c r="E693" i="5"/>
  <c r="F693" i="5"/>
  <c r="G693" i="5"/>
  <c r="H693" i="5"/>
  <c r="I693" i="5"/>
  <c r="J693" i="5"/>
  <c r="K693" i="5"/>
  <c r="L693" i="5"/>
  <c r="M693" i="5"/>
  <c r="N693" i="5"/>
  <c r="O693" i="5"/>
  <c r="P693" i="5"/>
  <c r="Q693" i="5"/>
  <c r="R693" i="5"/>
  <c r="S693" i="5"/>
  <c r="T693" i="5"/>
  <c r="U693" i="5"/>
  <c r="V693" i="5"/>
  <c r="W693" i="5"/>
  <c r="X693" i="5"/>
  <c r="Y693" i="5"/>
  <c r="Z693" i="5"/>
  <c r="AA693" i="5"/>
  <c r="AB693" i="5"/>
  <c r="AC693" i="5"/>
  <c r="AD693" i="5"/>
  <c r="AE693" i="5"/>
  <c r="AF693" i="5"/>
  <c r="AG693" i="5"/>
  <c r="AH693" i="5"/>
  <c r="C692" i="5"/>
  <c r="D692" i="5"/>
  <c r="E692" i="5"/>
  <c r="F692" i="5"/>
  <c r="G692" i="5"/>
  <c r="H692" i="5"/>
  <c r="I692" i="5"/>
  <c r="J692" i="5"/>
  <c r="K692" i="5"/>
  <c r="L692" i="5"/>
  <c r="M692" i="5"/>
  <c r="N692" i="5"/>
  <c r="O692" i="5"/>
  <c r="P692" i="5"/>
  <c r="Q692" i="5"/>
  <c r="R692" i="5"/>
  <c r="S692" i="5"/>
  <c r="T692" i="5"/>
  <c r="U692" i="5"/>
  <c r="V692" i="5"/>
  <c r="W692" i="5"/>
  <c r="X692" i="5"/>
  <c r="Y692" i="5"/>
  <c r="Z692" i="5"/>
  <c r="AA692" i="5"/>
  <c r="AB692" i="5"/>
  <c r="AC692" i="5"/>
  <c r="AD692" i="5"/>
  <c r="AE692" i="5"/>
  <c r="AF692" i="5"/>
  <c r="AG692" i="5"/>
  <c r="AH692" i="5"/>
  <c r="AI692" i="5"/>
  <c r="C691" i="5"/>
  <c r="D691" i="5"/>
  <c r="E691" i="5"/>
  <c r="F691" i="5"/>
  <c r="G691" i="5"/>
  <c r="H691" i="5"/>
  <c r="I691" i="5"/>
  <c r="J691" i="5"/>
  <c r="K691" i="5"/>
  <c r="L691" i="5"/>
  <c r="M691" i="5"/>
  <c r="N691" i="5"/>
  <c r="O691" i="5"/>
  <c r="P691" i="5"/>
  <c r="Q691" i="5"/>
  <c r="R691" i="5"/>
  <c r="S691" i="5"/>
  <c r="T691" i="5"/>
  <c r="U691" i="5"/>
  <c r="V691" i="5"/>
  <c r="W691" i="5"/>
  <c r="X691" i="5"/>
  <c r="Y691" i="5"/>
  <c r="Z691" i="5"/>
  <c r="AA691" i="5"/>
  <c r="AB691" i="5"/>
  <c r="AC691" i="5"/>
  <c r="AD691" i="5"/>
  <c r="AE691" i="5"/>
  <c r="AF691" i="5"/>
  <c r="AG691" i="5"/>
  <c r="AH691" i="5"/>
  <c r="AI691" i="5"/>
  <c r="AJ691" i="5"/>
  <c r="C690" i="5"/>
  <c r="D690" i="5"/>
  <c r="E690" i="5"/>
  <c r="F690" i="5"/>
  <c r="G690" i="5"/>
  <c r="H690" i="5"/>
  <c r="I690" i="5"/>
  <c r="J690" i="5"/>
  <c r="K690" i="5"/>
  <c r="L690" i="5"/>
  <c r="M690" i="5"/>
  <c r="N690" i="5"/>
  <c r="O690" i="5"/>
  <c r="P690" i="5"/>
  <c r="Q690" i="5"/>
  <c r="R690" i="5"/>
  <c r="S690" i="5"/>
  <c r="T690" i="5"/>
  <c r="U690" i="5"/>
  <c r="V690" i="5"/>
  <c r="W690" i="5"/>
  <c r="X690" i="5"/>
  <c r="Y690" i="5"/>
  <c r="Z690" i="5"/>
  <c r="AA690" i="5"/>
  <c r="AB690" i="5"/>
  <c r="AC690" i="5"/>
  <c r="AD690" i="5"/>
  <c r="AE690" i="5"/>
  <c r="AF690" i="5"/>
  <c r="AG690" i="5"/>
  <c r="AH690" i="5"/>
  <c r="AI690" i="5"/>
  <c r="AJ690" i="5"/>
  <c r="AK690" i="5"/>
  <c r="C689" i="5"/>
  <c r="D689" i="5"/>
  <c r="E689" i="5"/>
  <c r="F689" i="5"/>
  <c r="G689" i="5"/>
  <c r="H689" i="5"/>
  <c r="I689" i="5"/>
  <c r="J689" i="5"/>
  <c r="K689" i="5"/>
  <c r="L689" i="5"/>
  <c r="M689" i="5"/>
  <c r="N689" i="5"/>
  <c r="O689" i="5"/>
  <c r="P689" i="5"/>
  <c r="Q689" i="5"/>
  <c r="R689" i="5"/>
  <c r="S689" i="5"/>
  <c r="T689" i="5"/>
  <c r="U689" i="5"/>
  <c r="V689" i="5"/>
  <c r="W689" i="5"/>
  <c r="X689" i="5"/>
  <c r="Y689" i="5"/>
  <c r="Z689" i="5"/>
  <c r="AA689" i="5"/>
  <c r="AB689" i="5"/>
  <c r="AC689" i="5"/>
  <c r="AD689" i="5"/>
  <c r="AE689" i="5"/>
  <c r="AF689" i="5"/>
  <c r="AG689" i="5"/>
  <c r="AH689" i="5"/>
  <c r="AI689" i="5"/>
  <c r="AJ689" i="5"/>
  <c r="AK689" i="5"/>
  <c r="AL689" i="5"/>
  <c r="C688" i="5"/>
  <c r="D688" i="5"/>
  <c r="E688" i="5"/>
  <c r="F688" i="5"/>
  <c r="G688" i="5"/>
  <c r="H688" i="5"/>
  <c r="I688" i="5"/>
  <c r="J688" i="5"/>
  <c r="K688" i="5"/>
  <c r="L688" i="5"/>
  <c r="M688" i="5"/>
  <c r="N688" i="5"/>
  <c r="O688" i="5"/>
  <c r="P688" i="5"/>
  <c r="Q688" i="5"/>
  <c r="R688" i="5"/>
  <c r="S688" i="5"/>
  <c r="T688" i="5"/>
  <c r="U688" i="5"/>
  <c r="V688" i="5"/>
  <c r="W688" i="5"/>
  <c r="X688" i="5"/>
  <c r="Y688" i="5"/>
  <c r="Z688" i="5"/>
  <c r="AA688" i="5"/>
  <c r="AB688" i="5"/>
  <c r="AC688" i="5"/>
  <c r="AD688" i="5"/>
  <c r="AE688" i="5"/>
  <c r="AF688" i="5"/>
  <c r="AG688" i="5"/>
  <c r="AH688" i="5"/>
  <c r="AI688" i="5"/>
  <c r="AJ688" i="5"/>
  <c r="AK688" i="5"/>
  <c r="AL688" i="5"/>
  <c r="AM688" i="5"/>
  <c r="C687" i="5"/>
  <c r="D687" i="5"/>
  <c r="E687" i="5"/>
  <c r="F687" i="5"/>
  <c r="G687" i="5"/>
  <c r="H687" i="5"/>
  <c r="I687" i="5"/>
  <c r="J687" i="5"/>
  <c r="K687" i="5"/>
  <c r="L687" i="5"/>
  <c r="M687" i="5"/>
  <c r="N687" i="5"/>
  <c r="O687" i="5"/>
  <c r="P687" i="5"/>
  <c r="Q687" i="5"/>
  <c r="R687" i="5"/>
  <c r="S687" i="5"/>
  <c r="T687" i="5"/>
  <c r="U687" i="5"/>
  <c r="V687" i="5"/>
  <c r="W687" i="5"/>
  <c r="X687" i="5"/>
  <c r="Y687" i="5"/>
  <c r="Z687" i="5"/>
  <c r="AA687" i="5"/>
  <c r="AB687" i="5"/>
  <c r="AC687" i="5"/>
  <c r="AD687" i="5"/>
  <c r="AE687" i="5"/>
  <c r="AF687" i="5"/>
  <c r="AG687" i="5"/>
  <c r="AH687" i="5"/>
  <c r="AI687" i="5"/>
  <c r="AJ687" i="5"/>
  <c r="AK687" i="5"/>
  <c r="AL687" i="5"/>
  <c r="AM687" i="5"/>
  <c r="AN687" i="5"/>
  <c r="B688" i="5"/>
  <c r="B689" i="5"/>
  <c r="B690" i="5"/>
  <c r="B691" i="5"/>
  <c r="B692" i="5"/>
  <c r="B693" i="5"/>
  <c r="B694" i="5"/>
  <c r="B695" i="5"/>
  <c r="B696" i="5"/>
  <c r="B697" i="5"/>
  <c r="B698" i="5"/>
  <c r="B699" i="5"/>
  <c r="B700" i="5"/>
  <c r="B701" i="5"/>
  <c r="B702" i="5"/>
  <c r="B703" i="5"/>
  <c r="B704" i="5"/>
  <c r="B705" i="5"/>
  <c r="B706" i="5"/>
  <c r="B707" i="5"/>
  <c r="B708" i="5"/>
  <c r="B709" i="5"/>
  <c r="B710" i="5"/>
  <c r="B711" i="5"/>
  <c r="B712" i="5"/>
  <c r="B713" i="5"/>
  <c r="B714" i="5"/>
  <c r="B715" i="5"/>
  <c r="B716" i="5"/>
  <c r="B717" i="5"/>
  <c r="B718" i="5"/>
  <c r="B719" i="5"/>
  <c r="B720" i="5"/>
  <c r="B721" i="5"/>
  <c r="B722" i="5"/>
  <c r="B723" i="5"/>
  <c r="B724" i="5"/>
  <c r="B725" i="5"/>
  <c r="B687" i="5"/>
  <c r="C624" i="5"/>
  <c r="C623" i="5"/>
  <c r="D623" i="5"/>
  <c r="C622" i="5"/>
  <c r="D622" i="5"/>
  <c r="E622" i="5"/>
  <c r="C621" i="5"/>
  <c r="D621" i="5"/>
  <c r="E621" i="5"/>
  <c r="F621" i="5"/>
  <c r="C620" i="5"/>
  <c r="D620" i="5"/>
  <c r="E620" i="5"/>
  <c r="F620" i="5"/>
  <c r="G620" i="5"/>
  <c r="C619" i="5"/>
  <c r="D619" i="5"/>
  <c r="E619" i="5"/>
  <c r="F619" i="5"/>
  <c r="G619" i="5"/>
  <c r="H619" i="5"/>
  <c r="C618" i="5"/>
  <c r="D618" i="5"/>
  <c r="E618" i="5"/>
  <c r="F618" i="5"/>
  <c r="G618" i="5"/>
  <c r="H618" i="5"/>
  <c r="I618" i="5"/>
  <c r="C617" i="5"/>
  <c r="D617" i="5"/>
  <c r="E617" i="5"/>
  <c r="F617" i="5"/>
  <c r="G617" i="5"/>
  <c r="H617" i="5"/>
  <c r="I617" i="5"/>
  <c r="J617" i="5"/>
  <c r="C616" i="5"/>
  <c r="D616" i="5"/>
  <c r="E616" i="5"/>
  <c r="F616" i="5"/>
  <c r="G616" i="5"/>
  <c r="H616" i="5"/>
  <c r="I616" i="5"/>
  <c r="J616" i="5"/>
  <c r="K616" i="5"/>
  <c r="C615" i="5"/>
  <c r="D615" i="5"/>
  <c r="E615" i="5"/>
  <c r="F615" i="5"/>
  <c r="G615" i="5"/>
  <c r="H615" i="5"/>
  <c r="I615" i="5"/>
  <c r="J615" i="5"/>
  <c r="K615" i="5"/>
  <c r="L615" i="5"/>
  <c r="C614" i="5"/>
  <c r="D614" i="5"/>
  <c r="E614" i="5"/>
  <c r="F614" i="5"/>
  <c r="G614" i="5"/>
  <c r="H614" i="5"/>
  <c r="I614" i="5"/>
  <c r="J614" i="5"/>
  <c r="K614" i="5"/>
  <c r="L614" i="5"/>
  <c r="M614" i="5"/>
  <c r="C613" i="5"/>
  <c r="D613" i="5"/>
  <c r="E613" i="5"/>
  <c r="F613" i="5"/>
  <c r="G613" i="5"/>
  <c r="H613" i="5"/>
  <c r="I613" i="5"/>
  <c r="J613" i="5"/>
  <c r="K613" i="5"/>
  <c r="L613" i="5"/>
  <c r="M613" i="5"/>
  <c r="N613" i="5"/>
  <c r="C612" i="5"/>
  <c r="D612" i="5"/>
  <c r="E612" i="5"/>
  <c r="F612" i="5"/>
  <c r="G612" i="5"/>
  <c r="H612" i="5"/>
  <c r="I612" i="5"/>
  <c r="J612" i="5"/>
  <c r="K612" i="5"/>
  <c r="L612" i="5"/>
  <c r="M612" i="5"/>
  <c r="N612" i="5"/>
  <c r="O612" i="5"/>
  <c r="C611" i="5"/>
  <c r="D611" i="5"/>
  <c r="E611" i="5"/>
  <c r="F611" i="5"/>
  <c r="G611" i="5"/>
  <c r="H611" i="5"/>
  <c r="I611" i="5"/>
  <c r="J611" i="5"/>
  <c r="K611" i="5"/>
  <c r="L611" i="5"/>
  <c r="M611" i="5"/>
  <c r="N611" i="5"/>
  <c r="O611" i="5"/>
  <c r="P611" i="5"/>
  <c r="C610" i="5"/>
  <c r="D610" i="5"/>
  <c r="E610" i="5"/>
  <c r="F610" i="5"/>
  <c r="G610" i="5"/>
  <c r="H610" i="5"/>
  <c r="I610" i="5"/>
  <c r="J610" i="5"/>
  <c r="K610" i="5"/>
  <c r="L610" i="5"/>
  <c r="M610" i="5"/>
  <c r="N610" i="5"/>
  <c r="O610" i="5"/>
  <c r="P610" i="5"/>
  <c r="Q610" i="5"/>
  <c r="C609" i="5"/>
  <c r="D609" i="5"/>
  <c r="E609" i="5"/>
  <c r="F609" i="5"/>
  <c r="G609" i="5"/>
  <c r="H609" i="5"/>
  <c r="I609" i="5"/>
  <c r="J609" i="5"/>
  <c r="K609" i="5"/>
  <c r="L609" i="5"/>
  <c r="M609" i="5"/>
  <c r="N609" i="5"/>
  <c r="O609" i="5"/>
  <c r="P609" i="5"/>
  <c r="Q609" i="5"/>
  <c r="R609" i="5"/>
  <c r="C608" i="5"/>
  <c r="D608" i="5"/>
  <c r="E608" i="5"/>
  <c r="F608" i="5"/>
  <c r="G608" i="5"/>
  <c r="H608" i="5"/>
  <c r="I608" i="5"/>
  <c r="J608" i="5"/>
  <c r="K608" i="5"/>
  <c r="L608" i="5"/>
  <c r="M608" i="5"/>
  <c r="N608" i="5"/>
  <c r="O608" i="5"/>
  <c r="P608" i="5"/>
  <c r="Q608" i="5"/>
  <c r="R608" i="5"/>
  <c r="S608" i="5"/>
  <c r="C607" i="5"/>
  <c r="D607" i="5"/>
  <c r="E607" i="5"/>
  <c r="F607" i="5"/>
  <c r="G607" i="5"/>
  <c r="H607" i="5"/>
  <c r="I607" i="5"/>
  <c r="J607" i="5"/>
  <c r="K607" i="5"/>
  <c r="L607" i="5"/>
  <c r="M607" i="5"/>
  <c r="N607" i="5"/>
  <c r="O607" i="5"/>
  <c r="P607" i="5"/>
  <c r="Q607" i="5"/>
  <c r="R607" i="5"/>
  <c r="S607" i="5"/>
  <c r="T607" i="5"/>
  <c r="C606" i="5"/>
  <c r="D606" i="5"/>
  <c r="E606" i="5"/>
  <c r="F606" i="5"/>
  <c r="G606" i="5"/>
  <c r="H606" i="5"/>
  <c r="I606" i="5"/>
  <c r="J606" i="5"/>
  <c r="K606" i="5"/>
  <c r="L606" i="5"/>
  <c r="M606" i="5"/>
  <c r="N606" i="5"/>
  <c r="O606" i="5"/>
  <c r="P606" i="5"/>
  <c r="Q606" i="5"/>
  <c r="R606" i="5"/>
  <c r="S606" i="5"/>
  <c r="T606" i="5"/>
  <c r="U606" i="5"/>
  <c r="C605" i="5"/>
  <c r="D605" i="5"/>
  <c r="E605" i="5"/>
  <c r="F605" i="5"/>
  <c r="G605" i="5"/>
  <c r="H605" i="5"/>
  <c r="I605" i="5"/>
  <c r="J605" i="5"/>
  <c r="K605" i="5"/>
  <c r="L605" i="5"/>
  <c r="M605" i="5"/>
  <c r="N605" i="5"/>
  <c r="O605" i="5"/>
  <c r="P605" i="5"/>
  <c r="Q605" i="5"/>
  <c r="R605" i="5"/>
  <c r="S605" i="5"/>
  <c r="T605" i="5"/>
  <c r="U605" i="5"/>
  <c r="V605" i="5"/>
  <c r="C604" i="5"/>
  <c r="D604" i="5"/>
  <c r="E604" i="5"/>
  <c r="F604" i="5"/>
  <c r="G604" i="5"/>
  <c r="H604" i="5"/>
  <c r="I604" i="5"/>
  <c r="J604" i="5"/>
  <c r="K604" i="5"/>
  <c r="L604" i="5"/>
  <c r="M604" i="5"/>
  <c r="N604" i="5"/>
  <c r="O604" i="5"/>
  <c r="P604" i="5"/>
  <c r="Q604" i="5"/>
  <c r="R604" i="5"/>
  <c r="S604" i="5"/>
  <c r="T604" i="5"/>
  <c r="U604" i="5"/>
  <c r="V604" i="5"/>
  <c r="W604" i="5"/>
  <c r="C603" i="5"/>
  <c r="D603" i="5"/>
  <c r="E603" i="5"/>
  <c r="F603" i="5"/>
  <c r="G603" i="5"/>
  <c r="H603" i="5"/>
  <c r="I603" i="5"/>
  <c r="J603" i="5"/>
  <c r="K603" i="5"/>
  <c r="L603" i="5"/>
  <c r="M603" i="5"/>
  <c r="N603" i="5"/>
  <c r="O603" i="5"/>
  <c r="P603" i="5"/>
  <c r="Q603" i="5"/>
  <c r="R603" i="5"/>
  <c r="S603" i="5"/>
  <c r="T603" i="5"/>
  <c r="U603" i="5"/>
  <c r="V603" i="5"/>
  <c r="W603" i="5"/>
  <c r="X603" i="5"/>
  <c r="C602" i="5"/>
  <c r="D602" i="5"/>
  <c r="E602" i="5"/>
  <c r="F602" i="5"/>
  <c r="G602" i="5"/>
  <c r="H602" i="5"/>
  <c r="I602" i="5"/>
  <c r="J602" i="5"/>
  <c r="K602" i="5"/>
  <c r="L602" i="5"/>
  <c r="M602" i="5"/>
  <c r="N602" i="5"/>
  <c r="O602" i="5"/>
  <c r="P602" i="5"/>
  <c r="Q602" i="5"/>
  <c r="R602" i="5"/>
  <c r="S602" i="5"/>
  <c r="T602" i="5"/>
  <c r="U602" i="5"/>
  <c r="V602" i="5"/>
  <c r="W602" i="5"/>
  <c r="X602" i="5"/>
  <c r="Y602" i="5"/>
  <c r="C601" i="5"/>
  <c r="D601" i="5"/>
  <c r="E601" i="5"/>
  <c r="F601" i="5"/>
  <c r="G601" i="5"/>
  <c r="H601" i="5"/>
  <c r="I601" i="5"/>
  <c r="J601" i="5"/>
  <c r="K601" i="5"/>
  <c r="L601" i="5"/>
  <c r="M601" i="5"/>
  <c r="N601" i="5"/>
  <c r="O601" i="5"/>
  <c r="P601" i="5"/>
  <c r="Q601" i="5"/>
  <c r="R601" i="5"/>
  <c r="S601" i="5"/>
  <c r="T601" i="5"/>
  <c r="U601" i="5"/>
  <c r="V601" i="5"/>
  <c r="W601" i="5"/>
  <c r="X601" i="5"/>
  <c r="Y601" i="5"/>
  <c r="Z601" i="5"/>
  <c r="C600" i="5"/>
  <c r="D600" i="5"/>
  <c r="E600" i="5"/>
  <c r="F600" i="5"/>
  <c r="G600" i="5"/>
  <c r="H600" i="5"/>
  <c r="I600" i="5"/>
  <c r="J600" i="5"/>
  <c r="K600" i="5"/>
  <c r="L600" i="5"/>
  <c r="M600" i="5"/>
  <c r="N600" i="5"/>
  <c r="O600" i="5"/>
  <c r="P600" i="5"/>
  <c r="Q600" i="5"/>
  <c r="R600" i="5"/>
  <c r="S600" i="5"/>
  <c r="T600" i="5"/>
  <c r="U600" i="5"/>
  <c r="V600" i="5"/>
  <c r="W600" i="5"/>
  <c r="X600" i="5"/>
  <c r="Y600" i="5"/>
  <c r="Z600" i="5"/>
  <c r="AA600" i="5"/>
  <c r="C599" i="5"/>
  <c r="D599" i="5"/>
  <c r="E599" i="5"/>
  <c r="F599" i="5"/>
  <c r="G599" i="5"/>
  <c r="H599" i="5"/>
  <c r="I599" i="5"/>
  <c r="J599" i="5"/>
  <c r="K599" i="5"/>
  <c r="L599" i="5"/>
  <c r="M599" i="5"/>
  <c r="N599" i="5"/>
  <c r="O599" i="5"/>
  <c r="P599" i="5"/>
  <c r="Q599" i="5"/>
  <c r="R599" i="5"/>
  <c r="S599" i="5"/>
  <c r="T599" i="5"/>
  <c r="U599" i="5"/>
  <c r="V599" i="5"/>
  <c r="W599" i="5"/>
  <c r="X599" i="5"/>
  <c r="Y599" i="5"/>
  <c r="Z599" i="5"/>
  <c r="AA599" i="5"/>
  <c r="AB599" i="5"/>
  <c r="C598" i="5"/>
  <c r="D598" i="5"/>
  <c r="E598" i="5"/>
  <c r="F598" i="5"/>
  <c r="G598" i="5"/>
  <c r="H598" i="5"/>
  <c r="I598" i="5"/>
  <c r="J598" i="5"/>
  <c r="K598" i="5"/>
  <c r="L598" i="5"/>
  <c r="M598" i="5"/>
  <c r="N598" i="5"/>
  <c r="O598" i="5"/>
  <c r="P598" i="5"/>
  <c r="Q598" i="5"/>
  <c r="R598" i="5"/>
  <c r="S598" i="5"/>
  <c r="T598" i="5"/>
  <c r="U598" i="5"/>
  <c r="V598" i="5"/>
  <c r="W598" i="5"/>
  <c r="X598" i="5"/>
  <c r="Y598" i="5"/>
  <c r="Z598" i="5"/>
  <c r="AA598" i="5"/>
  <c r="AB598" i="5"/>
  <c r="AC598" i="5"/>
  <c r="C597" i="5"/>
  <c r="D597" i="5"/>
  <c r="E597" i="5"/>
  <c r="F597" i="5"/>
  <c r="G597" i="5"/>
  <c r="H597" i="5"/>
  <c r="I597" i="5"/>
  <c r="J597" i="5"/>
  <c r="K597" i="5"/>
  <c r="L597" i="5"/>
  <c r="M597" i="5"/>
  <c r="N597" i="5"/>
  <c r="O597" i="5"/>
  <c r="P597" i="5"/>
  <c r="Q597" i="5"/>
  <c r="R597" i="5"/>
  <c r="S597" i="5"/>
  <c r="T597" i="5"/>
  <c r="U597" i="5"/>
  <c r="V597" i="5"/>
  <c r="W597" i="5"/>
  <c r="X597" i="5"/>
  <c r="Y597" i="5"/>
  <c r="Z597" i="5"/>
  <c r="AA597" i="5"/>
  <c r="AB597" i="5"/>
  <c r="AC597" i="5"/>
  <c r="AD597" i="5"/>
  <c r="C596" i="5"/>
  <c r="D596" i="5"/>
  <c r="E596" i="5"/>
  <c r="F596" i="5"/>
  <c r="G596" i="5"/>
  <c r="H596" i="5"/>
  <c r="I596" i="5"/>
  <c r="J596" i="5"/>
  <c r="K596" i="5"/>
  <c r="L596" i="5"/>
  <c r="M596" i="5"/>
  <c r="N596" i="5"/>
  <c r="O596" i="5"/>
  <c r="P596" i="5"/>
  <c r="Q596" i="5"/>
  <c r="R596" i="5"/>
  <c r="S596" i="5"/>
  <c r="T596" i="5"/>
  <c r="U596" i="5"/>
  <c r="V596" i="5"/>
  <c r="W596" i="5"/>
  <c r="X596" i="5"/>
  <c r="Y596" i="5"/>
  <c r="Z596" i="5"/>
  <c r="AA596" i="5"/>
  <c r="AB596" i="5"/>
  <c r="AC596" i="5"/>
  <c r="AD596" i="5"/>
  <c r="AE596" i="5"/>
  <c r="C595" i="5"/>
  <c r="D595" i="5"/>
  <c r="E595" i="5"/>
  <c r="F595" i="5"/>
  <c r="G595" i="5"/>
  <c r="H595" i="5"/>
  <c r="I595" i="5"/>
  <c r="J595" i="5"/>
  <c r="K595" i="5"/>
  <c r="L595" i="5"/>
  <c r="M595" i="5"/>
  <c r="N595" i="5"/>
  <c r="O595" i="5"/>
  <c r="P595" i="5"/>
  <c r="Q595" i="5"/>
  <c r="R595" i="5"/>
  <c r="S595" i="5"/>
  <c r="T595" i="5"/>
  <c r="U595" i="5"/>
  <c r="V595" i="5"/>
  <c r="W595" i="5"/>
  <c r="X595" i="5"/>
  <c r="Y595" i="5"/>
  <c r="Z595" i="5"/>
  <c r="AA595" i="5"/>
  <c r="AB595" i="5"/>
  <c r="AC595" i="5"/>
  <c r="AD595" i="5"/>
  <c r="AE595" i="5"/>
  <c r="AF595" i="5"/>
  <c r="C594" i="5"/>
  <c r="D594" i="5"/>
  <c r="E594" i="5"/>
  <c r="F594" i="5"/>
  <c r="G594" i="5"/>
  <c r="H594" i="5"/>
  <c r="I594" i="5"/>
  <c r="J594" i="5"/>
  <c r="K594" i="5"/>
  <c r="L594" i="5"/>
  <c r="M594" i="5"/>
  <c r="N594" i="5"/>
  <c r="O594" i="5"/>
  <c r="P594" i="5"/>
  <c r="Q594" i="5"/>
  <c r="R594" i="5"/>
  <c r="S594" i="5"/>
  <c r="T594" i="5"/>
  <c r="U594" i="5"/>
  <c r="V594" i="5"/>
  <c r="W594" i="5"/>
  <c r="X594" i="5"/>
  <c r="Y594" i="5"/>
  <c r="Z594" i="5"/>
  <c r="AA594" i="5"/>
  <c r="AB594" i="5"/>
  <c r="AC594" i="5"/>
  <c r="AD594" i="5"/>
  <c r="AE594" i="5"/>
  <c r="AF594" i="5"/>
  <c r="AG594" i="5"/>
  <c r="C593" i="5"/>
  <c r="D593" i="5"/>
  <c r="E593" i="5"/>
  <c r="F593" i="5"/>
  <c r="G593" i="5"/>
  <c r="H593" i="5"/>
  <c r="I593" i="5"/>
  <c r="J593" i="5"/>
  <c r="K593" i="5"/>
  <c r="L593" i="5"/>
  <c r="M593" i="5"/>
  <c r="N593" i="5"/>
  <c r="O593" i="5"/>
  <c r="P593" i="5"/>
  <c r="Q593" i="5"/>
  <c r="R593" i="5"/>
  <c r="S593" i="5"/>
  <c r="T593" i="5"/>
  <c r="U593" i="5"/>
  <c r="V593" i="5"/>
  <c r="W593" i="5"/>
  <c r="X593" i="5"/>
  <c r="Y593" i="5"/>
  <c r="Z593" i="5"/>
  <c r="AA593" i="5"/>
  <c r="AB593" i="5"/>
  <c r="AC593" i="5"/>
  <c r="AD593" i="5"/>
  <c r="AE593" i="5"/>
  <c r="AF593" i="5"/>
  <c r="AG593" i="5"/>
  <c r="AH593" i="5"/>
  <c r="C592" i="5"/>
  <c r="D592" i="5"/>
  <c r="E592" i="5"/>
  <c r="F592" i="5"/>
  <c r="G592" i="5"/>
  <c r="H592" i="5"/>
  <c r="I592" i="5"/>
  <c r="J592" i="5"/>
  <c r="K592" i="5"/>
  <c r="L592" i="5"/>
  <c r="M592" i="5"/>
  <c r="N592" i="5"/>
  <c r="O592" i="5"/>
  <c r="P592" i="5"/>
  <c r="Q592" i="5"/>
  <c r="R592" i="5"/>
  <c r="S592" i="5"/>
  <c r="T592" i="5"/>
  <c r="U592" i="5"/>
  <c r="V592" i="5"/>
  <c r="W592" i="5"/>
  <c r="X592" i="5"/>
  <c r="Y592" i="5"/>
  <c r="Z592" i="5"/>
  <c r="AA592" i="5"/>
  <c r="AB592" i="5"/>
  <c r="AC592" i="5"/>
  <c r="AD592" i="5"/>
  <c r="AE592" i="5"/>
  <c r="AF592" i="5"/>
  <c r="AG592" i="5"/>
  <c r="AH592" i="5"/>
  <c r="AI592" i="5"/>
  <c r="C591" i="5"/>
  <c r="D591" i="5"/>
  <c r="E591" i="5"/>
  <c r="F591" i="5"/>
  <c r="G591" i="5"/>
  <c r="H591" i="5"/>
  <c r="I591" i="5"/>
  <c r="J591" i="5"/>
  <c r="K591" i="5"/>
  <c r="L591" i="5"/>
  <c r="M591" i="5"/>
  <c r="N591" i="5"/>
  <c r="O591" i="5"/>
  <c r="P591" i="5"/>
  <c r="Q591" i="5"/>
  <c r="R591" i="5"/>
  <c r="S591" i="5"/>
  <c r="T591" i="5"/>
  <c r="U591" i="5"/>
  <c r="V591" i="5"/>
  <c r="W591" i="5"/>
  <c r="X591" i="5"/>
  <c r="Y591" i="5"/>
  <c r="Z591" i="5"/>
  <c r="AA591" i="5"/>
  <c r="AB591" i="5"/>
  <c r="AC591" i="5"/>
  <c r="AD591" i="5"/>
  <c r="AE591" i="5"/>
  <c r="AF591" i="5"/>
  <c r="AG591" i="5"/>
  <c r="AH591" i="5"/>
  <c r="AI591" i="5"/>
  <c r="AJ591" i="5"/>
  <c r="C590" i="5"/>
  <c r="D590" i="5"/>
  <c r="E590" i="5"/>
  <c r="F590" i="5"/>
  <c r="G590" i="5"/>
  <c r="H590" i="5"/>
  <c r="I590" i="5"/>
  <c r="J590" i="5"/>
  <c r="K590" i="5"/>
  <c r="L590" i="5"/>
  <c r="M590" i="5"/>
  <c r="N590" i="5"/>
  <c r="O590" i="5"/>
  <c r="P590" i="5"/>
  <c r="Q590" i="5"/>
  <c r="R590" i="5"/>
  <c r="S590" i="5"/>
  <c r="T590" i="5"/>
  <c r="U590" i="5"/>
  <c r="V590" i="5"/>
  <c r="W590" i="5"/>
  <c r="X590" i="5"/>
  <c r="Y590" i="5"/>
  <c r="Z590" i="5"/>
  <c r="AA590" i="5"/>
  <c r="AB590" i="5"/>
  <c r="AC590" i="5"/>
  <c r="AD590" i="5"/>
  <c r="AE590" i="5"/>
  <c r="AF590" i="5"/>
  <c r="AG590" i="5"/>
  <c r="AH590" i="5"/>
  <c r="AI590" i="5"/>
  <c r="AJ590" i="5"/>
  <c r="AK590" i="5"/>
  <c r="C589" i="5"/>
  <c r="D589" i="5"/>
  <c r="E589" i="5"/>
  <c r="F589" i="5"/>
  <c r="G589" i="5"/>
  <c r="H589" i="5"/>
  <c r="I589" i="5"/>
  <c r="J589" i="5"/>
  <c r="K589" i="5"/>
  <c r="L589" i="5"/>
  <c r="M589" i="5"/>
  <c r="N589" i="5"/>
  <c r="O589" i="5"/>
  <c r="P589" i="5"/>
  <c r="Q589" i="5"/>
  <c r="R589" i="5"/>
  <c r="S589" i="5"/>
  <c r="T589" i="5"/>
  <c r="U589" i="5"/>
  <c r="V589" i="5"/>
  <c r="W589" i="5"/>
  <c r="X589" i="5"/>
  <c r="Y589" i="5"/>
  <c r="Z589" i="5"/>
  <c r="AA589" i="5"/>
  <c r="AB589" i="5"/>
  <c r="AC589" i="5"/>
  <c r="AD589" i="5"/>
  <c r="AE589" i="5"/>
  <c r="AF589" i="5"/>
  <c r="AG589" i="5"/>
  <c r="AH589" i="5"/>
  <c r="AI589" i="5"/>
  <c r="AJ589" i="5"/>
  <c r="AK589" i="5"/>
  <c r="AL589" i="5"/>
  <c r="C588" i="5"/>
  <c r="D588" i="5"/>
  <c r="E588" i="5"/>
  <c r="F588" i="5"/>
  <c r="G588" i="5"/>
  <c r="H588" i="5"/>
  <c r="I588" i="5"/>
  <c r="J588" i="5"/>
  <c r="K588" i="5"/>
  <c r="L588" i="5"/>
  <c r="M588" i="5"/>
  <c r="N588" i="5"/>
  <c r="O588" i="5"/>
  <c r="P588" i="5"/>
  <c r="Q588" i="5"/>
  <c r="R588" i="5"/>
  <c r="S588" i="5"/>
  <c r="T588" i="5"/>
  <c r="U588" i="5"/>
  <c r="V588" i="5"/>
  <c r="W588" i="5"/>
  <c r="X588" i="5"/>
  <c r="Y588" i="5"/>
  <c r="Z588" i="5"/>
  <c r="AA588" i="5"/>
  <c r="AB588" i="5"/>
  <c r="AC588" i="5"/>
  <c r="AD588" i="5"/>
  <c r="AE588" i="5"/>
  <c r="AF588" i="5"/>
  <c r="AG588" i="5"/>
  <c r="AH588" i="5"/>
  <c r="AI588" i="5"/>
  <c r="AJ588" i="5"/>
  <c r="AK588" i="5"/>
  <c r="AL588" i="5"/>
  <c r="AM588" i="5"/>
  <c r="B588" i="5"/>
  <c r="B589" i="5"/>
  <c r="B590" i="5"/>
  <c r="B591" i="5"/>
  <c r="B592" i="5"/>
  <c r="B593" i="5"/>
  <c r="B594" i="5"/>
  <c r="B595" i="5"/>
  <c r="B596" i="5"/>
  <c r="B597" i="5"/>
  <c r="B598" i="5"/>
  <c r="B599" i="5"/>
  <c r="B600" i="5"/>
  <c r="B601" i="5"/>
  <c r="B602" i="5"/>
  <c r="B603" i="5"/>
  <c r="B604" i="5"/>
  <c r="B605" i="5"/>
  <c r="B606" i="5"/>
  <c r="B607" i="5"/>
  <c r="B608" i="5"/>
  <c r="B609" i="5"/>
  <c r="B610" i="5"/>
  <c r="B611" i="5"/>
  <c r="B612" i="5"/>
  <c r="B613" i="5"/>
  <c r="B614" i="5"/>
  <c r="B615" i="5"/>
  <c r="B616" i="5"/>
  <c r="B617" i="5"/>
  <c r="B618" i="5"/>
  <c r="B619" i="5"/>
  <c r="B620" i="5"/>
  <c r="B621" i="5"/>
  <c r="B622" i="5"/>
  <c r="B623" i="5"/>
  <c r="B624" i="5"/>
  <c r="B625" i="5"/>
  <c r="C587" i="5"/>
  <c r="D587" i="5"/>
  <c r="E587" i="5"/>
  <c r="F587" i="5"/>
  <c r="G587" i="5"/>
  <c r="H587" i="5"/>
  <c r="I587" i="5"/>
  <c r="J587" i="5"/>
  <c r="K587" i="5"/>
  <c r="L587" i="5"/>
  <c r="M587" i="5"/>
  <c r="N587" i="5"/>
  <c r="O587" i="5"/>
  <c r="P587" i="5"/>
  <c r="Q587" i="5"/>
  <c r="R587" i="5"/>
  <c r="S587" i="5"/>
  <c r="T587" i="5"/>
  <c r="U587" i="5"/>
  <c r="V587" i="5"/>
  <c r="W587" i="5"/>
  <c r="X587" i="5"/>
  <c r="Y587" i="5"/>
  <c r="Z587" i="5"/>
  <c r="AA587" i="5"/>
  <c r="AB587" i="5"/>
  <c r="AC587" i="5"/>
  <c r="AD587" i="5"/>
  <c r="AE587" i="5"/>
  <c r="AF587" i="5"/>
  <c r="AG587" i="5"/>
  <c r="AH587" i="5"/>
  <c r="AI587" i="5"/>
  <c r="AJ587" i="5"/>
  <c r="AK587" i="5"/>
  <c r="AL587" i="5"/>
  <c r="AM587" i="5"/>
  <c r="AN587" i="5"/>
  <c r="B587" i="5"/>
  <c r="C524" i="5"/>
  <c r="C523" i="5"/>
  <c r="D523" i="5"/>
  <c r="D522" i="5"/>
  <c r="E522" i="5"/>
  <c r="C522" i="5"/>
  <c r="C521" i="5"/>
  <c r="D521" i="5"/>
  <c r="E521" i="5"/>
  <c r="F521" i="5"/>
  <c r="C520" i="5"/>
  <c r="D520" i="5"/>
  <c r="E520" i="5"/>
  <c r="F520" i="5"/>
  <c r="G520" i="5"/>
  <c r="C519" i="5"/>
  <c r="D519" i="5"/>
  <c r="E519" i="5"/>
  <c r="F519" i="5"/>
  <c r="G519" i="5"/>
  <c r="H519" i="5"/>
  <c r="C518" i="5"/>
  <c r="D518" i="5"/>
  <c r="E518" i="5"/>
  <c r="F518" i="5"/>
  <c r="G518" i="5"/>
  <c r="H518" i="5"/>
  <c r="I518" i="5"/>
  <c r="C517" i="5"/>
  <c r="D517" i="5"/>
  <c r="E517" i="5"/>
  <c r="F517" i="5"/>
  <c r="G517" i="5"/>
  <c r="H517" i="5"/>
  <c r="I517" i="5"/>
  <c r="J517" i="5"/>
  <c r="C516" i="5"/>
  <c r="D516" i="5"/>
  <c r="E516" i="5"/>
  <c r="F516" i="5"/>
  <c r="G516" i="5"/>
  <c r="H516" i="5"/>
  <c r="I516" i="5"/>
  <c r="J516" i="5"/>
  <c r="K516" i="5"/>
  <c r="C515" i="5"/>
  <c r="D515" i="5"/>
  <c r="E515" i="5"/>
  <c r="F515" i="5"/>
  <c r="G515" i="5"/>
  <c r="H515" i="5"/>
  <c r="I515" i="5"/>
  <c r="J515" i="5"/>
  <c r="K515" i="5"/>
  <c r="L515" i="5"/>
  <c r="C514" i="5"/>
  <c r="D514" i="5"/>
  <c r="E514" i="5"/>
  <c r="F514" i="5"/>
  <c r="G514" i="5"/>
  <c r="H514" i="5"/>
  <c r="I514" i="5"/>
  <c r="J514" i="5"/>
  <c r="K514" i="5"/>
  <c r="L514" i="5"/>
  <c r="M514" i="5"/>
  <c r="C513" i="5"/>
  <c r="D513" i="5"/>
  <c r="E513" i="5"/>
  <c r="F513" i="5"/>
  <c r="G513" i="5"/>
  <c r="H513" i="5"/>
  <c r="I513" i="5"/>
  <c r="J513" i="5"/>
  <c r="K513" i="5"/>
  <c r="L513" i="5"/>
  <c r="M513" i="5"/>
  <c r="N513" i="5"/>
  <c r="C512" i="5"/>
  <c r="D512" i="5"/>
  <c r="E512" i="5"/>
  <c r="F512" i="5"/>
  <c r="G512" i="5"/>
  <c r="H512" i="5"/>
  <c r="I512" i="5"/>
  <c r="J512" i="5"/>
  <c r="K512" i="5"/>
  <c r="L512" i="5"/>
  <c r="M512" i="5"/>
  <c r="N512" i="5"/>
  <c r="O512" i="5"/>
  <c r="C511" i="5"/>
  <c r="D511" i="5"/>
  <c r="E511" i="5"/>
  <c r="F511" i="5"/>
  <c r="G511" i="5"/>
  <c r="H511" i="5"/>
  <c r="I511" i="5"/>
  <c r="J511" i="5"/>
  <c r="K511" i="5"/>
  <c r="L511" i="5"/>
  <c r="M511" i="5"/>
  <c r="N511" i="5"/>
  <c r="O511" i="5"/>
  <c r="P511" i="5"/>
  <c r="C510" i="5"/>
  <c r="D510" i="5"/>
  <c r="E510" i="5"/>
  <c r="F510" i="5"/>
  <c r="G510" i="5"/>
  <c r="H510" i="5"/>
  <c r="I510" i="5"/>
  <c r="J510" i="5"/>
  <c r="K510" i="5"/>
  <c r="L510" i="5"/>
  <c r="M510" i="5"/>
  <c r="N510" i="5"/>
  <c r="O510" i="5"/>
  <c r="P510" i="5"/>
  <c r="Q510" i="5"/>
  <c r="C509" i="5"/>
  <c r="D509" i="5"/>
  <c r="E509" i="5"/>
  <c r="F509" i="5"/>
  <c r="G509" i="5"/>
  <c r="H509" i="5"/>
  <c r="I509" i="5"/>
  <c r="J509" i="5"/>
  <c r="K509" i="5"/>
  <c r="L509" i="5"/>
  <c r="M509" i="5"/>
  <c r="N509" i="5"/>
  <c r="O509" i="5"/>
  <c r="P509" i="5"/>
  <c r="Q509" i="5"/>
  <c r="R509" i="5"/>
  <c r="C508" i="5"/>
  <c r="D508" i="5"/>
  <c r="E508" i="5"/>
  <c r="F508" i="5"/>
  <c r="G508" i="5"/>
  <c r="H508" i="5"/>
  <c r="I508" i="5"/>
  <c r="J508" i="5"/>
  <c r="K508" i="5"/>
  <c r="L508" i="5"/>
  <c r="M508" i="5"/>
  <c r="N508" i="5"/>
  <c r="O508" i="5"/>
  <c r="P508" i="5"/>
  <c r="Q508" i="5"/>
  <c r="R508" i="5"/>
  <c r="S508" i="5"/>
  <c r="C507" i="5"/>
  <c r="D507" i="5"/>
  <c r="E507" i="5"/>
  <c r="F507" i="5"/>
  <c r="G507" i="5"/>
  <c r="H507" i="5"/>
  <c r="I507" i="5"/>
  <c r="J507" i="5"/>
  <c r="K507" i="5"/>
  <c r="L507" i="5"/>
  <c r="M507" i="5"/>
  <c r="N507" i="5"/>
  <c r="O507" i="5"/>
  <c r="P507" i="5"/>
  <c r="Q507" i="5"/>
  <c r="R507" i="5"/>
  <c r="S507" i="5"/>
  <c r="T507" i="5"/>
  <c r="C506" i="5"/>
  <c r="D506" i="5"/>
  <c r="E506" i="5"/>
  <c r="F506" i="5"/>
  <c r="G506" i="5"/>
  <c r="H506" i="5"/>
  <c r="I506" i="5"/>
  <c r="J506" i="5"/>
  <c r="K506" i="5"/>
  <c r="L506" i="5"/>
  <c r="M506" i="5"/>
  <c r="N506" i="5"/>
  <c r="O506" i="5"/>
  <c r="P506" i="5"/>
  <c r="Q506" i="5"/>
  <c r="R506" i="5"/>
  <c r="S506" i="5"/>
  <c r="T506" i="5"/>
  <c r="U506" i="5"/>
  <c r="C505" i="5"/>
  <c r="D505" i="5"/>
  <c r="E505" i="5"/>
  <c r="F505" i="5"/>
  <c r="G505" i="5"/>
  <c r="H505" i="5"/>
  <c r="I505" i="5"/>
  <c r="J505" i="5"/>
  <c r="K505" i="5"/>
  <c r="L505" i="5"/>
  <c r="M505" i="5"/>
  <c r="N505" i="5"/>
  <c r="O505" i="5"/>
  <c r="P505" i="5"/>
  <c r="Q505" i="5"/>
  <c r="R505" i="5"/>
  <c r="S505" i="5"/>
  <c r="T505" i="5"/>
  <c r="U505" i="5"/>
  <c r="V505" i="5"/>
  <c r="C504" i="5"/>
  <c r="D504" i="5"/>
  <c r="E504" i="5"/>
  <c r="F504" i="5"/>
  <c r="G504" i="5"/>
  <c r="H504" i="5"/>
  <c r="I504" i="5"/>
  <c r="J504" i="5"/>
  <c r="K504" i="5"/>
  <c r="L504" i="5"/>
  <c r="M504" i="5"/>
  <c r="N504" i="5"/>
  <c r="O504" i="5"/>
  <c r="P504" i="5"/>
  <c r="Q504" i="5"/>
  <c r="R504" i="5"/>
  <c r="S504" i="5"/>
  <c r="T504" i="5"/>
  <c r="U504" i="5"/>
  <c r="V504" i="5"/>
  <c r="W504" i="5"/>
  <c r="C503" i="5"/>
  <c r="D503" i="5"/>
  <c r="E503" i="5"/>
  <c r="F503" i="5"/>
  <c r="G503" i="5"/>
  <c r="H503" i="5"/>
  <c r="I503" i="5"/>
  <c r="J503" i="5"/>
  <c r="K503" i="5"/>
  <c r="L503" i="5"/>
  <c r="M503" i="5"/>
  <c r="N503" i="5"/>
  <c r="O503" i="5"/>
  <c r="P503" i="5"/>
  <c r="Q503" i="5"/>
  <c r="R503" i="5"/>
  <c r="S503" i="5"/>
  <c r="T503" i="5"/>
  <c r="U503" i="5"/>
  <c r="V503" i="5"/>
  <c r="W503" i="5"/>
  <c r="X503" i="5"/>
  <c r="C502" i="5"/>
  <c r="D502" i="5"/>
  <c r="E502" i="5"/>
  <c r="F502" i="5"/>
  <c r="G502" i="5"/>
  <c r="H502" i="5"/>
  <c r="I502" i="5"/>
  <c r="J502" i="5"/>
  <c r="K502" i="5"/>
  <c r="L502" i="5"/>
  <c r="M502" i="5"/>
  <c r="N502" i="5"/>
  <c r="O502" i="5"/>
  <c r="P502" i="5"/>
  <c r="Q502" i="5"/>
  <c r="R502" i="5"/>
  <c r="S502" i="5"/>
  <c r="T502" i="5"/>
  <c r="U502" i="5"/>
  <c r="V502" i="5"/>
  <c r="W502" i="5"/>
  <c r="X502" i="5"/>
  <c r="Y502" i="5"/>
  <c r="C501" i="5"/>
  <c r="D501" i="5"/>
  <c r="E501" i="5"/>
  <c r="F501" i="5"/>
  <c r="G501" i="5"/>
  <c r="H501" i="5"/>
  <c r="I501" i="5"/>
  <c r="J501" i="5"/>
  <c r="K501" i="5"/>
  <c r="L501" i="5"/>
  <c r="M501" i="5"/>
  <c r="N501" i="5"/>
  <c r="O501" i="5"/>
  <c r="P501" i="5"/>
  <c r="Q501" i="5"/>
  <c r="R501" i="5"/>
  <c r="S501" i="5"/>
  <c r="T501" i="5"/>
  <c r="U501" i="5"/>
  <c r="V501" i="5"/>
  <c r="W501" i="5"/>
  <c r="X501" i="5"/>
  <c r="Y501" i="5"/>
  <c r="Z501" i="5"/>
  <c r="C500" i="5"/>
  <c r="D500" i="5"/>
  <c r="E500" i="5"/>
  <c r="F500" i="5"/>
  <c r="G500" i="5"/>
  <c r="H500" i="5"/>
  <c r="I500" i="5"/>
  <c r="J500" i="5"/>
  <c r="K500" i="5"/>
  <c r="L500" i="5"/>
  <c r="M500" i="5"/>
  <c r="N500" i="5"/>
  <c r="O500" i="5"/>
  <c r="P500" i="5"/>
  <c r="Q500" i="5"/>
  <c r="R500" i="5"/>
  <c r="S500" i="5"/>
  <c r="T500" i="5"/>
  <c r="U500" i="5"/>
  <c r="V500" i="5"/>
  <c r="W500" i="5"/>
  <c r="X500" i="5"/>
  <c r="Y500" i="5"/>
  <c r="Z500" i="5"/>
  <c r="AA500" i="5"/>
  <c r="C499" i="5"/>
  <c r="D499" i="5"/>
  <c r="E499" i="5"/>
  <c r="F499" i="5"/>
  <c r="G499" i="5"/>
  <c r="H499" i="5"/>
  <c r="I499" i="5"/>
  <c r="J499" i="5"/>
  <c r="K499" i="5"/>
  <c r="L499" i="5"/>
  <c r="M499" i="5"/>
  <c r="N499" i="5"/>
  <c r="O499" i="5"/>
  <c r="P499" i="5"/>
  <c r="Q499" i="5"/>
  <c r="R499" i="5"/>
  <c r="S499" i="5"/>
  <c r="T499" i="5"/>
  <c r="U499" i="5"/>
  <c r="V499" i="5"/>
  <c r="W499" i="5"/>
  <c r="X499" i="5"/>
  <c r="Y499" i="5"/>
  <c r="Z499" i="5"/>
  <c r="AA499" i="5"/>
  <c r="AB499" i="5"/>
  <c r="C498" i="5"/>
  <c r="D498" i="5"/>
  <c r="E498" i="5"/>
  <c r="F498" i="5"/>
  <c r="G498" i="5"/>
  <c r="H498" i="5"/>
  <c r="I498" i="5"/>
  <c r="J498" i="5"/>
  <c r="K498" i="5"/>
  <c r="L498" i="5"/>
  <c r="M498" i="5"/>
  <c r="N498" i="5"/>
  <c r="O498" i="5"/>
  <c r="P498" i="5"/>
  <c r="Q498" i="5"/>
  <c r="R498" i="5"/>
  <c r="S498" i="5"/>
  <c r="T498" i="5"/>
  <c r="U498" i="5"/>
  <c r="V498" i="5"/>
  <c r="W498" i="5"/>
  <c r="X498" i="5"/>
  <c r="Y498" i="5"/>
  <c r="Z498" i="5"/>
  <c r="AA498" i="5"/>
  <c r="AB498" i="5"/>
  <c r="AC498" i="5"/>
  <c r="C497" i="5"/>
  <c r="D497" i="5"/>
  <c r="E497" i="5"/>
  <c r="F497" i="5"/>
  <c r="G497" i="5"/>
  <c r="H497" i="5"/>
  <c r="I497" i="5"/>
  <c r="J497" i="5"/>
  <c r="K497" i="5"/>
  <c r="L497" i="5"/>
  <c r="M497" i="5"/>
  <c r="N497" i="5"/>
  <c r="O497" i="5"/>
  <c r="P497" i="5"/>
  <c r="Q497" i="5"/>
  <c r="R497" i="5"/>
  <c r="S497" i="5"/>
  <c r="T497" i="5"/>
  <c r="U497" i="5"/>
  <c r="V497" i="5"/>
  <c r="W497" i="5"/>
  <c r="X497" i="5"/>
  <c r="Y497" i="5"/>
  <c r="Z497" i="5"/>
  <c r="AA497" i="5"/>
  <c r="AB497" i="5"/>
  <c r="AC497" i="5"/>
  <c r="AD497" i="5"/>
  <c r="C496" i="5"/>
  <c r="D496" i="5"/>
  <c r="E496" i="5"/>
  <c r="F496" i="5"/>
  <c r="G496" i="5"/>
  <c r="H496" i="5"/>
  <c r="I496" i="5"/>
  <c r="J496" i="5"/>
  <c r="K496" i="5"/>
  <c r="L496" i="5"/>
  <c r="M496" i="5"/>
  <c r="N496" i="5"/>
  <c r="O496" i="5"/>
  <c r="P496" i="5"/>
  <c r="Q496" i="5"/>
  <c r="R496" i="5"/>
  <c r="S496" i="5"/>
  <c r="T496" i="5"/>
  <c r="U496" i="5"/>
  <c r="V496" i="5"/>
  <c r="W496" i="5"/>
  <c r="X496" i="5"/>
  <c r="Y496" i="5"/>
  <c r="Z496" i="5"/>
  <c r="AA496" i="5"/>
  <c r="AB496" i="5"/>
  <c r="AC496" i="5"/>
  <c r="AD496" i="5"/>
  <c r="AE496" i="5"/>
  <c r="C495" i="5"/>
  <c r="D495" i="5"/>
  <c r="E495" i="5"/>
  <c r="F495" i="5"/>
  <c r="G495" i="5"/>
  <c r="H495" i="5"/>
  <c r="I495" i="5"/>
  <c r="J495" i="5"/>
  <c r="K495" i="5"/>
  <c r="L495" i="5"/>
  <c r="M495" i="5"/>
  <c r="N495" i="5"/>
  <c r="O495" i="5"/>
  <c r="P495" i="5"/>
  <c r="Q495" i="5"/>
  <c r="R495" i="5"/>
  <c r="S495" i="5"/>
  <c r="T495" i="5"/>
  <c r="U495" i="5"/>
  <c r="V495" i="5"/>
  <c r="W495" i="5"/>
  <c r="X495" i="5"/>
  <c r="Y495" i="5"/>
  <c r="Z495" i="5"/>
  <c r="AA495" i="5"/>
  <c r="AB495" i="5"/>
  <c r="AC495" i="5"/>
  <c r="AD495" i="5"/>
  <c r="AE495" i="5"/>
  <c r="AF495" i="5"/>
  <c r="C494" i="5"/>
  <c r="D494" i="5"/>
  <c r="E494" i="5"/>
  <c r="F494" i="5"/>
  <c r="G494" i="5"/>
  <c r="H494" i="5"/>
  <c r="I494" i="5"/>
  <c r="J494" i="5"/>
  <c r="K494" i="5"/>
  <c r="L494" i="5"/>
  <c r="M494" i="5"/>
  <c r="N494" i="5"/>
  <c r="O494" i="5"/>
  <c r="P494" i="5"/>
  <c r="Q494" i="5"/>
  <c r="R494" i="5"/>
  <c r="S494" i="5"/>
  <c r="T494" i="5"/>
  <c r="U494" i="5"/>
  <c r="V494" i="5"/>
  <c r="W494" i="5"/>
  <c r="X494" i="5"/>
  <c r="Y494" i="5"/>
  <c r="Z494" i="5"/>
  <c r="AA494" i="5"/>
  <c r="AB494" i="5"/>
  <c r="AC494" i="5"/>
  <c r="AD494" i="5"/>
  <c r="AE494" i="5"/>
  <c r="AF494" i="5"/>
  <c r="AG494" i="5"/>
  <c r="C493" i="5"/>
  <c r="D493" i="5"/>
  <c r="E493" i="5"/>
  <c r="F493" i="5"/>
  <c r="G493" i="5"/>
  <c r="H493" i="5"/>
  <c r="I493" i="5"/>
  <c r="J493" i="5"/>
  <c r="K493" i="5"/>
  <c r="L493" i="5"/>
  <c r="M493" i="5"/>
  <c r="N493" i="5"/>
  <c r="O493" i="5"/>
  <c r="P493" i="5"/>
  <c r="Q493" i="5"/>
  <c r="R493" i="5"/>
  <c r="S493" i="5"/>
  <c r="T493" i="5"/>
  <c r="U493" i="5"/>
  <c r="V493" i="5"/>
  <c r="W493" i="5"/>
  <c r="X493" i="5"/>
  <c r="Y493" i="5"/>
  <c r="Z493" i="5"/>
  <c r="AA493" i="5"/>
  <c r="AB493" i="5"/>
  <c r="AC493" i="5"/>
  <c r="AD493" i="5"/>
  <c r="AE493" i="5"/>
  <c r="AF493" i="5"/>
  <c r="AG493" i="5"/>
  <c r="AH493" i="5"/>
  <c r="C492" i="5"/>
  <c r="D492" i="5"/>
  <c r="E492" i="5"/>
  <c r="F492" i="5"/>
  <c r="G492" i="5"/>
  <c r="H492" i="5"/>
  <c r="I492" i="5"/>
  <c r="J492" i="5"/>
  <c r="K492" i="5"/>
  <c r="L492" i="5"/>
  <c r="M492" i="5"/>
  <c r="N492" i="5"/>
  <c r="O492" i="5"/>
  <c r="P492" i="5"/>
  <c r="Q492" i="5"/>
  <c r="R492" i="5"/>
  <c r="S492" i="5"/>
  <c r="T492" i="5"/>
  <c r="U492" i="5"/>
  <c r="V492" i="5"/>
  <c r="W492" i="5"/>
  <c r="X492" i="5"/>
  <c r="Y492" i="5"/>
  <c r="Z492" i="5"/>
  <c r="AA492" i="5"/>
  <c r="AB492" i="5"/>
  <c r="AC492" i="5"/>
  <c r="AD492" i="5"/>
  <c r="AE492" i="5"/>
  <c r="AF492" i="5"/>
  <c r="AG492" i="5"/>
  <c r="AH492" i="5"/>
  <c r="AI492" i="5"/>
  <c r="C491" i="5"/>
  <c r="D491" i="5"/>
  <c r="E491" i="5"/>
  <c r="F491" i="5"/>
  <c r="G491" i="5"/>
  <c r="H491" i="5"/>
  <c r="I491" i="5"/>
  <c r="J491" i="5"/>
  <c r="K491" i="5"/>
  <c r="L491" i="5"/>
  <c r="M491" i="5"/>
  <c r="N491" i="5"/>
  <c r="O491" i="5"/>
  <c r="P491" i="5"/>
  <c r="Q491" i="5"/>
  <c r="R491" i="5"/>
  <c r="S491" i="5"/>
  <c r="T491" i="5"/>
  <c r="U491" i="5"/>
  <c r="V491" i="5"/>
  <c r="W491" i="5"/>
  <c r="X491" i="5"/>
  <c r="Y491" i="5"/>
  <c r="Z491" i="5"/>
  <c r="AA491" i="5"/>
  <c r="AB491" i="5"/>
  <c r="AC491" i="5"/>
  <c r="AD491" i="5"/>
  <c r="AE491" i="5"/>
  <c r="AF491" i="5"/>
  <c r="AG491" i="5"/>
  <c r="AH491" i="5"/>
  <c r="AI491" i="5"/>
  <c r="AJ491" i="5"/>
  <c r="C490" i="5"/>
  <c r="D490" i="5"/>
  <c r="E490" i="5"/>
  <c r="F490" i="5"/>
  <c r="G490" i="5"/>
  <c r="H490" i="5"/>
  <c r="I490" i="5"/>
  <c r="J490" i="5"/>
  <c r="K490" i="5"/>
  <c r="L490" i="5"/>
  <c r="M490" i="5"/>
  <c r="N490" i="5"/>
  <c r="O490" i="5"/>
  <c r="P490" i="5"/>
  <c r="Q490" i="5"/>
  <c r="R490" i="5"/>
  <c r="S490" i="5"/>
  <c r="T490" i="5"/>
  <c r="U490" i="5"/>
  <c r="V490" i="5"/>
  <c r="W490" i="5"/>
  <c r="X490" i="5"/>
  <c r="Y490" i="5"/>
  <c r="Z490" i="5"/>
  <c r="AA490" i="5"/>
  <c r="AB490" i="5"/>
  <c r="AC490" i="5"/>
  <c r="AD490" i="5"/>
  <c r="AE490" i="5"/>
  <c r="AF490" i="5"/>
  <c r="AG490" i="5"/>
  <c r="AH490" i="5"/>
  <c r="AI490" i="5"/>
  <c r="AJ490" i="5"/>
  <c r="AK490" i="5"/>
  <c r="C489" i="5"/>
  <c r="D489" i="5"/>
  <c r="E489" i="5"/>
  <c r="F489" i="5"/>
  <c r="G489" i="5"/>
  <c r="H489" i="5"/>
  <c r="I489" i="5"/>
  <c r="J489" i="5"/>
  <c r="K489" i="5"/>
  <c r="L489" i="5"/>
  <c r="M489" i="5"/>
  <c r="N489" i="5"/>
  <c r="O489" i="5"/>
  <c r="P489" i="5"/>
  <c r="Q489" i="5"/>
  <c r="R489" i="5"/>
  <c r="S489" i="5"/>
  <c r="T489" i="5"/>
  <c r="U489" i="5"/>
  <c r="V489" i="5"/>
  <c r="W489" i="5"/>
  <c r="X489" i="5"/>
  <c r="Y489" i="5"/>
  <c r="Z489" i="5"/>
  <c r="AA489" i="5"/>
  <c r="AB489" i="5"/>
  <c r="AC489" i="5"/>
  <c r="AD489" i="5"/>
  <c r="AE489" i="5"/>
  <c r="AF489" i="5"/>
  <c r="AG489" i="5"/>
  <c r="AH489" i="5"/>
  <c r="AI489" i="5"/>
  <c r="AJ489" i="5"/>
  <c r="AK489" i="5"/>
  <c r="AL489" i="5"/>
  <c r="C488" i="5"/>
  <c r="D488" i="5"/>
  <c r="E488" i="5"/>
  <c r="F488" i="5"/>
  <c r="G488" i="5"/>
  <c r="H488" i="5"/>
  <c r="I488" i="5"/>
  <c r="J488" i="5"/>
  <c r="K488" i="5"/>
  <c r="L488" i="5"/>
  <c r="M488" i="5"/>
  <c r="N488" i="5"/>
  <c r="O488" i="5"/>
  <c r="P488" i="5"/>
  <c r="Q488" i="5"/>
  <c r="R488" i="5"/>
  <c r="S488" i="5"/>
  <c r="T488" i="5"/>
  <c r="U488" i="5"/>
  <c r="V488" i="5"/>
  <c r="W488" i="5"/>
  <c r="X488" i="5"/>
  <c r="Y488" i="5"/>
  <c r="Z488" i="5"/>
  <c r="AA488" i="5"/>
  <c r="AB488" i="5"/>
  <c r="AC488" i="5"/>
  <c r="AD488" i="5"/>
  <c r="AE488" i="5"/>
  <c r="AF488" i="5"/>
  <c r="AG488" i="5"/>
  <c r="AH488" i="5"/>
  <c r="AI488" i="5"/>
  <c r="AJ488" i="5"/>
  <c r="AK488" i="5"/>
  <c r="AL488" i="5"/>
  <c r="AM488" i="5"/>
  <c r="B488" i="5"/>
  <c r="B489" i="5"/>
  <c r="B490" i="5"/>
  <c r="B491" i="5"/>
  <c r="B492" i="5"/>
  <c r="B493" i="5"/>
  <c r="B494" i="5"/>
  <c r="B495" i="5"/>
  <c r="B496" i="5"/>
  <c r="B497" i="5"/>
  <c r="B498" i="5"/>
  <c r="B499" i="5"/>
  <c r="B500" i="5"/>
  <c r="B501" i="5"/>
  <c r="B502" i="5"/>
  <c r="B503" i="5"/>
  <c r="B504" i="5"/>
  <c r="B505" i="5"/>
  <c r="B506" i="5"/>
  <c r="B507" i="5"/>
  <c r="B508" i="5"/>
  <c r="B509" i="5"/>
  <c r="B510" i="5"/>
  <c r="B511" i="5"/>
  <c r="B512" i="5"/>
  <c r="B513" i="5"/>
  <c r="B514" i="5"/>
  <c r="B515" i="5"/>
  <c r="B516" i="5"/>
  <c r="B517" i="5"/>
  <c r="B518" i="5"/>
  <c r="B519" i="5"/>
  <c r="B520" i="5"/>
  <c r="B521" i="5"/>
  <c r="B522" i="5"/>
  <c r="B523" i="5"/>
  <c r="B524" i="5"/>
  <c r="B525" i="5"/>
  <c r="C487" i="5"/>
  <c r="D487" i="5"/>
  <c r="E487" i="5"/>
  <c r="F487" i="5"/>
  <c r="G487" i="5"/>
  <c r="H487" i="5"/>
  <c r="I487" i="5"/>
  <c r="J487" i="5"/>
  <c r="K487" i="5"/>
  <c r="L487" i="5"/>
  <c r="M487" i="5"/>
  <c r="N487" i="5"/>
  <c r="O487" i="5"/>
  <c r="P487" i="5"/>
  <c r="Q487" i="5"/>
  <c r="R487" i="5"/>
  <c r="S487" i="5"/>
  <c r="T487" i="5"/>
  <c r="U487" i="5"/>
  <c r="V487" i="5"/>
  <c r="W487" i="5"/>
  <c r="X487" i="5"/>
  <c r="Y487" i="5"/>
  <c r="Z487" i="5"/>
  <c r="AA487" i="5"/>
  <c r="AB487" i="5"/>
  <c r="AC487" i="5"/>
  <c r="AD487" i="5"/>
  <c r="AE487" i="5"/>
  <c r="AF487" i="5"/>
  <c r="AG487" i="5"/>
  <c r="AH487" i="5"/>
  <c r="AI487" i="5"/>
  <c r="AJ487" i="5"/>
  <c r="AK487" i="5"/>
  <c r="AL487" i="5"/>
  <c r="AM487" i="5"/>
  <c r="AN487" i="5"/>
  <c r="B487" i="5"/>
  <c r="D320" i="5"/>
  <c r="D319" i="5"/>
  <c r="E319" i="5"/>
  <c r="D318" i="5"/>
  <c r="E318" i="5"/>
  <c r="F318" i="5"/>
  <c r="D317" i="5"/>
  <c r="E317" i="5"/>
  <c r="F317" i="5"/>
  <c r="G317" i="5"/>
  <c r="D316" i="5"/>
  <c r="E316" i="5"/>
  <c r="F316" i="5"/>
  <c r="G316" i="5"/>
  <c r="H316" i="5"/>
  <c r="D315" i="5"/>
  <c r="E315" i="5"/>
  <c r="F315" i="5"/>
  <c r="G315" i="5"/>
  <c r="H315" i="5"/>
  <c r="I315" i="5"/>
  <c r="D314" i="5"/>
  <c r="E314" i="5"/>
  <c r="F314" i="5"/>
  <c r="G314" i="5"/>
  <c r="H314" i="5"/>
  <c r="I314" i="5"/>
  <c r="J314" i="5"/>
  <c r="D313" i="5"/>
  <c r="E313" i="5"/>
  <c r="F313" i="5"/>
  <c r="G313" i="5"/>
  <c r="H313" i="5"/>
  <c r="I313" i="5"/>
  <c r="J313" i="5"/>
  <c r="K313" i="5"/>
  <c r="D312" i="5"/>
  <c r="E312" i="5"/>
  <c r="F312" i="5"/>
  <c r="G312" i="5"/>
  <c r="H312" i="5"/>
  <c r="I312" i="5"/>
  <c r="J312" i="5"/>
  <c r="K312" i="5"/>
  <c r="L312" i="5"/>
  <c r="D311" i="5"/>
  <c r="E311" i="5"/>
  <c r="F311" i="5"/>
  <c r="G311" i="5"/>
  <c r="H311" i="5"/>
  <c r="I311" i="5"/>
  <c r="J311" i="5"/>
  <c r="K311" i="5"/>
  <c r="L311" i="5"/>
  <c r="M311" i="5"/>
  <c r="D310" i="5"/>
  <c r="E310" i="5"/>
  <c r="F310" i="5"/>
  <c r="G310" i="5"/>
  <c r="H310" i="5"/>
  <c r="I310" i="5"/>
  <c r="J310" i="5"/>
  <c r="K310" i="5"/>
  <c r="L310" i="5"/>
  <c r="M310" i="5"/>
  <c r="N310" i="5"/>
  <c r="D309" i="5"/>
  <c r="E309" i="5"/>
  <c r="F309" i="5"/>
  <c r="G309" i="5"/>
  <c r="H309" i="5"/>
  <c r="I309" i="5"/>
  <c r="J309" i="5"/>
  <c r="K309" i="5"/>
  <c r="L309" i="5"/>
  <c r="M309" i="5"/>
  <c r="N309" i="5"/>
  <c r="O309" i="5"/>
  <c r="D308" i="5"/>
  <c r="E308" i="5"/>
  <c r="F308" i="5"/>
  <c r="G308" i="5"/>
  <c r="H308" i="5"/>
  <c r="I308" i="5"/>
  <c r="J308" i="5"/>
  <c r="K308" i="5"/>
  <c r="L308" i="5"/>
  <c r="M308" i="5"/>
  <c r="N308" i="5"/>
  <c r="O308" i="5"/>
  <c r="P308" i="5"/>
  <c r="D307" i="5"/>
  <c r="E307" i="5"/>
  <c r="F307" i="5"/>
  <c r="G307" i="5"/>
  <c r="H307" i="5"/>
  <c r="I307" i="5"/>
  <c r="J307" i="5"/>
  <c r="K307" i="5"/>
  <c r="L307" i="5"/>
  <c r="M307" i="5"/>
  <c r="N307" i="5"/>
  <c r="O307" i="5"/>
  <c r="P307" i="5"/>
  <c r="Q307" i="5"/>
  <c r="D306" i="5"/>
  <c r="E306" i="5"/>
  <c r="F306" i="5"/>
  <c r="G306" i="5"/>
  <c r="H306" i="5"/>
  <c r="I306" i="5"/>
  <c r="J306" i="5"/>
  <c r="K306" i="5"/>
  <c r="L306" i="5"/>
  <c r="M306" i="5"/>
  <c r="N306" i="5"/>
  <c r="O306" i="5"/>
  <c r="P306" i="5"/>
  <c r="Q306" i="5"/>
  <c r="R306" i="5"/>
  <c r="D305" i="5"/>
  <c r="E305" i="5"/>
  <c r="F305" i="5"/>
  <c r="G305" i="5"/>
  <c r="H305" i="5"/>
  <c r="I305" i="5"/>
  <c r="J305" i="5"/>
  <c r="K305" i="5"/>
  <c r="L305" i="5"/>
  <c r="M305" i="5"/>
  <c r="N305" i="5"/>
  <c r="O305" i="5"/>
  <c r="P305" i="5"/>
  <c r="Q305" i="5"/>
  <c r="R305" i="5"/>
  <c r="S305" i="5"/>
  <c r="D304" i="5"/>
  <c r="E304" i="5"/>
  <c r="F304" i="5"/>
  <c r="G304" i="5"/>
  <c r="H304" i="5"/>
  <c r="I304" i="5"/>
  <c r="J304" i="5"/>
  <c r="K304" i="5"/>
  <c r="L304" i="5"/>
  <c r="M304" i="5"/>
  <c r="N304" i="5"/>
  <c r="O304" i="5"/>
  <c r="P304" i="5"/>
  <c r="Q304" i="5"/>
  <c r="R304" i="5"/>
  <c r="S304" i="5"/>
  <c r="T304" i="5"/>
  <c r="D303" i="5"/>
  <c r="E303" i="5"/>
  <c r="F303" i="5"/>
  <c r="G303" i="5"/>
  <c r="H303" i="5"/>
  <c r="I303" i="5"/>
  <c r="J303" i="5"/>
  <c r="K303" i="5"/>
  <c r="L303" i="5"/>
  <c r="M303" i="5"/>
  <c r="N303" i="5"/>
  <c r="O303" i="5"/>
  <c r="P303" i="5"/>
  <c r="Q303" i="5"/>
  <c r="R303" i="5"/>
  <c r="S303" i="5"/>
  <c r="T303" i="5"/>
  <c r="U303" i="5"/>
  <c r="D302" i="5"/>
  <c r="E302" i="5"/>
  <c r="F302" i="5"/>
  <c r="G302" i="5"/>
  <c r="H302" i="5"/>
  <c r="I302" i="5"/>
  <c r="J302" i="5"/>
  <c r="K302" i="5"/>
  <c r="L302" i="5"/>
  <c r="M302" i="5"/>
  <c r="N302" i="5"/>
  <c r="O302" i="5"/>
  <c r="P302" i="5"/>
  <c r="Q302" i="5"/>
  <c r="R302" i="5"/>
  <c r="S302" i="5"/>
  <c r="T302" i="5"/>
  <c r="U302" i="5"/>
  <c r="V302" i="5"/>
  <c r="D301" i="5"/>
  <c r="E301" i="5"/>
  <c r="F301" i="5"/>
  <c r="G301" i="5"/>
  <c r="H301" i="5"/>
  <c r="I301" i="5"/>
  <c r="J301" i="5"/>
  <c r="K301" i="5"/>
  <c r="L301" i="5"/>
  <c r="M301" i="5"/>
  <c r="N301" i="5"/>
  <c r="O301" i="5"/>
  <c r="P301" i="5"/>
  <c r="Q301" i="5"/>
  <c r="R301" i="5"/>
  <c r="S301" i="5"/>
  <c r="T301" i="5"/>
  <c r="U301" i="5"/>
  <c r="V301" i="5"/>
  <c r="W301" i="5"/>
  <c r="D300" i="5"/>
  <c r="E300" i="5"/>
  <c r="F300" i="5"/>
  <c r="G300" i="5"/>
  <c r="H300" i="5"/>
  <c r="I300" i="5"/>
  <c r="J300" i="5"/>
  <c r="K300" i="5"/>
  <c r="L300" i="5"/>
  <c r="M300" i="5"/>
  <c r="N300" i="5"/>
  <c r="O300" i="5"/>
  <c r="P300" i="5"/>
  <c r="Q300" i="5"/>
  <c r="R300" i="5"/>
  <c r="S300" i="5"/>
  <c r="T300" i="5"/>
  <c r="U300" i="5"/>
  <c r="V300" i="5"/>
  <c r="W300" i="5"/>
  <c r="X300" i="5"/>
  <c r="D299" i="5"/>
  <c r="E299" i="5"/>
  <c r="F299" i="5"/>
  <c r="G299" i="5"/>
  <c r="H299" i="5"/>
  <c r="I299" i="5"/>
  <c r="J299" i="5"/>
  <c r="K299" i="5"/>
  <c r="L299" i="5"/>
  <c r="M299" i="5"/>
  <c r="N299" i="5"/>
  <c r="O299" i="5"/>
  <c r="P299" i="5"/>
  <c r="Q299" i="5"/>
  <c r="R299" i="5"/>
  <c r="S299" i="5"/>
  <c r="T299" i="5"/>
  <c r="U299" i="5"/>
  <c r="V299" i="5"/>
  <c r="W299" i="5"/>
  <c r="X299" i="5"/>
  <c r="Y299" i="5"/>
  <c r="D298" i="5"/>
  <c r="E298" i="5"/>
  <c r="F298" i="5"/>
  <c r="G298" i="5"/>
  <c r="H298" i="5"/>
  <c r="I298" i="5"/>
  <c r="J298" i="5"/>
  <c r="K298" i="5"/>
  <c r="L298" i="5"/>
  <c r="M298" i="5"/>
  <c r="N298" i="5"/>
  <c r="O298" i="5"/>
  <c r="P298" i="5"/>
  <c r="Q298" i="5"/>
  <c r="R298" i="5"/>
  <c r="S298" i="5"/>
  <c r="T298" i="5"/>
  <c r="U298" i="5"/>
  <c r="V298" i="5"/>
  <c r="W298" i="5"/>
  <c r="X298" i="5"/>
  <c r="Y298" i="5"/>
  <c r="Z298" i="5"/>
  <c r="D297" i="5"/>
  <c r="E297" i="5"/>
  <c r="F297" i="5"/>
  <c r="G297" i="5"/>
  <c r="H297" i="5"/>
  <c r="I297" i="5"/>
  <c r="J297" i="5"/>
  <c r="K297" i="5"/>
  <c r="L297" i="5"/>
  <c r="M297" i="5"/>
  <c r="N297" i="5"/>
  <c r="O297" i="5"/>
  <c r="P297" i="5"/>
  <c r="Q297" i="5"/>
  <c r="R297" i="5"/>
  <c r="S297" i="5"/>
  <c r="T297" i="5"/>
  <c r="U297" i="5"/>
  <c r="V297" i="5"/>
  <c r="W297" i="5"/>
  <c r="X297" i="5"/>
  <c r="Y297" i="5"/>
  <c r="Z297" i="5"/>
  <c r="AA297" i="5"/>
  <c r="D296" i="5"/>
  <c r="E296" i="5"/>
  <c r="F296" i="5"/>
  <c r="G296" i="5"/>
  <c r="H296" i="5"/>
  <c r="I296" i="5"/>
  <c r="J296" i="5"/>
  <c r="K296" i="5"/>
  <c r="L296" i="5"/>
  <c r="M296" i="5"/>
  <c r="N296" i="5"/>
  <c r="O296" i="5"/>
  <c r="P296" i="5"/>
  <c r="Q296" i="5"/>
  <c r="R296" i="5"/>
  <c r="S296" i="5"/>
  <c r="T296" i="5"/>
  <c r="U296" i="5"/>
  <c r="V296" i="5"/>
  <c r="W296" i="5"/>
  <c r="X296" i="5"/>
  <c r="Y296" i="5"/>
  <c r="Z296" i="5"/>
  <c r="AA296" i="5"/>
  <c r="AB296" i="5"/>
  <c r="D295" i="5"/>
  <c r="E295" i="5"/>
  <c r="F295" i="5"/>
  <c r="G295" i="5"/>
  <c r="H295" i="5"/>
  <c r="I295" i="5"/>
  <c r="J295" i="5"/>
  <c r="K295" i="5"/>
  <c r="L295" i="5"/>
  <c r="M295" i="5"/>
  <c r="N295" i="5"/>
  <c r="O295" i="5"/>
  <c r="P295" i="5"/>
  <c r="Q295" i="5"/>
  <c r="R295" i="5"/>
  <c r="S295" i="5"/>
  <c r="T295" i="5"/>
  <c r="U295" i="5"/>
  <c r="V295" i="5"/>
  <c r="W295" i="5"/>
  <c r="X295" i="5"/>
  <c r="Y295" i="5"/>
  <c r="Z295" i="5"/>
  <c r="AA295" i="5"/>
  <c r="AB295" i="5"/>
  <c r="AC295" i="5"/>
  <c r="D294" i="5"/>
  <c r="E294" i="5"/>
  <c r="F294" i="5"/>
  <c r="G294" i="5"/>
  <c r="H294" i="5"/>
  <c r="I294" i="5"/>
  <c r="J294" i="5"/>
  <c r="K294" i="5"/>
  <c r="L294" i="5"/>
  <c r="M294" i="5"/>
  <c r="N294" i="5"/>
  <c r="O294" i="5"/>
  <c r="P294" i="5"/>
  <c r="Q294" i="5"/>
  <c r="R294" i="5"/>
  <c r="S294" i="5"/>
  <c r="T294" i="5"/>
  <c r="U294" i="5"/>
  <c r="V294" i="5"/>
  <c r="W294" i="5"/>
  <c r="X294" i="5"/>
  <c r="Y294" i="5"/>
  <c r="Z294" i="5"/>
  <c r="AA294" i="5"/>
  <c r="AB294" i="5"/>
  <c r="AC294" i="5"/>
  <c r="AD294" i="5"/>
  <c r="D293" i="5"/>
  <c r="E293" i="5"/>
  <c r="F293" i="5"/>
  <c r="G293" i="5"/>
  <c r="H293" i="5"/>
  <c r="I293" i="5"/>
  <c r="J293" i="5"/>
  <c r="K293" i="5"/>
  <c r="L293" i="5"/>
  <c r="M293" i="5"/>
  <c r="N293" i="5"/>
  <c r="O293" i="5"/>
  <c r="P293" i="5"/>
  <c r="Q293" i="5"/>
  <c r="R293" i="5"/>
  <c r="S293" i="5"/>
  <c r="T293" i="5"/>
  <c r="U293" i="5"/>
  <c r="V293" i="5"/>
  <c r="W293" i="5"/>
  <c r="X293" i="5"/>
  <c r="Y293" i="5"/>
  <c r="Z293" i="5"/>
  <c r="AA293" i="5"/>
  <c r="AB293" i="5"/>
  <c r="AC293" i="5"/>
  <c r="AD293" i="5"/>
  <c r="AE293" i="5"/>
  <c r="D292" i="5"/>
  <c r="E292" i="5"/>
  <c r="F292" i="5"/>
  <c r="G292" i="5"/>
  <c r="H292" i="5"/>
  <c r="I292" i="5"/>
  <c r="J292" i="5"/>
  <c r="K292" i="5"/>
  <c r="L292" i="5"/>
  <c r="M292" i="5"/>
  <c r="N292" i="5"/>
  <c r="O292" i="5"/>
  <c r="P292" i="5"/>
  <c r="Q292" i="5"/>
  <c r="R292" i="5"/>
  <c r="S292" i="5"/>
  <c r="T292" i="5"/>
  <c r="U292" i="5"/>
  <c r="V292" i="5"/>
  <c r="W292" i="5"/>
  <c r="X292" i="5"/>
  <c r="Y292" i="5"/>
  <c r="Z292" i="5"/>
  <c r="AA292" i="5"/>
  <c r="AB292" i="5"/>
  <c r="AC292" i="5"/>
  <c r="AD292" i="5"/>
  <c r="AE292" i="5"/>
  <c r="AF292" i="5"/>
  <c r="D291" i="5"/>
  <c r="E291" i="5"/>
  <c r="F291" i="5"/>
  <c r="G291" i="5"/>
  <c r="H291" i="5"/>
  <c r="I291" i="5"/>
  <c r="J291" i="5"/>
  <c r="K291" i="5"/>
  <c r="L291" i="5"/>
  <c r="M291" i="5"/>
  <c r="N291" i="5"/>
  <c r="O291" i="5"/>
  <c r="P291" i="5"/>
  <c r="Q291" i="5"/>
  <c r="R291" i="5"/>
  <c r="S291" i="5"/>
  <c r="T291" i="5"/>
  <c r="U291" i="5"/>
  <c r="V291" i="5"/>
  <c r="W291" i="5"/>
  <c r="X291" i="5"/>
  <c r="Y291" i="5"/>
  <c r="Z291" i="5"/>
  <c r="AA291" i="5"/>
  <c r="AB291" i="5"/>
  <c r="AC291" i="5"/>
  <c r="AD291" i="5"/>
  <c r="AE291" i="5"/>
  <c r="AF291" i="5"/>
  <c r="AG291" i="5"/>
  <c r="D290" i="5"/>
  <c r="E290" i="5"/>
  <c r="F290" i="5"/>
  <c r="G290" i="5"/>
  <c r="H290" i="5"/>
  <c r="I290" i="5"/>
  <c r="J290" i="5"/>
  <c r="K290" i="5"/>
  <c r="L290" i="5"/>
  <c r="M290" i="5"/>
  <c r="N290" i="5"/>
  <c r="O290" i="5"/>
  <c r="P290" i="5"/>
  <c r="Q290" i="5"/>
  <c r="R290" i="5"/>
  <c r="S290" i="5"/>
  <c r="T290" i="5"/>
  <c r="U290" i="5"/>
  <c r="V290" i="5"/>
  <c r="W290" i="5"/>
  <c r="X290" i="5"/>
  <c r="Y290" i="5"/>
  <c r="Z290" i="5"/>
  <c r="AA290" i="5"/>
  <c r="AB290" i="5"/>
  <c r="AC290" i="5"/>
  <c r="AD290" i="5"/>
  <c r="AE290" i="5"/>
  <c r="AF290" i="5"/>
  <c r="AG290" i="5"/>
  <c r="AH290" i="5"/>
  <c r="D289" i="5"/>
  <c r="E289" i="5"/>
  <c r="F289" i="5"/>
  <c r="G289" i="5"/>
  <c r="H289" i="5"/>
  <c r="I289" i="5"/>
  <c r="J289" i="5"/>
  <c r="K289" i="5"/>
  <c r="L289" i="5"/>
  <c r="M289" i="5"/>
  <c r="N289" i="5"/>
  <c r="O289" i="5"/>
  <c r="P289" i="5"/>
  <c r="Q289" i="5"/>
  <c r="R289" i="5"/>
  <c r="S289" i="5"/>
  <c r="T289" i="5"/>
  <c r="U289" i="5"/>
  <c r="V289" i="5"/>
  <c r="W289" i="5"/>
  <c r="X289" i="5"/>
  <c r="Y289" i="5"/>
  <c r="Z289" i="5"/>
  <c r="AA289" i="5"/>
  <c r="AB289" i="5"/>
  <c r="AC289" i="5"/>
  <c r="AD289" i="5"/>
  <c r="AE289" i="5"/>
  <c r="AF289" i="5"/>
  <c r="AG289" i="5"/>
  <c r="AH289" i="5"/>
  <c r="AI289" i="5"/>
  <c r="D288" i="5"/>
  <c r="E288" i="5"/>
  <c r="F288" i="5"/>
  <c r="G288" i="5"/>
  <c r="H288" i="5"/>
  <c r="I288" i="5"/>
  <c r="J288" i="5"/>
  <c r="K288" i="5"/>
  <c r="L288" i="5"/>
  <c r="M288" i="5"/>
  <c r="N288" i="5"/>
  <c r="O288" i="5"/>
  <c r="P288" i="5"/>
  <c r="Q288" i="5"/>
  <c r="R288" i="5"/>
  <c r="S288" i="5"/>
  <c r="T288" i="5"/>
  <c r="U288" i="5"/>
  <c r="V288" i="5"/>
  <c r="W288" i="5"/>
  <c r="X288" i="5"/>
  <c r="Y288" i="5"/>
  <c r="Z288" i="5"/>
  <c r="AA288" i="5"/>
  <c r="AB288" i="5"/>
  <c r="AC288" i="5"/>
  <c r="AD288" i="5"/>
  <c r="AE288" i="5"/>
  <c r="AF288" i="5"/>
  <c r="AG288" i="5"/>
  <c r="AH288" i="5"/>
  <c r="AI288" i="5"/>
  <c r="AJ288" i="5"/>
  <c r="D287" i="5"/>
  <c r="E287" i="5"/>
  <c r="F287" i="5"/>
  <c r="G287" i="5"/>
  <c r="H287" i="5"/>
  <c r="I287" i="5"/>
  <c r="J287" i="5"/>
  <c r="K287" i="5"/>
  <c r="L287" i="5"/>
  <c r="M287" i="5"/>
  <c r="N287" i="5"/>
  <c r="O287" i="5"/>
  <c r="P287" i="5"/>
  <c r="Q287" i="5"/>
  <c r="R287" i="5"/>
  <c r="S287" i="5"/>
  <c r="T287" i="5"/>
  <c r="U287" i="5"/>
  <c r="V287" i="5"/>
  <c r="W287" i="5"/>
  <c r="X287" i="5"/>
  <c r="Y287" i="5"/>
  <c r="Z287" i="5"/>
  <c r="AA287" i="5"/>
  <c r="AB287" i="5"/>
  <c r="AC287" i="5"/>
  <c r="AD287" i="5"/>
  <c r="AE287" i="5"/>
  <c r="AF287" i="5"/>
  <c r="AG287" i="5"/>
  <c r="AH287" i="5"/>
  <c r="AI287" i="5"/>
  <c r="AJ287" i="5"/>
  <c r="AK287" i="5"/>
  <c r="D286" i="5"/>
  <c r="E286" i="5"/>
  <c r="F286" i="5"/>
  <c r="G286" i="5"/>
  <c r="H286" i="5"/>
  <c r="I286" i="5"/>
  <c r="J286" i="5"/>
  <c r="K286" i="5"/>
  <c r="L286" i="5"/>
  <c r="M286" i="5"/>
  <c r="N286" i="5"/>
  <c r="O286" i="5"/>
  <c r="P286" i="5"/>
  <c r="Q286" i="5"/>
  <c r="R286" i="5"/>
  <c r="S286" i="5"/>
  <c r="T286" i="5"/>
  <c r="U286" i="5"/>
  <c r="V286" i="5"/>
  <c r="W286" i="5"/>
  <c r="X286" i="5"/>
  <c r="Y286" i="5"/>
  <c r="Z286" i="5"/>
  <c r="AA286" i="5"/>
  <c r="AB286" i="5"/>
  <c r="AC286" i="5"/>
  <c r="AD286" i="5"/>
  <c r="AE286" i="5"/>
  <c r="AF286" i="5"/>
  <c r="AG286" i="5"/>
  <c r="AH286" i="5"/>
  <c r="AI286" i="5"/>
  <c r="AJ286" i="5"/>
  <c r="AK286" i="5"/>
  <c r="AL286" i="5"/>
  <c r="C286" i="5"/>
  <c r="C287" i="5"/>
  <c r="C288" i="5"/>
  <c r="C289" i="5"/>
  <c r="C290" i="5"/>
  <c r="C291" i="5"/>
  <c r="C292" i="5"/>
  <c r="C293" i="5"/>
  <c r="C294" i="5"/>
  <c r="C295" i="5"/>
  <c r="C296" i="5"/>
  <c r="C297" i="5"/>
  <c r="C298" i="5"/>
  <c r="C299" i="5"/>
  <c r="C300" i="5"/>
  <c r="C301" i="5"/>
  <c r="C302" i="5"/>
  <c r="C303" i="5"/>
  <c r="C304" i="5"/>
  <c r="C305" i="5"/>
  <c r="C306" i="5"/>
  <c r="C307" i="5"/>
  <c r="C308" i="5"/>
  <c r="C309" i="5"/>
  <c r="C310" i="5"/>
  <c r="C311" i="5"/>
  <c r="C312" i="5"/>
  <c r="C313" i="5"/>
  <c r="C314" i="5"/>
  <c r="C315" i="5"/>
  <c r="C316" i="5"/>
  <c r="C317" i="5"/>
  <c r="C318" i="5"/>
  <c r="C319" i="5"/>
  <c r="C320" i="5"/>
  <c r="C321" i="5"/>
  <c r="C285" i="5"/>
  <c r="D285" i="5"/>
  <c r="E285" i="5"/>
  <c r="F285" i="5"/>
  <c r="G285" i="5"/>
  <c r="H285" i="5"/>
  <c r="I285" i="5"/>
  <c r="J285" i="5"/>
  <c r="K285" i="5"/>
  <c r="L285" i="5"/>
  <c r="M285" i="5"/>
  <c r="N285" i="5"/>
  <c r="O285" i="5"/>
  <c r="P285" i="5"/>
  <c r="Q285" i="5"/>
  <c r="R285" i="5"/>
  <c r="S285" i="5"/>
  <c r="T285" i="5"/>
  <c r="U285" i="5"/>
  <c r="V285" i="5"/>
  <c r="W285" i="5"/>
  <c r="X285" i="5"/>
  <c r="Y285" i="5"/>
  <c r="Z285" i="5"/>
  <c r="AA285" i="5"/>
  <c r="AB285" i="5"/>
  <c r="AC285" i="5"/>
  <c r="AD285" i="5"/>
  <c r="AE285" i="5"/>
  <c r="AF285" i="5"/>
  <c r="AG285" i="5"/>
  <c r="AH285" i="5"/>
  <c r="AI285" i="5"/>
  <c r="AJ285" i="5"/>
  <c r="AK285" i="5"/>
  <c r="AL285" i="5"/>
  <c r="AM285" i="5"/>
  <c r="B285" i="5"/>
  <c r="B286" i="5"/>
  <c r="B287" i="5"/>
  <c r="B288" i="5"/>
  <c r="B289" i="5"/>
  <c r="B290" i="5"/>
  <c r="B291" i="5"/>
  <c r="B292" i="5"/>
  <c r="B293" i="5"/>
  <c r="B294" i="5"/>
  <c r="B295" i="5"/>
  <c r="B296" i="5"/>
  <c r="B297" i="5"/>
  <c r="B298" i="5"/>
  <c r="B299" i="5"/>
  <c r="B300" i="5"/>
  <c r="B301" i="5"/>
  <c r="B302" i="5"/>
  <c r="B303" i="5"/>
  <c r="B304" i="5"/>
  <c r="B305" i="5"/>
  <c r="B306" i="5"/>
  <c r="B307" i="5"/>
  <c r="B308" i="5"/>
  <c r="B309" i="5"/>
  <c r="B310" i="5"/>
  <c r="B311" i="5"/>
  <c r="B312" i="5"/>
  <c r="B313" i="5"/>
  <c r="B314" i="5"/>
  <c r="B315" i="5"/>
  <c r="B316" i="5"/>
  <c r="B317" i="5"/>
  <c r="B318" i="5"/>
  <c r="B319" i="5"/>
  <c r="B320" i="5"/>
  <c r="B321" i="5"/>
  <c r="B322" i="5"/>
  <c r="C284" i="5"/>
  <c r="D284" i="5"/>
  <c r="E284" i="5"/>
  <c r="F284" i="5"/>
  <c r="G284" i="5"/>
  <c r="H284" i="5"/>
  <c r="I284" i="5"/>
  <c r="J284" i="5"/>
  <c r="K284" i="5"/>
  <c r="L284" i="5"/>
  <c r="M284" i="5"/>
  <c r="N284" i="5"/>
  <c r="O284" i="5"/>
  <c r="P284" i="5"/>
  <c r="Q284" i="5"/>
  <c r="R284" i="5"/>
  <c r="S284" i="5"/>
  <c r="T284" i="5"/>
  <c r="U284" i="5"/>
  <c r="V284" i="5"/>
  <c r="W284" i="5"/>
  <c r="X284" i="5"/>
  <c r="Y284" i="5"/>
  <c r="Z284" i="5"/>
  <c r="AA284" i="5"/>
  <c r="AB284" i="5"/>
  <c r="AC284" i="5"/>
  <c r="AD284" i="5"/>
  <c r="AE284" i="5"/>
  <c r="AF284" i="5"/>
  <c r="AG284" i="5"/>
  <c r="AH284" i="5"/>
  <c r="AI284" i="5"/>
  <c r="AJ284" i="5"/>
  <c r="AK284" i="5"/>
  <c r="AL284" i="5"/>
  <c r="AM284" i="5"/>
  <c r="AN284" i="5"/>
  <c r="B284" i="5"/>
  <c r="C221" i="5"/>
  <c r="C220" i="5"/>
  <c r="D220" i="5"/>
  <c r="C219" i="5"/>
  <c r="D219" i="5"/>
  <c r="E219" i="5"/>
  <c r="C218" i="5"/>
  <c r="D218" i="5"/>
  <c r="E218" i="5"/>
  <c r="F218" i="5"/>
  <c r="C217" i="5"/>
  <c r="D217" i="5"/>
  <c r="E217" i="5"/>
  <c r="F217" i="5"/>
  <c r="G217" i="5"/>
  <c r="C216" i="5"/>
  <c r="D216" i="5"/>
  <c r="E216" i="5"/>
  <c r="F216" i="5"/>
  <c r="G216" i="5"/>
  <c r="H216" i="5"/>
  <c r="C215" i="5"/>
  <c r="D215" i="5"/>
  <c r="E215" i="5"/>
  <c r="F215" i="5"/>
  <c r="G215" i="5"/>
  <c r="H215" i="5"/>
  <c r="I215" i="5"/>
  <c r="C214" i="5"/>
  <c r="D214" i="5"/>
  <c r="E214" i="5"/>
  <c r="F214" i="5"/>
  <c r="G214" i="5"/>
  <c r="H214" i="5"/>
  <c r="I214" i="5"/>
  <c r="J214" i="5"/>
  <c r="C213" i="5"/>
  <c r="D213" i="5"/>
  <c r="E213" i="5"/>
  <c r="F213" i="5"/>
  <c r="G213" i="5"/>
  <c r="H213" i="5"/>
  <c r="I213" i="5"/>
  <c r="J213" i="5"/>
  <c r="K213" i="5"/>
  <c r="C212" i="5"/>
  <c r="D212" i="5"/>
  <c r="E212" i="5"/>
  <c r="F212" i="5"/>
  <c r="G212" i="5"/>
  <c r="H212" i="5"/>
  <c r="I212" i="5"/>
  <c r="J212" i="5"/>
  <c r="K212" i="5"/>
  <c r="L212" i="5"/>
  <c r="C211" i="5"/>
  <c r="D211" i="5"/>
  <c r="E211" i="5"/>
  <c r="F211" i="5"/>
  <c r="G211" i="5"/>
  <c r="H211" i="5"/>
  <c r="I211" i="5"/>
  <c r="J211" i="5"/>
  <c r="K211" i="5"/>
  <c r="L211" i="5"/>
  <c r="M211" i="5"/>
  <c r="C210" i="5"/>
  <c r="D210" i="5"/>
  <c r="E210" i="5"/>
  <c r="F210" i="5"/>
  <c r="G210" i="5"/>
  <c r="H210" i="5"/>
  <c r="I210" i="5"/>
  <c r="J210" i="5"/>
  <c r="K210" i="5"/>
  <c r="L210" i="5"/>
  <c r="M210" i="5"/>
  <c r="N210" i="5"/>
  <c r="C209" i="5"/>
  <c r="D209" i="5"/>
  <c r="E209" i="5"/>
  <c r="F209" i="5"/>
  <c r="G209" i="5"/>
  <c r="H209" i="5"/>
  <c r="I209" i="5"/>
  <c r="J209" i="5"/>
  <c r="K209" i="5"/>
  <c r="L209" i="5"/>
  <c r="M209" i="5"/>
  <c r="N209" i="5"/>
  <c r="O209" i="5"/>
  <c r="C208" i="5"/>
  <c r="D208" i="5"/>
  <c r="E208" i="5"/>
  <c r="F208" i="5"/>
  <c r="G208" i="5"/>
  <c r="H208" i="5"/>
  <c r="I208" i="5"/>
  <c r="J208" i="5"/>
  <c r="K208" i="5"/>
  <c r="L208" i="5"/>
  <c r="M208" i="5"/>
  <c r="N208" i="5"/>
  <c r="O208" i="5"/>
  <c r="P208" i="5"/>
  <c r="C207" i="5"/>
  <c r="D207" i="5"/>
  <c r="E207" i="5"/>
  <c r="F207" i="5"/>
  <c r="G207" i="5"/>
  <c r="H207" i="5"/>
  <c r="I207" i="5"/>
  <c r="J207" i="5"/>
  <c r="K207" i="5"/>
  <c r="L207" i="5"/>
  <c r="M207" i="5"/>
  <c r="N207" i="5"/>
  <c r="O207" i="5"/>
  <c r="P207" i="5"/>
  <c r="Q207" i="5"/>
  <c r="C206" i="5"/>
  <c r="D206" i="5"/>
  <c r="E206" i="5"/>
  <c r="F206" i="5"/>
  <c r="G206" i="5"/>
  <c r="H206" i="5"/>
  <c r="I206" i="5"/>
  <c r="J206" i="5"/>
  <c r="K206" i="5"/>
  <c r="L206" i="5"/>
  <c r="M206" i="5"/>
  <c r="N206" i="5"/>
  <c r="O206" i="5"/>
  <c r="P206" i="5"/>
  <c r="Q206" i="5"/>
  <c r="R206" i="5"/>
  <c r="C205" i="5"/>
  <c r="D205" i="5"/>
  <c r="E205" i="5"/>
  <c r="F205" i="5"/>
  <c r="G205" i="5"/>
  <c r="H205" i="5"/>
  <c r="I205" i="5"/>
  <c r="J205" i="5"/>
  <c r="K205" i="5"/>
  <c r="L205" i="5"/>
  <c r="M205" i="5"/>
  <c r="N205" i="5"/>
  <c r="O205" i="5"/>
  <c r="P205" i="5"/>
  <c r="Q205" i="5"/>
  <c r="R205" i="5"/>
  <c r="S205" i="5"/>
  <c r="C204" i="5"/>
  <c r="D204" i="5"/>
  <c r="E204" i="5"/>
  <c r="F204" i="5"/>
  <c r="G204" i="5"/>
  <c r="H204" i="5"/>
  <c r="I204" i="5"/>
  <c r="J204" i="5"/>
  <c r="K204" i="5"/>
  <c r="L204" i="5"/>
  <c r="M204" i="5"/>
  <c r="N204" i="5"/>
  <c r="O204" i="5"/>
  <c r="P204" i="5"/>
  <c r="Q204" i="5"/>
  <c r="R204" i="5"/>
  <c r="S204" i="5"/>
  <c r="T204" i="5"/>
  <c r="C203" i="5"/>
  <c r="D203" i="5"/>
  <c r="E203" i="5"/>
  <c r="F203" i="5"/>
  <c r="G203" i="5"/>
  <c r="H203" i="5"/>
  <c r="I203" i="5"/>
  <c r="J203" i="5"/>
  <c r="K203" i="5"/>
  <c r="L203" i="5"/>
  <c r="M203" i="5"/>
  <c r="N203" i="5"/>
  <c r="O203" i="5"/>
  <c r="P203" i="5"/>
  <c r="Q203" i="5"/>
  <c r="R203" i="5"/>
  <c r="S203" i="5"/>
  <c r="T203" i="5"/>
  <c r="U203" i="5"/>
  <c r="C202" i="5"/>
  <c r="D202" i="5"/>
  <c r="E202" i="5"/>
  <c r="F202" i="5"/>
  <c r="G202" i="5"/>
  <c r="H202" i="5"/>
  <c r="I202" i="5"/>
  <c r="J202" i="5"/>
  <c r="K202" i="5"/>
  <c r="L202" i="5"/>
  <c r="M202" i="5"/>
  <c r="N202" i="5"/>
  <c r="O202" i="5"/>
  <c r="P202" i="5"/>
  <c r="Q202" i="5"/>
  <c r="R202" i="5"/>
  <c r="S202" i="5"/>
  <c r="T202" i="5"/>
  <c r="U202" i="5"/>
  <c r="V202" i="5"/>
  <c r="C201" i="5"/>
  <c r="D201" i="5"/>
  <c r="E201" i="5"/>
  <c r="F201" i="5"/>
  <c r="G201" i="5"/>
  <c r="H201" i="5"/>
  <c r="I201" i="5"/>
  <c r="J201" i="5"/>
  <c r="K201" i="5"/>
  <c r="L201" i="5"/>
  <c r="M201" i="5"/>
  <c r="N201" i="5"/>
  <c r="O201" i="5"/>
  <c r="P201" i="5"/>
  <c r="Q201" i="5"/>
  <c r="R201" i="5"/>
  <c r="S201" i="5"/>
  <c r="T201" i="5"/>
  <c r="U201" i="5"/>
  <c r="V201" i="5"/>
  <c r="W201" i="5"/>
  <c r="C200" i="5"/>
  <c r="D200" i="5"/>
  <c r="E200" i="5"/>
  <c r="F200" i="5"/>
  <c r="G200" i="5"/>
  <c r="H200" i="5"/>
  <c r="I200" i="5"/>
  <c r="J200" i="5"/>
  <c r="K200" i="5"/>
  <c r="L200" i="5"/>
  <c r="M200" i="5"/>
  <c r="N200" i="5"/>
  <c r="O200" i="5"/>
  <c r="P200" i="5"/>
  <c r="Q200" i="5"/>
  <c r="R200" i="5"/>
  <c r="S200" i="5"/>
  <c r="T200" i="5"/>
  <c r="U200" i="5"/>
  <c r="V200" i="5"/>
  <c r="W200" i="5"/>
  <c r="X200" i="5"/>
  <c r="C199" i="5"/>
  <c r="D199" i="5"/>
  <c r="E199" i="5"/>
  <c r="F199" i="5"/>
  <c r="G199" i="5"/>
  <c r="H199" i="5"/>
  <c r="I199" i="5"/>
  <c r="J199" i="5"/>
  <c r="K199" i="5"/>
  <c r="L199" i="5"/>
  <c r="M199" i="5"/>
  <c r="N199" i="5"/>
  <c r="O199" i="5"/>
  <c r="P199" i="5"/>
  <c r="Q199" i="5"/>
  <c r="R199" i="5"/>
  <c r="S199" i="5"/>
  <c r="T199" i="5"/>
  <c r="U199" i="5"/>
  <c r="V199" i="5"/>
  <c r="W199" i="5"/>
  <c r="X199" i="5"/>
  <c r="Y199" i="5"/>
  <c r="C198" i="5"/>
  <c r="D198" i="5"/>
  <c r="E198" i="5"/>
  <c r="F198" i="5"/>
  <c r="G198" i="5"/>
  <c r="H198" i="5"/>
  <c r="I198" i="5"/>
  <c r="J198" i="5"/>
  <c r="K198" i="5"/>
  <c r="L198" i="5"/>
  <c r="M198" i="5"/>
  <c r="N198" i="5"/>
  <c r="O198" i="5"/>
  <c r="P198" i="5"/>
  <c r="Q198" i="5"/>
  <c r="R198" i="5"/>
  <c r="S198" i="5"/>
  <c r="T198" i="5"/>
  <c r="U198" i="5"/>
  <c r="V198" i="5"/>
  <c r="W198" i="5"/>
  <c r="X198" i="5"/>
  <c r="Y198" i="5"/>
  <c r="Z198" i="5"/>
  <c r="C197" i="5"/>
  <c r="D197" i="5"/>
  <c r="E197" i="5"/>
  <c r="F197" i="5"/>
  <c r="G197" i="5"/>
  <c r="H197" i="5"/>
  <c r="I197" i="5"/>
  <c r="J197" i="5"/>
  <c r="K197" i="5"/>
  <c r="L197" i="5"/>
  <c r="M197" i="5"/>
  <c r="N197" i="5"/>
  <c r="O197" i="5"/>
  <c r="P197" i="5"/>
  <c r="Q197" i="5"/>
  <c r="R197" i="5"/>
  <c r="S197" i="5"/>
  <c r="T197" i="5"/>
  <c r="U197" i="5"/>
  <c r="V197" i="5"/>
  <c r="W197" i="5"/>
  <c r="X197" i="5"/>
  <c r="Y197" i="5"/>
  <c r="Z197" i="5"/>
  <c r="AA197" i="5"/>
  <c r="C196" i="5"/>
  <c r="D196" i="5"/>
  <c r="E196" i="5"/>
  <c r="F196" i="5"/>
  <c r="G196" i="5"/>
  <c r="H196" i="5"/>
  <c r="I196" i="5"/>
  <c r="J196" i="5"/>
  <c r="K196" i="5"/>
  <c r="L196" i="5"/>
  <c r="M196" i="5"/>
  <c r="N196" i="5"/>
  <c r="O196" i="5"/>
  <c r="P196" i="5"/>
  <c r="Q196" i="5"/>
  <c r="R196" i="5"/>
  <c r="S196" i="5"/>
  <c r="T196" i="5"/>
  <c r="U196" i="5"/>
  <c r="V196" i="5"/>
  <c r="W196" i="5"/>
  <c r="X196" i="5"/>
  <c r="Y196" i="5"/>
  <c r="Z196" i="5"/>
  <c r="AA196" i="5"/>
  <c r="AB196" i="5"/>
  <c r="C195" i="5"/>
  <c r="D195" i="5"/>
  <c r="E195" i="5"/>
  <c r="F195" i="5"/>
  <c r="G195" i="5"/>
  <c r="H195" i="5"/>
  <c r="I195" i="5"/>
  <c r="J195" i="5"/>
  <c r="K195" i="5"/>
  <c r="L195" i="5"/>
  <c r="M195" i="5"/>
  <c r="N195" i="5"/>
  <c r="O195" i="5"/>
  <c r="P195" i="5"/>
  <c r="Q195" i="5"/>
  <c r="R195" i="5"/>
  <c r="S195" i="5"/>
  <c r="T195" i="5"/>
  <c r="U195" i="5"/>
  <c r="V195" i="5"/>
  <c r="W195" i="5"/>
  <c r="X195" i="5"/>
  <c r="Y195" i="5"/>
  <c r="Z195" i="5"/>
  <c r="AA195" i="5"/>
  <c r="AB195" i="5"/>
  <c r="AC195" i="5"/>
  <c r="C194" i="5"/>
  <c r="D194" i="5"/>
  <c r="E194" i="5"/>
  <c r="F194" i="5"/>
  <c r="G194" i="5"/>
  <c r="H194" i="5"/>
  <c r="I194" i="5"/>
  <c r="J194" i="5"/>
  <c r="K194" i="5"/>
  <c r="L194" i="5"/>
  <c r="M194" i="5"/>
  <c r="N194" i="5"/>
  <c r="O194" i="5"/>
  <c r="P194" i="5"/>
  <c r="Q194" i="5"/>
  <c r="R194" i="5"/>
  <c r="S194" i="5"/>
  <c r="T194" i="5"/>
  <c r="U194" i="5"/>
  <c r="V194" i="5"/>
  <c r="W194" i="5"/>
  <c r="X194" i="5"/>
  <c r="Y194" i="5"/>
  <c r="Z194" i="5"/>
  <c r="AA194" i="5"/>
  <c r="AB194" i="5"/>
  <c r="AC194" i="5"/>
  <c r="AD194" i="5"/>
  <c r="C193" i="5"/>
  <c r="D193" i="5"/>
  <c r="E193" i="5"/>
  <c r="F193" i="5"/>
  <c r="G193" i="5"/>
  <c r="H193" i="5"/>
  <c r="I193" i="5"/>
  <c r="J193" i="5"/>
  <c r="K193" i="5"/>
  <c r="L193" i="5"/>
  <c r="M193" i="5"/>
  <c r="N193" i="5"/>
  <c r="O193" i="5"/>
  <c r="P193" i="5"/>
  <c r="Q193" i="5"/>
  <c r="R193" i="5"/>
  <c r="S193" i="5"/>
  <c r="T193" i="5"/>
  <c r="U193" i="5"/>
  <c r="V193" i="5"/>
  <c r="W193" i="5"/>
  <c r="X193" i="5"/>
  <c r="Y193" i="5"/>
  <c r="Z193" i="5"/>
  <c r="AA193" i="5"/>
  <c r="AB193" i="5"/>
  <c r="AC193" i="5"/>
  <c r="AD193" i="5"/>
  <c r="AE193" i="5"/>
  <c r="C192" i="5"/>
  <c r="D192" i="5"/>
  <c r="E192" i="5"/>
  <c r="F192" i="5"/>
  <c r="G192" i="5"/>
  <c r="H192" i="5"/>
  <c r="I192" i="5"/>
  <c r="J192" i="5"/>
  <c r="K192" i="5"/>
  <c r="L192" i="5"/>
  <c r="M192" i="5"/>
  <c r="N192" i="5"/>
  <c r="O192" i="5"/>
  <c r="P192" i="5"/>
  <c r="Q192" i="5"/>
  <c r="R192" i="5"/>
  <c r="S192" i="5"/>
  <c r="T192" i="5"/>
  <c r="U192" i="5"/>
  <c r="V192" i="5"/>
  <c r="W192" i="5"/>
  <c r="X192" i="5"/>
  <c r="Y192" i="5"/>
  <c r="Z192" i="5"/>
  <c r="AA192" i="5"/>
  <c r="AB192" i="5"/>
  <c r="AC192" i="5"/>
  <c r="AD192" i="5"/>
  <c r="AE192" i="5"/>
  <c r="AF192" i="5"/>
  <c r="C191" i="5"/>
  <c r="D191" i="5"/>
  <c r="E191" i="5"/>
  <c r="F191" i="5"/>
  <c r="G191" i="5"/>
  <c r="H191" i="5"/>
  <c r="I191" i="5"/>
  <c r="J191" i="5"/>
  <c r="K191" i="5"/>
  <c r="L191" i="5"/>
  <c r="M191" i="5"/>
  <c r="N191" i="5"/>
  <c r="O191" i="5"/>
  <c r="P191" i="5"/>
  <c r="Q191" i="5"/>
  <c r="R191" i="5"/>
  <c r="S191" i="5"/>
  <c r="T191" i="5"/>
  <c r="U191" i="5"/>
  <c r="V191" i="5"/>
  <c r="W191" i="5"/>
  <c r="X191" i="5"/>
  <c r="Y191" i="5"/>
  <c r="Z191" i="5"/>
  <c r="AA191" i="5"/>
  <c r="AB191" i="5"/>
  <c r="AC191" i="5"/>
  <c r="AD191" i="5"/>
  <c r="AE191" i="5"/>
  <c r="AF191" i="5"/>
  <c r="AG191" i="5"/>
  <c r="C190" i="5"/>
  <c r="D190" i="5"/>
  <c r="E190" i="5"/>
  <c r="F190" i="5"/>
  <c r="G190" i="5"/>
  <c r="H190" i="5"/>
  <c r="I190" i="5"/>
  <c r="J190" i="5"/>
  <c r="K190" i="5"/>
  <c r="L190" i="5"/>
  <c r="M190" i="5"/>
  <c r="N190" i="5"/>
  <c r="O190" i="5"/>
  <c r="P190" i="5"/>
  <c r="Q190" i="5"/>
  <c r="R190" i="5"/>
  <c r="S190" i="5"/>
  <c r="T190" i="5"/>
  <c r="U190" i="5"/>
  <c r="V190" i="5"/>
  <c r="W190" i="5"/>
  <c r="X190" i="5"/>
  <c r="Y190" i="5"/>
  <c r="Z190" i="5"/>
  <c r="AA190" i="5"/>
  <c r="AB190" i="5"/>
  <c r="AC190" i="5"/>
  <c r="AD190" i="5"/>
  <c r="AE190" i="5"/>
  <c r="AF190" i="5"/>
  <c r="AG190" i="5"/>
  <c r="AH190" i="5"/>
  <c r="C189" i="5"/>
  <c r="D189" i="5"/>
  <c r="E189" i="5"/>
  <c r="F189" i="5"/>
  <c r="G189" i="5"/>
  <c r="H189" i="5"/>
  <c r="I189" i="5"/>
  <c r="J189" i="5"/>
  <c r="K189" i="5"/>
  <c r="L189" i="5"/>
  <c r="M189" i="5"/>
  <c r="N189" i="5"/>
  <c r="O189" i="5"/>
  <c r="P189" i="5"/>
  <c r="Q189" i="5"/>
  <c r="R189" i="5"/>
  <c r="S189" i="5"/>
  <c r="T189" i="5"/>
  <c r="U189" i="5"/>
  <c r="V189" i="5"/>
  <c r="W189" i="5"/>
  <c r="X189" i="5"/>
  <c r="Y189" i="5"/>
  <c r="Z189" i="5"/>
  <c r="AA189" i="5"/>
  <c r="AB189" i="5"/>
  <c r="AC189" i="5"/>
  <c r="AD189" i="5"/>
  <c r="AE189" i="5"/>
  <c r="AF189" i="5"/>
  <c r="AG189" i="5"/>
  <c r="AH189" i="5"/>
  <c r="AI189" i="5"/>
  <c r="C188" i="5"/>
  <c r="D188" i="5"/>
  <c r="E188" i="5"/>
  <c r="F188" i="5"/>
  <c r="G188" i="5"/>
  <c r="H188" i="5"/>
  <c r="I188" i="5"/>
  <c r="J188" i="5"/>
  <c r="K188" i="5"/>
  <c r="L188" i="5"/>
  <c r="M188" i="5"/>
  <c r="N188" i="5"/>
  <c r="O188" i="5"/>
  <c r="P188" i="5"/>
  <c r="Q188" i="5"/>
  <c r="R188" i="5"/>
  <c r="S188" i="5"/>
  <c r="T188" i="5"/>
  <c r="U188" i="5"/>
  <c r="V188" i="5"/>
  <c r="W188" i="5"/>
  <c r="X188" i="5"/>
  <c r="Y188" i="5"/>
  <c r="Z188" i="5"/>
  <c r="AA188" i="5"/>
  <c r="AB188" i="5"/>
  <c r="AC188" i="5"/>
  <c r="AD188" i="5"/>
  <c r="AE188" i="5"/>
  <c r="AF188" i="5"/>
  <c r="AG188" i="5"/>
  <c r="AH188" i="5"/>
  <c r="AI188" i="5"/>
  <c r="AJ188" i="5"/>
  <c r="C187" i="5"/>
  <c r="D187" i="5"/>
  <c r="E187" i="5"/>
  <c r="F187" i="5"/>
  <c r="G187" i="5"/>
  <c r="H187" i="5"/>
  <c r="I187" i="5"/>
  <c r="J187" i="5"/>
  <c r="K187" i="5"/>
  <c r="L187" i="5"/>
  <c r="M187" i="5"/>
  <c r="N187" i="5"/>
  <c r="O187" i="5"/>
  <c r="P187" i="5"/>
  <c r="Q187" i="5"/>
  <c r="R187" i="5"/>
  <c r="S187" i="5"/>
  <c r="T187" i="5"/>
  <c r="U187" i="5"/>
  <c r="V187" i="5"/>
  <c r="W187" i="5"/>
  <c r="X187" i="5"/>
  <c r="Y187" i="5"/>
  <c r="Z187" i="5"/>
  <c r="AA187" i="5"/>
  <c r="AB187" i="5"/>
  <c r="AC187" i="5"/>
  <c r="AD187" i="5"/>
  <c r="AE187" i="5"/>
  <c r="AF187" i="5"/>
  <c r="AG187" i="5"/>
  <c r="AH187" i="5"/>
  <c r="AI187" i="5"/>
  <c r="AJ187" i="5"/>
  <c r="AK187" i="5"/>
  <c r="C186" i="5"/>
  <c r="D186" i="5"/>
  <c r="E186" i="5"/>
  <c r="F186" i="5"/>
  <c r="G186" i="5"/>
  <c r="H186" i="5"/>
  <c r="I186" i="5"/>
  <c r="J186" i="5"/>
  <c r="K186" i="5"/>
  <c r="L186" i="5"/>
  <c r="M186" i="5"/>
  <c r="N186" i="5"/>
  <c r="O186" i="5"/>
  <c r="P186" i="5"/>
  <c r="Q186" i="5"/>
  <c r="R186" i="5"/>
  <c r="S186" i="5"/>
  <c r="T186" i="5"/>
  <c r="U186" i="5"/>
  <c r="V186" i="5"/>
  <c r="W186" i="5"/>
  <c r="X186" i="5"/>
  <c r="Y186" i="5"/>
  <c r="Z186" i="5"/>
  <c r="AA186" i="5"/>
  <c r="AB186" i="5"/>
  <c r="AC186" i="5"/>
  <c r="AD186" i="5"/>
  <c r="AE186" i="5"/>
  <c r="AF186" i="5"/>
  <c r="AG186" i="5"/>
  <c r="AH186" i="5"/>
  <c r="AI186" i="5"/>
  <c r="AJ186" i="5"/>
  <c r="AK186" i="5"/>
  <c r="AL186" i="5"/>
  <c r="C185" i="5"/>
  <c r="D185" i="5"/>
  <c r="E185" i="5"/>
  <c r="F185" i="5"/>
  <c r="G185" i="5"/>
  <c r="H185" i="5"/>
  <c r="I185" i="5"/>
  <c r="J185" i="5"/>
  <c r="K185" i="5"/>
  <c r="L185" i="5"/>
  <c r="M185" i="5"/>
  <c r="N185" i="5"/>
  <c r="O185" i="5"/>
  <c r="P185" i="5"/>
  <c r="Q185" i="5"/>
  <c r="R185" i="5"/>
  <c r="S185" i="5"/>
  <c r="T185" i="5"/>
  <c r="U185" i="5"/>
  <c r="V185" i="5"/>
  <c r="W185" i="5"/>
  <c r="X185" i="5"/>
  <c r="Y185" i="5"/>
  <c r="Z185" i="5"/>
  <c r="AA185" i="5"/>
  <c r="AB185" i="5"/>
  <c r="AC185" i="5"/>
  <c r="AD185" i="5"/>
  <c r="AE185" i="5"/>
  <c r="AF185" i="5"/>
  <c r="AG185" i="5"/>
  <c r="AH185" i="5"/>
  <c r="AI185" i="5"/>
  <c r="AJ185" i="5"/>
  <c r="AK185" i="5"/>
  <c r="AL185" i="5"/>
  <c r="AM185" i="5"/>
  <c r="C184" i="5"/>
  <c r="D184" i="5"/>
  <c r="E184" i="5"/>
  <c r="F184" i="5"/>
  <c r="G184" i="5"/>
  <c r="H184" i="5"/>
  <c r="I184" i="5"/>
  <c r="J184" i="5"/>
  <c r="K184" i="5"/>
  <c r="L184" i="5"/>
  <c r="M184" i="5"/>
  <c r="N184" i="5"/>
  <c r="O184" i="5"/>
  <c r="P184" i="5"/>
  <c r="Q184" i="5"/>
  <c r="R184" i="5"/>
  <c r="S184" i="5"/>
  <c r="T184" i="5"/>
  <c r="U184" i="5"/>
  <c r="V184" i="5"/>
  <c r="W184" i="5"/>
  <c r="X184" i="5"/>
  <c r="Y184" i="5"/>
  <c r="Z184" i="5"/>
  <c r="AA184" i="5"/>
  <c r="AB184" i="5"/>
  <c r="AC184" i="5"/>
  <c r="AD184" i="5"/>
  <c r="AE184" i="5"/>
  <c r="AF184" i="5"/>
  <c r="AG184" i="5"/>
  <c r="AH184" i="5"/>
  <c r="AI184" i="5"/>
  <c r="AJ184" i="5"/>
  <c r="AK184" i="5"/>
  <c r="AL184" i="5"/>
  <c r="AM184" i="5"/>
  <c r="AN184" i="5"/>
  <c r="B185" i="5"/>
  <c r="B186" i="5"/>
  <c r="B187" i="5"/>
  <c r="B188" i="5"/>
  <c r="B189" i="5"/>
  <c r="B190" i="5"/>
  <c r="B191" i="5"/>
  <c r="B192" i="5"/>
  <c r="B193" i="5"/>
  <c r="B194" i="5"/>
  <c r="B195" i="5"/>
  <c r="B196" i="5"/>
  <c r="B197" i="5"/>
  <c r="B198" i="5"/>
  <c r="B199" i="5"/>
  <c r="B200" i="5"/>
  <c r="B201" i="5"/>
  <c r="B202" i="5"/>
  <c r="B203" i="5"/>
  <c r="B204" i="5"/>
  <c r="B205" i="5"/>
  <c r="B206" i="5"/>
  <c r="B207" i="5"/>
  <c r="B208" i="5"/>
  <c r="B209" i="5"/>
  <c r="B210" i="5"/>
  <c r="B211" i="5"/>
  <c r="B212" i="5"/>
  <c r="B213" i="5"/>
  <c r="B214" i="5"/>
  <c r="B215" i="5"/>
  <c r="B216" i="5"/>
  <c r="B217" i="5"/>
  <c r="B218" i="5"/>
  <c r="B219" i="5"/>
  <c r="B220" i="5"/>
  <c r="B221" i="5"/>
  <c r="B222" i="5"/>
  <c r="B184" i="5"/>
  <c r="D120" i="5"/>
  <c r="D119" i="5"/>
  <c r="E119" i="5"/>
  <c r="D118" i="5"/>
  <c r="E118" i="5"/>
  <c r="F118" i="5"/>
  <c r="D117" i="5"/>
  <c r="E117" i="5"/>
  <c r="F117" i="5"/>
  <c r="G117" i="5"/>
  <c r="D116" i="5"/>
  <c r="E116" i="5"/>
  <c r="F116" i="5"/>
  <c r="G116" i="5"/>
  <c r="H116" i="5"/>
  <c r="D115" i="5"/>
  <c r="E115" i="5"/>
  <c r="F115" i="5"/>
  <c r="G115" i="5"/>
  <c r="H115" i="5"/>
  <c r="I115" i="5"/>
  <c r="D114" i="5"/>
  <c r="E114" i="5"/>
  <c r="F114" i="5"/>
  <c r="G114" i="5"/>
  <c r="H114" i="5"/>
  <c r="I114" i="5"/>
  <c r="J114" i="5"/>
  <c r="D113" i="5"/>
  <c r="E113" i="5"/>
  <c r="F113" i="5"/>
  <c r="G113" i="5"/>
  <c r="H113" i="5"/>
  <c r="I113" i="5"/>
  <c r="J113" i="5"/>
  <c r="K113" i="5"/>
  <c r="D112" i="5"/>
  <c r="E112" i="5"/>
  <c r="F112" i="5"/>
  <c r="G112" i="5"/>
  <c r="H112" i="5"/>
  <c r="I112" i="5"/>
  <c r="J112" i="5"/>
  <c r="K112" i="5"/>
  <c r="L112" i="5"/>
  <c r="D111" i="5"/>
  <c r="E111" i="5"/>
  <c r="F111" i="5"/>
  <c r="G111" i="5"/>
  <c r="H111" i="5"/>
  <c r="I111" i="5"/>
  <c r="J111" i="5"/>
  <c r="K111" i="5"/>
  <c r="L111" i="5"/>
  <c r="M111" i="5"/>
  <c r="D110" i="5"/>
  <c r="E110" i="5"/>
  <c r="F110" i="5"/>
  <c r="G110" i="5"/>
  <c r="H110" i="5"/>
  <c r="I110" i="5"/>
  <c r="J110" i="5"/>
  <c r="K110" i="5"/>
  <c r="L110" i="5"/>
  <c r="M110" i="5"/>
  <c r="N110" i="5"/>
  <c r="D109" i="5"/>
  <c r="E109" i="5"/>
  <c r="F109" i="5"/>
  <c r="G109" i="5"/>
  <c r="H109" i="5"/>
  <c r="I109" i="5"/>
  <c r="J109" i="5"/>
  <c r="K109" i="5"/>
  <c r="L109" i="5"/>
  <c r="M109" i="5"/>
  <c r="N109" i="5"/>
  <c r="O109" i="5"/>
  <c r="D108" i="5"/>
  <c r="E108" i="5"/>
  <c r="F108" i="5"/>
  <c r="G108" i="5"/>
  <c r="H108" i="5"/>
  <c r="I108" i="5"/>
  <c r="J108" i="5"/>
  <c r="K108" i="5"/>
  <c r="L108" i="5"/>
  <c r="M108" i="5"/>
  <c r="N108" i="5"/>
  <c r="O108" i="5"/>
  <c r="P108" i="5"/>
  <c r="D107" i="5"/>
  <c r="E107" i="5"/>
  <c r="F107" i="5"/>
  <c r="G107" i="5"/>
  <c r="H107" i="5"/>
  <c r="I107" i="5"/>
  <c r="J107" i="5"/>
  <c r="K107" i="5"/>
  <c r="L107" i="5"/>
  <c r="M107" i="5"/>
  <c r="N107" i="5"/>
  <c r="O107" i="5"/>
  <c r="P107" i="5"/>
  <c r="Q107" i="5"/>
  <c r="D106" i="5"/>
  <c r="E106" i="5"/>
  <c r="F106" i="5"/>
  <c r="G106" i="5"/>
  <c r="H106" i="5"/>
  <c r="I106" i="5"/>
  <c r="J106" i="5"/>
  <c r="K106" i="5"/>
  <c r="L106" i="5"/>
  <c r="M106" i="5"/>
  <c r="N106" i="5"/>
  <c r="O106" i="5"/>
  <c r="P106" i="5"/>
  <c r="Q106" i="5"/>
  <c r="R106" i="5"/>
  <c r="D105" i="5"/>
  <c r="E105" i="5"/>
  <c r="F105" i="5"/>
  <c r="G105" i="5"/>
  <c r="H105" i="5"/>
  <c r="I105" i="5"/>
  <c r="J105" i="5"/>
  <c r="K105" i="5"/>
  <c r="L105" i="5"/>
  <c r="M105" i="5"/>
  <c r="N105" i="5"/>
  <c r="O105" i="5"/>
  <c r="P105" i="5"/>
  <c r="Q105" i="5"/>
  <c r="R105" i="5"/>
  <c r="S105" i="5"/>
  <c r="D104" i="5"/>
  <c r="E104" i="5"/>
  <c r="F104" i="5"/>
  <c r="G104" i="5"/>
  <c r="H104" i="5"/>
  <c r="I104" i="5"/>
  <c r="J104" i="5"/>
  <c r="K104" i="5"/>
  <c r="L104" i="5"/>
  <c r="M104" i="5"/>
  <c r="N104" i="5"/>
  <c r="O104" i="5"/>
  <c r="P104" i="5"/>
  <c r="Q104" i="5"/>
  <c r="R104" i="5"/>
  <c r="S104" i="5"/>
  <c r="T104" i="5"/>
  <c r="D103" i="5"/>
  <c r="E103" i="5"/>
  <c r="F103" i="5"/>
  <c r="G103" i="5"/>
  <c r="H103" i="5"/>
  <c r="I103" i="5"/>
  <c r="J103" i="5"/>
  <c r="K103" i="5"/>
  <c r="L103" i="5"/>
  <c r="M103" i="5"/>
  <c r="N103" i="5"/>
  <c r="O103" i="5"/>
  <c r="P103" i="5"/>
  <c r="Q103" i="5"/>
  <c r="R103" i="5"/>
  <c r="S103" i="5"/>
  <c r="T103" i="5"/>
  <c r="U103" i="5"/>
  <c r="D102" i="5"/>
  <c r="E102" i="5"/>
  <c r="F102" i="5"/>
  <c r="G102" i="5"/>
  <c r="H102" i="5"/>
  <c r="I102" i="5"/>
  <c r="J102" i="5"/>
  <c r="K102" i="5"/>
  <c r="L102" i="5"/>
  <c r="M102" i="5"/>
  <c r="N102" i="5"/>
  <c r="O102" i="5"/>
  <c r="P102" i="5"/>
  <c r="Q102" i="5"/>
  <c r="R102" i="5"/>
  <c r="S102" i="5"/>
  <c r="T102" i="5"/>
  <c r="U102" i="5"/>
  <c r="V102" i="5"/>
  <c r="D101" i="5"/>
  <c r="E101" i="5"/>
  <c r="F101" i="5"/>
  <c r="G101" i="5"/>
  <c r="H101" i="5"/>
  <c r="I101" i="5"/>
  <c r="J101" i="5"/>
  <c r="K101" i="5"/>
  <c r="L101" i="5"/>
  <c r="M101" i="5"/>
  <c r="N101" i="5"/>
  <c r="O101" i="5"/>
  <c r="P101" i="5"/>
  <c r="Q101" i="5"/>
  <c r="R101" i="5"/>
  <c r="S101" i="5"/>
  <c r="T101" i="5"/>
  <c r="U101" i="5"/>
  <c r="V101" i="5"/>
  <c r="W101" i="5"/>
  <c r="D100" i="5"/>
  <c r="E100" i="5"/>
  <c r="F100" i="5"/>
  <c r="G100" i="5"/>
  <c r="H100" i="5"/>
  <c r="I100" i="5"/>
  <c r="J100" i="5"/>
  <c r="K100" i="5"/>
  <c r="L100" i="5"/>
  <c r="M100" i="5"/>
  <c r="N100" i="5"/>
  <c r="O100" i="5"/>
  <c r="P100" i="5"/>
  <c r="Q100" i="5"/>
  <c r="R100" i="5"/>
  <c r="S100" i="5"/>
  <c r="T100" i="5"/>
  <c r="U100" i="5"/>
  <c r="V100" i="5"/>
  <c r="W100" i="5"/>
  <c r="X100" i="5"/>
  <c r="D99" i="5"/>
  <c r="E99" i="5"/>
  <c r="F99" i="5"/>
  <c r="G99" i="5"/>
  <c r="H99" i="5"/>
  <c r="I99" i="5"/>
  <c r="J99" i="5"/>
  <c r="K99" i="5"/>
  <c r="L99" i="5"/>
  <c r="M99" i="5"/>
  <c r="N99" i="5"/>
  <c r="O99" i="5"/>
  <c r="P99" i="5"/>
  <c r="Q99" i="5"/>
  <c r="R99" i="5"/>
  <c r="S99" i="5"/>
  <c r="T99" i="5"/>
  <c r="U99" i="5"/>
  <c r="V99" i="5"/>
  <c r="W99" i="5"/>
  <c r="X99" i="5"/>
  <c r="Y99" i="5"/>
  <c r="D98" i="5"/>
  <c r="E98" i="5"/>
  <c r="F98" i="5"/>
  <c r="G98" i="5"/>
  <c r="H98" i="5"/>
  <c r="I98" i="5"/>
  <c r="J98" i="5"/>
  <c r="K98" i="5"/>
  <c r="L98" i="5"/>
  <c r="M98" i="5"/>
  <c r="N98" i="5"/>
  <c r="O98" i="5"/>
  <c r="P98" i="5"/>
  <c r="Q98" i="5"/>
  <c r="R98" i="5"/>
  <c r="S98" i="5"/>
  <c r="T98" i="5"/>
  <c r="U98" i="5"/>
  <c r="V98" i="5"/>
  <c r="W98" i="5"/>
  <c r="X98" i="5"/>
  <c r="Y98" i="5"/>
  <c r="Z98" i="5"/>
  <c r="D97" i="5"/>
  <c r="E97" i="5"/>
  <c r="F97" i="5"/>
  <c r="G97" i="5"/>
  <c r="H97" i="5"/>
  <c r="I97" i="5"/>
  <c r="J97" i="5"/>
  <c r="K97" i="5"/>
  <c r="L97" i="5"/>
  <c r="M97" i="5"/>
  <c r="N97" i="5"/>
  <c r="O97" i="5"/>
  <c r="P97" i="5"/>
  <c r="Q97" i="5"/>
  <c r="R97" i="5"/>
  <c r="S97" i="5"/>
  <c r="T97" i="5"/>
  <c r="U97" i="5"/>
  <c r="V97" i="5"/>
  <c r="W97" i="5"/>
  <c r="X97" i="5"/>
  <c r="Y97" i="5"/>
  <c r="Z97" i="5"/>
  <c r="AA97"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D96" i="5"/>
  <c r="E96" i="5"/>
  <c r="F96" i="5"/>
  <c r="G96" i="5"/>
  <c r="H96" i="5"/>
  <c r="I96" i="5"/>
  <c r="J96" i="5"/>
  <c r="K96" i="5"/>
  <c r="L96" i="5"/>
  <c r="M96" i="5"/>
  <c r="N96" i="5"/>
  <c r="O96" i="5"/>
  <c r="P96" i="5"/>
  <c r="Q96" i="5"/>
  <c r="R96" i="5"/>
  <c r="S96" i="5"/>
  <c r="T96" i="5"/>
  <c r="U96" i="5"/>
  <c r="V96" i="5"/>
  <c r="W96" i="5"/>
  <c r="X96" i="5"/>
  <c r="Y96" i="5"/>
  <c r="Z96" i="5"/>
  <c r="AA96" i="5"/>
  <c r="AB96" i="5"/>
  <c r="D95" i="5"/>
  <c r="E95" i="5"/>
  <c r="F95" i="5"/>
  <c r="G95" i="5"/>
  <c r="H95" i="5"/>
  <c r="I95" i="5"/>
  <c r="J95" i="5"/>
  <c r="K95" i="5"/>
  <c r="L95" i="5"/>
  <c r="M95" i="5"/>
  <c r="N95" i="5"/>
  <c r="O95" i="5"/>
  <c r="P95" i="5"/>
  <c r="Q95" i="5"/>
  <c r="R95" i="5"/>
  <c r="S95" i="5"/>
  <c r="T95" i="5"/>
  <c r="U95" i="5"/>
  <c r="V95" i="5"/>
  <c r="W95" i="5"/>
  <c r="X95" i="5"/>
  <c r="Y95" i="5"/>
  <c r="Z95" i="5"/>
  <c r="AA95" i="5"/>
  <c r="AB95" i="5"/>
  <c r="AC95" i="5"/>
  <c r="D94" i="5"/>
  <c r="E94" i="5"/>
  <c r="F94" i="5"/>
  <c r="G94" i="5"/>
  <c r="H94" i="5"/>
  <c r="I94" i="5"/>
  <c r="J94" i="5"/>
  <c r="K94" i="5"/>
  <c r="L94" i="5"/>
  <c r="M94" i="5"/>
  <c r="N94" i="5"/>
  <c r="O94" i="5"/>
  <c r="P94" i="5"/>
  <c r="Q94" i="5"/>
  <c r="R94" i="5"/>
  <c r="S94" i="5"/>
  <c r="T94" i="5"/>
  <c r="U94" i="5"/>
  <c r="V94" i="5"/>
  <c r="W94" i="5"/>
  <c r="X94" i="5"/>
  <c r="Y94" i="5"/>
  <c r="Z94" i="5"/>
  <c r="AA94" i="5"/>
  <c r="AB94" i="5"/>
  <c r="AC94" i="5"/>
  <c r="AD94" i="5"/>
  <c r="D93" i="5"/>
  <c r="E93" i="5"/>
  <c r="F93" i="5"/>
  <c r="G93" i="5"/>
  <c r="H93" i="5"/>
  <c r="I93" i="5"/>
  <c r="J93" i="5"/>
  <c r="K93" i="5"/>
  <c r="L93" i="5"/>
  <c r="M93" i="5"/>
  <c r="N93" i="5"/>
  <c r="O93" i="5"/>
  <c r="P93" i="5"/>
  <c r="Q93" i="5"/>
  <c r="R93" i="5"/>
  <c r="S93" i="5"/>
  <c r="T93" i="5"/>
  <c r="U93" i="5"/>
  <c r="V93" i="5"/>
  <c r="W93" i="5"/>
  <c r="X93" i="5"/>
  <c r="Y93" i="5"/>
  <c r="Z93" i="5"/>
  <c r="AA93" i="5"/>
  <c r="AB93" i="5"/>
  <c r="AC93" i="5"/>
  <c r="AD93" i="5"/>
  <c r="AE93" i="5"/>
  <c r="D92" i="5"/>
  <c r="E92" i="5"/>
  <c r="F92" i="5"/>
  <c r="G92" i="5"/>
  <c r="H92" i="5"/>
  <c r="I92" i="5"/>
  <c r="J92" i="5"/>
  <c r="K92" i="5"/>
  <c r="L92" i="5"/>
  <c r="M92" i="5"/>
  <c r="N92" i="5"/>
  <c r="O92" i="5"/>
  <c r="P92" i="5"/>
  <c r="Q92" i="5"/>
  <c r="R92" i="5"/>
  <c r="S92" i="5"/>
  <c r="T92" i="5"/>
  <c r="U92" i="5"/>
  <c r="V92" i="5"/>
  <c r="W92" i="5"/>
  <c r="X92" i="5"/>
  <c r="Y92" i="5"/>
  <c r="Z92" i="5"/>
  <c r="AA92" i="5"/>
  <c r="AB92" i="5"/>
  <c r="AC92" i="5"/>
  <c r="AD92" i="5"/>
  <c r="AE92" i="5"/>
  <c r="AF92" i="5"/>
  <c r="D91" i="5"/>
  <c r="E91" i="5"/>
  <c r="F91" i="5"/>
  <c r="G91" i="5"/>
  <c r="H91" i="5"/>
  <c r="I91" i="5"/>
  <c r="J91" i="5"/>
  <c r="K91" i="5"/>
  <c r="L91" i="5"/>
  <c r="M91" i="5"/>
  <c r="N91" i="5"/>
  <c r="O91" i="5"/>
  <c r="P91" i="5"/>
  <c r="Q91" i="5"/>
  <c r="R91" i="5"/>
  <c r="S91" i="5"/>
  <c r="T91" i="5"/>
  <c r="U91" i="5"/>
  <c r="V91" i="5"/>
  <c r="W91" i="5"/>
  <c r="X91" i="5"/>
  <c r="Y91" i="5"/>
  <c r="Z91" i="5"/>
  <c r="AA91" i="5"/>
  <c r="AB91" i="5"/>
  <c r="AC91" i="5"/>
  <c r="AD91" i="5"/>
  <c r="AE91" i="5"/>
  <c r="AF91" i="5"/>
  <c r="AG91" i="5"/>
  <c r="D90" i="5"/>
  <c r="E90" i="5"/>
  <c r="F90" i="5"/>
  <c r="G90" i="5"/>
  <c r="H90" i="5"/>
  <c r="I90" i="5"/>
  <c r="J90" i="5"/>
  <c r="K90" i="5"/>
  <c r="L90" i="5"/>
  <c r="M90" i="5"/>
  <c r="N90" i="5"/>
  <c r="O90" i="5"/>
  <c r="P90" i="5"/>
  <c r="Q90" i="5"/>
  <c r="R90" i="5"/>
  <c r="S90" i="5"/>
  <c r="T90" i="5"/>
  <c r="U90" i="5"/>
  <c r="V90" i="5"/>
  <c r="W90" i="5"/>
  <c r="X90" i="5"/>
  <c r="Y90" i="5"/>
  <c r="Z90" i="5"/>
  <c r="AA90" i="5"/>
  <c r="AB90" i="5"/>
  <c r="AC90" i="5"/>
  <c r="AD90" i="5"/>
  <c r="AE90" i="5"/>
  <c r="AF90" i="5"/>
  <c r="AG90" i="5"/>
  <c r="AH90" i="5"/>
  <c r="D89" i="5"/>
  <c r="E89" i="5"/>
  <c r="F89" i="5"/>
  <c r="G89" i="5"/>
  <c r="H89" i="5"/>
  <c r="I89" i="5"/>
  <c r="J89" i="5"/>
  <c r="K89" i="5"/>
  <c r="L89" i="5"/>
  <c r="M89" i="5"/>
  <c r="N89" i="5"/>
  <c r="O89" i="5"/>
  <c r="P89" i="5"/>
  <c r="Q89" i="5"/>
  <c r="R89" i="5"/>
  <c r="S89" i="5"/>
  <c r="T89" i="5"/>
  <c r="U89" i="5"/>
  <c r="V89" i="5"/>
  <c r="W89" i="5"/>
  <c r="X89" i="5"/>
  <c r="Y89" i="5"/>
  <c r="Z89" i="5"/>
  <c r="AA89" i="5"/>
  <c r="AB89" i="5"/>
  <c r="AC89" i="5"/>
  <c r="AD89" i="5"/>
  <c r="AE89" i="5"/>
  <c r="AF89" i="5"/>
  <c r="AG89" i="5"/>
  <c r="AH89" i="5"/>
  <c r="AI89" i="5"/>
  <c r="D88" i="5"/>
  <c r="E88" i="5"/>
  <c r="F88" i="5"/>
  <c r="G88" i="5"/>
  <c r="H88" i="5"/>
  <c r="I88" i="5"/>
  <c r="J88" i="5"/>
  <c r="K88" i="5"/>
  <c r="L88" i="5"/>
  <c r="M88" i="5"/>
  <c r="N88" i="5"/>
  <c r="O88" i="5"/>
  <c r="P88" i="5"/>
  <c r="Q88" i="5"/>
  <c r="R88" i="5"/>
  <c r="S88" i="5"/>
  <c r="T88" i="5"/>
  <c r="U88" i="5"/>
  <c r="V88" i="5"/>
  <c r="W88" i="5"/>
  <c r="X88" i="5"/>
  <c r="Y88" i="5"/>
  <c r="Z88" i="5"/>
  <c r="AA88" i="5"/>
  <c r="AB88" i="5"/>
  <c r="AC88" i="5"/>
  <c r="AD88" i="5"/>
  <c r="AE88" i="5"/>
  <c r="AF88" i="5"/>
  <c r="AG88" i="5"/>
  <c r="AH88" i="5"/>
  <c r="AI88" i="5"/>
  <c r="AJ88" i="5"/>
  <c r="D87" i="5"/>
  <c r="E87" i="5"/>
  <c r="F87" i="5"/>
  <c r="G87" i="5"/>
  <c r="H87" i="5"/>
  <c r="I87" i="5"/>
  <c r="J87" i="5"/>
  <c r="K87" i="5"/>
  <c r="L87" i="5"/>
  <c r="M87" i="5"/>
  <c r="N87" i="5"/>
  <c r="O87" i="5"/>
  <c r="P87" i="5"/>
  <c r="Q87" i="5"/>
  <c r="R87" i="5"/>
  <c r="S87" i="5"/>
  <c r="T87" i="5"/>
  <c r="U87" i="5"/>
  <c r="V87" i="5"/>
  <c r="W87" i="5"/>
  <c r="X87" i="5"/>
  <c r="Y87" i="5"/>
  <c r="Z87" i="5"/>
  <c r="AA87" i="5"/>
  <c r="AB87" i="5"/>
  <c r="AC87" i="5"/>
  <c r="AD87" i="5"/>
  <c r="AE87" i="5"/>
  <c r="AF87" i="5"/>
  <c r="AG87" i="5"/>
  <c r="AH87" i="5"/>
  <c r="AI87" i="5"/>
  <c r="AJ87" i="5"/>
  <c r="AK87" i="5"/>
  <c r="D86" i="5"/>
  <c r="E86" i="5"/>
  <c r="F86" i="5"/>
  <c r="G86" i="5"/>
  <c r="H86" i="5"/>
  <c r="I86" i="5"/>
  <c r="J86" i="5"/>
  <c r="K86" i="5"/>
  <c r="L86" i="5"/>
  <c r="M86" i="5"/>
  <c r="N86" i="5"/>
  <c r="O86" i="5"/>
  <c r="P86" i="5"/>
  <c r="Q86" i="5"/>
  <c r="R86" i="5"/>
  <c r="S86" i="5"/>
  <c r="T86" i="5"/>
  <c r="U86" i="5"/>
  <c r="V86" i="5"/>
  <c r="W86" i="5"/>
  <c r="X86" i="5"/>
  <c r="Y86" i="5"/>
  <c r="Z86" i="5"/>
  <c r="AA86" i="5"/>
  <c r="AB86" i="5"/>
  <c r="AC86" i="5"/>
  <c r="AD86" i="5"/>
  <c r="AE86" i="5"/>
  <c r="AF86" i="5"/>
  <c r="AG86" i="5"/>
  <c r="AH86" i="5"/>
  <c r="AI86" i="5"/>
  <c r="AJ86" i="5"/>
  <c r="AK86" i="5"/>
  <c r="AL86" i="5"/>
  <c r="D85" i="5"/>
  <c r="E85" i="5"/>
  <c r="F85" i="5"/>
  <c r="G85" i="5"/>
  <c r="H85" i="5"/>
  <c r="I85" i="5"/>
  <c r="J85" i="5"/>
  <c r="K85" i="5"/>
  <c r="L85" i="5"/>
  <c r="M85" i="5"/>
  <c r="N85" i="5"/>
  <c r="O85" i="5"/>
  <c r="P85" i="5"/>
  <c r="Q85" i="5"/>
  <c r="R85" i="5"/>
  <c r="S85" i="5"/>
  <c r="T85" i="5"/>
  <c r="U85" i="5"/>
  <c r="V85" i="5"/>
  <c r="W85" i="5"/>
  <c r="X85" i="5"/>
  <c r="Y85" i="5"/>
  <c r="Z85" i="5"/>
  <c r="AA85" i="5"/>
  <c r="AB85" i="5"/>
  <c r="AC85" i="5"/>
  <c r="AD85" i="5"/>
  <c r="AE85" i="5"/>
  <c r="AF85" i="5"/>
  <c r="AG85" i="5"/>
  <c r="AH85" i="5"/>
  <c r="AI85" i="5"/>
  <c r="AJ85" i="5"/>
  <c r="AK85" i="5"/>
  <c r="AL85" i="5"/>
  <c r="AM85" i="5"/>
  <c r="B85" i="5"/>
  <c r="B86" i="5"/>
  <c r="B87" i="5"/>
  <c r="B88" i="5"/>
  <c r="B89" i="5"/>
  <c r="B90" i="5"/>
  <c r="B91" i="5"/>
  <c r="B92" i="5"/>
  <c r="B93" i="5"/>
  <c r="B94" i="5"/>
  <c r="B95" i="5"/>
  <c r="B96" i="5"/>
  <c r="B97" i="5"/>
  <c r="B98" i="5"/>
  <c r="B99" i="5"/>
  <c r="B100" i="5"/>
  <c r="B101" i="5"/>
  <c r="B102" i="5"/>
  <c r="B103" i="5"/>
  <c r="B104" i="5"/>
  <c r="B105" i="5"/>
  <c r="B106" i="5"/>
  <c r="B107" i="5"/>
  <c r="B108" i="5"/>
  <c r="B109" i="5"/>
  <c r="B110" i="5"/>
  <c r="B111" i="5"/>
  <c r="B112" i="5"/>
  <c r="B113" i="5"/>
  <c r="B114" i="5"/>
  <c r="B115" i="5"/>
  <c r="B116" i="5"/>
  <c r="B117" i="5"/>
  <c r="B118" i="5"/>
  <c r="B119" i="5"/>
  <c r="B120" i="5"/>
  <c r="B121" i="5"/>
  <c r="B122" i="5"/>
  <c r="C84" i="5"/>
  <c r="D84" i="5"/>
  <c r="E84" i="5"/>
  <c r="F84" i="5"/>
  <c r="G84" i="5"/>
  <c r="H84" i="5"/>
  <c r="I84" i="5"/>
  <c r="J84" i="5"/>
  <c r="K84" i="5"/>
  <c r="L84" i="5"/>
  <c r="M84" i="5"/>
  <c r="N84" i="5"/>
  <c r="O84" i="5"/>
  <c r="P84" i="5"/>
  <c r="Q84" i="5"/>
  <c r="R84" i="5"/>
  <c r="S84" i="5"/>
  <c r="T84" i="5"/>
  <c r="U84" i="5"/>
  <c r="V84" i="5"/>
  <c r="W84" i="5"/>
  <c r="X84" i="5"/>
  <c r="Y84" i="5"/>
  <c r="Z84" i="5"/>
  <c r="AA84" i="5"/>
  <c r="AB84" i="5"/>
  <c r="AC84" i="5"/>
  <c r="AD84" i="5"/>
  <c r="AE84" i="5"/>
  <c r="AF84" i="5"/>
  <c r="AG84" i="5"/>
  <c r="AH84" i="5"/>
  <c r="AI84" i="5"/>
  <c r="AJ84" i="5"/>
  <c r="AK84" i="5"/>
  <c r="AL84" i="5"/>
  <c r="AM84" i="5"/>
  <c r="AN84" i="5"/>
  <c r="B84" i="5"/>
  <c r="GS831" i="5"/>
  <c r="GR831" i="5"/>
  <c r="GQ831" i="5"/>
  <c r="GP831" i="5"/>
  <c r="GO831" i="5"/>
  <c r="GN831" i="5"/>
  <c r="GM831" i="5"/>
  <c r="GL831" i="5"/>
  <c r="GK831" i="5"/>
  <c r="GJ831" i="5"/>
  <c r="GI831" i="5"/>
  <c r="GH831" i="5"/>
  <c r="GG831" i="5"/>
  <c r="GF831" i="5"/>
  <c r="GE831" i="5"/>
  <c r="GD831" i="5"/>
  <c r="GC831" i="5"/>
  <c r="GB831" i="5"/>
  <c r="GA831" i="5"/>
  <c r="FZ831" i="5"/>
  <c r="FY831" i="5"/>
  <c r="FX831" i="5"/>
  <c r="FW831" i="5"/>
  <c r="FV831" i="5"/>
  <c r="FU831" i="5"/>
  <c r="FT831" i="5"/>
  <c r="FS831" i="5"/>
  <c r="FR831" i="5"/>
  <c r="FQ831" i="5"/>
  <c r="FP831" i="5"/>
  <c r="FO831" i="5"/>
  <c r="FN831" i="5"/>
  <c r="FM831" i="5"/>
  <c r="FL831" i="5"/>
  <c r="FK831" i="5"/>
  <c r="FJ831" i="5"/>
  <c r="FI831" i="5"/>
  <c r="FH831" i="5"/>
  <c r="FG831" i="5"/>
  <c r="FF831" i="5"/>
  <c r="GS428" i="5"/>
  <c r="GR428" i="5"/>
  <c r="GQ428" i="5"/>
  <c r="GP428" i="5"/>
  <c r="GO428" i="5"/>
  <c r="GN428" i="5"/>
  <c r="GM428" i="5"/>
  <c r="GL428" i="5"/>
  <c r="GK428" i="5"/>
  <c r="GJ428" i="5"/>
  <c r="GI428" i="5"/>
  <c r="GH428" i="5"/>
  <c r="GG428" i="5"/>
  <c r="GF428" i="5"/>
  <c r="GE428" i="5"/>
  <c r="GD428" i="5"/>
  <c r="GC428" i="5"/>
  <c r="GB428" i="5"/>
  <c r="GA428" i="5"/>
  <c r="FZ428" i="5"/>
  <c r="FY428" i="5"/>
  <c r="FX428" i="5"/>
  <c r="FW428" i="5"/>
  <c r="FV428" i="5"/>
  <c r="FU428" i="5"/>
  <c r="FT428" i="5"/>
  <c r="FS428" i="5"/>
  <c r="FR428" i="5"/>
  <c r="FQ428" i="5"/>
  <c r="FP428" i="5"/>
  <c r="FO428" i="5"/>
  <c r="FN428" i="5"/>
  <c r="FM428" i="5"/>
  <c r="FL428" i="5"/>
  <c r="FK428" i="5"/>
  <c r="FJ428" i="5"/>
  <c r="FI428" i="5"/>
  <c r="FH428" i="5"/>
  <c r="FG428" i="5"/>
  <c r="FF428" i="5"/>
  <c r="FE831" i="5"/>
  <c r="FD831" i="5"/>
  <c r="FC831" i="5"/>
  <c r="FB831" i="5"/>
  <c r="FA831" i="5"/>
  <c r="EZ831" i="5"/>
  <c r="EY831" i="5"/>
  <c r="EX831" i="5"/>
  <c r="EW831" i="5"/>
  <c r="EV831" i="5"/>
  <c r="EU831" i="5"/>
  <c r="ET831" i="5"/>
  <c r="ES831" i="5"/>
  <c r="ER831" i="5"/>
  <c r="EQ831" i="5"/>
  <c r="EP831" i="5"/>
  <c r="EO831" i="5"/>
  <c r="EN831" i="5"/>
  <c r="EM831" i="5"/>
  <c r="EL831" i="5"/>
  <c r="EK831" i="5"/>
  <c r="EJ831" i="5"/>
  <c r="EI831" i="5"/>
  <c r="EH831" i="5"/>
  <c r="EG831" i="5"/>
  <c r="EF831" i="5"/>
  <c r="EE831" i="5"/>
  <c r="ED831" i="5"/>
  <c r="EC831" i="5"/>
  <c r="EB831" i="5"/>
  <c r="EA831" i="5"/>
  <c r="DZ831" i="5"/>
  <c r="DY831" i="5"/>
  <c r="DX831" i="5"/>
  <c r="DW831" i="5"/>
  <c r="DV831" i="5"/>
  <c r="DU831" i="5"/>
  <c r="DT831" i="5"/>
  <c r="DS831" i="5"/>
  <c r="DR831" i="5"/>
  <c r="FE428" i="5"/>
  <c r="FD428" i="5"/>
  <c r="FC428" i="5"/>
  <c r="FB428" i="5"/>
  <c r="FA428" i="5"/>
  <c r="EZ428" i="5"/>
  <c r="EY428" i="5"/>
  <c r="EX428" i="5"/>
  <c r="EW428" i="5"/>
  <c r="EV428" i="5"/>
  <c r="EU428" i="5"/>
  <c r="ET428" i="5"/>
  <c r="ES428" i="5"/>
  <c r="ER428" i="5"/>
  <c r="EQ428" i="5"/>
  <c r="EP428" i="5"/>
  <c r="EO428" i="5"/>
  <c r="EN428" i="5"/>
  <c r="EM428" i="5"/>
  <c r="EL428" i="5"/>
  <c r="EK428" i="5"/>
  <c r="EJ428" i="5"/>
  <c r="EI428" i="5"/>
  <c r="EH428" i="5"/>
  <c r="EG428" i="5"/>
  <c r="EF428" i="5"/>
  <c r="EE428" i="5"/>
  <c r="ED428" i="5"/>
  <c r="EC428" i="5"/>
  <c r="EB428" i="5"/>
  <c r="EA428" i="5"/>
  <c r="DZ428" i="5"/>
  <c r="DY428" i="5"/>
  <c r="DX428" i="5"/>
  <c r="DW428" i="5"/>
  <c r="DV428" i="5"/>
  <c r="DU428" i="5"/>
  <c r="DT428" i="5"/>
  <c r="DS428" i="5"/>
  <c r="DR428" i="5"/>
  <c r="DQ831" i="5"/>
  <c r="DP831" i="5"/>
  <c r="DO831" i="5"/>
  <c r="DN831" i="5"/>
  <c r="DM831" i="5"/>
  <c r="DL831" i="5"/>
  <c r="DK831" i="5"/>
  <c r="DJ831" i="5"/>
  <c r="DI831" i="5"/>
  <c r="DH831" i="5"/>
  <c r="DG831" i="5"/>
  <c r="DF831" i="5"/>
  <c r="DE831" i="5"/>
  <c r="DD831" i="5"/>
  <c r="DC831" i="5"/>
  <c r="DB831" i="5"/>
  <c r="DA831" i="5"/>
  <c r="CZ831" i="5"/>
  <c r="CY831" i="5"/>
  <c r="CX831" i="5"/>
  <c r="CW831" i="5"/>
  <c r="CV831" i="5"/>
  <c r="CU831" i="5"/>
  <c r="CT831" i="5"/>
  <c r="CS831" i="5"/>
  <c r="CR831" i="5"/>
  <c r="CQ831" i="5"/>
  <c r="CP831" i="5"/>
  <c r="CO831" i="5"/>
  <c r="CN831" i="5"/>
  <c r="CM831" i="5"/>
  <c r="CL831" i="5"/>
  <c r="CK831" i="5"/>
  <c r="CJ831" i="5"/>
  <c r="CI831" i="5"/>
  <c r="CH831" i="5"/>
  <c r="CG831" i="5"/>
  <c r="CF831" i="5"/>
  <c r="CE831" i="5"/>
  <c r="CD831" i="5"/>
  <c r="DQ428" i="5"/>
  <c r="DP428" i="5"/>
  <c r="DO428" i="5"/>
  <c r="DN428" i="5"/>
  <c r="DM428" i="5"/>
  <c r="DL428" i="5"/>
  <c r="DK428" i="5"/>
  <c r="DJ428" i="5"/>
  <c r="DI428" i="5"/>
  <c r="DH428" i="5"/>
  <c r="DG428" i="5"/>
  <c r="DF428" i="5"/>
  <c r="DE428" i="5"/>
  <c r="DD428" i="5"/>
  <c r="DC428" i="5"/>
  <c r="DB428" i="5"/>
  <c r="DA428" i="5"/>
  <c r="CZ428" i="5"/>
  <c r="CY428" i="5"/>
  <c r="CX428" i="5"/>
  <c r="CW428" i="5"/>
  <c r="CV428" i="5"/>
  <c r="CU428" i="5"/>
  <c r="CT428" i="5"/>
  <c r="CS428" i="5"/>
  <c r="CR428" i="5"/>
  <c r="CQ428" i="5"/>
  <c r="CP428" i="5"/>
  <c r="CO428" i="5"/>
  <c r="CN428" i="5"/>
  <c r="CM428" i="5"/>
  <c r="CL428" i="5"/>
  <c r="CK428" i="5"/>
  <c r="CJ428" i="5"/>
  <c r="CI428" i="5"/>
  <c r="CH428" i="5"/>
  <c r="CG428" i="5"/>
  <c r="CF428" i="5"/>
  <c r="CE428" i="5"/>
  <c r="CD428" i="5"/>
  <c r="CC831" i="5"/>
  <c r="CB831" i="5"/>
  <c r="CA831" i="5"/>
  <c r="BZ831" i="5"/>
  <c r="BY831" i="5"/>
  <c r="BX831" i="5"/>
  <c r="BW831" i="5"/>
  <c r="BV831" i="5"/>
  <c r="BU831" i="5"/>
  <c r="BT831" i="5"/>
  <c r="BS831" i="5"/>
  <c r="BR831" i="5"/>
  <c r="BQ831" i="5"/>
  <c r="BP831" i="5"/>
  <c r="BO831" i="5"/>
  <c r="BN831" i="5"/>
  <c r="BM831" i="5"/>
  <c r="BL831" i="5"/>
  <c r="BK831" i="5"/>
  <c r="BJ831" i="5"/>
  <c r="BI831" i="5"/>
  <c r="BH831" i="5"/>
  <c r="BG831" i="5"/>
  <c r="BF831" i="5"/>
  <c r="BE831" i="5"/>
  <c r="BD831" i="5"/>
  <c r="BC831" i="5"/>
  <c r="BB831" i="5"/>
  <c r="BA831" i="5"/>
  <c r="AZ831" i="5"/>
  <c r="AY831" i="5"/>
  <c r="AX831" i="5"/>
  <c r="AW831" i="5"/>
  <c r="AV831" i="5"/>
  <c r="AU831" i="5"/>
  <c r="AT831" i="5"/>
  <c r="AS831" i="5"/>
  <c r="AR831" i="5"/>
  <c r="AQ831" i="5"/>
  <c r="AP831" i="5"/>
  <c r="CC428" i="5"/>
  <c r="CB428" i="5"/>
  <c r="CA428" i="5"/>
  <c r="BZ428" i="5"/>
  <c r="BY428" i="5"/>
  <c r="BX428" i="5"/>
  <c r="BW428" i="5"/>
  <c r="BV428" i="5"/>
  <c r="BU428" i="5"/>
  <c r="BT428" i="5"/>
  <c r="BS428" i="5"/>
  <c r="BR428" i="5"/>
  <c r="BQ428" i="5"/>
  <c r="BP428" i="5"/>
  <c r="BO428" i="5"/>
  <c r="BN428" i="5"/>
  <c r="BM428" i="5"/>
  <c r="BL428" i="5"/>
  <c r="BK428" i="5"/>
  <c r="BJ428" i="5"/>
  <c r="BI428" i="5"/>
  <c r="BH428" i="5"/>
  <c r="BG428" i="5"/>
  <c r="BF428" i="5"/>
  <c r="BE428" i="5"/>
  <c r="BD428" i="5"/>
  <c r="BC428" i="5"/>
  <c r="BB428" i="5"/>
  <c r="BA428" i="5"/>
  <c r="AZ428" i="5"/>
  <c r="AY428" i="5"/>
  <c r="AX428" i="5"/>
  <c r="AW428" i="5"/>
  <c r="AV428" i="5"/>
  <c r="AU428" i="5"/>
  <c r="AT428" i="5"/>
  <c r="AS428" i="5"/>
  <c r="AR428" i="5"/>
  <c r="AQ428" i="5"/>
  <c r="AP428" i="5"/>
  <c r="AO831" i="5"/>
  <c r="AN831" i="5"/>
  <c r="AM831" i="5"/>
  <c r="AL831" i="5"/>
  <c r="AK831" i="5"/>
  <c r="AJ831" i="5"/>
  <c r="AI831" i="5"/>
  <c r="AH831" i="5"/>
  <c r="AG831" i="5"/>
  <c r="AF831" i="5"/>
  <c r="AE831" i="5"/>
  <c r="AD831" i="5"/>
  <c r="AC831" i="5"/>
  <c r="AB831" i="5"/>
  <c r="AA831" i="5"/>
  <c r="Z831" i="5"/>
  <c r="Y831" i="5"/>
  <c r="X831" i="5"/>
  <c r="W831" i="5"/>
  <c r="V831" i="5"/>
  <c r="U831" i="5"/>
  <c r="T831" i="5"/>
  <c r="S831" i="5"/>
  <c r="R831" i="5"/>
  <c r="Q831" i="5"/>
  <c r="P831" i="5"/>
  <c r="O831" i="5"/>
  <c r="N831" i="5"/>
  <c r="M831" i="5"/>
  <c r="L831" i="5"/>
  <c r="K831" i="5"/>
  <c r="J831" i="5"/>
  <c r="I831" i="5"/>
  <c r="H831" i="5"/>
  <c r="G831" i="5"/>
  <c r="F831" i="5"/>
  <c r="E831" i="5"/>
  <c r="D831" i="5"/>
  <c r="C831" i="5"/>
  <c r="B831" i="5"/>
  <c r="AO428" i="5"/>
  <c r="AN428" i="5"/>
  <c r="AM428" i="5"/>
  <c r="AL428" i="5"/>
  <c r="AK428" i="5"/>
  <c r="AJ428" i="5"/>
  <c r="AI428" i="5"/>
  <c r="AH428" i="5"/>
  <c r="AG428" i="5"/>
  <c r="AF428" i="5"/>
  <c r="AE428" i="5"/>
  <c r="AD428" i="5"/>
  <c r="AC428" i="5"/>
  <c r="AB428" i="5"/>
  <c r="AA428" i="5"/>
  <c r="Z428" i="5"/>
  <c r="Y428" i="5"/>
  <c r="X428" i="5"/>
  <c r="W428" i="5"/>
  <c r="V428" i="5"/>
  <c r="U428" i="5"/>
  <c r="T428" i="5"/>
  <c r="S428" i="5"/>
  <c r="R428" i="5"/>
  <c r="Q428" i="5"/>
  <c r="P428" i="5"/>
  <c r="O428" i="5"/>
  <c r="N428" i="5"/>
  <c r="M428" i="5"/>
  <c r="L428" i="5"/>
  <c r="K428" i="5"/>
  <c r="J428" i="5"/>
  <c r="I428" i="5"/>
  <c r="H428" i="5"/>
  <c r="G428" i="5"/>
  <c r="F428" i="5"/>
  <c r="E428" i="5"/>
  <c r="D428" i="5"/>
  <c r="C428" i="5"/>
  <c r="B428" i="5"/>
  <c r="FQ20" i="5"/>
  <c r="FQ19" i="5"/>
  <c r="FP20" i="5"/>
  <c r="FP19" i="5"/>
  <c r="FO20" i="5"/>
  <c r="FO19" i="5"/>
  <c r="FN20" i="5"/>
  <c r="FN19" i="5"/>
  <c r="FM20" i="5"/>
  <c r="FM19" i="5"/>
  <c r="FL20" i="5"/>
  <c r="FL19" i="5"/>
  <c r="FK20" i="5"/>
  <c r="FK19" i="5"/>
  <c r="FJ20" i="5"/>
  <c r="FJ19" i="5"/>
  <c r="FI20" i="5"/>
  <c r="FI19" i="5"/>
  <c r="FH20" i="5"/>
  <c r="FH19" i="5"/>
  <c r="EC20" i="5"/>
  <c r="EC19" i="5"/>
  <c r="EB20" i="5"/>
  <c r="EB19" i="5"/>
  <c r="EA20" i="5"/>
  <c r="EA19" i="5"/>
  <c r="DZ20" i="5"/>
  <c r="DZ19" i="5"/>
  <c r="DY20" i="5"/>
  <c r="DY19" i="5"/>
  <c r="DX20" i="5"/>
  <c r="DX19" i="5"/>
  <c r="DW20" i="5"/>
  <c r="DW19" i="5"/>
  <c r="DV20" i="5"/>
  <c r="DV19" i="5"/>
  <c r="DU20" i="5"/>
  <c r="DU19" i="5"/>
  <c r="DT20" i="5"/>
  <c r="DT19" i="5"/>
  <c r="CO20" i="5"/>
  <c r="CO19" i="5"/>
  <c r="CN20" i="5"/>
  <c r="CN19" i="5"/>
  <c r="CM20" i="5"/>
  <c r="CM19" i="5"/>
  <c r="CL20" i="5"/>
  <c r="CL19" i="5"/>
  <c r="CK20" i="5"/>
  <c r="CK19" i="5"/>
  <c r="CJ20" i="5"/>
  <c r="CJ19" i="5"/>
  <c r="CI20" i="5"/>
  <c r="CI19" i="5"/>
  <c r="CH20" i="5"/>
  <c r="CH19" i="5"/>
  <c r="CG20" i="5"/>
  <c r="CG19" i="5"/>
  <c r="CF20" i="5"/>
  <c r="CF19" i="5"/>
  <c r="BA20" i="5"/>
  <c r="BA19" i="5"/>
  <c r="AZ20" i="5"/>
  <c r="AZ19" i="5"/>
  <c r="AY20" i="5"/>
  <c r="AY19" i="5"/>
  <c r="AX20" i="5"/>
  <c r="AX19" i="5"/>
  <c r="AW20" i="5"/>
  <c r="AW19" i="5"/>
  <c r="AV20" i="5"/>
  <c r="AV19" i="5"/>
  <c r="AU20" i="5"/>
  <c r="AU19" i="5"/>
  <c r="AT20" i="5"/>
  <c r="AT19" i="5"/>
  <c r="AS20" i="5"/>
  <c r="AS19" i="5"/>
  <c r="AR20" i="5"/>
  <c r="AR19" i="5"/>
  <c r="M20" i="5"/>
  <c r="M19" i="5"/>
  <c r="L20" i="5"/>
  <c r="L19" i="5"/>
  <c r="K20" i="5"/>
  <c r="K19" i="5"/>
  <c r="J20" i="5"/>
  <c r="J19" i="5"/>
  <c r="I20" i="5"/>
  <c r="I19" i="5"/>
  <c r="H20" i="5"/>
  <c r="H19" i="5"/>
  <c r="G20" i="5"/>
  <c r="G19" i="5"/>
  <c r="F20" i="5"/>
  <c r="F19" i="5"/>
  <c r="E20" i="5"/>
  <c r="E19" i="5"/>
  <c r="D20" i="5"/>
  <c r="D19" i="5"/>
  <c r="FK8" i="5" l="1"/>
  <c r="DW8" i="5"/>
  <c r="CI8" i="5"/>
  <c r="AU8" i="5"/>
  <c r="G8" i="5"/>
  <c r="FF5" i="5" l="1"/>
  <c r="DR5" i="5"/>
  <c r="CD5" i="5"/>
  <c r="AP5" i="5"/>
  <c r="GP1241" i="5"/>
  <c r="GO1241" i="5"/>
  <c r="GN1241" i="5"/>
  <c r="GM1241" i="5"/>
  <c r="GL1241" i="5"/>
  <c r="GK1241" i="5"/>
  <c r="GJ1241" i="5"/>
  <c r="GI1241" i="5"/>
  <c r="GH1241" i="5"/>
  <c r="GG1241" i="5"/>
  <c r="GF1241" i="5"/>
  <c r="GE1241" i="5"/>
  <c r="GD1241" i="5"/>
  <c r="GC1241" i="5"/>
  <c r="GB1241" i="5"/>
  <c r="GA1241" i="5"/>
  <c r="FZ1241" i="5"/>
  <c r="FY1241" i="5"/>
  <c r="FX1241" i="5"/>
  <c r="FW1241" i="5"/>
  <c r="FV1241" i="5"/>
  <c r="FU1241" i="5"/>
  <c r="FT1241" i="5"/>
  <c r="FS1241" i="5"/>
  <c r="FR1241" i="5"/>
  <c r="FQ1241" i="5"/>
  <c r="FP1241" i="5"/>
  <c r="FO1241" i="5"/>
  <c r="FN1241" i="5"/>
  <c r="FM1241" i="5"/>
  <c r="FL1241" i="5"/>
  <c r="FK1241" i="5"/>
  <c r="FJ1241" i="5"/>
  <c r="FI1241" i="5"/>
  <c r="FH1241" i="5"/>
  <c r="FG1241" i="5"/>
  <c r="FF1241" i="5"/>
  <c r="GP1240" i="5"/>
  <c r="GO1240" i="5"/>
  <c r="GN1240" i="5"/>
  <c r="GM1240" i="5"/>
  <c r="GL1240" i="5"/>
  <c r="GK1240" i="5"/>
  <c r="GJ1240" i="5"/>
  <c r="GI1240" i="5"/>
  <c r="GH1240" i="5"/>
  <c r="GG1240" i="5"/>
  <c r="GF1240" i="5"/>
  <c r="GE1240" i="5"/>
  <c r="GD1240" i="5"/>
  <c r="GC1240" i="5"/>
  <c r="GB1240" i="5"/>
  <c r="GA1240" i="5"/>
  <c r="FZ1240" i="5"/>
  <c r="FY1240" i="5"/>
  <c r="FX1240" i="5"/>
  <c r="FW1240" i="5"/>
  <c r="FV1240" i="5"/>
  <c r="FU1240" i="5"/>
  <c r="FT1240" i="5"/>
  <c r="FS1240" i="5"/>
  <c r="FR1240" i="5"/>
  <c r="FQ1240" i="5"/>
  <c r="FP1240" i="5"/>
  <c r="FO1240" i="5"/>
  <c r="FN1240" i="5"/>
  <c r="FM1240" i="5"/>
  <c r="FL1240" i="5"/>
  <c r="FK1240" i="5"/>
  <c r="FJ1240" i="5"/>
  <c r="FI1240" i="5"/>
  <c r="FH1240" i="5"/>
  <c r="FG1240" i="5"/>
  <c r="FF1240" i="5"/>
  <c r="GP1239" i="5"/>
  <c r="GO1239" i="5"/>
  <c r="GN1239" i="5"/>
  <c r="GM1239" i="5"/>
  <c r="GL1239" i="5"/>
  <c r="GK1239" i="5"/>
  <c r="GJ1239" i="5"/>
  <c r="GI1239" i="5"/>
  <c r="GH1239" i="5"/>
  <c r="GG1239" i="5"/>
  <c r="GF1239" i="5"/>
  <c r="GE1239" i="5"/>
  <c r="GD1239" i="5"/>
  <c r="GC1239" i="5"/>
  <c r="GB1239" i="5"/>
  <c r="GA1239" i="5"/>
  <c r="FZ1239" i="5"/>
  <c r="FY1239" i="5"/>
  <c r="FX1239" i="5"/>
  <c r="FW1239" i="5"/>
  <c r="FV1239" i="5"/>
  <c r="FU1239" i="5"/>
  <c r="FT1239" i="5"/>
  <c r="FS1239" i="5"/>
  <c r="FR1239" i="5"/>
  <c r="FQ1239" i="5"/>
  <c r="FP1239" i="5"/>
  <c r="FO1239" i="5"/>
  <c r="FN1239" i="5"/>
  <c r="FM1239" i="5"/>
  <c r="FL1239" i="5"/>
  <c r="FK1239" i="5"/>
  <c r="FJ1239" i="5"/>
  <c r="FI1239" i="5"/>
  <c r="FH1239" i="5"/>
  <c r="FG1239" i="5"/>
  <c r="FF1239" i="5"/>
  <c r="GP1238" i="5"/>
  <c r="GO1238" i="5"/>
  <c r="GN1238" i="5"/>
  <c r="GM1238" i="5"/>
  <c r="GL1238" i="5"/>
  <c r="GK1238" i="5"/>
  <c r="GJ1238" i="5"/>
  <c r="GI1238" i="5"/>
  <c r="GH1238" i="5"/>
  <c r="GG1238" i="5"/>
  <c r="GF1238" i="5"/>
  <c r="GE1238" i="5"/>
  <c r="GD1238" i="5"/>
  <c r="GC1238" i="5"/>
  <c r="GB1238" i="5"/>
  <c r="GA1238" i="5"/>
  <c r="FZ1238" i="5"/>
  <c r="FY1238" i="5"/>
  <c r="FX1238" i="5"/>
  <c r="FW1238" i="5"/>
  <c r="FV1238" i="5"/>
  <c r="FU1238" i="5"/>
  <c r="FT1238" i="5"/>
  <c r="FS1238" i="5"/>
  <c r="FR1238" i="5"/>
  <c r="FQ1238" i="5"/>
  <c r="FP1238" i="5"/>
  <c r="FO1238" i="5"/>
  <c r="FN1238" i="5"/>
  <c r="FM1238" i="5"/>
  <c r="FL1238" i="5"/>
  <c r="FK1238" i="5"/>
  <c r="FJ1238" i="5"/>
  <c r="FI1238" i="5"/>
  <c r="FH1238" i="5"/>
  <c r="FG1238" i="5"/>
  <c r="FF1238" i="5"/>
  <c r="GP1237" i="5"/>
  <c r="GO1237" i="5"/>
  <c r="GN1237" i="5"/>
  <c r="GM1237" i="5"/>
  <c r="GL1237" i="5"/>
  <c r="GK1237" i="5"/>
  <c r="GJ1237" i="5"/>
  <c r="GI1237" i="5"/>
  <c r="GH1237" i="5"/>
  <c r="GG1237" i="5"/>
  <c r="GF1237" i="5"/>
  <c r="GE1237" i="5"/>
  <c r="GD1237" i="5"/>
  <c r="GC1237" i="5"/>
  <c r="GB1237" i="5"/>
  <c r="GA1237" i="5"/>
  <c r="FZ1237" i="5"/>
  <c r="FY1237" i="5"/>
  <c r="FX1237" i="5"/>
  <c r="FW1237" i="5"/>
  <c r="FV1237" i="5"/>
  <c r="FU1237" i="5"/>
  <c r="FT1237" i="5"/>
  <c r="FS1237" i="5"/>
  <c r="FR1237" i="5"/>
  <c r="FQ1237" i="5"/>
  <c r="FP1237" i="5"/>
  <c r="FO1237" i="5"/>
  <c r="FN1237" i="5"/>
  <c r="FM1237" i="5"/>
  <c r="FL1237" i="5"/>
  <c r="FK1237" i="5"/>
  <c r="FJ1237" i="5"/>
  <c r="FI1237" i="5"/>
  <c r="FH1237" i="5"/>
  <c r="FG1237" i="5"/>
  <c r="FF1237" i="5"/>
  <c r="GP1236" i="5"/>
  <c r="GO1236" i="5"/>
  <c r="GN1236" i="5"/>
  <c r="GM1236" i="5"/>
  <c r="GL1236" i="5"/>
  <c r="GK1236" i="5"/>
  <c r="GJ1236" i="5"/>
  <c r="GI1236" i="5"/>
  <c r="GH1236" i="5"/>
  <c r="GG1236" i="5"/>
  <c r="GF1236" i="5"/>
  <c r="GE1236" i="5"/>
  <c r="GD1236" i="5"/>
  <c r="GC1236" i="5"/>
  <c r="GB1236" i="5"/>
  <c r="GA1236" i="5"/>
  <c r="FZ1236" i="5"/>
  <c r="FY1236" i="5"/>
  <c r="FX1236" i="5"/>
  <c r="FW1236" i="5"/>
  <c r="FV1236" i="5"/>
  <c r="FU1236" i="5"/>
  <c r="FT1236" i="5"/>
  <c r="FS1236" i="5"/>
  <c r="FR1236" i="5"/>
  <c r="FQ1236" i="5"/>
  <c r="FP1236" i="5"/>
  <c r="FO1236" i="5"/>
  <c r="FN1236" i="5"/>
  <c r="FM1236" i="5"/>
  <c r="FL1236" i="5"/>
  <c r="FK1236" i="5"/>
  <c r="FJ1236" i="5"/>
  <c r="FI1236" i="5"/>
  <c r="FH1236" i="5"/>
  <c r="FG1236" i="5"/>
  <c r="FF1236" i="5"/>
  <c r="FF1235" i="5"/>
  <c r="FG1235" i="5" s="1"/>
  <c r="FH1235" i="5" s="1"/>
  <c r="FI1235" i="5" s="1"/>
  <c r="FJ1235" i="5" s="1"/>
  <c r="FK1235" i="5" s="1"/>
  <c r="FL1235" i="5" s="1"/>
  <c r="FM1235" i="5" s="1"/>
  <c r="FN1235" i="5" s="1"/>
  <c r="FO1235" i="5" s="1"/>
  <c r="FP1235" i="5" s="1"/>
  <c r="FQ1235" i="5" s="1"/>
  <c r="FR1235" i="5" s="1"/>
  <c r="FS1235" i="5" s="1"/>
  <c r="FT1235" i="5" s="1"/>
  <c r="FU1235" i="5" s="1"/>
  <c r="FV1235" i="5" s="1"/>
  <c r="FW1235" i="5" s="1"/>
  <c r="FX1235" i="5" s="1"/>
  <c r="FY1235" i="5" s="1"/>
  <c r="FZ1235" i="5" s="1"/>
  <c r="GA1235" i="5" s="1"/>
  <c r="GB1235" i="5" s="1"/>
  <c r="GC1235" i="5" s="1"/>
  <c r="GD1235" i="5" s="1"/>
  <c r="GE1235" i="5" s="1"/>
  <c r="GF1235" i="5" s="1"/>
  <c r="GG1235" i="5" s="1"/>
  <c r="GH1235" i="5" s="1"/>
  <c r="GI1235" i="5" s="1"/>
  <c r="GJ1235" i="5" s="1"/>
  <c r="GK1235" i="5" s="1"/>
  <c r="GL1235" i="5" s="1"/>
  <c r="GM1235" i="5" s="1"/>
  <c r="GN1235" i="5" s="1"/>
  <c r="GO1235" i="5" s="1"/>
  <c r="GP1235" i="5" s="1"/>
  <c r="GS1231" i="5"/>
  <c r="GS1232" i="5" s="1"/>
  <c r="GS1233" i="5" s="1"/>
  <c r="GR1230" i="5"/>
  <c r="GR1231" i="5" s="1"/>
  <c r="GR1232" i="5" s="1"/>
  <c r="GR1233" i="5" s="1"/>
  <c r="GQ1230" i="5"/>
  <c r="GQ1231" i="5" s="1"/>
  <c r="GP1230" i="5"/>
  <c r="GP1231" i="5" s="1"/>
  <c r="GO1230" i="5"/>
  <c r="GO1231" i="5" s="1"/>
  <c r="GN1230" i="5"/>
  <c r="GN1231" i="5" s="1"/>
  <c r="GM1230" i="5"/>
  <c r="GM1231" i="5" s="1"/>
  <c r="GL1230" i="5"/>
  <c r="GL1231" i="5" s="1"/>
  <c r="GK1230" i="5"/>
  <c r="GK1231" i="5" s="1"/>
  <c r="GJ1230" i="5"/>
  <c r="GJ1231" i="5" s="1"/>
  <c r="GI1230" i="5"/>
  <c r="GI1231" i="5" s="1"/>
  <c r="GH1230" i="5"/>
  <c r="GH1231" i="5" s="1"/>
  <c r="GG1230" i="5"/>
  <c r="GG1231" i="5" s="1"/>
  <c r="GF1230" i="5"/>
  <c r="GF1231" i="5" s="1"/>
  <c r="GE1230" i="5"/>
  <c r="GE1231" i="5" s="1"/>
  <c r="GD1230" i="5"/>
  <c r="GD1231" i="5" s="1"/>
  <c r="GC1230" i="5"/>
  <c r="GC1231" i="5" s="1"/>
  <c r="GB1230" i="5"/>
  <c r="GB1231" i="5" s="1"/>
  <c r="GA1230" i="5"/>
  <c r="GA1231" i="5" s="1"/>
  <c r="FZ1230" i="5"/>
  <c r="FZ1231" i="5" s="1"/>
  <c r="FY1230" i="5"/>
  <c r="FY1231" i="5" s="1"/>
  <c r="FX1230" i="5"/>
  <c r="FX1231" i="5" s="1"/>
  <c r="FW1230" i="5"/>
  <c r="FW1231" i="5" s="1"/>
  <c r="FV1230" i="5"/>
  <c r="FV1231" i="5" s="1"/>
  <c r="FU1230" i="5"/>
  <c r="FU1231" i="5" s="1"/>
  <c r="FT1230" i="5"/>
  <c r="FT1231" i="5" s="1"/>
  <c r="FS1230" i="5"/>
  <c r="FS1231" i="5" s="1"/>
  <c r="FR1230" i="5"/>
  <c r="FR1231" i="5" s="1"/>
  <c r="FQ1230" i="5"/>
  <c r="FQ1231" i="5" s="1"/>
  <c r="FP1230" i="5"/>
  <c r="FP1231" i="5" s="1"/>
  <c r="FO1230" i="5"/>
  <c r="FO1231" i="5" s="1"/>
  <c r="FN1230" i="5"/>
  <c r="FN1231" i="5" s="1"/>
  <c r="FM1230" i="5"/>
  <c r="FM1231" i="5" s="1"/>
  <c r="FL1230" i="5"/>
  <c r="FL1231" i="5" s="1"/>
  <c r="FK1230" i="5"/>
  <c r="FK1231" i="5" s="1"/>
  <c r="FJ1230" i="5"/>
  <c r="FJ1231" i="5" s="1"/>
  <c r="FI1230" i="5"/>
  <c r="FI1231" i="5" s="1"/>
  <c r="FH1230" i="5"/>
  <c r="FH1231" i="5" s="1"/>
  <c r="FG1230" i="5"/>
  <c r="FG1231" i="5" s="1"/>
  <c r="FF1230" i="5"/>
  <c r="FF1231" i="5" s="1"/>
  <c r="FG1141" i="5"/>
  <c r="FH1141" i="5" s="1"/>
  <c r="FI1141" i="5" s="1"/>
  <c r="FJ1141" i="5" s="1"/>
  <c r="FK1141" i="5" s="1"/>
  <c r="FL1141" i="5" s="1"/>
  <c r="FM1141" i="5" s="1"/>
  <c r="FN1141" i="5" s="1"/>
  <c r="FO1141" i="5" s="1"/>
  <c r="FP1141" i="5" s="1"/>
  <c r="FQ1141" i="5" s="1"/>
  <c r="FR1141" i="5" s="1"/>
  <c r="FS1141" i="5" s="1"/>
  <c r="FT1141" i="5" s="1"/>
  <c r="FU1141" i="5" s="1"/>
  <c r="FV1141" i="5" s="1"/>
  <c r="FW1141" i="5" s="1"/>
  <c r="FX1141" i="5" s="1"/>
  <c r="FY1141" i="5" s="1"/>
  <c r="FZ1141" i="5" s="1"/>
  <c r="GA1141" i="5" s="1"/>
  <c r="GB1141" i="5" s="1"/>
  <c r="GC1141" i="5" s="1"/>
  <c r="GD1141" i="5" s="1"/>
  <c r="GE1141" i="5" s="1"/>
  <c r="GF1141" i="5" s="1"/>
  <c r="GG1141" i="5" s="1"/>
  <c r="GH1141" i="5" s="1"/>
  <c r="GI1141" i="5" s="1"/>
  <c r="GJ1141" i="5" s="1"/>
  <c r="GK1141" i="5" s="1"/>
  <c r="GL1141" i="5" s="1"/>
  <c r="GM1141" i="5" s="1"/>
  <c r="GN1141" i="5" s="1"/>
  <c r="GO1141" i="5" s="1"/>
  <c r="GP1141" i="5" s="1"/>
  <c r="GQ1141" i="5" s="1"/>
  <c r="GR1141" i="5" s="1"/>
  <c r="GS1141" i="5" s="1"/>
  <c r="GS1131" i="5"/>
  <c r="GS1132" i="5" s="1"/>
  <c r="GS1133" i="5" s="1"/>
  <c r="GR1130" i="5"/>
  <c r="GR1131" i="5" s="1"/>
  <c r="GQ1130" i="5"/>
  <c r="GQ1131" i="5" s="1"/>
  <c r="GP1130" i="5"/>
  <c r="GP1131" i="5" s="1"/>
  <c r="GO1130" i="5"/>
  <c r="GO1131" i="5" s="1"/>
  <c r="GN1130" i="5"/>
  <c r="GN1131" i="5" s="1"/>
  <c r="GM1130" i="5"/>
  <c r="GM1131" i="5" s="1"/>
  <c r="GL1130" i="5"/>
  <c r="GL1131" i="5" s="1"/>
  <c r="GK1130" i="5"/>
  <c r="GK1131" i="5" s="1"/>
  <c r="GJ1130" i="5"/>
  <c r="GJ1131" i="5" s="1"/>
  <c r="GI1130" i="5"/>
  <c r="GI1131" i="5" s="1"/>
  <c r="GH1130" i="5"/>
  <c r="GH1131" i="5" s="1"/>
  <c r="GG1130" i="5"/>
  <c r="GG1131" i="5" s="1"/>
  <c r="GF1130" i="5"/>
  <c r="GF1131" i="5" s="1"/>
  <c r="GE1130" i="5"/>
  <c r="GE1131" i="5" s="1"/>
  <c r="GD1130" i="5"/>
  <c r="GD1131" i="5" s="1"/>
  <c r="GC1130" i="5"/>
  <c r="GC1131" i="5" s="1"/>
  <c r="GB1130" i="5"/>
  <c r="GB1131" i="5" s="1"/>
  <c r="GA1130" i="5"/>
  <c r="GA1131" i="5" s="1"/>
  <c r="FZ1130" i="5"/>
  <c r="FZ1131" i="5" s="1"/>
  <c r="FY1130" i="5"/>
  <c r="FY1131" i="5" s="1"/>
  <c r="FX1130" i="5"/>
  <c r="FX1131" i="5" s="1"/>
  <c r="FW1130" i="5"/>
  <c r="FW1131" i="5" s="1"/>
  <c r="FV1130" i="5"/>
  <c r="FV1131" i="5" s="1"/>
  <c r="FU1130" i="5"/>
  <c r="FU1131" i="5" s="1"/>
  <c r="FT1130" i="5"/>
  <c r="FT1131" i="5" s="1"/>
  <c r="FS1130" i="5"/>
  <c r="FS1131" i="5" s="1"/>
  <c r="FR1130" i="5"/>
  <c r="FR1131" i="5" s="1"/>
  <c r="FQ1130" i="5"/>
  <c r="FQ1131" i="5" s="1"/>
  <c r="FP1130" i="5"/>
  <c r="FP1131" i="5" s="1"/>
  <c r="FO1130" i="5"/>
  <c r="FO1131" i="5" s="1"/>
  <c r="FN1130" i="5"/>
  <c r="FN1131" i="5" s="1"/>
  <c r="FM1130" i="5"/>
  <c r="FM1131" i="5" s="1"/>
  <c r="FL1130" i="5"/>
  <c r="FL1131" i="5" s="1"/>
  <c r="FK1130" i="5"/>
  <c r="FK1131" i="5" s="1"/>
  <c r="FJ1130" i="5"/>
  <c r="FJ1131" i="5" s="1"/>
  <c r="FI1130" i="5"/>
  <c r="FI1131" i="5" s="1"/>
  <c r="FH1130" i="5"/>
  <c r="FH1131" i="5" s="1"/>
  <c r="FG1130" i="5"/>
  <c r="FG1131" i="5" s="1"/>
  <c r="FF1130" i="5"/>
  <c r="FF1131" i="5" s="1"/>
  <c r="FJ1041" i="5"/>
  <c r="FK1041" i="5" s="1"/>
  <c r="FL1041" i="5" s="1"/>
  <c r="FM1041" i="5" s="1"/>
  <c r="FN1041" i="5" s="1"/>
  <c r="FO1041" i="5" s="1"/>
  <c r="FP1041" i="5" s="1"/>
  <c r="FQ1041" i="5" s="1"/>
  <c r="FR1041" i="5" s="1"/>
  <c r="FS1041" i="5" s="1"/>
  <c r="FT1041" i="5" s="1"/>
  <c r="FU1041" i="5" s="1"/>
  <c r="FV1041" i="5" s="1"/>
  <c r="FW1041" i="5" s="1"/>
  <c r="FX1041" i="5" s="1"/>
  <c r="FY1041" i="5" s="1"/>
  <c r="FZ1041" i="5" s="1"/>
  <c r="GA1041" i="5" s="1"/>
  <c r="GB1041" i="5" s="1"/>
  <c r="GC1041" i="5" s="1"/>
  <c r="GD1041" i="5" s="1"/>
  <c r="GE1041" i="5" s="1"/>
  <c r="GF1041" i="5" s="1"/>
  <c r="GG1041" i="5" s="1"/>
  <c r="GH1041" i="5" s="1"/>
  <c r="GI1041" i="5" s="1"/>
  <c r="GJ1041" i="5" s="1"/>
  <c r="GK1041" i="5" s="1"/>
  <c r="GL1041" i="5" s="1"/>
  <c r="GM1041" i="5" s="1"/>
  <c r="GN1041" i="5" s="1"/>
  <c r="GO1041" i="5" s="1"/>
  <c r="GP1041" i="5" s="1"/>
  <c r="GQ1041" i="5" s="1"/>
  <c r="GR1041" i="5" s="1"/>
  <c r="GS1041" i="5" s="1"/>
  <c r="FG1041" i="5"/>
  <c r="FH1041" i="5" s="1"/>
  <c r="FI1041" i="5" s="1"/>
  <c r="GS1031" i="5"/>
  <c r="GS1032" i="5" s="1"/>
  <c r="GS1033" i="5" s="1"/>
  <c r="GR1030" i="5"/>
  <c r="GR1031" i="5" s="1"/>
  <c r="GQ1030" i="5"/>
  <c r="GQ1031" i="5" s="1"/>
  <c r="GP1030" i="5"/>
  <c r="GP1031" i="5" s="1"/>
  <c r="GO1030" i="5"/>
  <c r="GO1031" i="5" s="1"/>
  <c r="GN1030" i="5"/>
  <c r="GN1031" i="5" s="1"/>
  <c r="GM1030" i="5"/>
  <c r="GM1031" i="5" s="1"/>
  <c r="GL1030" i="5"/>
  <c r="GL1031" i="5" s="1"/>
  <c r="GK1030" i="5"/>
  <c r="GK1031" i="5" s="1"/>
  <c r="GJ1030" i="5"/>
  <c r="GJ1031" i="5" s="1"/>
  <c r="GI1030" i="5"/>
  <c r="GI1031" i="5" s="1"/>
  <c r="GH1030" i="5"/>
  <c r="GH1031" i="5" s="1"/>
  <c r="GG1030" i="5"/>
  <c r="GG1031" i="5" s="1"/>
  <c r="GF1030" i="5"/>
  <c r="GF1031" i="5" s="1"/>
  <c r="GE1030" i="5"/>
  <c r="GE1031" i="5" s="1"/>
  <c r="GD1030" i="5"/>
  <c r="GD1031" i="5" s="1"/>
  <c r="GC1030" i="5"/>
  <c r="GC1031" i="5" s="1"/>
  <c r="GB1030" i="5"/>
  <c r="GB1031" i="5" s="1"/>
  <c r="GA1030" i="5"/>
  <c r="GA1031" i="5" s="1"/>
  <c r="FZ1030" i="5"/>
  <c r="FZ1031" i="5" s="1"/>
  <c r="FY1030" i="5"/>
  <c r="FY1031" i="5" s="1"/>
  <c r="FX1030" i="5"/>
  <c r="FX1031" i="5" s="1"/>
  <c r="FW1030" i="5"/>
  <c r="FW1031" i="5" s="1"/>
  <c r="FV1030" i="5"/>
  <c r="FV1031" i="5" s="1"/>
  <c r="FU1030" i="5"/>
  <c r="FU1031" i="5" s="1"/>
  <c r="FT1030" i="5"/>
  <c r="FT1031" i="5" s="1"/>
  <c r="FS1030" i="5"/>
  <c r="FS1031" i="5" s="1"/>
  <c r="FR1030" i="5"/>
  <c r="FR1031" i="5" s="1"/>
  <c r="FQ1030" i="5"/>
  <c r="FQ1031" i="5" s="1"/>
  <c r="FP1030" i="5"/>
  <c r="FP1031" i="5" s="1"/>
  <c r="FO1030" i="5"/>
  <c r="FO1031" i="5" s="1"/>
  <c r="FN1030" i="5"/>
  <c r="FN1031" i="5" s="1"/>
  <c r="FM1030" i="5"/>
  <c r="FM1031" i="5" s="1"/>
  <c r="FL1030" i="5"/>
  <c r="FL1031" i="5" s="1"/>
  <c r="FK1030" i="5"/>
  <c r="FK1031" i="5" s="1"/>
  <c r="FJ1030" i="5"/>
  <c r="FJ1031" i="5" s="1"/>
  <c r="FI1030" i="5"/>
  <c r="FI1031" i="5" s="1"/>
  <c r="FH1030" i="5"/>
  <c r="FH1031" i="5" s="1"/>
  <c r="FG1030" i="5"/>
  <c r="FG1031" i="5" s="1"/>
  <c r="FF1030" i="5"/>
  <c r="FF1031" i="5" s="1"/>
  <c r="FG941" i="5"/>
  <c r="FH941" i="5" s="1"/>
  <c r="FI941" i="5" s="1"/>
  <c r="FJ941" i="5" s="1"/>
  <c r="FK941" i="5" s="1"/>
  <c r="FL941" i="5" s="1"/>
  <c r="FM941" i="5" s="1"/>
  <c r="FN941" i="5" s="1"/>
  <c r="FO941" i="5" s="1"/>
  <c r="FP941" i="5" s="1"/>
  <c r="FQ941" i="5" s="1"/>
  <c r="FR941" i="5" s="1"/>
  <c r="FS941" i="5" s="1"/>
  <c r="FT941" i="5" s="1"/>
  <c r="FU941" i="5" s="1"/>
  <c r="FV941" i="5" s="1"/>
  <c r="FW941" i="5" s="1"/>
  <c r="FX941" i="5" s="1"/>
  <c r="FY941" i="5" s="1"/>
  <c r="FZ941" i="5" s="1"/>
  <c r="GA941" i="5" s="1"/>
  <c r="GB941" i="5" s="1"/>
  <c r="GC941" i="5" s="1"/>
  <c r="GD941" i="5" s="1"/>
  <c r="GE941" i="5" s="1"/>
  <c r="GF941" i="5" s="1"/>
  <c r="GG941" i="5" s="1"/>
  <c r="GH941" i="5" s="1"/>
  <c r="GI941" i="5" s="1"/>
  <c r="GJ941" i="5" s="1"/>
  <c r="GK941" i="5" s="1"/>
  <c r="GL941" i="5" s="1"/>
  <c r="GM941" i="5" s="1"/>
  <c r="GN941" i="5" s="1"/>
  <c r="GO941" i="5" s="1"/>
  <c r="GP941" i="5" s="1"/>
  <c r="GQ941" i="5" s="1"/>
  <c r="GR941" i="5" s="1"/>
  <c r="GS941" i="5" s="1"/>
  <c r="GS931" i="5"/>
  <c r="GS932" i="5" s="1"/>
  <c r="GS933" i="5" s="1"/>
  <c r="GR930" i="5"/>
  <c r="GR931" i="5" s="1"/>
  <c r="GQ930" i="5"/>
  <c r="GQ931" i="5" s="1"/>
  <c r="GP930" i="5"/>
  <c r="GP931" i="5" s="1"/>
  <c r="GO930" i="5"/>
  <c r="GO931" i="5" s="1"/>
  <c r="GN930" i="5"/>
  <c r="GN931" i="5" s="1"/>
  <c r="GM930" i="5"/>
  <c r="GM931" i="5" s="1"/>
  <c r="GL930" i="5"/>
  <c r="GL931" i="5" s="1"/>
  <c r="GK930" i="5"/>
  <c r="GK931" i="5" s="1"/>
  <c r="GJ930" i="5"/>
  <c r="GJ931" i="5" s="1"/>
  <c r="GI930" i="5"/>
  <c r="GI931" i="5" s="1"/>
  <c r="GH930" i="5"/>
  <c r="GH931" i="5" s="1"/>
  <c r="GG930" i="5"/>
  <c r="GG931" i="5" s="1"/>
  <c r="GF930" i="5"/>
  <c r="GF931" i="5" s="1"/>
  <c r="GE930" i="5"/>
  <c r="GE931" i="5" s="1"/>
  <c r="GD930" i="5"/>
  <c r="GD931" i="5" s="1"/>
  <c r="GC930" i="5"/>
  <c r="GC931" i="5" s="1"/>
  <c r="GB930" i="5"/>
  <c r="GB931" i="5" s="1"/>
  <c r="GA930" i="5"/>
  <c r="GA931" i="5" s="1"/>
  <c r="FZ930" i="5"/>
  <c r="FZ931" i="5" s="1"/>
  <c r="FY930" i="5"/>
  <c r="FY931" i="5" s="1"/>
  <c r="FX930" i="5"/>
  <c r="FX931" i="5" s="1"/>
  <c r="FW930" i="5"/>
  <c r="FW931" i="5" s="1"/>
  <c r="FV930" i="5"/>
  <c r="FV931" i="5" s="1"/>
  <c r="FU930" i="5"/>
  <c r="FU931" i="5" s="1"/>
  <c r="FT930" i="5"/>
  <c r="FT931" i="5" s="1"/>
  <c r="FS930" i="5"/>
  <c r="FS931" i="5" s="1"/>
  <c r="FR930" i="5"/>
  <c r="FR931" i="5" s="1"/>
  <c r="FQ930" i="5"/>
  <c r="FQ931" i="5" s="1"/>
  <c r="FP930" i="5"/>
  <c r="FP931" i="5" s="1"/>
  <c r="FO930" i="5"/>
  <c r="FO931" i="5" s="1"/>
  <c r="FN930" i="5"/>
  <c r="FN931" i="5" s="1"/>
  <c r="FM930" i="5"/>
  <c r="FM931" i="5" s="1"/>
  <c r="FL930" i="5"/>
  <c r="FL931" i="5" s="1"/>
  <c r="FK930" i="5"/>
  <c r="FK931" i="5" s="1"/>
  <c r="FJ930" i="5"/>
  <c r="FJ931" i="5" s="1"/>
  <c r="FI930" i="5"/>
  <c r="FI931" i="5" s="1"/>
  <c r="FH930" i="5"/>
  <c r="FH931" i="5" s="1"/>
  <c r="FG930" i="5"/>
  <c r="FG931" i="5" s="1"/>
  <c r="FF930" i="5"/>
  <c r="FF931" i="5" s="1"/>
  <c r="FH841" i="5"/>
  <c r="FI841" i="5" s="1"/>
  <c r="FJ841" i="5" s="1"/>
  <c r="FK841" i="5" s="1"/>
  <c r="FL841" i="5" s="1"/>
  <c r="FM841" i="5" s="1"/>
  <c r="FN841" i="5" s="1"/>
  <c r="FO841" i="5" s="1"/>
  <c r="FP841" i="5" s="1"/>
  <c r="FQ841" i="5" s="1"/>
  <c r="FR841" i="5" s="1"/>
  <c r="FS841" i="5" s="1"/>
  <c r="FT841" i="5" s="1"/>
  <c r="FU841" i="5" s="1"/>
  <c r="FV841" i="5" s="1"/>
  <c r="FW841" i="5" s="1"/>
  <c r="FX841" i="5" s="1"/>
  <c r="FY841" i="5" s="1"/>
  <c r="FZ841" i="5" s="1"/>
  <c r="GA841" i="5" s="1"/>
  <c r="GB841" i="5" s="1"/>
  <c r="GC841" i="5" s="1"/>
  <c r="GD841" i="5" s="1"/>
  <c r="GE841" i="5" s="1"/>
  <c r="GF841" i="5" s="1"/>
  <c r="GG841" i="5" s="1"/>
  <c r="GH841" i="5" s="1"/>
  <c r="GI841" i="5" s="1"/>
  <c r="GJ841" i="5" s="1"/>
  <c r="GK841" i="5" s="1"/>
  <c r="GL841" i="5" s="1"/>
  <c r="GM841" i="5" s="1"/>
  <c r="GN841" i="5" s="1"/>
  <c r="GO841" i="5" s="1"/>
  <c r="GP841" i="5" s="1"/>
  <c r="GQ841" i="5" s="1"/>
  <c r="GR841" i="5" s="1"/>
  <c r="GS841" i="5" s="1"/>
  <c r="FG841" i="5"/>
  <c r="GS828" i="5"/>
  <c r="GS829" i="5" s="1"/>
  <c r="FF778" i="5"/>
  <c r="FG777" i="5"/>
  <c r="FF777" i="5"/>
  <c r="FH776" i="5"/>
  <c r="FG776" i="5"/>
  <c r="FF776" i="5"/>
  <c r="FI775" i="5"/>
  <c r="FH775" i="5"/>
  <c r="FG775" i="5"/>
  <c r="FF775" i="5"/>
  <c r="FJ774" i="5"/>
  <c r="FI774" i="5"/>
  <c r="FH774" i="5"/>
  <c r="FG774" i="5"/>
  <c r="FF822" i="5" s="1"/>
  <c r="FF774" i="5"/>
  <c r="FK773" i="5"/>
  <c r="FJ773" i="5"/>
  <c r="FI773" i="5"/>
  <c r="FH821" i="5" s="1"/>
  <c r="FH773" i="5"/>
  <c r="FG773" i="5"/>
  <c r="FF773" i="5"/>
  <c r="FL772" i="5"/>
  <c r="FK820" i="5" s="1"/>
  <c r="FK772" i="5"/>
  <c r="FJ772" i="5"/>
  <c r="FI772" i="5"/>
  <c r="FH772" i="5"/>
  <c r="FG820" i="5" s="1"/>
  <c r="FG772" i="5"/>
  <c r="FF772" i="5"/>
  <c r="FM771" i="5"/>
  <c r="FL771" i="5"/>
  <c r="FK819" i="5" s="1"/>
  <c r="FK771" i="5"/>
  <c r="FJ771" i="5"/>
  <c r="FI771" i="5"/>
  <c r="FH771" i="5"/>
  <c r="FG819" i="5" s="1"/>
  <c r="FG771" i="5"/>
  <c r="FF771" i="5"/>
  <c r="FN770" i="5"/>
  <c r="FM770" i="5"/>
  <c r="FL818" i="5" s="1"/>
  <c r="FL770" i="5"/>
  <c r="FK770" i="5"/>
  <c r="FJ770" i="5"/>
  <c r="FI770" i="5"/>
  <c r="FH818" i="5" s="1"/>
  <c r="FH770" i="5"/>
  <c r="FG770" i="5"/>
  <c r="FF770" i="5"/>
  <c r="FO769" i="5"/>
  <c r="FN817" i="5" s="1"/>
  <c r="FN769" i="5"/>
  <c r="FM769" i="5"/>
  <c r="FL769" i="5"/>
  <c r="FK769" i="5"/>
  <c r="FJ817" i="5" s="1"/>
  <c r="FJ769" i="5"/>
  <c r="FI769" i="5"/>
  <c r="FH769" i="5"/>
  <c r="FG769" i="5"/>
  <c r="FF817" i="5" s="1"/>
  <c r="FF769" i="5"/>
  <c r="FP768" i="5"/>
  <c r="FO768" i="5"/>
  <c r="FN768" i="5"/>
  <c r="FM816" i="5" s="1"/>
  <c r="FM768" i="5"/>
  <c r="FL768" i="5"/>
  <c r="FK768" i="5"/>
  <c r="FJ768" i="5"/>
  <c r="FI816" i="5" s="1"/>
  <c r="FI768" i="5"/>
  <c r="FH768" i="5"/>
  <c r="FG768" i="5"/>
  <c r="FF768" i="5"/>
  <c r="FQ767" i="5"/>
  <c r="FP767" i="5"/>
  <c r="FO767" i="5"/>
  <c r="FN767" i="5"/>
  <c r="FM815" i="5" s="1"/>
  <c r="FM767" i="5"/>
  <c r="FL767" i="5"/>
  <c r="FK767" i="5"/>
  <c r="FJ767" i="5"/>
  <c r="FI815" i="5" s="1"/>
  <c r="FI767" i="5"/>
  <c r="FH767" i="5"/>
  <c r="FG767" i="5"/>
  <c r="FF767" i="5"/>
  <c r="FR766" i="5"/>
  <c r="FQ766" i="5"/>
  <c r="FP766" i="5"/>
  <c r="FO766" i="5"/>
  <c r="FN814" i="5" s="1"/>
  <c r="FN766" i="5"/>
  <c r="FM766" i="5"/>
  <c r="FL766" i="5"/>
  <c r="FK766" i="5"/>
  <c r="FJ814" i="5" s="1"/>
  <c r="FJ766" i="5"/>
  <c r="FI766" i="5"/>
  <c r="FH766" i="5"/>
  <c r="FG766" i="5"/>
  <c r="FF814" i="5" s="1"/>
  <c r="FF766" i="5"/>
  <c r="FS765" i="5"/>
  <c r="FR765" i="5"/>
  <c r="FQ765" i="5"/>
  <c r="FP813" i="5" s="1"/>
  <c r="FP765" i="5"/>
  <c r="FO765" i="5"/>
  <c r="FN765" i="5"/>
  <c r="FM765" i="5"/>
  <c r="FL813" i="5" s="1"/>
  <c r="FL765" i="5"/>
  <c r="FK765" i="5"/>
  <c r="FJ765" i="5"/>
  <c r="FI765" i="5"/>
  <c r="FH813" i="5" s="1"/>
  <c r="FH765" i="5"/>
  <c r="FG765" i="5"/>
  <c r="FF765" i="5"/>
  <c r="FT764" i="5"/>
  <c r="FS812" i="5" s="1"/>
  <c r="FS764" i="5"/>
  <c r="FR764" i="5"/>
  <c r="FQ764" i="5"/>
  <c r="FP764" i="5"/>
  <c r="FO812" i="5" s="1"/>
  <c r="FO764" i="5"/>
  <c r="FN764" i="5"/>
  <c r="FM764" i="5"/>
  <c r="FL764" i="5"/>
  <c r="FK812" i="5" s="1"/>
  <c r="FK764" i="5"/>
  <c r="FJ764" i="5"/>
  <c r="FI764" i="5"/>
  <c r="FH764" i="5"/>
  <c r="FG812" i="5" s="1"/>
  <c r="FG764" i="5"/>
  <c r="FF764" i="5"/>
  <c r="FU763" i="5"/>
  <c r="FT763" i="5"/>
  <c r="FS811" i="5" s="1"/>
  <c r="FS763" i="5"/>
  <c r="FR763" i="5"/>
  <c r="FQ763" i="5"/>
  <c r="FP763" i="5"/>
  <c r="FO811" i="5" s="1"/>
  <c r="FO763" i="5"/>
  <c r="FN763" i="5"/>
  <c r="FM763" i="5"/>
  <c r="FL763" i="5"/>
  <c r="FK811" i="5" s="1"/>
  <c r="FK763" i="5"/>
  <c r="FJ763" i="5"/>
  <c r="FI763" i="5"/>
  <c r="FH763" i="5"/>
  <c r="FG811" i="5" s="1"/>
  <c r="FG763" i="5"/>
  <c r="FF763" i="5"/>
  <c r="FV762" i="5"/>
  <c r="FU762" i="5"/>
  <c r="FT810" i="5" s="1"/>
  <c r="FT762" i="5"/>
  <c r="FS762" i="5"/>
  <c r="FR762" i="5"/>
  <c r="FQ762" i="5"/>
  <c r="FP810" i="5" s="1"/>
  <c r="FP762" i="5"/>
  <c r="FO762" i="5"/>
  <c r="FN762" i="5"/>
  <c r="FM762" i="5"/>
  <c r="FL810" i="5" s="1"/>
  <c r="FL762" i="5"/>
  <c r="FK762" i="5"/>
  <c r="FJ762" i="5"/>
  <c r="FI762" i="5"/>
  <c r="FH810" i="5" s="1"/>
  <c r="FH762" i="5"/>
  <c r="FG762" i="5"/>
  <c r="FF762" i="5"/>
  <c r="FW761" i="5"/>
  <c r="FV809" i="5" s="1"/>
  <c r="FV761" i="5"/>
  <c r="FU761" i="5"/>
  <c r="FT761" i="5"/>
  <c r="FS761" i="5"/>
  <c r="FR809" i="5" s="1"/>
  <c r="FR761" i="5"/>
  <c r="FQ761" i="5"/>
  <c r="FP761" i="5"/>
  <c r="FO761" i="5"/>
  <c r="FN809" i="5" s="1"/>
  <c r="FN761" i="5"/>
  <c r="FM761" i="5"/>
  <c r="FL761" i="5"/>
  <c r="FK761" i="5"/>
  <c r="FJ809" i="5" s="1"/>
  <c r="FJ761" i="5"/>
  <c r="FI761" i="5"/>
  <c r="FH761" i="5"/>
  <c r="FG761" i="5"/>
  <c r="FF809" i="5" s="1"/>
  <c r="FF761" i="5"/>
  <c r="FX760" i="5"/>
  <c r="FW760" i="5"/>
  <c r="FV760" i="5"/>
  <c r="FU808" i="5" s="1"/>
  <c r="FU760" i="5"/>
  <c r="FT760" i="5"/>
  <c r="FS760" i="5"/>
  <c r="FR760" i="5"/>
  <c r="FQ808" i="5" s="1"/>
  <c r="FQ760" i="5"/>
  <c r="FP760" i="5"/>
  <c r="FO760" i="5"/>
  <c r="FN760" i="5"/>
  <c r="FM808" i="5" s="1"/>
  <c r="FM760" i="5"/>
  <c r="FL760" i="5"/>
  <c r="FK760" i="5"/>
  <c r="FJ760" i="5"/>
  <c r="FI808" i="5" s="1"/>
  <c r="FI760" i="5"/>
  <c r="FH760" i="5"/>
  <c r="FG760" i="5"/>
  <c r="FF760" i="5"/>
  <c r="FY759" i="5"/>
  <c r="FX759" i="5"/>
  <c r="FW759" i="5"/>
  <c r="FV759" i="5"/>
  <c r="FU807" i="5" s="1"/>
  <c r="FU759" i="5"/>
  <c r="FT759" i="5"/>
  <c r="FS759" i="5"/>
  <c r="FR759" i="5"/>
  <c r="FQ807" i="5" s="1"/>
  <c r="FQ759" i="5"/>
  <c r="FP759" i="5"/>
  <c r="FO759" i="5"/>
  <c r="FN759" i="5"/>
  <c r="FM807" i="5" s="1"/>
  <c r="FM759" i="5"/>
  <c r="FL759" i="5"/>
  <c r="FK759" i="5"/>
  <c r="FJ759" i="5"/>
  <c r="FI807" i="5" s="1"/>
  <c r="FI759" i="5"/>
  <c r="FH759" i="5"/>
  <c r="FG759" i="5"/>
  <c r="FF759" i="5"/>
  <c r="FZ758" i="5"/>
  <c r="FY758" i="5"/>
  <c r="FX758" i="5"/>
  <c r="FW758" i="5"/>
  <c r="FV806" i="5" s="1"/>
  <c r="FV758" i="5"/>
  <c r="FU758" i="5"/>
  <c r="FT758" i="5"/>
  <c r="FS758" i="5"/>
  <c r="FR806" i="5" s="1"/>
  <c r="FR758" i="5"/>
  <c r="FQ758" i="5"/>
  <c r="FP758" i="5"/>
  <c r="FO758" i="5"/>
  <c r="FN806" i="5" s="1"/>
  <c r="FN758" i="5"/>
  <c r="FM758" i="5"/>
  <c r="FL758" i="5"/>
  <c r="FK758" i="5"/>
  <c r="FJ806" i="5" s="1"/>
  <c r="FJ758" i="5"/>
  <c r="FI758" i="5"/>
  <c r="FH758" i="5"/>
  <c r="FG758" i="5"/>
  <c r="FF806" i="5" s="1"/>
  <c r="FF758" i="5"/>
  <c r="GA757" i="5"/>
  <c r="FZ757" i="5"/>
  <c r="FY757" i="5"/>
  <c r="FX805" i="5" s="1"/>
  <c r="FX757" i="5"/>
  <c r="FW757" i="5"/>
  <c r="FV757" i="5"/>
  <c r="FU757" i="5"/>
  <c r="FT805" i="5" s="1"/>
  <c r="FT757" i="5"/>
  <c r="FS757" i="5"/>
  <c r="FR757" i="5"/>
  <c r="FQ757" i="5"/>
  <c r="FP805" i="5" s="1"/>
  <c r="FP757" i="5"/>
  <c r="FO757" i="5"/>
  <c r="FN757" i="5"/>
  <c r="FM757" i="5"/>
  <c r="FL805" i="5" s="1"/>
  <c r="FL757" i="5"/>
  <c r="FK757" i="5"/>
  <c r="FJ757" i="5"/>
  <c r="FI757" i="5"/>
  <c r="FH805" i="5" s="1"/>
  <c r="FH757" i="5"/>
  <c r="FG757" i="5"/>
  <c r="FF757" i="5"/>
  <c r="GB756" i="5"/>
  <c r="GA804" i="5" s="1"/>
  <c r="GA756" i="5"/>
  <c r="FZ756" i="5"/>
  <c r="FY756" i="5"/>
  <c r="FX756" i="5"/>
  <c r="FW804" i="5" s="1"/>
  <c r="FW756" i="5"/>
  <c r="FV756" i="5"/>
  <c r="FU756" i="5"/>
  <c r="FT756" i="5"/>
  <c r="FS804" i="5" s="1"/>
  <c r="FS756" i="5"/>
  <c r="FR756" i="5"/>
  <c r="FQ756" i="5"/>
  <c r="FP756" i="5"/>
  <c r="FO804" i="5" s="1"/>
  <c r="FO756" i="5"/>
  <c r="FN756" i="5"/>
  <c r="FM756" i="5"/>
  <c r="FL756" i="5"/>
  <c r="FK804" i="5" s="1"/>
  <c r="FK756" i="5"/>
  <c r="FJ756" i="5"/>
  <c r="FI756" i="5"/>
  <c r="FH756" i="5"/>
  <c r="FG804" i="5" s="1"/>
  <c r="FG756" i="5"/>
  <c r="FF756" i="5"/>
  <c r="GC755" i="5"/>
  <c r="GB755" i="5"/>
  <c r="GA803" i="5" s="1"/>
  <c r="GA755" i="5"/>
  <c r="FZ755" i="5"/>
  <c r="FY755" i="5"/>
  <c r="FX755" i="5"/>
  <c r="FW803" i="5" s="1"/>
  <c r="FW755" i="5"/>
  <c r="FV755" i="5"/>
  <c r="FU755" i="5"/>
  <c r="FT755" i="5"/>
  <c r="FS803" i="5" s="1"/>
  <c r="FS755" i="5"/>
  <c r="FR755" i="5"/>
  <c r="FQ755" i="5"/>
  <c r="FP755" i="5"/>
  <c r="FO803" i="5" s="1"/>
  <c r="FO755" i="5"/>
  <c r="FN755" i="5"/>
  <c r="FM755" i="5"/>
  <c r="FL755" i="5"/>
  <c r="FK803" i="5" s="1"/>
  <c r="FK755" i="5"/>
  <c r="FJ755" i="5"/>
  <c r="FI755" i="5"/>
  <c r="FH755" i="5"/>
  <c r="FG803" i="5" s="1"/>
  <c r="FG755" i="5"/>
  <c r="FF755" i="5"/>
  <c r="GD754" i="5"/>
  <c r="GC754" i="5"/>
  <c r="GB802" i="5" s="1"/>
  <c r="GB754" i="5"/>
  <c r="GA754" i="5"/>
  <c r="FZ754" i="5"/>
  <c r="FY754" i="5"/>
  <c r="FX802" i="5" s="1"/>
  <c r="FX754" i="5"/>
  <c r="FW754" i="5"/>
  <c r="FV754" i="5"/>
  <c r="FU754" i="5"/>
  <c r="FT802" i="5" s="1"/>
  <c r="FT754" i="5"/>
  <c r="FS754" i="5"/>
  <c r="FR754" i="5"/>
  <c r="FQ754" i="5"/>
  <c r="FP802" i="5" s="1"/>
  <c r="FP754" i="5"/>
  <c r="FO754" i="5"/>
  <c r="FN754" i="5"/>
  <c r="FM754" i="5"/>
  <c r="FL802" i="5" s="1"/>
  <c r="FL754" i="5"/>
  <c r="FK754" i="5"/>
  <c r="FJ754" i="5"/>
  <c r="FI754" i="5"/>
  <c r="FH802" i="5" s="1"/>
  <c r="FH754" i="5"/>
  <c r="FG754" i="5"/>
  <c r="FF754" i="5"/>
  <c r="GE753" i="5"/>
  <c r="GD801" i="5" s="1"/>
  <c r="GD753" i="5"/>
  <c r="GC753" i="5"/>
  <c r="GB753" i="5"/>
  <c r="GA753" i="5"/>
  <c r="FZ801" i="5" s="1"/>
  <c r="FZ753" i="5"/>
  <c r="FY753" i="5"/>
  <c r="FX753" i="5"/>
  <c r="FW753" i="5"/>
  <c r="FV801" i="5" s="1"/>
  <c r="FV753" i="5"/>
  <c r="FU753" i="5"/>
  <c r="FT753" i="5"/>
  <c r="FS753" i="5"/>
  <c r="FR801" i="5" s="1"/>
  <c r="FR753" i="5"/>
  <c r="FQ753" i="5"/>
  <c r="FP753" i="5"/>
  <c r="FO753" i="5"/>
  <c r="FN801" i="5" s="1"/>
  <c r="FN753" i="5"/>
  <c r="FM753" i="5"/>
  <c r="FL753" i="5"/>
  <c r="FK753" i="5"/>
  <c r="FJ801" i="5" s="1"/>
  <c r="FJ753" i="5"/>
  <c r="FI753" i="5"/>
  <c r="FH753" i="5"/>
  <c r="FG753" i="5"/>
  <c r="FF801" i="5" s="1"/>
  <c r="FF753" i="5"/>
  <c r="GF752" i="5"/>
  <c r="GE752" i="5"/>
  <c r="GD752" i="5"/>
  <c r="GC800" i="5" s="1"/>
  <c r="GC752" i="5"/>
  <c r="GB752" i="5"/>
  <c r="GA752" i="5"/>
  <c r="FZ752" i="5"/>
  <c r="FY800" i="5" s="1"/>
  <c r="FY752" i="5"/>
  <c r="FX752" i="5"/>
  <c r="FW752" i="5"/>
  <c r="FV752" i="5"/>
  <c r="FU800" i="5" s="1"/>
  <c r="FU752" i="5"/>
  <c r="FT752" i="5"/>
  <c r="FS752" i="5"/>
  <c r="FR752" i="5"/>
  <c r="FQ800" i="5" s="1"/>
  <c r="FQ752" i="5"/>
  <c r="FP752" i="5"/>
  <c r="FO752" i="5"/>
  <c r="FN752" i="5"/>
  <c r="FM800" i="5" s="1"/>
  <c r="FM752" i="5"/>
  <c r="FL752" i="5"/>
  <c r="FK752" i="5"/>
  <c r="FJ752" i="5"/>
  <c r="FI800" i="5" s="1"/>
  <c r="FI752" i="5"/>
  <c r="FH752" i="5"/>
  <c r="FG752" i="5"/>
  <c r="FF752" i="5"/>
  <c r="GG751" i="5"/>
  <c r="GF751" i="5"/>
  <c r="GE751" i="5"/>
  <c r="GD751" i="5"/>
  <c r="GC799" i="5" s="1"/>
  <c r="GC751" i="5"/>
  <c r="GB751" i="5"/>
  <c r="GA751" i="5"/>
  <c r="FZ751" i="5"/>
  <c r="FY799" i="5" s="1"/>
  <c r="FY751" i="5"/>
  <c r="FX751" i="5"/>
  <c r="FW751" i="5"/>
  <c r="FV751" i="5"/>
  <c r="FU799" i="5" s="1"/>
  <c r="FU751" i="5"/>
  <c r="FT751" i="5"/>
  <c r="FS751" i="5"/>
  <c r="FR751" i="5"/>
  <c r="FQ799" i="5" s="1"/>
  <c r="FQ751" i="5"/>
  <c r="FP751" i="5"/>
  <c r="FO751" i="5"/>
  <c r="FN751" i="5"/>
  <c r="FM799" i="5" s="1"/>
  <c r="FM751" i="5"/>
  <c r="FL751" i="5"/>
  <c r="FK751" i="5"/>
  <c r="FJ751" i="5"/>
  <c r="FI799" i="5" s="1"/>
  <c r="FI751" i="5"/>
  <c r="FH751" i="5"/>
  <c r="FG751" i="5"/>
  <c r="FF751" i="5"/>
  <c r="GH750" i="5"/>
  <c r="GG750" i="5"/>
  <c r="GF750" i="5"/>
  <c r="GE750" i="5"/>
  <c r="GD798" i="5" s="1"/>
  <c r="GD750" i="5"/>
  <c r="GC750" i="5"/>
  <c r="GB750" i="5"/>
  <c r="GA750" i="5"/>
  <c r="FZ798" i="5" s="1"/>
  <c r="FZ750" i="5"/>
  <c r="FY750" i="5"/>
  <c r="FX750" i="5"/>
  <c r="FW750" i="5"/>
  <c r="FV798" i="5" s="1"/>
  <c r="FV750" i="5"/>
  <c r="FU750" i="5"/>
  <c r="FT750" i="5"/>
  <c r="FS750" i="5"/>
  <c r="FR798" i="5" s="1"/>
  <c r="FR750" i="5"/>
  <c r="FQ750" i="5"/>
  <c r="FP750" i="5"/>
  <c r="FO750" i="5"/>
  <c r="FN798" i="5" s="1"/>
  <c r="FN750" i="5"/>
  <c r="FM750" i="5"/>
  <c r="FL750" i="5"/>
  <c r="FK750" i="5"/>
  <c r="FJ798" i="5" s="1"/>
  <c r="FJ750" i="5"/>
  <c r="FI750" i="5"/>
  <c r="FH750" i="5"/>
  <c r="FG750" i="5"/>
  <c r="FF798" i="5" s="1"/>
  <c r="FF750" i="5"/>
  <c r="GI749" i="5"/>
  <c r="GH749" i="5"/>
  <c r="GG749" i="5"/>
  <c r="GF797" i="5" s="1"/>
  <c r="GF749" i="5"/>
  <c r="GE749" i="5"/>
  <c r="GD749" i="5"/>
  <c r="GC749" i="5"/>
  <c r="GB797" i="5" s="1"/>
  <c r="GB749" i="5"/>
  <c r="GA749" i="5"/>
  <c r="FZ749" i="5"/>
  <c r="FY749" i="5"/>
  <c r="FX797" i="5" s="1"/>
  <c r="FX749" i="5"/>
  <c r="FW749" i="5"/>
  <c r="FV749" i="5"/>
  <c r="FU749" i="5"/>
  <c r="FT797" i="5" s="1"/>
  <c r="FT749" i="5"/>
  <c r="FS749" i="5"/>
  <c r="FR749" i="5"/>
  <c r="FQ749" i="5"/>
  <c r="FP797" i="5" s="1"/>
  <c r="FP749" i="5"/>
  <c r="FO749" i="5"/>
  <c r="FN749" i="5"/>
  <c r="FM749" i="5"/>
  <c r="FL797" i="5" s="1"/>
  <c r="FL749" i="5"/>
  <c r="FK749" i="5"/>
  <c r="FJ749" i="5"/>
  <c r="FI749" i="5"/>
  <c r="FH797" i="5" s="1"/>
  <c r="FH749" i="5"/>
  <c r="FG749" i="5"/>
  <c r="FF749" i="5"/>
  <c r="GJ748" i="5"/>
  <c r="GI796" i="5" s="1"/>
  <c r="GI748" i="5"/>
  <c r="GH748" i="5"/>
  <c r="GG748" i="5"/>
  <c r="GF748" i="5"/>
  <c r="GE796" i="5" s="1"/>
  <c r="GE748" i="5"/>
  <c r="GD748" i="5"/>
  <c r="GC748" i="5"/>
  <c r="GB748" i="5"/>
  <c r="GA796" i="5" s="1"/>
  <c r="GA748" i="5"/>
  <c r="FZ748" i="5"/>
  <c r="FY748" i="5"/>
  <c r="FX748" i="5"/>
  <c r="FW796" i="5" s="1"/>
  <c r="FW748" i="5"/>
  <c r="FV748" i="5"/>
  <c r="FU748" i="5"/>
  <c r="FT748" i="5"/>
  <c r="FS796" i="5" s="1"/>
  <c r="FS748" i="5"/>
  <c r="FR748" i="5"/>
  <c r="FQ748" i="5"/>
  <c r="FP748" i="5"/>
  <c r="FO796" i="5" s="1"/>
  <c r="FO748" i="5"/>
  <c r="FN748" i="5"/>
  <c r="FM796" i="5" s="1"/>
  <c r="FM748" i="5"/>
  <c r="FL748" i="5"/>
  <c r="FK796" i="5" s="1"/>
  <c r="FK748" i="5"/>
  <c r="FJ748" i="5"/>
  <c r="FI748" i="5"/>
  <c r="FH748" i="5"/>
  <c r="FG796" i="5" s="1"/>
  <c r="FG748" i="5"/>
  <c r="FF748" i="5"/>
  <c r="GK747" i="5"/>
  <c r="GJ747" i="5"/>
  <c r="GI795" i="5" s="1"/>
  <c r="GI747" i="5"/>
  <c r="GH747" i="5"/>
  <c r="GG747" i="5"/>
  <c r="GF747" i="5"/>
  <c r="GE795" i="5" s="1"/>
  <c r="GE747" i="5"/>
  <c r="GD747" i="5"/>
  <c r="GC795" i="5" s="1"/>
  <c r="GC747" i="5"/>
  <c r="GB747" i="5"/>
  <c r="GA795" i="5" s="1"/>
  <c r="GA747" i="5"/>
  <c r="FZ747" i="5"/>
  <c r="FY747" i="5"/>
  <c r="FX747" i="5"/>
  <c r="FW795" i="5" s="1"/>
  <c r="FW747" i="5"/>
  <c r="FV747" i="5"/>
  <c r="FU795" i="5" s="1"/>
  <c r="FU747" i="5"/>
  <c r="FT747" i="5"/>
  <c r="FS795" i="5" s="1"/>
  <c r="FS747" i="5"/>
  <c r="FR747" i="5"/>
  <c r="FQ747" i="5"/>
  <c r="FP747" i="5"/>
  <c r="FO795" i="5" s="1"/>
  <c r="FO747" i="5"/>
  <c r="FN747" i="5"/>
  <c r="FM795" i="5" s="1"/>
  <c r="FM747" i="5"/>
  <c r="FL747" i="5"/>
  <c r="FK795" i="5" s="1"/>
  <c r="FK747" i="5"/>
  <c r="FJ747" i="5"/>
  <c r="FI747" i="5"/>
  <c r="FH747" i="5"/>
  <c r="FG795" i="5" s="1"/>
  <c r="FG747" i="5"/>
  <c r="FF747" i="5"/>
  <c r="GL746" i="5"/>
  <c r="GK746" i="5"/>
  <c r="GJ794" i="5" s="1"/>
  <c r="GJ746" i="5"/>
  <c r="GI746" i="5"/>
  <c r="GH746" i="5"/>
  <c r="GG746" i="5"/>
  <c r="GF794" i="5" s="1"/>
  <c r="GF746" i="5"/>
  <c r="GE746" i="5"/>
  <c r="GD794" i="5" s="1"/>
  <c r="GD746" i="5"/>
  <c r="GC746" i="5"/>
  <c r="GB794" i="5" s="1"/>
  <c r="GB746" i="5"/>
  <c r="GA746" i="5"/>
  <c r="FZ746" i="5"/>
  <c r="FY746" i="5"/>
  <c r="FX794" i="5" s="1"/>
  <c r="FX746" i="5"/>
  <c r="FW746" i="5"/>
  <c r="FV794" i="5" s="1"/>
  <c r="FV746" i="5"/>
  <c r="FU746" i="5"/>
  <c r="FT794" i="5" s="1"/>
  <c r="FT746" i="5"/>
  <c r="FS746" i="5"/>
  <c r="FR746" i="5"/>
  <c r="FQ746" i="5"/>
  <c r="FP794" i="5" s="1"/>
  <c r="FP746" i="5"/>
  <c r="FO746" i="5"/>
  <c r="FN794" i="5" s="1"/>
  <c r="FN746" i="5"/>
  <c r="FM746" i="5"/>
  <c r="FL794" i="5" s="1"/>
  <c r="FL746" i="5"/>
  <c r="FK746" i="5"/>
  <c r="FJ746" i="5"/>
  <c r="FI746" i="5"/>
  <c r="FH794" i="5" s="1"/>
  <c r="FH746" i="5"/>
  <c r="FG746" i="5"/>
  <c r="FF794" i="5" s="1"/>
  <c r="FF746" i="5"/>
  <c r="GM745" i="5"/>
  <c r="GL793" i="5" s="1"/>
  <c r="GL745" i="5"/>
  <c r="GK745" i="5"/>
  <c r="GJ745" i="5"/>
  <c r="GI745" i="5"/>
  <c r="GH793" i="5" s="1"/>
  <c r="GH745" i="5"/>
  <c r="GG745" i="5"/>
  <c r="GF793" i="5" s="1"/>
  <c r="GF745" i="5"/>
  <c r="GE745" i="5"/>
  <c r="GD793" i="5" s="1"/>
  <c r="GD745" i="5"/>
  <c r="GC745" i="5"/>
  <c r="GB745" i="5"/>
  <c r="GA745" i="5"/>
  <c r="FZ793" i="5" s="1"/>
  <c r="FZ745" i="5"/>
  <c r="FY745" i="5"/>
  <c r="FX793" i="5" s="1"/>
  <c r="FX745" i="5"/>
  <c r="FW745" i="5"/>
  <c r="FV793" i="5" s="1"/>
  <c r="FV745" i="5"/>
  <c r="FU745" i="5"/>
  <c r="FT745" i="5"/>
  <c r="FS745" i="5"/>
  <c r="FR793" i="5" s="1"/>
  <c r="FR745" i="5"/>
  <c r="FQ745" i="5"/>
  <c r="FP793" i="5" s="1"/>
  <c r="FP745" i="5"/>
  <c r="FO745" i="5"/>
  <c r="FN793" i="5" s="1"/>
  <c r="FN745" i="5"/>
  <c r="FM745" i="5"/>
  <c r="FL745" i="5"/>
  <c r="FK745" i="5"/>
  <c r="FJ793" i="5" s="1"/>
  <c r="FJ745" i="5"/>
  <c r="FI745" i="5"/>
  <c r="FH793" i="5" s="1"/>
  <c r="FH745" i="5"/>
  <c r="FG745" i="5"/>
  <c r="FF793" i="5" s="1"/>
  <c r="FF745" i="5"/>
  <c r="GN744" i="5"/>
  <c r="GM744" i="5"/>
  <c r="GL744" i="5"/>
  <c r="GK792" i="5" s="1"/>
  <c r="GK744" i="5"/>
  <c r="GJ744" i="5"/>
  <c r="GI792" i="5" s="1"/>
  <c r="GI744" i="5"/>
  <c r="GH744" i="5"/>
  <c r="GG792" i="5" s="1"/>
  <c r="GG744" i="5"/>
  <c r="GF744" i="5"/>
  <c r="GE744" i="5"/>
  <c r="GD744" i="5"/>
  <c r="GC792" i="5" s="1"/>
  <c r="GC744" i="5"/>
  <c r="GB744" i="5"/>
  <c r="GA792" i="5" s="1"/>
  <c r="GA744" i="5"/>
  <c r="FZ744" i="5"/>
  <c r="FY792" i="5" s="1"/>
  <c r="FY744" i="5"/>
  <c r="FX744" i="5"/>
  <c r="FW744" i="5"/>
  <c r="FV744" i="5"/>
  <c r="FU792" i="5" s="1"/>
  <c r="FU744" i="5"/>
  <c r="FT744" i="5"/>
  <c r="FS792" i="5" s="1"/>
  <c r="FS744" i="5"/>
  <c r="FR744" i="5"/>
  <c r="FQ792" i="5" s="1"/>
  <c r="FQ744" i="5"/>
  <c r="FP744" i="5"/>
  <c r="FO792" i="5" s="1"/>
  <c r="FO744" i="5"/>
  <c r="FN744" i="5"/>
  <c r="FM792" i="5" s="1"/>
  <c r="FM744" i="5"/>
  <c r="FL744" i="5"/>
  <c r="FK792" i="5" s="1"/>
  <c r="FK744" i="5"/>
  <c r="FJ744" i="5"/>
  <c r="FI792" i="5" s="1"/>
  <c r="FI744" i="5"/>
  <c r="FH744" i="5"/>
  <c r="FG792" i="5" s="1"/>
  <c r="FG744" i="5"/>
  <c r="FF744" i="5"/>
  <c r="GO743" i="5"/>
  <c r="GN743" i="5"/>
  <c r="GM791" i="5" s="1"/>
  <c r="GM743" i="5"/>
  <c r="GL743" i="5"/>
  <c r="GK791" i="5" s="1"/>
  <c r="GK743" i="5"/>
  <c r="GJ743" i="5"/>
  <c r="GI791" i="5" s="1"/>
  <c r="GI743" i="5"/>
  <c r="GH743" i="5"/>
  <c r="GG791" i="5" s="1"/>
  <c r="GG743" i="5"/>
  <c r="GF743" i="5"/>
  <c r="GE791" i="5" s="1"/>
  <c r="GE743" i="5"/>
  <c r="GD743" i="5"/>
  <c r="GC791" i="5" s="1"/>
  <c r="GC743" i="5"/>
  <c r="GB743" i="5"/>
  <c r="GA791" i="5" s="1"/>
  <c r="GA743" i="5"/>
  <c r="FZ743" i="5"/>
  <c r="FY791" i="5" s="1"/>
  <c r="FY743" i="5"/>
  <c r="FX743" i="5"/>
  <c r="FW791" i="5" s="1"/>
  <c r="FW743" i="5"/>
  <c r="FV743" i="5"/>
  <c r="FU791" i="5" s="1"/>
  <c r="FU743" i="5"/>
  <c r="FT743" i="5"/>
  <c r="FS791" i="5" s="1"/>
  <c r="FS743" i="5"/>
  <c r="FR743" i="5"/>
  <c r="FQ791" i="5" s="1"/>
  <c r="FQ743" i="5"/>
  <c r="FP743" i="5"/>
  <c r="FO791" i="5" s="1"/>
  <c r="FO743" i="5"/>
  <c r="FN743" i="5"/>
  <c r="FM791" i="5" s="1"/>
  <c r="FM743" i="5"/>
  <c r="FL743" i="5"/>
  <c r="FK791" i="5" s="1"/>
  <c r="FK743" i="5"/>
  <c r="FJ743" i="5"/>
  <c r="FI791" i="5" s="1"/>
  <c r="FI743" i="5"/>
  <c r="FH743" i="5"/>
  <c r="FG791" i="5" s="1"/>
  <c r="FG743" i="5"/>
  <c r="FF743" i="5"/>
  <c r="GP742" i="5"/>
  <c r="GO742" i="5"/>
  <c r="GN790" i="5" s="1"/>
  <c r="GN742" i="5"/>
  <c r="GM742" i="5"/>
  <c r="GL790" i="5" s="1"/>
  <c r="GL742" i="5"/>
  <c r="GK742" i="5"/>
  <c r="GJ790" i="5" s="1"/>
  <c r="GJ742" i="5"/>
  <c r="GI742" i="5"/>
  <c r="GH790" i="5" s="1"/>
  <c r="GH742" i="5"/>
  <c r="GG742" i="5"/>
  <c r="GF790" i="5" s="1"/>
  <c r="GF742" i="5"/>
  <c r="GE742" i="5"/>
  <c r="GD790" i="5" s="1"/>
  <c r="GD742" i="5"/>
  <c r="GC742" i="5"/>
  <c r="GB790" i="5" s="1"/>
  <c r="GB742" i="5"/>
  <c r="GA742" i="5"/>
  <c r="FZ790" i="5" s="1"/>
  <c r="FZ742" i="5"/>
  <c r="FY742" i="5"/>
  <c r="FX790" i="5" s="1"/>
  <c r="FX742" i="5"/>
  <c r="FW742" i="5"/>
  <c r="FV790" i="5" s="1"/>
  <c r="FV742" i="5"/>
  <c r="FU742" i="5"/>
  <c r="FT790" i="5" s="1"/>
  <c r="FT742" i="5"/>
  <c r="FS742" i="5"/>
  <c r="FR790" i="5" s="1"/>
  <c r="FR742" i="5"/>
  <c r="FQ742" i="5"/>
  <c r="FP790" i="5" s="1"/>
  <c r="FP742" i="5"/>
  <c r="FO742" i="5"/>
  <c r="FN790" i="5" s="1"/>
  <c r="FN742" i="5"/>
  <c r="FM742" i="5"/>
  <c r="FL790" i="5" s="1"/>
  <c r="FL742" i="5"/>
  <c r="FK742" i="5"/>
  <c r="FJ790" i="5" s="1"/>
  <c r="FJ742" i="5"/>
  <c r="FI742" i="5"/>
  <c r="FH790" i="5" s="1"/>
  <c r="FH742" i="5"/>
  <c r="FG742" i="5"/>
  <c r="FF790" i="5" s="1"/>
  <c r="FF742" i="5"/>
  <c r="GQ741" i="5"/>
  <c r="GP789" i="5" s="1"/>
  <c r="GP741" i="5"/>
  <c r="GO741" i="5"/>
  <c r="GN789" i="5" s="1"/>
  <c r="GN741" i="5"/>
  <c r="GM741" i="5"/>
  <c r="GL789" i="5" s="1"/>
  <c r="GL741" i="5"/>
  <c r="GK741" i="5"/>
  <c r="GJ789" i="5" s="1"/>
  <c r="GJ741" i="5"/>
  <c r="GI741" i="5"/>
  <c r="GH789" i="5" s="1"/>
  <c r="GH741" i="5"/>
  <c r="GG741" i="5"/>
  <c r="GF789" i="5" s="1"/>
  <c r="GF741" i="5"/>
  <c r="GE741" i="5"/>
  <c r="GD789" i="5" s="1"/>
  <c r="GD741" i="5"/>
  <c r="GC741" i="5"/>
  <c r="GB789" i="5" s="1"/>
  <c r="GB741" i="5"/>
  <c r="GA741" i="5"/>
  <c r="FZ789" i="5" s="1"/>
  <c r="FZ741" i="5"/>
  <c r="FY741" i="5"/>
  <c r="FX789" i="5" s="1"/>
  <c r="FX741" i="5"/>
  <c r="FW741" i="5"/>
  <c r="FV789" i="5" s="1"/>
  <c r="FV741" i="5"/>
  <c r="FU741" i="5"/>
  <c r="FT789" i="5" s="1"/>
  <c r="FT741" i="5"/>
  <c r="FS741" i="5"/>
  <c r="FR789" i="5" s="1"/>
  <c r="FR741" i="5"/>
  <c r="FQ741" i="5"/>
  <c r="FP789" i="5" s="1"/>
  <c r="FP741" i="5"/>
  <c r="FO741" i="5"/>
  <c r="FN789" i="5" s="1"/>
  <c r="FN741" i="5"/>
  <c r="FM741" i="5"/>
  <c r="FL789" i="5" s="1"/>
  <c r="FL741" i="5"/>
  <c r="FK741" i="5"/>
  <c r="FJ789" i="5" s="1"/>
  <c r="FJ741" i="5"/>
  <c r="FI741" i="5"/>
  <c r="FH789" i="5" s="1"/>
  <c r="FH741" i="5"/>
  <c r="FG741" i="5"/>
  <c r="FF789" i="5" s="1"/>
  <c r="FF741" i="5"/>
  <c r="GR740" i="5"/>
  <c r="GQ788" i="5" s="1"/>
  <c r="GQ740" i="5"/>
  <c r="GP740" i="5"/>
  <c r="GO788" i="5" s="1"/>
  <c r="GO740" i="5"/>
  <c r="GN740" i="5"/>
  <c r="GM788" i="5" s="1"/>
  <c r="GM740" i="5"/>
  <c r="GL740" i="5"/>
  <c r="GK788" i="5" s="1"/>
  <c r="GK740" i="5"/>
  <c r="GJ740" i="5"/>
  <c r="GI788" i="5" s="1"/>
  <c r="GI740" i="5"/>
  <c r="GH740" i="5"/>
  <c r="GG788" i="5" s="1"/>
  <c r="GG740" i="5"/>
  <c r="GF740" i="5"/>
  <c r="GE788" i="5" s="1"/>
  <c r="GE740" i="5"/>
  <c r="GD740" i="5"/>
  <c r="GC788" i="5" s="1"/>
  <c r="GC740" i="5"/>
  <c r="GB740" i="5"/>
  <c r="GA788" i="5" s="1"/>
  <c r="GA740" i="5"/>
  <c r="FZ740" i="5"/>
  <c r="FY788" i="5" s="1"/>
  <c r="FY740" i="5"/>
  <c r="FX740" i="5"/>
  <c r="FW788" i="5" s="1"/>
  <c r="FW740" i="5"/>
  <c r="FV740" i="5"/>
  <c r="FU788" i="5" s="1"/>
  <c r="FU740" i="5"/>
  <c r="FT740" i="5"/>
  <c r="FS788" i="5" s="1"/>
  <c r="FS740" i="5"/>
  <c r="FR740" i="5"/>
  <c r="FQ788" i="5" s="1"/>
  <c r="FQ740" i="5"/>
  <c r="FP740" i="5"/>
  <c r="FO788" i="5" s="1"/>
  <c r="FO740" i="5"/>
  <c r="FN740" i="5"/>
  <c r="FM788" i="5" s="1"/>
  <c r="FM740" i="5"/>
  <c r="FL740" i="5"/>
  <c r="FK788" i="5" s="1"/>
  <c r="FK740" i="5"/>
  <c r="FJ740" i="5"/>
  <c r="FI788" i="5" s="1"/>
  <c r="FI740" i="5"/>
  <c r="FH740" i="5"/>
  <c r="FG788" i="5" s="1"/>
  <c r="FG740" i="5"/>
  <c r="FF740" i="5"/>
  <c r="GS739" i="5"/>
  <c r="GR739" i="5"/>
  <c r="GQ787" i="5" s="1"/>
  <c r="GQ739" i="5"/>
  <c r="GP739" i="5"/>
  <c r="GO787" i="5" s="1"/>
  <c r="GO739" i="5"/>
  <c r="GN739" i="5"/>
  <c r="GM787" i="5" s="1"/>
  <c r="GM739" i="5"/>
  <c r="GL739" i="5"/>
  <c r="GK787" i="5" s="1"/>
  <c r="GK739" i="5"/>
  <c r="GJ739" i="5"/>
  <c r="GI787" i="5" s="1"/>
  <c r="GI739" i="5"/>
  <c r="GH739" i="5"/>
  <c r="GG787" i="5" s="1"/>
  <c r="GG739" i="5"/>
  <c r="GF739" i="5"/>
  <c r="GE787" i="5" s="1"/>
  <c r="GE739" i="5"/>
  <c r="GD739" i="5"/>
  <c r="GC787" i="5" s="1"/>
  <c r="GC739" i="5"/>
  <c r="GB739" i="5"/>
  <c r="GA787" i="5" s="1"/>
  <c r="GA739" i="5"/>
  <c r="FZ739" i="5"/>
  <c r="FY787" i="5" s="1"/>
  <c r="FY739" i="5"/>
  <c r="FX739" i="5"/>
  <c r="FW787" i="5" s="1"/>
  <c r="FW739" i="5"/>
  <c r="FV739" i="5"/>
  <c r="FU787" i="5" s="1"/>
  <c r="FU739" i="5"/>
  <c r="FT739" i="5"/>
  <c r="FS787" i="5" s="1"/>
  <c r="FS739" i="5"/>
  <c r="FR739" i="5"/>
  <c r="FQ787" i="5" s="1"/>
  <c r="FQ739" i="5"/>
  <c r="FP739" i="5"/>
  <c r="FO787" i="5" s="1"/>
  <c r="FO739" i="5"/>
  <c r="FN739" i="5"/>
  <c r="FM787" i="5" s="1"/>
  <c r="FM739" i="5"/>
  <c r="FL739" i="5"/>
  <c r="FK787" i="5" s="1"/>
  <c r="FK739" i="5"/>
  <c r="FJ739" i="5"/>
  <c r="FI787" i="5" s="1"/>
  <c r="FI739" i="5"/>
  <c r="FH739" i="5"/>
  <c r="FG787" i="5" s="1"/>
  <c r="FG739" i="5"/>
  <c r="FF739" i="5"/>
  <c r="FG738" i="5"/>
  <c r="FH738" i="5" s="1"/>
  <c r="FI738" i="5" s="1"/>
  <c r="FJ738" i="5" s="1"/>
  <c r="FK738" i="5" s="1"/>
  <c r="FL738" i="5" s="1"/>
  <c r="FM738" i="5" s="1"/>
  <c r="FN738" i="5" s="1"/>
  <c r="FO738" i="5" s="1"/>
  <c r="FP738" i="5" s="1"/>
  <c r="FQ738" i="5" s="1"/>
  <c r="FR738" i="5" s="1"/>
  <c r="FS738" i="5" s="1"/>
  <c r="FT738" i="5" s="1"/>
  <c r="FU738" i="5" s="1"/>
  <c r="FV738" i="5" s="1"/>
  <c r="FW738" i="5" s="1"/>
  <c r="FX738" i="5" s="1"/>
  <c r="FY738" i="5" s="1"/>
  <c r="FZ738" i="5" s="1"/>
  <c r="GA738" i="5" s="1"/>
  <c r="GB738" i="5" s="1"/>
  <c r="GC738" i="5" s="1"/>
  <c r="GD738" i="5" s="1"/>
  <c r="GE738" i="5" s="1"/>
  <c r="GF738" i="5" s="1"/>
  <c r="GG738" i="5" s="1"/>
  <c r="GH738" i="5" s="1"/>
  <c r="GI738" i="5" s="1"/>
  <c r="GJ738" i="5" s="1"/>
  <c r="GK738" i="5" s="1"/>
  <c r="GL738" i="5" s="1"/>
  <c r="GM738" i="5" s="1"/>
  <c r="GN738" i="5" s="1"/>
  <c r="GO738" i="5" s="1"/>
  <c r="GP738" i="5" s="1"/>
  <c r="GQ738" i="5" s="1"/>
  <c r="GR738" i="5" s="1"/>
  <c r="GS738" i="5" s="1"/>
  <c r="GS728" i="5"/>
  <c r="GS729" i="5" s="1"/>
  <c r="GS730" i="5" s="1"/>
  <c r="GR727" i="5"/>
  <c r="GR728" i="5" s="1"/>
  <c r="GQ727" i="5"/>
  <c r="GQ728" i="5" s="1"/>
  <c r="GP727" i="5"/>
  <c r="GP728" i="5" s="1"/>
  <c r="GO727" i="5"/>
  <c r="GO728" i="5" s="1"/>
  <c r="GN727" i="5"/>
  <c r="GN728" i="5" s="1"/>
  <c r="GM727" i="5"/>
  <c r="GM728" i="5" s="1"/>
  <c r="GL727" i="5"/>
  <c r="GL728" i="5" s="1"/>
  <c r="GK727" i="5"/>
  <c r="GK728" i="5" s="1"/>
  <c r="GJ727" i="5"/>
  <c r="GJ728" i="5" s="1"/>
  <c r="GI727" i="5"/>
  <c r="GI728" i="5" s="1"/>
  <c r="GH727" i="5"/>
  <c r="GH728" i="5" s="1"/>
  <c r="GG727" i="5"/>
  <c r="GG728" i="5" s="1"/>
  <c r="GF727" i="5"/>
  <c r="GF728" i="5" s="1"/>
  <c r="GE727" i="5"/>
  <c r="GE728" i="5" s="1"/>
  <c r="GD727" i="5"/>
  <c r="GD728" i="5" s="1"/>
  <c r="GC727" i="5"/>
  <c r="GC728" i="5" s="1"/>
  <c r="GB727" i="5"/>
  <c r="GB728" i="5" s="1"/>
  <c r="GA727" i="5"/>
  <c r="GA728" i="5" s="1"/>
  <c r="FZ727" i="5"/>
  <c r="FZ728" i="5" s="1"/>
  <c r="FY727" i="5"/>
  <c r="FY728" i="5" s="1"/>
  <c r="FX727" i="5"/>
  <c r="FX728" i="5" s="1"/>
  <c r="FW727" i="5"/>
  <c r="FW728" i="5" s="1"/>
  <c r="FV727" i="5"/>
  <c r="FV728" i="5" s="1"/>
  <c r="FU727" i="5"/>
  <c r="FU728" i="5" s="1"/>
  <c r="FT727" i="5"/>
  <c r="FT728" i="5" s="1"/>
  <c r="FS727" i="5"/>
  <c r="FS728" i="5" s="1"/>
  <c r="FR727" i="5"/>
  <c r="FR728" i="5" s="1"/>
  <c r="FQ727" i="5"/>
  <c r="FQ728" i="5" s="1"/>
  <c r="FP727" i="5"/>
  <c r="FP728" i="5" s="1"/>
  <c r="FO727" i="5"/>
  <c r="FO728" i="5" s="1"/>
  <c r="FN727" i="5"/>
  <c r="FN728" i="5" s="1"/>
  <c r="FM727" i="5"/>
  <c r="FM728" i="5" s="1"/>
  <c r="FL727" i="5"/>
  <c r="FL728" i="5" s="1"/>
  <c r="FK727" i="5"/>
  <c r="FK728" i="5" s="1"/>
  <c r="FJ727" i="5"/>
  <c r="FJ728" i="5" s="1"/>
  <c r="FI727" i="5"/>
  <c r="FI728" i="5" s="1"/>
  <c r="FH727" i="5"/>
  <c r="FH728" i="5" s="1"/>
  <c r="FG727" i="5"/>
  <c r="FG728" i="5" s="1"/>
  <c r="FF727" i="5"/>
  <c r="FF728" i="5" s="1"/>
  <c r="FG638" i="5"/>
  <c r="FH638" i="5" s="1"/>
  <c r="FI638" i="5" s="1"/>
  <c r="FJ638" i="5" s="1"/>
  <c r="FK638" i="5" s="1"/>
  <c r="FL638" i="5" s="1"/>
  <c r="FM638" i="5" s="1"/>
  <c r="FN638" i="5" s="1"/>
  <c r="FO638" i="5" s="1"/>
  <c r="FP638" i="5" s="1"/>
  <c r="FQ638" i="5" s="1"/>
  <c r="FR638" i="5" s="1"/>
  <c r="FS638" i="5" s="1"/>
  <c r="FT638" i="5" s="1"/>
  <c r="FU638" i="5" s="1"/>
  <c r="FV638" i="5" s="1"/>
  <c r="FW638" i="5" s="1"/>
  <c r="FX638" i="5" s="1"/>
  <c r="FY638" i="5" s="1"/>
  <c r="FZ638" i="5" s="1"/>
  <c r="GA638" i="5" s="1"/>
  <c r="GB638" i="5" s="1"/>
  <c r="GC638" i="5" s="1"/>
  <c r="GD638" i="5" s="1"/>
  <c r="GE638" i="5" s="1"/>
  <c r="GF638" i="5" s="1"/>
  <c r="GG638" i="5" s="1"/>
  <c r="GH638" i="5" s="1"/>
  <c r="GI638" i="5" s="1"/>
  <c r="GJ638" i="5" s="1"/>
  <c r="GK638" i="5" s="1"/>
  <c r="GL638" i="5" s="1"/>
  <c r="GM638" i="5" s="1"/>
  <c r="GN638" i="5" s="1"/>
  <c r="GO638" i="5" s="1"/>
  <c r="GP638" i="5" s="1"/>
  <c r="GQ638" i="5" s="1"/>
  <c r="GR638" i="5" s="1"/>
  <c r="GS638" i="5" s="1"/>
  <c r="GS628" i="5"/>
  <c r="GS629" i="5" s="1"/>
  <c r="GS630" i="5" s="1"/>
  <c r="GR627" i="5"/>
  <c r="GR628" i="5" s="1"/>
  <c r="GR629" i="5" s="1"/>
  <c r="GR630" i="5" s="1"/>
  <c r="GQ627" i="5"/>
  <c r="GQ628" i="5" s="1"/>
  <c r="GP627" i="5"/>
  <c r="GP628" i="5" s="1"/>
  <c r="GO627" i="5"/>
  <c r="GO628" i="5" s="1"/>
  <c r="GN627" i="5"/>
  <c r="GN628" i="5" s="1"/>
  <c r="GM627" i="5"/>
  <c r="GM628" i="5" s="1"/>
  <c r="GL627" i="5"/>
  <c r="GL628" i="5" s="1"/>
  <c r="GK627" i="5"/>
  <c r="GK628" i="5" s="1"/>
  <c r="GJ627" i="5"/>
  <c r="GJ628" i="5" s="1"/>
  <c r="GI627" i="5"/>
  <c r="GI628" i="5" s="1"/>
  <c r="GH627" i="5"/>
  <c r="GH628" i="5" s="1"/>
  <c r="GG627" i="5"/>
  <c r="GG628" i="5" s="1"/>
  <c r="GF627" i="5"/>
  <c r="GF628" i="5" s="1"/>
  <c r="GE627" i="5"/>
  <c r="GE628" i="5" s="1"/>
  <c r="GD627" i="5"/>
  <c r="GD628" i="5" s="1"/>
  <c r="GC627" i="5"/>
  <c r="GC628" i="5" s="1"/>
  <c r="GB627" i="5"/>
  <c r="GB628" i="5" s="1"/>
  <c r="GA627" i="5"/>
  <c r="GA628" i="5" s="1"/>
  <c r="FZ627" i="5"/>
  <c r="FZ628" i="5" s="1"/>
  <c r="FY627" i="5"/>
  <c r="FY628" i="5" s="1"/>
  <c r="FX627" i="5"/>
  <c r="FX628" i="5" s="1"/>
  <c r="FW627" i="5"/>
  <c r="FW628" i="5" s="1"/>
  <c r="FV627" i="5"/>
  <c r="FV628" i="5" s="1"/>
  <c r="FU627" i="5"/>
  <c r="FU628" i="5" s="1"/>
  <c r="FT627" i="5"/>
  <c r="FT628" i="5" s="1"/>
  <c r="FS627" i="5"/>
  <c r="FS628" i="5" s="1"/>
  <c r="FR627" i="5"/>
  <c r="FR628" i="5" s="1"/>
  <c r="FQ627" i="5"/>
  <c r="FQ628" i="5" s="1"/>
  <c r="FP627" i="5"/>
  <c r="FP628" i="5" s="1"/>
  <c r="FO627" i="5"/>
  <c r="FO628" i="5" s="1"/>
  <c r="FN627" i="5"/>
  <c r="FN628" i="5" s="1"/>
  <c r="FM627" i="5"/>
  <c r="FM628" i="5" s="1"/>
  <c r="FL627" i="5"/>
  <c r="FL628" i="5" s="1"/>
  <c r="FK627" i="5"/>
  <c r="FK628" i="5" s="1"/>
  <c r="FJ627" i="5"/>
  <c r="FJ628" i="5" s="1"/>
  <c r="FI627" i="5"/>
  <c r="FI628" i="5" s="1"/>
  <c r="FH627" i="5"/>
  <c r="FH628" i="5" s="1"/>
  <c r="FG627" i="5"/>
  <c r="FG628" i="5" s="1"/>
  <c r="FF627" i="5"/>
  <c r="FF628" i="5" s="1"/>
  <c r="FG538" i="5"/>
  <c r="FH538" i="5" s="1"/>
  <c r="FI538" i="5" s="1"/>
  <c r="FJ538" i="5" s="1"/>
  <c r="FK538" i="5" s="1"/>
  <c r="FL538" i="5" s="1"/>
  <c r="FM538" i="5" s="1"/>
  <c r="FN538" i="5" s="1"/>
  <c r="FO538" i="5" s="1"/>
  <c r="FP538" i="5" s="1"/>
  <c r="FQ538" i="5" s="1"/>
  <c r="FR538" i="5" s="1"/>
  <c r="FS538" i="5" s="1"/>
  <c r="FT538" i="5" s="1"/>
  <c r="FU538" i="5" s="1"/>
  <c r="FV538" i="5" s="1"/>
  <c r="FW538" i="5" s="1"/>
  <c r="FX538" i="5" s="1"/>
  <c r="FY538" i="5" s="1"/>
  <c r="FZ538" i="5" s="1"/>
  <c r="GA538" i="5" s="1"/>
  <c r="GB538" i="5" s="1"/>
  <c r="GC538" i="5" s="1"/>
  <c r="GD538" i="5" s="1"/>
  <c r="GE538" i="5" s="1"/>
  <c r="GF538" i="5" s="1"/>
  <c r="GG538" i="5" s="1"/>
  <c r="GH538" i="5" s="1"/>
  <c r="GI538" i="5" s="1"/>
  <c r="GJ538" i="5" s="1"/>
  <c r="GK538" i="5" s="1"/>
  <c r="GL538" i="5" s="1"/>
  <c r="GM538" i="5" s="1"/>
  <c r="GN538" i="5" s="1"/>
  <c r="GO538" i="5" s="1"/>
  <c r="GP538" i="5" s="1"/>
  <c r="GQ538" i="5" s="1"/>
  <c r="GR538" i="5" s="1"/>
  <c r="GS538" i="5" s="1"/>
  <c r="GS528" i="5"/>
  <c r="GS529" i="5" s="1"/>
  <c r="GS530" i="5" s="1"/>
  <c r="GR527" i="5"/>
  <c r="GR528" i="5" s="1"/>
  <c r="GQ527" i="5"/>
  <c r="GQ528" i="5" s="1"/>
  <c r="GP527" i="5"/>
  <c r="GP528" i="5" s="1"/>
  <c r="GO527" i="5"/>
  <c r="GO528" i="5" s="1"/>
  <c r="GN527" i="5"/>
  <c r="GN528" i="5" s="1"/>
  <c r="GM527" i="5"/>
  <c r="GM528" i="5" s="1"/>
  <c r="GL527" i="5"/>
  <c r="GL528" i="5" s="1"/>
  <c r="GK527" i="5"/>
  <c r="GK528" i="5" s="1"/>
  <c r="GJ527" i="5"/>
  <c r="GJ528" i="5" s="1"/>
  <c r="GI527" i="5"/>
  <c r="GI528" i="5" s="1"/>
  <c r="GH527" i="5"/>
  <c r="GH528" i="5" s="1"/>
  <c r="GG527" i="5"/>
  <c r="GG528" i="5" s="1"/>
  <c r="GF527" i="5"/>
  <c r="GF528" i="5" s="1"/>
  <c r="GE527" i="5"/>
  <c r="GE528" i="5" s="1"/>
  <c r="GD527" i="5"/>
  <c r="GD528" i="5" s="1"/>
  <c r="GC527" i="5"/>
  <c r="GC528" i="5" s="1"/>
  <c r="GB527" i="5"/>
  <c r="GB528" i="5" s="1"/>
  <c r="GA527" i="5"/>
  <c r="GA528" i="5" s="1"/>
  <c r="FZ527" i="5"/>
  <c r="FZ528" i="5" s="1"/>
  <c r="FY527" i="5"/>
  <c r="FY528" i="5" s="1"/>
  <c r="FX527" i="5"/>
  <c r="FX528" i="5" s="1"/>
  <c r="FW527" i="5"/>
  <c r="FW528" i="5" s="1"/>
  <c r="FV527" i="5"/>
  <c r="FV528" i="5" s="1"/>
  <c r="FU527" i="5"/>
  <c r="FU528" i="5" s="1"/>
  <c r="FT527" i="5"/>
  <c r="FT528" i="5" s="1"/>
  <c r="FS527" i="5"/>
  <c r="FS528" i="5" s="1"/>
  <c r="FR527" i="5"/>
  <c r="FR528" i="5" s="1"/>
  <c r="FQ527" i="5"/>
  <c r="FQ528" i="5" s="1"/>
  <c r="FP527" i="5"/>
  <c r="FP528" i="5" s="1"/>
  <c r="FO527" i="5"/>
  <c r="FO528" i="5" s="1"/>
  <c r="FN527" i="5"/>
  <c r="FN528" i="5" s="1"/>
  <c r="FM527" i="5"/>
  <c r="FM528" i="5" s="1"/>
  <c r="FL527" i="5"/>
  <c r="FL528" i="5" s="1"/>
  <c r="FK527" i="5"/>
  <c r="FK528" i="5" s="1"/>
  <c r="FJ527" i="5"/>
  <c r="FJ528" i="5" s="1"/>
  <c r="FI527" i="5"/>
  <c r="FI528" i="5" s="1"/>
  <c r="FH527" i="5"/>
  <c r="FH528" i="5" s="1"/>
  <c r="FG527" i="5"/>
  <c r="FG528" i="5" s="1"/>
  <c r="FF527" i="5"/>
  <c r="FF528" i="5" s="1"/>
  <c r="FG438" i="5"/>
  <c r="FH438" i="5" s="1"/>
  <c r="FI438" i="5" s="1"/>
  <c r="FJ438" i="5" s="1"/>
  <c r="FK438" i="5" s="1"/>
  <c r="FL438" i="5" s="1"/>
  <c r="FM438" i="5" s="1"/>
  <c r="FN438" i="5" s="1"/>
  <c r="FO438" i="5" s="1"/>
  <c r="FP438" i="5" s="1"/>
  <c r="FQ438" i="5" s="1"/>
  <c r="FR438" i="5" s="1"/>
  <c r="FS438" i="5" s="1"/>
  <c r="FT438" i="5" s="1"/>
  <c r="FU438" i="5" s="1"/>
  <c r="FV438" i="5" s="1"/>
  <c r="FW438" i="5" s="1"/>
  <c r="FX438" i="5" s="1"/>
  <c r="FY438" i="5" s="1"/>
  <c r="FZ438" i="5" s="1"/>
  <c r="GA438" i="5" s="1"/>
  <c r="GB438" i="5" s="1"/>
  <c r="GC438" i="5" s="1"/>
  <c r="GD438" i="5" s="1"/>
  <c r="GE438" i="5" s="1"/>
  <c r="GF438" i="5" s="1"/>
  <c r="GG438" i="5" s="1"/>
  <c r="GH438" i="5" s="1"/>
  <c r="GI438" i="5" s="1"/>
  <c r="GJ438" i="5" s="1"/>
  <c r="GK438" i="5" s="1"/>
  <c r="GL438" i="5" s="1"/>
  <c r="GM438" i="5" s="1"/>
  <c r="GN438" i="5" s="1"/>
  <c r="GO438" i="5" s="1"/>
  <c r="GP438" i="5" s="1"/>
  <c r="GQ438" i="5" s="1"/>
  <c r="GR438" i="5" s="1"/>
  <c r="GS438" i="5" s="1"/>
  <c r="GS425" i="5"/>
  <c r="GS426" i="5" s="1"/>
  <c r="FF375" i="5"/>
  <c r="FG374" i="5"/>
  <c r="FF374" i="5"/>
  <c r="FH373" i="5"/>
  <c r="FG373" i="5"/>
  <c r="FF373" i="5"/>
  <c r="FI372" i="5"/>
  <c r="FH372" i="5"/>
  <c r="FG372" i="5"/>
  <c r="FF372" i="5"/>
  <c r="FJ371" i="5"/>
  <c r="FI371" i="5"/>
  <c r="FH371" i="5"/>
  <c r="FG371" i="5"/>
  <c r="FF371" i="5"/>
  <c r="FK370" i="5"/>
  <c r="FJ370" i="5"/>
  <c r="FI370" i="5"/>
  <c r="FH370" i="5"/>
  <c r="FG370" i="5"/>
  <c r="FF370" i="5"/>
  <c r="FL369" i="5"/>
  <c r="FK369" i="5"/>
  <c r="FJ369" i="5"/>
  <c r="FI369" i="5"/>
  <c r="FH369" i="5"/>
  <c r="FG369" i="5"/>
  <c r="FF369" i="5"/>
  <c r="FM368" i="5"/>
  <c r="FL368" i="5"/>
  <c r="FK368" i="5"/>
  <c r="FJ368" i="5"/>
  <c r="FI368" i="5"/>
  <c r="FH368" i="5"/>
  <c r="FG368" i="5"/>
  <c r="FF368" i="5"/>
  <c r="FN367" i="5"/>
  <c r="FM367" i="5"/>
  <c r="FL367" i="5"/>
  <c r="FK367" i="5"/>
  <c r="FJ367" i="5"/>
  <c r="FI367" i="5"/>
  <c r="FH367" i="5"/>
  <c r="FG367" i="5"/>
  <c r="FF367" i="5"/>
  <c r="FO366" i="5"/>
  <c r="FN366" i="5"/>
  <c r="FM366" i="5"/>
  <c r="FL366" i="5"/>
  <c r="FK366" i="5"/>
  <c r="FJ366" i="5"/>
  <c r="FI366" i="5"/>
  <c r="FH366" i="5"/>
  <c r="FG366" i="5"/>
  <c r="FF366" i="5"/>
  <c r="FP365" i="5"/>
  <c r="FO365" i="5"/>
  <c r="FN365" i="5"/>
  <c r="FM365" i="5"/>
  <c r="FL365" i="5"/>
  <c r="FK365" i="5"/>
  <c r="FJ365" i="5"/>
  <c r="FI365" i="5"/>
  <c r="FH365" i="5"/>
  <c r="FG365" i="5"/>
  <c r="FF365" i="5"/>
  <c r="FQ364" i="5"/>
  <c r="FP364" i="5"/>
  <c r="FO364" i="5"/>
  <c r="FN364" i="5"/>
  <c r="FM364" i="5"/>
  <c r="FL364" i="5"/>
  <c r="FK364" i="5"/>
  <c r="FJ364" i="5"/>
  <c r="FI364" i="5"/>
  <c r="FH364" i="5"/>
  <c r="FG364" i="5"/>
  <c r="FF364" i="5"/>
  <c r="FR363" i="5"/>
  <c r="FQ363" i="5"/>
  <c r="FP363" i="5"/>
  <c r="FO363" i="5"/>
  <c r="FN363" i="5"/>
  <c r="FM363" i="5"/>
  <c r="FL363" i="5"/>
  <c r="FK363" i="5"/>
  <c r="FJ363" i="5"/>
  <c r="FI363" i="5"/>
  <c r="FH363" i="5"/>
  <c r="FG363" i="5"/>
  <c r="FF363" i="5"/>
  <c r="FS362" i="5"/>
  <c r="FR362" i="5"/>
  <c r="FQ362" i="5"/>
  <c r="FP362" i="5"/>
  <c r="FO362" i="5"/>
  <c r="FN362" i="5"/>
  <c r="FM362" i="5"/>
  <c r="FL362" i="5"/>
  <c r="FK362" i="5"/>
  <c r="FJ362" i="5"/>
  <c r="FI362" i="5"/>
  <c r="FH362" i="5"/>
  <c r="FG362" i="5"/>
  <c r="FF362" i="5"/>
  <c r="FT361" i="5"/>
  <c r="FS361" i="5"/>
  <c r="FR361" i="5"/>
  <c r="FQ361" i="5"/>
  <c r="FP361" i="5"/>
  <c r="FO361" i="5"/>
  <c r="FN361" i="5"/>
  <c r="FM361" i="5"/>
  <c r="FL361" i="5"/>
  <c r="FK361" i="5"/>
  <c r="FJ361" i="5"/>
  <c r="FI361" i="5"/>
  <c r="FH361" i="5"/>
  <c r="FG361" i="5"/>
  <c r="FF361" i="5"/>
  <c r="FU360" i="5"/>
  <c r="FT360" i="5"/>
  <c r="FS360" i="5"/>
  <c r="FR360" i="5"/>
  <c r="FQ360" i="5"/>
  <c r="FP360" i="5"/>
  <c r="FO360" i="5"/>
  <c r="FN360" i="5"/>
  <c r="FM360" i="5"/>
  <c r="FL360" i="5"/>
  <c r="FK360" i="5"/>
  <c r="FJ360" i="5"/>
  <c r="FI360" i="5"/>
  <c r="FH360" i="5"/>
  <c r="FG360" i="5"/>
  <c r="FF360" i="5"/>
  <c r="FV359" i="5"/>
  <c r="FU359" i="5"/>
  <c r="FT359" i="5"/>
  <c r="FS359" i="5"/>
  <c r="FR359" i="5"/>
  <c r="FQ359" i="5"/>
  <c r="FP359" i="5"/>
  <c r="FO359" i="5"/>
  <c r="FN359" i="5"/>
  <c r="FM359" i="5"/>
  <c r="FL359" i="5"/>
  <c r="FK359" i="5"/>
  <c r="FJ359" i="5"/>
  <c r="FI359" i="5"/>
  <c r="FH359" i="5"/>
  <c r="FG359" i="5"/>
  <c r="FF359" i="5"/>
  <c r="FW358" i="5"/>
  <c r="FV358" i="5"/>
  <c r="FU358" i="5"/>
  <c r="FT358" i="5"/>
  <c r="FS358" i="5"/>
  <c r="FR358" i="5"/>
  <c r="FQ358" i="5"/>
  <c r="FP358" i="5"/>
  <c r="FO358" i="5"/>
  <c r="FN358" i="5"/>
  <c r="FM358" i="5"/>
  <c r="FL358" i="5"/>
  <c r="FK358" i="5"/>
  <c r="FJ358" i="5"/>
  <c r="FI358" i="5"/>
  <c r="FH358" i="5"/>
  <c r="FG358" i="5"/>
  <c r="FF358" i="5"/>
  <c r="FX357" i="5"/>
  <c r="FW357" i="5"/>
  <c r="FV357" i="5"/>
  <c r="FU357" i="5"/>
  <c r="FT357" i="5"/>
  <c r="FS357" i="5"/>
  <c r="FR357" i="5"/>
  <c r="FQ357" i="5"/>
  <c r="FP357" i="5"/>
  <c r="FO357" i="5"/>
  <c r="FN357" i="5"/>
  <c r="FM357" i="5"/>
  <c r="FL357" i="5"/>
  <c r="FK357" i="5"/>
  <c r="FJ357" i="5"/>
  <c r="FI357" i="5"/>
  <c r="FH357" i="5"/>
  <c r="FG357" i="5"/>
  <c r="FF357" i="5"/>
  <c r="FY356" i="5"/>
  <c r="FX356" i="5"/>
  <c r="FW356" i="5"/>
  <c r="FV356" i="5"/>
  <c r="FU356" i="5"/>
  <c r="FT356" i="5"/>
  <c r="FS356" i="5"/>
  <c r="FR356" i="5"/>
  <c r="FQ356" i="5"/>
  <c r="FP356" i="5"/>
  <c r="FO356" i="5"/>
  <c r="FN356" i="5"/>
  <c r="FM356" i="5"/>
  <c r="FL356" i="5"/>
  <c r="FK356" i="5"/>
  <c r="FJ356" i="5"/>
  <c r="FI356" i="5"/>
  <c r="FH356" i="5"/>
  <c r="FG356" i="5"/>
  <c r="FF356" i="5"/>
  <c r="FZ355" i="5"/>
  <c r="FY355" i="5"/>
  <c r="FX355" i="5"/>
  <c r="FW355" i="5"/>
  <c r="FV355" i="5"/>
  <c r="FU355" i="5"/>
  <c r="FT355" i="5"/>
  <c r="FS355" i="5"/>
  <c r="FR355" i="5"/>
  <c r="FQ355" i="5"/>
  <c r="FP355" i="5"/>
  <c r="FO355" i="5"/>
  <c r="FN355" i="5"/>
  <c r="FM355" i="5"/>
  <c r="FL355" i="5"/>
  <c r="FK355" i="5"/>
  <c r="FJ355" i="5"/>
  <c r="FI355" i="5"/>
  <c r="FH355" i="5"/>
  <c r="FG355" i="5"/>
  <c r="FF355" i="5"/>
  <c r="GA354" i="5"/>
  <c r="FZ354" i="5"/>
  <c r="FY354" i="5"/>
  <c r="FX354" i="5"/>
  <c r="FW354" i="5"/>
  <c r="FV354" i="5"/>
  <c r="FU354" i="5"/>
  <c r="FT354" i="5"/>
  <c r="FS354" i="5"/>
  <c r="FR354" i="5"/>
  <c r="FQ354" i="5"/>
  <c r="FP354" i="5"/>
  <c r="FO354" i="5"/>
  <c r="FN354" i="5"/>
  <c r="FM354" i="5"/>
  <c r="FL354" i="5"/>
  <c r="FK354" i="5"/>
  <c r="FJ354" i="5"/>
  <c r="FI354" i="5"/>
  <c r="FH354" i="5"/>
  <c r="FG354" i="5"/>
  <c r="FF354" i="5"/>
  <c r="GB353" i="5"/>
  <c r="GA353" i="5"/>
  <c r="FZ353" i="5"/>
  <c r="FY353" i="5"/>
  <c r="FX353" i="5"/>
  <c r="FW353" i="5"/>
  <c r="FV353" i="5"/>
  <c r="FU353" i="5"/>
  <c r="FT353" i="5"/>
  <c r="FS353" i="5"/>
  <c r="FR353" i="5"/>
  <c r="FQ353" i="5"/>
  <c r="FP353" i="5"/>
  <c r="FO353" i="5"/>
  <c r="FN353" i="5"/>
  <c r="FM353" i="5"/>
  <c r="FL353" i="5"/>
  <c r="FK353" i="5"/>
  <c r="FJ353" i="5"/>
  <c r="FI353" i="5"/>
  <c r="FH353" i="5"/>
  <c r="FG353" i="5"/>
  <c r="FF353" i="5"/>
  <c r="GC352" i="5"/>
  <c r="GB352" i="5"/>
  <c r="GA352" i="5"/>
  <c r="FZ352" i="5"/>
  <c r="FY352" i="5"/>
  <c r="FX352" i="5"/>
  <c r="FW352" i="5"/>
  <c r="FV352" i="5"/>
  <c r="FU352" i="5"/>
  <c r="FT352" i="5"/>
  <c r="FS352" i="5"/>
  <c r="FR352" i="5"/>
  <c r="FQ352" i="5"/>
  <c r="FP352" i="5"/>
  <c r="FO352" i="5"/>
  <c r="FN352" i="5"/>
  <c r="FM352" i="5"/>
  <c r="FL352" i="5"/>
  <c r="FK352" i="5"/>
  <c r="FJ352" i="5"/>
  <c r="FI352" i="5"/>
  <c r="FH352" i="5"/>
  <c r="FG352" i="5"/>
  <c r="FF352" i="5"/>
  <c r="GD351" i="5"/>
  <c r="GC351" i="5"/>
  <c r="GB351" i="5"/>
  <c r="GA351" i="5"/>
  <c r="FZ351" i="5"/>
  <c r="FY351" i="5"/>
  <c r="FX351" i="5"/>
  <c r="FW351" i="5"/>
  <c r="FV351" i="5"/>
  <c r="FU351" i="5"/>
  <c r="FT351" i="5"/>
  <c r="FS351" i="5"/>
  <c r="FR351" i="5"/>
  <c r="FQ351" i="5"/>
  <c r="FP351" i="5"/>
  <c r="FO351" i="5"/>
  <c r="FN351" i="5"/>
  <c r="FM351" i="5"/>
  <c r="FL351" i="5"/>
  <c r="FK351" i="5"/>
  <c r="FJ351" i="5"/>
  <c r="FI351" i="5"/>
  <c r="FH351" i="5"/>
  <c r="FG351" i="5"/>
  <c r="FF351" i="5"/>
  <c r="GE350" i="5"/>
  <c r="GD350" i="5"/>
  <c r="GC350" i="5"/>
  <c r="GB350" i="5"/>
  <c r="GA350" i="5"/>
  <c r="FZ350" i="5"/>
  <c r="FY350" i="5"/>
  <c r="FX350" i="5"/>
  <c r="FW350" i="5"/>
  <c r="FV350" i="5"/>
  <c r="FU350" i="5"/>
  <c r="FT350" i="5"/>
  <c r="FS350" i="5"/>
  <c r="FR350" i="5"/>
  <c r="FQ350" i="5"/>
  <c r="FP350" i="5"/>
  <c r="FO350" i="5"/>
  <c r="FN350" i="5"/>
  <c r="FM350" i="5"/>
  <c r="FL350" i="5"/>
  <c r="FK350" i="5"/>
  <c r="FJ350" i="5"/>
  <c r="FI350" i="5"/>
  <c r="FH350" i="5"/>
  <c r="FG350" i="5"/>
  <c r="FF350" i="5"/>
  <c r="GF349" i="5"/>
  <c r="GE349" i="5"/>
  <c r="GD349" i="5"/>
  <c r="GC349" i="5"/>
  <c r="GB349" i="5"/>
  <c r="GA349" i="5"/>
  <c r="FZ349" i="5"/>
  <c r="FY349" i="5"/>
  <c r="FX349" i="5"/>
  <c r="FW349" i="5"/>
  <c r="FV349" i="5"/>
  <c r="FU349" i="5"/>
  <c r="FT349" i="5"/>
  <c r="FS349" i="5"/>
  <c r="FR349" i="5"/>
  <c r="FQ349" i="5"/>
  <c r="FP349" i="5"/>
  <c r="FO349" i="5"/>
  <c r="FN349" i="5"/>
  <c r="FM349" i="5"/>
  <c r="FL349" i="5"/>
  <c r="FK349" i="5"/>
  <c r="FJ349" i="5"/>
  <c r="FI349" i="5"/>
  <c r="FH349" i="5"/>
  <c r="FG349" i="5"/>
  <c r="FF349" i="5"/>
  <c r="GG348" i="5"/>
  <c r="GF348" i="5"/>
  <c r="GE348" i="5"/>
  <c r="GD348" i="5"/>
  <c r="GC348" i="5"/>
  <c r="GB348" i="5"/>
  <c r="GA348" i="5"/>
  <c r="FZ348" i="5"/>
  <c r="FY348" i="5"/>
  <c r="FX348" i="5"/>
  <c r="FW348" i="5"/>
  <c r="FV348" i="5"/>
  <c r="FU348" i="5"/>
  <c r="FT348" i="5"/>
  <c r="FS348" i="5"/>
  <c r="FR348" i="5"/>
  <c r="FQ348" i="5"/>
  <c r="FP348" i="5"/>
  <c r="FO348" i="5"/>
  <c r="FN348" i="5"/>
  <c r="FM348" i="5"/>
  <c r="FL348" i="5"/>
  <c r="FK348" i="5"/>
  <c r="FJ348" i="5"/>
  <c r="FI348" i="5"/>
  <c r="FH348" i="5"/>
  <c r="FG348" i="5"/>
  <c r="FF348" i="5"/>
  <c r="GH347" i="5"/>
  <c r="GG347" i="5"/>
  <c r="GF347" i="5"/>
  <c r="GE347" i="5"/>
  <c r="GD347" i="5"/>
  <c r="GC347" i="5"/>
  <c r="GB347" i="5"/>
  <c r="GA347" i="5"/>
  <c r="FZ347" i="5"/>
  <c r="FY347" i="5"/>
  <c r="FX347" i="5"/>
  <c r="FW347" i="5"/>
  <c r="FV347" i="5"/>
  <c r="FU347" i="5"/>
  <c r="FT347" i="5"/>
  <c r="FS347" i="5"/>
  <c r="FR347" i="5"/>
  <c r="FQ347" i="5"/>
  <c r="FP347" i="5"/>
  <c r="FO347" i="5"/>
  <c r="FN347" i="5"/>
  <c r="FM347" i="5"/>
  <c r="FL347" i="5"/>
  <c r="FK347" i="5"/>
  <c r="FJ347" i="5"/>
  <c r="FI347" i="5"/>
  <c r="FH347" i="5"/>
  <c r="FG347" i="5"/>
  <c r="FF347" i="5"/>
  <c r="GI346" i="5"/>
  <c r="GH346" i="5"/>
  <c r="GG346" i="5"/>
  <c r="GF346" i="5"/>
  <c r="GE346" i="5"/>
  <c r="GD346" i="5"/>
  <c r="GC346" i="5"/>
  <c r="GB346" i="5"/>
  <c r="GA346" i="5"/>
  <c r="FZ346" i="5"/>
  <c r="FY346" i="5"/>
  <c r="FX346" i="5"/>
  <c r="FW346" i="5"/>
  <c r="FV346" i="5"/>
  <c r="FU346" i="5"/>
  <c r="FT346" i="5"/>
  <c r="FS346" i="5"/>
  <c r="FR346" i="5"/>
  <c r="FQ346" i="5"/>
  <c r="FP346" i="5"/>
  <c r="FO346" i="5"/>
  <c r="FN346" i="5"/>
  <c r="FM346" i="5"/>
  <c r="FL346" i="5"/>
  <c r="FK346" i="5"/>
  <c r="FJ346" i="5"/>
  <c r="FI346" i="5"/>
  <c r="FH346" i="5"/>
  <c r="FG346" i="5"/>
  <c r="FF346" i="5"/>
  <c r="GJ345" i="5"/>
  <c r="GI345" i="5"/>
  <c r="GH345" i="5"/>
  <c r="GG345" i="5"/>
  <c r="GF345" i="5"/>
  <c r="GE345" i="5"/>
  <c r="GD345" i="5"/>
  <c r="GC345" i="5"/>
  <c r="GB345" i="5"/>
  <c r="GA345" i="5"/>
  <c r="FZ345" i="5"/>
  <c r="FY345" i="5"/>
  <c r="FX345" i="5"/>
  <c r="FW345" i="5"/>
  <c r="FV345" i="5"/>
  <c r="FU345" i="5"/>
  <c r="FT345" i="5"/>
  <c r="FS345" i="5"/>
  <c r="FR345" i="5"/>
  <c r="FQ345" i="5"/>
  <c r="FP345" i="5"/>
  <c r="FO345" i="5"/>
  <c r="FN345" i="5"/>
  <c r="FM345" i="5"/>
  <c r="FL345" i="5"/>
  <c r="FK345" i="5"/>
  <c r="FJ345" i="5"/>
  <c r="FI345" i="5"/>
  <c r="FH345" i="5"/>
  <c r="FG345" i="5"/>
  <c r="FF345" i="5"/>
  <c r="GK344" i="5"/>
  <c r="GJ344" i="5"/>
  <c r="GI344" i="5"/>
  <c r="GH344" i="5"/>
  <c r="GG344" i="5"/>
  <c r="GF344" i="5"/>
  <c r="GE344" i="5"/>
  <c r="GD344" i="5"/>
  <c r="GC344" i="5"/>
  <c r="GB344" i="5"/>
  <c r="GA344" i="5"/>
  <c r="FZ344" i="5"/>
  <c r="FY344" i="5"/>
  <c r="FX344" i="5"/>
  <c r="FW344" i="5"/>
  <c r="FV344" i="5"/>
  <c r="FU344" i="5"/>
  <c r="FT344" i="5"/>
  <c r="FS344" i="5"/>
  <c r="FR344" i="5"/>
  <c r="FQ344" i="5"/>
  <c r="FP344" i="5"/>
  <c r="FO344" i="5"/>
  <c r="FN344" i="5"/>
  <c r="FM344" i="5"/>
  <c r="FL344" i="5"/>
  <c r="FK344" i="5"/>
  <c r="FJ344" i="5"/>
  <c r="FI344" i="5"/>
  <c r="FH344" i="5"/>
  <c r="FG344" i="5"/>
  <c r="FF344" i="5"/>
  <c r="GL343" i="5"/>
  <c r="GK343" i="5"/>
  <c r="GJ343" i="5"/>
  <c r="GI343" i="5"/>
  <c r="GH343" i="5"/>
  <c r="GG343" i="5"/>
  <c r="GF343" i="5"/>
  <c r="GE343" i="5"/>
  <c r="GD343" i="5"/>
  <c r="GC343" i="5"/>
  <c r="GB343" i="5"/>
  <c r="GA343" i="5"/>
  <c r="FZ343" i="5"/>
  <c r="FY343" i="5"/>
  <c r="FX343" i="5"/>
  <c r="FW343" i="5"/>
  <c r="FV343" i="5"/>
  <c r="FU343" i="5"/>
  <c r="FT343" i="5"/>
  <c r="FS343" i="5"/>
  <c r="FR343" i="5"/>
  <c r="FQ343" i="5"/>
  <c r="FP343" i="5"/>
  <c r="FO343" i="5"/>
  <c r="FN343" i="5"/>
  <c r="FM343" i="5"/>
  <c r="FL343" i="5"/>
  <c r="FK343" i="5"/>
  <c r="FJ343" i="5"/>
  <c r="FI343" i="5"/>
  <c r="FH343" i="5"/>
  <c r="FG343" i="5"/>
  <c r="FF343" i="5"/>
  <c r="GM342" i="5"/>
  <c r="GL342" i="5"/>
  <c r="GK342" i="5"/>
  <c r="GJ342" i="5"/>
  <c r="GI342" i="5"/>
  <c r="GH342" i="5"/>
  <c r="GG342" i="5"/>
  <c r="GF342" i="5"/>
  <c r="GE342" i="5"/>
  <c r="GD342" i="5"/>
  <c r="GC342" i="5"/>
  <c r="GB342" i="5"/>
  <c r="GA342" i="5"/>
  <c r="FZ342" i="5"/>
  <c r="FY342" i="5"/>
  <c r="FX342" i="5"/>
  <c r="FW342" i="5"/>
  <c r="FV342" i="5"/>
  <c r="FU342" i="5"/>
  <c r="FT342" i="5"/>
  <c r="FS342" i="5"/>
  <c r="FR342" i="5"/>
  <c r="FQ342" i="5"/>
  <c r="FP342" i="5"/>
  <c r="FO342" i="5"/>
  <c r="FN342" i="5"/>
  <c r="FM342" i="5"/>
  <c r="FL342" i="5"/>
  <c r="FK342" i="5"/>
  <c r="FJ342" i="5"/>
  <c r="FI342" i="5"/>
  <c r="FH342" i="5"/>
  <c r="FG342" i="5"/>
  <c r="FF342" i="5"/>
  <c r="GN341" i="5"/>
  <c r="GM341" i="5"/>
  <c r="GL341" i="5"/>
  <c r="GK341" i="5"/>
  <c r="GJ341" i="5"/>
  <c r="GI341" i="5"/>
  <c r="GH341" i="5"/>
  <c r="GG341" i="5"/>
  <c r="GF341" i="5"/>
  <c r="GE341" i="5"/>
  <c r="GD341" i="5"/>
  <c r="GC341" i="5"/>
  <c r="GB341" i="5"/>
  <c r="GA341" i="5"/>
  <c r="FZ341" i="5"/>
  <c r="FY341" i="5"/>
  <c r="FX341" i="5"/>
  <c r="FW341" i="5"/>
  <c r="FV341" i="5"/>
  <c r="FU341" i="5"/>
  <c r="FT341" i="5"/>
  <c r="FS341" i="5"/>
  <c r="FR341" i="5"/>
  <c r="FQ341" i="5"/>
  <c r="FP341" i="5"/>
  <c r="FO341" i="5"/>
  <c r="FN341" i="5"/>
  <c r="FM341" i="5"/>
  <c r="FL341" i="5"/>
  <c r="FK341" i="5"/>
  <c r="FJ341" i="5"/>
  <c r="FI341" i="5"/>
  <c r="FH341" i="5"/>
  <c r="FG341" i="5"/>
  <c r="FF341" i="5"/>
  <c r="GO340" i="5"/>
  <c r="GN340" i="5"/>
  <c r="GM340" i="5"/>
  <c r="GL340" i="5"/>
  <c r="GK340" i="5"/>
  <c r="GJ340" i="5"/>
  <c r="GI340" i="5"/>
  <c r="GH340" i="5"/>
  <c r="GG340" i="5"/>
  <c r="GF340" i="5"/>
  <c r="GE340" i="5"/>
  <c r="GD340" i="5"/>
  <c r="GC340" i="5"/>
  <c r="GB340" i="5"/>
  <c r="GA340" i="5"/>
  <c r="FZ340" i="5"/>
  <c r="FY340" i="5"/>
  <c r="FX340" i="5"/>
  <c r="FW340" i="5"/>
  <c r="FV340" i="5"/>
  <c r="FU340" i="5"/>
  <c r="FT340" i="5"/>
  <c r="FS340" i="5"/>
  <c r="FR340" i="5"/>
  <c r="FQ340" i="5"/>
  <c r="FP340" i="5"/>
  <c r="FO340" i="5"/>
  <c r="FN340" i="5"/>
  <c r="FM340" i="5"/>
  <c r="FL340" i="5"/>
  <c r="FK340" i="5"/>
  <c r="FJ340" i="5"/>
  <c r="FI340" i="5"/>
  <c r="FH340" i="5"/>
  <c r="FG340" i="5"/>
  <c r="FF340" i="5"/>
  <c r="GP339" i="5"/>
  <c r="GO339" i="5"/>
  <c r="GN339" i="5"/>
  <c r="GM339" i="5"/>
  <c r="GL339" i="5"/>
  <c r="GK339" i="5"/>
  <c r="GJ339" i="5"/>
  <c r="GI339" i="5"/>
  <c r="GH339" i="5"/>
  <c r="GG339" i="5"/>
  <c r="GF339" i="5"/>
  <c r="GE339" i="5"/>
  <c r="GD339" i="5"/>
  <c r="GC339" i="5"/>
  <c r="GB339" i="5"/>
  <c r="GA339" i="5"/>
  <c r="FZ339" i="5"/>
  <c r="FY339" i="5"/>
  <c r="FX339" i="5"/>
  <c r="FW339" i="5"/>
  <c r="FV339" i="5"/>
  <c r="FU339" i="5"/>
  <c r="FT339" i="5"/>
  <c r="FS339" i="5"/>
  <c r="FR339" i="5"/>
  <c r="FQ339" i="5"/>
  <c r="FP339" i="5"/>
  <c r="FO339" i="5"/>
  <c r="FN339" i="5"/>
  <c r="FM339" i="5"/>
  <c r="FL339" i="5"/>
  <c r="FK339" i="5"/>
  <c r="FJ339" i="5"/>
  <c r="FI339" i="5"/>
  <c r="FH339" i="5"/>
  <c r="FG339" i="5"/>
  <c r="FF339" i="5"/>
  <c r="GQ338" i="5"/>
  <c r="GP338" i="5"/>
  <c r="GO338" i="5"/>
  <c r="GN338" i="5"/>
  <c r="GM338" i="5"/>
  <c r="GL338" i="5"/>
  <c r="GK338" i="5"/>
  <c r="GJ338" i="5"/>
  <c r="GI338" i="5"/>
  <c r="GH338" i="5"/>
  <c r="GG338" i="5"/>
  <c r="GF338" i="5"/>
  <c r="GE338" i="5"/>
  <c r="GD338" i="5"/>
  <c r="GC338" i="5"/>
  <c r="GB338" i="5"/>
  <c r="GA338" i="5"/>
  <c r="FZ338" i="5"/>
  <c r="FY338" i="5"/>
  <c r="FX338" i="5"/>
  <c r="FW338" i="5"/>
  <c r="FV338" i="5"/>
  <c r="FU338" i="5"/>
  <c r="FT338" i="5"/>
  <c r="FS338" i="5"/>
  <c r="FR338" i="5"/>
  <c r="FQ338" i="5"/>
  <c r="FP338" i="5"/>
  <c r="FO338" i="5"/>
  <c r="FN338" i="5"/>
  <c r="FM338" i="5"/>
  <c r="FL338" i="5"/>
  <c r="FK338" i="5"/>
  <c r="FJ338" i="5"/>
  <c r="FI338" i="5"/>
  <c r="FH338" i="5"/>
  <c r="FG338" i="5"/>
  <c r="FF338" i="5"/>
  <c r="GR337" i="5"/>
  <c r="GQ337" i="5"/>
  <c r="GP337" i="5"/>
  <c r="GO337" i="5"/>
  <c r="GN337" i="5"/>
  <c r="GM337" i="5"/>
  <c r="GL337" i="5"/>
  <c r="GK337" i="5"/>
  <c r="GJ337" i="5"/>
  <c r="GI337" i="5"/>
  <c r="GH337" i="5"/>
  <c r="GG337" i="5"/>
  <c r="GF337" i="5"/>
  <c r="GE337" i="5"/>
  <c r="GD337" i="5"/>
  <c r="GC337" i="5"/>
  <c r="GB337" i="5"/>
  <c r="GA337" i="5"/>
  <c r="FZ337" i="5"/>
  <c r="FY337" i="5"/>
  <c r="FX337" i="5"/>
  <c r="FW337" i="5"/>
  <c r="FV337" i="5"/>
  <c r="FU337" i="5"/>
  <c r="FT337" i="5"/>
  <c r="FS337" i="5"/>
  <c r="FR337" i="5"/>
  <c r="FQ337" i="5"/>
  <c r="FP337" i="5"/>
  <c r="FO337" i="5"/>
  <c r="FN337" i="5"/>
  <c r="FM337" i="5"/>
  <c r="FL337" i="5"/>
  <c r="FK337" i="5"/>
  <c r="FJ337" i="5"/>
  <c r="FI337" i="5"/>
  <c r="FH337" i="5"/>
  <c r="FG337" i="5"/>
  <c r="FF337" i="5"/>
  <c r="GS336" i="5"/>
  <c r="GR336" i="5"/>
  <c r="GQ336" i="5"/>
  <c r="GP336" i="5"/>
  <c r="GO336" i="5"/>
  <c r="GN336" i="5"/>
  <c r="GM336" i="5"/>
  <c r="GL336" i="5"/>
  <c r="GK336" i="5"/>
  <c r="GJ336" i="5"/>
  <c r="GI336" i="5"/>
  <c r="GH336" i="5"/>
  <c r="GG336" i="5"/>
  <c r="GF336" i="5"/>
  <c r="GE336" i="5"/>
  <c r="GD336" i="5"/>
  <c r="GC336" i="5"/>
  <c r="GB336" i="5"/>
  <c r="GA336" i="5"/>
  <c r="FZ336" i="5"/>
  <c r="FY336" i="5"/>
  <c r="FX336" i="5"/>
  <c r="FW336" i="5"/>
  <c r="FV336" i="5"/>
  <c r="FU336" i="5"/>
  <c r="FT336" i="5"/>
  <c r="FS336" i="5"/>
  <c r="FR336" i="5"/>
  <c r="FQ336" i="5"/>
  <c r="FP336" i="5"/>
  <c r="FO336" i="5"/>
  <c r="FN336" i="5"/>
  <c r="FM336" i="5"/>
  <c r="FL336" i="5"/>
  <c r="FK336" i="5"/>
  <c r="FJ336" i="5"/>
  <c r="FI336" i="5"/>
  <c r="FH336" i="5"/>
  <c r="FG336" i="5"/>
  <c r="FF336" i="5"/>
  <c r="FG335" i="5"/>
  <c r="FH335" i="5" s="1"/>
  <c r="FI335" i="5" s="1"/>
  <c r="FJ335" i="5" s="1"/>
  <c r="FK335" i="5" s="1"/>
  <c r="FL335" i="5" s="1"/>
  <c r="FM335" i="5" s="1"/>
  <c r="FN335" i="5" s="1"/>
  <c r="FO335" i="5" s="1"/>
  <c r="FP335" i="5" s="1"/>
  <c r="FQ335" i="5" s="1"/>
  <c r="FR335" i="5" s="1"/>
  <c r="FS335" i="5" s="1"/>
  <c r="FT335" i="5" s="1"/>
  <c r="FU335" i="5" s="1"/>
  <c r="FV335" i="5" s="1"/>
  <c r="FW335" i="5" s="1"/>
  <c r="FX335" i="5" s="1"/>
  <c r="FY335" i="5" s="1"/>
  <c r="FZ335" i="5" s="1"/>
  <c r="GA335" i="5" s="1"/>
  <c r="GB335" i="5" s="1"/>
  <c r="GC335" i="5" s="1"/>
  <c r="GD335" i="5" s="1"/>
  <c r="GE335" i="5" s="1"/>
  <c r="GF335" i="5" s="1"/>
  <c r="GG335" i="5" s="1"/>
  <c r="GH335" i="5" s="1"/>
  <c r="GI335" i="5" s="1"/>
  <c r="GJ335" i="5" s="1"/>
  <c r="GK335" i="5" s="1"/>
  <c r="GL335" i="5" s="1"/>
  <c r="GM335" i="5" s="1"/>
  <c r="GN335" i="5" s="1"/>
  <c r="GO335" i="5" s="1"/>
  <c r="GP335" i="5" s="1"/>
  <c r="GQ335" i="5" s="1"/>
  <c r="GR335" i="5" s="1"/>
  <c r="GS335" i="5" s="1"/>
  <c r="FF332" i="5"/>
  <c r="GS325" i="5"/>
  <c r="GS326" i="5" s="1"/>
  <c r="GS327" i="5" s="1"/>
  <c r="GR324" i="5"/>
  <c r="GR325" i="5" s="1"/>
  <c r="GQ324" i="5"/>
  <c r="GQ325" i="5" s="1"/>
  <c r="GP324" i="5"/>
  <c r="GP325" i="5" s="1"/>
  <c r="GO324" i="5"/>
  <c r="GO325" i="5" s="1"/>
  <c r="GN324" i="5"/>
  <c r="GN325" i="5" s="1"/>
  <c r="GM324" i="5"/>
  <c r="GM325" i="5" s="1"/>
  <c r="GL324" i="5"/>
  <c r="GL325" i="5" s="1"/>
  <c r="GK324" i="5"/>
  <c r="GK325" i="5" s="1"/>
  <c r="GJ324" i="5"/>
  <c r="GJ325" i="5" s="1"/>
  <c r="GI324" i="5"/>
  <c r="GI325" i="5" s="1"/>
  <c r="GH324" i="5"/>
  <c r="GH325" i="5" s="1"/>
  <c r="GG324" i="5"/>
  <c r="GG325" i="5" s="1"/>
  <c r="GF324" i="5"/>
  <c r="GF325" i="5" s="1"/>
  <c r="GE324" i="5"/>
  <c r="GE325" i="5" s="1"/>
  <c r="GD324" i="5"/>
  <c r="GD325" i="5" s="1"/>
  <c r="GC324" i="5"/>
  <c r="GC325" i="5" s="1"/>
  <c r="GB324" i="5"/>
  <c r="GB325" i="5" s="1"/>
  <c r="GA324" i="5"/>
  <c r="GA325" i="5" s="1"/>
  <c r="FZ324" i="5"/>
  <c r="FZ325" i="5" s="1"/>
  <c r="FY324" i="5"/>
  <c r="FY325" i="5" s="1"/>
  <c r="FX324" i="5"/>
  <c r="FX325" i="5" s="1"/>
  <c r="FW324" i="5"/>
  <c r="FW325" i="5" s="1"/>
  <c r="FV324" i="5"/>
  <c r="FV325" i="5" s="1"/>
  <c r="FU324" i="5"/>
  <c r="FU325" i="5" s="1"/>
  <c r="FT324" i="5"/>
  <c r="FT325" i="5" s="1"/>
  <c r="FS324" i="5"/>
  <c r="FS325" i="5" s="1"/>
  <c r="FR324" i="5"/>
  <c r="FR325" i="5" s="1"/>
  <c r="FQ324" i="5"/>
  <c r="FQ325" i="5" s="1"/>
  <c r="FP324" i="5"/>
  <c r="FP325" i="5" s="1"/>
  <c r="FO324" i="5"/>
  <c r="FO325" i="5" s="1"/>
  <c r="FN324" i="5"/>
  <c r="FN325" i="5" s="1"/>
  <c r="FM324" i="5"/>
  <c r="FM325" i="5" s="1"/>
  <c r="FL324" i="5"/>
  <c r="FL325" i="5" s="1"/>
  <c r="FK324" i="5"/>
  <c r="FK325" i="5" s="1"/>
  <c r="FJ324" i="5"/>
  <c r="FJ325" i="5" s="1"/>
  <c r="FI324" i="5"/>
  <c r="FI325" i="5" s="1"/>
  <c r="FH324" i="5"/>
  <c r="FH325" i="5" s="1"/>
  <c r="FG324" i="5"/>
  <c r="FG325" i="5" s="1"/>
  <c r="FF324" i="5"/>
  <c r="FF325" i="5" s="1"/>
  <c r="FZ280" i="5"/>
  <c r="FG235" i="5"/>
  <c r="FH235" i="5" s="1"/>
  <c r="FI235" i="5" s="1"/>
  <c r="FJ235" i="5" s="1"/>
  <c r="FK235" i="5" s="1"/>
  <c r="FL235" i="5" s="1"/>
  <c r="FM235" i="5" s="1"/>
  <c r="FN235" i="5" s="1"/>
  <c r="FO235" i="5" s="1"/>
  <c r="FP235" i="5" s="1"/>
  <c r="FQ235" i="5" s="1"/>
  <c r="FR235" i="5" s="1"/>
  <c r="FS235" i="5" s="1"/>
  <c r="FT235" i="5" s="1"/>
  <c r="FU235" i="5" s="1"/>
  <c r="FV235" i="5" s="1"/>
  <c r="FW235" i="5" s="1"/>
  <c r="FX235" i="5" s="1"/>
  <c r="FY235" i="5" s="1"/>
  <c r="FZ235" i="5" s="1"/>
  <c r="GA235" i="5" s="1"/>
  <c r="GB235" i="5" s="1"/>
  <c r="GC235" i="5" s="1"/>
  <c r="GD235" i="5" s="1"/>
  <c r="GE235" i="5" s="1"/>
  <c r="GF235" i="5" s="1"/>
  <c r="GG235" i="5" s="1"/>
  <c r="GH235" i="5" s="1"/>
  <c r="GI235" i="5" s="1"/>
  <c r="GJ235" i="5" s="1"/>
  <c r="GK235" i="5" s="1"/>
  <c r="GL235" i="5" s="1"/>
  <c r="GM235" i="5" s="1"/>
  <c r="GN235" i="5" s="1"/>
  <c r="GO235" i="5" s="1"/>
  <c r="GP235" i="5" s="1"/>
  <c r="GQ235" i="5" s="1"/>
  <c r="GR235" i="5" s="1"/>
  <c r="GS235" i="5" s="1"/>
  <c r="GS225" i="5"/>
  <c r="GS226" i="5" s="1"/>
  <c r="GS227" i="5" s="1"/>
  <c r="GR224" i="5"/>
  <c r="GR225" i="5" s="1"/>
  <c r="GR226" i="5" s="1"/>
  <c r="GR227" i="5" s="1"/>
  <c r="GQ224" i="5"/>
  <c r="GQ225" i="5" s="1"/>
  <c r="GP224" i="5"/>
  <c r="GP225" i="5" s="1"/>
  <c r="GO224" i="5"/>
  <c r="GO225" i="5" s="1"/>
  <c r="GN224" i="5"/>
  <c r="GN225" i="5" s="1"/>
  <c r="GM224" i="5"/>
  <c r="GM225" i="5" s="1"/>
  <c r="GL224" i="5"/>
  <c r="GL225" i="5" s="1"/>
  <c r="GK224" i="5"/>
  <c r="GK225" i="5" s="1"/>
  <c r="GJ224" i="5"/>
  <c r="GJ225" i="5" s="1"/>
  <c r="GI224" i="5"/>
  <c r="GI225" i="5" s="1"/>
  <c r="GH224" i="5"/>
  <c r="GH225" i="5" s="1"/>
  <c r="GG224" i="5"/>
  <c r="GG225" i="5" s="1"/>
  <c r="GF224" i="5"/>
  <c r="GF225" i="5" s="1"/>
  <c r="GE224" i="5"/>
  <c r="GE225" i="5" s="1"/>
  <c r="GD224" i="5"/>
  <c r="GD225" i="5" s="1"/>
  <c r="GC224" i="5"/>
  <c r="GC225" i="5" s="1"/>
  <c r="GB224" i="5"/>
  <c r="GB225" i="5" s="1"/>
  <c r="GA224" i="5"/>
  <c r="GA225" i="5" s="1"/>
  <c r="FZ224" i="5"/>
  <c r="FZ225" i="5" s="1"/>
  <c r="FY224" i="5"/>
  <c r="FY225" i="5" s="1"/>
  <c r="FX224" i="5"/>
  <c r="FX225" i="5" s="1"/>
  <c r="FW224" i="5"/>
  <c r="FW225" i="5" s="1"/>
  <c r="FV224" i="5"/>
  <c r="FV225" i="5" s="1"/>
  <c r="FU224" i="5"/>
  <c r="FU225" i="5" s="1"/>
  <c r="FT224" i="5"/>
  <c r="FT225" i="5" s="1"/>
  <c r="FS224" i="5"/>
  <c r="FS225" i="5" s="1"/>
  <c r="FR224" i="5"/>
  <c r="FR225" i="5" s="1"/>
  <c r="FQ224" i="5"/>
  <c r="FQ225" i="5" s="1"/>
  <c r="FP224" i="5"/>
  <c r="FP225" i="5" s="1"/>
  <c r="FO224" i="5"/>
  <c r="FO225" i="5" s="1"/>
  <c r="FN224" i="5"/>
  <c r="FN225" i="5" s="1"/>
  <c r="FM224" i="5"/>
  <c r="FM225" i="5" s="1"/>
  <c r="FL224" i="5"/>
  <c r="FL225" i="5" s="1"/>
  <c r="FK224" i="5"/>
  <c r="FK225" i="5" s="1"/>
  <c r="FJ224" i="5"/>
  <c r="FJ225" i="5" s="1"/>
  <c r="FI224" i="5"/>
  <c r="FI225" i="5" s="1"/>
  <c r="FH224" i="5"/>
  <c r="FH225" i="5" s="1"/>
  <c r="FG224" i="5"/>
  <c r="FG225" i="5" s="1"/>
  <c r="FF224" i="5"/>
  <c r="FF225" i="5" s="1"/>
  <c r="FG135" i="5"/>
  <c r="FH135" i="5" s="1"/>
  <c r="FI135" i="5" s="1"/>
  <c r="FJ135" i="5" s="1"/>
  <c r="FK135" i="5" s="1"/>
  <c r="FL135" i="5" s="1"/>
  <c r="FM135" i="5" s="1"/>
  <c r="FN135" i="5" s="1"/>
  <c r="FO135" i="5" s="1"/>
  <c r="FP135" i="5" s="1"/>
  <c r="FQ135" i="5" s="1"/>
  <c r="FR135" i="5" s="1"/>
  <c r="FS135" i="5" s="1"/>
  <c r="FT135" i="5" s="1"/>
  <c r="FU135" i="5" s="1"/>
  <c r="FV135" i="5" s="1"/>
  <c r="FW135" i="5" s="1"/>
  <c r="FX135" i="5" s="1"/>
  <c r="FY135" i="5" s="1"/>
  <c r="FZ135" i="5" s="1"/>
  <c r="GA135" i="5" s="1"/>
  <c r="GB135" i="5" s="1"/>
  <c r="GC135" i="5" s="1"/>
  <c r="GD135" i="5" s="1"/>
  <c r="GE135" i="5" s="1"/>
  <c r="GF135" i="5" s="1"/>
  <c r="GG135" i="5" s="1"/>
  <c r="GH135" i="5" s="1"/>
  <c r="GI135" i="5" s="1"/>
  <c r="GJ135" i="5" s="1"/>
  <c r="GK135" i="5" s="1"/>
  <c r="GL135" i="5" s="1"/>
  <c r="GM135" i="5" s="1"/>
  <c r="GN135" i="5" s="1"/>
  <c r="GO135" i="5" s="1"/>
  <c r="GP135" i="5" s="1"/>
  <c r="GQ135" i="5" s="1"/>
  <c r="GR135" i="5" s="1"/>
  <c r="GS135" i="5" s="1"/>
  <c r="FF132" i="5"/>
  <c r="GS125" i="5"/>
  <c r="GS126" i="5" s="1"/>
  <c r="GS127" i="5" s="1"/>
  <c r="GR124" i="5"/>
  <c r="GR125" i="5" s="1"/>
  <c r="GQ124" i="5"/>
  <c r="GQ125" i="5" s="1"/>
  <c r="GP124" i="5"/>
  <c r="GP125" i="5" s="1"/>
  <c r="GO124" i="5"/>
  <c r="GO125" i="5" s="1"/>
  <c r="GN124" i="5"/>
  <c r="GN125" i="5" s="1"/>
  <c r="GM124" i="5"/>
  <c r="GM125" i="5" s="1"/>
  <c r="GL124" i="5"/>
  <c r="GL125" i="5" s="1"/>
  <c r="GK124" i="5"/>
  <c r="GK125" i="5" s="1"/>
  <c r="GJ124" i="5"/>
  <c r="GJ125" i="5" s="1"/>
  <c r="GI124" i="5"/>
  <c r="GI125" i="5" s="1"/>
  <c r="GH124" i="5"/>
  <c r="GH125" i="5" s="1"/>
  <c r="GG124" i="5"/>
  <c r="GG125" i="5" s="1"/>
  <c r="GF124" i="5"/>
  <c r="GF125" i="5" s="1"/>
  <c r="GE124" i="5"/>
  <c r="GE125" i="5" s="1"/>
  <c r="GD124" i="5"/>
  <c r="GD125" i="5" s="1"/>
  <c r="GC124" i="5"/>
  <c r="GC125" i="5" s="1"/>
  <c r="GB124" i="5"/>
  <c r="GB125" i="5" s="1"/>
  <c r="GA124" i="5"/>
  <c r="GA125" i="5" s="1"/>
  <c r="FZ124" i="5"/>
  <c r="FZ125" i="5" s="1"/>
  <c r="FY124" i="5"/>
  <c r="FY125" i="5" s="1"/>
  <c r="FX124" i="5"/>
  <c r="FX125" i="5" s="1"/>
  <c r="FW124" i="5"/>
  <c r="FW125" i="5" s="1"/>
  <c r="FV124" i="5"/>
  <c r="FV125" i="5" s="1"/>
  <c r="FU124" i="5"/>
  <c r="FU125" i="5" s="1"/>
  <c r="FT124" i="5"/>
  <c r="FT125" i="5" s="1"/>
  <c r="FS124" i="5"/>
  <c r="FS125" i="5" s="1"/>
  <c r="FR124" i="5"/>
  <c r="FR125" i="5" s="1"/>
  <c r="FQ124" i="5"/>
  <c r="FQ125" i="5" s="1"/>
  <c r="FP124" i="5"/>
  <c r="FP125" i="5" s="1"/>
  <c r="FO124" i="5"/>
  <c r="FO125" i="5" s="1"/>
  <c r="FN124" i="5"/>
  <c r="FN125" i="5" s="1"/>
  <c r="FM124" i="5"/>
  <c r="FM125" i="5" s="1"/>
  <c r="FL124" i="5"/>
  <c r="FL125" i="5" s="1"/>
  <c r="FK124" i="5"/>
  <c r="FK125" i="5" s="1"/>
  <c r="FJ124" i="5"/>
  <c r="FJ125" i="5" s="1"/>
  <c r="FI124" i="5"/>
  <c r="FI125" i="5" s="1"/>
  <c r="FH124" i="5"/>
  <c r="FH125" i="5" s="1"/>
  <c r="FG124" i="5"/>
  <c r="FG125" i="5" s="1"/>
  <c r="FF124" i="5"/>
  <c r="FF125" i="5" s="1"/>
  <c r="FZ80" i="5"/>
  <c r="FG35" i="5"/>
  <c r="FH35" i="5" s="1"/>
  <c r="FI35" i="5" s="1"/>
  <c r="FJ35" i="5" s="1"/>
  <c r="FK35" i="5" s="1"/>
  <c r="FL35" i="5" s="1"/>
  <c r="FM35" i="5" s="1"/>
  <c r="FN35" i="5" s="1"/>
  <c r="FO35" i="5" s="1"/>
  <c r="FP35" i="5" s="1"/>
  <c r="FQ35" i="5" s="1"/>
  <c r="FR35" i="5" s="1"/>
  <c r="FS35" i="5" s="1"/>
  <c r="FT35" i="5" s="1"/>
  <c r="FU35" i="5" s="1"/>
  <c r="FV35" i="5" s="1"/>
  <c r="FW35" i="5" s="1"/>
  <c r="FX35" i="5" s="1"/>
  <c r="FY35" i="5" s="1"/>
  <c r="FZ35" i="5" s="1"/>
  <c r="GA35" i="5" s="1"/>
  <c r="GB35" i="5" s="1"/>
  <c r="GC35" i="5" s="1"/>
  <c r="GD35" i="5" s="1"/>
  <c r="GE35" i="5" s="1"/>
  <c r="GF35" i="5" s="1"/>
  <c r="GG35" i="5" s="1"/>
  <c r="GH35" i="5" s="1"/>
  <c r="GI35" i="5" s="1"/>
  <c r="GJ35" i="5" s="1"/>
  <c r="GK35" i="5" s="1"/>
  <c r="GL35" i="5" s="1"/>
  <c r="GM35" i="5" s="1"/>
  <c r="GN35" i="5" s="1"/>
  <c r="GO35" i="5" s="1"/>
  <c r="GP35" i="5" s="1"/>
  <c r="GQ35" i="5" s="1"/>
  <c r="GR35" i="5" s="1"/>
  <c r="GS35" i="5" s="1"/>
  <c r="FQ11" i="5"/>
  <c r="FP11" i="5" s="1"/>
  <c r="FO11" i="5" s="1"/>
  <c r="FN11" i="5" s="1"/>
  <c r="FM11" i="5" s="1"/>
  <c r="FL11" i="5" s="1"/>
  <c r="FK11" i="5" s="1"/>
  <c r="FJ11" i="5" s="1"/>
  <c r="FI11" i="5" s="1"/>
  <c r="FH11" i="5" s="1"/>
  <c r="FF8" i="5"/>
  <c r="FF7" i="5"/>
  <c r="FF435" i="5"/>
  <c r="FB1241" i="5"/>
  <c r="FA1241" i="5"/>
  <c r="EZ1241" i="5"/>
  <c r="EY1241" i="5"/>
  <c r="EX1241" i="5"/>
  <c r="EW1241" i="5"/>
  <c r="EV1241" i="5"/>
  <c r="EU1241" i="5"/>
  <c r="ET1241" i="5"/>
  <c r="ES1241" i="5"/>
  <c r="ER1241" i="5"/>
  <c r="EQ1241" i="5"/>
  <c r="EP1241" i="5"/>
  <c r="EO1241" i="5"/>
  <c r="EN1241" i="5"/>
  <c r="EM1241" i="5"/>
  <c r="EL1241" i="5"/>
  <c r="EK1241" i="5"/>
  <c r="EJ1241" i="5"/>
  <c r="EI1241" i="5"/>
  <c r="EH1241" i="5"/>
  <c r="EG1241" i="5"/>
  <c r="EF1241" i="5"/>
  <c r="EE1241" i="5"/>
  <c r="ED1241" i="5"/>
  <c r="EC1241" i="5"/>
  <c r="EB1241" i="5"/>
  <c r="EA1241" i="5"/>
  <c r="DZ1241" i="5"/>
  <c r="DY1241" i="5"/>
  <c r="DX1241" i="5"/>
  <c r="DW1241" i="5"/>
  <c r="DV1241" i="5"/>
  <c r="DU1241" i="5"/>
  <c r="DT1241" i="5"/>
  <c r="DS1241" i="5"/>
  <c r="DR1241" i="5"/>
  <c r="FB1240" i="5"/>
  <c r="FA1240" i="5"/>
  <c r="EZ1240" i="5"/>
  <c r="EY1240" i="5"/>
  <c r="EX1240" i="5"/>
  <c r="EW1240" i="5"/>
  <c r="EV1240" i="5"/>
  <c r="EU1240" i="5"/>
  <c r="ET1240" i="5"/>
  <c r="ES1240" i="5"/>
  <c r="ER1240" i="5"/>
  <c r="EQ1240" i="5"/>
  <c r="EP1240" i="5"/>
  <c r="EO1240" i="5"/>
  <c r="EN1240" i="5"/>
  <c r="EM1240" i="5"/>
  <c r="EL1240" i="5"/>
  <c r="EK1240" i="5"/>
  <c r="EJ1240" i="5"/>
  <c r="EI1240" i="5"/>
  <c r="EH1240" i="5"/>
  <c r="EG1240" i="5"/>
  <c r="EF1240" i="5"/>
  <c r="EE1240" i="5"/>
  <c r="ED1240" i="5"/>
  <c r="EC1240" i="5"/>
  <c r="EB1240" i="5"/>
  <c r="EA1240" i="5"/>
  <c r="DZ1240" i="5"/>
  <c r="DY1240" i="5"/>
  <c r="DX1240" i="5"/>
  <c r="DW1240" i="5"/>
  <c r="DV1240" i="5"/>
  <c r="DU1240" i="5"/>
  <c r="DT1240" i="5"/>
  <c r="DS1240" i="5"/>
  <c r="DR1240" i="5"/>
  <c r="FB1239" i="5"/>
  <c r="FA1239" i="5"/>
  <c r="EZ1239" i="5"/>
  <c r="EY1239" i="5"/>
  <c r="EX1239" i="5"/>
  <c r="EW1239" i="5"/>
  <c r="EV1239" i="5"/>
  <c r="EU1239" i="5"/>
  <c r="ET1239" i="5"/>
  <c r="ES1239" i="5"/>
  <c r="ER1239" i="5"/>
  <c r="EQ1239" i="5"/>
  <c r="EP1239" i="5"/>
  <c r="EO1239" i="5"/>
  <c r="EN1239" i="5"/>
  <c r="EM1239" i="5"/>
  <c r="EL1239" i="5"/>
  <c r="EK1239" i="5"/>
  <c r="EJ1239" i="5"/>
  <c r="EI1239" i="5"/>
  <c r="EH1239" i="5"/>
  <c r="EG1239" i="5"/>
  <c r="EF1239" i="5"/>
  <c r="EE1239" i="5"/>
  <c r="ED1239" i="5"/>
  <c r="EC1239" i="5"/>
  <c r="EB1239" i="5"/>
  <c r="EA1239" i="5"/>
  <c r="DZ1239" i="5"/>
  <c r="DY1239" i="5"/>
  <c r="DX1239" i="5"/>
  <c r="DW1239" i="5"/>
  <c r="DV1239" i="5"/>
  <c r="DU1239" i="5"/>
  <c r="DT1239" i="5"/>
  <c r="DS1239" i="5"/>
  <c r="DR1239" i="5"/>
  <c r="FB1238" i="5"/>
  <c r="FA1238" i="5"/>
  <c r="EZ1238" i="5"/>
  <c r="EY1238" i="5"/>
  <c r="EX1238" i="5"/>
  <c r="EW1238" i="5"/>
  <c r="EV1238" i="5"/>
  <c r="EU1238" i="5"/>
  <c r="ET1238" i="5"/>
  <c r="ES1238" i="5"/>
  <c r="ER1238" i="5"/>
  <c r="EQ1238" i="5"/>
  <c r="EP1238" i="5"/>
  <c r="EO1238" i="5"/>
  <c r="EN1238" i="5"/>
  <c r="EM1238" i="5"/>
  <c r="EL1238" i="5"/>
  <c r="EK1238" i="5"/>
  <c r="EJ1238" i="5"/>
  <c r="EI1238" i="5"/>
  <c r="EH1238" i="5"/>
  <c r="EG1238" i="5"/>
  <c r="EF1238" i="5"/>
  <c r="EE1238" i="5"/>
  <c r="ED1238" i="5"/>
  <c r="EC1238" i="5"/>
  <c r="EB1238" i="5"/>
  <c r="EA1238" i="5"/>
  <c r="DZ1238" i="5"/>
  <c r="DY1238" i="5"/>
  <c r="DX1238" i="5"/>
  <c r="DW1238" i="5"/>
  <c r="DV1238" i="5"/>
  <c r="DU1238" i="5"/>
  <c r="DT1238" i="5"/>
  <c r="DS1238" i="5"/>
  <c r="DR1238" i="5"/>
  <c r="FB1237" i="5"/>
  <c r="FA1237" i="5"/>
  <c r="EZ1237" i="5"/>
  <c r="EY1237" i="5"/>
  <c r="EX1237" i="5"/>
  <c r="EW1237" i="5"/>
  <c r="EV1237" i="5"/>
  <c r="EU1237" i="5"/>
  <c r="ET1237" i="5"/>
  <c r="ES1237" i="5"/>
  <c r="ER1237" i="5"/>
  <c r="EQ1237" i="5"/>
  <c r="EP1237" i="5"/>
  <c r="EO1237" i="5"/>
  <c r="EN1237" i="5"/>
  <c r="EM1237" i="5"/>
  <c r="EL1237" i="5"/>
  <c r="EK1237" i="5"/>
  <c r="EJ1237" i="5"/>
  <c r="EI1237" i="5"/>
  <c r="EH1237" i="5"/>
  <c r="EG1237" i="5"/>
  <c r="EF1237" i="5"/>
  <c r="EE1237" i="5"/>
  <c r="ED1237" i="5"/>
  <c r="EC1237" i="5"/>
  <c r="EB1237" i="5"/>
  <c r="EA1237" i="5"/>
  <c r="DZ1237" i="5"/>
  <c r="DY1237" i="5"/>
  <c r="DX1237" i="5"/>
  <c r="DW1237" i="5"/>
  <c r="DV1237" i="5"/>
  <c r="DU1237" i="5"/>
  <c r="DT1237" i="5"/>
  <c r="DS1237" i="5"/>
  <c r="DR1237" i="5"/>
  <c r="FB1236" i="5"/>
  <c r="FA1236" i="5"/>
  <c r="EZ1236" i="5"/>
  <c r="EY1236" i="5"/>
  <c r="EX1236" i="5"/>
  <c r="EW1236" i="5"/>
  <c r="EV1236" i="5"/>
  <c r="EU1236" i="5"/>
  <c r="ET1236" i="5"/>
  <c r="ES1236" i="5"/>
  <c r="ER1236" i="5"/>
  <c r="EQ1236" i="5"/>
  <c r="EP1236" i="5"/>
  <c r="EO1236" i="5"/>
  <c r="EN1236" i="5"/>
  <c r="EM1236" i="5"/>
  <c r="EL1236" i="5"/>
  <c r="EK1236" i="5"/>
  <c r="EJ1236" i="5"/>
  <c r="EI1236" i="5"/>
  <c r="EH1236" i="5"/>
  <c r="EG1236" i="5"/>
  <c r="EF1236" i="5"/>
  <c r="EE1236" i="5"/>
  <c r="ED1236" i="5"/>
  <c r="EC1236" i="5"/>
  <c r="EB1236" i="5"/>
  <c r="EA1236" i="5"/>
  <c r="DZ1236" i="5"/>
  <c r="DY1236" i="5"/>
  <c r="DX1236" i="5"/>
  <c r="DW1236" i="5"/>
  <c r="DV1236" i="5"/>
  <c r="DU1236" i="5"/>
  <c r="DT1236" i="5"/>
  <c r="DS1236" i="5"/>
  <c r="DR1236" i="5"/>
  <c r="DR1235" i="5"/>
  <c r="DS1235" i="5" s="1"/>
  <c r="DT1235" i="5" s="1"/>
  <c r="DU1235" i="5" s="1"/>
  <c r="DV1235" i="5" s="1"/>
  <c r="DW1235" i="5" s="1"/>
  <c r="DX1235" i="5" s="1"/>
  <c r="DY1235" i="5" s="1"/>
  <c r="DZ1235" i="5" s="1"/>
  <c r="EA1235" i="5" s="1"/>
  <c r="EB1235" i="5" s="1"/>
  <c r="EC1235" i="5" s="1"/>
  <c r="ED1235" i="5" s="1"/>
  <c r="EE1235" i="5" s="1"/>
  <c r="EF1235" i="5" s="1"/>
  <c r="EG1235" i="5" s="1"/>
  <c r="EH1235" i="5" s="1"/>
  <c r="EI1235" i="5" s="1"/>
  <c r="EJ1235" i="5" s="1"/>
  <c r="EK1235" i="5" s="1"/>
  <c r="EL1235" i="5" s="1"/>
  <c r="EM1235" i="5" s="1"/>
  <c r="EN1235" i="5" s="1"/>
  <c r="EO1235" i="5" s="1"/>
  <c r="EP1235" i="5" s="1"/>
  <c r="EQ1235" i="5" s="1"/>
  <c r="ER1235" i="5" s="1"/>
  <c r="ES1235" i="5" s="1"/>
  <c r="ET1235" i="5" s="1"/>
  <c r="EU1235" i="5" s="1"/>
  <c r="EV1235" i="5" s="1"/>
  <c r="EW1235" i="5" s="1"/>
  <c r="EX1235" i="5" s="1"/>
  <c r="EY1235" i="5" s="1"/>
  <c r="EZ1235" i="5" s="1"/>
  <c r="FA1235" i="5" s="1"/>
  <c r="FB1235" i="5" s="1"/>
  <c r="FE1231" i="5"/>
  <c r="FE1232" i="5" s="1"/>
  <c r="FE1233" i="5" s="1"/>
  <c r="FD1230" i="5"/>
  <c r="FD1231" i="5" s="1"/>
  <c r="FC1230" i="5"/>
  <c r="FC1231" i="5" s="1"/>
  <c r="FB1230" i="5"/>
  <c r="FB1231" i="5" s="1"/>
  <c r="FA1230" i="5"/>
  <c r="FA1231" i="5" s="1"/>
  <c r="EZ1230" i="5"/>
  <c r="EZ1231" i="5" s="1"/>
  <c r="EY1230" i="5"/>
  <c r="EY1231" i="5" s="1"/>
  <c r="EX1230" i="5"/>
  <c r="EX1231" i="5" s="1"/>
  <c r="EW1230" i="5"/>
  <c r="EW1231" i="5" s="1"/>
  <c r="EV1230" i="5"/>
  <c r="EV1231" i="5" s="1"/>
  <c r="EU1230" i="5"/>
  <c r="EU1231" i="5" s="1"/>
  <c r="ET1230" i="5"/>
  <c r="ET1231" i="5" s="1"/>
  <c r="ES1230" i="5"/>
  <c r="ES1231" i="5" s="1"/>
  <c r="ER1230" i="5"/>
  <c r="ER1231" i="5" s="1"/>
  <c r="EQ1230" i="5"/>
  <c r="EQ1231" i="5" s="1"/>
  <c r="EP1230" i="5"/>
  <c r="EP1231" i="5" s="1"/>
  <c r="EO1230" i="5"/>
  <c r="EO1231" i="5" s="1"/>
  <c r="EN1230" i="5"/>
  <c r="EN1231" i="5" s="1"/>
  <c r="EM1230" i="5"/>
  <c r="EM1231" i="5" s="1"/>
  <c r="EL1230" i="5"/>
  <c r="EL1231" i="5" s="1"/>
  <c r="EK1230" i="5"/>
  <c r="EK1231" i="5" s="1"/>
  <c r="EJ1230" i="5"/>
  <c r="EJ1231" i="5" s="1"/>
  <c r="EI1230" i="5"/>
  <c r="EI1231" i="5" s="1"/>
  <c r="EH1230" i="5"/>
  <c r="EH1231" i="5" s="1"/>
  <c r="EG1230" i="5"/>
  <c r="EG1231" i="5" s="1"/>
  <c r="EF1230" i="5"/>
  <c r="EF1231" i="5" s="1"/>
  <c r="EE1230" i="5"/>
  <c r="EE1231" i="5" s="1"/>
  <c r="ED1230" i="5"/>
  <c r="ED1231" i="5" s="1"/>
  <c r="EC1230" i="5"/>
  <c r="EC1231" i="5" s="1"/>
  <c r="EB1230" i="5"/>
  <c r="EB1231" i="5" s="1"/>
  <c r="EA1230" i="5"/>
  <c r="EA1231" i="5" s="1"/>
  <c r="DZ1230" i="5"/>
  <c r="DZ1231" i="5" s="1"/>
  <c r="DY1230" i="5"/>
  <c r="DY1231" i="5" s="1"/>
  <c r="DX1230" i="5"/>
  <c r="DX1231" i="5" s="1"/>
  <c r="DW1230" i="5"/>
  <c r="DW1231" i="5" s="1"/>
  <c r="DV1230" i="5"/>
  <c r="DV1231" i="5" s="1"/>
  <c r="DU1230" i="5"/>
  <c r="DU1231" i="5" s="1"/>
  <c r="DT1230" i="5"/>
  <c r="DT1231" i="5" s="1"/>
  <c r="DS1230" i="5"/>
  <c r="DS1231" i="5" s="1"/>
  <c r="DR1230" i="5"/>
  <c r="DR1231" i="5" s="1"/>
  <c r="DS1141" i="5"/>
  <c r="DT1141" i="5" s="1"/>
  <c r="DU1141" i="5" s="1"/>
  <c r="DV1141" i="5" s="1"/>
  <c r="DW1141" i="5" s="1"/>
  <c r="DX1141" i="5" s="1"/>
  <c r="DY1141" i="5" s="1"/>
  <c r="DZ1141" i="5" s="1"/>
  <c r="EA1141" i="5" s="1"/>
  <c r="EB1141" i="5" s="1"/>
  <c r="EC1141" i="5" s="1"/>
  <c r="ED1141" i="5" s="1"/>
  <c r="EE1141" i="5" s="1"/>
  <c r="EF1141" i="5" s="1"/>
  <c r="EG1141" i="5" s="1"/>
  <c r="EH1141" i="5" s="1"/>
  <c r="EI1141" i="5" s="1"/>
  <c r="EJ1141" i="5" s="1"/>
  <c r="EK1141" i="5" s="1"/>
  <c r="EL1141" i="5" s="1"/>
  <c r="EM1141" i="5" s="1"/>
  <c r="EN1141" i="5" s="1"/>
  <c r="EO1141" i="5" s="1"/>
  <c r="EP1141" i="5" s="1"/>
  <c r="EQ1141" i="5" s="1"/>
  <c r="ER1141" i="5" s="1"/>
  <c r="ES1141" i="5" s="1"/>
  <c r="ET1141" i="5" s="1"/>
  <c r="EU1141" i="5" s="1"/>
  <c r="EV1141" i="5" s="1"/>
  <c r="EW1141" i="5" s="1"/>
  <c r="EX1141" i="5" s="1"/>
  <c r="EY1141" i="5" s="1"/>
  <c r="EZ1141" i="5" s="1"/>
  <c r="FA1141" i="5" s="1"/>
  <c r="FB1141" i="5" s="1"/>
  <c r="FC1141" i="5" s="1"/>
  <c r="FD1141" i="5" s="1"/>
  <c r="FE1141" i="5" s="1"/>
  <c r="FE1131" i="5"/>
  <c r="FE1132" i="5" s="1"/>
  <c r="FE1133" i="5" s="1"/>
  <c r="FD1130" i="5"/>
  <c r="FD1131" i="5" s="1"/>
  <c r="FC1130" i="5"/>
  <c r="FC1131" i="5" s="1"/>
  <c r="FB1130" i="5"/>
  <c r="FB1131" i="5" s="1"/>
  <c r="FA1130" i="5"/>
  <c r="FA1131" i="5" s="1"/>
  <c r="EZ1130" i="5"/>
  <c r="EZ1131" i="5" s="1"/>
  <c r="EY1130" i="5"/>
  <c r="EY1131" i="5" s="1"/>
  <c r="EX1130" i="5"/>
  <c r="EX1131" i="5" s="1"/>
  <c r="EW1130" i="5"/>
  <c r="EW1131" i="5" s="1"/>
  <c r="EV1130" i="5"/>
  <c r="EV1131" i="5" s="1"/>
  <c r="EU1130" i="5"/>
  <c r="EU1131" i="5" s="1"/>
  <c r="ET1130" i="5"/>
  <c r="ET1131" i="5" s="1"/>
  <c r="ES1130" i="5"/>
  <c r="ES1131" i="5" s="1"/>
  <c r="ER1130" i="5"/>
  <c r="ER1131" i="5" s="1"/>
  <c r="EQ1130" i="5"/>
  <c r="EQ1131" i="5" s="1"/>
  <c r="EP1130" i="5"/>
  <c r="EP1131" i="5" s="1"/>
  <c r="EO1130" i="5"/>
  <c r="EO1131" i="5" s="1"/>
  <c r="EN1130" i="5"/>
  <c r="EN1131" i="5" s="1"/>
  <c r="EM1130" i="5"/>
  <c r="EM1131" i="5" s="1"/>
  <c r="EL1130" i="5"/>
  <c r="EL1131" i="5" s="1"/>
  <c r="EK1130" i="5"/>
  <c r="EK1131" i="5" s="1"/>
  <c r="EJ1130" i="5"/>
  <c r="EJ1131" i="5" s="1"/>
  <c r="EI1130" i="5"/>
  <c r="EI1131" i="5" s="1"/>
  <c r="EH1130" i="5"/>
  <c r="EH1131" i="5" s="1"/>
  <c r="EG1130" i="5"/>
  <c r="EG1131" i="5" s="1"/>
  <c r="EF1130" i="5"/>
  <c r="EF1131" i="5" s="1"/>
  <c r="EE1130" i="5"/>
  <c r="EE1131" i="5" s="1"/>
  <c r="ED1130" i="5"/>
  <c r="ED1131" i="5" s="1"/>
  <c r="EC1130" i="5"/>
  <c r="EC1131" i="5" s="1"/>
  <c r="EB1130" i="5"/>
  <c r="EB1131" i="5" s="1"/>
  <c r="EA1130" i="5"/>
  <c r="EA1131" i="5" s="1"/>
  <c r="DZ1130" i="5"/>
  <c r="DZ1131" i="5" s="1"/>
  <c r="DY1130" i="5"/>
  <c r="DY1131" i="5" s="1"/>
  <c r="DX1130" i="5"/>
  <c r="DX1131" i="5" s="1"/>
  <c r="DW1130" i="5"/>
  <c r="DW1131" i="5" s="1"/>
  <c r="DV1130" i="5"/>
  <c r="DV1131" i="5" s="1"/>
  <c r="DU1130" i="5"/>
  <c r="DU1131" i="5" s="1"/>
  <c r="DT1130" i="5"/>
  <c r="DT1131" i="5" s="1"/>
  <c r="DS1130" i="5"/>
  <c r="DS1131" i="5" s="1"/>
  <c r="DR1130" i="5"/>
  <c r="DR1131" i="5" s="1"/>
  <c r="DS1041" i="5"/>
  <c r="DT1041" i="5" s="1"/>
  <c r="DU1041" i="5" s="1"/>
  <c r="DV1041" i="5" s="1"/>
  <c r="DW1041" i="5" s="1"/>
  <c r="DX1041" i="5" s="1"/>
  <c r="DY1041" i="5" s="1"/>
  <c r="DZ1041" i="5" s="1"/>
  <c r="EA1041" i="5" s="1"/>
  <c r="EB1041" i="5" s="1"/>
  <c r="EC1041" i="5" s="1"/>
  <c r="ED1041" i="5" s="1"/>
  <c r="EE1041" i="5" s="1"/>
  <c r="EF1041" i="5" s="1"/>
  <c r="EG1041" i="5" s="1"/>
  <c r="EH1041" i="5" s="1"/>
  <c r="EI1041" i="5" s="1"/>
  <c r="EJ1041" i="5" s="1"/>
  <c r="EK1041" i="5" s="1"/>
  <c r="EL1041" i="5" s="1"/>
  <c r="EM1041" i="5" s="1"/>
  <c r="EN1041" i="5" s="1"/>
  <c r="EO1041" i="5" s="1"/>
  <c r="EP1041" i="5" s="1"/>
  <c r="EQ1041" i="5" s="1"/>
  <c r="ER1041" i="5" s="1"/>
  <c r="ES1041" i="5" s="1"/>
  <c r="ET1041" i="5" s="1"/>
  <c r="EU1041" i="5" s="1"/>
  <c r="EV1041" i="5" s="1"/>
  <c r="EW1041" i="5" s="1"/>
  <c r="EX1041" i="5" s="1"/>
  <c r="EY1041" i="5" s="1"/>
  <c r="EZ1041" i="5" s="1"/>
  <c r="FA1041" i="5" s="1"/>
  <c r="FB1041" i="5" s="1"/>
  <c r="FC1041" i="5" s="1"/>
  <c r="FD1041" i="5" s="1"/>
  <c r="FE1041" i="5" s="1"/>
  <c r="FE1031" i="5"/>
  <c r="FE1032" i="5" s="1"/>
  <c r="FE1033" i="5" s="1"/>
  <c r="FD1030" i="5"/>
  <c r="FD1031" i="5" s="1"/>
  <c r="FC1030" i="5"/>
  <c r="FC1031" i="5" s="1"/>
  <c r="FB1030" i="5"/>
  <c r="FB1031" i="5" s="1"/>
  <c r="FA1030" i="5"/>
  <c r="FA1031" i="5" s="1"/>
  <c r="EZ1030" i="5"/>
  <c r="EZ1031" i="5" s="1"/>
  <c r="EY1030" i="5"/>
  <c r="EY1031" i="5" s="1"/>
  <c r="EX1030" i="5"/>
  <c r="EX1031" i="5" s="1"/>
  <c r="EW1030" i="5"/>
  <c r="EW1031" i="5" s="1"/>
  <c r="EV1030" i="5"/>
  <c r="EV1031" i="5" s="1"/>
  <c r="EU1030" i="5"/>
  <c r="EU1031" i="5" s="1"/>
  <c r="ET1030" i="5"/>
  <c r="ET1031" i="5" s="1"/>
  <c r="ES1030" i="5"/>
  <c r="ES1031" i="5" s="1"/>
  <c r="ER1030" i="5"/>
  <c r="ER1031" i="5" s="1"/>
  <c r="EQ1030" i="5"/>
  <c r="EQ1031" i="5" s="1"/>
  <c r="EP1030" i="5"/>
  <c r="EP1031" i="5" s="1"/>
  <c r="EO1030" i="5"/>
  <c r="EO1031" i="5" s="1"/>
  <c r="EN1030" i="5"/>
  <c r="EN1031" i="5" s="1"/>
  <c r="EM1030" i="5"/>
  <c r="EM1031" i="5" s="1"/>
  <c r="EL1030" i="5"/>
  <c r="EL1031" i="5" s="1"/>
  <c r="EK1030" i="5"/>
  <c r="EK1031" i="5" s="1"/>
  <c r="EJ1030" i="5"/>
  <c r="EJ1031" i="5" s="1"/>
  <c r="EI1030" i="5"/>
  <c r="EI1031" i="5" s="1"/>
  <c r="EH1030" i="5"/>
  <c r="EH1031" i="5" s="1"/>
  <c r="EG1030" i="5"/>
  <c r="EG1031" i="5" s="1"/>
  <c r="EF1030" i="5"/>
  <c r="EF1031" i="5" s="1"/>
  <c r="EE1030" i="5"/>
  <c r="EE1031" i="5" s="1"/>
  <c r="ED1030" i="5"/>
  <c r="ED1031" i="5" s="1"/>
  <c r="EC1030" i="5"/>
  <c r="EC1031" i="5" s="1"/>
  <c r="EB1030" i="5"/>
  <c r="EB1031" i="5" s="1"/>
  <c r="EA1030" i="5"/>
  <c r="EA1031" i="5" s="1"/>
  <c r="DZ1030" i="5"/>
  <c r="DZ1031" i="5" s="1"/>
  <c r="DY1030" i="5"/>
  <c r="DY1031" i="5" s="1"/>
  <c r="DX1030" i="5"/>
  <c r="DX1031" i="5" s="1"/>
  <c r="DW1030" i="5"/>
  <c r="DW1031" i="5" s="1"/>
  <c r="DV1030" i="5"/>
  <c r="DV1031" i="5" s="1"/>
  <c r="DU1030" i="5"/>
  <c r="DU1031" i="5" s="1"/>
  <c r="DT1030" i="5"/>
  <c r="DT1031" i="5" s="1"/>
  <c r="DS1030" i="5"/>
  <c r="DS1031" i="5" s="1"/>
  <c r="DR1030" i="5"/>
  <c r="DR1031" i="5" s="1"/>
  <c r="DS941" i="5"/>
  <c r="DT941" i="5" s="1"/>
  <c r="DU941" i="5" s="1"/>
  <c r="DV941" i="5" s="1"/>
  <c r="DW941" i="5" s="1"/>
  <c r="DX941" i="5" s="1"/>
  <c r="DY941" i="5" s="1"/>
  <c r="DZ941" i="5" s="1"/>
  <c r="EA941" i="5" s="1"/>
  <c r="EB941" i="5" s="1"/>
  <c r="EC941" i="5" s="1"/>
  <c r="ED941" i="5" s="1"/>
  <c r="EE941" i="5" s="1"/>
  <c r="EF941" i="5" s="1"/>
  <c r="EG941" i="5" s="1"/>
  <c r="EH941" i="5" s="1"/>
  <c r="EI941" i="5" s="1"/>
  <c r="EJ941" i="5" s="1"/>
  <c r="EK941" i="5" s="1"/>
  <c r="EL941" i="5" s="1"/>
  <c r="EM941" i="5" s="1"/>
  <c r="EN941" i="5" s="1"/>
  <c r="EO941" i="5" s="1"/>
  <c r="EP941" i="5" s="1"/>
  <c r="EQ941" i="5" s="1"/>
  <c r="ER941" i="5" s="1"/>
  <c r="ES941" i="5" s="1"/>
  <c r="ET941" i="5" s="1"/>
  <c r="EU941" i="5" s="1"/>
  <c r="EV941" i="5" s="1"/>
  <c r="EW941" i="5" s="1"/>
  <c r="EX941" i="5" s="1"/>
  <c r="EY941" i="5" s="1"/>
  <c r="EZ941" i="5" s="1"/>
  <c r="FA941" i="5" s="1"/>
  <c r="FB941" i="5" s="1"/>
  <c r="FC941" i="5" s="1"/>
  <c r="FD941" i="5" s="1"/>
  <c r="FE941" i="5" s="1"/>
  <c r="FE931" i="5"/>
  <c r="FE932" i="5" s="1"/>
  <c r="FE933" i="5" s="1"/>
  <c r="FD930" i="5"/>
  <c r="FD931" i="5" s="1"/>
  <c r="FD932" i="5" s="1"/>
  <c r="FD933" i="5" s="1"/>
  <c r="FC930" i="5"/>
  <c r="FC931" i="5" s="1"/>
  <c r="FB930" i="5"/>
  <c r="FB931" i="5" s="1"/>
  <c r="FA930" i="5"/>
  <c r="FA931" i="5" s="1"/>
  <c r="EZ930" i="5"/>
  <c r="EZ931" i="5" s="1"/>
  <c r="EY930" i="5"/>
  <c r="EY931" i="5" s="1"/>
  <c r="EX930" i="5"/>
  <c r="EX931" i="5" s="1"/>
  <c r="EW930" i="5"/>
  <c r="EW931" i="5" s="1"/>
  <c r="EV930" i="5"/>
  <c r="EV931" i="5" s="1"/>
  <c r="EU930" i="5"/>
  <c r="EU931" i="5" s="1"/>
  <c r="ET930" i="5"/>
  <c r="ET931" i="5" s="1"/>
  <c r="ES930" i="5"/>
  <c r="ES931" i="5" s="1"/>
  <c r="ER930" i="5"/>
  <c r="ER931" i="5" s="1"/>
  <c r="EQ930" i="5"/>
  <c r="EQ931" i="5" s="1"/>
  <c r="EP930" i="5"/>
  <c r="EP931" i="5" s="1"/>
  <c r="EO930" i="5"/>
  <c r="EO931" i="5" s="1"/>
  <c r="EN930" i="5"/>
  <c r="EN931" i="5" s="1"/>
  <c r="EM930" i="5"/>
  <c r="EM931" i="5" s="1"/>
  <c r="EL930" i="5"/>
  <c r="EL931" i="5" s="1"/>
  <c r="EK930" i="5"/>
  <c r="EK931" i="5" s="1"/>
  <c r="EJ930" i="5"/>
  <c r="EJ931" i="5" s="1"/>
  <c r="EI930" i="5"/>
  <c r="EI931" i="5" s="1"/>
  <c r="EH930" i="5"/>
  <c r="EH931" i="5" s="1"/>
  <c r="EG930" i="5"/>
  <c r="EG931" i="5" s="1"/>
  <c r="EF930" i="5"/>
  <c r="EF931" i="5" s="1"/>
  <c r="EE930" i="5"/>
  <c r="EE931" i="5" s="1"/>
  <c r="ED930" i="5"/>
  <c r="ED931" i="5" s="1"/>
  <c r="EC930" i="5"/>
  <c r="EC931" i="5" s="1"/>
  <c r="EB930" i="5"/>
  <c r="EB931" i="5" s="1"/>
  <c r="EA930" i="5"/>
  <c r="EA931" i="5" s="1"/>
  <c r="DZ930" i="5"/>
  <c r="DZ931" i="5" s="1"/>
  <c r="DY930" i="5"/>
  <c r="DY931" i="5" s="1"/>
  <c r="DX930" i="5"/>
  <c r="DX931" i="5" s="1"/>
  <c r="DW930" i="5"/>
  <c r="DW931" i="5" s="1"/>
  <c r="DV930" i="5"/>
  <c r="DV931" i="5" s="1"/>
  <c r="DU930" i="5"/>
  <c r="DU931" i="5" s="1"/>
  <c r="DT930" i="5"/>
  <c r="DT931" i="5" s="1"/>
  <c r="DS930" i="5"/>
  <c r="DS931" i="5" s="1"/>
  <c r="DR930" i="5"/>
  <c r="DR931" i="5" s="1"/>
  <c r="DS841" i="5"/>
  <c r="DT841" i="5" s="1"/>
  <c r="DU841" i="5" s="1"/>
  <c r="DV841" i="5" s="1"/>
  <c r="DW841" i="5" s="1"/>
  <c r="DX841" i="5" s="1"/>
  <c r="DY841" i="5" s="1"/>
  <c r="DZ841" i="5" s="1"/>
  <c r="EA841" i="5" s="1"/>
  <c r="EB841" i="5" s="1"/>
  <c r="EC841" i="5" s="1"/>
  <c r="ED841" i="5" s="1"/>
  <c r="EE841" i="5" s="1"/>
  <c r="EF841" i="5" s="1"/>
  <c r="EG841" i="5" s="1"/>
  <c r="EH841" i="5" s="1"/>
  <c r="EI841" i="5" s="1"/>
  <c r="EJ841" i="5" s="1"/>
  <c r="EK841" i="5" s="1"/>
  <c r="EL841" i="5" s="1"/>
  <c r="EM841" i="5" s="1"/>
  <c r="EN841" i="5" s="1"/>
  <c r="EO841" i="5" s="1"/>
  <c r="EP841" i="5" s="1"/>
  <c r="EQ841" i="5" s="1"/>
  <c r="ER841" i="5" s="1"/>
  <c r="ES841" i="5" s="1"/>
  <c r="ET841" i="5" s="1"/>
  <c r="EU841" i="5" s="1"/>
  <c r="EV841" i="5" s="1"/>
  <c r="EW841" i="5" s="1"/>
  <c r="EX841" i="5" s="1"/>
  <c r="EY841" i="5" s="1"/>
  <c r="EZ841" i="5" s="1"/>
  <c r="FA841" i="5" s="1"/>
  <c r="FB841" i="5" s="1"/>
  <c r="FC841" i="5" s="1"/>
  <c r="FD841" i="5" s="1"/>
  <c r="FE841" i="5" s="1"/>
  <c r="FE828" i="5"/>
  <c r="FE829" i="5" s="1"/>
  <c r="DR778" i="5"/>
  <c r="DS777" i="5"/>
  <c r="DR777" i="5"/>
  <c r="DT776" i="5"/>
  <c r="DS776" i="5"/>
  <c r="DR776" i="5"/>
  <c r="DU775" i="5"/>
  <c r="DT775" i="5"/>
  <c r="DS775" i="5"/>
  <c r="DR775" i="5"/>
  <c r="DV774" i="5"/>
  <c r="DU774" i="5"/>
  <c r="DT774" i="5"/>
  <c r="DS774" i="5"/>
  <c r="DR774" i="5"/>
  <c r="DW773" i="5"/>
  <c r="DV773" i="5"/>
  <c r="DU773" i="5"/>
  <c r="DT773" i="5"/>
  <c r="DS773" i="5"/>
  <c r="DR773" i="5"/>
  <c r="DX772" i="5"/>
  <c r="DW772" i="5"/>
  <c r="DV772" i="5"/>
  <c r="DU772" i="5"/>
  <c r="DT772" i="5"/>
  <c r="DS772" i="5"/>
  <c r="DR772" i="5"/>
  <c r="DY771" i="5"/>
  <c r="DX771" i="5"/>
  <c r="DW771" i="5"/>
  <c r="DV771" i="5"/>
  <c r="DU771" i="5"/>
  <c r="DT771" i="5"/>
  <c r="DS771" i="5"/>
  <c r="DR771" i="5"/>
  <c r="DZ770" i="5"/>
  <c r="DY770" i="5"/>
  <c r="DX770" i="5"/>
  <c r="DW770" i="5"/>
  <c r="DV770" i="5"/>
  <c r="DU770" i="5"/>
  <c r="DT770" i="5"/>
  <c r="DS770" i="5"/>
  <c r="DR770" i="5"/>
  <c r="EA769" i="5"/>
  <c r="DZ769" i="5"/>
  <c r="DY769" i="5"/>
  <c r="DX769" i="5"/>
  <c r="DW769" i="5"/>
  <c r="DV769" i="5"/>
  <c r="DU769" i="5"/>
  <c r="DT769" i="5"/>
  <c r="DS769" i="5"/>
  <c r="DR769" i="5"/>
  <c r="EB768" i="5"/>
  <c r="EA768" i="5"/>
  <c r="DZ768" i="5"/>
  <c r="DY768" i="5"/>
  <c r="DX768" i="5"/>
  <c r="DW768" i="5"/>
  <c r="DV768" i="5"/>
  <c r="DU768" i="5"/>
  <c r="DT768" i="5"/>
  <c r="DS768" i="5"/>
  <c r="DR768" i="5"/>
  <c r="EC767" i="5"/>
  <c r="EB767" i="5"/>
  <c r="EA767" i="5"/>
  <c r="DZ767" i="5"/>
  <c r="DY767" i="5"/>
  <c r="DX767" i="5"/>
  <c r="DW767" i="5"/>
  <c r="DV767" i="5"/>
  <c r="DU767" i="5"/>
  <c r="DT767" i="5"/>
  <c r="DS767" i="5"/>
  <c r="DR767" i="5"/>
  <c r="ED766" i="5"/>
  <c r="EC766" i="5"/>
  <c r="EB766" i="5"/>
  <c r="EA766" i="5"/>
  <c r="DZ766" i="5"/>
  <c r="DY766" i="5"/>
  <c r="DX766" i="5"/>
  <c r="DW766" i="5"/>
  <c r="DV766" i="5"/>
  <c r="DU766" i="5"/>
  <c r="DT766" i="5"/>
  <c r="DS766" i="5"/>
  <c r="DR766" i="5"/>
  <c r="EE765" i="5"/>
  <c r="ED765" i="5"/>
  <c r="EC765" i="5"/>
  <c r="EB765" i="5"/>
  <c r="EA765" i="5"/>
  <c r="DZ765" i="5"/>
  <c r="DY765" i="5"/>
  <c r="DX765" i="5"/>
  <c r="DW765" i="5"/>
  <c r="DV765" i="5"/>
  <c r="DU765" i="5"/>
  <c r="DT765" i="5"/>
  <c r="DS765" i="5"/>
  <c r="DR765" i="5"/>
  <c r="EF764" i="5"/>
  <c r="EE764" i="5"/>
  <c r="ED764" i="5"/>
  <c r="EC764" i="5"/>
  <c r="EB764" i="5"/>
  <c r="EA764" i="5"/>
  <c r="DZ764" i="5"/>
  <c r="DY764" i="5"/>
  <c r="DX764" i="5"/>
  <c r="DW764" i="5"/>
  <c r="DV764" i="5"/>
  <c r="DU764" i="5"/>
  <c r="DT764" i="5"/>
  <c r="DS764" i="5"/>
  <c r="DR764" i="5"/>
  <c r="EG763" i="5"/>
  <c r="EF763" i="5"/>
  <c r="EE763" i="5"/>
  <c r="ED763" i="5"/>
  <c r="EC763" i="5"/>
  <c r="EB763" i="5"/>
  <c r="EA763" i="5"/>
  <c r="DZ763" i="5"/>
  <c r="DY763" i="5"/>
  <c r="DX763" i="5"/>
  <c r="DW763" i="5"/>
  <c r="DV763" i="5"/>
  <c r="DU763" i="5"/>
  <c r="DT763" i="5"/>
  <c r="DS763" i="5"/>
  <c r="DR763" i="5"/>
  <c r="EH762" i="5"/>
  <c r="EG762" i="5"/>
  <c r="EF762" i="5"/>
  <c r="EE762" i="5"/>
  <c r="ED762" i="5"/>
  <c r="EC762" i="5"/>
  <c r="EB762" i="5"/>
  <c r="EA762" i="5"/>
  <c r="DZ762" i="5"/>
  <c r="DY762" i="5"/>
  <c r="DX762" i="5"/>
  <c r="DW762" i="5"/>
  <c r="DV762" i="5"/>
  <c r="DU762" i="5"/>
  <c r="DT762" i="5"/>
  <c r="DS762" i="5"/>
  <c r="DR762" i="5"/>
  <c r="EI761" i="5"/>
  <c r="EH761" i="5"/>
  <c r="EG761" i="5"/>
  <c r="EF761" i="5"/>
  <c r="EE761" i="5"/>
  <c r="ED761" i="5"/>
  <c r="EC761" i="5"/>
  <c r="EB761" i="5"/>
  <c r="EA761" i="5"/>
  <c r="DZ761" i="5"/>
  <c r="DY761" i="5"/>
  <c r="DX761" i="5"/>
  <c r="DW761" i="5"/>
  <c r="DV761" i="5"/>
  <c r="DU761" i="5"/>
  <c r="DT761" i="5"/>
  <c r="DS761" i="5"/>
  <c r="DR761" i="5"/>
  <c r="EJ760" i="5"/>
  <c r="EI760" i="5"/>
  <c r="EH760" i="5"/>
  <c r="EG760" i="5"/>
  <c r="EF760" i="5"/>
  <c r="EE760" i="5"/>
  <c r="ED760" i="5"/>
  <c r="EC760" i="5"/>
  <c r="EB760" i="5"/>
  <c r="EA760" i="5"/>
  <c r="DZ760" i="5"/>
  <c r="DY760" i="5"/>
  <c r="DX760" i="5"/>
  <c r="DW760" i="5"/>
  <c r="DV760" i="5"/>
  <c r="DU760" i="5"/>
  <c r="DT760" i="5"/>
  <c r="DS760" i="5"/>
  <c r="DR760" i="5"/>
  <c r="EK759" i="5"/>
  <c r="EJ759" i="5"/>
  <c r="EI759" i="5"/>
  <c r="EH759" i="5"/>
  <c r="EG759" i="5"/>
  <c r="EF759" i="5"/>
  <c r="EE759" i="5"/>
  <c r="ED759" i="5"/>
  <c r="EC759" i="5"/>
  <c r="EB759" i="5"/>
  <c r="EA759" i="5"/>
  <c r="DZ759" i="5"/>
  <c r="DY759" i="5"/>
  <c r="DX759" i="5"/>
  <c r="DW759" i="5"/>
  <c r="DV759" i="5"/>
  <c r="DU759" i="5"/>
  <c r="DT759" i="5"/>
  <c r="DS759" i="5"/>
  <c r="DR759" i="5"/>
  <c r="EL758" i="5"/>
  <c r="EK758" i="5"/>
  <c r="EJ758" i="5"/>
  <c r="EI758" i="5"/>
  <c r="EH758" i="5"/>
  <c r="EG758" i="5"/>
  <c r="EF758" i="5"/>
  <c r="EE758" i="5"/>
  <c r="ED758" i="5"/>
  <c r="EC758" i="5"/>
  <c r="EB758" i="5"/>
  <c r="EA758" i="5"/>
  <c r="DZ758" i="5"/>
  <c r="DY758" i="5"/>
  <c r="DX758" i="5"/>
  <c r="DW758" i="5"/>
  <c r="DV758" i="5"/>
  <c r="DU758" i="5"/>
  <c r="DT758" i="5"/>
  <c r="DS758" i="5"/>
  <c r="DR758" i="5"/>
  <c r="EM757" i="5"/>
  <c r="EL757" i="5"/>
  <c r="EK757" i="5"/>
  <c r="EJ757" i="5"/>
  <c r="EI757" i="5"/>
  <c r="EH757" i="5"/>
  <c r="EG757" i="5"/>
  <c r="EF757" i="5"/>
  <c r="EE757" i="5"/>
  <c r="ED757" i="5"/>
  <c r="EC757" i="5"/>
  <c r="EB757" i="5"/>
  <c r="EA757" i="5"/>
  <c r="DZ757" i="5"/>
  <c r="DY757" i="5"/>
  <c r="DX757" i="5"/>
  <c r="DW757" i="5"/>
  <c r="DV757" i="5"/>
  <c r="DU757" i="5"/>
  <c r="DT757" i="5"/>
  <c r="DS757" i="5"/>
  <c r="DR757" i="5"/>
  <c r="EN756" i="5"/>
  <c r="EM756" i="5"/>
  <c r="EL756" i="5"/>
  <c r="EK756" i="5"/>
  <c r="EJ756" i="5"/>
  <c r="EI756" i="5"/>
  <c r="EH756" i="5"/>
  <c r="EG756" i="5"/>
  <c r="EF756" i="5"/>
  <c r="EE756" i="5"/>
  <c r="ED756" i="5"/>
  <c r="EC756" i="5"/>
  <c r="EB756" i="5"/>
  <c r="EA756" i="5"/>
  <c r="DZ756" i="5"/>
  <c r="DY756" i="5"/>
  <c r="DX756" i="5"/>
  <c r="DW756" i="5"/>
  <c r="DV756" i="5"/>
  <c r="DU756" i="5"/>
  <c r="DT756" i="5"/>
  <c r="DS756" i="5"/>
  <c r="DR756" i="5"/>
  <c r="EO755" i="5"/>
  <c r="EN755" i="5"/>
  <c r="EM755" i="5"/>
  <c r="EL755" i="5"/>
  <c r="EK755" i="5"/>
  <c r="EJ755" i="5"/>
  <c r="EI755" i="5"/>
  <c r="EH755" i="5"/>
  <c r="EG755" i="5"/>
  <c r="EF755" i="5"/>
  <c r="EE755" i="5"/>
  <c r="ED755" i="5"/>
  <c r="EC755" i="5"/>
  <c r="EB755" i="5"/>
  <c r="EA755" i="5"/>
  <c r="DZ755" i="5"/>
  <c r="DY755" i="5"/>
  <c r="DX755" i="5"/>
  <c r="DW755" i="5"/>
  <c r="DV755" i="5"/>
  <c r="DU755" i="5"/>
  <c r="DT755" i="5"/>
  <c r="DS755" i="5"/>
  <c r="DR755" i="5"/>
  <c r="EP754" i="5"/>
  <c r="EO754" i="5"/>
  <c r="EN754" i="5"/>
  <c r="EM754" i="5"/>
  <c r="EL754" i="5"/>
  <c r="EK754" i="5"/>
  <c r="EJ754" i="5"/>
  <c r="EI754" i="5"/>
  <c r="EH754" i="5"/>
  <c r="EG754" i="5"/>
  <c r="EF754" i="5"/>
  <c r="EE754" i="5"/>
  <c r="ED754" i="5"/>
  <c r="EC754" i="5"/>
  <c r="EB754" i="5"/>
  <c r="EA754" i="5"/>
  <c r="DZ754" i="5"/>
  <c r="DY754" i="5"/>
  <c r="DX754" i="5"/>
  <c r="DW754" i="5"/>
  <c r="DV754" i="5"/>
  <c r="DU754" i="5"/>
  <c r="DT754" i="5"/>
  <c r="DS754" i="5"/>
  <c r="DR754" i="5"/>
  <c r="EQ753" i="5"/>
  <c r="EP753" i="5"/>
  <c r="EO753" i="5"/>
  <c r="EN753" i="5"/>
  <c r="EM753" i="5"/>
  <c r="EL753" i="5"/>
  <c r="EK753" i="5"/>
  <c r="EJ753" i="5"/>
  <c r="EI753" i="5"/>
  <c r="EH753" i="5"/>
  <c r="EG753" i="5"/>
  <c r="EF753" i="5"/>
  <c r="EE753" i="5"/>
  <c r="ED753" i="5"/>
  <c r="EC753" i="5"/>
  <c r="EB753" i="5"/>
  <c r="EA753" i="5"/>
  <c r="DZ753" i="5"/>
  <c r="DY753" i="5"/>
  <c r="DX753" i="5"/>
  <c r="DW753" i="5"/>
  <c r="DV753" i="5"/>
  <c r="DU753" i="5"/>
  <c r="DT753" i="5"/>
  <c r="DS753" i="5"/>
  <c r="DR753" i="5"/>
  <c r="ER752" i="5"/>
  <c r="EQ752" i="5"/>
  <c r="EP752" i="5"/>
  <c r="EO752" i="5"/>
  <c r="EN752" i="5"/>
  <c r="EM752" i="5"/>
  <c r="EL752" i="5"/>
  <c r="EK752" i="5"/>
  <c r="EJ752" i="5"/>
  <c r="EI752" i="5"/>
  <c r="EH752" i="5"/>
  <c r="EG752" i="5"/>
  <c r="EF752" i="5"/>
  <c r="EE752" i="5"/>
  <c r="ED752" i="5"/>
  <c r="EC752" i="5"/>
  <c r="EB752" i="5"/>
  <c r="EA752" i="5"/>
  <c r="DZ752" i="5"/>
  <c r="DY752" i="5"/>
  <c r="DX752" i="5"/>
  <c r="DW752" i="5"/>
  <c r="DV752" i="5"/>
  <c r="DU752" i="5"/>
  <c r="DT752" i="5"/>
  <c r="DS752" i="5"/>
  <c r="DR752" i="5"/>
  <c r="ES751" i="5"/>
  <c r="ER751" i="5"/>
  <c r="EQ751" i="5"/>
  <c r="EP751" i="5"/>
  <c r="EO751" i="5"/>
  <c r="EN751" i="5"/>
  <c r="EM751" i="5"/>
  <c r="EL751" i="5"/>
  <c r="EK751" i="5"/>
  <c r="EJ751" i="5"/>
  <c r="EI751" i="5"/>
  <c r="EH751" i="5"/>
  <c r="EG751" i="5"/>
  <c r="EF751" i="5"/>
  <c r="EE751" i="5"/>
  <c r="ED751" i="5"/>
  <c r="EC751" i="5"/>
  <c r="EB751" i="5"/>
  <c r="EA751" i="5"/>
  <c r="DZ751" i="5"/>
  <c r="DY751" i="5"/>
  <c r="DX751" i="5"/>
  <c r="DW751" i="5"/>
  <c r="DV751" i="5"/>
  <c r="DU751" i="5"/>
  <c r="DT751" i="5"/>
  <c r="DS751" i="5"/>
  <c r="DR751" i="5"/>
  <c r="ET750" i="5"/>
  <c r="ES750" i="5"/>
  <c r="ER750" i="5"/>
  <c r="EQ750" i="5"/>
  <c r="EP750" i="5"/>
  <c r="EO750" i="5"/>
  <c r="EN750" i="5"/>
  <c r="EM750" i="5"/>
  <c r="EL750" i="5"/>
  <c r="EK750" i="5"/>
  <c r="EJ750" i="5"/>
  <c r="EI750" i="5"/>
  <c r="EH750" i="5"/>
  <c r="EG750" i="5"/>
  <c r="EF750" i="5"/>
  <c r="EE750" i="5"/>
  <c r="ED750" i="5"/>
  <c r="EC750" i="5"/>
  <c r="EB750" i="5"/>
  <c r="EA750" i="5"/>
  <c r="DZ750" i="5"/>
  <c r="DY750" i="5"/>
  <c r="DX750" i="5"/>
  <c r="DW750" i="5"/>
  <c r="DV750" i="5"/>
  <c r="DU750" i="5"/>
  <c r="DT750" i="5"/>
  <c r="DS750" i="5"/>
  <c r="DR750" i="5"/>
  <c r="EU749" i="5"/>
  <c r="ET749" i="5"/>
  <c r="ES749" i="5"/>
  <c r="ER749" i="5"/>
  <c r="EQ749" i="5"/>
  <c r="EP749" i="5"/>
  <c r="EO749" i="5"/>
  <c r="EN749" i="5"/>
  <c r="EM749" i="5"/>
  <c r="EL749" i="5"/>
  <c r="EK749" i="5"/>
  <c r="EJ749" i="5"/>
  <c r="EI749" i="5"/>
  <c r="EH749" i="5"/>
  <c r="EG749" i="5"/>
  <c r="EF749" i="5"/>
  <c r="EE749" i="5"/>
  <c r="ED749" i="5"/>
  <c r="EC749" i="5"/>
  <c r="EB749" i="5"/>
  <c r="EA749" i="5"/>
  <c r="DZ749" i="5"/>
  <c r="DY749" i="5"/>
  <c r="DX749" i="5"/>
  <c r="DW749" i="5"/>
  <c r="DV749" i="5"/>
  <c r="DU749" i="5"/>
  <c r="DT749" i="5"/>
  <c r="DS749" i="5"/>
  <c r="DR749" i="5"/>
  <c r="EV748" i="5"/>
  <c r="EU748" i="5"/>
  <c r="ET748" i="5"/>
  <c r="ES748" i="5"/>
  <c r="ER748" i="5"/>
  <c r="EQ748" i="5"/>
  <c r="EP748" i="5"/>
  <c r="EO748" i="5"/>
  <c r="EN748" i="5"/>
  <c r="EM748" i="5"/>
  <c r="EL748" i="5"/>
  <c r="EK748" i="5"/>
  <c r="EJ748" i="5"/>
  <c r="EI748" i="5"/>
  <c r="EH748" i="5"/>
  <c r="EG748" i="5"/>
  <c r="EF748" i="5"/>
  <c r="EE748" i="5"/>
  <c r="ED748" i="5"/>
  <c r="EC748" i="5"/>
  <c r="EB748" i="5"/>
  <c r="EA748" i="5"/>
  <c r="DZ748" i="5"/>
  <c r="DY748" i="5"/>
  <c r="DX748" i="5"/>
  <c r="DW748" i="5"/>
  <c r="DV748" i="5"/>
  <c r="DU748" i="5"/>
  <c r="DT748" i="5"/>
  <c r="DS748" i="5"/>
  <c r="DR748" i="5"/>
  <c r="EW747" i="5"/>
  <c r="EV747" i="5"/>
  <c r="EU747" i="5"/>
  <c r="ET747" i="5"/>
  <c r="ES747" i="5"/>
  <c r="ER747" i="5"/>
  <c r="EQ747" i="5"/>
  <c r="EP747" i="5"/>
  <c r="EO747" i="5"/>
  <c r="EN747" i="5"/>
  <c r="EM747" i="5"/>
  <c r="EL747" i="5"/>
  <c r="EK747" i="5"/>
  <c r="EJ747" i="5"/>
  <c r="EI747" i="5"/>
  <c r="EH747" i="5"/>
  <c r="EG747" i="5"/>
  <c r="EF747" i="5"/>
  <c r="EE747" i="5"/>
  <c r="ED747" i="5"/>
  <c r="EC747" i="5"/>
  <c r="EB747" i="5"/>
  <c r="EA747" i="5"/>
  <c r="DZ747" i="5"/>
  <c r="DY747" i="5"/>
  <c r="DX747" i="5"/>
  <c r="DW747" i="5"/>
  <c r="DV747" i="5"/>
  <c r="DU747" i="5"/>
  <c r="DT747" i="5"/>
  <c r="DS747" i="5"/>
  <c r="DR747" i="5"/>
  <c r="EX746" i="5"/>
  <c r="EW746" i="5"/>
  <c r="EV746" i="5"/>
  <c r="EU746" i="5"/>
  <c r="ET746" i="5"/>
  <c r="ES746" i="5"/>
  <c r="ER746" i="5"/>
  <c r="EQ746" i="5"/>
  <c r="EP746" i="5"/>
  <c r="EO746" i="5"/>
  <c r="EN746" i="5"/>
  <c r="EM746" i="5"/>
  <c r="EL746" i="5"/>
  <c r="EK746" i="5"/>
  <c r="EJ746" i="5"/>
  <c r="EI746" i="5"/>
  <c r="EH746" i="5"/>
  <c r="EG746" i="5"/>
  <c r="EF746" i="5"/>
  <c r="EE746" i="5"/>
  <c r="ED746" i="5"/>
  <c r="EC746" i="5"/>
  <c r="EB746" i="5"/>
  <c r="EA746" i="5"/>
  <c r="DZ746" i="5"/>
  <c r="DY746" i="5"/>
  <c r="DX746" i="5"/>
  <c r="DW746" i="5"/>
  <c r="DV746" i="5"/>
  <c r="DU746" i="5"/>
  <c r="DT746" i="5"/>
  <c r="DS746" i="5"/>
  <c r="DR746" i="5"/>
  <c r="EY745" i="5"/>
  <c r="EX745" i="5"/>
  <c r="EW745" i="5"/>
  <c r="EV745" i="5"/>
  <c r="EU745" i="5"/>
  <c r="ET745" i="5"/>
  <c r="ES745" i="5"/>
  <c r="ER745" i="5"/>
  <c r="EQ745" i="5"/>
  <c r="EP745" i="5"/>
  <c r="EO745" i="5"/>
  <c r="EN745" i="5"/>
  <c r="EM745" i="5"/>
  <c r="EL745" i="5"/>
  <c r="EK745" i="5"/>
  <c r="EJ745" i="5"/>
  <c r="EI745" i="5"/>
  <c r="EH745" i="5"/>
  <c r="EG745" i="5"/>
  <c r="EF745" i="5"/>
  <c r="EE745" i="5"/>
  <c r="ED745" i="5"/>
  <c r="EC745" i="5"/>
  <c r="EB745" i="5"/>
  <c r="EA745" i="5"/>
  <c r="DZ745" i="5"/>
  <c r="DY745" i="5"/>
  <c r="DX745" i="5"/>
  <c r="DW745" i="5"/>
  <c r="DV745" i="5"/>
  <c r="DU745" i="5"/>
  <c r="DT745" i="5"/>
  <c r="DS745" i="5"/>
  <c r="DR745" i="5"/>
  <c r="EZ744" i="5"/>
  <c r="EY744" i="5"/>
  <c r="EX744" i="5"/>
  <c r="EW744" i="5"/>
  <c r="EV744" i="5"/>
  <c r="EU744" i="5"/>
  <c r="ET744" i="5"/>
  <c r="ES744" i="5"/>
  <c r="ER744" i="5"/>
  <c r="EQ744" i="5"/>
  <c r="EP744" i="5"/>
  <c r="EO744" i="5"/>
  <c r="EN744" i="5"/>
  <c r="EM744" i="5"/>
  <c r="EL744" i="5"/>
  <c r="EK744" i="5"/>
  <c r="EJ744" i="5"/>
  <c r="EI744" i="5"/>
  <c r="EH744" i="5"/>
  <c r="EG744" i="5"/>
  <c r="EF744" i="5"/>
  <c r="EE744" i="5"/>
  <c r="ED744" i="5"/>
  <c r="EC744" i="5"/>
  <c r="EB744" i="5"/>
  <c r="EA744" i="5"/>
  <c r="DZ744" i="5"/>
  <c r="DY744" i="5"/>
  <c r="DX744" i="5"/>
  <c r="DW744" i="5"/>
  <c r="DV744" i="5"/>
  <c r="DU744" i="5"/>
  <c r="DT744" i="5"/>
  <c r="DS744" i="5"/>
  <c r="DR744" i="5"/>
  <c r="FA743" i="5"/>
  <c r="EZ743" i="5"/>
  <c r="EY743" i="5"/>
  <c r="EX743" i="5"/>
  <c r="EW743" i="5"/>
  <c r="EV743" i="5"/>
  <c r="EU743" i="5"/>
  <c r="ET743" i="5"/>
  <c r="ES743" i="5"/>
  <c r="ER743" i="5"/>
  <c r="EQ743" i="5"/>
  <c r="EP743" i="5"/>
  <c r="EO743" i="5"/>
  <c r="EN743" i="5"/>
  <c r="EM743" i="5"/>
  <c r="EL743" i="5"/>
  <c r="EK743" i="5"/>
  <c r="EJ743" i="5"/>
  <c r="EI743" i="5"/>
  <c r="EH743" i="5"/>
  <c r="EG743" i="5"/>
  <c r="EF743" i="5"/>
  <c r="EE743" i="5"/>
  <c r="ED743" i="5"/>
  <c r="EC743" i="5"/>
  <c r="EB743" i="5"/>
  <c r="EA743" i="5"/>
  <c r="DZ743" i="5"/>
  <c r="DY743" i="5"/>
  <c r="DX743" i="5"/>
  <c r="DW743" i="5"/>
  <c r="DV743" i="5"/>
  <c r="DU743" i="5"/>
  <c r="DT743" i="5"/>
  <c r="DS743" i="5"/>
  <c r="DR743" i="5"/>
  <c r="FB742" i="5"/>
  <c r="FA742" i="5"/>
  <c r="EZ742" i="5"/>
  <c r="EY742" i="5"/>
  <c r="EX742" i="5"/>
  <c r="EW742" i="5"/>
  <c r="EV742" i="5"/>
  <c r="EU742" i="5"/>
  <c r="ET742" i="5"/>
  <c r="ES742" i="5"/>
  <c r="ER742" i="5"/>
  <c r="EQ742" i="5"/>
  <c r="EP742" i="5"/>
  <c r="EO742" i="5"/>
  <c r="EN742" i="5"/>
  <c r="EM742" i="5"/>
  <c r="EL742" i="5"/>
  <c r="EK742" i="5"/>
  <c r="EJ742" i="5"/>
  <c r="EI742" i="5"/>
  <c r="EH742" i="5"/>
  <c r="EG742" i="5"/>
  <c r="EF742" i="5"/>
  <c r="EE742" i="5"/>
  <c r="ED742" i="5"/>
  <c r="EC742" i="5"/>
  <c r="EB742" i="5"/>
  <c r="EA742" i="5"/>
  <c r="DZ742" i="5"/>
  <c r="DY742" i="5"/>
  <c r="DX742" i="5"/>
  <c r="DW742" i="5"/>
  <c r="DV742" i="5"/>
  <c r="DU742" i="5"/>
  <c r="DT742" i="5"/>
  <c r="DS742" i="5"/>
  <c r="DR742" i="5"/>
  <c r="FC741" i="5"/>
  <c r="FB741" i="5"/>
  <c r="FA741" i="5"/>
  <c r="EZ741" i="5"/>
  <c r="EY741" i="5"/>
  <c r="EX741" i="5"/>
  <c r="EW741" i="5"/>
  <c r="EV741" i="5"/>
  <c r="EU741" i="5"/>
  <c r="ET741" i="5"/>
  <c r="ES741" i="5"/>
  <c r="ER741" i="5"/>
  <c r="EQ741" i="5"/>
  <c r="EP741" i="5"/>
  <c r="EO741" i="5"/>
  <c r="EN741" i="5"/>
  <c r="EM741" i="5"/>
  <c r="EL741" i="5"/>
  <c r="EK741" i="5"/>
  <c r="EJ741" i="5"/>
  <c r="EI741" i="5"/>
  <c r="EH741" i="5"/>
  <c r="EG741" i="5"/>
  <c r="EF741" i="5"/>
  <c r="EE741" i="5"/>
  <c r="ED741" i="5"/>
  <c r="EC741" i="5"/>
  <c r="EB741" i="5"/>
  <c r="EA741" i="5"/>
  <c r="DZ741" i="5"/>
  <c r="DY741" i="5"/>
  <c r="DX741" i="5"/>
  <c r="DW741" i="5"/>
  <c r="DV741" i="5"/>
  <c r="DU741" i="5"/>
  <c r="DT741" i="5"/>
  <c r="DS741" i="5"/>
  <c r="DR741" i="5"/>
  <c r="FD740" i="5"/>
  <c r="FC740" i="5"/>
  <c r="FB740" i="5"/>
  <c r="FA740" i="5"/>
  <c r="EZ740" i="5"/>
  <c r="EY740" i="5"/>
  <c r="EX740" i="5"/>
  <c r="EW740" i="5"/>
  <c r="EV740" i="5"/>
  <c r="EU740" i="5"/>
  <c r="ET740" i="5"/>
  <c r="ES740" i="5"/>
  <c r="ER740" i="5"/>
  <c r="EQ740" i="5"/>
  <c r="EP740" i="5"/>
  <c r="EO740" i="5"/>
  <c r="EN740" i="5"/>
  <c r="EM740" i="5"/>
  <c r="EL740" i="5"/>
  <c r="EK740" i="5"/>
  <c r="EJ740" i="5"/>
  <c r="EI740" i="5"/>
  <c r="EH740" i="5"/>
  <c r="EG740" i="5"/>
  <c r="EF740" i="5"/>
  <c r="EE740" i="5"/>
  <c r="ED740" i="5"/>
  <c r="EC740" i="5"/>
  <c r="EB740" i="5"/>
  <c r="EA740" i="5"/>
  <c r="DZ740" i="5"/>
  <c r="DY740" i="5"/>
  <c r="DX740" i="5"/>
  <c r="DW740" i="5"/>
  <c r="DV740" i="5"/>
  <c r="DU740" i="5"/>
  <c r="DT740" i="5"/>
  <c r="DS740" i="5"/>
  <c r="DR740" i="5"/>
  <c r="FE739" i="5"/>
  <c r="FD739" i="5"/>
  <c r="FC739" i="5"/>
  <c r="FB739" i="5"/>
  <c r="FA739" i="5"/>
  <c r="EZ739" i="5"/>
  <c r="EY739" i="5"/>
  <c r="EX739" i="5"/>
  <c r="EW739" i="5"/>
  <c r="EV739" i="5"/>
  <c r="EU739" i="5"/>
  <c r="ET739" i="5"/>
  <c r="ES739" i="5"/>
  <c r="ER739" i="5"/>
  <c r="EQ739" i="5"/>
  <c r="EP739" i="5"/>
  <c r="EO739" i="5"/>
  <c r="EN739" i="5"/>
  <c r="EM739" i="5"/>
  <c r="EL739" i="5"/>
  <c r="EK739" i="5"/>
  <c r="EJ739" i="5"/>
  <c r="EI739" i="5"/>
  <c r="EH739" i="5"/>
  <c r="EG739" i="5"/>
  <c r="EF739" i="5"/>
  <c r="EE739" i="5"/>
  <c r="ED739" i="5"/>
  <c r="EC739" i="5"/>
  <c r="EB739" i="5"/>
  <c r="EA739" i="5"/>
  <c r="DZ739" i="5"/>
  <c r="DY739" i="5"/>
  <c r="DX739" i="5"/>
  <c r="DW739" i="5"/>
  <c r="DV739" i="5"/>
  <c r="DU739" i="5"/>
  <c r="DT739" i="5"/>
  <c r="DS739" i="5"/>
  <c r="DR739" i="5"/>
  <c r="DZ738" i="5"/>
  <c r="EA738" i="5" s="1"/>
  <c r="EB738" i="5" s="1"/>
  <c r="EC738" i="5" s="1"/>
  <c r="ED738" i="5" s="1"/>
  <c r="EE738" i="5" s="1"/>
  <c r="EF738" i="5" s="1"/>
  <c r="EG738" i="5" s="1"/>
  <c r="EH738" i="5" s="1"/>
  <c r="EI738" i="5" s="1"/>
  <c r="EJ738" i="5" s="1"/>
  <c r="EK738" i="5" s="1"/>
  <c r="EL738" i="5" s="1"/>
  <c r="EM738" i="5" s="1"/>
  <c r="EN738" i="5" s="1"/>
  <c r="EO738" i="5" s="1"/>
  <c r="EP738" i="5" s="1"/>
  <c r="EQ738" i="5" s="1"/>
  <c r="ER738" i="5" s="1"/>
  <c r="ES738" i="5" s="1"/>
  <c r="ET738" i="5" s="1"/>
  <c r="EU738" i="5" s="1"/>
  <c r="EV738" i="5" s="1"/>
  <c r="EW738" i="5" s="1"/>
  <c r="EX738" i="5" s="1"/>
  <c r="EY738" i="5" s="1"/>
  <c r="EZ738" i="5" s="1"/>
  <c r="FA738" i="5" s="1"/>
  <c r="FB738" i="5" s="1"/>
  <c r="FC738" i="5" s="1"/>
  <c r="FD738" i="5" s="1"/>
  <c r="FE738" i="5" s="1"/>
  <c r="DS738" i="5"/>
  <c r="DT738" i="5" s="1"/>
  <c r="DU738" i="5" s="1"/>
  <c r="DV738" i="5" s="1"/>
  <c r="DW738" i="5" s="1"/>
  <c r="DX738" i="5" s="1"/>
  <c r="DY738" i="5" s="1"/>
  <c r="FE728" i="5"/>
  <c r="FE729" i="5" s="1"/>
  <c r="FE730" i="5" s="1"/>
  <c r="FD727" i="5"/>
  <c r="FD728" i="5" s="1"/>
  <c r="FC727" i="5"/>
  <c r="FC728" i="5" s="1"/>
  <c r="FB727" i="5"/>
  <c r="FB728" i="5" s="1"/>
  <c r="FA727" i="5"/>
  <c r="FA728" i="5" s="1"/>
  <c r="EZ727" i="5"/>
  <c r="EZ728" i="5" s="1"/>
  <c r="EY727" i="5"/>
  <c r="EY728" i="5" s="1"/>
  <c r="EX727" i="5"/>
  <c r="EX728" i="5" s="1"/>
  <c r="EW727" i="5"/>
  <c r="EW728" i="5" s="1"/>
  <c r="EV727" i="5"/>
  <c r="EV728" i="5" s="1"/>
  <c r="EU727" i="5"/>
  <c r="EU728" i="5" s="1"/>
  <c r="ET727" i="5"/>
  <c r="ET728" i="5" s="1"/>
  <c r="ES727" i="5"/>
  <c r="ES728" i="5" s="1"/>
  <c r="ER727" i="5"/>
  <c r="ER728" i="5" s="1"/>
  <c r="EQ727" i="5"/>
  <c r="EQ728" i="5" s="1"/>
  <c r="EP727" i="5"/>
  <c r="EP728" i="5" s="1"/>
  <c r="EO727" i="5"/>
  <c r="EO728" i="5" s="1"/>
  <c r="EN727" i="5"/>
  <c r="EN728" i="5" s="1"/>
  <c r="EM727" i="5"/>
  <c r="EM728" i="5" s="1"/>
  <c r="EL727" i="5"/>
  <c r="EL728" i="5" s="1"/>
  <c r="EK727" i="5"/>
  <c r="EK728" i="5" s="1"/>
  <c r="EJ727" i="5"/>
  <c r="EJ728" i="5" s="1"/>
  <c r="EI727" i="5"/>
  <c r="EI728" i="5" s="1"/>
  <c r="EH727" i="5"/>
  <c r="EH728" i="5" s="1"/>
  <c r="EG727" i="5"/>
  <c r="EG728" i="5" s="1"/>
  <c r="EF727" i="5"/>
  <c r="EF728" i="5" s="1"/>
  <c r="EE727" i="5"/>
  <c r="EE728" i="5" s="1"/>
  <c r="ED727" i="5"/>
  <c r="ED728" i="5" s="1"/>
  <c r="EC727" i="5"/>
  <c r="EC728" i="5" s="1"/>
  <c r="EB727" i="5"/>
  <c r="EB728" i="5" s="1"/>
  <c r="EA727" i="5"/>
  <c r="EA728" i="5" s="1"/>
  <c r="DZ727" i="5"/>
  <c r="DZ728" i="5" s="1"/>
  <c r="DY727" i="5"/>
  <c r="DY728" i="5" s="1"/>
  <c r="DX727" i="5"/>
  <c r="DX728" i="5" s="1"/>
  <c r="DW727" i="5"/>
  <c r="DW728" i="5" s="1"/>
  <c r="DV727" i="5"/>
  <c r="DV728" i="5" s="1"/>
  <c r="DU727" i="5"/>
  <c r="DU728" i="5" s="1"/>
  <c r="DT727" i="5"/>
  <c r="DT728" i="5" s="1"/>
  <c r="DS727" i="5"/>
  <c r="DS728" i="5" s="1"/>
  <c r="DR727" i="5"/>
  <c r="DR728" i="5" s="1"/>
  <c r="DS638" i="5"/>
  <c r="DT638" i="5" s="1"/>
  <c r="DU638" i="5" s="1"/>
  <c r="DV638" i="5" s="1"/>
  <c r="DW638" i="5" s="1"/>
  <c r="DX638" i="5" s="1"/>
  <c r="DY638" i="5" s="1"/>
  <c r="DZ638" i="5" s="1"/>
  <c r="EA638" i="5" s="1"/>
  <c r="EB638" i="5" s="1"/>
  <c r="EC638" i="5" s="1"/>
  <c r="ED638" i="5" s="1"/>
  <c r="EE638" i="5" s="1"/>
  <c r="EF638" i="5" s="1"/>
  <c r="EG638" i="5" s="1"/>
  <c r="EH638" i="5" s="1"/>
  <c r="EI638" i="5" s="1"/>
  <c r="EJ638" i="5" s="1"/>
  <c r="EK638" i="5" s="1"/>
  <c r="EL638" i="5" s="1"/>
  <c r="EM638" i="5" s="1"/>
  <c r="EN638" i="5" s="1"/>
  <c r="EO638" i="5" s="1"/>
  <c r="EP638" i="5" s="1"/>
  <c r="EQ638" i="5" s="1"/>
  <c r="ER638" i="5" s="1"/>
  <c r="ES638" i="5" s="1"/>
  <c r="ET638" i="5" s="1"/>
  <c r="EU638" i="5" s="1"/>
  <c r="EV638" i="5" s="1"/>
  <c r="EW638" i="5" s="1"/>
  <c r="EX638" i="5" s="1"/>
  <c r="EY638" i="5" s="1"/>
  <c r="EZ638" i="5" s="1"/>
  <c r="FA638" i="5" s="1"/>
  <c r="FB638" i="5" s="1"/>
  <c r="FC638" i="5" s="1"/>
  <c r="FD638" i="5" s="1"/>
  <c r="FE638" i="5" s="1"/>
  <c r="FE628" i="5"/>
  <c r="FE629" i="5" s="1"/>
  <c r="FE630" i="5" s="1"/>
  <c r="FD627" i="5"/>
  <c r="FD628" i="5" s="1"/>
  <c r="FC627" i="5"/>
  <c r="FC628" i="5" s="1"/>
  <c r="FB627" i="5"/>
  <c r="FB628" i="5" s="1"/>
  <c r="FA627" i="5"/>
  <c r="FA628" i="5" s="1"/>
  <c r="EZ627" i="5"/>
  <c r="EZ628" i="5" s="1"/>
  <c r="EY627" i="5"/>
  <c r="EY628" i="5" s="1"/>
  <c r="EX627" i="5"/>
  <c r="EX628" i="5" s="1"/>
  <c r="EW627" i="5"/>
  <c r="EW628" i="5" s="1"/>
  <c r="EV627" i="5"/>
  <c r="EV628" i="5" s="1"/>
  <c r="EU627" i="5"/>
  <c r="EU628" i="5" s="1"/>
  <c r="ET627" i="5"/>
  <c r="ET628" i="5" s="1"/>
  <c r="ES627" i="5"/>
  <c r="ES628" i="5" s="1"/>
  <c r="ER627" i="5"/>
  <c r="ER628" i="5" s="1"/>
  <c r="EQ627" i="5"/>
  <c r="EQ628" i="5" s="1"/>
  <c r="EP627" i="5"/>
  <c r="EP628" i="5" s="1"/>
  <c r="EO627" i="5"/>
  <c r="EO628" i="5" s="1"/>
  <c r="EN627" i="5"/>
  <c r="EN628" i="5" s="1"/>
  <c r="EM627" i="5"/>
  <c r="EM628" i="5" s="1"/>
  <c r="EL627" i="5"/>
  <c r="EL628" i="5" s="1"/>
  <c r="EK627" i="5"/>
  <c r="EK628" i="5" s="1"/>
  <c r="EJ627" i="5"/>
  <c r="EJ628" i="5" s="1"/>
  <c r="EI627" i="5"/>
  <c r="EI628" i="5" s="1"/>
  <c r="EH627" i="5"/>
  <c r="EH628" i="5" s="1"/>
  <c r="EG627" i="5"/>
  <c r="EG628" i="5" s="1"/>
  <c r="EF627" i="5"/>
  <c r="EF628" i="5" s="1"/>
  <c r="EE627" i="5"/>
  <c r="EE628" i="5" s="1"/>
  <c r="ED627" i="5"/>
  <c r="ED628" i="5" s="1"/>
  <c r="EC627" i="5"/>
  <c r="EC628" i="5" s="1"/>
  <c r="EB627" i="5"/>
  <c r="EB628" i="5" s="1"/>
  <c r="EA627" i="5"/>
  <c r="EA628" i="5" s="1"/>
  <c r="DZ627" i="5"/>
  <c r="DZ628" i="5" s="1"/>
  <c r="DY627" i="5"/>
  <c r="DY628" i="5" s="1"/>
  <c r="DX627" i="5"/>
  <c r="DX628" i="5" s="1"/>
  <c r="DW627" i="5"/>
  <c r="DW628" i="5" s="1"/>
  <c r="DV627" i="5"/>
  <c r="DV628" i="5" s="1"/>
  <c r="DU627" i="5"/>
  <c r="DU628" i="5" s="1"/>
  <c r="DT627" i="5"/>
  <c r="DT628" i="5" s="1"/>
  <c r="DS627" i="5"/>
  <c r="DS628" i="5" s="1"/>
  <c r="DR627" i="5"/>
  <c r="DR628" i="5" s="1"/>
  <c r="DS538" i="5"/>
  <c r="DT538" i="5" s="1"/>
  <c r="DU538" i="5" s="1"/>
  <c r="DV538" i="5" s="1"/>
  <c r="DW538" i="5" s="1"/>
  <c r="DX538" i="5" s="1"/>
  <c r="DY538" i="5" s="1"/>
  <c r="DZ538" i="5" s="1"/>
  <c r="EA538" i="5" s="1"/>
  <c r="EB538" i="5" s="1"/>
  <c r="EC538" i="5" s="1"/>
  <c r="ED538" i="5" s="1"/>
  <c r="EE538" i="5" s="1"/>
  <c r="EF538" i="5" s="1"/>
  <c r="EG538" i="5" s="1"/>
  <c r="EH538" i="5" s="1"/>
  <c r="EI538" i="5" s="1"/>
  <c r="EJ538" i="5" s="1"/>
  <c r="EK538" i="5" s="1"/>
  <c r="EL538" i="5" s="1"/>
  <c r="EM538" i="5" s="1"/>
  <c r="EN538" i="5" s="1"/>
  <c r="EO538" i="5" s="1"/>
  <c r="EP538" i="5" s="1"/>
  <c r="EQ538" i="5" s="1"/>
  <c r="ER538" i="5" s="1"/>
  <c r="ES538" i="5" s="1"/>
  <c r="ET538" i="5" s="1"/>
  <c r="EU538" i="5" s="1"/>
  <c r="EV538" i="5" s="1"/>
  <c r="EW538" i="5" s="1"/>
  <c r="EX538" i="5" s="1"/>
  <c r="EY538" i="5" s="1"/>
  <c r="EZ538" i="5" s="1"/>
  <c r="FA538" i="5" s="1"/>
  <c r="FB538" i="5" s="1"/>
  <c r="FC538" i="5" s="1"/>
  <c r="FD538" i="5" s="1"/>
  <c r="FE538" i="5" s="1"/>
  <c r="FE528" i="5"/>
  <c r="FE529" i="5" s="1"/>
  <c r="FE530" i="5" s="1"/>
  <c r="FD527" i="5"/>
  <c r="FD528" i="5" s="1"/>
  <c r="FC527" i="5"/>
  <c r="FC528" i="5" s="1"/>
  <c r="FB527" i="5"/>
  <c r="FB528" i="5" s="1"/>
  <c r="FA527" i="5"/>
  <c r="FA528" i="5" s="1"/>
  <c r="EZ527" i="5"/>
  <c r="EZ528" i="5" s="1"/>
  <c r="EY527" i="5"/>
  <c r="EY528" i="5" s="1"/>
  <c r="EX527" i="5"/>
  <c r="EX528" i="5" s="1"/>
  <c r="EW527" i="5"/>
  <c r="EW528" i="5" s="1"/>
  <c r="EV527" i="5"/>
  <c r="EV528" i="5" s="1"/>
  <c r="EU527" i="5"/>
  <c r="EU528" i="5" s="1"/>
  <c r="ET527" i="5"/>
  <c r="ET528" i="5" s="1"/>
  <c r="ES527" i="5"/>
  <c r="ES528" i="5" s="1"/>
  <c r="ER527" i="5"/>
  <c r="ER528" i="5" s="1"/>
  <c r="EQ527" i="5"/>
  <c r="EQ528" i="5" s="1"/>
  <c r="EP527" i="5"/>
  <c r="EP528" i="5" s="1"/>
  <c r="EO527" i="5"/>
  <c r="EO528" i="5" s="1"/>
  <c r="EN527" i="5"/>
  <c r="EN528" i="5" s="1"/>
  <c r="EM527" i="5"/>
  <c r="EM528" i="5" s="1"/>
  <c r="EL527" i="5"/>
  <c r="EL528" i="5" s="1"/>
  <c r="EK527" i="5"/>
  <c r="EK528" i="5" s="1"/>
  <c r="EJ527" i="5"/>
  <c r="EJ528" i="5" s="1"/>
  <c r="EI527" i="5"/>
  <c r="EI528" i="5" s="1"/>
  <c r="EH527" i="5"/>
  <c r="EH528" i="5" s="1"/>
  <c r="EG527" i="5"/>
  <c r="EG528" i="5" s="1"/>
  <c r="EF527" i="5"/>
  <c r="EF528" i="5" s="1"/>
  <c r="EE527" i="5"/>
  <c r="EE528" i="5" s="1"/>
  <c r="ED527" i="5"/>
  <c r="ED528" i="5" s="1"/>
  <c r="EC527" i="5"/>
  <c r="EC528" i="5" s="1"/>
  <c r="EB527" i="5"/>
  <c r="EB528" i="5" s="1"/>
  <c r="EA527" i="5"/>
  <c r="EA528" i="5" s="1"/>
  <c r="DZ527" i="5"/>
  <c r="DZ528" i="5" s="1"/>
  <c r="DY527" i="5"/>
  <c r="DY528" i="5" s="1"/>
  <c r="DX527" i="5"/>
  <c r="DX528" i="5" s="1"/>
  <c r="DW527" i="5"/>
  <c r="DW528" i="5" s="1"/>
  <c r="DV527" i="5"/>
  <c r="DV528" i="5" s="1"/>
  <c r="DU527" i="5"/>
  <c r="DU528" i="5" s="1"/>
  <c r="DT527" i="5"/>
  <c r="DT528" i="5" s="1"/>
  <c r="DS527" i="5"/>
  <c r="DS528" i="5" s="1"/>
  <c r="DR527" i="5"/>
  <c r="DR528" i="5" s="1"/>
  <c r="DS438" i="5"/>
  <c r="DT438" i="5" s="1"/>
  <c r="DU438" i="5" s="1"/>
  <c r="DV438" i="5" s="1"/>
  <c r="DW438" i="5" s="1"/>
  <c r="DX438" i="5" s="1"/>
  <c r="DY438" i="5" s="1"/>
  <c r="DZ438" i="5" s="1"/>
  <c r="EA438" i="5" s="1"/>
  <c r="EB438" i="5" s="1"/>
  <c r="EC438" i="5" s="1"/>
  <c r="ED438" i="5" s="1"/>
  <c r="EE438" i="5" s="1"/>
  <c r="EF438" i="5" s="1"/>
  <c r="EG438" i="5" s="1"/>
  <c r="EH438" i="5" s="1"/>
  <c r="EI438" i="5" s="1"/>
  <c r="EJ438" i="5" s="1"/>
  <c r="EK438" i="5" s="1"/>
  <c r="EL438" i="5" s="1"/>
  <c r="EM438" i="5" s="1"/>
  <c r="EN438" i="5" s="1"/>
  <c r="EO438" i="5" s="1"/>
  <c r="EP438" i="5" s="1"/>
  <c r="EQ438" i="5" s="1"/>
  <c r="ER438" i="5" s="1"/>
  <c r="ES438" i="5" s="1"/>
  <c r="ET438" i="5" s="1"/>
  <c r="EU438" i="5" s="1"/>
  <c r="EV438" i="5" s="1"/>
  <c r="EW438" i="5" s="1"/>
  <c r="EX438" i="5" s="1"/>
  <c r="EY438" i="5" s="1"/>
  <c r="EZ438" i="5" s="1"/>
  <c r="FA438" i="5" s="1"/>
  <c r="FB438" i="5" s="1"/>
  <c r="FC438" i="5" s="1"/>
  <c r="FD438" i="5" s="1"/>
  <c r="FE438" i="5" s="1"/>
  <c r="FE425" i="5"/>
  <c r="FE426" i="5" s="1"/>
  <c r="DR375" i="5"/>
  <c r="DS374" i="5"/>
  <c r="DR374" i="5"/>
  <c r="DT373" i="5"/>
  <c r="DS373" i="5"/>
  <c r="DR373" i="5"/>
  <c r="DU372" i="5"/>
  <c r="DT372" i="5"/>
  <c r="DS372" i="5"/>
  <c r="DR372" i="5"/>
  <c r="DV371" i="5"/>
  <c r="DU371" i="5"/>
  <c r="DT371" i="5"/>
  <c r="DS371" i="5"/>
  <c r="DR419" i="5" s="1"/>
  <c r="DR371" i="5"/>
  <c r="DW370" i="5"/>
  <c r="DV370" i="5"/>
  <c r="DU370" i="5"/>
  <c r="DT370" i="5"/>
  <c r="DS370" i="5"/>
  <c r="DR370" i="5"/>
  <c r="DX369" i="5"/>
  <c r="DW417" i="5" s="1"/>
  <c r="DW369" i="5"/>
  <c r="DV369" i="5"/>
  <c r="DU369" i="5"/>
  <c r="DT369" i="5"/>
  <c r="DS369" i="5"/>
  <c r="DR369" i="5"/>
  <c r="DY368" i="5"/>
  <c r="DX368" i="5"/>
  <c r="DW416" i="5" s="1"/>
  <c r="DW368" i="5"/>
  <c r="DV368" i="5"/>
  <c r="DU368" i="5"/>
  <c r="DT368" i="5"/>
  <c r="DS368" i="5"/>
  <c r="DR368" i="5"/>
  <c r="DZ367" i="5"/>
  <c r="DY367" i="5"/>
  <c r="DX415" i="5" s="1"/>
  <c r="DX367" i="5"/>
  <c r="DW367" i="5"/>
  <c r="DV367" i="5"/>
  <c r="DU367" i="5"/>
  <c r="DT367" i="5"/>
  <c r="DS367" i="5"/>
  <c r="DR367" i="5"/>
  <c r="EA366" i="5"/>
  <c r="DZ414" i="5" s="1"/>
  <c r="DZ366" i="5"/>
  <c r="DY366" i="5"/>
  <c r="DX366" i="5"/>
  <c r="DW366" i="5"/>
  <c r="DV366" i="5"/>
  <c r="DU366" i="5"/>
  <c r="DT366" i="5"/>
  <c r="DS366" i="5"/>
  <c r="DR414" i="5" s="1"/>
  <c r="DR366" i="5"/>
  <c r="EB365" i="5"/>
  <c r="EA365" i="5"/>
  <c r="DZ365" i="5"/>
  <c r="DY365" i="5"/>
  <c r="DX365" i="5"/>
  <c r="DW365" i="5"/>
  <c r="DV365" i="5"/>
  <c r="DU413" i="5" s="1"/>
  <c r="DU365" i="5"/>
  <c r="DT365" i="5"/>
  <c r="DS365" i="5"/>
  <c r="DR365" i="5"/>
  <c r="EC364" i="5"/>
  <c r="EB364" i="5"/>
  <c r="EA364" i="5"/>
  <c r="DZ364" i="5"/>
  <c r="DY412" i="5" s="1"/>
  <c r="DY364" i="5"/>
  <c r="DX364" i="5"/>
  <c r="DW364" i="5"/>
  <c r="DV364" i="5"/>
  <c r="DU364" i="5"/>
  <c r="DT364" i="5"/>
  <c r="DS364" i="5"/>
  <c r="DR364" i="5"/>
  <c r="ED363" i="5"/>
  <c r="EC363" i="5"/>
  <c r="EB363" i="5"/>
  <c r="EA363" i="5"/>
  <c r="DZ363" i="5"/>
  <c r="DY363" i="5"/>
  <c r="DX363" i="5"/>
  <c r="DW363" i="5"/>
  <c r="DV411" i="5" s="1"/>
  <c r="DV363" i="5"/>
  <c r="DU363" i="5"/>
  <c r="DT363" i="5"/>
  <c r="DS363" i="5"/>
  <c r="DR363" i="5"/>
  <c r="EE362" i="5"/>
  <c r="ED362" i="5"/>
  <c r="EC362" i="5"/>
  <c r="EB410" i="5" s="1"/>
  <c r="EB362" i="5"/>
  <c r="EA362" i="5"/>
  <c r="DZ362" i="5"/>
  <c r="DY362" i="5"/>
  <c r="DX362" i="5"/>
  <c r="DW362" i="5"/>
  <c r="DV362" i="5"/>
  <c r="DU362" i="5"/>
  <c r="DT410" i="5" s="1"/>
  <c r="DT362" i="5"/>
  <c r="DS362" i="5"/>
  <c r="DR362" i="5"/>
  <c r="EF361" i="5"/>
  <c r="EE361" i="5"/>
  <c r="ED361" i="5"/>
  <c r="EC361" i="5"/>
  <c r="EB361" i="5"/>
  <c r="EA409" i="5" s="1"/>
  <c r="EA361" i="5"/>
  <c r="DZ361" i="5"/>
  <c r="DY361" i="5"/>
  <c r="DX361" i="5"/>
  <c r="DW361" i="5"/>
  <c r="DV361" i="5"/>
  <c r="DU361" i="5"/>
  <c r="DT361" i="5"/>
  <c r="DS409" i="5" s="1"/>
  <c r="DS361" i="5"/>
  <c r="DR361" i="5"/>
  <c r="EG360" i="5"/>
  <c r="EF360" i="5"/>
  <c r="EE360" i="5"/>
  <c r="ED360" i="5"/>
  <c r="EC360" i="5"/>
  <c r="EB360" i="5"/>
  <c r="EA408" i="5" s="1"/>
  <c r="EA360" i="5"/>
  <c r="DZ360" i="5"/>
  <c r="DY360" i="5"/>
  <c r="DX360" i="5"/>
  <c r="DW360" i="5"/>
  <c r="DV360" i="5"/>
  <c r="DU360" i="5"/>
  <c r="DT360" i="5"/>
  <c r="DS408" i="5" s="1"/>
  <c r="DS360" i="5"/>
  <c r="DR360" i="5"/>
  <c r="EH359" i="5"/>
  <c r="EG359" i="5"/>
  <c r="EF359" i="5"/>
  <c r="EE359" i="5"/>
  <c r="ED359" i="5"/>
  <c r="EC359" i="5"/>
  <c r="EB407" i="5" s="1"/>
  <c r="EB359" i="5"/>
  <c r="EA359" i="5"/>
  <c r="DZ359" i="5"/>
  <c r="DY359" i="5"/>
  <c r="DX359" i="5"/>
  <c r="DW359" i="5"/>
  <c r="DV359" i="5"/>
  <c r="DU359" i="5"/>
  <c r="DT407" i="5" s="1"/>
  <c r="DT359" i="5"/>
  <c r="DS359" i="5"/>
  <c r="DR359" i="5"/>
  <c r="EI358" i="5"/>
  <c r="EH358" i="5"/>
  <c r="EG358" i="5"/>
  <c r="EF358" i="5"/>
  <c r="EE358" i="5"/>
  <c r="ED406" i="5" s="1"/>
  <c r="ED358" i="5"/>
  <c r="EC358" i="5"/>
  <c r="EB358" i="5"/>
  <c r="EA358" i="5"/>
  <c r="DZ358" i="5"/>
  <c r="DY358" i="5"/>
  <c r="DX358" i="5"/>
  <c r="DW358" i="5"/>
  <c r="DV406" i="5" s="1"/>
  <c r="DV358" i="5"/>
  <c r="DU358" i="5"/>
  <c r="DT358" i="5"/>
  <c r="DS358" i="5"/>
  <c r="DR358" i="5"/>
  <c r="EJ357" i="5"/>
  <c r="EI357" i="5"/>
  <c r="EH357" i="5"/>
  <c r="EG405" i="5" s="1"/>
  <c r="EG357" i="5"/>
  <c r="EF357" i="5"/>
  <c r="EE357" i="5"/>
  <c r="ED357" i="5"/>
  <c r="EC357" i="5"/>
  <c r="EB357" i="5"/>
  <c r="EA357" i="5"/>
  <c r="DZ357" i="5"/>
  <c r="DY405" i="5" s="1"/>
  <c r="DY357" i="5"/>
  <c r="DX357" i="5"/>
  <c r="DW357" i="5"/>
  <c r="DV357" i="5"/>
  <c r="DU357" i="5"/>
  <c r="DT357" i="5"/>
  <c r="DS357" i="5"/>
  <c r="DR357" i="5"/>
  <c r="EK356" i="5"/>
  <c r="EJ356" i="5"/>
  <c r="EI356" i="5"/>
  <c r="EH356" i="5"/>
  <c r="EG356" i="5"/>
  <c r="EF356" i="5"/>
  <c r="EE356" i="5"/>
  <c r="ED356" i="5"/>
  <c r="EC404" i="5" s="1"/>
  <c r="EC356" i="5"/>
  <c r="EB356" i="5"/>
  <c r="EA356" i="5"/>
  <c r="DZ356" i="5"/>
  <c r="DY356" i="5"/>
  <c r="DX356" i="5"/>
  <c r="DW356" i="5"/>
  <c r="DV356" i="5"/>
  <c r="DU404" i="5" s="1"/>
  <c r="DU356" i="5"/>
  <c r="DT356" i="5"/>
  <c r="DS356" i="5"/>
  <c r="DR356" i="5"/>
  <c r="EL355" i="5"/>
  <c r="EK355" i="5"/>
  <c r="EJ355" i="5"/>
  <c r="EI355" i="5"/>
  <c r="EH403" i="5" s="1"/>
  <c r="EH355" i="5"/>
  <c r="EG355" i="5"/>
  <c r="EF355" i="5"/>
  <c r="EE355" i="5"/>
  <c r="ED403" i="5" s="1"/>
  <c r="ED355" i="5"/>
  <c r="EC355" i="5"/>
  <c r="EB355" i="5"/>
  <c r="EA355" i="5"/>
  <c r="DZ403" i="5" s="1"/>
  <c r="DZ355" i="5"/>
  <c r="DY355" i="5"/>
  <c r="DX355" i="5"/>
  <c r="DW355" i="5"/>
  <c r="DV403" i="5" s="1"/>
  <c r="DV355" i="5"/>
  <c r="DU355" i="5"/>
  <c r="DT355" i="5"/>
  <c r="DS355" i="5"/>
  <c r="DR403" i="5" s="1"/>
  <c r="DR355" i="5"/>
  <c r="EM354" i="5"/>
  <c r="EL354" i="5"/>
  <c r="EK354" i="5"/>
  <c r="EJ402" i="5" s="1"/>
  <c r="EJ354" i="5"/>
  <c r="EI354" i="5"/>
  <c r="EH354" i="5"/>
  <c r="EG354" i="5"/>
  <c r="EF354" i="5"/>
  <c r="EE354" i="5"/>
  <c r="ED354" i="5"/>
  <c r="EC354" i="5"/>
  <c r="EB354" i="5"/>
  <c r="EA354" i="5"/>
  <c r="DZ354" i="5"/>
  <c r="DY354" i="5"/>
  <c r="DX354" i="5"/>
  <c r="DW354" i="5"/>
  <c r="DV354" i="5"/>
  <c r="DU354" i="5"/>
  <c r="DT354" i="5"/>
  <c r="DS354" i="5"/>
  <c r="DR354" i="5"/>
  <c r="EN353" i="5"/>
  <c r="EM353" i="5"/>
  <c r="EL353" i="5"/>
  <c r="EK353" i="5"/>
  <c r="EJ353" i="5"/>
  <c r="EI353" i="5"/>
  <c r="EH353" i="5"/>
  <c r="EG353" i="5"/>
  <c r="EF353" i="5"/>
  <c r="EE353" i="5"/>
  <c r="ED353" i="5"/>
  <c r="EC353" i="5"/>
  <c r="EB353" i="5"/>
  <c r="EA353" i="5"/>
  <c r="DZ353" i="5"/>
  <c r="DY353" i="5"/>
  <c r="DX353" i="5"/>
  <c r="DW353" i="5"/>
  <c r="DV353" i="5"/>
  <c r="DU353" i="5"/>
  <c r="DT353" i="5"/>
  <c r="DS353" i="5"/>
  <c r="DR353" i="5"/>
  <c r="EO352" i="5"/>
  <c r="EN352" i="5"/>
  <c r="EM352" i="5"/>
  <c r="EL352" i="5"/>
  <c r="EK352" i="5"/>
  <c r="EJ352" i="5"/>
  <c r="EI352" i="5"/>
  <c r="EH352" i="5"/>
  <c r="EG352" i="5"/>
  <c r="EF352" i="5"/>
  <c r="EE352" i="5"/>
  <c r="ED352" i="5"/>
  <c r="EC352" i="5"/>
  <c r="EB352" i="5"/>
  <c r="EA352" i="5"/>
  <c r="DZ352" i="5"/>
  <c r="DY352" i="5"/>
  <c r="DX352" i="5"/>
  <c r="DW352" i="5"/>
  <c r="DV352" i="5"/>
  <c r="DU352" i="5"/>
  <c r="DT352" i="5"/>
  <c r="DS352" i="5"/>
  <c r="DR352" i="5"/>
  <c r="EP351" i="5"/>
  <c r="EO351" i="5"/>
  <c r="EN351" i="5"/>
  <c r="EM351" i="5"/>
  <c r="EL351" i="5"/>
  <c r="EK351" i="5"/>
  <c r="EJ351" i="5"/>
  <c r="EI351" i="5"/>
  <c r="EH351" i="5"/>
  <c r="EG351" i="5"/>
  <c r="EF351" i="5"/>
  <c r="EE351" i="5"/>
  <c r="ED351" i="5"/>
  <c r="EC351" i="5"/>
  <c r="EB351" i="5"/>
  <c r="EA351" i="5"/>
  <c r="DZ351" i="5"/>
  <c r="DY351" i="5"/>
  <c r="DX351" i="5"/>
  <c r="DW351" i="5"/>
  <c r="DV351" i="5"/>
  <c r="DU351" i="5"/>
  <c r="DT351" i="5"/>
  <c r="DS351" i="5"/>
  <c r="DR351" i="5"/>
  <c r="EQ350" i="5"/>
  <c r="EP350" i="5"/>
  <c r="EO350" i="5"/>
  <c r="EN350" i="5"/>
  <c r="EM350" i="5"/>
  <c r="EL350" i="5"/>
  <c r="EK350" i="5"/>
  <c r="EJ350" i="5"/>
  <c r="EI350" i="5"/>
  <c r="EH350" i="5"/>
  <c r="EG350" i="5"/>
  <c r="EF350" i="5"/>
  <c r="EE350" i="5"/>
  <c r="ED350" i="5"/>
  <c r="EC350" i="5"/>
  <c r="EB350" i="5"/>
  <c r="EA350" i="5"/>
  <c r="DZ350" i="5"/>
  <c r="DY350" i="5"/>
  <c r="DX350" i="5"/>
  <c r="DW350" i="5"/>
  <c r="DV350" i="5"/>
  <c r="DU350" i="5"/>
  <c r="DT350" i="5"/>
  <c r="DS350" i="5"/>
  <c r="DR350" i="5"/>
  <c r="ER349" i="5"/>
  <c r="EQ349" i="5"/>
  <c r="EP349" i="5"/>
  <c r="EO349" i="5"/>
  <c r="EN349" i="5"/>
  <c r="EM349" i="5"/>
  <c r="EL349" i="5"/>
  <c r="EK349" i="5"/>
  <c r="EJ349" i="5"/>
  <c r="EI349" i="5"/>
  <c r="EH349" i="5"/>
  <c r="EG349" i="5"/>
  <c r="EF349" i="5"/>
  <c r="EE349" i="5"/>
  <c r="ED349" i="5"/>
  <c r="EC349" i="5"/>
  <c r="EB349" i="5"/>
  <c r="EA349" i="5"/>
  <c r="DZ349" i="5"/>
  <c r="DY349" i="5"/>
  <c r="DX349" i="5"/>
  <c r="DW349" i="5"/>
  <c r="DV349" i="5"/>
  <c r="DU349" i="5"/>
  <c r="DT349" i="5"/>
  <c r="DS349" i="5"/>
  <c r="DR349" i="5"/>
  <c r="ES348" i="5"/>
  <c r="ER348" i="5"/>
  <c r="EQ348" i="5"/>
  <c r="EP348" i="5"/>
  <c r="EO348" i="5"/>
  <c r="EN348" i="5"/>
  <c r="EM348" i="5"/>
  <c r="EL348" i="5"/>
  <c r="EK348" i="5"/>
  <c r="EJ348" i="5"/>
  <c r="EI348" i="5"/>
  <c r="EH348" i="5"/>
  <c r="EG348" i="5"/>
  <c r="EF348" i="5"/>
  <c r="EE348" i="5"/>
  <c r="ED348" i="5"/>
  <c r="EC348" i="5"/>
  <c r="EB348" i="5"/>
  <c r="EA348" i="5"/>
  <c r="DZ348" i="5"/>
  <c r="DY348" i="5"/>
  <c r="DX348" i="5"/>
  <c r="DW348" i="5"/>
  <c r="DV348" i="5"/>
  <c r="DU348" i="5"/>
  <c r="DT348" i="5"/>
  <c r="DS348" i="5"/>
  <c r="DR348" i="5"/>
  <c r="ET347" i="5"/>
  <c r="ES347" i="5"/>
  <c r="ER347" i="5"/>
  <c r="EQ347" i="5"/>
  <c r="EP347" i="5"/>
  <c r="EO347" i="5"/>
  <c r="EN347" i="5"/>
  <c r="EM347" i="5"/>
  <c r="EL347" i="5"/>
  <c r="EK347" i="5"/>
  <c r="EJ347" i="5"/>
  <c r="EI347" i="5"/>
  <c r="EH347" i="5"/>
  <c r="EG347" i="5"/>
  <c r="EF347" i="5"/>
  <c r="EE347" i="5"/>
  <c r="ED347" i="5"/>
  <c r="EC347" i="5"/>
  <c r="EB347" i="5"/>
  <c r="EA347" i="5"/>
  <c r="DZ347" i="5"/>
  <c r="DY347" i="5"/>
  <c r="DX347" i="5"/>
  <c r="DW347" i="5"/>
  <c r="DV347" i="5"/>
  <c r="DU347" i="5"/>
  <c r="DT347" i="5"/>
  <c r="DS347" i="5"/>
  <c r="DR347" i="5"/>
  <c r="EU346" i="5"/>
  <c r="ET346" i="5"/>
  <c r="ES346" i="5"/>
  <c r="ER346" i="5"/>
  <c r="EQ346" i="5"/>
  <c r="EP346" i="5"/>
  <c r="EO346" i="5"/>
  <c r="EN346" i="5"/>
  <c r="EM346" i="5"/>
  <c r="EL346" i="5"/>
  <c r="EK346" i="5"/>
  <c r="EJ346" i="5"/>
  <c r="EI346" i="5"/>
  <c r="EH346" i="5"/>
  <c r="EG346" i="5"/>
  <c r="EF346" i="5"/>
  <c r="EE346" i="5"/>
  <c r="ED346" i="5"/>
  <c r="EC346" i="5"/>
  <c r="EB346" i="5"/>
  <c r="EA346" i="5"/>
  <c r="DZ346" i="5"/>
  <c r="DY346" i="5"/>
  <c r="DX346" i="5"/>
  <c r="DW346" i="5"/>
  <c r="DV346" i="5"/>
  <c r="DU346" i="5"/>
  <c r="DT346" i="5"/>
  <c r="DS346" i="5"/>
  <c r="DR346" i="5"/>
  <c r="EV345" i="5"/>
  <c r="EU345" i="5"/>
  <c r="ET345" i="5"/>
  <c r="ES345" i="5"/>
  <c r="ER345" i="5"/>
  <c r="EQ345" i="5"/>
  <c r="EP345" i="5"/>
  <c r="EO345" i="5"/>
  <c r="EN345" i="5"/>
  <c r="EM345" i="5"/>
  <c r="EL345" i="5"/>
  <c r="EK345" i="5"/>
  <c r="EJ345" i="5"/>
  <c r="EI345" i="5"/>
  <c r="EH345" i="5"/>
  <c r="EG345" i="5"/>
  <c r="EF345" i="5"/>
  <c r="EE345" i="5"/>
  <c r="ED345" i="5"/>
  <c r="EC345" i="5"/>
  <c r="EB345" i="5"/>
  <c r="EA345" i="5"/>
  <c r="DZ345" i="5"/>
  <c r="DY345" i="5"/>
  <c r="DX345" i="5"/>
  <c r="DW345" i="5"/>
  <c r="DV345" i="5"/>
  <c r="DU345" i="5"/>
  <c r="DT345" i="5"/>
  <c r="DS345" i="5"/>
  <c r="DR345" i="5"/>
  <c r="EW344" i="5"/>
  <c r="EV344" i="5"/>
  <c r="EU344" i="5"/>
  <c r="ET344" i="5"/>
  <c r="ES344" i="5"/>
  <c r="ER344" i="5"/>
  <c r="EQ344" i="5"/>
  <c r="EP344" i="5"/>
  <c r="EO344" i="5"/>
  <c r="EN344" i="5"/>
  <c r="EM344" i="5"/>
  <c r="EL344" i="5"/>
  <c r="EK344" i="5"/>
  <c r="EJ344" i="5"/>
  <c r="EI344" i="5"/>
  <c r="EH344" i="5"/>
  <c r="EG344" i="5"/>
  <c r="EF344" i="5"/>
  <c r="EE344" i="5"/>
  <c r="ED344" i="5"/>
  <c r="EC344" i="5"/>
  <c r="EB344" i="5"/>
  <c r="EA344" i="5"/>
  <c r="DZ344" i="5"/>
  <c r="DY344" i="5"/>
  <c r="DX344" i="5"/>
  <c r="DW344" i="5"/>
  <c r="DV344" i="5"/>
  <c r="DU344" i="5"/>
  <c r="DT344" i="5"/>
  <c r="DS344" i="5"/>
  <c r="DR344" i="5"/>
  <c r="EX343" i="5"/>
  <c r="EW343" i="5"/>
  <c r="EV343" i="5"/>
  <c r="EU343" i="5"/>
  <c r="ET343" i="5"/>
  <c r="ES343" i="5"/>
  <c r="ER343" i="5"/>
  <c r="EQ343" i="5"/>
  <c r="EP343" i="5"/>
  <c r="EO343" i="5"/>
  <c r="EN343" i="5"/>
  <c r="EM343" i="5"/>
  <c r="EL343" i="5"/>
  <c r="EK343" i="5"/>
  <c r="EJ343" i="5"/>
  <c r="EI343" i="5"/>
  <c r="EH343" i="5"/>
  <c r="EG343" i="5"/>
  <c r="EF343" i="5"/>
  <c r="EE343" i="5"/>
  <c r="ED343" i="5"/>
  <c r="EC343" i="5"/>
  <c r="EB343" i="5"/>
  <c r="EA343" i="5"/>
  <c r="DZ343" i="5"/>
  <c r="DY343" i="5"/>
  <c r="DX343" i="5"/>
  <c r="DW343" i="5"/>
  <c r="DV343" i="5"/>
  <c r="DU343" i="5"/>
  <c r="DT343" i="5"/>
  <c r="DS343" i="5"/>
  <c r="DR343" i="5"/>
  <c r="EY342" i="5"/>
  <c r="EX342" i="5"/>
  <c r="EW342" i="5"/>
  <c r="EV342" i="5"/>
  <c r="EU342" i="5"/>
  <c r="ET342" i="5"/>
  <c r="ES342" i="5"/>
  <c r="ER342" i="5"/>
  <c r="EQ342" i="5"/>
  <c r="EP342" i="5"/>
  <c r="EO342" i="5"/>
  <c r="EN342" i="5"/>
  <c r="EM342" i="5"/>
  <c r="EL342" i="5"/>
  <c r="EK342" i="5"/>
  <c r="EJ342" i="5"/>
  <c r="EI342" i="5"/>
  <c r="EH342" i="5"/>
  <c r="EG342" i="5"/>
  <c r="EF342" i="5"/>
  <c r="EE342" i="5"/>
  <c r="ED342" i="5"/>
  <c r="EC342" i="5"/>
  <c r="EB342" i="5"/>
  <c r="EA342" i="5"/>
  <c r="DZ342" i="5"/>
  <c r="DY342" i="5"/>
  <c r="DX342" i="5"/>
  <c r="DW342" i="5"/>
  <c r="DV342" i="5"/>
  <c r="DU342" i="5"/>
  <c r="DT342" i="5"/>
  <c r="DS342" i="5"/>
  <c r="DR342" i="5"/>
  <c r="EZ341" i="5"/>
  <c r="EY341" i="5"/>
  <c r="EX341" i="5"/>
  <c r="EW341" i="5"/>
  <c r="EV341" i="5"/>
  <c r="EU341" i="5"/>
  <c r="ET341" i="5"/>
  <c r="ES341" i="5"/>
  <c r="ER341" i="5"/>
  <c r="EQ341" i="5"/>
  <c r="EP341" i="5"/>
  <c r="EO341" i="5"/>
  <c r="EN341" i="5"/>
  <c r="EM341" i="5"/>
  <c r="EL341" i="5"/>
  <c r="EK341" i="5"/>
  <c r="EJ341" i="5"/>
  <c r="EI341" i="5"/>
  <c r="EH341" i="5"/>
  <c r="EG341" i="5"/>
  <c r="EF341" i="5"/>
  <c r="EE341" i="5"/>
  <c r="ED341" i="5"/>
  <c r="EC341" i="5"/>
  <c r="EB341" i="5"/>
  <c r="EA341" i="5"/>
  <c r="DZ341" i="5"/>
  <c r="DY341" i="5"/>
  <c r="DX341" i="5"/>
  <c r="DW341" i="5"/>
  <c r="DV341" i="5"/>
  <c r="DU341" i="5"/>
  <c r="DT341" i="5"/>
  <c r="DS341" i="5"/>
  <c r="DR341" i="5"/>
  <c r="FA340" i="5"/>
  <c r="EZ340" i="5"/>
  <c r="EY340" i="5"/>
  <c r="EX340" i="5"/>
  <c r="EW340" i="5"/>
  <c r="EV340" i="5"/>
  <c r="EU340" i="5"/>
  <c r="ET340" i="5"/>
  <c r="ES340" i="5"/>
  <c r="ER340" i="5"/>
  <c r="EQ340" i="5"/>
  <c r="EP340" i="5"/>
  <c r="EO340" i="5"/>
  <c r="EN340" i="5"/>
  <c r="EM340" i="5"/>
  <c r="EL340" i="5"/>
  <c r="EK340" i="5"/>
  <c r="EJ340" i="5"/>
  <c r="EI340" i="5"/>
  <c r="EH340" i="5"/>
  <c r="EG340" i="5"/>
  <c r="EF340" i="5"/>
  <c r="EE340" i="5"/>
  <c r="ED340" i="5"/>
  <c r="EC340" i="5"/>
  <c r="EB340" i="5"/>
  <c r="EA340" i="5"/>
  <c r="DZ340" i="5"/>
  <c r="DY340" i="5"/>
  <c r="DX340" i="5"/>
  <c r="DW340" i="5"/>
  <c r="DV340" i="5"/>
  <c r="DU340" i="5"/>
  <c r="DT340" i="5"/>
  <c r="DS340" i="5"/>
  <c r="DR340" i="5"/>
  <c r="FB339" i="5"/>
  <c r="FA339" i="5"/>
  <c r="EZ339" i="5"/>
  <c r="EY339" i="5"/>
  <c r="EX339" i="5"/>
  <c r="EW339" i="5"/>
  <c r="EV339" i="5"/>
  <c r="EU339" i="5"/>
  <c r="ET339" i="5"/>
  <c r="ES339" i="5"/>
  <c r="ER339" i="5"/>
  <c r="EQ339" i="5"/>
  <c r="EP339" i="5"/>
  <c r="EO339" i="5"/>
  <c r="EN339" i="5"/>
  <c r="EM339" i="5"/>
  <c r="EL339" i="5"/>
  <c r="EK339" i="5"/>
  <c r="EJ339" i="5"/>
  <c r="EI339" i="5"/>
  <c r="EH339" i="5"/>
  <c r="EG339" i="5"/>
  <c r="EF339" i="5"/>
  <c r="EE339" i="5"/>
  <c r="ED339" i="5"/>
  <c r="EC339" i="5"/>
  <c r="EB339" i="5"/>
  <c r="EA339" i="5"/>
  <c r="DZ339" i="5"/>
  <c r="DY339" i="5"/>
  <c r="DX339" i="5"/>
  <c r="DW339" i="5"/>
  <c r="DV339" i="5"/>
  <c r="DU339" i="5"/>
  <c r="DT339" i="5"/>
  <c r="DS339" i="5"/>
  <c r="DR339" i="5"/>
  <c r="FC338" i="5"/>
  <c r="FB338" i="5"/>
  <c r="FA338" i="5"/>
  <c r="EZ338" i="5"/>
  <c r="EY338" i="5"/>
  <c r="EX338" i="5"/>
  <c r="EW338" i="5"/>
  <c r="EV338" i="5"/>
  <c r="EU338" i="5"/>
  <c r="ET338" i="5"/>
  <c r="ES338" i="5"/>
  <c r="ER338" i="5"/>
  <c r="EQ338" i="5"/>
  <c r="EP338" i="5"/>
  <c r="EO338" i="5"/>
  <c r="EN338" i="5"/>
  <c r="EM338" i="5"/>
  <c r="EL338" i="5"/>
  <c r="EK338" i="5"/>
  <c r="EJ338" i="5"/>
  <c r="EI338" i="5"/>
  <c r="EH338" i="5"/>
  <c r="EG338" i="5"/>
  <c r="EF338" i="5"/>
  <c r="EE338" i="5"/>
  <c r="ED338" i="5"/>
  <c r="EC338" i="5"/>
  <c r="EB338" i="5"/>
  <c r="EA338" i="5"/>
  <c r="DZ338" i="5"/>
  <c r="DY338" i="5"/>
  <c r="DX338" i="5"/>
  <c r="DW338" i="5"/>
  <c r="DV338" i="5"/>
  <c r="DU338" i="5"/>
  <c r="DT338" i="5"/>
  <c r="DS338" i="5"/>
  <c r="DR338" i="5"/>
  <c r="FD337" i="5"/>
  <c r="FC337" i="5"/>
  <c r="FB337" i="5"/>
  <c r="FA337" i="5"/>
  <c r="EZ337" i="5"/>
  <c r="EY337" i="5"/>
  <c r="EX337" i="5"/>
  <c r="EW337" i="5"/>
  <c r="EV337" i="5"/>
  <c r="EU337" i="5"/>
  <c r="ET337" i="5"/>
  <c r="ES337" i="5"/>
  <c r="ER337" i="5"/>
  <c r="EQ337" i="5"/>
  <c r="EP337" i="5"/>
  <c r="EO337" i="5"/>
  <c r="EN337" i="5"/>
  <c r="EM337" i="5"/>
  <c r="EL337" i="5"/>
  <c r="EK337" i="5"/>
  <c r="EJ337" i="5"/>
  <c r="EI337" i="5"/>
  <c r="EH337" i="5"/>
  <c r="EG337" i="5"/>
  <c r="EF337" i="5"/>
  <c r="EE337" i="5"/>
  <c r="ED337" i="5"/>
  <c r="EC337" i="5"/>
  <c r="EB337" i="5"/>
  <c r="EA337" i="5"/>
  <c r="DZ337" i="5"/>
  <c r="DY337" i="5"/>
  <c r="DX337" i="5"/>
  <c r="DW337" i="5"/>
  <c r="DV337" i="5"/>
  <c r="DU337" i="5"/>
  <c r="DT337" i="5"/>
  <c r="DS337" i="5"/>
  <c r="DR337" i="5"/>
  <c r="FE336" i="5"/>
  <c r="FD336" i="5"/>
  <c r="FC336" i="5"/>
  <c r="FB336" i="5"/>
  <c r="FA336" i="5"/>
  <c r="EZ336" i="5"/>
  <c r="EY336" i="5"/>
  <c r="EX336" i="5"/>
  <c r="EW336" i="5"/>
  <c r="EV336" i="5"/>
  <c r="EU336" i="5"/>
  <c r="ET336" i="5"/>
  <c r="ES336" i="5"/>
  <c r="ER336" i="5"/>
  <c r="EQ336" i="5"/>
  <c r="EP336" i="5"/>
  <c r="EO336" i="5"/>
  <c r="EN336" i="5"/>
  <c r="EM336" i="5"/>
  <c r="EL336" i="5"/>
  <c r="EK336" i="5"/>
  <c r="EJ336" i="5"/>
  <c r="EI336" i="5"/>
  <c r="EH336" i="5"/>
  <c r="EG336" i="5"/>
  <c r="EF336" i="5"/>
  <c r="EE336" i="5"/>
  <c r="ED336" i="5"/>
  <c r="EC336" i="5"/>
  <c r="EB336" i="5"/>
  <c r="EA336" i="5"/>
  <c r="DZ336" i="5"/>
  <c r="DY336" i="5"/>
  <c r="DX336" i="5"/>
  <c r="DW336" i="5"/>
  <c r="DV336" i="5"/>
  <c r="DU336" i="5"/>
  <c r="DT336" i="5"/>
  <c r="DS336" i="5"/>
  <c r="DR336" i="5"/>
  <c r="DS335" i="5"/>
  <c r="DT335" i="5" s="1"/>
  <c r="DU335" i="5" s="1"/>
  <c r="DV335" i="5" s="1"/>
  <c r="DW335" i="5" s="1"/>
  <c r="DX335" i="5" s="1"/>
  <c r="DY335" i="5" s="1"/>
  <c r="DZ335" i="5" s="1"/>
  <c r="EA335" i="5" s="1"/>
  <c r="EB335" i="5" s="1"/>
  <c r="EC335" i="5" s="1"/>
  <c r="ED335" i="5" s="1"/>
  <c r="EE335" i="5" s="1"/>
  <c r="EF335" i="5" s="1"/>
  <c r="EG335" i="5" s="1"/>
  <c r="EH335" i="5" s="1"/>
  <c r="EI335" i="5" s="1"/>
  <c r="EJ335" i="5" s="1"/>
  <c r="EK335" i="5" s="1"/>
  <c r="EL335" i="5" s="1"/>
  <c r="EM335" i="5" s="1"/>
  <c r="EN335" i="5" s="1"/>
  <c r="EO335" i="5" s="1"/>
  <c r="EP335" i="5" s="1"/>
  <c r="EQ335" i="5" s="1"/>
  <c r="ER335" i="5" s="1"/>
  <c r="ES335" i="5" s="1"/>
  <c r="ET335" i="5" s="1"/>
  <c r="EU335" i="5" s="1"/>
  <c r="EV335" i="5" s="1"/>
  <c r="EW335" i="5" s="1"/>
  <c r="EX335" i="5" s="1"/>
  <c r="EY335" i="5" s="1"/>
  <c r="EZ335" i="5" s="1"/>
  <c r="FA335" i="5" s="1"/>
  <c r="FB335" i="5" s="1"/>
  <c r="FC335" i="5" s="1"/>
  <c r="FD335" i="5" s="1"/>
  <c r="FE335" i="5" s="1"/>
  <c r="FE325" i="5"/>
  <c r="FE326" i="5" s="1"/>
  <c r="FE327" i="5" s="1"/>
  <c r="FD324" i="5"/>
  <c r="FD325" i="5" s="1"/>
  <c r="FC324" i="5"/>
  <c r="FC325" i="5" s="1"/>
  <c r="FB324" i="5"/>
  <c r="FB325" i="5" s="1"/>
  <c r="FA324" i="5"/>
  <c r="FA325" i="5" s="1"/>
  <c r="EZ324" i="5"/>
  <c r="EZ325" i="5" s="1"/>
  <c r="EY324" i="5"/>
  <c r="EY325" i="5" s="1"/>
  <c r="EX324" i="5"/>
  <c r="EX325" i="5" s="1"/>
  <c r="EW324" i="5"/>
  <c r="EW325" i="5" s="1"/>
  <c r="EV324" i="5"/>
  <c r="EV325" i="5" s="1"/>
  <c r="EU324" i="5"/>
  <c r="EU325" i="5" s="1"/>
  <c r="ET324" i="5"/>
  <c r="ET325" i="5" s="1"/>
  <c r="ES324" i="5"/>
  <c r="ES325" i="5" s="1"/>
  <c r="ER324" i="5"/>
  <c r="ER325" i="5" s="1"/>
  <c r="EQ324" i="5"/>
  <c r="EQ325" i="5" s="1"/>
  <c r="EP324" i="5"/>
  <c r="EP325" i="5" s="1"/>
  <c r="EO324" i="5"/>
  <c r="EO325" i="5" s="1"/>
  <c r="EN324" i="5"/>
  <c r="EN325" i="5" s="1"/>
  <c r="EM324" i="5"/>
  <c r="EM325" i="5" s="1"/>
  <c r="EL324" i="5"/>
  <c r="EL325" i="5" s="1"/>
  <c r="EK324" i="5"/>
  <c r="EK325" i="5" s="1"/>
  <c r="EJ324" i="5"/>
  <c r="EJ325" i="5" s="1"/>
  <c r="EI324" i="5"/>
  <c r="EI325" i="5" s="1"/>
  <c r="EH324" i="5"/>
  <c r="EH325" i="5" s="1"/>
  <c r="EG324" i="5"/>
  <c r="EG325" i="5" s="1"/>
  <c r="EF324" i="5"/>
  <c r="EF325" i="5" s="1"/>
  <c r="EE324" i="5"/>
  <c r="EE325" i="5" s="1"/>
  <c r="ED324" i="5"/>
  <c r="ED325" i="5" s="1"/>
  <c r="EC324" i="5"/>
  <c r="EC325" i="5" s="1"/>
  <c r="EB324" i="5"/>
  <c r="EB325" i="5" s="1"/>
  <c r="EA324" i="5"/>
  <c r="EA325" i="5" s="1"/>
  <c r="DZ324" i="5"/>
  <c r="DZ325" i="5" s="1"/>
  <c r="DY324" i="5"/>
  <c r="DY325" i="5" s="1"/>
  <c r="DX324" i="5"/>
  <c r="DX325" i="5" s="1"/>
  <c r="DW324" i="5"/>
  <c r="DW325" i="5" s="1"/>
  <c r="DV324" i="5"/>
  <c r="DV325" i="5" s="1"/>
  <c r="DU324" i="5"/>
  <c r="DU325" i="5" s="1"/>
  <c r="DT324" i="5"/>
  <c r="DT325" i="5" s="1"/>
  <c r="DS324" i="5"/>
  <c r="DS325" i="5" s="1"/>
  <c r="DR324" i="5"/>
  <c r="DR325" i="5" s="1"/>
  <c r="DR280" i="5"/>
  <c r="DS235" i="5"/>
  <c r="DT235" i="5" s="1"/>
  <c r="DU235" i="5" s="1"/>
  <c r="DV235" i="5" s="1"/>
  <c r="DW235" i="5" s="1"/>
  <c r="DX235" i="5" s="1"/>
  <c r="DY235" i="5" s="1"/>
  <c r="DZ235" i="5" s="1"/>
  <c r="EA235" i="5" s="1"/>
  <c r="EB235" i="5" s="1"/>
  <c r="EC235" i="5" s="1"/>
  <c r="ED235" i="5" s="1"/>
  <c r="EE235" i="5" s="1"/>
  <c r="EF235" i="5" s="1"/>
  <c r="EG235" i="5" s="1"/>
  <c r="EH235" i="5" s="1"/>
  <c r="EI235" i="5" s="1"/>
  <c r="EJ235" i="5" s="1"/>
  <c r="EK235" i="5" s="1"/>
  <c r="EL235" i="5" s="1"/>
  <c r="EM235" i="5" s="1"/>
  <c r="EN235" i="5" s="1"/>
  <c r="EO235" i="5" s="1"/>
  <c r="EP235" i="5" s="1"/>
  <c r="EQ235" i="5" s="1"/>
  <c r="ER235" i="5" s="1"/>
  <c r="ES235" i="5" s="1"/>
  <c r="ET235" i="5" s="1"/>
  <c r="EU235" i="5" s="1"/>
  <c r="EV235" i="5" s="1"/>
  <c r="EW235" i="5" s="1"/>
  <c r="EX235" i="5" s="1"/>
  <c r="EY235" i="5" s="1"/>
  <c r="EZ235" i="5" s="1"/>
  <c r="FA235" i="5" s="1"/>
  <c r="FB235" i="5" s="1"/>
  <c r="FC235" i="5" s="1"/>
  <c r="FD235" i="5" s="1"/>
  <c r="FE235" i="5" s="1"/>
  <c r="DR232" i="5"/>
  <c r="FE225" i="5"/>
  <c r="FE226" i="5" s="1"/>
  <c r="FE227" i="5" s="1"/>
  <c r="FD224" i="5"/>
  <c r="FD225" i="5" s="1"/>
  <c r="FC224" i="5"/>
  <c r="FC225" i="5" s="1"/>
  <c r="FB224" i="5"/>
  <c r="FB225" i="5" s="1"/>
  <c r="FA224" i="5"/>
  <c r="FA225" i="5" s="1"/>
  <c r="EZ224" i="5"/>
  <c r="EZ225" i="5" s="1"/>
  <c r="EY224" i="5"/>
  <c r="EY225" i="5" s="1"/>
  <c r="EX224" i="5"/>
  <c r="EX225" i="5" s="1"/>
  <c r="EW224" i="5"/>
  <c r="EW225" i="5" s="1"/>
  <c r="EV224" i="5"/>
  <c r="EV225" i="5" s="1"/>
  <c r="EU224" i="5"/>
  <c r="EU225" i="5" s="1"/>
  <c r="ET224" i="5"/>
  <c r="ET225" i="5" s="1"/>
  <c r="ES224" i="5"/>
  <c r="ES225" i="5" s="1"/>
  <c r="ER224" i="5"/>
  <c r="ER225" i="5" s="1"/>
  <c r="EQ224" i="5"/>
  <c r="EQ225" i="5" s="1"/>
  <c r="EP224" i="5"/>
  <c r="EP225" i="5" s="1"/>
  <c r="EO224" i="5"/>
  <c r="EO225" i="5" s="1"/>
  <c r="EN224" i="5"/>
  <c r="EN225" i="5" s="1"/>
  <c r="EM224" i="5"/>
  <c r="EM225" i="5" s="1"/>
  <c r="EL224" i="5"/>
  <c r="EL225" i="5" s="1"/>
  <c r="EK224" i="5"/>
  <c r="EK225" i="5" s="1"/>
  <c r="EJ224" i="5"/>
  <c r="EJ225" i="5" s="1"/>
  <c r="EI224" i="5"/>
  <c r="EI225" i="5" s="1"/>
  <c r="EH224" i="5"/>
  <c r="EH225" i="5" s="1"/>
  <c r="EG224" i="5"/>
  <c r="EG225" i="5" s="1"/>
  <c r="EF224" i="5"/>
  <c r="EF225" i="5" s="1"/>
  <c r="EE224" i="5"/>
  <c r="EE225" i="5" s="1"/>
  <c r="ED224" i="5"/>
  <c r="ED225" i="5" s="1"/>
  <c r="EC224" i="5"/>
  <c r="EC225" i="5" s="1"/>
  <c r="EB224" i="5"/>
  <c r="EB225" i="5" s="1"/>
  <c r="EA224" i="5"/>
  <c r="EA225" i="5" s="1"/>
  <c r="DZ224" i="5"/>
  <c r="DZ225" i="5" s="1"/>
  <c r="DY224" i="5"/>
  <c r="DY225" i="5" s="1"/>
  <c r="DX224" i="5"/>
  <c r="DX225" i="5" s="1"/>
  <c r="DW224" i="5"/>
  <c r="DW225" i="5" s="1"/>
  <c r="DV224" i="5"/>
  <c r="DV225" i="5" s="1"/>
  <c r="DU224" i="5"/>
  <c r="DU225" i="5" s="1"/>
  <c r="DT224" i="5"/>
  <c r="DT225" i="5" s="1"/>
  <c r="DS224" i="5"/>
  <c r="DS225" i="5" s="1"/>
  <c r="DR224" i="5"/>
  <c r="DR225" i="5" s="1"/>
  <c r="DS135" i="5"/>
  <c r="DT135" i="5" s="1"/>
  <c r="DU135" i="5" s="1"/>
  <c r="DV135" i="5" s="1"/>
  <c r="DW135" i="5" s="1"/>
  <c r="DX135" i="5" s="1"/>
  <c r="DY135" i="5" s="1"/>
  <c r="DZ135" i="5" s="1"/>
  <c r="EA135" i="5" s="1"/>
  <c r="EB135" i="5" s="1"/>
  <c r="EC135" i="5" s="1"/>
  <c r="ED135" i="5" s="1"/>
  <c r="EE135" i="5" s="1"/>
  <c r="EF135" i="5" s="1"/>
  <c r="EG135" i="5" s="1"/>
  <c r="EH135" i="5" s="1"/>
  <c r="EI135" i="5" s="1"/>
  <c r="EJ135" i="5" s="1"/>
  <c r="EK135" i="5" s="1"/>
  <c r="EL135" i="5" s="1"/>
  <c r="EM135" i="5" s="1"/>
  <c r="EN135" i="5" s="1"/>
  <c r="EO135" i="5" s="1"/>
  <c r="EP135" i="5" s="1"/>
  <c r="EQ135" i="5" s="1"/>
  <c r="ER135" i="5" s="1"/>
  <c r="ES135" i="5" s="1"/>
  <c r="ET135" i="5" s="1"/>
  <c r="EU135" i="5" s="1"/>
  <c r="EV135" i="5" s="1"/>
  <c r="EW135" i="5" s="1"/>
  <c r="EX135" i="5" s="1"/>
  <c r="EY135" i="5" s="1"/>
  <c r="EZ135" i="5" s="1"/>
  <c r="FA135" i="5" s="1"/>
  <c r="FB135" i="5" s="1"/>
  <c r="FC135" i="5" s="1"/>
  <c r="FD135" i="5" s="1"/>
  <c r="FE135" i="5" s="1"/>
  <c r="DR132" i="5"/>
  <c r="FE125" i="5"/>
  <c r="FE126" i="5" s="1"/>
  <c r="FE127" i="5" s="1"/>
  <c r="FD124" i="5"/>
  <c r="FD125" i="5" s="1"/>
  <c r="FC124" i="5"/>
  <c r="FC125" i="5" s="1"/>
  <c r="FB124" i="5"/>
  <c r="FB125" i="5" s="1"/>
  <c r="FA124" i="5"/>
  <c r="FA125" i="5" s="1"/>
  <c r="EZ124" i="5"/>
  <c r="EZ125" i="5" s="1"/>
  <c r="EY124" i="5"/>
  <c r="EY125" i="5" s="1"/>
  <c r="EX124" i="5"/>
  <c r="EX125" i="5" s="1"/>
  <c r="EW124" i="5"/>
  <c r="EW125" i="5" s="1"/>
  <c r="EV124" i="5"/>
  <c r="EV125" i="5" s="1"/>
  <c r="EU124" i="5"/>
  <c r="EU125" i="5" s="1"/>
  <c r="ET124" i="5"/>
  <c r="ET125" i="5" s="1"/>
  <c r="ES124" i="5"/>
  <c r="ES125" i="5" s="1"/>
  <c r="ER124" i="5"/>
  <c r="ER125" i="5" s="1"/>
  <c r="EQ124" i="5"/>
  <c r="EQ125" i="5" s="1"/>
  <c r="EP124" i="5"/>
  <c r="EP125" i="5" s="1"/>
  <c r="EO124" i="5"/>
  <c r="EO125" i="5" s="1"/>
  <c r="EN124" i="5"/>
  <c r="EN125" i="5" s="1"/>
  <c r="EM124" i="5"/>
  <c r="EM125" i="5" s="1"/>
  <c r="EL124" i="5"/>
  <c r="EL125" i="5" s="1"/>
  <c r="EK124" i="5"/>
  <c r="EK125" i="5" s="1"/>
  <c r="EJ124" i="5"/>
  <c r="EJ125" i="5" s="1"/>
  <c r="EI124" i="5"/>
  <c r="EI125" i="5" s="1"/>
  <c r="EH124" i="5"/>
  <c r="EH125" i="5" s="1"/>
  <c r="EG124" i="5"/>
  <c r="EG125" i="5" s="1"/>
  <c r="EF124" i="5"/>
  <c r="EF125" i="5" s="1"/>
  <c r="EE124" i="5"/>
  <c r="EE125" i="5" s="1"/>
  <c r="ED124" i="5"/>
  <c r="ED125" i="5" s="1"/>
  <c r="EC124" i="5"/>
  <c r="EC125" i="5" s="1"/>
  <c r="EB124" i="5"/>
  <c r="EB125" i="5" s="1"/>
  <c r="EA124" i="5"/>
  <c r="EA125" i="5" s="1"/>
  <c r="DZ124" i="5"/>
  <c r="DZ125" i="5" s="1"/>
  <c r="DY124" i="5"/>
  <c r="DY125" i="5" s="1"/>
  <c r="DX124" i="5"/>
  <c r="DX125" i="5" s="1"/>
  <c r="DW124" i="5"/>
  <c r="DW125" i="5" s="1"/>
  <c r="DV124" i="5"/>
  <c r="DV125" i="5" s="1"/>
  <c r="DU124" i="5"/>
  <c r="DU125" i="5" s="1"/>
  <c r="DT124" i="5"/>
  <c r="DT125" i="5" s="1"/>
  <c r="DS124" i="5"/>
  <c r="DS125" i="5" s="1"/>
  <c r="DR124" i="5"/>
  <c r="DR125" i="5" s="1"/>
  <c r="EL80" i="5"/>
  <c r="DS35" i="5"/>
  <c r="DT35" i="5" s="1"/>
  <c r="DU35" i="5" s="1"/>
  <c r="DV35" i="5" s="1"/>
  <c r="DW35" i="5" s="1"/>
  <c r="DX35" i="5" s="1"/>
  <c r="DY35" i="5" s="1"/>
  <c r="DZ35" i="5" s="1"/>
  <c r="EA35" i="5" s="1"/>
  <c r="EB35" i="5" s="1"/>
  <c r="EC35" i="5" s="1"/>
  <c r="ED35" i="5" s="1"/>
  <c r="EE35" i="5" s="1"/>
  <c r="EF35" i="5" s="1"/>
  <c r="EG35" i="5" s="1"/>
  <c r="EH35" i="5" s="1"/>
  <c r="EI35" i="5" s="1"/>
  <c r="EJ35" i="5" s="1"/>
  <c r="EK35" i="5" s="1"/>
  <c r="EL35" i="5" s="1"/>
  <c r="EM35" i="5" s="1"/>
  <c r="EN35" i="5" s="1"/>
  <c r="EO35" i="5" s="1"/>
  <c r="EP35" i="5" s="1"/>
  <c r="EQ35" i="5" s="1"/>
  <c r="ER35" i="5" s="1"/>
  <c r="ES35" i="5" s="1"/>
  <c r="ET35" i="5" s="1"/>
  <c r="EU35" i="5" s="1"/>
  <c r="EV35" i="5" s="1"/>
  <c r="EW35" i="5" s="1"/>
  <c r="EX35" i="5" s="1"/>
  <c r="EY35" i="5" s="1"/>
  <c r="EZ35" i="5" s="1"/>
  <c r="FA35" i="5" s="1"/>
  <c r="FB35" i="5" s="1"/>
  <c r="FC35" i="5" s="1"/>
  <c r="FD35" i="5" s="1"/>
  <c r="FE35" i="5" s="1"/>
  <c r="EC11" i="5"/>
  <c r="EB11" i="5" s="1"/>
  <c r="EA11" i="5" s="1"/>
  <c r="DR8" i="5"/>
  <c r="DR7" i="5"/>
  <c r="EL232" i="5"/>
  <c r="DN1241" i="5"/>
  <c r="DM1241" i="5"/>
  <c r="DL1241" i="5"/>
  <c r="DK1241" i="5"/>
  <c r="DJ1241" i="5"/>
  <c r="DI1241" i="5"/>
  <c r="DH1241" i="5"/>
  <c r="DG1241" i="5"/>
  <c r="DF1241" i="5"/>
  <c r="DE1241" i="5"/>
  <c r="DD1241" i="5"/>
  <c r="DC1241" i="5"/>
  <c r="DB1241" i="5"/>
  <c r="DA1241" i="5"/>
  <c r="CZ1241" i="5"/>
  <c r="CY1241" i="5"/>
  <c r="CX1241" i="5"/>
  <c r="CW1241" i="5"/>
  <c r="CV1241" i="5"/>
  <c r="CU1241" i="5"/>
  <c r="CT1241" i="5"/>
  <c r="CS1241" i="5"/>
  <c r="CR1241" i="5"/>
  <c r="CQ1241" i="5"/>
  <c r="CP1241" i="5"/>
  <c r="CO1241" i="5"/>
  <c r="CN1241" i="5"/>
  <c r="CM1241" i="5"/>
  <c r="CL1241" i="5"/>
  <c r="CK1241" i="5"/>
  <c r="CJ1241" i="5"/>
  <c r="CI1241" i="5"/>
  <c r="CH1241" i="5"/>
  <c r="CG1241" i="5"/>
  <c r="CF1241" i="5"/>
  <c r="CE1241" i="5"/>
  <c r="CD1241" i="5"/>
  <c r="DN1240" i="5"/>
  <c r="DM1240" i="5"/>
  <c r="DL1240" i="5"/>
  <c r="DK1240" i="5"/>
  <c r="DJ1240" i="5"/>
  <c r="DI1240" i="5"/>
  <c r="DH1240" i="5"/>
  <c r="DG1240" i="5"/>
  <c r="DF1240" i="5"/>
  <c r="DE1240" i="5"/>
  <c r="DD1240" i="5"/>
  <c r="DC1240" i="5"/>
  <c r="DB1240" i="5"/>
  <c r="DA1240" i="5"/>
  <c r="CZ1240" i="5"/>
  <c r="CY1240" i="5"/>
  <c r="CX1240" i="5"/>
  <c r="CW1240" i="5"/>
  <c r="CV1240" i="5"/>
  <c r="CU1240" i="5"/>
  <c r="CT1240" i="5"/>
  <c r="CS1240" i="5"/>
  <c r="CR1240" i="5"/>
  <c r="CQ1240" i="5"/>
  <c r="CP1240" i="5"/>
  <c r="CO1240" i="5"/>
  <c r="CN1240" i="5"/>
  <c r="CM1240" i="5"/>
  <c r="CL1240" i="5"/>
  <c r="CK1240" i="5"/>
  <c r="CJ1240" i="5"/>
  <c r="CI1240" i="5"/>
  <c r="CH1240" i="5"/>
  <c r="CG1240" i="5"/>
  <c r="CF1240" i="5"/>
  <c r="CE1240" i="5"/>
  <c r="CD1240" i="5"/>
  <c r="DN1239" i="5"/>
  <c r="DM1239" i="5"/>
  <c r="DL1239" i="5"/>
  <c r="DK1239" i="5"/>
  <c r="DJ1239" i="5"/>
  <c r="DI1239" i="5"/>
  <c r="DH1239" i="5"/>
  <c r="DG1239" i="5"/>
  <c r="DF1239" i="5"/>
  <c r="DE1239" i="5"/>
  <c r="DD1239" i="5"/>
  <c r="DC1239" i="5"/>
  <c r="DB1239" i="5"/>
  <c r="DA1239" i="5"/>
  <c r="CZ1239" i="5"/>
  <c r="CY1239" i="5"/>
  <c r="CX1239" i="5"/>
  <c r="CW1239" i="5"/>
  <c r="CV1239" i="5"/>
  <c r="CU1239" i="5"/>
  <c r="CT1239" i="5"/>
  <c r="CS1239" i="5"/>
  <c r="CR1239" i="5"/>
  <c r="CQ1239" i="5"/>
  <c r="CP1239" i="5"/>
  <c r="CO1239" i="5"/>
  <c r="CN1239" i="5"/>
  <c r="CM1239" i="5"/>
  <c r="CL1239" i="5"/>
  <c r="CK1239" i="5"/>
  <c r="CJ1239" i="5"/>
  <c r="CI1239" i="5"/>
  <c r="CH1239" i="5"/>
  <c r="CG1239" i="5"/>
  <c r="CF1239" i="5"/>
  <c r="CE1239" i="5"/>
  <c r="CD1239" i="5"/>
  <c r="DN1238" i="5"/>
  <c r="DM1238" i="5"/>
  <c r="DL1238" i="5"/>
  <c r="DK1238" i="5"/>
  <c r="DJ1238" i="5"/>
  <c r="DI1238" i="5"/>
  <c r="DH1238" i="5"/>
  <c r="DG1238" i="5"/>
  <c r="DF1238" i="5"/>
  <c r="DE1238" i="5"/>
  <c r="DD1238" i="5"/>
  <c r="DC1238" i="5"/>
  <c r="DB1238" i="5"/>
  <c r="DA1238" i="5"/>
  <c r="CZ1238" i="5"/>
  <c r="CY1238" i="5"/>
  <c r="CX1238" i="5"/>
  <c r="CW1238" i="5"/>
  <c r="CV1238" i="5"/>
  <c r="CU1238" i="5"/>
  <c r="CT1238" i="5"/>
  <c r="CS1238" i="5"/>
  <c r="CR1238" i="5"/>
  <c r="CQ1238" i="5"/>
  <c r="CP1238" i="5"/>
  <c r="CO1238" i="5"/>
  <c r="CN1238" i="5"/>
  <c r="CM1238" i="5"/>
  <c r="CL1238" i="5"/>
  <c r="CK1238" i="5"/>
  <c r="CJ1238" i="5"/>
  <c r="CI1238" i="5"/>
  <c r="CH1238" i="5"/>
  <c r="CG1238" i="5"/>
  <c r="CF1238" i="5"/>
  <c r="CE1238" i="5"/>
  <c r="CD1238" i="5"/>
  <c r="DN1237" i="5"/>
  <c r="DM1237" i="5"/>
  <c r="DL1237" i="5"/>
  <c r="DK1237" i="5"/>
  <c r="DJ1237" i="5"/>
  <c r="DI1237" i="5"/>
  <c r="DH1237" i="5"/>
  <c r="DG1237" i="5"/>
  <c r="DF1237" i="5"/>
  <c r="DE1237" i="5"/>
  <c r="DD1237" i="5"/>
  <c r="DC1237" i="5"/>
  <c r="DB1237" i="5"/>
  <c r="DA1237" i="5"/>
  <c r="CZ1237" i="5"/>
  <c r="CY1237" i="5"/>
  <c r="CX1237" i="5"/>
  <c r="CW1237" i="5"/>
  <c r="CV1237" i="5"/>
  <c r="CU1237" i="5"/>
  <c r="CT1237" i="5"/>
  <c r="CS1237" i="5"/>
  <c r="CR1237" i="5"/>
  <c r="CQ1237" i="5"/>
  <c r="CP1237" i="5"/>
  <c r="CO1237" i="5"/>
  <c r="CN1237" i="5"/>
  <c r="CM1237" i="5"/>
  <c r="CL1237" i="5"/>
  <c r="CK1237" i="5"/>
  <c r="CJ1237" i="5"/>
  <c r="CI1237" i="5"/>
  <c r="CH1237" i="5"/>
  <c r="CG1237" i="5"/>
  <c r="CF1237" i="5"/>
  <c r="CE1237" i="5"/>
  <c r="CD1237" i="5"/>
  <c r="DN1236" i="5"/>
  <c r="DM1236" i="5"/>
  <c r="DL1236" i="5"/>
  <c r="DK1236" i="5"/>
  <c r="DJ1236" i="5"/>
  <c r="DI1236" i="5"/>
  <c r="DH1236" i="5"/>
  <c r="DG1236" i="5"/>
  <c r="DF1236" i="5"/>
  <c r="DE1236" i="5"/>
  <c r="DD1236" i="5"/>
  <c r="DC1236" i="5"/>
  <c r="DB1236" i="5"/>
  <c r="DA1236" i="5"/>
  <c r="CZ1236" i="5"/>
  <c r="CY1236" i="5"/>
  <c r="CX1236" i="5"/>
  <c r="CW1236" i="5"/>
  <c r="CV1236" i="5"/>
  <c r="CU1236" i="5"/>
  <c r="CT1236" i="5"/>
  <c r="CS1236" i="5"/>
  <c r="CR1236" i="5"/>
  <c r="CQ1236" i="5"/>
  <c r="CP1236" i="5"/>
  <c r="CO1236" i="5"/>
  <c r="CN1236" i="5"/>
  <c r="CM1236" i="5"/>
  <c r="CL1236" i="5"/>
  <c r="CK1236" i="5"/>
  <c r="CJ1236" i="5"/>
  <c r="CI1236" i="5"/>
  <c r="CH1236" i="5"/>
  <c r="CG1236" i="5"/>
  <c r="CF1236" i="5"/>
  <c r="CE1236" i="5"/>
  <c r="CD1236" i="5"/>
  <c r="CD1235" i="5"/>
  <c r="CE1235" i="5" s="1"/>
  <c r="CF1235" i="5" s="1"/>
  <c r="CG1235" i="5" s="1"/>
  <c r="CH1235" i="5" s="1"/>
  <c r="CI1235" i="5" s="1"/>
  <c r="CJ1235" i="5" s="1"/>
  <c r="CK1235" i="5" s="1"/>
  <c r="CL1235" i="5" s="1"/>
  <c r="CM1235" i="5" s="1"/>
  <c r="CN1235" i="5" s="1"/>
  <c r="CO1235" i="5" s="1"/>
  <c r="CP1235" i="5" s="1"/>
  <c r="CQ1235" i="5" s="1"/>
  <c r="CR1235" i="5" s="1"/>
  <c r="CS1235" i="5" s="1"/>
  <c r="CT1235" i="5" s="1"/>
  <c r="CU1235" i="5" s="1"/>
  <c r="CV1235" i="5" s="1"/>
  <c r="CW1235" i="5" s="1"/>
  <c r="CX1235" i="5" s="1"/>
  <c r="CY1235" i="5" s="1"/>
  <c r="CZ1235" i="5" s="1"/>
  <c r="DA1235" i="5" s="1"/>
  <c r="DB1235" i="5" s="1"/>
  <c r="DC1235" i="5" s="1"/>
  <c r="DD1235" i="5" s="1"/>
  <c r="DE1235" i="5" s="1"/>
  <c r="DF1235" i="5" s="1"/>
  <c r="DG1235" i="5" s="1"/>
  <c r="DH1235" i="5" s="1"/>
  <c r="DI1235" i="5" s="1"/>
  <c r="DJ1235" i="5" s="1"/>
  <c r="DK1235" i="5" s="1"/>
  <c r="DL1235" i="5" s="1"/>
  <c r="DM1235" i="5" s="1"/>
  <c r="DN1235" i="5" s="1"/>
  <c r="DQ1231" i="5"/>
  <c r="DQ1232" i="5" s="1"/>
  <c r="DQ1233" i="5" s="1"/>
  <c r="DP1230" i="5"/>
  <c r="DP1231" i="5" s="1"/>
  <c r="DO1230" i="5"/>
  <c r="DO1231" i="5" s="1"/>
  <c r="DN1230" i="5"/>
  <c r="DN1231" i="5" s="1"/>
  <c r="DM1230" i="5"/>
  <c r="DM1231" i="5" s="1"/>
  <c r="DL1230" i="5"/>
  <c r="DL1231" i="5" s="1"/>
  <c r="DK1230" i="5"/>
  <c r="DK1231" i="5" s="1"/>
  <c r="DJ1230" i="5"/>
  <c r="DJ1231" i="5" s="1"/>
  <c r="DI1230" i="5"/>
  <c r="DI1231" i="5" s="1"/>
  <c r="DH1230" i="5"/>
  <c r="DH1231" i="5" s="1"/>
  <c r="DG1230" i="5"/>
  <c r="DG1231" i="5" s="1"/>
  <c r="DF1230" i="5"/>
  <c r="DF1231" i="5" s="1"/>
  <c r="DE1230" i="5"/>
  <c r="DE1231" i="5" s="1"/>
  <c r="DD1230" i="5"/>
  <c r="DD1231" i="5" s="1"/>
  <c r="DC1230" i="5"/>
  <c r="DC1231" i="5" s="1"/>
  <c r="DB1230" i="5"/>
  <c r="DB1231" i="5" s="1"/>
  <c r="DA1230" i="5"/>
  <c r="DA1231" i="5" s="1"/>
  <c r="CZ1230" i="5"/>
  <c r="CZ1231" i="5" s="1"/>
  <c r="CY1230" i="5"/>
  <c r="CY1231" i="5" s="1"/>
  <c r="CX1230" i="5"/>
  <c r="CX1231" i="5" s="1"/>
  <c r="CW1230" i="5"/>
  <c r="CW1231" i="5" s="1"/>
  <c r="CV1230" i="5"/>
  <c r="CV1231" i="5" s="1"/>
  <c r="CU1230" i="5"/>
  <c r="CU1231" i="5" s="1"/>
  <c r="CT1230" i="5"/>
  <c r="CT1231" i="5" s="1"/>
  <c r="CS1230" i="5"/>
  <c r="CS1231" i="5" s="1"/>
  <c r="CR1230" i="5"/>
  <c r="CR1231" i="5" s="1"/>
  <c r="CQ1230" i="5"/>
  <c r="CQ1231" i="5" s="1"/>
  <c r="CP1230" i="5"/>
  <c r="CP1231" i="5" s="1"/>
  <c r="CO1230" i="5"/>
  <c r="CO1231" i="5" s="1"/>
  <c r="CN1230" i="5"/>
  <c r="CN1231" i="5" s="1"/>
  <c r="CM1230" i="5"/>
  <c r="CM1231" i="5" s="1"/>
  <c r="CL1230" i="5"/>
  <c r="CL1231" i="5" s="1"/>
  <c r="CK1230" i="5"/>
  <c r="CK1231" i="5" s="1"/>
  <c r="CJ1230" i="5"/>
  <c r="CJ1231" i="5" s="1"/>
  <c r="CI1230" i="5"/>
  <c r="CI1231" i="5" s="1"/>
  <c r="CH1230" i="5"/>
  <c r="CH1231" i="5" s="1"/>
  <c r="CG1230" i="5"/>
  <c r="CG1231" i="5" s="1"/>
  <c r="CF1230" i="5"/>
  <c r="CF1231" i="5" s="1"/>
  <c r="CE1230" i="5"/>
  <c r="CE1231" i="5" s="1"/>
  <c r="CD1230" i="5"/>
  <c r="CD1231" i="5" s="1"/>
  <c r="CE1141" i="5"/>
  <c r="CF1141" i="5" s="1"/>
  <c r="CG1141" i="5" s="1"/>
  <c r="CH1141" i="5" s="1"/>
  <c r="CI1141" i="5" s="1"/>
  <c r="CJ1141" i="5" s="1"/>
  <c r="CK1141" i="5" s="1"/>
  <c r="CL1141" i="5" s="1"/>
  <c r="CM1141" i="5" s="1"/>
  <c r="CN1141" i="5" s="1"/>
  <c r="CO1141" i="5" s="1"/>
  <c r="CP1141" i="5" s="1"/>
  <c r="CQ1141" i="5" s="1"/>
  <c r="CR1141" i="5" s="1"/>
  <c r="CS1141" i="5" s="1"/>
  <c r="CT1141" i="5" s="1"/>
  <c r="CU1141" i="5" s="1"/>
  <c r="CV1141" i="5" s="1"/>
  <c r="CW1141" i="5" s="1"/>
  <c r="CX1141" i="5" s="1"/>
  <c r="CY1141" i="5" s="1"/>
  <c r="CZ1141" i="5" s="1"/>
  <c r="DA1141" i="5" s="1"/>
  <c r="DB1141" i="5" s="1"/>
  <c r="DC1141" i="5" s="1"/>
  <c r="DD1141" i="5" s="1"/>
  <c r="DE1141" i="5" s="1"/>
  <c r="DF1141" i="5" s="1"/>
  <c r="DG1141" i="5" s="1"/>
  <c r="DH1141" i="5" s="1"/>
  <c r="DI1141" i="5" s="1"/>
  <c r="DJ1141" i="5" s="1"/>
  <c r="DK1141" i="5" s="1"/>
  <c r="DL1141" i="5" s="1"/>
  <c r="DM1141" i="5" s="1"/>
  <c r="DN1141" i="5" s="1"/>
  <c r="DO1141" i="5" s="1"/>
  <c r="DP1141" i="5" s="1"/>
  <c r="DQ1141" i="5" s="1"/>
  <c r="DQ1131" i="5"/>
  <c r="DQ1132" i="5" s="1"/>
  <c r="DQ1133" i="5" s="1"/>
  <c r="DP1130" i="5"/>
  <c r="DP1131" i="5" s="1"/>
  <c r="DO1130" i="5"/>
  <c r="DO1131" i="5" s="1"/>
  <c r="DN1130" i="5"/>
  <c r="DN1131" i="5" s="1"/>
  <c r="DM1130" i="5"/>
  <c r="DM1131" i="5" s="1"/>
  <c r="DL1130" i="5"/>
  <c r="DL1131" i="5" s="1"/>
  <c r="DK1130" i="5"/>
  <c r="DK1131" i="5" s="1"/>
  <c r="DJ1130" i="5"/>
  <c r="DJ1131" i="5" s="1"/>
  <c r="DI1130" i="5"/>
  <c r="DI1131" i="5" s="1"/>
  <c r="DH1130" i="5"/>
  <c r="DH1131" i="5" s="1"/>
  <c r="DG1130" i="5"/>
  <c r="DG1131" i="5" s="1"/>
  <c r="DF1130" i="5"/>
  <c r="DF1131" i="5" s="1"/>
  <c r="DE1130" i="5"/>
  <c r="DE1131" i="5" s="1"/>
  <c r="DD1130" i="5"/>
  <c r="DD1131" i="5" s="1"/>
  <c r="DC1130" i="5"/>
  <c r="DC1131" i="5" s="1"/>
  <c r="DB1130" i="5"/>
  <c r="DB1131" i="5" s="1"/>
  <c r="DA1130" i="5"/>
  <c r="DA1131" i="5" s="1"/>
  <c r="CZ1130" i="5"/>
  <c r="CZ1131" i="5" s="1"/>
  <c r="CY1130" i="5"/>
  <c r="CY1131" i="5" s="1"/>
  <c r="CX1130" i="5"/>
  <c r="CX1131" i="5" s="1"/>
  <c r="CW1130" i="5"/>
  <c r="CW1131" i="5" s="1"/>
  <c r="CV1130" i="5"/>
  <c r="CV1131" i="5" s="1"/>
  <c r="CU1130" i="5"/>
  <c r="CU1131" i="5" s="1"/>
  <c r="CT1130" i="5"/>
  <c r="CT1131" i="5" s="1"/>
  <c r="CS1130" i="5"/>
  <c r="CS1131" i="5" s="1"/>
  <c r="CR1130" i="5"/>
  <c r="CR1131" i="5" s="1"/>
  <c r="CQ1130" i="5"/>
  <c r="CQ1131" i="5" s="1"/>
  <c r="CP1130" i="5"/>
  <c r="CP1131" i="5" s="1"/>
  <c r="CO1130" i="5"/>
  <c r="CO1131" i="5" s="1"/>
  <c r="CN1130" i="5"/>
  <c r="CN1131" i="5" s="1"/>
  <c r="CM1130" i="5"/>
  <c r="CM1131" i="5" s="1"/>
  <c r="CL1130" i="5"/>
  <c r="CL1131" i="5" s="1"/>
  <c r="CK1130" i="5"/>
  <c r="CK1131" i="5" s="1"/>
  <c r="CJ1130" i="5"/>
  <c r="CJ1131" i="5" s="1"/>
  <c r="CI1130" i="5"/>
  <c r="CI1131" i="5" s="1"/>
  <c r="CH1130" i="5"/>
  <c r="CH1131" i="5" s="1"/>
  <c r="CG1130" i="5"/>
  <c r="CG1131" i="5" s="1"/>
  <c r="CF1130" i="5"/>
  <c r="CF1131" i="5" s="1"/>
  <c r="CE1130" i="5"/>
  <c r="CE1131" i="5" s="1"/>
  <c r="CD1130" i="5"/>
  <c r="CD1131" i="5" s="1"/>
  <c r="CE1041" i="5"/>
  <c r="CF1041" i="5" s="1"/>
  <c r="CG1041" i="5" s="1"/>
  <c r="CH1041" i="5" s="1"/>
  <c r="CI1041" i="5" s="1"/>
  <c r="CJ1041" i="5" s="1"/>
  <c r="CK1041" i="5" s="1"/>
  <c r="CL1041" i="5" s="1"/>
  <c r="CM1041" i="5" s="1"/>
  <c r="CN1041" i="5" s="1"/>
  <c r="CO1041" i="5" s="1"/>
  <c r="CP1041" i="5" s="1"/>
  <c r="CQ1041" i="5" s="1"/>
  <c r="CR1041" i="5" s="1"/>
  <c r="CS1041" i="5" s="1"/>
  <c r="CT1041" i="5" s="1"/>
  <c r="CU1041" i="5" s="1"/>
  <c r="CV1041" i="5" s="1"/>
  <c r="CW1041" i="5" s="1"/>
  <c r="CX1041" i="5" s="1"/>
  <c r="CY1041" i="5" s="1"/>
  <c r="CZ1041" i="5" s="1"/>
  <c r="DA1041" i="5" s="1"/>
  <c r="DB1041" i="5" s="1"/>
  <c r="DC1041" i="5" s="1"/>
  <c r="DD1041" i="5" s="1"/>
  <c r="DE1041" i="5" s="1"/>
  <c r="DF1041" i="5" s="1"/>
  <c r="DG1041" i="5" s="1"/>
  <c r="DH1041" i="5" s="1"/>
  <c r="DI1041" i="5" s="1"/>
  <c r="DJ1041" i="5" s="1"/>
  <c r="DK1041" i="5" s="1"/>
  <c r="DL1041" i="5" s="1"/>
  <c r="DM1041" i="5" s="1"/>
  <c r="DN1041" i="5" s="1"/>
  <c r="DO1041" i="5" s="1"/>
  <c r="DP1041" i="5" s="1"/>
  <c r="DQ1041" i="5" s="1"/>
  <c r="DQ1031" i="5"/>
  <c r="DQ1032" i="5" s="1"/>
  <c r="DQ1033" i="5" s="1"/>
  <c r="DP1030" i="5"/>
  <c r="DP1031" i="5" s="1"/>
  <c r="DP1032" i="5" s="1"/>
  <c r="DP1033" i="5" s="1"/>
  <c r="DO1030" i="5"/>
  <c r="DO1031" i="5" s="1"/>
  <c r="DN1030" i="5"/>
  <c r="DN1031" i="5" s="1"/>
  <c r="DM1030" i="5"/>
  <c r="DM1031" i="5" s="1"/>
  <c r="DL1030" i="5"/>
  <c r="DL1031" i="5" s="1"/>
  <c r="DK1030" i="5"/>
  <c r="DK1031" i="5" s="1"/>
  <c r="DJ1030" i="5"/>
  <c r="DJ1031" i="5" s="1"/>
  <c r="DI1030" i="5"/>
  <c r="DI1031" i="5" s="1"/>
  <c r="DH1030" i="5"/>
  <c r="DH1031" i="5" s="1"/>
  <c r="DG1030" i="5"/>
  <c r="DG1031" i="5" s="1"/>
  <c r="DF1030" i="5"/>
  <c r="DF1031" i="5" s="1"/>
  <c r="DE1030" i="5"/>
  <c r="DE1031" i="5" s="1"/>
  <c r="DD1030" i="5"/>
  <c r="DD1031" i="5" s="1"/>
  <c r="DC1030" i="5"/>
  <c r="DC1031" i="5" s="1"/>
  <c r="DB1030" i="5"/>
  <c r="DB1031" i="5" s="1"/>
  <c r="DA1030" i="5"/>
  <c r="DA1031" i="5" s="1"/>
  <c r="CZ1030" i="5"/>
  <c r="CZ1031" i="5" s="1"/>
  <c r="CY1030" i="5"/>
  <c r="CY1031" i="5" s="1"/>
  <c r="CX1030" i="5"/>
  <c r="CX1031" i="5" s="1"/>
  <c r="CW1030" i="5"/>
  <c r="CW1031" i="5" s="1"/>
  <c r="CV1030" i="5"/>
  <c r="CV1031" i="5" s="1"/>
  <c r="CU1030" i="5"/>
  <c r="CU1031" i="5" s="1"/>
  <c r="CT1030" i="5"/>
  <c r="CT1031" i="5" s="1"/>
  <c r="CS1030" i="5"/>
  <c r="CS1031" i="5" s="1"/>
  <c r="CR1030" i="5"/>
  <c r="CR1031" i="5" s="1"/>
  <c r="CQ1030" i="5"/>
  <c r="CQ1031" i="5" s="1"/>
  <c r="CP1030" i="5"/>
  <c r="CP1031" i="5" s="1"/>
  <c r="CO1030" i="5"/>
  <c r="CO1031" i="5" s="1"/>
  <c r="CN1030" i="5"/>
  <c r="CN1031" i="5" s="1"/>
  <c r="CM1030" i="5"/>
  <c r="CM1031" i="5" s="1"/>
  <c r="CL1030" i="5"/>
  <c r="CL1031" i="5" s="1"/>
  <c r="CK1030" i="5"/>
  <c r="CK1031" i="5" s="1"/>
  <c r="CJ1030" i="5"/>
  <c r="CJ1031" i="5" s="1"/>
  <c r="CI1030" i="5"/>
  <c r="CI1031" i="5" s="1"/>
  <c r="CH1030" i="5"/>
  <c r="CH1031" i="5" s="1"/>
  <c r="CG1030" i="5"/>
  <c r="CG1031" i="5" s="1"/>
  <c r="CF1030" i="5"/>
  <c r="CF1031" i="5" s="1"/>
  <c r="CE1030" i="5"/>
  <c r="CE1031" i="5" s="1"/>
  <c r="CD1030" i="5"/>
  <c r="CD1031" i="5" s="1"/>
  <c r="CE941" i="5"/>
  <c r="CF941" i="5" s="1"/>
  <c r="CG941" i="5" s="1"/>
  <c r="CH941" i="5" s="1"/>
  <c r="CI941" i="5" s="1"/>
  <c r="CJ941" i="5" s="1"/>
  <c r="CK941" i="5" s="1"/>
  <c r="CL941" i="5" s="1"/>
  <c r="CM941" i="5" s="1"/>
  <c r="CN941" i="5" s="1"/>
  <c r="CO941" i="5" s="1"/>
  <c r="CP941" i="5" s="1"/>
  <c r="CQ941" i="5" s="1"/>
  <c r="CR941" i="5" s="1"/>
  <c r="CS941" i="5" s="1"/>
  <c r="CT941" i="5" s="1"/>
  <c r="CU941" i="5" s="1"/>
  <c r="CV941" i="5" s="1"/>
  <c r="CW941" i="5" s="1"/>
  <c r="CX941" i="5" s="1"/>
  <c r="CY941" i="5" s="1"/>
  <c r="CZ941" i="5" s="1"/>
  <c r="DA941" i="5" s="1"/>
  <c r="DB941" i="5" s="1"/>
  <c r="DC941" i="5" s="1"/>
  <c r="DD941" i="5" s="1"/>
  <c r="DE941" i="5" s="1"/>
  <c r="DF941" i="5" s="1"/>
  <c r="DG941" i="5" s="1"/>
  <c r="DH941" i="5" s="1"/>
  <c r="DI941" i="5" s="1"/>
  <c r="DJ941" i="5" s="1"/>
  <c r="DK941" i="5" s="1"/>
  <c r="DL941" i="5" s="1"/>
  <c r="DM941" i="5" s="1"/>
  <c r="DN941" i="5" s="1"/>
  <c r="DO941" i="5" s="1"/>
  <c r="DP941" i="5" s="1"/>
  <c r="DQ941" i="5" s="1"/>
  <c r="DQ931" i="5"/>
  <c r="DQ932" i="5" s="1"/>
  <c r="DQ933" i="5" s="1"/>
  <c r="DP930" i="5"/>
  <c r="DP931" i="5" s="1"/>
  <c r="DO930" i="5"/>
  <c r="DO931" i="5" s="1"/>
  <c r="DN930" i="5"/>
  <c r="DN931" i="5" s="1"/>
  <c r="DM930" i="5"/>
  <c r="DM931" i="5" s="1"/>
  <c r="DL930" i="5"/>
  <c r="DL931" i="5" s="1"/>
  <c r="DK930" i="5"/>
  <c r="DK931" i="5" s="1"/>
  <c r="DJ930" i="5"/>
  <c r="DJ931" i="5" s="1"/>
  <c r="DI930" i="5"/>
  <c r="DI931" i="5" s="1"/>
  <c r="DH930" i="5"/>
  <c r="DH931" i="5" s="1"/>
  <c r="DG930" i="5"/>
  <c r="DG931" i="5" s="1"/>
  <c r="DF930" i="5"/>
  <c r="DF931" i="5" s="1"/>
  <c r="DE930" i="5"/>
  <c r="DE931" i="5" s="1"/>
  <c r="DD930" i="5"/>
  <c r="DD931" i="5" s="1"/>
  <c r="DC930" i="5"/>
  <c r="DC931" i="5" s="1"/>
  <c r="DB930" i="5"/>
  <c r="DB931" i="5" s="1"/>
  <c r="DA930" i="5"/>
  <c r="DA931" i="5" s="1"/>
  <c r="CZ930" i="5"/>
  <c r="CZ931" i="5" s="1"/>
  <c r="CY930" i="5"/>
  <c r="CY931" i="5" s="1"/>
  <c r="CX930" i="5"/>
  <c r="CX931" i="5" s="1"/>
  <c r="CW930" i="5"/>
  <c r="CW931" i="5" s="1"/>
  <c r="CV930" i="5"/>
  <c r="CV931" i="5" s="1"/>
  <c r="CU930" i="5"/>
  <c r="CU931" i="5" s="1"/>
  <c r="CT930" i="5"/>
  <c r="CT931" i="5" s="1"/>
  <c r="CS930" i="5"/>
  <c r="CS931" i="5" s="1"/>
  <c r="CR930" i="5"/>
  <c r="CR931" i="5" s="1"/>
  <c r="CQ930" i="5"/>
  <c r="CQ931" i="5" s="1"/>
  <c r="CP930" i="5"/>
  <c r="CP931" i="5" s="1"/>
  <c r="CO930" i="5"/>
  <c r="CO931" i="5" s="1"/>
  <c r="CN930" i="5"/>
  <c r="CN931" i="5" s="1"/>
  <c r="CM930" i="5"/>
  <c r="CM931" i="5" s="1"/>
  <c r="CL930" i="5"/>
  <c r="CL931" i="5" s="1"/>
  <c r="CK930" i="5"/>
  <c r="CK931" i="5" s="1"/>
  <c r="CJ930" i="5"/>
  <c r="CJ931" i="5" s="1"/>
  <c r="CI930" i="5"/>
  <c r="CI931" i="5" s="1"/>
  <c r="CH930" i="5"/>
  <c r="CH931" i="5" s="1"/>
  <c r="CG930" i="5"/>
  <c r="CG931" i="5" s="1"/>
  <c r="CF930" i="5"/>
  <c r="CF931" i="5" s="1"/>
  <c r="CE930" i="5"/>
  <c r="CE931" i="5" s="1"/>
  <c r="CD930" i="5"/>
  <c r="CD931" i="5" s="1"/>
  <c r="CE841" i="5"/>
  <c r="CF841" i="5" s="1"/>
  <c r="CG841" i="5" s="1"/>
  <c r="CH841" i="5" s="1"/>
  <c r="CI841" i="5" s="1"/>
  <c r="CJ841" i="5" s="1"/>
  <c r="CK841" i="5" s="1"/>
  <c r="CL841" i="5" s="1"/>
  <c r="CM841" i="5" s="1"/>
  <c r="CN841" i="5" s="1"/>
  <c r="CO841" i="5" s="1"/>
  <c r="CP841" i="5" s="1"/>
  <c r="CQ841" i="5" s="1"/>
  <c r="CR841" i="5" s="1"/>
  <c r="CS841" i="5" s="1"/>
  <c r="CT841" i="5" s="1"/>
  <c r="CU841" i="5" s="1"/>
  <c r="CV841" i="5" s="1"/>
  <c r="CW841" i="5" s="1"/>
  <c r="CX841" i="5" s="1"/>
  <c r="CY841" i="5" s="1"/>
  <c r="CZ841" i="5" s="1"/>
  <c r="DA841" i="5" s="1"/>
  <c r="DB841" i="5" s="1"/>
  <c r="DC841" i="5" s="1"/>
  <c r="DD841" i="5" s="1"/>
  <c r="DE841" i="5" s="1"/>
  <c r="DF841" i="5" s="1"/>
  <c r="DG841" i="5" s="1"/>
  <c r="DH841" i="5" s="1"/>
  <c r="DI841" i="5" s="1"/>
  <c r="DJ841" i="5" s="1"/>
  <c r="DK841" i="5" s="1"/>
  <c r="DL841" i="5" s="1"/>
  <c r="DM841" i="5" s="1"/>
  <c r="DN841" i="5" s="1"/>
  <c r="DO841" i="5" s="1"/>
  <c r="DP841" i="5" s="1"/>
  <c r="DQ841" i="5" s="1"/>
  <c r="DQ828" i="5"/>
  <c r="DQ829" i="5" s="1"/>
  <c r="CD778" i="5"/>
  <c r="CE777" i="5"/>
  <c r="CD777" i="5"/>
  <c r="CF776" i="5"/>
  <c r="CE776" i="5"/>
  <c r="CD776" i="5"/>
  <c r="CG775" i="5"/>
  <c r="CF775" i="5"/>
  <c r="CE775" i="5"/>
  <c r="CD775" i="5"/>
  <c r="CH774" i="5"/>
  <c r="CG774" i="5"/>
  <c r="CF774" i="5"/>
  <c r="CE774" i="5"/>
  <c r="CD774" i="5"/>
  <c r="CI773" i="5"/>
  <c r="CH773" i="5"/>
  <c r="CG773" i="5"/>
  <c r="CF773" i="5"/>
  <c r="CE773" i="5"/>
  <c r="CD773" i="5"/>
  <c r="CJ772" i="5"/>
  <c r="CI772" i="5"/>
  <c r="CH772" i="5"/>
  <c r="CG772" i="5"/>
  <c r="CF772" i="5"/>
  <c r="CE772" i="5"/>
  <c r="CD772" i="5"/>
  <c r="CK771" i="5"/>
  <c r="CJ771" i="5"/>
  <c r="CI771" i="5"/>
  <c r="CH771" i="5"/>
  <c r="CG771" i="5"/>
  <c r="CF771" i="5"/>
  <c r="CE771" i="5"/>
  <c r="CD771" i="5"/>
  <c r="CL770" i="5"/>
  <c r="CK770" i="5"/>
  <c r="CJ770" i="5"/>
  <c r="CI770" i="5"/>
  <c r="CH770" i="5"/>
  <c r="CG770" i="5"/>
  <c r="CF770" i="5"/>
  <c r="CE770" i="5"/>
  <c r="CD770" i="5"/>
  <c r="CM769" i="5"/>
  <c r="CL769" i="5"/>
  <c r="CK769" i="5"/>
  <c r="CJ769" i="5"/>
  <c r="CI769" i="5"/>
  <c r="CH769" i="5"/>
  <c r="CG769" i="5"/>
  <c r="CF769" i="5"/>
  <c r="CE769" i="5"/>
  <c r="CD769" i="5"/>
  <c r="CN768" i="5"/>
  <c r="CM768" i="5"/>
  <c r="CL768" i="5"/>
  <c r="CK768" i="5"/>
  <c r="CJ768" i="5"/>
  <c r="CI768" i="5"/>
  <c r="CH768" i="5"/>
  <c r="CG768" i="5"/>
  <c r="CF768" i="5"/>
  <c r="CE768" i="5"/>
  <c r="CD768" i="5"/>
  <c r="CO767" i="5"/>
  <c r="CN767" i="5"/>
  <c r="CM767" i="5"/>
  <c r="CL767" i="5"/>
  <c r="CK767" i="5"/>
  <c r="CJ767" i="5"/>
  <c r="CI767" i="5"/>
  <c r="CH767" i="5"/>
  <c r="CG767" i="5"/>
  <c r="CF767" i="5"/>
  <c r="CE767" i="5"/>
  <c r="CD767" i="5"/>
  <c r="CP766" i="5"/>
  <c r="CO766" i="5"/>
  <c r="CN766" i="5"/>
  <c r="CM766" i="5"/>
  <c r="CL766" i="5"/>
  <c r="CK766" i="5"/>
  <c r="CJ766" i="5"/>
  <c r="CI766" i="5"/>
  <c r="CH766" i="5"/>
  <c r="CG766" i="5"/>
  <c r="CF766" i="5"/>
  <c r="CE766" i="5"/>
  <c r="CD766" i="5"/>
  <c r="CQ765" i="5"/>
  <c r="CP765" i="5"/>
  <c r="CO765" i="5"/>
  <c r="CN765" i="5"/>
  <c r="CM765" i="5"/>
  <c r="CL765" i="5"/>
  <c r="CK765" i="5"/>
  <c r="CJ765" i="5"/>
  <c r="CI765" i="5"/>
  <c r="CH765" i="5"/>
  <c r="CG765" i="5"/>
  <c r="CF765" i="5"/>
  <c r="CE765" i="5"/>
  <c r="CD765" i="5"/>
  <c r="CR764" i="5"/>
  <c r="CQ764" i="5"/>
  <c r="CP764" i="5"/>
  <c r="CO764" i="5"/>
  <c r="CN764" i="5"/>
  <c r="CM764" i="5"/>
  <c r="CL764" i="5"/>
  <c r="CK764" i="5"/>
  <c r="CJ764" i="5"/>
  <c r="CI764" i="5"/>
  <c r="CH764" i="5"/>
  <c r="CG764" i="5"/>
  <c r="CF764" i="5"/>
  <c r="CE764" i="5"/>
  <c r="CD764" i="5"/>
  <c r="CS763" i="5"/>
  <c r="CR763" i="5"/>
  <c r="CQ763" i="5"/>
  <c r="CP763" i="5"/>
  <c r="CO763" i="5"/>
  <c r="CN763" i="5"/>
  <c r="CM763" i="5"/>
  <c r="CL763" i="5"/>
  <c r="CK763" i="5"/>
  <c r="CJ763" i="5"/>
  <c r="CI763" i="5"/>
  <c r="CH763" i="5"/>
  <c r="CG763" i="5"/>
  <c r="CF763" i="5"/>
  <c r="CE763" i="5"/>
  <c r="CD763" i="5"/>
  <c r="CT762" i="5"/>
  <c r="CS762" i="5"/>
  <c r="CR762" i="5"/>
  <c r="CQ762" i="5"/>
  <c r="CP762" i="5"/>
  <c r="CO762" i="5"/>
  <c r="CN762" i="5"/>
  <c r="CM762" i="5"/>
  <c r="CL762" i="5"/>
  <c r="CK762" i="5"/>
  <c r="CJ762" i="5"/>
  <c r="CI762" i="5"/>
  <c r="CH762" i="5"/>
  <c r="CG762" i="5"/>
  <c r="CF762" i="5"/>
  <c r="CE762" i="5"/>
  <c r="CD762" i="5"/>
  <c r="CU761" i="5"/>
  <c r="CT761" i="5"/>
  <c r="CS761" i="5"/>
  <c r="CR761" i="5"/>
  <c r="CQ761" i="5"/>
  <c r="CP761" i="5"/>
  <c r="CO761" i="5"/>
  <c r="CN761" i="5"/>
  <c r="CM761" i="5"/>
  <c r="CL761" i="5"/>
  <c r="CK761" i="5"/>
  <c r="CJ761" i="5"/>
  <c r="CI761" i="5"/>
  <c r="CH761" i="5"/>
  <c r="CG761" i="5"/>
  <c r="CF761" i="5"/>
  <c r="CE761" i="5"/>
  <c r="CD761" i="5"/>
  <c r="CV760" i="5"/>
  <c r="CU760" i="5"/>
  <c r="CT760" i="5"/>
  <c r="CS760" i="5"/>
  <c r="CR760" i="5"/>
  <c r="CQ760" i="5"/>
  <c r="CP760" i="5"/>
  <c r="CO760" i="5"/>
  <c r="CN760" i="5"/>
  <c r="CM760" i="5"/>
  <c r="CL760" i="5"/>
  <c r="CK760" i="5"/>
  <c r="CJ760" i="5"/>
  <c r="CI760" i="5"/>
  <c r="CH760" i="5"/>
  <c r="CG760" i="5"/>
  <c r="CF760" i="5"/>
  <c r="CE760" i="5"/>
  <c r="CD760" i="5"/>
  <c r="CW759" i="5"/>
  <c r="CV759" i="5"/>
  <c r="CU759" i="5"/>
  <c r="CT759" i="5"/>
  <c r="CS759" i="5"/>
  <c r="CR759" i="5"/>
  <c r="CQ759" i="5"/>
  <c r="CP759" i="5"/>
  <c r="CO759" i="5"/>
  <c r="CN759" i="5"/>
  <c r="CM759" i="5"/>
  <c r="CL759" i="5"/>
  <c r="CK759" i="5"/>
  <c r="CJ759" i="5"/>
  <c r="CI759" i="5"/>
  <c r="CH759" i="5"/>
  <c r="CG759" i="5"/>
  <c r="CF759" i="5"/>
  <c r="CE759" i="5"/>
  <c r="CD759" i="5"/>
  <c r="CX758" i="5"/>
  <c r="CW758" i="5"/>
  <c r="CV758" i="5"/>
  <c r="CU758" i="5"/>
  <c r="CT758" i="5"/>
  <c r="CS758" i="5"/>
  <c r="CR758" i="5"/>
  <c r="CQ758" i="5"/>
  <c r="CP758" i="5"/>
  <c r="CO758" i="5"/>
  <c r="CN758" i="5"/>
  <c r="CM758" i="5"/>
  <c r="CL758" i="5"/>
  <c r="CK758" i="5"/>
  <c r="CJ758" i="5"/>
  <c r="CI758" i="5"/>
  <c r="CH758" i="5"/>
  <c r="CG758" i="5"/>
  <c r="CF758" i="5"/>
  <c r="CE758" i="5"/>
  <c r="CD758" i="5"/>
  <c r="CY757" i="5"/>
  <c r="CX757" i="5"/>
  <c r="CW757" i="5"/>
  <c r="CV757" i="5"/>
  <c r="CU757" i="5"/>
  <c r="CT757" i="5"/>
  <c r="CS757" i="5"/>
  <c r="CR757" i="5"/>
  <c r="CQ757" i="5"/>
  <c r="CP757" i="5"/>
  <c r="CO757" i="5"/>
  <c r="CN757" i="5"/>
  <c r="CM757" i="5"/>
  <c r="CL757" i="5"/>
  <c r="CK757" i="5"/>
  <c r="CJ757" i="5"/>
  <c r="CI757" i="5"/>
  <c r="CH757" i="5"/>
  <c r="CG757" i="5"/>
  <c r="CF757" i="5"/>
  <c r="CE757" i="5"/>
  <c r="CD757" i="5"/>
  <c r="CZ756" i="5"/>
  <c r="CY756" i="5"/>
  <c r="CX756" i="5"/>
  <c r="CW756" i="5"/>
  <c r="CV756" i="5"/>
  <c r="CU756" i="5"/>
  <c r="CT756" i="5"/>
  <c r="CS756" i="5"/>
  <c r="CR756" i="5"/>
  <c r="CQ756" i="5"/>
  <c r="CP756" i="5"/>
  <c r="CO756" i="5"/>
  <c r="CN756" i="5"/>
  <c r="CM756" i="5"/>
  <c r="CL756" i="5"/>
  <c r="CK756" i="5"/>
  <c r="CJ756" i="5"/>
  <c r="CI756" i="5"/>
  <c r="CH756" i="5"/>
  <c r="CG756" i="5"/>
  <c r="CF756" i="5"/>
  <c r="CE756" i="5"/>
  <c r="CD756" i="5"/>
  <c r="DA755" i="5"/>
  <c r="CZ755" i="5"/>
  <c r="CY755" i="5"/>
  <c r="CX755" i="5"/>
  <c r="CW755" i="5"/>
  <c r="CV755" i="5"/>
  <c r="CU755" i="5"/>
  <c r="CT755" i="5"/>
  <c r="CS755" i="5"/>
  <c r="CR755" i="5"/>
  <c r="CQ755" i="5"/>
  <c r="CP755" i="5"/>
  <c r="CO755" i="5"/>
  <c r="CN755" i="5"/>
  <c r="CM755" i="5"/>
  <c r="CL755" i="5"/>
  <c r="CK755" i="5"/>
  <c r="CJ755" i="5"/>
  <c r="CI755" i="5"/>
  <c r="CH755" i="5"/>
  <c r="CG755" i="5"/>
  <c r="CF755" i="5"/>
  <c r="CE755" i="5"/>
  <c r="CD755" i="5"/>
  <c r="DB754" i="5"/>
  <c r="DA754" i="5"/>
  <c r="CZ754" i="5"/>
  <c r="CY754" i="5"/>
  <c r="CX754" i="5"/>
  <c r="CW754" i="5"/>
  <c r="CV754" i="5"/>
  <c r="CU754" i="5"/>
  <c r="CT754" i="5"/>
  <c r="CS754" i="5"/>
  <c r="CR754" i="5"/>
  <c r="CQ754" i="5"/>
  <c r="CP754" i="5"/>
  <c r="CO754" i="5"/>
  <c r="CN754" i="5"/>
  <c r="CM754" i="5"/>
  <c r="CL754" i="5"/>
  <c r="CK754" i="5"/>
  <c r="CJ754" i="5"/>
  <c r="CI754" i="5"/>
  <c r="CH754" i="5"/>
  <c r="CG754" i="5"/>
  <c r="CF754" i="5"/>
  <c r="CE754" i="5"/>
  <c r="CD754" i="5"/>
  <c r="DC753" i="5"/>
  <c r="DB753" i="5"/>
  <c r="DA753" i="5"/>
  <c r="CZ753" i="5"/>
  <c r="CY753" i="5"/>
  <c r="CX753" i="5"/>
  <c r="CW753" i="5"/>
  <c r="CV753" i="5"/>
  <c r="CU753" i="5"/>
  <c r="CT753" i="5"/>
  <c r="CS753" i="5"/>
  <c r="CR753" i="5"/>
  <c r="CQ753" i="5"/>
  <c r="CP753" i="5"/>
  <c r="CO753" i="5"/>
  <c r="CN753" i="5"/>
  <c r="CM753" i="5"/>
  <c r="CL753" i="5"/>
  <c r="CK753" i="5"/>
  <c r="CJ753" i="5"/>
  <c r="CI753" i="5"/>
  <c r="CH753" i="5"/>
  <c r="CG753" i="5"/>
  <c r="CF753" i="5"/>
  <c r="CE753" i="5"/>
  <c r="CD753" i="5"/>
  <c r="DD752" i="5"/>
  <c r="DC752" i="5"/>
  <c r="DB752" i="5"/>
  <c r="DA752" i="5"/>
  <c r="CZ752" i="5"/>
  <c r="CY752" i="5"/>
  <c r="CX752" i="5"/>
  <c r="CW752" i="5"/>
  <c r="CV752" i="5"/>
  <c r="CU752" i="5"/>
  <c r="CT752" i="5"/>
  <c r="CS752" i="5"/>
  <c r="CR752" i="5"/>
  <c r="CQ752" i="5"/>
  <c r="CP752" i="5"/>
  <c r="CO752" i="5"/>
  <c r="CN752" i="5"/>
  <c r="CM752" i="5"/>
  <c r="CL752" i="5"/>
  <c r="CK752" i="5"/>
  <c r="CJ752" i="5"/>
  <c r="CI752" i="5"/>
  <c r="CH752" i="5"/>
  <c r="CG752" i="5"/>
  <c r="CF752" i="5"/>
  <c r="CE752" i="5"/>
  <c r="CD752" i="5"/>
  <c r="DE751" i="5"/>
  <c r="DD751" i="5"/>
  <c r="DC751" i="5"/>
  <c r="DB751" i="5"/>
  <c r="DA751" i="5"/>
  <c r="CZ751" i="5"/>
  <c r="CY751" i="5"/>
  <c r="CX751" i="5"/>
  <c r="CW751" i="5"/>
  <c r="CV751" i="5"/>
  <c r="CU751" i="5"/>
  <c r="CT751" i="5"/>
  <c r="CS751" i="5"/>
  <c r="CR751" i="5"/>
  <c r="CQ751" i="5"/>
  <c r="CP751" i="5"/>
  <c r="CO751" i="5"/>
  <c r="CN751" i="5"/>
  <c r="CM751" i="5"/>
  <c r="CL751" i="5"/>
  <c r="CK751" i="5"/>
  <c r="CJ751" i="5"/>
  <c r="CI751" i="5"/>
  <c r="CH751" i="5"/>
  <c r="CG751" i="5"/>
  <c r="CF751" i="5"/>
  <c r="CE751" i="5"/>
  <c r="CD751" i="5"/>
  <c r="DF750" i="5"/>
  <c r="DE750" i="5"/>
  <c r="DD750" i="5"/>
  <c r="DC750" i="5"/>
  <c r="DB750" i="5"/>
  <c r="DA750" i="5"/>
  <c r="CZ750" i="5"/>
  <c r="CY750" i="5"/>
  <c r="CX750" i="5"/>
  <c r="CW750" i="5"/>
  <c r="CV750" i="5"/>
  <c r="CU750" i="5"/>
  <c r="CT750" i="5"/>
  <c r="CS750" i="5"/>
  <c r="CR750" i="5"/>
  <c r="CQ750" i="5"/>
  <c r="CP750" i="5"/>
  <c r="CO750" i="5"/>
  <c r="CN750" i="5"/>
  <c r="CM750" i="5"/>
  <c r="CL750" i="5"/>
  <c r="CK750" i="5"/>
  <c r="CJ750" i="5"/>
  <c r="CI750" i="5"/>
  <c r="CH750" i="5"/>
  <c r="CG750" i="5"/>
  <c r="CF750" i="5"/>
  <c r="CE750" i="5"/>
  <c r="CD750" i="5"/>
  <c r="DG749" i="5"/>
  <c r="DF749" i="5"/>
  <c r="DE749" i="5"/>
  <c r="DD749" i="5"/>
  <c r="DC749" i="5"/>
  <c r="DB749" i="5"/>
  <c r="DA749" i="5"/>
  <c r="CZ749" i="5"/>
  <c r="CY749" i="5"/>
  <c r="CX749" i="5"/>
  <c r="CW749" i="5"/>
  <c r="CV749" i="5"/>
  <c r="CU749" i="5"/>
  <c r="CT749" i="5"/>
  <c r="CS749" i="5"/>
  <c r="CR749" i="5"/>
  <c r="CQ749" i="5"/>
  <c r="CP749" i="5"/>
  <c r="CO749" i="5"/>
  <c r="CN749" i="5"/>
  <c r="CM749" i="5"/>
  <c r="CL749" i="5"/>
  <c r="CK749" i="5"/>
  <c r="CJ749" i="5"/>
  <c r="CI749" i="5"/>
  <c r="CH749" i="5"/>
  <c r="CG749" i="5"/>
  <c r="CF749" i="5"/>
  <c r="CE749" i="5"/>
  <c r="CD749" i="5"/>
  <c r="DH748" i="5"/>
  <c r="DG748" i="5"/>
  <c r="DF748" i="5"/>
  <c r="DE748" i="5"/>
  <c r="DD748" i="5"/>
  <c r="DC748" i="5"/>
  <c r="DB748" i="5"/>
  <c r="DA748" i="5"/>
  <c r="CZ748" i="5"/>
  <c r="CY748" i="5"/>
  <c r="CX748" i="5"/>
  <c r="CW748" i="5"/>
  <c r="CV748" i="5"/>
  <c r="CU748" i="5"/>
  <c r="CT748" i="5"/>
  <c r="CS748" i="5"/>
  <c r="CR748" i="5"/>
  <c r="CQ748" i="5"/>
  <c r="CP748" i="5"/>
  <c r="CO748" i="5"/>
  <c r="CN748" i="5"/>
  <c r="CM748" i="5"/>
  <c r="CL748" i="5"/>
  <c r="CK748" i="5"/>
  <c r="CJ748" i="5"/>
  <c r="CI748" i="5"/>
  <c r="CH748" i="5"/>
  <c r="CG748" i="5"/>
  <c r="CF748" i="5"/>
  <c r="CE748" i="5"/>
  <c r="CD748" i="5"/>
  <c r="DI747" i="5"/>
  <c r="DH747" i="5"/>
  <c r="DG747" i="5"/>
  <c r="DF747" i="5"/>
  <c r="DE747" i="5"/>
  <c r="DD747" i="5"/>
  <c r="DC747" i="5"/>
  <c r="DB747" i="5"/>
  <c r="DA747" i="5"/>
  <c r="CZ747" i="5"/>
  <c r="CY747" i="5"/>
  <c r="CX747" i="5"/>
  <c r="CW747" i="5"/>
  <c r="CV747" i="5"/>
  <c r="CU747" i="5"/>
  <c r="CT747" i="5"/>
  <c r="CS747" i="5"/>
  <c r="CR747" i="5"/>
  <c r="CQ747" i="5"/>
  <c r="CP747" i="5"/>
  <c r="CO747" i="5"/>
  <c r="CN747" i="5"/>
  <c r="CM747" i="5"/>
  <c r="CL747" i="5"/>
  <c r="CK747" i="5"/>
  <c r="CJ747" i="5"/>
  <c r="CI747" i="5"/>
  <c r="CH747" i="5"/>
  <c r="CG747" i="5"/>
  <c r="CF747" i="5"/>
  <c r="CE747" i="5"/>
  <c r="CD747" i="5"/>
  <c r="DJ746" i="5"/>
  <c r="DI746" i="5"/>
  <c r="DH746" i="5"/>
  <c r="DG746" i="5"/>
  <c r="DF746" i="5"/>
  <c r="DE746" i="5"/>
  <c r="DD746" i="5"/>
  <c r="DC746" i="5"/>
  <c r="DB746" i="5"/>
  <c r="DA746" i="5"/>
  <c r="CZ746" i="5"/>
  <c r="CY746" i="5"/>
  <c r="CX746" i="5"/>
  <c r="CW746" i="5"/>
  <c r="CV746" i="5"/>
  <c r="CU746" i="5"/>
  <c r="CT746" i="5"/>
  <c r="CS746" i="5"/>
  <c r="CR746" i="5"/>
  <c r="CQ746" i="5"/>
  <c r="CP746" i="5"/>
  <c r="CO746" i="5"/>
  <c r="CN746" i="5"/>
  <c r="CM746" i="5"/>
  <c r="CL746" i="5"/>
  <c r="CK746" i="5"/>
  <c r="CJ746" i="5"/>
  <c r="CI746" i="5"/>
  <c r="CH746" i="5"/>
  <c r="CG746" i="5"/>
  <c r="CF746" i="5"/>
  <c r="CE746" i="5"/>
  <c r="CD746" i="5"/>
  <c r="DK745" i="5"/>
  <c r="DJ745" i="5"/>
  <c r="DI745" i="5"/>
  <c r="DH745" i="5"/>
  <c r="DG745" i="5"/>
  <c r="DF745" i="5"/>
  <c r="DE745" i="5"/>
  <c r="DD745" i="5"/>
  <c r="DC745" i="5"/>
  <c r="DB745" i="5"/>
  <c r="DA745" i="5"/>
  <c r="CZ745" i="5"/>
  <c r="CY745" i="5"/>
  <c r="CX745" i="5"/>
  <c r="CW745" i="5"/>
  <c r="CV745" i="5"/>
  <c r="CU745" i="5"/>
  <c r="CT745" i="5"/>
  <c r="CS745" i="5"/>
  <c r="CR745" i="5"/>
  <c r="CQ745" i="5"/>
  <c r="CP745" i="5"/>
  <c r="CO745" i="5"/>
  <c r="CN745" i="5"/>
  <c r="CM745" i="5"/>
  <c r="CL745" i="5"/>
  <c r="CK745" i="5"/>
  <c r="CJ745" i="5"/>
  <c r="CI745" i="5"/>
  <c r="CH745" i="5"/>
  <c r="CG745" i="5"/>
  <c r="CF745" i="5"/>
  <c r="CE745" i="5"/>
  <c r="CD745" i="5"/>
  <c r="DL744" i="5"/>
  <c r="DK744" i="5"/>
  <c r="DJ744" i="5"/>
  <c r="DI744" i="5"/>
  <c r="DH744" i="5"/>
  <c r="DG744" i="5"/>
  <c r="DF744" i="5"/>
  <c r="DE744" i="5"/>
  <c r="DD744" i="5"/>
  <c r="DC744" i="5"/>
  <c r="DB744" i="5"/>
  <c r="DA744" i="5"/>
  <c r="CZ744" i="5"/>
  <c r="CY744" i="5"/>
  <c r="CX744" i="5"/>
  <c r="CW744" i="5"/>
  <c r="CV744" i="5"/>
  <c r="CU744" i="5"/>
  <c r="CT744" i="5"/>
  <c r="CS744" i="5"/>
  <c r="CR744" i="5"/>
  <c r="CQ744" i="5"/>
  <c r="CP744" i="5"/>
  <c r="CO744" i="5"/>
  <c r="CN744" i="5"/>
  <c r="CM744" i="5"/>
  <c r="CL744" i="5"/>
  <c r="CK744" i="5"/>
  <c r="CJ744" i="5"/>
  <c r="CI744" i="5"/>
  <c r="CH744" i="5"/>
  <c r="CG744" i="5"/>
  <c r="CF744" i="5"/>
  <c r="CE744" i="5"/>
  <c r="CD744" i="5"/>
  <c r="DM743" i="5"/>
  <c r="DL743" i="5"/>
  <c r="DK743" i="5"/>
  <c r="DJ743" i="5"/>
  <c r="DI743" i="5"/>
  <c r="DH743" i="5"/>
  <c r="DG743" i="5"/>
  <c r="DF743" i="5"/>
  <c r="DE743" i="5"/>
  <c r="DD743" i="5"/>
  <c r="DC743" i="5"/>
  <c r="DB743" i="5"/>
  <c r="DA743" i="5"/>
  <c r="CZ743" i="5"/>
  <c r="CY743" i="5"/>
  <c r="CX743" i="5"/>
  <c r="CW743" i="5"/>
  <c r="CV743" i="5"/>
  <c r="CU743" i="5"/>
  <c r="CT743" i="5"/>
  <c r="CS743" i="5"/>
  <c r="CR743" i="5"/>
  <c r="CQ743" i="5"/>
  <c r="CP743" i="5"/>
  <c r="CO743" i="5"/>
  <c r="CN743" i="5"/>
  <c r="CM743" i="5"/>
  <c r="CL743" i="5"/>
  <c r="CK743" i="5"/>
  <c r="CJ743" i="5"/>
  <c r="CI743" i="5"/>
  <c r="CH743" i="5"/>
  <c r="CG743" i="5"/>
  <c r="CF743" i="5"/>
  <c r="CE743" i="5"/>
  <c r="CD743" i="5"/>
  <c r="DN742" i="5"/>
  <c r="DM742" i="5"/>
  <c r="DL742" i="5"/>
  <c r="DK742" i="5"/>
  <c r="DJ742" i="5"/>
  <c r="DI742" i="5"/>
  <c r="DH742" i="5"/>
  <c r="DG742" i="5"/>
  <c r="DF742" i="5"/>
  <c r="DE742" i="5"/>
  <c r="DD742" i="5"/>
  <c r="DC742" i="5"/>
  <c r="DB742" i="5"/>
  <c r="DA742" i="5"/>
  <c r="CZ742" i="5"/>
  <c r="CY742" i="5"/>
  <c r="CX742" i="5"/>
  <c r="CW742" i="5"/>
  <c r="CV742" i="5"/>
  <c r="CU742" i="5"/>
  <c r="CT742" i="5"/>
  <c r="CS742" i="5"/>
  <c r="CR742" i="5"/>
  <c r="CQ742" i="5"/>
  <c r="CP742" i="5"/>
  <c r="CO742" i="5"/>
  <c r="CN742" i="5"/>
  <c r="CM742" i="5"/>
  <c r="CL742" i="5"/>
  <c r="CK742" i="5"/>
  <c r="CJ742" i="5"/>
  <c r="CI742" i="5"/>
  <c r="CH742" i="5"/>
  <c r="CG742" i="5"/>
  <c r="CF742" i="5"/>
  <c r="CE742" i="5"/>
  <c r="CD742" i="5"/>
  <c r="DO741" i="5"/>
  <c r="DN741" i="5"/>
  <c r="DM741" i="5"/>
  <c r="DL741" i="5"/>
  <c r="DK741" i="5"/>
  <c r="DJ741" i="5"/>
  <c r="DI741" i="5"/>
  <c r="DH741" i="5"/>
  <c r="DG741" i="5"/>
  <c r="DF741" i="5"/>
  <c r="DE741" i="5"/>
  <c r="DD741" i="5"/>
  <c r="DC741" i="5"/>
  <c r="DB741" i="5"/>
  <c r="DA741" i="5"/>
  <c r="CZ741" i="5"/>
  <c r="CY741" i="5"/>
  <c r="CX741" i="5"/>
  <c r="CW741" i="5"/>
  <c r="CV741" i="5"/>
  <c r="CU741" i="5"/>
  <c r="CT741" i="5"/>
  <c r="CS741" i="5"/>
  <c r="CR741" i="5"/>
  <c r="CQ741" i="5"/>
  <c r="CP741" i="5"/>
  <c r="CO741" i="5"/>
  <c r="CN741" i="5"/>
  <c r="CM741" i="5"/>
  <c r="CL741" i="5"/>
  <c r="CK741" i="5"/>
  <c r="CJ741" i="5"/>
  <c r="CI741" i="5"/>
  <c r="CH741" i="5"/>
  <c r="CG741" i="5"/>
  <c r="CF741" i="5"/>
  <c r="CE741" i="5"/>
  <c r="CD741" i="5"/>
  <c r="DP740" i="5"/>
  <c r="DO740" i="5"/>
  <c r="DN740" i="5"/>
  <c r="DM740" i="5"/>
  <c r="DL740" i="5"/>
  <c r="DK740" i="5"/>
  <c r="DJ740" i="5"/>
  <c r="DI740" i="5"/>
  <c r="DH740" i="5"/>
  <c r="DG740" i="5"/>
  <c r="DF740" i="5"/>
  <c r="DE740" i="5"/>
  <c r="DD740" i="5"/>
  <c r="DC740" i="5"/>
  <c r="DB740" i="5"/>
  <c r="DA740" i="5"/>
  <c r="CZ740" i="5"/>
  <c r="CY740" i="5"/>
  <c r="CX740" i="5"/>
  <c r="CW740" i="5"/>
  <c r="CV740" i="5"/>
  <c r="CU740" i="5"/>
  <c r="CT740" i="5"/>
  <c r="CS740" i="5"/>
  <c r="CR740" i="5"/>
  <c r="CQ740" i="5"/>
  <c r="CP740" i="5"/>
  <c r="CO740" i="5"/>
  <c r="CN740" i="5"/>
  <c r="CM740" i="5"/>
  <c r="CL740" i="5"/>
  <c r="CK740" i="5"/>
  <c r="CJ740" i="5"/>
  <c r="CI740" i="5"/>
  <c r="CH740" i="5"/>
  <c r="CG740" i="5"/>
  <c r="CF740" i="5"/>
  <c r="CE740" i="5"/>
  <c r="CD740" i="5"/>
  <c r="DQ739" i="5"/>
  <c r="DP739" i="5"/>
  <c r="DO739" i="5"/>
  <c r="DN739" i="5"/>
  <c r="DM739" i="5"/>
  <c r="DL739" i="5"/>
  <c r="DK739" i="5"/>
  <c r="DJ739" i="5"/>
  <c r="DI739" i="5"/>
  <c r="DH739" i="5"/>
  <c r="DG739" i="5"/>
  <c r="DF739" i="5"/>
  <c r="DE739" i="5"/>
  <c r="DD739" i="5"/>
  <c r="DC739" i="5"/>
  <c r="DB739" i="5"/>
  <c r="DA739" i="5"/>
  <c r="CZ739" i="5"/>
  <c r="CY739" i="5"/>
  <c r="CX739" i="5"/>
  <c r="CW739" i="5"/>
  <c r="CV739" i="5"/>
  <c r="CU739" i="5"/>
  <c r="CT739" i="5"/>
  <c r="CS739" i="5"/>
  <c r="CR739" i="5"/>
  <c r="CQ739" i="5"/>
  <c r="CP739" i="5"/>
  <c r="CO739" i="5"/>
  <c r="CN739" i="5"/>
  <c r="CM739" i="5"/>
  <c r="CL739" i="5"/>
  <c r="CK739" i="5"/>
  <c r="CJ739" i="5"/>
  <c r="CI739" i="5"/>
  <c r="CH739" i="5"/>
  <c r="CG739" i="5"/>
  <c r="CF739" i="5"/>
  <c r="CE739" i="5"/>
  <c r="CD739" i="5"/>
  <c r="CE738" i="5"/>
  <c r="CF738" i="5" s="1"/>
  <c r="CG738" i="5" s="1"/>
  <c r="CH738" i="5" s="1"/>
  <c r="CI738" i="5" s="1"/>
  <c r="CJ738" i="5" s="1"/>
  <c r="CK738" i="5" s="1"/>
  <c r="CL738" i="5" s="1"/>
  <c r="CM738" i="5" s="1"/>
  <c r="CN738" i="5" s="1"/>
  <c r="CO738" i="5" s="1"/>
  <c r="CP738" i="5" s="1"/>
  <c r="CQ738" i="5" s="1"/>
  <c r="CR738" i="5" s="1"/>
  <c r="CS738" i="5" s="1"/>
  <c r="CT738" i="5" s="1"/>
  <c r="CU738" i="5" s="1"/>
  <c r="CV738" i="5" s="1"/>
  <c r="CW738" i="5" s="1"/>
  <c r="CX738" i="5" s="1"/>
  <c r="CY738" i="5" s="1"/>
  <c r="CZ738" i="5" s="1"/>
  <c r="DA738" i="5" s="1"/>
  <c r="DB738" i="5" s="1"/>
  <c r="DC738" i="5" s="1"/>
  <c r="DD738" i="5" s="1"/>
  <c r="DE738" i="5" s="1"/>
  <c r="DF738" i="5" s="1"/>
  <c r="DG738" i="5" s="1"/>
  <c r="DH738" i="5" s="1"/>
  <c r="DI738" i="5" s="1"/>
  <c r="DJ738" i="5" s="1"/>
  <c r="DK738" i="5" s="1"/>
  <c r="DL738" i="5" s="1"/>
  <c r="DM738" i="5" s="1"/>
  <c r="DN738" i="5" s="1"/>
  <c r="DO738" i="5" s="1"/>
  <c r="DP738" i="5" s="1"/>
  <c r="DQ738" i="5" s="1"/>
  <c r="DQ728" i="5"/>
  <c r="DQ729" i="5" s="1"/>
  <c r="DQ730" i="5" s="1"/>
  <c r="DN728" i="5"/>
  <c r="DJ728" i="5"/>
  <c r="CD728" i="5"/>
  <c r="DP727" i="5"/>
  <c r="DP728" i="5" s="1"/>
  <c r="DO727" i="5"/>
  <c r="DO728" i="5" s="1"/>
  <c r="DN727" i="5"/>
  <c r="DM727" i="5"/>
  <c r="DM728" i="5" s="1"/>
  <c r="DL727" i="5"/>
  <c r="DL728" i="5" s="1"/>
  <c r="DK727" i="5"/>
  <c r="DK728" i="5" s="1"/>
  <c r="DJ727" i="5"/>
  <c r="DI727" i="5"/>
  <c r="DI728" i="5" s="1"/>
  <c r="DH727" i="5"/>
  <c r="DH728" i="5" s="1"/>
  <c r="DG727" i="5"/>
  <c r="DG728" i="5" s="1"/>
  <c r="DF727" i="5"/>
  <c r="DF728" i="5" s="1"/>
  <c r="DE727" i="5"/>
  <c r="DE728" i="5" s="1"/>
  <c r="DD727" i="5"/>
  <c r="DD728" i="5" s="1"/>
  <c r="DC727" i="5"/>
  <c r="DC728" i="5" s="1"/>
  <c r="DB727" i="5"/>
  <c r="DB728" i="5" s="1"/>
  <c r="DA727" i="5"/>
  <c r="DA728" i="5" s="1"/>
  <c r="CZ727" i="5"/>
  <c r="CZ728" i="5" s="1"/>
  <c r="CY727" i="5"/>
  <c r="CY728" i="5" s="1"/>
  <c r="CX727" i="5"/>
  <c r="CX728" i="5" s="1"/>
  <c r="CW727" i="5"/>
  <c r="CW728" i="5" s="1"/>
  <c r="CV727" i="5"/>
  <c r="CV728" i="5" s="1"/>
  <c r="CU727" i="5"/>
  <c r="CU728" i="5" s="1"/>
  <c r="CT727" i="5"/>
  <c r="CT728" i="5" s="1"/>
  <c r="CS727" i="5"/>
  <c r="CS728" i="5" s="1"/>
  <c r="CR727" i="5"/>
  <c r="CR728" i="5" s="1"/>
  <c r="CQ727" i="5"/>
  <c r="CQ728" i="5" s="1"/>
  <c r="CP727" i="5"/>
  <c r="CP728" i="5" s="1"/>
  <c r="CO727" i="5"/>
  <c r="CO728" i="5" s="1"/>
  <c r="CN727" i="5"/>
  <c r="CN728" i="5" s="1"/>
  <c r="CM727" i="5"/>
  <c r="CM728" i="5" s="1"/>
  <c r="CL727" i="5"/>
  <c r="CL728" i="5" s="1"/>
  <c r="CK727" i="5"/>
  <c r="CK728" i="5" s="1"/>
  <c r="CJ727" i="5"/>
  <c r="CJ728" i="5" s="1"/>
  <c r="CI727" i="5"/>
  <c r="CI728" i="5" s="1"/>
  <c r="CH727" i="5"/>
  <c r="CH728" i="5" s="1"/>
  <c r="CG727" i="5"/>
  <c r="CG728" i="5" s="1"/>
  <c r="CF727" i="5"/>
  <c r="CF728" i="5" s="1"/>
  <c r="CE727" i="5"/>
  <c r="CE728" i="5" s="1"/>
  <c r="CD727" i="5"/>
  <c r="CE638" i="5"/>
  <c r="CF638" i="5" s="1"/>
  <c r="CG638" i="5" s="1"/>
  <c r="CH638" i="5" s="1"/>
  <c r="CI638" i="5" s="1"/>
  <c r="CJ638" i="5" s="1"/>
  <c r="CK638" i="5" s="1"/>
  <c r="CL638" i="5" s="1"/>
  <c r="CM638" i="5" s="1"/>
  <c r="CN638" i="5" s="1"/>
  <c r="CO638" i="5" s="1"/>
  <c r="CP638" i="5" s="1"/>
  <c r="CQ638" i="5" s="1"/>
  <c r="CR638" i="5" s="1"/>
  <c r="CS638" i="5" s="1"/>
  <c r="CT638" i="5" s="1"/>
  <c r="CU638" i="5" s="1"/>
  <c r="CV638" i="5" s="1"/>
  <c r="CW638" i="5" s="1"/>
  <c r="CX638" i="5" s="1"/>
  <c r="CY638" i="5" s="1"/>
  <c r="CZ638" i="5" s="1"/>
  <c r="DA638" i="5" s="1"/>
  <c r="DB638" i="5" s="1"/>
  <c r="DC638" i="5" s="1"/>
  <c r="DD638" i="5" s="1"/>
  <c r="DE638" i="5" s="1"/>
  <c r="DF638" i="5" s="1"/>
  <c r="DG638" i="5" s="1"/>
  <c r="DH638" i="5" s="1"/>
  <c r="DI638" i="5" s="1"/>
  <c r="DJ638" i="5" s="1"/>
  <c r="DK638" i="5" s="1"/>
  <c r="DL638" i="5" s="1"/>
  <c r="DM638" i="5" s="1"/>
  <c r="DN638" i="5" s="1"/>
  <c r="DO638" i="5" s="1"/>
  <c r="DP638" i="5" s="1"/>
  <c r="DQ638" i="5" s="1"/>
  <c r="DQ628" i="5"/>
  <c r="DQ629" i="5" s="1"/>
  <c r="DQ630" i="5" s="1"/>
  <c r="DP627" i="5"/>
  <c r="DP628" i="5" s="1"/>
  <c r="DO627" i="5"/>
  <c r="DO628" i="5" s="1"/>
  <c r="DN627" i="5"/>
  <c r="DN628" i="5" s="1"/>
  <c r="DM627" i="5"/>
  <c r="DM628" i="5" s="1"/>
  <c r="DL627" i="5"/>
  <c r="DL628" i="5" s="1"/>
  <c r="DK627" i="5"/>
  <c r="DK628" i="5" s="1"/>
  <c r="DJ627" i="5"/>
  <c r="DJ628" i="5" s="1"/>
  <c r="DI627" i="5"/>
  <c r="DI628" i="5" s="1"/>
  <c r="DH627" i="5"/>
  <c r="DH628" i="5" s="1"/>
  <c r="DG627" i="5"/>
  <c r="DG628" i="5" s="1"/>
  <c r="DF627" i="5"/>
  <c r="DF628" i="5" s="1"/>
  <c r="DE627" i="5"/>
  <c r="DE628" i="5" s="1"/>
  <c r="DD627" i="5"/>
  <c r="DD628" i="5" s="1"/>
  <c r="DC627" i="5"/>
  <c r="DC628" i="5" s="1"/>
  <c r="DB627" i="5"/>
  <c r="DB628" i="5" s="1"/>
  <c r="DA627" i="5"/>
  <c r="DA628" i="5" s="1"/>
  <c r="CZ627" i="5"/>
  <c r="CZ628" i="5" s="1"/>
  <c r="CY627" i="5"/>
  <c r="CY628" i="5" s="1"/>
  <c r="CX627" i="5"/>
  <c r="CX628" i="5" s="1"/>
  <c r="CW627" i="5"/>
  <c r="CW628" i="5" s="1"/>
  <c r="CV627" i="5"/>
  <c r="CV628" i="5" s="1"/>
  <c r="CU627" i="5"/>
  <c r="CU628" i="5" s="1"/>
  <c r="CT627" i="5"/>
  <c r="CT628" i="5" s="1"/>
  <c r="CS627" i="5"/>
  <c r="CS628" i="5" s="1"/>
  <c r="CR627" i="5"/>
  <c r="CR628" i="5" s="1"/>
  <c r="CQ627" i="5"/>
  <c r="CQ628" i="5" s="1"/>
  <c r="CP627" i="5"/>
  <c r="CP628" i="5" s="1"/>
  <c r="CO627" i="5"/>
  <c r="CO628" i="5" s="1"/>
  <c r="CN627" i="5"/>
  <c r="CN628" i="5" s="1"/>
  <c r="CM627" i="5"/>
  <c r="CM628" i="5" s="1"/>
  <c r="CL627" i="5"/>
  <c r="CL628" i="5" s="1"/>
  <c r="CK627" i="5"/>
  <c r="CK628" i="5" s="1"/>
  <c r="CJ627" i="5"/>
  <c r="CJ628" i="5" s="1"/>
  <c r="CI627" i="5"/>
  <c r="CI628" i="5" s="1"/>
  <c r="CH627" i="5"/>
  <c r="CH628" i="5" s="1"/>
  <c r="CG627" i="5"/>
  <c r="CG628" i="5" s="1"/>
  <c r="CF627" i="5"/>
  <c r="CF628" i="5" s="1"/>
  <c r="CE627" i="5"/>
  <c r="CE628" i="5" s="1"/>
  <c r="CD627" i="5"/>
  <c r="CD628" i="5" s="1"/>
  <c r="CE538" i="5"/>
  <c r="CF538" i="5" s="1"/>
  <c r="CG538" i="5" s="1"/>
  <c r="CH538" i="5" s="1"/>
  <c r="CI538" i="5" s="1"/>
  <c r="CJ538" i="5" s="1"/>
  <c r="CK538" i="5" s="1"/>
  <c r="CL538" i="5" s="1"/>
  <c r="CM538" i="5" s="1"/>
  <c r="CN538" i="5" s="1"/>
  <c r="CO538" i="5" s="1"/>
  <c r="CP538" i="5" s="1"/>
  <c r="CQ538" i="5" s="1"/>
  <c r="CR538" i="5" s="1"/>
  <c r="CS538" i="5" s="1"/>
  <c r="CT538" i="5" s="1"/>
  <c r="CU538" i="5" s="1"/>
  <c r="CV538" i="5" s="1"/>
  <c r="CW538" i="5" s="1"/>
  <c r="CX538" i="5" s="1"/>
  <c r="CY538" i="5" s="1"/>
  <c r="CZ538" i="5" s="1"/>
  <c r="DA538" i="5" s="1"/>
  <c r="DB538" i="5" s="1"/>
  <c r="DC538" i="5" s="1"/>
  <c r="DD538" i="5" s="1"/>
  <c r="DE538" i="5" s="1"/>
  <c r="DF538" i="5" s="1"/>
  <c r="DG538" i="5" s="1"/>
  <c r="DH538" i="5" s="1"/>
  <c r="DI538" i="5" s="1"/>
  <c r="DJ538" i="5" s="1"/>
  <c r="DK538" i="5" s="1"/>
  <c r="DL538" i="5" s="1"/>
  <c r="DM538" i="5" s="1"/>
  <c r="DN538" i="5" s="1"/>
  <c r="DO538" i="5" s="1"/>
  <c r="DP538" i="5" s="1"/>
  <c r="DQ538" i="5" s="1"/>
  <c r="DQ528" i="5"/>
  <c r="DQ529" i="5" s="1"/>
  <c r="DQ530" i="5" s="1"/>
  <c r="DP527" i="5"/>
  <c r="DP528" i="5" s="1"/>
  <c r="DO527" i="5"/>
  <c r="DO528" i="5" s="1"/>
  <c r="DN527" i="5"/>
  <c r="DN528" i="5" s="1"/>
  <c r="DM527" i="5"/>
  <c r="DM528" i="5" s="1"/>
  <c r="DL527" i="5"/>
  <c r="DL528" i="5" s="1"/>
  <c r="DK527" i="5"/>
  <c r="DK528" i="5" s="1"/>
  <c r="DJ527" i="5"/>
  <c r="DJ528" i="5" s="1"/>
  <c r="DI527" i="5"/>
  <c r="DI528" i="5" s="1"/>
  <c r="DH527" i="5"/>
  <c r="DH528" i="5" s="1"/>
  <c r="DG527" i="5"/>
  <c r="DG528" i="5" s="1"/>
  <c r="DF527" i="5"/>
  <c r="DF528" i="5" s="1"/>
  <c r="DE527" i="5"/>
  <c r="DE528" i="5" s="1"/>
  <c r="DD527" i="5"/>
  <c r="DD528" i="5" s="1"/>
  <c r="DC527" i="5"/>
  <c r="DC528" i="5" s="1"/>
  <c r="DB527" i="5"/>
  <c r="DB528" i="5" s="1"/>
  <c r="DA527" i="5"/>
  <c r="DA528" i="5" s="1"/>
  <c r="CZ527" i="5"/>
  <c r="CZ528" i="5" s="1"/>
  <c r="CY527" i="5"/>
  <c r="CY528" i="5" s="1"/>
  <c r="CX527" i="5"/>
  <c r="CX528" i="5" s="1"/>
  <c r="CW527" i="5"/>
  <c r="CW528" i="5" s="1"/>
  <c r="CV527" i="5"/>
  <c r="CV528" i="5" s="1"/>
  <c r="CU527" i="5"/>
  <c r="CU528" i="5" s="1"/>
  <c r="CT527" i="5"/>
  <c r="CT528" i="5" s="1"/>
  <c r="CS527" i="5"/>
  <c r="CS528" i="5" s="1"/>
  <c r="CR527" i="5"/>
  <c r="CR528" i="5" s="1"/>
  <c r="CQ527" i="5"/>
  <c r="CQ528" i="5" s="1"/>
  <c r="CP527" i="5"/>
  <c r="CP528" i="5" s="1"/>
  <c r="CO527" i="5"/>
  <c r="CO528" i="5" s="1"/>
  <c r="CN527" i="5"/>
  <c r="CN528" i="5" s="1"/>
  <c r="CM527" i="5"/>
  <c r="CM528" i="5" s="1"/>
  <c r="CL527" i="5"/>
  <c r="CL528" i="5" s="1"/>
  <c r="CK527" i="5"/>
  <c r="CK528" i="5" s="1"/>
  <c r="CJ527" i="5"/>
  <c r="CJ528" i="5" s="1"/>
  <c r="CI527" i="5"/>
  <c r="CI528" i="5" s="1"/>
  <c r="CH527" i="5"/>
  <c r="CH528" i="5" s="1"/>
  <c r="CG527" i="5"/>
  <c r="CG528" i="5" s="1"/>
  <c r="CF527" i="5"/>
  <c r="CF528" i="5" s="1"/>
  <c r="CE527" i="5"/>
  <c r="CE528" i="5" s="1"/>
  <c r="CD527" i="5"/>
  <c r="CD528" i="5" s="1"/>
  <c r="CE438" i="5"/>
  <c r="CF438" i="5" s="1"/>
  <c r="CG438" i="5" s="1"/>
  <c r="CH438" i="5" s="1"/>
  <c r="CI438" i="5" s="1"/>
  <c r="CJ438" i="5" s="1"/>
  <c r="CK438" i="5" s="1"/>
  <c r="CL438" i="5" s="1"/>
  <c r="CM438" i="5" s="1"/>
  <c r="CN438" i="5" s="1"/>
  <c r="CO438" i="5" s="1"/>
  <c r="CP438" i="5" s="1"/>
  <c r="CQ438" i="5" s="1"/>
  <c r="CR438" i="5" s="1"/>
  <c r="CS438" i="5" s="1"/>
  <c r="CT438" i="5" s="1"/>
  <c r="CU438" i="5" s="1"/>
  <c r="CV438" i="5" s="1"/>
  <c r="CW438" i="5" s="1"/>
  <c r="CX438" i="5" s="1"/>
  <c r="CY438" i="5" s="1"/>
  <c r="CZ438" i="5" s="1"/>
  <c r="DA438" i="5" s="1"/>
  <c r="DB438" i="5" s="1"/>
  <c r="DC438" i="5" s="1"/>
  <c r="DD438" i="5" s="1"/>
  <c r="DE438" i="5" s="1"/>
  <c r="DF438" i="5" s="1"/>
  <c r="DG438" i="5" s="1"/>
  <c r="DH438" i="5" s="1"/>
  <c r="DI438" i="5" s="1"/>
  <c r="DJ438" i="5" s="1"/>
  <c r="DK438" i="5" s="1"/>
  <c r="DL438" i="5" s="1"/>
  <c r="DM438" i="5" s="1"/>
  <c r="DN438" i="5" s="1"/>
  <c r="DO438" i="5" s="1"/>
  <c r="DP438" i="5" s="1"/>
  <c r="DQ438" i="5" s="1"/>
  <c r="DQ425" i="5"/>
  <c r="DQ426" i="5" s="1"/>
  <c r="CD380" i="5"/>
  <c r="CD375" i="5"/>
  <c r="CE374" i="5"/>
  <c r="CD374" i="5"/>
  <c r="CF373" i="5"/>
  <c r="CE373" i="5"/>
  <c r="CD373" i="5"/>
  <c r="CG372" i="5"/>
  <c r="CF372" i="5"/>
  <c r="CE372" i="5"/>
  <c r="CD372" i="5"/>
  <c r="CH371" i="5"/>
  <c r="CG371" i="5"/>
  <c r="CF371" i="5"/>
  <c r="CE371" i="5"/>
  <c r="CD371" i="5"/>
  <c r="CI370" i="5"/>
  <c r="CH370" i="5"/>
  <c r="CG370" i="5"/>
  <c r="CF370" i="5"/>
  <c r="CE370" i="5"/>
  <c r="CD370" i="5"/>
  <c r="CJ369" i="5"/>
  <c r="CI369" i="5"/>
  <c r="CH369" i="5"/>
  <c r="CG369" i="5"/>
  <c r="CF369" i="5"/>
  <c r="CE369" i="5"/>
  <c r="CD369" i="5"/>
  <c r="CK368" i="5"/>
  <c r="CJ368" i="5"/>
  <c r="CI368" i="5"/>
  <c r="CH368" i="5"/>
  <c r="CG368" i="5"/>
  <c r="CF368" i="5"/>
  <c r="CE368" i="5"/>
  <c r="CD368" i="5"/>
  <c r="CL367" i="5"/>
  <c r="CK367" i="5"/>
  <c r="CJ367" i="5"/>
  <c r="CI367" i="5"/>
  <c r="CH367" i="5"/>
  <c r="CG367" i="5"/>
  <c r="CF367" i="5"/>
  <c r="CE367" i="5"/>
  <c r="CD367" i="5"/>
  <c r="CM366" i="5"/>
  <c r="CL366" i="5"/>
  <c r="CK366" i="5"/>
  <c r="CJ366" i="5"/>
  <c r="CI366" i="5"/>
  <c r="CH366" i="5"/>
  <c r="CG366" i="5"/>
  <c r="CF366" i="5"/>
  <c r="CE366" i="5"/>
  <c r="CD366" i="5"/>
  <c r="CN365" i="5"/>
  <c r="CM365" i="5"/>
  <c r="CL365" i="5"/>
  <c r="CK365" i="5"/>
  <c r="CJ365" i="5"/>
  <c r="CI365" i="5"/>
  <c r="CH365" i="5"/>
  <c r="CG365" i="5"/>
  <c r="CF365" i="5"/>
  <c r="CE365" i="5"/>
  <c r="CD365" i="5"/>
  <c r="CO364" i="5"/>
  <c r="CN364" i="5"/>
  <c r="CM364" i="5"/>
  <c r="CL364" i="5"/>
  <c r="CK364" i="5"/>
  <c r="CJ364" i="5"/>
  <c r="CI364" i="5"/>
  <c r="CH364" i="5"/>
  <c r="CG364" i="5"/>
  <c r="CF364" i="5"/>
  <c r="CE364" i="5"/>
  <c r="CD364" i="5"/>
  <c r="CP363" i="5"/>
  <c r="CO363" i="5"/>
  <c r="CN363" i="5"/>
  <c r="CM363" i="5"/>
  <c r="CL363" i="5"/>
  <c r="CK363" i="5"/>
  <c r="CJ363" i="5"/>
  <c r="CI363" i="5"/>
  <c r="CH363" i="5"/>
  <c r="CG363" i="5"/>
  <c r="CF363" i="5"/>
  <c r="CE363" i="5"/>
  <c r="CD363" i="5"/>
  <c r="CQ362" i="5"/>
  <c r="CP362" i="5"/>
  <c r="CO362" i="5"/>
  <c r="CN362" i="5"/>
  <c r="CM362" i="5"/>
  <c r="CL362" i="5"/>
  <c r="CK362" i="5"/>
  <c r="CJ362" i="5"/>
  <c r="CI362" i="5"/>
  <c r="CH362" i="5"/>
  <c r="CG362" i="5"/>
  <c r="CF362" i="5"/>
  <c r="CE362" i="5"/>
  <c r="CD362" i="5"/>
  <c r="CR361" i="5"/>
  <c r="CQ361" i="5"/>
  <c r="CP361" i="5"/>
  <c r="CO361" i="5"/>
  <c r="CN361" i="5"/>
  <c r="CM361" i="5"/>
  <c r="CL361" i="5"/>
  <c r="CK361" i="5"/>
  <c r="CJ361" i="5"/>
  <c r="CI361" i="5"/>
  <c r="CH361" i="5"/>
  <c r="CG361" i="5"/>
  <c r="CF361" i="5"/>
  <c r="CE361" i="5"/>
  <c r="CD361" i="5"/>
  <c r="CS360" i="5"/>
  <c r="CR360" i="5"/>
  <c r="CQ360" i="5"/>
  <c r="CP360" i="5"/>
  <c r="CO360" i="5"/>
  <c r="CN360" i="5"/>
  <c r="CM360" i="5"/>
  <c r="CL360" i="5"/>
  <c r="CK360" i="5"/>
  <c r="CJ360" i="5"/>
  <c r="CI360" i="5"/>
  <c r="CH360" i="5"/>
  <c r="CG360" i="5"/>
  <c r="CF360" i="5"/>
  <c r="CE360" i="5"/>
  <c r="CD360" i="5"/>
  <c r="CT359" i="5"/>
  <c r="CS359" i="5"/>
  <c r="CR359" i="5"/>
  <c r="CQ359" i="5"/>
  <c r="CP359" i="5"/>
  <c r="CO359" i="5"/>
  <c r="CN359" i="5"/>
  <c r="CM359" i="5"/>
  <c r="CL359" i="5"/>
  <c r="CK359" i="5"/>
  <c r="CJ359" i="5"/>
  <c r="CI359" i="5"/>
  <c r="CH359" i="5"/>
  <c r="CG359" i="5"/>
  <c r="CF359" i="5"/>
  <c r="CE359" i="5"/>
  <c r="CD359" i="5"/>
  <c r="CU358" i="5"/>
  <c r="CT358" i="5"/>
  <c r="CS358" i="5"/>
  <c r="CR358" i="5"/>
  <c r="CQ358" i="5"/>
  <c r="CP358" i="5"/>
  <c r="CO358" i="5"/>
  <c r="CN358" i="5"/>
  <c r="CM358" i="5"/>
  <c r="CL358" i="5"/>
  <c r="CK358" i="5"/>
  <c r="CJ358" i="5"/>
  <c r="CI358" i="5"/>
  <c r="CH358" i="5"/>
  <c r="CG358" i="5"/>
  <c r="CF358" i="5"/>
  <c r="CE358" i="5"/>
  <c r="CD358" i="5"/>
  <c r="CV357" i="5"/>
  <c r="CU357" i="5"/>
  <c r="CT357" i="5"/>
  <c r="CS357" i="5"/>
  <c r="CR357" i="5"/>
  <c r="CQ357" i="5"/>
  <c r="CP357" i="5"/>
  <c r="CO357" i="5"/>
  <c r="CN357" i="5"/>
  <c r="CM357" i="5"/>
  <c r="CL357" i="5"/>
  <c r="CK357" i="5"/>
  <c r="CJ357" i="5"/>
  <c r="CI357" i="5"/>
  <c r="CH357" i="5"/>
  <c r="CG357" i="5"/>
  <c r="CF357" i="5"/>
  <c r="CE357" i="5"/>
  <c r="CD357" i="5"/>
  <c r="CW356" i="5"/>
  <c r="CV356" i="5"/>
  <c r="CU356" i="5"/>
  <c r="CT356" i="5"/>
  <c r="CS356" i="5"/>
  <c r="CR356" i="5"/>
  <c r="CQ356" i="5"/>
  <c r="CP356" i="5"/>
  <c r="CO356" i="5"/>
  <c r="CN356" i="5"/>
  <c r="CM356" i="5"/>
  <c r="CL356" i="5"/>
  <c r="CK356" i="5"/>
  <c r="CJ356" i="5"/>
  <c r="CI356" i="5"/>
  <c r="CH356" i="5"/>
  <c r="CG356" i="5"/>
  <c r="CF356" i="5"/>
  <c r="CE356" i="5"/>
  <c r="CD356" i="5"/>
  <c r="CX355" i="5"/>
  <c r="CW355" i="5"/>
  <c r="CV355" i="5"/>
  <c r="CU355" i="5"/>
  <c r="CT355" i="5"/>
  <c r="CS355" i="5"/>
  <c r="CR355" i="5"/>
  <c r="CQ355" i="5"/>
  <c r="CP355" i="5"/>
  <c r="CO355" i="5"/>
  <c r="CN355" i="5"/>
  <c r="CM355" i="5"/>
  <c r="CL355" i="5"/>
  <c r="CK355" i="5"/>
  <c r="CJ355" i="5"/>
  <c r="CI355" i="5"/>
  <c r="CH355" i="5"/>
  <c r="CG355" i="5"/>
  <c r="CF355" i="5"/>
  <c r="CE355" i="5"/>
  <c r="CD355" i="5"/>
  <c r="CY354" i="5"/>
  <c r="CX354" i="5"/>
  <c r="CW354" i="5"/>
  <c r="CV354" i="5"/>
  <c r="CU354" i="5"/>
  <c r="CT354" i="5"/>
  <c r="CS354" i="5"/>
  <c r="CR354" i="5"/>
  <c r="CQ354" i="5"/>
  <c r="CP354" i="5"/>
  <c r="CO354" i="5"/>
  <c r="CN354" i="5"/>
  <c r="CM354" i="5"/>
  <c r="CL354" i="5"/>
  <c r="CK354" i="5"/>
  <c r="CJ354" i="5"/>
  <c r="CI354" i="5"/>
  <c r="CH354" i="5"/>
  <c r="CG354" i="5"/>
  <c r="CF354" i="5"/>
  <c r="CE354" i="5"/>
  <c r="CD354" i="5"/>
  <c r="CZ353" i="5"/>
  <c r="CY353" i="5"/>
  <c r="CX353" i="5"/>
  <c r="CW353" i="5"/>
  <c r="CV353" i="5"/>
  <c r="CU353" i="5"/>
  <c r="CT353" i="5"/>
  <c r="CS353" i="5"/>
  <c r="CR353" i="5"/>
  <c r="CQ353" i="5"/>
  <c r="CP353" i="5"/>
  <c r="CO353" i="5"/>
  <c r="CN353" i="5"/>
  <c r="CM353" i="5"/>
  <c r="CL353" i="5"/>
  <c r="CK353" i="5"/>
  <c r="CJ353" i="5"/>
  <c r="CI353" i="5"/>
  <c r="CH353" i="5"/>
  <c r="CG353" i="5"/>
  <c r="CF353" i="5"/>
  <c r="CE353" i="5"/>
  <c r="CD353" i="5"/>
  <c r="DA352" i="5"/>
  <c r="CZ352" i="5"/>
  <c r="CY352" i="5"/>
  <c r="CX352" i="5"/>
  <c r="CW352" i="5"/>
  <c r="CV352" i="5"/>
  <c r="CU352" i="5"/>
  <c r="CT352" i="5"/>
  <c r="CS352" i="5"/>
  <c r="CR352" i="5"/>
  <c r="CQ352" i="5"/>
  <c r="CP352" i="5"/>
  <c r="CO352" i="5"/>
  <c r="CN352" i="5"/>
  <c r="CM352" i="5"/>
  <c r="CL352" i="5"/>
  <c r="CK352" i="5"/>
  <c r="CJ352" i="5"/>
  <c r="CI352" i="5"/>
  <c r="CH352" i="5"/>
  <c r="CG352" i="5"/>
  <c r="CF352" i="5"/>
  <c r="CE352" i="5"/>
  <c r="CD352" i="5"/>
  <c r="DB351" i="5"/>
  <c r="DA351" i="5"/>
  <c r="CZ351" i="5"/>
  <c r="CY351" i="5"/>
  <c r="CX351" i="5"/>
  <c r="CW351" i="5"/>
  <c r="CV351" i="5"/>
  <c r="CU351" i="5"/>
  <c r="CT351" i="5"/>
  <c r="CS351" i="5"/>
  <c r="CR351" i="5"/>
  <c r="CQ351" i="5"/>
  <c r="CP351" i="5"/>
  <c r="CO351" i="5"/>
  <c r="CN351" i="5"/>
  <c r="CM351" i="5"/>
  <c r="CL351" i="5"/>
  <c r="CK351" i="5"/>
  <c r="CJ351" i="5"/>
  <c r="CI351" i="5"/>
  <c r="CH351" i="5"/>
  <c r="CG351" i="5"/>
  <c r="CF351" i="5"/>
  <c r="CE351" i="5"/>
  <c r="CD351" i="5"/>
  <c r="DC350" i="5"/>
  <c r="DB350" i="5"/>
  <c r="DA350" i="5"/>
  <c r="CZ350" i="5"/>
  <c r="CY350" i="5"/>
  <c r="CX350" i="5"/>
  <c r="CW350" i="5"/>
  <c r="CV350" i="5"/>
  <c r="CU350" i="5"/>
  <c r="CT350" i="5"/>
  <c r="CS350" i="5"/>
  <c r="CR350" i="5"/>
  <c r="CQ350" i="5"/>
  <c r="CP350" i="5"/>
  <c r="CO350" i="5"/>
  <c r="CN350" i="5"/>
  <c r="CM350" i="5"/>
  <c r="CL350" i="5"/>
  <c r="CK350" i="5"/>
  <c r="CJ350" i="5"/>
  <c r="CI350" i="5"/>
  <c r="CH350" i="5"/>
  <c r="CG350" i="5"/>
  <c r="CF350" i="5"/>
  <c r="CE350" i="5"/>
  <c r="CD350" i="5"/>
  <c r="DD349" i="5"/>
  <c r="DC349" i="5"/>
  <c r="DB349" i="5"/>
  <c r="DA349" i="5"/>
  <c r="CZ349" i="5"/>
  <c r="CY349" i="5"/>
  <c r="CX349" i="5"/>
  <c r="CW349" i="5"/>
  <c r="CV349" i="5"/>
  <c r="CU349" i="5"/>
  <c r="CT349" i="5"/>
  <c r="CS349" i="5"/>
  <c r="CR349" i="5"/>
  <c r="CQ349" i="5"/>
  <c r="CP349" i="5"/>
  <c r="CO349" i="5"/>
  <c r="CN349" i="5"/>
  <c r="CM349" i="5"/>
  <c r="CL349" i="5"/>
  <c r="CK349" i="5"/>
  <c r="CJ349" i="5"/>
  <c r="CI349" i="5"/>
  <c r="CH349" i="5"/>
  <c r="CG349" i="5"/>
  <c r="CF349" i="5"/>
  <c r="CE349" i="5"/>
  <c r="CD349" i="5"/>
  <c r="DE348" i="5"/>
  <c r="DD348" i="5"/>
  <c r="DC348" i="5"/>
  <c r="DB348" i="5"/>
  <c r="DA348" i="5"/>
  <c r="CZ348" i="5"/>
  <c r="CY348" i="5"/>
  <c r="CX348" i="5"/>
  <c r="CW348" i="5"/>
  <c r="CV348" i="5"/>
  <c r="CU348" i="5"/>
  <c r="CT348" i="5"/>
  <c r="CS348" i="5"/>
  <c r="CR348" i="5"/>
  <c r="CQ348" i="5"/>
  <c r="CP348" i="5"/>
  <c r="CO348" i="5"/>
  <c r="CN348" i="5"/>
  <c r="CM348" i="5"/>
  <c r="CL348" i="5"/>
  <c r="CK348" i="5"/>
  <c r="CJ348" i="5"/>
  <c r="CI348" i="5"/>
  <c r="CH348" i="5"/>
  <c r="CG348" i="5"/>
  <c r="CF348" i="5"/>
  <c r="CE348" i="5"/>
  <c r="CD348" i="5"/>
  <c r="DF347" i="5"/>
  <c r="DE347" i="5"/>
  <c r="DD347" i="5"/>
  <c r="DC347" i="5"/>
  <c r="DB347" i="5"/>
  <c r="DA347" i="5"/>
  <c r="CZ347" i="5"/>
  <c r="CY347" i="5"/>
  <c r="CX347" i="5"/>
  <c r="CW347" i="5"/>
  <c r="CV347" i="5"/>
  <c r="CU347" i="5"/>
  <c r="CT347" i="5"/>
  <c r="CS347" i="5"/>
  <c r="CR347" i="5"/>
  <c r="CQ347" i="5"/>
  <c r="CP347" i="5"/>
  <c r="CO347" i="5"/>
  <c r="CN347" i="5"/>
  <c r="CM347" i="5"/>
  <c r="CL347" i="5"/>
  <c r="CK347" i="5"/>
  <c r="CJ347" i="5"/>
  <c r="CI347" i="5"/>
  <c r="CH347" i="5"/>
  <c r="CG347" i="5"/>
  <c r="CF347" i="5"/>
  <c r="CE347" i="5"/>
  <c r="CD347" i="5"/>
  <c r="DG346" i="5"/>
  <c r="DF346" i="5"/>
  <c r="DE346" i="5"/>
  <c r="DD346" i="5"/>
  <c r="DC346" i="5"/>
  <c r="DB346" i="5"/>
  <c r="DA346" i="5"/>
  <c r="CZ346" i="5"/>
  <c r="CY346" i="5"/>
  <c r="CX346" i="5"/>
  <c r="CW346" i="5"/>
  <c r="CV346" i="5"/>
  <c r="CU346" i="5"/>
  <c r="CT346" i="5"/>
  <c r="CS346" i="5"/>
  <c r="CR346" i="5"/>
  <c r="CQ346" i="5"/>
  <c r="CP346" i="5"/>
  <c r="CO346" i="5"/>
  <c r="CN346" i="5"/>
  <c r="CM346" i="5"/>
  <c r="CL346" i="5"/>
  <c r="CK346" i="5"/>
  <c r="CJ346" i="5"/>
  <c r="CI346" i="5"/>
  <c r="CH346" i="5"/>
  <c r="CG346" i="5"/>
  <c r="CF346" i="5"/>
  <c r="CE346" i="5"/>
  <c r="CD346" i="5"/>
  <c r="DH345" i="5"/>
  <c r="DG345" i="5"/>
  <c r="DF345" i="5"/>
  <c r="DE345" i="5"/>
  <c r="DD345" i="5"/>
  <c r="DC345" i="5"/>
  <c r="DB345" i="5"/>
  <c r="DA345" i="5"/>
  <c r="CZ345" i="5"/>
  <c r="CY345" i="5"/>
  <c r="CX345" i="5"/>
  <c r="CW345" i="5"/>
  <c r="CV345" i="5"/>
  <c r="CU345" i="5"/>
  <c r="CT345" i="5"/>
  <c r="CS345" i="5"/>
  <c r="CR345" i="5"/>
  <c r="CQ345" i="5"/>
  <c r="CP345" i="5"/>
  <c r="CO345" i="5"/>
  <c r="CN345" i="5"/>
  <c r="CM345" i="5"/>
  <c r="CL345" i="5"/>
  <c r="CK345" i="5"/>
  <c r="CJ345" i="5"/>
  <c r="CI345" i="5"/>
  <c r="CH345" i="5"/>
  <c r="CG345" i="5"/>
  <c r="CF345" i="5"/>
  <c r="CE345" i="5"/>
  <c r="CD345" i="5"/>
  <c r="DI344" i="5"/>
  <c r="DH344" i="5"/>
  <c r="DG344" i="5"/>
  <c r="DF344" i="5"/>
  <c r="DE344" i="5"/>
  <c r="DD344" i="5"/>
  <c r="DC344" i="5"/>
  <c r="DB344" i="5"/>
  <c r="DA344" i="5"/>
  <c r="CZ344" i="5"/>
  <c r="CY344" i="5"/>
  <c r="CX344" i="5"/>
  <c r="CW344" i="5"/>
  <c r="CV344" i="5"/>
  <c r="CU344" i="5"/>
  <c r="CT344" i="5"/>
  <c r="CS344" i="5"/>
  <c r="CR344" i="5"/>
  <c r="CQ344" i="5"/>
  <c r="CP344" i="5"/>
  <c r="CO344" i="5"/>
  <c r="CN344" i="5"/>
  <c r="CM344" i="5"/>
  <c r="CL344" i="5"/>
  <c r="CK344" i="5"/>
  <c r="CJ344" i="5"/>
  <c r="CI344" i="5"/>
  <c r="CH344" i="5"/>
  <c r="CG344" i="5"/>
  <c r="CF344" i="5"/>
  <c r="CE344" i="5"/>
  <c r="CD344" i="5"/>
  <c r="DJ343" i="5"/>
  <c r="DI343" i="5"/>
  <c r="DH343" i="5"/>
  <c r="DG343" i="5"/>
  <c r="DF343" i="5"/>
  <c r="DE343" i="5"/>
  <c r="DD343" i="5"/>
  <c r="DC343" i="5"/>
  <c r="DB343" i="5"/>
  <c r="DA343" i="5"/>
  <c r="CZ343" i="5"/>
  <c r="CY343" i="5"/>
  <c r="CX343" i="5"/>
  <c r="CW343" i="5"/>
  <c r="CV343" i="5"/>
  <c r="CU343" i="5"/>
  <c r="CT343" i="5"/>
  <c r="CS343" i="5"/>
  <c r="CR343" i="5"/>
  <c r="CQ343" i="5"/>
  <c r="CP343" i="5"/>
  <c r="CO343" i="5"/>
  <c r="CN343" i="5"/>
  <c r="CM343" i="5"/>
  <c r="CL343" i="5"/>
  <c r="CK343" i="5"/>
  <c r="CJ343" i="5"/>
  <c r="CI343" i="5"/>
  <c r="CH343" i="5"/>
  <c r="CG343" i="5"/>
  <c r="CF343" i="5"/>
  <c r="CE343" i="5"/>
  <c r="CD343" i="5"/>
  <c r="DK342" i="5"/>
  <c r="DJ342" i="5"/>
  <c r="DI342" i="5"/>
  <c r="DH342" i="5"/>
  <c r="DG342" i="5"/>
  <c r="DF342" i="5"/>
  <c r="DE342" i="5"/>
  <c r="DD342" i="5"/>
  <c r="DC342" i="5"/>
  <c r="DB342" i="5"/>
  <c r="DA342" i="5"/>
  <c r="CZ342" i="5"/>
  <c r="CY342" i="5"/>
  <c r="CX342" i="5"/>
  <c r="CW342" i="5"/>
  <c r="CV342" i="5"/>
  <c r="CU342" i="5"/>
  <c r="CT342" i="5"/>
  <c r="CS342" i="5"/>
  <c r="CR342" i="5"/>
  <c r="CQ342" i="5"/>
  <c r="CP342" i="5"/>
  <c r="CO342" i="5"/>
  <c r="CN342" i="5"/>
  <c r="CM342" i="5"/>
  <c r="CL342" i="5"/>
  <c r="CK342" i="5"/>
  <c r="CJ342" i="5"/>
  <c r="CI342" i="5"/>
  <c r="CH342" i="5"/>
  <c r="CG342" i="5"/>
  <c r="CF342" i="5"/>
  <c r="CE342" i="5"/>
  <c r="CD342" i="5"/>
  <c r="DL341" i="5"/>
  <c r="DK341" i="5"/>
  <c r="DJ341" i="5"/>
  <c r="DI341" i="5"/>
  <c r="DH341" i="5"/>
  <c r="DG341" i="5"/>
  <c r="DF341" i="5"/>
  <c r="DE341" i="5"/>
  <c r="DD341" i="5"/>
  <c r="DC341" i="5"/>
  <c r="DB341" i="5"/>
  <c r="DA341" i="5"/>
  <c r="CZ341" i="5"/>
  <c r="CY341" i="5"/>
  <c r="CX341" i="5"/>
  <c r="CW341" i="5"/>
  <c r="CV341" i="5"/>
  <c r="CU341" i="5"/>
  <c r="CT341" i="5"/>
  <c r="CS341" i="5"/>
  <c r="CR341" i="5"/>
  <c r="CQ341" i="5"/>
  <c r="CP341" i="5"/>
  <c r="CO341" i="5"/>
  <c r="CN341" i="5"/>
  <c r="CM341" i="5"/>
  <c r="CL341" i="5"/>
  <c r="CK341" i="5"/>
  <c r="CJ341" i="5"/>
  <c r="CI341" i="5"/>
  <c r="CH341" i="5"/>
  <c r="CG341" i="5"/>
  <c r="CF341" i="5"/>
  <c r="CE341" i="5"/>
  <c r="CD341" i="5"/>
  <c r="DM340" i="5"/>
  <c r="DL340" i="5"/>
  <c r="DK340" i="5"/>
  <c r="DJ340" i="5"/>
  <c r="DI340" i="5"/>
  <c r="DH340" i="5"/>
  <c r="DG340" i="5"/>
  <c r="DF340" i="5"/>
  <c r="DE340" i="5"/>
  <c r="DD340" i="5"/>
  <c r="DC340" i="5"/>
  <c r="DB340" i="5"/>
  <c r="DA340" i="5"/>
  <c r="CZ340" i="5"/>
  <c r="CY340" i="5"/>
  <c r="CX340" i="5"/>
  <c r="CW340" i="5"/>
  <c r="CV340" i="5"/>
  <c r="CU340" i="5"/>
  <c r="CT340" i="5"/>
  <c r="CS340" i="5"/>
  <c r="CR340" i="5"/>
  <c r="CQ340" i="5"/>
  <c r="CP340" i="5"/>
  <c r="CO340" i="5"/>
  <c r="CN340" i="5"/>
  <c r="CM340" i="5"/>
  <c r="CL340" i="5"/>
  <c r="CK340" i="5"/>
  <c r="CJ340" i="5"/>
  <c r="CI340" i="5"/>
  <c r="CH340" i="5"/>
  <c r="CG340" i="5"/>
  <c r="CF340" i="5"/>
  <c r="CE340" i="5"/>
  <c r="CD340" i="5"/>
  <c r="DN339" i="5"/>
  <c r="DM339" i="5"/>
  <c r="DL339" i="5"/>
  <c r="DK339" i="5"/>
  <c r="DJ339" i="5"/>
  <c r="DI339" i="5"/>
  <c r="DH339" i="5"/>
  <c r="DG339" i="5"/>
  <c r="DF339" i="5"/>
  <c r="DE339" i="5"/>
  <c r="DD339" i="5"/>
  <c r="DC339" i="5"/>
  <c r="DB339" i="5"/>
  <c r="DA339" i="5"/>
  <c r="CZ339" i="5"/>
  <c r="CY339" i="5"/>
  <c r="CX339" i="5"/>
  <c r="CW339" i="5"/>
  <c r="CV339" i="5"/>
  <c r="CU339" i="5"/>
  <c r="CT339" i="5"/>
  <c r="CS339" i="5"/>
  <c r="CR339" i="5"/>
  <c r="CQ339" i="5"/>
  <c r="CP339" i="5"/>
  <c r="CO339" i="5"/>
  <c r="CN339" i="5"/>
  <c r="CM339" i="5"/>
  <c r="CL339" i="5"/>
  <c r="CK339" i="5"/>
  <c r="CJ339" i="5"/>
  <c r="CI339" i="5"/>
  <c r="CH339" i="5"/>
  <c r="CG339" i="5"/>
  <c r="CF339" i="5"/>
  <c r="CE339" i="5"/>
  <c r="CD339" i="5"/>
  <c r="DO338" i="5"/>
  <c r="DN338" i="5"/>
  <c r="DM338" i="5"/>
  <c r="DL338" i="5"/>
  <c r="DK338" i="5"/>
  <c r="DJ338" i="5"/>
  <c r="DI338" i="5"/>
  <c r="DH338" i="5"/>
  <c r="DG338" i="5"/>
  <c r="DF338" i="5"/>
  <c r="DE338" i="5"/>
  <c r="DD338" i="5"/>
  <c r="DC338" i="5"/>
  <c r="DB338" i="5"/>
  <c r="DA338" i="5"/>
  <c r="CZ338" i="5"/>
  <c r="CY338" i="5"/>
  <c r="CX338" i="5"/>
  <c r="CW338" i="5"/>
  <c r="CV338" i="5"/>
  <c r="CU338" i="5"/>
  <c r="CT338" i="5"/>
  <c r="CS338" i="5"/>
  <c r="CR338" i="5"/>
  <c r="CQ338" i="5"/>
  <c r="CP338" i="5"/>
  <c r="CO338" i="5"/>
  <c r="CN338" i="5"/>
  <c r="CM338" i="5"/>
  <c r="CL338" i="5"/>
  <c r="CK338" i="5"/>
  <c r="CJ338" i="5"/>
  <c r="CI338" i="5"/>
  <c r="CH338" i="5"/>
  <c r="CG338" i="5"/>
  <c r="CF338" i="5"/>
  <c r="CE338" i="5"/>
  <c r="CD338" i="5"/>
  <c r="DP337" i="5"/>
  <c r="DO337" i="5"/>
  <c r="DN337" i="5"/>
  <c r="DM337" i="5"/>
  <c r="DL337" i="5"/>
  <c r="DK337" i="5"/>
  <c r="DJ337" i="5"/>
  <c r="DI337" i="5"/>
  <c r="DH337" i="5"/>
  <c r="DG337" i="5"/>
  <c r="DF337" i="5"/>
  <c r="DE337" i="5"/>
  <c r="DD337" i="5"/>
  <c r="DC337" i="5"/>
  <c r="DB337" i="5"/>
  <c r="DA337" i="5"/>
  <c r="CZ337" i="5"/>
  <c r="CY337" i="5"/>
  <c r="CX337" i="5"/>
  <c r="CW337" i="5"/>
  <c r="CV337" i="5"/>
  <c r="CU337" i="5"/>
  <c r="CT337" i="5"/>
  <c r="CS337" i="5"/>
  <c r="CR337" i="5"/>
  <c r="CQ337" i="5"/>
  <c r="CP337" i="5"/>
  <c r="CO337" i="5"/>
  <c r="CN337" i="5"/>
  <c r="CM337" i="5"/>
  <c r="CL337" i="5"/>
  <c r="CK337" i="5"/>
  <c r="CJ337" i="5"/>
  <c r="CI337" i="5"/>
  <c r="CH337" i="5"/>
  <c r="CG337" i="5"/>
  <c r="CF337" i="5"/>
  <c r="CE337" i="5"/>
  <c r="CD337" i="5"/>
  <c r="DQ336" i="5"/>
  <c r="DP336" i="5"/>
  <c r="DO336" i="5"/>
  <c r="DN336" i="5"/>
  <c r="DM336" i="5"/>
  <c r="DL336" i="5"/>
  <c r="DK336" i="5"/>
  <c r="DJ336" i="5"/>
  <c r="DI336" i="5"/>
  <c r="DH336" i="5"/>
  <c r="DG336" i="5"/>
  <c r="DF336" i="5"/>
  <c r="DE336" i="5"/>
  <c r="DD336" i="5"/>
  <c r="DC336" i="5"/>
  <c r="DB336" i="5"/>
  <c r="DA336" i="5"/>
  <c r="CZ336" i="5"/>
  <c r="CY336" i="5"/>
  <c r="CX336" i="5"/>
  <c r="CW336" i="5"/>
  <c r="CV336" i="5"/>
  <c r="CU336" i="5"/>
  <c r="CT336" i="5"/>
  <c r="CS336" i="5"/>
  <c r="CR336" i="5"/>
  <c r="CQ336" i="5"/>
  <c r="CP336" i="5"/>
  <c r="CO336" i="5"/>
  <c r="CN336" i="5"/>
  <c r="CM336" i="5"/>
  <c r="CL336" i="5"/>
  <c r="CK336" i="5"/>
  <c r="CJ336" i="5"/>
  <c r="CI336" i="5"/>
  <c r="CH336" i="5"/>
  <c r="CG336" i="5"/>
  <c r="CF336" i="5"/>
  <c r="CE336" i="5"/>
  <c r="CD336" i="5"/>
  <c r="CE335" i="5"/>
  <c r="CF335" i="5" s="1"/>
  <c r="CG335" i="5" s="1"/>
  <c r="CH335" i="5" s="1"/>
  <c r="CI335" i="5" s="1"/>
  <c r="CJ335" i="5" s="1"/>
  <c r="CK335" i="5" s="1"/>
  <c r="CL335" i="5" s="1"/>
  <c r="CM335" i="5" s="1"/>
  <c r="CN335" i="5" s="1"/>
  <c r="CO335" i="5" s="1"/>
  <c r="CP335" i="5" s="1"/>
  <c r="CQ335" i="5" s="1"/>
  <c r="CR335" i="5" s="1"/>
  <c r="CS335" i="5" s="1"/>
  <c r="CT335" i="5" s="1"/>
  <c r="CU335" i="5" s="1"/>
  <c r="CV335" i="5" s="1"/>
  <c r="CW335" i="5" s="1"/>
  <c r="CX335" i="5" s="1"/>
  <c r="CY335" i="5" s="1"/>
  <c r="CZ335" i="5" s="1"/>
  <c r="DA335" i="5" s="1"/>
  <c r="DB335" i="5" s="1"/>
  <c r="DC335" i="5" s="1"/>
  <c r="DD335" i="5" s="1"/>
  <c r="DE335" i="5" s="1"/>
  <c r="DF335" i="5" s="1"/>
  <c r="DG335" i="5" s="1"/>
  <c r="DH335" i="5" s="1"/>
  <c r="DI335" i="5" s="1"/>
  <c r="DJ335" i="5" s="1"/>
  <c r="DK335" i="5" s="1"/>
  <c r="DL335" i="5" s="1"/>
  <c r="DM335" i="5" s="1"/>
  <c r="DN335" i="5" s="1"/>
  <c r="DO335" i="5" s="1"/>
  <c r="DP335" i="5" s="1"/>
  <c r="DQ335" i="5" s="1"/>
  <c r="DQ325" i="5"/>
  <c r="DQ326" i="5" s="1"/>
  <c r="DQ327" i="5" s="1"/>
  <c r="DP324" i="5"/>
  <c r="DP325" i="5" s="1"/>
  <c r="DP326" i="5" s="1"/>
  <c r="DP327" i="5" s="1"/>
  <c r="DO324" i="5"/>
  <c r="DO325" i="5" s="1"/>
  <c r="DN324" i="5"/>
  <c r="DN325" i="5" s="1"/>
  <c r="DM324" i="5"/>
  <c r="DM325" i="5" s="1"/>
  <c r="DL324" i="5"/>
  <c r="DL325" i="5" s="1"/>
  <c r="DK324" i="5"/>
  <c r="DK325" i="5" s="1"/>
  <c r="DJ324" i="5"/>
  <c r="DJ325" i="5" s="1"/>
  <c r="DI324" i="5"/>
  <c r="DI325" i="5" s="1"/>
  <c r="DH324" i="5"/>
  <c r="DH325" i="5" s="1"/>
  <c r="DG324" i="5"/>
  <c r="DG325" i="5" s="1"/>
  <c r="DF324" i="5"/>
  <c r="DF325" i="5" s="1"/>
  <c r="DE324" i="5"/>
  <c r="DE325" i="5" s="1"/>
  <c r="DD324" i="5"/>
  <c r="DD325" i="5" s="1"/>
  <c r="DC324" i="5"/>
  <c r="DC325" i="5" s="1"/>
  <c r="DB324" i="5"/>
  <c r="DB325" i="5" s="1"/>
  <c r="DA324" i="5"/>
  <c r="DA325" i="5" s="1"/>
  <c r="CZ324" i="5"/>
  <c r="CZ325" i="5" s="1"/>
  <c r="CY324" i="5"/>
  <c r="CY325" i="5" s="1"/>
  <c r="CX324" i="5"/>
  <c r="CX325" i="5" s="1"/>
  <c r="CW324" i="5"/>
  <c r="CW325" i="5" s="1"/>
  <c r="CV324" i="5"/>
  <c r="CV325" i="5" s="1"/>
  <c r="CU324" i="5"/>
  <c r="CU325" i="5" s="1"/>
  <c r="CT324" i="5"/>
  <c r="CT325" i="5" s="1"/>
  <c r="CS324" i="5"/>
  <c r="CS325" i="5" s="1"/>
  <c r="CR324" i="5"/>
  <c r="CR325" i="5" s="1"/>
  <c r="CQ324" i="5"/>
  <c r="CQ325" i="5" s="1"/>
  <c r="CP324" i="5"/>
  <c r="CP325" i="5" s="1"/>
  <c r="CO324" i="5"/>
  <c r="CO325" i="5" s="1"/>
  <c r="CN324" i="5"/>
  <c r="CN325" i="5" s="1"/>
  <c r="CM324" i="5"/>
  <c r="CM325" i="5" s="1"/>
  <c r="CL324" i="5"/>
  <c r="CL325" i="5" s="1"/>
  <c r="CK324" i="5"/>
  <c r="CK325" i="5" s="1"/>
  <c r="CJ324" i="5"/>
  <c r="CJ325" i="5" s="1"/>
  <c r="CI324" i="5"/>
  <c r="CI325" i="5" s="1"/>
  <c r="CH324" i="5"/>
  <c r="CH325" i="5" s="1"/>
  <c r="CG324" i="5"/>
  <c r="CG325" i="5" s="1"/>
  <c r="CF324" i="5"/>
  <c r="CF325" i="5" s="1"/>
  <c r="CE324" i="5"/>
  <c r="CE325" i="5" s="1"/>
  <c r="CD324" i="5"/>
  <c r="CD325" i="5" s="1"/>
  <c r="CE235" i="5"/>
  <c r="CF235" i="5" s="1"/>
  <c r="CG235" i="5" s="1"/>
  <c r="CH235" i="5" s="1"/>
  <c r="CI235" i="5" s="1"/>
  <c r="CJ235" i="5" s="1"/>
  <c r="CK235" i="5" s="1"/>
  <c r="CL235" i="5" s="1"/>
  <c r="CM235" i="5" s="1"/>
  <c r="CN235" i="5" s="1"/>
  <c r="CO235" i="5" s="1"/>
  <c r="CP235" i="5" s="1"/>
  <c r="CQ235" i="5" s="1"/>
  <c r="CR235" i="5" s="1"/>
  <c r="CS235" i="5" s="1"/>
  <c r="CT235" i="5" s="1"/>
  <c r="CU235" i="5" s="1"/>
  <c r="CV235" i="5" s="1"/>
  <c r="CW235" i="5" s="1"/>
  <c r="CX235" i="5" s="1"/>
  <c r="CY235" i="5" s="1"/>
  <c r="CZ235" i="5" s="1"/>
  <c r="DA235" i="5" s="1"/>
  <c r="DB235" i="5" s="1"/>
  <c r="DC235" i="5" s="1"/>
  <c r="DD235" i="5" s="1"/>
  <c r="DE235" i="5" s="1"/>
  <c r="DF235" i="5" s="1"/>
  <c r="DG235" i="5" s="1"/>
  <c r="DH235" i="5" s="1"/>
  <c r="DI235" i="5" s="1"/>
  <c r="DJ235" i="5" s="1"/>
  <c r="DK235" i="5" s="1"/>
  <c r="DL235" i="5" s="1"/>
  <c r="DM235" i="5" s="1"/>
  <c r="DN235" i="5" s="1"/>
  <c r="DO235" i="5" s="1"/>
  <c r="DP235" i="5" s="1"/>
  <c r="DQ235" i="5" s="1"/>
  <c r="DQ225" i="5"/>
  <c r="DQ226" i="5" s="1"/>
  <c r="DQ227" i="5" s="1"/>
  <c r="DP224" i="5"/>
  <c r="DP225" i="5" s="1"/>
  <c r="DP226" i="5" s="1"/>
  <c r="DP227" i="5" s="1"/>
  <c r="DO224" i="5"/>
  <c r="DO225" i="5" s="1"/>
  <c r="DN224" i="5"/>
  <c r="DN225" i="5" s="1"/>
  <c r="DM224" i="5"/>
  <c r="DM225" i="5" s="1"/>
  <c r="DL224" i="5"/>
  <c r="DL225" i="5" s="1"/>
  <c r="DK224" i="5"/>
  <c r="DK225" i="5" s="1"/>
  <c r="DJ224" i="5"/>
  <c r="DJ225" i="5" s="1"/>
  <c r="DI224" i="5"/>
  <c r="DI225" i="5" s="1"/>
  <c r="DH224" i="5"/>
  <c r="DH225" i="5" s="1"/>
  <c r="DG224" i="5"/>
  <c r="DG225" i="5" s="1"/>
  <c r="DF224" i="5"/>
  <c r="DF225" i="5" s="1"/>
  <c r="DE224" i="5"/>
  <c r="DE225" i="5" s="1"/>
  <c r="DD224" i="5"/>
  <c r="DD225" i="5" s="1"/>
  <c r="DC224" i="5"/>
  <c r="DC225" i="5" s="1"/>
  <c r="DB224" i="5"/>
  <c r="DB225" i="5" s="1"/>
  <c r="DA224" i="5"/>
  <c r="DA225" i="5" s="1"/>
  <c r="CZ224" i="5"/>
  <c r="CZ225" i="5" s="1"/>
  <c r="CY224" i="5"/>
  <c r="CY225" i="5" s="1"/>
  <c r="CX224" i="5"/>
  <c r="CX225" i="5" s="1"/>
  <c r="CW224" i="5"/>
  <c r="CW225" i="5" s="1"/>
  <c r="CV224" i="5"/>
  <c r="CV225" i="5" s="1"/>
  <c r="CU224" i="5"/>
  <c r="CU225" i="5" s="1"/>
  <c r="CT224" i="5"/>
  <c r="CT225" i="5" s="1"/>
  <c r="CS224" i="5"/>
  <c r="CS225" i="5" s="1"/>
  <c r="CR224" i="5"/>
  <c r="CR225" i="5" s="1"/>
  <c r="CQ224" i="5"/>
  <c r="CQ225" i="5" s="1"/>
  <c r="CP224" i="5"/>
  <c r="CP225" i="5" s="1"/>
  <c r="CO224" i="5"/>
  <c r="CO225" i="5" s="1"/>
  <c r="CN224" i="5"/>
  <c r="CN225" i="5" s="1"/>
  <c r="CM224" i="5"/>
  <c r="CM225" i="5" s="1"/>
  <c r="CL224" i="5"/>
  <c r="CL225" i="5" s="1"/>
  <c r="CK224" i="5"/>
  <c r="CK225" i="5" s="1"/>
  <c r="CJ224" i="5"/>
  <c r="CJ225" i="5" s="1"/>
  <c r="CI224" i="5"/>
  <c r="CI225" i="5" s="1"/>
  <c r="CH224" i="5"/>
  <c r="CH225" i="5" s="1"/>
  <c r="CG224" i="5"/>
  <c r="CG225" i="5" s="1"/>
  <c r="CF224" i="5"/>
  <c r="CF225" i="5" s="1"/>
  <c r="CE224" i="5"/>
  <c r="CE225" i="5" s="1"/>
  <c r="CD224" i="5"/>
  <c r="CD225" i="5" s="1"/>
  <c r="CD180" i="5"/>
  <c r="CE135" i="5"/>
  <c r="CF135" i="5" s="1"/>
  <c r="CG135" i="5" s="1"/>
  <c r="CH135" i="5" s="1"/>
  <c r="CI135" i="5" s="1"/>
  <c r="CJ135" i="5" s="1"/>
  <c r="CK135" i="5" s="1"/>
  <c r="CL135" i="5" s="1"/>
  <c r="CM135" i="5" s="1"/>
  <c r="CN135" i="5" s="1"/>
  <c r="CO135" i="5" s="1"/>
  <c r="CP135" i="5" s="1"/>
  <c r="CQ135" i="5" s="1"/>
  <c r="CR135" i="5" s="1"/>
  <c r="CS135" i="5" s="1"/>
  <c r="CT135" i="5" s="1"/>
  <c r="CU135" i="5" s="1"/>
  <c r="CV135" i="5" s="1"/>
  <c r="CW135" i="5" s="1"/>
  <c r="CX135" i="5" s="1"/>
  <c r="CY135" i="5" s="1"/>
  <c r="CZ135" i="5" s="1"/>
  <c r="DA135" i="5" s="1"/>
  <c r="DB135" i="5" s="1"/>
  <c r="DC135" i="5" s="1"/>
  <c r="DD135" i="5" s="1"/>
  <c r="DE135" i="5" s="1"/>
  <c r="DF135" i="5" s="1"/>
  <c r="DG135" i="5" s="1"/>
  <c r="DH135" i="5" s="1"/>
  <c r="DI135" i="5" s="1"/>
  <c r="DJ135" i="5" s="1"/>
  <c r="DK135" i="5" s="1"/>
  <c r="DL135" i="5" s="1"/>
  <c r="DM135" i="5" s="1"/>
  <c r="DN135" i="5" s="1"/>
  <c r="DO135" i="5" s="1"/>
  <c r="DP135" i="5" s="1"/>
  <c r="DQ135" i="5" s="1"/>
  <c r="CX132" i="5"/>
  <c r="CD132" i="5"/>
  <c r="DQ125" i="5"/>
  <c r="DQ126" i="5" s="1"/>
  <c r="DQ127" i="5" s="1"/>
  <c r="DP124" i="5"/>
  <c r="DP125" i="5" s="1"/>
  <c r="DO124" i="5"/>
  <c r="DO125" i="5" s="1"/>
  <c r="DN124" i="5"/>
  <c r="DN125" i="5" s="1"/>
  <c r="DM124" i="5"/>
  <c r="DM125" i="5" s="1"/>
  <c r="DL124" i="5"/>
  <c r="DL125" i="5" s="1"/>
  <c r="DK124" i="5"/>
  <c r="DK125" i="5" s="1"/>
  <c r="DJ124" i="5"/>
  <c r="DJ125" i="5" s="1"/>
  <c r="DI124" i="5"/>
  <c r="DI125" i="5" s="1"/>
  <c r="DH124" i="5"/>
  <c r="DH125" i="5" s="1"/>
  <c r="DG124" i="5"/>
  <c r="DG125" i="5" s="1"/>
  <c r="DF124" i="5"/>
  <c r="DF125" i="5" s="1"/>
  <c r="DE124" i="5"/>
  <c r="DE125" i="5" s="1"/>
  <c r="DD124" i="5"/>
  <c r="DD125" i="5" s="1"/>
  <c r="DC124" i="5"/>
  <c r="DC125" i="5" s="1"/>
  <c r="DB124" i="5"/>
  <c r="DB125" i="5" s="1"/>
  <c r="DA124" i="5"/>
  <c r="DA125" i="5" s="1"/>
  <c r="CZ124" i="5"/>
  <c r="CZ125" i="5" s="1"/>
  <c r="CY124" i="5"/>
  <c r="CY125" i="5" s="1"/>
  <c r="CX124" i="5"/>
  <c r="CX125" i="5" s="1"/>
  <c r="CW124" i="5"/>
  <c r="CW125" i="5" s="1"/>
  <c r="CV124" i="5"/>
  <c r="CV125" i="5" s="1"/>
  <c r="CU124" i="5"/>
  <c r="CU125" i="5" s="1"/>
  <c r="CT124" i="5"/>
  <c r="CT125" i="5" s="1"/>
  <c r="CS124" i="5"/>
  <c r="CS125" i="5" s="1"/>
  <c r="CR124" i="5"/>
  <c r="CR125" i="5" s="1"/>
  <c r="CQ124" i="5"/>
  <c r="CQ125" i="5" s="1"/>
  <c r="CP124" i="5"/>
  <c r="CP125" i="5" s="1"/>
  <c r="CO124" i="5"/>
  <c r="CO125" i="5" s="1"/>
  <c r="CN124" i="5"/>
  <c r="CN125" i="5" s="1"/>
  <c r="CM124" i="5"/>
  <c r="CM125" i="5" s="1"/>
  <c r="CL124" i="5"/>
  <c r="CL125" i="5" s="1"/>
  <c r="CK124" i="5"/>
  <c r="CK125" i="5" s="1"/>
  <c r="CJ124" i="5"/>
  <c r="CJ125" i="5" s="1"/>
  <c r="CI124" i="5"/>
  <c r="CI125" i="5" s="1"/>
  <c r="CH124" i="5"/>
  <c r="CH125" i="5" s="1"/>
  <c r="CG124" i="5"/>
  <c r="CG125" i="5" s="1"/>
  <c r="CF124" i="5"/>
  <c r="CF125" i="5" s="1"/>
  <c r="CE124" i="5"/>
  <c r="CE125" i="5" s="1"/>
  <c r="CD124" i="5"/>
  <c r="CD125" i="5" s="1"/>
  <c r="CX80" i="5"/>
  <c r="CD80" i="5"/>
  <c r="CE35" i="5"/>
  <c r="CF35" i="5" s="1"/>
  <c r="CG35" i="5" s="1"/>
  <c r="CH35" i="5" s="1"/>
  <c r="CI35" i="5" s="1"/>
  <c r="CJ35" i="5" s="1"/>
  <c r="CK35" i="5" s="1"/>
  <c r="CL35" i="5" s="1"/>
  <c r="CM35" i="5" s="1"/>
  <c r="CN35" i="5" s="1"/>
  <c r="CO35" i="5" s="1"/>
  <c r="CP35" i="5" s="1"/>
  <c r="CQ35" i="5" s="1"/>
  <c r="CR35" i="5" s="1"/>
  <c r="CS35" i="5" s="1"/>
  <c r="CT35" i="5" s="1"/>
  <c r="CU35" i="5" s="1"/>
  <c r="CV35" i="5" s="1"/>
  <c r="CW35" i="5" s="1"/>
  <c r="CX35" i="5" s="1"/>
  <c r="CY35" i="5" s="1"/>
  <c r="CZ35" i="5" s="1"/>
  <c r="DA35" i="5" s="1"/>
  <c r="DB35" i="5" s="1"/>
  <c r="DC35" i="5" s="1"/>
  <c r="DD35" i="5" s="1"/>
  <c r="DE35" i="5" s="1"/>
  <c r="DF35" i="5" s="1"/>
  <c r="DG35" i="5" s="1"/>
  <c r="DH35" i="5" s="1"/>
  <c r="DI35" i="5" s="1"/>
  <c r="DJ35" i="5" s="1"/>
  <c r="DK35" i="5" s="1"/>
  <c r="DL35" i="5" s="1"/>
  <c r="DM35" i="5" s="1"/>
  <c r="DN35" i="5" s="1"/>
  <c r="DO35" i="5" s="1"/>
  <c r="DP35" i="5" s="1"/>
  <c r="DQ35" i="5" s="1"/>
  <c r="CX32" i="5"/>
  <c r="CO11" i="5"/>
  <c r="CN11" i="5" s="1"/>
  <c r="CM11" i="5" s="1"/>
  <c r="CL11" i="5" s="1"/>
  <c r="CK11" i="5" s="1"/>
  <c r="CJ11" i="5" s="1"/>
  <c r="CI11" i="5" s="1"/>
  <c r="CH11" i="5" s="1"/>
  <c r="CG11" i="5" s="1"/>
  <c r="CF11" i="5" s="1"/>
  <c r="CD8" i="5"/>
  <c r="CD7" i="5"/>
  <c r="BZ1241" i="5"/>
  <c r="BY1241" i="5"/>
  <c r="BX1241" i="5"/>
  <c r="BW1241" i="5"/>
  <c r="BV1241" i="5"/>
  <c r="BU1241" i="5"/>
  <c r="BT1241" i="5"/>
  <c r="BS1241" i="5"/>
  <c r="BR1241" i="5"/>
  <c r="BQ1241" i="5"/>
  <c r="BP1241" i="5"/>
  <c r="BO1241" i="5"/>
  <c r="BN1241" i="5"/>
  <c r="BM1241" i="5"/>
  <c r="BL1241" i="5"/>
  <c r="BK1241" i="5"/>
  <c r="BJ1241" i="5"/>
  <c r="BI1241" i="5"/>
  <c r="BH1241" i="5"/>
  <c r="BG1241" i="5"/>
  <c r="BF1241" i="5"/>
  <c r="BE1241" i="5"/>
  <c r="BD1241" i="5"/>
  <c r="BC1241" i="5"/>
  <c r="BB1241" i="5"/>
  <c r="BA1241" i="5"/>
  <c r="AZ1241" i="5"/>
  <c r="AY1241" i="5"/>
  <c r="AX1241" i="5"/>
  <c r="AW1241" i="5"/>
  <c r="AV1241" i="5"/>
  <c r="AU1241" i="5"/>
  <c r="AT1241" i="5"/>
  <c r="AS1241" i="5"/>
  <c r="AR1241" i="5"/>
  <c r="AQ1241" i="5"/>
  <c r="AP1241" i="5"/>
  <c r="BZ1240" i="5"/>
  <c r="BY1240" i="5"/>
  <c r="BX1240" i="5"/>
  <c r="BW1240" i="5"/>
  <c r="BV1240" i="5"/>
  <c r="BU1240" i="5"/>
  <c r="BT1240" i="5"/>
  <c r="BS1240" i="5"/>
  <c r="BR1240" i="5"/>
  <c r="BQ1240" i="5"/>
  <c r="BP1240" i="5"/>
  <c r="BO1240" i="5"/>
  <c r="BN1240" i="5"/>
  <c r="BM1240" i="5"/>
  <c r="BL1240" i="5"/>
  <c r="BK1240" i="5"/>
  <c r="BJ1240" i="5"/>
  <c r="BI1240" i="5"/>
  <c r="BH1240" i="5"/>
  <c r="BG1240" i="5"/>
  <c r="BF1240" i="5"/>
  <c r="BE1240" i="5"/>
  <c r="BD1240" i="5"/>
  <c r="BC1240" i="5"/>
  <c r="BB1240" i="5"/>
  <c r="BA1240" i="5"/>
  <c r="AZ1240" i="5"/>
  <c r="AY1240" i="5"/>
  <c r="AX1240" i="5"/>
  <c r="AW1240" i="5"/>
  <c r="AV1240" i="5"/>
  <c r="AU1240" i="5"/>
  <c r="AT1240" i="5"/>
  <c r="AS1240" i="5"/>
  <c r="AR1240" i="5"/>
  <c r="AQ1240" i="5"/>
  <c r="AP1240" i="5"/>
  <c r="BZ1239" i="5"/>
  <c r="BY1239" i="5"/>
  <c r="BX1239" i="5"/>
  <c r="BW1239" i="5"/>
  <c r="BV1239" i="5"/>
  <c r="BU1239" i="5"/>
  <c r="BT1239" i="5"/>
  <c r="BS1239" i="5"/>
  <c r="BR1239" i="5"/>
  <c r="BQ1239" i="5"/>
  <c r="BP1239" i="5"/>
  <c r="BO1239" i="5"/>
  <c r="BN1239" i="5"/>
  <c r="BM1239" i="5"/>
  <c r="BL1239" i="5"/>
  <c r="BK1239" i="5"/>
  <c r="BJ1239" i="5"/>
  <c r="BI1239" i="5"/>
  <c r="BH1239" i="5"/>
  <c r="BG1239" i="5"/>
  <c r="BF1239" i="5"/>
  <c r="BE1239" i="5"/>
  <c r="BD1239" i="5"/>
  <c r="BC1239" i="5"/>
  <c r="BB1239" i="5"/>
  <c r="BA1239" i="5"/>
  <c r="AZ1239" i="5"/>
  <c r="AY1239" i="5"/>
  <c r="AX1239" i="5"/>
  <c r="AW1239" i="5"/>
  <c r="AV1239" i="5"/>
  <c r="AU1239" i="5"/>
  <c r="AT1239" i="5"/>
  <c r="AS1239" i="5"/>
  <c r="AR1239" i="5"/>
  <c r="AQ1239" i="5"/>
  <c r="AP1239" i="5"/>
  <c r="BZ1238" i="5"/>
  <c r="BY1238" i="5"/>
  <c r="BX1238" i="5"/>
  <c r="BW1238" i="5"/>
  <c r="BV1238" i="5"/>
  <c r="BU1238" i="5"/>
  <c r="BT1238" i="5"/>
  <c r="BS1238" i="5"/>
  <c r="BR1238" i="5"/>
  <c r="BQ1238" i="5"/>
  <c r="BP1238" i="5"/>
  <c r="BO1238" i="5"/>
  <c r="BN1238" i="5"/>
  <c r="BM1238" i="5"/>
  <c r="BL1238" i="5"/>
  <c r="BK1238" i="5"/>
  <c r="BJ1238" i="5"/>
  <c r="BI1238" i="5"/>
  <c r="BH1238" i="5"/>
  <c r="BG1238" i="5"/>
  <c r="BF1238" i="5"/>
  <c r="BE1238" i="5"/>
  <c r="BD1238" i="5"/>
  <c r="BC1238" i="5"/>
  <c r="BB1238" i="5"/>
  <c r="BA1238" i="5"/>
  <c r="AZ1238" i="5"/>
  <c r="AY1238" i="5"/>
  <c r="AX1238" i="5"/>
  <c r="AW1238" i="5"/>
  <c r="AV1238" i="5"/>
  <c r="AU1238" i="5"/>
  <c r="AT1238" i="5"/>
  <c r="AS1238" i="5"/>
  <c r="AR1238" i="5"/>
  <c r="AQ1238" i="5"/>
  <c r="AP1238" i="5"/>
  <c r="BZ1237" i="5"/>
  <c r="BY1237" i="5"/>
  <c r="BX1237" i="5"/>
  <c r="BW1237" i="5"/>
  <c r="BV1237" i="5"/>
  <c r="BU1237" i="5"/>
  <c r="BT1237" i="5"/>
  <c r="BS1237" i="5"/>
  <c r="BR1237" i="5"/>
  <c r="BQ1237" i="5"/>
  <c r="BP1237" i="5"/>
  <c r="BO1237" i="5"/>
  <c r="BN1237" i="5"/>
  <c r="BM1237" i="5"/>
  <c r="BL1237" i="5"/>
  <c r="BK1237" i="5"/>
  <c r="BJ1237" i="5"/>
  <c r="BI1237" i="5"/>
  <c r="BH1237" i="5"/>
  <c r="BG1237" i="5"/>
  <c r="BF1237" i="5"/>
  <c r="BE1237" i="5"/>
  <c r="BD1237" i="5"/>
  <c r="BC1237" i="5"/>
  <c r="BB1237" i="5"/>
  <c r="BA1237" i="5"/>
  <c r="AZ1237" i="5"/>
  <c r="AY1237" i="5"/>
  <c r="AX1237" i="5"/>
  <c r="AW1237" i="5"/>
  <c r="AV1237" i="5"/>
  <c r="AU1237" i="5"/>
  <c r="AT1237" i="5"/>
  <c r="AS1237" i="5"/>
  <c r="AR1237" i="5"/>
  <c r="AQ1237" i="5"/>
  <c r="AP1237" i="5"/>
  <c r="BZ1236" i="5"/>
  <c r="BY1236" i="5"/>
  <c r="BX1236" i="5"/>
  <c r="BW1236" i="5"/>
  <c r="BV1236" i="5"/>
  <c r="BU1236" i="5"/>
  <c r="BT1236" i="5"/>
  <c r="BS1236" i="5"/>
  <c r="BR1236" i="5"/>
  <c r="BQ1236" i="5"/>
  <c r="BP1236" i="5"/>
  <c r="BO1236" i="5"/>
  <c r="BN1236" i="5"/>
  <c r="BM1236" i="5"/>
  <c r="BL1236" i="5"/>
  <c r="BK1236" i="5"/>
  <c r="BJ1236" i="5"/>
  <c r="BI1236" i="5"/>
  <c r="BH1236" i="5"/>
  <c r="BG1236" i="5"/>
  <c r="BF1236" i="5"/>
  <c r="BE1236" i="5"/>
  <c r="BD1236" i="5"/>
  <c r="BC1236" i="5"/>
  <c r="BB1236" i="5"/>
  <c r="BA1236" i="5"/>
  <c r="AZ1236" i="5"/>
  <c r="AY1236" i="5"/>
  <c r="AX1236" i="5"/>
  <c r="AW1236" i="5"/>
  <c r="AV1236" i="5"/>
  <c r="AU1236" i="5"/>
  <c r="AT1236" i="5"/>
  <c r="AS1236" i="5"/>
  <c r="AR1236" i="5"/>
  <c r="AQ1236" i="5"/>
  <c r="AP1236" i="5"/>
  <c r="AP1235" i="5"/>
  <c r="AQ1235" i="5" s="1"/>
  <c r="AR1235" i="5" s="1"/>
  <c r="AS1235" i="5" s="1"/>
  <c r="AT1235" i="5" s="1"/>
  <c r="AU1235" i="5" s="1"/>
  <c r="AV1235" i="5" s="1"/>
  <c r="AW1235" i="5" s="1"/>
  <c r="AX1235" i="5" s="1"/>
  <c r="AY1235" i="5" s="1"/>
  <c r="AZ1235" i="5" s="1"/>
  <c r="BA1235" i="5" s="1"/>
  <c r="BB1235" i="5" s="1"/>
  <c r="BC1235" i="5" s="1"/>
  <c r="BD1235" i="5" s="1"/>
  <c r="BE1235" i="5" s="1"/>
  <c r="BF1235" i="5" s="1"/>
  <c r="BG1235" i="5" s="1"/>
  <c r="BH1235" i="5" s="1"/>
  <c r="BI1235" i="5" s="1"/>
  <c r="BJ1235" i="5" s="1"/>
  <c r="BK1235" i="5" s="1"/>
  <c r="BL1235" i="5" s="1"/>
  <c r="BM1235" i="5" s="1"/>
  <c r="BN1235" i="5" s="1"/>
  <c r="BO1235" i="5" s="1"/>
  <c r="BP1235" i="5" s="1"/>
  <c r="BQ1235" i="5" s="1"/>
  <c r="BR1235" i="5" s="1"/>
  <c r="BS1235" i="5" s="1"/>
  <c r="BT1235" i="5" s="1"/>
  <c r="BU1235" i="5" s="1"/>
  <c r="BV1235" i="5" s="1"/>
  <c r="BW1235" i="5" s="1"/>
  <c r="BX1235" i="5" s="1"/>
  <c r="BY1235" i="5" s="1"/>
  <c r="BZ1235" i="5" s="1"/>
  <c r="CC1231" i="5"/>
  <c r="CC1232" i="5" s="1"/>
  <c r="CC1233" i="5" s="1"/>
  <c r="CB1230" i="5"/>
  <c r="CB1231" i="5" s="1"/>
  <c r="CA1230" i="5"/>
  <c r="CA1231" i="5" s="1"/>
  <c r="BZ1230" i="5"/>
  <c r="BZ1231" i="5" s="1"/>
  <c r="BY1230" i="5"/>
  <c r="BY1231" i="5" s="1"/>
  <c r="BX1230" i="5"/>
  <c r="BX1231" i="5" s="1"/>
  <c r="BW1230" i="5"/>
  <c r="BW1231" i="5" s="1"/>
  <c r="BV1230" i="5"/>
  <c r="BV1231" i="5" s="1"/>
  <c r="BU1230" i="5"/>
  <c r="BU1231" i="5" s="1"/>
  <c r="BT1230" i="5"/>
  <c r="BT1231" i="5" s="1"/>
  <c r="BS1230" i="5"/>
  <c r="BS1231" i="5" s="1"/>
  <c r="BR1230" i="5"/>
  <c r="BR1231" i="5" s="1"/>
  <c r="BQ1230" i="5"/>
  <c r="BQ1231" i="5" s="1"/>
  <c r="BP1230" i="5"/>
  <c r="BP1231" i="5" s="1"/>
  <c r="BO1230" i="5"/>
  <c r="BO1231" i="5" s="1"/>
  <c r="BN1230" i="5"/>
  <c r="BN1231" i="5" s="1"/>
  <c r="BM1230" i="5"/>
  <c r="BM1231" i="5" s="1"/>
  <c r="BL1230" i="5"/>
  <c r="BL1231" i="5" s="1"/>
  <c r="BK1230" i="5"/>
  <c r="BK1231" i="5" s="1"/>
  <c r="BJ1230" i="5"/>
  <c r="BJ1231" i="5" s="1"/>
  <c r="BI1230" i="5"/>
  <c r="BI1231" i="5" s="1"/>
  <c r="BH1230" i="5"/>
  <c r="BH1231" i="5" s="1"/>
  <c r="BG1230" i="5"/>
  <c r="BG1231" i="5" s="1"/>
  <c r="BF1230" i="5"/>
  <c r="BF1231" i="5" s="1"/>
  <c r="BE1230" i="5"/>
  <c r="BE1231" i="5" s="1"/>
  <c r="BD1230" i="5"/>
  <c r="BD1231" i="5" s="1"/>
  <c r="BC1230" i="5"/>
  <c r="BC1231" i="5" s="1"/>
  <c r="BB1230" i="5"/>
  <c r="BB1231" i="5" s="1"/>
  <c r="BA1230" i="5"/>
  <c r="BA1231" i="5" s="1"/>
  <c r="AZ1230" i="5"/>
  <c r="AZ1231" i="5" s="1"/>
  <c r="AY1230" i="5"/>
  <c r="AY1231" i="5" s="1"/>
  <c r="AX1230" i="5"/>
  <c r="AX1231" i="5" s="1"/>
  <c r="AW1230" i="5"/>
  <c r="AW1231" i="5" s="1"/>
  <c r="AV1230" i="5"/>
  <c r="AV1231" i="5" s="1"/>
  <c r="AU1230" i="5"/>
  <c r="AU1231" i="5" s="1"/>
  <c r="AT1230" i="5"/>
  <c r="AT1231" i="5" s="1"/>
  <c r="AS1230" i="5"/>
  <c r="AS1231" i="5" s="1"/>
  <c r="AR1230" i="5"/>
  <c r="AR1231" i="5" s="1"/>
  <c r="AQ1230" i="5"/>
  <c r="AQ1231" i="5" s="1"/>
  <c r="AP1230" i="5"/>
  <c r="AP1231" i="5" s="1"/>
  <c r="AQ1141" i="5"/>
  <c r="AR1141" i="5" s="1"/>
  <c r="AS1141" i="5" s="1"/>
  <c r="AT1141" i="5" s="1"/>
  <c r="AU1141" i="5" s="1"/>
  <c r="AV1141" i="5" s="1"/>
  <c r="AW1141" i="5" s="1"/>
  <c r="AX1141" i="5" s="1"/>
  <c r="AY1141" i="5" s="1"/>
  <c r="AZ1141" i="5" s="1"/>
  <c r="BA1141" i="5" s="1"/>
  <c r="BB1141" i="5" s="1"/>
  <c r="BC1141" i="5" s="1"/>
  <c r="BD1141" i="5" s="1"/>
  <c r="BE1141" i="5" s="1"/>
  <c r="BF1141" i="5" s="1"/>
  <c r="BG1141" i="5" s="1"/>
  <c r="BH1141" i="5" s="1"/>
  <c r="BI1141" i="5" s="1"/>
  <c r="BJ1141" i="5" s="1"/>
  <c r="BK1141" i="5" s="1"/>
  <c r="BL1141" i="5" s="1"/>
  <c r="BM1141" i="5" s="1"/>
  <c r="BN1141" i="5" s="1"/>
  <c r="BO1141" i="5" s="1"/>
  <c r="BP1141" i="5" s="1"/>
  <c r="BQ1141" i="5" s="1"/>
  <c r="BR1141" i="5" s="1"/>
  <c r="BS1141" i="5" s="1"/>
  <c r="BT1141" i="5" s="1"/>
  <c r="BU1141" i="5" s="1"/>
  <c r="BV1141" i="5" s="1"/>
  <c r="BW1141" i="5" s="1"/>
  <c r="BX1141" i="5" s="1"/>
  <c r="BY1141" i="5" s="1"/>
  <c r="BZ1141" i="5" s="1"/>
  <c r="CA1141" i="5" s="1"/>
  <c r="CB1141" i="5" s="1"/>
  <c r="CC1141" i="5" s="1"/>
  <c r="CC1131" i="5"/>
  <c r="CC1132" i="5" s="1"/>
  <c r="CC1133" i="5" s="1"/>
  <c r="CB1130" i="5"/>
  <c r="CB1131" i="5" s="1"/>
  <c r="CA1130" i="5"/>
  <c r="CA1131" i="5" s="1"/>
  <c r="BZ1130" i="5"/>
  <c r="BZ1131" i="5" s="1"/>
  <c r="BY1130" i="5"/>
  <c r="BY1131" i="5" s="1"/>
  <c r="BX1130" i="5"/>
  <c r="BX1131" i="5" s="1"/>
  <c r="BW1130" i="5"/>
  <c r="BW1131" i="5" s="1"/>
  <c r="BV1130" i="5"/>
  <c r="BV1131" i="5" s="1"/>
  <c r="BU1130" i="5"/>
  <c r="BU1131" i="5" s="1"/>
  <c r="BT1130" i="5"/>
  <c r="BT1131" i="5" s="1"/>
  <c r="BS1130" i="5"/>
  <c r="BS1131" i="5" s="1"/>
  <c r="BR1130" i="5"/>
  <c r="BR1131" i="5" s="1"/>
  <c r="BQ1130" i="5"/>
  <c r="BQ1131" i="5" s="1"/>
  <c r="BP1130" i="5"/>
  <c r="BP1131" i="5" s="1"/>
  <c r="BO1130" i="5"/>
  <c r="BO1131" i="5" s="1"/>
  <c r="BN1130" i="5"/>
  <c r="BN1131" i="5" s="1"/>
  <c r="BM1130" i="5"/>
  <c r="BM1131" i="5" s="1"/>
  <c r="BL1130" i="5"/>
  <c r="BL1131" i="5" s="1"/>
  <c r="BK1130" i="5"/>
  <c r="BK1131" i="5" s="1"/>
  <c r="BJ1130" i="5"/>
  <c r="BJ1131" i="5" s="1"/>
  <c r="BI1130" i="5"/>
  <c r="BI1131" i="5" s="1"/>
  <c r="BH1130" i="5"/>
  <c r="BH1131" i="5" s="1"/>
  <c r="BG1130" i="5"/>
  <c r="BG1131" i="5" s="1"/>
  <c r="BF1130" i="5"/>
  <c r="BF1131" i="5" s="1"/>
  <c r="BE1130" i="5"/>
  <c r="BE1131" i="5" s="1"/>
  <c r="BD1130" i="5"/>
  <c r="BD1131" i="5" s="1"/>
  <c r="BC1130" i="5"/>
  <c r="BC1131" i="5" s="1"/>
  <c r="BB1130" i="5"/>
  <c r="BB1131" i="5" s="1"/>
  <c r="BA1130" i="5"/>
  <c r="BA1131" i="5" s="1"/>
  <c r="AZ1130" i="5"/>
  <c r="AZ1131" i="5" s="1"/>
  <c r="AY1130" i="5"/>
  <c r="AY1131" i="5" s="1"/>
  <c r="AX1130" i="5"/>
  <c r="AX1131" i="5" s="1"/>
  <c r="AW1130" i="5"/>
  <c r="AW1131" i="5" s="1"/>
  <c r="AV1130" i="5"/>
  <c r="AV1131" i="5" s="1"/>
  <c r="AU1130" i="5"/>
  <c r="AU1131" i="5" s="1"/>
  <c r="AT1130" i="5"/>
  <c r="AT1131" i="5" s="1"/>
  <c r="AS1130" i="5"/>
  <c r="AS1131" i="5" s="1"/>
  <c r="AR1130" i="5"/>
  <c r="AR1131" i="5" s="1"/>
  <c r="AQ1130" i="5"/>
  <c r="AQ1131" i="5" s="1"/>
  <c r="AP1130" i="5"/>
  <c r="AP1131" i="5" s="1"/>
  <c r="AQ1041" i="5"/>
  <c r="AR1041" i="5" s="1"/>
  <c r="AS1041" i="5" s="1"/>
  <c r="AT1041" i="5" s="1"/>
  <c r="AU1041" i="5" s="1"/>
  <c r="AV1041" i="5" s="1"/>
  <c r="AW1041" i="5" s="1"/>
  <c r="AX1041" i="5" s="1"/>
  <c r="AY1041" i="5" s="1"/>
  <c r="AZ1041" i="5" s="1"/>
  <c r="BA1041" i="5" s="1"/>
  <c r="BB1041" i="5" s="1"/>
  <c r="BC1041" i="5" s="1"/>
  <c r="BD1041" i="5" s="1"/>
  <c r="BE1041" i="5" s="1"/>
  <c r="BF1041" i="5" s="1"/>
  <c r="BG1041" i="5" s="1"/>
  <c r="BH1041" i="5" s="1"/>
  <c r="BI1041" i="5" s="1"/>
  <c r="BJ1041" i="5" s="1"/>
  <c r="BK1041" i="5" s="1"/>
  <c r="BL1041" i="5" s="1"/>
  <c r="BM1041" i="5" s="1"/>
  <c r="BN1041" i="5" s="1"/>
  <c r="BO1041" i="5" s="1"/>
  <c r="BP1041" i="5" s="1"/>
  <c r="BQ1041" i="5" s="1"/>
  <c r="BR1041" i="5" s="1"/>
  <c r="BS1041" i="5" s="1"/>
  <c r="BT1041" i="5" s="1"/>
  <c r="BU1041" i="5" s="1"/>
  <c r="BV1041" i="5" s="1"/>
  <c r="BW1041" i="5" s="1"/>
  <c r="BX1041" i="5" s="1"/>
  <c r="BY1041" i="5" s="1"/>
  <c r="BZ1041" i="5" s="1"/>
  <c r="CA1041" i="5" s="1"/>
  <c r="CB1041" i="5" s="1"/>
  <c r="CC1041" i="5" s="1"/>
  <c r="CC1031" i="5"/>
  <c r="CC1032" i="5" s="1"/>
  <c r="CC1033" i="5" s="1"/>
  <c r="CB1030" i="5"/>
  <c r="CB1031" i="5" s="1"/>
  <c r="CA1030" i="5"/>
  <c r="CA1031" i="5" s="1"/>
  <c r="BZ1030" i="5"/>
  <c r="BZ1031" i="5" s="1"/>
  <c r="BY1030" i="5"/>
  <c r="BY1031" i="5" s="1"/>
  <c r="BX1030" i="5"/>
  <c r="BX1031" i="5" s="1"/>
  <c r="BW1030" i="5"/>
  <c r="BW1031" i="5" s="1"/>
  <c r="BV1030" i="5"/>
  <c r="BV1031" i="5" s="1"/>
  <c r="BU1030" i="5"/>
  <c r="BU1031" i="5" s="1"/>
  <c r="BT1030" i="5"/>
  <c r="BT1031" i="5" s="1"/>
  <c r="BS1030" i="5"/>
  <c r="BS1031" i="5" s="1"/>
  <c r="BR1030" i="5"/>
  <c r="BR1031" i="5" s="1"/>
  <c r="BQ1030" i="5"/>
  <c r="BQ1031" i="5" s="1"/>
  <c r="BP1030" i="5"/>
  <c r="BP1031" i="5" s="1"/>
  <c r="BO1030" i="5"/>
  <c r="BO1031" i="5" s="1"/>
  <c r="BN1030" i="5"/>
  <c r="BN1031" i="5" s="1"/>
  <c r="BM1030" i="5"/>
  <c r="BM1031" i="5" s="1"/>
  <c r="BL1030" i="5"/>
  <c r="BL1031" i="5" s="1"/>
  <c r="BK1030" i="5"/>
  <c r="BK1031" i="5" s="1"/>
  <c r="BJ1030" i="5"/>
  <c r="BJ1031" i="5" s="1"/>
  <c r="BI1030" i="5"/>
  <c r="BI1031" i="5" s="1"/>
  <c r="BH1030" i="5"/>
  <c r="BH1031" i="5" s="1"/>
  <c r="BG1030" i="5"/>
  <c r="BG1031" i="5" s="1"/>
  <c r="BF1030" i="5"/>
  <c r="BF1031" i="5" s="1"/>
  <c r="BE1030" i="5"/>
  <c r="BE1031" i="5" s="1"/>
  <c r="BD1030" i="5"/>
  <c r="BD1031" i="5" s="1"/>
  <c r="BC1030" i="5"/>
  <c r="BC1031" i="5" s="1"/>
  <c r="BB1030" i="5"/>
  <c r="BB1031" i="5" s="1"/>
  <c r="BA1030" i="5"/>
  <c r="BA1031" i="5" s="1"/>
  <c r="AZ1030" i="5"/>
  <c r="AZ1031" i="5" s="1"/>
  <c r="AY1030" i="5"/>
  <c r="AY1031" i="5" s="1"/>
  <c r="AX1030" i="5"/>
  <c r="AX1031" i="5" s="1"/>
  <c r="AW1030" i="5"/>
  <c r="AW1031" i="5" s="1"/>
  <c r="AV1030" i="5"/>
  <c r="AV1031" i="5" s="1"/>
  <c r="AU1030" i="5"/>
  <c r="AU1031" i="5" s="1"/>
  <c r="AT1030" i="5"/>
  <c r="AT1031" i="5" s="1"/>
  <c r="AS1030" i="5"/>
  <c r="AS1031" i="5" s="1"/>
  <c r="AR1030" i="5"/>
  <c r="AR1031" i="5" s="1"/>
  <c r="AQ1030" i="5"/>
  <c r="AQ1031" i="5" s="1"/>
  <c r="AP1030" i="5"/>
  <c r="AP1031" i="5" s="1"/>
  <c r="AQ941" i="5"/>
  <c r="AR941" i="5" s="1"/>
  <c r="AS941" i="5" s="1"/>
  <c r="AT941" i="5" s="1"/>
  <c r="AU941" i="5" s="1"/>
  <c r="AV941" i="5" s="1"/>
  <c r="AW941" i="5" s="1"/>
  <c r="AX941" i="5" s="1"/>
  <c r="AY941" i="5" s="1"/>
  <c r="AZ941" i="5" s="1"/>
  <c r="BA941" i="5" s="1"/>
  <c r="BB941" i="5" s="1"/>
  <c r="BC941" i="5" s="1"/>
  <c r="BD941" i="5" s="1"/>
  <c r="BE941" i="5" s="1"/>
  <c r="BF941" i="5" s="1"/>
  <c r="BG941" i="5" s="1"/>
  <c r="BH941" i="5" s="1"/>
  <c r="BI941" i="5" s="1"/>
  <c r="BJ941" i="5" s="1"/>
  <c r="BK941" i="5" s="1"/>
  <c r="BL941" i="5" s="1"/>
  <c r="BM941" i="5" s="1"/>
  <c r="BN941" i="5" s="1"/>
  <c r="BO941" i="5" s="1"/>
  <c r="BP941" i="5" s="1"/>
  <c r="BQ941" i="5" s="1"/>
  <c r="BR941" i="5" s="1"/>
  <c r="BS941" i="5" s="1"/>
  <c r="BT941" i="5" s="1"/>
  <c r="BU941" i="5" s="1"/>
  <c r="BV941" i="5" s="1"/>
  <c r="BW941" i="5" s="1"/>
  <c r="BX941" i="5" s="1"/>
  <c r="BY941" i="5" s="1"/>
  <c r="BZ941" i="5" s="1"/>
  <c r="CA941" i="5" s="1"/>
  <c r="CB941" i="5" s="1"/>
  <c r="CC941" i="5" s="1"/>
  <c r="CC931" i="5"/>
  <c r="CC932" i="5" s="1"/>
  <c r="CC933" i="5" s="1"/>
  <c r="CB930" i="5"/>
  <c r="CB931" i="5" s="1"/>
  <c r="CA930" i="5"/>
  <c r="CA931" i="5" s="1"/>
  <c r="BZ930" i="5"/>
  <c r="BZ931" i="5" s="1"/>
  <c r="BY930" i="5"/>
  <c r="BY931" i="5" s="1"/>
  <c r="BX930" i="5"/>
  <c r="BX931" i="5" s="1"/>
  <c r="BW930" i="5"/>
  <c r="BW931" i="5" s="1"/>
  <c r="BV930" i="5"/>
  <c r="BV931" i="5" s="1"/>
  <c r="BU930" i="5"/>
  <c r="BU931" i="5" s="1"/>
  <c r="BT930" i="5"/>
  <c r="BT931" i="5" s="1"/>
  <c r="BS930" i="5"/>
  <c r="BS931" i="5" s="1"/>
  <c r="BR930" i="5"/>
  <c r="BR931" i="5" s="1"/>
  <c r="BQ930" i="5"/>
  <c r="BQ931" i="5" s="1"/>
  <c r="BP930" i="5"/>
  <c r="BP931" i="5" s="1"/>
  <c r="BO930" i="5"/>
  <c r="BO931" i="5" s="1"/>
  <c r="BN930" i="5"/>
  <c r="BN931" i="5" s="1"/>
  <c r="BM930" i="5"/>
  <c r="BM931" i="5" s="1"/>
  <c r="BL930" i="5"/>
  <c r="BL931" i="5" s="1"/>
  <c r="BK930" i="5"/>
  <c r="BK931" i="5" s="1"/>
  <c r="BJ930" i="5"/>
  <c r="BJ931" i="5" s="1"/>
  <c r="BI930" i="5"/>
  <c r="BI931" i="5" s="1"/>
  <c r="BH930" i="5"/>
  <c r="BH931" i="5" s="1"/>
  <c r="BG930" i="5"/>
  <c r="BG931" i="5" s="1"/>
  <c r="BF930" i="5"/>
  <c r="BF931" i="5" s="1"/>
  <c r="BE930" i="5"/>
  <c r="BE931" i="5" s="1"/>
  <c r="BD930" i="5"/>
  <c r="BD931" i="5" s="1"/>
  <c r="BC930" i="5"/>
  <c r="BC931" i="5" s="1"/>
  <c r="BB930" i="5"/>
  <c r="BB931" i="5" s="1"/>
  <c r="BA930" i="5"/>
  <c r="BA931" i="5" s="1"/>
  <c r="AZ930" i="5"/>
  <c r="AZ931" i="5" s="1"/>
  <c r="AY930" i="5"/>
  <c r="AY931" i="5" s="1"/>
  <c r="AX930" i="5"/>
  <c r="AX931" i="5" s="1"/>
  <c r="AW930" i="5"/>
  <c r="AW931" i="5" s="1"/>
  <c r="AV930" i="5"/>
  <c r="AV931" i="5" s="1"/>
  <c r="AU930" i="5"/>
  <c r="AU931" i="5" s="1"/>
  <c r="AT930" i="5"/>
  <c r="AT931" i="5" s="1"/>
  <c r="AS930" i="5"/>
  <c r="AS931" i="5" s="1"/>
  <c r="AR930" i="5"/>
  <c r="AR931" i="5" s="1"/>
  <c r="AQ930" i="5"/>
  <c r="AQ931" i="5" s="1"/>
  <c r="AP930" i="5"/>
  <c r="AP931" i="5" s="1"/>
  <c r="AQ841" i="5"/>
  <c r="AR841" i="5" s="1"/>
  <c r="AS841" i="5" s="1"/>
  <c r="AT841" i="5" s="1"/>
  <c r="AU841" i="5" s="1"/>
  <c r="AV841" i="5" s="1"/>
  <c r="AW841" i="5" s="1"/>
  <c r="AX841" i="5" s="1"/>
  <c r="AY841" i="5" s="1"/>
  <c r="AZ841" i="5" s="1"/>
  <c r="BA841" i="5" s="1"/>
  <c r="BB841" i="5" s="1"/>
  <c r="BC841" i="5" s="1"/>
  <c r="BD841" i="5" s="1"/>
  <c r="BE841" i="5" s="1"/>
  <c r="BF841" i="5" s="1"/>
  <c r="BG841" i="5" s="1"/>
  <c r="BH841" i="5" s="1"/>
  <c r="BI841" i="5" s="1"/>
  <c r="BJ841" i="5" s="1"/>
  <c r="BK841" i="5" s="1"/>
  <c r="BL841" i="5" s="1"/>
  <c r="BM841" i="5" s="1"/>
  <c r="BN841" i="5" s="1"/>
  <c r="BO841" i="5" s="1"/>
  <c r="BP841" i="5" s="1"/>
  <c r="BQ841" i="5" s="1"/>
  <c r="BR841" i="5" s="1"/>
  <c r="BS841" i="5" s="1"/>
  <c r="BT841" i="5" s="1"/>
  <c r="BU841" i="5" s="1"/>
  <c r="BV841" i="5" s="1"/>
  <c r="BW841" i="5" s="1"/>
  <c r="BX841" i="5" s="1"/>
  <c r="BY841" i="5" s="1"/>
  <c r="BZ841" i="5" s="1"/>
  <c r="CA841" i="5" s="1"/>
  <c r="CB841" i="5" s="1"/>
  <c r="CC841" i="5" s="1"/>
  <c r="CC828" i="5"/>
  <c r="CC829" i="5" s="1"/>
  <c r="AP778" i="5"/>
  <c r="AQ777" i="5"/>
  <c r="AP777" i="5"/>
  <c r="AR776" i="5"/>
  <c r="AQ824" i="5" s="1"/>
  <c r="AQ776" i="5"/>
  <c r="AP776" i="5"/>
  <c r="AS775" i="5"/>
  <c r="AR775" i="5"/>
  <c r="AQ775" i="5"/>
  <c r="AP775" i="5"/>
  <c r="AT774" i="5"/>
  <c r="AS774" i="5"/>
  <c r="AR822" i="5" s="1"/>
  <c r="AR774" i="5"/>
  <c r="AQ774" i="5"/>
  <c r="AP774" i="5"/>
  <c r="AU773" i="5"/>
  <c r="AT821" i="5" s="1"/>
  <c r="AT773" i="5"/>
  <c r="AS773" i="5"/>
  <c r="AR821" i="5" s="1"/>
  <c r="AR773" i="5"/>
  <c r="AQ773" i="5"/>
  <c r="AP821" i="5" s="1"/>
  <c r="AP773" i="5"/>
  <c r="AV772" i="5"/>
  <c r="AU772" i="5"/>
  <c r="AT772" i="5"/>
  <c r="AS820" i="5" s="1"/>
  <c r="AS772" i="5"/>
  <c r="AR772" i="5"/>
  <c r="AQ820" i="5" s="1"/>
  <c r="AQ772" i="5"/>
  <c r="AP772" i="5"/>
  <c r="AW771" i="5"/>
  <c r="AV771" i="5"/>
  <c r="AU771" i="5"/>
  <c r="AT771" i="5"/>
  <c r="AS819" i="5" s="1"/>
  <c r="AS771" i="5"/>
  <c r="AR771" i="5"/>
  <c r="AQ819" i="5" s="1"/>
  <c r="AQ771" i="5"/>
  <c r="AP771" i="5"/>
  <c r="AX770" i="5"/>
  <c r="AW770" i="5"/>
  <c r="AV770" i="5"/>
  <c r="AU770" i="5"/>
  <c r="AT818" i="5" s="1"/>
  <c r="AT770" i="5"/>
  <c r="AS770" i="5"/>
  <c r="AR818" i="5" s="1"/>
  <c r="AR770" i="5"/>
  <c r="AQ770" i="5"/>
  <c r="AP818" i="5" s="1"/>
  <c r="AP770" i="5"/>
  <c r="AY769" i="5"/>
  <c r="AX769" i="5"/>
  <c r="AW769" i="5"/>
  <c r="AV817" i="5" s="1"/>
  <c r="AV769" i="5"/>
  <c r="AU769" i="5"/>
  <c r="AT817" i="5" s="1"/>
  <c r="AT769" i="5"/>
  <c r="AS769" i="5"/>
  <c r="AR817" i="5" s="1"/>
  <c r="AR769" i="5"/>
  <c r="AQ769" i="5"/>
  <c r="AP769" i="5"/>
  <c r="AZ768" i="5"/>
  <c r="AY816" i="5" s="1"/>
  <c r="AY768" i="5"/>
  <c r="AX768" i="5"/>
  <c r="AW816" i="5" s="1"/>
  <c r="AW768" i="5"/>
  <c r="AV768" i="5"/>
  <c r="AU816" i="5" s="1"/>
  <c r="AU768" i="5"/>
  <c r="AT768" i="5"/>
  <c r="AS768" i="5"/>
  <c r="AR768" i="5"/>
  <c r="AQ816" i="5" s="1"/>
  <c r="AQ768" i="5"/>
  <c r="AP768" i="5"/>
  <c r="BA767" i="5"/>
  <c r="AZ767" i="5"/>
  <c r="AY815" i="5" s="1"/>
  <c r="AY767" i="5"/>
  <c r="AX767" i="5"/>
  <c r="AW767" i="5"/>
  <c r="AV767" i="5"/>
  <c r="AU815" i="5" s="1"/>
  <c r="AU767" i="5"/>
  <c r="AT767" i="5"/>
  <c r="AS815" i="5" s="1"/>
  <c r="AS767" i="5"/>
  <c r="AR767" i="5"/>
  <c r="AQ815" i="5" s="1"/>
  <c r="AQ767" i="5"/>
  <c r="AP767" i="5"/>
  <c r="BB766" i="5"/>
  <c r="BA766" i="5"/>
  <c r="AZ814" i="5" s="1"/>
  <c r="AZ766" i="5"/>
  <c r="AY766" i="5"/>
  <c r="AX814" i="5" s="1"/>
  <c r="AX766" i="5"/>
  <c r="AW766" i="5"/>
  <c r="AV814" i="5" s="1"/>
  <c r="AV766" i="5"/>
  <c r="AU766" i="5"/>
  <c r="AT766" i="5"/>
  <c r="AS766" i="5"/>
  <c r="AR814" i="5" s="1"/>
  <c r="AR766" i="5"/>
  <c r="AQ766" i="5"/>
  <c r="AP814" i="5" s="1"/>
  <c r="AP766" i="5"/>
  <c r="BC765" i="5"/>
  <c r="BB813" i="5" s="1"/>
  <c r="BB765" i="5"/>
  <c r="BA765" i="5"/>
  <c r="AZ765" i="5"/>
  <c r="AY765" i="5"/>
  <c r="AX813" i="5" s="1"/>
  <c r="AX765" i="5"/>
  <c r="AW765" i="5"/>
  <c r="AV813" i="5" s="1"/>
  <c r="AV765" i="5"/>
  <c r="AU765" i="5"/>
  <c r="AT813" i="5" s="1"/>
  <c r="AT765" i="5"/>
  <c r="AS765" i="5"/>
  <c r="AR765" i="5"/>
  <c r="AQ765" i="5"/>
  <c r="AP813" i="5" s="1"/>
  <c r="AP765" i="5"/>
  <c r="BD764" i="5"/>
  <c r="BC812" i="5" s="1"/>
  <c r="BC764" i="5"/>
  <c r="BB764" i="5"/>
  <c r="BA812" i="5" s="1"/>
  <c r="BA764" i="5"/>
  <c r="AZ764" i="5"/>
  <c r="AY764" i="5"/>
  <c r="AX764" i="5"/>
  <c r="AW812" i="5" s="1"/>
  <c r="AW764" i="5"/>
  <c r="AV764" i="5"/>
  <c r="AU812" i="5" s="1"/>
  <c r="AU764" i="5"/>
  <c r="AT764" i="5"/>
  <c r="AS812" i="5" s="1"/>
  <c r="AS764" i="5"/>
  <c r="AR764" i="5"/>
  <c r="AQ764" i="5"/>
  <c r="AP764" i="5"/>
  <c r="BE763" i="5"/>
  <c r="BD763" i="5"/>
  <c r="BC811" i="5" s="1"/>
  <c r="BC763" i="5"/>
  <c r="BB763" i="5"/>
  <c r="BA811" i="5" s="1"/>
  <c r="BA763" i="5"/>
  <c r="AZ763" i="5"/>
  <c r="AY763" i="5"/>
  <c r="AX763" i="5"/>
  <c r="AW811" i="5" s="1"/>
  <c r="AW763" i="5"/>
  <c r="AV763" i="5"/>
  <c r="AU811" i="5" s="1"/>
  <c r="AU763" i="5"/>
  <c r="AT763" i="5"/>
  <c r="AS811" i="5" s="1"/>
  <c r="AS763" i="5"/>
  <c r="AR763" i="5"/>
  <c r="AQ763" i="5"/>
  <c r="AP763" i="5"/>
  <c r="BF762" i="5"/>
  <c r="BE762" i="5"/>
  <c r="BD810" i="5" s="1"/>
  <c r="BD762" i="5"/>
  <c r="BC762" i="5"/>
  <c r="BB810" i="5" s="1"/>
  <c r="BB762" i="5"/>
  <c r="BA762" i="5"/>
  <c r="AZ762" i="5"/>
  <c r="AY762" i="5"/>
  <c r="AX810" i="5" s="1"/>
  <c r="AX762" i="5"/>
  <c r="AW762" i="5"/>
  <c r="AV810" i="5" s="1"/>
  <c r="AV762" i="5"/>
  <c r="AU762" i="5"/>
  <c r="AT810" i="5" s="1"/>
  <c r="AT762" i="5"/>
  <c r="AS762" i="5"/>
  <c r="AR762" i="5"/>
  <c r="AQ762" i="5"/>
  <c r="AP810" i="5" s="1"/>
  <c r="AP762" i="5"/>
  <c r="BG761" i="5"/>
  <c r="BF809" i="5" s="1"/>
  <c r="BF761" i="5"/>
  <c r="BE761" i="5"/>
  <c r="BD809" i="5" s="1"/>
  <c r="BD761" i="5"/>
  <c r="BC761" i="5"/>
  <c r="BB761" i="5"/>
  <c r="BA761" i="5"/>
  <c r="AZ809" i="5" s="1"/>
  <c r="AZ761" i="5"/>
  <c r="AY761" i="5"/>
  <c r="AX809" i="5" s="1"/>
  <c r="AX761" i="5"/>
  <c r="AW761" i="5"/>
  <c r="AV809" i="5" s="1"/>
  <c r="AV761" i="5"/>
  <c r="AU761" i="5"/>
  <c r="AT761" i="5"/>
  <c r="AS761" i="5"/>
  <c r="AR809" i="5" s="1"/>
  <c r="AR761" i="5"/>
  <c r="AQ761" i="5"/>
  <c r="AP809" i="5" s="1"/>
  <c r="AP761" i="5"/>
  <c r="BH760" i="5"/>
  <c r="BG808" i="5" s="1"/>
  <c r="BG760" i="5"/>
  <c r="BF760" i="5"/>
  <c r="BE760" i="5"/>
  <c r="BD760" i="5"/>
  <c r="BC808" i="5" s="1"/>
  <c r="BC760" i="5"/>
  <c r="BB760" i="5"/>
  <c r="BA808" i="5" s="1"/>
  <c r="BA760" i="5"/>
  <c r="AZ760" i="5"/>
  <c r="AY808" i="5" s="1"/>
  <c r="AY760" i="5"/>
  <c r="AX760" i="5"/>
  <c r="AW760" i="5"/>
  <c r="AV760" i="5"/>
  <c r="AU808" i="5" s="1"/>
  <c r="AU760" i="5"/>
  <c r="AT760" i="5"/>
  <c r="AS808" i="5" s="1"/>
  <c r="AS760" i="5"/>
  <c r="AR760" i="5"/>
  <c r="AQ808" i="5" s="1"/>
  <c r="AQ760" i="5"/>
  <c r="AP760" i="5"/>
  <c r="BI759" i="5"/>
  <c r="BH759" i="5"/>
  <c r="BG807" i="5" s="1"/>
  <c r="BG759" i="5"/>
  <c r="BF759" i="5"/>
  <c r="BE807" i="5" s="1"/>
  <c r="BE759" i="5"/>
  <c r="BD759" i="5"/>
  <c r="BC807" i="5" s="1"/>
  <c r="BC759" i="5"/>
  <c r="BB759" i="5"/>
  <c r="BA759" i="5"/>
  <c r="AZ759" i="5"/>
  <c r="AY807" i="5" s="1"/>
  <c r="AY759" i="5"/>
  <c r="AX759" i="5"/>
  <c r="AW807" i="5" s="1"/>
  <c r="AW759" i="5"/>
  <c r="AV759" i="5"/>
  <c r="AU807" i="5" s="1"/>
  <c r="AU759" i="5"/>
  <c r="AT759" i="5"/>
  <c r="AS759" i="5"/>
  <c r="AR759" i="5"/>
  <c r="AQ807" i="5" s="1"/>
  <c r="AQ759" i="5"/>
  <c r="AP759" i="5"/>
  <c r="BJ758" i="5"/>
  <c r="BI758" i="5"/>
  <c r="BH806" i="5" s="1"/>
  <c r="BH758" i="5"/>
  <c r="BG758" i="5"/>
  <c r="BF758" i="5"/>
  <c r="BE758" i="5"/>
  <c r="BD806" i="5" s="1"/>
  <c r="BD758" i="5"/>
  <c r="BC758" i="5"/>
  <c r="BB806" i="5" s="1"/>
  <c r="BB758" i="5"/>
  <c r="BA758" i="5"/>
  <c r="AZ806" i="5" s="1"/>
  <c r="AZ758" i="5"/>
  <c r="AY758" i="5"/>
  <c r="AX758" i="5"/>
  <c r="AW758" i="5"/>
  <c r="AV806" i="5" s="1"/>
  <c r="AV758" i="5"/>
  <c r="AU758" i="5"/>
  <c r="AT806" i="5" s="1"/>
  <c r="AT758" i="5"/>
  <c r="AS758" i="5"/>
  <c r="AR806" i="5" s="1"/>
  <c r="AR758" i="5"/>
  <c r="AQ758" i="5"/>
  <c r="AP758" i="5"/>
  <c r="BK757" i="5"/>
  <c r="BJ805" i="5" s="1"/>
  <c r="BJ757" i="5"/>
  <c r="BI757" i="5"/>
  <c r="BH805" i="5" s="1"/>
  <c r="BH757" i="5"/>
  <c r="BG757" i="5"/>
  <c r="BF805" i="5" s="1"/>
  <c r="BF757" i="5"/>
  <c r="BE757" i="5"/>
  <c r="BD757" i="5"/>
  <c r="BC757" i="5"/>
  <c r="BB805" i="5" s="1"/>
  <c r="BB757" i="5"/>
  <c r="BA757" i="5"/>
  <c r="AZ805" i="5" s="1"/>
  <c r="AZ757" i="5"/>
  <c r="AY757" i="5"/>
  <c r="AX805" i="5" s="1"/>
  <c r="AX757" i="5"/>
  <c r="AW757" i="5"/>
  <c r="AV757" i="5"/>
  <c r="AU757" i="5"/>
  <c r="AT805" i="5" s="1"/>
  <c r="AT757" i="5"/>
  <c r="AS757" i="5"/>
  <c r="AR805" i="5" s="1"/>
  <c r="AR757" i="5"/>
  <c r="AQ757" i="5"/>
  <c r="AP805" i="5" s="1"/>
  <c r="AP757" i="5"/>
  <c r="BL756" i="5"/>
  <c r="BK756" i="5"/>
  <c r="BJ756" i="5"/>
  <c r="BI804" i="5" s="1"/>
  <c r="BI756" i="5"/>
  <c r="BH756" i="5"/>
  <c r="BG804" i="5" s="1"/>
  <c r="BG756" i="5"/>
  <c r="BF756" i="5"/>
  <c r="BE804" i="5" s="1"/>
  <c r="BE756" i="5"/>
  <c r="BD756" i="5"/>
  <c r="BC756" i="5"/>
  <c r="BB756" i="5"/>
  <c r="BA804" i="5" s="1"/>
  <c r="BA756" i="5"/>
  <c r="AZ756" i="5"/>
  <c r="AY804" i="5" s="1"/>
  <c r="AY756" i="5"/>
  <c r="AX756" i="5"/>
  <c r="AW804" i="5" s="1"/>
  <c r="AW756" i="5"/>
  <c r="AV756" i="5"/>
  <c r="AU756" i="5"/>
  <c r="AT756" i="5"/>
  <c r="AS804" i="5" s="1"/>
  <c r="AS756" i="5"/>
  <c r="AR756" i="5"/>
  <c r="AQ804" i="5" s="1"/>
  <c r="AQ756" i="5"/>
  <c r="AP756" i="5"/>
  <c r="BM755" i="5"/>
  <c r="BL755" i="5"/>
  <c r="BK755" i="5"/>
  <c r="BJ755" i="5"/>
  <c r="BI803" i="5" s="1"/>
  <c r="BI755" i="5"/>
  <c r="BH755" i="5"/>
  <c r="BG803" i="5" s="1"/>
  <c r="BG755" i="5"/>
  <c r="BF755" i="5"/>
  <c r="BE803" i="5" s="1"/>
  <c r="BE755" i="5"/>
  <c r="BD755" i="5"/>
  <c r="BC755" i="5"/>
  <c r="BB755" i="5"/>
  <c r="BA803" i="5" s="1"/>
  <c r="BA755" i="5"/>
  <c r="AZ755" i="5"/>
  <c r="AY803" i="5" s="1"/>
  <c r="AY755" i="5"/>
  <c r="AX755" i="5"/>
  <c r="AW803" i="5" s="1"/>
  <c r="AW755" i="5"/>
  <c r="AV755" i="5"/>
  <c r="AU755" i="5"/>
  <c r="AT755" i="5"/>
  <c r="AS803" i="5" s="1"/>
  <c r="AS755" i="5"/>
  <c r="AR755" i="5"/>
  <c r="AQ803" i="5" s="1"/>
  <c r="AQ755" i="5"/>
  <c r="AP755" i="5"/>
  <c r="BN754" i="5"/>
  <c r="BM754" i="5"/>
  <c r="BL754" i="5"/>
  <c r="BK754" i="5"/>
  <c r="BJ802" i="5" s="1"/>
  <c r="BJ754" i="5"/>
  <c r="BI754" i="5"/>
  <c r="BH802" i="5" s="1"/>
  <c r="BH754" i="5"/>
  <c r="BG754" i="5"/>
  <c r="BF802" i="5" s="1"/>
  <c r="BF754" i="5"/>
  <c r="BE754" i="5"/>
  <c r="BD754" i="5"/>
  <c r="BC754" i="5"/>
  <c r="BB802" i="5" s="1"/>
  <c r="BB754" i="5"/>
  <c r="BA754" i="5"/>
  <c r="AZ802" i="5" s="1"/>
  <c r="AZ754" i="5"/>
  <c r="AY754" i="5"/>
  <c r="AX802" i="5" s="1"/>
  <c r="AX754" i="5"/>
  <c r="AW754" i="5"/>
  <c r="AV754" i="5"/>
  <c r="AU754" i="5"/>
  <c r="AT802" i="5" s="1"/>
  <c r="AT754" i="5"/>
  <c r="AS754" i="5"/>
  <c r="AR802" i="5" s="1"/>
  <c r="AR754" i="5"/>
  <c r="AQ754" i="5"/>
  <c r="AP802" i="5" s="1"/>
  <c r="AP754" i="5"/>
  <c r="BO753" i="5"/>
  <c r="BN753" i="5"/>
  <c r="BM753" i="5"/>
  <c r="BL801" i="5" s="1"/>
  <c r="BL753" i="5"/>
  <c r="BK753" i="5"/>
  <c r="BJ801" i="5" s="1"/>
  <c r="BJ753" i="5"/>
  <c r="BI753" i="5"/>
  <c r="BH801" i="5" s="1"/>
  <c r="BH753" i="5"/>
  <c r="BG753" i="5"/>
  <c r="BF753" i="5"/>
  <c r="BE753" i="5"/>
  <c r="BD801" i="5" s="1"/>
  <c r="BD753" i="5"/>
  <c r="BC753" i="5"/>
  <c r="BB801" i="5" s="1"/>
  <c r="BB753" i="5"/>
  <c r="BA753" i="5"/>
  <c r="AZ801" i="5" s="1"/>
  <c r="AZ753" i="5"/>
  <c r="AY753" i="5"/>
  <c r="AX753" i="5"/>
  <c r="AW753" i="5"/>
  <c r="AV801" i="5" s="1"/>
  <c r="AV753" i="5"/>
  <c r="AU753" i="5"/>
  <c r="AT801" i="5" s="1"/>
  <c r="AT753" i="5"/>
  <c r="AS753" i="5"/>
  <c r="AR801" i="5" s="1"/>
  <c r="AR753" i="5"/>
  <c r="AQ753" i="5"/>
  <c r="AP753" i="5"/>
  <c r="BP752" i="5"/>
  <c r="BO800" i="5" s="1"/>
  <c r="BO752" i="5"/>
  <c r="BN752" i="5"/>
  <c r="BM800" i="5" s="1"/>
  <c r="BM752" i="5"/>
  <c r="BL752" i="5"/>
  <c r="BK800" i="5" s="1"/>
  <c r="BK752" i="5"/>
  <c r="BJ752" i="5"/>
  <c r="BI752" i="5"/>
  <c r="BH752" i="5"/>
  <c r="BG800" i="5" s="1"/>
  <c r="BG752" i="5"/>
  <c r="BF752" i="5"/>
  <c r="BE800" i="5" s="1"/>
  <c r="BE752" i="5"/>
  <c r="BD752" i="5"/>
  <c r="BC800" i="5" s="1"/>
  <c r="BC752" i="5"/>
  <c r="BB752" i="5"/>
  <c r="BA752" i="5"/>
  <c r="AZ752" i="5"/>
  <c r="AY800" i="5" s="1"/>
  <c r="AY752" i="5"/>
  <c r="AX752" i="5"/>
  <c r="AW800" i="5" s="1"/>
  <c r="AW752" i="5"/>
  <c r="AV752" i="5"/>
  <c r="AU800" i="5" s="1"/>
  <c r="AU752" i="5"/>
  <c r="AT752" i="5"/>
  <c r="AS752" i="5"/>
  <c r="AR752" i="5"/>
  <c r="AQ800" i="5" s="1"/>
  <c r="AQ752" i="5"/>
  <c r="AP752" i="5"/>
  <c r="BQ751" i="5"/>
  <c r="BP751" i="5"/>
  <c r="BO799" i="5" s="1"/>
  <c r="BO751" i="5"/>
  <c r="BN751" i="5"/>
  <c r="BM751" i="5"/>
  <c r="BL751" i="5"/>
  <c r="BK799" i="5" s="1"/>
  <c r="BK751" i="5"/>
  <c r="BJ751" i="5"/>
  <c r="BI799" i="5" s="1"/>
  <c r="BI751" i="5"/>
  <c r="BH751" i="5"/>
  <c r="BG799" i="5" s="1"/>
  <c r="BG751" i="5"/>
  <c r="BF751" i="5"/>
  <c r="BE751" i="5"/>
  <c r="BD751" i="5"/>
  <c r="BC799" i="5" s="1"/>
  <c r="BC751" i="5"/>
  <c r="BB751" i="5"/>
  <c r="BA799" i="5" s="1"/>
  <c r="BA751" i="5"/>
  <c r="AZ751" i="5"/>
  <c r="AY799" i="5" s="1"/>
  <c r="AY751" i="5"/>
  <c r="AX751" i="5"/>
  <c r="AW751" i="5"/>
  <c r="AV751" i="5"/>
  <c r="AU799" i="5" s="1"/>
  <c r="AU751" i="5"/>
  <c r="AT751" i="5"/>
  <c r="AS799" i="5" s="1"/>
  <c r="AS751" i="5"/>
  <c r="AR751" i="5"/>
  <c r="AQ799" i="5" s="1"/>
  <c r="AQ751" i="5"/>
  <c r="AP751" i="5"/>
  <c r="BR750" i="5"/>
  <c r="BQ750" i="5"/>
  <c r="BP798" i="5" s="1"/>
  <c r="BP750" i="5"/>
  <c r="BO750" i="5"/>
  <c r="BN798" i="5" s="1"/>
  <c r="BN750" i="5"/>
  <c r="BM750" i="5"/>
  <c r="BL798" i="5" s="1"/>
  <c r="BL750" i="5"/>
  <c r="BK750" i="5"/>
  <c r="BJ750" i="5"/>
  <c r="BI750" i="5"/>
  <c r="BH798" i="5" s="1"/>
  <c r="BH750" i="5"/>
  <c r="BG750" i="5"/>
  <c r="BF798" i="5" s="1"/>
  <c r="BF750" i="5"/>
  <c r="BE750" i="5"/>
  <c r="BD798" i="5" s="1"/>
  <c r="BD750" i="5"/>
  <c r="BC750" i="5"/>
  <c r="BB750" i="5"/>
  <c r="BA750" i="5"/>
  <c r="AZ798" i="5" s="1"/>
  <c r="AZ750" i="5"/>
  <c r="AY750" i="5"/>
  <c r="AX798" i="5" s="1"/>
  <c r="AX750" i="5"/>
  <c r="AW750" i="5"/>
  <c r="AV798" i="5" s="1"/>
  <c r="AV750" i="5"/>
  <c r="AU750" i="5"/>
  <c r="AT750" i="5"/>
  <c r="AS750" i="5"/>
  <c r="AR798" i="5" s="1"/>
  <c r="AR750" i="5"/>
  <c r="AQ750" i="5"/>
  <c r="AP798" i="5" s="1"/>
  <c r="AP750" i="5"/>
  <c r="BS749" i="5"/>
  <c r="BR797" i="5" s="1"/>
  <c r="BR749" i="5"/>
  <c r="BQ749" i="5"/>
  <c r="BP749" i="5"/>
  <c r="BO749" i="5"/>
  <c r="BN797" i="5" s="1"/>
  <c r="BN749" i="5"/>
  <c r="BM749" i="5"/>
  <c r="BL797" i="5" s="1"/>
  <c r="BL749" i="5"/>
  <c r="BK749" i="5"/>
  <c r="BJ797" i="5" s="1"/>
  <c r="BJ749" i="5"/>
  <c r="BI749" i="5"/>
  <c r="BH749" i="5"/>
  <c r="BG749" i="5"/>
  <c r="BF797" i="5" s="1"/>
  <c r="BF749" i="5"/>
  <c r="BE749" i="5"/>
  <c r="BD797" i="5" s="1"/>
  <c r="BD749" i="5"/>
  <c r="BC749" i="5"/>
  <c r="BB797" i="5" s="1"/>
  <c r="BB749" i="5"/>
  <c r="BA749" i="5"/>
  <c r="AZ749" i="5"/>
  <c r="AY749" i="5"/>
  <c r="AX797" i="5" s="1"/>
  <c r="AX749" i="5"/>
  <c r="AW749" i="5"/>
  <c r="AV797" i="5" s="1"/>
  <c r="AV749" i="5"/>
  <c r="AU749" i="5"/>
  <c r="AT797" i="5" s="1"/>
  <c r="AT749" i="5"/>
  <c r="AS749" i="5"/>
  <c r="AR749" i="5"/>
  <c r="AQ749" i="5"/>
  <c r="AP797" i="5" s="1"/>
  <c r="AP749" i="5"/>
  <c r="BT748" i="5"/>
  <c r="BS796" i="5" s="1"/>
  <c r="BS748" i="5"/>
  <c r="BR748" i="5"/>
  <c r="BQ796" i="5" s="1"/>
  <c r="BQ748" i="5"/>
  <c r="BP748" i="5"/>
  <c r="BO748" i="5"/>
  <c r="BN748" i="5"/>
  <c r="BM796" i="5" s="1"/>
  <c r="BM748" i="5"/>
  <c r="BL748" i="5"/>
  <c r="BK796" i="5" s="1"/>
  <c r="BK748" i="5"/>
  <c r="BJ748" i="5"/>
  <c r="BI796" i="5" s="1"/>
  <c r="BI748" i="5"/>
  <c r="BH748" i="5"/>
  <c r="BG748" i="5"/>
  <c r="BF748" i="5"/>
  <c r="BE796" i="5" s="1"/>
  <c r="BE748" i="5"/>
  <c r="BD748" i="5"/>
  <c r="BC796" i="5" s="1"/>
  <c r="BC748" i="5"/>
  <c r="BB748" i="5"/>
  <c r="BA796" i="5" s="1"/>
  <c r="BA748" i="5"/>
  <c r="AZ748" i="5"/>
  <c r="AY748" i="5"/>
  <c r="AX748" i="5"/>
  <c r="AW796" i="5" s="1"/>
  <c r="AW748" i="5"/>
  <c r="AV748" i="5"/>
  <c r="AU796" i="5" s="1"/>
  <c r="AU748" i="5"/>
  <c r="AT748" i="5"/>
  <c r="AS796" i="5" s="1"/>
  <c r="AS748" i="5"/>
  <c r="AR748" i="5"/>
  <c r="AQ748" i="5"/>
  <c r="AP748" i="5"/>
  <c r="BU747" i="5"/>
  <c r="BT747" i="5"/>
  <c r="BS795" i="5" s="1"/>
  <c r="BS747" i="5"/>
  <c r="BR747" i="5"/>
  <c r="BQ795" i="5" s="1"/>
  <c r="BQ747" i="5"/>
  <c r="BP747" i="5"/>
  <c r="BO747" i="5"/>
  <c r="BN747" i="5"/>
  <c r="BM795" i="5" s="1"/>
  <c r="BM747" i="5"/>
  <c r="BL747" i="5"/>
  <c r="BK795" i="5" s="1"/>
  <c r="BK747" i="5"/>
  <c r="BJ747" i="5"/>
  <c r="BI795" i="5" s="1"/>
  <c r="BI747" i="5"/>
  <c r="BH747" i="5"/>
  <c r="BG747" i="5"/>
  <c r="BF747" i="5"/>
  <c r="BE795" i="5" s="1"/>
  <c r="BE747" i="5"/>
  <c r="BD747" i="5"/>
  <c r="BC795" i="5" s="1"/>
  <c r="BC747" i="5"/>
  <c r="BB747" i="5"/>
  <c r="BA795" i="5" s="1"/>
  <c r="BA747" i="5"/>
  <c r="AZ747" i="5"/>
  <c r="AY747" i="5"/>
  <c r="AX747" i="5"/>
  <c r="AW795" i="5" s="1"/>
  <c r="AW747" i="5"/>
  <c r="AV747" i="5"/>
  <c r="AU795" i="5" s="1"/>
  <c r="AU747" i="5"/>
  <c r="AT747" i="5"/>
  <c r="AS795" i="5" s="1"/>
  <c r="AS747" i="5"/>
  <c r="AR747" i="5"/>
  <c r="AQ747" i="5"/>
  <c r="AP747" i="5"/>
  <c r="BV746" i="5"/>
  <c r="BU746" i="5"/>
  <c r="BT794" i="5" s="1"/>
  <c r="BT746" i="5"/>
  <c r="BS746" i="5"/>
  <c r="BR794" i="5" s="1"/>
  <c r="BR746" i="5"/>
  <c r="BQ746" i="5"/>
  <c r="BP746" i="5"/>
  <c r="BO746" i="5"/>
  <c r="BN794" i="5" s="1"/>
  <c r="BN746" i="5"/>
  <c r="BM746" i="5"/>
  <c r="BL794" i="5" s="1"/>
  <c r="BL746" i="5"/>
  <c r="BK746" i="5"/>
  <c r="BJ794" i="5" s="1"/>
  <c r="BJ746" i="5"/>
  <c r="BI746" i="5"/>
  <c r="BH746" i="5"/>
  <c r="BG746" i="5"/>
  <c r="BF794" i="5" s="1"/>
  <c r="BF746" i="5"/>
  <c r="BE746" i="5"/>
  <c r="BD794" i="5" s="1"/>
  <c r="BD746" i="5"/>
  <c r="BC746" i="5"/>
  <c r="BB794" i="5" s="1"/>
  <c r="BB746" i="5"/>
  <c r="BA746" i="5"/>
  <c r="AZ746" i="5"/>
  <c r="AY746" i="5"/>
  <c r="AX794" i="5" s="1"/>
  <c r="AX746" i="5"/>
  <c r="AW746" i="5"/>
  <c r="AV794" i="5" s="1"/>
  <c r="AV746" i="5"/>
  <c r="AU746" i="5"/>
  <c r="AT794" i="5" s="1"/>
  <c r="AT746" i="5"/>
  <c r="AS746" i="5"/>
  <c r="AR746" i="5"/>
  <c r="AQ746" i="5"/>
  <c r="AP794" i="5" s="1"/>
  <c r="AP746" i="5"/>
  <c r="BW745" i="5"/>
  <c r="BV793" i="5" s="1"/>
  <c r="BV745" i="5"/>
  <c r="BU745" i="5"/>
  <c r="BT793" i="5" s="1"/>
  <c r="BT745" i="5"/>
  <c r="BS745" i="5"/>
  <c r="BR745" i="5"/>
  <c r="BQ745" i="5"/>
  <c r="BP793" i="5" s="1"/>
  <c r="BP745" i="5"/>
  <c r="BO745" i="5"/>
  <c r="BN793" i="5" s="1"/>
  <c r="BN745" i="5"/>
  <c r="BM745" i="5"/>
  <c r="BL793" i="5" s="1"/>
  <c r="BL745" i="5"/>
  <c r="BK745" i="5"/>
  <c r="BJ745" i="5"/>
  <c r="BI745" i="5"/>
  <c r="BH793" i="5" s="1"/>
  <c r="BH745" i="5"/>
  <c r="BG745" i="5"/>
  <c r="BF793" i="5" s="1"/>
  <c r="BF745" i="5"/>
  <c r="BE745" i="5"/>
  <c r="BD793" i="5" s="1"/>
  <c r="BD745" i="5"/>
  <c r="BC745" i="5"/>
  <c r="BB745" i="5"/>
  <c r="BA745" i="5"/>
  <c r="AZ793" i="5" s="1"/>
  <c r="AZ745" i="5"/>
  <c r="AY745" i="5"/>
  <c r="AX793" i="5" s="1"/>
  <c r="AX745" i="5"/>
  <c r="AW745" i="5"/>
  <c r="AV793" i="5" s="1"/>
  <c r="AV745" i="5"/>
  <c r="AU745" i="5"/>
  <c r="AT745" i="5"/>
  <c r="AS745" i="5"/>
  <c r="AR793" i="5" s="1"/>
  <c r="AR745" i="5"/>
  <c r="AQ745" i="5"/>
  <c r="AP793" i="5" s="1"/>
  <c r="AP745" i="5"/>
  <c r="BX744" i="5"/>
  <c r="BW792" i="5" s="1"/>
  <c r="BW744" i="5"/>
  <c r="BV744" i="5"/>
  <c r="BU744" i="5"/>
  <c r="BT744" i="5"/>
  <c r="BS792" i="5" s="1"/>
  <c r="BS744" i="5"/>
  <c r="BR744" i="5"/>
  <c r="BQ792" i="5" s="1"/>
  <c r="BQ744" i="5"/>
  <c r="BP744" i="5"/>
  <c r="BO792" i="5" s="1"/>
  <c r="BO744" i="5"/>
  <c r="BN744" i="5"/>
  <c r="BM744" i="5"/>
  <c r="BL744" i="5"/>
  <c r="BK792" i="5" s="1"/>
  <c r="BK744" i="5"/>
  <c r="BJ744" i="5"/>
  <c r="BI792" i="5" s="1"/>
  <c r="BI744" i="5"/>
  <c r="BH744" i="5"/>
  <c r="BG792" i="5" s="1"/>
  <c r="BG744" i="5"/>
  <c r="BF744" i="5"/>
  <c r="BE744" i="5"/>
  <c r="BD744" i="5"/>
  <c r="BC792" i="5" s="1"/>
  <c r="BC744" i="5"/>
  <c r="BB744" i="5"/>
  <c r="BA792" i="5" s="1"/>
  <c r="BA744" i="5"/>
  <c r="AZ744" i="5"/>
  <c r="AY792" i="5" s="1"/>
  <c r="AY744" i="5"/>
  <c r="AX744" i="5"/>
  <c r="AW744" i="5"/>
  <c r="AV744" i="5"/>
  <c r="AU792" i="5" s="1"/>
  <c r="AU744" i="5"/>
  <c r="AT744" i="5"/>
  <c r="AS792" i="5" s="1"/>
  <c r="AS744" i="5"/>
  <c r="AR744" i="5"/>
  <c r="AQ792" i="5" s="1"/>
  <c r="AQ744" i="5"/>
  <c r="AP744" i="5"/>
  <c r="BY743" i="5"/>
  <c r="BX743" i="5"/>
  <c r="BW791" i="5" s="1"/>
  <c r="BW743" i="5"/>
  <c r="BV743" i="5"/>
  <c r="BU791" i="5" s="1"/>
  <c r="BU743" i="5"/>
  <c r="BT743" i="5"/>
  <c r="BS791" i="5" s="1"/>
  <c r="BS743" i="5"/>
  <c r="BR743" i="5"/>
  <c r="BQ743" i="5"/>
  <c r="BP743" i="5"/>
  <c r="BO791" i="5" s="1"/>
  <c r="BO743" i="5"/>
  <c r="BN743" i="5"/>
  <c r="BM791" i="5" s="1"/>
  <c r="BM743" i="5"/>
  <c r="BL743" i="5"/>
  <c r="BK791" i="5" s="1"/>
  <c r="BK743" i="5"/>
  <c r="BJ743" i="5"/>
  <c r="BI743" i="5"/>
  <c r="BH743" i="5"/>
  <c r="BG791" i="5" s="1"/>
  <c r="BG743" i="5"/>
  <c r="BF743" i="5"/>
  <c r="BE791" i="5" s="1"/>
  <c r="BE743" i="5"/>
  <c r="BD743" i="5"/>
  <c r="BC791" i="5" s="1"/>
  <c r="BC743" i="5"/>
  <c r="BB743" i="5"/>
  <c r="BA743" i="5"/>
  <c r="AZ743" i="5"/>
  <c r="AY791" i="5" s="1"/>
  <c r="AY743" i="5"/>
  <c r="AX743" i="5"/>
  <c r="AW791" i="5" s="1"/>
  <c r="AW743" i="5"/>
  <c r="AV743" i="5"/>
  <c r="AU791" i="5" s="1"/>
  <c r="AU743" i="5"/>
  <c r="AT743" i="5"/>
  <c r="AS743" i="5"/>
  <c r="AR743" i="5"/>
  <c r="AQ791" i="5" s="1"/>
  <c r="AQ743" i="5"/>
  <c r="AP743" i="5"/>
  <c r="BZ742" i="5"/>
  <c r="BY742" i="5"/>
  <c r="BX790" i="5" s="1"/>
  <c r="BX742" i="5"/>
  <c r="BW742" i="5"/>
  <c r="BV742" i="5"/>
  <c r="BU742" i="5"/>
  <c r="BT790" i="5" s="1"/>
  <c r="BT742" i="5"/>
  <c r="BS742" i="5"/>
  <c r="BR790" i="5" s="1"/>
  <c r="BR742" i="5"/>
  <c r="BQ742" i="5"/>
  <c r="BP790" i="5" s="1"/>
  <c r="BP742" i="5"/>
  <c r="BO742" i="5"/>
  <c r="BN742" i="5"/>
  <c r="BM742" i="5"/>
  <c r="BL790" i="5" s="1"/>
  <c r="BL742" i="5"/>
  <c r="BK742" i="5"/>
  <c r="BJ790" i="5" s="1"/>
  <c r="BJ742" i="5"/>
  <c r="BI742" i="5"/>
  <c r="BH790" i="5" s="1"/>
  <c r="BH742" i="5"/>
  <c r="BG742" i="5"/>
  <c r="BF742" i="5"/>
  <c r="BE742" i="5"/>
  <c r="BD790" i="5" s="1"/>
  <c r="BD742" i="5"/>
  <c r="BC742" i="5"/>
  <c r="BB790" i="5" s="1"/>
  <c r="BB742" i="5"/>
  <c r="BA742" i="5"/>
  <c r="AZ790" i="5" s="1"/>
  <c r="AZ742" i="5"/>
  <c r="AY742" i="5"/>
  <c r="AX742" i="5"/>
  <c r="AW742" i="5"/>
  <c r="AV790" i="5" s="1"/>
  <c r="AV742" i="5"/>
  <c r="AU742" i="5"/>
  <c r="AT790" i="5" s="1"/>
  <c r="AT742" i="5"/>
  <c r="AS742" i="5"/>
  <c r="AR790" i="5" s="1"/>
  <c r="AR742" i="5"/>
  <c r="AQ742" i="5"/>
  <c r="AP742" i="5"/>
  <c r="CA741" i="5"/>
  <c r="BZ789" i="5" s="1"/>
  <c r="BZ741" i="5"/>
  <c r="BY741" i="5"/>
  <c r="BX789" i="5" s="1"/>
  <c r="BX741" i="5"/>
  <c r="BW741" i="5"/>
  <c r="BV789" i="5" s="1"/>
  <c r="BV741" i="5"/>
  <c r="BU741" i="5"/>
  <c r="BT741" i="5"/>
  <c r="BS741" i="5"/>
  <c r="BR789" i="5" s="1"/>
  <c r="BR741" i="5"/>
  <c r="BQ741" i="5"/>
  <c r="BP789" i="5" s="1"/>
  <c r="BP741" i="5"/>
  <c r="BO741" i="5"/>
  <c r="BN789" i="5" s="1"/>
  <c r="BN741" i="5"/>
  <c r="BM741" i="5"/>
  <c r="BL741" i="5"/>
  <c r="BK741" i="5"/>
  <c r="BJ789" i="5" s="1"/>
  <c r="BJ741" i="5"/>
  <c r="BI741" i="5"/>
  <c r="BH789" i="5" s="1"/>
  <c r="BH741" i="5"/>
  <c r="BG741" i="5"/>
  <c r="BF789" i="5" s="1"/>
  <c r="BF741" i="5"/>
  <c r="BE741" i="5"/>
  <c r="BD741" i="5"/>
  <c r="BC741" i="5"/>
  <c r="BB789" i="5" s="1"/>
  <c r="BB741" i="5"/>
  <c r="BA741" i="5"/>
  <c r="AZ789" i="5" s="1"/>
  <c r="AZ741" i="5"/>
  <c r="AY741" i="5"/>
  <c r="AX789" i="5" s="1"/>
  <c r="AX741" i="5"/>
  <c r="AW741" i="5"/>
  <c r="AV741" i="5"/>
  <c r="AU741" i="5"/>
  <c r="AT789" i="5" s="1"/>
  <c r="AT741" i="5"/>
  <c r="AS741" i="5"/>
  <c r="AR789" i="5" s="1"/>
  <c r="AR741" i="5"/>
  <c r="AQ741" i="5"/>
  <c r="AP789" i="5" s="1"/>
  <c r="AP741" i="5"/>
  <c r="CB740" i="5"/>
  <c r="CA740" i="5"/>
  <c r="BZ740" i="5"/>
  <c r="BY788" i="5" s="1"/>
  <c r="BY740" i="5"/>
  <c r="BX740" i="5"/>
  <c r="BW788" i="5" s="1"/>
  <c r="BW740" i="5"/>
  <c r="BV740" i="5"/>
  <c r="BU788" i="5" s="1"/>
  <c r="BU740" i="5"/>
  <c r="BT740" i="5"/>
  <c r="BS740" i="5"/>
  <c r="BR740" i="5"/>
  <c r="BQ788" i="5" s="1"/>
  <c r="BQ740" i="5"/>
  <c r="BP740" i="5"/>
  <c r="BO788" i="5" s="1"/>
  <c r="BO740" i="5"/>
  <c r="BN740" i="5"/>
  <c r="BM788" i="5" s="1"/>
  <c r="BM740" i="5"/>
  <c r="BL740" i="5"/>
  <c r="BK740" i="5"/>
  <c r="BJ740" i="5"/>
  <c r="BI788" i="5" s="1"/>
  <c r="BI740" i="5"/>
  <c r="BH740" i="5"/>
  <c r="BG788" i="5" s="1"/>
  <c r="BG740" i="5"/>
  <c r="BF740" i="5"/>
  <c r="BE788" i="5" s="1"/>
  <c r="BE740" i="5"/>
  <c r="BD740" i="5"/>
  <c r="BC740" i="5"/>
  <c r="BB740" i="5"/>
  <c r="BA788" i="5" s="1"/>
  <c r="BA740" i="5"/>
  <c r="AZ740" i="5"/>
  <c r="AY788" i="5" s="1"/>
  <c r="AY740" i="5"/>
  <c r="AX740" i="5"/>
  <c r="AW788" i="5" s="1"/>
  <c r="AW740" i="5"/>
  <c r="AV740" i="5"/>
  <c r="AU740" i="5"/>
  <c r="AT740" i="5"/>
  <c r="AS788" i="5" s="1"/>
  <c r="AS740" i="5"/>
  <c r="AR740" i="5"/>
  <c r="AQ788" i="5" s="1"/>
  <c r="AQ740" i="5"/>
  <c r="AP740" i="5"/>
  <c r="CC739" i="5"/>
  <c r="CB739" i="5"/>
  <c r="CA739" i="5"/>
  <c r="BZ739" i="5"/>
  <c r="BY787" i="5" s="1"/>
  <c r="BY739" i="5"/>
  <c r="BX739" i="5"/>
  <c r="BW787" i="5" s="1"/>
  <c r="BW739" i="5"/>
  <c r="BV739" i="5"/>
  <c r="BU787" i="5" s="1"/>
  <c r="BU739" i="5"/>
  <c r="BT739" i="5"/>
  <c r="BS739" i="5"/>
  <c r="BR739" i="5"/>
  <c r="BQ787" i="5" s="1"/>
  <c r="BQ739" i="5"/>
  <c r="BP739" i="5"/>
  <c r="BO787" i="5" s="1"/>
  <c r="BO739" i="5"/>
  <c r="BN739" i="5"/>
  <c r="BM787" i="5" s="1"/>
  <c r="BM739" i="5"/>
  <c r="BL739" i="5"/>
  <c r="BK739" i="5"/>
  <c r="BJ739" i="5"/>
  <c r="BI787" i="5" s="1"/>
  <c r="BI739" i="5"/>
  <c r="BH739" i="5"/>
  <c r="BG787" i="5" s="1"/>
  <c r="BG739" i="5"/>
  <c r="BF739" i="5"/>
  <c r="BE787" i="5" s="1"/>
  <c r="BE739" i="5"/>
  <c r="BD739" i="5"/>
  <c r="BC739" i="5"/>
  <c r="BB739" i="5"/>
  <c r="BA787" i="5" s="1"/>
  <c r="BA739" i="5"/>
  <c r="AZ739" i="5"/>
  <c r="AY787" i="5" s="1"/>
  <c r="AY739" i="5"/>
  <c r="AX739" i="5"/>
  <c r="AW787" i="5" s="1"/>
  <c r="AW739" i="5"/>
  <c r="AV739" i="5"/>
  <c r="AU739" i="5"/>
  <c r="AT739" i="5"/>
  <c r="AS787" i="5" s="1"/>
  <c r="AS739" i="5"/>
  <c r="AR739" i="5"/>
  <c r="AQ787" i="5" s="1"/>
  <c r="AQ739" i="5"/>
  <c r="AP739" i="5"/>
  <c r="AQ738" i="5"/>
  <c r="AR738" i="5" s="1"/>
  <c r="AS738" i="5" s="1"/>
  <c r="AT738" i="5" s="1"/>
  <c r="AU738" i="5" s="1"/>
  <c r="AV738" i="5" s="1"/>
  <c r="AW738" i="5" s="1"/>
  <c r="AX738" i="5" s="1"/>
  <c r="AY738" i="5" s="1"/>
  <c r="AZ738" i="5" s="1"/>
  <c r="BA738" i="5" s="1"/>
  <c r="BB738" i="5" s="1"/>
  <c r="BC738" i="5" s="1"/>
  <c r="BD738" i="5" s="1"/>
  <c r="BE738" i="5" s="1"/>
  <c r="BF738" i="5" s="1"/>
  <c r="BG738" i="5" s="1"/>
  <c r="BH738" i="5" s="1"/>
  <c r="BI738" i="5" s="1"/>
  <c r="BJ738" i="5" s="1"/>
  <c r="BK738" i="5" s="1"/>
  <c r="BL738" i="5" s="1"/>
  <c r="BM738" i="5" s="1"/>
  <c r="BN738" i="5" s="1"/>
  <c r="BO738" i="5" s="1"/>
  <c r="BP738" i="5" s="1"/>
  <c r="BQ738" i="5" s="1"/>
  <c r="BR738" i="5" s="1"/>
  <c r="BS738" i="5" s="1"/>
  <c r="BT738" i="5" s="1"/>
  <c r="BU738" i="5" s="1"/>
  <c r="BV738" i="5" s="1"/>
  <c r="BW738" i="5" s="1"/>
  <c r="BX738" i="5" s="1"/>
  <c r="BY738" i="5" s="1"/>
  <c r="BZ738" i="5" s="1"/>
  <c r="CA738" i="5" s="1"/>
  <c r="CB738" i="5" s="1"/>
  <c r="CC738" i="5" s="1"/>
  <c r="CC728" i="5"/>
  <c r="CC729" i="5" s="1"/>
  <c r="CC730" i="5" s="1"/>
  <c r="CB727" i="5"/>
  <c r="CB728" i="5" s="1"/>
  <c r="CA727" i="5"/>
  <c r="CA728" i="5" s="1"/>
  <c r="BZ727" i="5"/>
  <c r="BZ728" i="5" s="1"/>
  <c r="BY727" i="5"/>
  <c r="BY728" i="5" s="1"/>
  <c r="BX727" i="5"/>
  <c r="BX728" i="5" s="1"/>
  <c r="BW727" i="5"/>
  <c r="BW728" i="5" s="1"/>
  <c r="BV727" i="5"/>
  <c r="BV728" i="5" s="1"/>
  <c r="BU727" i="5"/>
  <c r="BU728" i="5" s="1"/>
  <c r="BT727" i="5"/>
  <c r="BT728" i="5" s="1"/>
  <c r="BS727" i="5"/>
  <c r="BS728" i="5" s="1"/>
  <c r="BR727" i="5"/>
  <c r="BR728" i="5" s="1"/>
  <c r="BQ727" i="5"/>
  <c r="BQ728" i="5" s="1"/>
  <c r="BP727" i="5"/>
  <c r="BP728" i="5" s="1"/>
  <c r="BO727" i="5"/>
  <c r="BO728" i="5" s="1"/>
  <c r="BN727" i="5"/>
  <c r="BN728" i="5" s="1"/>
  <c r="BM727" i="5"/>
  <c r="BM728" i="5" s="1"/>
  <c r="BL727" i="5"/>
  <c r="BL728" i="5" s="1"/>
  <c r="BK727" i="5"/>
  <c r="BK728" i="5" s="1"/>
  <c r="BJ727" i="5"/>
  <c r="BJ728" i="5" s="1"/>
  <c r="BI727" i="5"/>
  <c r="BI728" i="5" s="1"/>
  <c r="BH727" i="5"/>
  <c r="BH728" i="5" s="1"/>
  <c r="BG727" i="5"/>
  <c r="BG728" i="5" s="1"/>
  <c r="BF727" i="5"/>
  <c r="BF728" i="5" s="1"/>
  <c r="BE727" i="5"/>
  <c r="BE728" i="5" s="1"/>
  <c r="BD727" i="5"/>
  <c r="BD728" i="5" s="1"/>
  <c r="BC727" i="5"/>
  <c r="BC728" i="5" s="1"/>
  <c r="BB727" i="5"/>
  <c r="BB728" i="5" s="1"/>
  <c r="BA727" i="5"/>
  <c r="BA728" i="5" s="1"/>
  <c r="AZ727" i="5"/>
  <c r="AZ728" i="5" s="1"/>
  <c r="AY727" i="5"/>
  <c r="AY728" i="5" s="1"/>
  <c r="AX727" i="5"/>
  <c r="AX728" i="5" s="1"/>
  <c r="AW727" i="5"/>
  <c r="AW728" i="5" s="1"/>
  <c r="AV727" i="5"/>
  <c r="AV728" i="5" s="1"/>
  <c r="AU727" i="5"/>
  <c r="AU728" i="5" s="1"/>
  <c r="AT727" i="5"/>
  <c r="AT728" i="5" s="1"/>
  <c r="AS727" i="5"/>
  <c r="AS728" i="5" s="1"/>
  <c r="AR727" i="5"/>
  <c r="AR728" i="5" s="1"/>
  <c r="AQ727" i="5"/>
  <c r="AQ728" i="5" s="1"/>
  <c r="AP727" i="5"/>
  <c r="AP728" i="5" s="1"/>
  <c r="AQ638" i="5"/>
  <c r="AR638" i="5" s="1"/>
  <c r="AS638" i="5" s="1"/>
  <c r="AT638" i="5" s="1"/>
  <c r="AU638" i="5" s="1"/>
  <c r="AV638" i="5" s="1"/>
  <c r="AW638" i="5" s="1"/>
  <c r="AX638" i="5" s="1"/>
  <c r="AY638" i="5" s="1"/>
  <c r="AZ638" i="5" s="1"/>
  <c r="BA638" i="5" s="1"/>
  <c r="BB638" i="5" s="1"/>
  <c r="BC638" i="5" s="1"/>
  <c r="BD638" i="5" s="1"/>
  <c r="BE638" i="5" s="1"/>
  <c r="BF638" i="5" s="1"/>
  <c r="BG638" i="5" s="1"/>
  <c r="BH638" i="5" s="1"/>
  <c r="BI638" i="5" s="1"/>
  <c r="BJ638" i="5" s="1"/>
  <c r="BK638" i="5" s="1"/>
  <c r="BL638" i="5" s="1"/>
  <c r="BM638" i="5" s="1"/>
  <c r="BN638" i="5" s="1"/>
  <c r="BO638" i="5" s="1"/>
  <c r="BP638" i="5" s="1"/>
  <c r="BQ638" i="5" s="1"/>
  <c r="BR638" i="5" s="1"/>
  <c r="BS638" i="5" s="1"/>
  <c r="BT638" i="5" s="1"/>
  <c r="BU638" i="5" s="1"/>
  <c r="BV638" i="5" s="1"/>
  <c r="BW638" i="5" s="1"/>
  <c r="BX638" i="5" s="1"/>
  <c r="BY638" i="5" s="1"/>
  <c r="BZ638" i="5" s="1"/>
  <c r="CA638" i="5" s="1"/>
  <c r="CB638" i="5" s="1"/>
  <c r="CC638" i="5" s="1"/>
  <c r="CC628" i="5"/>
  <c r="CC629" i="5" s="1"/>
  <c r="CC630" i="5" s="1"/>
  <c r="BB628" i="5"/>
  <c r="CB627" i="5"/>
  <c r="CB628" i="5" s="1"/>
  <c r="CA627" i="5"/>
  <c r="CA628" i="5" s="1"/>
  <c r="BZ627" i="5"/>
  <c r="BZ628" i="5" s="1"/>
  <c r="BY627" i="5"/>
  <c r="BY628" i="5" s="1"/>
  <c r="BX627" i="5"/>
  <c r="BX628" i="5" s="1"/>
  <c r="BW627" i="5"/>
  <c r="BW628" i="5" s="1"/>
  <c r="BV627" i="5"/>
  <c r="BV628" i="5" s="1"/>
  <c r="BU627" i="5"/>
  <c r="BU628" i="5" s="1"/>
  <c r="BT627" i="5"/>
  <c r="BT628" i="5" s="1"/>
  <c r="BS627" i="5"/>
  <c r="BS628" i="5" s="1"/>
  <c r="BR627" i="5"/>
  <c r="BR628" i="5" s="1"/>
  <c r="BQ627" i="5"/>
  <c r="BQ628" i="5" s="1"/>
  <c r="BP627" i="5"/>
  <c r="BP628" i="5" s="1"/>
  <c r="BO627" i="5"/>
  <c r="BO628" i="5" s="1"/>
  <c r="BN627" i="5"/>
  <c r="BN628" i="5" s="1"/>
  <c r="BM627" i="5"/>
  <c r="BM628" i="5" s="1"/>
  <c r="BL627" i="5"/>
  <c r="BL628" i="5" s="1"/>
  <c r="BK627" i="5"/>
  <c r="BK628" i="5" s="1"/>
  <c r="BJ627" i="5"/>
  <c r="BJ628" i="5" s="1"/>
  <c r="BI627" i="5"/>
  <c r="BI628" i="5" s="1"/>
  <c r="BH627" i="5"/>
  <c r="BH628" i="5" s="1"/>
  <c r="BG627" i="5"/>
  <c r="BG628" i="5" s="1"/>
  <c r="BF627" i="5"/>
  <c r="BF628" i="5" s="1"/>
  <c r="BE627" i="5"/>
  <c r="BE628" i="5" s="1"/>
  <c r="BD627" i="5"/>
  <c r="BD628" i="5" s="1"/>
  <c r="BC627" i="5"/>
  <c r="BC628" i="5" s="1"/>
  <c r="BB627" i="5"/>
  <c r="BA627" i="5"/>
  <c r="BA628" i="5" s="1"/>
  <c r="AZ627" i="5"/>
  <c r="AZ628" i="5" s="1"/>
  <c r="AY627" i="5"/>
  <c r="AY628" i="5" s="1"/>
  <c r="AX627" i="5"/>
  <c r="AX628" i="5" s="1"/>
  <c r="AW627" i="5"/>
  <c r="AW628" i="5" s="1"/>
  <c r="AV627" i="5"/>
  <c r="AV628" i="5" s="1"/>
  <c r="AU627" i="5"/>
  <c r="AU628" i="5" s="1"/>
  <c r="AT627" i="5"/>
  <c r="AT628" i="5" s="1"/>
  <c r="AS627" i="5"/>
  <c r="AS628" i="5" s="1"/>
  <c r="AR627" i="5"/>
  <c r="AR628" i="5" s="1"/>
  <c r="AQ627" i="5"/>
  <c r="AQ628" i="5" s="1"/>
  <c r="AP627" i="5"/>
  <c r="AP628" i="5" s="1"/>
  <c r="AQ538" i="5"/>
  <c r="AR538" i="5" s="1"/>
  <c r="AS538" i="5" s="1"/>
  <c r="AT538" i="5" s="1"/>
  <c r="AU538" i="5" s="1"/>
  <c r="AV538" i="5" s="1"/>
  <c r="AW538" i="5" s="1"/>
  <c r="AX538" i="5" s="1"/>
  <c r="AY538" i="5" s="1"/>
  <c r="AZ538" i="5" s="1"/>
  <c r="BA538" i="5" s="1"/>
  <c r="BB538" i="5" s="1"/>
  <c r="BC538" i="5" s="1"/>
  <c r="BD538" i="5" s="1"/>
  <c r="BE538" i="5" s="1"/>
  <c r="BF538" i="5" s="1"/>
  <c r="BG538" i="5" s="1"/>
  <c r="BH538" i="5" s="1"/>
  <c r="BI538" i="5" s="1"/>
  <c r="BJ538" i="5" s="1"/>
  <c r="BK538" i="5" s="1"/>
  <c r="BL538" i="5" s="1"/>
  <c r="BM538" i="5" s="1"/>
  <c r="BN538" i="5" s="1"/>
  <c r="BO538" i="5" s="1"/>
  <c r="BP538" i="5" s="1"/>
  <c r="BQ538" i="5" s="1"/>
  <c r="BR538" i="5" s="1"/>
  <c r="BS538" i="5" s="1"/>
  <c r="BT538" i="5" s="1"/>
  <c r="BU538" i="5" s="1"/>
  <c r="BV538" i="5" s="1"/>
  <c r="BW538" i="5" s="1"/>
  <c r="BX538" i="5" s="1"/>
  <c r="BY538" i="5" s="1"/>
  <c r="BZ538" i="5" s="1"/>
  <c r="CA538" i="5" s="1"/>
  <c r="CB538" i="5" s="1"/>
  <c r="CC538" i="5" s="1"/>
  <c r="CC528" i="5"/>
  <c r="CC529" i="5" s="1"/>
  <c r="CC530" i="5" s="1"/>
  <c r="CB527" i="5"/>
  <c r="CB528" i="5" s="1"/>
  <c r="CA527" i="5"/>
  <c r="CA528" i="5" s="1"/>
  <c r="BZ527" i="5"/>
  <c r="BZ528" i="5" s="1"/>
  <c r="BY527" i="5"/>
  <c r="BY528" i="5" s="1"/>
  <c r="BX527" i="5"/>
  <c r="BX528" i="5" s="1"/>
  <c r="BW527" i="5"/>
  <c r="BW528" i="5" s="1"/>
  <c r="BV527" i="5"/>
  <c r="BV528" i="5" s="1"/>
  <c r="BU527" i="5"/>
  <c r="BU528" i="5" s="1"/>
  <c r="BT527" i="5"/>
  <c r="BT528" i="5" s="1"/>
  <c r="BS527" i="5"/>
  <c r="BS528" i="5" s="1"/>
  <c r="BR527" i="5"/>
  <c r="BR528" i="5" s="1"/>
  <c r="BQ527" i="5"/>
  <c r="BQ528" i="5" s="1"/>
  <c r="BP527" i="5"/>
  <c r="BP528" i="5" s="1"/>
  <c r="BO527" i="5"/>
  <c r="BO528" i="5" s="1"/>
  <c r="BN527" i="5"/>
  <c r="BN528" i="5" s="1"/>
  <c r="BM527" i="5"/>
  <c r="BM528" i="5" s="1"/>
  <c r="BL527" i="5"/>
  <c r="BL528" i="5" s="1"/>
  <c r="BK527" i="5"/>
  <c r="BK528" i="5" s="1"/>
  <c r="BJ527" i="5"/>
  <c r="BJ528" i="5" s="1"/>
  <c r="BI527" i="5"/>
  <c r="BI528" i="5" s="1"/>
  <c r="BH527" i="5"/>
  <c r="BH528" i="5" s="1"/>
  <c r="BG527" i="5"/>
  <c r="BG528" i="5" s="1"/>
  <c r="BF527" i="5"/>
  <c r="BF528" i="5" s="1"/>
  <c r="BE527" i="5"/>
  <c r="BE528" i="5" s="1"/>
  <c r="BD527" i="5"/>
  <c r="BD528" i="5" s="1"/>
  <c r="BC527" i="5"/>
  <c r="BC528" i="5" s="1"/>
  <c r="BB527" i="5"/>
  <c r="BB528" i="5" s="1"/>
  <c r="BA527" i="5"/>
  <c r="BA528" i="5" s="1"/>
  <c r="AZ527" i="5"/>
  <c r="AZ528" i="5" s="1"/>
  <c r="AY527" i="5"/>
  <c r="AY528" i="5" s="1"/>
  <c r="AX527" i="5"/>
  <c r="AX528" i="5" s="1"/>
  <c r="AW527" i="5"/>
  <c r="AW528" i="5" s="1"/>
  <c r="AV527" i="5"/>
  <c r="AV528" i="5" s="1"/>
  <c r="AU527" i="5"/>
  <c r="AU528" i="5" s="1"/>
  <c r="AT527" i="5"/>
  <c r="AT528" i="5" s="1"/>
  <c r="AS527" i="5"/>
  <c r="AS528" i="5" s="1"/>
  <c r="AR527" i="5"/>
  <c r="AR528" i="5" s="1"/>
  <c r="AQ527" i="5"/>
  <c r="AQ528" i="5" s="1"/>
  <c r="AP527" i="5"/>
  <c r="AP528" i="5" s="1"/>
  <c r="AQ438" i="5"/>
  <c r="AR438" i="5" s="1"/>
  <c r="AS438" i="5" s="1"/>
  <c r="AT438" i="5" s="1"/>
  <c r="AU438" i="5" s="1"/>
  <c r="AV438" i="5" s="1"/>
  <c r="AW438" i="5" s="1"/>
  <c r="AX438" i="5" s="1"/>
  <c r="AY438" i="5" s="1"/>
  <c r="AZ438" i="5" s="1"/>
  <c r="BA438" i="5" s="1"/>
  <c r="BB438" i="5" s="1"/>
  <c r="BC438" i="5" s="1"/>
  <c r="BD438" i="5" s="1"/>
  <c r="BE438" i="5" s="1"/>
  <c r="BF438" i="5" s="1"/>
  <c r="BG438" i="5" s="1"/>
  <c r="BH438" i="5" s="1"/>
  <c r="BI438" i="5" s="1"/>
  <c r="BJ438" i="5" s="1"/>
  <c r="BK438" i="5" s="1"/>
  <c r="BL438" i="5" s="1"/>
  <c r="BM438" i="5" s="1"/>
  <c r="BN438" i="5" s="1"/>
  <c r="BO438" i="5" s="1"/>
  <c r="BP438" i="5" s="1"/>
  <c r="BQ438" i="5" s="1"/>
  <c r="BR438" i="5" s="1"/>
  <c r="BS438" i="5" s="1"/>
  <c r="BT438" i="5" s="1"/>
  <c r="BU438" i="5" s="1"/>
  <c r="BV438" i="5" s="1"/>
  <c r="BW438" i="5" s="1"/>
  <c r="BX438" i="5" s="1"/>
  <c r="BY438" i="5" s="1"/>
  <c r="BZ438" i="5" s="1"/>
  <c r="CA438" i="5" s="1"/>
  <c r="CB438" i="5" s="1"/>
  <c r="CC438" i="5" s="1"/>
  <c r="CC425" i="5"/>
  <c r="CC426" i="5" s="1"/>
  <c r="AP375" i="5"/>
  <c r="AQ374" i="5"/>
  <c r="AP374" i="5"/>
  <c r="AR373" i="5"/>
  <c r="AQ373" i="5"/>
  <c r="AP373" i="5"/>
  <c r="AS372" i="5"/>
  <c r="AR372" i="5"/>
  <c r="AQ372" i="5"/>
  <c r="AP372" i="5"/>
  <c r="AT371" i="5"/>
  <c r="AS371" i="5"/>
  <c r="AR371" i="5"/>
  <c r="AQ371" i="5"/>
  <c r="AP371" i="5"/>
  <c r="AU370" i="5"/>
  <c r="AT370" i="5"/>
  <c r="AS370" i="5"/>
  <c r="AR370" i="5"/>
  <c r="AQ370" i="5"/>
  <c r="AP370" i="5"/>
  <c r="AV369" i="5"/>
  <c r="AU369" i="5"/>
  <c r="AT369" i="5"/>
  <c r="AS369" i="5"/>
  <c r="AR369" i="5"/>
  <c r="AQ369" i="5"/>
  <c r="AP369" i="5"/>
  <c r="AW368" i="5"/>
  <c r="AV368" i="5"/>
  <c r="AU368" i="5"/>
  <c r="AT368" i="5"/>
  <c r="AS368" i="5"/>
  <c r="AR368" i="5"/>
  <c r="AQ368" i="5"/>
  <c r="AP368" i="5"/>
  <c r="AX367" i="5"/>
  <c r="AW367" i="5"/>
  <c r="AV367" i="5"/>
  <c r="AU367" i="5"/>
  <c r="AT367" i="5"/>
  <c r="AS367" i="5"/>
  <c r="AR367" i="5"/>
  <c r="AQ367" i="5"/>
  <c r="AP367" i="5"/>
  <c r="AY366" i="5"/>
  <c r="AX366" i="5"/>
  <c r="AW366" i="5"/>
  <c r="AV366" i="5"/>
  <c r="AU366" i="5"/>
  <c r="AT366" i="5"/>
  <c r="AS366" i="5"/>
  <c r="AR366" i="5"/>
  <c r="AQ366" i="5"/>
  <c r="AP366" i="5"/>
  <c r="AZ365" i="5"/>
  <c r="AY365" i="5"/>
  <c r="AX365" i="5"/>
  <c r="AW365" i="5"/>
  <c r="AV365" i="5"/>
  <c r="AU365" i="5"/>
  <c r="AT365" i="5"/>
  <c r="AS365" i="5"/>
  <c r="AR365" i="5"/>
  <c r="AQ365" i="5"/>
  <c r="AP365" i="5"/>
  <c r="BA364" i="5"/>
  <c r="AZ364" i="5"/>
  <c r="AY364" i="5"/>
  <c r="AX364" i="5"/>
  <c r="AW364" i="5"/>
  <c r="AV364" i="5"/>
  <c r="AU364" i="5"/>
  <c r="AT364" i="5"/>
  <c r="AS364" i="5"/>
  <c r="AR364" i="5"/>
  <c r="AQ364" i="5"/>
  <c r="AP364" i="5"/>
  <c r="BB363" i="5"/>
  <c r="BA363" i="5"/>
  <c r="AZ363" i="5"/>
  <c r="AY363" i="5"/>
  <c r="AX363" i="5"/>
  <c r="AW363" i="5"/>
  <c r="AV363" i="5"/>
  <c r="AU363" i="5"/>
  <c r="AT363" i="5"/>
  <c r="AS363" i="5"/>
  <c r="AR363" i="5"/>
  <c r="AQ363" i="5"/>
  <c r="AP363" i="5"/>
  <c r="BC362" i="5"/>
  <c r="BB362" i="5"/>
  <c r="BA362" i="5"/>
  <c r="AZ362" i="5"/>
  <c r="AY362" i="5"/>
  <c r="AX362" i="5"/>
  <c r="AW362" i="5"/>
  <c r="AV362" i="5"/>
  <c r="AU362" i="5"/>
  <c r="AT362" i="5"/>
  <c r="AS362" i="5"/>
  <c r="AR362" i="5"/>
  <c r="AQ362" i="5"/>
  <c r="AP362" i="5"/>
  <c r="BD361" i="5"/>
  <c r="BC361" i="5"/>
  <c r="BB361" i="5"/>
  <c r="BA361" i="5"/>
  <c r="AZ361" i="5"/>
  <c r="AY361" i="5"/>
  <c r="AX361" i="5"/>
  <c r="AW361" i="5"/>
  <c r="AV361" i="5"/>
  <c r="AU361" i="5"/>
  <c r="AT361" i="5"/>
  <c r="AS361" i="5"/>
  <c r="AR361" i="5"/>
  <c r="AQ361" i="5"/>
  <c r="AP361" i="5"/>
  <c r="BE360" i="5"/>
  <c r="BD360" i="5"/>
  <c r="BC360" i="5"/>
  <c r="BB360" i="5"/>
  <c r="BA360" i="5"/>
  <c r="AZ360" i="5"/>
  <c r="AY360" i="5"/>
  <c r="AX360" i="5"/>
  <c r="AW360" i="5"/>
  <c r="AV360" i="5"/>
  <c r="AU360" i="5"/>
  <c r="AT360" i="5"/>
  <c r="AS360" i="5"/>
  <c r="AR360" i="5"/>
  <c r="AQ360" i="5"/>
  <c r="AP360" i="5"/>
  <c r="BF359" i="5"/>
  <c r="BE359" i="5"/>
  <c r="BD359" i="5"/>
  <c r="BC359" i="5"/>
  <c r="BB359" i="5"/>
  <c r="BA359" i="5"/>
  <c r="AZ359" i="5"/>
  <c r="AY359" i="5"/>
  <c r="AX359" i="5"/>
  <c r="AW359" i="5"/>
  <c r="AV359" i="5"/>
  <c r="AU359" i="5"/>
  <c r="AT359" i="5"/>
  <c r="AS359" i="5"/>
  <c r="AR359" i="5"/>
  <c r="AQ359" i="5"/>
  <c r="AP359" i="5"/>
  <c r="BG358" i="5"/>
  <c r="BF358" i="5"/>
  <c r="BE358" i="5"/>
  <c r="BD358" i="5"/>
  <c r="BC358" i="5"/>
  <c r="BB358" i="5"/>
  <c r="BA358" i="5"/>
  <c r="AZ358" i="5"/>
  <c r="AY358" i="5"/>
  <c r="AX358" i="5"/>
  <c r="AW358" i="5"/>
  <c r="AV358" i="5"/>
  <c r="AU358" i="5"/>
  <c r="AT358" i="5"/>
  <c r="AS358" i="5"/>
  <c r="AR358" i="5"/>
  <c r="AQ358" i="5"/>
  <c r="AP358" i="5"/>
  <c r="BH357" i="5"/>
  <c r="BG357" i="5"/>
  <c r="BF357" i="5"/>
  <c r="BE357" i="5"/>
  <c r="BD357" i="5"/>
  <c r="BC357" i="5"/>
  <c r="BB357" i="5"/>
  <c r="BA357" i="5"/>
  <c r="AZ357" i="5"/>
  <c r="AY357" i="5"/>
  <c r="AX357" i="5"/>
  <c r="AW357" i="5"/>
  <c r="AV357" i="5"/>
  <c r="AU357" i="5"/>
  <c r="AT357" i="5"/>
  <c r="AS357" i="5"/>
  <c r="AR357" i="5"/>
  <c r="AQ357" i="5"/>
  <c r="AP357" i="5"/>
  <c r="BI356" i="5"/>
  <c r="BH356" i="5"/>
  <c r="BG356" i="5"/>
  <c r="BF356" i="5"/>
  <c r="BE356" i="5"/>
  <c r="BD356" i="5"/>
  <c r="BC356" i="5"/>
  <c r="BB356" i="5"/>
  <c r="BA356" i="5"/>
  <c r="AZ356" i="5"/>
  <c r="AY356" i="5"/>
  <c r="AX356" i="5"/>
  <c r="AW356" i="5"/>
  <c r="AV356" i="5"/>
  <c r="AU356" i="5"/>
  <c r="AT356" i="5"/>
  <c r="AS356" i="5"/>
  <c r="AR356" i="5"/>
  <c r="AQ356" i="5"/>
  <c r="AP356" i="5"/>
  <c r="BJ355" i="5"/>
  <c r="BI355" i="5"/>
  <c r="BH355" i="5"/>
  <c r="BG355" i="5"/>
  <c r="BF355" i="5"/>
  <c r="BE355" i="5"/>
  <c r="BD355" i="5"/>
  <c r="BC355" i="5"/>
  <c r="BB355" i="5"/>
  <c r="BA355" i="5"/>
  <c r="AZ355" i="5"/>
  <c r="AY355" i="5"/>
  <c r="AX355" i="5"/>
  <c r="AW355" i="5"/>
  <c r="AV355" i="5"/>
  <c r="AU355" i="5"/>
  <c r="AT355" i="5"/>
  <c r="AS355" i="5"/>
  <c r="AR355" i="5"/>
  <c r="AQ355" i="5"/>
  <c r="AP355" i="5"/>
  <c r="BK354" i="5"/>
  <c r="BJ354" i="5"/>
  <c r="BI354" i="5"/>
  <c r="BH354" i="5"/>
  <c r="BG354" i="5"/>
  <c r="BF354" i="5"/>
  <c r="BE354" i="5"/>
  <c r="BD354" i="5"/>
  <c r="BC354" i="5"/>
  <c r="BB354" i="5"/>
  <c r="BA354" i="5"/>
  <c r="AZ354" i="5"/>
  <c r="AY354" i="5"/>
  <c r="AX354" i="5"/>
  <c r="AW354" i="5"/>
  <c r="AV354" i="5"/>
  <c r="AU354" i="5"/>
  <c r="AT354" i="5"/>
  <c r="AS354" i="5"/>
  <c r="AR354" i="5"/>
  <c r="AQ354" i="5"/>
  <c r="AP354" i="5"/>
  <c r="BL353" i="5"/>
  <c r="BK353" i="5"/>
  <c r="BJ353" i="5"/>
  <c r="BI353" i="5"/>
  <c r="BH353" i="5"/>
  <c r="BG353" i="5"/>
  <c r="BF353" i="5"/>
  <c r="BE353" i="5"/>
  <c r="BD353" i="5"/>
  <c r="BC353" i="5"/>
  <c r="BB353" i="5"/>
  <c r="BA353" i="5"/>
  <c r="AZ353" i="5"/>
  <c r="AY353" i="5"/>
  <c r="AX353" i="5"/>
  <c r="AW353" i="5"/>
  <c r="AV353" i="5"/>
  <c r="AU353" i="5"/>
  <c r="AT353" i="5"/>
  <c r="AS353" i="5"/>
  <c r="AR353" i="5"/>
  <c r="AQ353" i="5"/>
  <c r="AP353" i="5"/>
  <c r="BM352" i="5"/>
  <c r="BL352" i="5"/>
  <c r="BK352" i="5"/>
  <c r="BJ352" i="5"/>
  <c r="BI352" i="5"/>
  <c r="BH352" i="5"/>
  <c r="BG352" i="5"/>
  <c r="BF352" i="5"/>
  <c r="BE352" i="5"/>
  <c r="BD352" i="5"/>
  <c r="BC352" i="5"/>
  <c r="BB352" i="5"/>
  <c r="BA352" i="5"/>
  <c r="AZ352" i="5"/>
  <c r="AY352" i="5"/>
  <c r="AX352" i="5"/>
  <c r="AW352" i="5"/>
  <c r="AV352" i="5"/>
  <c r="AU352" i="5"/>
  <c r="AT352" i="5"/>
  <c r="AS352" i="5"/>
  <c r="AR352" i="5"/>
  <c r="AQ352" i="5"/>
  <c r="AP352" i="5"/>
  <c r="BN351" i="5"/>
  <c r="BM351" i="5"/>
  <c r="BL351" i="5"/>
  <c r="BK351" i="5"/>
  <c r="BJ351" i="5"/>
  <c r="BI351" i="5"/>
  <c r="BH351" i="5"/>
  <c r="BG351" i="5"/>
  <c r="BF351" i="5"/>
  <c r="BE351" i="5"/>
  <c r="BD351" i="5"/>
  <c r="BC351" i="5"/>
  <c r="BB351" i="5"/>
  <c r="BA351" i="5"/>
  <c r="AZ351" i="5"/>
  <c r="AY351" i="5"/>
  <c r="AX351" i="5"/>
  <c r="AW351" i="5"/>
  <c r="AV351" i="5"/>
  <c r="AU351" i="5"/>
  <c r="AT351" i="5"/>
  <c r="AS351" i="5"/>
  <c r="AR351" i="5"/>
  <c r="AQ351" i="5"/>
  <c r="AP351" i="5"/>
  <c r="BO350" i="5"/>
  <c r="BN350" i="5"/>
  <c r="BM350" i="5"/>
  <c r="BL350" i="5"/>
  <c r="BK350" i="5"/>
  <c r="BJ350" i="5"/>
  <c r="BI350" i="5"/>
  <c r="BH350" i="5"/>
  <c r="BG350" i="5"/>
  <c r="BF350" i="5"/>
  <c r="BE350" i="5"/>
  <c r="BD350" i="5"/>
  <c r="BC350" i="5"/>
  <c r="BB350" i="5"/>
  <c r="BA350" i="5"/>
  <c r="AZ350" i="5"/>
  <c r="AY350" i="5"/>
  <c r="AX350" i="5"/>
  <c r="AW350" i="5"/>
  <c r="AV350" i="5"/>
  <c r="AU350" i="5"/>
  <c r="AT350" i="5"/>
  <c r="AS350" i="5"/>
  <c r="AR350" i="5"/>
  <c r="AQ350" i="5"/>
  <c r="AP350" i="5"/>
  <c r="BP349" i="5"/>
  <c r="BO349" i="5"/>
  <c r="BN349" i="5"/>
  <c r="BM349" i="5"/>
  <c r="BL349" i="5"/>
  <c r="BK349" i="5"/>
  <c r="BJ349" i="5"/>
  <c r="BI349" i="5"/>
  <c r="BH349" i="5"/>
  <c r="BG349" i="5"/>
  <c r="BF349" i="5"/>
  <c r="BE349" i="5"/>
  <c r="BD349" i="5"/>
  <c r="BC349" i="5"/>
  <c r="BB349" i="5"/>
  <c r="BA349" i="5"/>
  <c r="AZ349" i="5"/>
  <c r="AY349" i="5"/>
  <c r="AX349" i="5"/>
  <c r="AW349" i="5"/>
  <c r="AV349" i="5"/>
  <c r="AU349" i="5"/>
  <c r="AT349" i="5"/>
  <c r="AS349" i="5"/>
  <c r="AR349" i="5"/>
  <c r="AQ349" i="5"/>
  <c r="AP349" i="5"/>
  <c r="BQ348" i="5"/>
  <c r="BP348" i="5"/>
  <c r="BO348" i="5"/>
  <c r="BN348" i="5"/>
  <c r="BM348" i="5"/>
  <c r="BL348" i="5"/>
  <c r="BK348" i="5"/>
  <c r="BJ348" i="5"/>
  <c r="BI348" i="5"/>
  <c r="BH348" i="5"/>
  <c r="BG348" i="5"/>
  <c r="BF348" i="5"/>
  <c r="BE348" i="5"/>
  <c r="BD348" i="5"/>
  <c r="BC348" i="5"/>
  <c r="BB348" i="5"/>
  <c r="BA348" i="5"/>
  <c r="AZ348" i="5"/>
  <c r="AY348" i="5"/>
  <c r="AX348" i="5"/>
  <c r="AW348" i="5"/>
  <c r="AV348" i="5"/>
  <c r="AU348" i="5"/>
  <c r="AT348" i="5"/>
  <c r="AS348" i="5"/>
  <c r="AR348" i="5"/>
  <c r="AQ348" i="5"/>
  <c r="AP348" i="5"/>
  <c r="BR347" i="5"/>
  <c r="BQ347" i="5"/>
  <c r="BP347" i="5"/>
  <c r="BO347" i="5"/>
  <c r="BN347" i="5"/>
  <c r="BM347" i="5"/>
  <c r="BL347" i="5"/>
  <c r="BK347" i="5"/>
  <c r="BJ347" i="5"/>
  <c r="BI347" i="5"/>
  <c r="BH347" i="5"/>
  <c r="BG347" i="5"/>
  <c r="BF347" i="5"/>
  <c r="BE347" i="5"/>
  <c r="BD347" i="5"/>
  <c r="BC347" i="5"/>
  <c r="BB347" i="5"/>
  <c r="BA347" i="5"/>
  <c r="AZ347" i="5"/>
  <c r="AY347" i="5"/>
  <c r="AX347" i="5"/>
  <c r="AW347" i="5"/>
  <c r="AV347" i="5"/>
  <c r="AU347" i="5"/>
  <c r="AT347" i="5"/>
  <c r="AS347" i="5"/>
  <c r="AR347" i="5"/>
  <c r="AQ347" i="5"/>
  <c r="AP347" i="5"/>
  <c r="BS346" i="5"/>
  <c r="BR346" i="5"/>
  <c r="BQ346" i="5"/>
  <c r="BP346" i="5"/>
  <c r="BO346" i="5"/>
  <c r="BN346" i="5"/>
  <c r="BM346" i="5"/>
  <c r="BL346" i="5"/>
  <c r="BK346" i="5"/>
  <c r="BJ346" i="5"/>
  <c r="BI346" i="5"/>
  <c r="BH346" i="5"/>
  <c r="BG346" i="5"/>
  <c r="BF346" i="5"/>
  <c r="BE346" i="5"/>
  <c r="BD346" i="5"/>
  <c r="BC346" i="5"/>
  <c r="BB346" i="5"/>
  <c r="BA346" i="5"/>
  <c r="AZ346" i="5"/>
  <c r="AY346" i="5"/>
  <c r="AX346" i="5"/>
  <c r="AW346" i="5"/>
  <c r="AV346" i="5"/>
  <c r="AU346" i="5"/>
  <c r="AT346" i="5"/>
  <c r="AS346" i="5"/>
  <c r="AR346" i="5"/>
  <c r="AQ346" i="5"/>
  <c r="AP346" i="5"/>
  <c r="BT345" i="5"/>
  <c r="BS345" i="5"/>
  <c r="BR345" i="5"/>
  <c r="BQ345" i="5"/>
  <c r="BP345" i="5"/>
  <c r="BO345" i="5"/>
  <c r="BN345" i="5"/>
  <c r="BM345" i="5"/>
  <c r="BL345" i="5"/>
  <c r="BK345" i="5"/>
  <c r="BJ345" i="5"/>
  <c r="BI345" i="5"/>
  <c r="BH345" i="5"/>
  <c r="BG345" i="5"/>
  <c r="BF345" i="5"/>
  <c r="BE345" i="5"/>
  <c r="BD345" i="5"/>
  <c r="BC345" i="5"/>
  <c r="BB345" i="5"/>
  <c r="BA345" i="5"/>
  <c r="AZ345" i="5"/>
  <c r="AY345" i="5"/>
  <c r="AX345" i="5"/>
  <c r="AW345" i="5"/>
  <c r="AV345" i="5"/>
  <c r="AU345" i="5"/>
  <c r="AT345" i="5"/>
  <c r="AS345" i="5"/>
  <c r="AR345" i="5"/>
  <c r="AQ345" i="5"/>
  <c r="AP345" i="5"/>
  <c r="BU344" i="5"/>
  <c r="BT344" i="5"/>
  <c r="BS344" i="5"/>
  <c r="BR344" i="5"/>
  <c r="BQ344" i="5"/>
  <c r="BP344" i="5"/>
  <c r="BO344" i="5"/>
  <c r="BN344" i="5"/>
  <c r="BM344" i="5"/>
  <c r="BL344" i="5"/>
  <c r="BK344" i="5"/>
  <c r="BJ344" i="5"/>
  <c r="BI344" i="5"/>
  <c r="BH344" i="5"/>
  <c r="BG344" i="5"/>
  <c r="BF344" i="5"/>
  <c r="BE344" i="5"/>
  <c r="BD344" i="5"/>
  <c r="BC344" i="5"/>
  <c r="BB344" i="5"/>
  <c r="BA344" i="5"/>
  <c r="AZ344" i="5"/>
  <c r="AY344" i="5"/>
  <c r="AX344" i="5"/>
  <c r="AW344" i="5"/>
  <c r="AV344" i="5"/>
  <c r="AU344" i="5"/>
  <c r="AT344" i="5"/>
  <c r="AS344" i="5"/>
  <c r="AR344" i="5"/>
  <c r="AQ344" i="5"/>
  <c r="AP344" i="5"/>
  <c r="BV343" i="5"/>
  <c r="BU343" i="5"/>
  <c r="BT343" i="5"/>
  <c r="BS343" i="5"/>
  <c r="BR343" i="5"/>
  <c r="BQ343" i="5"/>
  <c r="BP343" i="5"/>
  <c r="BO343" i="5"/>
  <c r="BN343" i="5"/>
  <c r="BM343" i="5"/>
  <c r="BL343" i="5"/>
  <c r="BK343" i="5"/>
  <c r="BJ343" i="5"/>
  <c r="BI343" i="5"/>
  <c r="BH343" i="5"/>
  <c r="BG343" i="5"/>
  <c r="BF343" i="5"/>
  <c r="BE343" i="5"/>
  <c r="BD343" i="5"/>
  <c r="BC343" i="5"/>
  <c r="BB343" i="5"/>
  <c r="BA343" i="5"/>
  <c r="AZ343" i="5"/>
  <c r="AY343" i="5"/>
  <c r="AX343" i="5"/>
  <c r="AW343" i="5"/>
  <c r="AV343" i="5"/>
  <c r="AU343" i="5"/>
  <c r="AT343" i="5"/>
  <c r="AS343" i="5"/>
  <c r="AR343" i="5"/>
  <c r="AQ343" i="5"/>
  <c r="AP343" i="5"/>
  <c r="BW342" i="5"/>
  <c r="BV342" i="5"/>
  <c r="BU342" i="5"/>
  <c r="BT342" i="5"/>
  <c r="BS342" i="5"/>
  <c r="BR342" i="5"/>
  <c r="BQ342" i="5"/>
  <c r="BP342" i="5"/>
  <c r="BO342" i="5"/>
  <c r="BN342" i="5"/>
  <c r="BM342" i="5"/>
  <c r="BL342" i="5"/>
  <c r="BK342" i="5"/>
  <c r="BJ342" i="5"/>
  <c r="BI342" i="5"/>
  <c r="BH342" i="5"/>
  <c r="BG342" i="5"/>
  <c r="BF342" i="5"/>
  <c r="BE342" i="5"/>
  <c r="BD342" i="5"/>
  <c r="BC342" i="5"/>
  <c r="BB342" i="5"/>
  <c r="BA342" i="5"/>
  <c r="AZ342" i="5"/>
  <c r="AY342" i="5"/>
  <c r="AX342" i="5"/>
  <c r="AW342" i="5"/>
  <c r="AV342" i="5"/>
  <c r="AU342" i="5"/>
  <c r="AT342" i="5"/>
  <c r="AS342" i="5"/>
  <c r="AR342" i="5"/>
  <c r="AQ342" i="5"/>
  <c r="AP342" i="5"/>
  <c r="BX341" i="5"/>
  <c r="BW341" i="5"/>
  <c r="BV341" i="5"/>
  <c r="BU341" i="5"/>
  <c r="BT341" i="5"/>
  <c r="BS341" i="5"/>
  <c r="BR341" i="5"/>
  <c r="BQ341" i="5"/>
  <c r="BP341" i="5"/>
  <c r="BO341" i="5"/>
  <c r="BN341" i="5"/>
  <c r="BM341" i="5"/>
  <c r="BL341" i="5"/>
  <c r="BK341" i="5"/>
  <c r="BJ341" i="5"/>
  <c r="BI341" i="5"/>
  <c r="BH341" i="5"/>
  <c r="BG341" i="5"/>
  <c r="BF341" i="5"/>
  <c r="BE341" i="5"/>
  <c r="BD341" i="5"/>
  <c r="BC341" i="5"/>
  <c r="BB341" i="5"/>
  <c r="BA341" i="5"/>
  <c r="AZ341" i="5"/>
  <c r="AY341" i="5"/>
  <c r="AX341" i="5"/>
  <c r="AW341" i="5"/>
  <c r="AV341" i="5"/>
  <c r="AU341" i="5"/>
  <c r="AT341" i="5"/>
  <c r="AS341" i="5"/>
  <c r="AR341" i="5"/>
  <c r="AQ341" i="5"/>
  <c r="AP341" i="5"/>
  <c r="BY340" i="5"/>
  <c r="BX340" i="5"/>
  <c r="BW340" i="5"/>
  <c r="BV340" i="5"/>
  <c r="BU340" i="5"/>
  <c r="BT340" i="5"/>
  <c r="BS340" i="5"/>
  <c r="BR340" i="5"/>
  <c r="BQ340" i="5"/>
  <c r="BP340" i="5"/>
  <c r="BO340" i="5"/>
  <c r="BN340" i="5"/>
  <c r="BM340" i="5"/>
  <c r="BL340" i="5"/>
  <c r="BK340" i="5"/>
  <c r="BJ340" i="5"/>
  <c r="BI340" i="5"/>
  <c r="BH340" i="5"/>
  <c r="BG340" i="5"/>
  <c r="BF340" i="5"/>
  <c r="BE340" i="5"/>
  <c r="BD340" i="5"/>
  <c r="BC340" i="5"/>
  <c r="BB340" i="5"/>
  <c r="BA340" i="5"/>
  <c r="AZ340" i="5"/>
  <c r="AY340" i="5"/>
  <c r="AX340" i="5"/>
  <c r="AW340" i="5"/>
  <c r="AV340" i="5"/>
  <c r="AU340" i="5"/>
  <c r="AT340" i="5"/>
  <c r="AS340" i="5"/>
  <c r="AR340" i="5"/>
  <c r="AQ340" i="5"/>
  <c r="AP340" i="5"/>
  <c r="BZ339" i="5"/>
  <c r="BY339" i="5"/>
  <c r="BX339" i="5"/>
  <c r="BW339" i="5"/>
  <c r="BV339" i="5"/>
  <c r="BU339" i="5"/>
  <c r="BT339" i="5"/>
  <c r="BS339" i="5"/>
  <c r="BR339" i="5"/>
  <c r="BQ339" i="5"/>
  <c r="BP339" i="5"/>
  <c r="BO339" i="5"/>
  <c r="BN339" i="5"/>
  <c r="BM339" i="5"/>
  <c r="BL339" i="5"/>
  <c r="BK339" i="5"/>
  <c r="BJ339" i="5"/>
  <c r="BI339" i="5"/>
  <c r="BH339" i="5"/>
  <c r="BG339" i="5"/>
  <c r="BF339" i="5"/>
  <c r="BE339" i="5"/>
  <c r="BD339" i="5"/>
  <c r="BC339" i="5"/>
  <c r="BB339" i="5"/>
  <c r="BA339" i="5"/>
  <c r="AZ339" i="5"/>
  <c r="AY339" i="5"/>
  <c r="AX339" i="5"/>
  <c r="AW339" i="5"/>
  <c r="AV339" i="5"/>
  <c r="AU339" i="5"/>
  <c r="AT339" i="5"/>
  <c r="AS339" i="5"/>
  <c r="AR339" i="5"/>
  <c r="AQ339" i="5"/>
  <c r="AP339" i="5"/>
  <c r="CA338" i="5"/>
  <c r="BZ338" i="5"/>
  <c r="BY338" i="5"/>
  <c r="BX338" i="5"/>
  <c r="BW338" i="5"/>
  <c r="BV338" i="5"/>
  <c r="BU338" i="5"/>
  <c r="BT338" i="5"/>
  <c r="BS338" i="5"/>
  <c r="BR338" i="5"/>
  <c r="BQ338" i="5"/>
  <c r="BP338" i="5"/>
  <c r="BO338" i="5"/>
  <c r="BN338" i="5"/>
  <c r="BM338" i="5"/>
  <c r="BL338" i="5"/>
  <c r="BK338" i="5"/>
  <c r="BJ338" i="5"/>
  <c r="BI338" i="5"/>
  <c r="BH338" i="5"/>
  <c r="BG338" i="5"/>
  <c r="BF338" i="5"/>
  <c r="BE338" i="5"/>
  <c r="BD338" i="5"/>
  <c r="BC338" i="5"/>
  <c r="BB338" i="5"/>
  <c r="BA338" i="5"/>
  <c r="AZ338" i="5"/>
  <c r="AY338" i="5"/>
  <c r="AX338" i="5"/>
  <c r="AW386" i="5" s="1"/>
  <c r="AW338" i="5"/>
  <c r="AV338" i="5"/>
  <c r="AU338" i="5"/>
  <c r="AT338" i="5"/>
  <c r="AS338" i="5"/>
  <c r="AR338" i="5"/>
  <c r="AQ338" i="5"/>
  <c r="AP338" i="5"/>
  <c r="CB337" i="5"/>
  <c r="CA337" i="5"/>
  <c r="BZ337" i="5"/>
  <c r="BY337" i="5"/>
  <c r="BX337" i="5"/>
  <c r="BW337" i="5"/>
  <c r="BV337" i="5"/>
  <c r="BU337" i="5"/>
  <c r="BT385" i="5" s="1"/>
  <c r="BT337" i="5"/>
  <c r="BS337" i="5"/>
  <c r="BR337" i="5"/>
  <c r="BQ337" i="5"/>
  <c r="BP337" i="5"/>
  <c r="BO337" i="5"/>
  <c r="BN337" i="5"/>
  <c r="BM337" i="5"/>
  <c r="BL385" i="5" s="1"/>
  <c r="BL337" i="5"/>
  <c r="BK337" i="5"/>
  <c r="BJ337" i="5"/>
  <c r="BI337" i="5"/>
  <c r="BH337" i="5"/>
  <c r="BG337" i="5"/>
  <c r="BF337" i="5"/>
  <c r="BE337" i="5"/>
  <c r="BD385" i="5" s="1"/>
  <c r="BD337" i="5"/>
  <c r="BC337" i="5"/>
  <c r="BB337" i="5"/>
  <c r="BA337" i="5"/>
  <c r="AZ337" i="5"/>
  <c r="AY337" i="5"/>
  <c r="AX337" i="5"/>
  <c r="AW337" i="5"/>
  <c r="AV385" i="5" s="1"/>
  <c r="AV337" i="5"/>
  <c r="AU337" i="5"/>
  <c r="AT337" i="5"/>
  <c r="AS337" i="5"/>
  <c r="AR337" i="5"/>
  <c r="AQ337" i="5"/>
  <c r="AP337" i="5"/>
  <c r="CC336" i="5"/>
  <c r="CB384" i="5" s="1"/>
  <c r="CB336" i="5"/>
  <c r="CA336" i="5"/>
  <c r="BZ336" i="5"/>
  <c r="BY336" i="5"/>
  <c r="BX336" i="5"/>
  <c r="BW336" i="5"/>
  <c r="BV336" i="5"/>
  <c r="BU336" i="5"/>
  <c r="BT384" i="5" s="1"/>
  <c r="BT336" i="5"/>
  <c r="BS336" i="5"/>
  <c r="BR336" i="5"/>
  <c r="BQ336" i="5"/>
  <c r="BP336" i="5"/>
  <c r="BO336" i="5"/>
  <c r="BN336" i="5"/>
  <c r="BM336" i="5"/>
  <c r="BL384" i="5" s="1"/>
  <c r="BL336" i="5"/>
  <c r="BK336" i="5"/>
  <c r="BJ336" i="5"/>
  <c r="BI336" i="5"/>
  <c r="BH336" i="5"/>
  <c r="BG336" i="5"/>
  <c r="BF336" i="5"/>
  <c r="BE336" i="5"/>
  <c r="BD384" i="5" s="1"/>
  <c r="BD336" i="5"/>
  <c r="BC336" i="5"/>
  <c r="BB336" i="5"/>
  <c r="BA336" i="5"/>
  <c r="AZ336" i="5"/>
  <c r="AY336" i="5"/>
  <c r="AX336" i="5"/>
  <c r="AW336" i="5"/>
  <c r="AV384" i="5" s="1"/>
  <c r="AV336" i="5"/>
  <c r="AU336" i="5"/>
  <c r="AT336" i="5"/>
  <c r="AS336" i="5"/>
  <c r="AR336" i="5"/>
  <c r="AQ336" i="5"/>
  <c r="AP336" i="5"/>
  <c r="AR335" i="5"/>
  <c r="AS335" i="5" s="1"/>
  <c r="AT335" i="5" s="1"/>
  <c r="AU335" i="5" s="1"/>
  <c r="AV335" i="5" s="1"/>
  <c r="AW335" i="5" s="1"/>
  <c r="AX335" i="5" s="1"/>
  <c r="AY335" i="5" s="1"/>
  <c r="AZ335" i="5" s="1"/>
  <c r="BA335" i="5" s="1"/>
  <c r="BB335" i="5" s="1"/>
  <c r="BC335" i="5" s="1"/>
  <c r="BD335" i="5" s="1"/>
  <c r="BE335" i="5" s="1"/>
  <c r="BF335" i="5" s="1"/>
  <c r="BG335" i="5" s="1"/>
  <c r="BH335" i="5" s="1"/>
  <c r="BI335" i="5" s="1"/>
  <c r="BJ335" i="5" s="1"/>
  <c r="BK335" i="5" s="1"/>
  <c r="BL335" i="5" s="1"/>
  <c r="BM335" i="5" s="1"/>
  <c r="BN335" i="5" s="1"/>
  <c r="BO335" i="5" s="1"/>
  <c r="BP335" i="5" s="1"/>
  <c r="BQ335" i="5" s="1"/>
  <c r="BR335" i="5" s="1"/>
  <c r="BS335" i="5" s="1"/>
  <c r="BT335" i="5" s="1"/>
  <c r="BU335" i="5" s="1"/>
  <c r="BV335" i="5" s="1"/>
  <c r="BW335" i="5" s="1"/>
  <c r="BX335" i="5" s="1"/>
  <c r="BY335" i="5" s="1"/>
  <c r="BZ335" i="5" s="1"/>
  <c r="CA335" i="5" s="1"/>
  <c r="CB335" i="5" s="1"/>
  <c r="CC335" i="5" s="1"/>
  <c r="AQ335" i="5"/>
  <c r="CC325" i="5"/>
  <c r="CC326" i="5" s="1"/>
  <c r="CC327" i="5" s="1"/>
  <c r="CB324" i="5"/>
  <c r="CB325" i="5" s="1"/>
  <c r="CA324" i="5"/>
  <c r="CA325" i="5" s="1"/>
  <c r="BZ324" i="5"/>
  <c r="BZ325" i="5" s="1"/>
  <c r="BY324" i="5"/>
  <c r="BY325" i="5" s="1"/>
  <c r="BX324" i="5"/>
  <c r="BX325" i="5" s="1"/>
  <c r="BW324" i="5"/>
  <c r="BW325" i="5" s="1"/>
  <c r="BV324" i="5"/>
  <c r="BV325" i="5" s="1"/>
  <c r="BU324" i="5"/>
  <c r="BU325" i="5" s="1"/>
  <c r="BT324" i="5"/>
  <c r="BT325" i="5" s="1"/>
  <c r="BS324" i="5"/>
  <c r="BS325" i="5" s="1"/>
  <c r="BR324" i="5"/>
  <c r="BR325" i="5" s="1"/>
  <c r="BQ324" i="5"/>
  <c r="BQ325" i="5" s="1"/>
  <c r="BP324" i="5"/>
  <c r="BP325" i="5" s="1"/>
  <c r="BO324" i="5"/>
  <c r="BO325" i="5" s="1"/>
  <c r="BN324" i="5"/>
  <c r="BN325" i="5" s="1"/>
  <c r="BM324" i="5"/>
  <c r="BM325" i="5" s="1"/>
  <c r="BL324" i="5"/>
  <c r="BL325" i="5" s="1"/>
  <c r="BK324" i="5"/>
  <c r="BK325" i="5" s="1"/>
  <c r="BJ324" i="5"/>
  <c r="BJ325" i="5" s="1"/>
  <c r="BI324" i="5"/>
  <c r="BI325" i="5" s="1"/>
  <c r="BH324" i="5"/>
  <c r="BH325" i="5" s="1"/>
  <c r="BG324" i="5"/>
  <c r="BG325" i="5" s="1"/>
  <c r="BF324" i="5"/>
  <c r="BF325" i="5" s="1"/>
  <c r="BE324" i="5"/>
  <c r="BE325" i="5" s="1"/>
  <c r="BD324" i="5"/>
  <c r="BD325" i="5" s="1"/>
  <c r="BC324" i="5"/>
  <c r="BC325" i="5" s="1"/>
  <c r="BB324" i="5"/>
  <c r="BB325" i="5" s="1"/>
  <c r="BA324" i="5"/>
  <c r="BA325" i="5" s="1"/>
  <c r="AZ324" i="5"/>
  <c r="AZ325" i="5" s="1"/>
  <c r="AY324" i="5"/>
  <c r="AY325" i="5" s="1"/>
  <c r="AX324" i="5"/>
  <c r="AX325" i="5" s="1"/>
  <c r="AW324" i="5"/>
  <c r="AW325" i="5" s="1"/>
  <c r="AV324" i="5"/>
  <c r="AV325" i="5" s="1"/>
  <c r="AU324" i="5"/>
  <c r="AU325" i="5" s="1"/>
  <c r="AT324" i="5"/>
  <c r="AT325" i="5" s="1"/>
  <c r="AS324" i="5"/>
  <c r="AS325" i="5" s="1"/>
  <c r="AR324" i="5"/>
  <c r="AR325" i="5" s="1"/>
  <c r="AQ324" i="5"/>
  <c r="AQ325" i="5" s="1"/>
  <c r="AP324" i="5"/>
  <c r="AP325" i="5" s="1"/>
  <c r="AQ235" i="5"/>
  <c r="AR235" i="5" s="1"/>
  <c r="AS235" i="5" s="1"/>
  <c r="AT235" i="5" s="1"/>
  <c r="AU235" i="5" s="1"/>
  <c r="AV235" i="5" s="1"/>
  <c r="AW235" i="5" s="1"/>
  <c r="AX235" i="5" s="1"/>
  <c r="AY235" i="5" s="1"/>
  <c r="AZ235" i="5" s="1"/>
  <c r="BA235" i="5" s="1"/>
  <c r="BB235" i="5" s="1"/>
  <c r="BC235" i="5" s="1"/>
  <c r="BD235" i="5" s="1"/>
  <c r="BE235" i="5" s="1"/>
  <c r="BF235" i="5" s="1"/>
  <c r="BG235" i="5" s="1"/>
  <c r="BH235" i="5" s="1"/>
  <c r="BI235" i="5" s="1"/>
  <c r="BJ235" i="5" s="1"/>
  <c r="BK235" i="5" s="1"/>
  <c r="BL235" i="5" s="1"/>
  <c r="BM235" i="5" s="1"/>
  <c r="BN235" i="5" s="1"/>
  <c r="BO235" i="5" s="1"/>
  <c r="BP235" i="5" s="1"/>
  <c r="BQ235" i="5" s="1"/>
  <c r="BR235" i="5" s="1"/>
  <c r="BS235" i="5" s="1"/>
  <c r="BT235" i="5" s="1"/>
  <c r="BU235" i="5" s="1"/>
  <c r="BV235" i="5" s="1"/>
  <c r="BW235" i="5" s="1"/>
  <c r="BX235" i="5" s="1"/>
  <c r="BY235" i="5" s="1"/>
  <c r="BZ235" i="5" s="1"/>
  <c r="CA235" i="5" s="1"/>
  <c r="CB235" i="5" s="1"/>
  <c r="CC235" i="5" s="1"/>
  <c r="CC225" i="5"/>
  <c r="CC226" i="5" s="1"/>
  <c r="CC227" i="5" s="1"/>
  <c r="CB224" i="5"/>
  <c r="CB225" i="5" s="1"/>
  <c r="CA224" i="5"/>
  <c r="CA225" i="5" s="1"/>
  <c r="BZ224" i="5"/>
  <c r="BZ225" i="5" s="1"/>
  <c r="BY224" i="5"/>
  <c r="BY225" i="5" s="1"/>
  <c r="BX224" i="5"/>
  <c r="BX225" i="5" s="1"/>
  <c r="BW224" i="5"/>
  <c r="BW225" i="5" s="1"/>
  <c r="BV224" i="5"/>
  <c r="BV225" i="5" s="1"/>
  <c r="BU224" i="5"/>
  <c r="BU225" i="5" s="1"/>
  <c r="BT224" i="5"/>
  <c r="BT225" i="5" s="1"/>
  <c r="BS224" i="5"/>
  <c r="BS225" i="5" s="1"/>
  <c r="BR224" i="5"/>
  <c r="BR225" i="5" s="1"/>
  <c r="BQ224" i="5"/>
  <c r="BQ225" i="5" s="1"/>
  <c r="BP224" i="5"/>
  <c r="BP225" i="5" s="1"/>
  <c r="BO224" i="5"/>
  <c r="BO225" i="5" s="1"/>
  <c r="BN224" i="5"/>
  <c r="BN225" i="5" s="1"/>
  <c r="BM224" i="5"/>
  <c r="BM225" i="5" s="1"/>
  <c r="BL224" i="5"/>
  <c r="BL225" i="5" s="1"/>
  <c r="BK224" i="5"/>
  <c r="BK225" i="5" s="1"/>
  <c r="BJ224" i="5"/>
  <c r="BJ225" i="5" s="1"/>
  <c r="BI224" i="5"/>
  <c r="BI225" i="5" s="1"/>
  <c r="BH224" i="5"/>
  <c r="BH225" i="5" s="1"/>
  <c r="BG224" i="5"/>
  <c r="BG225" i="5" s="1"/>
  <c r="BF224" i="5"/>
  <c r="BF225" i="5" s="1"/>
  <c r="BE224" i="5"/>
  <c r="BE225" i="5" s="1"/>
  <c r="BD224" i="5"/>
  <c r="BD225" i="5" s="1"/>
  <c r="BC224" i="5"/>
  <c r="BC225" i="5" s="1"/>
  <c r="BB224" i="5"/>
  <c r="BB225" i="5" s="1"/>
  <c r="BA224" i="5"/>
  <c r="BA225" i="5" s="1"/>
  <c r="AZ224" i="5"/>
  <c r="AZ225" i="5" s="1"/>
  <c r="AY224" i="5"/>
  <c r="AY225" i="5" s="1"/>
  <c r="AX224" i="5"/>
  <c r="AX225" i="5" s="1"/>
  <c r="AW224" i="5"/>
  <c r="AW225" i="5" s="1"/>
  <c r="AV224" i="5"/>
  <c r="AV225" i="5" s="1"/>
  <c r="AU224" i="5"/>
  <c r="AU225" i="5" s="1"/>
  <c r="AT224" i="5"/>
  <c r="AT225" i="5" s="1"/>
  <c r="AS224" i="5"/>
  <c r="AS225" i="5" s="1"/>
  <c r="AR224" i="5"/>
  <c r="AR225" i="5" s="1"/>
  <c r="AQ224" i="5"/>
  <c r="AQ225" i="5" s="1"/>
  <c r="AP224" i="5"/>
  <c r="AP225" i="5" s="1"/>
  <c r="AQ135" i="5"/>
  <c r="AR135" i="5" s="1"/>
  <c r="AS135" i="5" s="1"/>
  <c r="AT135" i="5" s="1"/>
  <c r="AU135" i="5" s="1"/>
  <c r="AV135" i="5" s="1"/>
  <c r="AW135" i="5" s="1"/>
  <c r="AX135" i="5" s="1"/>
  <c r="AY135" i="5" s="1"/>
  <c r="AZ135" i="5" s="1"/>
  <c r="BA135" i="5" s="1"/>
  <c r="BB135" i="5" s="1"/>
  <c r="BC135" i="5" s="1"/>
  <c r="BD135" i="5" s="1"/>
  <c r="BE135" i="5" s="1"/>
  <c r="BF135" i="5" s="1"/>
  <c r="BG135" i="5" s="1"/>
  <c r="BH135" i="5" s="1"/>
  <c r="BI135" i="5" s="1"/>
  <c r="BJ135" i="5" s="1"/>
  <c r="BK135" i="5" s="1"/>
  <c r="BL135" i="5" s="1"/>
  <c r="BM135" i="5" s="1"/>
  <c r="BN135" i="5" s="1"/>
  <c r="BO135" i="5" s="1"/>
  <c r="BP135" i="5" s="1"/>
  <c r="BQ135" i="5" s="1"/>
  <c r="BR135" i="5" s="1"/>
  <c r="BS135" i="5" s="1"/>
  <c r="BT135" i="5" s="1"/>
  <c r="BU135" i="5" s="1"/>
  <c r="BV135" i="5" s="1"/>
  <c r="BW135" i="5" s="1"/>
  <c r="BX135" i="5" s="1"/>
  <c r="BY135" i="5" s="1"/>
  <c r="BZ135" i="5" s="1"/>
  <c r="CA135" i="5" s="1"/>
  <c r="CB135" i="5" s="1"/>
  <c r="CC135" i="5" s="1"/>
  <c r="CC125" i="5"/>
  <c r="CC126" i="5" s="1"/>
  <c r="CC127" i="5" s="1"/>
  <c r="CB124" i="5"/>
  <c r="CB125" i="5" s="1"/>
  <c r="CA124" i="5"/>
  <c r="CA125" i="5" s="1"/>
  <c r="BZ124" i="5"/>
  <c r="BZ125" i="5" s="1"/>
  <c r="BY124" i="5"/>
  <c r="BY125" i="5" s="1"/>
  <c r="BX124" i="5"/>
  <c r="BX125" i="5" s="1"/>
  <c r="BW124" i="5"/>
  <c r="BW125" i="5" s="1"/>
  <c r="BV124" i="5"/>
  <c r="BV125" i="5" s="1"/>
  <c r="BU124" i="5"/>
  <c r="BU125" i="5" s="1"/>
  <c r="BT124" i="5"/>
  <c r="BT125" i="5" s="1"/>
  <c r="BS124" i="5"/>
  <c r="BS125" i="5" s="1"/>
  <c r="BR124" i="5"/>
  <c r="BR125" i="5" s="1"/>
  <c r="BQ124" i="5"/>
  <c r="BQ125" i="5" s="1"/>
  <c r="BP124" i="5"/>
  <c r="BP125" i="5" s="1"/>
  <c r="BO124" i="5"/>
  <c r="BO125" i="5" s="1"/>
  <c r="BN124" i="5"/>
  <c r="BN125" i="5" s="1"/>
  <c r="BM124" i="5"/>
  <c r="BM125" i="5" s="1"/>
  <c r="BL124" i="5"/>
  <c r="BL125" i="5" s="1"/>
  <c r="BK124" i="5"/>
  <c r="BK125" i="5" s="1"/>
  <c r="BJ124" i="5"/>
  <c r="BJ125" i="5" s="1"/>
  <c r="BI124" i="5"/>
  <c r="BI125" i="5" s="1"/>
  <c r="BH124" i="5"/>
  <c r="BH125" i="5" s="1"/>
  <c r="BG124" i="5"/>
  <c r="BG125" i="5" s="1"/>
  <c r="BF124" i="5"/>
  <c r="BF125" i="5" s="1"/>
  <c r="BE124" i="5"/>
  <c r="BE125" i="5" s="1"/>
  <c r="BD124" i="5"/>
  <c r="BD125" i="5" s="1"/>
  <c r="BC124" i="5"/>
  <c r="BC125" i="5" s="1"/>
  <c r="BB124" i="5"/>
  <c r="BB125" i="5" s="1"/>
  <c r="BA124" i="5"/>
  <c r="BA125" i="5" s="1"/>
  <c r="AZ124" i="5"/>
  <c r="AZ125" i="5" s="1"/>
  <c r="AY124" i="5"/>
  <c r="AY125" i="5" s="1"/>
  <c r="AX124" i="5"/>
  <c r="AX125" i="5" s="1"/>
  <c r="AW124" i="5"/>
  <c r="AW125" i="5" s="1"/>
  <c r="AV124" i="5"/>
  <c r="AV125" i="5" s="1"/>
  <c r="AU124" i="5"/>
  <c r="AU125" i="5" s="1"/>
  <c r="AT124" i="5"/>
  <c r="AT125" i="5" s="1"/>
  <c r="AS124" i="5"/>
  <c r="AS125" i="5" s="1"/>
  <c r="AR124" i="5"/>
  <c r="AR125" i="5" s="1"/>
  <c r="AQ124" i="5"/>
  <c r="AQ125" i="5" s="1"/>
  <c r="AP124" i="5"/>
  <c r="AP125" i="5" s="1"/>
  <c r="AP80" i="5"/>
  <c r="AQ35" i="5"/>
  <c r="AR35" i="5" s="1"/>
  <c r="AS35" i="5" s="1"/>
  <c r="AT35" i="5" s="1"/>
  <c r="AU35" i="5" s="1"/>
  <c r="AV35" i="5" s="1"/>
  <c r="AW35" i="5" s="1"/>
  <c r="AX35" i="5" s="1"/>
  <c r="AY35" i="5" s="1"/>
  <c r="AZ35" i="5" s="1"/>
  <c r="BA35" i="5" s="1"/>
  <c r="BB35" i="5" s="1"/>
  <c r="BC35" i="5" s="1"/>
  <c r="BD35" i="5" s="1"/>
  <c r="BE35" i="5" s="1"/>
  <c r="BF35" i="5" s="1"/>
  <c r="BG35" i="5" s="1"/>
  <c r="BH35" i="5" s="1"/>
  <c r="BI35" i="5" s="1"/>
  <c r="BJ35" i="5" s="1"/>
  <c r="BK35" i="5" s="1"/>
  <c r="BL35" i="5" s="1"/>
  <c r="BM35" i="5" s="1"/>
  <c r="BN35" i="5" s="1"/>
  <c r="BO35" i="5" s="1"/>
  <c r="BP35" i="5" s="1"/>
  <c r="BQ35" i="5" s="1"/>
  <c r="BR35" i="5" s="1"/>
  <c r="BS35" i="5" s="1"/>
  <c r="BT35" i="5" s="1"/>
  <c r="BU35" i="5" s="1"/>
  <c r="BV35" i="5" s="1"/>
  <c r="BW35" i="5" s="1"/>
  <c r="BX35" i="5" s="1"/>
  <c r="BY35" i="5" s="1"/>
  <c r="BZ35" i="5" s="1"/>
  <c r="CA35" i="5" s="1"/>
  <c r="CB35" i="5" s="1"/>
  <c r="CC35" i="5" s="1"/>
  <c r="BJ32" i="5"/>
  <c r="BA11" i="5"/>
  <c r="AZ11" i="5" s="1"/>
  <c r="AY11" i="5" s="1"/>
  <c r="AX11" i="5" s="1"/>
  <c r="AW11" i="5" s="1"/>
  <c r="AV11" i="5" s="1"/>
  <c r="AU11" i="5" s="1"/>
  <c r="AT11" i="5" s="1"/>
  <c r="AS11" i="5" s="1"/>
  <c r="AR11" i="5" s="1"/>
  <c r="AP8" i="5"/>
  <c r="AP7" i="5"/>
  <c r="BJ332" i="5"/>
  <c r="BE386" i="5" l="1"/>
  <c r="CP393" i="5"/>
  <c r="CX393" i="5"/>
  <c r="DF393" i="5"/>
  <c r="CI394" i="5"/>
  <c r="CQ394" i="5"/>
  <c r="CY394" i="5"/>
  <c r="CK395" i="5"/>
  <c r="CS395" i="5"/>
  <c r="DA395" i="5"/>
  <c r="CF396" i="5"/>
  <c r="CN396" i="5"/>
  <c r="CV396" i="5"/>
  <c r="DD396" i="5"/>
  <c r="CJ397" i="5"/>
  <c r="CR397" i="5"/>
  <c r="CZ397" i="5"/>
  <c r="CG398" i="5"/>
  <c r="CO398" i="5"/>
  <c r="CW398" i="5"/>
  <c r="CE399" i="5"/>
  <c r="CM399" i="5"/>
  <c r="CU399" i="5"/>
  <c r="CD400" i="5"/>
  <c r="CL400" i="5"/>
  <c r="CT400" i="5"/>
  <c r="CD401" i="5"/>
  <c r="CL401" i="5"/>
  <c r="CT401" i="5"/>
  <c r="CE402" i="5"/>
  <c r="CM402" i="5"/>
  <c r="CU402" i="5"/>
  <c r="CG403" i="5"/>
  <c r="CO403" i="5"/>
  <c r="CW403" i="5"/>
  <c r="CJ404" i="5"/>
  <c r="CR404" i="5"/>
  <c r="CF405" i="5"/>
  <c r="CN405" i="5"/>
  <c r="CK406" i="5"/>
  <c r="CS406" i="5"/>
  <c r="CI407" i="5"/>
  <c r="CQ407" i="5"/>
  <c r="CH408" i="5"/>
  <c r="CP408" i="5"/>
  <c r="CH409" i="5"/>
  <c r="CP409" i="5"/>
  <c r="CD384" i="5"/>
  <c r="CL384" i="5"/>
  <c r="CT384" i="5"/>
  <c r="DB384" i="5"/>
  <c r="DJ384" i="5"/>
  <c r="CD385" i="5"/>
  <c r="CL385" i="5"/>
  <c r="CT385" i="5"/>
  <c r="DB385" i="5"/>
  <c r="DJ385" i="5"/>
  <c r="CE386" i="5"/>
  <c r="CM386" i="5"/>
  <c r="CU386" i="5"/>
  <c r="DC386" i="5"/>
  <c r="DK386" i="5"/>
  <c r="CG387" i="5"/>
  <c r="CO387" i="5"/>
  <c r="CW387" i="5"/>
  <c r="DE387" i="5"/>
  <c r="DM387" i="5"/>
  <c r="CJ388" i="5"/>
  <c r="CR388" i="5"/>
  <c r="CZ388" i="5"/>
  <c r="DH388" i="5"/>
  <c r="CF389" i="5"/>
  <c r="CN389" i="5"/>
  <c r="CV389" i="5"/>
  <c r="DD389" i="5"/>
  <c r="CK390" i="5"/>
  <c r="CS390" i="5"/>
  <c r="DA390" i="5"/>
  <c r="DI390" i="5"/>
  <c r="CI391" i="5"/>
  <c r="CQ391" i="5"/>
  <c r="CY391" i="5"/>
  <c r="DG391" i="5"/>
  <c r="CH392" i="5"/>
  <c r="CP392" i="5"/>
  <c r="CX392" i="5"/>
  <c r="DF392" i="5"/>
  <c r="CH393" i="5"/>
  <c r="CF384" i="5"/>
  <c r="CJ384" i="5"/>
  <c r="CN384" i="5"/>
  <c r="CR384" i="5"/>
  <c r="CV384" i="5"/>
  <c r="CZ384" i="5"/>
  <c r="DD384" i="5"/>
  <c r="DH384" i="5"/>
  <c r="DL384" i="5"/>
  <c r="DP384" i="5"/>
  <c r="CF385" i="5"/>
  <c r="CJ385" i="5"/>
  <c r="CN385" i="5"/>
  <c r="CR385" i="5"/>
  <c r="CV385" i="5"/>
  <c r="CZ385" i="5"/>
  <c r="DD385" i="5"/>
  <c r="DH385" i="5"/>
  <c r="DL385" i="5"/>
  <c r="CG386" i="5"/>
  <c r="CK386" i="5"/>
  <c r="CO386" i="5"/>
  <c r="CS386" i="5"/>
  <c r="CW386" i="5"/>
  <c r="DA386" i="5"/>
  <c r="DE386" i="5"/>
  <c r="DI386" i="5"/>
  <c r="DM386" i="5"/>
  <c r="CE387" i="5"/>
  <c r="CI387" i="5"/>
  <c r="CM387" i="5"/>
  <c r="CQ387" i="5"/>
  <c r="CU387" i="5"/>
  <c r="CY387" i="5"/>
  <c r="DC387" i="5"/>
  <c r="DG387" i="5"/>
  <c r="DK387" i="5"/>
  <c r="CD388" i="5"/>
  <c r="CH388" i="5"/>
  <c r="CL388" i="5"/>
  <c r="CP388" i="5"/>
  <c r="CT388" i="5"/>
  <c r="CX388" i="5"/>
  <c r="DB388" i="5"/>
  <c r="DF388" i="5"/>
  <c r="DJ388" i="5"/>
  <c r="CD389" i="5"/>
  <c r="CH389" i="5"/>
  <c r="CL389" i="5"/>
  <c r="CP389" i="5"/>
  <c r="CT389" i="5"/>
  <c r="CX389" i="5"/>
  <c r="DB389" i="5"/>
  <c r="DF389" i="5"/>
  <c r="DJ389" i="5"/>
  <c r="CE390" i="5"/>
  <c r="CI390" i="5"/>
  <c r="CM390" i="5"/>
  <c r="CQ390" i="5"/>
  <c r="CU390" i="5"/>
  <c r="CY390" i="5"/>
  <c r="DC390" i="5"/>
  <c r="DG390" i="5"/>
  <c r="CG391" i="5"/>
  <c r="CK391" i="5"/>
  <c r="CO391" i="5"/>
  <c r="CS391" i="5"/>
  <c r="CW391" i="5"/>
  <c r="DA391" i="5"/>
  <c r="DE391" i="5"/>
  <c r="DI391" i="5"/>
  <c r="CF392" i="5"/>
  <c r="CJ392" i="5"/>
  <c r="CN392" i="5"/>
  <c r="CR392" i="5"/>
  <c r="CV392" i="5"/>
  <c r="CZ392" i="5"/>
  <c r="DD392" i="5"/>
  <c r="DH392" i="5"/>
  <c r="CF393" i="5"/>
  <c r="CJ393" i="5"/>
  <c r="CN393" i="5"/>
  <c r="CR393" i="5"/>
  <c r="CV393" i="5"/>
  <c r="CZ393" i="5"/>
  <c r="DD393" i="5"/>
  <c r="CG394" i="5"/>
  <c r="CK394" i="5"/>
  <c r="CO394" i="5"/>
  <c r="CS394" i="5"/>
  <c r="CW394" i="5"/>
  <c r="DA394" i="5"/>
  <c r="DE394" i="5"/>
  <c r="CE395" i="5"/>
  <c r="CI395" i="5"/>
  <c r="CM395" i="5"/>
  <c r="CQ395" i="5"/>
  <c r="CU395" i="5"/>
  <c r="CY395" i="5"/>
  <c r="DC395" i="5"/>
  <c r="CD396" i="5"/>
  <c r="CH396" i="5"/>
  <c r="CL396" i="5"/>
  <c r="CP396" i="5"/>
  <c r="CT396" i="5"/>
  <c r="CX396" i="5"/>
  <c r="DB396" i="5"/>
  <c r="CD397" i="5"/>
  <c r="CH397" i="5"/>
  <c r="CL397" i="5"/>
  <c r="CP397" i="5"/>
  <c r="CT397" i="5"/>
  <c r="CX397" i="5"/>
  <c r="DB397" i="5"/>
  <c r="CE398" i="5"/>
  <c r="CI398" i="5"/>
  <c r="CM398" i="5"/>
  <c r="CQ398" i="5"/>
  <c r="CU398" i="5"/>
  <c r="CY398" i="5"/>
  <c r="CG399" i="5"/>
  <c r="CK399" i="5"/>
  <c r="CO399" i="5"/>
  <c r="CS399" i="5"/>
  <c r="CW399" i="5"/>
  <c r="DA399" i="5"/>
  <c r="CF400" i="5"/>
  <c r="CJ400" i="5"/>
  <c r="CN400" i="5"/>
  <c r="CR400" i="5"/>
  <c r="CV400" i="5"/>
  <c r="CZ400" i="5"/>
  <c r="CF401" i="5"/>
  <c r="CJ401" i="5"/>
  <c r="CN401" i="5"/>
  <c r="CR401" i="5"/>
  <c r="CV401" i="5"/>
  <c r="CG402" i="5"/>
  <c r="CK402" i="5"/>
  <c r="CO402" i="5"/>
  <c r="CS402" i="5"/>
  <c r="CW402" i="5"/>
  <c r="CE403" i="5"/>
  <c r="CI403" i="5"/>
  <c r="CM403" i="5"/>
  <c r="CQ403" i="5"/>
  <c r="CU403" i="5"/>
  <c r="CD404" i="5"/>
  <c r="CH404" i="5"/>
  <c r="CL404" i="5"/>
  <c r="CP404" i="5"/>
  <c r="CT404" i="5"/>
  <c r="CD405" i="5"/>
  <c r="CH405" i="5"/>
  <c r="CL405" i="5"/>
  <c r="CP405" i="5"/>
  <c r="CT405" i="5"/>
  <c r="CE406" i="5"/>
  <c r="CI406" i="5"/>
  <c r="CM406" i="5"/>
  <c r="CQ406" i="5"/>
  <c r="CG407" i="5"/>
  <c r="CK407" i="5"/>
  <c r="CO407" i="5"/>
  <c r="CS407" i="5"/>
  <c r="CF408" i="5"/>
  <c r="CJ408" i="5"/>
  <c r="CN408" i="5"/>
  <c r="CR408" i="5"/>
  <c r="CF409" i="5"/>
  <c r="CJ409" i="5"/>
  <c r="CN409" i="5"/>
  <c r="CG410" i="5"/>
  <c r="CK410" i="5"/>
  <c r="CO410" i="5"/>
  <c r="CE411" i="5"/>
  <c r="CI411" i="5"/>
  <c r="CM411" i="5"/>
  <c r="CD412" i="5"/>
  <c r="CH412" i="5"/>
  <c r="CL412" i="5"/>
  <c r="CD413" i="5"/>
  <c r="CI410" i="5"/>
  <c r="CK411" i="5"/>
  <c r="CF412" i="5"/>
  <c r="CN412" i="5"/>
  <c r="CJ413" i="5"/>
  <c r="CG414" i="5"/>
  <c r="CE415" i="5"/>
  <c r="CD416" i="5"/>
  <c r="CD417" i="5"/>
  <c r="CE418" i="5"/>
  <c r="CG419" i="5"/>
  <c r="FM384" i="5"/>
  <c r="FU384" i="5"/>
  <c r="GC384" i="5"/>
  <c r="GK384" i="5"/>
  <c r="FM385" i="5"/>
  <c r="FU385" i="5"/>
  <c r="GC385" i="5"/>
  <c r="GK385" i="5"/>
  <c r="FF386" i="5"/>
  <c r="FN386" i="5"/>
  <c r="FV386" i="5"/>
  <c r="GD386" i="5"/>
  <c r="GL386" i="5"/>
  <c r="CH413" i="5"/>
  <c r="CL413" i="5"/>
  <c r="CE414" i="5"/>
  <c r="CI414" i="5"/>
  <c r="CG415" i="5"/>
  <c r="CK415" i="5"/>
  <c r="CF416" i="5"/>
  <c r="CJ416" i="5"/>
  <c r="CF417" i="5"/>
  <c r="CG418" i="5"/>
  <c r="CE419" i="5"/>
  <c r="CD420" i="5"/>
  <c r="CD421" i="5"/>
  <c r="DR384" i="5"/>
  <c r="DZ384" i="5"/>
  <c r="EH384" i="5"/>
  <c r="EP384" i="5"/>
  <c r="EX384" i="5"/>
  <c r="DR385" i="5"/>
  <c r="DZ385" i="5"/>
  <c r="EH385" i="5"/>
  <c r="EP385" i="5"/>
  <c r="EX385" i="5"/>
  <c r="DS386" i="5"/>
  <c r="EA386" i="5"/>
  <c r="EI386" i="5"/>
  <c r="EQ386" i="5"/>
  <c r="EY386" i="5"/>
  <c r="DU387" i="5"/>
  <c r="EC387" i="5"/>
  <c r="EK387" i="5"/>
  <c r="ES387" i="5"/>
  <c r="FA387" i="5"/>
  <c r="DX388" i="5"/>
  <c r="EF388" i="5"/>
  <c r="EN388" i="5"/>
  <c r="EV388" i="5"/>
  <c r="DT389" i="5"/>
  <c r="EB389" i="5"/>
  <c r="EJ389" i="5"/>
  <c r="ER389" i="5"/>
  <c r="DY390" i="5"/>
  <c r="EG390" i="5"/>
  <c r="EO390" i="5"/>
  <c r="EW390" i="5"/>
  <c r="DW391" i="5"/>
  <c r="EE391" i="5"/>
  <c r="EM391" i="5"/>
  <c r="EU391" i="5"/>
  <c r="DV392" i="5"/>
  <c r="ED392" i="5"/>
  <c r="EL392" i="5"/>
  <c r="ET392" i="5"/>
  <c r="DV393" i="5"/>
  <c r="ED393" i="5"/>
  <c r="EL393" i="5"/>
  <c r="ET393" i="5"/>
  <c r="DW394" i="5"/>
  <c r="EE394" i="5"/>
  <c r="EM394" i="5"/>
  <c r="DY395" i="5"/>
  <c r="EG395" i="5"/>
  <c r="EO395" i="5"/>
  <c r="DT396" i="5"/>
  <c r="EB396" i="5"/>
  <c r="EJ396" i="5"/>
  <c r="ER396" i="5"/>
  <c r="DX397" i="5"/>
  <c r="EF397" i="5"/>
  <c r="EN397" i="5"/>
  <c r="DU398" i="5"/>
  <c r="EC398" i="5"/>
  <c r="EK398" i="5"/>
  <c r="DS399" i="5"/>
  <c r="EA399" i="5"/>
  <c r="EI399" i="5"/>
  <c r="DR400" i="5"/>
  <c r="DZ400" i="5"/>
  <c r="EH400" i="5"/>
  <c r="DR401" i="5"/>
  <c r="DZ401" i="5"/>
  <c r="EH401" i="5"/>
  <c r="DS402" i="5"/>
  <c r="EA402" i="5"/>
  <c r="EI402" i="5"/>
  <c r="CG787" i="5"/>
  <c r="CO787" i="5"/>
  <c r="CW787" i="5"/>
  <c r="DE787" i="5"/>
  <c r="DM787" i="5"/>
  <c r="CG788" i="5"/>
  <c r="CO788" i="5"/>
  <c r="CW788" i="5"/>
  <c r="DE788" i="5"/>
  <c r="DM788" i="5"/>
  <c r="CH789" i="5"/>
  <c r="CP789" i="5"/>
  <c r="CX789" i="5"/>
  <c r="DF789" i="5"/>
  <c r="DN789" i="5"/>
  <c r="CJ790" i="5"/>
  <c r="CR790" i="5"/>
  <c r="CZ790" i="5"/>
  <c r="DH790" i="5"/>
  <c r="CE791" i="5"/>
  <c r="CM791" i="5"/>
  <c r="CU791" i="5"/>
  <c r="DC791" i="5"/>
  <c r="DK791" i="5"/>
  <c r="CI792" i="5"/>
  <c r="CQ792" i="5"/>
  <c r="CY792" i="5"/>
  <c r="DG792" i="5"/>
  <c r="CF793" i="5"/>
  <c r="CN793" i="5"/>
  <c r="CV793" i="5"/>
  <c r="DD793" i="5"/>
  <c r="CD794" i="5"/>
  <c r="CL794" i="5"/>
  <c r="CT794" i="5"/>
  <c r="DB794" i="5"/>
  <c r="CK795" i="5"/>
  <c r="CS795" i="5"/>
  <c r="DA795" i="5"/>
  <c r="CK796" i="5"/>
  <c r="CS796" i="5"/>
  <c r="DA796" i="5"/>
  <c r="CD797" i="5"/>
  <c r="CL797" i="5"/>
  <c r="CT797" i="5"/>
  <c r="DB797" i="5"/>
  <c r="CF798" i="5"/>
  <c r="CN798" i="5"/>
  <c r="CV798" i="5"/>
  <c r="DD798" i="5"/>
  <c r="CI799" i="5"/>
  <c r="CQ799" i="5"/>
  <c r="CY799" i="5"/>
  <c r="CE800" i="5"/>
  <c r="CM800" i="5"/>
  <c r="CU800" i="5"/>
  <c r="DC800" i="5"/>
  <c r="CJ801" i="5"/>
  <c r="CR801" i="5"/>
  <c r="CZ801" i="5"/>
  <c r="CH802" i="5"/>
  <c r="CP802" i="5"/>
  <c r="CX802" i="5"/>
  <c r="CG803" i="5"/>
  <c r="CO803" i="5"/>
  <c r="CW803" i="5"/>
  <c r="CG804" i="5"/>
  <c r="CO804" i="5"/>
  <c r="CW804" i="5"/>
  <c r="CH805" i="5"/>
  <c r="CP805" i="5"/>
  <c r="CX805" i="5"/>
  <c r="CJ806" i="5"/>
  <c r="CR806" i="5"/>
  <c r="CE807" i="5"/>
  <c r="CM807" i="5"/>
  <c r="CU807" i="5"/>
  <c r="CI808" i="5"/>
  <c r="CQ808" i="5"/>
  <c r="CF809" i="5"/>
  <c r="CN809" i="5"/>
  <c r="CD810" i="5"/>
  <c r="CL810" i="5"/>
  <c r="CK811" i="5"/>
  <c r="CK812" i="5"/>
  <c r="CD813" i="5"/>
  <c r="CL813" i="5"/>
  <c r="CF814" i="5"/>
  <c r="CN814" i="5"/>
  <c r="CI815" i="5"/>
  <c r="CE816" i="5"/>
  <c r="CM816" i="5"/>
  <c r="CJ817" i="5"/>
  <c r="CH818" i="5"/>
  <c r="CG819" i="5"/>
  <c r="CG820" i="5"/>
  <c r="CH821" i="5"/>
  <c r="CE823" i="5"/>
  <c r="DV787" i="5"/>
  <c r="ED787" i="5"/>
  <c r="EL787" i="5"/>
  <c r="ET787" i="5"/>
  <c r="FB787" i="5"/>
  <c r="DV788" i="5"/>
  <c r="ED788" i="5"/>
  <c r="EL788" i="5"/>
  <c r="ET788" i="5"/>
  <c r="FB788" i="5"/>
  <c r="DW789" i="5"/>
  <c r="EE789" i="5"/>
  <c r="EM789" i="5"/>
  <c r="EU789" i="5"/>
  <c r="DY790" i="5"/>
  <c r="EG790" i="5"/>
  <c r="EO790" i="5"/>
  <c r="EW790" i="5"/>
  <c r="DT791" i="5"/>
  <c r="EB791" i="5"/>
  <c r="EJ791" i="5"/>
  <c r="ER791" i="5"/>
  <c r="EZ791" i="5"/>
  <c r="DX792" i="5"/>
  <c r="EF792" i="5"/>
  <c r="EN792" i="5"/>
  <c r="EV792" i="5"/>
  <c r="DU793" i="5"/>
  <c r="EC793" i="5"/>
  <c r="EK793" i="5"/>
  <c r="ES793" i="5"/>
  <c r="DS794" i="5"/>
  <c r="EA794" i="5"/>
  <c r="EI794" i="5"/>
  <c r="EQ794" i="5"/>
  <c r="DR795" i="5"/>
  <c r="DZ795" i="5"/>
  <c r="EH795" i="5"/>
  <c r="EP795" i="5"/>
  <c r="DR796" i="5"/>
  <c r="DZ796" i="5"/>
  <c r="EH796" i="5"/>
  <c r="EP796" i="5"/>
  <c r="DS797" i="5"/>
  <c r="EI802" i="5"/>
  <c r="DR803" i="5"/>
  <c r="DZ803" i="5"/>
  <c r="EH803" i="5"/>
  <c r="DR804" i="5"/>
  <c r="DZ804" i="5"/>
  <c r="EH804" i="5"/>
  <c r="DS805" i="5"/>
  <c r="EA805" i="5"/>
  <c r="EI805" i="5"/>
  <c r="DU806" i="5"/>
  <c r="EC806" i="5"/>
  <c r="EK806" i="5"/>
  <c r="DX807" i="5"/>
  <c r="EF807" i="5"/>
  <c r="DT808" i="5"/>
  <c r="EB808" i="5"/>
  <c r="DY809" i="5"/>
  <c r="EG809" i="5"/>
  <c r="DW810" i="5"/>
  <c r="EE810" i="5"/>
  <c r="DV811" i="5"/>
  <c r="ED811" i="5"/>
  <c r="DV812" i="5"/>
  <c r="ED812" i="5"/>
  <c r="DW813" i="5"/>
  <c r="DY814" i="5"/>
  <c r="DT815" i="5"/>
  <c r="EB815" i="5"/>
  <c r="DX816" i="5"/>
  <c r="DU817" i="5"/>
  <c r="DS818" i="5"/>
  <c r="DR819" i="5"/>
  <c r="DR820" i="5"/>
  <c r="DS821" i="5"/>
  <c r="DU822" i="5"/>
  <c r="DX787" i="5"/>
  <c r="EF787" i="5"/>
  <c r="EN787" i="5"/>
  <c r="EV787" i="5"/>
  <c r="FD787" i="5"/>
  <c r="DX788" i="5"/>
  <c r="EF788" i="5"/>
  <c r="EN788" i="5"/>
  <c r="EV788" i="5"/>
  <c r="DY789" i="5"/>
  <c r="EG789" i="5"/>
  <c r="EO789" i="5"/>
  <c r="EW789" i="5"/>
  <c r="DS790" i="5"/>
  <c r="EA790" i="5"/>
  <c r="EI790" i="5"/>
  <c r="EQ790" i="5"/>
  <c r="EY790" i="5"/>
  <c r="DV791" i="5"/>
  <c r="ED791" i="5"/>
  <c r="EL791" i="5"/>
  <c r="ET791" i="5"/>
  <c r="DR792" i="5"/>
  <c r="DZ792" i="5"/>
  <c r="EH792" i="5"/>
  <c r="EP792" i="5"/>
  <c r="EX792" i="5"/>
  <c r="DW793" i="5"/>
  <c r="EE793" i="5"/>
  <c r="EM793" i="5"/>
  <c r="EU793" i="5"/>
  <c r="DU794" i="5"/>
  <c r="EM801" i="5"/>
  <c r="DU802" i="5"/>
  <c r="EC802" i="5"/>
  <c r="EK802" i="5"/>
  <c r="DT803" i="5"/>
  <c r="EB803" i="5"/>
  <c r="EJ803" i="5"/>
  <c r="DT804" i="5"/>
  <c r="EB804" i="5"/>
  <c r="EJ804" i="5"/>
  <c r="DU805" i="5"/>
  <c r="EC805" i="5"/>
  <c r="EK805" i="5"/>
  <c r="DW806" i="5"/>
  <c r="EE806" i="5"/>
  <c r="DR807" i="5"/>
  <c r="DZ807" i="5"/>
  <c r="EH807" i="5"/>
  <c r="DV808" i="5"/>
  <c r="ED808" i="5"/>
  <c r="DS809" i="5"/>
  <c r="EA809" i="5"/>
  <c r="DY810" i="5"/>
  <c r="EG810" i="5"/>
  <c r="DX811" i="5"/>
  <c r="EF811" i="5"/>
  <c r="DX812" i="5"/>
  <c r="DY813" i="5"/>
  <c r="DS814" i="5"/>
  <c r="EA814" i="5"/>
  <c r="DV815" i="5"/>
  <c r="DR816" i="5"/>
  <c r="DZ816" i="5"/>
  <c r="DW817" i="5"/>
  <c r="DU818" i="5"/>
  <c r="DT819" i="5"/>
  <c r="DT820" i="5"/>
  <c r="BH387" i="5"/>
  <c r="BP387" i="5"/>
  <c r="BX387" i="5"/>
  <c r="AU388" i="5"/>
  <c r="BC388" i="5"/>
  <c r="BK388" i="5"/>
  <c r="BS388" i="5"/>
  <c r="AQ389" i="5"/>
  <c r="AY389" i="5"/>
  <c r="BG389" i="5"/>
  <c r="BO389" i="5"/>
  <c r="BW389" i="5"/>
  <c r="AV390" i="5"/>
  <c r="BD390" i="5"/>
  <c r="BL390" i="5"/>
  <c r="BT390" i="5"/>
  <c r="AT391" i="5"/>
  <c r="BB391" i="5"/>
  <c r="BJ391" i="5"/>
  <c r="BR391" i="5"/>
  <c r="AS392" i="5"/>
  <c r="BA392" i="5"/>
  <c r="BI392" i="5"/>
  <c r="BQ392" i="5"/>
  <c r="AS393" i="5"/>
  <c r="BA393" i="5"/>
  <c r="BI393" i="5"/>
  <c r="BQ393" i="5"/>
  <c r="AT394" i="5"/>
  <c r="BM386" i="5"/>
  <c r="EC794" i="5"/>
  <c r="EK794" i="5"/>
  <c r="ES794" i="5"/>
  <c r="EA797" i="5"/>
  <c r="AP825" i="5"/>
  <c r="AQ823" i="5"/>
  <c r="BU386" i="5"/>
  <c r="AQ387" i="5"/>
  <c r="AY387" i="5"/>
  <c r="AR384" i="5"/>
  <c r="BH384" i="5"/>
  <c r="BX384" i="5"/>
  <c r="AZ385" i="5"/>
  <c r="BP385" i="5"/>
  <c r="AS386" i="5"/>
  <c r="BI386" i="5"/>
  <c r="BY386" i="5"/>
  <c r="BC387" i="5"/>
  <c r="BS387" i="5"/>
  <c r="AX388" i="5"/>
  <c r="BN388" i="5"/>
  <c r="AT389" i="5"/>
  <c r="BJ389" i="5"/>
  <c r="AQ390" i="5"/>
  <c r="BG390" i="5"/>
  <c r="BE391" i="5"/>
  <c r="BU391" i="5"/>
  <c r="AV392" i="5"/>
  <c r="BL392" i="5"/>
  <c r="AV393" i="5"/>
  <c r="BL393" i="5"/>
  <c r="AW394" i="5"/>
  <c r="BM394" i="5"/>
  <c r="AY395" i="5"/>
  <c r="BO395" i="5"/>
  <c r="BB396" i="5"/>
  <c r="AP397" i="5"/>
  <c r="BF397" i="5"/>
  <c r="AU398" i="5"/>
  <c r="BK398" i="5"/>
  <c r="BA399" i="5"/>
  <c r="AR400" i="5"/>
  <c r="BH400" i="5"/>
  <c r="AZ401" i="5"/>
  <c r="AS402" i="5"/>
  <c r="BI402" i="5"/>
  <c r="BC403" i="5"/>
  <c r="AX404" i="5"/>
  <c r="AT405" i="5"/>
  <c r="AQ406" i="5"/>
  <c r="BE407" i="5"/>
  <c r="BD408" i="5"/>
  <c r="AQ411" i="5"/>
  <c r="AT412" i="5"/>
  <c r="AX413" i="5"/>
  <c r="AS415" i="5"/>
  <c r="AR417" i="5"/>
  <c r="AP420" i="5"/>
  <c r="AZ384" i="5"/>
  <c r="BP384" i="5"/>
  <c r="AR385" i="5"/>
  <c r="BH385" i="5"/>
  <c r="BX385" i="5"/>
  <c r="BA386" i="5"/>
  <c r="BQ386" i="5"/>
  <c r="AU387" i="5"/>
  <c r="BK387" i="5"/>
  <c r="AP388" i="5"/>
  <c r="BF388" i="5"/>
  <c r="BV388" i="5"/>
  <c r="BB389" i="5"/>
  <c r="BR389" i="5"/>
  <c r="AY390" i="5"/>
  <c r="BO390" i="5"/>
  <c r="AW391" i="5"/>
  <c r="BM391" i="5"/>
  <c r="BD392" i="5"/>
  <c r="BT392" i="5"/>
  <c r="BD393" i="5"/>
  <c r="BE394" i="5"/>
  <c r="AQ395" i="5"/>
  <c r="BG395" i="5"/>
  <c r="AT396" i="5"/>
  <c r="BJ396" i="5"/>
  <c r="AX397" i="5"/>
  <c r="BN397" i="5"/>
  <c r="BC398" i="5"/>
  <c r="AS399" i="5"/>
  <c r="BI399" i="5"/>
  <c r="AZ400" i="5"/>
  <c r="AR401" i="5"/>
  <c r="BH401" i="5"/>
  <c r="BA402" i="5"/>
  <c r="AU403" i="5"/>
  <c r="AP404" i="5"/>
  <c r="BF404" i="5"/>
  <c r="BB405" i="5"/>
  <c r="AY406" i="5"/>
  <c r="AW407" i="5"/>
  <c r="AV408" i="5"/>
  <c r="AV409" i="5"/>
  <c r="AW410" i="5"/>
  <c r="AY411" i="5"/>
  <c r="AP413" i="5"/>
  <c r="AU414" i="5"/>
  <c r="AR416" i="5"/>
  <c r="AS418" i="5"/>
  <c r="BD387" i="5"/>
  <c r="BL387" i="5"/>
  <c r="BT387" i="5"/>
  <c r="AQ388" i="5"/>
  <c r="AY388" i="5"/>
  <c r="BG388" i="5"/>
  <c r="BO388" i="5"/>
  <c r="BW388" i="5"/>
  <c r="AU389" i="5"/>
  <c r="BC389" i="5"/>
  <c r="BK389" i="5"/>
  <c r="BS389" i="5"/>
  <c r="AR390" i="5"/>
  <c r="AZ390" i="5"/>
  <c r="BH390" i="5"/>
  <c r="BP390" i="5"/>
  <c r="AP391" i="5"/>
  <c r="AX391" i="5"/>
  <c r="BF391" i="5"/>
  <c r="BN391" i="5"/>
  <c r="AW392" i="5"/>
  <c r="BE392" i="5"/>
  <c r="BM392" i="5"/>
  <c r="AW393" i="5"/>
  <c r="BE393" i="5"/>
  <c r="BM393" i="5"/>
  <c r="AP394" i="5"/>
  <c r="CB226" i="5"/>
  <c r="CB227" i="5" s="1"/>
  <c r="AX394" i="5"/>
  <c r="AU787" i="5"/>
  <c r="BC787" i="5"/>
  <c r="BK787" i="5"/>
  <c r="BS787" i="5"/>
  <c r="CA787" i="5"/>
  <c r="AU788" i="5"/>
  <c r="BC788" i="5"/>
  <c r="BK788" i="5"/>
  <c r="BS788" i="5"/>
  <c r="CA788" i="5"/>
  <c r="AV789" i="5"/>
  <c r="BD789" i="5"/>
  <c r="BL789" i="5"/>
  <c r="BT789" i="5"/>
  <c r="AP790" i="5"/>
  <c r="AX790" i="5"/>
  <c r="BF790" i="5"/>
  <c r="BN790" i="5"/>
  <c r="BV790" i="5"/>
  <c r="AS791" i="5"/>
  <c r="BA791" i="5"/>
  <c r="BI791" i="5"/>
  <c r="BQ791" i="5"/>
  <c r="AW792" i="5"/>
  <c r="BE792" i="5"/>
  <c r="BM792" i="5"/>
  <c r="BU792" i="5"/>
  <c r="AT793" i="5"/>
  <c r="BB793" i="5"/>
  <c r="BJ793" i="5"/>
  <c r="BR793" i="5"/>
  <c r="AR794" i="5"/>
  <c r="AZ794" i="5"/>
  <c r="BH794" i="5"/>
  <c r="BP794" i="5"/>
  <c r="AQ795" i="5"/>
  <c r="AY795" i="5"/>
  <c r="BG795" i="5"/>
  <c r="BO795" i="5"/>
  <c r="AQ796" i="5"/>
  <c r="AY796" i="5"/>
  <c r="BG796" i="5"/>
  <c r="BO796" i="5"/>
  <c r="AR797" i="5"/>
  <c r="AZ797" i="5"/>
  <c r="BH797" i="5"/>
  <c r="BP797" i="5"/>
  <c r="AT798" i="5"/>
  <c r="BB798" i="5"/>
  <c r="BJ798" i="5"/>
  <c r="AW799" i="5"/>
  <c r="BE799" i="5"/>
  <c r="BM799" i="5"/>
  <c r="AS800" i="5"/>
  <c r="BA800" i="5"/>
  <c r="BI800" i="5"/>
  <c r="AP801" i="5"/>
  <c r="AX801" i="5"/>
  <c r="BF801" i="5"/>
  <c r="BN801" i="5"/>
  <c r="AV802" i="5"/>
  <c r="BD802" i="5"/>
  <c r="BL802" i="5"/>
  <c r="AU803" i="5"/>
  <c r="BC803" i="5"/>
  <c r="BK803" i="5"/>
  <c r="AU804" i="5"/>
  <c r="BC804" i="5"/>
  <c r="BK804" i="5"/>
  <c r="AV805" i="5"/>
  <c r="BD805" i="5"/>
  <c r="AP806" i="5"/>
  <c r="AX806" i="5"/>
  <c r="BF806" i="5"/>
  <c r="AS807" i="5"/>
  <c r="BA807" i="5"/>
  <c r="AW808" i="5"/>
  <c r="BE808" i="5"/>
  <c r="AT809" i="5"/>
  <c r="BB809" i="5"/>
  <c r="AR810" i="5"/>
  <c r="AZ810" i="5"/>
  <c r="AQ811" i="5"/>
  <c r="AY811" i="5"/>
  <c r="AQ812" i="5"/>
  <c r="AY812" i="5"/>
  <c r="AR813" i="5"/>
  <c r="AZ813" i="5"/>
  <c r="AT814" i="5"/>
  <c r="AW815" i="5"/>
  <c r="AS816" i="5"/>
  <c r="AP817" i="5"/>
  <c r="AX817" i="5"/>
  <c r="AV818" i="5"/>
  <c r="AU819" i="5"/>
  <c r="AU820" i="5"/>
  <c r="AP822" i="5"/>
  <c r="CH384" i="5"/>
  <c r="CP384" i="5"/>
  <c r="CX384" i="5"/>
  <c r="DF384" i="5"/>
  <c r="DN384" i="5"/>
  <c r="CH385" i="5"/>
  <c r="CP385" i="5"/>
  <c r="CX385" i="5"/>
  <c r="DF385" i="5"/>
  <c r="DN385" i="5"/>
  <c r="CI386" i="5"/>
  <c r="CQ386" i="5"/>
  <c r="CY386" i="5"/>
  <c r="DG386" i="5"/>
  <c r="CK387" i="5"/>
  <c r="BG394" i="5"/>
  <c r="BO394" i="5"/>
  <c r="AS395" i="5"/>
  <c r="BA395" i="5"/>
  <c r="BI395" i="5"/>
  <c r="BQ395" i="5"/>
  <c r="AV396" i="5"/>
  <c r="BD396" i="5"/>
  <c r="BL396" i="5"/>
  <c r="AR397" i="5"/>
  <c r="AZ397" i="5"/>
  <c r="BH397" i="5"/>
  <c r="AW398" i="5"/>
  <c r="BE398" i="5"/>
  <c r="BM398" i="5"/>
  <c r="AU399" i="5"/>
  <c r="BC399" i="5"/>
  <c r="BK399" i="5"/>
  <c r="AT400" i="5"/>
  <c r="BB400" i="5"/>
  <c r="BJ400" i="5"/>
  <c r="AT401" i="5"/>
  <c r="BB401" i="5"/>
  <c r="BJ401" i="5"/>
  <c r="AU402" i="5"/>
  <c r="BC402" i="5"/>
  <c r="AW403" i="5"/>
  <c r="BE403" i="5"/>
  <c r="AR404" i="5"/>
  <c r="AZ404" i="5"/>
  <c r="BH404" i="5"/>
  <c r="AV405" i="5"/>
  <c r="BD405" i="5"/>
  <c r="AS406" i="5"/>
  <c r="BA406" i="5"/>
  <c r="AQ407" i="5"/>
  <c r="AY407" i="5"/>
  <c r="AP408" i="5"/>
  <c r="AX408" i="5"/>
  <c r="AP409" i="5"/>
  <c r="AX409" i="5"/>
  <c r="AQ410" i="5"/>
  <c r="AY410" i="5"/>
  <c r="AS411" i="5"/>
  <c r="BA411" i="5"/>
  <c r="AV412" i="5"/>
  <c r="AR413" i="5"/>
  <c r="AW414" i="5"/>
  <c r="AU415" i="5"/>
  <c r="AT416" i="5"/>
  <c r="AT417" i="5"/>
  <c r="AR420" i="5"/>
  <c r="BG387" i="5"/>
  <c r="BO387" i="5"/>
  <c r="BW387" i="5"/>
  <c r="AT388" i="5"/>
  <c r="BB388" i="5"/>
  <c r="BJ388" i="5"/>
  <c r="BR388" i="5"/>
  <c r="AP389" i="5"/>
  <c r="AX389" i="5"/>
  <c r="BF389" i="5"/>
  <c r="BN389" i="5"/>
  <c r="BV389" i="5"/>
  <c r="AU390" i="5"/>
  <c r="BC390" i="5"/>
  <c r="BK390" i="5"/>
  <c r="BS390" i="5"/>
  <c r="AS391" i="5"/>
  <c r="BA391" i="5"/>
  <c r="BI391" i="5"/>
  <c r="BQ391" i="5"/>
  <c r="AR392" i="5"/>
  <c r="AZ392" i="5"/>
  <c r="BH392" i="5"/>
  <c r="BP392" i="5"/>
  <c r="AR393" i="5"/>
  <c r="AZ393" i="5"/>
  <c r="BH393" i="5"/>
  <c r="BP393" i="5"/>
  <c r="AS394" i="5"/>
  <c r="BA394" i="5"/>
  <c r="BI394" i="5"/>
  <c r="BQ394" i="5"/>
  <c r="AU395" i="5"/>
  <c r="BC395" i="5"/>
  <c r="BK395" i="5"/>
  <c r="AP396" i="5"/>
  <c r="AX396" i="5"/>
  <c r="BF396" i="5"/>
  <c r="BN396" i="5"/>
  <c r="AT397" i="5"/>
  <c r="BB397" i="5"/>
  <c r="BJ397" i="5"/>
  <c r="AQ398" i="5"/>
  <c r="AY398" i="5"/>
  <c r="BG398" i="5"/>
  <c r="AW399" i="5"/>
  <c r="BE399" i="5"/>
  <c r="BM399" i="5"/>
  <c r="AV400" i="5"/>
  <c r="BD400" i="5"/>
  <c r="BL400" i="5"/>
  <c r="AV401" i="5"/>
  <c r="BD401" i="5"/>
  <c r="AW402" i="5"/>
  <c r="BE402" i="5"/>
  <c r="AQ403" i="5"/>
  <c r="AY403" i="5"/>
  <c r="BG403" i="5"/>
  <c r="AT404" i="5"/>
  <c r="BB404" i="5"/>
  <c r="AP405" i="5"/>
  <c r="AX405" i="5"/>
  <c r="BF405" i="5"/>
  <c r="AU406" i="5"/>
  <c r="BC406" i="5"/>
  <c r="AS407" i="5"/>
  <c r="BA407" i="5"/>
  <c r="AR408" i="5"/>
  <c r="AZ408" i="5"/>
  <c r="AR409" i="5"/>
  <c r="AZ409" i="5"/>
  <c r="AS410" i="5"/>
  <c r="BA410" i="5"/>
  <c r="AU411" i="5"/>
  <c r="AP412" i="5"/>
  <c r="AX412" i="5"/>
  <c r="AT413" i="5"/>
  <c r="AQ414" i="5"/>
  <c r="AW415" i="5"/>
  <c r="AV416" i="5"/>
  <c r="AQ419" i="5"/>
  <c r="AP421" i="5"/>
  <c r="BC394" i="5"/>
  <c r="BK394" i="5"/>
  <c r="AW395" i="5"/>
  <c r="BE395" i="5"/>
  <c r="BM395" i="5"/>
  <c r="AR396" i="5"/>
  <c r="AZ396" i="5"/>
  <c r="BH396" i="5"/>
  <c r="BP396" i="5"/>
  <c r="AV397" i="5"/>
  <c r="BD397" i="5"/>
  <c r="BL397" i="5"/>
  <c r="AS398" i="5"/>
  <c r="BA398" i="5"/>
  <c r="BI398" i="5"/>
  <c r="AQ399" i="5"/>
  <c r="AY399" i="5"/>
  <c r="BG399" i="5"/>
  <c r="AP400" i="5"/>
  <c r="AX400" i="5"/>
  <c r="BF400" i="5"/>
  <c r="AP401" i="5"/>
  <c r="AX401" i="5"/>
  <c r="BF401" i="5"/>
  <c r="AQ402" i="5"/>
  <c r="AY402" i="5"/>
  <c r="BG402" i="5"/>
  <c r="AS403" i="5"/>
  <c r="BA403" i="5"/>
  <c r="BI403" i="5"/>
  <c r="AV404" i="5"/>
  <c r="BD404" i="5"/>
  <c r="AR405" i="5"/>
  <c r="AZ405" i="5"/>
  <c r="AW406" i="5"/>
  <c r="BE406" i="5"/>
  <c r="AU407" i="5"/>
  <c r="BC407" i="5"/>
  <c r="AT408" i="5"/>
  <c r="BB408" i="5"/>
  <c r="AT409" i="5"/>
  <c r="BB409" i="5"/>
  <c r="AU410" i="5"/>
  <c r="AW411" i="5"/>
  <c r="AR412" i="5"/>
  <c r="AZ412" i="5"/>
  <c r="AV413" i="5"/>
  <c r="AS414" i="5"/>
  <c r="AQ415" i="5"/>
  <c r="AP416" i="5"/>
  <c r="AP417" i="5"/>
  <c r="AQ418" i="5"/>
  <c r="AS419" i="5"/>
  <c r="CI787" i="5"/>
  <c r="CQ787" i="5"/>
  <c r="CY787" i="5"/>
  <c r="DG787" i="5"/>
  <c r="DO787" i="5"/>
  <c r="CI788" i="5"/>
  <c r="CQ788" i="5"/>
  <c r="CY788" i="5"/>
  <c r="DG788" i="5"/>
  <c r="DO788" i="5"/>
  <c r="CJ789" i="5"/>
  <c r="CR789" i="5"/>
  <c r="CZ789" i="5"/>
  <c r="DH789" i="5"/>
  <c r="CD790" i="5"/>
  <c r="CL790" i="5"/>
  <c r="CT790" i="5"/>
  <c r="DB790" i="5"/>
  <c r="DJ790" i="5"/>
  <c r="CG791" i="5"/>
  <c r="CO791" i="5"/>
  <c r="CW791" i="5"/>
  <c r="DE791" i="5"/>
  <c r="CK792" i="5"/>
  <c r="CS792" i="5"/>
  <c r="DA792" i="5"/>
  <c r="DI792" i="5"/>
  <c r="CH793" i="5"/>
  <c r="CP793" i="5"/>
  <c r="CX793" i="5"/>
  <c r="DF793" i="5"/>
  <c r="CF794" i="5"/>
  <c r="CN794" i="5"/>
  <c r="CV794" i="5"/>
  <c r="DD794" i="5"/>
  <c r="CE795" i="5"/>
  <c r="CM795" i="5"/>
  <c r="CU795" i="5"/>
  <c r="DC795" i="5"/>
  <c r="CE796" i="5"/>
  <c r="CM796" i="5"/>
  <c r="CU796" i="5"/>
  <c r="DC796" i="5"/>
  <c r="CF797" i="5"/>
  <c r="CN797" i="5"/>
  <c r="CV797" i="5"/>
  <c r="DD797" i="5"/>
  <c r="CH798" i="5"/>
  <c r="CP798" i="5"/>
  <c r="CX798" i="5"/>
  <c r="CK799" i="5"/>
  <c r="CS799" i="5"/>
  <c r="DA799" i="5"/>
  <c r="CG800" i="5"/>
  <c r="CO800" i="5"/>
  <c r="CW800" i="5"/>
  <c r="CD801" i="5"/>
  <c r="CL801" i="5"/>
  <c r="CT801" i="5"/>
  <c r="DB801" i="5"/>
  <c r="CJ802" i="5"/>
  <c r="CR802" i="5"/>
  <c r="CZ802" i="5"/>
  <c r="CI803" i="5"/>
  <c r="CQ803" i="5"/>
  <c r="CY803" i="5"/>
  <c r="CI804" i="5"/>
  <c r="CQ804" i="5"/>
  <c r="CY804" i="5"/>
  <c r="CJ805" i="5"/>
  <c r="CR805" i="5"/>
  <c r="CD806" i="5"/>
  <c r="CL806" i="5"/>
  <c r="CT806" i="5"/>
  <c r="CG807" i="5"/>
  <c r="CO807" i="5"/>
  <c r="CK808" i="5"/>
  <c r="CS808" i="5"/>
  <c r="CH809" i="5"/>
  <c r="CP809" i="5"/>
  <c r="CF810" i="5"/>
  <c r="CN810" i="5"/>
  <c r="CE811" i="5"/>
  <c r="CM811" i="5"/>
  <c r="CE812" i="5"/>
  <c r="CM812" i="5"/>
  <c r="CF813" i="5"/>
  <c r="CN813" i="5"/>
  <c r="CH814" i="5"/>
  <c r="CK815" i="5"/>
  <c r="CG816" i="5"/>
  <c r="CD817" i="5"/>
  <c r="CL817" i="5"/>
  <c r="CJ818" i="5"/>
  <c r="CI819" i="5"/>
  <c r="CI820" i="5"/>
  <c r="CD822" i="5"/>
  <c r="DT384" i="5"/>
  <c r="EB384" i="5"/>
  <c r="EJ384" i="5"/>
  <c r="ER384" i="5"/>
  <c r="EZ384" i="5"/>
  <c r="DT385" i="5"/>
  <c r="EB385" i="5"/>
  <c r="EJ385" i="5"/>
  <c r="ER385" i="5"/>
  <c r="EZ385" i="5"/>
  <c r="DU386" i="5"/>
  <c r="EC386" i="5"/>
  <c r="EK386" i="5"/>
  <c r="ES386" i="5"/>
  <c r="FA386" i="5"/>
  <c r="DW387" i="5"/>
  <c r="EE387" i="5"/>
  <c r="EM387" i="5"/>
  <c r="EU387" i="5"/>
  <c r="DR388" i="5"/>
  <c r="DZ388" i="5"/>
  <c r="EH388" i="5"/>
  <c r="EP388" i="5"/>
  <c r="EX388" i="5"/>
  <c r="DV389" i="5"/>
  <c r="ED389" i="5"/>
  <c r="EL389" i="5"/>
  <c r="ET389" i="5"/>
  <c r="DS390" i="5"/>
  <c r="EA390" i="5"/>
  <c r="EI390" i="5"/>
  <c r="EQ390" i="5"/>
  <c r="DY391" i="5"/>
  <c r="EG391" i="5"/>
  <c r="EO391" i="5"/>
  <c r="EW391" i="5"/>
  <c r="DX392" i="5"/>
  <c r="EF392" i="5"/>
  <c r="EN392" i="5"/>
  <c r="EV392" i="5"/>
  <c r="DX393" i="5"/>
  <c r="EF393" i="5"/>
  <c r="EN393" i="5"/>
  <c r="DY394" i="5"/>
  <c r="EG394" i="5"/>
  <c r="EO394" i="5"/>
  <c r="DS395" i="5"/>
  <c r="EA395" i="5"/>
  <c r="EI395" i="5"/>
  <c r="EQ395" i="5"/>
  <c r="DV396" i="5"/>
  <c r="ED396" i="5"/>
  <c r="EL396" i="5"/>
  <c r="DR397" i="5"/>
  <c r="DZ397" i="5"/>
  <c r="EH397" i="5"/>
  <c r="EP397" i="5"/>
  <c r="CK787" i="5"/>
  <c r="CS787" i="5"/>
  <c r="DA787" i="5"/>
  <c r="DI787" i="5"/>
  <c r="CK788" i="5"/>
  <c r="CS788" i="5"/>
  <c r="DA788" i="5"/>
  <c r="DI788" i="5"/>
  <c r="CD789" i="5"/>
  <c r="CL789" i="5"/>
  <c r="CT789" i="5"/>
  <c r="DB789" i="5"/>
  <c r="DJ789" i="5"/>
  <c r="CF790" i="5"/>
  <c r="CN790" i="5"/>
  <c r="CV790" i="5"/>
  <c r="DD790" i="5"/>
  <c r="DL790" i="5"/>
  <c r="CI791" i="5"/>
  <c r="CQ791" i="5"/>
  <c r="CY791" i="5"/>
  <c r="DG791" i="5"/>
  <c r="CE792" i="5"/>
  <c r="CM792" i="5"/>
  <c r="CU792" i="5"/>
  <c r="DC792" i="5"/>
  <c r="DK792" i="5"/>
  <c r="CJ793" i="5"/>
  <c r="CR793" i="5"/>
  <c r="CZ793" i="5"/>
  <c r="DH793" i="5"/>
  <c r="CH794" i="5"/>
  <c r="CP794" i="5"/>
  <c r="CX794" i="5"/>
  <c r="DF794" i="5"/>
  <c r="CG795" i="5"/>
  <c r="CO795" i="5"/>
  <c r="CW795" i="5"/>
  <c r="DE795" i="5"/>
  <c r="CG796" i="5"/>
  <c r="CO796" i="5"/>
  <c r="CW796" i="5"/>
  <c r="DE796" i="5"/>
  <c r="CH797" i="5"/>
  <c r="CP797" i="5"/>
  <c r="CX797" i="5"/>
  <c r="DF797" i="5"/>
  <c r="CJ798" i="5"/>
  <c r="CR798" i="5"/>
  <c r="CZ798" i="5"/>
  <c r="CE799" i="5"/>
  <c r="CM799" i="5"/>
  <c r="CU799" i="5"/>
  <c r="DC799" i="5"/>
  <c r="CI800" i="5"/>
  <c r="CQ800" i="5"/>
  <c r="CY800" i="5"/>
  <c r="CF801" i="5"/>
  <c r="CN801" i="5"/>
  <c r="CV801" i="5"/>
  <c r="CD802" i="5"/>
  <c r="CL802" i="5"/>
  <c r="CT802" i="5"/>
  <c r="CK803" i="5"/>
  <c r="CS803" i="5"/>
  <c r="CK804" i="5"/>
  <c r="CS804" i="5"/>
  <c r="CD805" i="5"/>
  <c r="CL805" i="5"/>
  <c r="CT805" i="5"/>
  <c r="CF806" i="5"/>
  <c r="CN806" i="5"/>
  <c r="CV806" i="5"/>
  <c r="CI807" i="5"/>
  <c r="CQ807" i="5"/>
  <c r="CE808" i="5"/>
  <c r="CM808" i="5"/>
  <c r="CU808" i="5"/>
  <c r="CJ809" i="5"/>
  <c r="CR809" i="5"/>
  <c r="CH810" i="5"/>
  <c r="CP810" i="5"/>
  <c r="CG811" i="5"/>
  <c r="CO811" i="5"/>
  <c r="CG812" i="5"/>
  <c r="CO812" i="5"/>
  <c r="CH813" i="5"/>
  <c r="CP813" i="5"/>
  <c r="CJ814" i="5"/>
  <c r="CE815" i="5"/>
  <c r="CM815" i="5"/>
  <c r="CI816" i="5"/>
  <c r="CF817" i="5"/>
  <c r="CD818" i="5"/>
  <c r="CD821" i="5"/>
  <c r="CF822" i="5"/>
  <c r="CE824" i="5"/>
  <c r="CE787" i="5"/>
  <c r="CM787" i="5"/>
  <c r="CU787" i="5"/>
  <c r="DC787" i="5"/>
  <c r="DK787" i="5"/>
  <c r="CE788" i="5"/>
  <c r="CM788" i="5"/>
  <c r="CU788" i="5"/>
  <c r="DC788" i="5"/>
  <c r="DK788" i="5"/>
  <c r="CF789" i="5"/>
  <c r="CN789" i="5"/>
  <c r="CV789" i="5"/>
  <c r="DD789" i="5"/>
  <c r="DL789" i="5"/>
  <c r="CH790" i="5"/>
  <c r="CP790" i="5"/>
  <c r="CX790" i="5"/>
  <c r="DF790" i="5"/>
  <c r="CK791" i="5"/>
  <c r="CS791" i="5"/>
  <c r="DA791" i="5"/>
  <c r="DI791" i="5"/>
  <c r="CG792" i="5"/>
  <c r="CO792" i="5"/>
  <c r="CW792" i="5"/>
  <c r="DE792" i="5"/>
  <c r="CD793" i="5"/>
  <c r="CL793" i="5"/>
  <c r="CT793" i="5"/>
  <c r="DB793" i="5"/>
  <c r="DJ793" i="5"/>
  <c r="CJ794" i="5"/>
  <c r="CR794" i="5"/>
  <c r="CZ794" i="5"/>
  <c r="DH794" i="5"/>
  <c r="CI795" i="5"/>
  <c r="CQ795" i="5"/>
  <c r="CY795" i="5"/>
  <c r="DG795" i="5"/>
  <c r="CI796" i="5"/>
  <c r="CQ796" i="5"/>
  <c r="CY796" i="5"/>
  <c r="DG796" i="5"/>
  <c r="CJ797" i="5"/>
  <c r="CR797" i="5"/>
  <c r="CZ797" i="5"/>
  <c r="CD798" i="5"/>
  <c r="CL798" i="5"/>
  <c r="CT798" i="5"/>
  <c r="DB798" i="5"/>
  <c r="CG799" i="5"/>
  <c r="CO799" i="5"/>
  <c r="CW799" i="5"/>
  <c r="CK800" i="5"/>
  <c r="CS800" i="5"/>
  <c r="DA800" i="5"/>
  <c r="CH801" i="5"/>
  <c r="CP801" i="5"/>
  <c r="CX801" i="5"/>
  <c r="CF802" i="5"/>
  <c r="CN802" i="5"/>
  <c r="CV802" i="5"/>
  <c r="CE803" i="5"/>
  <c r="CM803" i="5"/>
  <c r="CU803" i="5"/>
  <c r="CE804" i="5"/>
  <c r="CM804" i="5"/>
  <c r="CU804" i="5"/>
  <c r="CF805" i="5"/>
  <c r="CN805" i="5"/>
  <c r="CV805" i="5"/>
  <c r="CH806" i="5"/>
  <c r="CP806" i="5"/>
  <c r="CK807" i="5"/>
  <c r="CS807" i="5"/>
  <c r="CG808" i="5"/>
  <c r="CO808" i="5"/>
  <c r="CD809" i="5"/>
  <c r="CL809" i="5"/>
  <c r="CT809" i="5"/>
  <c r="CJ810" i="5"/>
  <c r="CR810" i="5"/>
  <c r="CI811" i="5"/>
  <c r="CQ811" i="5"/>
  <c r="CI812" i="5"/>
  <c r="CQ812" i="5"/>
  <c r="CJ813" i="5"/>
  <c r="CD814" i="5"/>
  <c r="CL814" i="5"/>
  <c r="CG815" i="5"/>
  <c r="CK816" i="5"/>
  <c r="CH817" i="5"/>
  <c r="CF818" i="5"/>
  <c r="CE819" i="5"/>
  <c r="CE820" i="5"/>
  <c r="CF821" i="5"/>
  <c r="CD825" i="5"/>
  <c r="DX384" i="5"/>
  <c r="EF384" i="5"/>
  <c r="EN384" i="5"/>
  <c r="EV384" i="5"/>
  <c r="FD384" i="5"/>
  <c r="DX385" i="5"/>
  <c r="EF385" i="5"/>
  <c r="EN385" i="5"/>
  <c r="EV385" i="5"/>
  <c r="DY386" i="5"/>
  <c r="EG386" i="5"/>
  <c r="EO386" i="5"/>
  <c r="EW386" i="5"/>
  <c r="DS387" i="5"/>
  <c r="EA387" i="5"/>
  <c r="EI387" i="5"/>
  <c r="EQ387" i="5"/>
  <c r="EY387" i="5"/>
  <c r="DV388" i="5"/>
  <c r="ED388" i="5"/>
  <c r="EL388" i="5"/>
  <c r="ET388" i="5"/>
  <c r="DR389" i="5"/>
  <c r="DZ389" i="5"/>
  <c r="EH389" i="5"/>
  <c r="EP389" i="5"/>
  <c r="EX389" i="5"/>
  <c r="DW390" i="5"/>
  <c r="EE390" i="5"/>
  <c r="EM390" i="5"/>
  <c r="EU390" i="5"/>
  <c r="DU391" i="5"/>
  <c r="EC391" i="5"/>
  <c r="CS387" i="5"/>
  <c r="DA387" i="5"/>
  <c r="DI387" i="5"/>
  <c r="CF388" i="5"/>
  <c r="CN388" i="5"/>
  <c r="CV388" i="5"/>
  <c r="DD388" i="5"/>
  <c r="DL388" i="5"/>
  <c r="CJ389" i="5"/>
  <c r="CR389" i="5"/>
  <c r="CZ389" i="5"/>
  <c r="DH389" i="5"/>
  <c r="CG390" i="5"/>
  <c r="CO390" i="5"/>
  <c r="CW390" i="5"/>
  <c r="DE390" i="5"/>
  <c r="CE391" i="5"/>
  <c r="CM391" i="5"/>
  <c r="CU391" i="5"/>
  <c r="DC391" i="5"/>
  <c r="CD392" i="5"/>
  <c r="CL392" i="5"/>
  <c r="CT392" i="5"/>
  <c r="DB392" i="5"/>
  <c r="CD393" i="5"/>
  <c r="CL393" i="5"/>
  <c r="CT393" i="5"/>
  <c r="DB393" i="5"/>
  <c r="CE394" i="5"/>
  <c r="CM394" i="5"/>
  <c r="CU394" i="5"/>
  <c r="DC394" i="5"/>
  <c r="CG395" i="5"/>
  <c r="CO395" i="5"/>
  <c r="CW395" i="5"/>
  <c r="DE395" i="5"/>
  <c r="CJ396" i="5"/>
  <c r="CR396" i="5"/>
  <c r="CZ396" i="5"/>
  <c r="CF397" i="5"/>
  <c r="CN397" i="5"/>
  <c r="CV397" i="5"/>
  <c r="CK398" i="5"/>
  <c r="CS398" i="5"/>
  <c r="DA398" i="5"/>
  <c r="CI399" i="5"/>
  <c r="CQ399" i="5"/>
  <c r="CY399" i="5"/>
  <c r="CH400" i="5"/>
  <c r="CP400" i="5"/>
  <c r="CX400" i="5"/>
  <c r="CH401" i="5"/>
  <c r="CP401" i="5"/>
  <c r="CX401" i="5"/>
  <c r="CI402" i="5"/>
  <c r="CQ402" i="5"/>
  <c r="CK403" i="5"/>
  <c r="CS403" i="5"/>
  <c r="CF404" i="5"/>
  <c r="CN404" i="5"/>
  <c r="CV404" i="5"/>
  <c r="CJ405" i="5"/>
  <c r="CR405" i="5"/>
  <c r="CG406" i="5"/>
  <c r="CO406" i="5"/>
  <c r="CE407" i="5"/>
  <c r="CM407" i="5"/>
  <c r="CD408" i="5"/>
  <c r="CL408" i="5"/>
  <c r="CD409" i="5"/>
  <c r="CL409" i="5"/>
  <c r="CE410" i="5"/>
  <c r="CM410" i="5"/>
  <c r="CG411" i="5"/>
  <c r="CO411" i="5"/>
  <c r="CJ412" i="5"/>
  <c r="CF413" i="5"/>
  <c r="CK414" i="5"/>
  <c r="CI415" i="5"/>
  <c r="CH416" i="5"/>
  <c r="CH417" i="5"/>
  <c r="CF420" i="5"/>
  <c r="DP529" i="5"/>
  <c r="DP530" i="5" s="1"/>
  <c r="FD226" i="5"/>
  <c r="FD227" i="5" s="1"/>
  <c r="DX398" i="5"/>
  <c r="EF398" i="5"/>
  <c r="EN398" i="5"/>
  <c r="DV399" i="5"/>
  <c r="ED399" i="5"/>
  <c r="EL399" i="5"/>
  <c r="DU400" i="5"/>
  <c r="EC400" i="5"/>
  <c r="EK400" i="5"/>
  <c r="DU401" i="5"/>
  <c r="EC401" i="5"/>
  <c r="EK401" i="5"/>
  <c r="DV402" i="5"/>
  <c r="ED402" i="5"/>
  <c r="EL402" i="5"/>
  <c r="DX403" i="5"/>
  <c r="EF403" i="5"/>
  <c r="DS404" i="5"/>
  <c r="EA404" i="5"/>
  <c r="EI404" i="5"/>
  <c r="DW405" i="5"/>
  <c r="EE405" i="5"/>
  <c r="DT406" i="5"/>
  <c r="EB406" i="5"/>
  <c r="DR407" i="5"/>
  <c r="DZ407" i="5"/>
  <c r="DY408" i="5"/>
  <c r="DY409" i="5"/>
  <c r="DR410" i="5"/>
  <c r="DZ410" i="5"/>
  <c r="DT411" i="5"/>
  <c r="EB411" i="5"/>
  <c r="DW412" i="5"/>
  <c r="DS413" i="5"/>
  <c r="EA413" i="5"/>
  <c r="DX414" i="5"/>
  <c r="DV415" i="5"/>
  <c r="DU416" i="5"/>
  <c r="DU417" i="5"/>
  <c r="DV418" i="5"/>
  <c r="DS420" i="5"/>
  <c r="FC126" i="5"/>
  <c r="FC127" i="5" s="1"/>
  <c r="DV384" i="5"/>
  <c r="ED384" i="5"/>
  <c r="EL384" i="5"/>
  <c r="ET384" i="5"/>
  <c r="FB384" i="5"/>
  <c r="DV385" i="5"/>
  <c r="ED385" i="5"/>
  <c r="EL385" i="5"/>
  <c r="ET385" i="5"/>
  <c r="FB385" i="5"/>
  <c r="DW386" i="5"/>
  <c r="EE386" i="5"/>
  <c r="EM386" i="5"/>
  <c r="EU386" i="5"/>
  <c r="DY387" i="5"/>
  <c r="EG387" i="5"/>
  <c r="EO387" i="5"/>
  <c r="EW387" i="5"/>
  <c r="DT388" i="5"/>
  <c r="EB388" i="5"/>
  <c r="EJ388" i="5"/>
  <c r="ER388" i="5"/>
  <c r="EZ388" i="5"/>
  <c r="DX389" i="5"/>
  <c r="EF389" i="5"/>
  <c r="EN389" i="5"/>
  <c r="EV389" i="5"/>
  <c r="DU390" i="5"/>
  <c r="EC390" i="5"/>
  <c r="EK390" i="5"/>
  <c r="ES390" i="5"/>
  <c r="DS391" i="5"/>
  <c r="EA391" i="5"/>
  <c r="EI391" i="5"/>
  <c r="EQ391" i="5"/>
  <c r="DR392" i="5"/>
  <c r="DZ392" i="5"/>
  <c r="EH392" i="5"/>
  <c r="EP392" i="5"/>
  <c r="DR393" i="5"/>
  <c r="DZ393" i="5"/>
  <c r="EH393" i="5"/>
  <c r="EP393" i="5"/>
  <c r="DS394" i="5"/>
  <c r="EA394" i="5"/>
  <c r="EI394" i="5"/>
  <c r="EQ394" i="5"/>
  <c r="DU395" i="5"/>
  <c r="EC395" i="5"/>
  <c r="EK395" i="5"/>
  <c r="ES395" i="5"/>
  <c r="DX396" i="5"/>
  <c r="EF396" i="5"/>
  <c r="EN396" i="5"/>
  <c r="DT397" i="5"/>
  <c r="EB397" i="5"/>
  <c r="EJ397" i="5"/>
  <c r="DY398" i="5"/>
  <c r="EG398" i="5"/>
  <c r="EO398" i="5"/>
  <c r="DW399" i="5"/>
  <c r="EE399" i="5"/>
  <c r="EM399" i="5"/>
  <c r="DV400" i="5"/>
  <c r="ED400" i="5"/>
  <c r="EL400" i="5"/>
  <c r="DV401" i="5"/>
  <c r="ED401" i="5"/>
  <c r="EL401" i="5"/>
  <c r="DW402" i="5"/>
  <c r="EE402" i="5"/>
  <c r="DR787" i="5"/>
  <c r="DZ787" i="5"/>
  <c r="EH787" i="5"/>
  <c r="EP787" i="5"/>
  <c r="EX787" i="5"/>
  <c r="DR788" i="5"/>
  <c r="DZ788" i="5"/>
  <c r="EH788" i="5"/>
  <c r="EP788" i="5"/>
  <c r="EX788" i="5"/>
  <c r="DS789" i="5"/>
  <c r="EA789" i="5"/>
  <c r="EI789" i="5"/>
  <c r="EQ789" i="5"/>
  <c r="EY789" i="5"/>
  <c r="DU790" i="5"/>
  <c r="EC790" i="5"/>
  <c r="EK790" i="5"/>
  <c r="ES790" i="5"/>
  <c r="FA790" i="5"/>
  <c r="DX791" i="5"/>
  <c r="EF791" i="5"/>
  <c r="EN791" i="5"/>
  <c r="EV791" i="5"/>
  <c r="DT792" i="5"/>
  <c r="EB792" i="5"/>
  <c r="EJ792" i="5"/>
  <c r="ER792" i="5"/>
  <c r="DY793" i="5"/>
  <c r="EG793" i="5"/>
  <c r="EO793" i="5"/>
  <c r="EW793" i="5"/>
  <c r="DW794" i="5"/>
  <c r="EE794" i="5"/>
  <c r="EM794" i="5"/>
  <c r="EU794" i="5"/>
  <c r="DV795" i="5"/>
  <c r="ED795" i="5"/>
  <c r="EL795" i="5"/>
  <c r="ET795" i="5"/>
  <c r="DV796" i="5"/>
  <c r="ED796" i="5"/>
  <c r="EL796" i="5"/>
  <c r="ET796" i="5"/>
  <c r="DW797" i="5"/>
  <c r="EE797" i="5"/>
  <c r="EM797" i="5"/>
  <c r="DY798" i="5"/>
  <c r="EG798" i="5"/>
  <c r="EO798" i="5"/>
  <c r="DT799" i="5"/>
  <c r="EB799" i="5"/>
  <c r="EJ799" i="5"/>
  <c r="ER799" i="5"/>
  <c r="DX800" i="5"/>
  <c r="EF800" i="5"/>
  <c r="EN800" i="5"/>
  <c r="DU801" i="5"/>
  <c r="EC801" i="5"/>
  <c r="EK801" i="5"/>
  <c r="DS802" i="5"/>
  <c r="EA802" i="5"/>
  <c r="EK391" i="5"/>
  <c r="ES391" i="5"/>
  <c r="DT392" i="5"/>
  <c r="EB392" i="5"/>
  <c r="EJ392" i="5"/>
  <c r="ER392" i="5"/>
  <c r="DT393" i="5"/>
  <c r="EB393" i="5"/>
  <c r="EJ393" i="5"/>
  <c r="ER393" i="5"/>
  <c r="DU394" i="5"/>
  <c r="EC394" i="5"/>
  <c r="EK394" i="5"/>
  <c r="ES394" i="5"/>
  <c r="DW395" i="5"/>
  <c r="EE395" i="5"/>
  <c r="EM395" i="5"/>
  <c r="DR396" i="5"/>
  <c r="DZ396" i="5"/>
  <c r="EH396" i="5"/>
  <c r="EP396" i="5"/>
  <c r="DV397" i="5"/>
  <c r="ED397" i="5"/>
  <c r="EL397" i="5"/>
  <c r="DS398" i="5"/>
  <c r="DT787" i="5"/>
  <c r="EB787" i="5"/>
  <c r="EJ787" i="5"/>
  <c r="ER787" i="5"/>
  <c r="EZ787" i="5"/>
  <c r="DT788" i="5"/>
  <c r="EB788" i="5"/>
  <c r="EJ788" i="5"/>
  <c r="ER788" i="5"/>
  <c r="EZ788" i="5"/>
  <c r="DU789" i="5"/>
  <c r="EC789" i="5"/>
  <c r="EK789" i="5"/>
  <c r="ES789" i="5"/>
  <c r="FA789" i="5"/>
  <c r="DW790" i="5"/>
  <c r="EE790" i="5"/>
  <c r="EM790" i="5"/>
  <c r="EU790" i="5"/>
  <c r="DR791" i="5"/>
  <c r="DZ791" i="5"/>
  <c r="EH791" i="5"/>
  <c r="EP791" i="5"/>
  <c r="EX791" i="5"/>
  <c r="DV792" i="5"/>
  <c r="ED792" i="5"/>
  <c r="EL792" i="5"/>
  <c r="ET792" i="5"/>
  <c r="DS793" i="5"/>
  <c r="EA793" i="5"/>
  <c r="EI793" i="5"/>
  <c r="EQ793" i="5"/>
  <c r="DY794" i="5"/>
  <c r="EG794" i="5"/>
  <c r="EO794" i="5"/>
  <c r="EW794" i="5"/>
  <c r="DX795" i="5"/>
  <c r="EF795" i="5"/>
  <c r="EN795" i="5"/>
  <c r="EV795" i="5"/>
  <c r="DX796" i="5"/>
  <c r="EF796" i="5"/>
  <c r="EN796" i="5"/>
  <c r="DY797" i="5"/>
  <c r="EG797" i="5"/>
  <c r="EO797" i="5"/>
  <c r="DS798" i="5"/>
  <c r="EA798" i="5"/>
  <c r="EI798" i="5"/>
  <c r="EQ798" i="5"/>
  <c r="DV799" i="5"/>
  <c r="ED799" i="5"/>
  <c r="EL799" i="5"/>
  <c r="DR800" i="5"/>
  <c r="DZ800" i="5"/>
  <c r="EH800" i="5"/>
  <c r="EP800" i="5"/>
  <c r="DW801" i="5"/>
  <c r="EE801" i="5"/>
  <c r="EB398" i="5"/>
  <c r="EJ398" i="5"/>
  <c r="DR399" i="5"/>
  <c r="DZ399" i="5"/>
  <c r="EH399" i="5"/>
  <c r="DY400" i="5"/>
  <c r="EG400" i="5"/>
  <c r="DY401" i="5"/>
  <c r="EG401" i="5"/>
  <c r="DR402" i="5"/>
  <c r="DZ402" i="5"/>
  <c r="EH402" i="5"/>
  <c r="DT403" i="5"/>
  <c r="EB403" i="5"/>
  <c r="EJ403" i="5"/>
  <c r="DW404" i="5"/>
  <c r="EE404" i="5"/>
  <c r="DS405" i="5"/>
  <c r="EA405" i="5"/>
  <c r="EI405" i="5"/>
  <c r="DX406" i="5"/>
  <c r="EF406" i="5"/>
  <c r="DV407" i="5"/>
  <c r="ED407" i="5"/>
  <c r="DU408" i="5"/>
  <c r="EC408" i="5"/>
  <c r="DU409" i="5"/>
  <c r="EC409" i="5"/>
  <c r="DV410" i="5"/>
  <c r="ED410" i="5"/>
  <c r="DX411" i="5"/>
  <c r="DS412" i="5"/>
  <c r="EA412" i="5"/>
  <c r="DW413" i="5"/>
  <c r="DT414" i="5"/>
  <c r="DR415" i="5"/>
  <c r="DR418" i="5"/>
  <c r="DT419" i="5"/>
  <c r="DS421" i="5"/>
  <c r="EI797" i="5"/>
  <c r="EQ797" i="5"/>
  <c r="DU798" i="5"/>
  <c r="EC798" i="5"/>
  <c r="EK798" i="5"/>
  <c r="ES798" i="5"/>
  <c r="DX799" i="5"/>
  <c r="EF799" i="5"/>
  <c r="EN799" i="5"/>
  <c r="DT800" i="5"/>
  <c r="EB800" i="5"/>
  <c r="EJ800" i="5"/>
  <c r="DY801" i="5"/>
  <c r="EG801" i="5"/>
  <c r="EO801" i="5"/>
  <c r="DW802" i="5"/>
  <c r="EE802" i="5"/>
  <c r="EM802" i="5"/>
  <c r="DV803" i="5"/>
  <c r="ED803" i="5"/>
  <c r="DY404" i="5"/>
  <c r="EG404" i="5"/>
  <c r="DU405" i="5"/>
  <c r="EC405" i="5"/>
  <c r="DR406" i="5"/>
  <c r="DZ406" i="5"/>
  <c r="EH406" i="5"/>
  <c r="DX407" i="5"/>
  <c r="EF407" i="5"/>
  <c r="DW408" i="5"/>
  <c r="EE408" i="5"/>
  <c r="DW409" i="5"/>
  <c r="EE409" i="5"/>
  <c r="DX410" i="5"/>
  <c r="DR411" i="5"/>
  <c r="DZ411" i="5"/>
  <c r="DU412" i="5"/>
  <c r="DY413" i="5"/>
  <c r="DV414" i="5"/>
  <c r="DT415" i="5"/>
  <c r="DS416" i="5"/>
  <c r="DS417" i="5"/>
  <c r="DT418" i="5"/>
  <c r="DR422" i="5"/>
  <c r="DU821" i="5"/>
  <c r="DR823" i="5"/>
  <c r="FG384" i="5"/>
  <c r="FO384" i="5"/>
  <c r="FW384" i="5"/>
  <c r="GE384" i="5"/>
  <c r="GM384" i="5"/>
  <c r="FG385" i="5"/>
  <c r="FO385" i="5"/>
  <c r="FW385" i="5"/>
  <c r="GE385" i="5"/>
  <c r="GM385" i="5"/>
  <c r="FH386" i="5"/>
  <c r="FP386" i="5"/>
  <c r="FX386" i="5"/>
  <c r="GF386" i="5"/>
  <c r="GN386" i="5"/>
  <c r="FJ387" i="5"/>
  <c r="FR387" i="5"/>
  <c r="FZ387" i="5"/>
  <c r="GH387" i="5"/>
  <c r="FM388" i="5"/>
  <c r="FU388" i="5"/>
  <c r="GC388" i="5"/>
  <c r="GK388" i="5"/>
  <c r="FI389" i="5"/>
  <c r="FQ389" i="5"/>
  <c r="FY389" i="5"/>
  <c r="GG389" i="5"/>
  <c r="FF390" i="5"/>
  <c r="FN390" i="5"/>
  <c r="FV390" i="5"/>
  <c r="GD390" i="5"/>
  <c r="GL390" i="5"/>
  <c r="FL391" i="5"/>
  <c r="FT391" i="5"/>
  <c r="GB391" i="5"/>
  <c r="GJ391" i="5"/>
  <c r="FK392" i="5"/>
  <c r="FS392" i="5"/>
  <c r="GA392" i="5"/>
  <c r="GI392" i="5"/>
  <c r="FK393" i="5"/>
  <c r="FS393" i="5"/>
  <c r="GA393" i="5"/>
  <c r="GI393" i="5"/>
  <c r="FL394" i="5"/>
  <c r="EL803" i="5"/>
  <c r="DV804" i="5"/>
  <c r="ED804" i="5"/>
  <c r="EL804" i="5"/>
  <c r="DW805" i="5"/>
  <c r="EE805" i="5"/>
  <c r="DY806" i="5"/>
  <c r="EG806" i="5"/>
  <c r="DT807" i="5"/>
  <c r="EB807" i="5"/>
  <c r="EJ807" i="5"/>
  <c r="DX808" i="5"/>
  <c r="EF808" i="5"/>
  <c r="DU809" i="5"/>
  <c r="EC809" i="5"/>
  <c r="DS810" i="5"/>
  <c r="EA810" i="5"/>
  <c r="DR811" i="5"/>
  <c r="DZ811" i="5"/>
  <c r="DR812" i="5"/>
  <c r="DZ812" i="5"/>
  <c r="DS813" i="5"/>
  <c r="EA813" i="5"/>
  <c r="DU814" i="5"/>
  <c r="EC814" i="5"/>
  <c r="DX815" i="5"/>
  <c r="DT816" i="5"/>
  <c r="DY817" i="5"/>
  <c r="DW818" i="5"/>
  <c r="DV819" i="5"/>
  <c r="DV820" i="5"/>
  <c r="DT823" i="5"/>
  <c r="FI384" i="5"/>
  <c r="FQ384" i="5"/>
  <c r="FY384" i="5"/>
  <c r="GG384" i="5"/>
  <c r="GO384" i="5"/>
  <c r="FI385" i="5"/>
  <c r="FQ385" i="5"/>
  <c r="FY385" i="5"/>
  <c r="GG385" i="5"/>
  <c r="GO385" i="5"/>
  <c r="FJ386" i="5"/>
  <c r="FR386" i="5"/>
  <c r="FZ386" i="5"/>
  <c r="GH386" i="5"/>
  <c r="DT795" i="5"/>
  <c r="EB795" i="5"/>
  <c r="EJ795" i="5"/>
  <c r="ER795" i="5"/>
  <c r="DT796" i="5"/>
  <c r="EB796" i="5"/>
  <c r="EJ796" i="5"/>
  <c r="ER796" i="5"/>
  <c r="DU797" i="5"/>
  <c r="EC797" i="5"/>
  <c r="EK797" i="5"/>
  <c r="ES797" i="5"/>
  <c r="DW798" i="5"/>
  <c r="EE798" i="5"/>
  <c r="EM798" i="5"/>
  <c r="DR799" i="5"/>
  <c r="DZ799" i="5"/>
  <c r="EH799" i="5"/>
  <c r="EP799" i="5"/>
  <c r="DV800" i="5"/>
  <c r="ED800" i="5"/>
  <c r="EL800" i="5"/>
  <c r="DS801" i="5"/>
  <c r="EA801" i="5"/>
  <c r="EI801" i="5"/>
  <c r="DY802" i="5"/>
  <c r="EG802" i="5"/>
  <c r="EO802" i="5"/>
  <c r="DX803" i="5"/>
  <c r="EF803" i="5"/>
  <c r="EN803" i="5"/>
  <c r="DX804" i="5"/>
  <c r="EF804" i="5"/>
  <c r="DY805" i="5"/>
  <c r="EG805" i="5"/>
  <c r="DS806" i="5"/>
  <c r="EA806" i="5"/>
  <c r="EI806" i="5"/>
  <c r="DV807" i="5"/>
  <c r="ED807" i="5"/>
  <c r="DR808" i="5"/>
  <c r="DZ808" i="5"/>
  <c r="EH808" i="5"/>
  <c r="DW809" i="5"/>
  <c r="EE809" i="5"/>
  <c r="DU810" i="5"/>
  <c r="EC810" i="5"/>
  <c r="DT811" i="5"/>
  <c r="EB811" i="5"/>
  <c r="DT812" i="5"/>
  <c r="EB812" i="5"/>
  <c r="DU813" i="5"/>
  <c r="EC813" i="5"/>
  <c r="DW814" i="5"/>
  <c r="DR815" i="5"/>
  <c r="DZ815" i="5"/>
  <c r="DV816" i="5"/>
  <c r="DS817" i="5"/>
  <c r="DY818" i="5"/>
  <c r="DX819" i="5"/>
  <c r="DS822" i="5"/>
  <c r="DR824" i="5"/>
  <c r="FK384" i="5"/>
  <c r="FS384" i="5"/>
  <c r="GA384" i="5"/>
  <c r="GI384" i="5"/>
  <c r="GQ384" i="5"/>
  <c r="FK385" i="5"/>
  <c r="FS385" i="5"/>
  <c r="GA385" i="5"/>
  <c r="GI385" i="5"/>
  <c r="GQ385" i="5"/>
  <c r="FL386" i="5"/>
  <c r="FT386" i="5"/>
  <c r="GB386" i="5"/>
  <c r="GJ386" i="5"/>
  <c r="FF387" i="5"/>
  <c r="FN387" i="5"/>
  <c r="FV387" i="5"/>
  <c r="GD387" i="5"/>
  <c r="GL387" i="5"/>
  <c r="FI388" i="5"/>
  <c r="FQ388" i="5"/>
  <c r="FY388" i="5"/>
  <c r="GG388" i="5"/>
  <c r="FT394" i="5"/>
  <c r="GB394" i="5"/>
  <c r="FF395" i="5"/>
  <c r="FN395" i="5"/>
  <c r="FV395" i="5"/>
  <c r="GD395" i="5"/>
  <c r="FI396" i="5"/>
  <c r="FQ396" i="5"/>
  <c r="FY396" i="5"/>
  <c r="FM397" i="5"/>
  <c r="FU397" i="5"/>
  <c r="GC397" i="5"/>
  <c r="FJ398" i="5"/>
  <c r="FR398" i="5"/>
  <c r="FZ398" i="5"/>
  <c r="FH399" i="5"/>
  <c r="FP399" i="5"/>
  <c r="FX399" i="5"/>
  <c r="FG400" i="5"/>
  <c r="FO400" i="5"/>
  <c r="FW400" i="5"/>
  <c r="FG401" i="5"/>
  <c r="FO401" i="5"/>
  <c r="FW401" i="5"/>
  <c r="FH402" i="5"/>
  <c r="FP402" i="5"/>
  <c r="FX402" i="5"/>
  <c r="FJ403" i="5"/>
  <c r="FR403" i="5"/>
  <c r="FM404" i="5"/>
  <c r="FU404" i="5"/>
  <c r="FI405" i="5"/>
  <c r="FQ405" i="5"/>
  <c r="FF406" i="5"/>
  <c r="FN406" i="5"/>
  <c r="FV406" i="5"/>
  <c r="FL407" i="5"/>
  <c r="FT407" i="5"/>
  <c r="FK408" i="5"/>
  <c r="FS408" i="5"/>
  <c r="FK409" i="5"/>
  <c r="FS409" i="5"/>
  <c r="FL410" i="5"/>
  <c r="FF411" i="5"/>
  <c r="FN411" i="5"/>
  <c r="FI412" i="5"/>
  <c r="FM413" i="5"/>
  <c r="FJ414" i="5"/>
  <c r="FH415" i="5"/>
  <c r="FG416" i="5"/>
  <c r="FG417" i="5"/>
  <c r="FH418" i="5"/>
  <c r="FF422" i="5"/>
  <c r="FW792" i="5"/>
  <c r="GE792" i="5"/>
  <c r="GM792" i="5"/>
  <c r="FL793" i="5"/>
  <c r="FT793" i="5"/>
  <c r="GB793" i="5"/>
  <c r="GJ793" i="5"/>
  <c r="FJ794" i="5"/>
  <c r="FR794" i="5"/>
  <c r="FZ794" i="5"/>
  <c r="GH794" i="5"/>
  <c r="FI795" i="5"/>
  <c r="FQ795" i="5"/>
  <c r="FY795" i="5"/>
  <c r="GG795" i="5"/>
  <c r="FI796" i="5"/>
  <c r="FQ796" i="5"/>
  <c r="FY796" i="5"/>
  <c r="GG796" i="5"/>
  <c r="FJ797" i="5"/>
  <c r="FR797" i="5"/>
  <c r="FZ797" i="5"/>
  <c r="GH797" i="5"/>
  <c r="FL798" i="5"/>
  <c r="FT798" i="5"/>
  <c r="GB798" i="5"/>
  <c r="FG799" i="5"/>
  <c r="FO799" i="5"/>
  <c r="FW799" i="5"/>
  <c r="GE799" i="5"/>
  <c r="FK800" i="5"/>
  <c r="FS800" i="5"/>
  <c r="GA800" i="5"/>
  <c r="FH801" i="5"/>
  <c r="FP801" i="5"/>
  <c r="FX801" i="5"/>
  <c r="FF802" i="5"/>
  <c r="FN802" i="5"/>
  <c r="FV802" i="5"/>
  <c r="FM803" i="5"/>
  <c r="FU803" i="5"/>
  <c r="FM804" i="5"/>
  <c r="FU804" i="5"/>
  <c r="FF805" i="5"/>
  <c r="FN805" i="5"/>
  <c r="FV805" i="5"/>
  <c r="FH806" i="5"/>
  <c r="FP806" i="5"/>
  <c r="FX806" i="5"/>
  <c r="FK807" i="5"/>
  <c r="FS807" i="5"/>
  <c r="FG808" i="5"/>
  <c r="FO808" i="5"/>
  <c r="FW808" i="5"/>
  <c r="FL809" i="5"/>
  <c r="FT809" i="5"/>
  <c r="FJ810" i="5"/>
  <c r="FR810" i="5"/>
  <c r="FI811" i="5"/>
  <c r="FQ811" i="5"/>
  <c r="FI812" i="5"/>
  <c r="FQ812" i="5"/>
  <c r="FJ813" i="5"/>
  <c r="FR813" i="5"/>
  <c r="FL814" i="5"/>
  <c r="FG815" i="5"/>
  <c r="FO815" i="5"/>
  <c r="FK816" i="5"/>
  <c r="FH817" i="5"/>
  <c r="FF818" i="5"/>
  <c r="FF821" i="5"/>
  <c r="FH822" i="5"/>
  <c r="FG824" i="5"/>
  <c r="GP386" i="5"/>
  <c r="FL387" i="5"/>
  <c r="FT387" i="5"/>
  <c r="GB387" i="5"/>
  <c r="GJ387" i="5"/>
  <c r="FG388" i="5"/>
  <c r="FO388" i="5"/>
  <c r="FW388" i="5"/>
  <c r="GE388" i="5"/>
  <c r="GM388" i="5"/>
  <c r="FK389" i="5"/>
  <c r="FS389" i="5"/>
  <c r="GA389" i="5"/>
  <c r="GI389" i="5"/>
  <c r="FH390" i="5"/>
  <c r="FP390" i="5"/>
  <c r="FX390" i="5"/>
  <c r="GF390" i="5"/>
  <c r="FF391" i="5"/>
  <c r="FN391" i="5"/>
  <c r="FV391" i="5"/>
  <c r="GD391" i="5"/>
  <c r="FM392" i="5"/>
  <c r="FU392" i="5"/>
  <c r="GC392" i="5"/>
  <c r="FM393" i="5"/>
  <c r="FU393" i="5"/>
  <c r="GC393" i="5"/>
  <c r="FF394" i="5"/>
  <c r="FN394" i="5"/>
  <c r="FV394" i="5"/>
  <c r="GD394" i="5"/>
  <c r="FH395" i="5"/>
  <c r="FP395" i="5"/>
  <c r="FX395" i="5"/>
  <c r="GF395" i="5"/>
  <c r="FK396" i="5"/>
  <c r="FS396" i="5"/>
  <c r="GA396" i="5"/>
  <c r="FG397" i="5"/>
  <c r="FO397" i="5"/>
  <c r="FW397" i="5"/>
  <c r="GE397" i="5"/>
  <c r="FL398" i="5"/>
  <c r="FT398" i="5"/>
  <c r="GB398" i="5"/>
  <c r="FJ399" i="5"/>
  <c r="FR399" i="5"/>
  <c r="FZ399" i="5"/>
  <c r="FI400" i="5"/>
  <c r="FQ400" i="5"/>
  <c r="FY400" i="5"/>
  <c r="FI401" i="5"/>
  <c r="FQ401" i="5"/>
  <c r="FY401" i="5"/>
  <c r="FJ402" i="5"/>
  <c r="FR402" i="5"/>
  <c r="FZ402" i="5"/>
  <c r="FL403" i="5"/>
  <c r="FT403" i="5"/>
  <c r="FG404" i="5"/>
  <c r="FO404" i="5"/>
  <c r="FW404" i="5"/>
  <c r="FK405" i="5"/>
  <c r="FS405" i="5"/>
  <c r="FH406" i="5"/>
  <c r="FP406" i="5"/>
  <c r="FF407" i="5"/>
  <c r="FN407" i="5"/>
  <c r="FM408" i="5"/>
  <c r="FM409" i="5"/>
  <c r="FF410" i="5"/>
  <c r="FN410" i="5"/>
  <c r="FH411" i="5"/>
  <c r="FP411" i="5"/>
  <c r="FK412" i="5"/>
  <c r="FG413" i="5"/>
  <c r="FO413" i="5"/>
  <c r="FL414" i="5"/>
  <c r="FJ415" i="5"/>
  <c r="FI416" i="5"/>
  <c r="FI417" i="5"/>
  <c r="FJ418" i="5"/>
  <c r="FG420" i="5"/>
  <c r="GQ529" i="5"/>
  <c r="GQ530" i="5" s="1"/>
  <c r="FF825" i="5"/>
  <c r="FM389" i="5"/>
  <c r="FU389" i="5"/>
  <c r="GC389" i="5"/>
  <c r="GK389" i="5"/>
  <c r="FJ390" i="5"/>
  <c r="FR390" i="5"/>
  <c r="FZ390" i="5"/>
  <c r="GH390" i="5"/>
  <c r="FH391" i="5"/>
  <c r="FP391" i="5"/>
  <c r="FX391" i="5"/>
  <c r="GF391" i="5"/>
  <c r="FG392" i="5"/>
  <c r="FO392" i="5"/>
  <c r="FW392" i="5"/>
  <c r="GE392" i="5"/>
  <c r="FG393" i="5"/>
  <c r="FO393" i="5"/>
  <c r="FW393" i="5"/>
  <c r="GE393" i="5"/>
  <c r="FH394" i="5"/>
  <c r="FP394" i="5"/>
  <c r="FX394" i="5"/>
  <c r="GF394" i="5"/>
  <c r="FJ395" i="5"/>
  <c r="FR395" i="5"/>
  <c r="FZ395" i="5"/>
  <c r="FM396" i="5"/>
  <c r="FU396" i="5"/>
  <c r="GC396" i="5"/>
  <c r="FI397" i="5"/>
  <c r="FQ397" i="5"/>
  <c r="FY397" i="5"/>
  <c r="FF398" i="5"/>
  <c r="FN398" i="5"/>
  <c r="FV398" i="5"/>
  <c r="GD398" i="5"/>
  <c r="FL399" i="5"/>
  <c r="FT399" i="5"/>
  <c r="GB399" i="5"/>
  <c r="FK400" i="5"/>
  <c r="FS400" i="5"/>
  <c r="GA400" i="5"/>
  <c r="FK401" i="5"/>
  <c r="FS401" i="5"/>
  <c r="GA401" i="5"/>
  <c r="FL402" i="5"/>
  <c r="FT402" i="5"/>
  <c r="FF403" i="5"/>
  <c r="FN403" i="5"/>
  <c r="FV403" i="5"/>
  <c r="FI404" i="5"/>
  <c r="FQ404" i="5"/>
  <c r="FM405" i="5"/>
  <c r="FU405" i="5"/>
  <c r="FJ406" i="5"/>
  <c r="FR406" i="5"/>
  <c r="FH407" i="5"/>
  <c r="FP407" i="5"/>
  <c r="FG408" i="5"/>
  <c r="FO408" i="5"/>
  <c r="FG409" i="5"/>
  <c r="FO409" i="5"/>
  <c r="FH410" i="5"/>
  <c r="FP410" i="5"/>
  <c r="FJ411" i="5"/>
  <c r="FM412" i="5"/>
  <c r="FI413" i="5"/>
  <c r="FF414" i="5"/>
  <c r="FN414" i="5"/>
  <c r="FL415" i="5"/>
  <c r="FK416" i="5"/>
  <c r="FK417" i="5"/>
  <c r="FF419" i="5"/>
  <c r="FU796" i="5"/>
  <c r="GC796" i="5"/>
  <c r="FF797" i="5"/>
  <c r="FN797" i="5"/>
  <c r="FV797" i="5"/>
  <c r="GD797" i="5"/>
  <c r="FH798" i="5"/>
  <c r="FP798" i="5"/>
  <c r="FX798" i="5"/>
  <c r="GF798" i="5"/>
  <c r="FK799" i="5"/>
  <c r="FS799" i="5"/>
  <c r="GA799" i="5"/>
  <c r="FG800" i="5"/>
  <c r="FO800" i="5"/>
  <c r="FW800" i="5"/>
  <c r="GE800" i="5"/>
  <c r="FL801" i="5"/>
  <c r="FT801" i="5"/>
  <c r="GB801" i="5"/>
  <c r="FJ802" i="5"/>
  <c r="FR802" i="5"/>
  <c r="FZ802" i="5"/>
  <c r="FI803" i="5"/>
  <c r="FQ803" i="5"/>
  <c r="FY803" i="5"/>
  <c r="FI804" i="5"/>
  <c r="FQ804" i="5"/>
  <c r="FY804" i="5"/>
  <c r="FJ805" i="5"/>
  <c r="FR805" i="5"/>
  <c r="FZ805" i="5"/>
  <c r="FL806" i="5"/>
  <c r="FT806" i="5"/>
  <c r="FG807" i="5"/>
  <c r="FO807" i="5"/>
  <c r="FW807" i="5"/>
  <c r="FK808" i="5"/>
  <c r="FS808" i="5"/>
  <c r="FH809" i="5"/>
  <c r="FP809" i="5"/>
  <c r="FF810" i="5"/>
  <c r="FN810" i="5"/>
  <c r="FM811" i="5"/>
  <c r="FM812" i="5"/>
  <c r="FF813" i="5"/>
  <c r="FN813" i="5"/>
  <c r="FH814" i="5"/>
  <c r="FP814" i="5"/>
  <c r="FK815" i="5"/>
  <c r="FG816" i="5"/>
  <c r="FO816" i="5"/>
  <c r="FL817" i="5"/>
  <c r="FJ818" i="5"/>
  <c r="FI819" i="5"/>
  <c r="FI820" i="5"/>
  <c r="FJ821" i="5"/>
  <c r="FG823" i="5"/>
  <c r="FH387" i="5"/>
  <c r="FP387" i="5"/>
  <c r="FX387" i="5"/>
  <c r="GF387" i="5"/>
  <c r="GN387" i="5"/>
  <c r="FK388" i="5"/>
  <c r="FS388" i="5"/>
  <c r="GA388" i="5"/>
  <c r="GI388" i="5"/>
  <c r="FG389" i="5"/>
  <c r="FO389" i="5"/>
  <c r="FW389" i="5"/>
  <c r="GE389" i="5"/>
  <c r="GM389" i="5"/>
  <c r="FL390" i="5"/>
  <c r="FT390" i="5"/>
  <c r="GB390" i="5"/>
  <c r="GJ390" i="5"/>
  <c r="FJ391" i="5"/>
  <c r="FR391" i="5"/>
  <c r="FZ391" i="5"/>
  <c r="GH391" i="5"/>
  <c r="FI392" i="5"/>
  <c r="FQ392" i="5"/>
  <c r="FY392" i="5"/>
  <c r="GG392" i="5"/>
  <c r="FI393" i="5"/>
  <c r="FQ393" i="5"/>
  <c r="FY393" i="5"/>
  <c r="GG393" i="5"/>
  <c r="FJ394" i="5"/>
  <c r="FR394" i="5"/>
  <c r="FZ394" i="5"/>
  <c r="GH394" i="5"/>
  <c r="FL395" i="5"/>
  <c r="FT395" i="5"/>
  <c r="GB395" i="5"/>
  <c r="FG396" i="5"/>
  <c r="FO396" i="5"/>
  <c r="FW396" i="5"/>
  <c r="GE396" i="5"/>
  <c r="FK397" i="5"/>
  <c r="FS397" i="5"/>
  <c r="GA397" i="5"/>
  <c r="FH398" i="5"/>
  <c r="FP398" i="5"/>
  <c r="FX398" i="5"/>
  <c r="FF399" i="5"/>
  <c r="FN399" i="5"/>
  <c r="FV399" i="5"/>
  <c r="FM400" i="5"/>
  <c r="FU400" i="5"/>
  <c r="FM401" i="5"/>
  <c r="FU401" i="5"/>
  <c r="FF402" i="5"/>
  <c r="FN402" i="5"/>
  <c r="FV402" i="5"/>
  <c r="FH403" i="5"/>
  <c r="FP403" i="5"/>
  <c r="FX403" i="5"/>
  <c r="FK404" i="5"/>
  <c r="FS404" i="5"/>
  <c r="FG405" i="5"/>
  <c r="FO405" i="5"/>
  <c r="FW405" i="5"/>
  <c r="FL406" i="5"/>
  <c r="FT406" i="5"/>
  <c r="FJ407" i="5"/>
  <c r="FR407" i="5"/>
  <c r="FI408" i="5"/>
  <c r="FQ408" i="5"/>
  <c r="FI409" i="5"/>
  <c r="FQ409" i="5"/>
  <c r="FJ410" i="5"/>
  <c r="FR410" i="5"/>
  <c r="FL411" i="5"/>
  <c r="FG412" i="5"/>
  <c r="FO412" i="5"/>
  <c r="FK413" i="5"/>
  <c r="FH414" i="5"/>
  <c r="FF415" i="5"/>
  <c r="FF418" i="5"/>
  <c r="FH419" i="5"/>
  <c r="FG421" i="5"/>
  <c r="AW384" i="5"/>
  <c r="BE384" i="5"/>
  <c r="BQ384" i="5"/>
  <c r="AS385" i="5"/>
  <c r="BE385" i="5"/>
  <c r="BQ385" i="5"/>
  <c r="BY385" i="5"/>
  <c r="AX386" i="5"/>
  <c r="BJ386" i="5"/>
  <c r="BZ386" i="5"/>
  <c r="AZ387" i="5"/>
  <c r="AP384" i="5"/>
  <c r="AX384" i="5"/>
  <c r="BF384" i="5"/>
  <c r="BN384" i="5"/>
  <c r="BV384" i="5"/>
  <c r="AP385" i="5"/>
  <c r="AX385" i="5"/>
  <c r="BF385" i="5"/>
  <c r="BN385" i="5"/>
  <c r="BV385" i="5"/>
  <c r="AQ386" i="5"/>
  <c r="AY386" i="5"/>
  <c r="BG386" i="5"/>
  <c r="BO386" i="5"/>
  <c r="BW386" i="5"/>
  <c r="AS387" i="5"/>
  <c r="AW387" i="5"/>
  <c r="BE387" i="5"/>
  <c r="BM387" i="5"/>
  <c r="BU387" i="5"/>
  <c r="AR388" i="5"/>
  <c r="AZ388" i="5"/>
  <c r="BH388" i="5"/>
  <c r="BP388" i="5"/>
  <c r="BX388" i="5"/>
  <c r="AR389" i="5"/>
  <c r="AZ389" i="5"/>
  <c r="BH389" i="5"/>
  <c r="BP389" i="5"/>
  <c r="AW390" i="5"/>
  <c r="BE390" i="5"/>
  <c r="BI390" i="5"/>
  <c r="BQ390" i="5"/>
  <c r="AQ391" i="5"/>
  <c r="AY391" i="5"/>
  <c r="BG391" i="5"/>
  <c r="BO391" i="5"/>
  <c r="AP392" i="5"/>
  <c r="AX392" i="5"/>
  <c r="BF392" i="5"/>
  <c r="BN392" i="5"/>
  <c r="AP393" i="5"/>
  <c r="AX393" i="5"/>
  <c r="BF393" i="5"/>
  <c r="BN393" i="5"/>
  <c r="AQ394" i="5"/>
  <c r="AY394" i="5"/>
  <c r="AS384" i="5"/>
  <c r="BI384" i="5"/>
  <c r="BU384" i="5"/>
  <c r="BA385" i="5"/>
  <c r="BM385" i="5"/>
  <c r="AP386" i="5"/>
  <c r="BB386" i="5"/>
  <c r="BN386" i="5"/>
  <c r="BV386" i="5"/>
  <c r="AV387" i="5"/>
  <c r="BA384" i="5"/>
  <c r="BM384" i="5"/>
  <c r="BY384" i="5"/>
  <c r="AW385" i="5"/>
  <c r="BI385" i="5"/>
  <c r="BU385" i="5"/>
  <c r="AT386" i="5"/>
  <c r="BF386" i="5"/>
  <c r="BR386" i="5"/>
  <c r="AR387" i="5"/>
  <c r="AT384" i="5"/>
  <c r="BB384" i="5"/>
  <c r="BJ384" i="5"/>
  <c r="BR384" i="5"/>
  <c r="BZ384" i="5"/>
  <c r="AT385" i="5"/>
  <c r="BB385" i="5"/>
  <c r="BJ385" i="5"/>
  <c r="BR385" i="5"/>
  <c r="BZ385" i="5"/>
  <c r="AU386" i="5"/>
  <c r="BC386" i="5"/>
  <c r="BK386" i="5"/>
  <c r="BS386" i="5"/>
  <c r="BA387" i="5"/>
  <c r="BI387" i="5"/>
  <c r="BQ387" i="5"/>
  <c r="BY387" i="5"/>
  <c r="AV388" i="5"/>
  <c r="BD388" i="5"/>
  <c r="BL388" i="5"/>
  <c r="BT388" i="5"/>
  <c r="AV389" i="5"/>
  <c r="BD389" i="5"/>
  <c r="BL389" i="5"/>
  <c r="BT389" i="5"/>
  <c r="AS390" i="5"/>
  <c r="BA390" i="5"/>
  <c r="BM390" i="5"/>
  <c r="BU390" i="5"/>
  <c r="AU391" i="5"/>
  <c r="BC391" i="5"/>
  <c r="BK391" i="5"/>
  <c r="BS391" i="5"/>
  <c r="AT392" i="5"/>
  <c r="BB392" i="5"/>
  <c r="BJ392" i="5"/>
  <c r="BR392" i="5"/>
  <c r="AT393" i="5"/>
  <c r="BB393" i="5"/>
  <c r="BJ393" i="5"/>
  <c r="BR393" i="5"/>
  <c r="AU394" i="5"/>
  <c r="BW1032" i="5"/>
  <c r="BW1033" i="5" s="1"/>
  <c r="CB126" i="5"/>
  <c r="CB127" i="5" s="1"/>
  <c r="AQ384" i="5"/>
  <c r="AU384" i="5"/>
  <c r="AY384" i="5"/>
  <c r="BC384" i="5"/>
  <c r="BG384" i="5"/>
  <c r="BK384" i="5"/>
  <c r="BO384" i="5"/>
  <c r="BS384" i="5"/>
  <c r="BW384" i="5"/>
  <c r="CA384" i="5"/>
  <c r="AQ385" i="5"/>
  <c r="AU385" i="5"/>
  <c r="AY385" i="5"/>
  <c r="BC385" i="5"/>
  <c r="BG385" i="5"/>
  <c r="BK385" i="5"/>
  <c r="BO385" i="5"/>
  <c r="BS385" i="5"/>
  <c r="BW385" i="5"/>
  <c r="CA385" i="5"/>
  <c r="AR386" i="5"/>
  <c r="AV386" i="5"/>
  <c r="AZ386" i="5"/>
  <c r="BD386" i="5"/>
  <c r="BH386" i="5"/>
  <c r="BL386" i="5"/>
  <c r="BP386" i="5"/>
  <c r="BT386" i="5"/>
  <c r="BX386" i="5"/>
  <c r="AP387" i="5"/>
  <c r="AT387" i="5"/>
  <c r="AX387" i="5"/>
  <c r="BB387" i="5"/>
  <c r="BF387" i="5"/>
  <c r="BJ387" i="5"/>
  <c r="BN387" i="5"/>
  <c r="BR387" i="5"/>
  <c r="BV387" i="5"/>
  <c r="AS388" i="5"/>
  <c r="AW388" i="5"/>
  <c r="BA388" i="5"/>
  <c r="BE388" i="5"/>
  <c r="BI388" i="5"/>
  <c r="BM388" i="5"/>
  <c r="BQ388" i="5"/>
  <c r="BU388" i="5"/>
  <c r="AS389" i="5"/>
  <c r="AW389" i="5"/>
  <c r="BA389" i="5"/>
  <c r="BE389" i="5"/>
  <c r="BI389" i="5"/>
  <c r="BM389" i="5"/>
  <c r="BQ389" i="5"/>
  <c r="BU389" i="5"/>
  <c r="AP390" i="5"/>
  <c r="AT390" i="5"/>
  <c r="AX390" i="5"/>
  <c r="BB390" i="5"/>
  <c r="BF390" i="5"/>
  <c r="BJ390" i="5"/>
  <c r="BN390" i="5"/>
  <c r="BR390" i="5"/>
  <c r="BV390" i="5"/>
  <c r="AR391" i="5"/>
  <c r="AV391" i="5"/>
  <c r="AZ391" i="5"/>
  <c r="BD391" i="5"/>
  <c r="BH391" i="5"/>
  <c r="BL391" i="5"/>
  <c r="BP391" i="5"/>
  <c r="BT391" i="5"/>
  <c r="AQ392" i="5"/>
  <c r="AU392" i="5"/>
  <c r="AY392" i="5"/>
  <c r="BC392" i="5"/>
  <c r="BG392" i="5"/>
  <c r="BK392" i="5"/>
  <c r="BO392" i="5"/>
  <c r="BS392" i="5"/>
  <c r="AQ393" i="5"/>
  <c r="AU393" i="5"/>
  <c r="AY393" i="5"/>
  <c r="BC393" i="5"/>
  <c r="BG393" i="5"/>
  <c r="BK393" i="5"/>
  <c r="BO393" i="5"/>
  <c r="BS393" i="5"/>
  <c r="AR394" i="5"/>
  <c r="AV394" i="5"/>
  <c r="AZ394" i="5"/>
  <c r="BD394" i="5"/>
  <c r="BH394" i="5"/>
  <c r="BL394" i="5"/>
  <c r="BP394" i="5"/>
  <c r="AP395" i="5"/>
  <c r="AT395" i="5"/>
  <c r="AX395" i="5"/>
  <c r="BB395" i="5"/>
  <c r="BF395" i="5"/>
  <c r="BJ395" i="5"/>
  <c r="BN395" i="5"/>
  <c r="AS396" i="5"/>
  <c r="AW396" i="5"/>
  <c r="BA396" i="5"/>
  <c r="BE396" i="5"/>
  <c r="BI396" i="5"/>
  <c r="BM396" i="5"/>
  <c r="AS397" i="5"/>
  <c r="AW397" i="5"/>
  <c r="BA397" i="5"/>
  <c r="BE397" i="5"/>
  <c r="BI397" i="5"/>
  <c r="BM397" i="5"/>
  <c r="AP398" i="5"/>
  <c r="AT398" i="5"/>
  <c r="AX398" i="5"/>
  <c r="BB398" i="5"/>
  <c r="BF398" i="5"/>
  <c r="BJ398" i="5"/>
  <c r="BN398" i="5"/>
  <c r="AR399" i="5"/>
  <c r="AV399" i="5"/>
  <c r="AZ399" i="5"/>
  <c r="BD399" i="5"/>
  <c r="BH399" i="5"/>
  <c r="BL399" i="5"/>
  <c r="AQ400" i="5"/>
  <c r="AU400" i="5"/>
  <c r="AY400" i="5"/>
  <c r="BC400" i="5"/>
  <c r="BG400" i="5"/>
  <c r="BK400" i="5"/>
  <c r="AQ401" i="5"/>
  <c r="AU401" i="5"/>
  <c r="AY401" i="5"/>
  <c r="BC401" i="5"/>
  <c r="BG401" i="5"/>
  <c r="BK401" i="5"/>
  <c r="AR402" i="5"/>
  <c r="AV402" i="5"/>
  <c r="AZ402" i="5"/>
  <c r="BD402" i="5"/>
  <c r="BH402" i="5"/>
  <c r="AP403" i="5"/>
  <c r="AT403" i="5"/>
  <c r="AX403" i="5"/>
  <c r="BB403" i="5"/>
  <c r="BF403" i="5"/>
  <c r="AS404" i="5"/>
  <c r="AW404" i="5"/>
  <c r="BA404" i="5"/>
  <c r="BE404" i="5"/>
  <c r="AS405" i="5"/>
  <c r="AW405" i="5"/>
  <c r="BA405" i="5"/>
  <c r="BE405" i="5"/>
  <c r="AP406" i="5"/>
  <c r="AT406" i="5"/>
  <c r="AX406" i="5"/>
  <c r="BB406" i="5"/>
  <c r="BF406" i="5"/>
  <c r="AR407" i="5"/>
  <c r="AV407" i="5"/>
  <c r="AZ407" i="5"/>
  <c r="BD407" i="5"/>
  <c r="AQ408" i="5"/>
  <c r="AU408" i="5"/>
  <c r="AY408" i="5"/>
  <c r="BC408" i="5"/>
  <c r="AQ409" i="5"/>
  <c r="AU409" i="5"/>
  <c r="AY409" i="5"/>
  <c r="BC409" i="5"/>
  <c r="AR410" i="5"/>
  <c r="AV410" i="5"/>
  <c r="AZ410" i="5"/>
  <c r="AP411" i="5"/>
  <c r="AT411" i="5"/>
  <c r="AX411" i="5"/>
  <c r="AS412" i="5"/>
  <c r="AW412" i="5"/>
  <c r="AS413" i="5"/>
  <c r="AW413" i="5"/>
  <c r="AP414" i="5"/>
  <c r="AT414" i="5"/>
  <c r="AX414" i="5"/>
  <c r="AR415" i="5"/>
  <c r="AV415" i="5"/>
  <c r="AQ416" i="5"/>
  <c r="AU416" i="5"/>
  <c r="AQ417" i="5"/>
  <c r="AU417" i="5"/>
  <c r="AR418" i="5"/>
  <c r="AP419" i="5"/>
  <c r="AP422" i="5"/>
  <c r="CB729" i="5"/>
  <c r="CB730" i="5" s="1"/>
  <c r="AP787" i="5"/>
  <c r="AT787" i="5"/>
  <c r="AX787" i="5"/>
  <c r="BB787" i="5"/>
  <c r="BF787" i="5"/>
  <c r="BJ787" i="5"/>
  <c r="BN787" i="5"/>
  <c r="BR787" i="5"/>
  <c r="BV787" i="5"/>
  <c r="CA827" i="5"/>
  <c r="CA828" i="5" s="1"/>
  <c r="BZ787" i="5"/>
  <c r="AP788" i="5"/>
  <c r="AT788" i="5"/>
  <c r="AX788" i="5"/>
  <c r="BB788" i="5"/>
  <c r="BF788" i="5"/>
  <c r="BJ788" i="5"/>
  <c r="BN788" i="5"/>
  <c r="BR788" i="5"/>
  <c r="BV788" i="5"/>
  <c r="BZ788" i="5"/>
  <c r="AQ789" i="5"/>
  <c r="AU789" i="5"/>
  <c r="AY789" i="5"/>
  <c r="BC789" i="5"/>
  <c r="BG789" i="5"/>
  <c r="BK789" i="5"/>
  <c r="BO789" i="5"/>
  <c r="BS789" i="5"/>
  <c r="BW789" i="5"/>
  <c r="AS790" i="5"/>
  <c r="AW790" i="5"/>
  <c r="BA790" i="5"/>
  <c r="BE790" i="5"/>
  <c r="BI790" i="5"/>
  <c r="BM790" i="5"/>
  <c r="BQ790" i="5"/>
  <c r="BU790" i="5"/>
  <c r="BY790" i="5"/>
  <c r="AR791" i="5"/>
  <c r="AV791" i="5"/>
  <c r="AZ791" i="5"/>
  <c r="BD791" i="5"/>
  <c r="BH791" i="5"/>
  <c r="BL791" i="5"/>
  <c r="BP791" i="5"/>
  <c r="BT791" i="5"/>
  <c r="BX791" i="5"/>
  <c r="AR792" i="5"/>
  <c r="AV792" i="5"/>
  <c r="AZ792" i="5"/>
  <c r="BD792" i="5"/>
  <c r="BH792" i="5"/>
  <c r="BL792" i="5"/>
  <c r="BP792" i="5"/>
  <c r="BT792" i="5"/>
  <c r="AS793" i="5"/>
  <c r="AW793" i="5"/>
  <c r="BA793" i="5"/>
  <c r="BE793" i="5"/>
  <c r="BI793" i="5"/>
  <c r="BM793" i="5"/>
  <c r="BQ793" i="5"/>
  <c r="BU793" i="5"/>
  <c r="AQ794" i="5"/>
  <c r="AU794" i="5"/>
  <c r="AY794" i="5"/>
  <c r="BC794" i="5"/>
  <c r="BG794" i="5"/>
  <c r="BK794" i="5"/>
  <c r="BO794" i="5"/>
  <c r="BS794" i="5"/>
  <c r="AP795" i="5"/>
  <c r="AT795" i="5"/>
  <c r="AX795" i="5"/>
  <c r="BB795" i="5"/>
  <c r="BF795" i="5"/>
  <c r="BJ795" i="5"/>
  <c r="BN795" i="5"/>
  <c r="BR795" i="5"/>
  <c r="AP796" i="5"/>
  <c r="AT796" i="5"/>
  <c r="AX796" i="5"/>
  <c r="BB796" i="5"/>
  <c r="BF796" i="5"/>
  <c r="BJ796" i="5"/>
  <c r="BN796" i="5"/>
  <c r="BR796" i="5"/>
  <c r="AQ797" i="5"/>
  <c r="AU797" i="5"/>
  <c r="AY797" i="5"/>
  <c r="BC797" i="5"/>
  <c r="BG797" i="5"/>
  <c r="BK797" i="5"/>
  <c r="BO797" i="5"/>
  <c r="AS798" i="5"/>
  <c r="AW798" i="5"/>
  <c r="BA798" i="5"/>
  <c r="BE798" i="5"/>
  <c r="BI798" i="5"/>
  <c r="BM798" i="5"/>
  <c r="BQ798" i="5"/>
  <c r="AR799" i="5"/>
  <c r="AV799" i="5"/>
  <c r="AZ799" i="5"/>
  <c r="BD799" i="5"/>
  <c r="BH799" i="5"/>
  <c r="BL799" i="5"/>
  <c r="BP799" i="5"/>
  <c r="AR800" i="5"/>
  <c r="AV800" i="5"/>
  <c r="AZ800" i="5"/>
  <c r="BD800" i="5"/>
  <c r="BH800" i="5"/>
  <c r="BL800" i="5"/>
  <c r="AS801" i="5"/>
  <c r="AW801" i="5"/>
  <c r="BA801" i="5"/>
  <c r="BE801" i="5"/>
  <c r="BI801" i="5"/>
  <c r="BM801" i="5"/>
  <c r="AQ802" i="5"/>
  <c r="AU802" i="5"/>
  <c r="AY802" i="5"/>
  <c r="BC802" i="5"/>
  <c r="BG802" i="5"/>
  <c r="BK802" i="5"/>
  <c r="AP803" i="5"/>
  <c r="AT803" i="5"/>
  <c r="AX803" i="5"/>
  <c r="BB803" i="5"/>
  <c r="BF803" i="5"/>
  <c r="BJ803" i="5"/>
  <c r="AP804" i="5"/>
  <c r="AT804" i="5"/>
  <c r="AX804" i="5"/>
  <c r="BB804" i="5"/>
  <c r="BF804" i="5"/>
  <c r="BJ804" i="5"/>
  <c r="AQ805" i="5"/>
  <c r="AU805" i="5"/>
  <c r="AY805" i="5"/>
  <c r="BC805" i="5"/>
  <c r="BG805" i="5"/>
  <c r="AS806" i="5"/>
  <c r="AW806" i="5"/>
  <c r="BA806" i="5"/>
  <c r="BE806" i="5"/>
  <c r="BI806" i="5"/>
  <c r="AR807" i="5"/>
  <c r="AV807" i="5"/>
  <c r="AZ807" i="5"/>
  <c r="BD807" i="5"/>
  <c r="BH807" i="5"/>
  <c r="AR808" i="5"/>
  <c r="AV808" i="5"/>
  <c r="AZ808" i="5"/>
  <c r="BD808" i="5"/>
  <c r="AS809" i="5"/>
  <c r="AW809" i="5"/>
  <c r="BA809" i="5"/>
  <c r="BE809" i="5"/>
  <c r="AQ810" i="5"/>
  <c r="AU810" i="5"/>
  <c r="AY810" i="5"/>
  <c r="BC810" i="5"/>
  <c r="AP811" i="5"/>
  <c r="AT811" i="5"/>
  <c r="AX811" i="5"/>
  <c r="BB811" i="5"/>
  <c r="AP812" i="5"/>
  <c r="AT812" i="5"/>
  <c r="AX812" i="5"/>
  <c r="BB812" i="5"/>
  <c r="AQ813" i="5"/>
  <c r="AU813" i="5"/>
  <c r="AY813" i="5"/>
  <c r="AS814" i="5"/>
  <c r="AW814" i="5"/>
  <c r="BA814" i="5"/>
  <c r="AR815" i="5"/>
  <c r="AV815" i="5"/>
  <c r="AZ815" i="5"/>
  <c r="AR816" i="5"/>
  <c r="AV816" i="5"/>
  <c r="AS817" i="5"/>
  <c r="AW817" i="5"/>
  <c r="AQ818" i="5"/>
  <c r="AU818" i="5"/>
  <c r="AP819" i="5"/>
  <c r="AT819" i="5"/>
  <c r="AP820" i="5"/>
  <c r="AT820" i="5"/>
  <c r="AQ821" i="5"/>
  <c r="AS822" i="5"/>
  <c r="AR823" i="5"/>
  <c r="CB1232" i="5"/>
  <c r="CB1233" i="5" s="1"/>
  <c r="CG384" i="5"/>
  <c r="CK384" i="5"/>
  <c r="CO384" i="5"/>
  <c r="CS384" i="5"/>
  <c r="CW384" i="5"/>
  <c r="DA384" i="5"/>
  <c r="DE384" i="5"/>
  <c r="DI384" i="5"/>
  <c r="DM384" i="5"/>
  <c r="CG385" i="5"/>
  <c r="CK385" i="5"/>
  <c r="CO385" i="5"/>
  <c r="CS385" i="5"/>
  <c r="CW385" i="5"/>
  <c r="DA385" i="5"/>
  <c r="DE385" i="5"/>
  <c r="DI385" i="5"/>
  <c r="DM385" i="5"/>
  <c r="CD386" i="5"/>
  <c r="CH386" i="5"/>
  <c r="CL386" i="5"/>
  <c r="CP386" i="5"/>
  <c r="CT386" i="5"/>
  <c r="CX386" i="5"/>
  <c r="DB386" i="5"/>
  <c r="DF386" i="5"/>
  <c r="DJ386" i="5"/>
  <c r="DN386" i="5"/>
  <c r="DN424" i="5" s="1"/>
  <c r="DN425" i="5" s="1"/>
  <c r="CF387" i="5"/>
  <c r="CJ387" i="5"/>
  <c r="CN387" i="5"/>
  <c r="CR387" i="5"/>
  <c r="CV387" i="5"/>
  <c r="CZ387" i="5"/>
  <c r="DD387" i="5"/>
  <c r="DH387" i="5"/>
  <c r="DL387" i="5"/>
  <c r="CE388" i="5"/>
  <c r="CI388" i="5"/>
  <c r="CM388" i="5"/>
  <c r="CQ388" i="5"/>
  <c r="CU388" i="5"/>
  <c r="CY388" i="5"/>
  <c r="DC388" i="5"/>
  <c r="DG388" i="5"/>
  <c r="DK388" i="5"/>
  <c r="CE389" i="5"/>
  <c r="CI389" i="5"/>
  <c r="CM389" i="5"/>
  <c r="CQ389" i="5"/>
  <c r="CU389" i="5"/>
  <c r="CY389" i="5"/>
  <c r="DC389" i="5"/>
  <c r="DG389" i="5"/>
  <c r="DK389" i="5"/>
  <c r="CF390" i="5"/>
  <c r="CJ390" i="5"/>
  <c r="CN390" i="5"/>
  <c r="CR390" i="5"/>
  <c r="CV390" i="5"/>
  <c r="CZ390" i="5"/>
  <c r="DD390" i="5"/>
  <c r="DH390" i="5"/>
  <c r="CD391" i="5"/>
  <c r="CH391" i="5"/>
  <c r="CL391" i="5"/>
  <c r="CP391" i="5"/>
  <c r="CT391" i="5"/>
  <c r="CX391" i="5"/>
  <c r="DB391" i="5"/>
  <c r="DF391" i="5"/>
  <c r="CG392" i="5"/>
  <c r="CK392" i="5"/>
  <c r="CO392" i="5"/>
  <c r="CS392" i="5"/>
  <c r="CW392" i="5"/>
  <c r="DA392" i="5"/>
  <c r="DE392" i="5"/>
  <c r="CG393" i="5"/>
  <c r="CK393" i="5"/>
  <c r="CO393" i="5"/>
  <c r="CS393" i="5"/>
  <c r="CW393" i="5"/>
  <c r="DA393" i="5"/>
  <c r="DE393" i="5"/>
  <c r="CD394" i="5"/>
  <c r="CH394" i="5"/>
  <c r="CL394" i="5"/>
  <c r="CP394" i="5"/>
  <c r="CT394" i="5"/>
  <c r="CX394" i="5"/>
  <c r="DB394" i="5"/>
  <c r="DF394" i="5"/>
  <c r="CF395" i="5"/>
  <c r="CJ395" i="5"/>
  <c r="CN395" i="5"/>
  <c r="CR395" i="5"/>
  <c r="CV395" i="5"/>
  <c r="CZ395" i="5"/>
  <c r="DD395" i="5"/>
  <c r="CE396" i="5"/>
  <c r="CI396" i="5"/>
  <c r="CM396" i="5"/>
  <c r="CQ396" i="5"/>
  <c r="CU396" i="5"/>
  <c r="CY396" i="5"/>
  <c r="DC396" i="5"/>
  <c r="CE397" i="5"/>
  <c r="CI397" i="5"/>
  <c r="CM397" i="5"/>
  <c r="CQ397" i="5"/>
  <c r="CU397" i="5"/>
  <c r="CY397" i="5"/>
  <c r="DC397" i="5"/>
  <c r="CF398" i="5"/>
  <c r="CJ398" i="5"/>
  <c r="CN398" i="5"/>
  <c r="CR398" i="5"/>
  <c r="CV398" i="5"/>
  <c r="CZ398" i="5"/>
  <c r="CD399" i="5"/>
  <c r="CH399" i="5"/>
  <c r="CL399" i="5"/>
  <c r="CP399" i="5"/>
  <c r="CT399" i="5"/>
  <c r="CX399" i="5"/>
  <c r="CG400" i="5"/>
  <c r="CK400" i="5"/>
  <c r="CO400" i="5"/>
  <c r="CS400" i="5"/>
  <c r="CW400" i="5"/>
  <c r="CG401" i="5"/>
  <c r="CK401" i="5"/>
  <c r="CO401" i="5"/>
  <c r="CS401" i="5"/>
  <c r="CW401" i="5"/>
  <c r="CD402" i="5"/>
  <c r="CH402" i="5"/>
  <c r="CL402" i="5"/>
  <c r="CP402" i="5"/>
  <c r="CT402" i="5"/>
  <c r="CX402" i="5"/>
  <c r="CF403" i="5"/>
  <c r="CJ403" i="5"/>
  <c r="CN403" i="5"/>
  <c r="CR403" i="5"/>
  <c r="CV403" i="5"/>
  <c r="CE404" i="5"/>
  <c r="CI404" i="5"/>
  <c r="CM404" i="5"/>
  <c r="CQ404" i="5"/>
  <c r="CU404" i="5"/>
  <c r="CE405" i="5"/>
  <c r="CI405" i="5"/>
  <c r="CM405" i="5"/>
  <c r="CQ405" i="5"/>
  <c r="CU405" i="5"/>
  <c r="CF406" i="5"/>
  <c r="CJ406" i="5"/>
  <c r="CN406" i="5"/>
  <c r="CR406" i="5"/>
  <c r="CD407" i="5"/>
  <c r="CH407" i="5"/>
  <c r="CL407" i="5"/>
  <c r="CP407" i="5"/>
  <c r="CG408" i="5"/>
  <c r="CK408" i="5"/>
  <c r="CO408" i="5"/>
  <c r="CG409" i="5"/>
  <c r="CK409" i="5"/>
  <c r="CO409" i="5"/>
  <c r="CD410" i="5"/>
  <c r="CH410" i="5"/>
  <c r="CL410" i="5"/>
  <c r="CP410" i="5"/>
  <c r="CF411" i="5"/>
  <c r="CJ411" i="5"/>
  <c r="CN411" i="5"/>
  <c r="CE412" i="5"/>
  <c r="CI412" i="5"/>
  <c r="CM412" i="5"/>
  <c r="CE413" i="5"/>
  <c r="CI413" i="5"/>
  <c r="CM413" i="5"/>
  <c r="CF414" i="5"/>
  <c r="CJ414" i="5"/>
  <c r="CD415" i="5"/>
  <c r="CH415" i="5"/>
  <c r="CG416" i="5"/>
  <c r="CG417" i="5"/>
  <c r="CD418" i="5"/>
  <c r="CH418" i="5"/>
  <c r="CF419" i="5"/>
  <c r="CE420" i="5"/>
  <c r="CE421" i="5"/>
  <c r="CD787" i="5"/>
  <c r="CH787" i="5"/>
  <c r="CL787" i="5"/>
  <c r="CP787" i="5"/>
  <c r="CT787" i="5"/>
  <c r="CX787" i="5"/>
  <c r="DB787" i="5"/>
  <c r="DF787" i="5"/>
  <c r="DJ787" i="5"/>
  <c r="DN787" i="5"/>
  <c r="DN827" i="5" s="1"/>
  <c r="DN828" i="5" s="1"/>
  <c r="CD788" i="5"/>
  <c r="CH788" i="5"/>
  <c r="CL788" i="5"/>
  <c r="CP788" i="5"/>
  <c r="CT788" i="5"/>
  <c r="CX788" i="5"/>
  <c r="DB788" i="5"/>
  <c r="DF788" i="5"/>
  <c r="DJ788" i="5"/>
  <c r="DN788" i="5"/>
  <c r="CE789" i="5"/>
  <c r="CI789" i="5"/>
  <c r="CM789" i="5"/>
  <c r="CQ789" i="5"/>
  <c r="CU789" i="5"/>
  <c r="CY789" i="5"/>
  <c r="DC789" i="5"/>
  <c r="DG789" i="5"/>
  <c r="DK789" i="5"/>
  <c r="CG790" i="5"/>
  <c r="CK790" i="5"/>
  <c r="CO790" i="5"/>
  <c r="CS790" i="5"/>
  <c r="CW790" i="5"/>
  <c r="DA790" i="5"/>
  <c r="DE790" i="5"/>
  <c r="DI790" i="5"/>
  <c r="DM790" i="5"/>
  <c r="CF791" i="5"/>
  <c r="CJ791" i="5"/>
  <c r="CN791" i="5"/>
  <c r="CR791" i="5"/>
  <c r="CV791" i="5"/>
  <c r="CZ791" i="5"/>
  <c r="DD791" i="5"/>
  <c r="DH791" i="5"/>
  <c r="DL791" i="5"/>
  <c r="CF792" i="5"/>
  <c r="CJ792" i="5"/>
  <c r="CN792" i="5"/>
  <c r="CR792" i="5"/>
  <c r="CV792" i="5"/>
  <c r="CZ792" i="5"/>
  <c r="DD792" i="5"/>
  <c r="DH792" i="5"/>
  <c r="CG793" i="5"/>
  <c r="CK793" i="5"/>
  <c r="CO793" i="5"/>
  <c r="CS793" i="5"/>
  <c r="CW793" i="5"/>
  <c r="DA793" i="5"/>
  <c r="DE793" i="5"/>
  <c r="DI793" i="5"/>
  <c r="CE794" i="5"/>
  <c r="CI794" i="5"/>
  <c r="CM794" i="5"/>
  <c r="CQ794" i="5"/>
  <c r="CU794" i="5"/>
  <c r="CY794" i="5"/>
  <c r="DC794" i="5"/>
  <c r="DG794" i="5"/>
  <c r="CD795" i="5"/>
  <c r="CH795" i="5"/>
  <c r="CL795" i="5"/>
  <c r="CP795" i="5"/>
  <c r="CT795" i="5"/>
  <c r="CX795" i="5"/>
  <c r="DB795" i="5"/>
  <c r="DF795" i="5"/>
  <c r="CD796" i="5"/>
  <c r="CH796" i="5"/>
  <c r="CL796" i="5"/>
  <c r="CP796" i="5"/>
  <c r="CT796" i="5"/>
  <c r="CX796" i="5"/>
  <c r="DB796" i="5"/>
  <c r="DF796" i="5"/>
  <c r="CE797" i="5"/>
  <c r="CI797" i="5"/>
  <c r="CM797" i="5"/>
  <c r="CQ797" i="5"/>
  <c r="CU797" i="5"/>
  <c r="CY797" i="5"/>
  <c r="DC797" i="5"/>
  <c r="CG798" i="5"/>
  <c r="CK798" i="5"/>
  <c r="CO798" i="5"/>
  <c r="CS798" i="5"/>
  <c r="CW798" i="5"/>
  <c r="DA798" i="5"/>
  <c r="DE798" i="5"/>
  <c r="CF799" i="5"/>
  <c r="CJ799" i="5"/>
  <c r="CN799" i="5"/>
  <c r="CR799" i="5"/>
  <c r="CV799" i="5"/>
  <c r="CZ799" i="5"/>
  <c r="DD799" i="5"/>
  <c r="CF800" i="5"/>
  <c r="CJ800" i="5"/>
  <c r="CN800" i="5"/>
  <c r="CR800" i="5"/>
  <c r="CV800" i="5"/>
  <c r="CZ800" i="5"/>
  <c r="CG801" i="5"/>
  <c r="CK801" i="5"/>
  <c r="CO801" i="5"/>
  <c r="CS801" i="5"/>
  <c r="CW801" i="5"/>
  <c r="DA801" i="5"/>
  <c r="CE802" i="5"/>
  <c r="CI802" i="5"/>
  <c r="CM802" i="5"/>
  <c r="CQ802" i="5"/>
  <c r="CU802" i="5"/>
  <c r="CY802" i="5"/>
  <c r="CD803" i="5"/>
  <c r="CH803" i="5"/>
  <c r="CL803" i="5"/>
  <c r="CP803" i="5"/>
  <c r="CT803" i="5"/>
  <c r="CX803" i="5"/>
  <c r="CD804" i="5"/>
  <c r="CH804" i="5"/>
  <c r="CL804" i="5"/>
  <c r="CP804" i="5"/>
  <c r="CT804" i="5"/>
  <c r="CX804" i="5"/>
  <c r="CE805" i="5"/>
  <c r="CI805" i="5"/>
  <c r="CM805" i="5"/>
  <c r="CQ805" i="5"/>
  <c r="CU805" i="5"/>
  <c r="CG806" i="5"/>
  <c r="CK806" i="5"/>
  <c r="CO806" i="5"/>
  <c r="CS806" i="5"/>
  <c r="CW806" i="5"/>
  <c r="CF807" i="5"/>
  <c r="CJ807" i="5"/>
  <c r="CN807" i="5"/>
  <c r="CR807" i="5"/>
  <c r="CV807" i="5"/>
  <c r="CF808" i="5"/>
  <c r="CJ808" i="5"/>
  <c r="CN808" i="5"/>
  <c r="CR808" i="5"/>
  <c r="CG809" i="5"/>
  <c r="CK809" i="5"/>
  <c r="CO809" i="5"/>
  <c r="CS809" i="5"/>
  <c r="CE810" i="5"/>
  <c r="CI810" i="5"/>
  <c r="CM810" i="5"/>
  <c r="CQ810" i="5"/>
  <c r="CD811" i="5"/>
  <c r="CH811" i="5"/>
  <c r="CL811" i="5"/>
  <c r="CP811" i="5"/>
  <c r="CD812" i="5"/>
  <c r="BB394" i="5"/>
  <c r="BF394" i="5"/>
  <c r="BJ394" i="5"/>
  <c r="BN394" i="5"/>
  <c r="BR394" i="5"/>
  <c r="AR395" i="5"/>
  <c r="AV395" i="5"/>
  <c r="AZ395" i="5"/>
  <c r="BD395" i="5"/>
  <c r="BH395" i="5"/>
  <c r="BL395" i="5"/>
  <c r="BP395" i="5"/>
  <c r="AQ396" i="5"/>
  <c r="AU396" i="5"/>
  <c r="AY396" i="5"/>
  <c r="BC396" i="5"/>
  <c r="BG396" i="5"/>
  <c r="BK396" i="5"/>
  <c r="BO396" i="5"/>
  <c r="AQ397" i="5"/>
  <c r="AU397" i="5"/>
  <c r="AY397" i="5"/>
  <c r="BC397" i="5"/>
  <c r="BG397" i="5"/>
  <c r="BK397" i="5"/>
  <c r="BO397" i="5"/>
  <c r="AR398" i="5"/>
  <c r="AV398" i="5"/>
  <c r="AZ398" i="5"/>
  <c r="BD398" i="5"/>
  <c r="BH398" i="5"/>
  <c r="BL398" i="5"/>
  <c r="AP399" i="5"/>
  <c r="AT399" i="5"/>
  <c r="AX399" i="5"/>
  <c r="BB399" i="5"/>
  <c r="BF399" i="5"/>
  <c r="BJ399" i="5"/>
  <c r="AS400" i="5"/>
  <c r="AW400" i="5"/>
  <c r="BA400" i="5"/>
  <c r="BE400" i="5"/>
  <c r="BI400" i="5"/>
  <c r="AS401" i="5"/>
  <c r="AW401" i="5"/>
  <c r="BA401" i="5"/>
  <c r="BE401" i="5"/>
  <c r="BI401" i="5"/>
  <c r="AP402" i="5"/>
  <c r="AT402" i="5"/>
  <c r="AX402" i="5"/>
  <c r="BB402" i="5"/>
  <c r="BF402" i="5"/>
  <c r="BJ402" i="5"/>
  <c r="AR403" i="5"/>
  <c r="AV403" i="5"/>
  <c r="AZ403" i="5"/>
  <c r="BD403" i="5"/>
  <c r="BH403" i="5"/>
  <c r="AQ404" i="5"/>
  <c r="AU404" i="5"/>
  <c r="AY404" i="5"/>
  <c r="BC404" i="5"/>
  <c r="BG404" i="5"/>
  <c r="AQ405" i="5"/>
  <c r="AU405" i="5"/>
  <c r="AY405" i="5"/>
  <c r="BC405" i="5"/>
  <c r="BG405" i="5"/>
  <c r="AR406" i="5"/>
  <c r="AV406" i="5"/>
  <c r="AZ406" i="5"/>
  <c r="BD406" i="5"/>
  <c r="AP407" i="5"/>
  <c r="AT407" i="5"/>
  <c r="AX407" i="5"/>
  <c r="BB407" i="5"/>
  <c r="AS408" i="5"/>
  <c r="AW408" i="5"/>
  <c r="BA408" i="5"/>
  <c r="AS409" i="5"/>
  <c r="AW409" i="5"/>
  <c r="BA409" i="5"/>
  <c r="AP410" i="5"/>
  <c r="AT410" i="5"/>
  <c r="AX410" i="5"/>
  <c r="BB410" i="5"/>
  <c r="AR411" i="5"/>
  <c r="AV411" i="5"/>
  <c r="AZ411" i="5"/>
  <c r="AQ412" i="5"/>
  <c r="AU412" i="5"/>
  <c r="AY412" i="5"/>
  <c r="AQ413" i="5"/>
  <c r="AU413" i="5"/>
  <c r="AY413" i="5"/>
  <c r="AR414" i="5"/>
  <c r="AV414" i="5"/>
  <c r="AP415" i="5"/>
  <c r="AT415" i="5"/>
  <c r="AS416" i="5"/>
  <c r="AS417" i="5"/>
  <c r="AP418" i="5"/>
  <c r="AT418" i="5"/>
  <c r="AR419" i="5"/>
  <c r="AQ420" i="5"/>
  <c r="AQ421" i="5"/>
  <c r="AR787" i="5"/>
  <c r="AV787" i="5"/>
  <c r="AZ787" i="5"/>
  <c r="BD787" i="5"/>
  <c r="BH787" i="5"/>
  <c r="BL787" i="5"/>
  <c r="BP787" i="5"/>
  <c r="BT787" i="5"/>
  <c r="BX787" i="5"/>
  <c r="CB787" i="5"/>
  <c r="AR788" i="5"/>
  <c r="AV788" i="5"/>
  <c r="AZ788" i="5"/>
  <c r="BD788" i="5"/>
  <c r="BH788" i="5"/>
  <c r="BL788" i="5"/>
  <c r="BP788" i="5"/>
  <c r="BT788" i="5"/>
  <c r="BX788" i="5"/>
  <c r="AS789" i="5"/>
  <c r="AW789" i="5"/>
  <c r="BA789" i="5"/>
  <c r="BE789" i="5"/>
  <c r="BI789" i="5"/>
  <c r="BM789" i="5"/>
  <c r="BQ789" i="5"/>
  <c r="BU789" i="5"/>
  <c r="BY789" i="5"/>
  <c r="AQ790" i="5"/>
  <c r="AU790" i="5"/>
  <c r="AY790" i="5"/>
  <c r="BC790" i="5"/>
  <c r="BG790" i="5"/>
  <c r="BK790" i="5"/>
  <c r="BO790" i="5"/>
  <c r="BS790" i="5"/>
  <c r="BW790" i="5"/>
  <c r="AP791" i="5"/>
  <c r="AT791" i="5"/>
  <c r="AX791" i="5"/>
  <c r="BB791" i="5"/>
  <c r="BF791" i="5"/>
  <c r="BJ791" i="5"/>
  <c r="BN791" i="5"/>
  <c r="BR791" i="5"/>
  <c r="BV791" i="5"/>
  <c r="AP792" i="5"/>
  <c r="AT792" i="5"/>
  <c r="AX792" i="5"/>
  <c r="BB792" i="5"/>
  <c r="BF792" i="5"/>
  <c r="BJ792" i="5"/>
  <c r="BN792" i="5"/>
  <c r="BR792" i="5"/>
  <c r="BV792" i="5"/>
  <c r="AQ793" i="5"/>
  <c r="AU793" i="5"/>
  <c r="AY793" i="5"/>
  <c r="BC793" i="5"/>
  <c r="BG793" i="5"/>
  <c r="BK793" i="5"/>
  <c r="BO793" i="5"/>
  <c r="BS793" i="5"/>
  <c r="AS794" i="5"/>
  <c r="AW794" i="5"/>
  <c r="BA794" i="5"/>
  <c r="BE794" i="5"/>
  <c r="BI794" i="5"/>
  <c r="BM794" i="5"/>
  <c r="BQ794" i="5"/>
  <c r="BU794" i="5"/>
  <c r="AR795" i="5"/>
  <c r="AV795" i="5"/>
  <c r="AZ795" i="5"/>
  <c r="BD795" i="5"/>
  <c r="BH795" i="5"/>
  <c r="BL795" i="5"/>
  <c r="BP795" i="5"/>
  <c r="BT795" i="5"/>
  <c r="AR796" i="5"/>
  <c r="AV796" i="5"/>
  <c r="AZ796" i="5"/>
  <c r="BD796" i="5"/>
  <c r="BH796" i="5"/>
  <c r="BL796" i="5"/>
  <c r="BP796" i="5"/>
  <c r="AS797" i="5"/>
  <c r="AW797" i="5"/>
  <c r="BA797" i="5"/>
  <c r="BE797" i="5"/>
  <c r="BI797" i="5"/>
  <c r="BM797" i="5"/>
  <c r="BQ797" i="5"/>
  <c r="AQ798" i="5"/>
  <c r="AU798" i="5"/>
  <c r="AY798" i="5"/>
  <c r="BC798" i="5"/>
  <c r="BG798" i="5"/>
  <c r="BK798" i="5"/>
  <c r="BO798" i="5"/>
  <c r="AP799" i="5"/>
  <c r="AT799" i="5"/>
  <c r="AX799" i="5"/>
  <c r="BB799" i="5"/>
  <c r="BF799" i="5"/>
  <c r="BJ799" i="5"/>
  <c r="BN799" i="5"/>
  <c r="AP800" i="5"/>
  <c r="AT800" i="5"/>
  <c r="AX800" i="5"/>
  <c r="BB800" i="5"/>
  <c r="BF800" i="5"/>
  <c r="BJ800" i="5"/>
  <c r="BN800" i="5"/>
  <c r="AQ801" i="5"/>
  <c r="AU801" i="5"/>
  <c r="AY801" i="5"/>
  <c r="BC801" i="5"/>
  <c r="BG801" i="5"/>
  <c r="BK801" i="5"/>
  <c r="AS802" i="5"/>
  <c r="AW802" i="5"/>
  <c r="BA802" i="5"/>
  <c r="BE802" i="5"/>
  <c r="BI802" i="5"/>
  <c r="BM802" i="5"/>
  <c r="AR803" i="5"/>
  <c r="AV803" i="5"/>
  <c r="AZ803" i="5"/>
  <c r="BD803" i="5"/>
  <c r="BH803" i="5"/>
  <c r="BL803" i="5"/>
  <c r="AR804" i="5"/>
  <c r="AV804" i="5"/>
  <c r="AZ804" i="5"/>
  <c r="BD804" i="5"/>
  <c r="BH804" i="5"/>
  <c r="AS805" i="5"/>
  <c r="AW805" i="5"/>
  <c r="BA805" i="5"/>
  <c r="BE805" i="5"/>
  <c r="BI805" i="5"/>
  <c r="AQ806" i="5"/>
  <c r="AU806" i="5"/>
  <c r="AY806" i="5"/>
  <c r="BC806" i="5"/>
  <c r="BG806" i="5"/>
  <c r="AP807" i="5"/>
  <c r="AT807" i="5"/>
  <c r="AX807" i="5"/>
  <c r="BB807" i="5"/>
  <c r="BF807" i="5"/>
  <c r="AP808" i="5"/>
  <c r="AT808" i="5"/>
  <c r="AX808" i="5"/>
  <c r="BB808" i="5"/>
  <c r="BF808" i="5"/>
  <c r="AQ809" i="5"/>
  <c r="AU809" i="5"/>
  <c r="AY809" i="5"/>
  <c r="BC809" i="5"/>
  <c r="AS810" i="5"/>
  <c r="AW810" i="5"/>
  <c r="BA810" i="5"/>
  <c r="BE810" i="5"/>
  <c r="AR811" i="5"/>
  <c r="AV811" i="5"/>
  <c r="AZ811" i="5"/>
  <c r="BD811" i="5"/>
  <c r="AR812" i="5"/>
  <c r="AV812" i="5"/>
  <c r="AZ812" i="5"/>
  <c r="AS813" i="5"/>
  <c r="AW813" i="5"/>
  <c r="BA813" i="5"/>
  <c r="AQ814" i="5"/>
  <c r="AU814" i="5"/>
  <c r="AY814" i="5"/>
  <c r="AP815" i="5"/>
  <c r="AT815" i="5"/>
  <c r="AX815" i="5"/>
  <c r="AP816" i="5"/>
  <c r="AT816" i="5"/>
  <c r="AX816" i="5"/>
  <c r="AQ817" i="5"/>
  <c r="AU817" i="5"/>
  <c r="AS818" i="5"/>
  <c r="AW818" i="5"/>
  <c r="AR819" i="5"/>
  <c r="AV819" i="5"/>
  <c r="AR820" i="5"/>
  <c r="AS821" i="5"/>
  <c r="AQ822" i="5"/>
  <c r="AP823" i="5"/>
  <c r="AP824" i="5"/>
  <c r="CA932" i="5"/>
  <c r="CA933" i="5" s="1"/>
  <c r="CB1132" i="5"/>
  <c r="CB1133" i="5" s="1"/>
  <c r="CE384" i="5"/>
  <c r="CI384" i="5"/>
  <c r="CM384" i="5"/>
  <c r="CQ384" i="5"/>
  <c r="CU384" i="5"/>
  <c r="CY384" i="5"/>
  <c r="DC384" i="5"/>
  <c r="DG384" i="5"/>
  <c r="DK384" i="5"/>
  <c r="DP424" i="5"/>
  <c r="DP425" i="5" s="1"/>
  <c r="DP426" i="5" s="1"/>
  <c r="DP427" i="5" s="1"/>
  <c r="DP429" i="5" s="1"/>
  <c r="DP430" i="5" s="1"/>
  <c r="DO384" i="5"/>
  <c r="CE385" i="5"/>
  <c r="CI385" i="5"/>
  <c r="CM385" i="5"/>
  <c r="CQ385" i="5"/>
  <c r="CU385" i="5"/>
  <c r="CY385" i="5"/>
  <c r="DC385" i="5"/>
  <c r="DG385" i="5"/>
  <c r="DK385" i="5"/>
  <c r="DO385" i="5"/>
  <c r="CF386" i="5"/>
  <c r="CJ386" i="5"/>
  <c r="CN386" i="5"/>
  <c r="CR386" i="5"/>
  <c r="CV386" i="5"/>
  <c r="CZ386" i="5"/>
  <c r="DD386" i="5"/>
  <c r="DH386" i="5"/>
  <c r="DL386" i="5"/>
  <c r="CD387" i="5"/>
  <c r="CH387" i="5"/>
  <c r="CL387" i="5"/>
  <c r="CP387" i="5"/>
  <c r="CT387" i="5"/>
  <c r="CX387" i="5"/>
  <c r="DB387" i="5"/>
  <c r="DF387" i="5"/>
  <c r="DJ387" i="5"/>
  <c r="CG388" i="5"/>
  <c r="CK388" i="5"/>
  <c r="CO388" i="5"/>
  <c r="CS388" i="5"/>
  <c r="CW388" i="5"/>
  <c r="DA388" i="5"/>
  <c r="DE388" i="5"/>
  <c r="DI388" i="5"/>
  <c r="CG389" i="5"/>
  <c r="CK389" i="5"/>
  <c r="CO389" i="5"/>
  <c r="CS389" i="5"/>
  <c r="CW389" i="5"/>
  <c r="DA389" i="5"/>
  <c r="DE389" i="5"/>
  <c r="DI389" i="5"/>
  <c r="CD390" i="5"/>
  <c r="CH390" i="5"/>
  <c r="CL390" i="5"/>
  <c r="CP390" i="5"/>
  <c r="CT390" i="5"/>
  <c r="CX390" i="5"/>
  <c r="DB390" i="5"/>
  <c r="DF390" i="5"/>
  <c r="DJ390" i="5"/>
  <c r="CF391" i="5"/>
  <c r="CJ391" i="5"/>
  <c r="CN391" i="5"/>
  <c r="CR391" i="5"/>
  <c r="CV391" i="5"/>
  <c r="CZ391" i="5"/>
  <c r="DD391" i="5"/>
  <c r="DH391" i="5"/>
  <c r="CE392" i="5"/>
  <c r="CI392" i="5"/>
  <c r="CM392" i="5"/>
  <c r="CQ392" i="5"/>
  <c r="CU392" i="5"/>
  <c r="CY392" i="5"/>
  <c r="DC392" i="5"/>
  <c r="DG392" i="5"/>
  <c r="CE393" i="5"/>
  <c r="CI393" i="5"/>
  <c r="CM393" i="5"/>
  <c r="CQ393" i="5"/>
  <c r="CU393" i="5"/>
  <c r="CY393" i="5"/>
  <c r="DC393" i="5"/>
  <c r="DG393" i="5"/>
  <c r="CF394" i="5"/>
  <c r="CJ394" i="5"/>
  <c r="CN394" i="5"/>
  <c r="CR394" i="5"/>
  <c r="CV394" i="5"/>
  <c r="CZ394" i="5"/>
  <c r="DD394" i="5"/>
  <c r="CD395" i="5"/>
  <c r="CH395" i="5"/>
  <c r="CL395" i="5"/>
  <c r="CP395" i="5"/>
  <c r="CT395" i="5"/>
  <c r="CX395" i="5"/>
  <c r="DB395" i="5"/>
  <c r="CG396" i="5"/>
  <c r="CK396" i="5"/>
  <c r="CO396" i="5"/>
  <c r="CS396" i="5"/>
  <c r="CW396" i="5"/>
  <c r="DA396" i="5"/>
  <c r="CG397" i="5"/>
  <c r="CK397" i="5"/>
  <c r="CO397" i="5"/>
  <c r="CS397" i="5"/>
  <c r="CW397" i="5"/>
  <c r="DA397" i="5"/>
  <c r="CD398" i="5"/>
  <c r="CH398" i="5"/>
  <c r="CL398" i="5"/>
  <c r="CP398" i="5"/>
  <c r="CT398" i="5"/>
  <c r="CX398" i="5"/>
  <c r="DB398" i="5"/>
  <c r="CF399" i="5"/>
  <c r="CJ399" i="5"/>
  <c r="CN399" i="5"/>
  <c r="CR399" i="5"/>
  <c r="CV399" i="5"/>
  <c r="CZ399" i="5"/>
  <c r="CE400" i="5"/>
  <c r="CI400" i="5"/>
  <c r="CM400" i="5"/>
  <c r="CQ400" i="5"/>
  <c r="CU400" i="5"/>
  <c r="CY400" i="5"/>
  <c r="CE401" i="5"/>
  <c r="CI401" i="5"/>
  <c r="CM401" i="5"/>
  <c r="CQ401" i="5"/>
  <c r="CU401" i="5"/>
  <c r="CY401" i="5"/>
  <c r="CF402" i="5"/>
  <c r="CJ402" i="5"/>
  <c r="CN402" i="5"/>
  <c r="CR402" i="5"/>
  <c r="CV402" i="5"/>
  <c r="CD403" i="5"/>
  <c r="CH403" i="5"/>
  <c r="CL403" i="5"/>
  <c r="CP403" i="5"/>
  <c r="CT403" i="5"/>
  <c r="CG404" i="5"/>
  <c r="CK404" i="5"/>
  <c r="CO404" i="5"/>
  <c r="CS404" i="5"/>
  <c r="CG405" i="5"/>
  <c r="CK405" i="5"/>
  <c r="CO405" i="5"/>
  <c r="CS405" i="5"/>
  <c r="CD406" i="5"/>
  <c r="CH406" i="5"/>
  <c r="CL406" i="5"/>
  <c r="CP406" i="5"/>
  <c r="CT406" i="5"/>
  <c r="CF407" i="5"/>
  <c r="CJ407" i="5"/>
  <c r="CN407" i="5"/>
  <c r="CR407" i="5"/>
  <c r="CE408" i="5"/>
  <c r="CI408" i="5"/>
  <c r="CM408" i="5"/>
  <c r="CQ408" i="5"/>
  <c r="CE409" i="5"/>
  <c r="CI409" i="5"/>
  <c r="CM409" i="5"/>
  <c r="CQ409" i="5"/>
  <c r="CF410" i="5"/>
  <c r="CJ410" i="5"/>
  <c r="CN410" i="5"/>
  <c r="CD411" i="5"/>
  <c r="CH411" i="5"/>
  <c r="CL411" i="5"/>
  <c r="CG412" i="5"/>
  <c r="CK412" i="5"/>
  <c r="CG413" i="5"/>
  <c r="CK413" i="5"/>
  <c r="CD414" i="5"/>
  <c r="CH414" i="5"/>
  <c r="CL414" i="5"/>
  <c r="CF415" i="5"/>
  <c r="CJ415" i="5"/>
  <c r="CE416" i="5"/>
  <c r="CI416" i="5"/>
  <c r="CE417" i="5"/>
  <c r="CI417" i="5"/>
  <c r="CF418" i="5"/>
  <c r="CD419" i="5"/>
  <c r="CD422" i="5"/>
  <c r="CF787" i="5"/>
  <c r="CJ787" i="5"/>
  <c r="CN787" i="5"/>
  <c r="CR787" i="5"/>
  <c r="CV787" i="5"/>
  <c r="CZ787" i="5"/>
  <c r="DD787" i="5"/>
  <c r="DH787" i="5"/>
  <c r="DL787" i="5"/>
  <c r="DP787" i="5"/>
  <c r="CF788" i="5"/>
  <c r="CJ788" i="5"/>
  <c r="CN788" i="5"/>
  <c r="CR788" i="5"/>
  <c r="CV788" i="5"/>
  <c r="CZ788" i="5"/>
  <c r="DD788" i="5"/>
  <c r="DH788" i="5"/>
  <c r="DL788" i="5"/>
  <c r="CG789" i="5"/>
  <c r="CK789" i="5"/>
  <c r="CO789" i="5"/>
  <c r="CS789" i="5"/>
  <c r="CW789" i="5"/>
  <c r="DA789" i="5"/>
  <c r="DE789" i="5"/>
  <c r="DI789" i="5"/>
  <c r="DM789" i="5"/>
  <c r="DM827" i="5" s="1"/>
  <c r="DM828" i="5" s="1"/>
  <c r="CE790" i="5"/>
  <c r="CI790" i="5"/>
  <c r="CM790" i="5"/>
  <c r="CQ790" i="5"/>
  <c r="CU790" i="5"/>
  <c r="CY790" i="5"/>
  <c r="DC790" i="5"/>
  <c r="DG790" i="5"/>
  <c r="DK790" i="5"/>
  <c r="CD791" i="5"/>
  <c r="CH791" i="5"/>
  <c r="CL791" i="5"/>
  <c r="CP791" i="5"/>
  <c r="CT791" i="5"/>
  <c r="CX791" i="5"/>
  <c r="DB791" i="5"/>
  <c r="DF791" i="5"/>
  <c r="DJ791" i="5"/>
  <c r="CD792" i="5"/>
  <c r="CH792" i="5"/>
  <c r="CL792" i="5"/>
  <c r="CP792" i="5"/>
  <c r="CT792" i="5"/>
  <c r="CX792" i="5"/>
  <c r="DB792" i="5"/>
  <c r="DF792" i="5"/>
  <c r="DJ792" i="5"/>
  <c r="CE793" i="5"/>
  <c r="CI793" i="5"/>
  <c r="CM793" i="5"/>
  <c r="CQ793" i="5"/>
  <c r="CU793" i="5"/>
  <c r="CY793" i="5"/>
  <c r="DC793" i="5"/>
  <c r="DG793" i="5"/>
  <c r="CG794" i="5"/>
  <c r="CK794" i="5"/>
  <c r="CO794" i="5"/>
  <c r="CS794" i="5"/>
  <c r="CW794" i="5"/>
  <c r="DA794" i="5"/>
  <c r="DE794" i="5"/>
  <c r="DI794" i="5"/>
  <c r="CF795" i="5"/>
  <c r="CJ795" i="5"/>
  <c r="CN795" i="5"/>
  <c r="CR795" i="5"/>
  <c r="CV795" i="5"/>
  <c r="CZ795" i="5"/>
  <c r="DD795" i="5"/>
  <c r="DH795" i="5"/>
  <c r="CF796" i="5"/>
  <c r="CJ796" i="5"/>
  <c r="CN796" i="5"/>
  <c r="CR796" i="5"/>
  <c r="CV796" i="5"/>
  <c r="CZ796" i="5"/>
  <c r="DD796" i="5"/>
  <c r="CG797" i="5"/>
  <c r="CK797" i="5"/>
  <c r="CO797" i="5"/>
  <c r="CS797" i="5"/>
  <c r="CW797" i="5"/>
  <c r="DA797" i="5"/>
  <c r="DE797" i="5"/>
  <c r="CE798" i="5"/>
  <c r="CI798" i="5"/>
  <c r="CM798" i="5"/>
  <c r="CQ798" i="5"/>
  <c r="CU798" i="5"/>
  <c r="CY798" i="5"/>
  <c r="DC798" i="5"/>
  <c r="CD799" i="5"/>
  <c r="CH799" i="5"/>
  <c r="CL799" i="5"/>
  <c r="CP799" i="5"/>
  <c r="CT799" i="5"/>
  <c r="CX799" i="5"/>
  <c r="DB799" i="5"/>
  <c r="CD800" i="5"/>
  <c r="CH800" i="5"/>
  <c r="CL800" i="5"/>
  <c r="CP800" i="5"/>
  <c r="CT800" i="5"/>
  <c r="CX800" i="5"/>
  <c r="DB800" i="5"/>
  <c r="CE801" i="5"/>
  <c r="CI801" i="5"/>
  <c r="CM801" i="5"/>
  <c r="CQ801" i="5"/>
  <c r="CU801" i="5"/>
  <c r="CY801" i="5"/>
  <c r="CG802" i="5"/>
  <c r="CK802" i="5"/>
  <c r="CO802" i="5"/>
  <c r="CS802" i="5"/>
  <c r="CW802" i="5"/>
  <c r="DA802" i="5"/>
  <c r="CF803" i="5"/>
  <c r="CJ803" i="5"/>
  <c r="CN803" i="5"/>
  <c r="CR803" i="5"/>
  <c r="CV803" i="5"/>
  <c r="CZ803" i="5"/>
  <c r="CF804" i="5"/>
  <c r="CJ804" i="5"/>
  <c r="CN804" i="5"/>
  <c r="CR804" i="5"/>
  <c r="CV804" i="5"/>
  <c r="CG805" i="5"/>
  <c r="CK805" i="5"/>
  <c r="CO805" i="5"/>
  <c r="CO827" i="5" s="1"/>
  <c r="CO828" i="5" s="1"/>
  <c r="CS805" i="5"/>
  <c r="CW805" i="5"/>
  <c r="CE806" i="5"/>
  <c r="CI806" i="5"/>
  <c r="CM806" i="5"/>
  <c r="CQ806" i="5"/>
  <c r="CU806" i="5"/>
  <c r="CD807" i="5"/>
  <c r="CH807" i="5"/>
  <c r="CL807" i="5"/>
  <c r="CP807" i="5"/>
  <c r="CT807" i="5"/>
  <c r="CD808" i="5"/>
  <c r="CH808" i="5"/>
  <c r="CL808" i="5"/>
  <c r="CP808" i="5"/>
  <c r="CT808" i="5"/>
  <c r="CE809" i="5"/>
  <c r="CI809" i="5"/>
  <c r="CM809" i="5"/>
  <c r="CQ809" i="5"/>
  <c r="CG810" i="5"/>
  <c r="CK810" i="5"/>
  <c r="CO810" i="5"/>
  <c r="CS810" i="5"/>
  <c r="CF811" i="5"/>
  <c r="CJ811" i="5"/>
  <c r="CN811" i="5"/>
  <c r="CR811" i="5"/>
  <c r="CF812" i="5"/>
  <c r="CJ812" i="5"/>
  <c r="CN812" i="5"/>
  <c r="CG813" i="5"/>
  <c r="CK813" i="5"/>
  <c r="FA126" i="5"/>
  <c r="FA127" i="5" s="1"/>
  <c r="CO813" i="5"/>
  <c r="CE814" i="5"/>
  <c r="CI814" i="5"/>
  <c r="CM814" i="5"/>
  <c r="CD815" i="5"/>
  <c r="CH815" i="5"/>
  <c r="CL815" i="5"/>
  <c r="CD816" i="5"/>
  <c r="CH816" i="5"/>
  <c r="CL816" i="5"/>
  <c r="CE817" i="5"/>
  <c r="CI817" i="5"/>
  <c r="CG818" i="5"/>
  <c r="CK818" i="5"/>
  <c r="CF819" i="5"/>
  <c r="CJ819" i="5"/>
  <c r="CF820" i="5"/>
  <c r="CG821" i="5"/>
  <c r="CE822" i="5"/>
  <c r="CD823" i="5"/>
  <c r="CD824" i="5"/>
  <c r="DS384" i="5"/>
  <c r="DW384" i="5"/>
  <c r="EA384" i="5"/>
  <c r="EE384" i="5"/>
  <c r="EI384" i="5"/>
  <c r="EM384" i="5"/>
  <c r="EQ384" i="5"/>
  <c r="EU384" i="5"/>
  <c r="EY384" i="5"/>
  <c r="FD424" i="5"/>
  <c r="FD425" i="5" s="1"/>
  <c r="FD426" i="5" s="1"/>
  <c r="FD427" i="5" s="1"/>
  <c r="FD429" i="5" s="1"/>
  <c r="FD430" i="5" s="1"/>
  <c r="FC384" i="5"/>
  <c r="DS385" i="5"/>
  <c r="DW385" i="5"/>
  <c r="EA385" i="5"/>
  <c r="EE385" i="5"/>
  <c r="EI385" i="5"/>
  <c r="EM385" i="5"/>
  <c r="EQ385" i="5"/>
  <c r="EU385" i="5"/>
  <c r="EY385" i="5"/>
  <c r="FC385" i="5"/>
  <c r="DT386" i="5"/>
  <c r="DX386" i="5"/>
  <c r="EB386" i="5"/>
  <c r="EF386" i="5"/>
  <c r="EJ386" i="5"/>
  <c r="EN386" i="5"/>
  <c r="ER386" i="5"/>
  <c r="EV386" i="5"/>
  <c r="EZ386" i="5"/>
  <c r="DR387" i="5"/>
  <c r="DV387" i="5"/>
  <c r="DZ387" i="5"/>
  <c r="ED387" i="5"/>
  <c r="EH387" i="5"/>
  <c r="EL387" i="5"/>
  <c r="EP387" i="5"/>
  <c r="ET387" i="5"/>
  <c r="EX387" i="5"/>
  <c r="DU388" i="5"/>
  <c r="DY388" i="5"/>
  <c r="EC388" i="5"/>
  <c r="EG388" i="5"/>
  <c r="EK388" i="5"/>
  <c r="EO388" i="5"/>
  <c r="ES388" i="5"/>
  <c r="EW388" i="5"/>
  <c r="DU389" i="5"/>
  <c r="DY389" i="5"/>
  <c r="EC389" i="5"/>
  <c r="EG389" i="5"/>
  <c r="EK389" i="5"/>
  <c r="EO389" i="5"/>
  <c r="ES389" i="5"/>
  <c r="EW389" i="5"/>
  <c r="DR390" i="5"/>
  <c r="DV390" i="5"/>
  <c r="DZ390" i="5"/>
  <c r="ED390" i="5"/>
  <c r="EH390" i="5"/>
  <c r="EL390" i="5"/>
  <c r="EP390" i="5"/>
  <c r="ET390" i="5"/>
  <c r="EX390" i="5"/>
  <c r="DT391" i="5"/>
  <c r="DX391" i="5"/>
  <c r="EB391" i="5"/>
  <c r="EF391" i="5"/>
  <c r="EJ391" i="5"/>
  <c r="EN391" i="5"/>
  <c r="ER391" i="5"/>
  <c r="EV391" i="5"/>
  <c r="DS392" i="5"/>
  <c r="DW392" i="5"/>
  <c r="EA392" i="5"/>
  <c r="EE392" i="5"/>
  <c r="EI392" i="5"/>
  <c r="EM392" i="5"/>
  <c r="EQ392" i="5"/>
  <c r="EU392" i="5"/>
  <c r="DS393" i="5"/>
  <c r="DW393" i="5"/>
  <c r="EA393" i="5"/>
  <c r="EE393" i="5"/>
  <c r="EI393" i="5"/>
  <c r="EM393" i="5"/>
  <c r="EQ393" i="5"/>
  <c r="EU393" i="5"/>
  <c r="DT394" i="5"/>
  <c r="DX394" i="5"/>
  <c r="EB394" i="5"/>
  <c r="EF394" i="5"/>
  <c r="EJ394" i="5"/>
  <c r="EN394" i="5"/>
  <c r="ER394" i="5"/>
  <c r="DR395" i="5"/>
  <c r="DV395" i="5"/>
  <c r="DZ395" i="5"/>
  <c r="ED395" i="5"/>
  <c r="EH395" i="5"/>
  <c r="EL395" i="5"/>
  <c r="EP395" i="5"/>
  <c r="DU396" i="5"/>
  <c r="DY396" i="5"/>
  <c r="EC396" i="5"/>
  <c r="EG396" i="5"/>
  <c r="EK396" i="5"/>
  <c r="EO396" i="5"/>
  <c r="DU397" i="5"/>
  <c r="DY397" i="5"/>
  <c r="EC397" i="5"/>
  <c r="EG397" i="5"/>
  <c r="EK397" i="5"/>
  <c r="EO397" i="5"/>
  <c r="DR398" i="5"/>
  <c r="DV398" i="5"/>
  <c r="DZ398" i="5"/>
  <c r="ED398" i="5"/>
  <c r="EH398" i="5"/>
  <c r="EL398" i="5"/>
  <c r="EP398" i="5"/>
  <c r="DT399" i="5"/>
  <c r="DX399" i="5"/>
  <c r="EB399" i="5"/>
  <c r="EF399" i="5"/>
  <c r="EJ399" i="5"/>
  <c r="EN399" i="5"/>
  <c r="DS400" i="5"/>
  <c r="DW400" i="5"/>
  <c r="EA400" i="5"/>
  <c r="EE400" i="5"/>
  <c r="EI400" i="5"/>
  <c r="EM400" i="5"/>
  <c r="DS401" i="5"/>
  <c r="DW401" i="5"/>
  <c r="EA401" i="5"/>
  <c r="EE401" i="5"/>
  <c r="EI401" i="5"/>
  <c r="EM401" i="5"/>
  <c r="DT402" i="5"/>
  <c r="DX402" i="5"/>
  <c r="EB402" i="5"/>
  <c r="EF402" i="5"/>
  <c r="FB529" i="5"/>
  <c r="FB530" i="5" s="1"/>
  <c r="CH812" i="5"/>
  <c r="CL812" i="5"/>
  <c r="CP812" i="5"/>
  <c r="CE813" i="5"/>
  <c r="CI813" i="5"/>
  <c r="CM813" i="5"/>
  <c r="CG814" i="5"/>
  <c r="CK814" i="5"/>
  <c r="CO814" i="5"/>
  <c r="CF815" i="5"/>
  <c r="CJ815" i="5"/>
  <c r="CN815" i="5"/>
  <c r="CF816" i="5"/>
  <c r="CJ816" i="5"/>
  <c r="CG817" i="5"/>
  <c r="CK817" i="5"/>
  <c r="CE818" i="5"/>
  <c r="CI818" i="5"/>
  <c r="CD819" i="5"/>
  <c r="CH819" i="5"/>
  <c r="CD820" i="5"/>
  <c r="CH820" i="5"/>
  <c r="CE821" i="5"/>
  <c r="CG822" i="5"/>
  <c r="CF823" i="5"/>
  <c r="FB126" i="5"/>
  <c r="FB127" i="5" s="1"/>
  <c r="FD126" i="5"/>
  <c r="FD127" i="5" s="1"/>
  <c r="DU384" i="5"/>
  <c r="DY384" i="5"/>
  <c r="EC384" i="5"/>
  <c r="EG384" i="5"/>
  <c r="EK384" i="5"/>
  <c r="EO384" i="5"/>
  <c r="ES384" i="5"/>
  <c r="EW384" i="5"/>
  <c r="FA384" i="5"/>
  <c r="DU385" i="5"/>
  <c r="DY385" i="5"/>
  <c r="EC385" i="5"/>
  <c r="EG385" i="5"/>
  <c r="EK385" i="5"/>
  <c r="EO385" i="5"/>
  <c r="ES385" i="5"/>
  <c r="EW385" i="5"/>
  <c r="FA385" i="5"/>
  <c r="DR386" i="5"/>
  <c r="DV386" i="5"/>
  <c r="DZ386" i="5"/>
  <c r="ED386" i="5"/>
  <c r="EH386" i="5"/>
  <c r="EL386" i="5"/>
  <c r="EP386" i="5"/>
  <c r="ET386" i="5"/>
  <c r="EX386" i="5"/>
  <c r="FB386" i="5"/>
  <c r="FB424" i="5" s="1"/>
  <c r="FB425" i="5" s="1"/>
  <c r="DT387" i="5"/>
  <c r="DX387" i="5"/>
  <c r="EB387" i="5"/>
  <c r="EF387" i="5"/>
  <c r="EJ387" i="5"/>
  <c r="EN387" i="5"/>
  <c r="ER387" i="5"/>
  <c r="EV387" i="5"/>
  <c r="EZ387" i="5"/>
  <c r="DS388" i="5"/>
  <c r="DW388" i="5"/>
  <c r="EA388" i="5"/>
  <c r="EE388" i="5"/>
  <c r="EI388" i="5"/>
  <c r="EM388" i="5"/>
  <c r="EQ388" i="5"/>
  <c r="EU388" i="5"/>
  <c r="EY388" i="5"/>
  <c r="DS389" i="5"/>
  <c r="DW389" i="5"/>
  <c r="EA389" i="5"/>
  <c r="EE389" i="5"/>
  <c r="EI389" i="5"/>
  <c r="EM389" i="5"/>
  <c r="EQ389" i="5"/>
  <c r="EU389" i="5"/>
  <c r="EY389" i="5"/>
  <c r="DT390" i="5"/>
  <c r="DX390" i="5"/>
  <c r="EB390" i="5"/>
  <c r="EF390" i="5"/>
  <c r="EJ390" i="5"/>
  <c r="EN390" i="5"/>
  <c r="ER390" i="5"/>
  <c r="EV390" i="5"/>
  <c r="DR391" i="5"/>
  <c r="DV391" i="5"/>
  <c r="DZ391" i="5"/>
  <c r="ED391" i="5"/>
  <c r="EH391" i="5"/>
  <c r="EL391" i="5"/>
  <c r="EP391" i="5"/>
  <c r="ET391" i="5"/>
  <c r="DU392" i="5"/>
  <c r="DY392" i="5"/>
  <c r="EC392" i="5"/>
  <c r="EG392" i="5"/>
  <c r="EK392" i="5"/>
  <c r="EO392" i="5"/>
  <c r="ES392" i="5"/>
  <c r="DU393" i="5"/>
  <c r="DY393" i="5"/>
  <c r="EC393" i="5"/>
  <c r="EG393" i="5"/>
  <c r="EK393" i="5"/>
  <c r="EO393" i="5"/>
  <c r="ES393" i="5"/>
  <c r="DR394" i="5"/>
  <c r="DV394" i="5"/>
  <c r="DZ394" i="5"/>
  <c r="ED394" i="5"/>
  <c r="EH394" i="5"/>
  <c r="EL394" i="5"/>
  <c r="EP394" i="5"/>
  <c r="ET394" i="5"/>
  <c r="DT395" i="5"/>
  <c r="DX395" i="5"/>
  <c r="EB395" i="5"/>
  <c r="EF395" i="5"/>
  <c r="EJ395" i="5"/>
  <c r="EN395" i="5"/>
  <c r="ER395" i="5"/>
  <c r="DS396" i="5"/>
  <c r="DW396" i="5"/>
  <c r="EA396" i="5"/>
  <c r="EE396" i="5"/>
  <c r="EI396" i="5"/>
  <c r="EM396" i="5"/>
  <c r="EQ396" i="5"/>
  <c r="DS397" i="5"/>
  <c r="DW397" i="5"/>
  <c r="EA397" i="5"/>
  <c r="EE397" i="5"/>
  <c r="EI397" i="5"/>
  <c r="EM397" i="5"/>
  <c r="EQ397" i="5"/>
  <c r="DT398" i="5"/>
  <c r="DW398" i="5"/>
  <c r="EA398" i="5"/>
  <c r="EE398" i="5"/>
  <c r="EI398" i="5"/>
  <c r="EM398" i="5"/>
  <c r="DU399" i="5"/>
  <c r="DY399" i="5"/>
  <c r="EC399" i="5"/>
  <c r="EG399" i="5"/>
  <c r="EK399" i="5"/>
  <c r="EO399" i="5"/>
  <c r="DT400" i="5"/>
  <c r="DX400" i="5"/>
  <c r="EB400" i="5"/>
  <c r="EF400" i="5"/>
  <c r="EJ400" i="5"/>
  <c r="EN400" i="5"/>
  <c r="DT401" i="5"/>
  <c r="DX401" i="5"/>
  <c r="EB401" i="5"/>
  <c r="EF401" i="5"/>
  <c r="EJ401" i="5"/>
  <c r="DU402" i="5"/>
  <c r="DY402" i="5"/>
  <c r="EC402" i="5"/>
  <c r="EG402" i="5"/>
  <c r="EK402" i="5"/>
  <c r="DS403" i="5"/>
  <c r="DW403" i="5"/>
  <c r="EA403" i="5"/>
  <c r="EE403" i="5"/>
  <c r="EI403" i="5"/>
  <c r="DR404" i="5"/>
  <c r="DV404" i="5"/>
  <c r="DZ404" i="5"/>
  <c r="ED404" i="5"/>
  <c r="EH404" i="5"/>
  <c r="DR405" i="5"/>
  <c r="DV405" i="5"/>
  <c r="DZ405" i="5"/>
  <c r="ED405" i="5"/>
  <c r="EH405" i="5"/>
  <c r="DS406" i="5"/>
  <c r="DW406" i="5"/>
  <c r="EA406" i="5"/>
  <c r="EE406" i="5"/>
  <c r="DU407" i="5"/>
  <c r="DY407" i="5"/>
  <c r="EC407" i="5"/>
  <c r="EG407" i="5"/>
  <c r="DT408" i="5"/>
  <c r="DX408" i="5"/>
  <c r="EB408" i="5"/>
  <c r="EF408" i="5"/>
  <c r="DT409" i="5"/>
  <c r="DX409" i="5"/>
  <c r="EB409" i="5"/>
  <c r="DU410" i="5"/>
  <c r="DY410" i="5"/>
  <c r="EC410" i="5"/>
  <c r="DS411" i="5"/>
  <c r="DW411" i="5"/>
  <c r="EA411" i="5"/>
  <c r="DR412" i="5"/>
  <c r="DV412" i="5"/>
  <c r="DZ412" i="5"/>
  <c r="DR413" i="5"/>
  <c r="DV413" i="5"/>
  <c r="DZ413" i="5"/>
  <c r="DS414" i="5"/>
  <c r="DW414" i="5"/>
  <c r="DU415" i="5"/>
  <c r="DY415" i="5"/>
  <c r="DT416" i="5"/>
  <c r="DX416" i="5"/>
  <c r="DT417" i="5"/>
  <c r="DU418" i="5"/>
  <c r="DS419" i="5"/>
  <c r="DR420" i="5"/>
  <c r="DR421" i="5"/>
  <c r="DS787" i="5"/>
  <c r="DW787" i="5"/>
  <c r="EA787" i="5"/>
  <c r="EE787" i="5"/>
  <c r="EI787" i="5"/>
  <c r="EM787" i="5"/>
  <c r="EQ787" i="5"/>
  <c r="EU787" i="5"/>
  <c r="EY787" i="5"/>
  <c r="FC787" i="5"/>
  <c r="DS788" i="5"/>
  <c r="DW788" i="5"/>
  <c r="EA788" i="5"/>
  <c r="EE788" i="5"/>
  <c r="EI788" i="5"/>
  <c r="EM788" i="5"/>
  <c r="EQ788" i="5"/>
  <c r="EU788" i="5"/>
  <c r="EY788" i="5"/>
  <c r="FC788" i="5"/>
  <c r="DT789" i="5"/>
  <c r="DX789" i="5"/>
  <c r="EB789" i="5"/>
  <c r="EF789" i="5"/>
  <c r="EJ789" i="5"/>
  <c r="EN789" i="5"/>
  <c r="ER789" i="5"/>
  <c r="EV789" i="5"/>
  <c r="EZ789" i="5"/>
  <c r="DR790" i="5"/>
  <c r="DV790" i="5"/>
  <c r="DZ790" i="5"/>
  <c r="ED790" i="5"/>
  <c r="EH790" i="5"/>
  <c r="EL790" i="5"/>
  <c r="EP790" i="5"/>
  <c r="ET790" i="5"/>
  <c r="EX790" i="5"/>
  <c r="DU791" i="5"/>
  <c r="DY791" i="5"/>
  <c r="EC791" i="5"/>
  <c r="EG791" i="5"/>
  <c r="EK791" i="5"/>
  <c r="EO791" i="5"/>
  <c r="ES791" i="5"/>
  <c r="EW791" i="5"/>
  <c r="DU792" i="5"/>
  <c r="DY792" i="5"/>
  <c r="EC792" i="5"/>
  <c r="EG792" i="5"/>
  <c r="EK792" i="5"/>
  <c r="EO792" i="5"/>
  <c r="ES792" i="5"/>
  <c r="EW792" i="5"/>
  <c r="DR793" i="5"/>
  <c r="DV793" i="5"/>
  <c r="DZ793" i="5"/>
  <c r="ED793" i="5"/>
  <c r="EH793" i="5"/>
  <c r="EL793" i="5"/>
  <c r="EP793" i="5"/>
  <c r="ET793" i="5"/>
  <c r="EX793" i="5"/>
  <c r="DT794" i="5"/>
  <c r="DX794" i="5"/>
  <c r="EB794" i="5"/>
  <c r="EF794" i="5"/>
  <c r="EJ794" i="5"/>
  <c r="EN794" i="5"/>
  <c r="ER794" i="5"/>
  <c r="EV794" i="5"/>
  <c r="DS795" i="5"/>
  <c r="DW795" i="5"/>
  <c r="EA795" i="5"/>
  <c r="EE795" i="5"/>
  <c r="EI795" i="5"/>
  <c r="EM795" i="5"/>
  <c r="EQ795" i="5"/>
  <c r="EU795" i="5"/>
  <c r="DS796" i="5"/>
  <c r="DW796" i="5"/>
  <c r="EA796" i="5"/>
  <c r="EE796" i="5"/>
  <c r="EI796" i="5"/>
  <c r="EM796" i="5"/>
  <c r="EQ796" i="5"/>
  <c r="EU796" i="5"/>
  <c r="DT797" i="5"/>
  <c r="DX797" i="5"/>
  <c r="EB797" i="5"/>
  <c r="EF797" i="5"/>
  <c r="EJ797" i="5"/>
  <c r="EN797" i="5"/>
  <c r="ER797" i="5"/>
  <c r="DR798" i="5"/>
  <c r="DV798" i="5"/>
  <c r="DZ798" i="5"/>
  <c r="ED798" i="5"/>
  <c r="EH798" i="5"/>
  <c r="EL798" i="5"/>
  <c r="EP798" i="5"/>
  <c r="DU799" i="5"/>
  <c r="DY799" i="5"/>
  <c r="EC799" i="5"/>
  <c r="EG799" i="5"/>
  <c r="EK799" i="5"/>
  <c r="EO799" i="5"/>
  <c r="DU800" i="5"/>
  <c r="DY800" i="5"/>
  <c r="EC800" i="5"/>
  <c r="EG800" i="5"/>
  <c r="EK800" i="5"/>
  <c r="EO800" i="5"/>
  <c r="DR801" i="5"/>
  <c r="DV801" i="5"/>
  <c r="DZ801" i="5"/>
  <c r="ED801" i="5"/>
  <c r="EH801" i="5"/>
  <c r="EL801" i="5"/>
  <c r="EP801" i="5"/>
  <c r="DT802" i="5"/>
  <c r="DX802" i="5"/>
  <c r="EB802" i="5"/>
  <c r="EF802" i="5"/>
  <c r="EJ802" i="5"/>
  <c r="EN802" i="5"/>
  <c r="DS803" i="5"/>
  <c r="DW803" i="5"/>
  <c r="EA803" i="5"/>
  <c r="EE803" i="5"/>
  <c r="EI803" i="5"/>
  <c r="EM803" i="5"/>
  <c r="DS804" i="5"/>
  <c r="DW804" i="5"/>
  <c r="EA804" i="5"/>
  <c r="EE804" i="5"/>
  <c r="EI804" i="5"/>
  <c r="EM804" i="5"/>
  <c r="DT805" i="5"/>
  <c r="DX805" i="5"/>
  <c r="EB805" i="5"/>
  <c r="EF805" i="5"/>
  <c r="EJ805" i="5"/>
  <c r="DR806" i="5"/>
  <c r="DV806" i="5"/>
  <c r="DZ806" i="5"/>
  <c r="ED806" i="5"/>
  <c r="EH806" i="5"/>
  <c r="DU807" i="5"/>
  <c r="DY807" i="5"/>
  <c r="EC807" i="5"/>
  <c r="EG807" i="5"/>
  <c r="DU808" i="5"/>
  <c r="DY808" i="5"/>
  <c r="EC808" i="5"/>
  <c r="EG808" i="5"/>
  <c r="DR809" i="5"/>
  <c r="DV809" i="5"/>
  <c r="DZ809" i="5"/>
  <c r="ED809" i="5"/>
  <c r="EH809" i="5"/>
  <c r="DT810" i="5"/>
  <c r="DX810" i="5"/>
  <c r="EB810" i="5"/>
  <c r="EF810" i="5"/>
  <c r="DS811" i="5"/>
  <c r="DW811" i="5"/>
  <c r="EA811" i="5"/>
  <c r="EE811" i="5"/>
  <c r="DS812" i="5"/>
  <c r="DW812" i="5"/>
  <c r="EA812" i="5"/>
  <c r="EE812" i="5"/>
  <c r="DT813" i="5"/>
  <c r="DX813" i="5"/>
  <c r="EB813" i="5"/>
  <c r="DR814" i="5"/>
  <c r="DV814" i="5"/>
  <c r="DZ814" i="5"/>
  <c r="DU815" i="5"/>
  <c r="DY815" i="5"/>
  <c r="DU816" i="5"/>
  <c r="DY816" i="5"/>
  <c r="DR817" i="5"/>
  <c r="DV817" i="5"/>
  <c r="DZ817" i="5"/>
  <c r="DT818" i="5"/>
  <c r="DX818" i="5"/>
  <c r="DS819" i="5"/>
  <c r="DW819" i="5"/>
  <c r="DS820" i="5"/>
  <c r="DW820" i="5"/>
  <c r="DT821" i="5"/>
  <c r="DR822" i="5"/>
  <c r="DR825" i="5"/>
  <c r="FH384" i="5"/>
  <c r="FL384" i="5"/>
  <c r="FP384" i="5"/>
  <c r="FT384" i="5"/>
  <c r="FX384" i="5"/>
  <c r="GB384" i="5"/>
  <c r="GF384" i="5"/>
  <c r="GJ384" i="5"/>
  <c r="GN384" i="5"/>
  <c r="GR384" i="5"/>
  <c r="GR424" i="5" s="1"/>
  <c r="GR425" i="5" s="1"/>
  <c r="GR426" i="5" s="1"/>
  <c r="GR427" i="5" s="1"/>
  <c r="GR429" i="5" s="1"/>
  <c r="GR430" i="5" s="1"/>
  <c r="FH385" i="5"/>
  <c r="FL385" i="5"/>
  <c r="FP385" i="5"/>
  <c r="FT385" i="5"/>
  <c r="FX385" i="5"/>
  <c r="GB385" i="5"/>
  <c r="GF385" i="5"/>
  <c r="GJ385" i="5"/>
  <c r="GN385" i="5"/>
  <c r="FI386" i="5"/>
  <c r="FM386" i="5"/>
  <c r="FQ386" i="5"/>
  <c r="FU386" i="5"/>
  <c r="FY386" i="5"/>
  <c r="GC386" i="5"/>
  <c r="GG386" i="5"/>
  <c r="GK386" i="5"/>
  <c r="GO386" i="5"/>
  <c r="FG387" i="5"/>
  <c r="FK387" i="5"/>
  <c r="FO387" i="5"/>
  <c r="FS387" i="5"/>
  <c r="FW387" i="5"/>
  <c r="GA387" i="5"/>
  <c r="GE387" i="5"/>
  <c r="GI387" i="5"/>
  <c r="GM387" i="5"/>
  <c r="FF388" i="5"/>
  <c r="FJ388" i="5"/>
  <c r="FN388" i="5"/>
  <c r="FR388" i="5"/>
  <c r="FV388" i="5"/>
  <c r="FZ388" i="5"/>
  <c r="GD388" i="5"/>
  <c r="GH388" i="5"/>
  <c r="GL388" i="5"/>
  <c r="FF389" i="5"/>
  <c r="FJ389" i="5"/>
  <c r="FN389" i="5"/>
  <c r="FR389" i="5"/>
  <c r="FV389" i="5"/>
  <c r="FZ389" i="5"/>
  <c r="GD389" i="5"/>
  <c r="GH389" i="5"/>
  <c r="GL389" i="5"/>
  <c r="FG390" i="5"/>
  <c r="FK390" i="5"/>
  <c r="FO390" i="5"/>
  <c r="FS390" i="5"/>
  <c r="FW390" i="5"/>
  <c r="GA390" i="5"/>
  <c r="GE390" i="5"/>
  <c r="GI390" i="5"/>
  <c r="FI391" i="5"/>
  <c r="FM391" i="5"/>
  <c r="FQ391" i="5"/>
  <c r="FU391" i="5"/>
  <c r="FY391" i="5"/>
  <c r="GC391" i="5"/>
  <c r="GG391" i="5"/>
  <c r="GK391" i="5"/>
  <c r="FH392" i="5"/>
  <c r="FL392" i="5"/>
  <c r="FP392" i="5"/>
  <c r="FT392" i="5"/>
  <c r="FX392" i="5"/>
  <c r="GB392" i="5"/>
  <c r="GF392" i="5"/>
  <c r="GJ392" i="5"/>
  <c r="FH393" i="5"/>
  <c r="FL393" i="5"/>
  <c r="FP393" i="5"/>
  <c r="FT393" i="5"/>
  <c r="FX393" i="5"/>
  <c r="GB393" i="5"/>
  <c r="GF393" i="5"/>
  <c r="FI394" i="5"/>
  <c r="FM394" i="5"/>
  <c r="FQ394" i="5"/>
  <c r="FU394" i="5"/>
  <c r="FY394" i="5"/>
  <c r="GC394" i="5"/>
  <c r="GG394" i="5"/>
  <c r="FG395" i="5"/>
  <c r="FK395" i="5"/>
  <c r="FO395" i="5"/>
  <c r="FS395" i="5"/>
  <c r="FW395" i="5"/>
  <c r="GA395" i="5"/>
  <c r="GE395" i="5"/>
  <c r="FF396" i="5"/>
  <c r="FJ396" i="5"/>
  <c r="FN396" i="5"/>
  <c r="FR396" i="5"/>
  <c r="FV396" i="5"/>
  <c r="FZ396" i="5"/>
  <c r="GD396" i="5"/>
  <c r="FF397" i="5"/>
  <c r="FJ397" i="5"/>
  <c r="FN397" i="5"/>
  <c r="FR397" i="5"/>
  <c r="FV397" i="5"/>
  <c r="FZ397" i="5"/>
  <c r="GD397" i="5"/>
  <c r="FG398" i="5"/>
  <c r="FK398" i="5"/>
  <c r="FO398" i="5"/>
  <c r="FS398" i="5"/>
  <c r="FW398" i="5"/>
  <c r="GA398" i="5"/>
  <c r="FI399" i="5"/>
  <c r="FM399" i="5"/>
  <c r="FQ399" i="5"/>
  <c r="FU399" i="5"/>
  <c r="FY399" i="5"/>
  <c r="GC399" i="5"/>
  <c r="FH400" i="5"/>
  <c r="FL400" i="5"/>
  <c r="FP400" i="5"/>
  <c r="FT400" i="5"/>
  <c r="FX400" i="5"/>
  <c r="GB400" i="5"/>
  <c r="FH401" i="5"/>
  <c r="FL401" i="5"/>
  <c r="FP401" i="5"/>
  <c r="FT401" i="5"/>
  <c r="FX401" i="5"/>
  <c r="FI402" i="5"/>
  <c r="FM402" i="5"/>
  <c r="FQ402" i="5"/>
  <c r="FU402" i="5"/>
  <c r="FY402" i="5"/>
  <c r="FG403" i="5"/>
  <c r="FK403" i="5"/>
  <c r="FO403" i="5"/>
  <c r="FS403" i="5"/>
  <c r="FW403" i="5"/>
  <c r="FF404" i="5"/>
  <c r="FJ404" i="5"/>
  <c r="FN404" i="5"/>
  <c r="FR404" i="5"/>
  <c r="FV404" i="5"/>
  <c r="FF405" i="5"/>
  <c r="FJ405" i="5"/>
  <c r="FN405" i="5"/>
  <c r="FR405" i="5"/>
  <c r="FV405" i="5"/>
  <c r="FG406" i="5"/>
  <c r="FK406" i="5"/>
  <c r="FO406" i="5"/>
  <c r="FS406" i="5"/>
  <c r="FI407" i="5"/>
  <c r="FM407" i="5"/>
  <c r="FQ407" i="5"/>
  <c r="FU407" i="5"/>
  <c r="FH408" i="5"/>
  <c r="FL408" i="5"/>
  <c r="FP408" i="5"/>
  <c r="FT408" i="5"/>
  <c r="FH409" i="5"/>
  <c r="FL409" i="5"/>
  <c r="FP409" i="5"/>
  <c r="FI410" i="5"/>
  <c r="FM410" i="5"/>
  <c r="FQ410" i="5"/>
  <c r="FG411" i="5"/>
  <c r="FK411" i="5"/>
  <c r="FO411" i="5"/>
  <c r="FF412" i="5"/>
  <c r="FJ412" i="5"/>
  <c r="FN412" i="5"/>
  <c r="FF413" i="5"/>
  <c r="FJ413" i="5"/>
  <c r="FN413" i="5"/>
  <c r="FG414" i="5"/>
  <c r="FK414" i="5"/>
  <c r="FI415" i="5"/>
  <c r="FM415" i="5"/>
  <c r="FH416" i="5"/>
  <c r="FL416" i="5"/>
  <c r="FH417" i="5"/>
  <c r="FI418" i="5"/>
  <c r="FG419" i="5"/>
  <c r="FF420" i="5"/>
  <c r="FF421" i="5"/>
  <c r="FF787" i="5"/>
  <c r="FJ787" i="5"/>
  <c r="FN787" i="5"/>
  <c r="FR787" i="5"/>
  <c r="FV787" i="5"/>
  <c r="FZ787" i="5"/>
  <c r="GD787" i="5"/>
  <c r="GH787" i="5"/>
  <c r="GL787" i="5"/>
  <c r="GP787" i="5"/>
  <c r="FF788" i="5"/>
  <c r="FJ788" i="5"/>
  <c r="FN788" i="5"/>
  <c r="FR788" i="5"/>
  <c r="FV788" i="5"/>
  <c r="FZ788" i="5"/>
  <c r="GD788" i="5"/>
  <c r="GH788" i="5"/>
  <c r="GL788" i="5"/>
  <c r="GP788" i="5"/>
  <c r="FG789" i="5"/>
  <c r="FK789" i="5"/>
  <c r="FO789" i="5"/>
  <c r="FS789" i="5"/>
  <c r="FW789" i="5"/>
  <c r="GA789" i="5"/>
  <c r="GE789" i="5"/>
  <c r="GI789" i="5"/>
  <c r="GM789" i="5"/>
  <c r="FI790" i="5"/>
  <c r="FM790" i="5"/>
  <c r="FQ790" i="5"/>
  <c r="FU790" i="5"/>
  <c r="FY790" i="5"/>
  <c r="GC790" i="5"/>
  <c r="GG790" i="5"/>
  <c r="GK790" i="5"/>
  <c r="GO790" i="5"/>
  <c r="FH791" i="5"/>
  <c r="FL791" i="5"/>
  <c r="FP791" i="5"/>
  <c r="FT791" i="5"/>
  <c r="FX791" i="5"/>
  <c r="GB791" i="5"/>
  <c r="GF791" i="5"/>
  <c r="GJ791" i="5"/>
  <c r="GN791" i="5"/>
  <c r="FH792" i="5"/>
  <c r="FL792" i="5"/>
  <c r="FP792" i="5"/>
  <c r="FT792" i="5"/>
  <c r="FX792" i="5"/>
  <c r="GB792" i="5"/>
  <c r="GF792" i="5"/>
  <c r="GJ792" i="5"/>
  <c r="FI793" i="5"/>
  <c r="FM793" i="5"/>
  <c r="FQ793" i="5"/>
  <c r="FU793" i="5"/>
  <c r="FY793" i="5"/>
  <c r="GC793" i="5"/>
  <c r="GG793" i="5"/>
  <c r="GK793" i="5"/>
  <c r="FG794" i="5"/>
  <c r="FK794" i="5"/>
  <c r="FO794" i="5"/>
  <c r="FS794" i="5"/>
  <c r="FW794" i="5"/>
  <c r="GA794" i="5"/>
  <c r="GE794" i="5"/>
  <c r="GI794" i="5"/>
  <c r="FF795" i="5"/>
  <c r="FJ795" i="5"/>
  <c r="FN795" i="5"/>
  <c r="FR795" i="5"/>
  <c r="FV795" i="5"/>
  <c r="FZ795" i="5"/>
  <c r="GD795" i="5"/>
  <c r="GH795" i="5"/>
  <c r="FF796" i="5"/>
  <c r="FJ796" i="5"/>
  <c r="FN796" i="5"/>
  <c r="FR796" i="5"/>
  <c r="FV796" i="5"/>
  <c r="FZ796" i="5"/>
  <c r="GD796" i="5"/>
  <c r="GH796" i="5"/>
  <c r="FG797" i="5"/>
  <c r="FK797" i="5"/>
  <c r="FO797" i="5"/>
  <c r="FS797" i="5"/>
  <c r="FW797" i="5"/>
  <c r="GA797" i="5"/>
  <c r="GE797" i="5"/>
  <c r="FI798" i="5"/>
  <c r="FM798" i="5"/>
  <c r="FQ798" i="5"/>
  <c r="FU798" i="5"/>
  <c r="FY798" i="5"/>
  <c r="GC798" i="5"/>
  <c r="GG798" i="5"/>
  <c r="FH799" i="5"/>
  <c r="FL799" i="5"/>
  <c r="FP799" i="5"/>
  <c r="FT799" i="5"/>
  <c r="FX799" i="5"/>
  <c r="GB799" i="5"/>
  <c r="GF799" i="5"/>
  <c r="FH800" i="5"/>
  <c r="FL800" i="5"/>
  <c r="FP800" i="5"/>
  <c r="FT800" i="5"/>
  <c r="FX800" i="5"/>
  <c r="GB800" i="5"/>
  <c r="FI801" i="5"/>
  <c r="FM801" i="5"/>
  <c r="FQ801" i="5"/>
  <c r="FU801" i="5"/>
  <c r="FY801" i="5"/>
  <c r="GC801" i="5"/>
  <c r="FG802" i="5"/>
  <c r="FK802" i="5"/>
  <c r="FO802" i="5"/>
  <c r="FS802" i="5"/>
  <c r="FW802" i="5"/>
  <c r="GA802" i="5"/>
  <c r="FF803" i="5"/>
  <c r="FJ803" i="5"/>
  <c r="FN803" i="5"/>
  <c r="FR803" i="5"/>
  <c r="FV803" i="5"/>
  <c r="FZ803" i="5"/>
  <c r="FF804" i="5"/>
  <c r="FJ804" i="5"/>
  <c r="FN804" i="5"/>
  <c r="FR804" i="5"/>
  <c r="FV804" i="5"/>
  <c r="FZ804" i="5"/>
  <c r="FG805" i="5"/>
  <c r="FK805" i="5"/>
  <c r="FO805" i="5"/>
  <c r="FS805" i="5"/>
  <c r="FW805" i="5"/>
  <c r="FI806" i="5"/>
  <c r="FM806" i="5"/>
  <c r="FQ806" i="5"/>
  <c r="FU806" i="5"/>
  <c r="FY806" i="5"/>
  <c r="FH807" i="5"/>
  <c r="FL807" i="5"/>
  <c r="FP807" i="5"/>
  <c r="FT807" i="5"/>
  <c r="FX807" i="5"/>
  <c r="FH808" i="5"/>
  <c r="FL808" i="5"/>
  <c r="FP808" i="5"/>
  <c r="FT808" i="5"/>
  <c r="FI809" i="5"/>
  <c r="FM809" i="5"/>
  <c r="FQ809" i="5"/>
  <c r="FU809" i="5"/>
  <c r="FG810" i="5"/>
  <c r="FK810" i="5"/>
  <c r="FO810" i="5"/>
  <c r="FS810" i="5"/>
  <c r="FF811" i="5"/>
  <c r="FJ811" i="5"/>
  <c r="FN811" i="5"/>
  <c r="FR811" i="5"/>
  <c r="FF812" i="5"/>
  <c r="FJ812" i="5"/>
  <c r="FN812" i="5"/>
  <c r="FR812" i="5"/>
  <c r="FG813" i="5"/>
  <c r="FK813" i="5"/>
  <c r="FO813" i="5"/>
  <c r="FI814" i="5"/>
  <c r="FM814" i="5"/>
  <c r="FQ814" i="5"/>
  <c r="FH815" i="5"/>
  <c r="FL815" i="5"/>
  <c r="FP815" i="5"/>
  <c r="FH816" i="5"/>
  <c r="FL816" i="5"/>
  <c r="FI817" i="5"/>
  <c r="FM817" i="5"/>
  <c r="FG818" i="5"/>
  <c r="FK818" i="5"/>
  <c r="FF819" i="5"/>
  <c r="FJ819" i="5"/>
  <c r="FF820" i="5"/>
  <c r="FJ820" i="5"/>
  <c r="FG821" i="5"/>
  <c r="FI822" i="5"/>
  <c r="FH823" i="5"/>
  <c r="FH1232" i="5"/>
  <c r="FH1233" i="5" s="1"/>
  <c r="GN1232" i="5"/>
  <c r="GN1233" i="5" s="1"/>
  <c r="DU403" i="5"/>
  <c r="DY403" i="5"/>
  <c r="EC403" i="5"/>
  <c r="EG403" i="5"/>
  <c r="EK403" i="5"/>
  <c r="DT404" i="5"/>
  <c r="DX404" i="5"/>
  <c r="EB404" i="5"/>
  <c r="EF404" i="5"/>
  <c r="EJ404" i="5"/>
  <c r="DT405" i="5"/>
  <c r="DX405" i="5"/>
  <c r="EB405" i="5"/>
  <c r="EF405" i="5"/>
  <c r="DU406" i="5"/>
  <c r="DY406" i="5"/>
  <c r="EC406" i="5"/>
  <c r="EG406" i="5"/>
  <c r="DS407" i="5"/>
  <c r="DW407" i="5"/>
  <c r="EA407" i="5"/>
  <c r="EE407" i="5"/>
  <c r="DR408" i="5"/>
  <c r="DV408" i="5"/>
  <c r="DZ408" i="5"/>
  <c r="ED408" i="5"/>
  <c r="DR409" i="5"/>
  <c r="DV409" i="5"/>
  <c r="DZ409" i="5"/>
  <c r="ED409" i="5"/>
  <c r="DS410" i="5"/>
  <c r="DW410" i="5"/>
  <c r="EA410" i="5"/>
  <c r="DU411" i="5"/>
  <c r="DY411" i="5"/>
  <c r="EC411" i="5"/>
  <c r="DT412" i="5"/>
  <c r="DX412" i="5"/>
  <c r="EB412" i="5"/>
  <c r="DT413" i="5"/>
  <c r="DX413" i="5"/>
  <c r="DU414" i="5"/>
  <c r="DY414" i="5"/>
  <c r="DS415" i="5"/>
  <c r="DW415" i="5"/>
  <c r="DR416" i="5"/>
  <c r="DV416" i="5"/>
  <c r="DR417" i="5"/>
  <c r="DV417" i="5"/>
  <c r="DS418" i="5"/>
  <c r="DU419" i="5"/>
  <c r="DT420" i="5"/>
  <c r="DU787" i="5"/>
  <c r="DY787" i="5"/>
  <c r="EC787" i="5"/>
  <c r="EG787" i="5"/>
  <c r="EK787" i="5"/>
  <c r="EO787" i="5"/>
  <c r="ES787" i="5"/>
  <c r="EW787" i="5"/>
  <c r="FA787" i="5"/>
  <c r="DU788" i="5"/>
  <c r="DY788" i="5"/>
  <c r="EC788" i="5"/>
  <c r="EG788" i="5"/>
  <c r="EK788" i="5"/>
  <c r="EO788" i="5"/>
  <c r="ES788" i="5"/>
  <c r="EW788" i="5"/>
  <c r="FA788" i="5"/>
  <c r="DR789" i="5"/>
  <c r="DV789" i="5"/>
  <c r="DZ789" i="5"/>
  <c r="ED789" i="5"/>
  <c r="EH789" i="5"/>
  <c r="EL789" i="5"/>
  <c r="EP789" i="5"/>
  <c r="ET789" i="5"/>
  <c r="EX789" i="5"/>
  <c r="FB789" i="5"/>
  <c r="DT790" i="5"/>
  <c r="DX790" i="5"/>
  <c r="EB790" i="5"/>
  <c r="EF790" i="5"/>
  <c r="EJ790" i="5"/>
  <c r="EN790" i="5"/>
  <c r="ER790" i="5"/>
  <c r="EV790" i="5"/>
  <c r="EZ790" i="5"/>
  <c r="DS791" i="5"/>
  <c r="DW791" i="5"/>
  <c r="EA791" i="5"/>
  <c r="EE791" i="5"/>
  <c r="EI791" i="5"/>
  <c r="EM791" i="5"/>
  <c r="EQ791" i="5"/>
  <c r="EU791" i="5"/>
  <c r="EY791" i="5"/>
  <c r="DS792" i="5"/>
  <c r="DW792" i="5"/>
  <c r="EA792" i="5"/>
  <c r="EE792" i="5"/>
  <c r="EI792" i="5"/>
  <c r="EM792" i="5"/>
  <c r="EQ792" i="5"/>
  <c r="EU792" i="5"/>
  <c r="EY792" i="5"/>
  <c r="DT793" i="5"/>
  <c r="DX793" i="5"/>
  <c r="EB793" i="5"/>
  <c r="EF793" i="5"/>
  <c r="EJ793" i="5"/>
  <c r="EN793" i="5"/>
  <c r="ER793" i="5"/>
  <c r="EV793" i="5"/>
  <c r="DR794" i="5"/>
  <c r="DV794" i="5"/>
  <c r="DZ794" i="5"/>
  <c r="ED794" i="5"/>
  <c r="EH794" i="5"/>
  <c r="EL794" i="5"/>
  <c r="EP794" i="5"/>
  <c r="ET794" i="5"/>
  <c r="DU795" i="5"/>
  <c r="DY795" i="5"/>
  <c r="EC795" i="5"/>
  <c r="EG795" i="5"/>
  <c r="EK795" i="5"/>
  <c r="EO795" i="5"/>
  <c r="ES795" i="5"/>
  <c r="DU796" i="5"/>
  <c r="DY796" i="5"/>
  <c r="EC796" i="5"/>
  <c r="EG796" i="5"/>
  <c r="EK796" i="5"/>
  <c r="EO796" i="5"/>
  <c r="ES796" i="5"/>
  <c r="DR797" i="5"/>
  <c r="DV797" i="5"/>
  <c r="DZ797" i="5"/>
  <c r="ED797" i="5"/>
  <c r="EH797" i="5"/>
  <c r="EL797" i="5"/>
  <c r="EP797" i="5"/>
  <c r="ET797" i="5"/>
  <c r="DT798" i="5"/>
  <c r="DX798" i="5"/>
  <c r="EB798" i="5"/>
  <c r="EF798" i="5"/>
  <c r="EJ798" i="5"/>
  <c r="EN798" i="5"/>
  <c r="ER798" i="5"/>
  <c r="DS799" i="5"/>
  <c r="DW799" i="5"/>
  <c r="EA799" i="5"/>
  <c r="EE799" i="5"/>
  <c r="EI799" i="5"/>
  <c r="EM799" i="5"/>
  <c r="EQ799" i="5"/>
  <c r="DS800" i="5"/>
  <c r="DW800" i="5"/>
  <c r="EA800" i="5"/>
  <c r="EE800" i="5"/>
  <c r="EI800" i="5"/>
  <c r="EM800" i="5"/>
  <c r="EQ800" i="5"/>
  <c r="DT801" i="5"/>
  <c r="DX801" i="5"/>
  <c r="EB801" i="5"/>
  <c r="EF801" i="5"/>
  <c r="EJ801" i="5"/>
  <c r="EN801" i="5"/>
  <c r="DR802" i="5"/>
  <c r="DV802" i="5"/>
  <c r="DZ802" i="5"/>
  <c r="ED802" i="5"/>
  <c r="EH802" i="5"/>
  <c r="EL802" i="5"/>
  <c r="DU803" i="5"/>
  <c r="DY803" i="5"/>
  <c r="EC803" i="5"/>
  <c r="EG803" i="5"/>
  <c r="EK803" i="5"/>
  <c r="DU804" i="5"/>
  <c r="DY804" i="5"/>
  <c r="EC804" i="5"/>
  <c r="EG804" i="5"/>
  <c r="EK804" i="5"/>
  <c r="DR805" i="5"/>
  <c r="DV805" i="5"/>
  <c r="DZ805" i="5"/>
  <c r="ED805" i="5"/>
  <c r="EH805" i="5"/>
  <c r="EL805" i="5"/>
  <c r="DT806" i="5"/>
  <c r="DX806" i="5"/>
  <c r="EB806" i="5"/>
  <c r="EF806" i="5"/>
  <c r="EJ806" i="5"/>
  <c r="DS807" i="5"/>
  <c r="DW807" i="5"/>
  <c r="EA807" i="5"/>
  <c r="EE807" i="5"/>
  <c r="EI807" i="5"/>
  <c r="DS808" i="5"/>
  <c r="DW808" i="5"/>
  <c r="EA808" i="5"/>
  <c r="EE808" i="5"/>
  <c r="EI808" i="5"/>
  <c r="DT809" i="5"/>
  <c r="DX809" i="5"/>
  <c r="EB809" i="5"/>
  <c r="EF809" i="5"/>
  <c r="DR810" i="5"/>
  <c r="DV810" i="5"/>
  <c r="DZ810" i="5"/>
  <c r="ED810" i="5"/>
  <c r="DU811" i="5"/>
  <c r="DY811" i="5"/>
  <c r="EC811" i="5"/>
  <c r="DU812" i="5"/>
  <c r="DY812" i="5"/>
  <c r="EC812" i="5"/>
  <c r="DR813" i="5"/>
  <c r="DV813" i="5"/>
  <c r="DZ813" i="5"/>
  <c r="ED813" i="5"/>
  <c r="DT814" i="5"/>
  <c r="DX814" i="5"/>
  <c r="EB814" i="5"/>
  <c r="DS815" i="5"/>
  <c r="DW815" i="5"/>
  <c r="EA815" i="5"/>
  <c r="DS816" i="5"/>
  <c r="DW816" i="5"/>
  <c r="EA816" i="5"/>
  <c r="DT817" i="5"/>
  <c r="DX817" i="5"/>
  <c r="DR818" i="5"/>
  <c r="DV818" i="5"/>
  <c r="DU819" i="5"/>
  <c r="DU820" i="5"/>
  <c r="DR821" i="5"/>
  <c r="DV821" i="5"/>
  <c r="DT822" i="5"/>
  <c r="DS823" i="5"/>
  <c r="DS824" i="5"/>
  <c r="FF384" i="5"/>
  <c r="FJ384" i="5"/>
  <c r="FN384" i="5"/>
  <c r="FR384" i="5"/>
  <c r="FV384" i="5"/>
  <c r="FZ384" i="5"/>
  <c r="GD384" i="5"/>
  <c r="GH384" i="5"/>
  <c r="GL384" i="5"/>
  <c r="GP384" i="5"/>
  <c r="FF385" i="5"/>
  <c r="FJ385" i="5"/>
  <c r="FN385" i="5"/>
  <c r="FR385" i="5"/>
  <c r="FV385" i="5"/>
  <c r="FZ385" i="5"/>
  <c r="GD385" i="5"/>
  <c r="GH385" i="5"/>
  <c r="GL385" i="5"/>
  <c r="GP385" i="5"/>
  <c r="FG386" i="5"/>
  <c r="FK386" i="5"/>
  <c r="FO386" i="5"/>
  <c r="FS386" i="5"/>
  <c r="FW386" i="5"/>
  <c r="GA386" i="5"/>
  <c r="GE386" i="5"/>
  <c r="GI386" i="5"/>
  <c r="GM386" i="5"/>
  <c r="FI387" i="5"/>
  <c r="FM387" i="5"/>
  <c r="FQ387" i="5"/>
  <c r="FU387" i="5"/>
  <c r="FY387" i="5"/>
  <c r="GC387" i="5"/>
  <c r="GG387" i="5"/>
  <c r="GK387" i="5"/>
  <c r="GO387" i="5"/>
  <c r="GO424" i="5" s="1"/>
  <c r="GO425" i="5" s="1"/>
  <c r="FH388" i="5"/>
  <c r="FL388" i="5"/>
  <c r="FP388" i="5"/>
  <c r="FT388" i="5"/>
  <c r="FX388" i="5"/>
  <c r="GB388" i="5"/>
  <c r="GF388" i="5"/>
  <c r="GJ388" i="5"/>
  <c r="GN388" i="5"/>
  <c r="GN424" i="5" s="1"/>
  <c r="GN425" i="5" s="1"/>
  <c r="FH389" i="5"/>
  <c r="FL389" i="5"/>
  <c r="FP389" i="5"/>
  <c r="FT389" i="5"/>
  <c r="FX389" i="5"/>
  <c r="GB389" i="5"/>
  <c r="GF389" i="5"/>
  <c r="GJ389" i="5"/>
  <c r="FI390" i="5"/>
  <c r="FM390" i="5"/>
  <c r="FQ390" i="5"/>
  <c r="FU390" i="5"/>
  <c r="FY390" i="5"/>
  <c r="GC390" i="5"/>
  <c r="GG390" i="5"/>
  <c r="GK390" i="5"/>
  <c r="FG391" i="5"/>
  <c r="FK391" i="5"/>
  <c r="FO391" i="5"/>
  <c r="FS391" i="5"/>
  <c r="FW391" i="5"/>
  <c r="GA391" i="5"/>
  <c r="GE391" i="5"/>
  <c r="GI391" i="5"/>
  <c r="FF392" i="5"/>
  <c r="FJ392" i="5"/>
  <c r="FN392" i="5"/>
  <c r="FR392" i="5"/>
  <c r="FV392" i="5"/>
  <c r="FZ392" i="5"/>
  <c r="GD392" i="5"/>
  <c r="GH392" i="5"/>
  <c r="FF393" i="5"/>
  <c r="FJ393" i="5"/>
  <c r="FN393" i="5"/>
  <c r="FR393" i="5"/>
  <c r="FV393" i="5"/>
  <c r="FZ393" i="5"/>
  <c r="GD393" i="5"/>
  <c r="GH393" i="5"/>
  <c r="FG394" i="5"/>
  <c r="FK394" i="5"/>
  <c r="FO394" i="5"/>
  <c r="FS394" i="5"/>
  <c r="FW394" i="5"/>
  <c r="GA394" i="5"/>
  <c r="GE394" i="5"/>
  <c r="FI395" i="5"/>
  <c r="FM395" i="5"/>
  <c r="FQ395" i="5"/>
  <c r="FU395" i="5"/>
  <c r="FY395" i="5"/>
  <c r="GC395" i="5"/>
  <c r="GG395" i="5"/>
  <c r="FH396" i="5"/>
  <c r="FL396" i="5"/>
  <c r="FP396" i="5"/>
  <c r="FT396" i="5"/>
  <c r="FX396" i="5"/>
  <c r="GB396" i="5"/>
  <c r="GF396" i="5"/>
  <c r="FH397" i="5"/>
  <c r="FL397" i="5"/>
  <c r="FP397" i="5"/>
  <c r="FT397" i="5"/>
  <c r="FX397" i="5"/>
  <c r="GB397" i="5"/>
  <c r="FI398" i="5"/>
  <c r="FM398" i="5"/>
  <c r="FQ398" i="5"/>
  <c r="FU398" i="5"/>
  <c r="FY398" i="5"/>
  <c r="GC398" i="5"/>
  <c r="FG399" i="5"/>
  <c r="FK399" i="5"/>
  <c r="FO399" i="5"/>
  <c r="FS399" i="5"/>
  <c r="FW399" i="5"/>
  <c r="GA399" i="5"/>
  <c r="FF400" i="5"/>
  <c r="FJ400" i="5"/>
  <c r="FN400" i="5"/>
  <c r="FR400" i="5"/>
  <c r="FV400" i="5"/>
  <c r="FZ400" i="5"/>
  <c r="FF401" i="5"/>
  <c r="FJ401" i="5"/>
  <c r="FN401" i="5"/>
  <c r="FR401" i="5"/>
  <c r="FV401" i="5"/>
  <c r="FZ401" i="5"/>
  <c r="FG402" i="5"/>
  <c r="FK402" i="5"/>
  <c r="FO402" i="5"/>
  <c r="FS402" i="5"/>
  <c r="FW402" i="5"/>
  <c r="FI403" i="5"/>
  <c r="FM403" i="5"/>
  <c r="FQ403" i="5"/>
  <c r="FU403" i="5"/>
  <c r="FY403" i="5"/>
  <c r="FH404" i="5"/>
  <c r="FL404" i="5"/>
  <c r="FP404" i="5"/>
  <c r="FT404" i="5"/>
  <c r="FX404" i="5"/>
  <c r="FH405" i="5"/>
  <c r="FL405" i="5"/>
  <c r="FP405" i="5"/>
  <c r="FT405" i="5"/>
  <c r="FI406" i="5"/>
  <c r="FM406" i="5"/>
  <c r="FQ406" i="5"/>
  <c r="FU406" i="5"/>
  <c r="FG407" i="5"/>
  <c r="FK407" i="5"/>
  <c r="FO407" i="5"/>
  <c r="FS407" i="5"/>
  <c r="FF408" i="5"/>
  <c r="FJ408" i="5"/>
  <c r="FN408" i="5"/>
  <c r="FR408" i="5"/>
  <c r="FF409" i="5"/>
  <c r="FJ409" i="5"/>
  <c r="FN409" i="5"/>
  <c r="FR409" i="5"/>
  <c r="FG410" i="5"/>
  <c r="FK410" i="5"/>
  <c r="FO410" i="5"/>
  <c r="FI411" i="5"/>
  <c r="FM411" i="5"/>
  <c r="FQ411" i="5"/>
  <c r="FH412" i="5"/>
  <c r="FL412" i="5"/>
  <c r="FP412" i="5"/>
  <c r="FH413" i="5"/>
  <c r="FL413" i="5"/>
  <c r="FI414" i="5"/>
  <c r="FM414" i="5"/>
  <c r="FG415" i="5"/>
  <c r="FK415" i="5"/>
  <c r="FF416" i="5"/>
  <c r="FJ416" i="5"/>
  <c r="FF417" i="5"/>
  <c r="FJ417" i="5"/>
  <c r="FG418" i="5"/>
  <c r="FI419" i="5"/>
  <c r="FH420" i="5"/>
  <c r="FH787" i="5"/>
  <c r="FL787" i="5"/>
  <c r="FP787" i="5"/>
  <c r="FT787" i="5"/>
  <c r="FX787" i="5"/>
  <c r="GB787" i="5"/>
  <c r="GF787" i="5"/>
  <c r="GJ787" i="5"/>
  <c r="GN787" i="5"/>
  <c r="GR787" i="5"/>
  <c r="GR827" i="5" s="1"/>
  <c r="GR828" i="5" s="1"/>
  <c r="GR829" i="5" s="1"/>
  <c r="GR830" i="5" s="1"/>
  <c r="GR832" i="5" s="1"/>
  <c r="GR833" i="5" s="1"/>
  <c r="FH788" i="5"/>
  <c r="FL788" i="5"/>
  <c r="FP788" i="5"/>
  <c r="FT788" i="5"/>
  <c r="FX788" i="5"/>
  <c r="GB788" i="5"/>
  <c r="GF788" i="5"/>
  <c r="GJ788" i="5"/>
  <c r="GN788" i="5"/>
  <c r="FI789" i="5"/>
  <c r="FM789" i="5"/>
  <c r="FQ789" i="5"/>
  <c r="FU789" i="5"/>
  <c r="FY789" i="5"/>
  <c r="GC789" i="5"/>
  <c r="GG789" i="5"/>
  <c r="GK789" i="5"/>
  <c r="GO789" i="5"/>
  <c r="FG790" i="5"/>
  <c r="FK790" i="5"/>
  <c r="FO790" i="5"/>
  <c r="FS790" i="5"/>
  <c r="FW790" i="5"/>
  <c r="GA790" i="5"/>
  <c r="GE790" i="5"/>
  <c r="GI790" i="5"/>
  <c r="GM790" i="5"/>
  <c r="FF791" i="5"/>
  <c r="FJ791" i="5"/>
  <c r="FN791" i="5"/>
  <c r="FR791" i="5"/>
  <c r="FV791" i="5"/>
  <c r="FZ791" i="5"/>
  <c r="GD791" i="5"/>
  <c r="GH791" i="5"/>
  <c r="GL791" i="5"/>
  <c r="FF792" i="5"/>
  <c r="FJ792" i="5"/>
  <c r="FN792" i="5"/>
  <c r="FR792" i="5"/>
  <c r="FV792" i="5"/>
  <c r="FZ792" i="5"/>
  <c r="GD792" i="5"/>
  <c r="GH792" i="5"/>
  <c r="GL792" i="5"/>
  <c r="FG793" i="5"/>
  <c r="FK793" i="5"/>
  <c r="FO793" i="5"/>
  <c r="FS793" i="5"/>
  <c r="FW793" i="5"/>
  <c r="GA793" i="5"/>
  <c r="GE793" i="5"/>
  <c r="GI793" i="5"/>
  <c r="FI794" i="5"/>
  <c r="FM794" i="5"/>
  <c r="FQ794" i="5"/>
  <c r="FU794" i="5"/>
  <c r="FY794" i="5"/>
  <c r="GC794" i="5"/>
  <c r="GG794" i="5"/>
  <c r="GK794" i="5"/>
  <c r="FH795" i="5"/>
  <c r="FL795" i="5"/>
  <c r="FP795" i="5"/>
  <c r="FT795" i="5"/>
  <c r="FX795" i="5"/>
  <c r="GB795" i="5"/>
  <c r="GF795" i="5"/>
  <c r="GJ795" i="5"/>
  <c r="FH796" i="5"/>
  <c r="FL796" i="5"/>
  <c r="FP796" i="5"/>
  <c r="FT796" i="5"/>
  <c r="FX796" i="5"/>
  <c r="GB796" i="5"/>
  <c r="GF796" i="5"/>
  <c r="FI797" i="5"/>
  <c r="FM797" i="5"/>
  <c r="FQ797" i="5"/>
  <c r="FU797" i="5"/>
  <c r="FY797" i="5"/>
  <c r="GC797" i="5"/>
  <c r="GG797" i="5"/>
  <c r="FG798" i="5"/>
  <c r="FK798" i="5"/>
  <c r="FO798" i="5"/>
  <c r="FS798" i="5"/>
  <c r="FW798" i="5"/>
  <c r="GA798" i="5"/>
  <c r="GE798" i="5"/>
  <c r="FF799" i="5"/>
  <c r="FJ799" i="5"/>
  <c r="FN799" i="5"/>
  <c r="FR799" i="5"/>
  <c r="FV799" i="5"/>
  <c r="FZ799" i="5"/>
  <c r="GD799" i="5"/>
  <c r="FF800" i="5"/>
  <c r="FJ800" i="5"/>
  <c r="FN800" i="5"/>
  <c r="FR800" i="5"/>
  <c r="FV800" i="5"/>
  <c r="FZ800" i="5"/>
  <c r="GD800" i="5"/>
  <c r="FG801" i="5"/>
  <c r="FK801" i="5"/>
  <c r="FO801" i="5"/>
  <c r="FS801" i="5"/>
  <c r="FW801" i="5"/>
  <c r="GA801" i="5"/>
  <c r="FI802" i="5"/>
  <c r="FM802" i="5"/>
  <c r="FQ802" i="5"/>
  <c r="FU802" i="5"/>
  <c r="FY802" i="5"/>
  <c r="GC802" i="5"/>
  <c r="FH803" i="5"/>
  <c r="FL803" i="5"/>
  <c r="FP803" i="5"/>
  <c r="FT803" i="5"/>
  <c r="FX803" i="5"/>
  <c r="GB803" i="5"/>
  <c r="FH804" i="5"/>
  <c r="FL804" i="5"/>
  <c r="FP804" i="5"/>
  <c r="FT804" i="5"/>
  <c r="FX804" i="5"/>
  <c r="FI805" i="5"/>
  <c r="FM805" i="5"/>
  <c r="FQ805" i="5"/>
  <c r="FU805" i="5"/>
  <c r="FY805" i="5"/>
  <c r="FG806" i="5"/>
  <c r="FK806" i="5"/>
  <c r="FO806" i="5"/>
  <c r="FS806" i="5"/>
  <c r="FW806" i="5"/>
  <c r="FF807" i="5"/>
  <c r="FJ807" i="5"/>
  <c r="FN807" i="5"/>
  <c r="FR807" i="5"/>
  <c r="FV807" i="5"/>
  <c r="FF808" i="5"/>
  <c r="FJ808" i="5"/>
  <c r="FN808" i="5"/>
  <c r="FR808" i="5"/>
  <c r="FV808" i="5"/>
  <c r="FG809" i="5"/>
  <c r="FK809" i="5"/>
  <c r="FO809" i="5"/>
  <c r="FS809" i="5"/>
  <c r="FI810" i="5"/>
  <c r="FM810" i="5"/>
  <c r="FQ810" i="5"/>
  <c r="FU810" i="5"/>
  <c r="FH811" i="5"/>
  <c r="FL811" i="5"/>
  <c r="FP811" i="5"/>
  <c r="FT811" i="5"/>
  <c r="FH812" i="5"/>
  <c r="FL812" i="5"/>
  <c r="FP812" i="5"/>
  <c r="FI813" i="5"/>
  <c r="FM813" i="5"/>
  <c r="FQ813" i="5"/>
  <c r="FG814" i="5"/>
  <c r="FK814" i="5"/>
  <c r="FO814" i="5"/>
  <c r="FF815" i="5"/>
  <c r="FJ815" i="5"/>
  <c r="FN815" i="5"/>
  <c r="FF816" i="5"/>
  <c r="FJ816" i="5"/>
  <c r="FN816" i="5"/>
  <c r="FG817" i="5"/>
  <c r="FK817" i="5"/>
  <c r="FI818" i="5"/>
  <c r="FM818" i="5"/>
  <c r="FH819" i="5"/>
  <c r="FL819" i="5"/>
  <c r="FH820" i="5"/>
  <c r="FI821" i="5"/>
  <c r="FG822" i="5"/>
  <c r="FF823" i="5"/>
  <c r="FF824" i="5"/>
  <c r="AY126" i="5"/>
  <c r="AY127" i="5" s="1"/>
  <c r="AU326" i="5"/>
  <c r="AU327" i="5" s="1"/>
  <c r="AY326" i="5"/>
  <c r="AY327" i="5" s="1"/>
  <c r="BC326" i="5"/>
  <c r="BC327" i="5" s="1"/>
  <c r="BG326" i="5"/>
  <c r="BG327" i="5" s="1"/>
  <c r="BK326" i="5"/>
  <c r="BK327" i="5" s="1"/>
  <c r="BO326" i="5"/>
  <c r="BO327" i="5" s="1"/>
  <c r="BS326" i="5"/>
  <c r="BS327" i="5" s="1"/>
  <c r="BW326" i="5"/>
  <c r="BW327" i="5" s="1"/>
  <c r="CA326" i="5"/>
  <c r="CA327" i="5" s="1"/>
  <c r="AP529" i="5"/>
  <c r="AP530" i="5" s="1"/>
  <c r="AT529" i="5"/>
  <c r="AT530" i="5" s="1"/>
  <c r="AX529" i="5"/>
  <c r="AX530" i="5" s="1"/>
  <c r="BB529" i="5"/>
  <c r="BB530" i="5" s="1"/>
  <c r="BF529" i="5"/>
  <c r="BF530" i="5" s="1"/>
  <c r="BJ529" i="5"/>
  <c r="BJ530" i="5" s="1"/>
  <c r="BN529" i="5"/>
  <c r="BN530" i="5" s="1"/>
  <c r="BR529" i="5"/>
  <c r="BR530" i="5" s="1"/>
  <c r="BV529" i="5"/>
  <c r="BV530" i="5" s="1"/>
  <c r="BZ529" i="5"/>
  <c r="BZ530" i="5" s="1"/>
  <c r="AV629" i="5"/>
  <c r="AV630" i="5" s="1"/>
  <c r="BD629" i="5"/>
  <c r="BD630" i="5" s="1"/>
  <c r="BL629" i="5"/>
  <c r="BL630" i="5" s="1"/>
  <c r="BP629" i="5"/>
  <c r="BP630" i="5" s="1"/>
  <c r="BT629" i="5"/>
  <c r="BT630" i="5" s="1"/>
  <c r="BX629" i="5"/>
  <c r="BX630" i="5" s="1"/>
  <c r="CB629" i="5"/>
  <c r="CB630" i="5" s="1"/>
  <c r="CB1032" i="5"/>
  <c r="CB1033" i="5" s="1"/>
  <c r="DA629" i="5"/>
  <c r="DA630" i="5" s="1"/>
  <c r="BO126" i="5"/>
  <c r="BO127" i="5" s="1"/>
  <c r="CB326" i="5"/>
  <c r="CB327" i="5" s="1"/>
  <c r="AQ126" i="5"/>
  <c r="AQ127" i="5" s="1"/>
  <c r="BW126" i="5"/>
  <c r="BW127" i="5" s="1"/>
  <c r="CB529" i="5"/>
  <c r="CB530" i="5" s="1"/>
  <c r="AZ1232" i="5"/>
  <c r="AZ1233" i="5" s="1"/>
  <c r="BP1232" i="5"/>
  <c r="BP1233" i="5" s="1"/>
  <c r="BX1232" i="5"/>
  <c r="BX1233" i="5" s="1"/>
  <c r="CL126" i="5"/>
  <c r="CL127" i="5" s="1"/>
  <c r="CP126" i="5"/>
  <c r="CP127" i="5" s="1"/>
  <c r="CT126" i="5"/>
  <c r="CT127" i="5" s="1"/>
  <c r="CX126" i="5"/>
  <c r="CX127" i="5" s="1"/>
  <c r="DB126" i="5"/>
  <c r="DB127" i="5" s="1"/>
  <c r="DF126" i="5"/>
  <c r="DF127" i="5" s="1"/>
  <c r="DJ126" i="5"/>
  <c r="DJ127" i="5" s="1"/>
  <c r="DN126" i="5"/>
  <c r="DN127" i="5" s="1"/>
  <c r="BG126" i="5"/>
  <c r="BG127" i="5" s="1"/>
  <c r="BO1032" i="5"/>
  <c r="BO1033" i="5" s="1"/>
  <c r="CG529" i="5"/>
  <c r="CG530" i="5" s="1"/>
  <c r="CO529" i="5"/>
  <c r="CO530" i="5" s="1"/>
  <c r="CW529" i="5"/>
  <c r="CW530" i="5" s="1"/>
  <c r="DE529" i="5"/>
  <c r="DE530" i="5" s="1"/>
  <c r="DM529" i="5"/>
  <c r="DM530" i="5" s="1"/>
  <c r="CI729" i="5"/>
  <c r="CI730" i="5" s="1"/>
  <c r="CO729" i="5"/>
  <c r="CO730" i="5" s="1"/>
  <c r="CY729" i="5"/>
  <c r="CY730" i="5" s="1"/>
  <c r="DG729" i="5"/>
  <c r="DG730" i="5" s="1"/>
  <c r="DO729" i="5"/>
  <c r="DO730" i="5" s="1"/>
  <c r="CX1232" i="5"/>
  <c r="CX1233" i="5" s="1"/>
  <c r="DU126" i="5"/>
  <c r="DU127" i="5" s="1"/>
  <c r="DY126" i="5"/>
  <c r="DY127" i="5" s="1"/>
  <c r="EC126" i="5"/>
  <c r="EC127" i="5" s="1"/>
  <c r="EG126" i="5"/>
  <c r="EG127" i="5" s="1"/>
  <c r="EK126" i="5"/>
  <c r="EK127" i="5" s="1"/>
  <c r="EO126" i="5"/>
  <c r="EO127" i="5" s="1"/>
  <c r="ES126" i="5"/>
  <c r="ES127" i="5" s="1"/>
  <c r="EW126" i="5"/>
  <c r="EW127" i="5" s="1"/>
  <c r="DP932" i="5"/>
  <c r="DP933" i="5" s="1"/>
  <c r="CR1032" i="5"/>
  <c r="CR1033" i="5" s="1"/>
  <c r="DH1032" i="5"/>
  <c r="DH1033" i="5" s="1"/>
  <c r="EC226" i="5"/>
  <c r="EC227" i="5" s="1"/>
  <c r="ES226" i="5"/>
  <c r="ES227" i="5" s="1"/>
  <c r="CJ1132" i="5"/>
  <c r="CJ1133" i="5" s="1"/>
  <c r="CR1132" i="5"/>
  <c r="CR1133" i="5" s="1"/>
  <c r="CZ1132" i="5"/>
  <c r="CZ1133" i="5" s="1"/>
  <c r="DB1132" i="5"/>
  <c r="DB1133" i="5" s="1"/>
  <c r="DH1132" i="5"/>
  <c r="DH1133" i="5" s="1"/>
  <c r="DL1132" i="5"/>
  <c r="DL1133" i="5" s="1"/>
  <c r="DP1132" i="5"/>
  <c r="DP1133" i="5" s="1"/>
  <c r="FB226" i="5"/>
  <c r="FB227" i="5" s="1"/>
  <c r="FD529" i="5"/>
  <c r="FD530" i="5" s="1"/>
  <c r="DV529" i="5"/>
  <c r="DV530" i="5" s="1"/>
  <c r="EL529" i="5"/>
  <c r="EL530" i="5" s="1"/>
  <c r="EE729" i="5"/>
  <c r="EE730" i="5" s="1"/>
  <c r="EM729" i="5"/>
  <c r="EM730" i="5" s="1"/>
  <c r="EQ729" i="5"/>
  <c r="EQ730" i="5" s="1"/>
  <c r="EU729" i="5"/>
  <c r="EU730" i="5" s="1"/>
  <c r="FC729" i="5"/>
  <c r="FC730" i="5" s="1"/>
  <c r="FC529" i="5"/>
  <c r="FC530" i="5" s="1"/>
  <c r="FB1246" i="5" s="1"/>
  <c r="FD729" i="5"/>
  <c r="FD730" i="5" s="1"/>
  <c r="FJ126" i="5"/>
  <c r="FJ127" i="5" s="1"/>
  <c r="FR126" i="5"/>
  <c r="FR127" i="5" s="1"/>
  <c r="GQ226" i="5"/>
  <c r="GQ227" i="5" s="1"/>
  <c r="FD1032" i="5"/>
  <c r="FD1033" i="5" s="1"/>
  <c r="EV1232" i="5"/>
  <c r="EV1233" i="5" s="1"/>
  <c r="EZ1232" i="5"/>
  <c r="EZ1233" i="5" s="1"/>
  <c r="FD1232" i="5"/>
  <c r="FD1233" i="5" s="1"/>
  <c r="GQ126" i="5"/>
  <c r="GQ127" i="5" s="1"/>
  <c r="FC932" i="5"/>
  <c r="FC933" i="5" s="1"/>
  <c r="GR126" i="5"/>
  <c r="GR127" i="5" s="1"/>
  <c r="GP226" i="5"/>
  <c r="GP227" i="5" s="1"/>
  <c r="GP1243" i="5" s="1"/>
  <c r="FH13" i="5" s="1"/>
  <c r="GM1032" i="5"/>
  <c r="GM1033" i="5" s="1"/>
  <c r="GQ1032" i="5"/>
  <c r="GQ1033" i="5" s="1"/>
  <c r="GC932" i="5"/>
  <c r="GC933" i="5" s="1"/>
  <c r="BD729" i="5"/>
  <c r="BD730" i="5" s="1"/>
  <c r="BL729" i="5"/>
  <c r="BL730" i="5" s="1"/>
  <c r="BT729" i="5"/>
  <c r="BT730" i="5" s="1"/>
  <c r="AW629" i="5"/>
  <c r="AW630" i="5" s="1"/>
  <c r="BE629" i="5"/>
  <c r="BE630" i="5" s="1"/>
  <c r="BM629" i="5"/>
  <c r="BM630" i="5" s="1"/>
  <c r="BY629" i="5"/>
  <c r="BY630" i="5" s="1"/>
  <c r="BG1032" i="5"/>
  <c r="BG1033" i="5" s="1"/>
  <c r="AR1232" i="5"/>
  <c r="AR1233" i="5" s="1"/>
  <c r="CB424" i="5"/>
  <c r="CB425" i="5" s="1"/>
  <c r="CB426" i="5" s="1"/>
  <c r="CB427" i="5" s="1"/>
  <c r="CB429" i="5" s="1"/>
  <c r="CB430" i="5" s="1"/>
  <c r="AR529" i="5"/>
  <c r="AR530" i="5" s="1"/>
  <c r="AZ529" i="5"/>
  <c r="AZ530" i="5" s="1"/>
  <c r="BH529" i="5"/>
  <c r="BH530" i="5" s="1"/>
  <c r="BP529" i="5"/>
  <c r="BP530" i="5" s="1"/>
  <c r="BX529" i="5"/>
  <c r="BX530" i="5" s="1"/>
  <c r="AS729" i="5"/>
  <c r="AS730" i="5" s="1"/>
  <c r="AW729" i="5"/>
  <c r="AW730" i="5" s="1"/>
  <c r="BA729" i="5"/>
  <c r="BA730" i="5" s="1"/>
  <c r="BE729" i="5"/>
  <c r="BE730" i="5" s="1"/>
  <c r="BI729" i="5"/>
  <c r="BI730" i="5" s="1"/>
  <c r="BM729" i="5"/>
  <c r="BM730" i="5" s="1"/>
  <c r="BQ729" i="5"/>
  <c r="BQ730" i="5" s="1"/>
  <c r="BU729" i="5"/>
  <c r="BU730" i="5" s="1"/>
  <c r="BY729" i="5"/>
  <c r="BY730" i="5" s="1"/>
  <c r="AQ932" i="5"/>
  <c r="AQ933" i="5" s="1"/>
  <c r="AU932" i="5"/>
  <c r="AU933" i="5" s="1"/>
  <c r="AY932" i="5"/>
  <c r="AY933" i="5" s="1"/>
  <c r="BC932" i="5"/>
  <c r="BC933" i="5" s="1"/>
  <c r="BG932" i="5"/>
  <c r="BG933" i="5" s="1"/>
  <c r="BK932" i="5"/>
  <c r="BK933" i="5" s="1"/>
  <c r="BO932" i="5"/>
  <c r="BO933" i="5" s="1"/>
  <c r="BS932" i="5"/>
  <c r="BS933" i="5" s="1"/>
  <c r="EA326" i="5"/>
  <c r="EA327" i="5" s="1"/>
  <c r="EF326" i="5"/>
  <c r="EF327" i="5" s="1"/>
  <c r="EQ326" i="5"/>
  <c r="EQ327" i="5" s="1"/>
  <c r="AR126" i="5"/>
  <c r="AR127" i="5" s="1"/>
  <c r="AZ126" i="5"/>
  <c r="AZ127" i="5" s="1"/>
  <c r="BH126" i="5"/>
  <c r="BH127" i="5" s="1"/>
  <c r="BP126" i="5"/>
  <c r="BP127" i="5" s="1"/>
  <c r="BX126" i="5"/>
  <c r="BX127" i="5" s="1"/>
  <c r="CA629" i="5"/>
  <c r="CA630" i="5" s="1"/>
  <c r="AQ1032" i="5"/>
  <c r="AQ1033" i="5" s="1"/>
  <c r="EH226" i="5"/>
  <c r="EH227" i="5" s="1"/>
  <c r="AS629" i="5"/>
  <c r="AS630" i="5" s="1"/>
  <c r="BA629" i="5"/>
  <c r="BA630" i="5" s="1"/>
  <c r="BI629" i="5"/>
  <c r="BI630" i="5" s="1"/>
  <c r="BQ629" i="5"/>
  <c r="BQ630" i="5" s="1"/>
  <c r="BU629" i="5"/>
  <c r="BU630" i="5" s="1"/>
  <c r="BH1232" i="5"/>
  <c r="BH1233" i="5" s="1"/>
  <c r="AV126" i="5"/>
  <c r="AV127" i="5" s="1"/>
  <c r="BD126" i="5"/>
  <c r="BD127" i="5" s="1"/>
  <c r="BL126" i="5"/>
  <c r="BL127" i="5" s="1"/>
  <c r="BT126" i="5"/>
  <c r="BT127" i="5" s="1"/>
  <c r="AP326" i="5"/>
  <c r="AP327" i="5" s="1"/>
  <c r="AT326" i="5"/>
  <c r="AT327" i="5" s="1"/>
  <c r="AX326" i="5"/>
  <c r="AX327" i="5" s="1"/>
  <c r="BB326" i="5"/>
  <c r="BB327" i="5" s="1"/>
  <c r="BF326" i="5"/>
  <c r="BF327" i="5" s="1"/>
  <c r="BJ326" i="5"/>
  <c r="BJ327" i="5" s="1"/>
  <c r="BN326" i="5"/>
  <c r="BN327" i="5" s="1"/>
  <c r="BR326" i="5"/>
  <c r="BR327" i="5" s="1"/>
  <c r="BV326" i="5"/>
  <c r="BV327" i="5" s="1"/>
  <c r="BZ326" i="5"/>
  <c r="BZ327" i="5" s="1"/>
  <c r="BZ1244" i="5" s="1"/>
  <c r="AR17" i="5" s="1"/>
  <c r="AR21" i="5" s="1"/>
  <c r="AR226" i="5"/>
  <c r="AR227" i="5" s="1"/>
  <c r="AV226" i="5"/>
  <c r="AV227" i="5" s="1"/>
  <c r="AZ226" i="5"/>
  <c r="AZ227" i="5" s="1"/>
  <c r="BD226" i="5"/>
  <c r="BD227" i="5" s="1"/>
  <c r="BH226" i="5"/>
  <c r="BH227" i="5" s="1"/>
  <c r="BL226" i="5"/>
  <c r="BL227" i="5" s="1"/>
  <c r="BP226" i="5"/>
  <c r="BP227" i="5" s="1"/>
  <c r="BT226" i="5"/>
  <c r="BT227" i="5" s="1"/>
  <c r="BX226" i="5"/>
  <c r="BX227" i="5" s="1"/>
  <c r="AQ529" i="5"/>
  <c r="AQ530" i="5" s="1"/>
  <c r="AU529" i="5"/>
  <c r="AU530" i="5" s="1"/>
  <c r="AY529" i="5"/>
  <c r="AY530" i="5" s="1"/>
  <c r="BC529" i="5"/>
  <c r="BC530" i="5" s="1"/>
  <c r="BG529" i="5"/>
  <c r="BG530" i="5" s="1"/>
  <c r="BK529" i="5"/>
  <c r="BK530" i="5" s="1"/>
  <c r="BO529" i="5"/>
  <c r="BO530" i="5" s="1"/>
  <c r="BS529" i="5"/>
  <c r="BS530" i="5" s="1"/>
  <c r="BW529" i="5"/>
  <c r="BW530" i="5" s="1"/>
  <c r="CA529" i="5"/>
  <c r="CA530" i="5" s="1"/>
  <c r="BZ1246" i="5" s="1"/>
  <c r="AR14" i="5" s="1"/>
  <c r="AQ729" i="5"/>
  <c r="AQ730" i="5" s="1"/>
  <c r="AU729" i="5"/>
  <c r="AU730" i="5" s="1"/>
  <c r="AY729" i="5"/>
  <c r="AY730" i="5" s="1"/>
  <c r="BC729" i="5"/>
  <c r="BC730" i="5" s="1"/>
  <c r="BG729" i="5"/>
  <c r="BG730" i="5" s="1"/>
  <c r="BK729" i="5"/>
  <c r="BK730" i="5" s="1"/>
  <c r="BO729" i="5"/>
  <c r="BO730" i="5" s="1"/>
  <c r="BS729" i="5"/>
  <c r="BS730" i="5" s="1"/>
  <c r="BW729" i="5"/>
  <c r="BW730" i="5" s="1"/>
  <c r="CA729" i="5"/>
  <c r="CA730" i="5" s="1"/>
  <c r="AY1032" i="5"/>
  <c r="AY1033" i="5" s="1"/>
  <c r="CF226" i="5"/>
  <c r="CF227" i="5" s="1"/>
  <c r="CJ226" i="5"/>
  <c r="CJ227" i="5" s="1"/>
  <c r="CN226" i="5"/>
  <c r="CN227" i="5" s="1"/>
  <c r="CR226" i="5"/>
  <c r="CR227" i="5" s="1"/>
  <c r="CV226" i="5"/>
  <c r="CV227" i="5" s="1"/>
  <c r="CZ226" i="5"/>
  <c r="CZ227" i="5" s="1"/>
  <c r="DD226" i="5"/>
  <c r="DD227" i="5" s="1"/>
  <c r="DH226" i="5"/>
  <c r="DH227" i="5" s="1"/>
  <c r="DL226" i="5"/>
  <c r="DL227" i="5" s="1"/>
  <c r="DV226" i="5"/>
  <c r="DV227" i="5" s="1"/>
  <c r="EL226" i="5"/>
  <c r="EL227" i="5" s="1"/>
  <c r="CQ126" i="5"/>
  <c r="CQ127" i="5" s="1"/>
  <c r="DG126" i="5"/>
  <c r="DG127" i="5" s="1"/>
  <c r="CK529" i="5"/>
  <c r="CK530" i="5" s="1"/>
  <c r="DA529" i="5"/>
  <c r="DA530" i="5" s="1"/>
  <c r="DM729" i="5"/>
  <c r="DM730" i="5" s="1"/>
  <c r="DN932" i="5"/>
  <c r="DN933" i="5" s="1"/>
  <c r="CF1032" i="5"/>
  <c r="CF1033" i="5" s="1"/>
  <c r="CN1032" i="5"/>
  <c r="CN1033" i="5" s="1"/>
  <c r="CV1032" i="5"/>
  <c r="CV1033" i="5" s="1"/>
  <c r="DL1032" i="5"/>
  <c r="DL1033" i="5" s="1"/>
  <c r="CH1132" i="5"/>
  <c r="CH1133" i="5" s="1"/>
  <c r="CX1132" i="5"/>
  <c r="CX1133" i="5" s="1"/>
  <c r="DN1132" i="5"/>
  <c r="DN1133" i="5" s="1"/>
  <c r="DZ11" i="5"/>
  <c r="DY11" i="5" s="1"/>
  <c r="DX11" i="5" s="1"/>
  <c r="DW11" i="5" s="1"/>
  <c r="DX226" i="5"/>
  <c r="DX227" i="5" s="1"/>
  <c r="EX226" i="5"/>
  <c r="EX227" i="5" s="1"/>
  <c r="DT326" i="5"/>
  <c r="DT327" i="5" s="1"/>
  <c r="FD326" i="5"/>
  <c r="FD327" i="5" s="1"/>
  <c r="EY529" i="5"/>
  <c r="EY530" i="5" s="1"/>
  <c r="AR1132" i="5"/>
  <c r="AR1133" i="5" s="1"/>
  <c r="AV1132" i="5"/>
  <c r="AV1133" i="5" s="1"/>
  <c r="AZ1132" i="5"/>
  <c r="AZ1133" i="5" s="1"/>
  <c r="BD1132" i="5"/>
  <c r="BD1133" i="5" s="1"/>
  <c r="BH1132" i="5"/>
  <c r="BH1133" i="5" s="1"/>
  <c r="BL1132" i="5"/>
  <c r="BL1133" i="5" s="1"/>
  <c r="BP1132" i="5"/>
  <c r="BP1133" i="5" s="1"/>
  <c r="BT1132" i="5"/>
  <c r="BT1133" i="5" s="1"/>
  <c r="BX1132" i="5"/>
  <c r="BX1133" i="5" s="1"/>
  <c r="CE629" i="5"/>
  <c r="CE630" i="5" s="1"/>
  <c r="CU629" i="5"/>
  <c r="CU630" i="5" s="1"/>
  <c r="DK629" i="5"/>
  <c r="DK630" i="5" s="1"/>
  <c r="CK729" i="5"/>
  <c r="CK730" i="5" s="1"/>
  <c r="DA729" i="5"/>
  <c r="DA730" i="5" s="1"/>
  <c r="DE729" i="5"/>
  <c r="DE730" i="5" s="1"/>
  <c r="CW729" i="5"/>
  <c r="CW730" i="5" s="1"/>
  <c r="CD1132" i="5"/>
  <c r="CD1133" i="5" s="1"/>
  <c r="CT1132" i="5"/>
  <c r="CT1133" i="5" s="1"/>
  <c r="DG1132" i="5"/>
  <c r="DG1133" i="5" s="1"/>
  <c r="DK1132" i="5"/>
  <c r="DK1133" i="5" s="1"/>
  <c r="DO1132" i="5"/>
  <c r="DO1133" i="5" s="1"/>
  <c r="CL1132" i="5"/>
  <c r="CL1133" i="5" s="1"/>
  <c r="DP1232" i="5"/>
  <c r="DP1233" i="5" s="1"/>
  <c r="EB226" i="5"/>
  <c r="EB227" i="5" s="1"/>
  <c r="ER226" i="5"/>
  <c r="ER227" i="5" s="1"/>
  <c r="EN226" i="5"/>
  <c r="EN227" i="5" s="1"/>
  <c r="EC326" i="5"/>
  <c r="EC327" i="5" s="1"/>
  <c r="EO326" i="5"/>
  <c r="EO327" i="5" s="1"/>
  <c r="BW1232" i="5"/>
  <c r="BW1233" i="5" s="1"/>
  <c r="CA1232" i="5"/>
  <c r="CA1233" i="5" s="1"/>
  <c r="CG126" i="5"/>
  <c r="CG127" i="5" s="1"/>
  <c r="CK126" i="5"/>
  <c r="CK127" i="5" s="1"/>
  <c r="CY126" i="5"/>
  <c r="CY127" i="5" s="1"/>
  <c r="DO126" i="5"/>
  <c r="DO127" i="5" s="1"/>
  <c r="CF529" i="5"/>
  <c r="CF530" i="5" s="1"/>
  <c r="CJ529" i="5"/>
  <c r="CJ530" i="5" s="1"/>
  <c r="CN529" i="5"/>
  <c r="CN530" i="5" s="1"/>
  <c r="CR529" i="5"/>
  <c r="CR530" i="5" s="1"/>
  <c r="CV529" i="5"/>
  <c r="CV530" i="5" s="1"/>
  <c r="CZ529" i="5"/>
  <c r="CZ530" i="5" s="1"/>
  <c r="DD529" i="5"/>
  <c r="DD530" i="5" s="1"/>
  <c r="DH529" i="5"/>
  <c r="DH530" i="5" s="1"/>
  <c r="DL529" i="5"/>
  <c r="DL530" i="5" s="1"/>
  <c r="CS529" i="5"/>
  <c r="CS530" i="5" s="1"/>
  <c r="DI529" i="5"/>
  <c r="DI530" i="5" s="1"/>
  <c r="CG729" i="5"/>
  <c r="CG730" i="5" s="1"/>
  <c r="DP827" i="5"/>
  <c r="DP828" i="5" s="1"/>
  <c r="DP829" i="5" s="1"/>
  <c r="DP830" i="5" s="1"/>
  <c r="DP832" i="5" s="1"/>
  <c r="DP833" i="5" s="1"/>
  <c r="CP1132" i="5"/>
  <c r="CP1133" i="5" s="1"/>
  <c r="DF1132" i="5"/>
  <c r="DF1133" i="5" s="1"/>
  <c r="EG226" i="5"/>
  <c r="EG227" i="5" s="1"/>
  <c r="EW226" i="5"/>
  <c r="EW227" i="5" s="1"/>
  <c r="DR226" i="5"/>
  <c r="DR227" i="5" s="1"/>
  <c r="EY424" i="5"/>
  <c r="EY425" i="5" s="1"/>
  <c r="DQ830" i="5"/>
  <c r="DQ832" i="5" s="1"/>
  <c r="DQ833" i="5" s="1"/>
  <c r="CG1032" i="5"/>
  <c r="CG1033" i="5" s="1"/>
  <c r="CK1032" i="5"/>
  <c r="CK1033" i="5" s="1"/>
  <c r="CO1032" i="5"/>
  <c r="CO1033" i="5" s="1"/>
  <c r="CS1032" i="5"/>
  <c r="CS1033" i="5" s="1"/>
  <c r="CW1032" i="5"/>
  <c r="CW1033" i="5" s="1"/>
  <c r="DA1032" i="5"/>
  <c r="DA1033" i="5" s="1"/>
  <c r="DE1032" i="5"/>
  <c r="DE1033" i="5" s="1"/>
  <c r="DI1032" i="5"/>
  <c r="DI1033" i="5" s="1"/>
  <c r="DM1032" i="5"/>
  <c r="DM1033" i="5" s="1"/>
  <c r="EU529" i="5"/>
  <c r="EU530" i="5" s="1"/>
  <c r="DW729" i="5"/>
  <c r="DW730" i="5" s="1"/>
  <c r="EA729" i="5"/>
  <c r="EA730" i="5" s="1"/>
  <c r="CE326" i="5"/>
  <c r="CE327" i="5" s="1"/>
  <c r="CM326" i="5"/>
  <c r="CM327" i="5" s="1"/>
  <c r="CU326" i="5"/>
  <c r="CU327" i="5" s="1"/>
  <c r="DC326" i="5"/>
  <c r="DC327" i="5" s="1"/>
  <c r="DK326" i="5"/>
  <c r="DK327" i="5" s="1"/>
  <c r="CD729" i="5"/>
  <c r="CD730" i="5" s="1"/>
  <c r="CT729" i="5"/>
  <c r="CT730" i="5" s="1"/>
  <c r="DJ729" i="5"/>
  <c r="DJ730" i="5" s="1"/>
  <c r="CK932" i="5"/>
  <c r="CK933" i="5" s="1"/>
  <c r="CS932" i="5"/>
  <c r="CS933" i="5" s="1"/>
  <c r="CG1132" i="5"/>
  <c r="CG1133" i="5" s="1"/>
  <c r="CK1132" i="5"/>
  <c r="CK1133" i="5" s="1"/>
  <c r="CO1132" i="5"/>
  <c r="CO1133" i="5" s="1"/>
  <c r="CS1132" i="5"/>
  <c r="CS1133" i="5" s="1"/>
  <c r="CW1132" i="5"/>
  <c r="CW1133" i="5" s="1"/>
  <c r="DA1132" i="5"/>
  <c r="DA1133" i="5" s="1"/>
  <c r="DE1132" i="5"/>
  <c r="DE1133" i="5" s="1"/>
  <c r="DI1132" i="5"/>
  <c r="DI1133" i="5" s="1"/>
  <c r="DM1132" i="5"/>
  <c r="DM1133" i="5" s="1"/>
  <c r="CE1232" i="5"/>
  <c r="CE1233" i="5" s="1"/>
  <c r="CI1232" i="5"/>
  <c r="CI1233" i="5" s="1"/>
  <c r="CM1232" i="5"/>
  <c r="CM1233" i="5" s="1"/>
  <c r="CQ1232" i="5"/>
  <c r="CQ1233" i="5" s="1"/>
  <c r="CU1232" i="5"/>
  <c r="CU1233" i="5" s="1"/>
  <c r="CY1232" i="5"/>
  <c r="CY1233" i="5" s="1"/>
  <c r="DC1232" i="5"/>
  <c r="DC1233" i="5" s="1"/>
  <c r="DG1232" i="5"/>
  <c r="DG1233" i="5" s="1"/>
  <c r="DK1232" i="5"/>
  <c r="DK1233" i="5" s="1"/>
  <c r="DO1232" i="5"/>
  <c r="DO1233" i="5" s="1"/>
  <c r="DS226" i="5"/>
  <c r="DS227" i="5" s="1"/>
  <c r="DW226" i="5"/>
  <c r="DW227" i="5" s="1"/>
  <c r="EA226" i="5"/>
  <c r="EA227" i="5" s="1"/>
  <c r="EE226" i="5"/>
  <c r="EE227" i="5" s="1"/>
  <c r="EI226" i="5"/>
  <c r="EI227" i="5" s="1"/>
  <c r="EM226" i="5"/>
  <c r="EM227" i="5" s="1"/>
  <c r="EQ226" i="5"/>
  <c r="EQ227" i="5" s="1"/>
  <c r="EU226" i="5"/>
  <c r="EU227" i="5" s="1"/>
  <c r="EY226" i="5"/>
  <c r="EY227" i="5" s="1"/>
  <c r="FC226" i="5"/>
  <c r="FC227" i="5" s="1"/>
  <c r="FB1243" i="5" s="1"/>
  <c r="FE427" i="5"/>
  <c r="FE429" i="5" s="1"/>
  <c r="FE430" i="5" s="1"/>
  <c r="BT932" i="5"/>
  <c r="BT933" i="5" s="1"/>
  <c r="BX932" i="5"/>
  <c r="BX933" i="5" s="1"/>
  <c r="CB932" i="5"/>
  <c r="CB933" i="5" s="1"/>
  <c r="AR1032" i="5"/>
  <c r="AR1033" i="5" s="1"/>
  <c r="AV1032" i="5"/>
  <c r="AV1033" i="5" s="1"/>
  <c r="AZ1032" i="5"/>
  <c r="AZ1033" i="5" s="1"/>
  <c r="BD1032" i="5"/>
  <c r="BD1033" i="5" s="1"/>
  <c r="BH1032" i="5"/>
  <c r="BH1033" i="5" s="1"/>
  <c r="BL1032" i="5"/>
  <c r="BL1033" i="5" s="1"/>
  <c r="BP1032" i="5"/>
  <c r="BP1033" i="5" s="1"/>
  <c r="BT1032" i="5"/>
  <c r="BT1033" i="5" s="1"/>
  <c r="BX1032" i="5"/>
  <c r="BX1033" i="5" s="1"/>
  <c r="AP1232" i="5"/>
  <c r="AP1233" i="5" s="1"/>
  <c r="AT1232" i="5"/>
  <c r="AT1233" i="5" s="1"/>
  <c r="AX1232" i="5"/>
  <c r="AX1233" i="5" s="1"/>
  <c r="BB1232" i="5"/>
  <c r="BB1233" i="5" s="1"/>
  <c r="BF1232" i="5"/>
  <c r="BF1233" i="5" s="1"/>
  <c r="BJ1232" i="5"/>
  <c r="BJ1233" i="5" s="1"/>
  <c r="BN1232" i="5"/>
  <c r="BN1233" i="5" s="1"/>
  <c r="BR1232" i="5"/>
  <c r="BR1233" i="5" s="1"/>
  <c r="BV1232" i="5"/>
  <c r="BV1233" i="5" s="1"/>
  <c r="BZ1232" i="5"/>
  <c r="BZ1233" i="5" s="1"/>
  <c r="DP126" i="5"/>
  <c r="DP127" i="5" s="1"/>
  <c r="DQ427" i="5"/>
  <c r="DQ429" i="5" s="1"/>
  <c r="DQ430" i="5" s="1"/>
  <c r="EI424" i="5"/>
  <c r="EI425" i="5" s="1"/>
  <c r="EW629" i="5"/>
  <c r="EW630" i="5" s="1"/>
  <c r="DX729" i="5"/>
  <c r="DX730" i="5" s="1"/>
  <c r="EF729" i="5"/>
  <c r="EF730" i="5" s="1"/>
  <c r="EN729" i="5"/>
  <c r="EN730" i="5" s="1"/>
  <c r="EV729" i="5"/>
  <c r="EV730" i="5" s="1"/>
  <c r="EA932" i="5"/>
  <c r="EA933" i="5" s="1"/>
  <c r="DT629" i="5"/>
  <c r="DT630" i="5" s="1"/>
  <c r="DX629" i="5"/>
  <c r="DX630" i="5" s="1"/>
  <c r="EB629" i="5"/>
  <c r="EB630" i="5" s="1"/>
  <c r="EF629" i="5"/>
  <c r="EF630" i="5" s="1"/>
  <c r="EJ629" i="5"/>
  <c r="EJ630" i="5" s="1"/>
  <c r="EN629" i="5"/>
  <c r="EN630" i="5" s="1"/>
  <c r="ER629" i="5"/>
  <c r="ER630" i="5" s="1"/>
  <c r="EV629" i="5"/>
  <c r="EV630" i="5" s="1"/>
  <c r="EZ629" i="5"/>
  <c r="EZ630" i="5" s="1"/>
  <c r="FD629" i="5"/>
  <c r="FD630" i="5" s="1"/>
  <c r="FC827" i="5"/>
  <c r="FC828" i="5" s="1"/>
  <c r="EF1232" i="5"/>
  <c r="EF1233" i="5" s="1"/>
  <c r="EG629" i="5"/>
  <c r="EG630" i="5" s="1"/>
  <c r="EQ932" i="5"/>
  <c r="EQ933" i="5" s="1"/>
  <c r="EY932" i="5"/>
  <c r="EY933" i="5" s="1"/>
  <c r="DT1232" i="5"/>
  <c r="DT1233" i="5" s="1"/>
  <c r="DX1232" i="5"/>
  <c r="DX1233" i="5" s="1"/>
  <c r="EB1232" i="5"/>
  <c r="EB1233" i="5" s="1"/>
  <c r="EJ1232" i="5"/>
  <c r="EJ1233" i="5" s="1"/>
  <c r="EN1232" i="5"/>
  <c r="EN1233" i="5" s="1"/>
  <c r="ER1232" i="5"/>
  <c r="ER1233" i="5" s="1"/>
  <c r="EE1032" i="5"/>
  <c r="EE1033" i="5" s="1"/>
  <c r="EO1132" i="5"/>
  <c r="EO1133" i="5" s="1"/>
  <c r="ES1132" i="5"/>
  <c r="ES1133" i="5" s="1"/>
  <c r="FF226" i="5"/>
  <c r="FF227" i="5" s="1"/>
  <c r="FJ226" i="5"/>
  <c r="FJ227" i="5" s="1"/>
  <c r="FN226" i="5"/>
  <c r="FN227" i="5" s="1"/>
  <c r="FR226" i="5"/>
  <c r="FR227" i="5" s="1"/>
  <c r="FV226" i="5"/>
  <c r="FV227" i="5" s="1"/>
  <c r="FZ226" i="5"/>
  <c r="FZ227" i="5" s="1"/>
  <c r="GD226" i="5"/>
  <c r="GD227" i="5" s="1"/>
  <c r="GH226" i="5"/>
  <c r="GH227" i="5" s="1"/>
  <c r="GL226" i="5"/>
  <c r="GL227" i="5" s="1"/>
  <c r="DX1032" i="5"/>
  <c r="DX1033" i="5" s="1"/>
  <c r="EF1032" i="5"/>
  <c r="EF1033" i="5" s="1"/>
  <c r="EN1032" i="5"/>
  <c r="EN1033" i="5" s="1"/>
  <c r="EV1032" i="5"/>
  <c r="EV1033" i="5" s="1"/>
  <c r="FQ729" i="5"/>
  <c r="FQ730" i="5" s="1"/>
  <c r="FU729" i="5"/>
  <c r="FU730" i="5" s="1"/>
  <c r="GG729" i="5"/>
  <c r="GG730" i="5" s="1"/>
  <c r="GK729" i="5"/>
  <c r="GK730" i="5" s="1"/>
  <c r="FH126" i="5"/>
  <c r="FH127" i="5" s="1"/>
  <c r="FL126" i="5"/>
  <c r="FL127" i="5" s="1"/>
  <c r="FP126" i="5"/>
  <c r="FP127" i="5" s="1"/>
  <c r="FT126" i="5"/>
  <c r="FT127" i="5" s="1"/>
  <c r="FX126" i="5"/>
  <c r="FX127" i="5" s="1"/>
  <c r="GB126" i="5"/>
  <c r="GB127" i="5" s="1"/>
  <c r="GF126" i="5"/>
  <c r="GF127" i="5" s="1"/>
  <c r="GJ126" i="5"/>
  <c r="GJ127" i="5" s="1"/>
  <c r="GN126" i="5"/>
  <c r="GN127" i="5" s="1"/>
  <c r="FB932" i="5"/>
  <c r="FB933" i="5" s="1"/>
  <c r="FH326" i="5"/>
  <c r="FH327" i="5" s="1"/>
  <c r="FL326" i="5"/>
  <c r="FL327" i="5" s="1"/>
  <c r="FP326" i="5"/>
  <c r="FP327" i="5" s="1"/>
  <c r="FT326" i="5"/>
  <c r="FT327" i="5" s="1"/>
  <c r="FX326" i="5"/>
  <c r="FX327" i="5" s="1"/>
  <c r="GB326" i="5"/>
  <c r="GB327" i="5" s="1"/>
  <c r="GF326" i="5"/>
  <c r="GF327" i="5" s="1"/>
  <c r="GJ326" i="5"/>
  <c r="GJ327" i="5" s="1"/>
  <c r="GN326" i="5"/>
  <c r="GN327" i="5" s="1"/>
  <c r="GR326" i="5"/>
  <c r="GR327" i="5" s="1"/>
  <c r="GS427" i="5"/>
  <c r="GS429" i="5" s="1"/>
  <c r="GS430" i="5" s="1"/>
  <c r="FK629" i="5"/>
  <c r="FK630" i="5" s="1"/>
  <c r="FS629" i="5"/>
  <c r="FS630" i="5" s="1"/>
  <c r="GA629" i="5"/>
  <c r="GA630" i="5" s="1"/>
  <c r="GI629" i="5"/>
  <c r="GI630" i="5" s="1"/>
  <c r="GQ629" i="5"/>
  <c r="GQ630" i="5" s="1"/>
  <c r="GP827" i="5"/>
  <c r="GP828" i="5" s="1"/>
  <c r="FK529" i="5"/>
  <c r="FK530" i="5" s="1"/>
  <c r="FS529" i="5"/>
  <c r="FS530" i="5" s="1"/>
  <c r="GA529" i="5"/>
  <c r="GA530" i="5" s="1"/>
  <c r="GI529" i="5"/>
  <c r="GI530" i="5" s="1"/>
  <c r="GQ827" i="5"/>
  <c r="GQ828" i="5" s="1"/>
  <c r="GG932" i="5"/>
  <c r="GG933" i="5" s="1"/>
  <c r="FP1232" i="5"/>
  <c r="FP1233" i="5" s="1"/>
  <c r="GR529" i="5"/>
  <c r="GR530" i="5" s="1"/>
  <c r="FH729" i="5"/>
  <c r="FH730" i="5" s="1"/>
  <c r="FP729" i="5"/>
  <c r="FP730" i="5" s="1"/>
  <c r="FT729" i="5"/>
  <c r="FT730" i="5" s="1"/>
  <c r="FX729" i="5"/>
  <c r="FX730" i="5" s="1"/>
  <c r="GF729" i="5"/>
  <c r="GF730" i="5" s="1"/>
  <c r="GJ729" i="5"/>
  <c r="GJ730" i="5" s="1"/>
  <c r="GN729" i="5"/>
  <c r="GN730" i="5" s="1"/>
  <c r="GM827" i="5"/>
  <c r="GM828" i="5" s="1"/>
  <c r="FX1232" i="5"/>
  <c r="FX1233" i="5" s="1"/>
  <c r="GK932" i="5"/>
  <c r="GK933" i="5" s="1"/>
  <c r="FW1032" i="5"/>
  <c r="FW1033" i="5" s="1"/>
  <c r="FL1232" i="5"/>
  <c r="FL1233" i="5" s="1"/>
  <c r="FT1232" i="5"/>
  <c r="FT1233" i="5" s="1"/>
  <c r="GB1232" i="5"/>
  <c r="GB1233" i="5" s="1"/>
  <c r="GJ1232" i="5"/>
  <c r="GJ1233" i="5" s="1"/>
  <c r="GF1232" i="5"/>
  <c r="GF1233" i="5" s="1"/>
  <c r="FH1032" i="5"/>
  <c r="FH1033" i="5" s="1"/>
  <c r="FL1032" i="5"/>
  <c r="FL1033" i="5" s="1"/>
  <c r="FT1032" i="5"/>
  <c r="FT1033" i="5" s="1"/>
  <c r="FX1032" i="5"/>
  <c r="FX1033" i="5" s="1"/>
  <c r="GB1032" i="5"/>
  <c r="GB1033" i="5" s="1"/>
  <c r="GJ1032" i="5"/>
  <c r="GJ1033" i="5" s="1"/>
  <c r="GN1032" i="5"/>
  <c r="GN1033" i="5" s="1"/>
  <c r="GR1032" i="5"/>
  <c r="GR1033" i="5" s="1"/>
  <c r="FH932" i="5"/>
  <c r="FH933" i="5" s="1"/>
  <c r="FL932" i="5"/>
  <c r="FL933" i="5" s="1"/>
  <c r="FP932" i="5"/>
  <c r="FP933" i="5" s="1"/>
  <c r="FT932" i="5"/>
  <c r="FT933" i="5" s="1"/>
  <c r="FX932" i="5"/>
  <c r="FX933" i="5" s="1"/>
  <c r="GB932" i="5"/>
  <c r="GB933" i="5" s="1"/>
  <c r="GF932" i="5"/>
  <c r="GF933" i="5" s="1"/>
  <c r="GJ932" i="5"/>
  <c r="GJ933" i="5" s="1"/>
  <c r="GN932" i="5"/>
  <c r="GN933" i="5" s="1"/>
  <c r="GR932" i="5"/>
  <c r="GR933" i="5" s="1"/>
  <c r="GH1132" i="5"/>
  <c r="GH1133" i="5" s="1"/>
  <c r="FK126" i="5"/>
  <c r="FK127" i="5" s="1"/>
  <c r="FS126" i="5"/>
  <c r="FS127" i="5" s="1"/>
  <c r="GA126" i="5"/>
  <c r="GA127" i="5" s="1"/>
  <c r="GI126" i="5"/>
  <c r="GI127" i="5" s="1"/>
  <c r="FN126" i="5"/>
  <c r="FN127" i="5" s="1"/>
  <c r="FQ226" i="5"/>
  <c r="FQ227" i="5" s="1"/>
  <c r="GO226" i="5"/>
  <c r="GO227" i="5" s="1"/>
  <c r="FK326" i="5"/>
  <c r="FK327" i="5" s="1"/>
  <c r="GI326" i="5"/>
  <c r="GI327" i="5" s="1"/>
  <c r="FY529" i="5"/>
  <c r="FY530" i="5" s="1"/>
  <c r="FI126" i="5"/>
  <c r="FI127" i="5" s="1"/>
  <c r="FM126" i="5"/>
  <c r="FM127" i="5" s="1"/>
  <c r="FQ126" i="5"/>
  <c r="FQ127" i="5" s="1"/>
  <c r="FU126" i="5"/>
  <c r="FU127" i="5" s="1"/>
  <c r="FY126" i="5"/>
  <c r="FY127" i="5" s="1"/>
  <c r="GC126" i="5"/>
  <c r="GC127" i="5" s="1"/>
  <c r="GG126" i="5"/>
  <c r="GG127" i="5" s="1"/>
  <c r="GK126" i="5"/>
  <c r="GK127" i="5" s="1"/>
  <c r="GO126" i="5"/>
  <c r="GO127" i="5" s="1"/>
  <c r="GD126" i="5"/>
  <c r="GD127" i="5" s="1"/>
  <c r="GL126" i="5"/>
  <c r="GL127" i="5" s="1"/>
  <c r="FG226" i="5"/>
  <c r="FG227" i="5" s="1"/>
  <c r="FK226" i="5"/>
  <c r="FK227" i="5" s="1"/>
  <c r="FO226" i="5"/>
  <c r="FO227" i="5" s="1"/>
  <c r="FS226" i="5"/>
  <c r="FS227" i="5" s="1"/>
  <c r="FW226" i="5"/>
  <c r="FW227" i="5" s="1"/>
  <c r="GA226" i="5"/>
  <c r="GA227" i="5" s="1"/>
  <c r="GE226" i="5"/>
  <c r="GE227" i="5" s="1"/>
  <c r="GI226" i="5"/>
  <c r="GI227" i="5" s="1"/>
  <c r="GM226" i="5"/>
  <c r="GM227" i="5" s="1"/>
  <c r="FL226" i="5"/>
  <c r="FL227" i="5" s="1"/>
  <c r="FT226" i="5"/>
  <c r="FT227" i="5" s="1"/>
  <c r="GB226" i="5"/>
  <c r="GB227" i="5" s="1"/>
  <c r="GJ226" i="5"/>
  <c r="GJ227" i="5" s="1"/>
  <c r="FI326" i="5"/>
  <c r="FI327" i="5" s="1"/>
  <c r="FM326" i="5"/>
  <c r="FM327" i="5" s="1"/>
  <c r="FQ326" i="5"/>
  <c r="FQ327" i="5" s="1"/>
  <c r="FU326" i="5"/>
  <c r="FU327" i="5" s="1"/>
  <c r="FY326" i="5"/>
  <c r="FY327" i="5" s="1"/>
  <c r="GC326" i="5"/>
  <c r="GC327" i="5" s="1"/>
  <c r="GG326" i="5"/>
  <c r="GG327" i="5" s="1"/>
  <c r="GK326" i="5"/>
  <c r="GK327" i="5" s="1"/>
  <c r="GO326" i="5"/>
  <c r="GO327" i="5" s="1"/>
  <c r="FF326" i="5"/>
  <c r="FF327" i="5" s="1"/>
  <c r="FN326" i="5"/>
  <c r="FN327" i="5" s="1"/>
  <c r="FV326" i="5"/>
  <c r="FV327" i="5" s="1"/>
  <c r="GD326" i="5"/>
  <c r="GD327" i="5" s="1"/>
  <c r="GL326" i="5"/>
  <c r="GL327" i="5" s="1"/>
  <c r="GG529" i="5"/>
  <c r="GG530" i="5" s="1"/>
  <c r="FY226" i="5"/>
  <c r="FY227" i="5" s="1"/>
  <c r="FS326" i="5"/>
  <c r="FS327" i="5" s="1"/>
  <c r="GQ326" i="5"/>
  <c r="GQ327" i="5" s="1"/>
  <c r="FG126" i="5"/>
  <c r="FG127" i="5" s="1"/>
  <c r="FO126" i="5"/>
  <c r="FO127" i="5" s="1"/>
  <c r="FW126" i="5"/>
  <c r="FW127" i="5" s="1"/>
  <c r="GE126" i="5"/>
  <c r="GE127" i="5" s="1"/>
  <c r="GM126" i="5"/>
  <c r="GM127" i="5" s="1"/>
  <c r="FF126" i="5"/>
  <c r="FF127" i="5" s="1"/>
  <c r="FV126" i="5"/>
  <c r="FV127" i="5" s="1"/>
  <c r="FM226" i="5"/>
  <c r="FM227" i="5" s="1"/>
  <c r="FU226" i="5"/>
  <c r="FU227" i="5" s="1"/>
  <c r="GC226" i="5"/>
  <c r="GC227" i="5" s="1"/>
  <c r="GK226" i="5"/>
  <c r="GK227" i="5" s="1"/>
  <c r="FG326" i="5"/>
  <c r="FG327" i="5" s="1"/>
  <c r="FO326" i="5"/>
  <c r="FO327" i="5" s="1"/>
  <c r="FW326" i="5"/>
  <c r="FW327" i="5" s="1"/>
  <c r="GE326" i="5"/>
  <c r="GE327" i="5" s="1"/>
  <c r="GM326" i="5"/>
  <c r="GM327" i="5" s="1"/>
  <c r="FI529" i="5"/>
  <c r="FI530" i="5" s="1"/>
  <c r="FI226" i="5"/>
  <c r="FI227" i="5" s="1"/>
  <c r="GG226" i="5"/>
  <c r="GG227" i="5" s="1"/>
  <c r="GA326" i="5"/>
  <c r="GA327" i="5" s="1"/>
  <c r="FZ126" i="5"/>
  <c r="FZ127" i="5" s="1"/>
  <c r="GH126" i="5"/>
  <c r="GH127" i="5" s="1"/>
  <c r="GP126" i="5"/>
  <c r="GP127" i="5" s="1"/>
  <c r="FH226" i="5"/>
  <c r="FH227" i="5" s="1"/>
  <c r="FP226" i="5"/>
  <c r="FP227" i="5" s="1"/>
  <c r="FX226" i="5"/>
  <c r="FX227" i="5" s="1"/>
  <c r="GF226" i="5"/>
  <c r="GF227" i="5" s="1"/>
  <c r="GN226" i="5"/>
  <c r="GN227" i="5" s="1"/>
  <c r="FJ326" i="5"/>
  <c r="FJ327" i="5" s="1"/>
  <c r="FR326" i="5"/>
  <c r="FR327" i="5" s="1"/>
  <c r="FZ326" i="5"/>
  <c r="FZ327" i="5" s="1"/>
  <c r="GH326" i="5"/>
  <c r="GH327" i="5" s="1"/>
  <c r="GP326" i="5"/>
  <c r="GP327" i="5" s="1"/>
  <c r="FQ529" i="5"/>
  <c r="FQ530" i="5" s="1"/>
  <c r="GO529" i="5"/>
  <c r="GO530" i="5" s="1"/>
  <c r="FW529" i="5"/>
  <c r="FW530" i="5" s="1"/>
  <c r="GM529" i="5"/>
  <c r="GM530" i="5" s="1"/>
  <c r="FZ132" i="5"/>
  <c r="FF180" i="5"/>
  <c r="FZ332" i="5"/>
  <c r="GP424" i="5"/>
  <c r="GP425" i="5" s="1"/>
  <c r="FF380" i="5"/>
  <c r="FM629" i="5"/>
  <c r="FM630" i="5" s="1"/>
  <c r="FU629" i="5"/>
  <c r="FU630" i="5" s="1"/>
  <c r="GC629" i="5"/>
  <c r="GC630" i="5" s="1"/>
  <c r="GK629" i="5"/>
  <c r="GK630" i="5" s="1"/>
  <c r="FG529" i="5"/>
  <c r="FG530" i="5" s="1"/>
  <c r="GE529" i="5"/>
  <c r="GE530" i="5" s="1"/>
  <c r="FF1186" i="5"/>
  <c r="FZ1138" i="5"/>
  <c r="FF1038" i="5"/>
  <c r="FZ986" i="5"/>
  <c r="FF986" i="5"/>
  <c r="FZ938" i="5"/>
  <c r="FZ1186" i="5"/>
  <c r="FF1138" i="5"/>
  <c r="FZ1086" i="5"/>
  <c r="FF938" i="5"/>
  <c r="FZ886" i="5"/>
  <c r="FF1086" i="5"/>
  <c r="FF886" i="5"/>
  <c r="FZ1038" i="5"/>
  <c r="FF838" i="5"/>
  <c r="FZ838" i="5"/>
  <c r="FZ783" i="5"/>
  <c r="FF635" i="5"/>
  <c r="FZ583" i="5"/>
  <c r="FF783" i="5"/>
  <c r="FZ735" i="5"/>
  <c r="FF735" i="5"/>
  <c r="FZ683" i="5"/>
  <c r="FF535" i="5"/>
  <c r="FZ483" i="5"/>
  <c r="FF583" i="5"/>
  <c r="FZ535" i="5"/>
  <c r="FF483" i="5"/>
  <c r="FZ435" i="5"/>
  <c r="FF683" i="5"/>
  <c r="FZ635" i="5"/>
  <c r="FF32" i="5"/>
  <c r="FZ180" i="5"/>
  <c r="FF232" i="5"/>
  <c r="FZ380" i="5"/>
  <c r="FM529" i="5"/>
  <c r="FM530" i="5" s="1"/>
  <c r="FU529" i="5"/>
  <c r="FU530" i="5" s="1"/>
  <c r="GC529" i="5"/>
  <c r="GC530" i="5" s="1"/>
  <c r="GK529" i="5"/>
  <c r="GK530" i="5" s="1"/>
  <c r="FG629" i="5"/>
  <c r="FG630" i="5" s="1"/>
  <c r="FO629" i="5"/>
  <c r="FO630" i="5" s="1"/>
  <c r="FW629" i="5"/>
  <c r="FW630" i="5" s="1"/>
  <c r="GE629" i="5"/>
  <c r="GE630" i="5" s="1"/>
  <c r="GM629" i="5"/>
  <c r="GM630" i="5" s="1"/>
  <c r="FO529" i="5"/>
  <c r="FO530" i="5" s="1"/>
  <c r="FZ32" i="5"/>
  <c r="FF80" i="5"/>
  <c r="FZ232" i="5"/>
  <c r="FF280" i="5"/>
  <c r="GL424" i="5"/>
  <c r="GL425" i="5" s="1"/>
  <c r="FF529" i="5"/>
  <c r="FF530" i="5" s="1"/>
  <c r="FJ529" i="5"/>
  <c r="FJ530" i="5" s="1"/>
  <c r="FN529" i="5"/>
  <c r="FN530" i="5" s="1"/>
  <c r="FR529" i="5"/>
  <c r="FR530" i="5" s="1"/>
  <c r="FV529" i="5"/>
  <c r="FV530" i="5" s="1"/>
  <c r="FZ529" i="5"/>
  <c r="FZ530" i="5" s="1"/>
  <c r="GD529" i="5"/>
  <c r="GD530" i="5" s="1"/>
  <c r="GH529" i="5"/>
  <c r="GH530" i="5" s="1"/>
  <c r="GL529" i="5"/>
  <c r="GL530" i="5" s="1"/>
  <c r="GP529" i="5"/>
  <c r="GP530" i="5" s="1"/>
  <c r="FI629" i="5"/>
  <c r="FI630" i="5" s="1"/>
  <c r="FQ629" i="5"/>
  <c r="FQ630" i="5" s="1"/>
  <c r="FY629" i="5"/>
  <c r="FY630" i="5" s="1"/>
  <c r="GG629" i="5"/>
  <c r="GG630" i="5" s="1"/>
  <c r="GO629" i="5"/>
  <c r="GO630" i="5" s="1"/>
  <c r="FL729" i="5"/>
  <c r="FL730" i="5" s="1"/>
  <c r="FI729" i="5"/>
  <c r="FI730" i="5" s="1"/>
  <c r="GB729" i="5"/>
  <c r="GB730" i="5" s="1"/>
  <c r="FY729" i="5"/>
  <c r="FY730" i="5" s="1"/>
  <c r="GR729" i="5"/>
  <c r="GR730" i="5" s="1"/>
  <c r="GO729" i="5"/>
  <c r="GO730" i="5" s="1"/>
  <c r="FM729" i="5"/>
  <c r="FM730" i="5" s="1"/>
  <c r="GC729" i="5"/>
  <c r="GC730" i="5" s="1"/>
  <c r="FH629" i="5"/>
  <c r="FH630" i="5" s="1"/>
  <c r="FL629" i="5"/>
  <c r="FL630" i="5" s="1"/>
  <c r="FP629" i="5"/>
  <c r="FP630" i="5" s="1"/>
  <c r="FT629" i="5"/>
  <c r="FT630" i="5" s="1"/>
  <c r="FX629" i="5"/>
  <c r="FX630" i="5" s="1"/>
  <c r="GB629" i="5"/>
  <c r="GB630" i="5" s="1"/>
  <c r="GF629" i="5"/>
  <c r="GF630" i="5" s="1"/>
  <c r="GJ629" i="5"/>
  <c r="GJ630" i="5" s="1"/>
  <c r="GN629" i="5"/>
  <c r="GN630" i="5" s="1"/>
  <c r="FG729" i="5"/>
  <c r="FG730" i="5" s="1"/>
  <c r="FO729" i="5"/>
  <c r="FO730" i="5" s="1"/>
  <c r="FW729" i="5"/>
  <c r="FW730" i="5" s="1"/>
  <c r="GE729" i="5"/>
  <c r="GE730" i="5" s="1"/>
  <c r="GM729" i="5"/>
  <c r="GM730" i="5" s="1"/>
  <c r="FI1132" i="5"/>
  <c r="FI1133" i="5" s="1"/>
  <c r="FQ1132" i="5"/>
  <c r="FQ1133" i="5" s="1"/>
  <c r="FH529" i="5"/>
  <c r="FH530" i="5" s="1"/>
  <c r="FL529" i="5"/>
  <c r="FL530" i="5" s="1"/>
  <c r="FP529" i="5"/>
  <c r="FP530" i="5" s="1"/>
  <c r="FT529" i="5"/>
  <c r="FT530" i="5" s="1"/>
  <c r="FX529" i="5"/>
  <c r="FX530" i="5" s="1"/>
  <c r="GB529" i="5"/>
  <c r="GB530" i="5" s="1"/>
  <c r="GF529" i="5"/>
  <c r="GF530" i="5" s="1"/>
  <c r="GJ529" i="5"/>
  <c r="GJ530" i="5" s="1"/>
  <c r="GN529" i="5"/>
  <c r="GN530" i="5" s="1"/>
  <c r="FF729" i="5"/>
  <c r="FF730" i="5" s="1"/>
  <c r="FJ729" i="5"/>
  <c r="FJ730" i="5" s="1"/>
  <c r="FN729" i="5"/>
  <c r="FN730" i="5" s="1"/>
  <c r="FR729" i="5"/>
  <c r="FR730" i="5" s="1"/>
  <c r="FV729" i="5"/>
  <c r="FV730" i="5" s="1"/>
  <c r="FZ729" i="5"/>
  <c r="FZ730" i="5" s="1"/>
  <c r="GD729" i="5"/>
  <c r="GD730" i="5" s="1"/>
  <c r="GH729" i="5"/>
  <c r="GH730" i="5" s="1"/>
  <c r="GL729" i="5"/>
  <c r="GL730" i="5" s="1"/>
  <c r="GP729" i="5"/>
  <c r="GP730" i="5" s="1"/>
  <c r="GO827" i="5"/>
  <c r="GO828" i="5" s="1"/>
  <c r="FF629" i="5"/>
  <c r="FF630" i="5" s="1"/>
  <c r="FJ629" i="5"/>
  <c r="FJ630" i="5" s="1"/>
  <c r="FN629" i="5"/>
  <c r="FN630" i="5" s="1"/>
  <c r="FR629" i="5"/>
  <c r="FR630" i="5" s="1"/>
  <c r="FV629" i="5"/>
  <c r="FV630" i="5" s="1"/>
  <c r="FZ629" i="5"/>
  <c r="FZ630" i="5" s="1"/>
  <c r="GD629" i="5"/>
  <c r="GD630" i="5" s="1"/>
  <c r="GH629" i="5"/>
  <c r="GH630" i="5" s="1"/>
  <c r="GL629" i="5"/>
  <c r="GL630" i="5" s="1"/>
  <c r="GP629" i="5"/>
  <c r="GP630" i="5" s="1"/>
  <c r="FK729" i="5"/>
  <c r="FK730" i="5" s="1"/>
  <c r="FS729" i="5"/>
  <c r="FS730" i="5" s="1"/>
  <c r="GA729" i="5"/>
  <c r="GA730" i="5" s="1"/>
  <c r="GI729" i="5"/>
  <c r="GI730" i="5" s="1"/>
  <c r="GQ729" i="5"/>
  <c r="GQ730" i="5" s="1"/>
  <c r="GS830" i="5"/>
  <c r="GS832" i="5" s="1"/>
  <c r="GS833" i="5" s="1"/>
  <c r="FQ932" i="5"/>
  <c r="FQ933" i="5" s="1"/>
  <c r="FM932" i="5"/>
  <c r="FM933" i="5" s="1"/>
  <c r="FU932" i="5"/>
  <c r="FU933" i="5" s="1"/>
  <c r="FF1032" i="5"/>
  <c r="FF1033" i="5" s="1"/>
  <c r="FJ1032" i="5"/>
  <c r="FJ1033" i="5" s="1"/>
  <c r="FN1032" i="5"/>
  <c r="FN1033" i="5" s="1"/>
  <c r="FK1032" i="5"/>
  <c r="FK1033" i="5" s="1"/>
  <c r="GA1032" i="5"/>
  <c r="GA1033" i="5" s="1"/>
  <c r="FZ1132" i="5"/>
  <c r="FZ1133" i="5" s="1"/>
  <c r="GF1132" i="5"/>
  <c r="GF1133" i="5" s="1"/>
  <c r="GR1132" i="5"/>
  <c r="GR1133" i="5" s="1"/>
  <c r="GP1132" i="5"/>
  <c r="GP1133" i="5" s="1"/>
  <c r="FF932" i="5"/>
  <c r="FF933" i="5" s="1"/>
  <c r="FJ932" i="5"/>
  <c r="FJ933" i="5" s="1"/>
  <c r="FI932" i="5"/>
  <c r="FI933" i="5" s="1"/>
  <c r="FN932" i="5"/>
  <c r="FN933" i="5" s="1"/>
  <c r="FR932" i="5"/>
  <c r="FR933" i="5" s="1"/>
  <c r="FV932" i="5"/>
  <c r="FV933" i="5" s="1"/>
  <c r="FZ932" i="5"/>
  <c r="FZ933" i="5" s="1"/>
  <c r="FY932" i="5"/>
  <c r="FY933" i="5" s="1"/>
  <c r="GD932" i="5"/>
  <c r="GD933" i="5" s="1"/>
  <c r="GH932" i="5"/>
  <c r="GH933" i="5" s="1"/>
  <c r="GL932" i="5"/>
  <c r="GL933" i="5" s="1"/>
  <c r="GP932" i="5"/>
  <c r="GP933" i="5" s="1"/>
  <c r="GO932" i="5"/>
  <c r="GO933" i="5" s="1"/>
  <c r="FP1032" i="5"/>
  <c r="FP1033" i="5" s="1"/>
  <c r="FO1032" i="5"/>
  <c r="FO1033" i="5" s="1"/>
  <c r="GF1032" i="5"/>
  <c r="GF1033" i="5" s="1"/>
  <c r="GE1032" i="5"/>
  <c r="GE1033" i="5" s="1"/>
  <c r="FS1032" i="5"/>
  <c r="FS1033" i="5" s="1"/>
  <c r="GI1032" i="5"/>
  <c r="GI1033" i="5" s="1"/>
  <c r="FG1032" i="5"/>
  <c r="FG1033" i="5" s="1"/>
  <c r="GK1132" i="5"/>
  <c r="GK1133" i="5" s="1"/>
  <c r="FG932" i="5"/>
  <c r="FG933" i="5" s="1"/>
  <c r="FK932" i="5"/>
  <c r="FK933" i="5" s="1"/>
  <c r="FO932" i="5"/>
  <c r="FO933" i="5" s="1"/>
  <c r="FS932" i="5"/>
  <c r="FS933" i="5" s="1"/>
  <c r="FW932" i="5"/>
  <c r="FW933" i="5" s="1"/>
  <c r="GA932" i="5"/>
  <c r="GA933" i="5" s="1"/>
  <c r="GE932" i="5"/>
  <c r="GE933" i="5" s="1"/>
  <c r="GI932" i="5"/>
  <c r="GI933" i="5" s="1"/>
  <c r="GM932" i="5"/>
  <c r="GM933" i="5" s="1"/>
  <c r="GQ932" i="5"/>
  <c r="GQ933" i="5" s="1"/>
  <c r="FI1032" i="5"/>
  <c r="FI1033" i="5" s="1"/>
  <c r="FM1032" i="5"/>
  <c r="FM1033" i="5" s="1"/>
  <c r="FQ1032" i="5"/>
  <c r="FQ1033" i="5" s="1"/>
  <c r="FU1032" i="5"/>
  <c r="FU1033" i="5" s="1"/>
  <c r="FY1032" i="5"/>
  <c r="FY1033" i="5" s="1"/>
  <c r="GC1032" i="5"/>
  <c r="GC1033" i="5" s="1"/>
  <c r="GG1032" i="5"/>
  <c r="GG1033" i="5" s="1"/>
  <c r="GK1032" i="5"/>
  <c r="GK1033" i="5" s="1"/>
  <c r="GO1032" i="5"/>
  <c r="GO1033" i="5" s="1"/>
  <c r="FG1132" i="5"/>
  <c r="FG1133" i="5" s="1"/>
  <c r="FK1132" i="5"/>
  <c r="FK1133" i="5" s="1"/>
  <c r="FO1132" i="5"/>
  <c r="FO1133" i="5" s="1"/>
  <c r="FS1132" i="5"/>
  <c r="FS1133" i="5" s="1"/>
  <c r="GL1132" i="5"/>
  <c r="GL1133" i="5" s="1"/>
  <c r="FJ1132" i="5"/>
  <c r="FJ1133" i="5" s="1"/>
  <c r="FR1032" i="5"/>
  <c r="FR1033" i="5" s="1"/>
  <c r="FV1032" i="5"/>
  <c r="FV1033" i="5" s="1"/>
  <c r="FZ1032" i="5"/>
  <c r="FZ1033" i="5" s="1"/>
  <c r="GD1032" i="5"/>
  <c r="GD1033" i="5" s="1"/>
  <c r="GH1032" i="5"/>
  <c r="GH1033" i="5" s="1"/>
  <c r="GL1032" i="5"/>
  <c r="GL1033" i="5" s="1"/>
  <c r="GP1032" i="5"/>
  <c r="GP1033" i="5" s="1"/>
  <c r="FH1132" i="5"/>
  <c r="FH1133" i="5" s="1"/>
  <c r="FL1132" i="5"/>
  <c r="FL1133" i="5" s="1"/>
  <c r="FP1132" i="5"/>
  <c r="FP1133" i="5" s="1"/>
  <c r="FT1132" i="5"/>
  <c r="FT1133" i="5" s="1"/>
  <c r="FX1132" i="5"/>
  <c r="FX1133" i="5" s="1"/>
  <c r="GB1132" i="5"/>
  <c r="GB1133" i="5" s="1"/>
  <c r="GJ1132" i="5"/>
  <c r="GJ1133" i="5" s="1"/>
  <c r="GN1132" i="5"/>
  <c r="GN1133" i="5" s="1"/>
  <c r="FM1132" i="5"/>
  <c r="FM1133" i="5" s="1"/>
  <c r="FU1132" i="5"/>
  <c r="FU1133" i="5" s="1"/>
  <c r="GD1132" i="5"/>
  <c r="GD1133" i="5" s="1"/>
  <c r="FR1132" i="5"/>
  <c r="FR1133" i="5" s="1"/>
  <c r="GC1132" i="5"/>
  <c r="GC1133" i="5" s="1"/>
  <c r="GG1132" i="5"/>
  <c r="GG1133" i="5" s="1"/>
  <c r="FF1132" i="5"/>
  <c r="FF1133" i="5" s="1"/>
  <c r="FN1132" i="5"/>
  <c r="FN1133" i="5" s="1"/>
  <c r="FV1132" i="5"/>
  <c r="FV1133" i="5" s="1"/>
  <c r="GO1132" i="5"/>
  <c r="GO1133" i="5" s="1"/>
  <c r="FI1232" i="5"/>
  <c r="FI1233" i="5" s="1"/>
  <c r="FM1232" i="5"/>
  <c r="FM1233" i="5" s="1"/>
  <c r="FQ1232" i="5"/>
  <c r="FQ1233" i="5" s="1"/>
  <c r="FU1232" i="5"/>
  <c r="FU1233" i="5" s="1"/>
  <c r="FY1232" i="5"/>
  <c r="FY1233" i="5" s="1"/>
  <c r="GC1232" i="5"/>
  <c r="GC1233" i="5" s="1"/>
  <c r="GG1232" i="5"/>
  <c r="GG1233" i="5" s="1"/>
  <c r="GK1232" i="5"/>
  <c r="GK1233" i="5" s="1"/>
  <c r="GO1232" i="5"/>
  <c r="GO1233" i="5" s="1"/>
  <c r="FF1232" i="5"/>
  <c r="FF1233" i="5" s="1"/>
  <c r="FN1232" i="5"/>
  <c r="FN1233" i="5" s="1"/>
  <c r="FV1232" i="5"/>
  <c r="FV1233" i="5" s="1"/>
  <c r="GD1232" i="5"/>
  <c r="GD1233" i="5" s="1"/>
  <c r="GL1232" i="5"/>
  <c r="GL1233" i="5" s="1"/>
  <c r="FW1132" i="5"/>
  <c r="FW1133" i="5" s="1"/>
  <c r="GA1132" i="5"/>
  <c r="GA1133" i="5" s="1"/>
  <c r="GE1132" i="5"/>
  <c r="GE1133" i="5" s="1"/>
  <c r="GI1132" i="5"/>
  <c r="GI1133" i="5" s="1"/>
  <c r="GM1132" i="5"/>
  <c r="GM1133" i="5" s="1"/>
  <c r="GQ1132" i="5"/>
  <c r="GQ1133" i="5" s="1"/>
  <c r="FY1132" i="5"/>
  <c r="FY1133" i="5" s="1"/>
  <c r="FG1232" i="5"/>
  <c r="FG1233" i="5" s="1"/>
  <c r="FK1232" i="5"/>
  <c r="FK1233" i="5" s="1"/>
  <c r="FO1232" i="5"/>
  <c r="FO1233" i="5" s="1"/>
  <c r="FS1232" i="5"/>
  <c r="FS1233" i="5" s="1"/>
  <c r="FW1232" i="5"/>
  <c r="FW1233" i="5" s="1"/>
  <c r="GA1232" i="5"/>
  <c r="GA1233" i="5" s="1"/>
  <c r="GE1232" i="5"/>
  <c r="GE1233" i="5" s="1"/>
  <c r="GI1232" i="5"/>
  <c r="GI1233" i="5" s="1"/>
  <c r="GM1232" i="5"/>
  <c r="GM1233" i="5" s="1"/>
  <c r="GQ1232" i="5"/>
  <c r="GQ1233" i="5" s="1"/>
  <c r="FJ1232" i="5"/>
  <c r="FJ1233" i="5" s="1"/>
  <c r="FR1232" i="5"/>
  <c r="FR1233" i="5" s="1"/>
  <c r="FZ1232" i="5"/>
  <c r="FZ1233" i="5" s="1"/>
  <c r="GH1232" i="5"/>
  <c r="GH1233" i="5" s="1"/>
  <c r="GP1232" i="5"/>
  <c r="GP1233" i="5" s="1"/>
  <c r="DZ126" i="5"/>
  <c r="DZ127" i="5" s="1"/>
  <c r="DT126" i="5"/>
  <c r="DT127" i="5" s="1"/>
  <c r="EB126" i="5"/>
  <c r="EB127" i="5" s="1"/>
  <c r="EI126" i="5"/>
  <c r="EI127" i="5" s="1"/>
  <c r="EN126" i="5"/>
  <c r="EN127" i="5" s="1"/>
  <c r="ET126" i="5"/>
  <c r="ET127" i="5" s="1"/>
  <c r="EY126" i="5"/>
  <c r="EY127" i="5" s="1"/>
  <c r="DW326" i="5"/>
  <c r="DW327" i="5" s="1"/>
  <c r="DU326" i="5"/>
  <c r="DU327" i="5" s="1"/>
  <c r="EM326" i="5"/>
  <c r="EM327" i="5" s="1"/>
  <c r="EK326" i="5"/>
  <c r="EK327" i="5" s="1"/>
  <c r="FC326" i="5"/>
  <c r="FC327" i="5" s="1"/>
  <c r="FA326" i="5"/>
  <c r="FA327" i="5" s="1"/>
  <c r="EE326" i="5"/>
  <c r="EE327" i="5" s="1"/>
  <c r="EJ326" i="5"/>
  <c r="EJ327" i="5" s="1"/>
  <c r="ES326" i="5"/>
  <c r="ES327" i="5" s="1"/>
  <c r="EV326" i="5"/>
  <c r="EV327" i="5" s="1"/>
  <c r="ED529" i="5"/>
  <c r="ED530" i="5" s="1"/>
  <c r="ET529" i="5"/>
  <c r="ET530" i="5" s="1"/>
  <c r="EH126" i="5"/>
  <c r="EH127" i="5" s="1"/>
  <c r="EX126" i="5"/>
  <c r="EX127" i="5" s="1"/>
  <c r="DS126" i="5"/>
  <c r="DS127" i="5" s="1"/>
  <c r="DW126" i="5"/>
  <c r="DW127" i="5" s="1"/>
  <c r="EA126" i="5"/>
  <c r="EA127" i="5" s="1"/>
  <c r="EE126" i="5"/>
  <c r="EE127" i="5" s="1"/>
  <c r="DV126" i="5"/>
  <c r="DV127" i="5" s="1"/>
  <c r="ED126" i="5"/>
  <c r="ED127" i="5" s="1"/>
  <c r="EJ126" i="5"/>
  <c r="EJ127" i="5" s="1"/>
  <c r="EP126" i="5"/>
  <c r="EP127" i="5" s="1"/>
  <c r="EU126" i="5"/>
  <c r="EU127" i="5" s="1"/>
  <c r="EZ126" i="5"/>
  <c r="EZ127" i="5" s="1"/>
  <c r="DT226" i="5"/>
  <c r="DT227" i="5" s="1"/>
  <c r="DY226" i="5"/>
  <c r="DY227" i="5" s="1"/>
  <c r="ED226" i="5"/>
  <c r="ED227" i="5" s="1"/>
  <c r="EA1243" i="5" s="1"/>
  <c r="EJ226" i="5"/>
  <c r="EJ227" i="5" s="1"/>
  <c r="EO226" i="5"/>
  <c r="EO227" i="5" s="1"/>
  <c r="ET226" i="5"/>
  <c r="ET227" i="5" s="1"/>
  <c r="EZ226" i="5"/>
  <c r="EZ227" i="5" s="1"/>
  <c r="EB326" i="5"/>
  <c r="EB327" i="5" s="1"/>
  <c r="ER326" i="5"/>
  <c r="ER327" i="5" s="1"/>
  <c r="DX326" i="5"/>
  <c r="DX327" i="5" s="1"/>
  <c r="EU326" i="5"/>
  <c r="EU327" i="5" s="1"/>
  <c r="EZ326" i="5"/>
  <c r="EZ327" i="5" s="1"/>
  <c r="DR126" i="5"/>
  <c r="DR127" i="5" s="1"/>
  <c r="EM126" i="5"/>
  <c r="EM127" i="5" s="1"/>
  <c r="ER126" i="5"/>
  <c r="ER127" i="5" s="1"/>
  <c r="DX126" i="5"/>
  <c r="DX127" i="5" s="1"/>
  <c r="EF126" i="5"/>
  <c r="EF127" i="5" s="1"/>
  <c r="EL126" i="5"/>
  <c r="EL127" i="5" s="1"/>
  <c r="EQ126" i="5"/>
  <c r="EQ127" i="5" s="1"/>
  <c r="EV126" i="5"/>
  <c r="EV127" i="5" s="1"/>
  <c r="DU226" i="5"/>
  <c r="DU227" i="5" s="1"/>
  <c r="DZ226" i="5"/>
  <c r="DZ227" i="5" s="1"/>
  <c r="DZ1243" i="5" s="1"/>
  <c r="EA13" i="5" s="1"/>
  <c r="EF226" i="5"/>
  <c r="EF227" i="5" s="1"/>
  <c r="EK226" i="5"/>
  <c r="EK227" i="5" s="1"/>
  <c r="EP226" i="5"/>
  <c r="EP227" i="5" s="1"/>
  <c r="EV226" i="5"/>
  <c r="EV227" i="5" s="1"/>
  <c r="FA226" i="5"/>
  <c r="FA227" i="5" s="1"/>
  <c r="DS326" i="5"/>
  <c r="DS327" i="5" s="1"/>
  <c r="DY326" i="5"/>
  <c r="DY327" i="5" s="1"/>
  <c r="EN326" i="5"/>
  <c r="EN327" i="5" s="1"/>
  <c r="EN529" i="5"/>
  <c r="EN530" i="5" s="1"/>
  <c r="DY629" i="5"/>
  <c r="DY630" i="5" s="1"/>
  <c r="EO629" i="5"/>
  <c r="EO630" i="5" s="1"/>
  <c r="EL132" i="5"/>
  <c r="DR180" i="5"/>
  <c r="DR326" i="5"/>
  <c r="DR327" i="5" s="1"/>
  <c r="DV326" i="5"/>
  <c r="DV327" i="5" s="1"/>
  <c r="DZ326" i="5"/>
  <c r="DZ327" i="5" s="1"/>
  <c r="ED326" i="5"/>
  <c r="ED327" i="5" s="1"/>
  <c r="EH326" i="5"/>
  <c r="EH327" i="5" s="1"/>
  <c r="EL326" i="5"/>
  <c r="EL327" i="5" s="1"/>
  <c r="EP326" i="5"/>
  <c r="EP327" i="5" s="1"/>
  <c r="ET326" i="5"/>
  <c r="ET327" i="5" s="1"/>
  <c r="EX326" i="5"/>
  <c r="EX327" i="5" s="1"/>
  <c r="FB326" i="5"/>
  <c r="FB327" i="5" s="1"/>
  <c r="EG326" i="5"/>
  <c r="EG327" i="5" s="1"/>
  <c r="EW326" i="5"/>
  <c r="EW327" i="5" s="1"/>
  <c r="FC424" i="5"/>
  <c r="FC425" i="5" s="1"/>
  <c r="FC426" i="5" s="1"/>
  <c r="FC427" i="5" s="1"/>
  <c r="FC429" i="5" s="1"/>
  <c r="FC430" i="5" s="1"/>
  <c r="FA424" i="5"/>
  <c r="FA425" i="5" s="1"/>
  <c r="EH424" i="5"/>
  <c r="EH425" i="5" s="1"/>
  <c r="DR529" i="5"/>
  <c r="DR530" i="5" s="1"/>
  <c r="DZ529" i="5"/>
  <c r="DZ530" i="5" s="1"/>
  <c r="EH529" i="5"/>
  <c r="EH530" i="5" s="1"/>
  <c r="EP529" i="5"/>
  <c r="EP530" i="5" s="1"/>
  <c r="EX529" i="5"/>
  <c r="EX530" i="5" s="1"/>
  <c r="EI529" i="5"/>
  <c r="EI530" i="5" s="1"/>
  <c r="DR1186" i="5"/>
  <c r="EL1138" i="5"/>
  <c r="DR1038" i="5"/>
  <c r="DR986" i="5"/>
  <c r="EL938" i="5"/>
  <c r="EL1186" i="5"/>
  <c r="DR1138" i="5"/>
  <c r="EL1086" i="5"/>
  <c r="DR938" i="5"/>
  <c r="EL1038" i="5"/>
  <c r="EL886" i="5"/>
  <c r="DR886" i="5"/>
  <c r="EL838" i="5"/>
  <c r="EL986" i="5"/>
  <c r="DR838" i="5"/>
  <c r="EL783" i="5"/>
  <c r="DR783" i="5"/>
  <c r="DR735" i="5"/>
  <c r="EL683" i="5"/>
  <c r="DR683" i="5"/>
  <c r="EL635" i="5"/>
  <c r="DR483" i="5"/>
  <c r="EL435" i="5"/>
  <c r="DR1086" i="5"/>
  <c r="DR635" i="5"/>
  <c r="EL583" i="5"/>
  <c r="DR435" i="5"/>
  <c r="EL483" i="5"/>
  <c r="DR380" i="5"/>
  <c r="DR583" i="5"/>
  <c r="EL535" i="5"/>
  <c r="DR332" i="5"/>
  <c r="EL280" i="5"/>
  <c r="DR32" i="5"/>
  <c r="EL180" i="5"/>
  <c r="EI326" i="5"/>
  <c r="EI327" i="5" s="1"/>
  <c r="EY326" i="5"/>
  <c r="EY327" i="5" s="1"/>
  <c r="EL332" i="5"/>
  <c r="EZ424" i="5"/>
  <c r="EZ425" i="5" s="1"/>
  <c r="EG424" i="5"/>
  <c r="EG425" i="5" s="1"/>
  <c r="DW529" i="5"/>
  <c r="DW530" i="5" s="1"/>
  <c r="DU629" i="5"/>
  <c r="DU630" i="5" s="1"/>
  <c r="EK629" i="5"/>
  <c r="EK630" i="5" s="1"/>
  <c r="FA629" i="5"/>
  <c r="FA630" i="5" s="1"/>
  <c r="DS529" i="5"/>
  <c r="DS530" i="5" s="1"/>
  <c r="EL32" i="5"/>
  <c r="DR80" i="5"/>
  <c r="EL380" i="5"/>
  <c r="EL424" i="5"/>
  <c r="EL425" i="5" s="1"/>
  <c r="DX529" i="5"/>
  <c r="DX530" i="5" s="1"/>
  <c r="EE529" i="5"/>
  <c r="EE530" i="5" s="1"/>
  <c r="EM529" i="5"/>
  <c r="EM530" i="5" s="1"/>
  <c r="DR535" i="5"/>
  <c r="EL735" i="5"/>
  <c r="DT529" i="5"/>
  <c r="DT530" i="5" s="1"/>
  <c r="EJ529" i="5"/>
  <c r="EJ530" i="5" s="1"/>
  <c r="EZ529" i="5"/>
  <c r="EZ530" i="5" s="1"/>
  <c r="DR629" i="5"/>
  <c r="DR630" i="5" s="1"/>
  <c r="DZ629" i="5"/>
  <c r="DZ630" i="5" s="1"/>
  <c r="EH629" i="5"/>
  <c r="EH630" i="5" s="1"/>
  <c r="EP629" i="5"/>
  <c r="EP630" i="5" s="1"/>
  <c r="EX629" i="5"/>
  <c r="EX630" i="5" s="1"/>
  <c r="DU729" i="5"/>
  <c r="DU730" i="5" s="1"/>
  <c r="DY729" i="5"/>
  <c r="DY730" i="5" s="1"/>
  <c r="EC729" i="5"/>
  <c r="EC730" i="5" s="1"/>
  <c r="EG729" i="5"/>
  <c r="EG730" i="5" s="1"/>
  <c r="EK729" i="5"/>
  <c r="EK730" i="5" s="1"/>
  <c r="EO729" i="5"/>
  <c r="EO730" i="5" s="1"/>
  <c r="ES729" i="5"/>
  <c r="ES730" i="5" s="1"/>
  <c r="EW729" i="5"/>
  <c r="EW730" i="5" s="1"/>
  <c r="FA729" i="5"/>
  <c r="FA730" i="5" s="1"/>
  <c r="EF529" i="5"/>
  <c r="EF530" i="5" s="1"/>
  <c r="EV529" i="5"/>
  <c r="EV530" i="5" s="1"/>
  <c r="DR729" i="5"/>
  <c r="DR730" i="5" s="1"/>
  <c r="DV729" i="5"/>
  <c r="DV730" i="5" s="1"/>
  <c r="DZ729" i="5"/>
  <c r="DZ730" i="5" s="1"/>
  <c r="ED729" i="5"/>
  <c r="ED730" i="5" s="1"/>
  <c r="EH729" i="5"/>
  <c r="EH730" i="5" s="1"/>
  <c r="EL729" i="5"/>
  <c r="EL730" i="5" s="1"/>
  <c r="EP729" i="5"/>
  <c r="EP730" i="5" s="1"/>
  <c r="ET729" i="5"/>
  <c r="ET730" i="5" s="1"/>
  <c r="EX729" i="5"/>
  <c r="EX730" i="5" s="1"/>
  <c r="FB729" i="5"/>
  <c r="FB730" i="5" s="1"/>
  <c r="DT729" i="5"/>
  <c r="DT730" i="5" s="1"/>
  <c r="EB729" i="5"/>
  <c r="EB730" i="5" s="1"/>
  <c r="EJ729" i="5"/>
  <c r="EJ730" i="5" s="1"/>
  <c r="ER729" i="5"/>
  <c r="ER730" i="5" s="1"/>
  <c r="EZ729" i="5"/>
  <c r="EZ730" i="5" s="1"/>
  <c r="DS729" i="5"/>
  <c r="DS730" i="5" s="1"/>
  <c r="EI729" i="5"/>
  <c r="EI730" i="5" s="1"/>
  <c r="EY729" i="5"/>
  <c r="EY730" i="5" s="1"/>
  <c r="DU529" i="5"/>
  <c r="DU530" i="5" s="1"/>
  <c r="DY529" i="5"/>
  <c r="DY530" i="5" s="1"/>
  <c r="EC529" i="5"/>
  <c r="EC530" i="5" s="1"/>
  <c r="EG529" i="5"/>
  <c r="EG530" i="5" s="1"/>
  <c r="EK529" i="5"/>
  <c r="EK530" i="5" s="1"/>
  <c r="EO529" i="5"/>
  <c r="EO530" i="5" s="1"/>
  <c r="ES529" i="5"/>
  <c r="ES530" i="5" s="1"/>
  <c r="EW529" i="5"/>
  <c r="EW530" i="5" s="1"/>
  <c r="FA529" i="5"/>
  <c r="FA530" i="5" s="1"/>
  <c r="EB529" i="5"/>
  <c r="EB530" i="5" s="1"/>
  <c r="ER529" i="5"/>
  <c r="ER530" i="5" s="1"/>
  <c r="EA529" i="5"/>
  <c r="EA530" i="5" s="1"/>
  <c r="EQ529" i="5"/>
  <c r="EQ530" i="5" s="1"/>
  <c r="DS629" i="5"/>
  <c r="DS630" i="5" s="1"/>
  <c r="DW629" i="5"/>
  <c r="DW630" i="5" s="1"/>
  <c r="EA629" i="5"/>
  <c r="EA630" i="5" s="1"/>
  <c r="EE629" i="5"/>
  <c r="EE630" i="5" s="1"/>
  <c r="EI629" i="5"/>
  <c r="EI630" i="5" s="1"/>
  <c r="EM629" i="5"/>
  <c r="EM630" i="5" s="1"/>
  <c r="EM1247" i="5" s="1"/>
  <c r="EQ629" i="5"/>
  <c r="EQ630" i="5" s="1"/>
  <c r="EU629" i="5"/>
  <c r="EU630" i="5" s="1"/>
  <c r="EY629" i="5"/>
  <c r="EY630" i="5" s="1"/>
  <c r="FC629" i="5"/>
  <c r="FC630" i="5" s="1"/>
  <c r="DV629" i="5"/>
  <c r="DV630" i="5" s="1"/>
  <c r="ED629" i="5"/>
  <c r="ED630" i="5" s="1"/>
  <c r="EL629" i="5"/>
  <c r="EL630" i="5" s="1"/>
  <c r="ET629" i="5"/>
  <c r="ET630" i="5" s="1"/>
  <c r="ET1247" i="5" s="1"/>
  <c r="FB629" i="5"/>
  <c r="FB630" i="5" s="1"/>
  <c r="EC629" i="5"/>
  <c r="EC630" i="5" s="1"/>
  <c r="ES629" i="5"/>
  <c r="ES630" i="5" s="1"/>
  <c r="FB827" i="5"/>
  <c r="FB828" i="5" s="1"/>
  <c r="DU1132" i="5"/>
  <c r="DU1133" i="5" s="1"/>
  <c r="FD827" i="5"/>
  <c r="FD828" i="5" s="1"/>
  <c r="FD829" i="5" s="1"/>
  <c r="FD830" i="5" s="1"/>
  <c r="FD832" i="5" s="1"/>
  <c r="FD833" i="5" s="1"/>
  <c r="EE932" i="5"/>
  <c r="EE933" i="5" s="1"/>
  <c r="EL827" i="5"/>
  <c r="EL828" i="5" s="1"/>
  <c r="DS932" i="5"/>
  <c r="DS933" i="5" s="1"/>
  <c r="EI932" i="5"/>
  <c r="EI933" i="5" s="1"/>
  <c r="FE830" i="5"/>
  <c r="FE832" i="5" s="1"/>
  <c r="FE833" i="5" s="1"/>
  <c r="EV932" i="5"/>
  <c r="EV933" i="5" s="1"/>
  <c r="DW932" i="5"/>
  <c r="DW933" i="5" s="1"/>
  <c r="EM932" i="5"/>
  <c r="EM933" i="5" s="1"/>
  <c r="DT932" i="5"/>
  <c r="DT933" i="5" s="1"/>
  <c r="DX932" i="5"/>
  <c r="DX933" i="5" s="1"/>
  <c r="EB932" i="5"/>
  <c r="EB933" i="5" s="1"/>
  <c r="EF932" i="5"/>
  <c r="EF933" i="5" s="1"/>
  <c r="EJ932" i="5"/>
  <c r="EJ933" i="5" s="1"/>
  <c r="EN932" i="5"/>
  <c r="EN933" i="5" s="1"/>
  <c r="ER932" i="5"/>
  <c r="ER933" i="5" s="1"/>
  <c r="EZ932" i="5"/>
  <c r="EZ933" i="5" s="1"/>
  <c r="EU1032" i="5"/>
  <c r="EU1033" i="5" s="1"/>
  <c r="DV1132" i="5"/>
  <c r="DV1133" i="5" s="1"/>
  <c r="ED1132" i="5"/>
  <c r="ED1133" i="5" s="1"/>
  <c r="EL1132" i="5"/>
  <c r="EL1133" i="5" s="1"/>
  <c r="DU932" i="5"/>
  <c r="DU933" i="5" s="1"/>
  <c r="DY932" i="5"/>
  <c r="DY933" i="5" s="1"/>
  <c r="EC932" i="5"/>
  <c r="EC933" i="5" s="1"/>
  <c r="EG932" i="5"/>
  <c r="EG933" i="5" s="1"/>
  <c r="EK932" i="5"/>
  <c r="EK933" i="5" s="1"/>
  <c r="EO932" i="5"/>
  <c r="EO933" i="5" s="1"/>
  <c r="ES932" i="5"/>
  <c r="ES933" i="5" s="1"/>
  <c r="EW932" i="5"/>
  <c r="EW933" i="5" s="1"/>
  <c r="EU932" i="5"/>
  <c r="EU933" i="5" s="1"/>
  <c r="FA932" i="5"/>
  <c r="FA933" i="5" s="1"/>
  <c r="FC1032" i="5"/>
  <c r="FC1033" i="5" s="1"/>
  <c r="DR932" i="5"/>
  <c r="DR933" i="5" s="1"/>
  <c r="DV932" i="5"/>
  <c r="DV933" i="5" s="1"/>
  <c r="DZ932" i="5"/>
  <c r="DZ933" i="5" s="1"/>
  <c r="ED932" i="5"/>
  <c r="ED933" i="5" s="1"/>
  <c r="EH932" i="5"/>
  <c r="EH933" i="5" s="1"/>
  <c r="EL932" i="5"/>
  <c r="EL933" i="5" s="1"/>
  <c r="EP932" i="5"/>
  <c r="EP933" i="5" s="1"/>
  <c r="ET932" i="5"/>
  <c r="ET933" i="5" s="1"/>
  <c r="EX932" i="5"/>
  <c r="EX933" i="5" s="1"/>
  <c r="DT1032" i="5"/>
  <c r="DT1033" i="5" s="1"/>
  <c r="DS1032" i="5"/>
  <c r="DS1033" i="5" s="1"/>
  <c r="EB1032" i="5"/>
  <c r="EB1033" i="5" s="1"/>
  <c r="EA1032" i="5"/>
  <c r="EA1033" i="5" s="1"/>
  <c r="EJ1032" i="5"/>
  <c r="EJ1033" i="5" s="1"/>
  <c r="EI1032" i="5"/>
  <c r="EI1033" i="5" s="1"/>
  <c r="ER1032" i="5"/>
  <c r="ER1033" i="5" s="1"/>
  <c r="EQ1032" i="5"/>
  <c r="EQ1033" i="5" s="1"/>
  <c r="EZ1032" i="5"/>
  <c r="EZ1033" i="5" s="1"/>
  <c r="EY1032" i="5"/>
  <c r="EY1033" i="5" s="1"/>
  <c r="DW1032" i="5"/>
  <c r="DW1033" i="5" s="1"/>
  <c r="EM1032" i="5"/>
  <c r="EM1033" i="5" s="1"/>
  <c r="ER1132" i="5"/>
  <c r="ER1133" i="5" s="1"/>
  <c r="FD1132" i="5"/>
  <c r="FD1133" i="5" s="1"/>
  <c r="FB1132" i="5"/>
  <c r="FB1133" i="5" s="1"/>
  <c r="EW1132" i="5"/>
  <c r="EW1133" i="5" s="1"/>
  <c r="ET1132" i="5"/>
  <c r="ET1133" i="5" s="1"/>
  <c r="DU1032" i="5"/>
  <c r="DU1033" i="5" s="1"/>
  <c r="DY1032" i="5"/>
  <c r="DY1033" i="5" s="1"/>
  <c r="EC1032" i="5"/>
  <c r="EC1033" i="5" s="1"/>
  <c r="EG1032" i="5"/>
  <c r="EG1033" i="5" s="1"/>
  <c r="EK1032" i="5"/>
  <c r="EK1033" i="5" s="1"/>
  <c r="EO1032" i="5"/>
  <c r="EO1033" i="5" s="1"/>
  <c r="ES1032" i="5"/>
  <c r="ES1033" i="5" s="1"/>
  <c r="EW1032" i="5"/>
  <c r="EW1033" i="5" s="1"/>
  <c r="FA1032" i="5"/>
  <c r="FA1033" i="5" s="1"/>
  <c r="DR1032" i="5"/>
  <c r="DR1033" i="5" s="1"/>
  <c r="DZ1032" i="5"/>
  <c r="DZ1033" i="5" s="1"/>
  <c r="EH1032" i="5"/>
  <c r="EH1033" i="5" s="1"/>
  <c r="EP1032" i="5"/>
  <c r="EP1033" i="5" s="1"/>
  <c r="EX1032" i="5"/>
  <c r="EX1033" i="5" s="1"/>
  <c r="DR1132" i="5"/>
  <c r="DR1133" i="5" s="1"/>
  <c r="DZ1132" i="5"/>
  <c r="DZ1133" i="5" s="1"/>
  <c r="EH1132" i="5"/>
  <c r="EH1133" i="5" s="1"/>
  <c r="DY1132" i="5"/>
  <c r="DY1133" i="5" s="1"/>
  <c r="EX1132" i="5"/>
  <c r="EX1133" i="5" s="1"/>
  <c r="FB1032" i="5"/>
  <c r="FB1033" i="5" s="1"/>
  <c r="DS1132" i="5"/>
  <c r="DS1133" i="5" s="1"/>
  <c r="DW1132" i="5"/>
  <c r="DW1133" i="5" s="1"/>
  <c r="EA1132" i="5"/>
  <c r="EA1133" i="5" s="1"/>
  <c r="EE1132" i="5"/>
  <c r="EE1133" i="5" s="1"/>
  <c r="EC1132" i="5"/>
  <c r="EC1133" i="5" s="1"/>
  <c r="EP1132" i="5"/>
  <c r="EP1133" i="5" s="1"/>
  <c r="DV1032" i="5"/>
  <c r="DV1033" i="5" s="1"/>
  <c r="ED1032" i="5"/>
  <c r="ED1033" i="5" s="1"/>
  <c r="EL1032" i="5"/>
  <c r="EL1033" i="5" s="1"/>
  <c r="ET1032" i="5"/>
  <c r="ET1033" i="5" s="1"/>
  <c r="DT1132" i="5"/>
  <c r="DT1133" i="5" s="1"/>
  <c r="DX1132" i="5"/>
  <c r="DX1133" i="5" s="1"/>
  <c r="EB1132" i="5"/>
  <c r="EB1133" i="5" s="1"/>
  <c r="EF1132" i="5"/>
  <c r="EF1133" i="5" s="1"/>
  <c r="EJ1132" i="5"/>
  <c r="EJ1133" i="5" s="1"/>
  <c r="EN1132" i="5"/>
  <c r="EN1133" i="5" s="1"/>
  <c r="EV1132" i="5"/>
  <c r="EV1133" i="5" s="1"/>
  <c r="EZ1132" i="5"/>
  <c r="EZ1133" i="5" s="1"/>
  <c r="EG1132" i="5"/>
  <c r="EG1133" i="5" s="1"/>
  <c r="FA1132" i="5"/>
  <c r="FA1133" i="5" s="1"/>
  <c r="DU1232" i="5"/>
  <c r="DU1233" i="5" s="1"/>
  <c r="DY1232" i="5"/>
  <c r="DY1233" i="5" s="1"/>
  <c r="EC1232" i="5"/>
  <c r="EC1233" i="5" s="1"/>
  <c r="EG1232" i="5"/>
  <c r="EG1233" i="5" s="1"/>
  <c r="EK1232" i="5"/>
  <c r="EK1233" i="5" s="1"/>
  <c r="EO1232" i="5"/>
  <c r="EO1233" i="5" s="1"/>
  <c r="ES1232" i="5"/>
  <c r="ES1233" i="5" s="1"/>
  <c r="EW1232" i="5"/>
  <c r="EW1233" i="5" s="1"/>
  <c r="FA1232" i="5"/>
  <c r="FA1233" i="5" s="1"/>
  <c r="DR1232" i="5"/>
  <c r="DR1233" i="5" s="1"/>
  <c r="DZ1232" i="5"/>
  <c r="DZ1233" i="5" s="1"/>
  <c r="EH1232" i="5"/>
  <c r="EH1233" i="5" s="1"/>
  <c r="EP1232" i="5"/>
  <c r="EP1233" i="5" s="1"/>
  <c r="EX1232" i="5"/>
  <c r="EX1233" i="5" s="1"/>
  <c r="EI1132" i="5"/>
  <c r="EI1133" i="5" s="1"/>
  <c r="EM1132" i="5"/>
  <c r="EM1133" i="5" s="1"/>
  <c r="EQ1132" i="5"/>
  <c r="EQ1133" i="5" s="1"/>
  <c r="EU1132" i="5"/>
  <c r="EU1133" i="5" s="1"/>
  <c r="EY1132" i="5"/>
  <c r="EY1133" i="5" s="1"/>
  <c r="FC1132" i="5"/>
  <c r="FC1133" i="5" s="1"/>
  <c r="EK1132" i="5"/>
  <c r="EK1133" i="5" s="1"/>
  <c r="DS1232" i="5"/>
  <c r="DS1233" i="5" s="1"/>
  <c r="DW1232" i="5"/>
  <c r="DW1233" i="5" s="1"/>
  <c r="EA1232" i="5"/>
  <c r="EA1233" i="5" s="1"/>
  <c r="EE1232" i="5"/>
  <c r="EE1233" i="5" s="1"/>
  <c r="EI1232" i="5"/>
  <c r="EI1233" i="5" s="1"/>
  <c r="EM1232" i="5"/>
  <c r="EM1233" i="5" s="1"/>
  <c r="EQ1232" i="5"/>
  <c r="EQ1233" i="5" s="1"/>
  <c r="EU1232" i="5"/>
  <c r="EU1233" i="5" s="1"/>
  <c r="EY1232" i="5"/>
  <c r="EY1233" i="5" s="1"/>
  <c r="FC1232" i="5"/>
  <c r="FC1233" i="5" s="1"/>
  <c r="DV1232" i="5"/>
  <c r="DV1233" i="5" s="1"/>
  <c r="ED1232" i="5"/>
  <c r="ED1233" i="5" s="1"/>
  <c r="EL1232" i="5"/>
  <c r="EL1233" i="5" s="1"/>
  <c r="ET1232" i="5"/>
  <c r="ET1233" i="5" s="1"/>
  <c r="FB1232" i="5"/>
  <c r="FB1233" i="5" s="1"/>
  <c r="CD126" i="5"/>
  <c r="CD127" i="5" s="1"/>
  <c r="CH126" i="5"/>
  <c r="CH127" i="5" s="1"/>
  <c r="CI126" i="5"/>
  <c r="CI127" i="5" s="1"/>
  <c r="CS126" i="5"/>
  <c r="CS127" i="5" s="1"/>
  <c r="DA126" i="5"/>
  <c r="DA127" i="5" s="1"/>
  <c r="DI126" i="5"/>
  <c r="DI127" i="5" s="1"/>
  <c r="CK226" i="5"/>
  <c r="CK227" i="5" s="1"/>
  <c r="CS226" i="5"/>
  <c r="CS227" i="5" s="1"/>
  <c r="DA226" i="5"/>
  <c r="DA227" i="5" s="1"/>
  <c r="DI226" i="5"/>
  <c r="DI227" i="5" s="1"/>
  <c r="CE126" i="5"/>
  <c r="CE127" i="5" s="1"/>
  <c r="CM126" i="5"/>
  <c r="CM127" i="5" s="1"/>
  <c r="CU126" i="5"/>
  <c r="CU127" i="5" s="1"/>
  <c r="DC126" i="5"/>
  <c r="DC127" i="5" s="1"/>
  <c r="DK126" i="5"/>
  <c r="DK127" i="5" s="1"/>
  <c r="CE226" i="5"/>
  <c r="CE227" i="5" s="1"/>
  <c r="CI326" i="5"/>
  <c r="CI327" i="5" s="1"/>
  <c r="CF326" i="5"/>
  <c r="CF327" i="5" s="1"/>
  <c r="CN326" i="5"/>
  <c r="CN327" i="5" s="1"/>
  <c r="CQ326" i="5"/>
  <c r="CQ327" i="5" s="1"/>
  <c r="CV326" i="5"/>
  <c r="CV327" i="5" s="1"/>
  <c r="CY326" i="5"/>
  <c r="CY327" i="5" s="1"/>
  <c r="DD326" i="5"/>
  <c r="DD327" i="5" s="1"/>
  <c r="DG326" i="5"/>
  <c r="DG327" i="5" s="1"/>
  <c r="DL326" i="5"/>
  <c r="DL327" i="5" s="1"/>
  <c r="DO326" i="5"/>
  <c r="DO327" i="5" s="1"/>
  <c r="CF126" i="5"/>
  <c r="CF127" i="5" s="1"/>
  <c r="CJ126" i="5"/>
  <c r="CJ127" i="5" s="1"/>
  <c r="CN126" i="5"/>
  <c r="CN127" i="5" s="1"/>
  <c r="CR126" i="5"/>
  <c r="CR127" i="5" s="1"/>
  <c r="CV126" i="5"/>
  <c r="CV127" i="5" s="1"/>
  <c r="CZ126" i="5"/>
  <c r="CZ127" i="5" s="1"/>
  <c r="DD126" i="5"/>
  <c r="DD127" i="5" s="1"/>
  <c r="DH126" i="5"/>
  <c r="DH127" i="5" s="1"/>
  <c r="DL126" i="5"/>
  <c r="DL127" i="5" s="1"/>
  <c r="CO126" i="5"/>
  <c r="CO127" i="5" s="1"/>
  <c r="CW126" i="5"/>
  <c r="CW127" i="5" s="1"/>
  <c r="DE126" i="5"/>
  <c r="DE127" i="5" s="1"/>
  <c r="DM126" i="5"/>
  <c r="DM127" i="5" s="1"/>
  <c r="CD226" i="5"/>
  <c r="CD227" i="5" s="1"/>
  <c r="CH226" i="5"/>
  <c r="CH227" i="5" s="1"/>
  <c r="CL226" i="5"/>
  <c r="CL227" i="5" s="1"/>
  <c r="CP226" i="5"/>
  <c r="CP227" i="5" s="1"/>
  <c r="CT226" i="5"/>
  <c r="CT227" i="5" s="1"/>
  <c r="CX226" i="5"/>
  <c r="CX227" i="5" s="1"/>
  <c r="DB226" i="5"/>
  <c r="DB227" i="5" s="1"/>
  <c r="DF226" i="5"/>
  <c r="DF227" i="5" s="1"/>
  <c r="DJ226" i="5"/>
  <c r="DJ227" i="5" s="1"/>
  <c r="DN226" i="5"/>
  <c r="DN227" i="5" s="1"/>
  <c r="CG226" i="5"/>
  <c r="CG227" i="5" s="1"/>
  <c r="CO226" i="5"/>
  <c r="CO227" i="5" s="1"/>
  <c r="CW226" i="5"/>
  <c r="CW227" i="5" s="1"/>
  <c r="DE226" i="5"/>
  <c r="DE227" i="5" s="1"/>
  <c r="DM226" i="5"/>
  <c r="DM227" i="5" s="1"/>
  <c r="CD1186" i="5"/>
  <c r="CD1086" i="5"/>
  <c r="CX1038" i="5"/>
  <c r="CX1186" i="5"/>
  <c r="CD1038" i="5"/>
  <c r="CX1138" i="5"/>
  <c r="CD986" i="5"/>
  <c r="CX938" i="5"/>
  <c r="CD838" i="5"/>
  <c r="CD1138" i="5"/>
  <c r="CX1086" i="5"/>
  <c r="CD886" i="5"/>
  <c r="CX986" i="5"/>
  <c r="CD938" i="5"/>
  <c r="CX838" i="5"/>
  <c r="CD783" i="5"/>
  <c r="CD635" i="5"/>
  <c r="CX783" i="5"/>
  <c r="CX735" i="5"/>
  <c r="CD735" i="5"/>
  <c r="CD683" i="5"/>
  <c r="CX583" i="5"/>
  <c r="CD435" i="5"/>
  <c r="CX886" i="5"/>
  <c r="CX635" i="5"/>
  <c r="CD535" i="5"/>
  <c r="CX483" i="5"/>
  <c r="CX683" i="5"/>
  <c r="CD332" i="5"/>
  <c r="CX280" i="5"/>
  <c r="CD280" i="5"/>
  <c r="CX232" i="5"/>
  <c r="CD483" i="5"/>
  <c r="CX435" i="5"/>
  <c r="CX380" i="5"/>
  <c r="CD32" i="5"/>
  <c r="CX180" i="5"/>
  <c r="CD232" i="5"/>
  <c r="CI529" i="5"/>
  <c r="CI530" i="5" s="1"/>
  <c r="CQ529" i="5"/>
  <c r="CQ530" i="5" s="1"/>
  <c r="CY529" i="5"/>
  <c r="CY530" i="5" s="1"/>
  <c r="DG529" i="5"/>
  <c r="DG530" i="5" s="1"/>
  <c r="DO529" i="5"/>
  <c r="DO530" i="5" s="1"/>
  <c r="CN629" i="5"/>
  <c r="CN630" i="5" s="1"/>
  <c r="CI226" i="5"/>
  <c r="CI227" i="5" s="1"/>
  <c r="CM226" i="5"/>
  <c r="CM227" i="5" s="1"/>
  <c r="CQ226" i="5"/>
  <c r="CQ227" i="5" s="1"/>
  <c r="CU226" i="5"/>
  <c r="CU227" i="5" s="1"/>
  <c r="CY226" i="5"/>
  <c r="CY227" i="5" s="1"/>
  <c r="DC226" i="5"/>
  <c r="DC227" i="5" s="1"/>
  <c r="DG226" i="5"/>
  <c r="DG227" i="5" s="1"/>
  <c r="DK226" i="5"/>
  <c r="DK227" i="5" s="1"/>
  <c r="DO226" i="5"/>
  <c r="DO227" i="5" s="1"/>
  <c r="CG326" i="5"/>
  <c r="CG327" i="5" s="1"/>
  <c r="CK326" i="5"/>
  <c r="CK327" i="5" s="1"/>
  <c r="CO326" i="5"/>
  <c r="CO327" i="5" s="1"/>
  <c r="CS326" i="5"/>
  <c r="CS327" i="5" s="1"/>
  <c r="CW326" i="5"/>
  <c r="CW327" i="5" s="1"/>
  <c r="DA326" i="5"/>
  <c r="DA327" i="5" s="1"/>
  <c r="DE326" i="5"/>
  <c r="DE327" i="5" s="1"/>
  <c r="DI326" i="5"/>
  <c r="DI327" i="5" s="1"/>
  <c r="DM326" i="5"/>
  <c r="DM327" i="5" s="1"/>
  <c r="CJ326" i="5"/>
  <c r="CJ327" i="5" s="1"/>
  <c r="CR326" i="5"/>
  <c r="CR327" i="5" s="1"/>
  <c r="CZ326" i="5"/>
  <c r="CZ327" i="5" s="1"/>
  <c r="DH326" i="5"/>
  <c r="DH327" i="5" s="1"/>
  <c r="CX332" i="5"/>
  <c r="DL424" i="5"/>
  <c r="DL425" i="5" s="1"/>
  <c r="CD583" i="5"/>
  <c r="CK629" i="5"/>
  <c r="CK630" i="5" s="1"/>
  <c r="CI629" i="5"/>
  <c r="CI630" i="5" s="1"/>
  <c r="CD326" i="5"/>
  <c r="CD327" i="5" s="1"/>
  <c r="CH326" i="5"/>
  <c r="CH327" i="5" s="1"/>
  <c r="CL326" i="5"/>
  <c r="CL327" i="5" s="1"/>
  <c r="CP326" i="5"/>
  <c r="CP327" i="5" s="1"/>
  <c r="CT326" i="5"/>
  <c r="CT327" i="5" s="1"/>
  <c r="CX326" i="5"/>
  <c r="CX327" i="5" s="1"/>
  <c r="DB326" i="5"/>
  <c r="DB327" i="5" s="1"/>
  <c r="DF326" i="5"/>
  <c r="DF327" i="5" s="1"/>
  <c r="DJ326" i="5"/>
  <c r="DJ327" i="5" s="1"/>
  <c r="DN326" i="5"/>
  <c r="DN327" i="5" s="1"/>
  <c r="DN1244" i="5" s="1"/>
  <c r="CF17" i="5" s="1"/>
  <c r="CF21" i="5" s="1"/>
  <c r="CE529" i="5"/>
  <c r="CE530" i="5" s="1"/>
  <c r="CM529" i="5"/>
  <c r="CM530" i="5" s="1"/>
  <c r="CU529" i="5"/>
  <c r="CU530" i="5" s="1"/>
  <c r="DC529" i="5"/>
  <c r="DC530" i="5" s="1"/>
  <c r="DK529" i="5"/>
  <c r="DK530" i="5" s="1"/>
  <c r="CX535" i="5"/>
  <c r="CY629" i="5"/>
  <c r="CY630" i="5" s="1"/>
  <c r="CD629" i="5"/>
  <c r="CD630" i="5" s="1"/>
  <c r="CH629" i="5"/>
  <c r="CH630" i="5" s="1"/>
  <c r="CG629" i="5"/>
  <c r="CG630" i="5" s="1"/>
  <c r="CL629" i="5"/>
  <c r="CL630" i="5" s="1"/>
  <c r="CP629" i="5"/>
  <c r="CP630" i="5" s="1"/>
  <c r="CT629" i="5"/>
  <c r="CT630" i="5" s="1"/>
  <c r="CX629" i="5"/>
  <c r="CX630" i="5" s="1"/>
  <c r="CW629" i="5"/>
  <c r="CW630" i="5" s="1"/>
  <c r="DB629" i="5"/>
  <c r="DB630" i="5" s="1"/>
  <c r="DF629" i="5"/>
  <c r="DF630" i="5" s="1"/>
  <c r="DJ629" i="5"/>
  <c r="DJ630" i="5" s="1"/>
  <c r="DN629" i="5"/>
  <c r="DN630" i="5" s="1"/>
  <c r="DM629" i="5"/>
  <c r="DM630" i="5" s="1"/>
  <c r="CF629" i="5"/>
  <c r="CF630" i="5" s="1"/>
  <c r="CO629" i="5"/>
  <c r="CO630" i="5" s="1"/>
  <c r="CV629" i="5"/>
  <c r="CV630" i="5" s="1"/>
  <c r="DE629" i="5"/>
  <c r="DE630" i="5" s="1"/>
  <c r="DL629" i="5"/>
  <c r="DL630" i="5" s="1"/>
  <c r="DD629" i="5"/>
  <c r="DD630" i="5" s="1"/>
  <c r="CD529" i="5"/>
  <c r="CD530" i="5" s="1"/>
  <c r="CH529" i="5"/>
  <c r="CH530" i="5" s="1"/>
  <c r="CL529" i="5"/>
  <c r="CL530" i="5" s="1"/>
  <c r="CP529" i="5"/>
  <c r="CP530" i="5" s="1"/>
  <c r="CT529" i="5"/>
  <c r="CT530" i="5" s="1"/>
  <c r="CX529" i="5"/>
  <c r="CX530" i="5" s="1"/>
  <c r="DB529" i="5"/>
  <c r="DB530" i="5" s="1"/>
  <c r="DF529" i="5"/>
  <c r="DF530" i="5" s="1"/>
  <c r="DJ529" i="5"/>
  <c r="DJ530" i="5" s="1"/>
  <c r="DN529" i="5"/>
  <c r="DN530" i="5" s="1"/>
  <c r="CM629" i="5"/>
  <c r="CM630" i="5" s="1"/>
  <c r="DC629" i="5"/>
  <c r="DC630" i="5" s="1"/>
  <c r="CQ629" i="5"/>
  <c r="CQ630" i="5" s="1"/>
  <c r="DG629" i="5"/>
  <c r="DG630" i="5" s="1"/>
  <c r="DI629" i="5"/>
  <c r="DI630" i="5" s="1"/>
  <c r="CS729" i="5"/>
  <c r="CS730" i="5" s="1"/>
  <c r="CJ629" i="5"/>
  <c r="CJ630" i="5" s="1"/>
  <c r="CR629" i="5"/>
  <c r="CR630" i="5" s="1"/>
  <c r="CZ629" i="5"/>
  <c r="CZ630" i="5" s="1"/>
  <c r="DH629" i="5"/>
  <c r="DH630" i="5" s="1"/>
  <c r="DP629" i="5"/>
  <c r="DP630" i="5" s="1"/>
  <c r="CS629" i="5"/>
  <c r="CS630" i="5" s="1"/>
  <c r="DO629" i="5"/>
  <c r="DO630" i="5" s="1"/>
  <c r="CE729" i="5"/>
  <c r="CE730" i="5" s="1"/>
  <c r="CP729" i="5"/>
  <c r="CP730" i="5" s="1"/>
  <c r="CU729" i="5"/>
  <c r="CU730" i="5" s="1"/>
  <c r="DF729" i="5"/>
  <c r="DF730" i="5" s="1"/>
  <c r="DK729" i="5"/>
  <c r="DK730" i="5" s="1"/>
  <c r="DI729" i="5"/>
  <c r="DI730" i="5" s="1"/>
  <c r="DO827" i="5"/>
  <c r="DO828" i="5" s="1"/>
  <c r="DO829" i="5" s="1"/>
  <c r="DO830" i="5" s="1"/>
  <c r="DO832" i="5" s="1"/>
  <c r="DO833" i="5" s="1"/>
  <c r="CG932" i="5"/>
  <c r="CG933" i="5" s="1"/>
  <c r="CF932" i="5"/>
  <c r="CF933" i="5" s="1"/>
  <c r="CO932" i="5"/>
  <c r="CO933" i="5" s="1"/>
  <c r="CN932" i="5"/>
  <c r="CN933" i="5" s="1"/>
  <c r="CW932" i="5"/>
  <c r="CW933" i="5" s="1"/>
  <c r="CV932" i="5"/>
  <c r="CV933" i="5" s="1"/>
  <c r="DA932" i="5"/>
  <c r="DA933" i="5" s="1"/>
  <c r="CX932" i="5"/>
  <c r="CX933" i="5" s="1"/>
  <c r="DE932" i="5"/>
  <c r="DE933" i="5" s="1"/>
  <c r="DD932" i="5"/>
  <c r="DD933" i="5" s="1"/>
  <c r="DI932" i="5"/>
  <c r="DI933" i="5" s="1"/>
  <c r="DH932" i="5"/>
  <c r="DH933" i="5" s="1"/>
  <c r="DM932" i="5"/>
  <c r="DM933" i="5" s="1"/>
  <c r="DL932" i="5"/>
  <c r="DL933" i="5" s="1"/>
  <c r="CD932" i="5"/>
  <c r="CD933" i="5" s="1"/>
  <c r="CL932" i="5"/>
  <c r="CL933" i="5" s="1"/>
  <c r="CT932" i="5"/>
  <c r="CT933" i="5" s="1"/>
  <c r="DB932" i="5"/>
  <c r="DB933" i="5" s="1"/>
  <c r="DJ932" i="5"/>
  <c r="DJ933" i="5" s="1"/>
  <c r="CL729" i="5"/>
  <c r="CL730" i="5" s="1"/>
  <c r="CQ729" i="5"/>
  <c r="CQ730" i="5" s="1"/>
  <c r="DB729" i="5"/>
  <c r="DB730" i="5" s="1"/>
  <c r="CF729" i="5"/>
  <c r="CF730" i="5" s="1"/>
  <c r="CJ729" i="5"/>
  <c r="CJ730" i="5" s="1"/>
  <c r="CN729" i="5"/>
  <c r="CN730" i="5" s="1"/>
  <c r="CR729" i="5"/>
  <c r="CR730" i="5" s="1"/>
  <c r="CV729" i="5"/>
  <c r="CV730" i="5" s="1"/>
  <c r="CZ729" i="5"/>
  <c r="CZ730" i="5" s="1"/>
  <c r="DD729" i="5"/>
  <c r="DD730" i="5" s="1"/>
  <c r="DH729" i="5"/>
  <c r="DH730" i="5" s="1"/>
  <c r="DL729" i="5"/>
  <c r="DL730" i="5" s="1"/>
  <c r="DP729" i="5"/>
  <c r="DP730" i="5" s="1"/>
  <c r="CH729" i="5"/>
  <c r="CH730" i="5" s="1"/>
  <c r="CM729" i="5"/>
  <c r="CM730" i="5" s="1"/>
  <c r="CX729" i="5"/>
  <c r="CX730" i="5" s="1"/>
  <c r="DC729" i="5"/>
  <c r="DC730" i="5" s="1"/>
  <c r="DN729" i="5"/>
  <c r="DN730" i="5" s="1"/>
  <c r="CH932" i="5"/>
  <c r="CH933" i="5" s="1"/>
  <c r="CP932" i="5"/>
  <c r="CP933" i="5" s="1"/>
  <c r="DJ827" i="5"/>
  <c r="DJ828" i="5" s="1"/>
  <c r="CJ932" i="5"/>
  <c r="CJ933" i="5" s="1"/>
  <c r="CR932" i="5"/>
  <c r="CR933" i="5" s="1"/>
  <c r="CZ932" i="5"/>
  <c r="CZ933" i="5" s="1"/>
  <c r="DF932" i="5"/>
  <c r="DF933" i="5" s="1"/>
  <c r="CJ1032" i="5"/>
  <c r="CJ1033" i="5" s="1"/>
  <c r="CZ1032" i="5"/>
  <c r="CZ1033" i="5" s="1"/>
  <c r="DD1032" i="5"/>
  <c r="DD1033" i="5" s="1"/>
  <c r="CE932" i="5"/>
  <c r="CE933" i="5" s="1"/>
  <c r="CI932" i="5"/>
  <c r="CI933" i="5" s="1"/>
  <c r="CM932" i="5"/>
  <c r="CM933" i="5" s="1"/>
  <c r="CQ932" i="5"/>
  <c r="CQ933" i="5" s="1"/>
  <c r="CU932" i="5"/>
  <c r="CU933" i="5" s="1"/>
  <c r="CY932" i="5"/>
  <c r="CY933" i="5" s="1"/>
  <c r="DC932" i="5"/>
  <c r="DC933" i="5" s="1"/>
  <c r="DG932" i="5"/>
  <c r="DG933" i="5" s="1"/>
  <c r="DK932" i="5"/>
  <c r="DK933" i="5" s="1"/>
  <c r="DO932" i="5"/>
  <c r="DO933" i="5" s="1"/>
  <c r="CD1032" i="5"/>
  <c r="CD1033" i="5" s="1"/>
  <c r="CL1032" i="5"/>
  <c r="CL1033" i="5" s="1"/>
  <c r="CT1032" i="5"/>
  <c r="CT1033" i="5" s="1"/>
  <c r="DB1032" i="5"/>
  <c r="DB1033" i="5" s="1"/>
  <c r="DJ1032" i="5"/>
  <c r="DJ1033" i="5" s="1"/>
  <c r="CH1232" i="5"/>
  <c r="CH1233" i="5" s="1"/>
  <c r="CP1232" i="5"/>
  <c r="CP1233" i="5" s="1"/>
  <c r="DF1232" i="5"/>
  <c r="DF1233" i="5" s="1"/>
  <c r="DN1232" i="5"/>
  <c r="DN1233" i="5" s="1"/>
  <c r="CF1132" i="5"/>
  <c r="CF1133" i="5" s="1"/>
  <c r="CN1132" i="5"/>
  <c r="CN1133" i="5" s="1"/>
  <c r="CV1132" i="5"/>
  <c r="CV1133" i="5" s="1"/>
  <c r="DD1132" i="5"/>
  <c r="DD1133" i="5" s="1"/>
  <c r="DJ1132" i="5"/>
  <c r="DJ1133" i="5" s="1"/>
  <c r="CD1232" i="5"/>
  <c r="CD1233" i="5" s="1"/>
  <c r="CL1232" i="5"/>
  <c r="CL1233" i="5" s="1"/>
  <c r="CT1232" i="5"/>
  <c r="CT1233" i="5" s="1"/>
  <c r="DB1232" i="5"/>
  <c r="DB1233" i="5" s="1"/>
  <c r="DJ1232" i="5"/>
  <c r="DJ1233" i="5" s="1"/>
  <c r="CE1032" i="5"/>
  <c r="CE1033" i="5" s="1"/>
  <c r="CI1032" i="5"/>
  <c r="CI1033" i="5" s="1"/>
  <c r="CM1032" i="5"/>
  <c r="CM1033" i="5" s="1"/>
  <c r="CQ1032" i="5"/>
  <c r="CQ1033" i="5" s="1"/>
  <c r="CU1032" i="5"/>
  <c r="CU1033" i="5" s="1"/>
  <c r="CY1032" i="5"/>
  <c r="CY1033" i="5" s="1"/>
  <c r="DC1032" i="5"/>
  <c r="DC1033" i="5" s="1"/>
  <c r="DG1032" i="5"/>
  <c r="DG1033" i="5" s="1"/>
  <c r="DK1032" i="5"/>
  <c r="DK1033" i="5" s="1"/>
  <c r="DO1032" i="5"/>
  <c r="DO1033" i="5" s="1"/>
  <c r="CH1032" i="5"/>
  <c r="CH1033" i="5" s="1"/>
  <c r="CP1032" i="5"/>
  <c r="CP1033" i="5" s="1"/>
  <c r="CX1032" i="5"/>
  <c r="CX1033" i="5" s="1"/>
  <c r="DF1032" i="5"/>
  <c r="DF1033" i="5" s="1"/>
  <c r="DN1032" i="5"/>
  <c r="DN1033" i="5" s="1"/>
  <c r="CE1132" i="5"/>
  <c r="CE1133" i="5" s="1"/>
  <c r="CI1132" i="5"/>
  <c r="CI1133" i="5" s="1"/>
  <c r="CM1132" i="5"/>
  <c r="CM1133" i="5" s="1"/>
  <c r="CQ1132" i="5"/>
  <c r="CQ1133" i="5" s="1"/>
  <c r="CU1132" i="5"/>
  <c r="CU1133" i="5" s="1"/>
  <c r="CY1132" i="5"/>
  <c r="CY1133" i="5" s="1"/>
  <c r="DC1132" i="5"/>
  <c r="DC1133" i="5" s="1"/>
  <c r="CJ1232" i="5"/>
  <c r="CJ1233" i="5" s="1"/>
  <c r="CR1232" i="5"/>
  <c r="CR1233" i="5" s="1"/>
  <c r="CZ1232" i="5"/>
  <c r="CZ1233" i="5" s="1"/>
  <c r="DH1232" i="5"/>
  <c r="DH1233" i="5" s="1"/>
  <c r="CG1232" i="5"/>
  <c r="CG1233" i="5" s="1"/>
  <c r="CK1232" i="5"/>
  <c r="CK1233" i="5" s="1"/>
  <c r="CO1232" i="5"/>
  <c r="CO1233" i="5" s="1"/>
  <c r="CS1232" i="5"/>
  <c r="CS1233" i="5" s="1"/>
  <c r="CW1232" i="5"/>
  <c r="CW1233" i="5" s="1"/>
  <c r="DA1232" i="5"/>
  <c r="DA1233" i="5" s="1"/>
  <c r="DE1232" i="5"/>
  <c r="DE1233" i="5" s="1"/>
  <c r="DI1232" i="5"/>
  <c r="DI1233" i="5" s="1"/>
  <c r="DM1232" i="5"/>
  <c r="DM1233" i="5" s="1"/>
  <c r="CF1232" i="5"/>
  <c r="CF1233" i="5" s="1"/>
  <c r="CN1232" i="5"/>
  <c r="CN1233" i="5" s="1"/>
  <c r="CV1232" i="5"/>
  <c r="CV1233" i="5" s="1"/>
  <c r="DD1232" i="5"/>
  <c r="DD1233" i="5" s="1"/>
  <c r="DL1232" i="5"/>
  <c r="DL1233" i="5" s="1"/>
  <c r="AW126" i="5"/>
  <c r="AW127" i="5" s="1"/>
  <c r="BE126" i="5"/>
  <c r="BE127" i="5" s="1"/>
  <c r="BM126" i="5"/>
  <c r="BM127" i="5" s="1"/>
  <c r="BU126" i="5"/>
  <c r="BU127" i="5" s="1"/>
  <c r="AU226" i="5"/>
  <c r="AU227" i="5" s="1"/>
  <c r="BC226" i="5"/>
  <c r="BC227" i="5" s="1"/>
  <c r="BK226" i="5"/>
  <c r="BK227" i="5" s="1"/>
  <c r="BS226" i="5"/>
  <c r="BS227" i="5" s="1"/>
  <c r="CA226" i="5"/>
  <c r="CA227" i="5" s="1"/>
  <c r="AS326" i="5"/>
  <c r="AS327" i="5" s="1"/>
  <c r="BA326" i="5"/>
  <c r="BA327" i="5" s="1"/>
  <c r="BI326" i="5"/>
  <c r="BI327" i="5" s="1"/>
  <c r="BQ326" i="5"/>
  <c r="BQ327" i="5" s="1"/>
  <c r="BY326" i="5"/>
  <c r="BY327" i="5" s="1"/>
  <c r="AW226" i="5"/>
  <c r="AW227" i="5" s="1"/>
  <c r="BE226" i="5"/>
  <c r="BE227" i="5" s="1"/>
  <c r="BM226" i="5"/>
  <c r="BM227" i="5" s="1"/>
  <c r="BU226" i="5"/>
  <c r="BU227" i="5" s="1"/>
  <c r="AP126" i="5"/>
  <c r="AP127" i="5" s="1"/>
  <c r="AT126" i="5"/>
  <c r="AT127" i="5" s="1"/>
  <c r="AX126" i="5"/>
  <c r="AX127" i="5" s="1"/>
  <c r="BB126" i="5"/>
  <c r="BB127" i="5" s="1"/>
  <c r="BF126" i="5"/>
  <c r="BF127" i="5" s="1"/>
  <c r="BJ126" i="5"/>
  <c r="BJ127" i="5" s="1"/>
  <c r="BN126" i="5"/>
  <c r="BN127" i="5" s="1"/>
  <c r="BR126" i="5"/>
  <c r="BR127" i="5" s="1"/>
  <c r="BV126" i="5"/>
  <c r="BV127" i="5" s="1"/>
  <c r="BZ126" i="5"/>
  <c r="BZ127" i="5" s="1"/>
  <c r="AS126" i="5"/>
  <c r="AS127" i="5" s="1"/>
  <c r="BA126" i="5"/>
  <c r="BA127" i="5" s="1"/>
  <c r="BI126" i="5"/>
  <c r="BI127" i="5" s="1"/>
  <c r="BQ126" i="5"/>
  <c r="BQ127" i="5" s="1"/>
  <c r="BO1242" i="5" s="1"/>
  <c r="BY126" i="5"/>
  <c r="BY127" i="5" s="1"/>
  <c r="AQ226" i="5"/>
  <c r="AQ227" i="5" s="1"/>
  <c r="AY226" i="5"/>
  <c r="AY227" i="5" s="1"/>
  <c r="BG226" i="5"/>
  <c r="BG227" i="5" s="1"/>
  <c r="BO226" i="5"/>
  <c r="BO227" i="5" s="1"/>
  <c r="BW226" i="5"/>
  <c r="BW227" i="5" s="1"/>
  <c r="AR326" i="5"/>
  <c r="AR327" i="5" s="1"/>
  <c r="AV326" i="5"/>
  <c r="AV327" i="5" s="1"/>
  <c r="AZ326" i="5"/>
  <c r="AZ327" i="5" s="1"/>
  <c r="BD326" i="5"/>
  <c r="BD327" i="5" s="1"/>
  <c r="BH326" i="5"/>
  <c r="BH327" i="5" s="1"/>
  <c r="BL326" i="5"/>
  <c r="BL327" i="5" s="1"/>
  <c r="BP326" i="5"/>
  <c r="BP327" i="5" s="1"/>
  <c r="BT326" i="5"/>
  <c r="BT327" i="5" s="1"/>
  <c r="BX326" i="5"/>
  <c r="BX327" i="5" s="1"/>
  <c r="AW326" i="5"/>
  <c r="AW327" i="5" s="1"/>
  <c r="BE326" i="5"/>
  <c r="BE327" i="5" s="1"/>
  <c r="BM326" i="5"/>
  <c r="BM327" i="5" s="1"/>
  <c r="BU326" i="5"/>
  <c r="BU327" i="5" s="1"/>
  <c r="AU126" i="5"/>
  <c r="AU127" i="5" s="1"/>
  <c r="BC126" i="5"/>
  <c r="BC127" i="5" s="1"/>
  <c r="BK126" i="5"/>
  <c r="BK127" i="5" s="1"/>
  <c r="BS126" i="5"/>
  <c r="BS127" i="5" s="1"/>
  <c r="BS1242" i="5" s="1"/>
  <c r="CA126" i="5"/>
  <c r="CA127" i="5" s="1"/>
  <c r="AP226" i="5"/>
  <c r="AP227" i="5" s="1"/>
  <c r="AT226" i="5"/>
  <c r="AT227" i="5" s="1"/>
  <c r="AX226" i="5"/>
  <c r="AX227" i="5" s="1"/>
  <c r="BB226" i="5"/>
  <c r="BB227" i="5" s="1"/>
  <c r="BF226" i="5"/>
  <c r="BF227" i="5" s="1"/>
  <c r="BJ226" i="5"/>
  <c r="BJ227" i="5" s="1"/>
  <c r="BN226" i="5"/>
  <c r="BN227" i="5" s="1"/>
  <c r="BR226" i="5"/>
  <c r="BR227" i="5" s="1"/>
  <c r="BV226" i="5"/>
  <c r="BV227" i="5" s="1"/>
  <c r="BZ226" i="5"/>
  <c r="BZ227" i="5" s="1"/>
  <c r="AS226" i="5"/>
  <c r="AS227" i="5" s="1"/>
  <c r="BA226" i="5"/>
  <c r="BA227" i="5" s="1"/>
  <c r="BI226" i="5"/>
  <c r="BI227" i="5" s="1"/>
  <c r="BQ226" i="5"/>
  <c r="BQ227" i="5" s="1"/>
  <c r="BY226" i="5"/>
  <c r="BY227" i="5" s="1"/>
  <c r="AQ326" i="5"/>
  <c r="AQ327" i="5" s="1"/>
  <c r="BJ232" i="5"/>
  <c r="AP280" i="5"/>
  <c r="BJ80" i="5"/>
  <c r="AP132" i="5"/>
  <c r="BJ280" i="5"/>
  <c r="AP332" i="5"/>
  <c r="AP380" i="5"/>
  <c r="BJ132" i="5"/>
  <c r="AP180" i="5"/>
  <c r="BJ1186" i="5"/>
  <c r="AP1186" i="5"/>
  <c r="BJ1138" i="5"/>
  <c r="AP986" i="5"/>
  <c r="BJ938" i="5"/>
  <c r="AP1138" i="5"/>
  <c r="BJ1086" i="5"/>
  <c r="AP938" i="5"/>
  <c r="AP1086" i="5"/>
  <c r="BJ1038" i="5"/>
  <c r="AP1038" i="5"/>
  <c r="BJ986" i="5"/>
  <c r="AP886" i="5"/>
  <c r="BJ838" i="5"/>
  <c r="AP838" i="5"/>
  <c r="BJ886" i="5"/>
  <c r="AP783" i="5"/>
  <c r="BJ783" i="5"/>
  <c r="BJ735" i="5"/>
  <c r="AP583" i="5"/>
  <c r="BJ535" i="5"/>
  <c r="AP735" i="5"/>
  <c r="BJ683" i="5"/>
  <c r="AP683" i="5"/>
  <c r="BJ635" i="5"/>
  <c r="AP483" i="5"/>
  <c r="BJ435" i="5"/>
  <c r="AP635" i="5"/>
  <c r="BJ583" i="5"/>
  <c r="AP535" i="5"/>
  <c r="BJ483" i="5"/>
  <c r="AP435" i="5"/>
  <c r="BJ380" i="5"/>
  <c r="AP32" i="5"/>
  <c r="BJ180" i="5"/>
  <c r="AP232" i="5"/>
  <c r="AQ629" i="5"/>
  <c r="AQ630" i="5" s="1"/>
  <c r="AU629" i="5"/>
  <c r="AU630" i="5" s="1"/>
  <c r="AY629" i="5"/>
  <c r="AY630" i="5" s="1"/>
  <c r="BC629" i="5"/>
  <c r="BC630" i="5" s="1"/>
  <c r="BG629" i="5"/>
  <c r="BG630" i="5" s="1"/>
  <c r="BK629" i="5"/>
  <c r="BK630" i="5" s="1"/>
  <c r="BO629" i="5"/>
  <c r="BO630" i="5" s="1"/>
  <c r="BS629" i="5"/>
  <c r="BS630" i="5" s="1"/>
  <c r="BW629" i="5"/>
  <c r="BW630" i="5" s="1"/>
  <c r="AT629" i="5"/>
  <c r="AT630" i="5" s="1"/>
  <c r="BB629" i="5"/>
  <c r="BB630" i="5" s="1"/>
  <c r="BJ629" i="5"/>
  <c r="BJ630" i="5" s="1"/>
  <c r="BR629" i="5"/>
  <c r="BR630" i="5" s="1"/>
  <c r="BQ1247" i="5" s="1"/>
  <c r="BZ629" i="5"/>
  <c r="BZ630" i="5" s="1"/>
  <c r="BZ1247" i="5" s="1"/>
  <c r="AR15" i="5" s="1"/>
  <c r="AR729" i="5"/>
  <c r="AR730" i="5" s="1"/>
  <c r="AZ729" i="5"/>
  <c r="AZ730" i="5" s="1"/>
  <c r="BH729" i="5"/>
  <c r="BH730" i="5" s="1"/>
  <c r="BP729" i="5"/>
  <c r="BP730" i="5" s="1"/>
  <c r="BX729" i="5"/>
  <c r="BX730" i="5" s="1"/>
  <c r="AT729" i="5"/>
  <c r="AT730" i="5" s="1"/>
  <c r="BB729" i="5"/>
  <c r="BB730" i="5" s="1"/>
  <c r="BJ729" i="5"/>
  <c r="BJ730" i="5" s="1"/>
  <c r="BR729" i="5"/>
  <c r="BR730" i="5" s="1"/>
  <c r="BZ729" i="5"/>
  <c r="BZ730" i="5" s="1"/>
  <c r="BZ1248" i="5" s="1"/>
  <c r="CC427" i="5"/>
  <c r="CC429" i="5" s="1"/>
  <c r="CC430" i="5" s="1"/>
  <c r="AS529" i="5"/>
  <c r="AS530" i="5" s="1"/>
  <c r="AP1246" i="5" s="1"/>
  <c r="BA14" i="5" s="1"/>
  <c r="AW529" i="5"/>
  <c r="AW530" i="5" s="1"/>
  <c r="AW1246" i="5" s="1"/>
  <c r="BA529" i="5"/>
  <c r="BA530" i="5" s="1"/>
  <c r="AY1246" i="5" s="1"/>
  <c r="BE529" i="5"/>
  <c r="BE530" i="5" s="1"/>
  <c r="BI529" i="5"/>
  <c r="BI530" i="5" s="1"/>
  <c r="BM529" i="5"/>
  <c r="BM530" i="5" s="1"/>
  <c r="BM1246" i="5" s="1"/>
  <c r="BQ529" i="5"/>
  <c r="BQ530" i="5" s="1"/>
  <c r="BU529" i="5"/>
  <c r="BU530" i="5" s="1"/>
  <c r="BY529" i="5"/>
  <c r="BY530" i="5" s="1"/>
  <c r="AV529" i="5"/>
  <c r="AV530" i="5" s="1"/>
  <c r="AV1246" i="5" s="1"/>
  <c r="BD529" i="5"/>
  <c r="BD530" i="5" s="1"/>
  <c r="BL529" i="5"/>
  <c r="BL530" i="5" s="1"/>
  <c r="BT529" i="5"/>
  <c r="BT530" i="5" s="1"/>
  <c r="AP629" i="5"/>
  <c r="AP630" i="5" s="1"/>
  <c r="AX629" i="5"/>
  <c r="AX630" i="5" s="1"/>
  <c r="BF629" i="5"/>
  <c r="BF630" i="5" s="1"/>
  <c r="BN629" i="5"/>
  <c r="BN630" i="5" s="1"/>
  <c r="BV629" i="5"/>
  <c r="BV630" i="5" s="1"/>
  <c r="AV729" i="5"/>
  <c r="AV730" i="5" s="1"/>
  <c r="AS1248" i="5" s="1"/>
  <c r="AR629" i="5"/>
  <c r="AR630" i="5" s="1"/>
  <c r="AZ629" i="5"/>
  <c r="AZ630" i="5" s="1"/>
  <c r="BH629" i="5"/>
  <c r="BH630" i="5" s="1"/>
  <c r="AP729" i="5"/>
  <c r="AP730" i="5" s="1"/>
  <c r="AX729" i="5"/>
  <c r="AX730" i="5" s="1"/>
  <c r="BF729" i="5"/>
  <c r="BF730" i="5" s="1"/>
  <c r="BF1248" i="5" s="1"/>
  <c r="BN729" i="5"/>
  <c r="BN730" i="5" s="1"/>
  <c r="BV729" i="5"/>
  <c r="BV730" i="5" s="1"/>
  <c r="CB827" i="5"/>
  <c r="CB828" i="5" s="1"/>
  <c r="CB829" i="5" s="1"/>
  <c r="CB830" i="5" s="1"/>
  <c r="CB832" i="5" s="1"/>
  <c r="CB833" i="5" s="1"/>
  <c r="BW827" i="5"/>
  <c r="BW828" i="5" s="1"/>
  <c r="CC830" i="5"/>
  <c r="CC832" i="5" s="1"/>
  <c r="CC833" i="5" s="1"/>
  <c r="AS932" i="5"/>
  <c r="AS933" i="5" s="1"/>
  <c r="AP1032" i="5"/>
  <c r="AP1033" i="5" s="1"/>
  <c r="AT1032" i="5"/>
  <c r="AT1033" i="5" s="1"/>
  <c r="AX1032" i="5"/>
  <c r="AX1033" i="5" s="1"/>
  <c r="BB1032" i="5"/>
  <c r="BB1033" i="5" s="1"/>
  <c r="BF1032" i="5"/>
  <c r="BF1033" i="5" s="1"/>
  <c r="BJ1032" i="5"/>
  <c r="BJ1033" i="5" s="1"/>
  <c r="BN1032" i="5"/>
  <c r="BN1033" i="5" s="1"/>
  <c r="BR1032" i="5"/>
  <c r="BR1033" i="5" s="1"/>
  <c r="BV1032" i="5"/>
  <c r="BV1033" i="5" s="1"/>
  <c r="BZ1032" i="5"/>
  <c r="BZ1033" i="5" s="1"/>
  <c r="AS1032" i="5"/>
  <c r="AS1033" i="5" s="1"/>
  <c r="BA1032" i="5"/>
  <c r="BA1033" i="5" s="1"/>
  <c r="BI1032" i="5"/>
  <c r="BI1033" i="5" s="1"/>
  <c r="BQ1032" i="5"/>
  <c r="BQ1033" i="5" s="1"/>
  <c r="BY1032" i="5"/>
  <c r="BY1033" i="5" s="1"/>
  <c r="AQ1132" i="5"/>
  <c r="AQ1133" i="5" s="1"/>
  <c r="AY1132" i="5"/>
  <c r="AY1133" i="5" s="1"/>
  <c r="BG1132" i="5"/>
  <c r="BG1133" i="5" s="1"/>
  <c r="BO1132" i="5"/>
  <c r="BO1133" i="5" s="1"/>
  <c r="BW1132" i="5"/>
  <c r="BW1133" i="5" s="1"/>
  <c r="AP932" i="5"/>
  <c r="AP933" i="5" s="1"/>
  <c r="AT932" i="5"/>
  <c r="AT933" i="5" s="1"/>
  <c r="AX932" i="5"/>
  <c r="AX933" i="5" s="1"/>
  <c r="BB932" i="5"/>
  <c r="BB933" i="5" s="1"/>
  <c r="BF932" i="5"/>
  <c r="BF933" i="5" s="1"/>
  <c r="BJ932" i="5"/>
  <c r="BJ933" i="5" s="1"/>
  <c r="BN932" i="5"/>
  <c r="BN933" i="5" s="1"/>
  <c r="BR932" i="5"/>
  <c r="BR933" i="5" s="1"/>
  <c r="BV932" i="5"/>
  <c r="BV933" i="5" s="1"/>
  <c r="BZ932" i="5"/>
  <c r="BZ933" i="5" s="1"/>
  <c r="BA932" i="5"/>
  <c r="BA933" i="5" s="1"/>
  <c r="BI932" i="5"/>
  <c r="BI933" i="5" s="1"/>
  <c r="BQ932" i="5"/>
  <c r="BQ933" i="5" s="1"/>
  <c r="BY932" i="5"/>
  <c r="BY933" i="5" s="1"/>
  <c r="BW932" i="5"/>
  <c r="BW933" i="5" s="1"/>
  <c r="AU1032" i="5"/>
  <c r="AU1033" i="5" s="1"/>
  <c r="BC1032" i="5"/>
  <c r="BC1033" i="5" s="1"/>
  <c r="BK1032" i="5"/>
  <c r="BK1033" i="5" s="1"/>
  <c r="BS1032" i="5"/>
  <c r="BS1033" i="5" s="1"/>
  <c r="CA1032" i="5"/>
  <c r="CA1033" i="5" s="1"/>
  <c r="AP1132" i="5"/>
  <c r="AP1133" i="5" s="1"/>
  <c r="AT1132" i="5"/>
  <c r="AT1133" i="5" s="1"/>
  <c r="AX1132" i="5"/>
  <c r="AX1133" i="5" s="1"/>
  <c r="BB1132" i="5"/>
  <c r="BB1133" i="5" s="1"/>
  <c r="BF1132" i="5"/>
  <c r="BF1133" i="5" s="1"/>
  <c r="BJ1132" i="5"/>
  <c r="BJ1133" i="5" s="1"/>
  <c r="BN1132" i="5"/>
  <c r="BN1133" i="5" s="1"/>
  <c r="BR1132" i="5"/>
  <c r="BR1133" i="5" s="1"/>
  <c r="BV1132" i="5"/>
  <c r="BV1133" i="5" s="1"/>
  <c r="BZ1132" i="5"/>
  <c r="BZ1133" i="5" s="1"/>
  <c r="AS1132" i="5"/>
  <c r="AS1133" i="5" s="1"/>
  <c r="BA1132" i="5"/>
  <c r="BA1133" i="5" s="1"/>
  <c r="BI1132" i="5"/>
  <c r="BI1133" i="5" s="1"/>
  <c r="BQ1132" i="5"/>
  <c r="BQ1133" i="5" s="1"/>
  <c r="BY1132" i="5"/>
  <c r="BY1133" i="5" s="1"/>
  <c r="AW1032" i="5"/>
  <c r="AW1033" i="5" s="1"/>
  <c r="BE1032" i="5"/>
  <c r="BE1033" i="5" s="1"/>
  <c r="BM1032" i="5"/>
  <c r="BM1033" i="5" s="1"/>
  <c r="BU1032" i="5"/>
  <c r="BU1033" i="5" s="1"/>
  <c r="AU1132" i="5"/>
  <c r="AU1133" i="5" s="1"/>
  <c r="BC1132" i="5"/>
  <c r="BC1133" i="5" s="1"/>
  <c r="BK1132" i="5"/>
  <c r="BK1133" i="5" s="1"/>
  <c r="BS1132" i="5"/>
  <c r="BS1133" i="5" s="1"/>
  <c r="CA1132" i="5"/>
  <c r="CA1133" i="5" s="1"/>
  <c r="AR932" i="5"/>
  <c r="AR933" i="5" s="1"/>
  <c r="AV932" i="5"/>
  <c r="AV933" i="5" s="1"/>
  <c r="AZ932" i="5"/>
  <c r="AZ933" i="5" s="1"/>
  <c r="BD932" i="5"/>
  <c r="BD933" i="5" s="1"/>
  <c r="BH932" i="5"/>
  <c r="BH933" i="5" s="1"/>
  <c r="BL932" i="5"/>
  <c r="BL933" i="5" s="1"/>
  <c r="BP932" i="5"/>
  <c r="BP933" i="5" s="1"/>
  <c r="AW932" i="5"/>
  <c r="AW933" i="5" s="1"/>
  <c r="BE932" i="5"/>
  <c r="BE933" i="5" s="1"/>
  <c r="BM932" i="5"/>
  <c r="BM933" i="5" s="1"/>
  <c r="BU932" i="5"/>
  <c r="BU933" i="5" s="1"/>
  <c r="AW1132" i="5"/>
  <c r="AW1133" i="5" s="1"/>
  <c r="BE1132" i="5"/>
  <c r="BE1133" i="5" s="1"/>
  <c r="BM1132" i="5"/>
  <c r="BM1133" i="5" s="1"/>
  <c r="BU1132" i="5"/>
  <c r="BU1133" i="5" s="1"/>
  <c r="AW1232" i="5"/>
  <c r="AW1233" i="5" s="1"/>
  <c r="BE1232" i="5"/>
  <c r="BE1233" i="5" s="1"/>
  <c r="BM1232" i="5"/>
  <c r="BM1233" i="5" s="1"/>
  <c r="BU1232" i="5"/>
  <c r="BU1233" i="5" s="1"/>
  <c r="AS1232" i="5"/>
  <c r="AS1233" i="5" s="1"/>
  <c r="BA1232" i="5"/>
  <c r="BA1233" i="5" s="1"/>
  <c r="BI1232" i="5"/>
  <c r="BI1233" i="5" s="1"/>
  <c r="BQ1232" i="5"/>
  <c r="BQ1233" i="5" s="1"/>
  <c r="BY1232" i="5"/>
  <c r="BY1233" i="5" s="1"/>
  <c r="AQ1232" i="5"/>
  <c r="AQ1233" i="5" s="1"/>
  <c r="AU1232" i="5"/>
  <c r="AU1233" i="5" s="1"/>
  <c r="AY1232" i="5"/>
  <c r="AY1233" i="5" s="1"/>
  <c r="BC1232" i="5"/>
  <c r="BC1233" i="5" s="1"/>
  <c r="BG1232" i="5"/>
  <c r="BG1233" i="5" s="1"/>
  <c r="BK1232" i="5"/>
  <c r="BK1233" i="5" s="1"/>
  <c r="BO1232" i="5"/>
  <c r="BO1233" i="5" s="1"/>
  <c r="BS1232" i="5"/>
  <c r="BS1233" i="5" s="1"/>
  <c r="AV1232" i="5"/>
  <c r="AV1233" i="5" s="1"/>
  <c r="BD1232" i="5"/>
  <c r="BD1233" i="5" s="1"/>
  <c r="BL1232" i="5"/>
  <c r="BL1233" i="5" s="1"/>
  <c r="BT1232" i="5"/>
  <c r="BT1233" i="5" s="1"/>
  <c r="B8" i="5"/>
  <c r="B7" i="5"/>
  <c r="CA424" i="5" l="1"/>
  <c r="CA425" i="5" s="1"/>
  <c r="BY1244" i="5"/>
  <c r="BW424" i="5"/>
  <c r="BW425" i="5" s="1"/>
  <c r="BZ424" i="5"/>
  <c r="BZ425" i="5" s="1"/>
  <c r="EW424" i="5"/>
  <c r="EW425" i="5" s="1"/>
  <c r="BS1246" i="5"/>
  <c r="DM1248" i="5"/>
  <c r="CM1243" i="5"/>
  <c r="CR1243" i="5"/>
  <c r="GL827" i="5"/>
  <c r="GL828" i="5" s="1"/>
  <c r="ED424" i="5"/>
  <c r="ED425" i="5" s="1"/>
  <c r="EC424" i="5"/>
  <c r="EC425" i="5" s="1"/>
  <c r="EO424" i="5"/>
  <c r="EO425" i="5" s="1"/>
  <c r="EQ424" i="5"/>
  <c r="EQ425" i="5" s="1"/>
  <c r="EV424" i="5"/>
  <c r="EV425" i="5" s="1"/>
  <c r="CE827" i="5"/>
  <c r="CE828" i="5" s="1"/>
  <c r="ER424" i="5"/>
  <c r="ER425" i="5" s="1"/>
  <c r="EX424" i="5"/>
  <c r="EX425" i="5" s="1"/>
  <c r="BY424" i="5"/>
  <c r="BY425" i="5" s="1"/>
  <c r="BY426" i="5" s="1"/>
  <c r="BY427" i="5" s="1"/>
  <c r="BY429" i="5" s="1"/>
  <c r="BY430" i="5" s="1"/>
  <c r="BP1247" i="5"/>
  <c r="BC1246" i="5"/>
  <c r="BA1243" i="5"/>
  <c r="BL1244" i="5"/>
  <c r="BG1244" i="5"/>
  <c r="BN1247" i="5"/>
  <c r="AU15" i="5" s="1"/>
  <c r="BA1247" i="5"/>
  <c r="ES1246" i="5"/>
  <c r="EK1242" i="5"/>
  <c r="CG1248" i="5"/>
  <c r="GD1247" i="5"/>
  <c r="FK15" i="5" s="1"/>
  <c r="GP1246" i="5"/>
  <c r="FH14" i="5" s="1"/>
  <c r="DN1242" i="5"/>
  <c r="CF12" i="5" s="1"/>
  <c r="FZ424" i="5"/>
  <c r="FZ425" i="5" s="1"/>
  <c r="GJ424" i="5"/>
  <c r="GJ425" i="5" s="1"/>
  <c r="EF424" i="5"/>
  <c r="EF425" i="5" s="1"/>
  <c r="EM424" i="5"/>
  <c r="EM425" i="5" s="1"/>
  <c r="FB1242" i="5"/>
  <c r="EU424" i="5"/>
  <c r="EU425" i="5" s="1"/>
  <c r="DH827" i="5"/>
  <c r="DH828" i="5" s="1"/>
  <c r="DE827" i="5"/>
  <c r="DE828" i="5" s="1"/>
  <c r="DD827" i="5"/>
  <c r="DD828" i="5" s="1"/>
  <c r="DK827" i="5"/>
  <c r="DK828" i="5" s="1"/>
  <c r="FT1244" i="5"/>
  <c r="ER1246" i="5"/>
  <c r="FI1243" i="5"/>
  <c r="BY1246" i="5"/>
  <c r="BJ1248" i="5"/>
  <c r="AT1247" i="5"/>
  <c r="AZ15" i="5" s="1"/>
  <c r="BY1243" i="5"/>
  <c r="BU1244" i="5"/>
  <c r="DM1242" i="5"/>
  <c r="BU1246" i="5"/>
  <c r="DL1248" i="5"/>
  <c r="CF1248" i="5"/>
  <c r="DE1246" i="5"/>
  <c r="DE1242" i="5"/>
  <c r="FA1246" i="5"/>
  <c r="EZ1248" i="5"/>
  <c r="DT1248" i="5"/>
  <c r="EF1244" i="5"/>
  <c r="EP1244" i="5"/>
  <c r="DW17" i="5" s="1"/>
  <c r="DW21" i="5" s="1"/>
  <c r="FA1243" i="5"/>
  <c r="EF1243" i="5"/>
  <c r="EZ1242" i="5"/>
  <c r="EJ1244" i="5"/>
  <c r="FZ1244" i="5"/>
  <c r="FL17" i="5" s="1"/>
  <c r="FL21" i="5" s="1"/>
  <c r="GF1243" i="5"/>
  <c r="GP1242" i="5"/>
  <c r="FH12" i="5" s="1"/>
  <c r="GB1244" i="5"/>
  <c r="FA1242" i="5"/>
  <c r="AS1243" i="5"/>
  <c r="EK1243" i="5"/>
  <c r="BP1246" i="5"/>
  <c r="AQ1248" i="5"/>
  <c r="CA426" i="5"/>
  <c r="CA427" i="5" s="1"/>
  <c r="CA429" i="5" s="1"/>
  <c r="CA430" i="5" s="1"/>
  <c r="BE1244" i="5"/>
  <c r="BP1244" i="5"/>
  <c r="AZ1244" i="5"/>
  <c r="AQ1242" i="5"/>
  <c r="BD1242" i="5"/>
  <c r="DM829" i="5"/>
  <c r="DM830" i="5" s="1"/>
  <c r="DM832" i="5" s="1"/>
  <c r="DM833" i="5" s="1"/>
  <c r="CZ1247" i="5"/>
  <c r="CM1247" i="5"/>
  <c r="CT1247" i="5"/>
  <c r="CK15" i="5" s="1"/>
  <c r="FB1248" i="5"/>
  <c r="DV1246" i="5"/>
  <c r="EB14" i="5" s="1"/>
  <c r="FB1244" i="5"/>
  <c r="EV1243" i="5"/>
  <c r="GA1248" i="5"/>
  <c r="GL1247" i="5"/>
  <c r="FI15" i="5" s="1"/>
  <c r="FF1247" i="5"/>
  <c r="FQ15" i="5" s="1"/>
  <c r="FQ1248" i="5"/>
  <c r="FX1246" i="5"/>
  <c r="FH1246" i="5"/>
  <c r="FV1243" i="5"/>
  <c r="FM13" i="5" s="1"/>
  <c r="GO1243" i="5"/>
  <c r="GP829" i="5"/>
  <c r="GP830" i="5" s="1"/>
  <c r="GP832" i="5" s="1"/>
  <c r="GP833" i="5" s="1"/>
  <c r="FC829" i="5"/>
  <c r="FC830" i="5" s="1"/>
  <c r="FC832" i="5" s="1"/>
  <c r="FC833" i="5" s="1"/>
  <c r="BJ827" i="5"/>
  <c r="BJ828" i="5" s="1"/>
  <c r="AP1248" i="5"/>
  <c r="BO1244" i="5"/>
  <c r="DD1248" i="5"/>
  <c r="CJ1247" i="5"/>
  <c r="DJ1246" i="5"/>
  <c r="CG14" i="5" s="1"/>
  <c r="CD1246" i="5"/>
  <c r="CO14" i="5" s="1"/>
  <c r="CQ424" i="5"/>
  <c r="CQ425" i="5" s="1"/>
  <c r="EC827" i="5"/>
  <c r="EC828" i="5" s="1"/>
  <c r="DY827" i="5"/>
  <c r="DY828" i="5" s="1"/>
  <c r="DW827" i="5"/>
  <c r="DW828" i="5" s="1"/>
  <c r="ER827" i="5"/>
  <c r="ER828" i="5" s="1"/>
  <c r="ED827" i="5"/>
  <c r="ED828" i="5" s="1"/>
  <c r="EU827" i="5"/>
  <c r="EU828" i="5" s="1"/>
  <c r="ET827" i="5"/>
  <c r="ET828" i="5" s="1"/>
  <c r="EY827" i="5"/>
  <c r="EY828" i="5" s="1"/>
  <c r="DU1246" i="5"/>
  <c r="EW1247" i="5"/>
  <c r="DR424" i="5"/>
  <c r="DR425" i="5" s="1"/>
  <c r="EL1244" i="5"/>
  <c r="DX17" i="5" s="1"/>
  <c r="DX21" i="5" s="1"/>
  <c r="FY827" i="5"/>
  <c r="FY828" i="5" s="1"/>
  <c r="FK1248" i="5"/>
  <c r="FN1247" i="5"/>
  <c r="FO15" i="5" s="1"/>
  <c r="GG827" i="5"/>
  <c r="GG828" i="5" s="1"/>
  <c r="GF1246" i="5"/>
  <c r="FP1246" i="5"/>
  <c r="FS827" i="5"/>
  <c r="FS828" i="5" s="1"/>
  <c r="FI1242" i="5"/>
  <c r="CZ1246" i="5"/>
  <c r="EG827" i="5"/>
  <c r="EG828" i="5" s="1"/>
  <c r="BM827" i="5"/>
  <c r="BM828" i="5" s="1"/>
  <c r="BV1248" i="5"/>
  <c r="BI1248" i="5"/>
  <c r="AZ1247" i="5"/>
  <c r="BV1247" i="5"/>
  <c r="AS15" i="5" s="1"/>
  <c r="BI1247" i="5"/>
  <c r="BZ426" i="5"/>
  <c r="BZ427" i="5" s="1"/>
  <c r="BZ429" i="5" s="1"/>
  <c r="BZ430" i="5" s="1"/>
  <c r="AY1244" i="5"/>
  <c r="BC1242" i="5"/>
  <c r="BR1244" i="5"/>
  <c r="AT17" i="5" s="1"/>
  <c r="AT21" i="5" s="1"/>
  <c r="BB1244" i="5"/>
  <c r="AX17" i="5" s="1"/>
  <c r="AX21" i="5" s="1"/>
  <c r="CM827" i="5"/>
  <c r="CM828" i="5" s="1"/>
  <c r="CV827" i="5"/>
  <c r="CV828" i="5" s="1"/>
  <c r="CZ827" i="5"/>
  <c r="CZ828" i="5" s="1"/>
  <c r="DI827" i="5"/>
  <c r="DI828" i="5" s="1"/>
  <c r="CP1246" i="5"/>
  <c r="CL14" i="5" s="1"/>
  <c r="CD424" i="5"/>
  <c r="CD425" i="5" s="1"/>
  <c r="CU1247" i="5"/>
  <c r="DM1243" i="5"/>
  <c r="CG1243" i="5"/>
  <c r="DH1242" i="5"/>
  <c r="CR1242" i="5"/>
  <c r="EI1248" i="5"/>
  <c r="EJ1248" i="5"/>
  <c r="EQ1248" i="5"/>
  <c r="EN1247" i="5"/>
  <c r="EY1246" i="5"/>
  <c r="DT424" i="5"/>
  <c r="DT425" i="5" s="1"/>
  <c r="EA424" i="5"/>
  <c r="EA425" i="5" s="1"/>
  <c r="DW424" i="5"/>
  <c r="DW425" i="5" s="1"/>
  <c r="EN1243" i="5"/>
  <c r="DR1243" i="5"/>
  <c r="EC13" i="5" s="1"/>
  <c r="EG1242" i="5"/>
  <c r="FK827" i="5"/>
  <c r="FK828" i="5" s="1"/>
  <c r="FM827" i="5"/>
  <c r="FM828" i="5" s="1"/>
  <c r="FT827" i="5"/>
  <c r="FT828" i="5" s="1"/>
  <c r="GK827" i="5"/>
  <c r="GK828" i="5" s="1"/>
  <c r="FR827" i="5"/>
  <c r="FR828" i="5" s="1"/>
  <c r="GI1248" i="5"/>
  <c r="GP1247" i="5"/>
  <c r="FH15" i="5" s="1"/>
  <c r="FJ424" i="5"/>
  <c r="FJ425" i="5" s="1"/>
  <c r="FI424" i="5"/>
  <c r="FI425" i="5" s="1"/>
  <c r="FP424" i="5"/>
  <c r="FP425" i="5" s="1"/>
  <c r="GB424" i="5"/>
  <c r="GB425" i="5" s="1"/>
  <c r="GD424" i="5"/>
  <c r="GD425" i="5" s="1"/>
  <c r="GK424" i="5"/>
  <c r="GK425" i="5" s="1"/>
  <c r="GN1243" i="5"/>
  <c r="FO1242" i="5"/>
  <c r="FY1243" i="5"/>
  <c r="FT1242" i="5"/>
  <c r="DL827" i="5"/>
  <c r="DL828" i="5" s="1"/>
  <c r="DJ829" i="5" s="1"/>
  <c r="DJ830" i="5" s="1"/>
  <c r="DJ832" i="5" s="1"/>
  <c r="DJ833" i="5" s="1"/>
  <c r="GN827" i="5"/>
  <c r="GN828" i="5" s="1"/>
  <c r="GN829" i="5" s="1"/>
  <c r="GN830" i="5" s="1"/>
  <c r="GN832" i="5" s="1"/>
  <c r="GN833" i="5" s="1"/>
  <c r="FH1242" i="5"/>
  <c r="GH1243" i="5"/>
  <c r="FJ13" i="5" s="1"/>
  <c r="DU424" i="5"/>
  <c r="DU425" i="5" s="1"/>
  <c r="DV424" i="5"/>
  <c r="DV425" i="5" s="1"/>
  <c r="EB424" i="5"/>
  <c r="EB425" i="5" s="1"/>
  <c r="DA424" i="5"/>
  <c r="DA425" i="5" s="1"/>
  <c r="CY424" i="5"/>
  <c r="CY425" i="5" s="1"/>
  <c r="DK424" i="5"/>
  <c r="DK425" i="5" s="1"/>
  <c r="EU1243" i="5"/>
  <c r="AT424" i="5"/>
  <c r="AT425" i="5" s="1"/>
  <c r="AV424" i="5"/>
  <c r="AV425" i="5" s="1"/>
  <c r="BO1248" i="5"/>
  <c r="AW1244" i="5"/>
  <c r="DL1247" i="5"/>
  <c r="CF1247" i="5"/>
  <c r="DJ424" i="5"/>
  <c r="DJ425" i="5" s="1"/>
  <c r="DC1243" i="5"/>
  <c r="CV1243" i="5"/>
  <c r="CZ1242" i="5"/>
  <c r="DZ1244" i="5"/>
  <c r="EA17" i="5" s="1"/>
  <c r="EA21" i="5" s="1"/>
  <c r="FN1248" i="5"/>
  <c r="FO424" i="5"/>
  <c r="FO425" i="5" s="1"/>
  <c r="GM424" i="5"/>
  <c r="GM425" i="5" s="1"/>
  <c r="GJ827" i="5"/>
  <c r="GJ828" i="5" s="1"/>
  <c r="BQ1248" i="5"/>
  <c r="BA1248" i="5"/>
  <c r="AS1247" i="5"/>
  <c r="AY424" i="5"/>
  <c r="AY425" i="5" s="1"/>
  <c r="CK827" i="5"/>
  <c r="CK828" i="5" s="1"/>
  <c r="CW827" i="5"/>
  <c r="CW828" i="5" s="1"/>
  <c r="CE1248" i="5"/>
  <c r="CE424" i="5"/>
  <c r="CE425" i="5" s="1"/>
  <c r="DG1244" i="5"/>
  <c r="CM1242" i="5"/>
  <c r="EX1243" i="5"/>
  <c r="FH827" i="5"/>
  <c r="FH828" i="5" s="1"/>
  <c r="FX827" i="5"/>
  <c r="FX828" i="5" s="1"/>
  <c r="GN1248" i="5"/>
  <c r="GA1247" i="5"/>
  <c r="AP827" i="5"/>
  <c r="AP828" i="5" s="1"/>
  <c r="BI827" i="5"/>
  <c r="BI828" i="5" s="1"/>
  <c r="BY827" i="5"/>
  <c r="BY828" i="5" s="1"/>
  <c r="BN1248" i="5"/>
  <c r="BY1248" i="5"/>
  <c r="BH1247" i="5"/>
  <c r="AV1247" i="5"/>
  <c r="BL1246" i="5"/>
  <c r="BE1246" i="5"/>
  <c r="BB1248" i="5"/>
  <c r="BR1247" i="5"/>
  <c r="AT15" i="5" s="1"/>
  <c r="BW1247" i="5"/>
  <c r="BC424" i="5"/>
  <c r="BC425" i="5" s="1"/>
  <c r="BD424" i="5"/>
  <c r="BD425" i="5" s="1"/>
  <c r="BX424" i="5"/>
  <c r="BX425" i="5" s="1"/>
  <c r="BO424" i="5"/>
  <c r="BO425" i="5" s="1"/>
  <c r="BV424" i="5"/>
  <c r="BV425" i="5" s="1"/>
  <c r="BQ1243" i="5"/>
  <c r="BZ1243" i="5"/>
  <c r="AR13" i="5" s="1"/>
  <c r="AR16" i="5" s="1"/>
  <c r="BJ1243" i="5"/>
  <c r="AV13" i="5" s="1"/>
  <c r="AT1243" i="5"/>
  <c r="AZ13" i="5" s="1"/>
  <c r="BK1242" i="5"/>
  <c r="BX1244" i="5"/>
  <c r="BH1244" i="5"/>
  <c r="AR1244" i="5"/>
  <c r="BT1242" i="5"/>
  <c r="CH827" i="5"/>
  <c r="CH828" i="5" s="1"/>
  <c r="CQ827" i="5"/>
  <c r="CQ828" i="5" s="1"/>
  <c r="DF827" i="5"/>
  <c r="DF828" i="5" s="1"/>
  <c r="CM1248" i="5"/>
  <c r="CR1248" i="5"/>
  <c r="CQ1248" i="5"/>
  <c r="CY827" i="5"/>
  <c r="CY828" i="5" s="1"/>
  <c r="DH1247" i="5"/>
  <c r="CT424" i="5"/>
  <c r="CT425" i="5" s="1"/>
  <c r="DG424" i="5"/>
  <c r="DG425" i="5" s="1"/>
  <c r="DJ1244" i="5"/>
  <c r="CG17" i="5" s="1"/>
  <c r="CG21" i="5" s="1"/>
  <c r="CD1244" i="5"/>
  <c r="CO17" i="5" s="1"/>
  <c r="CO21" i="5" s="1"/>
  <c r="CS424" i="5"/>
  <c r="CS425" i="5" s="1"/>
  <c r="DG1246" i="5"/>
  <c r="DB424" i="5"/>
  <c r="DB425" i="5" s="1"/>
  <c r="DH424" i="5"/>
  <c r="DH425" i="5" s="1"/>
  <c r="CN1243" i="5"/>
  <c r="EK827" i="5"/>
  <c r="EK828" i="5" s="1"/>
  <c r="EO827" i="5"/>
  <c r="EO828" i="5" s="1"/>
  <c r="EP827" i="5"/>
  <c r="EP828" i="5" s="1"/>
  <c r="EQ827" i="5"/>
  <c r="EQ828" i="5" s="1"/>
  <c r="ES1247" i="5"/>
  <c r="EL1247" i="5"/>
  <c r="DX15" i="5" s="1"/>
  <c r="EB1248" i="5"/>
  <c r="EU1246" i="5"/>
  <c r="EH1247" i="5"/>
  <c r="DY15" i="5" s="1"/>
  <c r="EJ1246" i="5"/>
  <c r="EE424" i="5"/>
  <c r="EE425" i="5" s="1"/>
  <c r="EK424" i="5"/>
  <c r="EK425" i="5" s="1"/>
  <c r="DZ424" i="5"/>
  <c r="DZ425" i="5" s="1"/>
  <c r="EP424" i="5"/>
  <c r="EP425" i="5" s="1"/>
  <c r="EY1244" i="5"/>
  <c r="EP1246" i="5"/>
  <c r="DW14" i="5" s="1"/>
  <c r="ET424" i="5"/>
  <c r="ET425" i="5" s="1"/>
  <c r="ET426" i="5" s="1"/>
  <c r="ET427" i="5" s="1"/>
  <c r="ET429" i="5" s="1"/>
  <c r="ET430" i="5" s="1"/>
  <c r="ES424" i="5"/>
  <c r="ES425" i="5" s="1"/>
  <c r="ER426" i="5" s="1"/>
  <c r="ER427" i="5" s="1"/>
  <c r="ER429" i="5" s="1"/>
  <c r="ER430" i="5" s="1"/>
  <c r="EF1242" i="5"/>
  <c r="DR1242" i="5"/>
  <c r="EC12" i="5" s="1"/>
  <c r="DX1244" i="5"/>
  <c r="ET1243" i="5"/>
  <c r="DY1243" i="5"/>
  <c r="EW1243" i="5"/>
  <c r="GE827" i="5"/>
  <c r="GE828" i="5" s="1"/>
  <c r="FW827" i="5"/>
  <c r="FW828" i="5" s="1"/>
  <c r="GH827" i="5"/>
  <c r="GH828" i="5" s="1"/>
  <c r="GI827" i="5"/>
  <c r="GI828" i="5" s="1"/>
  <c r="FZ1247" i="5"/>
  <c r="FL15" i="5" s="1"/>
  <c r="FJ1247" i="5"/>
  <c r="FP15" i="5" s="1"/>
  <c r="GL1248" i="5"/>
  <c r="FV1248" i="5"/>
  <c r="FF1248" i="5"/>
  <c r="GB1246" i="5"/>
  <c r="FL1246" i="5"/>
  <c r="FF424" i="5"/>
  <c r="FF425" i="5" s="1"/>
  <c r="FR424" i="5"/>
  <c r="FR425" i="5" s="1"/>
  <c r="GG424" i="5"/>
  <c r="GG425" i="5" s="1"/>
  <c r="GI424" i="5"/>
  <c r="GI425" i="5" s="1"/>
  <c r="GQ424" i="5"/>
  <c r="GQ425" i="5" s="1"/>
  <c r="GQ426" i="5" s="1"/>
  <c r="GQ427" i="5" s="1"/>
  <c r="GQ429" i="5" s="1"/>
  <c r="GQ430" i="5" s="1"/>
  <c r="FG424" i="5"/>
  <c r="FG425" i="5" s="1"/>
  <c r="FR1244" i="5"/>
  <c r="FN17" i="5" s="1"/>
  <c r="FN21" i="5" s="1"/>
  <c r="FX1243" i="5"/>
  <c r="GH1242" i="5"/>
  <c r="FJ12" i="5" s="1"/>
  <c r="GG1243" i="5"/>
  <c r="FV1242" i="5"/>
  <c r="FM12" i="5" s="1"/>
  <c r="FM16" i="5" s="1"/>
  <c r="FS1244" i="5"/>
  <c r="AS827" i="5"/>
  <c r="AS828" i="5" s="1"/>
  <c r="AQ424" i="5"/>
  <c r="AQ425" i="5" s="1"/>
  <c r="AT1244" i="5"/>
  <c r="AZ17" i="5" s="1"/>
  <c r="AZ21" i="5" s="1"/>
  <c r="DK1248" i="5"/>
  <c r="CG424" i="5"/>
  <c r="CG425" i="5" s="1"/>
  <c r="CI1242" i="5"/>
  <c r="EN827" i="5"/>
  <c r="EN828" i="5" s="1"/>
  <c r="EC1243" i="5"/>
  <c r="GQ829" i="5"/>
  <c r="GQ830" i="5" s="1"/>
  <c r="GQ832" i="5" s="1"/>
  <c r="GQ833" i="5" s="1"/>
  <c r="AT827" i="5"/>
  <c r="AT828" i="5" s="1"/>
  <c r="AW827" i="5"/>
  <c r="AW828" i="5" s="1"/>
  <c r="AX827" i="5"/>
  <c r="AX828" i="5" s="1"/>
  <c r="BU1248" i="5"/>
  <c r="BJ1247" i="5"/>
  <c r="AV15" i="5" s="1"/>
  <c r="BL424" i="5"/>
  <c r="BL425" i="5" s="1"/>
  <c r="BK424" i="5"/>
  <c r="BK425" i="5" s="1"/>
  <c r="BN424" i="5"/>
  <c r="BN425" i="5" s="1"/>
  <c r="BT424" i="5"/>
  <c r="BT425" i="5" s="1"/>
  <c r="BG424" i="5"/>
  <c r="BG425" i="5" s="1"/>
  <c r="BR424" i="5"/>
  <c r="BR425" i="5" s="1"/>
  <c r="AR424" i="5"/>
  <c r="AR425" i="5" s="1"/>
  <c r="BH1243" i="5"/>
  <c r="BM1244" i="5"/>
  <c r="AZ1242" i="5"/>
  <c r="CG827" i="5"/>
  <c r="CG828" i="5" s="1"/>
  <c r="CI827" i="5"/>
  <c r="CI828" i="5" s="1"/>
  <c r="CN827" i="5"/>
  <c r="CN828" i="5" s="1"/>
  <c r="CX827" i="5"/>
  <c r="CX828" i="5" s="1"/>
  <c r="CL1248" i="5"/>
  <c r="CU827" i="5"/>
  <c r="CU828" i="5" s="1"/>
  <c r="DC827" i="5"/>
  <c r="DC828" i="5" s="1"/>
  <c r="DB1246" i="5"/>
  <c r="CI14" i="5" s="1"/>
  <c r="CL1246" i="5"/>
  <c r="CM14" i="5" s="1"/>
  <c r="CY1247" i="5"/>
  <c r="DF1244" i="5"/>
  <c r="CH17" i="5" s="1"/>
  <c r="CH21" i="5" s="1"/>
  <c r="CP1244" i="5"/>
  <c r="CL17" i="5" s="1"/>
  <c r="CL21" i="5" s="1"/>
  <c r="CI424" i="5"/>
  <c r="CI425" i="5" s="1"/>
  <c r="DK1243" i="5"/>
  <c r="CU1243" i="5"/>
  <c r="DD424" i="5"/>
  <c r="DD425" i="5" s="1"/>
  <c r="DB1243" i="5"/>
  <c r="CI13" i="5" s="1"/>
  <c r="CL1243" i="5"/>
  <c r="CM13" i="5" s="1"/>
  <c r="CG1242" i="5"/>
  <c r="DU827" i="5"/>
  <c r="DU828" i="5" s="1"/>
  <c r="EW827" i="5"/>
  <c r="EW828" i="5" s="1"/>
  <c r="EX827" i="5"/>
  <c r="EX828" i="5" s="1"/>
  <c r="EZ827" i="5"/>
  <c r="EZ828" i="5" s="1"/>
  <c r="EC1247" i="5"/>
  <c r="ED1247" i="5"/>
  <c r="DZ15" i="5" s="1"/>
  <c r="EU1247" i="5"/>
  <c r="EQ1246" i="5"/>
  <c r="EK1246" i="5"/>
  <c r="EP1248" i="5"/>
  <c r="DZ1248" i="5"/>
  <c r="DY424" i="5"/>
  <c r="DY425" i="5" s="1"/>
  <c r="EZ1247" i="5"/>
  <c r="EJ424" i="5"/>
  <c r="EJ425" i="5" s="1"/>
  <c r="EP1243" i="5"/>
  <c r="DW13" i="5" s="1"/>
  <c r="DU1243" i="5"/>
  <c r="EV1242" i="5"/>
  <c r="EB1243" i="5"/>
  <c r="FG827" i="5"/>
  <c r="FG828" i="5" s="1"/>
  <c r="FP827" i="5"/>
  <c r="FP828" i="5" s="1"/>
  <c r="GA827" i="5"/>
  <c r="GA828" i="5" s="1"/>
  <c r="GC827" i="5"/>
  <c r="GC828" i="5" s="1"/>
  <c r="FI827" i="5"/>
  <c r="FI828" i="5" s="1"/>
  <c r="FO827" i="5"/>
  <c r="FO828" i="5" s="1"/>
  <c r="GF827" i="5"/>
  <c r="GF828" i="5" s="1"/>
  <c r="GD827" i="5"/>
  <c r="GD828" i="5" s="1"/>
  <c r="GD829" i="5" s="1"/>
  <c r="GD830" i="5" s="1"/>
  <c r="GD832" i="5" s="1"/>
  <c r="GD833" i="5" s="1"/>
  <c r="FV1247" i="5"/>
  <c r="FM15" i="5" s="1"/>
  <c r="GF1248" i="5"/>
  <c r="GN1246" i="5"/>
  <c r="FX1248" i="5"/>
  <c r="FL424" i="5"/>
  <c r="FL425" i="5" s="1"/>
  <c r="FK424" i="5"/>
  <c r="FK425" i="5" s="1"/>
  <c r="FN424" i="5"/>
  <c r="FN425" i="5" s="1"/>
  <c r="FY424" i="5"/>
  <c r="FY425" i="5" s="1"/>
  <c r="GP1244" i="5"/>
  <c r="FH17" i="5" s="1"/>
  <c r="FH21" i="5" s="1"/>
  <c r="FJ1244" i="5"/>
  <c r="FP17" i="5" s="1"/>
  <c r="FP21" i="5" s="1"/>
  <c r="FP1243" i="5"/>
  <c r="FZ1242" i="5"/>
  <c r="FL12" i="5" s="1"/>
  <c r="FL16" i="5" s="1"/>
  <c r="DV11" i="5"/>
  <c r="DV15" i="5" s="1"/>
  <c r="AZ424" i="5"/>
  <c r="AZ425" i="5" s="1"/>
  <c r="DH1243" i="5"/>
  <c r="BU827" i="5"/>
  <c r="BU828" i="5" s="1"/>
  <c r="BA827" i="5"/>
  <c r="BA828" i="5" s="1"/>
  <c r="BB827" i="5"/>
  <c r="BB828" i="5" s="1"/>
  <c r="BE827" i="5"/>
  <c r="BE828" i="5" s="1"/>
  <c r="BF827" i="5"/>
  <c r="BF828" i="5" s="1"/>
  <c r="BN827" i="5"/>
  <c r="BN828" i="5" s="1"/>
  <c r="BQ827" i="5"/>
  <c r="BQ828" i="5" s="1"/>
  <c r="BS827" i="5"/>
  <c r="BS828" i="5" s="1"/>
  <c r="AX1248" i="5"/>
  <c r="BX1247" i="5"/>
  <c r="AR1247" i="5"/>
  <c r="BY1247" i="5"/>
  <c r="BR1248" i="5"/>
  <c r="BB1247" i="5"/>
  <c r="AX15" i="5" s="1"/>
  <c r="BH424" i="5"/>
  <c r="BH425" i="5" s="1"/>
  <c r="BP424" i="5"/>
  <c r="BP425" i="5" s="1"/>
  <c r="BW1244" i="5"/>
  <c r="AQ1244" i="5"/>
  <c r="BR1243" i="5"/>
  <c r="AT13" i="5" s="1"/>
  <c r="BB1243" i="5"/>
  <c r="AX13" i="5" s="1"/>
  <c r="AU1242" i="5"/>
  <c r="CF827" i="5"/>
  <c r="CF828" i="5" s="1"/>
  <c r="CJ827" i="5"/>
  <c r="CJ828" i="5" s="1"/>
  <c r="CP827" i="5"/>
  <c r="CP828" i="5" s="1"/>
  <c r="CR827" i="5"/>
  <c r="CR828" i="5" s="1"/>
  <c r="CT827" i="5"/>
  <c r="CT828" i="5" s="1"/>
  <c r="DC1248" i="5"/>
  <c r="CY1248" i="5"/>
  <c r="CJ1248" i="5"/>
  <c r="CO1248" i="5"/>
  <c r="CJ424" i="5"/>
  <c r="CJ425" i="5" s="1"/>
  <c r="CZ424" i="5"/>
  <c r="CZ425" i="5" s="1"/>
  <c r="DG1247" i="5"/>
  <c r="DN1246" i="5"/>
  <c r="CF14" i="5" s="1"/>
  <c r="CX1246" i="5"/>
  <c r="CJ14" i="5" s="1"/>
  <c r="CH1246" i="5"/>
  <c r="CN14" i="5" s="1"/>
  <c r="CL424" i="5"/>
  <c r="CL425" i="5" s="1"/>
  <c r="CR424" i="5"/>
  <c r="CR425" i="5" s="1"/>
  <c r="DB1244" i="5"/>
  <c r="CI17" i="5" s="1"/>
  <c r="CI21" i="5" s="1"/>
  <c r="CL1244" i="5"/>
  <c r="CM17" i="5" s="1"/>
  <c r="CM21" i="5" s="1"/>
  <c r="CJ1246" i="5"/>
  <c r="CM424" i="5"/>
  <c r="CM425" i="5" s="1"/>
  <c r="CU424" i="5"/>
  <c r="CU425" i="5" s="1"/>
  <c r="DC424" i="5"/>
  <c r="DC425" i="5" s="1"/>
  <c r="DI424" i="5"/>
  <c r="DI425" i="5" s="1"/>
  <c r="CJ1244" i="5"/>
  <c r="DA1244" i="5"/>
  <c r="CK1244" i="5"/>
  <c r="CQ1243" i="5"/>
  <c r="CK424" i="5"/>
  <c r="CK425" i="5" s="1"/>
  <c r="CV424" i="5"/>
  <c r="CV425" i="5" s="1"/>
  <c r="CW1242" i="5"/>
  <c r="CN1242" i="5"/>
  <c r="CV1244" i="5"/>
  <c r="CT1242" i="5"/>
  <c r="CK12" i="5" s="1"/>
  <c r="CK16" i="5" s="1"/>
  <c r="DS827" i="5"/>
  <c r="DS828" i="5" s="1"/>
  <c r="DV827" i="5"/>
  <c r="DV828" i="5" s="1"/>
  <c r="EE827" i="5"/>
  <c r="EE828" i="5" s="1"/>
  <c r="FB1247" i="5"/>
  <c r="DV1247" i="5"/>
  <c r="EB15" i="5" s="1"/>
  <c r="EQ1247" i="5"/>
  <c r="EA1247" i="5"/>
  <c r="EA1246" i="5"/>
  <c r="EW1246" i="5"/>
  <c r="EG1246" i="5"/>
  <c r="ER1248" i="5"/>
  <c r="EU1248" i="5"/>
  <c r="EF1248" i="5"/>
  <c r="DS424" i="5"/>
  <c r="DS425" i="5" s="1"/>
  <c r="EK1247" i="5"/>
  <c r="DX424" i="5"/>
  <c r="DX425" i="5" s="1"/>
  <c r="ED1244" i="5"/>
  <c r="DZ17" i="5" s="1"/>
  <c r="DZ21" i="5" s="1"/>
  <c r="ER1242" i="5"/>
  <c r="EJ1243" i="5"/>
  <c r="EI1242" i="5"/>
  <c r="DZ1242" i="5"/>
  <c r="EA12" i="5" s="1"/>
  <c r="FL827" i="5"/>
  <c r="FL828" i="5" s="1"/>
  <c r="GB827" i="5"/>
  <c r="GB828" i="5" s="1"/>
  <c r="FV827" i="5"/>
  <c r="FV828" i="5" s="1"/>
  <c r="FS1248" i="5"/>
  <c r="GH1247" i="5"/>
  <c r="FJ15" i="5" s="1"/>
  <c r="FR1247" i="5"/>
  <c r="FN15" i="5" s="1"/>
  <c r="GD1248" i="5"/>
  <c r="GJ1246" i="5"/>
  <c r="FT1246" i="5"/>
  <c r="FQ424" i="5"/>
  <c r="FQ425" i="5" s="1"/>
  <c r="FT424" i="5"/>
  <c r="FT425" i="5" s="1"/>
  <c r="FV424" i="5"/>
  <c r="FV425" i="5" s="1"/>
  <c r="GE424" i="5"/>
  <c r="GE425" i="5" s="1"/>
  <c r="GH424" i="5"/>
  <c r="GH425" i="5" s="1"/>
  <c r="FW424" i="5"/>
  <c r="FW425" i="5" s="1"/>
  <c r="GH1244" i="5"/>
  <c r="FJ17" i="5" s="1"/>
  <c r="FJ21" i="5" s="1"/>
  <c r="FH1243" i="5"/>
  <c r="GA1244" i="5"/>
  <c r="FG1242" i="5"/>
  <c r="FQ1242" i="5"/>
  <c r="DO424" i="5"/>
  <c r="DO425" i="5" s="1"/>
  <c r="DO426" i="5" s="1"/>
  <c r="DO427" i="5" s="1"/>
  <c r="DO429" i="5" s="1"/>
  <c r="DO430" i="5" s="1"/>
  <c r="EN424" i="5"/>
  <c r="EN425" i="5" s="1"/>
  <c r="FJ827" i="5"/>
  <c r="FJ828" i="5" s="1"/>
  <c r="FW1248" i="5"/>
  <c r="GJ1247" i="5"/>
  <c r="FT1247" i="5"/>
  <c r="GC1248" i="5"/>
  <c r="GB1248" i="5"/>
  <c r="FI1248" i="5"/>
  <c r="GG1247" i="5"/>
  <c r="FZ1246" i="5"/>
  <c r="FL14" i="5" s="1"/>
  <c r="FJ1246" i="5"/>
  <c r="FP14" i="5" s="1"/>
  <c r="GF424" i="5"/>
  <c r="GF425" i="5" s="1"/>
  <c r="FO1246" i="5"/>
  <c r="GM1247" i="5"/>
  <c r="FG1247" i="5"/>
  <c r="FU1246" i="5"/>
  <c r="FU424" i="5"/>
  <c r="FU425" i="5" s="1"/>
  <c r="GE1246" i="5"/>
  <c r="GK1248" i="5"/>
  <c r="GC1247" i="5"/>
  <c r="FW1246" i="5"/>
  <c r="GI1247" i="5"/>
  <c r="GO1246" i="5"/>
  <c r="FH1244" i="5"/>
  <c r="FI1246" i="5"/>
  <c r="FO1244" i="5"/>
  <c r="FU1243" i="5"/>
  <c r="GM1242" i="5"/>
  <c r="GJ1242" i="5"/>
  <c r="GD1244" i="5"/>
  <c r="FK17" i="5" s="1"/>
  <c r="FK21" i="5" s="1"/>
  <c r="GO1244" i="5"/>
  <c r="FY1244" i="5"/>
  <c r="FI1244" i="5"/>
  <c r="FL1243" i="5"/>
  <c r="GA1243" i="5"/>
  <c r="FK1243" i="5"/>
  <c r="GO1242" i="5"/>
  <c r="FY1242" i="5"/>
  <c r="FK1244" i="5"/>
  <c r="FJ1243" i="5"/>
  <c r="FP13" i="5" s="1"/>
  <c r="FS1242" i="5"/>
  <c r="FX1242" i="5"/>
  <c r="FN827" i="5"/>
  <c r="FN828" i="5" s="1"/>
  <c r="GP1248" i="5"/>
  <c r="FZ1248" i="5"/>
  <c r="FJ1248" i="5"/>
  <c r="FO1248" i="5"/>
  <c r="GF1247" i="5"/>
  <c r="FP1247" i="5"/>
  <c r="FM1248" i="5"/>
  <c r="GJ1248" i="5"/>
  <c r="FL1248" i="5"/>
  <c r="FY1247" i="5"/>
  <c r="GL1246" i="5"/>
  <c r="FI14" i="5" s="1"/>
  <c r="FV1246" i="5"/>
  <c r="FM14" i="5" s="1"/>
  <c r="FF1246" i="5"/>
  <c r="FQ14" i="5" s="1"/>
  <c r="FH424" i="5"/>
  <c r="FH425" i="5" s="1"/>
  <c r="GE1247" i="5"/>
  <c r="FM1246" i="5"/>
  <c r="FG1246" i="5"/>
  <c r="GG1248" i="5"/>
  <c r="FU1247" i="5"/>
  <c r="FQ1246" i="5"/>
  <c r="FS1246" i="5"/>
  <c r="FN1243" i="5"/>
  <c r="FO13" i="5" s="1"/>
  <c r="GM1244" i="5"/>
  <c r="FG1244" i="5"/>
  <c r="FM1243" i="5"/>
  <c r="GE1242" i="5"/>
  <c r="GI1246" i="5"/>
  <c r="GN1244" i="5"/>
  <c r="GD1243" i="5"/>
  <c r="FK13" i="5" s="1"/>
  <c r="GB1242" i="5"/>
  <c r="FV1244" i="5"/>
  <c r="FM17" i="5" s="1"/>
  <c r="FM21" i="5" s="1"/>
  <c r="GK1244" i="5"/>
  <c r="FU1244" i="5"/>
  <c r="GJ1243" i="5"/>
  <c r="GM1243" i="5"/>
  <c r="FW1243" i="5"/>
  <c r="FG1243" i="5"/>
  <c r="GK1242" i="5"/>
  <c r="FU1242" i="5"/>
  <c r="FY1246" i="5"/>
  <c r="GJ1244" i="5"/>
  <c r="FQ1243" i="5"/>
  <c r="FN1242" i="5"/>
  <c r="FO12" i="5" s="1"/>
  <c r="FO16" i="5" s="1"/>
  <c r="FK1242" i="5"/>
  <c r="FP1242" i="5"/>
  <c r="FF827" i="5"/>
  <c r="FF828" i="5" s="1"/>
  <c r="FQ827" i="5"/>
  <c r="FQ828" i="5" s="1"/>
  <c r="GO829" i="5"/>
  <c r="GO830" i="5" s="1"/>
  <c r="GO832" i="5" s="1"/>
  <c r="GO833" i="5" s="1"/>
  <c r="GM1248" i="5"/>
  <c r="FG1248" i="5"/>
  <c r="GB1247" i="5"/>
  <c r="FL1247" i="5"/>
  <c r="GO1248" i="5"/>
  <c r="FT1248" i="5"/>
  <c r="FH1248" i="5"/>
  <c r="FQ1247" i="5"/>
  <c r="GH1246" i="5"/>
  <c r="FJ14" i="5" s="1"/>
  <c r="FR1246" i="5"/>
  <c r="FN14" i="5" s="1"/>
  <c r="GA424" i="5"/>
  <c r="GA425" i="5" s="1"/>
  <c r="FW1247" i="5"/>
  <c r="GK1246" i="5"/>
  <c r="FM424" i="5"/>
  <c r="FM425" i="5" s="1"/>
  <c r="GC424" i="5"/>
  <c r="GC425" i="5" s="1"/>
  <c r="FM1247" i="5"/>
  <c r="FU1248" i="5"/>
  <c r="FS1247" i="5"/>
  <c r="GF1244" i="5"/>
  <c r="GE1244" i="5"/>
  <c r="GK1243" i="5"/>
  <c r="FW1242" i="5"/>
  <c r="FX1244" i="5"/>
  <c r="FR1243" i="5"/>
  <c r="FN13" i="5" s="1"/>
  <c r="FL1242" i="5"/>
  <c r="FN1244" i="5"/>
  <c r="FO17" i="5" s="1"/>
  <c r="FO21" i="5" s="1"/>
  <c r="GG1244" i="5"/>
  <c r="FQ1244" i="5"/>
  <c r="GB1243" i="5"/>
  <c r="GI1243" i="5"/>
  <c r="FS1243" i="5"/>
  <c r="GL1242" i="5"/>
  <c r="FI12" i="5" s="1"/>
  <c r="FI16" i="5" s="1"/>
  <c r="GG1242" i="5"/>
  <c r="GA1246" i="5"/>
  <c r="GL1243" i="5"/>
  <c r="FI13" i="5" s="1"/>
  <c r="GI1242" i="5"/>
  <c r="GN1242" i="5"/>
  <c r="FR1242" i="5"/>
  <c r="FN12" i="5" s="1"/>
  <c r="FN16" i="5" s="1"/>
  <c r="FU827" i="5"/>
  <c r="FU828" i="5" s="1"/>
  <c r="FZ827" i="5"/>
  <c r="FZ828" i="5" s="1"/>
  <c r="GH1248" i="5"/>
  <c r="FR1248" i="5"/>
  <c r="GE1248" i="5"/>
  <c r="GN1247" i="5"/>
  <c r="FX1247" i="5"/>
  <c r="FH1247" i="5"/>
  <c r="FY1248" i="5"/>
  <c r="FP1248" i="5"/>
  <c r="GO1247" i="5"/>
  <c r="FI1247" i="5"/>
  <c r="GD1246" i="5"/>
  <c r="FK14" i="5" s="1"/>
  <c r="FN1246" i="5"/>
  <c r="FO14" i="5" s="1"/>
  <c r="FS424" i="5"/>
  <c r="FS425" i="5" s="1"/>
  <c r="FX424" i="5"/>
  <c r="FX425" i="5" s="1"/>
  <c r="FO1247" i="5"/>
  <c r="GC1246" i="5"/>
  <c r="GK1247" i="5"/>
  <c r="GM1246" i="5"/>
  <c r="FK1247" i="5"/>
  <c r="FW1244" i="5"/>
  <c r="GC1243" i="5"/>
  <c r="FF1242" i="5"/>
  <c r="FQ12" i="5" s="1"/>
  <c r="FQ16" i="5" s="1"/>
  <c r="FL1244" i="5"/>
  <c r="FF1243" i="5"/>
  <c r="FQ13" i="5" s="1"/>
  <c r="GG1246" i="5"/>
  <c r="GL1244" i="5"/>
  <c r="FI17" i="5" s="1"/>
  <c r="FI21" i="5" s="1"/>
  <c r="FF1244" i="5"/>
  <c r="FQ17" i="5" s="1"/>
  <c r="FQ21" i="5" s="1"/>
  <c r="GC1244" i="5"/>
  <c r="FM1244" i="5"/>
  <c r="FT1243" i="5"/>
  <c r="GE1243" i="5"/>
  <c r="FO1243" i="5"/>
  <c r="GD1242" i="5"/>
  <c r="FK12" i="5" s="1"/>
  <c r="FK16" i="5" s="1"/>
  <c r="GC1242" i="5"/>
  <c r="FM1242" i="5"/>
  <c r="FK1246" i="5"/>
  <c r="GI1244" i="5"/>
  <c r="FP1244" i="5"/>
  <c r="FZ1243" i="5"/>
  <c r="FL13" i="5" s="1"/>
  <c r="GA1242" i="5"/>
  <c r="GF1242" i="5"/>
  <c r="FJ1242" i="5"/>
  <c r="FP12" i="5" s="1"/>
  <c r="FP16" i="5" s="1"/>
  <c r="FB426" i="5"/>
  <c r="FB427" i="5" s="1"/>
  <c r="FB429" i="5" s="1"/>
  <c r="FB430" i="5" s="1"/>
  <c r="EY426" i="5"/>
  <c r="EY427" i="5" s="1"/>
  <c r="EY429" i="5" s="1"/>
  <c r="EY430" i="5" s="1"/>
  <c r="EV426" i="5"/>
  <c r="EV427" i="5" s="1"/>
  <c r="EV429" i="5" s="1"/>
  <c r="EV430" i="5" s="1"/>
  <c r="EO1248" i="5"/>
  <c r="ET1244" i="5"/>
  <c r="DV17" i="5" s="1"/>
  <c r="DV21" i="5" s="1"/>
  <c r="DT1247" i="5"/>
  <c r="EE1243" i="5"/>
  <c r="EE1242" i="5"/>
  <c r="EC1242" i="5"/>
  <c r="EQ1244" i="5"/>
  <c r="DR827" i="5"/>
  <c r="DR828" i="5" s="1"/>
  <c r="ES827" i="5"/>
  <c r="ES828" i="5" s="1"/>
  <c r="EM827" i="5"/>
  <c r="EM828" i="5" s="1"/>
  <c r="EV827" i="5"/>
  <c r="EV828" i="5" s="1"/>
  <c r="DW1247" i="5"/>
  <c r="EC1246" i="5"/>
  <c r="EY1248" i="5"/>
  <c r="EL1248" i="5"/>
  <c r="DV1248" i="5"/>
  <c r="FA1248" i="5"/>
  <c r="EK1248" i="5"/>
  <c r="DU1248" i="5"/>
  <c r="DZ1247" i="5"/>
  <c r="EA15" i="5" s="1"/>
  <c r="DT1246" i="5"/>
  <c r="DX1246" i="5"/>
  <c r="DS1246" i="5"/>
  <c r="DU1247" i="5"/>
  <c r="EZ426" i="5"/>
  <c r="EZ427" i="5" s="1"/>
  <c r="EZ429" i="5" s="1"/>
  <c r="EZ430" i="5" s="1"/>
  <c r="EI1244" i="5"/>
  <c r="EA1248" i="5"/>
  <c r="EH1246" i="5"/>
  <c r="DY14" i="5" s="1"/>
  <c r="EG1244" i="5"/>
  <c r="EN1246" i="5"/>
  <c r="EG1247" i="5"/>
  <c r="EN1244" i="5"/>
  <c r="EQ1243" i="5"/>
  <c r="DX1242" i="5"/>
  <c r="EM1242" i="5"/>
  <c r="DU1242" i="5"/>
  <c r="ER1244" i="5"/>
  <c r="EO1243" i="5"/>
  <c r="DT1243" i="5"/>
  <c r="EJ1242" i="5"/>
  <c r="EA1242" i="5"/>
  <c r="EC1244" i="5"/>
  <c r="EX1242" i="5"/>
  <c r="ET1246" i="5"/>
  <c r="DV14" i="5" s="1"/>
  <c r="EE1244" i="5"/>
  <c r="EK1244" i="5"/>
  <c r="DW1244" i="5"/>
  <c r="EH1243" i="5"/>
  <c r="DY13" i="5" s="1"/>
  <c r="EY1242" i="5"/>
  <c r="EB1242" i="5"/>
  <c r="ER1243" i="5"/>
  <c r="EW1242" i="5"/>
  <c r="EF827" i="5"/>
  <c r="EF828" i="5" s="1"/>
  <c r="EB827" i="5"/>
  <c r="EB828" i="5" s="1"/>
  <c r="DY1248" i="5"/>
  <c r="EE1246" i="5"/>
  <c r="DW1248" i="5"/>
  <c r="EW1244" i="5"/>
  <c r="EP1242" i="5"/>
  <c r="DW12" i="5" s="1"/>
  <c r="EI827" i="5"/>
  <c r="EI828" i="5" s="1"/>
  <c r="EY1247" i="5"/>
  <c r="EI1247" i="5"/>
  <c r="DS1247" i="5"/>
  <c r="EB1246" i="5"/>
  <c r="EO1246" i="5"/>
  <c r="DY1246" i="5"/>
  <c r="EX1248" i="5"/>
  <c r="EH1248" i="5"/>
  <c r="DR1248" i="5"/>
  <c r="EW1248" i="5"/>
  <c r="EG1248" i="5"/>
  <c r="EX1247" i="5"/>
  <c r="DR1247" i="5"/>
  <c r="EC15" i="5" s="1"/>
  <c r="DX1248" i="5"/>
  <c r="EV1247" i="5"/>
  <c r="EM1248" i="5"/>
  <c r="EI1246" i="5"/>
  <c r="DZ1246" i="5"/>
  <c r="EA14" i="5" s="1"/>
  <c r="EU426" i="5"/>
  <c r="EU427" i="5" s="1"/>
  <c r="EU429" i="5" s="1"/>
  <c r="EU430" i="5" s="1"/>
  <c r="DV1244" i="5"/>
  <c r="EB17" i="5" s="1"/>
  <c r="EB21" i="5" s="1"/>
  <c r="EX426" i="5"/>
  <c r="EX427" i="5" s="1"/>
  <c r="EX429" i="5" s="1"/>
  <c r="EX430" i="5" s="1"/>
  <c r="DY1244" i="5"/>
  <c r="EM1243" i="5"/>
  <c r="DW1243" i="5"/>
  <c r="EQ1242" i="5"/>
  <c r="EO1244" i="5"/>
  <c r="EZ1244" i="5"/>
  <c r="EB1244" i="5"/>
  <c r="ED1242" i="5"/>
  <c r="DZ12" i="5" s="1"/>
  <c r="DZ16" i="5" s="1"/>
  <c r="DW1242" i="5"/>
  <c r="EH1242" i="5"/>
  <c r="DY12" i="5" s="1"/>
  <c r="DY16" i="5" s="1"/>
  <c r="ED1246" i="5"/>
  <c r="DZ14" i="5" s="1"/>
  <c r="EV1244" i="5"/>
  <c r="FA1244" i="5"/>
  <c r="EM1244" i="5"/>
  <c r="ET1242" i="5"/>
  <c r="DV12" i="5" s="1"/>
  <c r="DV16" i="5" s="1"/>
  <c r="DT1242" i="5"/>
  <c r="EG1243" i="5"/>
  <c r="DZ827" i="5"/>
  <c r="DZ828" i="5" s="1"/>
  <c r="DT827" i="5"/>
  <c r="DT828" i="5" s="1"/>
  <c r="EF1246" i="5"/>
  <c r="EF1247" i="5"/>
  <c r="EN1248" i="5"/>
  <c r="DX1247" i="5"/>
  <c r="DY1247" i="5"/>
  <c r="DU1244" i="5"/>
  <c r="EH827" i="5"/>
  <c r="EH828" i="5" s="1"/>
  <c r="DX827" i="5"/>
  <c r="DX828" i="5" s="1"/>
  <c r="EA827" i="5"/>
  <c r="EA828" i="5" s="1"/>
  <c r="FA827" i="5"/>
  <c r="FA828" i="5" s="1"/>
  <c r="FA829" i="5" s="1"/>
  <c r="FA830" i="5" s="1"/>
  <c r="FA832" i="5" s="1"/>
  <c r="FA833" i="5" s="1"/>
  <c r="EJ827" i="5"/>
  <c r="EJ828" i="5" s="1"/>
  <c r="FB829" i="5"/>
  <c r="FB830" i="5" s="1"/>
  <c r="FB832" i="5" s="1"/>
  <c r="FB833" i="5" s="1"/>
  <c r="EE1247" i="5"/>
  <c r="DS1248" i="5"/>
  <c r="ET1248" i="5"/>
  <c r="ED1248" i="5"/>
  <c r="EV1246" i="5"/>
  <c r="ES1248" i="5"/>
  <c r="EC1248" i="5"/>
  <c r="EP1247" i="5"/>
  <c r="DW15" i="5" s="1"/>
  <c r="EZ1246" i="5"/>
  <c r="EM1246" i="5"/>
  <c r="ER1247" i="5"/>
  <c r="EV1248" i="5"/>
  <c r="FA1247" i="5"/>
  <c r="DW1246" i="5"/>
  <c r="EJ1247" i="5"/>
  <c r="EE1248" i="5"/>
  <c r="EX1246" i="5"/>
  <c r="DR1246" i="5"/>
  <c r="EC14" i="5" s="1"/>
  <c r="FA426" i="5"/>
  <c r="FA427" i="5" s="1"/>
  <c r="FA429" i="5" s="1"/>
  <c r="FA430" i="5" s="1"/>
  <c r="EX1244" i="5"/>
  <c r="EH1244" i="5"/>
  <c r="DY17" i="5" s="1"/>
  <c r="DY21" i="5" s="1"/>
  <c r="DR1244" i="5"/>
  <c r="EC17" i="5" s="1"/>
  <c r="EC21" i="5" s="1"/>
  <c r="EO1247" i="5"/>
  <c r="EB1247" i="5"/>
  <c r="EW426" i="5"/>
  <c r="EW427" i="5" s="1"/>
  <c r="EW429" i="5" s="1"/>
  <c r="EW430" i="5" s="1"/>
  <c r="DS1244" i="5"/>
  <c r="EY1243" i="5"/>
  <c r="EI1243" i="5"/>
  <c r="DS1243" i="5"/>
  <c r="EL1242" i="5"/>
  <c r="DX12" i="5" s="1"/>
  <c r="DX16" i="5" s="1"/>
  <c r="DT1244" i="5"/>
  <c r="ES1242" i="5"/>
  <c r="EU1244" i="5"/>
  <c r="EZ1243" i="5"/>
  <c r="ED1243" i="5"/>
  <c r="DZ13" i="5" s="1"/>
  <c r="EU1242" i="5"/>
  <c r="DV1242" i="5"/>
  <c r="EB12" i="5" s="1"/>
  <c r="EB16" i="5" s="1"/>
  <c r="DS1242" i="5"/>
  <c r="EL1243" i="5"/>
  <c r="DX13" i="5" s="1"/>
  <c r="EO1242" i="5"/>
  <c r="EL1246" i="5"/>
  <c r="DX14" i="5" s="1"/>
  <c r="ES1244" i="5"/>
  <c r="EA1244" i="5"/>
  <c r="ES1243" i="5"/>
  <c r="DX1243" i="5"/>
  <c r="EN1242" i="5"/>
  <c r="DV1243" i="5"/>
  <c r="EB13" i="5" s="1"/>
  <c r="DY1242" i="5"/>
  <c r="DH829" i="5"/>
  <c r="DH830" i="5" s="1"/>
  <c r="DH832" i="5" s="1"/>
  <c r="DH833" i="5" s="1"/>
  <c r="DN829" i="5"/>
  <c r="DN830" i="5" s="1"/>
  <c r="CU1246" i="5"/>
  <c r="CS1246" i="5"/>
  <c r="CL827" i="5"/>
  <c r="CL828" i="5" s="1"/>
  <c r="CX1248" i="5"/>
  <c r="CV1248" i="5"/>
  <c r="CS827" i="5"/>
  <c r="CS828" i="5" s="1"/>
  <c r="DA827" i="5"/>
  <c r="DA828" i="5" s="1"/>
  <c r="DG827" i="5"/>
  <c r="DG828" i="5" s="1"/>
  <c r="DF1248" i="5"/>
  <c r="DJ1248" i="5"/>
  <c r="CD1248" i="5"/>
  <c r="CQ1247" i="5"/>
  <c r="CT1246" i="5"/>
  <c r="CK14" i="5" s="1"/>
  <c r="CF424" i="5"/>
  <c r="CF425" i="5" s="1"/>
  <c r="CN424" i="5"/>
  <c r="CN425" i="5" s="1"/>
  <c r="DE1247" i="5"/>
  <c r="DM1247" i="5"/>
  <c r="DB1247" i="5"/>
  <c r="CI15" i="5" s="1"/>
  <c r="CP1247" i="5"/>
  <c r="CL15" i="5" s="1"/>
  <c r="CD1247" i="5"/>
  <c r="CO15" i="5" s="1"/>
  <c r="CM1246" i="5"/>
  <c r="CI1247" i="5"/>
  <c r="DL1246" i="5"/>
  <c r="CV1246" i="5"/>
  <c r="CF1246" i="5"/>
  <c r="CP424" i="5"/>
  <c r="CP425" i="5" s="1"/>
  <c r="CW424" i="5"/>
  <c r="CW425" i="5" s="1"/>
  <c r="DH1244" i="5"/>
  <c r="DM1244" i="5"/>
  <c r="CW1244" i="5"/>
  <c r="CG1244" i="5"/>
  <c r="DG1243" i="5"/>
  <c r="CK1248" i="5"/>
  <c r="CY1246" i="5"/>
  <c r="DE1243" i="5"/>
  <c r="DN1243" i="5"/>
  <c r="CF13" i="5" s="1"/>
  <c r="CX1243" i="5"/>
  <c r="CJ13" i="5" s="1"/>
  <c r="CH1243" i="5"/>
  <c r="CN13" i="5" s="1"/>
  <c r="DD1242" i="5"/>
  <c r="DD1244" i="5"/>
  <c r="CU1244" i="5"/>
  <c r="CF1244" i="5"/>
  <c r="DK1242" i="5"/>
  <c r="DI1246" i="5"/>
  <c r="DA1243" i="5"/>
  <c r="DI1242" i="5"/>
  <c r="CX1242" i="5"/>
  <c r="CJ12" i="5" s="1"/>
  <c r="CH1242" i="5"/>
  <c r="CN12" i="5" s="1"/>
  <c r="CN16" i="5" s="1"/>
  <c r="DG1242" i="5"/>
  <c r="CI1248" i="5"/>
  <c r="CH1247" i="5"/>
  <c r="CN15" i="5" s="1"/>
  <c r="DM1246" i="5"/>
  <c r="CG1246" i="5"/>
  <c r="CE1243" i="5"/>
  <c r="DI1243" i="5"/>
  <c r="DL1243" i="5"/>
  <c r="CF1243" i="5"/>
  <c r="CL1242" i="5"/>
  <c r="CM12" i="5" s="1"/>
  <c r="CD827" i="5"/>
  <c r="CD828" i="5" s="1"/>
  <c r="DH1248" i="5"/>
  <c r="DG1248" i="5"/>
  <c r="CU1248" i="5"/>
  <c r="CS1248" i="5"/>
  <c r="DC1247" i="5"/>
  <c r="DF1246" i="5"/>
  <c r="CH14" i="5" s="1"/>
  <c r="CV1247" i="5"/>
  <c r="DN1247" i="5"/>
  <c r="CF15" i="5" s="1"/>
  <c r="CW1247" i="5"/>
  <c r="CL1247" i="5"/>
  <c r="CM15" i="5" s="1"/>
  <c r="DK1246" i="5"/>
  <c r="CE1246" i="5"/>
  <c r="CX1244" i="5"/>
  <c r="CJ17" i="5" s="1"/>
  <c r="CJ21" i="5" s="1"/>
  <c r="CH1244" i="5"/>
  <c r="CN17" i="5" s="1"/>
  <c r="CN21" i="5" s="1"/>
  <c r="CK1247" i="5"/>
  <c r="DH1246" i="5"/>
  <c r="CR1246" i="5"/>
  <c r="CO424" i="5"/>
  <c r="CO425" i="5" s="1"/>
  <c r="DM424" i="5"/>
  <c r="DM425" i="5" s="1"/>
  <c r="DE424" i="5"/>
  <c r="DE425" i="5" s="1"/>
  <c r="CZ1244" i="5"/>
  <c r="DI1244" i="5"/>
  <c r="CS1244" i="5"/>
  <c r="CN1247" i="5"/>
  <c r="CQ1246" i="5"/>
  <c r="CW1246" i="5"/>
  <c r="CW1243" i="5"/>
  <c r="DJ1243" i="5"/>
  <c r="CG13" i="5" s="1"/>
  <c r="CT1243" i="5"/>
  <c r="CK13" i="5" s="1"/>
  <c r="CD1243" i="5"/>
  <c r="CO13" i="5" s="1"/>
  <c r="CO1242" i="5"/>
  <c r="CJ1242" i="5"/>
  <c r="DL1244" i="5"/>
  <c r="DC1244" i="5"/>
  <c r="CQ1244" i="5"/>
  <c r="CI1244" i="5"/>
  <c r="DC1242" i="5"/>
  <c r="CY1242" i="5"/>
  <c r="DA1246" i="5"/>
  <c r="CS1243" i="5"/>
  <c r="DD1243" i="5"/>
  <c r="DA1242" i="5"/>
  <c r="DJ1242" i="5"/>
  <c r="CG12" i="5" s="1"/>
  <c r="CD1242" i="5"/>
  <c r="CO12" i="5" s="1"/>
  <c r="CQ1242" i="5"/>
  <c r="CZ1248" i="5"/>
  <c r="DF1247" i="5"/>
  <c r="CH15" i="5" s="1"/>
  <c r="DA1248" i="5"/>
  <c r="CM1244" i="5"/>
  <c r="DB1242" i="5"/>
  <c r="CI12" i="5" s="1"/>
  <c r="CI16" i="5" s="1"/>
  <c r="DB827" i="5"/>
  <c r="DB828" i="5" s="1"/>
  <c r="DN1248" i="5"/>
  <c r="CH1248" i="5"/>
  <c r="CN1248" i="5"/>
  <c r="DB1248" i="5"/>
  <c r="DI1248" i="5"/>
  <c r="CP1248" i="5"/>
  <c r="CT1248" i="5"/>
  <c r="CS1247" i="5"/>
  <c r="CR1247" i="5"/>
  <c r="DI1247" i="5"/>
  <c r="DD1247" i="5"/>
  <c r="CO1247" i="5"/>
  <c r="DJ1247" i="5"/>
  <c r="CG15" i="5" s="1"/>
  <c r="CX1247" i="5"/>
  <c r="CJ15" i="5" s="1"/>
  <c r="CG1247" i="5"/>
  <c r="CW1248" i="5"/>
  <c r="DC1246" i="5"/>
  <c r="CT1244" i="5"/>
  <c r="CK17" i="5" s="1"/>
  <c r="CK21" i="5" s="1"/>
  <c r="DK1247" i="5"/>
  <c r="CE1247" i="5"/>
  <c r="DD1246" i="5"/>
  <c r="CN1246" i="5"/>
  <c r="CH424" i="5"/>
  <c r="CH425" i="5" s="1"/>
  <c r="DF424" i="5"/>
  <c r="DF425" i="5" s="1"/>
  <c r="CR1244" i="5"/>
  <c r="DE1244" i="5"/>
  <c r="CO1244" i="5"/>
  <c r="CY1243" i="5"/>
  <c r="CI1243" i="5"/>
  <c r="CI1246" i="5"/>
  <c r="CX424" i="5"/>
  <c r="CX425" i="5" s="1"/>
  <c r="DE1248" i="5"/>
  <c r="CO1246" i="5"/>
  <c r="DA1247" i="5"/>
  <c r="CO1243" i="5"/>
  <c r="DF1243" i="5"/>
  <c r="CH13" i="5" s="1"/>
  <c r="CP1243" i="5"/>
  <c r="CL13" i="5" s="1"/>
  <c r="DL1242" i="5"/>
  <c r="CV1242" i="5"/>
  <c r="CF1242" i="5"/>
  <c r="DK1244" i="5"/>
  <c r="CY1244" i="5"/>
  <c r="CN1244" i="5"/>
  <c r="CE1244" i="5"/>
  <c r="CU1242" i="5"/>
  <c r="CE1242" i="5"/>
  <c r="CK1246" i="5"/>
  <c r="CK1243" i="5"/>
  <c r="CZ1243" i="5"/>
  <c r="CJ1243" i="5"/>
  <c r="CS1242" i="5"/>
  <c r="DF1242" i="5"/>
  <c r="CH12" i="5" s="1"/>
  <c r="CH16" i="5" s="1"/>
  <c r="CP1242" i="5"/>
  <c r="CL12" i="5" s="1"/>
  <c r="CL16" i="5" s="1"/>
  <c r="CK1242" i="5"/>
  <c r="AY827" i="5"/>
  <c r="AY828" i="5" s="1"/>
  <c r="BL827" i="5"/>
  <c r="BL828" i="5" s="1"/>
  <c r="BH827" i="5"/>
  <c r="BH828" i="5" s="1"/>
  <c r="BZ827" i="5"/>
  <c r="BZ828" i="5" s="1"/>
  <c r="BZ829" i="5" s="1"/>
  <c r="BZ830" i="5" s="1"/>
  <c r="BZ832" i="5" s="1"/>
  <c r="BZ833" i="5" s="1"/>
  <c r="BT827" i="5"/>
  <c r="BT828" i="5" s="1"/>
  <c r="CA829" i="5"/>
  <c r="CA830" i="5" s="1"/>
  <c r="CA832" i="5" s="1"/>
  <c r="CA833" i="5" s="1"/>
  <c r="BL1248" i="5"/>
  <c r="BW1248" i="5"/>
  <c r="BG1248" i="5"/>
  <c r="BX1248" i="5"/>
  <c r="AR1248" i="5"/>
  <c r="BO1247" i="5"/>
  <c r="AY1247" i="5"/>
  <c r="BV1246" i="5"/>
  <c r="AS14" i="5" s="1"/>
  <c r="AZ1246" i="5"/>
  <c r="AW424" i="5"/>
  <c r="AW425" i="5" s="1"/>
  <c r="BE424" i="5"/>
  <c r="BE425" i="5" s="1"/>
  <c r="BS424" i="5"/>
  <c r="BS425" i="5" s="1"/>
  <c r="AT1246" i="5"/>
  <c r="AZ14" i="5" s="1"/>
  <c r="BI424" i="5"/>
  <c r="BI425" i="5" s="1"/>
  <c r="BO1243" i="5"/>
  <c r="BY1242" i="5"/>
  <c r="AS1242" i="5"/>
  <c r="BN1242" i="5"/>
  <c r="AU12" i="5" s="1"/>
  <c r="AU16" i="5" s="1"/>
  <c r="AX1242" i="5"/>
  <c r="AY12" i="5" s="1"/>
  <c r="BC1244" i="5"/>
  <c r="BE1243" i="5"/>
  <c r="BP1243" i="5"/>
  <c r="AZ1243" i="5"/>
  <c r="BQ1244" i="5"/>
  <c r="BJ1244" i="5"/>
  <c r="AV17" i="5" s="1"/>
  <c r="AV21" i="5" s="1"/>
  <c r="BK1243" i="5"/>
  <c r="BM1242" i="5"/>
  <c r="BD827" i="5"/>
  <c r="BD828" i="5" s="1"/>
  <c r="BG827" i="5"/>
  <c r="BG828" i="5" s="1"/>
  <c r="AU827" i="5"/>
  <c r="AU828" i="5" s="1"/>
  <c r="AZ827" i="5"/>
  <c r="AZ828" i="5" s="1"/>
  <c r="BV827" i="5"/>
  <c r="BV828" i="5" s="1"/>
  <c r="BE1248" i="5"/>
  <c r="BD1248" i="5"/>
  <c r="BF1247" i="5"/>
  <c r="AW15" i="5" s="1"/>
  <c r="BU1247" i="5"/>
  <c r="BE1247" i="5"/>
  <c r="BT1246" i="5"/>
  <c r="BI1246" i="5"/>
  <c r="AS1246" i="5"/>
  <c r="BS1248" i="5"/>
  <c r="BC1248" i="5"/>
  <c r="BT1247" i="5"/>
  <c r="AX424" i="5"/>
  <c r="AX425" i="5" s="1"/>
  <c r="BP1248" i="5"/>
  <c r="BK1247" i="5"/>
  <c r="AU1247" i="5"/>
  <c r="BO1246" i="5"/>
  <c r="BN1246" i="5"/>
  <c r="AU14" i="5" s="1"/>
  <c r="BX1246" i="5"/>
  <c r="AR1246" i="5"/>
  <c r="AS424" i="5"/>
  <c r="AS425" i="5" s="1"/>
  <c r="BR1246" i="5"/>
  <c r="AT14" i="5" s="1"/>
  <c r="BU424" i="5"/>
  <c r="BU425" i="5" s="1"/>
  <c r="AU424" i="5"/>
  <c r="AU425" i="5" s="1"/>
  <c r="BN1243" i="5"/>
  <c r="AU13" i="5" s="1"/>
  <c r="AX1243" i="5"/>
  <c r="AY13" i="5" s="1"/>
  <c r="AV1244" i="5"/>
  <c r="BG1243" i="5"/>
  <c r="BQ1242" i="5"/>
  <c r="BZ1242" i="5"/>
  <c r="AR12" i="5" s="1"/>
  <c r="BJ1242" i="5"/>
  <c r="AV12" i="5" s="1"/>
  <c r="AV16" i="5" s="1"/>
  <c r="AT1242" i="5"/>
  <c r="AZ12" i="5" s="1"/>
  <c r="AZ16" i="5" s="1"/>
  <c r="AU1244" i="5"/>
  <c r="AW1243" i="5"/>
  <c r="BL1243" i="5"/>
  <c r="AV1243" i="5"/>
  <c r="AY1242" i="5"/>
  <c r="BI1244" i="5"/>
  <c r="BV1244" i="5"/>
  <c r="AS17" i="5" s="1"/>
  <c r="AS21" i="5" s="1"/>
  <c r="BF1244" i="5"/>
  <c r="AW17" i="5" s="1"/>
  <c r="AW21" i="5" s="1"/>
  <c r="AP1244" i="5"/>
  <c r="BA17" i="5" s="1"/>
  <c r="BA21" i="5" s="1"/>
  <c r="BC1243" i="5"/>
  <c r="BE1242" i="5"/>
  <c r="BP1242" i="5"/>
  <c r="AV827" i="5"/>
  <c r="AV828" i="5" s="1"/>
  <c r="AR827" i="5"/>
  <c r="AR828" i="5" s="1"/>
  <c r="BC827" i="5"/>
  <c r="BC828" i="5" s="1"/>
  <c r="BR827" i="5"/>
  <c r="BR828" i="5" s="1"/>
  <c r="AV1248" i="5"/>
  <c r="AX1247" i="5"/>
  <c r="AY15" i="5" s="1"/>
  <c r="AY1248" i="5"/>
  <c r="BL1247" i="5"/>
  <c r="AP424" i="5"/>
  <c r="AP425" i="5" s="1"/>
  <c r="BH1248" i="5"/>
  <c r="BG1247" i="5"/>
  <c r="AQ1247" i="5"/>
  <c r="BK1246" i="5"/>
  <c r="AU1246" i="5"/>
  <c r="BF1246" i="5"/>
  <c r="AW14" i="5" s="1"/>
  <c r="BF424" i="5"/>
  <c r="BF425" i="5" s="1"/>
  <c r="BJ1246" i="5"/>
  <c r="AV14" i="5" s="1"/>
  <c r="BA424" i="5"/>
  <c r="BA425" i="5" s="1"/>
  <c r="BB424" i="5"/>
  <c r="BB425" i="5" s="1"/>
  <c r="BQ424" i="5"/>
  <c r="BQ425" i="5" s="1"/>
  <c r="AY1243" i="5"/>
  <c r="BI1242" i="5"/>
  <c r="BV1242" i="5"/>
  <c r="AS12" i="5" s="1"/>
  <c r="AS16" i="5" s="1"/>
  <c r="BF1242" i="5"/>
  <c r="AW12" i="5" s="1"/>
  <c r="AW16" i="5" s="1"/>
  <c r="AP1242" i="5"/>
  <c r="BA12" i="5" s="1"/>
  <c r="BA16" i="5" s="1"/>
  <c r="BS1244" i="5"/>
  <c r="BU1243" i="5"/>
  <c r="BX1243" i="5"/>
  <c r="AR1243" i="5"/>
  <c r="BA1244" i="5"/>
  <c r="AU1243" i="5"/>
  <c r="AW1242" i="5"/>
  <c r="BL1242" i="5"/>
  <c r="AV1242" i="5"/>
  <c r="AQ827" i="5"/>
  <c r="AQ828" i="5" s="1"/>
  <c r="BK827" i="5"/>
  <c r="BK828" i="5" s="1"/>
  <c r="BO827" i="5"/>
  <c r="BO828" i="5" s="1"/>
  <c r="BP827" i="5"/>
  <c r="BP828" i="5" s="1"/>
  <c r="BX827" i="5"/>
  <c r="BX828" i="5" s="1"/>
  <c r="BX829" i="5" s="1"/>
  <c r="BX830" i="5" s="1"/>
  <c r="BX832" i="5" s="1"/>
  <c r="BX833" i="5" s="1"/>
  <c r="BM1248" i="5"/>
  <c r="AW1248" i="5"/>
  <c r="BT1248" i="5"/>
  <c r="AP1247" i="5"/>
  <c r="BA15" i="5" s="1"/>
  <c r="BM1247" i="5"/>
  <c r="AW1247" i="5"/>
  <c r="BD1246" i="5"/>
  <c r="BQ1246" i="5"/>
  <c r="BA1246" i="5"/>
  <c r="AT1248" i="5"/>
  <c r="BK1248" i="5"/>
  <c r="AU1248" i="5"/>
  <c r="BD1247" i="5"/>
  <c r="AZ1248" i="5"/>
  <c r="BS1247" i="5"/>
  <c r="BC1247" i="5"/>
  <c r="BW1246" i="5"/>
  <c r="BG1246" i="5"/>
  <c r="AQ1246" i="5"/>
  <c r="AX1246" i="5"/>
  <c r="AY14" i="5" s="1"/>
  <c r="BH1246" i="5"/>
  <c r="BM424" i="5"/>
  <c r="BM425" i="5" s="1"/>
  <c r="BB1246" i="5"/>
  <c r="AX14" i="5" s="1"/>
  <c r="BJ424" i="5"/>
  <c r="BJ425" i="5" s="1"/>
  <c r="BI1243" i="5"/>
  <c r="BV1243" i="5"/>
  <c r="AS13" i="5" s="1"/>
  <c r="BF1243" i="5"/>
  <c r="AW13" i="5" s="1"/>
  <c r="AP1243" i="5"/>
  <c r="BA13" i="5" s="1"/>
  <c r="BT1244" i="5"/>
  <c r="BD1244" i="5"/>
  <c r="BW1243" i="5"/>
  <c r="AQ1243" i="5"/>
  <c r="BA1242" i="5"/>
  <c r="BR1242" i="5"/>
  <c r="AT12" i="5" s="1"/>
  <c r="AT16" i="5" s="1"/>
  <c r="BB1242" i="5"/>
  <c r="AX12" i="5" s="1"/>
  <c r="AX16" i="5" s="1"/>
  <c r="BG1242" i="5"/>
  <c r="BK1244" i="5"/>
  <c r="BM1243" i="5"/>
  <c r="BT1243" i="5"/>
  <c r="BD1243" i="5"/>
  <c r="BW1242" i="5"/>
  <c r="AS1244" i="5"/>
  <c r="BN1244" i="5"/>
  <c r="AU17" i="5" s="1"/>
  <c r="AU21" i="5" s="1"/>
  <c r="AX1244" i="5"/>
  <c r="AY17" i="5" s="1"/>
  <c r="AY21" i="5" s="1"/>
  <c r="BS1243" i="5"/>
  <c r="BU1242" i="5"/>
  <c r="BX1242" i="5"/>
  <c r="BH1242" i="5"/>
  <c r="AR1242" i="5"/>
  <c r="B1240" i="5"/>
  <c r="FH16" i="5" l="1"/>
  <c r="FJ16" i="5"/>
  <c r="EC16" i="5"/>
  <c r="DW16" i="5"/>
  <c r="EA16" i="5"/>
  <c r="CF16" i="5"/>
  <c r="CO16" i="5"/>
  <c r="CJ16" i="5"/>
  <c r="CG16" i="5"/>
  <c r="CM16" i="5"/>
  <c r="AY16" i="5"/>
  <c r="BX426" i="5"/>
  <c r="BX427" i="5" s="1"/>
  <c r="BX429" i="5" s="1"/>
  <c r="BX430" i="5" s="1"/>
  <c r="BZ1245" i="5"/>
  <c r="AR18" i="5" s="1"/>
  <c r="GK426" i="5"/>
  <c r="GK427" i="5" s="1"/>
  <c r="GK429" i="5" s="1"/>
  <c r="GK430" i="5" s="1"/>
  <c r="DV13" i="5"/>
  <c r="GM426" i="5"/>
  <c r="GM427" i="5" s="1"/>
  <c r="GM429" i="5" s="1"/>
  <c r="GM430" i="5" s="1"/>
  <c r="EP426" i="5"/>
  <c r="EP427" i="5" s="1"/>
  <c r="EP429" i="5" s="1"/>
  <c r="EP430" i="5" s="1"/>
  <c r="EO426" i="5"/>
  <c r="EO427" i="5" s="1"/>
  <c r="EO429" i="5" s="1"/>
  <c r="EO430" i="5" s="1"/>
  <c r="GJ829" i="5"/>
  <c r="GJ830" i="5" s="1"/>
  <c r="GJ832" i="5" s="1"/>
  <c r="GJ833" i="5" s="1"/>
  <c r="GL829" i="5"/>
  <c r="GL830" i="5" s="1"/>
  <c r="GL832" i="5" s="1"/>
  <c r="GL833" i="5" s="1"/>
  <c r="DD829" i="5"/>
  <c r="DD830" i="5" s="1"/>
  <c r="DD832" i="5" s="1"/>
  <c r="DD833" i="5" s="1"/>
  <c r="GK829" i="5"/>
  <c r="GK830" i="5" s="1"/>
  <c r="GK832" i="5" s="1"/>
  <c r="GK833" i="5" s="1"/>
  <c r="DU426" i="5"/>
  <c r="DU427" i="5" s="1"/>
  <c r="DU429" i="5" s="1"/>
  <c r="DU430" i="5" s="1"/>
  <c r="DK829" i="5"/>
  <c r="DK830" i="5" s="1"/>
  <c r="DK832" i="5" s="1"/>
  <c r="DK833" i="5" s="1"/>
  <c r="GI426" i="5"/>
  <c r="GI427" i="5" s="1"/>
  <c r="GI429" i="5" s="1"/>
  <c r="GI430" i="5" s="1"/>
  <c r="DL829" i="5"/>
  <c r="DL830" i="5" s="1"/>
  <c r="DL832" i="5" s="1"/>
  <c r="DL833" i="5" s="1"/>
  <c r="BU426" i="5"/>
  <c r="BU427" i="5" s="1"/>
  <c r="BU429" i="5" s="1"/>
  <c r="BU430" i="5" s="1"/>
  <c r="ES426" i="5"/>
  <c r="ES427" i="5" s="1"/>
  <c r="ES429" i="5" s="1"/>
  <c r="ES430" i="5" s="1"/>
  <c r="EF426" i="5"/>
  <c r="EF427" i="5" s="1"/>
  <c r="EF429" i="5" s="1"/>
  <c r="EF430" i="5" s="1"/>
  <c r="DM426" i="5"/>
  <c r="DM427" i="5" s="1"/>
  <c r="DM429" i="5" s="1"/>
  <c r="DM430" i="5" s="1"/>
  <c r="EQ426" i="5"/>
  <c r="EQ427" i="5" s="1"/>
  <c r="EQ429" i="5" s="1"/>
  <c r="EQ430" i="5" s="1"/>
  <c r="GM829" i="5"/>
  <c r="GM830" i="5" s="1"/>
  <c r="GM832" i="5" s="1"/>
  <c r="GM833" i="5" s="1"/>
  <c r="DI829" i="5"/>
  <c r="DI830" i="5" s="1"/>
  <c r="DI832" i="5" s="1"/>
  <c r="DI833" i="5" s="1"/>
  <c r="DG829" i="5"/>
  <c r="DG830" i="5" s="1"/>
  <c r="DG832" i="5" s="1"/>
  <c r="DG833" i="5" s="1"/>
  <c r="DN832" i="5"/>
  <c r="DN833" i="5" s="1"/>
  <c r="GP1249" i="5"/>
  <c r="EM426" i="5"/>
  <c r="EM427" i="5" s="1"/>
  <c r="EM429" i="5" s="1"/>
  <c r="EM430" i="5" s="1"/>
  <c r="GO426" i="5"/>
  <c r="GO427" i="5" s="1"/>
  <c r="GO429" i="5" s="1"/>
  <c r="GO430" i="5" s="1"/>
  <c r="FZ829" i="5"/>
  <c r="FZ830" i="5" s="1"/>
  <c r="FZ832" i="5" s="1"/>
  <c r="FZ833" i="5" s="1"/>
  <c r="DY426" i="5"/>
  <c r="DY427" i="5" s="1"/>
  <c r="DY429" i="5" s="1"/>
  <c r="DY430" i="5" s="1"/>
  <c r="FF426" i="5"/>
  <c r="FF427" i="5" s="1"/>
  <c r="FF429" i="5" s="1"/>
  <c r="FF430" i="5" s="1"/>
  <c r="AP829" i="5"/>
  <c r="AP830" i="5" s="1"/>
  <c r="AP832" i="5" s="1"/>
  <c r="AP833" i="5" s="1"/>
  <c r="DT426" i="5"/>
  <c r="DT427" i="5" s="1"/>
  <c r="DT429" i="5" s="1"/>
  <c r="DT430" i="5" s="1"/>
  <c r="GB829" i="5"/>
  <c r="GB830" i="5" s="1"/>
  <c r="GB832" i="5" s="1"/>
  <c r="GB833" i="5" s="1"/>
  <c r="GE829" i="5"/>
  <c r="GE830" i="5" s="1"/>
  <c r="GE832" i="5" s="1"/>
  <c r="GE833" i="5" s="1"/>
  <c r="GN426" i="5"/>
  <c r="GN427" i="5" s="1"/>
  <c r="GN429" i="5" s="1"/>
  <c r="GN430" i="5" s="1"/>
  <c r="EK426" i="5"/>
  <c r="EK427" i="5" s="1"/>
  <c r="EK429" i="5" s="1"/>
  <c r="EK430" i="5" s="1"/>
  <c r="BW426" i="5"/>
  <c r="BW427" i="5" s="1"/>
  <c r="BW429" i="5" s="1"/>
  <c r="BW430" i="5" s="1"/>
  <c r="BP829" i="5"/>
  <c r="BP830" i="5" s="1"/>
  <c r="BP832" i="5" s="1"/>
  <c r="BP833" i="5" s="1"/>
  <c r="BF829" i="5"/>
  <c r="BF830" i="5" s="1"/>
  <c r="BF832" i="5" s="1"/>
  <c r="BF833" i="5" s="1"/>
  <c r="BH426" i="5"/>
  <c r="BH427" i="5" s="1"/>
  <c r="BH429" i="5" s="1"/>
  <c r="BH430" i="5" s="1"/>
  <c r="CZ426" i="5"/>
  <c r="CZ427" i="5" s="1"/>
  <c r="CZ429" i="5" s="1"/>
  <c r="CZ430" i="5" s="1"/>
  <c r="DE829" i="5"/>
  <c r="DE830" i="5" s="1"/>
  <c r="DE832" i="5" s="1"/>
  <c r="DE833" i="5" s="1"/>
  <c r="CU426" i="5"/>
  <c r="CU427" i="5" s="1"/>
  <c r="CU429" i="5" s="1"/>
  <c r="CU430" i="5" s="1"/>
  <c r="CL426" i="5"/>
  <c r="CL427" i="5" s="1"/>
  <c r="CL429" i="5" s="1"/>
  <c r="CL430" i="5" s="1"/>
  <c r="CZ829" i="5"/>
  <c r="CZ830" i="5" s="1"/>
  <c r="CZ832" i="5" s="1"/>
  <c r="CZ833" i="5" s="1"/>
  <c r="CK829" i="5"/>
  <c r="CK830" i="5" s="1"/>
  <c r="CK832" i="5" s="1"/>
  <c r="CK833" i="5" s="1"/>
  <c r="EN426" i="5"/>
  <c r="EN427" i="5" s="1"/>
  <c r="EN429" i="5" s="1"/>
  <c r="EN430" i="5" s="1"/>
  <c r="EA829" i="5"/>
  <c r="EA830" i="5" s="1"/>
  <c r="EA832" i="5" s="1"/>
  <c r="EA833" i="5" s="1"/>
  <c r="EL426" i="5"/>
  <c r="EL427" i="5" s="1"/>
  <c r="EL429" i="5" s="1"/>
  <c r="EL430" i="5" s="1"/>
  <c r="EI426" i="5"/>
  <c r="EI427" i="5" s="1"/>
  <c r="EI429" i="5" s="1"/>
  <c r="EI430" i="5" s="1"/>
  <c r="DV426" i="5"/>
  <c r="DV427" i="5" s="1"/>
  <c r="DV429" i="5" s="1"/>
  <c r="DV430" i="5" s="1"/>
  <c r="EG426" i="5"/>
  <c r="EG427" i="5" s="1"/>
  <c r="EG429" i="5" s="1"/>
  <c r="EG430" i="5" s="1"/>
  <c r="DW426" i="5"/>
  <c r="DW427" i="5" s="1"/>
  <c r="DW429" i="5" s="1"/>
  <c r="DW430" i="5" s="1"/>
  <c r="DX426" i="5"/>
  <c r="DX427" i="5" s="1"/>
  <c r="DX429" i="5" s="1"/>
  <c r="DX430" i="5" s="1"/>
  <c r="FX426" i="5"/>
  <c r="FX427" i="5" s="1"/>
  <c r="FX429" i="5" s="1"/>
  <c r="FX430" i="5" s="1"/>
  <c r="FS829" i="5"/>
  <c r="FS830" i="5" s="1"/>
  <c r="FS832" i="5" s="1"/>
  <c r="FS833" i="5" s="1"/>
  <c r="FT426" i="5"/>
  <c r="FT427" i="5" s="1"/>
  <c r="FT429" i="5" s="1"/>
  <c r="FT430" i="5" s="1"/>
  <c r="GF829" i="5"/>
  <c r="GF830" i="5" s="1"/>
  <c r="GF832" i="5" s="1"/>
  <c r="GF833" i="5" s="1"/>
  <c r="GI829" i="5"/>
  <c r="GI830" i="5" s="1"/>
  <c r="GI832" i="5" s="1"/>
  <c r="GI833" i="5" s="1"/>
  <c r="GG829" i="5"/>
  <c r="GG830" i="5" s="1"/>
  <c r="GG832" i="5" s="1"/>
  <c r="GG833" i="5" s="1"/>
  <c r="GH426" i="5"/>
  <c r="GH427" i="5" s="1"/>
  <c r="GH429" i="5" s="1"/>
  <c r="GH430" i="5" s="1"/>
  <c r="DU11" i="5"/>
  <c r="DU12" i="5" s="1"/>
  <c r="BM829" i="5"/>
  <c r="BM830" i="5" s="1"/>
  <c r="BM832" i="5" s="1"/>
  <c r="BM833" i="5" s="1"/>
  <c r="BU829" i="5"/>
  <c r="BU830" i="5" s="1"/>
  <c r="BU832" i="5" s="1"/>
  <c r="BU833" i="5" s="1"/>
  <c r="BV426" i="5"/>
  <c r="BV427" i="5" s="1"/>
  <c r="BV429" i="5" s="1"/>
  <c r="BV430" i="5" s="1"/>
  <c r="DB829" i="5"/>
  <c r="DB830" i="5" s="1"/>
  <c r="DB832" i="5" s="1"/>
  <c r="DB833" i="5" s="1"/>
  <c r="CQ829" i="5"/>
  <c r="CQ830" i="5" s="1"/>
  <c r="CQ832" i="5" s="1"/>
  <c r="CQ833" i="5" s="1"/>
  <c r="DR426" i="5"/>
  <c r="DR427" i="5" s="1"/>
  <c r="DR429" i="5" s="1"/>
  <c r="DR430" i="5" s="1"/>
  <c r="EH426" i="5"/>
  <c r="EH427" i="5" s="1"/>
  <c r="EH429" i="5" s="1"/>
  <c r="EH430" i="5" s="1"/>
  <c r="EF829" i="5"/>
  <c r="EF830" i="5" s="1"/>
  <c r="EF832" i="5" s="1"/>
  <c r="EF833" i="5" s="1"/>
  <c r="EV829" i="5"/>
  <c r="EV830" i="5" s="1"/>
  <c r="EV832" i="5" s="1"/>
  <c r="EV833" i="5" s="1"/>
  <c r="DZ426" i="5"/>
  <c r="DZ427" i="5" s="1"/>
  <c r="DZ429" i="5" s="1"/>
  <c r="DZ430" i="5" s="1"/>
  <c r="EE426" i="5"/>
  <c r="EE427" i="5" s="1"/>
  <c r="EE429" i="5" s="1"/>
  <c r="EE430" i="5" s="1"/>
  <c r="EA426" i="5"/>
  <c r="EA427" i="5" s="1"/>
  <c r="EA429" i="5" s="1"/>
  <c r="EA430" i="5" s="1"/>
  <c r="FR426" i="5"/>
  <c r="FR427" i="5" s="1"/>
  <c r="FR429" i="5" s="1"/>
  <c r="FR430" i="5" s="1"/>
  <c r="GC426" i="5"/>
  <c r="GC427" i="5" s="1"/>
  <c r="GC429" i="5" s="1"/>
  <c r="GC430" i="5" s="1"/>
  <c r="FZ426" i="5"/>
  <c r="FZ427" i="5" s="1"/>
  <c r="FZ429" i="5" s="1"/>
  <c r="FZ430" i="5" s="1"/>
  <c r="GP426" i="5"/>
  <c r="GP427" i="5" s="1"/>
  <c r="GP429" i="5" s="1"/>
  <c r="GP430" i="5" s="1"/>
  <c r="GF426" i="5"/>
  <c r="GF427" i="5" s="1"/>
  <c r="GF429" i="5" s="1"/>
  <c r="GF430" i="5" s="1"/>
  <c r="GJ426" i="5"/>
  <c r="GJ427" i="5" s="1"/>
  <c r="GJ429" i="5" s="1"/>
  <c r="GJ430" i="5" s="1"/>
  <c r="GC829" i="5"/>
  <c r="GC830" i="5" s="1"/>
  <c r="GC832" i="5" s="1"/>
  <c r="GC833" i="5" s="1"/>
  <c r="GH829" i="5"/>
  <c r="GH830" i="5" s="1"/>
  <c r="GH832" i="5" s="1"/>
  <c r="GH833" i="5" s="1"/>
  <c r="GL426" i="5"/>
  <c r="GL427" i="5" s="1"/>
  <c r="ED426" i="5"/>
  <c r="ED427" i="5" s="1"/>
  <c r="ED429" i="5" s="1"/>
  <c r="ED430" i="5" s="1"/>
  <c r="EJ426" i="5"/>
  <c r="EJ427" i="5" s="1"/>
  <c r="EJ429" i="5" s="1"/>
  <c r="EJ430" i="5" s="1"/>
  <c r="DN426" i="5"/>
  <c r="DN427" i="5" s="1"/>
  <c r="DN429" i="5" s="1"/>
  <c r="EE829" i="5"/>
  <c r="EE830" i="5" s="1"/>
  <c r="EE832" i="5" s="1"/>
  <c r="EE833" i="5" s="1"/>
  <c r="BM426" i="5"/>
  <c r="BM427" i="5" s="1"/>
  <c r="BM429" i="5" s="1"/>
  <c r="BM430" i="5" s="1"/>
  <c r="BJ829" i="5"/>
  <c r="BJ830" i="5" s="1"/>
  <c r="BJ832" i="5" s="1"/>
  <c r="BJ833" i="5" s="1"/>
  <c r="BN426" i="5"/>
  <c r="BN427" i="5" s="1"/>
  <c r="BN429" i="5" s="1"/>
  <c r="BN430" i="5" s="1"/>
  <c r="BQ829" i="5"/>
  <c r="BQ830" i="5" s="1"/>
  <c r="BQ832" i="5" s="1"/>
  <c r="BQ833" i="5" s="1"/>
  <c r="AT426" i="5"/>
  <c r="AT427" i="5" s="1"/>
  <c r="AT429" i="5" s="1"/>
  <c r="AT430" i="5" s="1"/>
  <c r="BR426" i="5"/>
  <c r="BR427" i="5" s="1"/>
  <c r="BR429" i="5" s="1"/>
  <c r="BR430" i="5" s="1"/>
  <c r="CH426" i="5"/>
  <c r="CH427" i="5" s="1"/>
  <c r="CH429" i="5" s="1"/>
  <c r="CH430" i="5" s="1"/>
  <c r="EG829" i="5"/>
  <c r="EG830" i="5" s="1"/>
  <c r="EG832" i="5" s="1"/>
  <c r="EG833" i="5" s="1"/>
  <c r="EB426" i="5"/>
  <c r="EB427" i="5" s="1"/>
  <c r="EB429" i="5" s="1"/>
  <c r="EB430" i="5" s="1"/>
  <c r="EC426" i="5"/>
  <c r="EC427" i="5" s="1"/>
  <c r="EC429" i="5" s="1"/>
  <c r="EC430" i="5" s="1"/>
  <c r="FJ426" i="5"/>
  <c r="FJ427" i="5" s="1"/>
  <c r="FJ429" i="5" s="1"/>
  <c r="FJ430" i="5" s="1"/>
  <c r="FK829" i="5"/>
  <c r="FK830" i="5" s="1"/>
  <c r="FK832" i="5" s="1"/>
  <c r="FK833" i="5" s="1"/>
  <c r="GG426" i="5"/>
  <c r="GG427" i="5" s="1"/>
  <c r="GG429" i="5" s="1"/>
  <c r="GG430" i="5" s="1"/>
  <c r="GA829" i="5"/>
  <c r="GA830" i="5" s="1"/>
  <c r="GA832" i="5" s="1"/>
  <c r="GA833" i="5" s="1"/>
  <c r="DS426" i="5"/>
  <c r="DS427" i="5" s="1"/>
  <c r="DS429" i="5" s="1"/>
  <c r="DS430" i="5" s="1"/>
  <c r="FO426" i="5"/>
  <c r="FO427" i="5" s="1"/>
  <c r="FO429" i="5" s="1"/>
  <c r="FO430" i="5" s="1"/>
  <c r="FQ829" i="5"/>
  <c r="FQ830" i="5" s="1"/>
  <c r="FQ832" i="5" s="1"/>
  <c r="FQ833" i="5" s="1"/>
  <c r="FJ829" i="5"/>
  <c r="FJ830" i="5" s="1"/>
  <c r="FJ832" i="5" s="1"/>
  <c r="FJ833" i="5" s="1"/>
  <c r="FO829" i="5"/>
  <c r="FO830" i="5" s="1"/>
  <c r="FO832" i="5" s="1"/>
  <c r="FO833" i="5" s="1"/>
  <c r="FP829" i="5"/>
  <c r="FP830" i="5" s="1"/>
  <c r="FP832" i="5" s="1"/>
  <c r="FP833" i="5" s="1"/>
  <c r="GB426" i="5"/>
  <c r="GB427" i="5" s="1"/>
  <c r="GB429" i="5" s="1"/>
  <c r="GB430" i="5" s="1"/>
  <c r="GE426" i="5"/>
  <c r="GE427" i="5" s="1"/>
  <c r="GE429" i="5" s="1"/>
  <c r="GE430" i="5" s="1"/>
  <c r="FY426" i="5"/>
  <c r="FY427" i="5" s="1"/>
  <c r="FY429" i="5" s="1"/>
  <c r="FY430" i="5" s="1"/>
  <c r="FV829" i="5"/>
  <c r="FV830" i="5" s="1"/>
  <c r="FV832" i="5" s="1"/>
  <c r="FV833" i="5" s="1"/>
  <c r="FS426" i="5"/>
  <c r="FS427" i="5" s="1"/>
  <c r="FS429" i="5" s="1"/>
  <c r="FS430" i="5" s="1"/>
  <c r="FU829" i="5"/>
  <c r="FU830" i="5" s="1"/>
  <c r="FU832" i="5" s="1"/>
  <c r="FU833" i="5" s="1"/>
  <c r="GL1249" i="5"/>
  <c r="FF829" i="5"/>
  <c r="FF830" i="5" s="1"/>
  <c r="FF832" i="5" s="1"/>
  <c r="FF833" i="5" s="1"/>
  <c r="FN829" i="5"/>
  <c r="FN830" i="5" s="1"/>
  <c r="FN832" i="5" s="1"/>
  <c r="FN833" i="5" s="1"/>
  <c r="FK426" i="5"/>
  <c r="FK427" i="5" s="1"/>
  <c r="FK429" i="5" s="1"/>
  <c r="FK430" i="5" s="1"/>
  <c r="FW426" i="5"/>
  <c r="FW427" i="5" s="1"/>
  <c r="FW429" i="5" s="1"/>
  <c r="FW430" i="5" s="1"/>
  <c r="FI829" i="5"/>
  <c r="FI830" i="5" s="1"/>
  <c r="FI832" i="5" s="1"/>
  <c r="FI833" i="5" s="1"/>
  <c r="FG829" i="5"/>
  <c r="FG830" i="5" s="1"/>
  <c r="FG832" i="5" s="1"/>
  <c r="FG833" i="5" s="1"/>
  <c r="FI426" i="5"/>
  <c r="FI427" i="5" s="1"/>
  <c r="FI429" i="5" s="1"/>
  <c r="FI430" i="5" s="1"/>
  <c r="FW829" i="5"/>
  <c r="FW830" i="5" s="1"/>
  <c r="FW832" i="5" s="1"/>
  <c r="FW833" i="5" s="1"/>
  <c r="FV426" i="5"/>
  <c r="FV427" i="5" s="1"/>
  <c r="FV429" i="5" s="1"/>
  <c r="FV430" i="5" s="1"/>
  <c r="FH829" i="5"/>
  <c r="FH830" i="5" s="1"/>
  <c r="FH832" i="5" s="1"/>
  <c r="FH833" i="5" s="1"/>
  <c r="GA426" i="5"/>
  <c r="GA427" i="5" s="1"/>
  <c r="FH426" i="5"/>
  <c r="FH427" i="5" s="1"/>
  <c r="FH429" i="5" s="1"/>
  <c r="FH430" i="5" s="1"/>
  <c r="FX829" i="5"/>
  <c r="FX830" i="5" s="1"/>
  <c r="FX832" i="5" s="1"/>
  <c r="FX833" i="5" s="1"/>
  <c r="FT829" i="5"/>
  <c r="FT830" i="5" s="1"/>
  <c r="FT832" i="5" s="1"/>
  <c r="FT833" i="5" s="1"/>
  <c r="FG426" i="5"/>
  <c r="FG427" i="5" s="1"/>
  <c r="FG429" i="5" s="1"/>
  <c r="FG430" i="5" s="1"/>
  <c r="FN426" i="5"/>
  <c r="FN427" i="5" s="1"/>
  <c r="FN429" i="5" s="1"/>
  <c r="FN430" i="5" s="1"/>
  <c r="FL829" i="5"/>
  <c r="FL830" i="5" s="1"/>
  <c r="FL832" i="5" s="1"/>
  <c r="FL833" i="5" s="1"/>
  <c r="FM426" i="5"/>
  <c r="FM427" i="5" s="1"/>
  <c r="FM429" i="5" s="1"/>
  <c r="FM430" i="5" s="1"/>
  <c r="FP426" i="5"/>
  <c r="FP427" i="5" s="1"/>
  <c r="FP429" i="5" s="1"/>
  <c r="FP430" i="5" s="1"/>
  <c r="GO1249" i="5"/>
  <c r="FU426" i="5"/>
  <c r="FU427" i="5" s="1"/>
  <c r="FU429" i="5" s="1"/>
  <c r="FU430" i="5" s="1"/>
  <c r="GN1249" i="5"/>
  <c r="GD426" i="5"/>
  <c r="GD427" i="5" s="1"/>
  <c r="GD429" i="5" s="1"/>
  <c r="GD430" i="5" s="1"/>
  <c r="GI1249" i="5"/>
  <c r="FQ426" i="5"/>
  <c r="FQ427" i="5" s="1"/>
  <c r="FQ429" i="5" s="1"/>
  <c r="FQ430" i="5" s="1"/>
  <c r="FR829" i="5"/>
  <c r="FR830" i="5" s="1"/>
  <c r="FR832" i="5" s="1"/>
  <c r="FR833" i="5" s="1"/>
  <c r="FM829" i="5"/>
  <c r="FM830" i="5" s="1"/>
  <c r="FM832" i="5" s="1"/>
  <c r="FM833" i="5" s="1"/>
  <c r="FL426" i="5"/>
  <c r="FL427" i="5" s="1"/>
  <c r="FL429" i="5" s="1"/>
  <c r="FL430" i="5" s="1"/>
  <c r="FY829" i="5"/>
  <c r="FY830" i="5" s="1"/>
  <c r="FY832" i="5" s="1"/>
  <c r="FY833" i="5" s="1"/>
  <c r="EN1245" i="5"/>
  <c r="FA1245" i="5"/>
  <c r="FB1249" i="5"/>
  <c r="DX829" i="5"/>
  <c r="DX830" i="5" s="1"/>
  <c r="DX832" i="5" s="1"/>
  <c r="DX833" i="5" s="1"/>
  <c r="DZ829" i="5"/>
  <c r="DZ830" i="5" s="1"/>
  <c r="DZ832" i="5" s="1"/>
  <c r="DZ833" i="5" s="1"/>
  <c r="EU1245" i="5"/>
  <c r="EL1245" i="5"/>
  <c r="DX18" i="5" s="1"/>
  <c r="ER1245" i="5"/>
  <c r="EZ1245" i="5"/>
  <c r="EM829" i="5"/>
  <c r="EM830" i="5" s="1"/>
  <c r="EM832" i="5" s="1"/>
  <c r="EM833" i="5" s="1"/>
  <c r="DW829" i="5"/>
  <c r="DW830" i="5" s="1"/>
  <c r="DW832" i="5" s="1"/>
  <c r="DW833" i="5" s="1"/>
  <c r="DU829" i="5"/>
  <c r="DU830" i="5" s="1"/>
  <c r="DU832" i="5" s="1"/>
  <c r="DU833" i="5" s="1"/>
  <c r="ET1245" i="5"/>
  <c r="DV18" i="5" s="1"/>
  <c r="EK829" i="5"/>
  <c r="EK830" i="5" s="1"/>
  <c r="EK832" i="5" s="1"/>
  <c r="EK833" i="5" s="1"/>
  <c r="EY1245" i="5"/>
  <c r="EU829" i="5"/>
  <c r="EU830" i="5" s="1"/>
  <c r="EU832" i="5" s="1"/>
  <c r="EU833" i="5" s="1"/>
  <c r="EC829" i="5"/>
  <c r="EC830" i="5" s="1"/>
  <c r="EC832" i="5" s="1"/>
  <c r="EC833" i="5" s="1"/>
  <c r="EO1245" i="5"/>
  <c r="DY829" i="5"/>
  <c r="DY830" i="5" s="1"/>
  <c r="DY832" i="5" s="1"/>
  <c r="DY833" i="5" s="1"/>
  <c r="EM1245" i="5"/>
  <c r="EW1245" i="5"/>
  <c r="EJ829" i="5"/>
  <c r="EJ830" i="5" s="1"/>
  <c r="EJ832" i="5" s="1"/>
  <c r="EJ833" i="5" s="1"/>
  <c r="EH829" i="5"/>
  <c r="EH830" i="5" s="1"/>
  <c r="EH832" i="5" s="1"/>
  <c r="EH833" i="5" s="1"/>
  <c r="DT829" i="5"/>
  <c r="DT830" i="5" s="1"/>
  <c r="DT832" i="5" s="1"/>
  <c r="DT833" i="5" s="1"/>
  <c r="EZ829" i="5"/>
  <c r="EZ830" i="5" s="1"/>
  <c r="EZ832" i="5" s="1"/>
  <c r="EZ833" i="5" s="1"/>
  <c r="EQ1245" i="5"/>
  <c r="ES829" i="5"/>
  <c r="ES830" i="5" s="1"/>
  <c r="ES832" i="5" s="1"/>
  <c r="ES833" i="5" s="1"/>
  <c r="EV1245" i="5"/>
  <c r="EQ829" i="5"/>
  <c r="EQ830" i="5" s="1"/>
  <c r="EQ832" i="5" s="1"/>
  <c r="EQ833" i="5" s="1"/>
  <c r="FB1245" i="5"/>
  <c r="EY829" i="5"/>
  <c r="EY830" i="5" s="1"/>
  <c r="EY832" i="5" s="1"/>
  <c r="EY833" i="5" s="1"/>
  <c r="ED829" i="5"/>
  <c r="ED830" i="5" s="1"/>
  <c r="ED832" i="5" s="1"/>
  <c r="ED833" i="5" s="1"/>
  <c r="EL829" i="5"/>
  <c r="EL830" i="5" s="1"/>
  <c r="EL832" i="5" s="1"/>
  <c r="EL833" i="5" s="1"/>
  <c r="DS829" i="5"/>
  <c r="DS830" i="5" s="1"/>
  <c r="DS832" i="5" s="1"/>
  <c r="DS833" i="5" s="1"/>
  <c r="EO829" i="5"/>
  <c r="EO830" i="5" s="1"/>
  <c r="EO832" i="5" s="1"/>
  <c r="EO833" i="5" s="1"/>
  <c r="DV829" i="5"/>
  <c r="DV830" i="5" s="1"/>
  <c r="DV832" i="5" s="1"/>
  <c r="DV833" i="5" s="1"/>
  <c r="EN829" i="5"/>
  <c r="EN830" i="5" s="1"/>
  <c r="EN832" i="5" s="1"/>
  <c r="EN833" i="5" s="1"/>
  <c r="FA1249" i="5"/>
  <c r="EW829" i="5"/>
  <c r="EW830" i="5" s="1"/>
  <c r="EW832" i="5" s="1"/>
  <c r="EW833" i="5" s="1"/>
  <c r="EX1245" i="5"/>
  <c r="DU18" i="5" s="1"/>
  <c r="EI829" i="5"/>
  <c r="EI830" i="5" s="1"/>
  <c r="EI832" i="5" s="1"/>
  <c r="EI833" i="5" s="1"/>
  <c r="EB829" i="5"/>
  <c r="EB830" i="5" s="1"/>
  <c r="EB832" i="5" s="1"/>
  <c r="EB833" i="5" s="1"/>
  <c r="DR829" i="5"/>
  <c r="DR830" i="5" s="1"/>
  <c r="DR832" i="5" s="1"/>
  <c r="DR833" i="5" s="1"/>
  <c r="EX829" i="5"/>
  <c r="EX830" i="5" s="1"/>
  <c r="EX832" i="5" s="1"/>
  <c r="EX833" i="5" s="1"/>
  <c r="EP829" i="5"/>
  <c r="EP830" i="5" s="1"/>
  <c r="EP832" i="5" s="1"/>
  <c r="EP833" i="5" s="1"/>
  <c r="ET829" i="5"/>
  <c r="ET830" i="5" s="1"/>
  <c r="ET832" i="5" s="1"/>
  <c r="ET833" i="5" s="1"/>
  <c r="ER829" i="5"/>
  <c r="ER830" i="5" s="1"/>
  <c r="ER832" i="5" s="1"/>
  <c r="ER833" i="5" s="1"/>
  <c r="CD829" i="5"/>
  <c r="CD830" i="5" s="1"/>
  <c r="CD832" i="5" s="1"/>
  <c r="CD833" i="5" s="1"/>
  <c r="DK426" i="5"/>
  <c r="DK427" i="5" s="1"/>
  <c r="DK429" i="5" s="1"/>
  <c r="DK430" i="5" s="1"/>
  <c r="CQ426" i="5"/>
  <c r="CQ427" i="5" s="1"/>
  <c r="CQ429" i="5" s="1"/>
  <c r="CQ430" i="5" s="1"/>
  <c r="DC426" i="5"/>
  <c r="DC427" i="5" s="1"/>
  <c r="DC429" i="5" s="1"/>
  <c r="DC430" i="5" s="1"/>
  <c r="DF426" i="5"/>
  <c r="DF427" i="5" s="1"/>
  <c r="DF429" i="5" s="1"/>
  <c r="DF430" i="5" s="1"/>
  <c r="DI426" i="5"/>
  <c r="DI427" i="5" s="1"/>
  <c r="DI429" i="5" s="1"/>
  <c r="DI430" i="5" s="1"/>
  <c r="CO426" i="5"/>
  <c r="CO427" i="5" s="1"/>
  <c r="CO429" i="5" s="1"/>
  <c r="CO430" i="5" s="1"/>
  <c r="DJ426" i="5"/>
  <c r="DJ427" i="5" s="1"/>
  <c r="DJ429" i="5" s="1"/>
  <c r="DJ430" i="5" s="1"/>
  <c r="CY426" i="5"/>
  <c r="CY427" i="5" s="1"/>
  <c r="CY429" i="5" s="1"/>
  <c r="CY430" i="5" s="1"/>
  <c r="DH426" i="5"/>
  <c r="DH427" i="5" s="1"/>
  <c r="DH429" i="5" s="1"/>
  <c r="DH430" i="5" s="1"/>
  <c r="CP829" i="5"/>
  <c r="CP830" i="5" s="1"/>
  <c r="CP832" i="5" s="1"/>
  <c r="CP833" i="5" s="1"/>
  <c r="DL426" i="5"/>
  <c r="DL427" i="5" s="1"/>
  <c r="DL429" i="5" s="1"/>
  <c r="DL430" i="5" s="1"/>
  <c r="CI829" i="5"/>
  <c r="CI830" i="5" s="1"/>
  <c r="CI832" i="5" s="1"/>
  <c r="CI833" i="5" s="1"/>
  <c r="DF829" i="5"/>
  <c r="DF830" i="5" s="1"/>
  <c r="DD426" i="5"/>
  <c r="DD427" i="5" s="1"/>
  <c r="DD429" i="5" s="1"/>
  <c r="DD430" i="5" s="1"/>
  <c r="CR426" i="5"/>
  <c r="CR427" i="5" s="1"/>
  <c r="CR429" i="5" s="1"/>
  <c r="CR430" i="5" s="1"/>
  <c r="CR829" i="5"/>
  <c r="CR830" i="5" s="1"/>
  <c r="CR832" i="5" s="1"/>
  <c r="CR833" i="5" s="1"/>
  <c r="CE426" i="5"/>
  <c r="CE427" i="5" s="1"/>
  <c r="CE429" i="5" s="1"/>
  <c r="CE430" i="5" s="1"/>
  <c r="CU829" i="5"/>
  <c r="CU830" i="5" s="1"/>
  <c r="CU832" i="5" s="1"/>
  <c r="CU833" i="5" s="1"/>
  <c r="CW829" i="5"/>
  <c r="CW830" i="5" s="1"/>
  <c r="CW832" i="5" s="1"/>
  <c r="CW833" i="5" s="1"/>
  <c r="CY829" i="5"/>
  <c r="CY830" i="5" s="1"/>
  <c r="CY832" i="5" s="1"/>
  <c r="CY833" i="5" s="1"/>
  <c r="CX426" i="5"/>
  <c r="CX427" i="5" s="1"/>
  <c r="CX429" i="5" s="1"/>
  <c r="CX430" i="5" s="1"/>
  <c r="DA426" i="5"/>
  <c r="DA427" i="5" s="1"/>
  <c r="DA429" i="5" s="1"/>
  <c r="DA430" i="5" s="1"/>
  <c r="CD426" i="5"/>
  <c r="CD427" i="5" s="1"/>
  <c r="CD429" i="5" s="1"/>
  <c r="CD430" i="5" s="1"/>
  <c r="CT829" i="5"/>
  <c r="CT830" i="5" s="1"/>
  <c r="CT832" i="5" s="1"/>
  <c r="CT833" i="5" s="1"/>
  <c r="CW426" i="5"/>
  <c r="CW427" i="5" s="1"/>
  <c r="CW429" i="5" s="1"/>
  <c r="CW430" i="5" s="1"/>
  <c r="CN426" i="5"/>
  <c r="CN427" i="5" s="1"/>
  <c r="CN429" i="5" s="1"/>
  <c r="CN430" i="5" s="1"/>
  <c r="DA829" i="5"/>
  <c r="DA830" i="5" s="1"/>
  <c r="DA832" i="5" s="1"/>
  <c r="DA833" i="5" s="1"/>
  <c r="CL829" i="5"/>
  <c r="CL830" i="5" s="1"/>
  <c r="CL832" i="5" s="1"/>
  <c r="CL833" i="5" s="1"/>
  <c r="DB426" i="5"/>
  <c r="DB427" i="5" s="1"/>
  <c r="DB429" i="5" s="1"/>
  <c r="DB430" i="5" s="1"/>
  <c r="CO829" i="5"/>
  <c r="CO830" i="5" s="1"/>
  <c r="CO832" i="5" s="1"/>
  <c r="CO833" i="5" s="1"/>
  <c r="DG426" i="5"/>
  <c r="DG427" i="5" s="1"/>
  <c r="DG429" i="5" s="1"/>
  <c r="DG430" i="5" s="1"/>
  <c r="CX829" i="5"/>
  <c r="CX830" i="5" s="1"/>
  <c r="CX832" i="5" s="1"/>
  <c r="CX833" i="5" s="1"/>
  <c r="CG829" i="5"/>
  <c r="CG830" i="5" s="1"/>
  <c r="CG832" i="5" s="1"/>
  <c r="CG833" i="5" s="1"/>
  <c r="CV426" i="5"/>
  <c r="CV427" i="5" s="1"/>
  <c r="CV429" i="5" s="1"/>
  <c r="CV430" i="5" s="1"/>
  <c r="CM426" i="5"/>
  <c r="CM427" i="5" s="1"/>
  <c r="CM429" i="5" s="1"/>
  <c r="CM430" i="5" s="1"/>
  <c r="CM829" i="5"/>
  <c r="CM830" i="5" s="1"/>
  <c r="CM832" i="5" s="1"/>
  <c r="CM833" i="5" s="1"/>
  <c r="CF829" i="5"/>
  <c r="CF830" i="5" s="1"/>
  <c r="CF832" i="5" s="1"/>
  <c r="CF833" i="5" s="1"/>
  <c r="CN829" i="5"/>
  <c r="CN830" i="5" s="1"/>
  <c r="CN832" i="5" s="1"/>
  <c r="CN833" i="5" s="1"/>
  <c r="CE829" i="5"/>
  <c r="CE830" i="5" s="1"/>
  <c r="CE832" i="5" s="1"/>
  <c r="CE833" i="5" s="1"/>
  <c r="DE426" i="5"/>
  <c r="DE427" i="5" s="1"/>
  <c r="DE429" i="5" s="1"/>
  <c r="DE430" i="5" s="1"/>
  <c r="CP426" i="5"/>
  <c r="CP427" i="5" s="1"/>
  <c r="CP429" i="5" s="1"/>
  <c r="CP430" i="5" s="1"/>
  <c r="CF426" i="5"/>
  <c r="CF427" i="5" s="1"/>
  <c r="CF429" i="5" s="1"/>
  <c r="CF430" i="5" s="1"/>
  <c r="CS829" i="5"/>
  <c r="CS830" i="5" s="1"/>
  <c r="CS832" i="5" s="1"/>
  <c r="CS833" i="5" s="1"/>
  <c r="DN1249" i="5"/>
  <c r="CS426" i="5"/>
  <c r="CS427" i="5" s="1"/>
  <c r="CS429" i="5" s="1"/>
  <c r="CS430" i="5" s="1"/>
  <c r="CJ426" i="5"/>
  <c r="CJ427" i="5" s="1"/>
  <c r="CJ429" i="5" s="1"/>
  <c r="CJ430" i="5" s="1"/>
  <c r="CJ829" i="5"/>
  <c r="CJ830" i="5" s="1"/>
  <c r="CJ832" i="5" s="1"/>
  <c r="CJ833" i="5" s="1"/>
  <c r="CG426" i="5"/>
  <c r="CG427" i="5" s="1"/>
  <c r="CG429" i="5" s="1"/>
  <c r="CG430" i="5" s="1"/>
  <c r="DC829" i="5"/>
  <c r="DC830" i="5" s="1"/>
  <c r="DC832" i="5" s="1"/>
  <c r="DC833" i="5" s="1"/>
  <c r="CV829" i="5"/>
  <c r="CV830" i="5" s="1"/>
  <c r="CV832" i="5" s="1"/>
  <c r="CV833" i="5" s="1"/>
  <c r="CI426" i="5"/>
  <c r="CI427" i="5" s="1"/>
  <c r="CI429" i="5" s="1"/>
  <c r="CI430" i="5" s="1"/>
  <c r="CK426" i="5"/>
  <c r="CK427" i="5" s="1"/>
  <c r="CK429" i="5" s="1"/>
  <c r="CK430" i="5" s="1"/>
  <c r="CT426" i="5"/>
  <c r="CT427" i="5" s="1"/>
  <c r="CT429" i="5" s="1"/>
  <c r="CT430" i="5" s="1"/>
  <c r="CH829" i="5"/>
  <c r="CH830" i="5" s="1"/>
  <c r="CH832" i="5" s="1"/>
  <c r="CH833" i="5" s="1"/>
  <c r="BA426" i="5"/>
  <c r="BA427" i="5" s="1"/>
  <c r="BA429" i="5" s="1"/>
  <c r="BA430" i="5" s="1"/>
  <c r="BC829" i="5"/>
  <c r="BC830" i="5" s="1"/>
  <c r="BC832" i="5" s="1"/>
  <c r="BC833" i="5" s="1"/>
  <c r="AU829" i="5"/>
  <c r="AU830" i="5" s="1"/>
  <c r="AU832" i="5" s="1"/>
  <c r="AU833" i="5" s="1"/>
  <c r="BY1245" i="5"/>
  <c r="BE426" i="5"/>
  <c r="BE427" i="5" s="1"/>
  <c r="BE429" i="5" s="1"/>
  <c r="BE430" i="5" s="1"/>
  <c r="BT829" i="5"/>
  <c r="BT830" i="5" s="1"/>
  <c r="BT832" i="5" s="1"/>
  <c r="BT833" i="5" s="1"/>
  <c r="AY829" i="5"/>
  <c r="AY830" i="5" s="1"/>
  <c r="AY832" i="5" s="1"/>
  <c r="AY833" i="5" s="1"/>
  <c r="BX1245" i="5"/>
  <c r="BI829" i="5"/>
  <c r="BI830" i="5" s="1"/>
  <c r="BI832" i="5" s="1"/>
  <c r="BI833" i="5" s="1"/>
  <c r="BA829" i="5"/>
  <c r="BA830" i="5" s="1"/>
  <c r="BA832" i="5" s="1"/>
  <c r="BA833" i="5" s="1"/>
  <c r="BO426" i="5"/>
  <c r="BO427" i="5" s="1"/>
  <c r="BO429" i="5" s="1"/>
  <c r="BO430" i="5" s="1"/>
  <c r="AP426" i="5"/>
  <c r="AP427" i="5" s="1"/>
  <c r="AP429" i="5" s="1"/>
  <c r="AP430" i="5" s="1"/>
  <c r="AR829" i="5"/>
  <c r="AR830" i="5" s="1"/>
  <c r="AR832" i="5" s="1"/>
  <c r="AR833" i="5" s="1"/>
  <c r="BG829" i="5"/>
  <c r="BG830" i="5" s="1"/>
  <c r="BG832" i="5" s="1"/>
  <c r="BG833" i="5" s="1"/>
  <c r="BI426" i="5"/>
  <c r="BI427" i="5" s="1"/>
  <c r="BI429" i="5" s="1"/>
  <c r="BI430" i="5" s="1"/>
  <c r="AW426" i="5"/>
  <c r="AW427" i="5" s="1"/>
  <c r="AW429" i="5" s="1"/>
  <c r="AW430" i="5" s="1"/>
  <c r="BZ1249" i="5"/>
  <c r="BD426" i="5"/>
  <c r="BD427" i="5" s="1"/>
  <c r="BD429" i="5" s="1"/>
  <c r="BD430" i="5" s="1"/>
  <c r="BS829" i="5"/>
  <c r="BS830" i="5" s="1"/>
  <c r="BS832" i="5" s="1"/>
  <c r="BS833" i="5" s="1"/>
  <c r="BB829" i="5"/>
  <c r="BB830" i="5" s="1"/>
  <c r="BB832" i="5" s="1"/>
  <c r="BB833" i="5" s="1"/>
  <c r="AY426" i="5"/>
  <c r="AY427" i="5" s="1"/>
  <c r="AY429" i="5" s="1"/>
  <c r="AY430" i="5" s="1"/>
  <c r="BK426" i="5"/>
  <c r="BK427" i="5" s="1"/>
  <c r="BK429" i="5" s="1"/>
  <c r="BK430" i="5" s="1"/>
  <c r="AX829" i="5"/>
  <c r="AX830" i="5" s="1"/>
  <c r="AX832" i="5" s="1"/>
  <c r="AX833" i="5" s="1"/>
  <c r="BO829" i="5"/>
  <c r="BO830" i="5" s="1"/>
  <c r="BO832" i="5" s="1"/>
  <c r="BO833" i="5" s="1"/>
  <c r="BJ426" i="5"/>
  <c r="BJ427" i="5" s="1"/>
  <c r="BJ429" i="5" s="1"/>
  <c r="BJ430" i="5" s="1"/>
  <c r="BK829" i="5"/>
  <c r="BK830" i="5" s="1"/>
  <c r="BK832" i="5" s="1"/>
  <c r="BK833" i="5" s="1"/>
  <c r="BQ426" i="5"/>
  <c r="BQ427" i="5" s="1"/>
  <c r="BQ429" i="5" s="1"/>
  <c r="BQ430" i="5" s="1"/>
  <c r="BF426" i="5"/>
  <c r="BF427" i="5" s="1"/>
  <c r="BF429" i="5" s="1"/>
  <c r="BF430" i="5" s="1"/>
  <c r="AV829" i="5"/>
  <c r="AV830" i="5" s="1"/>
  <c r="AV832" i="5" s="1"/>
  <c r="AV833" i="5" s="1"/>
  <c r="AS426" i="5"/>
  <c r="AS427" i="5" s="1"/>
  <c r="AS429" i="5" s="1"/>
  <c r="AS430" i="5" s="1"/>
  <c r="AX426" i="5"/>
  <c r="AX427" i="5" s="1"/>
  <c r="AX429" i="5" s="1"/>
  <c r="AX430" i="5" s="1"/>
  <c r="BV829" i="5"/>
  <c r="BV830" i="5" s="1"/>
  <c r="BV832" i="5" s="1"/>
  <c r="BV833" i="5" s="1"/>
  <c r="BD829" i="5"/>
  <c r="BD830" i="5" s="1"/>
  <c r="BD832" i="5" s="1"/>
  <c r="BD833" i="5" s="1"/>
  <c r="BH829" i="5"/>
  <c r="BH830" i="5" s="1"/>
  <c r="BH832" i="5" s="1"/>
  <c r="BH833" i="5" s="1"/>
  <c r="BC426" i="5"/>
  <c r="BC427" i="5" s="1"/>
  <c r="BC429" i="5" s="1"/>
  <c r="BC430" i="5" s="1"/>
  <c r="AR426" i="5"/>
  <c r="AR427" i="5" s="1"/>
  <c r="AR429" i="5" s="1"/>
  <c r="AR430" i="5" s="1"/>
  <c r="AS829" i="5"/>
  <c r="AS830" i="5" s="1"/>
  <c r="AS832" i="5" s="1"/>
  <c r="AS833" i="5" s="1"/>
  <c r="BG426" i="5"/>
  <c r="BG427" i="5" s="1"/>
  <c r="BG429" i="5" s="1"/>
  <c r="BG430" i="5" s="1"/>
  <c r="AZ426" i="5"/>
  <c r="AZ427" i="5" s="1"/>
  <c r="AZ429" i="5" s="1"/>
  <c r="AZ430" i="5" s="1"/>
  <c r="AQ426" i="5"/>
  <c r="AQ427" i="5" s="1"/>
  <c r="AQ429" i="5" s="1"/>
  <c r="AQ430" i="5" s="1"/>
  <c r="BL426" i="5"/>
  <c r="BL427" i="5" s="1"/>
  <c r="BL429" i="5" s="1"/>
  <c r="BL430" i="5" s="1"/>
  <c r="AW829" i="5"/>
  <c r="AW830" i="5" s="1"/>
  <c r="AW832" i="5" s="1"/>
  <c r="AW833" i="5" s="1"/>
  <c r="AQ829" i="5"/>
  <c r="AQ830" i="5" s="1"/>
  <c r="AQ832" i="5" s="1"/>
  <c r="AQ833" i="5" s="1"/>
  <c r="BB426" i="5"/>
  <c r="BB427" i="5" s="1"/>
  <c r="BB429" i="5" s="1"/>
  <c r="BB430" i="5" s="1"/>
  <c r="BR829" i="5"/>
  <c r="BR830" i="5" s="1"/>
  <c r="BR832" i="5" s="1"/>
  <c r="BR833" i="5" s="1"/>
  <c r="AU426" i="5"/>
  <c r="AU427" i="5" s="1"/>
  <c r="AU429" i="5" s="1"/>
  <c r="AU430" i="5" s="1"/>
  <c r="AZ829" i="5"/>
  <c r="AZ830" i="5" s="1"/>
  <c r="AZ832" i="5" s="1"/>
  <c r="AZ833" i="5" s="1"/>
  <c r="BS426" i="5"/>
  <c r="BS427" i="5" s="1"/>
  <c r="BS429" i="5" s="1"/>
  <c r="BS430" i="5" s="1"/>
  <c r="BL829" i="5"/>
  <c r="BL830" i="5" s="1"/>
  <c r="BL832" i="5" s="1"/>
  <c r="BL833" i="5" s="1"/>
  <c r="BY829" i="5"/>
  <c r="BY830" i="5" s="1"/>
  <c r="BY832" i="5" s="1"/>
  <c r="BY833" i="5" s="1"/>
  <c r="AV426" i="5"/>
  <c r="AV427" i="5" s="1"/>
  <c r="AV429" i="5" s="1"/>
  <c r="AV430" i="5" s="1"/>
  <c r="BE829" i="5"/>
  <c r="BE830" i="5" s="1"/>
  <c r="BE832" i="5" s="1"/>
  <c r="BE833" i="5" s="1"/>
  <c r="BP426" i="5"/>
  <c r="BP427" i="5" s="1"/>
  <c r="BN829" i="5"/>
  <c r="BN830" i="5" s="1"/>
  <c r="BN832" i="5" s="1"/>
  <c r="BN833" i="5" s="1"/>
  <c r="BV1245" i="5"/>
  <c r="AS18" i="5" s="1"/>
  <c r="BT426" i="5"/>
  <c r="BT427" i="5" s="1"/>
  <c r="BT429" i="5" s="1"/>
  <c r="BT430" i="5" s="1"/>
  <c r="BW829" i="5"/>
  <c r="BW830" i="5" s="1"/>
  <c r="BW832" i="5" s="1"/>
  <c r="BW833" i="5" s="1"/>
  <c r="AT829" i="5"/>
  <c r="AT830" i="5" s="1"/>
  <c r="AT832" i="5" s="1"/>
  <c r="AT833" i="5" s="1"/>
  <c r="GG1245" i="5" l="1"/>
  <c r="DU17" i="5"/>
  <c r="DU21" i="5" s="1"/>
  <c r="DU13" i="5"/>
  <c r="DU15" i="5"/>
  <c r="DU16" i="5" s="1"/>
  <c r="DU14" i="5"/>
  <c r="GH1249" i="5"/>
  <c r="EB1245" i="5"/>
  <c r="EC1245" i="5"/>
  <c r="DK1249" i="5"/>
  <c r="BW1245" i="5"/>
  <c r="DV1245" i="5"/>
  <c r="EB18" i="5" s="1"/>
  <c r="DW1245" i="5"/>
  <c r="GM1249" i="5"/>
  <c r="GK1249" i="5"/>
  <c r="DJ1249" i="5"/>
  <c r="DG1249" i="5"/>
  <c r="EJ1245" i="5"/>
  <c r="DZ1245" i="5"/>
  <c r="EA18" i="5" s="1"/>
  <c r="GC1249" i="5"/>
  <c r="GA429" i="5"/>
  <c r="GA430" i="5" s="1"/>
  <c r="GG1249" i="5"/>
  <c r="DH1249" i="5"/>
  <c r="EA1245" i="5"/>
  <c r="EK1245" i="5"/>
  <c r="GH1245" i="5"/>
  <c r="FJ18" i="5" s="1"/>
  <c r="GA1249" i="5"/>
  <c r="DN430" i="5"/>
  <c r="DN1245" i="5"/>
  <c r="CF18" i="5" s="1"/>
  <c r="DM1245" i="5"/>
  <c r="DR1245" i="5"/>
  <c r="EC18" i="5" s="1"/>
  <c r="DY1245" i="5"/>
  <c r="DX1245" i="5"/>
  <c r="EE1245" i="5"/>
  <c r="GD1249" i="5"/>
  <c r="GB1249" i="5"/>
  <c r="GN1245" i="5"/>
  <c r="GF1245" i="5"/>
  <c r="FZ1249" i="5"/>
  <c r="BP429" i="5"/>
  <c r="BP430" i="5" s="1"/>
  <c r="BU1245" i="5"/>
  <c r="DI1249" i="5"/>
  <c r="DF832" i="5"/>
  <c r="DF833" i="5" s="1"/>
  <c r="DL1249" i="5"/>
  <c r="DS1245" i="5"/>
  <c r="ED1245" i="5"/>
  <c r="DZ18" i="5" s="1"/>
  <c r="EP1245" i="5"/>
  <c r="DW18" i="5" s="1"/>
  <c r="ES1245" i="5"/>
  <c r="EG1245" i="5"/>
  <c r="EF1245" i="5"/>
  <c r="EH1245" i="5"/>
  <c r="DY18" i="5" s="1"/>
  <c r="DU1245" i="5"/>
  <c r="DT1245" i="5"/>
  <c r="EI1245" i="5"/>
  <c r="GM1245" i="5"/>
  <c r="GF1249" i="5"/>
  <c r="GE1249" i="5"/>
  <c r="GO1245" i="5"/>
  <c r="GJ1249" i="5"/>
  <c r="GP1245" i="5"/>
  <c r="FH18" i="5" s="1"/>
  <c r="GL429" i="5"/>
  <c r="DM1249" i="5"/>
  <c r="DT11" i="5"/>
  <c r="AP1249" i="5"/>
  <c r="FS1249" i="5"/>
  <c r="FK1249" i="5"/>
  <c r="EV1249" i="5"/>
  <c r="CU1245" i="5"/>
  <c r="CZ1245" i="5"/>
  <c r="CH1245" i="5"/>
  <c r="CN18" i="5" s="1"/>
  <c r="AT1245" i="5"/>
  <c r="AZ18" i="5" s="1"/>
  <c r="BU1249" i="5"/>
  <c r="BH1245" i="5"/>
  <c r="FG1249" i="5"/>
  <c r="FO1249" i="5"/>
  <c r="FY1249" i="5"/>
  <c r="FM1249" i="5"/>
  <c r="GD1245" i="5"/>
  <c r="FK18" i="5" s="1"/>
  <c r="FP1245" i="5"/>
  <c r="FG1245" i="5"/>
  <c r="GC1245" i="5"/>
  <c r="FI1249" i="5"/>
  <c r="GB1245" i="5"/>
  <c r="FJ1249" i="5"/>
  <c r="FN1245" i="5"/>
  <c r="FO18" i="5" s="1"/>
  <c r="FN1249" i="5"/>
  <c r="FL1245" i="5"/>
  <c r="FR1249" i="5"/>
  <c r="FU1245" i="5"/>
  <c r="FM1245" i="5"/>
  <c r="FT1249" i="5"/>
  <c r="FH1245" i="5"/>
  <c r="FW1249" i="5"/>
  <c r="FW1245" i="5"/>
  <c r="FU1249" i="5"/>
  <c r="GE1245" i="5"/>
  <c r="FQ1249" i="5"/>
  <c r="FH1249" i="5"/>
  <c r="FV1245" i="5"/>
  <c r="FM18" i="5" s="1"/>
  <c r="FV1249" i="5"/>
  <c r="FQ1245" i="5"/>
  <c r="FL1249" i="5"/>
  <c r="FX1249" i="5"/>
  <c r="FI1245" i="5"/>
  <c r="FK1245" i="5"/>
  <c r="FF1249" i="5"/>
  <c r="FS1245" i="5"/>
  <c r="FX1245" i="5"/>
  <c r="FP1249" i="5"/>
  <c r="FO1245" i="5"/>
  <c r="FT1245" i="5"/>
  <c r="FR1245" i="5"/>
  <c r="FN18" i="5" s="1"/>
  <c r="FJ1245" i="5"/>
  <c r="FP18" i="5" s="1"/>
  <c r="FF1245" i="5"/>
  <c r="FQ18" i="5" s="1"/>
  <c r="ET1249" i="5"/>
  <c r="ED1249" i="5"/>
  <c r="EH1249" i="5"/>
  <c r="EN1249" i="5"/>
  <c r="EL1249" i="5"/>
  <c r="EF1249" i="5"/>
  <c r="EY1249" i="5"/>
  <c r="ES1249" i="5"/>
  <c r="EJ1249" i="5"/>
  <c r="EC1249" i="5"/>
  <c r="DZ1249" i="5"/>
  <c r="EB1249" i="5"/>
  <c r="DS1249" i="5"/>
  <c r="EZ1249" i="5"/>
  <c r="EM1249" i="5"/>
  <c r="EX1249" i="5"/>
  <c r="DV1249" i="5"/>
  <c r="DY1249" i="5"/>
  <c r="EU1249" i="5"/>
  <c r="DX1249" i="5"/>
  <c r="EP1249" i="5"/>
  <c r="EW1249" i="5"/>
  <c r="EQ1249" i="5"/>
  <c r="DU1249" i="5"/>
  <c r="ER1249" i="5"/>
  <c r="DR1249" i="5"/>
  <c r="EI1249" i="5"/>
  <c r="EO1249" i="5"/>
  <c r="EE1249" i="5"/>
  <c r="DT1249" i="5"/>
  <c r="EK1249" i="5"/>
  <c r="DW1249" i="5"/>
  <c r="EA1249" i="5"/>
  <c r="EG1249" i="5"/>
  <c r="CS1245" i="5"/>
  <c r="CX1249" i="5"/>
  <c r="CY1249" i="5"/>
  <c r="CP1249" i="5"/>
  <c r="CG1245" i="5"/>
  <c r="CP1245" i="5"/>
  <c r="CL18" i="5" s="1"/>
  <c r="CF1249" i="5"/>
  <c r="CM1245" i="5"/>
  <c r="DG1245" i="5"/>
  <c r="DA1249" i="5"/>
  <c r="CD1245" i="5"/>
  <c r="CO18" i="5" s="1"/>
  <c r="CW1249" i="5"/>
  <c r="CR1245" i="5"/>
  <c r="DF1249" i="5"/>
  <c r="DH1245" i="5"/>
  <c r="DJ1245" i="5"/>
  <c r="CG18" i="5" s="1"/>
  <c r="DI1245" i="5"/>
  <c r="DK1245" i="5"/>
  <c r="DC1249" i="5"/>
  <c r="CN1249" i="5"/>
  <c r="CL1249" i="5"/>
  <c r="CR1249" i="5"/>
  <c r="CQ1245" i="5"/>
  <c r="CK1245" i="5"/>
  <c r="CI1245" i="5"/>
  <c r="CJ1249" i="5"/>
  <c r="DE1245" i="5"/>
  <c r="CM1249" i="5"/>
  <c r="DB1249" i="5"/>
  <c r="CV1245" i="5"/>
  <c r="CO1249" i="5"/>
  <c r="CN1245" i="5"/>
  <c r="DA1245" i="5"/>
  <c r="CU1249" i="5"/>
  <c r="CI1249" i="5"/>
  <c r="CY1245" i="5"/>
  <c r="DF1245" i="5"/>
  <c r="CH18" i="5" s="1"/>
  <c r="CD1249" i="5"/>
  <c r="CQ1249" i="5"/>
  <c r="CK1249" i="5"/>
  <c r="CL1245" i="5"/>
  <c r="CM18" i="5" s="1"/>
  <c r="CT1245" i="5"/>
  <c r="CK18" i="5" s="1"/>
  <c r="CF1245" i="5"/>
  <c r="CT1249" i="5"/>
  <c r="DD1245" i="5"/>
  <c r="CO1245" i="5"/>
  <c r="CZ1249" i="5"/>
  <c r="CH1249" i="5"/>
  <c r="CV1249" i="5"/>
  <c r="CJ1245" i="5"/>
  <c r="CS1249" i="5"/>
  <c r="CE1249" i="5"/>
  <c r="CG1249" i="5"/>
  <c r="DB1245" i="5"/>
  <c r="CI18" i="5" s="1"/>
  <c r="CW1245" i="5"/>
  <c r="CX1245" i="5"/>
  <c r="CJ18" i="5" s="1"/>
  <c r="CE1245" i="5"/>
  <c r="DL1245" i="5"/>
  <c r="DC1245" i="5"/>
  <c r="BE1249" i="5"/>
  <c r="BS1245" i="5"/>
  <c r="BB1245" i="5"/>
  <c r="AX18" i="5" s="1"/>
  <c r="AW1249" i="5"/>
  <c r="BG1245" i="5"/>
  <c r="BH1249" i="5"/>
  <c r="AS1245" i="5"/>
  <c r="BK1249" i="5"/>
  <c r="BB1249" i="5"/>
  <c r="AR1249" i="5"/>
  <c r="AY1249" i="5"/>
  <c r="BC1249" i="5"/>
  <c r="AV1245" i="5"/>
  <c r="BL1245" i="5"/>
  <c r="AS1249" i="5"/>
  <c r="BD1249" i="5"/>
  <c r="AV1249" i="5"/>
  <c r="BJ1245" i="5"/>
  <c r="AV18" i="5" s="1"/>
  <c r="AX1249" i="5"/>
  <c r="BS1249" i="5"/>
  <c r="AW1245" i="5"/>
  <c r="AP1245" i="5"/>
  <c r="BA18" i="5" s="1"/>
  <c r="BA1249" i="5"/>
  <c r="BT1249" i="5"/>
  <c r="AU1249" i="5"/>
  <c r="BA1245" i="5"/>
  <c r="BJ1249" i="5"/>
  <c r="AQ1249" i="5"/>
  <c r="BN1249" i="5"/>
  <c r="AU1245" i="5"/>
  <c r="AQ1245" i="5"/>
  <c r="AR1245" i="5"/>
  <c r="BV1249" i="5"/>
  <c r="BF1245" i="5"/>
  <c r="AW18" i="5" s="1"/>
  <c r="BO1249" i="5"/>
  <c r="BK1245" i="5"/>
  <c r="BD1245" i="5"/>
  <c r="BI1245" i="5"/>
  <c r="BI1249" i="5"/>
  <c r="BE1245" i="5"/>
  <c r="AT1249" i="5"/>
  <c r="AZ1249" i="5"/>
  <c r="BW1249" i="5"/>
  <c r="BY1249" i="5"/>
  <c r="BT1245" i="5"/>
  <c r="BL1249" i="5"/>
  <c r="BR1249" i="5"/>
  <c r="BX1249" i="5"/>
  <c r="AZ1245" i="5"/>
  <c r="BC1245" i="5"/>
  <c r="AX1245" i="5"/>
  <c r="AY18" i="5" s="1"/>
  <c r="BQ1245" i="5"/>
  <c r="AY1245" i="5"/>
  <c r="BG1249" i="5"/>
  <c r="BP1249" i="5"/>
  <c r="BQ1249" i="5"/>
  <c r="BR1245" i="5"/>
  <c r="AT18" i="5" s="1"/>
  <c r="BM1249" i="5"/>
  <c r="BF1249" i="5"/>
  <c r="DE1249" i="5" l="1"/>
  <c r="BP1245" i="5"/>
  <c r="DT13" i="5"/>
  <c r="DT14" i="5"/>
  <c r="DT12" i="5"/>
  <c r="DT16" i="5" s="1"/>
  <c r="DT15" i="5"/>
  <c r="DT17" i="5"/>
  <c r="DT21" i="5" s="1"/>
  <c r="DT18" i="5"/>
  <c r="GA1245" i="5"/>
  <c r="BN1245" i="5"/>
  <c r="AU18" i="5" s="1"/>
  <c r="BO1245" i="5"/>
  <c r="GL430" i="5"/>
  <c r="GI1245" i="5"/>
  <c r="GL1245" i="5"/>
  <c r="FI18" i="5" s="1"/>
  <c r="FY1245" i="5"/>
  <c r="GK1245" i="5"/>
  <c r="GJ1245" i="5"/>
  <c r="DD1249" i="5"/>
  <c r="BM1245" i="5"/>
  <c r="FZ1245" i="5"/>
  <c r="FL18" i="5" s="1"/>
  <c r="I29" i="10"/>
  <c r="AB1241" i="5" l="1"/>
  <c r="AL1240" i="5"/>
  <c r="V1239" i="5"/>
  <c r="Q1236" i="5"/>
  <c r="K1237" i="5"/>
  <c r="F1238" i="5"/>
  <c r="B1236" i="5"/>
  <c r="AL1241" i="5"/>
  <c r="AK1241" i="5"/>
  <c r="AJ1241" i="5"/>
  <c r="AI1241" i="5"/>
  <c r="AH1241" i="5"/>
  <c r="AG1241" i="5"/>
  <c r="AF1241" i="5"/>
  <c r="AE1241" i="5"/>
  <c r="AD1241" i="5"/>
  <c r="AC1241" i="5"/>
  <c r="AA1241" i="5"/>
  <c r="Z1241" i="5"/>
  <c r="Y1241" i="5"/>
  <c r="X1241" i="5"/>
  <c r="W1241" i="5"/>
  <c r="V1241" i="5"/>
  <c r="U1241" i="5"/>
  <c r="T1241" i="5"/>
  <c r="S1241" i="5"/>
  <c r="R1241" i="5"/>
  <c r="Q1241" i="5"/>
  <c r="P1241" i="5"/>
  <c r="O1241" i="5"/>
  <c r="N1241" i="5"/>
  <c r="M1241" i="5"/>
  <c r="L1241" i="5"/>
  <c r="K1241" i="5"/>
  <c r="J1241" i="5"/>
  <c r="I1241" i="5"/>
  <c r="H1241" i="5"/>
  <c r="G1241" i="5"/>
  <c r="F1241" i="5"/>
  <c r="E1241" i="5"/>
  <c r="D1241" i="5"/>
  <c r="C1241" i="5"/>
  <c r="B1241" i="5"/>
  <c r="AK1240" i="5"/>
  <c r="AJ1240" i="5"/>
  <c r="AI1240" i="5"/>
  <c r="AH1240" i="5"/>
  <c r="AG1240" i="5"/>
  <c r="AF1240" i="5"/>
  <c r="AE1240" i="5"/>
  <c r="AD1240" i="5"/>
  <c r="AC1240" i="5"/>
  <c r="AB1240" i="5"/>
  <c r="AA1240" i="5"/>
  <c r="Z1240" i="5"/>
  <c r="Y1240" i="5"/>
  <c r="X1240" i="5"/>
  <c r="W1240" i="5"/>
  <c r="V1240" i="5"/>
  <c r="U1240" i="5"/>
  <c r="T1240" i="5"/>
  <c r="S1240" i="5"/>
  <c r="R1240" i="5"/>
  <c r="Q1240" i="5"/>
  <c r="P1240" i="5"/>
  <c r="O1240" i="5"/>
  <c r="N1240" i="5"/>
  <c r="M1240" i="5"/>
  <c r="L1240" i="5"/>
  <c r="K1240" i="5"/>
  <c r="J1240" i="5"/>
  <c r="I1240" i="5"/>
  <c r="H1240" i="5"/>
  <c r="G1240" i="5"/>
  <c r="F1240" i="5"/>
  <c r="E1240" i="5"/>
  <c r="D1240" i="5"/>
  <c r="C1240" i="5"/>
  <c r="AL1239" i="5"/>
  <c r="AK1239" i="5"/>
  <c r="AJ1239" i="5"/>
  <c r="AI1239" i="5"/>
  <c r="AH1239" i="5"/>
  <c r="AG1239" i="5"/>
  <c r="AF1239" i="5"/>
  <c r="AE1239" i="5"/>
  <c r="AD1239" i="5"/>
  <c r="AC1239" i="5"/>
  <c r="AB1239" i="5"/>
  <c r="AA1239" i="5"/>
  <c r="Z1239" i="5"/>
  <c r="Y1239" i="5"/>
  <c r="X1239" i="5"/>
  <c r="W1239" i="5"/>
  <c r="U1239" i="5"/>
  <c r="T1239" i="5"/>
  <c r="S1239" i="5"/>
  <c r="R1239" i="5"/>
  <c r="Q1239" i="5"/>
  <c r="P1239" i="5"/>
  <c r="O1239" i="5"/>
  <c r="N1239" i="5"/>
  <c r="M1239" i="5"/>
  <c r="L1239" i="5"/>
  <c r="K1239" i="5"/>
  <c r="J1239" i="5"/>
  <c r="I1239" i="5"/>
  <c r="H1239" i="5"/>
  <c r="G1239" i="5"/>
  <c r="F1239" i="5"/>
  <c r="E1239" i="5"/>
  <c r="D1239" i="5"/>
  <c r="C1239" i="5"/>
  <c r="B1239" i="5"/>
  <c r="AL1238" i="5"/>
  <c r="AK1238" i="5"/>
  <c r="AJ1238" i="5"/>
  <c r="AI1238" i="5"/>
  <c r="AH1238" i="5"/>
  <c r="AG1238" i="5"/>
  <c r="AF1238" i="5"/>
  <c r="AE1238" i="5"/>
  <c r="AD1238" i="5"/>
  <c r="AC1238" i="5"/>
  <c r="AB1238" i="5"/>
  <c r="AA1238" i="5"/>
  <c r="Z1238" i="5"/>
  <c r="Y1238" i="5"/>
  <c r="X1238" i="5"/>
  <c r="W1238" i="5"/>
  <c r="V1238" i="5"/>
  <c r="U1238" i="5"/>
  <c r="T1238" i="5"/>
  <c r="S1238" i="5"/>
  <c r="R1238" i="5"/>
  <c r="Q1238" i="5"/>
  <c r="P1238" i="5"/>
  <c r="O1238" i="5"/>
  <c r="N1238" i="5"/>
  <c r="M1238" i="5"/>
  <c r="L1238" i="5"/>
  <c r="K1238" i="5"/>
  <c r="J1238" i="5"/>
  <c r="I1238" i="5"/>
  <c r="H1238" i="5"/>
  <c r="G1238" i="5"/>
  <c r="E1238" i="5"/>
  <c r="D1238" i="5"/>
  <c r="C1238" i="5"/>
  <c r="B1238" i="5"/>
  <c r="AL1237" i="5"/>
  <c r="AK1237" i="5"/>
  <c r="AJ1237" i="5"/>
  <c r="AI1237" i="5"/>
  <c r="AH1237" i="5"/>
  <c r="AG1237" i="5"/>
  <c r="AF1237" i="5"/>
  <c r="AE1237" i="5"/>
  <c r="AD1237" i="5"/>
  <c r="AC1237" i="5"/>
  <c r="AB1237" i="5"/>
  <c r="AA1237" i="5"/>
  <c r="Z1237" i="5"/>
  <c r="Y1237" i="5"/>
  <c r="X1237" i="5"/>
  <c r="W1237" i="5"/>
  <c r="V1237" i="5"/>
  <c r="U1237" i="5"/>
  <c r="T1237" i="5"/>
  <c r="S1237" i="5"/>
  <c r="R1237" i="5"/>
  <c r="Q1237" i="5"/>
  <c r="P1237" i="5"/>
  <c r="O1237" i="5"/>
  <c r="N1237" i="5"/>
  <c r="M1237" i="5"/>
  <c r="L1237" i="5"/>
  <c r="J1237" i="5"/>
  <c r="I1237" i="5"/>
  <c r="H1237" i="5"/>
  <c r="G1237" i="5"/>
  <c r="F1237" i="5"/>
  <c r="E1237" i="5"/>
  <c r="D1237" i="5"/>
  <c r="C1237" i="5"/>
  <c r="B1237" i="5"/>
  <c r="AL1236" i="5"/>
  <c r="AK1236" i="5"/>
  <c r="AJ1236" i="5"/>
  <c r="AI1236" i="5"/>
  <c r="AH1236" i="5"/>
  <c r="AG1236" i="5"/>
  <c r="AF1236" i="5"/>
  <c r="AE1236" i="5"/>
  <c r="AD1236" i="5"/>
  <c r="AC1236" i="5"/>
  <c r="AB1236" i="5"/>
  <c r="AA1236" i="5"/>
  <c r="Z1236" i="5"/>
  <c r="Y1236" i="5"/>
  <c r="X1236" i="5"/>
  <c r="W1236" i="5"/>
  <c r="V1236" i="5"/>
  <c r="U1236" i="5"/>
  <c r="T1236" i="5"/>
  <c r="S1236" i="5"/>
  <c r="R1236" i="5"/>
  <c r="P1236" i="5"/>
  <c r="O1236" i="5"/>
  <c r="N1236" i="5"/>
  <c r="M1236" i="5"/>
  <c r="L1236" i="5"/>
  <c r="K1236" i="5"/>
  <c r="J1236" i="5"/>
  <c r="I1236" i="5"/>
  <c r="H1236" i="5"/>
  <c r="G1236" i="5"/>
  <c r="F1236" i="5"/>
  <c r="E1236" i="5"/>
  <c r="D1236" i="5"/>
  <c r="C1236" i="5"/>
  <c r="B1235" i="5"/>
  <c r="C1235" i="5" s="1"/>
  <c r="D1235" i="5" s="1"/>
  <c r="E1235" i="5" s="1"/>
  <c r="F1235" i="5" s="1"/>
  <c r="G1235" i="5" s="1"/>
  <c r="H1235" i="5" s="1"/>
  <c r="I1235" i="5" s="1"/>
  <c r="J1235" i="5" s="1"/>
  <c r="K1235" i="5" s="1"/>
  <c r="L1235" i="5" s="1"/>
  <c r="M1235" i="5" s="1"/>
  <c r="N1235" i="5" s="1"/>
  <c r="O1235" i="5" s="1"/>
  <c r="P1235" i="5" s="1"/>
  <c r="Q1235" i="5" s="1"/>
  <c r="R1235" i="5" s="1"/>
  <c r="S1235" i="5" s="1"/>
  <c r="T1235" i="5" s="1"/>
  <c r="U1235" i="5" s="1"/>
  <c r="V1235" i="5" s="1"/>
  <c r="W1235" i="5" s="1"/>
  <c r="X1235" i="5" s="1"/>
  <c r="Y1235" i="5" s="1"/>
  <c r="Z1235" i="5" s="1"/>
  <c r="AA1235" i="5" s="1"/>
  <c r="AB1235" i="5" s="1"/>
  <c r="AC1235" i="5" s="1"/>
  <c r="AD1235" i="5" s="1"/>
  <c r="AE1235" i="5" s="1"/>
  <c r="AF1235" i="5" s="1"/>
  <c r="AG1235" i="5" s="1"/>
  <c r="AH1235" i="5" s="1"/>
  <c r="AI1235" i="5" s="1"/>
  <c r="AJ1235" i="5" s="1"/>
  <c r="AK1235" i="5" s="1"/>
  <c r="AL1235" i="5" s="1"/>
  <c r="AO1231" i="5" l="1"/>
  <c r="AO1232" i="5" s="1"/>
  <c r="AO1233" i="5" s="1"/>
  <c r="AN1230" i="5"/>
  <c r="AN1231" i="5" s="1"/>
  <c r="AN1232" i="5" s="1"/>
  <c r="AN1233" i="5" s="1"/>
  <c r="AM1230" i="5"/>
  <c r="AM1231" i="5" s="1"/>
  <c r="AL1230" i="5"/>
  <c r="AL1231" i="5" s="1"/>
  <c r="AK1230" i="5"/>
  <c r="AK1231" i="5" s="1"/>
  <c r="AJ1230" i="5"/>
  <c r="AJ1231" i="5" s="1"/>
  <c r="AI1230" i="5"/>
  <c r="AI1231" i="5" s="1"/>
  <c r="AH1230" i="5"/>
  <c r="AH1231" i="5" s="1"/>
  <c r="AG1230" i="5"/>
  <c r="AG1231" i="5" s="1"/>
  <c r="AF1230" i="5"/>
  <c r="AF1231" i="5" s="1"/>
  <c r="AE1230" i="5"/>
  <c r="AE1231" i="5" s="1"/>
  <c r="AD1230" i="5"/>
  <c r="AD1231" i="5" s="1"/>
  <c r="AC1230" i="5"/>
  <c r="AC1231" i="5" s="1"/>
  <c r="AB1230" i="5"/>
  <c r="AB1231" i="5" s="1"/>
  <c r="AA1230" i="5"/>
  <c r="AA1231" i="5" s="1"/>
  <c r="Z1230" i="5"/>
  <c r="Z1231" i="5" s="1"/>
  <c r="Y1230" i="5"/>
  <c r="Y1231" i="5" s="1"/>
  <c r="X1230" i="5"/>
  <c r="X1231" i="5" s="1"/>
  <c r="W1230" i="5"/>
  <c r="W1231" i="5" s="1"/>
  <c r="V1230" i="5"/>
  <c r="V1231" i="5" s="1"/>
  <c r="U1230" i="5"/>
  <c r="U1231" i="5" s="1"/>
  <c r="T1230" i="5"/>
  <c r="T1231" i="5" s="1"/>
  <c r="S1230" i="5"/>
  <c r="S1231" i="5" s="1"/>
  <c r="R1230" i="5"/>
  <c r="R1231" i="5" s="1"/>
  <c r="Q1230" i="5"/>
  <c r="Q1231" i="5" s="1"/>
  <c r="P1230" i="5"/>
  <c r="P1231" i="5" s="1"/>
  <c r="O1230" i="5"/>
  <c r="O1231" i="5" s="1"/>
  <c r="N1230" i="5"/>
  <c r="N1231" i="5" s="1"/>
  <c r="M1230" i="5"/>
  <c r="M1231" i="5" s="1"/>
  <c r="L1230" i="5"/>
  <c r="L1231" i="5" s="1"/>
  <c r="K1230" i="5"/>
  <c r="K1231" i="5" s="1"/>
  <c r="J1230" i="5"/>
  <c r="J1231" i="5" s="1"/>
  <c r="I1230" i="5"/>
  <c r="I1231" i="5" s="1"/>
  <c r="H1230" i="5"/>
  <c r="H1231" i="5" s="1"/>
  <c r="G1230" i="5"/>
  <c r="G1231" i="5" s="1"/>
  <c r="F1230" i="5"/>
  <c r="F1231" i="5" s="1"/>
  <c r="E1230" i="5"/>
  <c r="E1231" i="5" s="1"/>
  <c r="D1230" i="5"/>
  <c r="D1231" i="5" s="1"/>
  <c r="C1230" i="5"/>
  <c r="C1231" i="5" s="1"/>
  <c r="B1230" i="5"/>
  <c r="B1231" i="5" s="1"/>
  <c r="C1141" i="5"/>
  <c r="D1141" i="5" s="1"/>
  <c r="E1141" i="5" s="1"/>
  <c r="F1141" i="5" s="1"/>
  <c r="G1141" i="5" s="1"/>
  <c r="H1141" i="5" s="1"/>
  <c r="I1141" i="5" s="1"/>
  <c r="J1141" i="5" s="1"/>
  <c r="K1141" i="5" s="1"/>
  <c r="L1141" i="5" s="1"/>
  <c r="M1141" i="5" s="1"/>
  <c r="N1141" i="5" s="1"/>
  <c r="O1141" i="5" s="1"/>
  <c r="P1141" i="5" s="1"/>
  <c r="Q1141" i="5" s="1"/>
  <c r="R1141" i="5" s="1"/>
  <c r="S1141" i="5" s="1"/>
  <c r="T1141" i="5" s="1"/>
  <c r="U1141" i="5" s="1"/>
  <c r="V1141" i="5" s="1"/>
  <c r="W1141" i="5" s="1"/>
  <c r="X1141" i="5" s="1"/>
  <c r="Y1141" i="5" s="1"/>
  <c r="Z1141" i="5" s="1"/>
  <c r="AA1141" i="5" s="1"/>
  <c r="AB1141" i="5" s="1"/>
  <c r="AC1141" i="5" s="1"/>
  <c r="AD1141" i="5" s="1"/>
  <c r="AE1141" i="5" s="1"/>
  <c r="AF1141" i="5" s="1"/>
  <c r="AG1141" i="5" s="1"/>
  <c r="AH1141" i="5" s="1"/>
  <c r="AI1141" i="5" s="1"/>
  <c r="AJ1141" i="5" s="1"/>
  <c r="AK1141" i="5" s="1"/>
  <c r="AL1141" i="5" s="1"/>
  <c r="AM1141" i="5" s="1"/>
  <c r="AN1141" i="5" s="1"/>
  <c r="AO1141" i="5" s="1"/>
  <c r="AO1131" i="5"/>
  <c r="AO1132" i="5" s="1"/>
  <c r="AO1133" i="5" s="1"/>
  <c r="AN1130" i="5"/>
  <c r="AN1131" i="5" s="1"/>
  <c r="AM1130" i="5"/>
  <c r="AM1131" i="5" s="1"/>
  <c r="AL1130" i="5"/>
  <c r="AL1131" i="5" s="1"/>
  <c r="AK1130" i="5"/>
  <c r="AK1131" i="5" s="1"/>
  <c r="AJ1130" i="5"/>
  <c r="AJ1131" i="5" s="1"/>
  <c r="AI1130" i="5"/>
  <c r="AI1131" i="5" s="1"/>
  <c r="AH1130" i="5"/>
  <c r="AH1131" i="5" s="1"/>
  <c r="AG1130" i="5"/>
  <c r="AG1131" i="5" s="1"/>
  <c r="AF1130" i="5"/>
  <c r="AF1131" i="5" s="1"/>
  <c r="AE1130" i="5"/>
  <c r="AE1131" i="5" s="1"/>
  <c r="AD1130" i="5"/>
  <c r="AD1131" i="5" s="1"/>
  <c r="AC1130" i="5"/>
  <c r="AC1131" i="5" s="1"/>
  <c r="AB1130" i="5"/>
  <c r="AB1131" i="5" s="1"/>
  <c r="AA1130" i="5"/>
  <c r="AA1131" i="5" s="1"/>
  <c r="Z1130" i="5"/>
  <c r="Z1131" i="5" s="1"/>
  <c r="Y1130" i="5"/>
  <c r="Y1131" i="5" s="1"/>
  <c r="X1130" i="5"/>
  <c r="X1131" i="5" s="1"/>
  <c r="W1130" i="5"/>
  <c r="W1131" i="5" s="1"/>
  <c r="V1130" i="5"/>
  <c r="V1131" i="5" s="1"/>
  <c r="U1130" i="5"/>
  <c r="U1131" i="5" s="1"/>
  <c r="T1130" i="5"/>
  <c r="T1131" i="5" s="1"/>
  <c r="S1130" i="5"/>
  <c r="S1131" i="5" s="1"/>
  <c r="R1130" i="5"/>
  <c r="R1131" i="5" s="1"/>
  <c r="Q1130" i="5"/>
  <c r="Q1131" i="5" s="1"/>
  <c r="P1130" i="5"/>
  <c r="P1131" i="5" s="1"/>
  <c r="O1130" i="5"/>
  <c r="O1131" i="5" s="1"/>
  <c r="N1130" i="5"/>
  <c r="N1131" i="5" s="1"/>
  <c r="M1130" i="5"/>
  <c r="M1131" i="5" s="1"/>
  <c r="L1130" i="5"/>
  <c r="L1131" i="5" s="1"/>
  <c r="K1130" i="5"/>
  <c r="K1131" i="5" s="1"/>
  <c r="J1130" i="5"/>
  <c r="J1131" i="5" s="1"/>
  <c r="I1130" i="5"/>
  <c r="I1131" i="5" s="1"/>
  <c r="H1130" i="5"/>
  <c r="H1131" i="5" s="1"/>
  <c r="G1130" i="5"/>
  <c r="G1131" i="5" s="1"/>
  <c r="F1130" i="5"/>
  <c r="F1131" i="5" s="1"/>
  <c r="E1130" i="5"/>
  <c r="E1131" i="5" s="1"/>
  <c r="D1130" i="5"/>
  <c r="D1131" i="5" s="1"/>
  <c r="C1130" i="5"/>
  <c r="C1131" i="5" s="1"/>
  <c r="B1130" i="5"/>
  <c r="B1131" i="5" s="1"/>
  <c r="C1041" i="5"/>
  <c r="D1041" i="5" s="1"/>
  <c r="E1041" i="5" s="1"/>
  <c r="F1041" i="5" s="1"/>
  <c r="G1041" i="5" s="1"/>
  <c r="H1041" i="5" s="1"/>
  <c r="I1041" i="5" s="1"/>
  <c r="J1041" i="5" s="1"/>
  <c r="K1041" i="5" s="1"/>
  <c r="L1041" i="5" s="1"/>
  <c r="M1041" i="5" s="1"/>
  <c r="N1041" i="5" s="1"/>
  <c r="O1041" i="5" s="1"/>
  <c r="P1041" i="5" s="1"/>
  <c r="Q1041" i="5" s="1"/>
  <c r="R1041" i="5" s="1"/>
  <c r="S1041" i="5" s="1"/>
  <c r="T1041" i="5" s="1"/>
  <c r="U1041" i="5" s="1"/>
  <c r="V1041" i="5" s="1"/>
  <c r="W1041" i="5" s="1"/>
  <c r="X1041" i="5" s="1"/>
  <c r="Y1041" i="5" s="1"/>
  <c r="Z1041" i="5" s="1"/>
  <c r="AA1041" i="5" s="1"/>
  <c r="AB1041" i="5" s="1"/>
  <c r="AC1041" i="5" s="1"/>
  <c r="AD1041" i="5" s="1"/>
  <c r="AE1041" i="5" s="1"/>
  <c r="AF1041" i="5" s="1"/>
  <c r="AG1041" i="5" s="1"/>
  <c r="AH1041" i="5" s="1"/>
  <c r="AI1041" i="5" s="1"/>
  <c r="AJ1041" i="5" s="1"/>
  <c r="AK1041" i="5" s="1"/>
  <c r="AL1041" i="5" s="1"/>
  <c r="AM1041" i="5" s="1"/>
  <c r="AN1041" i="5" s="1"/>
  <c r="AO1041" i="5" s="1"/>
  <c r="AO828" i="5"/>
  <c r="AO829" i="5" s="1"/>
  <c r="B778" i="5"/>
  <c r="C777" i="5"/>
  <c r="B777" i="5"/>
  <c r="D776" i="5"/>
  <c r="C776" i="5"/>
  <c r="B824" i="5" s="1"/>
  <c r="B776" i="5"/>
  <c r="E775" i="5"/>
  <c r="D775" i="5"/>
  <c r="C775" i="5"/>
  <c r="B775" i="5"/>
  <c r="F774" i="5"/>
  <c r="E774" i="5"/>
  <c r="D774" i="5"/>
  <c r="C822" i="5" s="1"/>
  <c r="C774" i="5"/>
  <c r="B774" i="5"/>
  <c r="G773" i="5"/>
  <c r="F773" i="5"/>
  <c r="E821" i="5" s="1"/>
  <c r="E773" i="5"/>
  <c r="D773" i="5"/>
  <c r="C773" i="5"/>
  <c r="B773" i="5"/>
  <c r="H772" i="5"/>
  <c r="G772" i="5"/>
  <c r="F772" i="5"/>
  <c r="E772" i="5"/>
  <c r="D820" i="5" s="1"/>
  <c r="D772" i="5"/>
  <c r="C772" i="5"/>
  <c r="B772" i="5"/>
  <c r="I771" i="5"/>
  <c r="H819" i="5" s="1"/>
  <c r="H771" i="5"/>
  <c r="G771" i="5"/>
  <c r="F771" i="5"/>
  <c r="E771" i="5"/>
  <c r="D819" i="5" s="1"/>
  <c r="D771" i="5"/>
  <c r="C771" i="5"/>
  <c r="B771" i="5"/>
  <c r="J770" i="5"/>
  <c r="I818" i="5" s="1"/>
  <c r="I770" i="5"/>
  <c r="H770" i="5"/>
  <c r="G770" i="5"/>
  <c r="F770" i="5"/>
  <c r="E818" i="5" s="1"/>
  <c r="E770" i="5"/>
  <c r="D770" i="5"/>
  <c r="C770" i="5"/>
  <c r="B770" i="5"/>
  <c r="K769" i="5"/>
  <c r="J769" i="5"/>
  <c r="I769" i="5"/>
  <c r="H769" i="5"/>
  <c r="G817" i="5" s="1"/>
  <c r="G769" i="5"/>
  <c r="F769" i="5"/>
  <c r="E769" i="5"/>
  <c r="D769" i="5"/>
  <c r="C817" i="5" s="1"/>
  <c r="C769" i="5"/>
  <c r="B769" i="5"/>
  <c r="L768" i="5"/>
  <c r="K768" i="5"/>
  <c r="J816" i="5" s="1"/>
  <c r="J768" i="5"/>
  <c r="I768" i="5"/>
  <c r="H768" i="5"/>
  <c r="G768" i="5"/>
  <c r="F816" i="5" s="1"/>
  <c r="F768" i="5"/>
  <c r="E768" i="5"/>
  <c r="D768" i="5"/>
  <c r="C768" i="5"/>
  <c r="B816" i="5" s="1"/>
  <c r="B768" i="5"/>
  <c r="M767" i="5"/>
  <c r="L767" i="5"/>
  <c r="K767" i="5"/>
  <c r="J815" i="5" s="1"/>
  <c r="J767" i="5"/>
  <c r="I767" i="5"/>
  <c r="H767" i="5"/>
  <c r="G767" i="5"/>
  <c r="F815" i="5" s="1"/>
  <c r="F767" i="5"/>
  <c r="E767" i="5"/>
  <c r="D767" i="5"/>
  <c r="C767" i="5"/>
  <c r="B815" i="5" s="1"/>
  <c r="B767" i="5"/>
  <c r="N766" i="5"/>
  <c r="M766" i="5"/>
  <c r="L766" i="5"/>
  <c r="K814" i="5" s="1"/>
  <c r="K766" i="5"/>
  <c r="J766" i="5"/>
  <c r="I766" i="5"/>
  <c r="H766" i="5"/>
  <c r="G814" i="5" s="1"/>
  <c r="G766" i="5"/>
  <c r="F766" i="5"/>
  <c r="E766" i="5"/>
  <c r="D766" i="5"/>
  <c r="C814" i="5" s="1"/>
  <c r="C766" i="5"/>
  <c r="B766" i="5"/>
  <c r="O765" i="5"/>
  <c r="N765" i="5"/>
  <c r="M813" i="5" s="1"/>
  <c r="M765" i="5"/>
  <c r="L765" i="5"/>
  <c r="K765" i="5"/>
  <c r="J765" i="5"/>
  <c r="I813" i="5" s="1"/>
  <c r="I765" i="5"/>
  <c r="H765" i="5"/>
  <c r="G765" i="5"/>
  <c r="F765" i="5"/>
  <c r="E813" i="5" s="1"/>
  <c r="E765" i="5"/>
  <c r="D765" i="5"/>
  <c r="C765" i="5"/>
  <c r="B765" i="5"/>
  <c r="P764" i="5"/>
  <c r="O764" i="5"/>
  <c r="N764" i="5"/>
  <c r="M764" i="5"/>
  <c r="L812" i="5" s="1"/>
  <c r="L764" i="5"/>
  <c r="K764" i="5"/>
  <c r="J764" i="5"/>
  <c r="I764" i="5"/>
  <c r="H812" i="5" s="1"/>
  <c r="H764" i="5"/>
  <c r="G764" i="5"/>
  <c r="F764" i="5"/>
  <c r="E764" i="5"/>
  <c r="D812" i="5" s="1"/>
  <c r="D764" i="5"/>
  <c r="C764" i="5"/>
  <c r="B764" i="5"/>
  <c r="Q763" i="5"/>
  <c r="P811" i="5" s="1"/>
  <c r="P763" i="5"/>
  <c r="O763" i="5"/>
  <c r="N763" i="5"/>
  <c r="M763" i="5"/>
  <c r="L811" i="5" s="1"/>
  <c r="L763" i="5"/>
  <c r="K763" i="5"/>
  <c r="J763" i="5"/>
  <c r="I763" i="5"/>
  <c r="H811" i="5" s="1"/>
  <c r="H763" i="5"/>
  <c r="G763" i="5"/>
  <c r="F763" i="5"/>
  <c r="E763" i="5"/>
  <c r="D811" i="5" s="1"/>
  <c r="D763" i="5"/>
  <c r="C763" i="5"/>
  <c r="B763" i="5"/>
  <c r="R762" i="5"/>
  <c r="Q810" i="5" s="1"/>
  <c r="Q762" i="5"/>
  <c r="P762" i="5"/>
  <c r="O762" i="5"/>
  <c r="N762" i="5"/>
  <c r="M810" i="5" s="1"/>
  <c r="M762" i="5"/>
  <c r="L762" i="5"/>
  <c r="K762" i="5"/>
  <c r="J762" i="5"/>
  <c r="I810" i="5" s="1"/>
  <c r="I762" i="5"/>
  <c r="H762" i="5"/>
  <c r="G762" i="5"/>
  <c r="F762" i="5"/>
  <c r="E810" i="5" s="1"/>
  <c r="E762" i="5"/>
  <c r="D762" i="5"/>
  <c r="C762" i="5"/>
  <c r="B762" i="5"/>
  <c r="S761" i="5"/>
  <c r="R761" i="5"/>
  <c r="Q761" i="5"/>
  <c r="P761" i="5"/>
  <c r="O809" i="5" s="1"/>
  <c r="O761" i="5"/>
  <c r="N761" i="5"/>
  <c r="M761" i="5"/>
  <c r="L761" i="5"/>
  <c r="K809" i="5" s="1"/>
  <c r="K761" i="5"/>
  <c r="J761" i="5"/>
  <c r="I761" i="5"/>
  <c r="H761" i="5"/>
  <c r="G809" i="5" s="1"/>
  <c r="G761" i="5"/>
  <c r="F761" i="5"/>
  <c r="E809" i="5" s="1"/>
  <c r="E761" i="5"/>
  <c r="D761" i="5"/>
  <c r="C809" i="5" s="1"/>
  <c r="C761" i="5"/>
  <c r="B761" i="5"/>
  <c r="T760" i="5"/>
  <c r="S760" i="5"/>
  <c r="R808" i="5" s="1"/>
  <c r="R760" i="5"/>
  <c r="Q760" i="5"/>
  <c r="P808" i="5" s="1"/>
  <c r="P760" i="5"/>
  <c r="O760" i="5"/>
  <c r="N808" i="5" s="1"/>
  <c r="N760" i="5"/>
  <c r="M760" i="5"/>
  <c r="L760" i="5"/>
  <c r="K760" i="5"/>
  <c r="J808" i="5" s="1"/>
  <c r="J760" i="5"/>
  <c r="I760" i="5"/>
  <c r="H808" i="5" s="1"/>
  <c r="H760" i="5"/>
  <c r="G760" i="5"/>
  <c r="F808" i="5" s="1"/>
  <c r="F760" i="5"/>
  <c r="E760" i="5"/>
  <c r="D760" i="5"/>
  <c r="C760" i="5"/>
  <c r="B808" i="5" s="1"/>
  <c r="B760" i="5"/>
  <c r="U759" i="5"/>
  <c r="T807" i="5" s="1"/>
  <c r="T759" i="5"/>
  <c r="S759" i="5"/>
  <c r="R807" i="5" s="1"/>
  <c r="R759" i="5"/>
  <c r="Q759" i="5"/>
  <c r="P759" i="5"/>
  <c r="O759" i="5"/>
  <c r="N807" i="5" s="1"/>
  <c r="N759" i="5"/>
  <c r="M759" i="5"/>
  <c r="L807" i="5" s="1"/>
  <c r="L759" i="5"/>
  <c r="K759" i="5"/>
  <c r="J807" i="5" s="1"/>
  <c r="J759" i="5"/>
  <c r="I759" i="5"/>
  <c r="H759" i="5"/>
  <c r="G759" i="5"/>
  <c r="F807" i="5" s="1"/>
  <c r="F759" i="5"/>
  <c r="E759" i="5"/>
  <c r="D807" i="5" s="1"/>
  <c r="D759" i="5"/>
  <c r="C759" i="5"/>
  <c r="B807" i="5" s="1"/>
  <c r="B759" i="5"/>
  <c r="V758" i="5"/>
  <c r="U758" i="5"/>
  <c r="T758" i="5"/>
  <c r="S806" i="5" s="1"/>
  <c r="S758" i="5"/>
  <c r="R758" i="5"/>
  <c r="Q806" i="5" s="1"/>
  <c r="Q758" i="5"/>
  <c r="P758" i="5"/>
  <c r="O806" i="5" s="1"/>
  <c r="O758" i="5"/>
  <c r="N758" i="5"/>
  <c r="M758" i="5"/>
  <c r="L758" i="5"/>
  <c r="K806" i="5" s="1"/>
  <c r="K758" i="5"/>
  <c r="J758" i="5"/>
  <c r="I806" i="5" s="1"/>
  <c r="I758" i="5"/>
  <c r="H758" i="5"/>
  <c r="G806" i="5" s="1"/>
  <c r="G758" i="5"/>
  <c r="F758" i="5"/>
  <c r="E758" i="5"/>
  <c r="D758" i="5"/>
  <c r="C806" i="5" s="1"/>
  <c r="C758" i="5"/>
  <c r="B758" i="5"/>
  <c r="W757" i="5"/>
  <c r="V757" i="5"/>
  <c r="U805" i="5" s="1"/>
  <c r="U757" i="5"/>
  <c r="T757" i="5"/>
  <c r="S757" i="5"/>
  <c r="R757" i="5"/>
  <c r="Q805" i="5" s="1"/>
  <c r="Q757" i="5"/>
  <c r="P757" i="5"/>
  <c r="O805" i="5" s="1"/>
  <c r="O757" i="5"/>
  <c r="N757" i="5"/>
  <c r="M805" i="5" s="1"/>
  <c r="M757" i="5"/>
  <c r="L757" i="5"/>
  <c r="K757" i="5"/>
  <c r="J757" i="5"/>
  <c r="I805" i="5" s="1"/>
  <c r="I757" i="5"/>
  <c r="H757" i="5"/>
  <c r="G805" i="5" s="1"/>
  <c r="G757" i="5"/>
  <c r="F757" i="5"/>
  <c r="E805" i="5" s="1"/>
  <c r="E757" i="5"/>
  <c r="D757" i="5"/>
  <c r="C757" i="5"/>
  <c r="B757" i="5"/>
  <c r="X756" i="5"/>
  <c r="W756" i="5"/>
  <c r="V804" i="5" s="1"/>
  <c r="V756" i="5"/>
  <c r="U756" i="5"/>
  <c r="T804" i="5" s="1"/>
  <c r="T756" i="5"/>
  <c r="S756" i="5"/>
  <c r="R756" i="5"/>
  <c r="Q756" i="5"/>
  <c r="P804" i="5" s="1"/>
  <c r="P756" i="5"/>
  <c r="O756" i="5"/>
  <c r="N804" i="5" s="1"/>
  <c r="N756" i="5"/>
  <c r="M756" i="5"/>
  <c r="L804" i="5" s="1"/>
  <c r="L756" i="5"/>
  <c r="K756" i="5"/>
  <c r="J756" i="5"/>
  <c r="I756" i="5"/>
  <c r="H804" i="5" s="1"/>
  <c r="H756" i="5"/>
  <c r="G756" i="5"/>
  <c r="F804" i="5" s="1"/>
  <c r="F756" i="5"/>
  <c r="E756" i="5"/>
  <c r="D804" i="5" s="1"/>
  <c r="D756" i="5"/>
  <c r="C756" i="5"/>
  <c r="B756" i="5"/>
  <c r="Y755" i="5"/>
  <c r="X803" i="5" s="1"/>
  <c r="X755" i="5"/>
  <c r="W755" i="5"/>
  <c r="V803" i="5" s="1"/>
  <c r="V755" i="5"/>
  <c r="U755" i="5"/>
  <c r="T803" i="5" s="1"/>
  <c r="T755" i="5"/>
  <c r="S755" i="5"/>
  <c r="R755" i="5"/>
  <c r="Q755" i="5"/>
  <c r="P803" i="5" s="1"/>
  <c r="P755" i="5"/>
  <c r="O755" i="5"/>
  <c r="N803" i="5" s="1"/>
  <c r="N755" i="5"/>
  <c r="M755" i="5"/>
  <c r="L803" i="5" s="1"/>
  <c r="L755" i="5"/>
  <c r="K755" i="5"/>
  <c r="J755" i="5"/>
  <c r="I755" i="5"/>
  <c r="H803" i="5" s="1"/>
  <c r="H755" i="5"/>
  <c r="G755" i="5"/>
  <c r="F803" i="5" s="1"/>
  <c r="F755" i="5"/>
  <c r="E755" i="5"/>
  <c r="D803" i="5" s="1"/>
  <c r="D755" i="5"/>
  <c r="C755" i="5"/>
  <c r="B755" i="5"/>
  <c r="Z754" i="5"/>
  <c r="Y802" i="5" s="1"/>
  <c r="Y754" i="5"/>
  <c r="X754" i="5"/>
  <c r="W802" i="5" s="1"/>
  <c r="W754" i="5"/>
  <c r="V754" i="5"/>
  <c r="U802" i="5" s="1"/>
  <c r="U754" i="5"/>
  <c r="T754" i="5"/>
  <c r="S754" i="5"/>
  <c r="R754" i="5"/>
  <c r="Q802" i="5" s="1"/>
  <c r="Q754" i="5"/>
  <c r="P754" i="5"/>
  <c r="O802" i="5" s="1"/>
  <c r="O754" i="5"/>
  <c r="N754" i="5"/>
  <c r="M802" i="5" s="1"/>
  <c r="M754" i="5"/>
  <c r="L754" i="5"/>
  <c r="K754" i="5"/>
  <c r="J754" i="5"/>
  <c r="I802" i="5" s="1"/>
  <c r="I754" i="5"/>
  <c r="H754" i="5"/>
  <c r="G802" i="5" s="1"/>
  <c r="G754" i="5"/>
  <c r="F754" i="5"/>
  <c r="E802" i="5" s="1"/>
  <c r="E754" i="5"/>
  <c r="D754" i="5"/>
  <c r="C754" i="5"/>
  <c r="B754" i="5"/>
  <c r="AA753" i="5"/>
  <c r="Z753" i="5"/>
  <c r="Y801" i="5" s="1"/>
  <c r="Y753" i="5"/>
  <c r="X753" i="5"/>
  <c r="W801" i="5" s="1"/>
  <c r="W753" i="5"/>
  <c r="V753" i="5"/>
  <c r="U753" i="5"/>
  <c r="T753" i="5"/>
  <c r="S801" i="5" s="1"/>
  <c r="S753" i="5"/>
  <c r="R753" i="5"/>
  <c r="Q801" i="5" s="1"/>
  <c r="Q753" i="5"/>
  <c r="P753" i="5"/>
  <c r="O801" i="5" s="1"/>
  <c r="O753" i="5"/>
  <c r="N753" i="5"/>
  <c r="M753" i="5"/>
  <c r="L753" i="5"/>
  <c r="K801" i="5" s="1"/>
  <c r="K753" i="5"/>
  <c r="J753" i="5"/>
  <c r="I801" i="5" s="1"/>
  <c r="I753" i="5"/>
  <c r="H753" i="5"/>
  <c r="G801" i="5" s="1"/>
  <c r="G753" i="5"/>
  <c r="F753" i="5"/>
  <c r="E753" i="5"/>
  <c r="D753" i="5"/>
  <c r="C801" i="5" s="1"/>
  <c r="C753" i="5"/>
  <c r="B753" i="5"/>
  <c r="AB752" i="5"/>
  <c r="AA752" i="5"/>
  <c r="Z800" i="5" s="1"/>
  <c r="Z752" i="5"/>
  <c r="Y752" i="5"/>
  <c r="X752" i="5"/>
  <c r="W752" i="5"/>
  <c r="V800" i="5" s="1"/>
  <c r="V752" i="5"/>
  <c r="U752" i="5"/>
  <c r="T800" i="5" s="1"/>
  <c r="T752" i="5"/>
  <c r="S752" i="5"/>
  <c r="R800" i="5" s="1"/>
  <c r="R752" i="5"/>
  <c r="Q752" i="5"/>
  <c r="P752" i="5"/>
  <c r="O752" i="5"/>
  <c r="N800" i="5" s="1"/>
  <c r="N752" i="5"/>
  <c r="M752" i="5"/>
  <c r="L800" i="5" s="1"/>
  <c r="L752" i="5"/>
  <c r="K752" i="5"/>
  <c r="J800" i="5" s="1"/>
  <c r="J752" i="5"/>
  <c r="I752" i="5"/>
  <c r="H752" i="5"/>
  <c r="G752" i="5"/>
  <c r="F800" i="5" s="1"/>
  <c r="F752" i="5"/>
  <c r="E752" i="5"/>
  <c r="D800" i="5" s="1"/>
  <c r="D752" i="5"/>
  <c r="C752" i="5"/>
  <c r="B800" i="5" s="1"/>
  <c r="B752" i="5"/>
  <c r="AC751" i="5"/>
  <c r="AB751" i="5"/>
  <c r="AA751" i="5"/>
  <c r="Z799" i="5" s="1"/>
  <c r="Z751" i="5"/>
  <c r="Y751" i="5"/>
  <c r="X799" i="5" s="1"/>
  <c r="X751" i="5"/>
  <c r="W751" i="5"/>
  <c r="V799" i="5" s="1"/>
  <c r="V751" i="5"/>
  <c r="U751" i="5"/>
  <c r="T751" i="5"/>
  <c r="S751" i="5"/>
  <c r="R799" i="5" s="1"/>
  <c r="R751" i="5"/>
  <c r="Q751" i="5"/>
  <c r="P799" i="5" s="1"/>
  <c r="P751" i="5"/>
  <c r="O751" i="5"/>
  <c r="N799" i="5" s="1"/>
  <c r="N751" i="5"/>
  <c r="M751" i="5"/>
  <c r="L751" i="5"/>
  <c r="K751" i="5"/>
  <c r="J799" i="5" s="1"/>
  <c r="J751" i="5"/>
  <c r="I751" i="5"/>
  <c r="H799" i="5" s="1"/>
  <c r="H751" i="5"/>
  <c r="G751" i="5"/>
  <c r="F799" i="5" s="1"/>
  <c r="F751" i="5"/>
  <c r="E751" i="5"/>
  <c r="D751" i="5"/>
  <c r="C751" i="5"/>
  <c r="B799" i="5" s="1"/>
  <c r="B751" i="5"/>
  <c r="AD750" i="5"/>
  <c r="AC798" i="5" s="1"/>
  <c r="AC750" i="5"/>
  <c r="AB750" i="5"/>
  <c r="AA798" i="5" s="1"/>
  <c r="AA750" i="5"/>
  <c r="Z750" i="5"/>
  <c r="Y750" i="5"/>
  <c r="X750" i="5"/>
  <c r="W798" i="5" s="1"/>
  <c r="W750" i="5"/>
  <c r="V750" i="5"/>
  <c r="U798" i="5" s="1"/>
  <c r="U750" i="5"/>
  <c r="T750" i="5"/>
  <c r="S798" i="5" s="1"/>
  <c r="S750" i="5"/>
  <c r="R750" i="5"/>
  <c r="Q750" i="5"/>
  <c r="P750" i="5"/>
  <c r="O798" i="5" s="1"/>
  <c r="O750" i="5"/>
  <c r="N750" i="5"/>
  <c r="M798" i="5" s="1"/>
  <c r="M750" i="5"/>
  <c r="L750" i="5"/>
  <c r="K798" i="5" s="1"/>
  <c r="K750" i="5"/>
  <c r="J750" i="5"/>
  <c r="I750" i="5"/>
  <c r="H750" i="5"/>
  <c r="G798" i="5" s="1"/>
  <c r="G750" i="5"/>
  <c r="F750" i="5"/>
  <c r="E750" i="5"/>
  <c r="D750" i="5"/>
  <c r="C798" i="5" s="1"/>
  <c r="C750" i="5"/>
  <c r="B750" i="5"/>
  <c r="AE749" i="5"/>
  <c r="AD749" i="5"/>
  <c r="AC797" i="5" s="1"/>
  <c r="AC749" i="5"/>
  <c r="AB749" i="5"/>
  <c r="AA797" i="5" s="1"/>
  <c r="AA749" i="5"/>
  <c r="Z749" i="5"/>
  <c r="Y797" i="5" s="1"/>
  <c r="Y749" i="5"/>
  <c r="X749" i="5"/>
  <c r="W749" i="5"/>
  <c r="V749" i="5"/>
  <c r="U797" i="5" s="1"/>
  <c r="U749" i="5"/>
  <c r="T749" i="5"/>
  <c r="S797" i="5" s="1"/>
  <c r="S749" i="5"/>
  <c r="R749" i="5"/>
  <c r="Q797" i="5" s="1"/>
  <c r="Q749" i="5"/>
  <c r="P749" i="5"/>
  <c r="O797" i="5" s="1"/>
  <c r="O749" i="5"/>
  <c r="N749" i="5"/>
  <c r="M797" i="5" s="1"/>
  <c r="M749" i="5"/>
  <c r="L749" i="5"/>
  <c r="K797" i="5" s="1"/>
  <c r="K749" i="5"/>
  <c r="J749" i="5"/>
  <c r="I797" i="5" s="1"/>
  <c r="I749" i="5"/>
  <c r="H749" i="5"/>
  <c r="G797" i="5" s="1"/>
  <c r="G749" i="5"/>
  <c r="F749" i="5"/>
  <c r="E797" i="5" s="1"/>
  <c r="E749" i="5"/>
  <c r="D749" i="5"/>
  <c r="C797" i="5" s="1"/>
  <c r="C749" i="5"/>
  <c r="B749" i="5"/>
  <c r="AF748" i="5"/>
  <c r="AE748" i="5"/>
  <c r="AD796" i="5" s="1"/>
  <c r="AD748" i="5"/>
  <c r="AC748" i="5"/>
  <c r="AB796" i="5" s="1"/>
  <c r="AB748" i="5"/>
  <c r="AA748" i="5"/>
  <c r="Z796" i="5" s="1"/>
  <c r="Z748" i="5"/>
  <c r="Y748" i="5"/>
  <c r="X796" i="5" s="1"/>
  <c r="X748" i="5"/>
  <c r="W748" i="5"/>
  <c r="V796" i="5" s="1"/>
  <c r="V748" i="5"/>
  <c r="U748" i="5"/>
  <c r="T796" i="5" s="1"/>
  <c r="T748" i="5"/>
  <c r="S748" i="5"/>
  <c r="R796" i="5" s="1"/>
  <c r="R748" i="5"/>
  <c r="Q748" i="5"/>
  <c r="P796" i="5" s="1"/>
  <c r="P748" i="5"/>
  <c r="O748" i="5"/>
  <c r="N796" i="5" s="1"/>
  <c r="N748" i="5"/>
  <c r="M748" i="5"/>
  <c r="L796" i="5" s="1"/>
  <c r="L748" i="5"/>
  <c r="K748" i="5"/>
  <c r="J796" i="5" s="1"/>
  <c r="J748" i="5"/>
  <c r="I748" i="5"/>
  <c r="H796" i="5" s="1"/>
  <c r="H748" i="5"/>
  <c r="G748" i="5"/>
  <c r="F796" i="5" s="1"/>
  <c r="F748" i="5"/>
  <c r="E748" i="5"/>
  <c r="D796" i="5" s="1"/>
  <c r="D748" i="5"/>
  <c r="C748" i="5"/>
  <c r="B796" i="5" s="1"/>
  <c r="B748" i="5"/>
  <c r="AG747" i="5"/>
  <c r="AF795" i="5" s="1"/>
  <c r="AF747" i="5"/>
  <c r="AE747" i="5"/>
  <c r="AD795" i="5" s="1"/>
  <c r="AD747" i="5"/>
  <c r="AC747" i="5"/>
  <c r="AB795" i="5" s="1"/>
  <c r="AB747" i="5"/>
  <c r="AA747" i="5"/>
  <c r="Z795" i="5" s="1"/>
  <c r="Z747" i="5"/>
  <c r="Y747" i="5"/>
  <c r="X795" i="5" s="1"/>
  <c r="X747" i="5"/>
  <c r="W747" i="5"/>
  <c r="V795" i="5" s="1"/>
  <c r="V747" i="5"/>
  <c r="U747" i="5"/>
  <c r="T795" i="5" s="1"/>
  <c r="T747" i="5"/>
  <c r="S747" i="5"/>
  <c r="R795" i="5" s="1"/>
  <c r="R747" i="5"/>
  <c r="Q747" i="5"/>
  <c r="P795" i="5" s="1"/>
  <c r="P747" i="5"/>
  <c r="O747" i="5"/>
  <c r="N795" i="5" s="1"/>
  <c r="N747" i="5"/>
  <c r="M747" i="5"/>
  <c r="L795" i="5" s="1"/>
  <c r="L747" i="5"/>
  <c r="K747" i="5"/>
  <c r="J795" i="5" s="1"/>
  <c r="J747" i="5"/>
  <c r="I747" i="5"/>
  <c r="H795" i="5" s="1"/>
  <c r="H747" i="5"/>
  <c r="G747" i="5"/>
  <c r="F795" i="5" s="1"/>
  <c r="F747" i="5"/>
  <c r="E747" i="5"/>
  <c r="D795" i="5" s="1"/>
  <c r="D747" i="5"/>
  <c r="C747" i="5"/>
  <c r="B795" i="5" s="1"/>
  <c r="B747" i="5"/>
  <c r="AH746" i="5"/>
  <c r="AG794" i="5" s="1"/>
  <c r="AG746" i="5"/>
  <c r="AF746" i="5"/>
  <c r="AE794" i="5" s="1"/>
  <c r="AE746" i="5"/>
  <c r="AD746" i="5"/>
  <c r="AC794" i="5" s="1"/>
  <c r="AC746" i="5"/>
  <c r="AB746" i="5"/>
  <c r="AA794" i="5" s="1"/>
  <c r="AA746" i="5"/>
  <c r="Z746" i="5"/>
  <c r="Y794" i="5" s="1"/>
  <c r="Y746" i="5"/>
  <c r="X746" i="5"/>
  <c r="W794" i="5" s="1"/>
  <c r="W746" i="5"/>
  <c r="V746" i="5"/>
  <c r="U794" i="5" s="1"/>
  <c r="U746" i="5"/>
  <c r="T746" i="5"/>
  <c r="S794" i="5" s="1"/>
  <c r="S746" i="5"/>
  <c r="R746" i="5"/>
  <c r="Q794" i="5" s="1"/>
  <c r="Q746" i="5"/>
  <c r="P746" i="5"/>
  <c r="O794" i="5" s="1"/>
  <c r="O746" i="5"/>
  <c r="N746" i="5"/>
  <c r="M794" i="5" s="1"/>
  <c r="M746" i="5"/>
  <c r="L746" i="5"/>
  <c r="K794" i="5" s="1"/>
  <c r="K746" i="5"/>
  <c r="J746" i="5"/>
  <c r="I794" i="5" s="1"/>
  <c r="I746" i="5"/>
  <c r="H746" i="5"/>
  <c r="G794" i="5" s="1"/>
  <c r="G746" i="5"/>
  <c r="F746" i="5"/>
  <c r="E794" i="5" s="1"/>
  <c r="E746" i="5"/>
  <c r="D746" i="5"/>
  <c r="C794" i="5" s="1"/>
  <c r="C746" i="5"/>
  <c r="B746" i="5"/>
  <c r="AI745" i="5"/>
  <c r="AH745" i="5"/>
  <c r="AG793" i="5" s="1"/>
  <c r="AG745" i="5"/>
  <c r="AF745" i="5"/>
  <c r="AE793" i="5" s="1"/>
  <c r="AE745" i="5"/>
  <c r="AD745" i="5"/>
  <c r="AC793" i="5" s="1"/>
  <c r="AC745" i="5"/>
  <c r="AB745" i="5"/>
  <c r="AA793" i="5" s="1"/>
  <c r="AA745" i="5"/>
  <c r="Z745" i="5"/>
  <c r="Y793" i="5" s="1"/>
  <c r="Y745" i="5"/>
  <c r="X745" i="5"/>
  <c r="W793" i="5" s="1"/>
  <c r="W745" i="5"/>
  <c r="V745" i="5"/>
  <c r="U793" i="5" s="1"/>
  <c r="U745" i="5"/>
  <c r="T745" i="5"/>
  <c r="S793" i="5" s="1"/>
  <c r="S745" i="5"/>
  <c r="R745" i="5"/>
  <c r="Q793" i="5" s="1"/>
  <c r="Q745" i="5"/>
  <c r="P745" i="5"/>
  <c r="O793" i="5" s="1"/>
  <c r="O745" i="5"/>
  <c r="N745" i="5"/>
  <c r="M793" i="5" s="1"/>
  <c r="M745" i="5"/>
  <c r="L745" i="5"/>
  <c r="K793" i="5" s="1"/>
  <c r="K745" i="5"/>
  <c r="J745" i="5"/>
  <c r="I793" i="5" s="1"/>
  <c r="I745" i="5"/>
  <c r="H745" i="5"/>
  <c r="G793" i="5" s="1"/>
  <c r="G745" i="5"/>
  <c r="F745" i="5"/>
  <c r="E793" i="5" s="1"/>
  <c r="E745" i="5"/>
  <c r="D745" i="5"/>
  <c r="C793" i="5" s="1"/>
  <c r="C745" i="5"/>
  <c r="B745" i="5"/>
  <c r="AJ744" i="5"/>
  <c r="AI744" i="5"/>
  <c r="AH792" i="5" s="1"/>
  <c r="AH744" i="5"/>
  <c r="AG744" i="5"/>
  <c r="AF792" i="5" s="1"/>
  <c r="AF744" i="5"/>
  <c r="AE744" i="5"/>
  <c r="AD792" i="5" s="1"/>
  <c r="AD744" i="5"/>
  <c r="AC744" i="5"/>
  <c r="AB792" i="5" s="1"/>
  <c r="AB744" i="5"/>
  <c r="AA744" i="5"/>
  <c r="Z792" i="5" s="1"/>
  <c r="Z744" i="5"/>
  <c r="Y744" i="5"/>
  <c r="X792" i="5" s="1"/>
  <c r="X744" i="5"/>
  <c r="W744" i="5"/>
  <c r="V792" i="5" s="1"/>
  <c r="V744" i="5"/>
  <c r="U744" i="5"/>
  <c r="T792" i="5" s="1"/>
  <c r="T744" i="5"/>
  <c r="S744" i="5"/>
  <c r="R792" i="5" s="1"/>
  <c r="R744" i="5"/>
  <c r="Q744" i="5"/>
  <c r="P792" i="5" s="1"/>
  <c r="P744" i="5"/>
  <c r="O744" i="5"/>
  <c r="N792" i="5" s="1"/>
  <c r="N744" i="5"/>
  <c r="M744" i="5"/>
  <c r="L792" i="5" s="1"/>
  <c r="L744" i="5"/>
  <c r="K744" i="5"/>
  <c r="J792" i="5" s="1"/>
  <c r="J744" i="5"/>
  <c r="I744" i="5"/>
  <c r="H792" i="5" s="1"/>
  <c r="H744" i="5"/>
  <c r="G744" i="5"/>
  <c r="F792" i="5" s="1"/>
  <c r="F744" i="5"/>
  <c r="E744" i="5"/>
  <c r="D792" i="5" s="1"/>
  <c r="D744" i="5"/>
  <c r="C744" i="5"/>
  <c r="B792" i="5" s="1"/>
  <c r="B744" i="5"/>
  <c r="AK743" i="5"/>
  <c r="AJ791" i="5" s="1"/>
  <c r="AJ743" i="5"/>
  <c r="AI743" i="5"/>
  <c r="AH791" i="5" s="1"/>
  <c r="AH743" i="5"/>
  <c r="AG743" i="5"/>
  <c r="AF791" i="5" s="1"/>
  <c r="AF743" i="5"/>
  <c r="AE743" i="5"/>
  <c r="AD791" i="5" s="1"/>
  <c r="AD743" i="5"/>
  <c r="AC743" i="5"/>
  <c r="AB791" i="5" s="1"/>
  <c r="AB743" i="5"/>
  <c r="AA743" i="5"/>
  <c r="Z791" i="5" s="1"/>
  <c r="Z743" i="5"/>
  <c r="Y743" i="5"/>
  <c r="X791" i="5" s="1"/>
  <c r="X743" i="5"/>
  <c r="W743" i="5"/>
  <c r="V791" i="5" s="1"/>
  <c r="V743" i="5"/>
  <c r="U743" i="5"/>
  <c r="T791" i="5" s="1"/>
  <c r="T743" i="5"/>
  <c r="S743" i="5"/>
  <c r="R791" i="5" s="1"/>
  <c r="R743" i="5"/>
  <c r="Q743" i="5"/>
  <c r="P791" i="5" s="1"/>
  <c r="P743" i="5"/>
  <c r="O743" i="5"/>
  <c r="N791" i="5" s="1"/>
  <c r="N743" i="5"/>
  <c r="M743" i="5"/>
  <c r="L791" i="5" s="1"/>
  <c r="L743" i="5"/>
  <c r="K743" i="5"/>
  <c r="J791" i="5" s="1"/>
  <c r="J743" i="5"/>
  <c r="I743" i="5"/>
  <c r="H791" i="5" s="1"/>
  <c r="H743" i="5"/>
  <c r="G743" i="5"/>
  <c r="F791" i="5" s="1"/>
  <c r="F743" i="5"/>
  <c r="E743" i="5"/>
  <c r="D791" i="5" s="1"/>
  <c r="D743" i="5"/>
  <c r="C743" i="5"/>
  <c r="B791" i="5" s="1"/>
  <c r="B743" i="5"/>
  <c r="AL742" i="5"/>
  <c r="AK790" i="5" s="1"/>
  <c r="AK742" i="5"/>
  <c r="AJ742" i="5"/>
  <c r="AI790" i="5" s="1"/>
  <c r="AI742" i="5"/>
  <c r="AH742" i="5"/>
  <c r="AG790" i="5" s="1"/>
  <c r="AG742" i="5"/>
  <c r="AF742" i="5"/>
  <c r="AE790" i="5" s="1"/>
  <c r="AE742" i="5"/>
  <c r="AD742" i="5"/>
  <c r="AC790" i="5" s="1"/>
  <c r="AC742" i="5"/>
  <c r="AB742" i="5"/>
  <c r="AA790" i="5" s="1"/>
  <c r="AA742" i="5"/>
  <c r="Z742" i="5"/>
  <c r="Y790" i="5" s="1"/>
  <c r="Y742" i="5"/>
  <c r="X742" i="5"/>
  <c r="W790" i="5" s="1"/>
  <c r="W742" i="5"/>
  <c r="V742" i="5"/>
  <c r="U790" i="5" s="1"/>
  <c r="U742" i="5"/>
  <c r="T742" i="5"/>
  <c r="S790" i="5" s="1"/>
  <c r="S742" i="5"/>
  <c r="R742" i="5"/>
  <c r="Q790" i="5" s="1"/>
  <c r="Q742" i="5"/>
  <c r="P742" i="5"/>
  <c r="O790" i="5" s="1"/>
  <c r="O742" i="5"/>
  <c r="N742" i="5"/>
  <c r="M790" i="5" s="1"/>
  <c r="M742" i="5"/>
  <c r="L742" i="5"/>
  <c r="K790" i="5" s="1"/>
  <c r="K742" i="5"/>
  <c r="J742" i="5"/>
  <c r="I790" i="5" s="1"/>
  <c r="I742" i="5"/>
  <c r="H742" i="5"/>
  <c r="G790" i="5" s="1"/>
  <c r="G742" i="5"/>
  <c r="F742" i="5"/>
  <c r="E790" i="5" s="1"/>
  <c r="E742" i="5"/>
  <c r="D742" i="5"/>
  <c r="C790" i="5" s="1"/>
  <c r="C742" i="5"/>
  <c r="B742" i="5"/>
  <c r="AM741" i="5"/>
  <c r="AL741" i="5"/>
  <c r="AK789" i="5" s="1"/>
  <c r="AK741" i="5"/>
  <c r="AJ741" i="5"/>
  <c r="AI789" i="5" s="1"/>
  <c r="AI741" i="5"/>
  <c r="AH741" i="5"/>
  <c r="AG789" i="5" s="1"/>
  <c r="AG741" i="5"/>
  <c r="AF741" i="5"/>
  <c r="AE789" i="5" s="1"/>
  <c r="AE741" i="5"/>
  <c r="AD741" i="5"/>
  <c r="AC789" i="5" s="1"/>
  <c r="AC741" i="5"/>
  <c r="AB741" i="5"/>
  <c r="AA789" i="5" s="1"/>
  <c r="AA741" i="5"/>
  <c r="Z741" i="5"/>
  <c r="Y789" i="5" s="1"/>
  <c r="Y741" i="5"/>
  <c r="X741" i="5"/>
  <c r="W789" i="5" s="1"/>
  <c r="W741" i="5"/>
  <c r="V741" i="5"/>
  <c r="U789" i="5" s="1"/>
  <c r="U741" i="5"/>
  <c r="T741" i="5"/>
  <c r="S789" i="5" s="1"/>
  <c r="S741" i="5"/>
  <c r="R741" i="5"/>
  <c r="Q789" i="5" s="1"/>
  <c r="Q741" i="5"/>
  <c r="P741" i="5"/>
  <c r="O789" i="5" s="1"/>
  <c r="O741" i="5"/>
  <c r="N741" i="5"/>
  <c r="M789" i="5" s="1"/>
  <c r="M741" i="5"/>
  <c r="L741" i="5"/>
  <c r="K789" i="5" s="1"/>
  <c r="K741" i="5"/>
  <c r="J741" i="5"/>
  <c r="I789" i="5" s="1"/>
  <c r="I741" i="5"/>
  <c r="H741" i="5"/>
  <c r="G789" i="5" s="1"/>
  <c r="G741" i="5"/>
  <c r="F741" i="5"/>
  <c r="E789" i="5" s="1"/>
  <c r="E741" i="5"/>
  <c r="D741" i="5"/>
  <c r="C789" i="5" s="1"/>
  <c r="C741" i="5"/>
  <c r="B741" i="5"/>
  <c r="AN740" i="5"/>
  <c r="AM740" i="5"/>
  <c r="AL788" i="5" s="1"/>
  <c r="AL740" i="5"/>
  <c r="AK740" i="5"/>
  <c r="AJ788" i="5" s="1"/>
  <c r="AJ740" i="5"/>
  <c r="AI740" i="5"/>
  <c r="AH788" i="5" s="1"/>
  <c r="AH740" i="5"/>
  <c r="AG740" i="5"/>
  <c r="AF788" i="5" s="1"/>
  <c r="AF740" i="5"/>
  <c r="AE740" i="5"/>
  <c r="AD788" i="5" s="1"/>
  <c r="AD740" i="5"/>
  <c r="AC740" i="5"/>
  <c r="AB788" i="5" s="1"/>
  <c r="AB740" i="5"/>
  <c r="AA740" i="5"/>
  <c r="Z788" i="5" s="1"/>
  <c r="Z740" i="5"/>
  <c r="Y740" i="5"/>
  <c r="X788" i="5" s="1"/>
  <c r="X740" i="5"/>
  <c r="W740" i="5"/>
  <c r="V788" i="5" s="1"/>
  <c r="V740" i="5"/>
  <c r="U740" i="5"/>
  <c r="T788" i="5" s="1"/>
  <c r="T740" i="5"/>
  <c r="S740" i="5"/>
  <c r="R788" i="5" s="1"/>
  <c r="R740" i="5"/>
  <c r="Q740" i="5"/>
  <c r="P788" i="5" s="1"/>
  <c r="P740" i="5"/>
  <c r="O740" i="5"/>
  <c r="N788" i="5" s="1"/>
  <c r="N740" i="5"/>
  <c r="M740" i="5"/>
  <c r="L788" i="5" s="1"/>
  <c r="L740" i="5"/>
  <c r="K740" i="5"/>
  <c r="J788" i="5" s="1"/>
  <c r="J740" i="5"/>
  <c r="I740" i="5"/>
  <c r="H788" i="5" s="1"/>
  <c r="H740" i="5"/>
  <c r="G740" i="5"/>
  <c r="F788" i="5" s="1"/>
  <c r="F740" i="5"/>
  <c r="E740" i="5"/>
  <c r="D788" i="5" s="1"/>
  <c r="D740" i="5"/>
  <c r="C740" i="5"/>
  <c r="B788" i="5" s="1"/>
  <c r="B740" i="5"/>
  <c r="AO739" i="5"/>
  <c r="AN787" i="5" s="1"/>
  <c r="AN739" i="5"/>
  <c r="AM739" i="5"/>
  <c r="AL787" i="5" s="1"/>
  <c r="AL739" i="5"/>
  <c r="AK739" i="5"/>
  <c r="AJ787" i="5" s="1"/>
  <c r="AJ739" i="5"/>
  <c r="AI739" i="5"/>
  <c r="AH787" i="5" s="1"/>
  <c r="AH739" i="5"/>
  <c r="AG739" i="5"/>
  <c r="AF787" i="5" s="1"/>
  <c r="AF739" i="5"/>
  <c r="AE739" i="5"/>
  <c r="AD787" i="5" s="1"/>
  <c r="AD739" i="5"/>
  <c r="AC739" i="5"/>
  <c r="AB787" i="5" s="1"/>
  <c r="AB739" i="5"/>
  <c r="AA739" i="5"/>
  <c r="Z787" i="5" s="1"/>
  <c r="Z739" i="5"/>
  <c r="Y739" i="5"/>
  <c r="X787" i="5" s="1"/>
  <c r="X739" i="5"/>
  <c r="W739" i="5"/>
  <c r="V787" i="5" s="1"/>
  <c r="V739" i="5"/>
  <c r="U739" i="5"/>
  <c r="T787" i="5" s="1"/>
  <c r="T739" i="5"/>
  <c r="S739" i="5"/>
  <c r="R787" i="5" s="1"/>
  <c r="R739" i="5"/>
  <c r="Q739" i="5"/>
  <c r="P787" i="5" s="1"/>
  <c r="P739" i="5"/>
  <c r="O739" i="5"/>
  <c r="N787" i="5" s="1"/>
  <c r="N739" i="5"/>
  <c r="M739" i="5"/>
  <c r="L787" i="5" s="1"/>
  <c r="L739" i="5"/>
  <c r="K739" i="5"/>
  <c r="J787" i="5" s="1"/>
  <c r="J739" i="5"/>
  <c r="I739" i="5"/>
  <c r="H787" i="5" s="1"/>
  <c r="H739" i="5"/>
  <c r="G739" i="5"/>
  <c r="F787" i="5" s="1"/>
  <c r="F739" i="5"/>
  <c r="E739" i="5"/>
  <c r="D787" i="5" s="1"/>
  <c r="D739" i="5"/>
  <c r="C739" i="5"/>
  <c r="B787" i="5" s="1"/>
  <c r="B739" i="5"/>
  <c r="C738" i="5"/>
  <c r="D738" i="5" s="1"/>
  <c r="E738" i="5" s="1"/>
  <c r="F738" i="5" s="1"/>
  <c r="G738" i="5" s="1"/>
  <c r="H738" i="5" s="1"/>
  <c r="I738" i="5" s="1"/>
  <c r="J738" i="5" s="1"/>
  <c r="K738" i="5" s="1"/>
  <c r="L738" i="5" s="1"/>
  <c r="M738" i="5" s="1"/>
  <c r="N738" i="5" s="1"/>
  <c r="O738" i="5" s="1"/>
  <c r="P738" i="5" s="1"/>
  <c r="Q738" i="5" s="1"/>
  <c r="R738" i="5" s="1"/>
  <c r="S738" i="5" s="1"/>
  <c r="T738" i="5" s="1"/>
  <c r="U738" i="5" s="1"/>
  <c r="V738" i="5" s="1"/>
  <c r="W738" i="5" s="1"/>
  <c r="X738" i="5" s="1"/>
  <c r="Y738" i="5" s="1"/>
  <c r="Z738" i="5" s="1"/>
  <c r="AA738" i="5" s="1"/>
  <c r="AB738" i="5" s="1"/>
  <c r="AC738" i="5" s="1"/>
  <c r="AD738" i="5" s="1"/>
  <c r="AE738" i="5" s="1"/>
  <c r="AF738" i="5" s="1"/>
  <c r="AG738" i="5" s="1"/>
  <c r="AH738" i="5" s="1"/>
  <c r="AI738" i="5" s="1"/>
  <c r="AJ738" i="5" s="1"/>
  <c r="AK738" i="5" s="1"/>
  <c r="AL738" i="5" s="1"/>
  <c r="AM738" i="5" s="1"/>
  <c r="AN738" i="5" s="1"/>
  <c r="AO738" i="5" s="1"/>
  <c r="AO728" i="5"/>
  <c r="AO729" i="5" s="1"/>
  <c r="AO730" i="5" s="1"/>
  <c r="AN727" i="5"/>
  <c r="AN728" i="5" s="1"/>
  <c r="AM727" i="5"/>
  <c r="AM728" i="5" s="1"/>
  <c r="AL727" i="5"/>
  <c r="AL728" i="5" s="1"/>
  <c r="AK727" i="5"/>
  <c r="AK728" i="5" s="1"/>
  <c r="AJ727" i="5"/>
  <c r="AJ728" i="5" s="1"/>
  <c r="AI727" i="5"/>
  <c r="AI728" i="5" s="1"/>
  <c r="AH727" i="5"/>
  <c r="AH728" i="5" s="1"/>
  <c r="AG727" i="5"/>
  <c r="AG728" i="5" s="1"/>
  <c r="AF727" i="5"/>
  <c r="AF728" i="5" s="1"/>
  <c r="AE727" i="5"/>
  <c r="AE728" i="5" s="1"/>
  <c r="AD727" i="5"/>
  <c r="AD728" i="5" s="1"/>
  <c r="AC727" i="5"/>
  <c r="AC728" i="5" s="1"/>
  <c r="AB727" i="5"/>
  <c r="AB728" i="5" s="1"/>
  <c r="AA727" i="5"/>
  <c r="AA728" i="5" s="1"/>
  <c r="Z727" i="5"/>
  <c r="Z728" i="5" s="1"/>
  <c r="Y727" i="5"/>
  <c r="Y728" i="5" s="1"/>
  <c r="X727" i="5"/>
  <c r="X728" i="5" s="1"/>
  <c r="W727" i="5"/>
  <c r="W728" i="5" s="1"/>
  <c r="V727" i="5"/>
  <c r="V728" i="5" s="1"/>
  <c r="U727" i="5"/>
  <c r="U728" i="5" s="1"/>
  <c r="T727" i="5"/>
  <c r="T728" i="5" s="1"/>
  <c r="S727" i="5"/>
  <c r="S728" i="5" s="1"/>
  <c r="R727" i="5"/>
  <c r="R728" i="5" s="1"/>
  <c r="Q727" i="5"/>
  <c r="Q728" i="5" s="1"/>
  <c r="P727" i="5"/>
  <c r="P728" i="5" s="1"/>
  <c r="O727" i="5"/>
  <c r="O728" i="5" s="1"/>
  <c r="N727" i="5"/>
  <c r="N728" i="5" s="1"/>
  <c r="M727" i="5"/>
  <c r="M728" i="5" s="1"/>
  <c r="L727" i="5"/>
  <c r="L728" i="5" s="1"/>
  <c r="K727" i="5"/>
  <c r="K728" i="5" s="1"/>
  <c r="J727" i="5"/>
  <c r="J728" i="5" s="1"/>
  <c r="I727" i="5"/>
  <c r="I728" i="5" s="1"/>
  <c r="H727" i="5"/>
  <c r="H728" i="5" s="1"/>
  <c r="G727" i="5"/>
  <c r="G728" i="5" s="1"/>
  <c r="F727" i="5"/>
  <c r="F728" i="5" s="1"/>
  <c r="E727" i="5"/>
  <c r="E728" i="5" s="1"/>
  <c r="D727" i="5"/>
  <c r="D728" i="5" s="1"/>
  <c r="C727" i="5"/>
  <c r="C728" i="5" s="1"/>
  <c r="B727" i="5"/>
  <c r="B728" i="5" s="1"/>
  <c r="C638" i="5"/>
  <c r="D638" i="5" s="1"/>
  <c r="E638" i="5" s="1"/>
  <c r="F638" i="5" s="1"/>
  <c r="G638" i="5" s="1"/>
  <c r="H638" i="5" s="1"/>
  <c r="I638" i="5" s="1"/>
  <c r="J638" i="5" s="1"/>
  <c r="K638" i="5" s="1"/>
  <c r="L638" i="5" s="1"/>
  <c r="M638" i="5" s="1"/>
  <c r="N638" i="5" s="1"/>
  <c r="O638" i="5" s="1"/>
  <c r="P638" i="5" s="1"/>
  <c r="Q638" i="5" s="1"/>
  <c r="R638" i="5" s="1"/>
  <c r="S638" i="5" s="1"/>
  <c r="T638" i="5" s="1"/>
  <c r="U638" i="5" s="1"/>
  <c r="V638" i="5" s="1"/>
  <c r="W638" i="5" s="1"/>
  <c r="X638" i="5" s="1"/>
  <c r="Y638" i="5" s="1"/>
  <c r="Z638" i="5" s="1"/>
  <c r="AA638" i="5" s="1"/>
  <c r="AB638" i="5" s="1"/>
  <c r="AC638" i="5" s="1"/>
  <c r="AD638" i="5" s="1"/>
  <c r="AE638" i="5" s="1"/>
  <c r="AF638" i="5" s="1"/>
  <c r="AG638" i="5" s="1"/>
  <c r="AH638" i="5" s="1"/>
  <c r="AI638" i="5" s="1"/>
  <c r="AJ638" i="5" s="1"/>
  <c r="AK638" i="5" s="1"/>
  <c r="AL638" i="5" s="1"/>
  <c r="AM638" i="5" s="1"/>
  <c r="AN638" i="5" s="1"/>
  <c r="AO638" i="5" s="1"/>
  <c r="AO628" i="5"/>
  <c r="AO629" i="5" s="1"/>
  <c r="AO630" i="5" s="1"/>
  <c r="AN627" i="5"/>
  <c r="AN628" i="5" s="1"/>
  <c r="AM627" i="5"/>
  <c r="AM628" i="5" s="1"/>
  <c r="AL627" i="5"/>
  <c r="AL628" i="5" s="1"/>
  <c r="AK627" i="5"/>
  <c r="AK628" i="5" s="1"/>
  <c r="AJ627" i="5"/>
  <c r="AJ628" i="5" s="1"/>
  <c r="AI627" i="5"/>
  <c r="AI628" i="5" s="1"/>
  <c r="AH627" i="5"/>
  <c r="AH628" i="5" s="1"/>
  <c r="AG627" i="5"/>
  <c r="AG628" i="5" s="1"/>
  <c r="AF627" i="5"/>
  <c r="AF628" i="5" s="1"/>
  <c r="AE627" i="5"/>
  <c r="AE628" i="5" s="1"/>
  <c r="AD627" i="5"/>
  <c r="AD628" i="5" s="1"/>
  <c r="AC627" i="5"/>
  <c r="AC628" i="5" s="1"/>
  <c r="AB627" i="5"/>
  <c r="AB628" i="5" s="1"/>
  <c r="AA627" i="5"/>
  <c r="AA628" i="5" s="1"/>
  <c r="Z627" i="5"/>
  <c r="Z628" i="5" s="1"/>
  <c r="Y627" i="5"/>
  <c r="Y628" i="5" s="1"/>
  <c r="X627" i="5"/>
  <c r="X628" i="5" s="1"/>
  <c r="W627" i="5"/>
  <c r="W628" i="5" s="1"/>
  <c r="V627" i="5"/>
  <c r="V628" i="5" s="1"/>
  <c r="U627" i="5"/>
  <c r="U628" i="5" s="1"/>
  <c r="T627" i="5"/>
  <c r="T628" i="5" s="1"/>
  <c r="S627" i="5"/>
  <c r="S628" i="5" s="1"/>
  <c r="R627" i="5"/>
  <c r="R628" i="5" s="1"/>
  <c r="Q627" i="5"/>
  <c r="Q628" i="5" s="1"/>
  <c r="P627" i="5"/>
  <c r="P628" i="5" s="1"/>
  <c r="O627" i="5"/>
  <c r="O628" i="5" s="1"/>
  <c r="N627" i="5"/>
  <c r="N628" i="5" s="1"/>
  <c r="M627" i="5"/>
  <c r="M628" i="5" s="1"/>
  <c r="L627" i="5"/>
  <c r="L628" i="5" s="1"/>
  <c r="K627" i="5"/>
  <c r="K628" i="5" s="1"/>
  <c r="J627" i="5"/>
  <c r="J628" i="5" s="1"/>
  <c r="I627" i="5"/>
  <c r="I628" i="5" s="1"/>
  <c r="H627" i="5"/>
  <c r="H628" i="5" s="1"/>
  <c r="G627" i="5"/>
  <c r="G628" i="5" s="1"/>
  <c r="F627" i="5"/>
  <c r="F628" i="5" s="1"/>
  <c r="E627" i="5"/>
  <c r="E628" i="5" s="1"/>
  <c r="D627" i="5"/>
  <c r="D628" i="5" s="1"/>
  <c r="C627" i="5"/>
  <c r="C628" i="5" s="1"/>
  <c r="B627" i="5"/>
  <c r="B628" i="5" s="1"/>
  <c r="C538" i="5"/>
  <c r="D538" i="5" s="1"/>
  <c r="E538" i="5" s="1"/>
  <c r="F538" i="5" s="1"/>
  <c r="G538" i="5" s="1"/>
  <c r="H538" i="5" s="1"/>
  <c r="I538" i="5" s="1"/>
  <c r="J538" i="5" s="1"/>
  <c r="K538" i="5" s="1"/>
  <c r="L538" i="5" s="1"/>
  <c r="M538" i="5" s="1"/>
  <c r="N538" i="5" s="1"/>
  <c r="O538" i="5" s="1"/>
  <c r="P538" i="5" s="1"/>
  <c r="Q538" i="5" s="1"/>
  <c r="R538" i="5" s="1"/>
  <c r="S538" i="5" s="1"/>
  <c r="T538" i="5" s="1"/>
  <c r="U538" i="5" s="1"/>
  <c r="V538" i="5" s="1"/>
  <c r="W538" i="5" s="1"/>
  <c r="X538" i="5" s="1"/>
  <c r="Y538" i="5" s="1"/>
  <c r="Z538" i="5" s="1"/>
  <c r="AA538" i="5" s="1"/>
  <c r="AB538" i="5" s="1"/>
  <c r="AC538" i="5" s="1"/>
  <c r="AD538" i="5" s="1"/>
  <c r="AE538" i="5" s="1"/>
  <c r="AF538" i="5" s="1"/>
  <c r="AG538" i="5" s="1"/>
  <c r="AH538" i="5" s="1"/>
  <c r="AI538" i="5" s="1"/>
  <c r="AJ538" i="5" s="1"/>
  <c r="AK538" i="5" s="1"/>
  <c r="AL538" i="5" s="1"/>
  <c r="AM538" i="5" s="1"/>
  <c r="AN538" i="5" s="1"/>
  <c r="AO538" i="5" s="1"/>
  <c r="AO528" i="5"/>
  <c r="AO529" i="5" s="1"/>
  <c r="AO530" i="5" s="1"/>
  <c r="AN527" i="5"/>
  <c r="AN528" i="5" s="1"/>
  <c r="AM527" i="5"/>
  <c r="AM528" i="5" s="1"/>
  <c r="AL527" i="5"/>
  <c r="AL528" i="5" s="1"/>
  <c r="AK527" i="5"/>
  <c r="AK528" i="5" s="1"/>
  <c r="AJ527" i="5"/>
  <c r="AJ528" i="5" s="1"/>
  <c r="AI527" i="5"/>
  <c r="AI528" i="5" s="1"/>
  <c r="AH527" i="5"/>
  <c r="AH528" i="5" s="1"/>
  <c r="AG527" i="5"/>
  <c r="AG528" i="5" s="1"/>
  <c r="AF527" i="5"/>
  <c r="AF528" i="5" s="1"/>
  <c r="AE527" i="5"/>
  <c r="AE528" i="5" s="1"/>
  <c r="AD527" i="5"/>
  <c r="AD528" i="5" s="1"/>
  <c r="AC527" i="5"/>
  <c r="AC528" i="5" s="1"/>
  <c r="AB527" i="5"/>
  <c r="AB528" i="5" s="1"/>
  <c r="AA527" i="5"/>
  <c r="AA528" i="5" s="1"/>
  <c r="Z527" i="5"/>
  <c r="Z528" i="5" s="1"/>
  <c r="Y527" i="5"/>
  <c r="Y528" i="5" s="1"/>
  <c r="X527" i="5"/>
  <c r="X528" i="5" s="1"/>
  <c r="W527" i="5"/>
  <c r="W528" i="5" s="1"/>
  <c r="V527" i="5"/>
  <c r="V528" i="5" s="1"/>
  <c r="U527" i="5"/>
  <c r="U528" i="5" s="1"/>
  <c r="T527" i="5"/>
  <c r="T528" i="5" s="1"/>
  <c r="S527" i="5"/>
  <c r="S528" i="5" s="1"/>
  <c r="R527" i="5"/>
  <c r="R528" i="5" s="1"/>
  <c r="Q527" i="5"/>
  <c r="Q528" i="5" s="1"/>
  <c r="P527" i="5"/>
  <c r="P528" i="5" s="1"/>
  <c r="O527" i="5"/>
  <c r="O528" i="5" s="1"/>
  <c r="N527" i="5"/>
  <c r="N528" i="5" s="1"/>
  <c r="M527" i="5"/>
  <c r="M528" i="5" s="1"/>
  <c r="L527" i="5"/>
  <c r="L528" i="5" s="1"/>
  <c r="K527" i="5"/>
  <c r="K528" i="5" s="1"/>
  <c r="J527" i="5"/>
  <c r="J528" i="5" s="1"/>
  <c r="I527" i="5"/>
  <c r="I528" i="5" s="1"/>
  <c r="H527" i="5"/>
  <c r="H528" i="5" s="1"/>
  <c r="G527" i="5"/>
  <c r="G528" i="5" s="1"/>
  <c r="F527" i="5"/>
  <c r="F528" i="5" s="1"/>
  <c r="E527" i="5"/>
  <c r="E528" i="5" s="1"/>
  <c r="D527" i="5"/>
  <c r="D528" i="5" s="1"/>
  <c r="C527" i="5"/>
  <c r="C528" i="5" s="1"/>
  <c r="B527" i="5"/>
  <c r="B528" i="5" s="1"/>
  <c r="C438" i="5"/>
  <c r="D438" i="5" s="1"/>
  <c r="E438" i="5" s="1"/>
  <c r="F438" i="5" s="1"/>
  <c r="G438" i="5" s="1"/>
  <c r="H438" i="5" s="1"/>
  <c r="I438" i="5" s="1"/>
  <c r="J438" i="5" s="1"/>
  <c r="K438" i="5" s="1"/>
  <c r="L438" i="5" s="1"/>
  <c r="M438" i="5" s="1"/>
  <c r="N438" i="5" s="1"/>
  <c r="O438" i="5" s="1"/>
  <c r="P438" i="5" s="1"/>
  <c r="Q438" i="5" s="1"/>
  <c r="R438" i="5" s="1"/>
  <c r="S438" i="5" s="1"/>
  <c r="T438" i="5" s="1"/>
  <c r="U438" i="5" s="1"/>
  <c r="V438" i="5" s="1"/>
  <c r="W438" i="5" s="1"/>
  <c r="X438" i="5" s="1"/>
  <c r="Y438" i="5" s="1"/>
  <c r="Z438" i="5" s="1"/>
  <c r="AA438" i="5" s="1"/>
  <c r="AB438" i="5" s="1"/>
  <c r="AC438" i="5" s="1"/>
  <c r="AD438" i="5" s="1"/>
  <c r="AE438" i="5" s="1"/>
  <c r="AF438" i="5" s="1"/>
  <c r="AG438" i="5" s="1"/>
  <c r="AH438" i="5" s="1"/>
  <c r="AI438" i="5" s="1"/>
  <c r="AJ438" i="5" s="1"/>
  <c r="AK438" i="5" s="1"/>
  <c r="AL438" i="5" s="1"/>
  <c r="AM438" i="5" s="1"/>
  <c r="AN438" i="5" s="1"/>
  <c r="AO438" i="5" s="1"/>
  <c r="W797" i="5" l="1"/>
  <c r="I798" i="5"/>
  <c r="Q798" i="5"/>
  <c r="Y798" i="5"/>
  <c r="D799" i="5"/>
  <c r="L799" i="5"/>
  <c r="T799" i="5"/>
  <c r="AB799" i="5"/>
  <c r="H800" i="5"/>
  <c r="P800" i="5"/>
  <c r="X800" i="5"/>
  <c r="E801" i="5"/>
  <c r="M801" i="5"/>
  <c r="U801" i="5"/>
  <c r="C802" i="5"/>
  <c r="K802" i="5"/>
  <c r="S802" i="5"/>
  <c r="B823" i="5"/>
  <c r="M809" i="5"/>
  <c r="E798" i="5"/>
  <c r="B803" i="5"/>
  <c r="J803" i="5"/>
  <c r="R803" i="5"/>
  <c r="B804" i="5"/>
  <c r="J804" i="5"/>
  <c r="R804" i="5"/>
  <c r="C805" i="5"/>
  <c r="K805" i="5"/>
  <c r="S805" i="5"/>
  <c r="E806" i="5"/>
  <c r="M806" i="5"/>
  <c r="U806" i="5"/>
  <c r="H807" i="5"/>
  <c r="P807" i="5"/>
  <c r="D808" i="5"/>
  <c r="L808" i="5"/>
  <c r="I809" i="5"/>
  <c r="Q809" i="5"/>
  <c r="C810" i="5"/>
  <c r="G810" i="5"/>
  <c r="K810" i="5"/>
  <c r="O810" i="5"/>
  <c r="B811" i="5"/>
  <c r="F811" i="5"/>
  <c r="J811" i="5"/>
  <c r="N811" i="5"/>
  <c r="B812" i="5"/>
  <c r="F812" i="5"/>
  <c r="J812" i="5"/>
  <c r="N812" i="5"/>
  <c r="C813" i="5"/>
  <c r="G813" i="5"/>
  <c r="K813" i="5"/>
  <c r="E814" i="5"/>
  <c r="I814" i="5"/>
  <c r="M814" i="5"/>
  <c r="D815" i="5"/>
  <c r="H815" i="5"/>
  <c r="L815" i="5"/>
  <c r="D816" i="5"/>
  <c r="H816" i="5"/>
  <c r="E817" i="5"/>
  <c r="I817" i="5"/>
  <c r="C818" i="5"/>
  <c r="G818" i="5"/>
  <c r="B819" i="5"/>
  <c r="F819" i="5"/>
  <c r="B820" i="5"/>
  <c r="F820" i="5"/>
  <c r="C821" i="5"/>
  <c r="E822" i="5"/>
  <c r="D823" i="5"/>
  <c r="E787" i="5"/>
  <c r="I787" i="5"/>
  <c r="M787" i="5"/>
  <c r="Q787" i="5"/>
  <c r="U787" i="5"/>
  <c r="Y787" i="5"/>
  <c r="AC787" i="5"/>
  <c r="AG787" i="5"/>
  <c r="AK787" i="5"/>
  <c r="E788" i="5"/>
  <c r="I788" i="5"/>
  <c r="M788" i="5"/>
  <c r="Q788" i="5"/>
  <c r="U788" i="5"/>
  <c r="Y788" i="5"/>
  <c r="AC788" i="5"/>
  <c r="AG788" i="5"/>
  <c r="AK788" i="5"/>
  <c r="B789" i="5"/>
  <c r="F789" i="5"/>
  <c r="J789" i="5"/>
  <c r="N789" i="5"/>
  <c r="R789" i="5"/>
  <c r="V789" i="5"/>
  <c r="Z789" i="5"/>
  <c r="AD789" i="5"/>
  <c r="AH789" i="5"/>
  <c r="AL789" i="5"/>
  <c r="D790" i="5"/>
  <c r="H790" i="5"/>
  <c r="L790" i="5"/>
  <c r="P790" i="5"/>
  <c r="T790" i="5"/>
  <c r="X790" i="5"/>
  <c r="AB790" i="5"/>
  <c r="AF790" i="5"/>
  <c r="AJ790" i="5"/>
  <c r="C791" i="5"/>
  <c r="G791" i="5"/>
  <c r="K791" i="5"/>
  <c r="O791" i="5"/>
  <c r="S791" i="5"/>
  <c r="W791" i="5"/>
  <c r="AA791" i="5"/>
  <c r="AE791" i="5"/>
  <c r="AI791" i="5"/>
  <c r="C792" i="5"/>
  <c r="G792" i="5"/>
  <c r="K792" i="5"/>
  <c r="O792" i="5"/>
  <c r="S792" i="5"/>
  <c r="W792" i="5"/>
  <c r="AA792" i="5"/>
  <c r="AE792" i="5"/>
  <c r="AI792" i="5"/>
  <c r="D793" i="5"/>
  <c r="H793" i="5"/>
  <c r="L793" i="5"/>
  <c r="P793" i="5"/>
  <c r="T793" i="5"/>
  <c r="X793" i="5"/>
  <c r="AB793" i="5"/>
  <c r="AF793" i="5"/>
  <c r="B794" i="5"/>
  <c r="F794" i="5"/>
  <c r="J794" i="5"/>
  <c r="N794" i="5"/>
  <c r="R794" i="5"/>
  <c r="V794" i="5"/>
  <c r="Z794" i="5"/>
  <c r="AD794" i="5"/>
  <c r="E795" i="5"/>
  <c r="I795" i="5"/>
  <c r="M795" i="5"/>
  <c r="Q795" i="5"/>
  <c r="U795" i="5"/>
  <c r="Y795" i="5"/>
  <c r="AC795" i="5"/>
  <c r="E796" i="5"/>
  <c r="I796" i="5"/>
  <c r="M796" i="5"/>
  <c r="Q796" i="5"/>
  <c r="U796" i="5"/>
  <c r="Y796" i="5"/>
  <c r="AC796" i="5"/>
  <c r="B797" i="5"/>
  <c r="F797" i="5"/>
  <c r="J797" i="5"/>
  <c r="N797" i="5"/>
  <c r="R797" i="5"/>
  <c r="V797" i="5"/>
  <c r="Z797" i="5"/>
  <c r="AD797" i="5"/>
  <c r="D798" i="5"/>
  <c r="H798" i="5"/>
  <c r="L798" i="5"/>
  <c r="P798" i="5"/>
  <c r="T798" i="5"/>
  <c r="X798" i="5"/>
  <c r="AB798" i="5"/>
  <c r="C799" i="5"/>
  <c r="G799" i="5"/>
  <c r="K799" i="5"/>
  <c r="O799" i="5"/>
  <c r="S799" i="5"/>
  <c r="W799" i="5"/>
  <c r="AA799" i="5"/>
  <c r="C800" i="5"/>
  <c r="G800" i="5"/>
  <c r="K800" i="5"/>
  <c r="O800" i="5"/>
  <c r="S800" i="5"/>
  <c r="W800" i="5"/>
  <c r="AA800" i="5"/>
  <c r="D801" i="5"/>
  <c r="H801" i="5"/>
  <c r="L801" i="5"/>
  <c r="P801" i="5"/>
  <c r="T801" i="5"/>
  <c r="X801" i="5"/>
  <c r="B802" i="5"/>
  <c r="F802" i="5"/>
  <c r="J802" i="5"/>
  <c r="N802" i="5"/>
  <c r="R802" i="5"/>
  <c r="V802" i="5"/>
  <c r="E803" i="5"/>
  <c r="I803" i="5"/>
  <c r="M803" i="5"/>
  <c r="Q803" i="5"/>
  <c r="U803" i="5"/>
  <c r="E804" i="5"/>
  <c r="I804" i="5"/>
  <c r="M804" i="5"/>
  <c r="Q804" i="5"/>
  <c r="U804" i="5"/>
  <c r="B805" i="5"/>
  <c r="F805" i="5"/>
  <c r="J805" i="5"/>
  <c r="N805" i="5"/>
  <c r="R805" i="5"/>
  <c r="V805" i="5"/>
  <c r="D806" i="5"/>
  <c r="H806" i="5"/>
  <c r="L806" i="5"/>
  <c r="P806" i="5"/>
  <c r="T806" i="5"/>
  <c r="C807" i="5"/>
  <c r="G807" i="5"/>
  <c r="K807" i="5"/>
  <c r="O807" i="5"/>
  <c r="S807" i="5"/>
  <c r="C808" i="5"/>
  <c r="G808" i="5"/>
  <c r="K808" i="5"/>
  <c r="O808" i="5"/>
  <c r="S808" i="5"/>
  <c r="D809" i="5"/>
  <c r="H809" i="5"/>
  <c r="L809" i="5"/>
  <c r="P809" i="5"/>
  <c r="B810" i="5"/>
  <c r="F810" i="5"/>
  <c r="J810" i="5"/>
  <c r="N810" i="5"/>
  <c r="E811" i="5"/>
  <c r="I811" i="5"/>
  <c r="M811" i="5"/>
  <c r="E812" i="5"/>
  <c r="I812" i="5"/>
  <c r="M812" i="5"/>
  <c r="B813" i="5"/>
  <c r="F813" i="5"/>
  <c r="J813" i="5"/>
  <c r="N813" i="5"/>
  <c r="D814" i="5"/>
  <c r="H814" i="5"/>
  <c r="L814" i="5"/>
  <c r="C815" i="5"/>
  <c r="G815" i="5"/>
  <c r="K815" i="5"/>
  <c r="C816" i="5"/>
  <c r="G816" i="5"/>
  <c r="K816" i="5"/>
  <c r="D817" i="5"/>
  <c r="H817" i="5"/>
  <c r="B818" i="5"/>
  <c r="F818" i="5"/>
  <c r="E819" i="5"/>
  <c r="E820" i="5"/>
  <c r="B821" i="5"/>
  <c r="F821" i="5"/>
  <c r="D822" i="5"/>
  <c r="C823" i="5"/>
  <c r="C824" i="5"/>
  <c r="C787" i="5"/>
  <c r="G787" i="5"/>
  <c r="K787" i="5"/>
  <c r="O787" i="5"/>
  <c r="S787" i="5"/>
  <c r="W787" i="5"/>
  <c r="AA787" i="5"/>
  <c r="AE787" i="5"/>
  <c r="AI787" i="5"/>
  <c r="AM787" i="5"/>
  <c r="C788" i="5"/>
  <c r="G788" i="5"/>
  <c r="K788" i="5"/>
  <c r="O788" i="5"/>
  <c r="S788" i="5"/>
  <c r="W788" i="5"/>
  <c r="AA788" i="5"/>
  <c r="AE788" i="5"/>
  <c r="AI788" i="5"/>
  <c r="AM788" i="5"/>
  <c r="D789" i="5"/>
  <c r="H789" i="5"/>
  <c r="L789" i="5"/>
  <c r="P789" i="5"/>
  <c r="T789" i="5"/>
  <c r="X789" i="5"/>
  <c r="AB789" i="5"/>
  <c r="AF789" i="5"/>
  <c r="AJ789" i="5"/>
  <c r="B790" i="5"/>
  <c r="F790" i="5"/>
  <c r="J790" i="5"/>
  <c r="N790" i="5"/>
  <c r="R790" i="5"/>
  <c r="V790" i="5"/>
  <c r="Z790" i="5"/>
  <c r="AD790" i="5"/>
  <c r="AH790" i="5"/>
  <c r="E791" i="5"/>
  <c r="I791" i="5"/>
  <c r="M791" i="5"/>
  <c r="Q791" i="5"/>
  <c r="U791" i="5"/>
  <c r="Y791" i="5"/>
  <c r="AC791" i="5"/>
  <c r="AG791" i="5"/>
  <c r="E792" i="5"/>
  <c r="I792" i="5"/>
  <c r="M792" i="5"/>
  <c r="Q792" i="5"/>
  <c r="U792" i="5"/>
  <c r="Y792" i="5"/>
  <c r="AC792" i="5"/>
  <c r="AG792" i="5"/>
  <c r="B793" i="5"/>
  <c r="F793" i="5"/>
  <c r="J793" i="5"/>
  <c r="N793" i="5"/>
  <c r="R793" i="5"/>
  <c r="V793" i="5"/>
  <c r="Z793" i="5"/>
  <c r="AD793" i="5"/>
  <c r="AH793" i="5"/>
  <c r="D794" i="5"/>
  <c r="H794" i="5"/>
  <c r="L794" i="5"/>
  <c r="P794" i="5"/>
  <c r="T794" i="5"/>
  <c r="X794" i="5"/>
  <c r="AB794" i="5"/>
  <c r="AF794" i="5"/>
  <c r="C795" i="5"/>
  <c r="G795" i="5"/>
  <c r="K795" i="5"/>
  <c r="O795" i="5"/>
  <c r="S795" i="5"/>
  <c r="W795" i="5"/>
  <c r="AA795" i="5"/>
  <c r="AE795" i="5"/>
  <c r="C796" i="5"/>
  <c r="G796" i="5"/>
  <c r="K796" i="5"/>
  <c r="O796" i="5"/>
  <c r="S796" i="5"/>
  <c r="W796" i="5"/>
  <c r="AA796" i="5"/>
  <c r="AE796" i="5"/>
  <c r="D797" i="5"/>
  <c r="H797" i="5"/>
  <c r="L797" i="5"/>
  <c r="P797" i="5"/>
  <c r="T797" i="5"/>
  <c r="X797" i="5"/>
  <c r="AB797" i="5"/>
  <c r="B798" i="5"/>
  <c r="F798" i="5"/>
  <c r="J798" i="5"/>
  <c r="N798" i="5"/>
  <c r="R798" i="5"/>
  <c r="V798" i="5"/>
  <c r="Z798" i="5"/>
  <c r="E799" i="5"/>
  <c r="I799" i="5"/>
  <c r="M799" i="5"/>
  <c r="Q799" i="5"/>
  <c r="U799" i="5"/>
  <c r="Y799" i="5"/>
  <c r="E800" i="5"/>
  <c r="I800" i="5"/>
  <c r="M800" i="5"/>
  <c r="Q800" i="5"/>
  <c r="U800" i="5"/>
  <c r="Y800" i="5"/>
  <c r="B801" i="5"/>
  <c r="F801" i="5"/>
  <c r="J801" i="5"/>
  <c r="N801" i="5"/>
  <c r="R801" i="5"/>
  <c r="V801" i="5"/>
  <c r="Z801" i="5"/>
  <c r="D802" i="5"/>
  <c r="H802" i="5"/>
  <c r="L802" i="5"/>
  <c r="P802" i="5"/>
  <c r="T802" i="5"/>
  <c r="X802" i="5"/>
  <c r="C803" i="5"/>
  <c r="G803" i="5"/>
  <c r="K803" i="5"/>
  <c r="O803" i="5"/>
  <c r="S803" i="5"/>
  <c r="W803" i="5"/>
  <c r="C804" i="5"/>
  <c r="G804" i="5"/>
  <c r="K804" i="5"/>
  <c r="O804" i="5"/>
  <c r="S804" i="5"/>
  <c r="W804" i="5"/>
  <c r="D805" i="5"/>
  <c r="H805" i="5"/>
  <c r="L805" i="5"/>
  <c r="P805" i="5"/>
  <c r="T805" i="5"/>
  <c r="B806" i="5"/>
  <c r="F806" i="5"/>
  <c r="J806" i="5"/>
  <c r="N806" i="5"/>
  <c r="R806" i="5"/>
  <c r="E807" i="5"/>
  <c r="I807" i="5"/>
  <c r="M807" i="5"/>
  <c r="Q807" i="5"/>
  <c r="E808" i="5"/>
  <c r="I808" i="5"/>
  <c r="M808" i="5"/>
  <c r="Q808" i="5"/>
  <c r="B809" i="5"/>
  <c r="F809" i="5"/>
  <c r="J809" i="5"/>
  <c r="N809" i="5"/>
  <c r="R809" i="5"/>
  <c r="D810" i="5"/>
  <c r="H810" i="5"/>
  <c r="L810" i="5"/>
  <c r="P810" i="5"/>
  <c r="C811" i="5"/>
  <c r="G811" i="5"/>
  <c r="K811" i="5"/>
  <c r="O811" i="5"/>
  <c r="C812" i="5"/>
  <c r="G812" i="5"/>
  <c r="K812" i="5"/>
  <c r="O812" i="5"/>
  <c r="D813" i="5"/>
  <c r="H813" i="5"/>
  <c r="L813" i="5"/>
  <c r="B814" i="5"/>
  <c r="F814" i="5"/>
  <c r="J814" i="5"/>
  <c r="E815" i="5"/>
  <c r="I815" i="5"/>
  <c r="E816" i="5"/>
  <c r="I816" i="5"/>
  <c r="B817" i="5"/>
  <c r="F817" i="5"/>
  <c r="J817" i="5"/>
  <c r="D818" i="5"/>
  <c r="H818" i="5"/>
  <c r="C819" i="5"/>
  <c r="G819" i="5"/>
  <c r="C820" i="5"/>
  <c r="G820" i="5"/>
  <c r="D821" i="5"/>
  <c r="B822" i="5"/>
  <c r="B825" i="5"/>
  <c r="AN827" i="5"/>
  <c r="AN828" i="5" s="1"/>
  <c r="AN829" i="5" s="1"/>
  <c r="AN830" i="5" s="1"/>
  <c r="AN832" i="5" s="1"/>
  <c r="AN833" i="5" s="1"/>
  <c r="AN1132" i="5"/>
  <c r="AN1133" i="5" s="1"/>
  <c r="E1132" i="5"/>
  <c r="E1133" i="5" s="1"/>
  <c r="AK1132" i="5"/>
  <c r="AK1133" i="5" s="1"/>
  <c r="B1232" i="5"/>
  <c r="B1233" i="5" s="1"/>
  <c r="J1232" i="5"/>
  <c r="J1233" i="5" s="1"/>
  <c r="R1232" i="5"/>
  <c r="R1233" i="5" s="1"/>
  <c r="Z1232" i="5"/>
  <c r="Z1233" i="5" s="1"/>
  <c r="AH1232" i="5"/>
  <c r="AH1233" i="5" s="1"/>
  <c r="AM1232" i="5"/>
  <c r="AM1233" i="5" s="1"/>
  <c r="U1132" i="5"/>
  <c r="U1133" i="5" s="1"/>
  <c r="L1132" i="5"/>
  <c r="L1133" i="5" s="1"/>
  <c r="X1132" i="5"/>
  <c r="X1133" i="5" s="1"/>
  <c r="N1232" i="5"/>
  <c r="N1233" i="5" s="1"/>
  <c r="AD1232" i="5"/>
  <c r="AD1233" i="5" s="1"/>
  <c r="D1132" i="5"/>
  <c r="D1133" i="5" s="1"/>
  <c r="P1132" i="5"/>
  <c r="P1133" i="5" s="1"/>
  <c r="AB1132" i="5"/>
  <c r="AB1133" i="5" s="1"/>
  <c r="AJ1132" i="5"/>
  <c r="AJ1133" i="5" s="1"/>
  <c r="AG1132" i="5"/>
  <c r="AG1133" i="5" s="1"/>
  <c r="E1232" i="5"/>
  <c r="E1233" i="5" s="1"/>
  <c r="I1232" i="5"/>
  <c r="I1233" i="5" s="1"/>
  <c r="M1232" i="5"/>
  <c r="M1233" i="5" s="1"/>
  <c r="Q1232" i="5"/>
  <c r="Q1233" i="5" s="1"/>
  <c r="AK1232" i="5"/>
  <c r="AK1233" i="5" s="1"/>
  <c r="H1132" i="5"/>
  <c r="H1133" i="5" s="1"/>
  <c r="T1132" i="5"/>
  <c r="T1133" i="5" s="1"/>
  <c r="AF1132" i="5"/>
  <c r="AF1133" i="5" s="1"/>
  <c r="Q1132" i="5"/>
  <c r="Q1133" i="5" s="1"/>
  <c r="Y1132" i="5"/>
  <c r="Y1133" i="5" s="1"/>
  <c r="U1232" i="5"/>
  <c r="U1233" i="5" s="1"/>
  <c r="AC1232" i="5"/>
  <c r="AC1233" i="5" s="1"/>
  <c r="AG1232" i="5"/>
  <c r="AG1233" i="5" s="1"/>
  <c r="F1232" i="5"/>
  <c r="F1233" i="5" s="1"/>
  <c r="M1132" i="5"/>
  <c r="M1133" i="5" s="1"/>
  <c r="AC1132" i="5"/>
  <c r="AC1133" i="5" s="1"/>
  <c r="AL1232" i="5"/>
  <c r="AL1233" i="5" s="1"/>
  <c r="B1132" i="5"/>
  <c r="B1133" i="5" s="1"/>
  <c r="F1132" i="5"/>
  <c r="F1133" i="5" s="1"/>
  <c r="J1132" i="5"/>
  <c r="J1133" i="5" s="1"/>
  <c r="N1132" i="5"/>
  <c r="N1133" i="5" s="1"/>
  <c r="R1132" i="5"/>
  <c r="R1133" i="5" s="1"/>
  <c r="V1132" i="5"/>
  <c r="V1133" i="5" s="1"/>
  <c r="Z1132" i="5"/>
  <c r="Z1133" i="5" s="1"/>
  <c r="AD1132" i="5"/>
  <c r="AD1133" i="5" s="1"/>
  <c r="AH1132" i="5"/>
  <c r="AH1133" i="5" s="1"/>
  <c r="AL1132" i="5"/>
  <c r="AL1133" i="5" s="1"/>
  <c r="C1232" i="5"/>
  <c r="C1233" i="5" s="1"/>
  <c r="G1232" i="5"/>
  <c r="G1233" i="5" s="1"/>
  <c r="K1232" i="5"/>
  <c r="K1233" i="5" s="1"/>
  <c r="O1232" i="5"/>
  <c r="O1233" i="5" s="1"/>
  <c r="S1232" i="5"/>
  <c r="S1233" i="5" s="1"/>
  <c r="W1232" i="5"/>
  <c r="W1233" i="5" s="1"/>
  <c r="AA1232" i="5"/>
  <c r="AA1233" i="5" s="1"/>
  <c r="AE1232" i="5"/>
  <c r="AE1233" i="5" s="1"/>
  <c r="AI1232" i="5"/>
  <c r="AI1233" i="5" s="1"/>
  <c r="I1132" i="5"/>
  <c r="I1133" i="5" s="1"/>
  <c r="Y1232" i="5"/>
  <c r="Y1233" i="5" s="1"/>
  <c r="V1232" i="5"/>
  <c r="V1233" i="5" s="1"/>
  <c r="C1132" i="5"/>
  <c r="C1133" i="5" s="1"/>
  <c r="G1132" i="5"/>
  <c r="G1133" i="5" s="1"/>
  <c r="K1132" i="5"/>
  <c r="K1133" i="5" s="1"/>
  <c r="O1132" i="5"/>
  <c r="O1133" i="5" s="1"/>
  <c r="S1132" i="5"/>
  <c r="S1133" i="5" s="1"/>
  <c r="W1132" i="5"/>
  <c r="W1133" i="5" s="1"/>
  <c r="AA1132" i="5"/>
  <c r="AA1133" i="5" s="1"/>
  <c r="AE1132" i="5"/>
  <c r="AE1133" i="5" s="1"/>
  <c r="AI1132" i="5"/>
  <c r="AI1133" i="5" s="1"/>
  <c r="AM1132" i="5"/>
  <c r="AM1133" i="5" s="1"/>
  <c r="D1232" i="5"/>
  <c r="D1233" i="5" s="1"/>
  <c r="H1232" i="5"/>
  <c r="H1233" i="5" s="1"/>
  <c r="L1232" i="5"/>
  <c r="L1233" i="5" s="1"/>
  <c r="P1232" i="5"/>
  <c r="P1233" i="5" s="1"/>
  <c r="T1232" i="5"/>
  <c r="T1233" i="5" s="1"/>
  <c r="X1232" i="5"/>
  <c r="X1233" i="5" s="1"/>
  <c r="AB1232" i="5"/>
  <c r="AB1233" i="5" s="1"/>
  <c r="AF1232" i="5"/>
  <c r="AF1233" i="5" s="1"/>
  <c r="AJ1232" i="5"/>
  <c r="AJ1233" i="5" s="1"/>
  <c r="AM729" i="5"/>
  <c r="AM730" i="5" s="1"/>
  <c r="AN529" i="5"/>
  <c r="AN530" i="5" s="1"/>
  <c r="AI629" i="5"/>
  <c r="AI630" i="5" s="1"/>
  <c r="AM629" i="5"/>
  <c r="AM630" i="5" s="1"/>
  <c r="AN629" i="5"/>
  <c r="AN630" i="5" s="1"/>
  <c r="AN729" i="5"/>
  <c r="AN730" i="5" s="1"/>
  <c r="AL729" i="5"/>
  <c r="AL730" i="5" s="1"/>
  <c r="AL827" i="5"/>
  <c r="AL828" i="5" s="1"/>
  <c r="F729" i="5"/>
  <c r="F730" i="5" s="1"/>
  <c r="V729" i="5"/>
  <c r="V730" i="5" s="1"/>
  <c r="AE629" i="5"/>
  <c r="AE630" i="5" s="1"/>
  <c r="C529" i="5"/>
  <c r="C530" i="5" s="1"/>
  <c r="G529" i="5"/>
  <c r="G530" i="5" s="1"/>
  <c r="K529" i="5"/>
  <c r="K530" i="5" s="1"/>
  <c r="S529" i="5"/>
  <c r="S530" i="5" s="1"/>
  <c r="W529" i="5"/>
  <c r="W530" i="5" s="1"/>
  <c r="AA529" i="5"/>
  <c r="AA530" i="5" s="1"/>
  <c r="AI529" i="5"/>
  <c r="AI530" i="5" s="1"/>
  <c r="AM529" i="5"/>
  <c r="AM530" i="5" s="1"/>
  <c r="E529" i="5"/>
  <c r="E530" i="5" s="1"/>
  <c r="I529" i="5"/>
  <c r="I530" i="5" s="1"/>
  <c r="M529" i="5"/>
  <c r="M530" i="5" s="1"/>
  <c r="Q529" i="5"/>
  <c r="Q530" i="5" s="1"/>
  <c r="U529" i="5"/>
  <c r="U530" i="5" s="1"/>
  <c r="Y529" i="5"/>
  <c r="Y530" i="5" s="1"/>
  <c r="AC529" i="5"/>
  <c r="AC530" i="5" s="1"/>
  <c r="AG529" i="5"/>
  <c r="AG530" i="5" s="1"/>
  <c r="AK529" i="5"/>
  <c r="AK530" i="5" s="1"/>
  <c r="C629" i="5"/>
  <c r="C630" i="5" s="1"/>
  <c r="G629" i="5"/>
  <c r="G630" i="5" s="1"/>
  <c r="K629" i="5"/>
  <c r="K630" i="5" s="1"/>
  <c r="O629" i="5"/>
  <c r="O630" i="5" s="1"/>
  <c r="S629" i="5"/>
  <c r="S630" i="5" s="1"/>
  <c r="W629" i="5"/>
  <c r="W630" i="5" s="1"/>
  <c r="AA629" i="5"/>
  <c r="AA630" i="5" s="1"/>
  <c r="N729" i="5"/>
  <c r="N730" i="5" s="1"/>
  <c r="Z729" i="5"/>
  <c r="Z730" i="5" s="1"/>
  <c r="AD729" i="5"/>
  <c r="AD730" i="5" s="1"/>
  <c r="E729" i="5"/>
  <c r="E730" i="5" s="1"/>
  <c r="I729" i="5"/>
  <c r="I730" i="5" s="1"/>
  <c r="M729" i="5"/>
  <c r="M730" i="5" s="1"/>
  <c r="Q729" i="5"/>
  <c r="Q730" i="5" s="1"/>
  <c r="U729" i="5"/>
  <c r="U730" i="5" s="1"/>
  <c r="Y729" i="5"/>
  <c r="Y730" i="5" s="1"/>
  <c r="AC729" i="5"/>
  <c r="AC730" i="5" s="1"/>
  <c r="AG729" i="5"/>
  <c r="AG730" i="5" s="1"/>
  <c r="AK729" i="5"/>
  <c r="AK730" i="5" s="1"/>
  <c r="O529" i="5"/>
  <c r="O530" i="5" s="1"/>
  <c r="H629" i="5"/>
  <c r="H630" i="5" s="1"/>
  <c r="AG629" i="5"/>
  <c r="AG630" i="5" s="1"/>
  <c r="B529" i="5"/>
  <c r="B530" i="5" s="1"/>
  <c r="F529" i="5"/>
  <c r="F530" i="5" s="1"/>
  <c r="J529" i="5"/>
  <c r="J530" i="5" s="1"/>
  <c r="N529" i="5"/>
  <c r="N530" i="5" s="1"/>
  <c r="R529" i="5"/>
  <c r="R530" i="5" s="1"/>
  <c r="V529" i="5"/>
  <c r="V530" i="5" s="1"/>
  <c r="Z529" i="5"/>
  <c r="Z530" i="5" s="1"/>
  <c r="AD529" i="5"/>
  <c r="AD530" i="5" s="1"/>
  <c r="AH529" i="5"/>
  <c r="AH530" i="5" s="1"/>
  <c r="AL529" i="5"/>
  <c r="AL530" i="5" s="1"/>
  <c r="D529" i="5"/>
  <c r="D530" i="5" s="1"/>
  <c r="L529" i="5"/>
  <c r="L530" i="5" s="1"/>
  <c r="T529" i="5"/>
  <c r="T530" i="5" s="1"/>
  <c r="AB529" i="5"/>
  <c r="AB530" i="5" s="1"/>
  <c r="AJ529" i="5"/>
  <c r="AJ530" i="5" s="1"/>
  <c r="AF629" i="5"/>
  <c r="AF630" i="5" s="1"/>
  <c r="AJ629" i="5"/>
  <c r="AJ630" i="5" s="1"/>
  <c r="Q629" i="5"/>
  <c r="Q630" i="5" s="1"/>
  <c r="J729" i="5"/>
  <c r="J730" i="5" s="1"/>
  <c r="P629" i="5"/>
  <c r="P630" i="5" s="1"/>
  <c r="AK629" i="5"/>
  <c r="AK630" i="5" s="1"/>
  <c r="D629" i="5"/>
  <c r="D630" i="5" s="1"/>
  <c r="L629" i="5"/>
  <c r="L630" i="5" s="1"/>
  <c r="T629" i="5"/>
  <c r="T630" i="5" s="1"/>
  <c r="AB629" i="5"/>
  <c r="AB630" i="5" s="1"/>
  <c r="AE529" i="5"/>
  <c r="AE530" i="5" s="1"/>
  <c r="X629" i="5"/>
  <c r="X630" i="5" s="1"/>
  <c r="H529" i="5"/>
  <c r="H530" i="5" s="1"/>
  <c r="P529" i="5"/>
  <c r="P530" i="5" s="1"/>
  <c r="P1246" i="5" s="1"/>
  <c r="X529" i="5"/>
  <c r="X530" i="5" s="1"/>
  <c r="AF529" i="5"/>
  <c r="AF530" i="5" s="1"/>
  <c r="B629" i="5"/>
  <c r="B630" i="5" s="1"/>
  <c r="F629" i="5"/>
  <c r="F630" i="5" s="1"/>
  <c r="J629" i="5"/>
  <c r="J630" i="5" s="1"/>
  <c r="I629" i="5"/>
  <c r="I630" i="5" s="1"/>
  <c r="N629" i="5"/>
  <c r="N630" i="5" s="1"/>
  <c r="R629" i="5"/>
  <c r="R630" i="5" s="1"/>
  <c r="V629" i="5"/>
  <c r="V630" i="5" s="1"/>
  <c r="Z629" i="5"/>
  <c r="Z630" i="5" s="1"/>
  <c r="Y629" i="5"/>
  <c r="Y630" i="5" s="1"/>
  <c r="E629" i="5"/>
  <c r="E630" i="5" s="1"/>
  <c r="M629" i="5"/>
  <c r="M630" i="5" s="1"/>
  <c r="U629" i="5"/>
  <c r="U630" i="5" s="1"/>
  <c r="AC629" i="5"/>
  <c r="AC630" i="5" s="1"/>
  <c r="B729" i="5"/>
  <c r="B730" i="5" s="1"/>
  <c r="R729" i="5"/>
  <c r="R730" i="5" s="1"/>
  <c r="AH729" i="5"/>
  <c r="AH730" i="5" s="1"/>
  <c r="C729" i="5"/>
  <c r="C730" i="5" s="1"/>
  <c r="G729" i="5"/>
  <c r="G730" i="5" s="1"/>
  <c r="K729" i="5"/>
  <c r="K730" i="5" s="1"/>
  <c r="O729" i="5"/>
  <c r="O730" i="5" s="1"/>
  <c r="S729" i="5"/>
  <c r="S730" i="5" s="1"/>
  <c r="W729" i="5"/>
  <c r="W730" i="5" s="1"/>
  <c r="AA729" i="5"/>
  <c r="AA730" i="5" s="1"/>
  <c r="AE729" i="5"/>
  <c r="AE730" i="5" s="1"/>
  <c r="AI729" i="5"/>
  <c r="AI730" i="5" s="1"/>
  <c r="AD629" i="5"/>
  <c r="AD630" i="5" s="1"/>
  <c r="AH629" i="5"/>
  <c r="AH630" i="5" s="1"/>
  <c r="AL629" i="5"/>
  <c r="AL630" i="5" s="1"/>
  <c r="D729" i="5"/>
  <c r="D730" i="5" s="1"/>
  <c r="H729" i="5"/>
  <c r="H730" i="5" s="1"/>
  <c r="L729" i="5"/>
  <c r="L730" i="5" s="1"/>
  <c r="P729" i="5"/>
  <c r="P730" i="5" s="1"/>
  <c r="T729" i="5"/>
  <c r="T730" i="5" s="1"/>
  <c r="X729" i="5"/>
  <c r="X730" i="5" s="1"/>
  <c r="AB729" i="5"/>
  <c r="AB730" i="5" s="1"/>
  <c r="AF729" i="5"/>
  <c r="AF730" i="5" s="1"/>
  <c r="AJ729" i="5"/>
  <c r="AJ730" i="5" s="1"/>
  <c r="AO830" i="5"/>
  <c r="AO832" i="5" s="1"/>
  <c r="AO833" i="5" s="1"/>
  <c r="B337" i="5"/>
  <c r="B338" i="5"/>
  <c r="B339" i="5"/>
  <c r="B340" i="5"/>
  <c r="B341" i="5"/>
  <c r="B342" i="5"/>
  <c r="B343" i="5"/>
  <c r="B344" i="5"/>
  <c r="B345" i="5"/>
  <c r="B346" i="5"/>
  <c r="B347" i="5"/>
  <c r="B348" i="5"/>
  <c r="B349" i="5"/>
  <c r="B350" i="5"/>
  <c r="B351" i="5"/>
  <c r="B352" i="5"/>
  <c r="B353" i="5"/>
  <c r="B354" i="5"/>
  <c r="B355" i="5"/>
  <c r="B356" i="5"/>
  <c r="B357" i="5"/>
  <c r="B358" i="5"/>
  <c r="B359" i="5"/>
  <c r="B360" i="5"/>
  <c r="B361" i="5"/>
  <c r="B362" i="5"/>
  <c r="B363" i="5"/>
  <c r="B364" i="5"/>
  <c r="B365" i="5"/>
  <c r="B366" i="5"/>
  <c r="B367" i="5"/>
  <c r="B368" i="5"/>
  <c r="B369" i="5"/>
  <c r="B370" i="5"/>
  <c r="B371" i="5"/>
  <c r="B372" i="5"/>
  <c r="B373" i="5"/>
  <c r="B374" i="5"/>
  <c r="B375" i="5"/>
  <c r="C337" i="5"/>
  <c r="C338" i="5"/>
  <c r="C339" i="5"/>
  <c r="B387" i="5" s="1"/>
  <c r="C340" i="5"/>
  <c r="C341" i="5"/>
  <c r="C342" i="5"/>
  <c r="C343" i="5"/>
  <c r="B391" i="5" s="1"/>
  <c r="C344" i="5"/>
  <c r="C345" i="5"/>
  <c r="C346" i="5"/>
  <c r="C347" i="5"/>
  <c r="B395" i="5" s="1"/>
  <c r="C348" i="5"/>
  <c r="C349" i="5"/>
  <c r="C350" i="5"/>
  <c r="C351" i="5"/>
  <c r="B399" i="5" s="1"/>
  <c r="C352" i="5"/>
  <c r="C353" i="5"/>
  <c r="C354" i="5"/>
  <c r="C355" i="5"/>
  <c r="B403" i="5" s="1"/>
  <c r="C356" i="5"/>
  <c r="C357" i="5"/>
  <c r="C358" i="5"/>
  <c r="C359" i="5"/>
  <c r="B407" i="5" s="1"/>
  <c r="C360" i="5"/>
  <c r="C361" i="5"/>
  <c r="C362" i="5"/>
  <c r="C363" i="5"/>
  <c r="B411" i="5" s="1"/>
  <c r="C364" i="5"/>
  <c r="C365" i="5"/>
  <c r="C366" i="5"/>
  <c r="C367" i="5"/>
  <c r="B415" i="5" s="1"/>
  <c r="C368" i="5"/>
  <c r="C369" i="5"/>
  <c r="C370" i="5"/>
  <c r="C371" i="5"/>
  <c r="B419" i="5" s="1"/>
  <c r="C372" i="5"/>
  <c r="C373" i="5"/>
  <c r="C374" i="5"/>
  <c r="D337" i="5"/>
  <c r="D338" i="5"/>
  <c r="D339" i="5"/>
  <c r="D340" i="5"/>
  <c r="C388" i="5" s="1"/>
  <c r="D341" i="5"/>
  <c r="C389" i="5" s="1"/>
  <c r="D342" i="5"/>
  <c r="D343" i="5"/>
  <c r="D344" i="5"/>
  <c r="C392" i="5" s="1"/>
  <c r="D345" i="5"/>
  <c r="D346" i="5"/>
  <c r="D347" i="5"/>
  <c r="D348" i="5"/>
  <c r="C396" i="5" s="1"/>
  <c r="D349" i="5"/>
  <c r="C397" i="5" s="1"/>
  <c r="D350" i="5"/>
  <c r="D351" i="5"/>
  <c r="D352" i="5"/>
  <c r="C400" i="5" s="1"/>
  <c r="D353" i="5"/>
  <c r="D354" i="5"/>
  <c r="D355" i="5"/>
  <c r="D356" i="5"/>
  <c r="C404" i="5" s="1"/>
  <c r="D357" i="5"/>
  <c r="C405" i="5" s="1"/>
  <c r="D358" i="5"/>
  <c r="D359" i="5"/>
  <c r="D360" i="5"/>
  <c r="C408" i="5" s="1"/>
  <c r="D361" i="5"/>
  <c r="D362" i="5"/>
  <c r="D363" i="5"/>
  <c r="D364" i="5"/>
  <c r="C412" i="5" s="1"/>
  <c r="D365" i="5"/>
  <c r="C413" i="5" s="1"/>
  <c r="D366" i="5"/>
  <c r="D367" i="5"/>
  <c r="D368" i="5"/>
  <c r="C416" i="5" s="1"/>
  <c r="D369" i="5"/>
  <c r="D370" i="5"/>
  <c r="D371" i="5"/>
  <c r="D372" i="5"/>
  <c r="C420" i="5" s="1"/>
  <c r="D373" i="5"/>
  <c r="C421" i="5" s="1"/>
  <c r="E337" i="5"/>
  <c r="E338" i="5"/>
  <c r="D386" i="5" s="1"/>
  <c r="E339" i="5"/>
  <c r="E340" i="5"/>
  <c r="E341" i="5"/>
  <c r="E342" i="5"/>
  <c r="D390" i="5" s="1"/>
  <c r="E343" i="5"/>
  <c r="E344" i="5"/>
  <c r="E345" i="5"/>
  <c r="E346" i="5"/>
  <c r="D394" i="5" s="1"/>
  <c r="E347" i="5"/>
  <c r="E348" i="5"/>
  <c r="E349" i="5"/>
  <c r="E350" i="5"/>
  <c r="D398" i="5" s="1"/>
  <c r="E351" i="5"/>
  <c r="E352" i="5"/>
  <c r="E353" i="5"/>
  <c r="E354" i="5"/>
  <c r="D402" i="5" s="1"/>
  <c r="E355" i="5"/>
  <c r="E356" i="5"/>
  <c r="E357" i="5"/>
  <c r="E358" i="5"/>
  <c r="D406" i="5" s="1"/>
  <c r="E359" i="5"/>
  <c r="E360" i="5"/>
  <c r="E361" i="5"/>
  <c r="E362" i="5"/>
  <c r="D410" i="5" s="1"/>
  <c r="E363" i="5"/>
  <c r="E364" i="5"/>
  <c r="E365" i="5"/>
  <c r="E366" i="5"/>
  <c r="D414" i="5" s="1"/>
  <c r="E367" i="5"/>
  <c r="E368" i="5"/>
  <c r="E369" i="5"/>
  <c r="E370" i="5"/>
  <c r="D418" i="5" s="1"/>
  <c r="E371" i="5"/>
  <c r="E372" i="5"/>
  <c r="F337" i="5"/>
  <c r="E385" i="5" s="1"/>
  <c r="F338" i="5"/>
  <c r="E386" i="5" s="1"/>
  <c r="F339" i="5"/>
  <c r="E387" i="5" s="1"/>
  <c r="F340" i="5"/>
  <c r="F341" i="5"/>
  <c r="E389" i="5" s="1"/>
  <c r="F342" i="5"/>
  <c r="F343" i="5"/>
  <c r="E391" i="5" s="1"/>
  <c r="F344" i="5"/>
  <c r="F345" i="5"/>
  <c r="E393" i="5" s="1"/>
  <c r="F346" i="5"/>
  <c r="E394" i="5" s="1"/>
  <c r="F347" i="5"/>
  <c r="E395" i="5" s="1"/>
  <c r="F348" i="5"/>
  <c r="F349" i="5"/>
  <c r="E397" i="5" s="1"/>
  <c r="F350" i="5"/>
  <c r="F351" i="5"/>
  <c r="E399" i="5" s="1"/>
  <c r="F352" i="5"/>
  <c r="F353" i="5"/>
  <c r="E401" i="5" s="1"/>
  <c r="F354" i="5"/>
  <c r="E402" i="5" s="1"/>
  <c r="F355" i="5"/>
  <c r="E403" i="5" s="1"/>
  <c r="F356" i="5"/>
  <c r="F357" i="5"/>
  <c r="E405" i="5" s="1"/>
  <c r="F358" i="5"/>
  <c r="F359" i="5"/>
  <c r="E407" i="5" s="1"/>
  <c r="F360" i="5"/>
  <c r="E408" i="5" s="1"/>
  <c r="F361" i="5"/>
  <c r="E409" i="5" s="1"/>
  <c r="F362" i="5"/>
  <c r="E410" i="5" s="1"/>
  <c r="F363" i="5"/>
  <c r="E411" i="5" s="1"/>
  <c r="F364" i="5"/>
  <c r="F365" i="5"/>
  <c r="E413" i="5" s="1"/>
  <c r="F366" i="5"/>
  <c r="F367" i="5"/>
  <c r="E415" i="5" s="1"/>
  <c r="F368" i="5"/>
  <c r="E416" i="5" s="1"/>
  <c r="F369" i="5"/>
  <c r="E417" i="5" s="1"/>
  <c r="F370" i="5"/>
  <c r="E418" i="5" s="1"/>
  <c r="F371" i="5"/>
  <c r="E419" i="5" s="1"/>
  <c r="G337" i="5"/>
  <c r="F385" i="5" s="1"/>
  <c r="G338" i="5"/>
  <c r="G339" i="5"/>
  <c r="G340" i="5"/>
  <c r="G341" i="5"/>
  <c r="F389" i="5" s="1"/>
  <c r="G342" i="5"/>
  <c r="G343" i="5"/>
  <c r="G344" i="5"/>
  <c r="G345" i="5"/>
  <c r="F393" i="5" s="1"/>
  <c r="G346" i="5"/>
  <c r="G347" i="5"/>
  <c r="G348" i="5"/>
  <c r="G349" i="5"/>
  <c r="F397" i="5" s="1"/>
  <c r="G350" i="5"/>
  <c r="G351" i="5"/>
  <c r="G352" i="5"/>
  <c r="G353" i="5"/>
  <c r="F401" i="5" s="1"/>
  <c r="G354" i="5"/>
  <c r="G355" i="5"/>
  <c r="G356" i="5"/>
  <c r="G357" i="5"/>
  <c r="F405" i="5" s="1"/>
  <c r="G358" i="5"/>
  <c r="G359" i="5"/>
  <c r="G360" i="5"/>
  <c r="G361" i="5"/>
  <c r="F409" i="5" s="1"/>
  <c r="G362" i="5"/>
  <c r="G363" i="5"/>
  <c r="G364" i="5"/>
  <c r="G365" i="5"/>
  <c r="F413" i="5" s="1"/>
  <c r="G366" i="5"/>
  <c r="G367" i="5"/>
  <c r="G368" i="5"/>
  <c r="G369" i="5"/>
  <c r="F417" i="5" s="1"/>
  <c r="G370" i="5"/>
  <c r="H337" i="5"/>
  <c r="H338" i="5"/>
  <c r="G386" i="5" s="1"/>
  <c r="H339" i="5"/>
  <c r="G387" i="5" s="1"/>
  <c r="H340" i="5"/>
  <c r="H341" i="5"/>
  <c r="H342" i="5"/>
  <c r="G390" i="5" s="1"/>
  <c r="H343" i="5"/>
  <c r="H344" i="5"/>
  <c r="H345" i="5"/>
  <c r="H346" i="5"/>
  <c r="G394" i="5" s="1"/>
  <c r="H347" i="5"/>
  <c r="G395" i="5" s="1"/>
  <c r="H348" i="5"/>
  <c r="H349" i="5"/>
  <c r="H350" i="5"/>
  <c r="G398" i="5" s="1"/>
  <c r="H351" i="5"/>
  <c r="H352" i="5"/>
  <c r="H353" i="5"/>
  <c r="H354" i="5"/>
  <c r="G402" i="5" s="1"/>
  <c r="H355" i="5"/>
  <c r="G403" i="5" s="1"/>
  <c r="H356" i="5"/>
  <c r="H357" i="5"/>
  <c r="H358" i="5"/>
  <c r="G406" i="5" s="1"/>
  <c r="H359" i="5"/>
  <c r="H360" i="5"/>
  <c r="H361" i="5"/>
  <c r="H362" i="5"/>
  <c r="G410" i="5" s="1"/>
  <c r="H363" i="5"/>
  <c r="G411" i="5" s="1"/>
  <c r="H364" i="5"/>
  <c r="H365" i="5"/>
  <c r="H366" i="5"/>
  <c r="G414" i="5" s="1"/>
  <c r="H367" i="5"/>
  <c r="H368" i="5"/>
  <c r="H369" i="5"/>
  <c r="I337" i="5"/>
  <c r="I338" i="5"/>
  <c r="I339" i="5"/>
  <c r="I340" i="5"/>
  <c r="H388" i="5" s="1"/>
  <c r="I341" i="5"/>
  <c r="I342" i="5"/>
  <c r="I343" i="5"/>
  <c r="I344" i="5"/>
  <c r="H392" i="5" s="1"/>
  <c r="I345" i="5"/>
  <c r="I346" i="5"/>
  <c r="I347" i="5"/>
  <c r="I348" i="5"/>
  <c r="H396" i="5" s="1"/>
  <c r="I349" i="5"/>
  <c r="I350" i="5"/>
  <c r="I351" i="5"/>
  <c r="I352" i="5"/>
  <c r="H400" i="5" s="1"/>
  <c r="I353" i="5"/>
  <c r="I354" i="5"/>
  <c r="I355" i="5"/>
  <c r="I356" i="5"/>
  <c r="H404" i="5" s="1"/>
  <c r="I357" i="5"/>
  <c r="I358" i="5"/>
  <c r="I359" i="5"/>
  <c r="I360" i="5"/>
  <c r="H408" i="5" s="1"/>
  <c r="I361" i="5"/>
  <c r="I362" i="5"/>
  <c r="I363" i="5"/>
  <c r="I364" i="5"/>
  <c r="H412" i="5" s="1"/>
  <c r="I365" i="5"/>
  <c r="I366" i="5"/>
  <c r="I367" i="5"/>
  <c r="I368" i="5"/>
  <c r="H416" i="5" s="1"/>
  <c r="J337" i="5"/>
  <c r="I385" i="5" s="1"/>
  <c r="J338" i="5"/>
  <c r="I386" i="5" s="1"/>
  <c r="J339" i="5"/>
  <c r="I387" i="5" s="1"/>
  <c r="J340" i="5"/>
  <c r="I388" i="5" s="1"/>
  <c r="J341" i="5"/>
  <c r="I389" i="5" s="1"/>
  <c r="J342" i="5"/>
  <c r="I390" i="5" s="1"/>
  <c r="J343" i="5"/>
  <c r="I391" i="5" s="1"/>
  <c r="J344" i="5"/>
  <c r="I392" i="5" s="1"/>
  <c r="J345" i="5"/>
  <c r="I393" i="5" s="1"/>
  <c r="J346" i="5"/>
  <c r="I394" i="5" s="1"/>
  <c r="J347" i="5"/>
  <c r="I395" i="5" s="1"/>
  <c r="J348" i="5"/>
  <c r="I396" i="5" s="1"/>
  <c r="J349" i="5"/>
  <c r="I397" i="5" s="1"/>
  <c r="J350" i="5"/>
  <c r="I398" i="5" s="1"/>
  <c r="J351" i="5"/>
  <c r="I399" i="5" s="1"/>
  <c r="J352" i="5"/>
  <c r="I400" i="5" s="1"/>
  <c r="J353" i="5"/>
  <c r="I401" i="5" s="1"/>
  <c r="J354" i="5"/>
  <c r="I402" i="5" s="1"/>
  <c r="J355" i="5"/>
  <c r="I403" i="5" s="1"/>
  <c r="J356" i="5"/>
  <c r="I404" i="5" s="1"/>
  <c r="J357" i="5"/>
  <c r="I405" i="5" s="1"/>
  <c r="J358" i="5"/>
  <c r="I406" i="5" s="1"/>
  <c r="J359" i="5"/>
  <c r="I407" i="5" s="1"/>
  <c r="J360" i="5"/>
  <c r="I408" i="5" s="1"/>
  <c r="J361" i="5"/>
  <c r="I409" i="5" s="1"/>
  <c r="J362" i="5"/>
  <c r="I410" i="5" s="1"/>
  <c r="J363" i="5"/>
  <c r="I411" i="5" s="1"/>
  <c r="J364" i="5"/>
  <c r="I412" i="5" s="1"/>
  <c r="J365" i="5"/>
  <c r="I413" i="5" s="1"/>
  <c r="J366" i="5"/>
  <c r="I414" i="5" s="1"/>
  <c r="J367" i="5"/>
  <c r="I415" i="5" s="1"/>
  <c r="K337" i="5"/>
  <c r="K338" i="5"/>
  <c r="K339" i="5"/>
  <c r="J387" i="5" s="1"/>
  <c r="K340" i="5"/>
  <c r="K341" i="5"/>
  <c r="K342" i="5"/>
  <c r="K343" i="5"/>
  <c r="J391" i="5" s="1"/>
  <c r="K344" i="5"/>
  <c r="K345" i="5"/>
  <c r="K346" i="5"/>
  <c r="K347" i="5"/>
  <c r="J395" i="5" s="1"/>
  <c r="K348" i="5"/>
  <c r="K349" i="5"/>
  <c r="K350" i="5"/>
  <c r="K351" i="5"/>
  <c r="J399" i="5" s="1"/>
  <c r="K352" i="5"/>
  <c r="K353" i="5"/>
  <c r="K354" i="5"/>
  <c r="K355" i="5"/>
  <c r="J403" i="5" s="1"/>
  <c r="K356" i="5"/>
  <c r="K357" i="5"/>
  <c r="K358" i="5"/>
  <c r="K359" i="5"/>
  <c r="J407" i="5" s="1"/>
  <c r="K360" i="5"/>
  <c r="K361" i="5"/>
  <c r="K362" i="5"/>
  <c r="K363" i="5"/>
  <c r="J411" i="5" s="1"/>
  <c r="K364" i="5"/>
  <c r="K365" i="5"/>
  <c r="K366" i="5"/>
  <c r="L337" i="5"/>
  <c r="K385" i="5" s="1"/>
  <c r="L338" i="5"/>
  <c r="L339" i="5"/>
  <c r="L340" i="5"/>
  <c r="K388" i="5" s="1"/>
  <c r="L341" i="5"/>
  <c r="L342" i="5"/>
  <c r="L343" i="5"/>
  <c r="L344" i="5"/>
  <c r="K392" i="5" s="1"/>
  <c r="L345" i="5"/>
  <c r="L346" i="5"/>
  <c r="L347" i="5"/>
  <c r="L348" i="5"/>
  <c r="K396" i="5" s="1"/>
  <c r="L349" i="5"/>
  <c r="L350" i="5"/>
  <c r="L351" i="5"/>
  <c r="L352" i="5"/>
  <c r="K400" i="5" s="1"/>
  <c r="L353" i="5"/>
  <c r="L354" i="5"/>
  <c r="L355" i="5"/>
  <c r="L356" i="5"/>
  <c r="K404" i="5" s="1"/>
  <c r="L357" i="5"/>
  <c r="L358" i="5"/>
  <c r="L359" i="5"/>
  <c r="L360" i="5"/>
  <c r="K408" i="5" s="1"/>
  <c r="L361" i="5"/>
  <c r="L362" i="5"/>
  <c r="L363" i="5"/>
  <c r="L364" i="5"/>
  <c r="K412" i="5" s="1"/>
  <c r="L365" i="5"/>
  <c r="M337" i="5"/>
  <c r="M338" i="5"/>
  <c r="L386" i="5" s="1"/>
  <c r="M339" i="5"/>
  <c r="M340" i="5"/>
  <c r="M341" i="5"/>
  <c r="M342" i="5"/>
  <c r="L390" i="5" s="1"/>
  <c r="M343" i="5"/>
  <c r="M344" i="5"/>
  <c r="M345" i="5"/>
  <c r="M346" i="5"/>
  <c r="L394" i="5" s="1"/>
  <c r="M347" i="5"/>
  <c r="M348" i="5"/>
  <c r="M349" i="5"/>
  <c r="M350" i="5"/>
  <c r="L398" i="5" s="1"/>
  <c r="M351" i="5"/>
  <c r="M352" i="5"/>
  <c r="M353" i="5"/>
  <c r="M354" i="5"/>
  <c r="L402" i="5" s="1"/>
  <c r="M355" i="5"/>
  <c r="M356" i="5"/>
  <c r="M357" i="5"/>
  <c r="M358" i="5"/>
  <c r="L406" i="5" s="1"/>
  <c r="M359" i="5"/>
  <c r="M360" i="5"/>
  <c r="M361" i="5"/>
  <c r="M362" i="5"/>
  <c r="L410" i="5" s="1"/>
  <c r="M363" i="5"/>
  <c r="M364" i="5"/>
  <c r="N337" i="5"/>
  <c r="N338" i="5"/>
  <c r="N339" i="5"/>
  <c r="M387" i="5" s="1"/>
  <c r="N340" i="5"/>
  <c r="M388" i="5" s="1"/>
  <c r="N341" i="5"/>
  <c r="M389" i="5" s="1"/>
  <c r="N342" i="5"/>
  <c r="M390" i="5" s="1"/>
  <c r="N343" i="5"/>
  <c r="M391" i="5" s="1"/>
  <c r="N344" i="5"/>
  <c r="N345" i="5"/>
  <c r="N346" i="5"/>
  <c r="N347" i="5"/>
  <c r="M395" i="5" s="1"/>
  <c r="N348" i="5"/>
  <c r="M396" i="5" s="1"/>
  <c r="N349" i="5"/>
  <c r="M397" i="5" s="1"/>
  <c r="N350" i="5"/>
  <c r="M398" i="5" s="1"/>
  <c r="N351" i="5"/>
  <c r="M399" i="5" s="1"/>
  <c r="N352" i="5"/>
  <c r="N353" i="5"/>
  <c r="N354" i="5"/>
  <c r="N355" i="5"/>
  <c r="M403" i="5" s="1"/>
  <c r="N356" i="5"/>
  <c r="M404" i="5" s="1"/>
  <c r="N357" i="5"/>
  <c r="M405" i="5" s="1"/>
  <c r="N358" i="5"/>
  <c r="M406" i="5" s="1"/>
  <c r="N359" i="5"/>
  <c r="M407" i="5" s="1"/>
  <c r="N360" i="5"/>
  <c r="N361" i="5"/>
  <c r="N362" i="5"/>
  <c r="N363" i="5"/>
  <c r="M411" i="5" s="1"/>
  <c r="O337" i="5"/>
  <c r="N385" i="5" s="1"/>
  <c r="O338" i="5"/>
  <c r="O339" i="5"/>
  <c r="O340" i="5"/>
  <c r="O341" i="5"/>
  <c r="N389" i="5" s="1"/>
  <c r="O342" i="5"/>
  <c r="O343" i="5"/>
  <c r="O344" i="5"/>
  <c r="O345" i="5"/>
  <c r="N393" i="5" s="1"/>
  <c r="O346" i="5"/>
  <c r="O347" i="5"/>
  <c r="O348" i="5"/>
  <c r="O349" i="5"/>
  <c r="N397" i="5" s="1"/>
  <c r="O350" i="5"/>
  <c r="O351" i="5"/>
  <c r="O352" i="5"/>
  <c r="O353" i="5"/>
  <c r="N401" i="5" s="1"/>
  <c r="O354" i="5"/>
  <c r="O355" i="5"/>
  <c r="O356" i="5"/>
  <c r="O357" i="5"/>
  <c r="N405" i="5" s="1"/>
  <c r="O358" i="5"/>
  <c r="O359" i="5"/>
  <c r="O360" i="5"/>
  <c r="O361" i="5"/>
  <c r="N409" i="5" s="1"/>
  <c r="O362" i="5"/>
  <c r="P337" i="5"/>
  <c r="P338" i="5"/>
  <c r="O386" i="5" s="1"/>
  <c r="P339" i="5"/>
  <c r="P340" i="5"/>
  <c r="P341" i="5"/>
  <c r="P342" i="5"/>
  <c r="O390" i="5" s="1"/>
  <c r="P343" i="5"/>
  <c r="P344" i="5"/>
  <c r="P345" i="5"/>
  <c r="P346" i="5"/>
  <c r="O394" i="5" s="1"/>
  <c r="P347" i="5"/>
  <c r="P348" i="5"/>
  <c r="P349" i="5"/>
  <c r="P350" i="5"/>
  <c r="O398" i="5" s="1"/>
  <c r="P351" i="5"/>
  <c r="O399" i="5" s="1"/>
  <c r="P352" i="5"/>
  <c r="P353" i="5"/>
  <c r="P354" i="5"/>
  <c r="O402" i="5" s="1"/>
  <c r="P355" i="5"/>
  <c r="P356" i="5"/>
  <c r="P357" i="5"/>
  <c r="P358" i="5"/>
  <c r="O406" i="5" s="1"/>
  <c r="P359" i="5"/>
  <c r="O407" i="5" s="1"/>
  <c r="P360" i="5"/>
  <c r="P361" i="5"/>
  <c r="Q337" i="5"/>
  <c r="Q338" i="5"/>
  <c r="Q339" i="5"/>
  <c r="Q340" i="5"/>
  <c r="P388" i="5" s="1"/>
  <c r="Q341" i="5"/>
  <c r="Q342" i="5"/>
  <c r="Q343" i="5"/>
  <c r="Q344" i="5"/>
  <c r="P392" i="5" s="1"/>
  <c r="Q345" i="5"/>
  <c r="Q346" i="5"/>
  <c r="Q347" i="5"/>
  <c r="Q348" i="5"/>
  <c r="P396" i="5" s="1"/>
  <c r="Q349" i="5"/>
  <c r="Q350" i="5"/>
  <c r="Q351" i="5"/>
  <c r="Q352" i="5"/>
  <c r="P400" i="5" s="1"/>
  <c r="Q353" i="5"/>
  <c r="Q354" i="5"/>
  <c r="Q355" i="5"/>
  <c r="Q356" i="5"/>
  <c r="P404" i="5" s="1"/>
  <c r="Q357" i="5"/>
  <c r="Q358" i="5"/>
  <c r="Q359" i="5"/>
  <c r="Q360" i="5"/>
  <c r="P408" i="5" s="1"/>
  <c r="R337" i="5"/>
  <c r="Q385" i="5" s="1"/>
  <c r="R338" i="5"/>
  <c r="Q386" i="5" s="1"/>
  <c r="R339" i="5"/>
  <c r="Q387" i="5" s="1"/>
  <c r="R340" i="5"/>
  <c r="Q388" i="5" s="1"/>
  <c r="R341" i="5"/>
  <c r="Q389" i="5" s="1"/>
  <c r="R342" i="5"/>
  <c r="Q390" i="5" s="1"/>
  <c r="R343" i="5"/>
  <c r="Q391" i="5" s="1"/>
  <c r="R344" i="5"/>
  <c r="Q392" i="5" s="1"/>
  <c r="R345" i="5"/>
  <c r="Q393" i="5" s="1"/>
  <c r="R346" i="5"/>
  <c r="Q394" i="5" s="1"/>
  <c r="R347" i="5"/>
  <c r="Q395" i="5" s="1"/>
  <c r="R348" i="5"/>
  <c r="Q396" i="5" s="1"/>
  <c r="R349" i="5"/>
  <c r="Q397" i="5" s="1"/>
  <c r="R350" i="5"/>
  <c r="Q398" i="5" s="1"/>
  <c r="R351" i="5"/>
  <c r="Q399" i="5" s="1"/>
  <c r="R352" i="5"/>
  <c r="Q400" i="5" s="1"/>
  <c r="R353" i="5"/>
  <c r="Q401" i="5" s="1"/>
  <c r="R354" i="5"/>
  <c r="Q402" i="5" s="1"/>
  <c r="R355" i="5"/>
  <c r="Q403" i="5" s="1"/>
  <c r="R356" i="5"/>
  <c r="Q404" i="5" s="1"/>
  <c r="R357" i="5"/>
  <c r="Q405" i="5" s="1"/>
  <c r="R358" i="5"/>
  <c r="Q406" i="5" s="1"/>
  <c r="R359" i="5"/>
  <c r="Q407" i="5" s="1"/>
  <c r="S337" i="5"/>
  <c r="S338" i="5"/>
  <c r="S339" i="5"/>
  <c r="R387" i="5" s="1"/>
  <c r="S340" i="5"/>
  <c r="S341" i="5"/>
  <c r="S342" i="5"/>
  <c r="S343" i="5"/>
  <c r="R391" i="5" s="1"/>
  <c r="S344" i="5"/>
  <c r="S345" i="5"/>
  <c r="S346" i="5"/>
  <c r="S347" i="5"/>
  <c r="R395" i="5" s="1"/>
  <c r="S348" i="5"/>
  <c r="S349" i="5"/>
  <c r="S350" i="5"/>
  <c r="S351" i="5"/>
  <c r="R399" i="5" s="1"/>
  <c r="S352" i="5"/>
  <c r="S353" i="5"/>
  <c r="S354" i="5"/>
  <c r="S355" i="5"/>
  <c r="R403" i="5" s="1"/>
  <c r="S356" i="5"/>
  <c r="S357" i="5"/>
  <c r="S358" i="5"/>
  <c r="T337" i="5"/>
  <c r="T338" i="5"/>
  <c r="T339" i="5"/>
  <c r="T340" i="5"/>
  <c r="S388" i="5" s="1"/>
  <c r="T341" i="5"/>
  <c r="T342" i="5"/>
  <c r="T343" i="5"/>
  <c r="T344" i="5"/>
  <c r="S392" i="5" s="1"/>
  <c r="T345" i="5"/>
  <c r="T346" i="5"/>
  <c r="T347" i="5"/>
  <c r="T348" i="5"/>
  <c r="S396" i="5" s="1"/>
  <c r="T349" i="5"/>
  <c r="T350" i="5"/>
  <c r="T351" i="5"/>
  <c r="T352" i="5"/>
  <c r="S400" i="5" s="1"/>
  <c r="T353" i="5"/>
  <c r="T354" i="5"/>
  <c r="T355" i="5"/>
  <c r="T356" i="5"/>
  <c r="S404" i="5" s="1"/>
  <c r="T357" i="5"/>
  <c r="U337" i="5"/>
  <c r="U338" i="5"/>
  <c r="T386" i="5" s="1"/>
  <c r="U339" i="5"/>
  <c r="U340" i="5"/>
  <c r="U341" i="5"/>
  <c r="U342" i="5"/>
  <c r="T390" i="5" s="1"/>
  <c r="U343" i="5"/>
  <c r="U344" i="5"/>
  <c r="U345" i="5"/>
  <c r="U346" i="5"/>
  <c r="T394" i="5" s="1"/>
  <c r="U347" i="5"/>
  <c r="U348" i="5"/>
  <c r="U349" i="5"/>
  <c r="U350" i="5"/>
  <c r="T398" i="5" s="1"/>
  <c r="U351" i="5"/>
  <c r="U352" i="5"/>
  <c r="U353" i="5"/>
  <c r="U354" i="5"/>
  <c r="T402" i="5" s="1"/>
  <c r="U355" i="5"/>
  <c r="U356" i="5"/>
  <c r="V337" i="5"/>
  <c r="U385" i="5" s="1"/>
  <c r="V338" i="5"/>
  <c r="U386" i="5" s="1"/>
  <c r="V339" i="5"/>
  <c r="V340" i="5"/>
  <c r="V341" i="5"/>
  <c r="V342" i="5"/>
  <c r="V343" i="5"/>
  <c r="U391" i="5" s="1"/>
  <c r="V344" i="5"/>
  <c r="U392" i="5" s="1"/>
  <c r="V345" i="5"/>
  <c r="U393" i="5" s="1"/>
  <c r="V346" i="5"/>
  <c r="U394" i="5" s="1"/>
  <c r="V347" i="5"/>
  <c r="U395" i="5" s="1"/>
  <c r="V348" i="5"/>
  <c r="V349" i="5"/>
  <c r="V350" i="5"/>
  <c r="V351" i="5"/>
  <c r="U399" i="5" s="1"/>
  <c r="V352" i="5"/>
  <c r="U400" i="5" s="1"/>
  <c r="V353" i="5"/>
  <c r="U401" i="5" s="1"/>
  <c r="V354" i="5"/>
  <c r="U402" i="5" s="1"/>
  <c r="V355" i="5"/>
  <c r="W337" i="5"/>
  <c r="V385" i="5" s="1"/>
  <c r="W338" i="5"/>
  <c r="W339" i="5"/>
  <c r="W340" i="5"/>
  <c r="W341" i="5"/>
  <c r="V389" i="5" s="1"/>
  <c r="W342" i="5"/>
  <c r="W343" i="5"/>
  <c r="W344" i="5"/>
  <c r="W345" i="5"/>
  <c r="V393" i="5" s="1"/>
  <c r="W346" i="5"/>
  <c r="W347" i="5"/>
  <c r="W348" i="5"/>
  <c r="W349" i="5"/>
  <c r="V397" i="5" s="1"/>
  <c r="W350" i="5"/>
  <c r="W351" i="5"/>
  <c r="W352" i="5"/>
  <c r="W353" i="5"/>
  <c r="V401" i="5" s="1"/>
  <c r="W354" i="5"/>
  <c r="X337" i="5"/>
  <c r="X338" i="5"/>
  <c r="W386" i="5" s="1"/>
  <c r="X339" i="5"/>
  <c r="X340" i="5"/>
  <c r="X341" i="5"/>
  <c r="X342" i="5"/>
  <c r="W390" i="5" s="1"/>
  <c r="X343" i="5"/>
  <c r="X344" i="5"/>
  <c r="X345" i="5"/>
  <c r="X346" i="5"/>
  <c r="W394" i="5" s="1"/>
  <c r="X347" i="5"/>
  <c r="X348" i="5"/>
  <c r="X349" i="5"/>
  <c r="X350" i="5"/>
  <c r="W398" i="5" s="1"/>
  <c r="X351" i="5"/>
  <c r="X352" i="5"/>
  <c r="X353" i="5"/>
  <c r="Y337" i="5"/>
  <c r="Y338" i="5"/>
  <c r="Y339" i="5"/>
  <c r="Y340" i="5"/>
  <c r="X388" i="5" s="1"/>
  <c r="Y341" i="5"/>
  <c r="Y342" i="5"/>
  <c r="Y343" i="5"/>
  <c r="Y344" i="5"/>
  <c r="X392" i="5" s="1"/>
  <c r="Y345" i="5"/>
  <c r="Y346" i="5"/>
  <c r="Y347" i="5"/>
  <c r="Y348" i="5"/>
  <c r="X396" i="5" s="1"/>
  <c r="Y349" i="5"/>
  <c r="Y350" i="5"/>
  <c r="Y351" i="5"/>
  <c r="Y352" i="5"/>
  <c r="X400" i="5" s="1"/>
  <c r="Z337" i="5"/>
  <c r="Y385" i="5" s="1"/>
  <c r="Z338" i="5"/>
  <c r="Y386" i="5" s="1"/>
  <c r="Z339" i="5"/>
  <c r="Y387" i="5" s="1"/>
  <c r="Z340" i="5"/>
  <c r="Y388" i="5" s="1"/>
  <c r="Z341" i="5"/>
  <c r="Y389" i="5" s="1"/>
  <c r="Z342" i="5"/>
  <c r="Y390" i="5" s="1"/>
  <c r="Z343" i="5"/>
  <c r="Y391" i="5" s="1"/>
  <c r="Z344" i="5"/>
  <c r="Y392" i="5" s="1"/>
  <c r="Z345" i="5"/>
  <c r="Y393" i="5" s="1"/>
  <c r="Z346" i="5"/>
  <c r="Y394" i="5" s="1"/>
  <c r="Z347" i="5"/>
  <c r="Y395" i="5" s="1"/>
  <c r="Z348" i="5"/>
  <c r="Y396" i="5" s="1"/>
  <c r="Z349" i="5"/>
  <c r="Y397" i="5" s="1"/>
  <c r="Z350" i="5"/>
  <c r="Y398" i="5" s="1"/>
  <c r="Z351" i="5"/>
  <c r="Y399" i="5" s="1"/>
  <c r="AA337" i="5"/>
  <c r="AA338" i="5"/>
  <c r="AA339" i="5"/>
  <c r="Z387" i="5" s="1"/>
  <c r="AA340" i="5"/>
  <c r="AA341" i="5"/>
  <c r="AA342" i="5"/>
  <c r="AA343" i="5"/>
  <c r="Z391" i="5" s="1"/>
  <c r="AA344" i="5"/>
  <c r="AA345" i="5"/>
  <c r="AA346" i="5"/>
  <c r="AA347" i="5"/>
  <c r="Z395" i="5" s="1"/>
  <c r="AA348" i="5"/>
  <c r="AA349" i="5"/>
  <c r="AA350" i="5"/>
  <c r="AB337" i="5"/>
  <c r="AB338" i="5"/>
  <c r="AB339" i="5"/>
  <c r="AB340" i="5"/>
  <c r="AA388" i="5" s="1"/>
  <c r="AB341" i="5"/>
  <c r="AB342" i="5"/>
  <c r="AB343" i="5"/>
  <c r="AB344" i="5"/>
  <c r="AA392" i="5" s="1"/>
  <c r="AB345" i="5"/>
  <c r="AA393" i="5" s="1"/>
  <c r="AB346" i="5"/>
  <c r="AB347" i="5"/>
  <c r="AB348" i="5"/>
  <c r="AA396" i="5" s="1"/>
  <c r="AB349" i="5"/>
  <c r="AC337" i="5"/>
  <c r="AC338" i="5"/>
  <c r="AC339" i="5"/>
  <c r="AC340" i="5"/>
  <c r="AC341" i="5"/>
  <c r="AC342" i="5"/>
  <c r="AC343" i="5"/>
  <c r="AC344" i="5"/>
  <c r="AC345" i="5"/>
  <c r="AC346" i="5"/>
  <c r="AC347" i="5"/>
  <c r="AC348" i="5"/>
  <c r="AD337" i="5"/>
  <c r="AD338" i="5"/>
  <c r="AD339" i="5"/>
  <c r="AD340" i="5"/>
  <c r="AC388" i="5" s="1"/>
  <c r="AD341" i="5"/>
  <c r="AC389" i="5" s="1"/>
  <c r="AD342" i="5"/>
  <c r="AC390" i="5" s="1"/>
  <c r="AD343" i="5"/>
  <c r="AD344" i="5"/>
  <c r="AD345" i="5"/>
  <c r="AD346" i="5"/>
  <c r="AD347" i="5"/>
  <c r="AE337" i="5"/>
  <c r="AD385" i="5" s="1"/>
  <c r="AE338" i="5"/>
  <c r="AE339" i="5"/>
  <c r="AE340" i="5"/>
  <c r="AE341" i="5"/>
  <c r="AD389" i="5" s="1"/>
  <c r="AE342" i="5"/>
  <c r="AE343" i="5"/>
  <c r="AE344" i="5"/>
  <c r="AE345" i="5"/>
  <c r="AD393" i="5" s="1"/>
  <c r="AE346" i="5"/>
  <c r="AF337" i="5"/>
  <c r="AF338" i="5"/>
  <c r="AE386" i="5" s="1"/>
  <c r="AF339" i="5"/>
  <c r="AF340" i="5"/>
  <c r="AF341" i="5"/>
  <c r="AF342" i="5"/>
  <c r="AE390" i="5" s="1"/>
  <c r="AF343" i="5"/>
  <c r="AE391" i="5" s="1"/>
  <c r="AF344" i="5"/>
  <c r="AF345" i="5"/>
  <c r="AG337" i="5"/>
  <c r="AG338" i="5"/>
  <c r="AG339" i="5"/>
  <c r="AG340" i="5"/>
  <c r="AG341" i="5"/>
  <c r="AG342" i="5"/>
  <c r="AG343" i="5"/>
  <c r="AG344" i="5"/>
  <c r="AH337" i="5"/>
  <c r="AG385" i="5" s="1"/>
  <c r="AH338" i="5"/>
  <c r="AG386" i="5" s="1"/>
  <c r="AH339" i="5"/>
  <c r="AG387" i="5" s="1"/>
  <c r="AH340" i="5"/>
  <c r="AG388" i="5" s="1"/>
  <c r="AH341" i="5"/>
  <c r="AG389" i="5" s="1"/>
  <c r="AH342" i="5"/>
  <c r="AG390" i="5" s="1"/>
  <c r="AH343" i="5"/>
  <c r="AG391" i="5" s="1"/>
  <c r="AI337" i="5"/>
  <c r="AI338" i="5"/>
  <c r="AI339" i="5"/>
  <c r="AH387" i="5" s="1"/>
  <c r="AI340" i="5"/>
  <c r="AI341" i="5"/>
  <c r="AI342" i="5"/>
  <c r="AJ337" i="5"/>
  <c r="AJ338" i="5"/>
  <c r="AJ339" i="5"/>
  <c r="AJ340" i="5"/>
  <c r="AI388" i="5" s="1"/>
  <c r="AJ341" i="5"/>
  <c r="AI389" i="5" s="1"/>
  <c r="AK337" i="5"/>
  <c r="AK338" i="5"/>
  <c r="AK339" i="5"/>
  <c r="AK340" i="5"/>
  <c r="AL337" i="5"/>
  <c r="AK385" i="5" s="1"/>
  <c r="AL338" i="5"/>
  <c r="AK386" i="5" s="1"/>
  <c r="AL339" i="5"/>
  <c r="AK387" i="5" s="1"/>
  <c r="AM337" i="5"/>
  <c r="AL385" i="5" s="1"/>
  <c r="AM338" i="5"/>
  <c r="AN337" i="5"/>
  <c r="AO336" i="5"/>
  <c r="AN384" i="5" s="1"/>
  <c r="C336" i="5"/>
  <c r="D336" i="5"/>
  <c r="E336" i="5"/>
  <c r="F336" i="5"/>
  <c r="G336" i="5"/>
  <c r="H336" i="5"/>
  <c r="I336" i="5"/>
  <c r="J336" i="5"/>
  <c r="K336" i="5"/>
  <c r="L336" i="5"/>
  <c r="M336" i="5"/>
  <c r="N336" i="5"/>
  <c r="O336" i="5"/>
  <c r="P336" i="5"/>
  <c r="Q336" i="5"/>
  <c r="R336" i="5"/>
  <c r="S336" i="5"/>
  <c r="T336" i="5"/>
  <c r="U336" i="5"/>
  <c r="V336" i="5"/>
  <c r="W336" i="5"/>
  <c r="X336" i="5"/>
  <c r="Y336" i="5"/>
  <c r="Z336" i="5"/>
  <c r="AA336" i="5"/>
  <c r="AB336" i="5"/>
  <c r="AC336" i="5"/>
  <c r="AD336" i="5"/>
  <c r="AE336" i="5"/>
  <c r="AD384" i="5" s="1"/>
  <c r="AF336" i="5"/>
  <c r="AG336" i="5"/>
  <c r="AH336" i="5"/>
  <c r="AI336" i="5"/>
  <c r="AH384" i="5" s="1"/>
  <c r="AJ336" i="5"/>
  <c r="AK336" i="5"/>
  <c r="AL336" i="5"/>
  <c r="AM336" i="5"/>
  <c r="AL384" i="5" s="1"/>
  <c r="AN336" i="5"/>
  <c r="Z384" i="5" l="1"/>
  <c r="V384" i="5"/>
  <c r="R384" i="5"/>
  <c r="N384" i="5"/>
  <c r="J384" i="5"/>
  <c r="F384" i="5"/>
  <c r="AJ388" i="5"/>
  <c r="AA385" i="5"/>
  <c r="W395" i="5"/>
  <c r="W387" i="5"/>
  <c r="S405" i="5"/>
  <c r="S397" i="5"/>
  <c r="O391" i="5"/>
  <c r="AC391" i="5"/>
  <c r="U403" i="5"/>
  <c r="U387" i="5"/>
  <c r="E400" i="5"/>
  <c r="E392" i="5"/>
  <c r="S393" i="5"/>
  <c r="K413" i="5"/>
  <c r="K405" i="5"/>
  <c r="K397" i="5"/>
  <c r="K389" i="5"/>
  <c r="C417" i="5"/>
  <c r="C409" i="5"/>
  <c r="C401" i="5"/>
  <c r="C393" i="5"/>
  <c r="C385" i="5"/>
  <c r="AA389" i="5"/>
  <c r="AC395" i="5"/>
  <c r="AC394" i="5"/>
  <c r="U398" i="5"/>
  <c r="U390" i="5"/>
  <c r="M410" i="5"/>
  <c r="M402" i="5"/>
  <c r="M394" i="5"/>
  <c r="M386" i="5"/>
  <c r="E414" i="5"/>
  <c r="E406" i="5"/>
  <c r="E398" i="5"/>
  <c r="E390" i="5"/>
  <c r="AI385" i="5"/>
  <c r="AA397" i="5"/>
  <c r="S401" i="5"/>
  <c r="S385" i="5"/>
  <c r="AC387" i="5"/>
  <c r="AC386" i="5"/>
  <c r="AC393" i="5"/>
  <c r="AC385" i="5"/>
  <c r="U397" i="5"/>
  <c r="U389" i="5"/>
  <c r="M409" i="5"/>
  <c r="M401" i="5"/>
  <c r="M393" i="5"/>
  <c r="M385" i="5"/>
  <c r="AE387" i="5"/>
  <c r="AC392" i="5"/>
  <c r="W399" i="5"/>
  <c r="W391" i="5"/>
  <c r="U396" i="5"/>
  <c r="U388" i="5"/>
  <c r="S389" i="5"/>
  <c r="O403" i="5"/>
  <c r="O395" i="5"/>
  <c r="O387" i="5"/>
  <c r="M408" i="5"/>
  <c r="M400" i="5"/>
  <c r="M392" i="5"/>
  <c r="K409" i="5"/>
  <c r="K401" i="5"/>
  <c r="K393" i="5"/>
  <c r="G415" i="5"/>
  <c r="G407" i="5"/>
  <c r="G399" i="5"/>
  <c r="G391" i="5"/>
  <c r="E412" i="5"/>
  <c r="E404" i="5"/>
  <c r="E396" i="5"/>
  <c r="E388" i="5"/>
  <c r="AK384" i="5"/>
  <c r="AG384" i="5"/>
  <c r="AC384" i="5"/>
  <c r="Y384" i="5"/>
  <c r="U384" i="5"/>
  <c r="Q384" i="5"/>
  <c r="M384" i="5"/>
  <c r="I384" i="5"/>
  <c r="E384" i="5"/>
  <c r="AJ387" i="5"/>
  <c r="AH390" i="5"/>
  <c r="AH386" i="5"/>
  <c r="AF389" i="5"/>
  <c r="AF385" i="5"/>
  <c r="AD392" i="5"/>
  <c r="AD388" i="5"/>
  <c r="AB395" i="5"/>
  <c r="AB391" i="5"/>
  <c r="AB387" i="5"/>
  <c r="Z398" i="5"/>
  <c r="Z394" i="5"/>
  <c r="Z390" i="5"/>
  <c r="Z386" i="5"/>
  <c r="X397" i="5"/>
  <c r="X393" i="5"/>
  <c r="X389" i="5"/>
  <c r="X385" i="5"/>
  <c r="V400" i="5"/>
  <c r="V396" i="5"/>
  <c r="V392" i="5"/>
  <c r="V388" i="5"/>
  <c r="T403" i="5"/>
  <c r="T399" i="5"/>
  <c r="T395" i="5"/>
  <c r="T391" i="5"/>
  <c r="T387" i="5"/>
  <c r="R406" i="5"/>
  <c r="R402" i="5"/>
  <c r="R398" i="5"/>
  <c r="R394" i="5"/>
  <c r="R390" i="5"/>
  <c r="R386" i="5"/>
  <c r="P405" i="5"/>
  <c r="P401" i="5"/>
  <c r="P397" i="5"/>
  <c r="P393" i="5"/>
  <c r="P389" i="5"/>
  <c r="P385" i="5"/>
  <c r="N408" i="5"/>
  <c r="N404" i="5"/>
  <c r="N400" i="5"/>
  <c r="N396" i="5"/>
  <c r="N392" i="5"/>
  <c r="N388" i="5"/>
  <c r="L411" i="5"/>
  <c r="L407" i="5"/>
  <c r="L403" i="5"/>
  <c r="L399" i="5"/>
  <c r="L395" i="5"/>
  <c r="L391" i="5"/>
  <c r="L387" i="5"/>
  <c r="J414" i="5"/>
  <c r="J410" i="5"/>
  <c r="J406" i="5"/>
  <c r="J402" i="5"/>
  <c r="J398" i="5"/>
  <c r="J394" i="5"/>
  <c r="J390" i="5"/>
  <c r="J386" i="5"/>
  <c r="H413" i="5"/>
  <c r="H409" i="5"/>
  <c r="H405" i="5"/>
  <c r="H401" i="5"/>
  <c r="H397" i="5"/>
  <c r="H393" i="5"/>
  <c r="H389" i="5"/>
  <c r="H385" i="5"/>
  <c r="F416" i="5"/>
  <c r="F412" i="5"/>
  <c r="F408" i="5"/>
  <c r="F404" i="5"/>
  <c r="F400" i="5"/>
  <c r="F396" i="5"/>
  <c r="F392" i="5"/>
  <c r="F388" i="5"/>
  <c r="D419" i="5"/>
  <c r="D415" i="5"/>
  <c r="D411" i="5"/>
  <c r="D407" i="5"/>
  <c r="D403" i="5"/>
  <c r="D399" i="5"/>
  <c r="D395" i="5"/>
  <c r="D391" i="5"/>
  <c r="D387" i="5"/>
  <c r="B422" i="5"/>
  <c r="B418" i="5"/>
  <c r="B414" i="5"/>
  <c r="B410" i="5"/>
  <c r="B406" i="5"/>
  <c r="B402" i="5"/>
  <c r="B398" i="5"/>
  <c r="B394" i="5"/>
  <c r="B390" i="5"/>
  <c r="B386" i="5"/>
  <c r="AL1246" i="5"/>
  <c r="O1246" i="5"/>
  <c r="C419" i="5"/>
  <c r="C415" i="5"/>
  <c r="C411" i="5"/>
  <c r="C407" i="5"/>
  <c r="C403" i="5"/>
  <c r="C399" i="5"/>
  <c r="C395" i="5"/>
  <c r="C391" i="5"/>
  <c r="C387" i="5"/>
  <c r="AL386" i="5"/>
  <c r="AH388" i="5"/>
  <c r="AD394" i="5"/>
  <c r="AD390" i="5"/>
  <c r="AD386" i="5"/>
  <c r="Z396" i="5"/>
  <c r="Z392" i="5"/>
  <c r="Z388" i="5"/>
  <c r="V402" i="5"/>
  <c r="V398" i="5"/>
  <c r="V394" i="5"/>
  <c r="V390" i="5"/>
  <c r="V386" i="5"/>
  <c r="R404" i="5"/>
  <c r="R400" i="5"/>
  <c r="R396" i="5"/>
  <c r="R392" i="5"/>
  <c r="R388" i="5"/>
  <c r="N410" i="5"/>
  <c r="N406" i="5"/>
  <c r="N402" i="5"/>
  <c r="N398" i="5"/>
  <c r="N394" i="5"/>
  <c r="N390" i="5"/>
  <c r="N386" i="5"/>
  <c r="J412" i="5"/>
  <c r="J408" i="5"/>
  <c r="J404" i="5"/>
  <c r="J400" i="5"/>
  <c r="J396" i="5"/>
  <c r="J392" i="5"/>
  <c r="J388" i="5"/>
  <c r="F418" i="5"/>
  <c r="F414" i="5"/>
  <c r="F410" i="5"/>
  <c r="F406" i="5"/>
  <c r="F402" i="5"/>
  <c r="F398" i="5"/>
  <c r="F394" i="5"/>
  <c r="F390" i="5"/>
  <c r="F386" i="5"/>
  <c r="D417" i="5"/>
  <c r="D413" i="5"/>
  <c r="D409" i="5"/>
  <c r="D405" i="5"/>
  <c r="D401" i="5"/>
  <c r="D397" i="5"/>
  <c r="D393" i="5"/>
  <c r="D389" i="5"/>
  <c r="D385" i="5"/>
  <c r="B420" i="5"/>
  <c r="B416" i="5"/>
  <c r="B412" i="5"/>
  <c r="B408" i="5"/>
  <c r="B404" i="5"/>
  <c r="B400" i="5"/>
  <c r="B396" i="5"/>
  <c r="B392" i="5"/>
  <c r="B388" i="5"/>
  <c r="AJ384" i="5"/>
  <c r="AF384" i="5"/>
  <c r="AB384" i="5"/>
  <c r="X384" i="5"/>
  <c r="T384" i="5"/>
  <c r="P384" i="5"/>
  <c r="L384" i="5"/>
  <c r="H384" i="5"/>
  <c r="D384" i="5"/>
  <c r="AM385" i="5"/>
  <c r="AJ386" i="5"/>
  <c r="AI387" i="5"/>
  <c r="AH389" i="5"/>
  <c r="AH385" i="5"/>
  <c r="AF392" i="5"/>
  <c r="AF388" i="5"/>
  <c r="AE393" i="5"/>
  <c r="AE389" i="5"/>
  <c r="AE385" i="5"/>
  <c r="AD391" i="5"/>
  <c r="AD387" i="5"/>
  <c r="AB394" i="5"/>
  <c r="AB390" i="5"/>
  <c r="AB386" i="5"/>
  <c r="AA395" i="5"/>
  <c r="AA391" i="5"/>
  <c r="AA387" i="5"/>
  <c r="Z397" i="5"/>
  <c r="Z393" i="5"/>
  <c r="Z389" i="5"/>
  <c r="Z385" i="5"/>
  <c r="W401" i="5"/>
  <c r="W397" i="5"/>
  <c r="W393" i="5"/>
  <c r="W389" i="5"/>
  <c r="W385" i="5"/>
  <c r="V399" i="5"/>
  <c r="V395" i="5"/>
  <c r="V391" i="5"/>
  <c r="V387" i="5"/>
  <c r="S403" i="5"/>
  <c r="S399" i="5"/>
  <c r="S395" i="5"/>
  <c r="S391" i="5"/>
  <c r="S387" i="5"/>
  <c r="R405" i="5"/>
  <c r="R401" i="5"/>
  <c r="R397" i="5"/>
  <c r="R393" i="5"/>
  <c r="R389" i="5"/>
  <c r="R385" i="5"/>
  <c r="O409" i="5"/>
  <c r="O405" i="5"/>
  <c r="O401" i="5"/>
  <c r="O397" i="5"/>
  <c r="O393" i="5"/>
  <c r="O389" i="5"/>
  <c r="O385" i="5"/>
  <c r="N407" i="5"/>
  <c r="N403" i="5"/>
  <c r="N399" i="5"/>
  <c r="N395" i="5"/>
  <c r="N391" i="5"/>
  <c r="N387" i="5"/>
  <c r="K411" i="5"/>
  <c r="K407" i="5"/>
  <c r="K403" i="5"/>
  <c r="K399" i="5"/>
  <c r="K395" i="5"/>
  <c r="K391" i="5"/>
  <c r="K387" i="5"/>
  <c r="J413" i="5"/>
  <c r="J409" i="5"/>
  <c r="J405" i="5"/>
  <c r="J401" i="5"/>
  <c r="J397" i="5"/>
  <c r="J393" i="5"/>
  <c r="J389" i="5"/>
  <c r="J385" i="5"/>
  <c r="G417" i="5"/>
  <c r="G413" i="5"/>
  <c r="G409" i="5"/>
  <c r="G405" i="5"/>
  <c r="G401" i="5"/>
  <c r="G397" i="5"/>
  <c r="G393" i="5"/>
  <c r="G389" i="5"/>
  <c r="G385" i="5"/>
  <c r="F415" i="5"/>
  <c r="F411" i="5"/>
  <c r="F407" i="5"/>
  <c r="F403" i="5"/>
  <c r="F399" i="5"/>
  <c r="F395" i="5"/>
  <c r="F391" i="5"/>
  <c r="F387" i="5"/>
  <c r="B421" i="5"/>
  <c r="B417" i="5"/>
  <c r="B413" i="5"/>
  <c r="B409" i="5"/>
  <c r="B405" i="5"/>
  <c r="B401" i="5"/>
  <c r="B397" i="5"/>
  <c r="B393" i="5"/>
  <c r="B389" i="5"/>
  <c r="B385" i="5"/>
  <c r="AM384" i="5"/>
  <c r="AI384" i="5"/>
  <c r="AE384" i="5"/>
  <c r="AA384" i="5"/>
  <c r="W384" i="5"/>
  <c r="S384" i="5"/>
  <c r="O384" i="5"/>
  <c r="K384" i="5"/>
  <c r="G384" i="5"/>
  <c r="C384" i="5"/>
  <c r="AJ385" i="5"/>
  <c r="AI386" i="5"/>
  <c r="AF391" i="5"/>
  <c r="AF387" i="5"/>
  <c r="AE392" i="5"/>
  <c r="AE388" i="5"/>
  <c r="AB393" i="5"/>
  <c r="AB389" i="5"/>
  <c r="AB385" i="5"/>
  <c r="AA394" i="5"/>
  <c r="AA390" i="5"/>
  <c r="AA386" i="5"/>
  <c r="X399" i="5"/>
  <c r="X395" i="5"/>
  <c r="X391" i="5"/>
  <c r="X387" i="5"/>
  <c r="W400" i="5"/>
  <c r="W396" i="5"/>
  <c r="W392" i="5"/>
  <c r="W388" i="5"/>
  <c r="T401" i="5"/>
  <c r="T397" i="5"/>
  <c r="T393" i="5"/>
  <c r="T389" i="5"/>
  <c r="T385" i="5"/>
  <c r="S402" i="5"/>
  <c r="S398" i="5"/>
  <c r="S394" i="5"/>
  <c r="S390" i="5"/>
  <c r="S386" i="5"/>
  <c r="P407" i="5"/>
  <c r="P403" i="5"/>
  <c r="P399" i="5"/>
  <c r="P395" i="5"/>
  <c r="P391" i="5"/>
  <c r="P387" i="5"/>
  <c r="O408" i="5"/>
  <c r="O404" i="5"/>
  <c r="O400" i="5"/>
  <c r="O396" i="5"/>
  <c r="O392" i="5"/>
  <c r="O388" i="5"/>
  <c r="L409" i="5"/>
  <c r="L405" i="5"/>
  <c r="L401" i="5"/>
  <c r="L397" i="5"/>
  <c r="L393" i="5"/>
  <c r="L389" i="5"/>
  <c r="L385" i="5"/>
  <c r="K410" i="5"/>
  <c r="K406" i="5"/>
  <c r="K402" i="5"/>
  <c r="K398" i="5"/>
  <c r="K394" i="5"/>
  <c r="K390" i="5"/>
  <c r="K386" i="5"/>
  <c r="H415" i="5"/>
  <c r="H411" i="5"/>
  <c r="H407" i="5"/>
  <c r="H403" i="5"/>
  <c r="H399" i="5"/>
  <c r="H395" i="5"/>
  <c r="H391" i="5"/>
  <c r="H387" i="5"/>
  <c r="G416" i="5"/>
  <c r="G412" i="5"/>
  <c r="G408" i="5"/>
  <c r="G404" i="5"/>
  <c r="G400" i="5"/>
  <c r="G396" i="5"/>
  <c r="G392" i="5"/>
  <c r="G388" i="5"/>
  <c r="C418" i="5"/>
  <c r="C414" i="5"/>
  <c r="C410" i="5"/>
  <c r="C406" i="5"/>
  <c r="C402" i="5"/>
  <c r="C398" i="5"/>
  <c r="C394" i="5"/>
  <c r="C390" i="5"/>
  <c r="C386" i="5"/>
  <c r="AF390" i="5"/>
  <c r="AF386" i="5"/>
  <c r="AB396" i="5"/>
  <c r="AB392" i="5"/>
  <c r="AB388" i="5"/>
  <c r="X398" i="5"/>
  <c r="X394" i="5"/>
  <c r="X390" i="5"/>
  <c r="X386" i="5"/>
  <c r="T404" i="5"/>
  <c r="T400" i="5"/>
  <c r="T396" i="5"/>
  <c r="T392" i="5"/>
  <c r="T388" i="5"/>
  <c r="P406" i="5"/>
  <c r="P402" i="5"/>
  <c r="P398" i="5"/>
  <c r="P394" i="5"/>
  <c r="P390" i="5"/>
  <c r="P386" i="5"/>
  <c r="L412" i="5"/>
  <c r="L408" i="5"/>
  <c r="L404" i="5"/>
  <c r="L400" i="5"/>
  <c r="L396" i="5"/>
  <c r="L392" i="5"/>
  <c r="L388" i="5"/>
  <c r="H414" i="5"/>
  <c r="H410" i="5"/>
  <c r="H406" i="5"/>
  <c r="H402" i="5"/>
  <c r="H398" i="5"/>
  <c r="H394" i="5"/>
  <c r="H390" i="5"/>
  <c r="H386" i="5"/>
  <c r="D420" i="5"/>
  <c r="D416" i="5"/>
  <c r="D412" i="5"/>
  <c r="D408" i="5"/>
  <c r="D404" i="5"/>
  <c r="D400" i="5"/>
  <c r="D396" i="5"/>
  <c r="D392" i="5"/>
  <c r="D388" i="5"/>
  <c r="P1248" i="5"/>
  <c r="AM827" i="5"/>
  <c r="AM828" i="5" s="1"/>
  <c r="AM829" i="5" s="1"/>
  <c r="AM830" i="5" s="1"/>
  <c r="AM832" i="5" s="1"/>
  <c r="AM833" i="5" s="1"/>
  <c r="AF1246" i="5"/>
  <c r="AA1248" i="5"/>
  <c r="AJ1248" i="5"/>
  <c r="T1248" i="5"/>
  <c r="D1248" i="5"/>
  <c r="K1248" i="5"/>
  <c r="AJ1246" i="5"/>
  <c r="D1246" i="5"/>
  <c r="Z1246" i="5"/>
  <c r="J1246" i="5"/>
  <c r="AC1248" i="5"/>
  <c r="M1248" i="5"/>
  <c r="AA1246" i="5"/>
  <c r="F1248" i="5"/>
  <c r="AH1248" i="5"/>
  <c r="Z1247" i="5"/>
  <c r="X1247" i="5"/>
  <c r="H1247" i="5"/>
  <c r="Z1248" i="5"/>
  <c r="Y1246" i="5"/>
  <c r="G1246" i="5"/>
  <c r="R1248" i="5"/>
  <c r="J1247" i="5"/>
  <c r="X1246" i="5"/>
  <c r="AE1246" i="5"/>
  <c r="D1247" i="5"/>
  <c r="Q1247" i="5"/>
  <c r="AB1246" i="5"/>
  <c r="F1246" i="5"/>
  <c r="Y1248" i="5"/>
  <c r="I1248" i="5"/>
  <c r="N1248" i="5"/>
  <c r="O1247" i="5"/>
  <c r="AK1246" i="5"/>
  <c r="U1246" i="5"/>
  <c r="E1246" i="5"/>
  <c r="W1246" i="5"/>
  <c r="C1246" i="5"/>
  <c r="AL1248" i="5"/>
  <c r="AI1247" i="5"/>
  <c r="U1247" i="5"/>
  <c r="J1248" i="5"/>
  <c r="S1247" i="5"/>
  <c r="I1246" i="5"/>
  <c r="AL1247" i="5"/>
  <c r="G1248" i="5"/>
  <c r="V1247" i="5"/>
  <c r="V1246" i="5"/>
  <c r="AB1248" i="5"/>
  <c r="L1248" i="5"/>
  <c r="AH1247" i="5"/>
  <c r="AI1248" i="5"/>
  <c r="S1248" i="5"/>
  <c r="C1248" i="5"/>
  <c r="B1248" i="5"/>
  <c r="E1247" i="5"/>
  <c r="R1247" i="5"/>
  <c r="F1247" i="5"/>
  <c r="AB1247" i="5"/>
  <c r="AK1247" i="5"/>
  <c r="AJ1247" i="5"/>
  <c r="T1246" i="5"/>
  <c r="AH1246" i="5"/>
  <c r="R1246" i="5"/>
  <c r="B1246" i="5"/>
  <c r="AK1248" i="5"/>
  <c r="U1248" i="5"/>
  <c r="E1248" i="5"/>
  <c r="AA1247" i="5"/>
  <c r="K1247" i="5"/>
  <c r="AG1246" i="5"/>
  <c r="Q1246" i="5"/>
  <c r="S1246" i="5"/>
  <c r="AE1247" i="5"/>
  <c r="I1247" i="5"/>
  <c r="L1247" i="5"/>
  <c r="C1247" i="5"/>
  <c r="AF1248" i="5"/>
  <c r="W1248" i="5"/>
  <c r="M1247" i="5"/>
  <c r="X1248" i="5"/>
  <c r="H1248" i="5"/>
  <c r="AD1247" i="5"/>
  <c r="AE1248" i="5"/>
  <c r="O1248" i="5"/>
  <c r="AC1247" i="5"/>
  <c r="Y1247" i="5"/>
  <c r="N1247" i="5"/>
  <c r="B1247" i="5"/>
  <c r="H1246" i="5"/>
  <c r="T1247" i="5"/>
  <c r="P1247" i="5"/>
  <c r="AF1247" i="5"/>
  <c r="L1246" i="5"/>
  <c r="AD1246" i="5"/>
  <c r="N1246" i="5"/>
  <c r="AG1247" i="5"/>
  <c r="AG1248" i="5"/>
  <c r="Q1248" i="5"/>
  <c r="AD1248" i="5"/>
  <c r="W1247" i="5"/>
  <c r="G1247" i="5"/>
  <c r="AC1246" i="5"/>
  <c r="M1246" i="5"/>
  <c r="AI1246" i="5"/>
  <c r="K1246" i="5"/>
  <c r="V1248" i="5"/>
  <c r="H827" i="5"/>
  <c r="H828" i="5" s="1"/>
  <c r="J827" i="5"/>
  <c r="J828" i="5" s="1"/>
  <c r="M827" i="5"/>
  <c r="M828" i="5" s="1"/>
  <c r="AI827" i="5"/>
  <c r="AI828" i="5" s="1"/>
  <c r="D827" i="5"/>
  <c r="D828" i="5" s="1"/>
  <c r="AJ827" i="5"/>
  <c r="AJ828" i="5" s="1"/>
  <c r="K827" i="5"/>
  <c r="K828" i="5" s="1"/>
  <c r="P827" i="5"/>
  <c r="P828" i="5" s="1"/>
  <c r="I827" i="5"/>
  <c r="I828" i="5" s="1"/>
  <c r="W827" i="5"/>
  <c r="W828" i="5" s="1"/>
  <c r="AE827" i="5"/>
  <c r="AE828" i="5" s="1"/>
  <c r="AD827" i="5"/>
  <c r="AD828" i="5" s="1"/>
  <c r="AH827" i="5"/>
  <c r="AH828" i="5" s="1"/>
  <c r="O827" i="5"/>
  <c r="O828" i="5" s="1"/>
  <c r="L827" i="5"/>
  <c r="L828" i="5" s="1"/>
  <c r="AG827" i="5"/>
  <c r="AG828" i="5" s="1"/>
  <c r="Q827" i="5"/>
  <c r="Q828" i="5" s="1"/>
  <c r="AF827" i="5"/>
  <c r="AF828" i="5" s="1"/>
  <c r="Z827" i="5"/>
  <c r="Z828" i="5" s="1"/>
  <c r="E827" i="5"/>
  <c r="E828" i="5" s="1"/>
  <c r="R827" i="5"/>
  <c r="R828" i="5" s="1"/>
  <c r="X827" i="5"/>
  <c r="X828" i="5" s="1"/>
  <c r="Y827" i="5"/>
  <c r="Y828" i="5" s="1"/>
  <c r="T827" i="5"/>
  <c r="T828" i="5" s="1"/>
  <c r="AC827" i="5"/>
  <c r="AC828" i="5" s="1"/>
  <c r="S827" i="5"/>
  <c r="S828" i="5" s="1"/>
  <c r="U827" i="5"/>
  <c r="U828" i="5" s="1"/>
  <c r="AB827" i="5"/>
  <c r="AB828" i="5" s="1"/>
  <c r="F827" i="5"/>
  <c r="F828" i="5" s="1"/>
  <c r="V827" i="5"/>
  <c r="V828" i="5" s="1"/>
  <c r="B827" i="5"/>
  <c r="B828" i="5" s="1"/>
  <c r="G827" i="5"/>
  <c r="G828" i="5" s="1"/>
  <c r="C827" i="5"/>
  <c r="C828" i="5" s="1"/>
  <c r="N827" i="5"/>
  <c r="N828" i="5" s="1"/>
  <c r="AK827" i="5"/>
  <c r="AK828" i="5" s="1"/>
  <c r="AA827" i="5"/>
  <c r="AA828" i="5" s="1"/>
  <c r="AL829" i="5"/>
  <c r="AL830" i="5" s="1"/>
  <c r="AL832" i="5" s="1"/>
  <c r="AL833" i="5" s="1"/>
  <c r="B336" i="5"/>
  <c r="B384" i="5" s="1"/>
  <c r="AK829" i="5" l="1"/>
  <c r="AK830" i="5" s="1"/>
  <c r="AK832" i="5" s="1"/>
  <c r="AK833" i="5" s="1"/>
  <c r="AL1249" i="5"/>
  <c r="D829" i="5"/>
  <c r="D830" i="5" s="1"/>
  <c r="D832" i="5" s="1"/>
  <c r="D833" i="5" s="1"/>
  <c r="AC829" i="5"/>
  <c r="AC830" i="5" s="1"/>
  <c r="AC832" i="5" s="1"/>
  <c r="AC833" i="5" s="1"/>
  <c r="AJ829" i="5"/>
  <c r="AJ830" i="5" s="1"/>
  <c r="AJ832" i="5" s="1"/>
  <c r="AJ833" i="5" s="1"/>
  <c r="AA829" i="5"/>
  <c r="AA830" i="5" s="1"/>
  <c r="AA832" i="5" s="1"/>
  <c r="AA833" i="5" s="1"/>
  <c r="L829" i="5"/>
  <c r="L830" i="5" s="1"/>
  <c r="L832" i="5" s="1"/>
  <c r="L833" i="5" s="1"/>
  <c r="O829" i="5"/>
  <c r="O830" i="5" s="1"/>
  <c r="O832" i="5" s="1"/>
  <c r="O833" i="5" s="1"/>
  <c r="AD829" i="5"/>
  <c r="AD830" i="5" s="1"/>
  <c r="AD832" i="5" s="1"/>
  <c r="AD833" i="5" s="1"/>
  <c r="Q829" i="5"/>
  <c r="Q830" i="5" s="1"/>
  <c r="Q832" i="5" s="1"/>
  <c r="Q833" i="5" s="1"/>
  <c r="B829" i="5"/>
  <c r="B830" i="5" s="1"/>
  <c r="B832" i="5" s="1"/>
  <c r="B833" i="5" s="1"/>
  <c r="AB829" i="5"/>
  <c r="AB830" i="5" s="1"/>
  <c r="AB832" i="5" s="1"/>
  <c r="AB833" i="5" s="1"/>
  <c r="T829" i="5"/>
  <c r="T830" i="5" s="1"/>
  <c r="T832" i="5" s="1"/>
  <c r="T833" i="5" s="1"/>
  <c r="AI829" i="5"/>
  <c r="AI830" i="5" s="1"/>
  <c r="AI832" i="5" s="1"/>
  <c r="AI833" i="5" s="1"/>
  <c r="Y829" i="5"/>
  <c r="Y830" i="5" s="1"/>
  <c r="Y832" i="5" s="1"/>
  <c r="Y833" i="5" s="1"/>
  <c r="P829" i="5"/>
  <c r="P830" i="5" s="1"/>
  <c r="P832" i="5" s="1"/>
  <c r="P833" i="5" s="1"/>
  <c r="AE829" i="5"/>
  <c r="AE830" i="5" s="1"/>
  <c r="AE832" i="5" s="1"/>
  <c r="AE833" i="5" s="1"/>
  <c r="N829" i="5"/>
  <c r="N830" i="5" s="1"/>
  <c r="N832" i="5" s="1"/>
  <c r="N833" i="5" s="1"/>
  <c r="AG829" i="5"/>
  <c r="AG830" i="5" s="1"/>
  <c r="AG832" i="5" s="1"/>
  <c r="AG833" i="5" s="1"/>
  <c r="U829" i="5"/>
  <c r="U830" i="5" s="1"/>
  <c r="U832" i="5" s="1"/>
  <c r="U833" i="5" s="1"/>
  <c r="X829" i="5"/>
  <c r="X830" i="5" s="1"/>
  <c r="X832" i="5" s="1"/>
  <c r="X833" i="5" s="1"/>
  <c r="Z829" i="5"/>
  <c r="Z830" i="5" s="1"/>
  <c r="Z832" i="5" s="1"/>
  <c r="Z833" i="5" s="1"/>
  <c r="H829" i="5"/>
  <c r="H830" i="5" s="1"/>
  <c r="H832" i="5" s="1"/>
  <c r="H833" i="5" s="1"/>
  <c r="W829" i="5"/>
  <c r="W830" i="5" s="1"/>
  <c r="W832" i="5" s="1"/>
  <c r="W833" i="5" s="1"/>
  <c r="G829" i="5"/>
  <c r="G830" i="5" s="1"/>
  <c r="G832" i="5" s="1"/>
  <c r="G833" i="5" s="1"/>
  <c r="F829" i="5"/>
  <c r="F830" i="5" s="1"/>
  <c r="F832" i="5" s="1"/>
  <c r="F833" i="5" s="1"/>
  <c r="I829" i="5"/>
  <c r="I830" i="5" s="1"/>
  <c r="I832" i="5" s="1"/>
  <c r="I833" i="5" s="1"/>
  <c r="E829" i="5"/>
  <c r="E830" i="5" s="1"/>
  <c r="E832" i="5" s="1"/>
  <c r="E833" i="5" s="1"/>
  <c r="C829" i="5"/>
  <c r="C830" i="5" s="1"/>
  <c r="C832" i="5" s="1"/>
  <c r="C833" i="5" s="1"/>
  <c r="V829" i="5"/>
  <c r="V830" i="5" s="1"/>
  <c r="V832" i="5" s="1"/>
  <c r="V833" i="5" s="1"/>
  <c r="S829" i="5"/>
  <c r="S830" i="5" s="1"/>
  <c r="S832" i="5" s="1"/>
  <c r="S833" i="5" s="1"/>
  <c r="J829" i="5"/>
  <c r="J830" i="5" s="1"/>
  <c r="J832" i="5" s="1"/>
  <c r="J833" i="5" s="1"/>
  <c r="M829" i="5"/>
  <c r="M830" i="5" s="1"/>
  <c r="M832" i="5" s="1"/>
  <c r="M833" i="5" s="1"/>
  <c r="R829" i="5"/>
  <c r="R830" i="5" s="1"/>
  <c r="R832" i="5" s="1"/>
  <c r="R833" i="5" s="1"/>
  <c r="AF829" i="5"/>
  <c r="AF830" i="5" s="1"/>
  <c r="AF832" i="5" s="1"/>
  <c r="AF833" i="5" s="1"/>
  <c r="AH829" i="5"/>
  <c r="AH830" i="5" s="1"/>
  <c r="AH832" i="5" s="1"/>
  <c r="AH833" i="5" s="1"/>
  <c r="K829" i="5"/>
  <c r="K830" i="5" s="1"/>
  <c r="K832" i="5" s="1"/>
  <c r="K833" i="5" s="1"/>
  <c r="AO1031" i="5"/>
  <c r="AO1032" i="5" s="1"/>
  <c r="AO1033" i="5" s="1"/>
  <c r="AN1030" i="5"/>
  <c r="AN1031" i="5" s="1"/>
  <c r="AM1030" i="5"/>
  <c r="AM1031" i="5" s="1"/>
  <c r="AL1030" i="5"/>
  <c r="AL1031" i="5" s="1"/>
  <c r="AK1030" i="5"/>
  <c r="AK1031" i="5" s="1"/>
  <c r="AJ1030" i="5"/>
  <c r="AJ1031" i="5" s="1"/>
  <c r="AI1030" i="5"/>
  <c r="AI1031" i="5" s="1"/>
  <c r="AH1030" i="5"/>
  <c r="AH1031" i="5" s="1"/>
  <c r="AG1030" i="5"/>
  <c r="AG1031" i="5" s="1"/>
  <c r="AF1030" i="5"/>
  <c r="AF1031" i="5" s="1"/>
  <c r="AE1030" i="5"/>
  <c r="AE1031" i="5" s="1"/>
  <c r="AD1030" i="5"/>
  <c r="AD1031" i="5" s="1"/>
  <c r="AC1030" i="5"/>
  <c r="AC1031" i="5" s="1"/>
  <c r="AB1030" i="5"/>
  <c r="AB1031" i="5" s="1"/>
  <c r="AA1030" i="5"/>
  <c r="AA1031" i="5" s="1"/>
  <c r="Z1030" i="5"/>
  <c r="Z1031" i="5" s="1"/>
  <c r="Y1030" i="5"/>
  <c r="Y1031" i="5" s="1"/>
  <c r="X1030" i="5"/>
  <c r="X1031" i="5" s="1"/>
  <c r="W1030" i="5"/>
  <c r="W1031" i="5" s="1"/>
  <c r="V1030" i="5"/>
  <c r="V1031" i="5" s="1"/>
  <c r="U1030" i="5"/>
  <c r="U1031" i="5" s="1"/>
  <c r="T1030" i="5"/>
  <c r="T1031" i="5" s="1"/>
  <c r="S1030" i="5"/>
  <c r="S1031" i="5" s="1"/>
  <c r="R1030" i="5"/>
  <c r="R1031" i="5" s="1"/>
  <c r="Q1030" i="5"/>
  <c r="Q1031" i="5" s="1"/>
  <c r="P1030" i="5"/>
  <c r="P1031" i="5" s="1"/>
  <c r="O1030" i="5"/>
  <c r="O1031" i="5" s="1"/>
  <c r="N1030" i="5"/>
  <c r="N1031" i="5" s="1"/>
  <c r="M1030" i="5"/>
  <c r="M1031" i="5" s="1"/>
  <c r="L1030" i="5"/>
  <c r="L1031" i="5" s="1"/>
  <c r="K1030" i="5"/>
  <c r="K1031" i="5" s="1"/>
  <c r="J1030" i="5"/>
  <c r="J1031" i="5" s="1"/>
  <c r="I1030" i="5"/>
  <c r="I1031" i="5" s="1"/>
  <c r="H1030" i="5"/>
  <c r="H1031" i="5" s="1"/>
  <c r="G1030" i="5"/>
  <c r="G1031" i="5" s="1"/>
  <c r="F1030" i="5"/>
  <c r="F1031" i="5" s="1"/>
  <c r="E1030" i="5"/>
  <c r="E1031" i="5" s="1"/>
  <c r="D1030" i="5"/>
  <c r="D1031" i="5" s="1"/>
  <c r="C1030" i="5"/>
  <c r="C1031" i="5" s="1"/>
  <c r="B1030" i="5"/>
  <c r="B1031" i="5" s="1"/>
  <c r="AO931" i="5"/>
  <c r="AO932" i="5" s="1"/>
  <c r="AO933" i="5" s="1"/>
  <c r="AN930" i="5"/>
  <c r="AN931" i="5" s="1"/>
  <c r="AM930" i="5"/>
  <c r="AM931" i="5" s="1"/>
  <c r="AL930" i="5"/>
  <c r="AL931" i="5" s="1"/>
  <c r="AK930" i="5"/>
  <c r="AK931" i="5" s="1"/>
  <c r="AJ930" i="5"/>
  <c r="AJ931" i="5" s="1"/>
  <c r="AI930" i="5"/>
  <c r="AI931" i="5" s="1"/>
  <c r="AH930" i="5"/>
  <c r="AH931" i="5" s="1"/>
  <c r="AG930" i="5"/>
  <c r="AG931" i="5" s="1"/>
  <c r="AF930" i="5"/>
  <c r="AF931" i="5" s="1"/>
  <c r="AE930" i="5"/>
  <c r="AE931" i="5" s="1"/>
  <c r="AD930" i="5"/>
  <c r="AD931" i="5" s="1"/>
  <c r="AC930" i="5"/>
  <c r="AC931" i="5" s="1"/>
  <c r="AB930" i="5"/>
  <c r="AB931" i="5" s="1"/>
  <c r="AA930" i="5"/>
  <c r="AA931" i="5" s="1"/>
  <c r="Z930" i="5"/>
  <c r="Z931" i="5" s="1"/>
  <c r="Y930" i="5"/>
  <c r="Y931" i="5" s="1"/>
  <c r="X930" i="5"/>
  <c r="X931" i="5" s="1"/>
  <c r="W930" i="5"/>
  <c r="W931" i="5" s="1"/>
  <c r="V930" i="5"/>
  <c r="V931" i="5" s="1"/>
  <c r="U930" i="5"/>
  <c r="U931" i="5" s="1"/>
  <c r="T930" i="5"/>
  <c r="T931" i="5" s="1"/>
  <c r="S930" i="5"/>
  <c r="S931" i="5" s="1"/>
  <c r="R930" i="5"/>
  <c r="R931" i="5" s="1"/>
  <c r="Q930" i="5"/>
  <c r="Q931" i="5" s="1"/>
  <c r="P930" i="5"/>
  <c r="P931" i="5" s="1"/>
  <c r="O930" i="5"/>
  <c r="O931" i="5" s="1"/>
  <c r="N930" i="5"/>
  <c r="N931" i="5" s="1"/>
  <c r="M930" i="5"/>
  <c r="M931" i="5" s="1"/>
  <c r="L930" i="5"/>
  <c r="L931" i="5" s="1"/>
  <c r="K930" i="5"/>
  <c r="K931" i="5" s="1"/>
  <c r="J930" i="5"/>
  <c r="J931" i="5" s="1"/>
  <c r="I930" i="5"/>
  <c r="I931" i="5" s="1"/>
  <c r="H930" i="5"/>
  <c r="H931" i="5" s="1"/>
  <c r="G930" i="5"/>
  <c r="G931" i="5" s="1"/>
  <c r="F930" i="5"/>
  <c r="F931" i="5" s="1"/>
  <c r="E930" i="5"/>
  <c r="E931" i="5" s="1"/>
  <c r="D930" i="5"/>
  <c r="D931" i="5" s="1"/>
  <c r="C930" i="5"/>
  <c r="C931" i="5" s="1"/>
  <c r="B930" i="5"/>
  <c r="B931" i="5" s="1"/>
  <c r="AO325" i="5"/>
  <c r="AO326" i="5" s="1"/>
  <c r="AO327" i="5" s="1"/>
  <c r="AN324" i="5"/>
  <c r="AN325" i="5" s="1"/>
  <c r="AM324" i="5"/>
  <c r="AM325" i="5" s="1"/>
  <c r="AL324" i="5"/>
  <c r="AL325" i="5" s="1"/>
  <c r="AK324" i="5"/>
  <c r="AK325" i="5" s="1"/>
  <c r="AJ324" i="5"/>
  <c r="AJ325" i="5" s="1"/>
  <c r="AI324" i="5"/>
  <c r="AI325" i="5" s="1"/>
  <c r="AH324" i="5"/>
  <c r="AH325" i="5" s="1"/>
  <c r="AG324" i="5"/>
  <c r="AG325" i="5" s="1"/>
  <c r="AF324" i="5"/>
  <c r="AF325" i="5" s="1"/>
  <c r="AE324" i="5"/>
  <c r="AE325" i="5" s="1"/>
  <c r="AD324" i="5"/>
  <c r="AD325" i="5" s="1"/>
  <c r="AC324" i="5"/>
  <c r="AC325" i="5" s="1"/>
  <c r="AB324" i="5"/>
  <c r="AB325" i="5" s="1"/>
  <c r="AA324" i="5"/>
  <c r="AA325" i="5" s="1"/>
  <c r="Z324" i="5"/>
  <c r="Z325" i="5" s="1"/>
  <c r="Y324" i="5"/>
  <c r="Y325" i="5" s="1"/>
  <c r="X324" i="5"/>
  <c r="X325" i="5" s="1"/>
  <c r="W324" i="5"/>
  <c r="W325" i="5" s="1"/>
  <c r="V324" i="5"/>
  <c r="V325" i="5" s="1"/>
  <c r="U324" i="5"/>
  <c r="U325" i="5" s="1"/>
  <c r="T324" i="5"/>
  <c r="T325" i="5" s="1"/>
  <c r="S324" i="5"/>
  <c r="S325" i="5" s="1"/>
  <c r="R324" i="5"/>
  <c r="R325" i="5" s="1"/>
  <c r="Q324" i="5"/>
  <c r="Q325" i="5" s="1"/>
  <c r="P324" i="5"/>
  <c r="P325" i="5" s="1"/>
  <c r="O324" i="5"/>
  <c r="O325" i="5" s="1"/>
  <c r="N324" i="5"/>
  <c r="N325" i="5" s="1"/>
  <c r="M324" i="5"/>
  <c r="M325" i="5" s="1"/>
  <c r="L324" i="5"/>
  <c r="L325" i="5" s="1"/>
  <c r="K324" i="5"/>
  <c r="K325" i="5" s="1"/>
  <c r="J324" i="5"/>
  <c r="J325" i="5" s="1"/>
  <c r="I324" i="5"/>
  <c r="I325" i="5" s="1"/>
  <c r="H324" i="5"/>
  <c r="H325" i="5" s="1"/>
  <c r="G324" i="5"/>
  <c r="G325" i="5" s="1"/>
  <c r="F324" i="5"/>
  <c r="F325" i="5" s="1"/>
  <c r="E324" i="5"/>
  <c r="E325" i="5" s="1"/>
  <c r="D324" i="5"/>
  <c r="D325" i="5" s="1"/>
  <c r="C324" i="5"/>
  <c r="C325" i="5" s="1"/>
  <c r="B324" i="5"/>
  <c r="B325" i="5" s="1"/>
  <c r="AO225" i="5"/>
  <c r="AO226" i="5" s="1"/>
  <c r="AO227" i="5" s="1"/>
  <c r="AN224" i="5"/>
  <c r="AN225" i="5" s="1"/>
  <c r="AM224" i="5"/>
  <c r="AM225" i="5" s="1"/>
  <c r="AL224" i="5"/>
  <c r="AL225" i="5" s="1"/>
  <c r="AK224" i="5"/>
  <c r="AK225" i="5" s="1"/>
  <c r="AJ224" i="5"/>
  <c r="AJ225" i="5" s="1"/>
  <c r="AI224" i="5"/>
  <c r="AI225" i="5" s="1"/>
  <c r="AH224" i="5"/>
  <c r="AH225" i="5" s="1"/>
  <c r="AG224" i="5"/>
  <c r="AG225" i="5" s="1"/>
  <c r="AF224" i="5"/>
  <c r="AF225" i="5" s="1"/>
  <c r="AE224" i="5"/>
  <c r="AE225" i="5" s="1"/>
  <c r="AD224" i="5"/>
  <c r="AD225" i="5" s="1"/>
  <c r="AC224" i="5"/>
  <c r="AC225" i="5" s="1"/>
  <c r="AB224" i="5"/>
  <c r="AB225" i="5" s="1"/>
  <c r="AA224" i="5"/>
  <c r="AA225" i="5" s="1"/>
  <c r="Z224" i="5"/>
  <c r="Z225" i="5" s="1"/>
  <c r="Y224" i="5"/>
  <c r="Y225" i="5" s="1"/>
  <c r="X224" i="5"/>
  <c r="X225" i="5" s="1"/>
  <c r="W224" i="5"/>
  <c r="W225" i="5" s="1"/>
  <c r="V224" i="5"/>
  <c r="V225" i="5" s="1"/>
  <c r="U224" i="5"/>
  <c r="U225" i="5" s="1"/>
  <c r="T224" i="5"/>
  <c r="T225" i="5" s="1"/>
  <c r="S224" i="5"/>
  <c r="S225" i="5" s="1"/>
  <c r="R224" i="5"/>
  <c r="R225" i="5" s="1"/>
  <c r="Q224" i="5"/>
  <c r="Q225" i="5" s="1"/>
  <c r="P224" i="5"/>
  <c r="P225" i="5" s="1"/>
  <c r="O224" i="5"/>
  <c r="O225" i="5" s="1"/>
  <c r="N224" i="5"/>
  <c r="N225" i="5" s="1"/>
  <c r="M224" i="5"/>
  <c r="M225" i="5" s="1"/>
  <c r="L224" i="5"/>
  <c r="L225" i="5" s="1"/>
  <c r="K224" i="5"/>
  <c r="K225" i="5" s="1"/>
  <c r="J224" i="5"/>
  <c r="J225" i="5" s="1"/>
  <c r="I224" i="5"/>
  <c r="I225" i="5" s="1"/>
  <c r="H224" i="5"/>
  <c r="H225" i="5" s="1"/>
  <c r="G224" i="5"/>
  <c r="G225" i="5" s="1"/>
  <c r="F224" i="5"/>
  <c r="F225" i="5" s="1"/>
  <c r="E224" i="5"/>
  <c r="E225" i="5" s="1"/>
  <c r="D224" i="5"/>
  <c r="D225" i="5" s="1"/>
  <c r="C224" i="5"/>
  <c r="C225" i="5" s="1"/>
  <c r="B224" i="5"/>
  <c r="B225" i="5" s="1"/>
  <c r="M11" i="5"/>
  <c r="M15" i="5" s="1"/>
  <c r="M14" i="5" l="1"/>
  <c r="AK1249" i="5"/>
  <c r="L11" i="5"/>
  <c r="FQ24" i="5"/>
  <c r="EC24" i="5"/>
  <c r="CO24" i="5"/>
  <c r="BA24" i="5"/>
  <c r="R1249" i="5"/>
  <c r="V1249" i="5"/>
  <c r="F1249" i="5"/>
  <c r="Z1249" i="5"/>
  <c r="N1249" i="5"/>
  <c r="AI1249" i="5"/>
  <c r="Q1249" i="5"/>
  <c r="AA1249" i="5"/>
  <c r="K1249" i="5"/>
  <c r="M1249" i="5"/>
  <c r="C1249" i="5"/>
  <c r="G1249" i="5"/>
  <c r="X1249" i="5"/>
  <c r="AE1249" i="5"/>
  <c r="T1249" i="5"/>
  <c r="AD1249" i="5"/>
  <c r="AJ1249" i="5"/>
  <c r="AH1249" i="5"/>
  <c r="J1249" i="5"/>
  <c r="E1249" i="5"/>
  <c r="W1249" i="5"/>
  <c r="U1249" i="5"/>
  <c r="P1249" i="5"/>
  <c r="AB1249" i="5"/>
  <c r="O1249" i="5"/>
  <c r="AC1249" i="5"/>
  <c r="AF1249" i="5"/>
  <c r="S1249" i="5"/>
  <c r="I1249" i="5"/>
  <c r="H1249" i="5"/>
  <c r="AG1249" i="5"/>
  <c r="Y1249" i="5"/>
  <c r="B1249" i="5"/>
  <c r="L1249" i="5"/>
  <c r="D1249" i="5"/>
  <c r="AN1032" i="5"/>
  <c r="AN1033" i="5" s="1"/>
  <c r="AN226" i="5"/>
  <c r="AN227" i="5" s="1"/>
  <c r="AN932" i="5"/>
  <c r="AN933" i="5" s="1"/>
  <c r="D1032" i="5"/>
  <c r="D1033" i="5" s="1"/>
  <c r="P1032" i="5"/>
  <c r="P1033" i="5" s="1"/>
  <c r="AB326" i="5"/>
  <c r="AB327" i="5" s="1"/>
  <c r="AF326" i="5"/>
  <c r="AF327" i="5" s="1"/>
  <c r="AJ326" i="5"/>
  <c r="AJ327" i="5" s="1"/>
  <c r="AN326" i="5"/>
  <c r="AN327" i="5" s="1"/>
  <c r="L1032" i="5"/>
  <c r="L1033" i="5" s="1"/>
  <c r="H1032" i="5"/>
  <c r="H1033" i="5" s="1"/>
  <c r="X1032" i="5"/>
  <c r="X1033" i="5" s="1"/>
  <c r="M24" i="5"/>
  <c r="T1032" i="5"/>
  <c r="T1033" i="5" s="1"/>
  <c r="D326" i="5"/>
  <c r="D327" i="5" s="1"/>
  <c r="D226" i="5"/>
  <c r="D227" i="5" s="1"/>
  <c r="H226" i="5"/>
  <c r="H227" i="5" s="1"/>
  <c r="L226" i="5"/>
  <c r="L227" i="5" s="1"/>
  <c r="P226" i="5"/>
  <c r="P227" i="5" s="1"/>
  <c r="T226" i="5"/>
  <c r="T227" i="5" s="1"/>
  <c r="X226" i="5"/>
  <c r="X227" i="5" s="1"/>
  <c r="AB226" i="5"/>
  <c r="AB227" i="5" s="1"/>
  <c r="AF226" i="5"/>
  <c r="AF227" i="5" s="1"/>
  <c r="AJ226" i="5"/>
  <c r="AJ227" i="5" s="1"/>
  <c r="D932" i="5"/>
  <c r="D933" i="5" s="1"/>
  <c r="H932" i="5"/>
  <c r="H933" i="5" s="1"/>
  <c r="L932" i="5"/>
  <c r="L933" i="5" s="1"/>
  <c r="P932" i="5"/>
  <c r="P933" i="5" s="1"/>
  <c r="AB1032" i="5"/>
  <c r="AB1033" i="5" s="1"/>
  <c r="AJ1032" i="5"/>
  <c r="AJ1033" i="5" s="1"/>
  <c r="N1032" i="5"/>
  <c r="N1033" i="5" s="1"/>
  <c r="E1032" i="5"/>
  <c r="E1033" i="5" s="1"/>
  <c r="I1032" i="5"/>
  <c r="I1033" i="5" s="1"/>
  <c r="M1032" i="5"/>
  <c r="M1033" i="5" s="1"/>
  <c r="Q1032" i="5"/>
  <c r="Q1033" i="5" s="1"/>
  <c r="U1032" i="5"/>
  <c r="U1033" i="5" s="1"/>
  <c r="Y1032" i="5"/>
  <c r="Y1033" i="5" s="1"/>
  <c r="AC1032" i="5"/>
  <c r="AC1033" i="5" s="1"/>
  <c r="AG1032" i="5"/>
  <c r="AG1033" i="5" s="1"/>
  <c r="AK1032" i="5"/>
  <c r="AK1033" i="5" s="1"/>
  <c r="B1032" i="5"/>
  <c r="B1033" i="5" s="1"/>
  <c r="R1032" i="5"/>
  <c r="R1033" i="5" s="1"/>
  <c r="AH1032" i="5"/>
  <c r="AH1033" i="5" s="1"/>
  <c r="AF1032" i="5"/>
  <c r="AF1033" i="5" s="1"/>
  <c r="AD1032" i="5"/>
  <c r="AD1033" i="5" s="1"/>
  <c r="F1032" i="5"/>
  <c r="F1033" i="5" s="1"/>
  <c r="V1032" i="5"/>
  <c r="V1033" i="5" s="1"/>
  <c r="AL1032" i="5"/>
  <c r="AL1033" i="5" s="1"/>
  <c r="C1032" i="5"/>
  <c r="C1033" i="5" s="1"/>
  <c r="G1032" i="5"/>
  <c r="G1033" i="5" s="1"/>
  <c r="K1032" i="5"/>
  <c r="K1033" i="5" s="1"/>
  <c r="O1032" i="5"/>
  <c r="O1033" i="5" s="1"/>
  <c r="S1032" i="5"/>
  <c r="S1033" i="5" s="1"/>
  <c r="W1032" i="5"/>
  <c r="W1033" i="5" s="1"/>
  <c r="AA1032" i="5"/>
  <c r="AA1033" i="5" s="1"/>
  <c r="AE1032" i="5"/>
  <c r="AE1033" i="5" s="1"/>
  <c r="AI1032" i="5"/>
  <c r="AI1033" i="5" s="1"/>
  <c r="AM1032" i="5"/>
  <c r="AM1033" i="5" s="1"/>
  <c r="J1032" i="5"/>
  <c r="J1033" i="5" s="1"/>
  <c r="Z1032" i="5"/>
  <c r="Z1033" i="5" s="1"/>
  <c r="T932" i="5"/>
  <c r="T933" i="5" s="1"/>
  <c r="AB932" i="5"/>
  <c r="AB933" i="5" s="1"/>
  <c r="AF932" i="5"/>
  <c r="AF933" i="5" s="1"/>
  <c r="AD932" i="5"/>
  <c r="AD933" i="5" s="1"/>
  <c r="E932" i="5"/>
  <c r="E933" i="5" s="1"/>
  <c r="I932" i="5"/>
  <c r="I933" i="5" s="1"/>
  <c r="M932" i="5"/>
  <c r="M933" i="5" s="1"/>
  <c r="Q932" i="5"/>
  <c r="Q933" i="5" s="1"/>
  <c r="U932" i="5"/>
  <c r="U933" i="5" s="1"/>
  <c r="Y932" i="5"/>
  <c r="Y933" i="5" s="1"/>
  <c r="AC932" i="5"/>
  <c r="AC933" i="5" s="1"/>
  <c r="AG932" i="5"/>
  <c r="AG933" i="5" s="1"/>
  <c r="AK932" i="5"/>
  <c r="AK933" i="5" s="1"/>
  <c r="B932" i="5"/>
  <c r="B933" i="5" s="1"/>
  <c r="R932" i="5"/>
  <c r="R933" i="5" s="1"/>
  <c r="AH932" i="5"/>
  <c r="AH933" i="5" s="1"/>
  <c r="X932" i="5"/>
  <c r="X933" i="5" s="1"/>
  <c r="AJ932" i="5"/>
  <c r="AJ933" i="5" s="1"/>
  <c r="N932" i="5"/>
  <c r="N933" i="5" s="1"/>
  <c r="F932" i="5"/>
  <c r="F933" i="5" s="1"/>
  <c r="V932" i="5"/>
  <c r="V933" i="5" s="1"/>
  <c r="AL932" i="5"/>
  <c r="AL933" i="5" s="1"/>
  <c r="C932" i="5"/>
  <c r="C933" i="5" s="1"/>
  <c r="G932" i="5"/>
  <c r="G933" i="5" s="1"/>
  <c r="K932" i="5"/>
  <c r="K933" i="5" s="1"/>
  <c r="O932" i="5"/>
  <c r="O933" i="5" s="1"/>
  <c r="S932" i="5"/>
  <c r="S933" i="5" s="1"/>
  <c r="W932" i="5"/>
  <c r="W933" i="5" s="1"/>
  <c r="AA932" i="5"/>
  <c r="AA933" i="5" s="1"/>
  <c r="AE932" i="5"/>
  <c r="AE933" i="5" s="1"/>
  <c r="AI932" i="5"/>
  <c r="AI933" i="5" s="1"/>
  <c r="AM932" i="5"/>
  <c r="AM933" i="5" s="1"/>
  <c r="J932" i="5"/>
  <c r="J933" i="5" s="1"/>
  <c r="Z932" i="5"/>
  <c r="Z933" i="5" s="1"/>
  <c r="L326" i="5"/>
  <c r="L327" i="5" s="1"/>
  <c r="T326" i="5"/>
  <c r="T327" i="5" s="1"/>
  <c r="N326" i="5"/>
  <c r="N327" i="5" s="1"/>
  <c r="E326" i="5"/>
  <c r="E327" i="5" s="1"/>
  <c r="I326" i="5"/>
  <c r="I327" i="5" s="1"/>
  <c r="M326" i="5"/>
  <c r="M327" i="5" s="1"/>
  <c r="Q326" i="5"/>
  <c r="Q327" i="5" s="1"/>
  <c r="U326" i="5"/>
  <c r="U327" i="5" s="1"/>
  <c r="Y326" i="5"/>
  <c r="Y327" i="5" s="1"/>
  <c r="AC326" i="5"/>
  <c r="AC327" i="5" s="1"/>
  <c r="AG326" i="5"/>
  <c r="AG327" i="5" s="1"/>
  <c r="AK326" i="5"/>
  <c r="AK327" i="5" s="1"/>
  <c r="B326" i="5"/>
  <c r="B327" i="5" s="1"/>
  <c r="R326" i="5"/>
  <c r="R327" i="5" s="1"/>
  <c r="AH326" i="5"/>
  <c r="AH327" i="5" s="1"/>
  <c r="H326" i="5"/>
  <c r="H327" i="5" s="1"/>
  <c r="P326" i="5"/>
  <c r="P327" i="5" s="1"/>
  <c r="X326" i="5"/>
  <c r="X327" i="5" s="1"/>
  <c r="AD326" i="5"/>
  <c r="AD327" i="5" s="1"/>
  <c r="F326" i="5"/>
  <c r="F327" i="5" s="1"/>
  <c r="V326" i="5"/>
  <c r="V327" i="5" s="1"/>
  <c r="AL326" i="5"/>
  <c r="AL327" i="5" s="1"/>
  <c r="C326" i="5"/>
  <c r="C327" i="5" s="1"/>
  <c r="G326" i="5"/>
  <c r="G327" i="5" s="1"/>
  <c r="K326" i="5"/>
  <c r="K327" i="5" s="1"/>
  <c r="O326" i="5"/>
  <c r="O327" i="5" s="1"/>
  <c r="S326" i="5"/>
  <c r="S327" i="5" s="1"/>
  <c r="W326" i="5"/>
  <c r="W327" i="5" s="1"/>
  <c r="AA326" i="5"/>
  <c r="AA327" i="5" s="1"/>
  <c r="AE326" i="5"/>
  <c r="AE327" i="5" s="1"/>
  <c r="AI326" i="5"/>
  <c r="AI327" i="5" s="1"/>
  <c r="AM326" i="5"/>
  <c r="AM327" i="5" s="1"/>
  <c r="J326" i="5"/>
  <c r="J327" i="5" s="1"/>
  <c r="Z326" i="5"/>
  <c r="Z327" i="5" s="1"/>
  <c r="AD226" i="5"/>
  <c r="AD227" i="5" s="1"/>
  <c r="E226" i="5"/>
  <c r="E227" i="5" s="1"/>
  <c r="M226" i="5"/>
  <c r="M227" i="5" s="1"/>
  <c r="U226" i="5"/>
  <c r="U227" i="5" s="1"/>
  <c r="AC226" i="5"/>
  <c r="AC227" i="5" s="1"/>
  <c r="AG226" i="5"/>
  <c r="AG227" i="5" s="1"/>
  <c r="AK226" i="5"/>
  <c r="AK227" i="5" s="1"/>
  <c r="B226" i="5"/>
  <c r="B227" i="5" s="1"/>
  <c r="AH226" i="5"/>
  <c r="AH227" i="5" s="1"/>
  <c r="F226" i="5"/>
  <c r="F227" i="5" s="1"/>
  <c r="V226" i="5"/>
  <c r="V227" i="5" s="1"/>
  <c r="AL226" i="5"/>
  <c r="AL227" i="5" s="1"/>
  <c r="N226" i="5"/>
  <c r="N227" i="5" s="1"/>
  <c r="I226" i="5"/>
  <c r="I227" i="5" s="1"/>
  <c r="Q226" i="5"/>
  <c r="Q227" i="5" s="1"/>
  <c r="Y226" i="5"/>
  <c r="Y227" i="5" s="1"/>
  <c r="R226" i="5"/>
  <c r="R227" i="5" s="1"/>
  <c r="C226" i="5"/>
  <c r="C227" i="5" s="1"/>
  <c r="G226" i="5"/>
  <c r="G227" i="5" s="1"/>
  <c r="K226" i="5"/>
  <c r="K227" i="5" s="1"/>
  <c r="O226" i="5"/>
  <c r="O227" i="5" s="1"/>
  <c r="S226" i="5"/>
  <c r="S227" i="5" s="1"/>
  <c r="W226" i="5"/>
  <c r="W227" i="5" s="1"/>
  <c r="AA226" i="5"/>
  <c r="AA227" i="5" s="1"/>
  <c r="AE226" i="5"/>
  <c r="AE227" i="5" s="1"/>
  <c r="AI226" i="5"/>
  <c r="AI227" i="5" s="1"/>
  <c r="AM226" i="5"/>
  <c r="AM227" i="5" s="1"/>
  <c r="J226" i="5"/>
  <c r="J227" i="5" s="1"/>
  <c r="Z226" i="5"/>
  <c r="Z227" i="5" s="1"/>
  <c r="L14" i="5" l="1"/>
  <c r="L15" i="5"/>
  <c r="K11" i="5"/>
  <c r="FO24" i="5" s="1"/>
  <c r="AI1244" i="5"/>
  <c r="S1244" i="5"/>
  <c r="C1244" i="5"/>
  <c r="J11" i="5"/>
  <c r="EA24" i="5"/>
  <c r="CM24" i="5"/>
  <c r="AY24" i="5"/>
  <c r="L24" i="5"/>
  <c r="FP24" i="5"/>
  <c r="EB24" i="5"/>
  <c r="CN24" i="5"/>
  <c r="AZ24" i="5"/>
  <c r="AE1244" i="5"/>
  <c r="J1244" i="5"/>
  <c r="K17" i="5" s="1"/>
  <c r="K21" i="5" s="1"/>
  <c r="AA1244" i="5"/>
  <c r="K1244" i="5"/>
  <c r="O1244" i="5"/>
  <c r="W1244" i="5"/>
  <c r="AI1243" i="5"/>
  <c r="Z1243" i="5"/>
  <c r="O1243" i="5"/>
  <c r="R1243" i="5"/>
  <c r="N1243" i="5"/>
  <c r="J13" i="5" s="1"/>
  <c r="AH1243" i="5"/>
  <c r="AC1243" i="5"/>
  <c r="AD1243" i="5"/>
  <c r="AD1244" i="5"/>
  <c r="AH1244" i="5"/>
  <c r="AG1244" i="5"/>
  <c r="Q1244" i="5"/>
  <c r="N1244" i="5"/>
  <c r="J17" i="5" s="1"/>
  <c r="J21" i="5" s="1"/>
  <c r="X1243" i="5"/>
  <c r="H1243" i="5"/>
  <c r="S1243" i="5"/>
  <c r="AE1243" i="5"/>
  <c r="J1243" i="5"/>
  <c r="K13" i="5" s="1"/>
  <c r="AA1243" i="5"/>
  <c r="K1243" i="5"/>
  <c r="Y1243" i="5"/>
  <c r="AL1243" i="5"/>
  <c r="B1243" i="5"/>
  <c r="M13" i="5" s="1"/>
  <c r="U1243" i="5"/>
  <c r="Z1244" i="5"/>
  <c r="AL1244" i="5"/>
  <c r="X1244" i="5"/>
  <c r="R1244" i="5"/>
  <c r="AC1244" i="5"/>
  <c r="M1244" i="5"/>
  <c r="T1244" i="5"/>
  <c r="AJ1243" i="5"/>
  <c r="T1243" i="5"/>
  <c r="D1243" i="5"/>
  <c r="AJ1244" i="5"/>
  <c r="W1243" i="5"/>
  <c r="G1243" i="5"/>
  <c r="Q1243" i="5"/>
  <c r="V1243" i="5"/>
  <c r="AK1243" i="5"/>
  <c r="M1243" i="5"/>
  <c r="V1244" i="5"/>
  <c r="P1244" i="5"/>
  <c r="B1244" i="5"/>
  <c r="M17" i="5" s="1"/>
  <c r="M21" i="5" s="1"/>
  <c r="Y1244" i="5"/>
  <c r="I1244" i="5"/>
  <c r="L1244" i="5"/>
  <c r="AF1243" i="5"/>
  <c r="P1243" i="5"/>
  <c r="D1244" i="5"/>
  <c r="AF1244" i="5"/>
  <c r="C1243" i="5"/>
  <c r="I1243" i="5"/>
  <c r="F1243" i="5"/>
  <c r="L13" i="5" s="1"/>
  <c r="AG1243" i="5"/>
  <c r="E1243" i="5"/>
  <c r="G1244" i="5"/>
  <c r="F1244" i="5"/>
  <c r="L17" i="5" s="1"/>
  <c r="L21" i="5" s="1"/>
  <c r="H1244" i="5"/>
  <c r="AK1244" i="5"/>
  <c r="U1244" i="5"/>
  <c r="E1244" i="5"/>
  <c r="AB1243" i="5"/>
  <c r="L1243" i="5"/>
  <c r="AB1244" i="5"/>
  <c r="K24" i="5"/>
  <c r="I11" i="5" l="1"/>
  <c r="J15" i="5"/>
  <c r="J14" i="5"/>
  <c r="K15" i="5"/>
  <c r="K14" i="5"/>
  <c r="I17" i="5"/>
  <c r="I21" i="5" s="1"/>
  <c r="I13" i="5"/>
  <c r="H13" i="5"/>
  <c r="FM24" i="5"/>
  <c r="DY24" i="5"/>
  <c r="CK24" i="5"/>
  <c r="AW24" i="5"/>
  <c r="FN24" i="5"/>
  <c r="DZ24" i="5"/>
  <c r="CL24" i="5"/>
  <c r="AX24" i="5"/>
  <c r="J24" i="5"/>
  <c r="H11" i="5"/>
  <c r="I24" i="5"/>
  <c r="I33" i="10"/>
  <c r="I31" i="10"/>
  <c r="I15" i="5" l="1"/>
  <c r="I14" i="5"/>
  <c r="H14" i="5"/>
  <c r="H15" i="5"/>
  <c r="H17" i="5"/>
  <c r="H21" i="5" s="1"/>
  <c r="FL24" i="5"/>
  <c r="DX24" i="5"/>
  <c r="CJ24" i="5"/>
  <c r="AV24" i="5"/>
  <c r="G11" i="5"/>
  <c r="H24" i="5"/>
  <c r="G14" i="5" l="1"/>
  <c r="G15" i="5"/>
  <c r="G13" i="5"/>
  <c r="G17" i="5"/>
  <c r="G21" i="5" s="1"/>
  <c r="DW24" i="5"/>
  <c r="CI24" i="5"/>
  <c r="AU24" i="5"/>
  <c r="FK24" i="5"/>
  <c r="F11" i="5"/>
  <c r="G24" i="5"/>
  <c r="I16" i="10"/>
  <c r="F15" i="5" l="1"/>
  <c r="F14" i="5"/>
  <c r="F13" i="5"/>
  <c r="F17" i="5"/>
  <c r="F21" i="5" s="1"/>
  <c r="FJ24" i="5"/>
  <c r="DV24" i="5"/>
  <c r="AT24" i="5"/>
  <c r="CH24" i="5"/>
  <c r="E11" i="5"/>
  <c r="F24" i="5"/>
  <c r="E15" i="5" l="1"/>
  <c r="E14" i="5"/>
  <c r="E17" i="5"/>
  <c r="E21" i="5" s="1"/>
  <c r="E13" i="5"/>
  <c r="FI24" i="5"/>
  <c r="DU24" i="5"/>
  <c r="CG24" i="5"/>
  <c r="AS24" i="5"/>
  <c r="D11" i="5"/>
  <c r="E24" i="5"/>
  <c r="D14" i="5" l="1"/>
  <c r="D15" i="5"/>
  <c r="D13" i="5"/>
  <c r="D17" i="5"/>
  <c r="D21" i="5" s="1"/>
  <c r="D24" i="5"/>
  <c r="FH24" i="5"/>
  <c r="DT24" i="5"/>
  <c r="CF24" i="5"/>
  <c r="AR24" i="5"/>
  <c r="A25" i="10" l="1"/>
  <c r="A24" i="10"/>
  <c r="A23" i="10"/>
  <c r="A22" i="10"/>
  <c r="A21" i="10"/>
  <c r="I21" i="10" s="1"/>
  <c r="I22" i="10" l="1"/>
  <c r="AP2" i="5"/>
  <c r="I23" i="10"/>
  <c r="CD2" i="5"/>
  <c r="I24" i="10"/>
  <c r="DR2" i="5"/>
  <c r="I25" i="10"/>
  <c r="FF2" i="5"/>
  <c r="A75" i="5"/>
  <c r="A74" i="5" s="1"/>
  <c r="FZ532" i="5" l="1"/>
  <c r="FF680" i="5"/>
  <c r="FF29" i="5"/>
  <c r="FZ432" i="5"/>
  <c r="FF229" i="5"/>
  <c r="FZ177" i="5"/>
  <c r="FZ377" i="5"/>
  <c r="FZ1135" i="5"/>
  <c r="FZ1035" i="5"/>
  <c r="FZ983" i="5"/>
  <c r="FF1135" i="5"/>
  <c r="FZ680" i="5"/>
  <c r="FZ580" i="5"/>
  <c r="FF77" i="5"/>
  <c r="FF277" i="5"/>
  <c r="FF480" i="5"/>
  <c r="FZ480" i="5"/>
  <c r="FZ1083" i="5"/>
  <c r="FF883" i="5"/>
  <c r="FF835" i="5"/>
  <c r="FF983" i="5"/>
  <c r="FF532" i="5"/>
  <c r="FZ732" i="5"/>
  <c r="FF580" i="5"/>
  <c r="FF935" i="5"/>
  <c r="FZ835" i="5"/>
  <c r="FZ1183" i="5"/>
  <c r="FZ883" i="5"/>
  <c r="FZ780" i="5"/>
  <c r="FF432" i="5"/>
  <c r="FZ77" i="5"/>
  <c r="FZ277" i="5"/>
  <c r="FZ129" i="5"/>
  <c r="FZ329" i="5"/>
  <c r="FF377" i="5"/>
  <c r="FF1183" i="5"/>
  <c r="FF1083" i="5"/>
  <c r="FF1035" i="5"/>
  <c r="FZ935" i="5"/>
  <c r="FF732" i="5"/>
  <c r="FF632" i="5"/>
  <c r="FF780" i="5"/>
  <c r="FZ29" i="5"/>
  <c r="FZ229" i="5"/>
  <c r="FF129" i="5"/>
  <c r="FF329" i="5"/>
  <c r="FZ632" i="5"/>
  <c r="FF177" i="5"/>
  <c r="CX732" i="5"/>
  <c r="CX277" i="5"/>
  <c r="CD1183" i="5"/>
  <c r="CX935" i="5"/>
  <c r="CX1035" i="5"/>
  <c r="CX883" i="5"/>
  <c r="CD732" i="5"/>
  <c r="CD632" i="5"/>
  <c r="CX580" i="5"/>
  <c r="CX377" i="5"/>
  <c r="CX329" i="5"/>
  <c r="CX229" i="5"/>
  <c r="CD29" i="5"/>
  <c r="CX77" i="5"/>
  <c r="CD277" i="5"/>
  <c r="CX432" i="5"/>
  <c r="CX129" i="5"/>
  <c r="CX1135" i="5"/>
  <c r="CX1083" i="5"/>
  <c r="CD883" i="5"/>
  <c r="CX983" i="5"/>
  <c r="CX680" i="5"/>
  <c r="CD532" i="5"/>
  <c r="CD432" i="5"/>
  <c r="CD229" i="5"/>
  <c r="CX177" i="5"/>
  <c r="CD129" i="5"/>
  <c r="CD329" i="5"/>
  <c r="CD177" i="5"/>
  <c r="CD1135" i="5"/>
  <c r="CX1183" i="5"/>
  <c r="CX835" i="5"/>
  <c r="CD935" i="5"/>
  <c r="CD680" i="5"/>
  <c r="CX480" i="5"/>
  <c r="CD580" i="5"/>
  <c r="CX632" i="5"/>
  <c r="CX29" i="5"/>
  <c r="CD983" i="5"/>
  <c r="CD1083" i="5"/>
  <c r="CD1035" i="5"/>
  <c r="CD835" i="5"/>
  <c r="CX780" i="5"/>
  <c r="CD780" i="5"/>
  <c r="CX532" i="5"/>
  <c r="CD377" i="5"/>
  <c r="CD77" i="5"/>
  <c r="CD480" i="5"/>
  <c r="DR329" i="5"/>
  <c r="DR29" i="5"/>
  <c r="EL177" i="5"/>
  <c r="DR1083" i="5"/>
  <c r="EL1183" i="5"/>
  <c r="EL883" i="5"/>
  <c r="EL835" i="5"/>
  <c r="EL732" i="5"/>
  <c r="EL680" i="5"/>
  <c r="EL432" i="5"/>
  <c r="EL377" i="5"/>
  <c r="DR377" i="5"/>
  <c r="EL277" i="5"/>
  <c r="DR1183" i="5"/>
  <c r="EL1035" i="5"/>
  <c r="DR835" i="5"/>
  <c r="DR935" i="5"/>
  <c r="DR632" i="5"/>
  <c r="DR580" i="5"/>
  <c r="DR532" i="5"/>
  <c r="DR480" i="5"/>
  <c r="DR229" i="5"/>
  <c r="EL29" i="5"/>
  <c r="EL329" i="5"/>
  <c r="DR277" i="5"/>
  <c r="EL129" i="5"/>
  <c r="EL1135" i="5"/>
  <c r="DR1035" i="5"/>
  <c r="DR1135" i="5"/>
  <c r="DR883" i="5"/>
  <c r="DR983" i="5"/>
  <c r="EL532" i="5"/>
  <c r="EL480" i="5"/>
  <c r="DR432" i="5"/>
  <c r="DR77" i="5"/>
  <c r="EL580" i="5"/>
  <c r="EL77" i="5"/>
  <c r="DR177" i="5"/>
  <c r="EL1083" i="5"/>
  <c r="EL983" i="5"/>
  <c r="EL935" i="5"/>
  <c r="DR780" i="5"/>
  <c r="EL780" i="5"/>
  <c r="DR732" i="5"/>
  <c r="EL632" i="5"/>
  <c r="DR680" i="5"/>
  <c r="DR129" i="5"/>
  <c r="EL229" i="5"/>
  <c r="AP277" i="5"/>
  <c r="AP177" i="5"/>
  <c r="AP377" i="5"/>
  <c r="BJ29" i="5"/>
  <c r="BJ229" i="5"/>
  <c r="AP1183" i="5"/>
  <c r="AP1035" i="5"/>
  <c r="AP983" i="5"/>
  <c r="BJ883" i="5"/>
  <c r="BJ780" i="5"/>
  <c r="AP480" i="5"/>
  <c r="AP580" i="5"/>
  <c r="BJ377" i="5"/>
  <c r="AP432" i="5"/>
  <c r="BJ177" i="5"/>
  <c r="AP77" i="5"/>
  <c r="BJ1135" i="5"/>
  <c r="BJ983" i="5"/>
  <c r="BJ935" i="5"/>
  <c r="AP883" i="5"/>
  <c r="AP780" i="5"/>
  <c r="BJ432" i="5"/>
  <c r="BJ532" i="5"/>
  <c r="BJ580" i="5"/>
  <c r="AP29" i="5"/>
  <c r="AP229" i="5"/>
  <c r="AP1083" i="5"/>
  <c r="BJ1183" i="5"/>
  <c r="BJ1083" i="5"/>
  <c r="BJ835" i="5"/>
  <c r="AP680" i="5"/>
  <c r="AP632" i="5"/>
  <c r="AP732" i="5"/>
  <c r="AP532" i="5"/>
  <c r="BJ77" i="5"/>
  <c r="BJ277" i="5"/>
  <c r="BJ129" i="5"/>
  <c r="BJ329" i="5"/>
  <c r="BJ1035" i="5"/>
  <c r="AP1135" i="5"/>
  <c r="AP935" i="5"/>
  <c r="AP835" i="5"/>
  <c r="BJ632" i="5"/>
  <c r="BJ732" i="5"/>
  <c r="BJ680" i="5"/>
  <c r="BJ480" i="5"/>
  <c r="AP129" i="5"/>
  <c r="AP329" i="5"/>
  <c r="A1181" i="5"/>
  <c r="A1081" i="5"/>
  <c r="A478" i="5"/>
  <c r="A678" i="5"/>
  <c r="A778" i="5"/>
  <c r="A578" i="5"/>
  <c r="A375" i="5"/>
  <c r="A981" i="5"/>
  <c r="A881" i="5"/>
  <c r="A275" i="5"/>
  <c r="A175" i="5"/>
  <c r="B25" i="8" l="1"/>
  <c r="B24" i="8" l="1"/>
  <c r="B23" i="8"/>
  <c r="B22" i="8"/>
  <c r="G2" i="10" s="1"/>
  <c r="B21" i="8"/>
  <c r="B20" i="8"/>
  <c r="FF1182" i="5" l="1"/>
  <c r="FZ1134" i="5"/>
  <c r="FZ982" i="5"/>
  <c r="FF934" i="5"/>
  <c r="FF882" i="5"/>
  <c r="FF834" i="5"/>
  <c r="FF631" i="5"/>
  <c r="FZ579" i="5"/>
  <c r="FF531" i="5"/>
  <c r="FF479" i="5"/>
  <c r="FZ376" i="5"/>
  <c r="FF176" i="5"/>
  <c r="FZ76" i="5"/>
  <c r="FZ28" i="5"/>
  <c r="EL982" i="5"/>
  <c r="DR934" i="5"/>
  <c r="EL882" i="5"/>
  <c r="EL779" i="5"/>
  <c r="DR731" i="5"/>
  <c r="DR679" i="5"/>
  <c r="DR579" i="5"/>
  <c r="EL531" i="5"/>
  <c r="DR479" i="5"/>
  <c r="DR376" i="5"/>
  <c r="EL328" i="5"/>
  <c r="DR228" i="5"/>
  <c r="DR176" i="5"/>
  <c r="DR128" i="5"/>
  <c r="EL76" i="5"/>
  <c r="EL28" i="5"/>
  <c r="CD1182" i="5"/>
  <c r="CD1134" i="5"/>
  <c r="CD934" i="5"/>
  <c r="CX834" i="5"/>
  <c r="CX731" i="5"/>
  <c r="CX579" i="5"/>
  <c r="CD531" i="5"/>
  <c r="CD276" i="5"/>
  <c r="CX228" i="5"/>
  <c r="CX128" i="5"/>
  <c r="AP982" i="5"/>
  <c r="AP934" i="5"/>
  <c r="AP882" i="5"/>
  <c r="AP834" i="5"/>
  <c r="AP679" i="5"/>
  <c r="BJ579" i="5"/>
  <c r="BJ531" i="5"/>
  <c r="AP479" i="5"/>
  <c r="AP431" i="5"/>
  <c r="AP276" i="5"/>
  <c r="AP228" i="5"/>
  <c r="BJ176" i="5"/>
  <c r="BJ128" i="5"/>
  <c r="AP28" i="5"/>
  <c r="AP1" i="5"/>
  <c r="FF1034" i="5"/>
  <c r="FZ934" i="5"/>
  <c r="FZ882" i="5"/>
  <c r="FZ631" i="5"/>
  <c r="DR631" i="5"/>
  <c r="EL479" i="5"/>
  <c r="DR1" i="5"/>
  <c r="CX1182" i="5"/>
  <c r="CD982" i="5"/>
  <c r="CX276" i="5"/>
  <c r="AP1034" i="5"/>
  <c r="AP779" i="5"/>
  <c r="BJ479" i="5"/>
  <c r="BJ228" i="5"/>
  <c r="AP76" i="5"/>
  <c r="FF1134" i="5"/>
  <c r="FZ1082" i="5"/>
  <c r="FF982" i="5"/>
  <c r="FZ779" i="5"/>
  <c r="FZ731" i="5"/>
  <c r="FF579" i="5"/>
  <c r="FZ431" i="5"/>
  <c r="FF376" i="5"/>
  <c r="FZ276" i="5"/>
  <c r="FZ228" i="5"/>
  <c r="FZ128" i="5"/>
  <c r="FF76" i="5"/>
  <c r="FF28" i="5"/>
  <c r="EL1182" i="5"/>
  <c r="DR982" i="5"/>
  <c r="DR882" i="5"/>
  <c r="EL834" i="5"/>
  <c r="DR779" i="5"/>
  <c r="DR531" i="5"/>
  <c r="DR328" i="5"/>
  <c r="EL276" i="5"/>
  <c r="DR76" i="5"/>
  <c r="DR28" i="5"/>
  <c r="CX1082" i="5"/>
  <c r="CX1034" i="5"/>
  <c r="CX882" i="5"/>
  <c r="CD834" i="5"/>
  <c r="CD731" i="5"/>
  <c r="CX679" i="5"/>
  <c r="CD579" i="5"/>
  <c r="CX479" i="5"/>
  <c r="CD228" i="5"/>
  <c r="CD128" i="5"/>
  <c r="CX76" i="5"/>
  <c r="BJ1182" i="5"/>
  <c r="BJ1134" i="5"/>
  <c r="BJ731" i="5"/>
  <c r="AP579" i="5"/>
  <c r="AP531" i="5"/>
  <c r="AP176" i="5"/>
  <c r="AP128" i="5"/>
  <c r="FZ531" i="5"/>
  <c r="FF328" i="5"/>
  <c r="FZ176" i="5"/>
  <c r="DR1134" i="5"/>
  <c r="DR1082" i="5"/>
  <c r="EL731" i="5"/>
  <c r="EL679" i="5"/>
  <c r="EL579" i="5"/>
  <c r="EL228" i="5"/>
  <c r="EL128" i="5"/>
  <c r="CX1134" i="5"/>
  <c r="CX934" i="5"/>
  <c r="CD431" i="5"/>
  <c r="CD376" i="5"/>
  <c r="CD176" i="5"/>
  <c r="AP1082" i="5"/>
  <c r="BJ982" i="5"/>
  <c r="BJ882" i="5"/>
  <c r="BJ679" i="5"/>
  <c r="AP376" i="5"/>
  <c r="AP328" i="5"/>
  <c r="BJ276" i="5"/>
  <c r="FF1082" i="5"/>
  <c r="FZ1034" i="5"/>
  <c r="FF779" i="5"/>
  <c r="FF731" i="5"/>
  <c r="FZ679" i="5"/>
  <c r="FF431" i="5"/>
  <c r="FZ328" i="5"/>
  <c r="FF276" i="5"/>
  <c r="FF228" i="5"/>
  <c r="FF128" i="5"/>
  <c r="DR1182" i="5"/>
  <c r="EL1134" i="5"/>
  <c r="EL1082" i="5"/>
  <c r="EL1034" i="5"/>
  <c r="DR834" i="5"/>
  <c r="EL631" i="5"/>
  <c r="EL431" i="5"/>
  <c r="DR276" i="5"/>
  <c r="CD1082" i="5"/>
  <c r="CD1034" i="5"/>
  <c r="CX982" i="5"/>
  <c r="CD882" i="5"/>
  <c r="CX779" i="5"/>
  <c r="CD679" i="5"/>
  <c r="CX631" i="5"/>
  <c r="CD479" i="5"/>
  <c r="CX431" i="5"/>
  <c r="CX376" i="5"/>
  <c r="CX328" i="5"/>
  <c r="CX176" i="5"/>
  <c r="CD76" i="5"/>
  <c r="CX28" i="5"/>
  <c r="CD1" i="5"/>
  <c r="AP1182" i="5"/>
  <c r="AP1134" i="5"/>
  <c r="BJ1082" i="5"/>
  <c r="BJ1034" i="5"/>
  <c r="BJ779" i="5"/>
  <c r="AP731" i="5"/>
  <c r="BJ631" i="5"/>
  <c r="BJ376" i="5"/>
  <c r="BJ328" i="5"/>
  <c r="BJ76" i="5"/>
  <c r="FZ1182" i="5"/>
  <c r="FZ834" i="5"/>
  <c r="FF679" i="5"/>
  <c r="FZ479" i="5"/>
  <c r="FF1" i="5"/>
  <c r="DR1034" i="5"/>
  <c r="EL934" i="5"/>
  <c r="DR431" i="5"/>
  <c r="EL376" i="5"/>
  <c r="EL176" i="5"/>
  <c r="CD779" i="5"/>
  <c r="CD631" i="5"/>
  <c r="CX531" i="5"/>
  <c r="CD328" i="5"/>
  <c r="CD28" i="5"/>
  <c r="BJ934" i="5"/>
  <c r="BJ834" i="5"/>
  <c r="AP631" i="5"/>
  <c r="BJ431" i="5"/>
  <c r="BJ28" i="5"/>
  <c r="V1182" i="5"/>
  <c r="B1134" i="5"/>
  <c r="B1034" i="5"/>
  <c r="B679" i="5"/>
  <c r="V579" i="5"/>
  <c r="B531" i="5"/>
  <c r="V834" i="5"/>
  <c r="V1134" i="5"/>
  <c r="B779" i="5"/>
  <c r="V679" i="5"/>
  <c r="V531" i="5"/>
  <c r="B1182" i="5"/>
  <c r="V731" i="5"/>
  <c r="B579" i="5"/>
  <c r="V479" i="5"/>
  <c r="V431" i="5"/>
  <c r="B1082" i="5"/>
  <c r="B631" i="5"/>
  <c r="V1082" i="5"/>
  <c r="V779" i="5"/>
  <c r="B731" i="5"/>
  <c r="V631" i="5"/>
  <c r="B479" i="5"/>
  <c r="B431" i="5"/>
  <c r="V1034" i="5"/>
  <c r="B834" i="5"/>
  <c r="B2" i="5"/>
  <c r="AO425" i="5"/>
  <c r="AO426" i="5" s="1"/>
  <c r="AO427" i="5" s="1"/>
  <c r="AO429" i="5" s="1"/>
  <c r="AO430" i="5" s="1"/>
  <c r="B26" i="8"/>
  <c r="FH10" i="5" l="1"/>
  <c r="DT10" i="5"/>
  <c r="CF10" i="5"/>
  <c r="AR10" i="5"/>
  <c r="D10" i="5"/>
  <c r="A438" i="5"/>
  <c r="V1183" i="5"/>
  <c r="V1135" i="5"/>
  <c r="B1035" i="5"/>
  <c r="B1183" i="5"/>
  <c r="B1135" i="5"/>
  <c r="V1083" i="5"/>
  <c r="V1035" i="5"/>
  <c r="B1083" i="5"/>
  <c r="B580" i="5"/>
  <c r="V780" i="5"/>
  <c r="V680" i="5"/>
  <c r="V632" i="5"/>
  <c r="B780" i="5"/>
  <c r="V732" i="5"/>
  <c r="B680" i="5"/>
  <c r="B632" i="5"/>
  <c r="B480" i="5"/>
  <c r="V432" i="5"/>
  <c r="B432" i="5"/>
  <c r="B532" i="5"/>
  <c r="V580" i="5"/>
  <c r="V532" i="5"/>
  <c r="B732" i="5"/>
  <c r="V480" i="5"/>
  <c r="V835" i="5"/>
  <c r="V229" i="5"/>
  <c r="V29" i="5"/>
  <c r="V983" i="5"/>
  <c r="V177" i="5"/>
  <c r="V377" i="5"/>
  <c r="V935" i="5"/>
  <c r="V329" i="5"/>
  <c r="V129" i="5"/>
  <c r="V277" i="5"/>
  <c r="V77" i="5"/>
  <c r="V883" i="5"/>
  <c r="B983" i="5"/>
  <c r="B377" i="5"/>
  <c r="B177" i="5"/>
  <c r="B935" i="5"/>
  <c r="B329" i="5"/>
  <c r="B835" i="5"/>
  <c r="B229" i="5"/>
  <c r="B129" i="5"/>
  <c r="B883" i="5"/>
  <c r="B277" i="5"/>
  <c r="B77" i="5"/>
  <c r="B29" i="5"/>
  <c r="F27" i="10"/>
  <c r="D23" i="5" l="1"/>
  <c r="FH23" i="5"/>
  <c r="DT23" i="5"/>
  <c r="CF23" i="5"/>
  <c r="AR23" i="5"/>
  <c r="G1" i="10"/>
  <c r="AN124" i="5" l="1"/>
  <c r="AM124" i="5"/>
  <c r="AL124" i="5"/>
  <c r="AK124" i="5"/>
  <c r="AJ124" i="5"/>
  <c r="AI124" i="5"/>
  <c r="AH124" i="5"/>
  <c r="AG124" i="5"/>
  <c r="AF124" i="5"/>
  <c r="AE124" i="5"/>
  <c r="AD124" i="5"/>
  <c r="D25" i="10" l="1"/>
  <c r="D24" i="10"/>
  <c r="D23" i="10"/>
  <c r="D21" i="10"/>
  <c r="D22" i="10"/>
  <c r="D26" i="10" l="1"/>
  <c r="V982" i="5"/>
  <c r="B982" i="5"/>
  <c r="C941" i="5"/>
  <c r="V934" i="5"/>
  <c r="B934" i="5"/>
  <c r="V882" i="5"/>
  <c r="B882" i="5"/>
  <c r="C841" i="5"/>
  <c r="V376" i="5"/>
  <c r="B376" i="5"/>
  <c r="C335" i="5"/>
  <c r="V328" i="5"/>
  <c r="B328" i="5"/>
  <c r="V276" i="5"/>
  <c r="B276" i="5"/>
  <c r="C235" i="5"/>
  <c r="V228" i="5"/>
  <c r="B228" i="5"/>
  <c r="AM424" i="5" l="1"/>
  <c r="AM425" i="5" s="1"/>
  <c r="D941" i="5"/>
  <c r="D335" i="5"/>
  <c r="D841" i="5"/>
  <c r="AN424" i="5"/>
  <c r="AN425" i="5" s="1"/>
  <c r="AN426" i="5" s="1"/>
  <c r="AN427" i="5" s="1"/>
  <c r="AN429" i="5" s="1"/>
  <c r="AN430" i="5" s="1"/>
  <c r="D235" i="5"/>
  <c r="V176" i="5"/>
  <c r="B176" i="5"/>
  <c r="C135" i="5"/>
  <c r="V128" i="5"/>
  <c r="B128" i="5"/>
  <c r="V76" i="5"/>
  <c r="B76" i="5"/>
  <c r="V28" i="5"/>
  <c r="B28" i="5"/>
  <c r="A35" i="5"/>
  <c r="B5" i="5"/>
  <c r="B1" i="5"/>
  <c r="B1086" i="5" l="1"/>
  <c r="V1086" i="5"/>
  <c r="V1038" i="5"/>
  <c r="B1138" i="5"/>
  <c r="V1186" i="5"/>
  <c r="V1138" i="5"/>
  <c r="B1038" i="5"/>
  <c r="B1186" i="5"/>
  <c r="A1041" i="5"/>
  <c r="A1189" i="5"/>
  <c r="A1141" i="5"/>
  <c r="A1089" i="5"/>
  <c r="B783" i="5"/>
  <c r="V735" i="5"/>
  <c r="B683" i="5"/>
  <c r="B635" i="5"/>
  <c r="B735" i="5"/>
  <c r="V583" i="5"/>
  <c r="B583" i="5"/>
  <c r="V635" i="5"/>
  <c r="V535" i="5"/>
  <c r="B435" i="5"/>
  <c r="B535" i="5"/>
  <c r="V483" i="5"/>
  <c r="B483" i="5"/>
  <c r="V783" i="5"/>
  <c r="V683" i="5"/>
  <c r="V435" i="5"/>
  <c r="A586" i="5"/>
  <c r="A786" i="5"/>
  <c r="A686" i="5"/>
  <c r="A638" i="5"/>
  <c r="A486" i="5"/>
  <c r="A738" i="5"/>
  <c r="A538" i="5"/>
  <c r="V180" i="5"/>
  <c r="V380" i="5"/>
  <c r="V986" i="5"/>
  <c r="V32" i="5"/>
  <c r="V232" i="5"/>
  <c r="V838" i="5"/>
  <c r="V80" i="5"/>
  <c r="V280" i="5"/>
  <c r="V886" i="5"/>
  <c r="V938" i="5"/>
  <c r="V332" i="5"/>
  <c r="V132" i="5"/>
  <c r="B986" i="5"/>
  <c r="B380" i="5"/>
  <c r="B180" i="5"/>
  <c r="B332" i="5"/>
  <c r="B838" i="5"/>
  <c r="B232" i="5"/>
  <c r="B938" i="5"/>
  <c r="B132" i="5"/>
  <c r="B886" i="5"/>
  <c r="B280" i="5"/>
  <c r="B80" i="5"/>
  <c r="B32" i="5"/>
  <c r="A989" i="5"/>
  <c r="A383" i="5"/>
  <c r="A183" i="5"/>
  <c r="A83" i="5"/>
  <c r="A941" i="5"/>
  <c r="A335" i="5"/>
  <c r="A135" i="5"/>
  <c r="A841" i="5"/>
  <c r="A889" i="5"/>
  <c r="A283" i="5"/>
  <c r="A235" i="5"/>
  <c r="AM426" i="5"/>
  <c r="AM427" i="5" s="1"/>
  <c r="AM429" i="5" s="1"/>
  <c r="AM430" i="5" s="1"/>
  <c r="E941" i="5"/>
  <c r="F941" i="5" s="1"/>
  <c r="AH424" i="5"/>
  <c r="AH425" i="5" s="1"/>
  <c r="AJ424" i="5"/>
  <c r="AJ425" i="5" s="1"/>
  <c r="R424" i="5"/>
  <c r="R425" i="5" s="1"/>
  <c r="J424" i="5"/>
  <c r="J425" i="5" s="1"/>
  <c r="Z424" i="5"/>
  <c r="Z425" i="5" s="1"/>
  <c r="V424" i="5"/>
  <c r="V425" i="5" s="1"/>
  <c r="H424" i="5"/>
  <c r="H425" i="5" s="1"/>
  <c r="Q424" i="5"/>
  <c r="Q425" i="5" s="1"/>
  <c r="D424" i="5"/>
  <c r="D425" i="5" s="1"/>
  <c r="P424" i="5"/>
  <c r="P425" i="5" s="1"/>
  <c r="AK424" i="5"/>
  <c r="AK425" i="5" s="1"/>
  <c r="U424" i="5"/>
  <c r="U425" i="5" s="1"/>
  <c r="B424" i="5"/>
  <c r="B425" i="5" s="1"/>
  <c r="G424" i="5"/>
  <c r="G425" i="5" s="1"/>
  <c r="T424" i="5"/>
  <c r="T425" i="5" s="1"/>
  <c r="AL424" i="5"/>
  <c r="AL425" i="5" s="1"/>
  <c r="AL426" i="5" s="1"/>
  <c r="AL427" i="5" s="1"/>
  <c r="AL429" i="5" s="1"/>
  <c r="AL430" i="5" s="1"/>
  <c r="AD424" i="5"/>
  <c r="AD425" i="5" s="1"/>
  <c r="AG424" i="5"/>
  <c r="AG425" i="5" s="1"/>
  <c r="I424" i="5"/>
  <c r="I425" i="5" s="1"/>
  <c r="W424" i="5"/>
  <c r="W425" i="5" s="1"/>
  <c r="O424" i="5"/>
  <c r="O425" i="5" s="1"/>
  <c r="AA424" i="5"/>
  <c r="AA425" i="5" s="1"/>
  <c r="AI424" i="5"/>
  <c r="AI425" i="5" s="1"/>
  <c r="E424" i="5"/>
  <c r="E425" i="5" s="1"/>
  <c r="F424" i="5"/>
  <c r="F425" i="5" s="1"/>
  <c r="N424" i="5"/>
  <c r="N425" i="5" s="1"/>
  <c r="AE424" i="5"/>
  <c r="AE425" i="5" s="1"/>
  <c r="S424" i="5"/>
  <c r="S425" i="5" s="1"/>
  <c r="K424" i="5"/>
  <c r="K425" i="5" s="1"/>
  <c r="X424" i="5"/>
  <c r="X425" i="5" s="1"/>
  <c r="AB424" i="5"/>
  <c r="AB425" i="5" s="1"/>
  <c r="AC424" i="5"/>
  <c r="AC425" i="5" s="1"/>
  <c r="L424" i="5"/>
  <c r="L425" i="5" s="1"/>
  <c r="AF424" i="5"/>
  <c r="AF425" i="5" s="1"/>
  <c r="M424" i="5"/>
  <c r="M425" i="5" s="1"/>
  <c r="C424" i="5"/>
  <c r="C425" i="5" s="1"/>
  <c r="Y424" i="5"/>
  <c r="Y425" i="5" s="1"/>
  <c r="E841" i="5"/>
  <c r="F841" i="5" s="1"/>
  <c r="E335" i="5"/>
  <c r="E235" i="5"/>
  <c r="D135" i="5"/>
  <c r="AL1245" i="5" l="1"/>
  <c r="D18" i="5" s="1"/>
  <c r="AE426" i="5"/>
  <c r="AE427" i="5" s="1"/>
  <c r="AE429" i="5" s="1"/>
  <c r="AE430" i="5" s="1"/>
  <c r="AK426" i="5"/>
  <c r="AK427" i="5" s="1"/>
  <c r="AK429" i="5" s="1"/>
  <c r="AK430" i="5" s="1"/>
  <c r="AI426" i="5"/>
  <c r="AI427" i="5" s="1"/>
  <c r="AI429" i="5" s="1"/>
  <c r="AI430" i="5" s="1"/>
  <c r="AF426" i="5"/>
  <c r="AF427" i="5" s="1"/>
  <c r="AF429" i="5" s="1"/>
  <c r="AF430" i="5" s="1"/>
  <c r="AG426" i="5"/>
  <c r="AG427" i="5" s="1"/>
  <c r="AG429" i="5" s="1"/>
  <c r="AG430" i="5" s="1"/>
  <c r="AJ426" i="5"/>
  <c r="AJ427" i="5" s="1"/>
  <c r="AJ429" i="5" s="1"/>
  <c r="AJ430" i="5" s="1"/>
  <c r="AD426" i="5"/>
  <c r="AD427" i="5" s="1"/>
  <c r="AD429" i="5" s="1"/>
  <c r="AD430" i="5" s="1"/>
  <c r="AH426" i="5"/>
  <c r="AH427" i="5" s="1"/>
  <c r="AH429" i="5" s="1"/>
  <c r="AH430" i="5" s="1"/>
  <c r="AC426" i="5"/>
  <c r="AC427" i="5" s="1"/>
  <c r="AC429" i="5" s="1"/>
  <c r="AC430" i="5" s="1"/>
  <c r="Y426" i="5"/>
  <c r="Y427" i="5" s="1"/>
  <c r="Y429" i="5" s="1"/>
  <c r="Y430" i="5" s="1"/>
  <c r="U426" i="5"/>
  <c r="U427" i="5" s="1"/>
  <c r="U429" i="5" s="1"/>
  <c r="U430" i="5" s="1"/>
  <c r="Q426" i="5"/>
  <c r="Q427" i="5" s="1"/>
  <c r="Q429" i="5" s="1"/>
  <c r="Q430" i="5" s="1"/>
  <c r="M426" i="5"/>
  <c r="M427" i="5" s="1"/>
  <c r="M429" i="5" s="1"/>
  <c r="M430" i="5" s="1"/>
  <c r="I426" i="5"/>
  <c r="I427" i="5" s="1"/>
  <c r="I429" i="5" s="1"/>
  <c r="I430" i="5" s="1"/>
  <c r="E426" i="5"/>
  <c r="E427" i="5" s="1"/>
  <c r="E429" i="5" s="1"/>
  <c r="E430" i="5" s="1"/>
  <c r="AB426" i="5"/>
  <c r="AB427" i="5" s="1"/>
  <c r="AB429" i="5" s="1"/>
  <c r="AB430" i="5" s="1"/>
  <c r="X426" i="5"/>
  <c r="X427" i="5" s="1"/>
  <c r="X429" i="5" s="1"/>
  <c r="X430" i="5" s="1"/>
  <c r="T426" i="5"/>
  <c r="T427" i="5" s="1"/>
  <c r="T429" i="5" s="1"/>
  <c r="T430" i="5" s="1"/>
  <c r="P426" i="5"/>
  <c r="P427" i="5" s="1"/>
  <c r="P429" i="5" s="1"/>
  <c r="P430" i="5" s="1"/>
  <c r="L426" i="5"/>
  <c r="L427" i="5" s="1"/>
  <c r="L429" i="5" s="1"/>
  <c r="L430" i="5" s="1"/>
  <c r="H426" i="5"/>
  <c r="H427" i="5" s="1"/>
  <c r="H429" i="5" s="1"/>
  <c r="H430" i="5" s="1"/>
  <c r="D426" i="5"/>
  <c r="D427" i="5" s="1"/>
  <c r="D429" i="5" s="1"/>
  <c r="D430" i="5" s="1"/>
  <c r="AA426" i="5"/>
  <c r="AA427" i="5" s="1"/>
  <c r="AA429" i="5" s="1"/>
  <c r="AA430" i="5" s="1"/>
  <c r="W426" i="5"/>
  <c r="W427" i="5" s="1"/>
  <c r="W429" i="5" s="1"/>
  <c r="W430" i="5" s="1"/>
  <c r="S426" i="5"/>
  <c r="S427" i="5" s="1"/>
  <c r="S429" i="5" s="1"/>
  <c r="S430" i="5" s="1"/>
  <c r="O426" i="5"/>
  <c r="O427" i="5" s="1"/>
  <c r="O429" i="5" s="1"/>
  <c r="O430" i="5" s="1"/>
  <c r="K426" i="5"/>
  <c r="K427" i="5" s="1"/>
  <c r="K429" i="5" s="1"/>
  <c r="K430" i="5" s="1"/>
  <c r="G426" i="5"/>
  <c r="G427" i="5" s="1"/>
  <c r="G429" i="5" s="1"/>
  <c r="G430" i="5" s="1"/>
  <c r="C426" i="5"/>
  <c r="C427" i="5" s="1"/>
  <c r="C429" i="5" s="1"/>
  <c r="C430" i="5" s="1"/>
  <c r="Z426" i="5"/>
  <c r="Z427" i="5" s="1"/>
  <c r="Z429" i="5" s="1"/>
  <c r="Z430" i="5" s="1"/>
  <c r="V426" i="5"/>
  <c r="V427" i="5" s="1"/>
  <c r="V429" i="5" s="1"/>
  <c r="V430" i="5" s="1"/>
  <c r="R426" i="5"/>
  <c r="R427" i="5" s="1"/>
  <c r="R429" i="5" s="1"/>
  <c r="R430" i="5" s="1"/>
  <c r="N426" i="5"/>
  <c r="N427" i="5" s="1"/>
  <c r="N429" i="5" s="1"/>
  <c r="N430" i="5" s="1"/>
  <c r="J426" i="5"/>
  <c r="J427" i="5" s="1"/>
  <c r="J429" i="5" s="1"/>
  <c r="J430" i="5" s="1"/>
  <c r="F426" i="5"/>
  <c r="F427" i="5" s="1"/>
  <c r="F429" i="5" s="1"/>
  <c r="F430" i="5" s="1"/>
  <c r="B426" i="5"/>
  <c r="B427" i="5" s="1"/>
  <c r="B429" i="5" s="1"/>
  <c r="B430" i="5" s="1"/>
  <c r="E135" i="5"/>
  <c r="F335" i="5"/>
  <c r="G941" i="5"/>
  <c r="G841" i="5"/>
  <c r="F235" i="5"/>
  <c r="B1245" i="5" l="1"/>
  <c r="M18" i="5" s="1"/>
  <c r="J1245" i="5"/>
  <c r="K18" i="5" s="1"/>
  <c r="Z1245" i="5"/>
  <c r="G18" i="5" s="1"/>
  <c r="O1245" i="5"/>
  <c r="D1245" i="5"/>
  <c r="T1245" i="5"/>
  <c r="I1245" i="5"/>
  <c r="Y1245" i="5"/>
  <c r="AJ1245" i="5"/>
  <c r="AK1245" i="5"/>
  <c r="N1245" i="5"/>
  <c r="J18" i="5" s="1"/>
  <c r="C1245" i="5"/>
  <c r="S1245" i="5"/>
  <c r="H1245" i="5"/>
  <c r="X1245" i="5"/>
  <c r="M1245" i="5"/>
  <c r="AC1245" i="5"/>
  <c r="AG1245" i="5"/>
  <c r="AE1245" i="5"/>
  <c r="R1245" i="5"/>
  <c r="I18" i="5" s="1"/>
  <c r="G1245" i="5"/>
  <c r="W1245" i="5"/>
  <c r="L1245" i="5"/>
  <c r="AB1245" i="5"/>
  <c r="Q1245" i="5"/>
  <c r="AH1245" i="5"/>
  <c r="E18" i="5" s="1"/>
  <c r="AF1245" i="5"/>
  <c r="F1245" i="5"/>
  <c r="L18" i="5" s="1"/>
  <c r="V1245" i="5"/>
  <c r="H18" i="5" s="1"/>
  <c r="K1245" i="5"/>
  <c r="AA1245" i="5"/>
  <c r="P1245" i="5"/>
  <c r="E1245" i="5"/>
  <c r="U1245" i="5"/>
  <c r="AD1245" i="5"/>
  <c r="F18" i="5" s="1"/>
  <c r="AI1245" i="5"/>
  <c r="F135" i="5"/>
  <c r="G135" i="5" s="1"/>
  <c r="G335" i="5"/>
  <c r="H941" i="5"/>
  <c r="H841" i="5"/>
  <c r="G235" i="5"/>
  <c r="H335" i="5" l="1"/>
  <c r="I941" i="5"/>
  <c r="I841" i="5"/>
  <c r="H235" i="5"/>
  <c r="H135" i="5"/>
  <c r="I335" i="5" l="1"/>
  <c r="J941" i="5"/>
  <c r="J841" i="5"/>
  <c r="I235" i="5"/>
  <c r="I135" i="5"/>
  <c r="J335" i="5" l="1"/>
  <c r="K941" i="5"/>
  <c r="K841" i="5"/>
  <c r="J235" i="5"/>
  <c r="J135" i="5"/>
  <c r="K335" i="5" l="1"/>
  <c r="L941" i="5"/>
  <c r="L841" i="5"/>
  <c r="K235" i="5"/>
  <c r="K135" i="5"/>
  <c r="L335" i="5" l="1"/>
  <c r="M941" i="5"/>
  <c r="M841" i="5"/>
  <c r="L235" i="5"/>
  <c r="L135" i="5"/>
  <c r="M335" i="5" l="1"/>
  <c r="N941" i="5"/>
  <c r="N841" i="5"/>
  <c r="M235" i="5"/>
  <c r="M135" i="5"/>
  <c r="N335" i="5" l="1"/>
  <c r="O941" i="5"/>
  <c r="O841" i="5"/>
  <c r="N235" i="5"/>
  <c r="N135" i="5"/>
  <c r="O335" i="5" l="1"/>
  <c r="P941" i="5"/>
  <c r="P841" i="5"/>
  <c r="O235" i="5"/>
  <c r="O135" i="5"/>
  <c r="P335" i="5" l="1"/>
  <c r="Q941" i="5"/>
  <c r="Q841" i="5"/>
  <c r="P235" i="5"/>
  <c r="P135" i="5"/>
  <c r="B124" i="5"/>
  <c r="Q335" i="5" l="1"/>
  <c r="R941" i="5"/>
  <c r="R841" i="5"/>
  <c r="Q235" i="5"/>
  <c r="Q135" i="5"/>
  <c r="R335" i="5" l="1"/>
  <c r="S941" i="5"/>
  <c r="S841" i="5"/>
  <c r="R235" i="5"/>
  <c r="R135" i="5"/>
  <c r="B125" i="5"/>
  <c r="AC124" i="5"/>
  <c r="AC125" i="5" s="1"/>
  <c r="AB124" i="5"/>
  <c r="AB125" i="5" s="1"/>
  <c r="AA124" i="5"/>
  <c r="AA125" i="5" s="1"/>
  <c r="Z124" i="5"/>
  <c r="Z125" i="5" s="1"/>
  <c r="Y124" i="5"/>
  <c r="Y125" i="5" s="1"/>
  <c r="X124" i="5"/>
  <c r="X125" i="5" s="1"/>
  <c r="W124" i="5"/>
  <c r="W125" i="5" s="1"/>
  <c r="V124" i="5"/>
  <c r="V125" i="5" s="1"/>
  <c r="U124" i="5"/>
  <c r="U125" i="5" s="1"/>
  <c r="T124" i="5"/>
  <c r="T125" i="5" s="1"/>
  <c r="S124" i="5"/>
  <c r="S125" i="5" s="1"/>
  <c r="R124" i="5"/>
  <c r="R125" i="5" s="1"/>
  <c r="Q124" i="5"/>
  <c r="Q125" i="5" s="1"/>
  <c r="P124" i="5"/>
  <c r="P125" i="5" s="1"/>
  <c r="O124" i="5"/>
  <c r="O125" i="5" s="1"/>
  <c r="N124" i="5"/>
  <c r="N125" i="5" s="1"/>
  <c r="M124" i="5"/>
  <c r="M125" i="5" s="1"/>
  <c r="L124" i="5"/>
  <c r="L125" i="5" s="1"/>
  <c r="K124" i="5"/>
  <c r="K125" i="5" s="1"/>
  <c r="J124" i="5"/>
  <c r="J125" i="5" s="1"/>
  <c r="I124" i="5"/>
  <c r="I125" i="5" s="1"/>
  <c r="H124" i="5"/>
  <c r="H125" i="5" s="1"/>
  <c r="G124" i="5"/>
  <c r="G125" i="5" s="1"/>
  <c r="F124" i="5"/>
  <c r="F125" i="5" s="1"/>
  <c r="E124" i="5"/>
  <c r="E125" i="5" s="1"/>
  <c r="D124" i="5"/>
  <c r="D125" i="5" s="1"/>
  <c r="C124" i="5"/>
  <c r="C125" i="5" s="1"/>
  <c r="S335" i="5" l="1"/>
  <c r="T941" i="5"/>
  <c r="T841" i="5"/>
  <c r="S235" i="5"/>
  <c r="S135" i="5"/>
  <c r="AO125" i="5"/>
  <c r="AO126" i="5" s="1"/>
  <c r="AO127" i="5" s="1"/>
  <c r="T335" i="5" l="1"/>
  <c r="U941" i="5"/>
  <c r="U841" i="5"/>
  <c r="T235" i="5"/>
  <c r="T135" i="5"/>
  <c r="U335" i="5" l="1"/>
  <c r="V941" i="5"/>
  <c r="V841" i="5"/>
  <c r="U235" i="5"/>
  <c r="U135" i="5"/>
  <c r="V335" i="5" l="1"/>
  <c r="W941" i="5"/>
  <c r="W841" i="5"/>
  <c r="V235" i="5"/>
  <c r="V135" i="5"/>
  <c r="W335" i="5" l="1"/>
  <c r="X941" i="5"/>
  <c r="X841" i="5"/>
  <c r="W235" i="5"/>
  <c r="W135" i="5"/>
  <c r="X335" i="5" l="1"/>
  <c r="Y941" i="5"/>
  <c r="Y841" i="5"/>
  <c r="X235" i="5"/>
  <c r="X135" i="5"/>
  <c r="C35" i="5"/>
  <c r="FF1089" i="5" l="1"/>
  <c r="FF1189" i="5"/>
  <c r="FF889" i="5"/>
  <c r="FF989" i="5"/>
  <c r="FF586" i="5"/>
  <c r="FF383" i="5"/>
  <c r="FF786" i="5"/>
  <c r="FF686" i="5"/>
  <c r="FF486" i="5"/>
  <c r="DR989" i="5"/>
  <c r="DR889" i="5"/>
  <c r="DR786" i="5"/>
  <c r="DR1189" i="5"/>
  <c r="FF283" i="5"/>
  <c r="DR1089" i="5"/>
  <c r="FF183" i="5"/>
  <c r="FF83" i="5"/>
  <c r="DR486" i="5"/>
  <c r="DR383" i="5"/>
  <c r="DR586" i="5"/>
  <c r="DR686" i="5"/>
  <c r="DR283" i="5"/>
  <c r="CD1089" i="5"/>
  <c r="CD889" i="5"/>
  <c r="CD686" i="5"/>
  <c r="CD486" i="5"/>
  <c r="CD383" i="5"/>
  <c r="CD183" i="5"/>
  <c r="AP1189" i="5"/>
  <c r="CD989" i="5"/>
  <c r="CD786" i="5"/>
  <c r="DR183" i="5"/>
  <c r="DR83" i="5"/>
  <c r="CD1189" i="5"/>
  <c r="AP1089" i="5"/>
  <c r="CD586" i="5"/>
  <c r="CD283" i="5"/>
  <c r="CD83" i="5"/>
  <c r="AP786" i="5"/>
  <c r="AP383" i="5"/>
  <c r="AP283" i="5"/>
  <c r="AP83" i="5"/>
  <c r="AP686" i="5"/>
  <c r="AP486" i="5"/>
  <c r="AP889" i="5"/>
  <c r="AP586" i="5"/>
  <c r="AP183" i="5"/>
  <c r="AP989" i="5"/>
  <c r="B1089" i="5"/>
  <c r="B1189" i="5"/>
  <c r="B686" i="5"/>
  <c r="B586" i="5"/>
  <c r="B486" i="5"/>
  <c r="B786" i="5"/>
  <c r="D35" i="5"/>
  <c r="DS786" i="5" s="1"/>
  <c r="B83" i="5"/>
  <c r="B989" i="5"/>
  <c r="B889" i="5"/>
  <c r="B383" i="5"/>
  <c r="B283" i="5"/>
  <c r="B183" i="5"/>
  <c r="Y335" i="5"/>
  <c r="Z941" i="5"/>
  <c r="Z841" i="5"/>
  <c r="Y235" i="5"/>
  <c r="Y135" i="5"/>
  <c r="C183" i="5" l="1"/>
  <c r="C83" i="5"/>
  <c r="C989" i="5"/>
  <c r="AQ383" i="5"/>
  <c r="AQ1189" i="5"/>
  <c r="CE486" i="5"/>
  <c r="CE1089" i="5"/>
  <c r="CE83" i="5"/>
  <c r="AQ1089" i="5"/>
  <c r="DS1089" i="5"/>
  <c r="FG786" i="5"/>
  <c r="FG686" i="5"/>
  <c r="DS889" i="5"/>
  <c r="AQ283" i="5"/>
  <c r="CE183" i="5"/>
  <c r="CE1189" i="5"/>
  <c r="CE989" i="5"/>
  <c r="C1189" i="5"/>
  <c r="AQ586" i="5"/>
  <c r="CE586" i="5"/>
  <c r="CE283" i="5"/>
  <c r="DS83" i="5"/>
  <c r="FG83" i="5"/>
  <c r="FG383" i="5"/>
  <c r="FG989" i="5"/>
  <c r="FG1189" i="5"/>
  <c r="AQ83" i="5"/>
  <c r="AQ989" i="5"/>
  <c r="AQ183" i="5"/>
  <c r="AQ486" i="5"/>
  <c r="CE383" i="5"/>
  <c r="DS283" i="5"/>
  <c r="CE686" i="5"/>
  <c r="DS183" i="5"/>
  <c r="CE786" i="5"/>
  <c r="DS486" i="5"/>
  <c r="DS586" i="5"/>
  <c r="FG586" i="5"/>
  <c r="FG183" i="5"/>
  <c r="FG283" i="5"/>
  <c r="DS1189" i="5"/>
  <c r="C283" i="5"/>
  <c r="C383" i="5"/>
  <c r="DS989" i="5"/>
  <c r="AQ889" i="5"/>
  <c r="AQ686" i="5"/>
  <c r="CE889" i="5"/>
  <c r="AQ786" i="5"/>
  <c r="DS383" i="5"/>
  <c r="DS686" i="5"/>
  <c r="FG486" i="5"/>
  <c r="FG889" i="5"/>
  <c r="FG1089" i="5"/>
  <c r="C686" i="5"/>
  <c r="C1089" i="5"/>
  <c r="A1128" i="5"/>
  <c r="A725" i="5"/>
  <c r="A1228" i="5"/>
  <c r="A825" i="5"/>
  <c r="A422" i="5"/>
  <c r="A928" i="5"/>
  <c r="A525" i="5"/>
  <c r="A222" i="5"/>
  <c r="A1028" i="5"/>
  <c r="A322" i="5"/>
  <c r="A625" i="5"/>
  <c r="A1180" i="5"/>
  <c r="A1080" i="5"/>
  <c r="C486" i="5"/>
  <c r="C889" i="5"/>
  <c r="C586" i="5"/>
  <c r="C786" i="5"/>
  <c r="A577" i="5"/>
  <c r="A477" i="5"/>
  <c r="A777" i="5"/>
  <c r="A677" i="5"/>
  <c r="E35" i="5"/>
  <c r="A73" i="5"/>
  <c r="A374" i="5"/>
  <c r="A980" i="5"/>
  <c r="A880" i="5"/>
  <c r="A274" i="5"/>
  <c r="A174" i="5"/>
  <c r="A122" i="5"/>
  <c r="Z335" i="5"/>
  <c r="AA941" i="5"/>
  <c r="AA841" i="5"/>
  <c r="Z235" i="5"/>
  <c r="Z135" i="5"/>
  <c r="D989" i="5" l="1"/>
  <c r="AR83" i="5"/>
  <c r="AR586" i="5"/>
  <c r="CF786" i="5"/>
  <c r="AR889" i="5"/>
  <c r="CF1189" i="5"/>
  <c r="DT686" i="5"/>
  <c r="DT989" i="5"/>
  <c r="DT1089" i="5"/>
  <c r="FH486" i="5"/>
  <c r="FH1089" i="5"/>
  <c r="AR383" i="5"/>
  <c r="AR283" i="5"/>
  <c r="AR1089" i="5"/>
  <c r="CF989" i="5"/>
  <c r="CF1089" i="5"/>
  <c r="AR989" i="5"/>
  <c r="DT83" i="5"/>
  <c r="DT586" i="5"/>
  <c r="DT786" i="5"/>
  <c r="FH283" i="5"/>
  <c r="FH686" i="5"/>
  <c r="FH889" i="5"/>
  <c r="CF686" i="5"/>
  <c r="AR786" i="5"/>
  <c r="AR1189" i="5"/>
  <c r="CF486" i="5"/>
  <c r="DT283" i="5"/>
  <c r="CF83" i="5"/>
  <c r="DT183" i="5"/>
  <c r="DT1189" i="5"/>
  <c r="FH83" i="5"/>
  <c r="FH383" i="5"/>
  <c r="FH786" i="5"/>
  <c r="FH1189" i="5"/>
  <c r="AR686" i="5"/>
  <c r="CF889" i="5"/>
  <c r="AR486" i="5"/>
  <c r="DT486" i="5"/>
  <c r="AR183" i="5"/>
  <c r="CF383" i="5"/>
  <c r="CF183" i="5"/>
  <c r="CF586" i="5"/>
  <c r="CF283" i="5"/>
  <c r="DT383" i="5"/>
  <c r="DT889" i="5"/>
  <c r="FH183" i="5"/>
  <c r="FH586" i="5"/>
  <c r="FH989" i="5"/>
  <c r="D586" i="5"/>
  <c r="D1089" i="5"/>
  <c r="D1189" i="5"/>
  <c r="D83" i="5"/>
  <c r="D686" i="5"/>
  <c r="A1027" i="5"/>
  <c r="A624" i="5"/>
  <c r="A1127" i="5"/>
  <c r="A724" i="5"/>
  <c r="A1227" i="5"/>
  <c r="A824" i="5"/>
  <c r="A421" i="5"/>
  <c r="A524" i="5"/>
  <c r="A927" i="5"/>
  <c r="A221" i="5"/>
  <c r="A321" i="5"/>
  <c r="A1179" i="5"/>
  <c r="A1079" i="5"/>
  <c r="D183" i="5"/>
  <c r="D383" i="5"/>
  <c r="D486" i="5"/>
  <c r="D786" i="5"/>
  <c r="A776" i="5"/>
  <c r="A576" i="5"/>
  <c r="A476" i="5"/>
  <c r="A676" i="5"/>
  <c r="D889" i="5"/>
  <c r="D283" i="5"/>
  <c r="F35" i="5"/>
  <c r="FI989" i="5" s="1"/>
  <c r="A72" i="5"/>
  <c r="A373" i="5"/>
  <c r="A979" i="5"/>
  <c r="A879" i="5"/>
  <c r="A273" i="5"/>
  <c r="A121" i="5"/>
  <c r="A173" i="5"/>
  <c r="AA335" i="5"/>
  <c r="AB941" i="5"/>
  <c r="AB841" i="5"/>
  <c r="AA235" i="5"/>
  <c r="AA135" i="5"/>
  <c r="AS486" i="5" l="1"/>
  <c r="AS183" i="5"/>
  <c r="AS889" i="5"/>
  <c r="CG283" i="5"/>
  <c r="DU83" i="5"/>
  <c r="CG383" i="5"/>
  <c r="CG1089" i="5"/>
  <c r="FI283" i="5"/>
  <c r="DU786" i="5"/>
  <c r="DU486" i="5"/>
  <c r="FI183" i="5"/>
  <c r="FI1089" i="5"/>
  <c r="AS686" i="5"/>
  <c r="AS586" i="5"/>
  <c r="AS989" i="5"/>
  <c r="CG1189" i="5"/>
  <c r="CG786" i="5"/>
  <c r="CG486" i="5"/>
  <c r="DU283" i="5"/>
  <c r="FI686" i="5"/>
  <c r="DU889" i="5"/>
  <c r="DU586" i="5"/>
  <c r="FI586" i="5"/>
  <c r="AS786" i="5"/>
  <c r="AS1089" i="5"/>
  <c r="CG83" i="5"/>
  <c r="DU183" i="5"/>
  <c r="CG989" i="5"/>
  <c r="CG686" i="5"/>
  <c r="CG586" i="5"/>
  <c r="DU1189" i="5"/>
  <c r="DU989" i="5"/>
  <c r="DU686" i="5"/>
  <c r="FI889" i="5"/>
  <c r="FI1189" i="5"/>
  <c r="AS283" i="5"/>
  <c r="AS383" i="5"/>
  <c r="AS83" i="5"/>
  <c r="AS1189" i="5"/>
  <c r="DU383" i="5"/>
  <c r="CG183" i="5"/>
  <c r="CG889" i="5"/>
  <c r="DU1089" i="5"/>
  <c r="FI383" i="5"/>
  <c r="FI486" i="5"/>
  <c r="FI83" i="5"/>
  <c r="FI786" i="5"/>
  <c r="E686" i="5"/>
  <c r="E1089" i="5"/>
  <c r="E1189" i="5"/>
  <c r="A926" i="5"/>
  <c r="A523" i="5"/>
  <c r="A1026" i="5"/>
  <c r="A623" i="5"/>
  <c r="A1126" i="5"/>
  <c r="A723" i="5"/>
  <c r="A1226" i="5"/>
  <c r="A420" i="5"/>
  <c r="A220" i="5"/>
  <c r="A823" i="5"/>
  <c r="A320" i="5"/>
  <c r="A1078" i="5"/>
  <c r="A1178" i="5"/>
  <c r="E586" i="5"/>
  <c r="E383" i="5"/>
  <c r="E889" i="5"/>
  <c r="E989" i="5"/>
  <c r="E786" i="5"/>
  <c r="E486" i="5"/>
  <c r="A675" i="5"/>
  <c r="A775" i="5"/>
  <c r="A475" i="5"/>
  <c r="A575" i="5"/>
  <c r="E283" i="5"/>
  <c r="E83" i="5"/>
  <c r="E183" i="5"/>
  <c r="G35" i="5"/>
  <c r="FJ1189" i="5" s="1"/>
  <c r="A71" i="5"/>
  <c r="A978" i="5"/>
  <c r="A272" i="5"/>
  <c r="A172" i="5"/>
  <c r="A120" i="5"/>
  <c r="A372" i="5"/>
  <c r="A878" i="5"/>
  <c r="AB335" i="5"/>
  <c r="AC941" i="5"/>
  <c r="AC841" i="5"/>
  <c r="AB235" i="5"/>
  <c r="AB135" i="5"/>
  <c r="FJ586" i="5" l="1"/>
  <c r="CH83" i="5"/>
  <c r="CH989" i="5"/>
  <c r="CH1089" i="5"/>
  <c r="AT686" i="5"/>
  <c r="DV1189" i="5"/>
  <c r="AT83" i="5"/>
  <c r="AT1189" i="5"/>
  <c r="DV889" i="5"/>
  <c r="AT383" i="5"/>
  <c r="DV83" i="5"/>
  <c r="CH383" i="5"/>
  <c r="DV383" i="5"/>
  <c r="FJ686" i="5"/>
  <c r="FJ1089" i="5"/>
  <c r="CH586" i="5"/>
  <c r="FJ183" i="5"/>
  <c r="FJ889" i="5"/>
  <c r="AT586" i="5"/>
  <c r="AT786" i="5"/>
  <c r="DV486" i="5"/>
  <c r="CH686" i="5"/>
  <c r="DV1089" i="5"/>
  <c r="FJ383" i="5"/>
  <c r="AT183" i="5"/>
  <c r="AT989" i="5"/>
  <c r="AT889" i="5"/>
  <c r="CH283" i="5"/>
  <c r="DV183" i="5"/>
  <c r="DV586" i="5"/>
  <c r="CH486" i="5"/>
  <c r="DV283" i="5"/>
  <c r="FJ83" i="5"/>
  <c r="DV786" i="5"/>
  <c r="FJ486" i="5"/>
  <c r="AU283" i="5"/>
  <c r="AT486" i="5"/>
  <c r="AT283" i="5"/>
  <c r="AT1089" i="5"/>
  <c r="CH1189" i="5"/>
  <c r="CH786" i="5"/>
  <c r="CH183" i="5"/>
  <c r="CH889" i="5"/>
  <c r="DV686" i="5"/>
  <c r="FJ283" i="5"/>
  <c r="DV989" i="5"/>
  <c r="FJ786" i="5"/>
  <c r="FJ989" i="5"/>
  <c r="F586" i="5"/>
  <c r="F1189" i="5"/>
  <c r="F1089" i="5"/>
  <c r="A1225" i="5"/>
  <c r="A822" i="5"/>
  <c r="A419" i="5"/>
  <c r="A925" i="5"/>
  <c r="A522" i="5"/>
  <c r="A1025" i="5"/>
  <c r="A622" i="5"/>
  <c r="A319" i="5"/>
  <c r="A219" i="5"/>
  <c r="A722" i="5"/>
  <c r="A1125" i="5"/>
  <c r="A1177" i="5"/>
  <c r="A1077" i="5"/>
  <c r="F83" i="5"/>
  <c r="F686" i="5"/>
  <c r="F786" i="5"/>
  <c r="F486" i="5"/>
  <c r="A474" i="5"/>
  <c r="A774" i="5"/>
  <c r="A674" i="5"/>
  <c r="A574" i="5"/>
  <c r="F183" i="5"/>
  <c r="F383" i="5"/>
  <c r="F889" i="5"/>
  <c r="F989" i="5"/>
  <c r="F283" i="5"/>
  <c r="H35" i="5"/>
  <c r="FK889" i="5" s="1"/>
  <c r="A371" i="5"/>
  <c r="A977" i="5"/>
  <c r="A877" i="5"/>
  <c r="A271" i="5"/>
  <c r="A171" i="5"/>
  <c r="A119" i="5"/>
  <c r="A70" i="5"/>
  <c r="AC335" i="5"/>
  <c r="AD941" i="5"/>
  <c r="AD841" i="5"/>
  <c r="AC235" i="5"/>
  <c r="AC135" i="5"/>
  <c r="DW183" i="5" l="1"/>
  <c r="DW1189" i="5"/>
  <c r="AU486" i="5"/>
  <c r="AU786" i="5"/>
  <c r="FK989" i="5"/>
  <c r="DW283" i="5"/>
  <c r="DW486" i="5"/>
  <c r="FK1089" i="5"/>
  <c r="CI183" i="5"/>
  <c r="AU1189" i="5"/>
  <c r="DW889" i="5"/>
  <c r="AU183" i="5"/>
  <c r="CI586" i="5"/>
  <c r="CI83" i="5"/>
  <c r="CI989" i="5"/>
  <c r="FK183" i="5"/>
  <c r="FK383" i="5"/>
  <c r="AU586" i="5"/>
  <c r="CI1089" i="5"/>
  <c r="CI283" i="5"/>
  <c r="DW586" i="5"/>
  <c r="FK586" i="5"/>
  <c r="FK786" i="5"/>
  <c r="AU83" i="5"/>
  <c r="AU383" i="5"/>
  <c r="AU686" i="5"/>
  <c r="CI686" i="5"/>
  <c r="CI486" i="5"/>
  <c r="CI1189" i="5"/>
  <c r="AU1089" i="5"/>
  <c r="DW686" i="5"/>
  <c r="DW989" i="5"/>
  <c r="DW1089" i="5"/>
  <c r="FK486" i="5"/>
  <c r="CI889" i="5"/>
  <c r="AU889" i="5"/>
  <c r="AU989" i="5"/>
  <c r="CI383" i="5"/>
  <c r="DW383" i="5"/>
  <c r="DW83" i="5"/>
  <c r="CI786" i="5"/>
  <c r="DW786" i="5"/>
  <c r="FK83" i="5"/>
  <c r="FK283" i="5"/>
  <c r="FK686" i="5"/>
  <c r="FK1189" i="5"/>
  <c r="G486" i="5"/>
  <c r="G1189" i="5"/>
  <c r="G183" i="5"/>
  <c r="G1089" i="5"/>
  <c r="G383" i="5"/>
  <c r="A1124" i="5"/>
  <c r="A721" i="5"/>
  <c r="A1224" i="5"/>
  <c r="A821" i="5"/>
  <c r="A418" i="5"/>
  <c r="A924" i="5"/>
  <c r="A521" i="5"/>
  <c r="A1024" i="5"/>
  <c r="A218" i="5"/>
  <c r="A318" i="5"/>
  <c r="A621" i="5"/>
  <c r="A1176" i="5"/>
  <c r="A1076" i="5"/>
  <c r="G686" i="5"/>
  <c r="G283" i="5"/>
  <c r="G989" i="5"/>
  <c r="G786" i="5"/>
  <c r="G586" i="5"/>
  <c r="A573" i="5"/>
  <c r="A473" i="5"/>
  <c r="A673" i="5"/>
  <c r="A773" i="5"/>
  <c r="G83" i="5"/>
  <c r="G889" i="5"/>
  <c r="I35" i="5"/>
  <c r="FL1089" i="5" s="1"/>
  <c r="A69" i="5"/>
  <c r="A370" i="5"/>
  <c r="A976" i="5"/>
  <c r="A876" i="5"/>
  <c r="A270" i="5"/>
  <c r="A170" i="5"/>
  <c r="A118" i="5"/>
  <c r="AD335" i="5"/>
  <c r="AE941" i="5"/>
  <c r="AE841" i="5"/>
  <c r="AD235" i="5"/>
  <c r="AD135" i="5"/>
  <c r="DX1189" i="5" l="1"/>
  <c r="FL989" i="5"/>
  <c r="CJ989" i="5"/>
  <c r="DX989" i="5"/>
  <c r="FL1189" i="5"/>
  <c r="AV283" i="5"/>
  <c r="FL83" i="5"/>
  <c r="DX283" i="5"/>
  <c r="AV183" i="5"/>
  <c r="AV889" i="5"/>
  <c r="FL383" i="5"/>
  <c r="CJ1189" i="5"/>
  <c r="CJ486" i="5"/>
  <c r="AV486" i="5"/>
  <c r="AV586" i="5"/>
  <c r="AV1089" i="5"/>
  <c r="CJ383" i="5"/>
  <c r="CJ586" i="5"/>
  <c r="AV989" i="5"/>
  <c r="DX83" i="5"/>
  <c r="DX786" i="5"/>
  <c r="FL183" i="5"/>
  <c r="FL586" i="5"/>
  <c r="FL786" i="5"/>
  <c r="AV383" i="5"/>
  <c r="AV686" i="5"/>
  <c r="AV1189" i="5"/>
  <c r="CJ686" i="5"/>
  <c r="CJ889" i="5"/>
  <c r="DX383" i="5"/>
  <c r="CJ83" i="5"/>
  <c r="DX183" i="5"/>
  <c r="DX586" i="5"/>
  <c r="DX1089" i="5"/>
  <c r="FL486" i="5"/>
  <c r="H1189" i="5"/>
  <c r="AV786" i="5"/>
  <c r="AV83" i="5"/>
  <c r="CJ183" i="5"/>
  <c r="CJ786" i="5"/>
  <c r="CJ1089" i="5"/>
  <c r="DX486" i="5"/>
  <c r="CJ283" i="5"/>
  <c r="DX889" i="5"/>
  <c r="DX686" i="5"/>
  <c r="FL283" i="5"/>
  <c r="FL686" i="5"/>
  <c r="FL889" i="5"/>
  <c r="H83" i="5"/>
  <c r="H586" i="5"/>
  <c r="H383" i="5"/>
  <c r="H1089" i="5"/>
  <c r="H686" i="5"/>
  <c r="A1023" i="5"/>
  <c r="A620" i="5"/>
  <c r="A1123" i="5"/>
  <c r="A720" i="5"/>
  <c r="A1223" i="5"/>
  <c r="A820" i="5"/>
  <c r="A417" i="5"/>
  <c r="A520" i="5"/>
  <c r="A217" i="5"/>
  <c r="A923" i="5"/>
  <c r="A317" i="5"/>
  <c r="A1075" i="5"/>
  <c r="A1175" i="5"/>
  <c r="H283" i="5"/>
  <c r="H786" i="5"/>
  <c r="H486" i="5"/>
  <c r="A472" i="5"/>
  <c r="A572" i="5"/>
  <c r="A672" i="5"/>
  <c r="A772" i="5"/>
  <c r="H183" i="5"/>
  <c r="H889" i="5"/>
  <c r="H989" i="5"/>
  <c r="J35" i="5"/>
  <c r="FM989" i="5" s="1"/>
  <c r="A68" i="5"/>
  <c r="A369" i="5"/>
  <c r="A975" i="5"/>
  <c r="A875" i="5"/>
  <c r="A269" i="5"/>
  <c r="A169" i="5"/>
  <c r="A117" i="5"/>
  <c r="AE335" i="5"/>
  <c r="AF941" i="5"/>
  <c r="AF841" i="5"/>
  <c r="AE235" i="5"/>
  <c r="AE135" i="5"/>
  <c r="CK283" i="5" l="1"/>
  <c r="DY1089" i="5"/>
  <c r="FM889" i="5"/>
  <c r="AW586" i="5"/>
  <c r="DY183" i="5"/>
  <c r="DY786" i="5"/>
  <c r="AW889" i="5"/>
  <c r="CK383" i="5"/>
  <c r="DY486" i="5"/>
  <c r="AW183" i="5"/>
  <c r="CK1089" i="5"/>
  <c r="FM183" i="5"/>
  <c r="AW283" i="5"/>
  <c r="AW1089" i="5"/>
  <c r="AW989" i="5"/>
  <c r="AW1189" i="5"/>
  <c r="CK786" i="5"/>
  <c r="CK486" i="5"/>
  <c r="DY283" i="5"/>
  <c r="FM283" i="5"/>
  <c r="DY889" i="5"/>
  <c r="DY586" i="5"/>
  <c r="FM486" i="5"/>
  <c r="FM1089" i="5"/>
  <c r="AW486" i="5"/>
  <c r="DY83" i="5"/>
  <c r="AW83" i="5"/>
  <c r="CK83" i="5"/>
  <c r="CK989" i="5"/>
  <c r="CK686" i="5"/>
  <c r="CK586" i="5"/>
  <c r="DY1189" i="5"/>
  <c r="DY989" i="5"/>
  <c r="DY686" i="5"/>
  <c r="FM586" i="5"/>
  <c r="I1189" i="5"/>
  <c r="AW686" i="5"/>
  <c r="AW383" i="5"/>
  <c r="AW786" i="5"/>
  <c r="CK1189" i="5"/>
  <c r="CK183" i="5"/>
  <c r="CK889" i="5"/>
  <c r="DY383" i="5"/>
  <c r="FM686" i="5"/>
  <c r="FM383" i="5"/>
  <c r="FM83" i="5"/>
  <c r="FM786" i="5"/>
  <c r="FM1189" i="5"/>
  <c r="I1089" i="5"/>
  <c r="I786" i="5"/>
  <c r="A922" i="5"/>
  <c r="A519" i="5"/>
  <c r="A1022" i="5"/>
  <c r="A619" i="5"/>
  <c r="A1122" i="5"/>
  <c r="A719" i="5"/>
  <c r="A819" i="5"/>
  <c r="A1222" i="5"/>
  <c r="A316" i="5"/>
  <c r="A216" i="5"/>
  <c r="A416" i="5"/>
  <c r="A1074" i="5"/>
  <c r="A1174" i="5"/>
  <c r="I183" i="5"/>
  <c r="I686" i="5"/>
  <c r="I989" i="5"/>
  <c r="I586" i="5"/>
  <c r="I383" i="5"/>
  <c r="I83" i="5"/>
  <c r="I889" i="5"/>
  <c r="I486" i="5"/>
  <c r="A771" i="5"/>
  <c r="A671" i="5"/>
  <c r="A471" i="5"/>
  <c r="A571" i="5"/>
  <c r="I283" i="5"/>
  <c r="K35" i="5"/>
  <c r="FN989" i="5" s="1"/>
  <c r="A67" i="5"/>
  <c r="A168" i="5"/>
  <c r="A116" i="5"/>
  <c r="A368" i="5"/>
  <c r="A974" i="5"/>
  <c r="A268" i="5"/>
  <c r="A874" i="5"/>
  <c r="AF335" i="5"/>
  <c r="AG335" i="5" s="1"/>
  <c r="AG941" i="5"/>
  <c r="AG841" i="5"/>
  <c r="AF235" i="5"/>
  <c r="AF135" i="5"/>
  <c r="AX989" i="5" l="1"/>
  <c r="DZ686" i="5"/>
  <c r="FN786" i="5"/>
  <c r="FN83" i="5"/>
  <c r="DZ83" i="5"/>
  <c r="FN183" i="5"/>
  <c r="AX686" i="5"/>
  <c r="AX1189" i="5"/>
  <c r="DZ786" i="5"/>
  <c r="J989" i="5"/>
  <c r="CL83" i="5"/>
  <c r="CL686" i="5"/>
  <c r="FN889" i="5"/>
  <c r="AX183" i="5"/>
  <c r="AX1089" i="5"/>
  <c r="AX283" i="5"/>
  <c r="CL283" i="5"/>
  <c r="DZ183" i="5"/>
  <c r="CL183" i="5"/>
  <c r="CL889" i="5"/>
  <c r="DZ486" i="5"/>
  <c r="DZ1089" i="5"/>
  <c r="DZ889" i="5"/>
  <c r="FN686" i="5"/>
  <c r="FN1189" i="5"/>
  <c r="AX586" i="5"/>
  <c r="AX83" i="5"/>
  <c r="AX383" i="5"/>
  <c r="CL586" i="5"/>
  <c r="CL786" i="5"/>
  <c r="CL383" i="5"/>
  <c r="CL1089" i="5"/>
  <c r="DZ586" i="5"/>
  <c r="FN283" i="5"/>
  <c r="DZ989" i="5"/>
  <c r="FN383" i="5"/>
  <c r="J1189" i="5"/>
  <c r="AX486" i="5"/>
  <c r="AX786" i="5"/>
  <c r="AX889" i="5"/>
  <c r="CL1189" i="5"/>
  <c r="CL989" i="5"/>
  <c r="CL486" i="5"/>
  <c r="DZ283" i="5"/>
  <c r="DZ383" i="5"/>
  <c r="DZ1189" i="5"/>
  <c r="FN486" i="5"/>
  <c r="FN586" i="5"/>
  <c r="FN1089" i="5"/>
  <c r="J183" i="5"/>
  <c r="J1089" i="5"/>
  <c r="A1221" i="5"/>
  <c r="A818" i="5"/>
  <c r="A415" i="5"/>
  <c r="A921" i="5"/>
  <c r="A518" i="5"/>
  <c r="A1021" i="5"/>
  <c r="A618" i="5"/>
  <c r="A315" i="5"/>
  <c r="A215" i="5"/>
  <c r="A718" i="5"/>
  <c r="A1121" i="5"/>
  <c r="A1173" i="5"/>
  <c r="A1073" i="5"/>
  <c r="J686" i="5"/>
  <c r="J83" i="5"/>
  <c r="J786" i="5"/>
  <c r="J283" i="5"/>
  <c r="J486" i="5"/>
  <c r="J889" i="5"/>
  <c r="J586" i="5"/>
  <c r="A470" i="5"/>
  <c r="A670" i="5"/>
  <c r="A770" i="5"/>
  <c r="A570" i="5"/>
  <c r="J383" i="5"/>
  <c r="L35" i="5"/>
  <c r="FO1189" i="5" s="1"/>
  <c r="A367" i="5"/>
  <c r="A973" i="5"/>
  <c r="A873" i="5"/>
  <c r="A267" i="5"/>
  <c r="A167" i="5"/>
  <c r="A115" i="5"/>
  <c r="A66" i="5"/>
  <c r="AH335" i="5"/>
  <c r="AH941" i="5"/>
  <c r="AH841" i="5"/>
  <c r="AG235" i="5"/>
  <c r="AG135" i="5"/>
  <c r="AY1089" i="5" l="1"/>
  <c r="AY486" i="5"/>
  <c r="FO486" i="5"/>
  <c r="AY383" i="5"/>
  <c r="EA586" i="5"/>
  <c r="K283" i="5"/>
  <c r="K586" i="5"/>
  <c r="CM686" i="5"/>
  <c r="AY889" i="5"/>
  <c r="CM1189" i="5"/>
  <c r="EA1089" i="5"/>
  <c r="CM1089" i="5"/>
  <c r="EA486" i="5"/>
  <c r="FO889" i="5"/>
  <c r="AY83" i="5"/>
  <c r="CM383" i="5"/>
  <c r="AY686" i="5"/>
  <c r="AY1189" i="5"/>
  <c r="EA283" i="5"/>
  <c r="EA83" i="5"/>
  <c r="CM786" i="5"/>
  <c r="EA686" i="5"/>
  <c r="EA786" i="5"/>
  <c r="FO283" i="5"/>
  <c r="FO686" i="5"/>
  <c r="FO989" i="5"/>
  <c r="AY989" i="5"/>
  <c r="AY183" i="5"/>
  <c r="CM486" i="5"/>
  <c r="CM183" i="5"/>
  <c r="CM83" i="5"/>
  <c r="EA183" i="5"/>
  <c r="CM989" i="5"/>
  <c r="EA889" i="5"/>
  <c r="FO83" i="5"/>
  <c r="FO586" i="5"/>
  <c r="FO383" i="5"/>
  <c r="AY586" i="5"/>
  <c r="AY283" i="5"/>
  <c r="CM889" i="5"/>
  <c r="CM586" i="5"/>
  <c r="CM283" i="5"/>
  <c r="AY786" i="5"/>
  <c r="EA383" i="5"/>
  <c r="EA989" i="5"/>
  <c r="FO183" i="5"/>
  <c r="EA1189" i="5"/>
  <c r="FO786" i="5"/>
  <c r="FO1089" i="5"/>
  <c r="K1189" i="5"/>
  <c r="K1089" i="5"/>
  <c r="A1120" i="5"/>
  <c r="A717" i="5"/>
  <c r="A1220" i="5"/>
  <c r="A817" i="5"/>
  <c r="A414" i="5"/>
  <c r="A920" i="5"/>
  <c r="A517" i="5"/>
  <c r="A617" i="5"/>
  <c r="A214" i="5"/>
  <c r="A1020" i="5"/>
  <c r="A314" i="5"/>
  <c r="A1172" i="5"/>
  <c r="A1072" i="5"/>
  <c r="K383" i="5"/>
  <c r="K486" i="5"/>
  <c r="K83" i="5"/>
  <c r="K889" i="5"/>
  <c r="K786" i="5"/>
  <c r="K183" i="5"/>
  <c r="K989" i="5"/>
  <c r="K686" i="5"/>
  <c r="A569" i="5"/>
  <c r="A469" i="5"/>
  <c r="A769" i="5"/>
  <c r="A669" i="5"/>
  <c r="M35" i="5"/>
  <c r="FP1189" i="5" s="1"/>
  <c r="A65" i="5"/>
  <c r="A366" i="5"/>
  <c r="A972" i="5"/>
  <c r="A872" i="5"/>
  <c r="A266" i="5"/>
  <c r="A166" i="5"/>
  <c r="A114" i="5"/>
  <c r="AI335" i="5"/>
  <c r="AI941" i="5"/>
  <c r="AI841" i="5"/>
  <c r="AH235" i="5"/>
  <c r="AH135" i="5"/>
  <c r="AZ83" i="5" l="1"/>
  <c r="CN1089" i="5"/>
  <c r="FP83" i="5"/>
  <c r="AZ586" i="5"/>
  <c r="AZ989" i="5"/>
  <c r="FP383" i="5"/>
  <c r="CN486" i="5"/>
  <c r="EB83" i="5"/>
  <c r="FP486" i="5"/>
  <c r="L889" i="5"/>
  <c r="CN786" i="5"/>
  <c r="EB889" i="5"/>
  <c r="L989" i="5"/>
  <c r="AZ486" i="5"/>
  <c r="CN686" i="5"/>
  <c r="AZ786" i="5"/>
  <c r="EB586" i="5"/>
  <c r="CN989" i="5"/>
  <c r="EB283" i="5"/>
  <c r="CN83" i="5"/>
  <c r="EB183" i="5"/>
  <c r="EB989" i="5"/>
  <c r="FP183" i="5"/>
  <c r="FP586" i="5"/>
  <c r="FP686" i="5"/>
  <c r="AZ686" i="5"/>
  <c r="AZ283" i="5"/>
  <c r="AZ1089" i="5"/>
  <c r="AZ1189" i="5"/>
  <c r="EB383" i="5"/>
  <c r="CN586" i="5"/>
  <c r="CN283" i="5"/>
  <c r="EB686" i="5"/>
  <c r="EB1189" i="5"/>
  <c r="EB1089" i="5"/>
  <c r="FP989" i="5"/>
  <c r="FP786" i="5"/>
  <c r="AZ383" i="5"/>
  <c r="AZ183" i="5"/>
  <c r="CN383" i="5"/>
  <c r="CN183" i="5"/>
  <c r="CN889" i="5"/>
  <c r="AZ889" i="5"/>
  <c r="CN1189" i="5"/>
  <c r="EB486" i="5"/>
  <c r="EB786" i="5"/>
  <c r="FP283" i="5"/>
  <c r="FP1089" i="5"/>
  <c r="FP889" i="5"/>
  <c r="L686" i="5"/>
  <c r="L1089" i="5"/>
  <c r="L1189" i="5"/>
  <c r="A1019" i="5"/>
  <c r="A616" i="5"/>
  <c r="A1119" i="5"/>
  <c r="A716" i="5"/>
  <c r="A1219" i="5"/>
  <c r="A816" i="5"/>
  <c r="A413" i="5"/>
  <c r="A213" i="5"/>
  <c r="A516" i="5"/>
  <c r="A313" i="5"/>
  <c r="A919" i="5"/>
  <c r="A1071" i="5"/>
  <c r="A1171" i="5"/>
  <c r="L83" i="5"/>
  <c r="L383" i="5"/>
  <c r="L586" i="5"/>
  <c r="L183" i="5"/>
  <c r="L283" i="5"/>
  <c r="L486" i="5"/>
  <c r="L786" i="5"/>
  <c r="A768" i="5"/>
  <c r="A468" i="5"/>
  <c r="A668" i="5"/>
  <c r="A568" i="5"/>
  <c r="N35" i="5"/>
  <c r="FQ1189" i="5" s="1"/>
  <c r="A64" i="5"/>
  <c r="A365" i="5"/>
  <c r="A971" i="5"/>
  <c r="A871" i="5"/>
  <c r="A265" i="5"/>
  <c r="A165" i="5"/>
  <c r="A113" i="5"/>
  <c r="AJ335" i="5"/>
  <c r="AJ941" i="5"/>
  <c r="AJ841" i="5"/>
  <c r="AI235" i="5"/>
  <c r="AI135" i="5"/>
  <c r="EC183" i="5" l="1"/>
  <c r="CO383" i="5"/>
  <c r="EC586" i="5"/>
  <c r="BA183" i="5"/>
  <c r="CO1089" i="5"/>
  <c r="FQ383" i="5"/>
  <c r="CO83" i="5"/>
  <c r="EC1089" i="5"/>
  <c r="FQ1089" i="5"/>
  <c r="BA283" i="5"/>
  <c r="CO786" i="5"/>
  <c r="EC889" i="5"/>
  <c r="BA486" i="5"/>
  <c r="BA383" i="5"/>
  <c r="BA586" i="5"/>
  <c r="EC83" i="5"/>
  <c r="CO989" i="5"/>
  <c r="CO486" i="5"/>
  <c r="EC283" i="5"/>
  <c r="FQ283" i="5"/>
  <c r="EC989" i="5"/>
  <c r="EC686" i="5"/>
  <c r="FQ586" i="5"/>
  <c r="FQ989" i="5"/>
  <c r="BA686" i="5"/>
  <c r="BA989" i="5"/>
  <c r="BA83" i="5"/>
  <c r="BA1089" i="5"/>
  <c r="EC383" i="5"/>
  <c r="CO686" i="5"/>
  <c r="CO586" i="5"/>
  <c r="EC1189" i="5"/>
  <c r="FQ686" i="5"/>
  <c r="FQ83" i="5"/>
  <c r="FQ889" i="5"/>
  <c r="M1089" i="5"/>
  <c r="BA1189" i="5"/>
  <c r="BA786" i="5"/>
  <c r="CO1189" i="5"/>
  <c r="BA889" i="5"/>
  <c r="CO283" i="5"/>
  <c r="CO183" i="5"/>
  <c r="CO889" i="5"/>
  <c r="FQ486" i="5"/>
  <c r="EC786" i="5"/>
  <c r="EC486" i="5"/>
  <c r="FQ183" i="5"/>
  <c r="FQ786" i="5"/>
  <c r="M183" i="5"/>
  <c r="M383" i="5"/>
  <c r="M989" i="5"/>
  <c r="M889" i="5"/>
  <c r="M1189" i="5"/>
  <c r="A918" i="5"/>
  <c r="A515" i="5"/>
  <c r="A1018" i="5"/>
  <c r="A615" i="5"/>
  <c r="A1118" i="5"/>
  <c r="A715" i="5"/>
  <c r="A412" i="5"/>
  <c r="A312" i="5"/>
  <c r="A815" i="5"/>
  <c r="A1218" i="5"/>
  <c r="A212" i="5"/>
  <c r="A1070" i="5"/>
  <c r="A1170" i="5"/>
  <c r="M486" i="5"/>
  <c r="M283" i="5"/>
  <c r="M83" i="5"/>
  <c r="M586" i="5"/>
  <c r="M686" i="5"/>
  <c r="M786" i="5"/>
  <c r="A667" i="5"/>
  <c r="A767" i="5"/>
  <c r="A567" i="5"/>
  <c r="A467" i="5"/>
  <c r="O35" i="5"/>
  <c r="FR889" i="5" s="1"/>
  <c r="A63" i="5"/>
  <c r="A364" i="5"/>
  <c r="A870" i="5"/>
  <c r="A164" i="5"/>
  <c r="A112" i="5"/>
  <c r="A970" i="5"/>
  <c r="A264" i="5"/>
  <c r="AK335" i="5"/>
  <c r="AL335" i="5" s="1"/>
  <c r="AM335" i="5" s="1"/>
  <c r="AK941" i="5"/>
  <c r="AK841" i="5"/>
  <c r="AJ235" i="5"/>
  <c r="AJ135" i="5"/>
  <c r="CP83" i="5" l="1"/>
  <c r="ED383" i="5"/>
  <c r="FR989" i="5"/>
  <c r="BB889" i="5"/>
  <c r="ED83" i="5"/>
  <c r="FR183" i="5"/>
  <c r="BB686" i="5"/>
  <c r="BB1189" i="5"/>
  <c r="ED786" i="5"/>
  <c r="BB383" i="5"/>
  <c r="CP686" i="5"/>
  <c r="FR786" i="5"/>
  <c r="BB183" i="5"/>
  <c r="BB786" i="5"/>
  <c r="BB989" i="5"/>
  <c r="CP283" i="5"/>
  <c r="ED183" i="5"/>
  <c r="CP183" i="5"/>
  <c r="CP889" i="5"/>
  <c r="ED586" i="5"/>
  <c r="ED1089" i="5"/>
  <c r="ED889" i="5"/>
  <c r="FR486" i="5"/>
  <c r="FR1189" i="5"/>
  <c r="BB586" i="5"/>
  <c r="BB83" i="5"/>
  <c r="BB1089" i="5"/>
  <c r="CP586" i="5"/>
  <c r="CP786" i="5"/>
  <c r="CP383" i="5"/>
  <c r="CP1089" i="5"/>
  <c r="ED686" i="5"/>
  <c r="FR283" i="5"/>
  <c r="ED989" i="5"/>
  <c r="FR383" i="5"/>
  <c r="N1189" i="5"/>
  <c r="BB486" i="5"/>
  <c r="BB283" i="5"/>
  <c r="ED486" i="5"/>
  <c r="CP1189" i="5"/>
  <c r="CP989" i="5"/>
  <c r="CP486" i="5"/>
  <c r="ED283" i="5"/>
  <c r="FR83" i="5"/>
  <c r="ED1189" i="5"/>
  <c r="FR686" i="5"/>
  <c r="FR586" i="5"/>
  <c r="FR1089" i="5"/>
  <c r="N786" i="5"/>
  <c r="N1089" i="5"/>
  <c r="A1217" i="5"/>
  <c r="A814" i="5"/>
  <c r="A411" i="5"/>
  <c r="A917" i="5"/>
  <c r="A514" i="5"/>
  <c r="A1017" i="5"/>
  <c r="A614" i="5"/>
  <c r="A1117" i="5"/>
  <c r="A311" i="5"/>
  <c r="A714" i="5"/>
  <c r="A211" i="5"/>
  <c r="A1169" i="5"/>
  <c r="A1069" i="5"/>
  <c r="N383" i="5"/>
  <c r="N83" i="5"/>
  <c r="N486" i="5"/>
  <c r="N586" i="5"/>
  <c r="N183" i="5"/>
  <c r="N686" i="5"/>
  <c r="A466" i="5"/>
  <c r="A766" i="5"/>
  <c r="A666" i="5"/>
  <c r="A566" i="5"/>
  <c r="N283" i="5"/>
  <c r="N889" i="5"/>
  <c r="N989" i="5"/>
  <c r="P35" i="5"/>
  <c r="FS1189" i="5" s="1"/>
  <c r="A363" i="5"/>
  <c r="A969" i="5"/>
  <c r="A869" i="5"/>
  <c r="A263" i="5"/>
  <c r="A111" i="5"/>
  <c r="A163" i="5"/>
  <c r="A62" i="5"/>
  <c r="AL941" i="5"/>
  <c r="AL841" i="5"/>
  <c r="AN335" i="5"/>
  <c r="AK235" i="5"/>
  <c r="AK135" i="5"/>
  <c r="CQ786" i="5" l="1"/>
  <c r="BC83" i="5"/>
  <c r="CQ1089" i="5"/>
  <c r="EE889" i="5"/>
  <c r="EE283" i="5"/>
  <c r="EE586" i="5"/>
  <c r="EE1089" i="5"/>
  <c r="BC486" i="5"/>
  <c r="EE83" i="5"/>
  <c r="FS889" i="5"/>
  <c r="BC1189" i="5"/>
  <c r="FS786" i="5"/>
  <c r="CQ183" i="5"/>
  <c r="BC383" i="5"/>
  <c r="BC686" i="5"/>
  <c r="CQ686" i="5"/>
  <c r="EE686" i="5"/>
  <c r="CQ83" i="5"/>
  <c r="EE183" i="5"/>
  <c r="CQ989" i="5"/>
  <c r="EE989" i="5"/>
  <c r="FS283" i="5"/>
  <c r="FS486" i="5"/>
  <c r="FS989" i="5"/>
  <c r="BC183" i="5"/>
  <c r="CQ586" i="5"/>
  <c r="BC889" i="5"/>
  <c r="CQ383" i="5"/>
  <c r="CQ486" i="5"/>
  <c r="CQ283" i="5"/>
  <c r="BC786" i="5"/>
  <c r="EE383" i="5"/>
  <c r="FS83" i="5"/>
  <c r="EE1189" i="5"/>
  <c r="FS686" i="5"/>
  <c r="O383" i="5"/>
  <c r="BC586" i="5"/>
  <c r="BC283" i="5"/>
  <c r="BC989" i="5"/>
  <c r="CQ889" i="5"/>
  <c r="EE486" i="5"/>
  <c r="CQ1189" i="5"/>
  <c r="BC1089" i="5"/>
  <c r="EE786" i="5"/>
  <c r="FS183" i="5"/>
  <c r="FS586" i="5"/>
  <c r="FS383" i="5"/>
  <c r="FS1089" i="5"/>
  <c r="O786" i="5"/>
  <c r="O1189" i="5"/>
  <c r="O1089" i="5"/>
  <c r="A1116" i="5"/>
  <c r="A713" i="5"/>
  <c r="A1216" i="5"/>
  <c r="A813" i="5"/>
  <c r="A410" i="5"/>
  <c r="A916" i="5"/>
  <c r="A513" i="5"/>
  <c r="A210" i="5"/>
  <c r="A613" i="5"/>
  <c r="A310" i="5"/>
  <c r="A1016" i="5"/>
  <c r="A1168" i="5"/>
  <c r="A1068" i="5"/>
  <c r="O686" i="5"/>
  <c r="O83" i="5"/>
  <c r="O283" i="5"/>
  <c r="O486" i="5"/>
  <c r="O989" i="5"/>
  <c r="O586" i="5"/>
  <c r="A565" i="5"/>
  <c r="A465" i="5"/>
  <c r="A665" i="5"/>
  <c r="A765" i="5"/>
  <c r="O889" i="5"/>
  <c r="O183" i="5"/>
  <c r="Q35" i="5"/>
  <c r="FT889" i="5" s="1"/>
  <c r="A61" i="5"/>
  <c r="A362" i="5"/>
  <c r="A968" i="5"/>
  <c r="A868" i="5"/>
  <c r="A262" i="5"/>
  <c r="A162" i="5"/>
  <c r="A110" i="5"/>
  <c r="AM941" i="5"/>
  <c r="AM841" i="5"/>
  <c r="AO335" i="5"/>
  <c r="AL235" i="5"/>
  <c r="AL135" i="5"/>
  <c r="CR183" i="5" l="1"/>
  <c r="FT786" i="5"/>
  <c r="BD486" i="5"/>
  <c r="EF786" i="5"/>
  <c r="EF889" i="5"/>
  <c r="CR586" i="5"/>
  <c r="CR486" i="5"/>
  <c r="FT183" i="5"/>
  <c r="BD183" i="5"/>
  <c r="CR83" i="5"/>
  <c r="FT586" i="5"/>
  <c r="EF183" i="5"/>
  <c r="BD1089" i="5"/>
  <c r="BD283" i="5"/>
  <c r="BD586" i="5"/>
  <c r="BD1189" i="5"/>
  <c r="CR889" i="5"/>
  <c r="EF383" i="5"/>
  <c r="CR283" i="5"/>
  <c r="EF686" i="5"/>
  <c r="EF989" i="5"/>
  <c r="EF1089" i="5"/>
  <c r="FT486" i="5"/>
  <c r="FT989" i="5"/>
  <c r="CR989" i="5"/>
  <c r="BD686" i="5"/>
  <c r="BD786" i="5"/>
  <c r="CR686" i="5"/>
  <c r="CR1089" i="5"/>
  <c r="BD889" i="5"/>
  <c r="CR1189" i="5"/>
  <c r="EF486" i="5"/>
  <c r="EF1189" i="5"/>
  <c r="FT283" i="5"/>
  <c r="FT686" i="5"/>
  <c r="P383" i="5"/>
  <c r="BD383" i="5"/>
  <c r="BD83" i="5"/>
  <c r="CR786" i="5"/>
  <c r="CR383" i="5"/>
  <c r="EF283" i="5"/>
  <c r="BD989" i="5"/>
  <c r="EF83" i="5"/>
  <c r="EF586" i="5"/>
  <c r="FT83" i="5"/>
  <c r="FT383" i="5"/>
  <c r="FT1089" i="5"/>
  <c r="FT1189" i="5"/>
  <c r="P786" i="5"/>
  <c r="P1089" i="5"/>
  <c r="P1189" i="5"/>
  <c r="P889" i="5"/>
  <c r="A1015" i="5"/>
  <c r="A612" i="5"/>
  <c r="A1115" i="5"/>
  <c r="A712" i="5"/>
  <c r="A1215" i="5"/>
  <c r="A812" i="5"/>
  <c r="A409" i="5"/>
  <c r="A915" i="5"/>
  <c r="A512" i="5"/>
  <c r="A209" i="5"/>
  <c r="A309" i="5"/>
  <c r="A1167" i="5"/>
  <c r="A1067" i="5"/>
  <c r="P686" i="5"/>
  <c r="P183" i="5"/>
  <c r="P486" i="5"/>
  <c r="P83" i="5"/>
  <c r="P586" i="5"/>
  <c r="A464" i="5"/>
  <c r="A664" i="5"/>
  <c r="A764" i="5"/>
  <c r="A564" i="5"/>
  <c r="P989" i="5"/>
  <c r="P283" i="5"/>
  <c r="R35" i="5"/>
  <c r="FU989" i="5" s="1"/>
  <c r="Q83" i="5"/>
  <c r="A60" i="5"/>
  <c r="A361" i="5"/>
  <c r="A967" i="5"/>
  <c r="A867" i="5"/>
  <c r="A261" i="5"/>
  <c r="A109" i="5"/>
  <c r="A161" i="5"/>
  <c r="AN941" i="5"/>
  <c r="AN841" i="5"/>
  <c r="AM235" i="5"/>
  <c r="AM135" i="5"/>
  <c r="BE586" i="5" l="1"/>
  <c r="BE1189" i="5"/>
  <c r="FU486" i="5"/>
  <c r="BE1089" i="5"/>
  <c r="FU786" i="5"/>
  <c r="Q183" i="5"/>
  <c r="BE486" i="5"/>
  <c r="CS183" i="5"/>
  <c r="EG486" i="5"/>
  <c r="BE183" i="5"/>
  <c r="CS889" i="5"/>
  <c r="FU183" i="5"/>
  <c r="EG383" i="5"/>
  <c r="BE989" i="5"/>
  <c r="BE686" i="5"/>
  <c r="CS283" i="5"/>
  <c r="CS1189" i="5"/>
  <c r="CS83" i="5"/>
  <c r="CS383" i="5"/>
  <c r="CS1089" i="5"/>
  <c r="EG1089" i="5"/>
  <c r="EG786" i="5"/>
  <c r="EG586" i="5"/>
  <c r="FU686" i="5"/>
  <c r="FU1089" i="5"/>
  <c r="FU283" i="5"/>
  <c r="BE889" i="5"/>
  <c r="BE83" i="5"/>
  <c r="EG183" i="5"/>
  <c r="CS786" i="5"/>
  <c r="CS486" i="5"/>
  <c r="EG283" i="5"/>
  <c r="FU383" i="5"/>
  <c r="EG889" i="5"/>
  <c r="EG686" i="5"/>
  <c r="FU586" i="5"/>
  <c r="BE283" i="5"/>
  <c r="BE383" i="5"/>
  <c r="BE786" i="5"/>
  <c r="EG83" i="5"/>
  <c r="CS989" i="5"/>
  <c r="CS686" i="5"/>
  <c r="CS586" i="5"/>
  <c r="EG1189" i="5"/>
  <c r="EG989" i="5"/>
  <c r="FU83" i="5"/>
  <c r="FU889" i="5"/>
  <c r="FU1189" i="5"/>
  <c r="Q686" i="5"/>
  <c r="Q1089" i="5"/>
  <c r="Q1189" i="5"/>
  <c r="Q283" i="5"/>
  <c r="A914" i="5"/>
  <c r="A511" i="5"/>
  <c r="A1014" i="5"/>
  <c r="A611" i="5"/>
  <c r="A1114" i="5"/>
  <c r="A711" i="5"/>
  <c r="A408" i="5"/>
  <c r="A811" i="5"/>
  <c r="A208" i="5"/>
  <c r="A1214" i="5"/>
  <c r="A308" i="5"/>
  <c r="A1066" i="5"/>
  <c r="A1166" i="5"/>
  <c r="Q989" i="5"/>
  <c r="Q586" i="5"/>
  <c r="Q383" i="5"/>
  <c r="Q786" i="5"/>
  <c r="Q889" i="5"/>
  <c r="Q486" i="5"/>
  <c r="A763" i="5"/>
  <c r="A663" i="5"/>
  <c r="A463" i="5"/>
  <c r="A563" i="5"/>
  <c r="S35" i="5"/>
  <c r="FV486" i="5" s="1"/>
  <c r="A59" i="5"/>
  <c r="A160" i="5"/>
  <c r="A108" i="5"/>
  <c r="A966" i="5"/>
  <c r="A360" i="5"/>
  <c r="A866" i="5"/>
  <c r="A260" i="5"/>
  <c r="AO941" i="5"/>
  <c r="AO841" i="5"/>
  <c r="AN235" i="5"/>
  <c r="AN135" i="5"/>
  <c r="AI125" i="5"/>
  <c r="EH686" i="5" l="1"/>
  <c r="FV83" i="5"/>
  <c r="CT283" i="5"/>
  <c r="FV989" i="5"/>
  <c r="EH83" i="5"/>
  <c r="FV1089" i="5"/>
  <c r="CT83" i="5"/>
  <c r="BF1189" i="5"/>
  <c r="EH1189" i="5"/>
  <c r="BF83" i="5"/>
  <c r="CT686" i="5"/>
  <c r="R1189" i="5"/>
  <c r="BF183" i="5"/>
  <c r="BF486" i="5"/>
  <c r="BF786" i="5"/>
  <c r="CT586" i="5"/>
  <c r="EH183" i="5"/>
  <c r="CT183" i="5"/>
  <c r="CT889" i="5"/>
  <c r="EH586" i="5"/>
  <c r="FV183" i="5"/>
  <c r="EH786" i="5"/>
  <c r="FV686" i="5"/>
  <c r="FV586" i="5"/>
  <c r="BF586" i="5"/>
  <c r="BF686" i="5"/>
  <c r="BF283" i="5"/>
  <c r="BF1089" i="5"/>
  <c r="CT786" i="5"/>
  <c r="CT383" i="5"/>
  <c r="CT1089" i="5"/>
  <c r="EH383" i="5"/>
  <c r="EH1089" i="5"/>
  <c r="EH889" i="5"/>
  <c r="FV786" i="5"/>
  <c r="FV889" i="5"/>
  <c r="BF989" i="5"/>
  <c r="BF889" i="5"/>
  <c r="BF383" i="5"/>
  <c r="CT1189" i="5"/>
  <c r="CT989" i="5"/>
  <c r="CT486" i="5"/>
  <c r="EH283" i="5"/>
  <c r="EH486" i="5"/>
  <c r="FV283" i="5"/>
  <c r="EH989" i="5"/>
  <c r="FV383" i="5"/>
  <c r="FV1189" i="5"/>
  <c r="R383" i="5"/>
  <c r="R1089" i="5"/>
  <c r="A1213" i="5"/>
  <c r="A810" i="5"/>
  <c r="A407" i="5"/>
  <c r="A913" i="5"/>
  <c r="A510" i="5"/>
  <c r="A1013" i="5"/>
  <c r="A610" i="5"/>
  <c r="A710" i="5"/>
  <c r="A307" i="5"/>
  <c r="A207" i="5"/>
  <c r="A1113" i="5"/>
  <c r="A1165" i="5"/>
  <c r="A1065" i="5"/>
  <c r="R486" i="5"/>
  <c r="R83" i="5"/>
  <c r="R586" i="5"/>
  <c r="R686" i="5"/>
  <c r="R183" i="5"/>
  <c r="R786" i="5"/>
  <c r="A462" i="5"/>
  <c r="A662" i="5"/>
  <c r="A762" i="5"/>
  <c r="A562" i="5"/>
  <c r="R889" i="5"/>
  <c r="R989" i="5"/>
  <c r="R283" i="5"/>
  <c r="T35" i="5"/>
  <c r="FW1089" i="5" s="1"/>
  <c r="A359" i="5"/>
  <c r="A965" i="5"/>
  <c r="A865" i="5"/>
  <c r="A259" i="5"/>
  <c r="A159" i="5"/>
  <c r="A107" i="5"/>
  <c r="A58" i="5"/>
  <c r="AO235" i="5"/>
  <c r="AO135" i="5"/>
  <c r="BG83" i="5" l="1"/>
  <c r="CU686" i="5"/>
  <c r="BG586" i="5"/>
  <c r="CU83" i="5"/>
  <c r="BG486" i="5"/>
  <c r="EI283" i="5"/>
  <c r="EI183" i="5"/>
  <c r="CU786" i="5"/>
  <c r="EI786" i="5"/>
  <c r="EI1089" i="5"/>
  <c r="FW686" i="5"/>
  <c r="FW889" i="5"/>
  <c r="BG1189" i="5"/>
  <c r="BG989" i="5"/>
  <c r="BG686" i="5"/>
  <c r="EI889" i="5"/>
  <c r="CU889" i="5"/>
  <c r="CU283" i="5"/>
  <c r="EI486" i="5"/>
  <c r="CU989" i="5"/>
  <c r="FW586" i="5"/>
  <c r="FW283" i="5"/>
  <c r="FW383" i="5"/>
  <c r="FW1189" i="5"/>
  <c r="CU383" i="5"/>
  <c r="BG183" i="5"/>
  <c r="BG889" i="5"/>
  <c r="CU183" i="5"/>
  <c r="CU1089" i="5"/>
  <c r="CU1189" i="5"/>
  <c r="BG786" i="5"/>
  <c r="EI586" i="5"/>
  <c r="FW83" i="5"/>
  <c r="EI1189" i="5"/>
  <c r="FW786" i="5"/>
  <c r="BG383" i="5"/>
  <c r="EI383" i="5"/>
  <c r="BG283" i="5"/>
  <c r="CU486" i="5"/>
  <c r="CU586" i="5"/>
  <c r="EI989" i="5"/>
  <c r="EI83" i="5"/>
  <c r="BG1089" i="5"/>
  <c r="EI686" i="5"/>
  <c r="FW183" i="5"/>
  <c r="FW486" i="5"/>
  <c r="FW989" i="5"/>
  <c r="S786" i="5"/>
  <c r="S1189" i="5"/>
  <c r="S1089" i="5"/>
  <c r="A1112" i="5"/>
  <c r="A709" i="5"/>
  <c r="A1212" i="5"/>
  <c r="A809" i="5"/>
  <c r="A406" i="5"/>
  <c r="A912" i="5"/>
  <c r="A509" i="5"/>
  <c r="A206" i="5"/>
  <c r="A306" i="5"/>
  <c r="A609" i="5"/>
  <c r="A1012" i="5"/>
  <c r="A1164" i="5"/>
  <c r="A1064" i="5"/>
  <c r="S486" i="5"/>
  <c r="S686" i="5"/>
  <c r="S989" i="5"/>
  <c r="S586" i="5"/>
  <c r="A561" i="5"/>
  <c r="A461" i="5"/>
  <c r="A761" i="5"/>
  <c r="A661" i="5"/>
  <c r="S83" i="5"/>
  <c r="S283" i="5"/>
  <c r="S889" i="5"/>
  <c r="S383" i="5"/>
  <c r="S183" i="5"/>
  <c r="U35" i="5"/>
  <c r="FX486" i="5" s="1"/>
  <c r="A57" i="5"/>
  <c r="A358" i="5"/>
  <c r="A964" i="5"/>
  <c r="A864" i="5"/>
  <c r="A258" i="5"/>
  <c r="A158" i="5"/>
  <c r="A106" i="5"/>
  <c r="CV686" i="5" l="1"/>
  <c r="CV1189" i="5"/>
  <c r="CV989" i="5"/>
  <c r="EJ1189" i="5"/>
  <c r="FX1089" i="5"/>
  <c r="BH686" i="5"/>
  <c r="EJ989" i="5"/>
  <c r="CV1089" i="5"/>
  <c r="BH83" i="5"/>
  <c r="BH889" i="5"/>
  <c r="EJ1089" i="5"/>
  <c r="BH383" i="5"/>
  <c r="BH283" i="5"/>
  <c r="BH1189" i="5"/>
  <c r="CV486" i="5"/>
  <c r="EJ283" i="5"/>
  <c r="BH989" i="5"/>
  <c r="EJ83" i="5"/>
  <c r="EJ383" i="5"/>
  <c r="EJ786" i="5"/>
  <c r="FX283" i="5"/>
  <c r="FX686" i="5"/>
  <c r="FX889" i="5"/>
  <c r="BH786" i="5"/>
  <c r="BH183" i="5"/>
  <c r="CV383" i="5"/>
  <c r="CV183" i="5"/>
  <c r="CV586" i="5"/>
  <c r="CV83" i="5"/>
  <c r="EJ183" i="5"/>
  <c r="EJ686" i="5"/>
  <c r="FX83" i="5"/>
  <c r="FX383" i="5"/>
  <c r="FX786" i="5"/>
  <c r="FX1189" i="5"/>
  <c r="BH486" i="5"/>
  <c r="BH1089" i="5"/>
  <c r="BH586" i="5"/>
  <c r="CV786" i="5"/>
  <c r="CV889" i="5"/>
  <c r="EJ586" i="5"/>
  <c r="CV283" i="5"/>
  <c r="EJ486" i="5"/>
  <c r="EJ889" i="5"/>
  <c r="FX183" i="5"/>
  <c r="FX586" i="5"/>
  <c r="FX989" i="5"/>
  <c r="T786" i="5"/>
  <c r="T1089" i="5"/>
  <c r="T1189" i="5"/>
  <c r="A1011" i="5"/>
  <c r="A608" i="5"/>
  <c r="A1111" i="5"/>
  <c r="A708" i="5"/>
  <c r="A1211" i="5"/>
  <c r="A808" i="5"/>
  <c r="A405" i="5"/>
  <c r="A508" i="5"/>
  <c r="A911" i="5"/>
  <c r="A205" i="5"/>
  <c r="A305" i="5"/>
  <c r="A1063" i="5"/>
  <c r="A1163" i="5"/>
  <c r="T686" i="5"/>
  <c r="T486" i="5"/>
  <c r="T183" i="5"/>
  <c r="T586" i="5"/>
  <c r="A760" i="5"/>
  <c r="A460" i="5"/>
  <c r="A660" i="5"/>
  <c r="A560" i="5"/>
  <c r="T283" i="5"/>
  <c r="T383" i="5"/>
  <c r="T83" i="5"/>
  <c r="T989" i="5"/>
  <c r="T889" i="5"/>
  <c r="V35" i="5"/>
  <c r="FY989" i="5" s="1"/>
  <c r="A56" i="5"/>
  <c r="A357" i="5"/>
  <c r="A963" i="5"/>
  <c r="A863" i="5"/>
  <c r="A257" i="5"/>
  <c r="A105" i="5"/>
  <c r="A157" i="5"/>
  <c r="BI1189" i="5" l="1"/>
  <c r="EK1089" i="5"/>
  <c r="FY786" i="5"/>
  <c r="BI283" i="5"/>
  <c r="EK83" i="5"/>
  <c r="FY383" i="5"/>
  <c r="BI786" i="5"/>
  <c r="CW183" i="5"/>
  <c r="FY486" i="5"/>
  <c r="BI83" i="5"/>
  <c r="CW889" i="5"/>
  <c r="FY83" i="5"/>
  <c r="BI486" i="5"/>
  <c r="BI1089" i="5"/>
  <c r="BI889" i="5"/>
  <c r="CW283" i="5"/>
  <c r="CW786" i="5"/>
  <c r="CW383" i="5"/>
  <c r="CW1089" i="5"/>
  <c r="FY686" i="5"/>
  <c r="EK786" i="5"/>
  <c r="EK486" i="5"/>
  <c r="FY183" i="5"/>
  <c r="FY1089" i="5"/>
  <c r="BI686" i="5"/>
  <c r="BI183" i="5"/>
  <c r="BI989" i="5"/>
  <c r="CW1189" i="5"/>
  <c r="CW989" i="5"/>
  <c r="CW486" i="5"/>
  <c r="EK283" i="5"/>
  <c r="FY283" i="5"/>
  <c r="EK889" i="5"/>
  <c r="EK586" i="5"/>
  <c r="FY586" i="5"/>
  <c r="U1089" i="5"/>
  <c r="BI383" i="5"/>
  <c r="BI586" i="5"/>
  <c r="CW83" i="5"/>
  <c r="EK183" i="5"/>
  <c r="EK383" i="5"/>
  <c r="CW686" i="5"/>
  <c r="CW586" i="5"/>
  <c r="EK1189" i="5"/>
  <c r="EK989" i="5"/>
  <c r="EK686" i="5"/>
  <c r="FY889" i="5"/>
  <c r="FY1189" i="5"/>
  <c r="U486" i="5"/>
  <c r="U1189" i="5"/>
  <c r="A910" i="5"/>
  <c r="A507" i="5"/>
  <c r="A1010" i="5"/>
  <c r="A607" i="5"/>
  <c r="A1110" i="5"/>
  <c r="A707" i="5"/>
  <c r="A1210" i="5"/>
  <c r="A807" i="5"/>
  <c r="A304" i="5"/>
  <c r="A404" i="5"/>
  <c r="A204" i="5"/>
  <c r="A1062" i="5"/>
  <c r="A1162" i="5"/>
  <c r="U786" i="5"/>
  <c r="U383" i="5"/>
  <c r="U586" i="5"/>
  <c r="U686" i="5"/>
  <c r="A659" i="5"/>
  <c r="A759" i="5"/>
  <c r="A459" i="5"/>
  <c r="A559" i="5"/>
  <c r="W35" i="5"/>
  <c r="U889" i="5"/>
  <c r="U183" i="5"/>
  <c r="U989" i="5"/>
  <c r="U283" i="5"/>
  <c r="U83" i="5"/>
  <c r="A55" i="5"/>
  <c r="A962" i="5"/>
  <c r="A256" i="5"/>
  <c r="A156" i="5"/>
  <c r="A104" i="5"/>
  <c r="A356" i="5"/>
  <c r="A862" i="5"/>
  <c r="V1189" i="5" l="1"/>
  <c r="BJ183" i="5"/>
  <c r="BJ989" i="5"/>
  <c r="EL83" i="5"/>
  <c r="EL283" i="5"/>
  <c r="EL786" i="5"/>
  <c r="FZ1189" i="5"/>
  <c r="FZ586" i="5"/>
  <c r="BJ586" i="5"/>
  <c r="BJ889" i="5"/>
  <c r="BJ786" i="5"/>
  <c r="CX283" i="5"/>
  <c r="EL183" i="5"/>
  <c r="BJ1189" i="5"/>
  <c r="CX686" i="5"/>
  <c r="EL586" i="5"/>
  <c r="EL1089" i="5"/>
  <c r="EL889" i="5"/>
  <c r="FZ486" i="5"/>
  <c r="FZ889" i="5"/>
  <c r="CX486" i="5"/>
  <c r="BJ486" i="5"/>
  <c r="BJ283" i="5"/>
  <c r="BJ1089" i="5"/>
  <c r="CX586" i="5"/>
  <c r="EL686" i="5"/>
  <c r="CX183" i="5"/>
  <c r="CX889" i="5"/>
  <c r="FZ183" i="5"/>
  <c r="FZ283" i="5"/>
  <c r="EL989" i="5"/>
  <c r="FZ383" i="5"/>
  <c r="FZ989" i="5"/>
  <c r="BJ83" i="5"/>
  <c r="EL486" i="5"/>
  <c r="CX989" i="5"/>
  <c r="FZ83" i="5"/>
  <c r="BJ686" i="5"/>
  <c r="BJ383" i="5"/>
  <c r="CX83" i="5"/>
  <c r="CX1189" i="5"/>
  <c r="CX786" i="5"/>
  <c r="CX383" i="5"/>
  <c r="CX1089" i="5"/>
  <c r="EL383" i="5"/>
  <c r="EL1189" i="5"/>
  <c r="FZ686" i="5"/>
  <c r="FZ786" i="5"/>
  <c r="FZ1089" i="5"/>
  <c r="V1089" i="5"/>
  <c r="A1209" i="5"/>
  <c r="A806" i="5"/>
  <c r="A403" i="5"/>
  <c r="A909" i="5"/>
  <c r="A506" i="5"/>
  <c r="A1009" i="5"/>
  <c r="A606" i="5"/>
  <c r="A303" i="5"/>
  <c r="A706" i="5"/>
  <c r="A203" i="5"/>
  <c r="A1109" i="5"/>
  <c r="A1161" i="5"/>
  <c r="A1061" i="5"/>
  <c r="V383" i="5"/>
  <c r="V586" i="5"/>
  <c r="V686" i="5"/>
  <c r="V786" i="5"/>
  <c r="V486" i="5"/>
  <c r="A458" i="5"/>
  <c r="A758" i="5"/>
  <c r="A658" i="5"/>
  <c r="A558" i="5"/>
  <c r="X35" i="5"/>
  <c r="GA1089" i="5" s="1"/>
  <c r="V889" i="5"/>
  <c r="V183" i="5"/>
  <c r="V989" i="5"/>
  <c r="V283" i="5"/>
  <c r="V83" i="5"/>
  <c r="A355" i="5"/>
  <c r="A961" i="5"/>
  <c r="A861" i="5"/>
  <c r="A255" i="5"/>
  <c r="A103" i="5"/>
  <c r="A155" i="5"/>
  <c r="A54" i="5"/>
  <c r="BK586" i="5" l="1"/>
  <c r="EM83" i="5"/>
  <c r="EM1089" i="5"/>
  <c r="BK989" i="5"/>
  <c r="BK1089" i="5"/>
  <c r="GA686" i="5"/>
  <c r="CY686" i="5"/>
  <c r="EM786" i="5"/>
  <c r="GA889" i="5"/>
  <c r="BK83" i="5"/>
  <c r="CY486" i="5"/>
  <c r="EM989" i="5"/>
  <c r="BK889" i="5"/>
  <c r="CY183" i="5"/>
  <c r="BK283" i="5"/>
  <c r="CY383" i="5"/>
  <c r="CY83" i="5"/>
  <c r="EM183" i="5"/>
  <c r="CY786" i="5"/>
  <c r="EM586" i="5"/>
  <c r="GA83" i="5"/>
  <c r="GA283" i="5"/>
  <c r="GA383" i="5"/>
  <c r="GA1189" i="5"/>
  <c r="CY586" i="5"/>
  <c r="CY889" i="5"/>
  <c r="BK486" i="5"/>
  <c r="EM283" i="5"/>
  <c r="CY283" i="5"/>
  <c r="EM383" i="5"/>
  <c r="CY989" i="5"/>
  <c r="EM486" i="5"/>
  <c r="GA183" i="5"/>
  <c r="EM1189" i="5"/>
  <c r="GA989" i="5"/>
  <c r="W1189" i="5"/>
  <c r="CY1089" i="5"/>
  <c r="BK183" i="5"/>
  <c r="BK383" i="5"/>
  <c r="BK686" i="5"/>
  <c r="BK1189" i="5"/>
  <c r="CY1189" i="5"/>
  <c r="BK786" i="5"/>
  <c r="EM686" i="5"/>
  <c r="EM889" i="5"/>
  <c r="GA586" i="5"/>
  <c r="GA486" i="5"/>
  <c r="GA786" i="5"/>
  <c r="W486" i="5"/>
  <c r="W1089" i="5"/>
  <c r="A1108" i="5"/>
  <c r="A705" i="5"/>
  <c r="A1208" i="5"/>
  <c r="A805" i="5"/>
  <c r="A402" i="5"/>
  <c r="A908" i="5"/>
  <c r="A505" i="5"/>
  <c r="A1008" i="5"/>
  <c r="A202" i="5"/>
  <c r="A302" i="5"/>
  <c r="A605" i="5"/>
  <c r="A1160" i="5"/>
  <c r="A1060" i="5"/>
  <c r="W586" i="5"/>
  <c r="W283" i="5"/>
  <c r="W786" i="5"/>
  <c r="W686" i="5"/>
  <c r="A557" i="5"/>
  <c r="A457" i="5"/>
  <c r="A657" i="5"/>
  <c r="A757" i="5"/>
  <c r="Y35" i="5"/>
  <c r="GB1089" i="5" s="1"/>
  <c r="W383" i="5"/>
  <c r="W83" i="5"/>
  <c r="W889" i="5"/>
  <c r="W183" i="5"/>
  <c r="W989" i="5"/>
  <c r="A354" i="5"/>
  <c r="A960" i="5"/>
  <c r="A860" i="5"/>
  <c r="A254" i="5"/>
  <c r="A154" i="5"/>
  <c r="A102" i="5"/>
  <c r="A53" i="5"/>
  <c r="BL586" i="5" l="1"/>
  <c r="CZ889" i="5"/>
  <c r="CZ1189" i="5"/>
  <c r="GB183" i="5"/>
  <c r="BL1189" i="5"/>
  <c r="BL686" i="5"/>
  <c r="BL786" i="5"/>
  <c r="CZ786" i="5"/>
  <c r="CZ1089" i="5"/>
  <c r="BL989" i="5"/>
  <c r="EN83" i="5"/>
  <c r="EN989" i="5"/>
  <c r="EN586" i="5"/>
  <c r="EN1089" i="5"/>
  <c r="GB486" i="5"/>
  <c r="X1089" i="5"/>
  <c r="BL486" i="5"/>
  <c r="CZ486" i="5"/>
  <c r="BL83" i="5"/>
  <c r="CZ183" i="5"/>
  <c r="CZ989" i="5"/>
  <c r="EN283" i="5"/>
  <c r="CZ83" i="5"/>
  <c r="EN183" i="5"/>
  <c r="EN486" i="5"/>
  <c r="EN686" i="5"/>
  <c r="GB283" i="5"/>
  <c r="GB686" i="5"/>
  <c r="GB889" i="5"/>
  <c r="BL383" i="5"/>
  <c r="CZ686" i="5"/>
  <c r="BL889" i="5"/>
  <c r="EN889" i="5"/>
  <c r="EN1189" i="5"/>
  <c r="GB586" i="5"/>
  <c r="GB786" i="5"/>
  <c r="BL283" i="5"/>
  <c r="BL183" i="5"/>
  <c r="BL1089" i="5"/>
  <c r="CZ383" i="5"/>
  <c r="CZ586" i="5"/>
  <c r="CZ283" i="5"/>
  <c r="EN383" i="5"/>
  <c r="EN786" i="5"/>
  <c r="GB83" i="5"/>
  <c r="GB383" i="5"/>
  <c r="GB989" i="5"/>
  <c r="GB1189" i="5"/>
  <c r="X1189" i="5"/>
  <c r="A1007" i="5"/>
  <c r="A604" i="5"/>
  <c r="A1107" i="5"/>
  <c r="A704" i="5"/>
  <c r="A1207" i="5"/>
  <c r="A804" i="5"/>
  <c r="A401" i="5"/>
  <c r="A504" i="5"/>
  <c r="A201" i="5"/>
  <c r="A907" i="5"/>
  <c r="A301" i="5"/>
  <c r="A1059" i="5"/>
  <c r="A1159" i="5"/>
  <c r="X383" i="5"/>
  <c r="X586" i="5"/>
  <c r="X686" i="5"/>
  <c r="X786" i="5"/>
  <c r="X486" i="5"/>
  <c r="A456" i="5"/>
  <c r="A556" i="5"/>
  <c r="A656" i="5"/>
  <c r="A756" i="5"/>
  <c r="Z35" i="5"/>
  <c r="X889" i="5"/>
  <c r="X183" i="5"/>
  <c r="X83" i="5"/>
  <c r="X283" i="5"/>
  <c r="X989" i="5"/>
  <c r="A353" i="5"/>
  <c r="A959" i="5"/>
  <c r="A859" i="5"/>
  <c r="A253" i="5"/>
  <c r="A153" i="5"/>
  <c r="A101" i="5"/>
  <c r="A52" i="5"/>
  <c r="BM283" i="5" l="1"/>
  <c r="BM183" i="5"/>
  <c r="EO183" i="5"/>
  <c r="DA1089" i="5"/>
  <c r="EO786" i="5"/>
  <c r="GC183" i="5"/>
  <c r="BM486" i="5"/>
  <c r="BM383" i="5"/>
  <c r="BM586" i="5"/>
  <c r="BM1189" i="5"/>
  <c r="DA786" i="5"/>
  <c r="DA486" i="5"/>
  <c r="EO283" i="5"/>
  <c r="GC283" i="5"/>
  <c r="EO889" i="5"/>
  <c r="EO586" i="5"/>
  <c r="GC486" i="5"/>
  <c r="GC1089" i="5"/>
  <c r="BM686" i="5"/>
  <c r="BM889" i="5"/>
  <c r="BM786" i="5"/>
  <c r="DA83" i="5"/>
  <c r="DA989" i="5"/>
  <c r="DA686" i="5"/>
  <c r="DA586" i="5"/>
  <c r="EO1189" i="5"/>
  <c r="EO989" i="5"/>
  <c r="EO686" i="5"/>
  <c r="GC586" i="5"/>
  <c r="GC989" i="5"/>
  <c r="DA283" i="5"/>
  <c r="BM1089" i="5"/>
  <c r="DA383" i="5"/>
  <c r="EO1089" i="5"/>
  <c r="EO486" i="5"/>
  <c r="GC889" i="5"/>
  <c r="BM989" i="5"/>
  <c r="EO83" i="5"/>
  <c r="BM83" i="5"/>
  <c r="DA1189" i="5"/>
  <c r="DA183" i="5"/>
  <c r="DA889" i="5"/>
  <c r="EO383" i="5"/>
  <c r="GC686" i="5"/>
  <c r="GC383" i="5"/>
  <c r="GC83" i="5"/>
  <c r="GC786" i="5"/>
  <c r="GC1189" i="5"/>
  <c r="Y686" i="5"/>
  <c r="Y1089" i="5"/>
  <c r="Y1189" i="5"/>
  <c r="A906" i="5"/>
  <c r="A503" i="5"/>
  <c r="A1006" i="5"/>
  <c r="A603" i="5"/>
  <c r="A1106" i="5"/>
  <c r="A703" i="5"/>
  <c r="A803" i="5"/>
  <c r="A400" i="5"/>
  <c r="A1206" i="5"/>
  <c r="A300" i="5"/>
  <c r="A200" i="5"/>
  <c r="A1058" i="5"/>
  <c r="A1158" i="5"/>
  <c r="Y586" i="5"/>
  <c r="Y383" i="5"/>
  <c r="Y786" i="5"/>
  <c r="Y486" i="5"/>
  <c r="A755" i="5"/>
  <c r="A655" i="5"/>
  <c r="A455" i="5"/>
  <c r="A555" i="5"/>
  <c r="AA35" i="5"/>
  <c r="GD989" i="5" s="1"/>
  <c r="Y889" i="5"/>
  <c r="Y183" i="5"/>
  <c r="Y989" i="5"/>
  <c r="Y283" i="5"/>
  <c r="Y83" i="5"/>
  <c r="A152" i="5"/>
  <c r="A100" i="5"/>
  <c r="A958" i="5"/>
  <c r="A252" i="5"/>
  <c r="A352" i="5"/>
  <c r="A858" i="5"/>
  <c r="A51" i="5"/>
  <c r="BN283" i="5" l="1"/>
  <c r="DB686" i="5"/>
  <c r="GD686" i="5"/>
  <c r="DB283" i="5"/>
  <c r="GD889" i="5"/>
  <c r="BN183" i="5"/>
  <c r="EP183" i="5"/>
  <c r="GD183" i="5"/>
  <c r="GD83" i="5"/>
  <c r="BN686" i="5"/>
  <c r="BN1189" i="5"/>
  <c r="EP786" i="5"/>
  <c r="BN586" i="5"/>
  <c r="DB83" i="5"/>
  <c r="BN383" i="5"/>
  <c r="DB586" i="5"/>
  <c r="EP486" i="5"/>
  <c r="DB183" i="5"/>
  <c r="DB889" i="5"/>
  <c r="EP686" i="5"/>
  <c r="EP1089" i="5"/>
  <c r="EP889" i="5"/>
  <c r="GD383" i="5"/>
  <c r="GD1189" i="5"/>
  <c r="BN786" i="5"/>
  <c r="BN83" i="5"/>
  <c r="BN889" i="5"/>
  <c r="DB1189" i="5"/>
  <c r="DB786" i="5"/>
  <c r="DB383" i="5"/>
  <c r="DB1089" i="5"/>
  <c r="EP586" i="5"/>
  <c r="GD283" i="5"/>
  <c r="EP989" i="5"/>
  <c r="GD586" i="5"/>
  <c r="BN486" i="5"/>
  <c r="BN1089" i="5"/>
  <c r="BN989" i="5"/>
  <c r="EP83" i="5"/>
  <c r="DB989" i="5"/>
  <c r="DB486" i="5"/>
  <c r="EP283" i="5"/>
  <c r="EP383" i="5"/>
  <c r="EP1189" i="5"/>
  <c r="GD486" i="5"/>
  <c r="GD786" i="5"/>
  <c r="GD1089" i="5"/>
  <c r="Z1189" i="5"/>
  <c r="Z1089" i="5"/>
  <c r="A1205" i="5"/>
  <c r="A802" i="5"/>
  <c r="A399" i="5"/>
  <c r="A905" i="5"/>
  <c r="A502" i="5"/>
  <c r="A1005" i="5"/>
  <c r="A602" i="5"/>
  <c r="A299" i="5"/>
  <c r="A1105" i="5"/>
  <c r="A702" i="5"/>
  <c r="A199" i="5"/>
  <c r="A1157" i="5"/>
  <c r="A1057" i="5"/>
  <c r="Z383" i="5"/>
  <c r="Z586" i="5"/>
  <c r="Z486" i="5"/>
  <c r="Z686" i="5"/>
  <c r="Z786" i="5"/>
  <c r="A454" i="5"/>
  <c r="A654" i="5"/>
  <c r="A754" i="5"/>
  <c r="A554" i="5"/>
  <c r="AB35" i="5"/>
  <c r="GE989" i="5" s="1"/>
  <c r="Z889" i="5"/>
  <c r="Z183" i="5"/>
  <c r="Z989" i="5"/>
  <c r="Z283" i="5"/>
  <c r="Z83" i="5"/>
  <c r="A351" i="5"/>
  <c r="A957" i="5"/>
  <c r="A857" i="5"/>
  <c r="A251" i="5"/>
  <c r="A151" i="5"/>
  <c r="A99" i="5"/>
  <c r="A50" i="5"/>
  <c r="BO486" i="5" l="1"/>
  <c r="DC183" i="5"/>
  <c r="EQ83" i="5"/>
  <c r="GE183" i="5"/>
  <c r="EQ1189" i="5"/>
  <c r="GE1089" i="5"/>
  <c r="BO83" i="5"/>
  <c r="BO383" i="5"/>
  <c r="BO686" i="5"/>
  <c r="DC1089" i="5"/>
  <c r="DC586" i="5"/>
  <c r="DC83" i="5"/>
  <c r="EQ183" i="5"/>
  <c r="DC786" i="5"/>
  <c r="EQ686" i="5"/>
  <c r="EQ1089" i="5"/>
  <c r="GE486" i="5"/>
  <c r="GE889" i="5"/>
  <c r="DC383" i="5"/>
  <c r="BO586" i="5"/>
  <c r="BO183" i="5"/>
  <c r="BO889" i="5"/>
  <c r="EQ383" i="5"/>
  <c r="DC686" i="5"/>
  <c r="DC283" i="5"/>
  <c r="EQ486" i="5"/>
  <c r="DC989" i="5"/>
  <c r="EQ786" i="5"/>
  <c r="GE283" i="5"/>
  <c r="GE686" i="5"/>
  <c r="DC889" i="5"/>
  <c r="EQ586" i="5"/>
  <c r="BO1089" i="5"/>
  <c r="EQ989" i="5"/>
  <c r="GE786" i="5"/>
  <c r="BO989" i="5"/>
  <c r="BO283" i="5"/>
  <c r="DC486" i="5"/>
  <c r="BO1189" i="5"/>
  <c r="EQ283" i="5"/>
  <c r="DC1189" i="5"/>
  <c r="BO786" i="5"/>
  <c r="EQ889" i="5"/>
  <c r="GE83" i="5"/>
  <c r="GE586" i="5"/>
  <c r="GE383" i="5"/>
  <c r="GE1189" i="5"/>
  <c r="AA486" i="5"/>
  <c r="AA1189" i="5"/>
  <c r="AA1089" i="5"/>
  <c r="A1104" i="5"/>
  <c r="A701" i="5"/>
  <c r="A1204" i="5"/>
  <c r="A801" i="5"/>
  <c r="A398" i="5"/>
  <c r="A904" i="5"/>
  <c r="A501" i="5"/>
  <c r="A601" i="5"/>
  <c r="A198" i="5"/>
  <c r="A1004" i="5"/>
  <c r="A298" i="5"/>
  <c r="A1156" i="5"/>
  <c r="A1056" i="5"/>
  <c r="AA686" i="5"/>
  <c r="AA283" i="5"/>
  <c r="AA786" i="5"/>
  <c r="AA586" i="5"/>
  <c r="A453" i="5"/>
  <c r="A753" i="5"/>
  <c r="A653" i="5"/>
  <c r="A553" i="5"/>
  <c r="AC35" i="5"/>
  <c r="AA383" i="5"/>
  <c r="AA83" i="5"/>
  <c r="AA889" i="5"/>
  <c r="AA183" i="5"/>
  <c r="AA989" i="5"/>
  <c r="A350" i="5"/>
  <c r="A956" i="5"/>
  <c r="A856" i="5"/>
  <c r="A250" i="5"/>
  <c r="A150" i="5"/>
  <c r="A98" i="5"/>
  <c r="A49" i="5"/>
  <c r="BP383" i="5" l="1"/>
  <c r="DD383" i="5"/>
  <c r="ER686" i="5"/>
  <c r="DD283" i="5"/>
  <c r="ER786" i="5"/>
  <c r="GF283" i="5"/>
  <c r="GF486" i="5"/>
  <c r="GF889" i="5"/>
  <c r="BP283" i="5"/>
  <c r="BP586" i="5"/>
  <c r="DD486" i="5"/>
  <c r="DD989" i="5"/>
  <c r="ER383" i="5"/>
  <c r="BP889" i="5"/>
  <c r="DD1189" i="5"/>
  <c r="ER889" i="5"/>
  <c r="GF83" i="5"/>
  <c r="GF383" i="5"/>
  <c r="GF686" i="5"/>
  <c r="GF1189" i="5"/>
  <c r="ER283" i="5"/>
  <c r="BP486" i="5"/>
  <c r="DD686" i="5"/>
  <c r="BP786" i="5"/>
  <c r="BP1189" i="5"/>
  <c r="DD889" i="5"/>
  <c r="ER586" i="5"/>
  <c r="BP989" i="5"/>
  <c r="ER83" i="5"/>
  <c r="ER989" i="5"/>
  <c r="GF183" i="5"/>
  <c r="GF586" i="5"/>
  <c r="GF1089" i="5"/>
  <c r="BP183" i="5"/>
  <c r="DD786" i="5"/>
  <c r="ER486" i="5"/>
  <c r="BP686" i="5"/>
  <c r="BP83" i="5"/>
  <c r="BP1089" i="5"/>
  <c r="DD183" i="5"/>
  <c r="DD1089" i="5"/>
  <c r="DD586" i="5"/>
  <c r="DD83" i="5"/>
  <c r="ER183" i="5"/>
  <c r="ER1189" i="5"/>
  <c r="ER1089" i="5"/>
  <c r="GF989" i="5"/>
  <c r="GF786" i="5"/>
  <c r="AB1189" i="5"/>
  <c r="AB1089" i="5"/>
  <c r="A1003" i="5"/>
  <c r="A600" i="5"/>
  <c r="A1103" i="5"/>
  <c r="A700" i="5"/>
  <c r="A1203" i="5"/>
  <c r="A800" i="5"/>
  <c r="A397" i="5"/>
  <c r="A903" i="5"/>
  <c r="A197" i="5"/>
  <c r="A500" i="5"/>
  <c r="A297" i="5"/>
  <c r="A1055" i="5"/>
  <c r="A1155" i="5"/>
  <c r="AB889" i="5"/>
  <c r="AB486" i="5"/>
  <c r="AB686" i="5"/>
  <c r="AB786" i="5"/>
  <c r="AB586" i="5"/>
  <c r="A752" i="5"/>
  <c r="A452" i="5"/>
  <c r="A552" i="5"/>
  <c r="A652" i="5"/>
  <c r="AD35" i="5"/>
  <c r="GG989" i="5" s="1"/>
  <c r="AB989" i="5"/>
  <c r="AB83" i="5"/>
  <c r="AB183" i="5"/>
  <c r="AB283" i="5"/>
  <c r="AB383" i="5"/>
  <c r="A349" i="5"/>
  <c r="A955" i="5"/>
  <c r="A855" i="5"/>
  <c r="A249" i="5"/>
  <c r="A97" i="5"/>
  <c r="A149" i="5"/>
  <c r="A48" i="5"/>
  <c r="BQ586" i="5" l="1"/>
  <c r="DE283" i="5"/>
  <c r="ES786" i="5"/>
  <c r="BQ383" i="5"/>
  <c r="DE383" i="5"/>
  <c r="ES486" i="5"/>
  <c r="BQ889" i="5"/>
  <c r="DE1089" i="5"/>
  <c r="GG183" i="5"/>
  <c r="DE1189" i="5"/>
  <c r="ES1089" i="5"/>
  <c r="GG786" i="5"/>
  <c r="BQ283" i="5"/>
  <c r="BQ786" i="5"/>
  <c r="BQ83" i="5"/>
  <c r="DE83" i="5"/>
  <c r="DE786" i="5"/>
  <c r="DE486" i="5"/>
  <c r="ES283" i="5"/>
  <c r="GG486" i="5"/>
  <c r="ES889" i="5"/>
  <c r="ES586" i="5"/>
  <c r="GG383" i="5"/>
  <c r="GG1089" i="5"/>
  <c r="BQ486" i="5"/>
  <c r="ES183" i="5"/>
  <c r="BQ989" i="5"/>
  <c r="ES83" i="5"/>
  <c r="DE989" i="5"/>
  <c r="DE686" i="5"/>
  <c r="ES383" i="5"/>
  <c r="GG283" i="5"/>
  <c r="ES989" i="5"/>
  <c r="ES686" i="5"/>
  <c r="GG586" i="5"/>
  <c r="BQ686" i="5"/>
  <c r="BQ183" i="5"/>
  <c r="BQ1189" i="5"/>
  <c r="BQ1089" i="5"/>
  <c r="DE183" i="5"/>
  <c r="DE889" i="5"/>
  <c r="DE586" i="5"/>
  <c r="ES1189" i="5"/>
  <c r="GG686" i="5"/>
  <c r="GG83" i="5"/>
  <c r="GG889" i="5"/>
  <c r="GG1189" i="5"/>
  <c r="AC786" i="5"/>
  <c r="AC1089" i="5"/>
  <c r="AC1189" i="5"/>
  <c r="A902" i="5"/>
  <c r="A499" i="5"/>
  <c r="A1002" i="5"/>
  <c r="A599" i="5"/>
  <c r="A1102" i="5"/>
  <c r="A699" i="5"/>
  <c r="A396" i="5"/>
  <c r="A799" i="5"/>
  <c r="A1202" i="5"/>
  <c r="A196" i="5"/>
  <c r="A296" i="5"/>
  <c r="A1054" i="5"/>
  <c r="A1154" i="5"/>
  <c r="AC586" i="5"/>
  <c r="AC686" i="5"/>
  <c r="AC383" i="5"/>
  <c r="AC486" i="5"/>
  <c r="A651" i="5"/>
  <c r="A751" i="5"/>
  <c r="A551" i="5"/>
  <c r="A451" i="5"/>
  <c r="AE35" i="5"/>
  <c r="GH1189" i="5" s="1"/>
  <c r="AC889" i="5"/>
  <c r="AC183" i="5"/>
  <c r="AC989" i="5"/>
  <c r="AC283" i="5"/>
  <c r="AC83" i="5"/>
  <c r="A348" i="5"/>
  <c r="A854" i="5"/>
  <c r="A148" i="5"/>
  <c r="A96" i="5"/>
  <c r="A954" i="5"/>
  <c r="A248" i="5"/>
  <c r="A47" i="5"/>
  <c r="BR889" i="5" l="1"/>
  <c r="DF83" i="5"/>
  <c r="DF686" i="5"/>
  <c r="GH83" i="5"/>
  <c r="GH586" i="5"/>
  <c r="BR989" i="5"/>
  <c r="BR1089" i="5"/>
  <c r="BR283" i="5"/>
  <c r="DF283" i="5"/>
  <c r="ET183" i="5"/>
  <c r="DF183" i="5"/>
  <c r="DF889" i="5"/>
  <c r="ET383" i="5"/>
  <c r="GH183" i="5"/>
  <c r="ET786" i="5"/>
  <c r="GH486" i="5"/>
  <c r="GH989" i="5"/>
  <c r="BR183" i="5"/>
  <c r="BR486" i="5"/>
  <c r="BR383" i="5"/>
  <c r="DF586" i="5"/>
  <c r="DF786" i="5"/>
  <c r="DF383" i="5"/>
  <c r="DF1089" i="5"/>
  <c r="ET586" i="5"/>
  <c r="ET1089" i="5"/>
  <c r="ET889" i="5"/>
  <c r="GH786" i="5"/>
  <c r="AD1089" i="5"/>
  <c r="BR83" i="5"/>
  <c r="ET83" i="5"/>
  <c r="BR1189" i="5"/>
  <c r="ET486" i="5"/>
  <c r="ET1189" i="5"/>
  <c r="GH686" i="5"/>
  <c r="GH1089" i="5"/>
  <c r="BR586" i="5"/>
  <c r="BR686" i="5"/>
  <c r="BR786" i="5"/>
  <c r="DF1189" i="5"/>
  <c r="DF989" i="5"/>
  <c r="DF486" i="5"/>
  <c r="ET283" i="5"/>
  <c r="ET686" i="5"/>
  <c r="GH283" i="5"/>
  <c r="ET989" i="5"/>
  <c r="GH383" i="5"/>
  <c r="GH889" i="5"/>
  <c r="AD1189" i="5"/>
  <c r="A1201" i="5"/>
  <c r="A798" i="5"/>
  <c r="A901" i="5"/>
  <c r="A498" i="5"/>
  <c r="A1001" i="5"/>
  <c r="A598" i="5"/>
  <c r="A1101" i="5"/>
  <c r="A295" i="5"/>
  <c r="A698" i="5"/>
  <c r="A195" i="5"/>
  <c r="A395" i="5"/>
  <c r="A1153" i="5"/>
  <c r="A1053" i="5"/>
  <c r="AD383" i="5"/>
  <c r="AD586" i="5"/>
  <c r="AD686" i="5"/>
  <c r="AD786" i="5"/>
  <c r="AD486" i="5"/>
  <c r="A450" i="5"/>
  <c r="A750" i="5"/>
  <c r="A650" i="5"/>
  <c r="A550" i="5"/>
  <c r="AD125" i="5"/>
  <c r="AF35" i="5"/>
  <c r="GI1089" i="5" s="1"/>
  <c r="AD183" i="5"/>
  <c r="AD989" i="5"/>
  <c r="AD889" i="5"/>
  <c r="AD283" i="5"/>
  <c r="AD83" i="5"/>
  <c r="A347" i="5"/>
  <c r="A953" i="5"/>
  <c r="A853" i="5"/>
  <c r="A247" i="5"/>
  <c r="A95" i="5"/>
  <c r="A147" i="5"/>
  <c r="A46" i="5"/>
  <c r="EU486" i="5" l="1"/>
  <c r="DG686" i="5"/>
  <c r="GI989" i="5"/>
  <c r="BS83" i="5"/>
  <c r="EU989" i="5"/>
  <c r="BS283" i="5"/>
  <c r="EU83" i="5"/>
  <c r="GI283" i="5"/>
  <c r="DG486" i="5"/>
  <c r="EU283" i="5"/>
  <c r="DG786" i="5"/>
  <c r="GI486" i="5"/>
  <c r="BS586" i="5"/>
  <c r="BS486" i="5"/>
  <c r="BS889" i="5"/>
  <c r="DG383" i="5"/>
  <c r="DG83" i="5"/>
  <c r="EU183" i="5"/>
  <c r="DG989" i="5"/>
  <c r="EU586" i="5"/>
  <c r="GI83" i="5"/>
  <c r="EU1189" i="5"/>
  <c r="GI686" i="5"/>
  <c r="GI1189" i="5"/>
  <c r="DG586" i="5"/>
  <c r="BS686" i="5"/>
  <c r="BS989" i="5"/>
  <c r="DG889" i="5"/>
  <c r="DG283" i="5"/>
  <c r="BS786" i="5"/>
  <c r="EU686" i="5"/>
  <c r="EU786" i="5"/>
  <c r="GI183" i="5"/>
  <c r="GI586" i="5"/>
  <c r="GI383" i="5"/>
  <c r="BS383" i="5"/>
  <c r="BS183" i="5"/>
  <c r="DG183" i="5"/>
  <c r="BS1189" i="5"/>
  <c r="DG1089" i="5"/>
  <c r="DG1189" i="5"/>
  <c r="BS1089" i="5"/>
  <c r="EU383" i="5"/>
  <c r="EU889" i="5"/>
  <c r="EU1089" i="5"/>
  <c r="GI889" i="5"/>
  <c r="GI786" i="5"/>
  <c r="AE686" i="5"/>
  <c r="AE1089" i="5"/>
  <c r="AE1189" i="5"/>
  <c r="A1100" i="5"/>
  <c r="A697" i="5"/>
  <c r="A1200" i="5"/>
  <c r="A797" i="5"/>
  <c r="A900" i="5"/>
  <c r="A497" i="5"/>
  <c r="A194" i="5"/>
  <c r="A597" i="5"/>
  <c r="A294" i="5"/>
  <c r="A1000" i="5"/>
  <c r="A394" i="5"/>
  <c r="A1152" i="5"/>
  <c r="A1052" i="5"/>
  <c r="AE889" i="5"/>
  <c r="AE486" i="5"/>
  <c r="AE786" i="5"/>
  <c r="AE586" i="5"/>
  <c r="A449" i="5"/>
  <c r="A649" i="5"/>
  <c r="A749" i="5"/>
  <c r="A549" i="5"/>
  <c r="AE83" i="5"/>
  <c r="AE125" i="5"/>
  <c r="AG35" i="5"/>
  <c r="GJ989" i="5" s="1"/>
  <c r="AE383" i="5"/>
  <c r="AE183" i="5"/>
  <c r="AE989" i="5"/>
  <c r="AE283" i="5"/>
  <c r="A346" i="5"/>
  <c r="A952" i="5"/>
  <c r="A852" i="5"/>
  <c r="A246" i="5"/>
  <c r="A146" i="5"/>
  <c r="A94" i="5"/>
  <c r="A45" i="5"/>
  <c r="DH383" i="5" l="1"/>
  <c r="GJ1189" i="5"/>
  <c r="EV83" i="5"/>
  <c r="EV586" i="5"/>
  <c r="DH486" i="5"/>
  <c r="GJ1089" i="5"/>
  <c r="BT1089" i="5"/>
  <c r="EV283" i="5"/>
  <c r="GJ83" i="5"/>
  <c r="BT786" i="5"/>
  <c r="BT989" i="5"/>
  <c r="GJ383" i="5"/>
  <c r="BT383" i="5"/>
  <c r="BT283" i="5"/>
  <c r="DH786" i="5"/>
  <c r="DH183" i="5"/>
  <c r="EV486" i="5"/>
  <c r="EV786" i="5"/>
  <c r="DH83" i="5"/>
  <c r="EV183" i="5"/>
  <c r="EV889" i="5"/>
  <c r="GJ183" i="5"/>
  <c r="GJ586" i="5"/>
  <c r="GJ786" i="5"/>
  <c r="DH989" i="5"/>
  <c r="BT486" i="5"/>
  <c r="BT183" i="5"/>
  <c r="BT1189" i="5"/>
  <c r="DH889" i="5"/>
  <c r="DH586" i="5"/>
  <c r="DH283" i="5"/>
  <c r="EV383" i="5"/>
  <c r="EV989" i="5"/>
  <c r="EV1089" i="5"/>
  <c r="GJ486" i="5"/>
  <c r="AF1189" i="5"/>
  <c r="BT83" i="5"/>
  <c r="BT686" i="5"/>
  <c r="BT586" i="5"/>
  <c r="DH686" i="5"/>
  <c r="DH1089" i="5"/>
  <c r="BT889" i="5"/>
  <c r="DH1189" i="5"/>
  <c r="EV686" i="5"/>
  <c r="EV1189" i="5"/>
  <c r="GJ283" i="5"/>
  <c r="GJ686" i="5"/>
  <c r="GJ889" i="5"/>
  <c r="AF1089" i="5"/>
  <c r="AF586" i="5"/>
  <c r="A999" i="5"/>
  <c r="A596" i="5"/>
  <c r="A1099" i="5"/>
  <c r="A696" i="5"/>
  <c r="A1199" i="5"/>
  <c r="A796" i="5"/>
  <c r="A899" i="5"/>
  <c r="A193" i="5"/>
  <c r="A496" i="5"/>
  <c r="A393" i="5"/>
  <c r="A293" i="5"/>
  <c r="A1051" i="5"/>
  <c r="A1151" i="5"/>
  <c r="AF889" i="5"/>
  <c r="AF686" i="5"/>
  <c r="AF786" i="5"/>
  <c r="AF486" i="5"/>
  <c r="A448" i="5"/>
  <c r="A648" i="5"/>
  <c r="A548" i="5"/>
  <c r="A748" i="5"/>
  <c r="AF183" i="5"/>
  <c r="AF83" i="5"/>
  <c r="AF283" i="5"/>
  <c r="AF989" i="5"/>
  <c r="AF125" i="5"/>
  <c r="AH35" i="5"/>
  <c r="GK989" i="5" s="1"/>
  <c r="AF383" i="5"/>
  <c r="A345" i="5"/>
  <c r="A951" i="5"/>
  <c r="A851" i="5"/>
  <c r="A245" i="5"/>
  <c r="A93" i="5"/>
  <c r="A145" i="5"/>
  <c r="A44" i="5"/>
  <c r="BU586" i="5" l="1"/>
  <c r="DI889" i="5"/>
  <c r="GK183" i="5"/>
  <c r="DI1189" i="5"/>
  <c r="EW1089" i="5"/>
  <c r="GK786" i="5"/>
  <c r="BU283" i="5"/>
  <c r="BU1189" i="5"/>
  <c r="GK486" i="5"/>
  <c r="BU383" i="5"/>
  <c r="DI183" i="5"/>
  <c r="EW486" i="5"/>
  <c r="BU486" i="5"/>
  <c r="BU889" i="5"/>
  <c r="BU83" i="5"/>
  <c r="EW183" i="5"/>
  <c r="DI83" i="5"/>
  <c r="DI383" i="5"/>
  <c r="DI1089" i="5"/>
  <c r="GK283" i="5"/>
  <c r="EW786" i="5"/>
  <c r="EW586" i="5"/>
  <c r="GK686" i="5"/>
  <c r="GK1089" i="5"/>
  <c r="BU686" i="5"/>
  <c r="DI283" i="5"/>
  <c r="BU786" i="5"/>
  <c r="EW83" i="5"/>
  <c r="DI786" i="5"/>
  <c r="DI486" i="5"/>
  <c r="EW283" i="5"/>
  <c r="GK383" i="5"/>
  <c r="EW889" i="5"/>
  <c r="EW686" i="5"/>
  <c r="GK586" i="5"/>
  <c r="AG1089" i="5"/>
  <c r="BU989" i="5"/>
  <c r="BU183" i="5"/>
  <c r="BU1089" i="5"/>
  <c r="EW383" i="5"/>
  <c r="DI989" i="5"/>
  <c r="DI686" i="5"/>
  <c r="DI586" i="5"/>
  <c r="EW1189" i="5"/>
  <c r="EW989" i="5"/>
  <c r="GK83" i="5"/>
  <c r="GK889" i="5"/>
  <c r="GK1189" i="5"/>
  <c r="AG686" i="5"/>
  <c r="AG1189" i="5"/>
  <c r="A898" i="5"/>
  <c r="A495" i="5"/>
  <c r="A998" i="5"/>
  <c r="A595" i="5"/>
  <c r="A1098" i="5"/>
  <c r="A695" i="5"/>
  <c r="A392" i="5"/>
  <c r="A1198" i="5"/>
  <c r="A292" i="5"/>
  <c r="A795" i="5"/>
  <c r="A192" i="5"/>
  <c r="A1050" i="5"/>
  <c r="A1150" i="5"/>
  <c r="AG586" i="5"/>
  <c r="AG383" i="5"/>
  <c r="AG786" i="5"/>
  <c r="AG486" i="5"/>
  <c r="A747" i="5"/>
  <c r="A647" i="5"/>
  <c r="A547" i="5"/>
  <c r="A447" i="5"/>
  <c r="AG83" i="5"/>
  <c r="AG283" i="5"/>
  <c r="AG125" i="5"/>
  <c r="AI35" i="5"/>
  <c r="GL586" i="5" s="1"/>
  <c r="AG889" i="5"/>
  <c r="AG183" i="5"/>
  <c r="AG989" i="5"/>
  <c r="A144" i="5"/>
  <c r="A92" i="5"/>
  <c r="A344" i="5"/>
  <c r="A850" i="5"/>
  <c r="A950" i="5"/>
  <c r="A244" i="5"/>
  <c r="A43" i="5"/>
  <c r="BV183" i="5" l="1"/>
  <c r="EX183" i="5"/>
  <c r="GL183" i="5"/>
  <c r="BV686" i="5"/>
  <c r="BV1189" i="5"/>
  <c r="EX786" i="5"/>
  <c r="BV383" i="5"/>
  <c r="DJ686" i="5"/>
  <c r="GL686" i="5"/>
  <c r="DJ586" i="5"/>
  <c r="EX686" i="5"/>
  <c r="AH1189" i="5"/>
  <c r="BV586" i="5"/>
  <c r="BV989" i="5"/>
  <c r="BV889" i="5"/>
  <c r="BV1089" i="5"/>
  <c r="DJ786" i="5"/>
  <c r="DJ183" i="5"/>
  <c r="DJ889" i="5"/>
  <c r="EX383" i="5"/>
  <c r="EX1089" i="5"/>
  <c r="EX889" i="5"/>
  <c r="GL786" i="5"/>
  <c r="GL889" i="5"/>
  <c r="BV786" i="5"/>
  <c r="BV83" i="5"/>
  <c r="DJ83" i="5"/>
  <c r="DJ1189" i="5"/>
  <c r="DJ989" i="5"/>
  <c r="DJ383" i="5"/>
  <c r="DJ1089" i="5"/>
  <c r="EX486" i="5"/>
  <c r="GL283" i="5"/>
  <c r="EX989" i="5"/>
  <c r="GL989" i="5"/>
  <c r="GL1189" i="5"/>
  <c r="BV486" i="5"/>
  <c r="BV283" i="5"/>
  <c r="DJ283" i="5"/>
  <c r="EX83" i="5"/>
  <c r="EX586" i="5"/>
  <c r="DJ486" i="5"/>
  <c r="EX283" i="5"/>
  <c r="GL83" i="5"/>
  <c r="EX1189" i="5"/>
  <c r="GL486" i="5"/>
  <c r="GL383" i="5"/>
  <c r="GL1089" i="5"/>
  <c r="AH1089" i="5"/>
  <c r="AH786" i="5"/>
  <c r="A1197" i="5"/>
  <c r="A794" i="5"/>
  <c r="A897" i="5"/>
  <c r="A494" i="5"/>
  <c r="A997" i="5"/>
  <c r="A594" i="5"/>
  <c r="A694" i="5"/>
  <c r="A291" i="5"/>
  <c r="A1097" i="5"/>
  <c r="A391" i="5"/>
  <c r="A191" i="5"/>
  <c r="A1149" i="5"/>
  <c r="A1049" i="5"/>
  <c r="AH383" i="5"/>
  <c r="AH586" i="5"/>
  <c r="AH686" i="5"/>
  <c r="AH486" i="5"/>
  <c r="A446" i="5"/>
  <c r="A646" i="5"/>
  <c r="A746" i="5"/>
  <c r="A546" i="5"/>
  <c r="AH83" i="5"/>
  <c r="AH283" i="5"/>
  <c r="AH125" i="5"/>
  <c r="AJ35" i="5"/>
  <c r="GM1189" i="5" s="1"/>
  <c r="AH889" i="5"/>
  <c r="AH183" i="5"/>
  <c r="AH989" i="5"/>
  <c r="A343" i="5"/>
  <c r="A949" i="5"/>
  <c r="A849" i="5"/>
  <c r="A243" i="5"/>
  <c r="A91" i="5"/>
  <c r="A143" i="5"/>
  <c r="A42" i="5"/>
  <c r="BW83" i="5" l="1"/>
  <c r="BW989" i="5"/>
  <c r="DK183" i="5"/>
  <c r="DK1089" i="5"/>
  <c r="DK83" i="5"/>
  <c r="EY183" i="5"/>
  <c r="DK786" i="5"/>
  <c r="EY686" i="5"/>
  <c r="EY1089" i="5"/>
  <c r="GM686" i="5"/>
  <c r="GM889" i="5"/>
  <c r="BW183" i="5"/>
  <c r="BW283" i="5"/>
  <c r="DK383" i="5"/>
  <c r="DK586" i="5"/>
  <c r="EY383" i="5"/>
  <c r="DK283" i="5"/>
  <c r="EY989" i="5"/>
  <c r="DK989" i="5"/>
  <c r="EY786" i="5"/>
  <c r="GM283" i="5"/>
  <c r="GM383" i="5"/>
  <c r="BW1189" i="5"/>
  <c r="BW586" i="5"/>
  <c r="BW486" i="5"/>
  <c r="DK486" i="5"/>
  <c r="DK686" i="5"/>
  <c r="EY486" i="5"/>
  <c r="DK1189" i="5"/>
  <c r="BW786" i="5"/>
  <c r="GM586" i="5"/>
  <c r="GM83" i="5"/>
  <c r="EY1189" i="5"/>
  <c r="GM786" i="5"/>
  <c r="GM1089" i="5"/>
  <c r="BW889" i="5"/>
  <c r="BW383" i="5"/>
  <c r="BW686" i="5"/>
  <c r="EY283" i="5"/>
  <c r="DK889" i="5"/>
  <c r="EY889" i="5"/>
  <c r="EY83" i="5"/>
  <c r="BW1089" i="5"/>
  <c r="EY586" i="5"/>
  <c r="GM183" i="5"/>
  <c r="GM486" i="5"/>
  <c r="GM989" i="5"/>
  <c r="AI1089" i="5"/>
  <c r="AI1189" i="5"/>
  <c r="A1096" i="5"/>
  <c r="A693" i="5"/>
  <c r="A1196" i="5"/>
  <c r="A793" i="5"/>
  <c r="A896" i="5"/>
  <c r="A493" i="5"/>
  <c r="A190" i="5"/>
  <c r="A996" i="5"/>
  <c r="A290" i="5"/>
  <c r="A593" i="5"/>
  <c r="A390" i="5"/>
  <c r="A1148" i="5"/>
  <c r="A1048" i="5"/>
  <c r="AI989" i="5"/>
  <c r="AI486" i="5"/>
  <c r="AI786" i="5"/>
  <c r="AI686" i="5"/>
  <c r="AI586" i="5"/>
  <c r="A445" i="5"/>
  <c r="A745" i="5"/>
  <c r="A645" i="5"/>
  <c r="A545" i="5"/>
  <c r="AI383" i="5"/>
  <c r="AI83" i="5"/>
  <c r="AI889" i="5"/>
  <c r="AI183" i="5"/>
  <c r="AK35" i="5"/>
  <c r="GN1189" i="5" s="1"/>
  <c r="AI283" i="5"/>
  <c r="A342" i="5"/>
  <c r="A948" i="5"/>
  <c r="A848" i="5"/>
  <c r="A242" i="5"/>
  <c r="A142" i="5"/>
  <c r="A90" i="5"/>
  <c r="A41" i="5"/>
  <c r="BX83" i="5" l="1"/>
  <c r="DL486" i="5"/>
  <c r="EZ83" i="5"/>
  <c r="EZ786" i="5"/>
  <c r="GN686" i="5"/>
  <c r="GN889" i="5"/>
  <c r="BX786" i="5"/>
  <c r="BX183" i="5"/>
  <c r="DL383" i="5"/>
  <c r="DL183" i="5"/>
  <c r="DL586" i="5"/>
  <c r="DL83" i="5"/>
  <c r="EZ183" i="5"/>
  <c r="EZ1189" i="5"/>
  <c r="GN83" i="5"/>
  <c r="GN383" i="5"/>
  <c r="GN786" i="5"/>
  <c r="AJ1089" i="5"/>
  <c r="BX686" i="5"/>
  <c r="BX283" i="5"/>
  <c r="BX586" i="5"/>
  <c r="DL786" i="5"/>
  <c r="DL889" i="5"/>
  <c r="EZ486" i="5"/>
  <c r="DL283" i="5"/>
  <c r="EZ586" i="5"/>
  <c r="EZ889" i="5"/>
  <c r="GN183" i="5"/>
  <c r="GN586" i="5"/>
  <c r="GN989" i="5"/>
  <c r="DL686" i="5"/>
  <c r="BX1189" i="5"/>
  <c r="EZ283" i="5"/>
  <c r="BX989" i="5"/>
  <c r="EZ383" i="5"/>
  <c r="GN283" i="5"/>
  <c r="BX383" i="5"/>
  <c r="BX486" i="5"/>
  <c r="BX1089" i="5"/>
  <c r="DL989" i="5"/>
  <c r="DL1089" i="5"/>
  <c r="BX889" i="5"/>
  <c r="DL1189" i="5"/>
  <c r="EZ686" i="5"/>
  <c r="EZ989" i="5"/>
  <c r="EZ1089" i="5"/>
  <c r="GN486" i="5"/>
  <c r="GN1089" i="5"/>
  <c r="AJ486" i="5"/>
  <c r="AJ1189" i="5"/>
  <c r="A995" i="5"/>
  <c r="A592" i="5"/>
  <c r="A1095" i="5"/>
  <c r="A692" i="5"/>
  <c r="A1195" i="5"/>
  <c r="A792" i="5"/>
  <c r="A492" i="5"/>
  <c r="A189" i="5"/>
  <c r="A895" i="5"/>
  <c r="A289" i="5"/>
  <c r="A389" i="5"/>
  <c r="A1147" i="5"/>
  <c r="A1047" i="5"/>
  <c r="AJ686" i="5"/>
  <c r="AJ889" i="5"/>
  <c r="AJ786" i="5"/>
  <c r="AJ586" i="5"/>
  <c r="A744" i="5"/>
  <c r="A444" i="5"/>
  <c r="A544" i="5"/>
  <c r="A644" i="5"/>
  <c r="AJ125" i="5"/>
  <c r="AL35" i="5"/>
  <c r="GO786" i="5" s="1"/>
  <c r="AJ83" i="5"/>
  <c r="AJ283" i="5"/>
  <c r="AJ183" i="5"/>
  <c r="AJ383" i="5"/>
  <c r="AJ989" i="5"/>
  <c r="A341" i="5"/>
  <c r="A947" i="5"/>
  <c r="A847" i="5"/>
  <c r="A241" i="5"/>
  <c r="A141" i="5"/>
  <c r="A89" i="5"/>
  <c r="A40" i="5"/>
  <c r="BY989" i="5" l="1"/>
  <c r="FA383" i="5"/>
  <c r="GO889" i="5"/>
  <c r="DM1189" i="5"/>
  <c r="GO686" i="5"/>
  <c r="GO989" i="5"/>
  <c r="BY283" i="5"/>
  <c r="DM989" i="5"/>
  <c r="FA889" i="5"/>
  <c r="BY183" i="5"/>
  <c r="DM686" i="5"/>
  <c r="FA586" i="5"/>
  <c r="BY486" i="5"/>
  <c r="BY83" i="5"/>
  <c r="DM83" i="5"/>
  <c r="FA183" i="5"/>
  <c r="DM183" i="5"/>
  <c r="DM889" i="5"/>
  <c r="DM586" i="5"/>
  <c r="FA1189" i="5"/>
  <c r="FA989" i="5"/>
  <c r="FA686" i="5"/>
  <c r="GO586" i="5"/>
  <c r="GO1189" i="5"/>
  <c r="BY586" i="5"/>
  <c r="BY686" i="5"/>
  <c r="BY786" i="5"/>
  <c r="BY1189" i="5"/>
  <c r="FA83" i="5"/>
  <c r="DM383" i="5"/>
  <c r="DM1089" i="5"/>
  <c r="FA1089" i="5"/>
  <c r="GO383" i="5"/>
  <c r="GO486" i="5"/>
  <c r="GO83" i="5"/>
  <c r="AK1189" i="5"/>
  <c r="DN889" i="5"/>
  <c r="BY1089" i="5"/>
  <c r="BY383" i="5"/>
  <c r="BY889" i="5"/>
  <c r="DM283" i="5"/>
  <c r="DM786" i="5"/>
  <c r="DM486" i="5"/>
  <c r="FA283" i="5"/>
  <c r="GO283" i="5"/>
  <c r="FA786" i="5"/>
  <c r="FA486" i="5"/>
  <c r="GO183" i="5"/>
  <c r="GO1089" i="5"/>
  <c r="AK1089" i="5"/>
  <c r="AK786" i="5"/>
  <c r="A894" i="5"/>
  <c r="A491" i="5"/>
  <c r="A994" i="5"/>
  <c r="A591" i="5"/>
  <c r="A1094" i="5"/>
  <c r="A691" i="5"/>
  <c r="A1194" i="5"/>
  <c r="A388" i="5"/>
  <c r="A288" i="5"/>
  <c r="A188" i="5"/>
  <c r="A791" i="5"/>
  <c r="A1046" i="5"/>
  <c r="A1146" i="5"/>
  <c r="AK686" i="5"/>
  <c r="AK586" i="5"/>
  <c r="AK486" i="5"/>
  <c r="A643" i="5"/>
  <c r="A743" i="5"/>
  <c r="A443" i="5"/>
  <c r="A543" i="5"/>
  <c r="AK125" i="5"/>
  <c r="AM35" i="5"/>
  <c r="GP989" i="5" s="1"/>
  <c r="AK889" i="5"/>
  <c r="AK183" i="5"/>
  <c r="AK989" i="5"/>
  <c r="AK283" i="5"/>
  <c r="AK83" i="5"/>
  <c r="AK383" i="5"/>
  <c r="A946" i="5"/>
  <c r="A240" i="5"/>
  <c r="A140" i="5"/>
  <c r="A88" i="5"/>
  <c r="A340" i="5"/>
  <c r="A846" i="5"/>
  <c r="A39" i="5"/>
  <c r="FB486" i="5" l="1"/>
  <c r="BZ383" i="5"/>
  <c r="GP486" i="5"/>
  <c r="DN283" i="5"/>
  <c r="GP586" i="5"/>
  <c r="BZ183" i="5"/>
  <c r="FB183" i="5"/>
  <c r="GP83" i="5"/>
  <c r="BZ686" i="5"/>
  <c r="DN183" i="5"/>
  <c r="FB786" i="5"/>
  <c r="AL1189" i="5"/>
  <c r="BZ586" i="5"/>
  <c r="BZ83" i="5"/>
  <c r="BZ786" i="5"/>
  <c r="DN586" i="5"/>
  <c r="DN786" i="5"/>
  <c r="DN383" i="5"/>
  <c r="DN1089" i="5"/>
  <c r="FB586" i="5"/>
  <c r="FB1089" i="5"/>
  <c r="FB889" i="5"/>
  <c r="GP1189" i="5"/>
  <c r="GP889" i="5"/>
  <c r="BZ889" i="5"/>
  <c r="BZ989" i="5"/>
  <c r="BZ1089" i="5"/>
  <c r="DN1189" i="5"/>
  <c r="DN989" i="5"/>
  <c r="DN486" i="5"/>
  <c r="FB283" i="5"/>
  <c r="GP183" i="5"/>
  <c r="GP283" i="5"/>
  <c r="FB989" i="5"/>
  <c r="GP383" i="5"/>
  <c r="AL1089" i="5"/>
  <c r="BZ486" i="5"/>
  <c r="BZ283" i="5"/>
  <c r="DN83" i="5"/>
  <c r="FB83" i="5"/>
  <c r="BZ1189" i="5"/>
  <c r="DN686" i="5"/>
  <c r="FB686" i="5"/>
  <c r="FB383" i="5"/>
  <c r="FB1189" i="5"/>
  <c r="GP686" i="5"/>
  <c r="GP786" i="5"/>
  <c r="GP1089" i="5"/>
  <c r="A1193" i="5"/>
  <c r="A790" i="5"/>
  <c r="A893" i="5"/>
  <c r="A490" i="5"/>
  <c r="A993" i="5"/>
  <c r="A590" i="5"/>
  <c r="A287" i="5"/>
  <c r="A690" i="5"/>
  <c r="A387" i="5"/>
  <c r="A1093" i="5"/>
  <c r="A187" i="5"/>
  <c r="A1145" i="5"/>
  <c r="A1045" i="5"/>
  <c r="AL586" i="5"/>
  <c r="AL686" i="5"/>
  <c r="AL786" i="5"/>
  <c r="AL486" i="5"/>
  <c r="A442" i="5"/>
  <c r="A742" i="5"/>
  <c r="A642" i="5"/>
  <c r="A542" i="5"/>
  <c r="AL125" i="5"/>
  <c r="AN35" i="5"/>
  <c r="GQ1089" i="5" s="1"/>
  <c r="AL889" i="5"/>
  <c r="AL183" i="5"/>
  <c r="AL989" i="5"/>
  <c r="AL283" i="5"/>
  <c r="AL83" i="5"/>
  <c r="AL383" i="5"/>
  <c r="A339" i="5"/>
  <c r="A945" i="5"/>
  <c r="A845" i="5"/>
  <c r="A239" i="5"/>
  <c r="A139" i="5"/>
  <c r="A87" i="5"/>
  <c r="A38" i="5"/>
  <c r="CA383" i="5" l="1"/>
  <c r="DO686" i="5"/>
  <c r="DO786" i="5"/>
  <c r="FC1089" i="5"/>
  <c r="DO1089" i="5"/>
  <c r="DO183" i="5"/>
  <c r="CA686" i="5"/>
  <c r="DO383" i="5"/>
  <c r="DO83" i="5"/>
  <c r="FC183" i="5"/>
  <c r="DO989" i="5"/>
  <c r="FC586" i="5"/>
  <c r="GQ83" i="5"/>
  <c r="GQ283" i="5"/>
  <c r="GQ989" i="5"/>
  <c r="GQ1189" i="5"/>
  <c r="FC83" i="5"/>
  <c r="CA586" i="5"/>
  <c r="CA183" i="5"/>
  <c r="DO586" i="5"/>
  <c r="FC283" i="5"/>
  <c r="DO283" i="5"/>
  <c r="CA786" i="5"/>
  <c r="FC383" i="5"/>
  <c r="FC486" i="5"/>
  <c r="GQ183" i="5"/>
  <c r="FC1189" i="5"/>
  <c r="GQ383" i="5"/>
  <c r="AM1189" i="5"/>
  <c r="CA989" i="5"/>
  <c r="CA486" i="5"/>
  <c r="DO486" i="5"/>
  <c r="FC686" i="5"/>
  <c r="FC989" i="5"/>
  <c r="GQ686" i="5"/>
  <c r="GQ889" i="5"/>
  <c r="CA83" i="5"/>
  <c r="CA889" i="5"/>
  <c r="CA283" i="5"/>
  <c r="DO889" i="5"/>
  <c r="CA1189" i="5"/>
  <c r="DO1189" i="5"/>
  <c r="CA1089" i="5"/>
  <c r="FC786" i="5"/>
  <c r="FC889" i="5"/>
  <c r="GQ586" i="5"/>
  <c r="GQ486" i="5"/>
  <c r="GQ786" i="5"/>
  <c r="AM686" i="5"/>
  <c r="AM1089" i="5"/>
  <c r="A1092" i="5"/>
  <c r="A689" i="5"/>
  <c r="A1192" i="5"/>
  <c r="A789" i="5"/>
  <c r="A892" i="5"/>
  <c r="A489" i="5"/>
  <c r="A992" i="5"/>
  <c r="A186" i="5"/>
  <c r="A286" i="5"/>
  <c r="A386" i="5"/>
  <c r="A589" i="5"/>
  <c r="A1144" i="5"/>
  <c r="A1044" i="5"/>
  <c r="AM586" i="5"/>
  <c r="AM989" i="5"/>
  <c r="AM486" i="5"/>
  <c r="AM786" i="5"/>
  <c r="A441" i="5"/>
  <c r="A641" i="5"/>
  <c r="A741" i="5"/>
  <c r="A541" i="5"/>
  <c r="AM83" i="5"/>
  <c r="AM889" i="5"/>
  <c r="AM383" i="5"/>
  <c r="AM183" i="5"/>
  <c r="AM125" i="5"/>
  <c r="AO35" i="5"/>
  <c r="GR1189" i="5" s="1"/>
  <c r="AM283" i="5"/>
  <c r="A338" i="5"/>
  <c r="A944" i="5"/>
  <c r="A844" i="5"/>
  <c r="A238" i="5"/>
  <c r="A138" i="5"/>
  <c r="A86" i="5"/>
  <c r="A37" i="5"/>
  <c r="DP786" i="5" l="1"/>
  <c r="FD486" i="5"/>
  <c r="GR1089" i="5"/>
  <c r="CB383" i="5"/>
  <c r="FD586" i="5"/>
  <c r="CB786" i="5"/>
  <c r="DP586" i="5"/>
  <c r="FD1089" i="5"/>
  <c r="DP889" i="5"/>
  <c r="CB586" i="5"/>
  <c r="DP283" i="5"/>
  <c r="GR486" i="5"/>
  <c r="CB1189" i="5"/>
  <c r="DP486" i="5"/>
  <c r="DP183" i="5"/>
  <c r="DP989" i="5"/>
  <c r="DP1089" i="5"/>
  <c r="CB889" i="5"/>
  <c r="DP1189" i="5"/>
  <c r="FD889" i="5"/>
  <c r="FD686" i="5"/>
  <c r="GR283" i="5"/>
  <c r="GR686" i="5"/>
  <c r="GR889" i="5"/>
  <c r="CB283" i="5"/>
  <c r="CB83" i="5"/>
  <c r="CB1089" i="5"/>
  <c r="DP383" i="5"/>
  <c r="FD283" i="5"/>
  <c r="CB989" i="5"/>
  <c r="FD83" i="5"/>
  <c r="FD989" i="5"/>
  <c r="GR83" i="5"/>
  <c r="GR383" i="5"/>
  <c r="GR989" i="5"/>
  <c r="GS1189" i="5"/>
  <c r="GS989" i="5"/>
  <c r="GS1089" i="5"/>
  <c r="GS889" i="5"/>
  <c r="GS786" i="5"/>
  <c r="GS586" i="5"/>
  <c r="GS486" i="5"/>
  <c r="GS183" i="5"/>
  <c r="GS83" i="5"/>
  <c r="FE686" i="5"/>
  <c r="FE586" i="5"/>
  <c r="FE486" i="5"/>
  <c r="GS383" i="5"/>
  <c r="FE989" i="5"/>
  <c r="FE889" i="5"/>
  <c r="FE786" i="5"/>
  <c r="GS686" i="5"/>
  <c r="FE1189" i="5"/>
  <c r="GS283" i="5"/>
  <c r="FE1089" i="5"/>
  <c r="FE383" i="5"/>
  <c r="DQ586" i="5"/>
  <c r="FE283" i="5"/>
  <c r="DQ1089" i="5"/>
  <c r="DQ889" i="5"/>
  <c r="DQ686" i="5"/>
  <c r="DQ486" i="5"/>
  <c r="DQ383" i="5"/>
  <c r="DQ183" i="5"/>
  <c r="DQ989" i="5"/>
  <c r="DQ786" i="5"/>
  <c r="FE183" i="5"/>
  <c r="DQ1189" i="5"/>
  <c r="DQ83" i="5"/>
  <c r="CC1189" i="5"/>
  <c r="FE83" i="5"/>
  <c r="DQ283" i="5"/>
  <c r="CC889" i="5"/>
  <c r="CC83" i="5"/>
  <c r="CC586" i="5"/>
  <c r="CC183" i="5"/>
  <c r="CC989" i="5"/>
  <c r="CC383" i="5"/>
  <c r="CC1089" i="5"/>
  <c r="CC786" i="5"/>
  <c r="CC686" i="5"/>
  <c r="CC486" i="5"/>
  <c r="CC283" i="5"/>
  <c r="CB486" i="5"/>
  <c r="CB686" i="5"/>
  <c r="CB183" i="5"/>
  <c r="DP686" i="5"/>
  <c r="FD383" i="5"/>
  <c r="FD1189" i="5"/>
  <c r="DP83" i="5"/>
  <c r="FD183" i="5"/>
  <c r="FD786" i="5"/>
  <c r="GR183" i="5"/>
  <c r="GR586" i="5"/>
  <c r="GR786" i="5"/>
  <c r="AN786" i="5"/>
  <c r="AO1189" i="5"/>
  <c r="AO1089" i="5"/>
  <c r="AN1089" i="5"/>
  <c r="AN1189" i="5"/>
  <c r="A237" i="5"/>
  <c r="A991" i="5"/>
  <c r="A588" i="5"/>
  <c r="A1091" i="5"/>
  <c r="A688" i="5"/>
  <c r="A1191" i="5"/>
  <c r="A788" i="5"/>
  <c r="A385" i="5"/>
  <c r="A85" i="5"/>
  <c r="A488" i="5"/>
  <c r="A185" i="5"/>
  <c r="A891" i="5"/>
  <c r="A285" i="5"/>
  <c r="A1043" i="5"/>
  <c r="A1143" i="5"/>
  <c r="AN686" i="5"/>
  <c r="AN486" i="5"/>
  <c r="AO786" i="5"/>
  <c r="AO686" i="5"/>
  <c r="AO586" i="5"/>
  <c r="AO486" i="5"/>
  <c r="AN586" i="5"/>
  <c r="A36" i="5"/>
  <c r="A440" i="5"/>
  <c r="A540" i="5"/>
  <c r="A640" i="5"/>
  <c r="A740" i="5"/>
  <c r="AN125" i="5"/>
  <c r="AM126" i="5" s="1"/>
  <c r="AM127" i="5" s="1"/>
  <c r="AO83" i="5"/>
  <c r="AO989" i="5"/>
  <c r="AO889" i="5"/>
  <c r="AO383" i="5"/>
  <c r="AO283" i="5"/>
  <c r="AO183" i="5"/>
  <c r="AN183" i="5"/>
  <c r="AN83" i="5"/>
  <c r="AN383" i="5"/>
  <c r="AN283" i="5"/>
  <c r="AN889" i="5"/>
  <c r="AN989" i="5"/>
  <c r="A337" i="5"/>
  <c r="A943" i="5"/>
  <c r="A843" i="5"/>
  <c r="A137" i="5"/>
  <c r="A890" i="5" l="1"/>
  <c r="A487" i="5"/>
  <c r="A990" i="5"/>
  <c r="A587" i="5"/>
  <c r="A1090" i="5"/>
  <c r="A687" i="5"/>
  <c r="A787" i="5"/>
  <c r="A384" i="5"/>
  <c r="A1190" i="5"/>
  <c r="A184" i="5"/>
  <c r="A284" i="5"/>
  <c r="A1042" i="5"/>
  <c r="A1142" i="5"/>
  <c r="AK126" i="5"/>
  <c r="AK127" i="5" s="1"/>
  <c r="A739" i="5"/>
  <c r="A639" i="5"/>
  <c r="A439" i="5"/>
  <c r="A539" i="5"/>
  <c r="AN126" i="5"/>
  <c r="AN127" i="5" s="1"/>
  <c r="AA126" i="5"/>
  <c r="AA127" i="5" s="1"/>
  <c r="AE126" i="5"/>
  <c r="AE127" i="5" s="1"/>
  <c r="R126" i="5"/>
  <c r="R127" i="5" s="1"/>
  <c r="P126" i="5"/>
  <c r="P127" i="5" s="1"/>
  <c r="AF126" i="5"/>
  <c r="AF127" i="5" s="1"/>
  <c r="L126" i="5"/>
  <c r="L127" i="5" s="1"/>
  <c r="C126" i="5"/>
  <c r="C127" i="5" s="1"/>
  <c r="I126" i="5"/>
  <c r="I127" i="5" s="1"/>
  <c r="O126" i="5"/>
  <c r="O127" i="5" s="1"/>
  <c r="AJ126" i="5"/>
  <c r="AJ127" i="5" s="1"/>
  <c r="X126" i="5"/>
  <c r="X127" i="5" s="1"/>
  <c r="K126" i="5"/>
  <c r="K127" i="5" s="1"/>
  <c r="V126" i="5"/>
  <c r="V127" i="5" s="1"/>
  <c r="AL126" i="5"/>
  <c r="AL127" i="5" s="1"/>
  <c r="W126" i="5"/>
  <c r="W127" i="5" s="1"/>
  <c r="E126" i="5"/>
  <c r="E127" i="5" s="1"/>
  <c r="S126" i="5"/>
  <c r="S127" i="5" s="1"/>
  <c r="G126" i="5"/>
  <c r="G127" i="5" s="1"/>
  <c r="Y126" i="5"/>
  <c r="Y127" i="5" s="1"/>
  <c r="D126" i="5"/>
  <c r="D127" i="5" s="1"/>
  <c r="AH126" i="5"/>
  <c r="AH127" i="5" s="1"/>
  <c r="H126" i="5"/>
  <c r="H127" i="5" s="1"/>
  <c r="F126" i="5"/>
  <c r="F127" i="5" s="1"/>
  <c r="AI126" i="5"/>
  <c r="AI127" i="5" s="1"/>
  <c r="Z126" i="5"/>
  <c r="Z127" i="5" s="1"/>
  <c r="B126" i="5"/>
  <c r="B127" i="5" s="1"/>
  <c r="J126" i="5"/>
  <c r="J127" i="5" s="1"/>
  <c r="AG126" i="5"/>
  <c r="AG127" i="5" s="1"/>
  <c r="U126" i="5"/>
  <c r="U127" i="5" s="1"/>
  <c r="AB126" i="5"/>
  <c r="AB127" i="5" s="1"/>
  <c r="AD126" i="5"/>
  <c r="AD127" i="5" s="1"/>
  <c r="N126" i="5"/>
  <c r="N127" i="5" s="1"/>
  <c r="Q126" i="5"/>
  <c r="Q127" i="5" s="1"/>
  <c r="T126" i="5"/>
  <c r="T127" i="5" s="1"/>
  <c r="M126" i="5"/>
  <c r="M127" i="5" s="1"/>
  <c r="AC126" i="5"/>
  <c r="AC127" i="5" s="1"/>
  <c r="A942" i="5"/>
  <c r="A842" i="5"/>
  <c r="A336" i="5"/>
  <c r="A136" i="5"/>
  <c r="A236" i="5"/>
  <c r="A84" i="5"/>
  <c r="Q1242" i="5" l="1"/>
  <c r="U1242" i="5"/>
  <c r="AI1242" i="5"/>
  <c r="AH1242" i="5"/>
  <c r="E12" i="5" s="1"/>
  <c r="E16" i="5" s="1"/>
  <c r="Z1242" i="5"/>
  <c r="G12" i="5" s="1"/>
  <c r="G16" i="5" s="1"/>
  <c r="V1242" i="5"/>
  <c r="H12" i="5" s="1"/>
  <c r="H16" i="5" s="1"/>
  <c r="AA1242" i="5"/>
  <c r="F1242" i="5"/>
  <c r="L12" i="5" s="1"/>
  <c r="L16" i="5" s="1"/>
  <c r="B1242" i="5"/>
  <c r="AL1242" i="5"/>
  <c r="D12" i="5" s="1"/>
  <c r="D16" i="5" s="1"/>
  <c r="S1242" i="5"/>
  <c r="AC1242" i="5"/>
  <c r="N1242" i="5"/>
  <c r="J12" i="5" s="1"/>
  <c r="J16" i="5" s="1"/>
  <c r="AG1242" i="5"/>
  <c r="D1242" i="5"/>
  <c r="E1242" i="5"/>
  <c r="K1242" i="5"/>
  <c r="I1242" i="5"/>
  <c r="P1242" i="5"/>
  <c r="O1242" i="5"/>
  <c r="M1242" i="5"/>
  <c r="AD1242" i="5"/>
  <c r="F12" i="5" s="1"/>
  <c r="F16" i="5" s="1"/>
  <c r="J1242" i="5"/>
  <c r="K12" i="5" s="1"/>
  <c r="K16" i="5" s="1"/>
  <c r="Y1242" i="5"/>
  <c r="W1242" i="5"/>
  <c r="X1242" i="5"/>
  <c r="C1242" i="5"/>
  <c r="R1242" i="5"/>
  <c r="I12" i="5" s="1"/>
  <c r="I16" i="5" s="1"/>
  <c r="AK1242" i="5"/>
  <c r="AF1242" i="5"/>
  <c r="T1242" i="5"/>
  <c r="AB1242" i="5"/>
  <c r="H1242" i="5"/>
  <c r="G1242" i="5"/>
  <c r="AJ1242" i="5"/>
  <c r="L1242" i="5"/>
  <c r="AE1242" i="5"/>
  <c r="M12" i="5" l="1"/>
  <c r="M16" i="5" s="1"/>
</calcChain>
</file>

<file path=xl/sharedStrings.xml><?xml version="1.0" encoding="utf-8"?>
<sst xmlns="http://schemas.openxmlformats.org/spreadsheetml/2006/main" count="35940" uniqueCount="187">
  <si>
    <t>Months of Development</t>
  </si>
  <si>
    <t>Age to Age Factors</t>
  </si>
  <si>
    <t>3 Yr Wtd Avg</t>
  </si>
  <si>
    <t>Tail</t>
  </si>
  <si>
    <t>Age-Ult</t>
  </si>
  <si>
    <t>Selected</t>
  </si>
  <si>
    <t>Ultimate $</t>
  </si>
  <si>
    <t>Ultimate DCCE</t>
  </si>
  <si>
    <t>DCCE Age-Ult</t>
  </si>
  <si>
    <t>For Department Use Only</t>
  </si>
  <si>
    <t>Click button below to unprotect all sheets of this file.</t>
  </si>
  <si>
    <t>Click button below to reprotect all sheets of this file.</t>
  </si>
  <si>
    <t>Enter Edition Date here=&gt;</t>
  </si>
  <si>
    <t>Click button below to update footers for each sheet of the application with new edition date.</t>
  </si>
  <si>
    <t>Check to ensure that each sheet's print preview shows the correct edition date.</t>
  </si>
  <si>
    <t>Click button below to hide sheets that are for Department use only, i.e. Input sheet.</t>
  </si>
  <si>
    <t>(Note: Run macro explicitly from Developer menu to unhide sheet.)</t>
  </si>
  <si>
    <t>3 Yr Avg</t>
  </si>
  <si>
    <t>Selected LDFs</t>
  </si>
  <si>
    <t>Ultimate #</t>
  </si>
  <si>
    <t>Ultimate DCCE Ratio</t>
  </si>
  <si>
    <t>Data Aggregation Method for Loss &amp; DCCE Development</t>
  </si>
  <si>
    <t>Policy Quarter</t>
  </si>
  <si>
    <t>Accident Quarter</t>
  </si>
  <si>
    <t>Policy Year</t>
  </si>
  <si>
    <t>Report Quarter</t>
  </si>
  <si>
    <t>AggMethod</t>
  </si>
  <si>
    <t>Exhibit 7</t>
  </si>
  <si>
    <t>Is the current NAIC categorical split of LAE (DCCE/A&amp;OE) used in this application?</t>
  </si>
  <si>
    <t>http://www.insurance.ca.gov/0250-insurers/0800-rate-filings/</t>
  </si>
  <si>
    <t>Non-Catastrophe Reported Claim Count Development - Quarterly Triangles</t>
  </si>
  <si>
    <t>State of California</t>
  </si>
  <si>
    <t>Department of Insurance (CDI)</t>
  </si>
  <si>
    <t>Select Exhibits to Print</t>
  </si>
  <si>
    <t>Company:</t>
  </si>
  <si>
    <t>Line:</t>
  </si>
  <si>
    <t>Completed by:</t>
  </si>
  <si>
    <t>Date:</t>
  </si>
  <si>
    <r>
      <t xml:space="preserve">CDI File # </t>
    </r>
    <r>
      <rPr>
        <b/>
        <i/>
        <sz val="11"/>
        <color theme="1"/>
        <rFont val="Calibri"/>
        <family val="2"/>
      </rPr>
      <t>(Department Use Only)</t>
    </r>
    <r>
      <rPr>
        <b/>
        <sz val="11"/>
        <color theme="1"/>
        <rFont val="Calibri"/>
        <family val="2"/>
        <scheme val="minor"/>
      </rPr>
      <t>:</t>
    </r>
  </si>
  <si>
    <t>Y/N Indicator</t>
  </si>
  <si>
    <t>Line Type</t>
  </si>
  <si>
    <t>General Line (Page 1)</t>
  </si>
  <si>
    <t>Y/N/na Indicator</t>
  </si>
  <si>
    <t>Y</t>
  </si>
  <si>
    <t>Commercial</t>
  </si>
  <si>
    <t>N</t>
  </si>
  <si>
    <t>Personal</t>
  </si>
  <si>
    <t>Aircraft</t>
  </si>
  <si>
    <t>n/a</t>
  </si>
  <si>
    <t>Allied Lines</t>
  </si>
  <si>
    <t>Auto Liability and Physical Damage</t>
  </si>
  <si>
    <t>Auto Warranty</t>
  </si>
  <si>
    <t>Boiler &amp; Machinery</t>
  </si>
  <si>
    <t>Burglary &amp; Theft</t>
  </si>
  <si>
    <t>Commercial Auto Liability</t>
  </si>
  <si>
    <t>Earthquake</t>
  </si>
  <si>
    <t>Commercial Auto Physical Damage</t>
  </si>
  <si>
    <t>Farmowners</t>
  </si>
  <si>
    <t>Commercial Multiple Peril (Combined)</t>
  </si>
  <si>
    <t>Fidelity</t>
  </si>
  <si>
    <t>Commercial Multiple Peril (Liability)</t>
  </si>
  <si>
    <t>Fire</t>
  </si>
  <si>
    <t>Commercial Multiple Peril (Non-Liability)</t>
  </si>
  <si>
    <t>Flood</t>
  </si>
  <si>
    <t>Homeowners</t>
  </si>
  <si>
    <t>Earthquake w/consideration for the cost of reinsurance</t>
  </si>
  <si>
    <t>12.0R</t>
  </si>
  <si>
    <t>Home Warranty</t>
  </si>
  <si>
    <t>Farmowners Multiple Peril</t>
  </si>
  <si>
    <t>Inland Marine</t>
  </si>
  <si>
    <t>Medical Malpractice</t>
  </si>
  <si>
    <t>Multiple Peril</t>
  </si>
  <si>
    <t>Other Liability</t>
  </si>
  <si>
    <t>Homeowners Multiple Peril</t>
  </si>
  <si>
    <t>Products Liability</t>
  </si>
  <si>
    <t>Surety</t>
  </si>
  <si>
    <t>Medical Malpractice (Claims-Made)</t>
  </si>
  <si>
    <t>Medical Malpractice (Occurrence)</t>
  </si>
  <si>
    <t>Medical Malpractice - incl. reinsurance costs</t>
  </si>
  <si>
    <t>11.0R</t>
  </si>
  <si>
    <t>Medical Malpractice (Claims-Made) - incl. reinsurance costs</t>
  </si>
  <si>
    <t>11.2R</t>
  </si>
  <si>
    <t>Medical Malpractice (Occurrence) - incl. reinsurance costs</t>
  </si>
  <si>
    <t>11.1R</t>
  </si>
  <si>
    <t>Other Liability (Claims-Made)</t>
  </si>
  <si>
    <t>Other Liability (Occurrence)</t>
  </si>
  <si>
    <t>Private Passenger Auto Liability</t>
  </si>
  <si>
    <t>Private Passenger Auto Physical Damage</t>
  </si>
  <si>
    <t>Products Liability (Claims-Made)</t>
  </si>
  <si>
    <t>Products Liability (Occurrence)</t>
  </si>
  <si>
    <t>Detailed Line Description/AS Line Number (Page 1)</t>
  </si>
  <si>
    <t>Data Aggregation Method (Page 1)</t>
  </si>
  <si>
    <t>Combo Box controls listed to the right on this row, if applicable=&gt;</t>
  </si>
  <si>
    <t>(If no, provide explanation in Filing Memorandum.  Include a time line as to when compliance</t>
  </si>
  <si>
    <t>with CCR §2644.8 will be achieved.)</t>
  </si>
  <si>
    <t>Company Name:</t>
  </si>
  <si>
    <t>General Line :</t>
  </si>
  <si>
    <t>(DEPARTMENT USE ONLY)</t>
  </si>
  <si>
    <t>Error Messages, if Any, Associated with General to the Left</t>
  </si>
  <si>
    <t>Exhibits to Print (Page 1)</t>
  </si>
  <si>
    <t>RangeNames</t>
  </si>
  <si>
    <t>Edition_Date</t>
  </si>
  <si>
    <t>Co_Name</t>
  </si>
  <si>
    <t>General_Line</t>
  </si>
  <si>
    <t>CDI_FileNo</t>
  </si>
  <si>
    <t>Completed_By</t>
  </si>
  <si>
    <t>Completed_Date</t>
  </si>
  <si>
    <t>Password:</t>
  </si>
  <si>
    <t>1)</t>
  </si>
  <si>
    <t>2)</t>
  </si>
  <si>
    <t>3)</t>
  </si>
  <si>
    <t>4)</t>
  </si>
  <si>
    <t>(Not Used)</t>
  </si>
  <si>
    <r>
      <t xml:space="preserve">Areas of insurer input are generally identified with </t>
    </r>
    <r>
      <rPr>
        <b/>
        <sz val="11"/>
        <color rgb="FF0000FF"/>
        <rFont val="Calibri"/>
        <family val="2"/>
      </rPr>
      <t>blue font text</t>
    </r>
    <r>
      <rPr>
        <sz val="11"/>
        <color theme="1"/>
        <rFont val="Calibri"/>
        <family val="2"/>
        <scheme val="minor"/>
      </rPr>
      <t xml:space="preserve"> and/or light blue outlined boxes. </t>
    </r>
  </si>
  <si>
    <t>5)</t>
  </si>
  <si>
    <t>6)</t>
  </si>
  <si>
    <t>Refer to the complete Prior Approval Rate Filing Instructions for additional information.</t>
  </si>
  <si>
    <t>GENERAL INFORMATION</t>
  </si>
  <si>
    <t>(Enter name of each coverage/form/program included in this application. Otherwise, enter a blank. Do not skip coverages.</t>
  </si>
  <si>
    <r>
      <t>Most Recent Fiscal Period in Loss Development Data</t>
    </r>
    <r>
      <rPr>
        <i/>
        <sz val="9"/>
        <color theme="1"/>
        <rFont val="Calibri"/>
        <family val="2"/>
        <scheme val="minor"/>
      </rPr>
      <t xml:space="preserve"> (Enter in YYYYQ format.)</t>
    </r>
  </si>
  <si>
    <t>Line Type:</t>
  </si>
  <si>
    <t>Coverage/Form/Program</t>
  </si>
  <si>
    <t>Detailed Line Description(s)</t>
  </si>
  <si>
    <t>Fire &amp; Allied Lines</t>
  </si>
  <si>
    <t>Detailed Line Description(s) Converter</t>
  </si>
  <si>
    <t>(Index to text)</t>
  </si>
  <si>
    <t>Detailed Line Description for Selected General Line</t>
  </si>
  <si>
    <t>Confirm that Exhibit 7 - Reported Claim Counts include Closed without Payments.</t>
  </si>
  <si>
    <t>Confirm that Exhibit 7 - Paid Claim Counts include both open and closed paid claims.</t>
  </si>
  <si>
    <t>Non-Catastrophe Incurred Loss &amp; DCCE Development - Quarterly Triangles</t>
  </si>
  <si>
    <t>Non-Catastrophe Incurred Loss Development - Quarterly Triangles</t>
  </si>
  <si>
    <t>Non-Catastrophe Incurred DCCE Development - Quarterly Triangles</t>
  </si>
  <si>
    <t>Non-Catastrophe Incurred DCCE to Incurred Loss Ratio Development - Quarterly Triangles</t>
  </si>
  <si>
    <t>Non-Catastrophe Paid Loss &amp; DCCE Development - Quarterly Triangles</t>
  </si>
  <si>
    <t>Non-Catastrophe Paid Loss Development - Quarterly Triangles</t>
  </si>
  <si>
    <t>Non-Catastrophe Paid DCCE Development - Quarterly Triangles</t>
  </si>
  <si>
    <t>Non-Catastrophe Paid DCCE to Paid Loss Ratio Development - Quarterly Triangles</t>
  </si>
  <si>
    <t>Non-Catastrophe Closed Without Payment Claim Count Development - Quarterly Triangles</t>
  </si>
  <si>
    <t>Year Ending</t>
  </si>
  <si>
    <t>Paid Loss &amp; DCCE</t>
  </si>
  <si>
    <t>Paid Loss</t>
  </si>
  <si>
    <t>Incurred Loss &amp; DCCE</t>
  </si>
  <si>
    <t>Ult Paid Loss &amp; DCCE</t>
  </si>
  <si>
    <t>Ult Paid Loss</t>
  </si>
  <si>
    <t>Ult Incurred Loss &amp; DCCE</t>
  </si>
  <si>
    <t>Ult Incurred Loss</t>
  </si>
  <si>
    <t>Ult Paid DCCE Dollar</t>
  </si>
  <si>
    <t>Ult Paid DCCE Ratio</t>
  </si>
  <si>
    <t>Ult Incurred DCCE Dollar</t>
  </si>
  <si>
    <t>Ult Incurred DCCE Ratio</t>
  </si>
  <si>
    <t>Paid DCCE</t>
  </si>
  <si>
    <t>Incurred DCCE</t>
  </si>
  <si>
    <t>Does the Company track DCCE Development Data on an incurred basis?</t>
  </si>
  <si>
    <t>Does Exhibit 7 - Paid Claim Counts include Closed without Payments?</t>
  </si>
  <si>
    <t>Non-Catastrophe Closed With Payment Claim Count Development - Quarterly Triangles</t>
  </si>
  <si>
    <t>Non-Catastrophe Paid Claim Count Development - Quarterly Triangles</t>
  </si>
  <si>
    <t>Paid - Loss &amp; DCCE</t>
  </si>
  <si>
    <t>Paid - Pure Loss</t>
  </si>
  <si>
    <t>Incurred - Loss &amp; DCCE</t>
  </si>
  <si>
    <t>Incurred - Pure Loss</t>
  </si>
  <si>
    <t>Paid - DCCE Dollar</t>
  </si>
  <si>
    <t>Incurred - DCCE Dollar</t>
  </si>
  <si>
    <t>Selected Ult Loss</t>
  </si>
  <si>
    <t>Incurred Loss</t>
  </si>
  <si>
    <t>Note:  For information on populating the application in its entirety, including the Prior Approval Rate Application, Prior Approval Rate Template, Standard Exhibits Template, and Supplemental Quarterly Development Template, refer to the complete Prior Approval Rate Filing Instructions posted in PDF format on the CDI website, below:</t>
  </si>
  <si>
    <r>
      <rPr>
        <sz val="11"/>
        <color theme="1"/>
        <rFont val="Calibri"/>
        <family val="2"/>
      </rPr>
      <t>If electing to develop losses quarterly, the Supplemental Quarterly Development Template for Exhibit 7 is</t>
    </r>
    <r>
      <rPr>
        <sz val="11"/>
        <color theme="1"/>
        <rFont val="Calibri"/>
        <family val="2"/>
        <scheme val="minor"/>
      </rPr>
      <t xml:space="preserve"> required to be completed for each coverage (e.g., BI, PD, MP, UM, COLL, COMP, etc.), form (e.g., HO-3, HO-4, HO-6, etc.) or program (e.g., Auto Dealers, Garagekeepers, Truckers/Motor Carriers, etc.) separately identified in the </t>
    </r>
    <r>
      <rPr>
        <i/>
        <sz val="11"/>
        <color theme="1"/>
        <rFont val="Calibri"/>
        <family val="2"/>
        <scheme val="minor"/>
      </rPr>
      <t>Prior Approval Rate Template</t>
    </r>
    <r>
      <rPr>
        <sz val="11"/>
        <color theme="1"/>
        <rFont val="Calibri"/>
        <family val="2"/>
        <scheme val="minor"/>
      </rPr>
      <t>. For each new filing submitted, download a new template - do not "recycle" a template from a previously approved filing.</t>
    </r>
  </si>
  <si>
    <t>In addition to identifying the coverage, forms or programs included in this template, enter the insurer information common to all coverages in the "1.General" page, including, but not limited to: Company Name; General Line; Data Aggregation Method used (accident quarter, report quarter, policy quarter); Most Recent Fiscal Period in Development Data.</t>
  </si>
  <si>
    <t>Triangles are required for paid loss &amp; DCCE, paid loss, paid DCCE, incurred loss &amp; DCCE, incurred loss, incurred DCCE (if tracked), reported claim count, paid claim counts, closed with payment claim counts, and closed without payment claim counts.</t>
  </si>
  <si>
    <t>SUPPLEMENTAL QUARTERLY DEVELOPMENT TEMPLATE</t>
  </si>
  <si>
    <t>Instructions for Completing the</t>
  </si>
  <si>
    <t>Supplemental Quarterly Development Template</t>
  </si>
  <si>
    <t>If there are over five coverages/forms/programs, then additional Supplemental Quarterly Development Templates must be submitted.  The coverages/forms/programs must be in the same order as in the Prior Approval Rate Template and Standard Exhibits Template.</t>
  </si>
  <si>
    <t>Paid - DCCE (by Ratio)</t>
  </si>
  <si>
    <t>Incurred - DCCE (by Ratio)</t>
  </si>
  <si>
    <t>Non-Catastrophe Loss &amp; DCCE Development</t>
  </si>
  <si>
    <t>06/01/2021</t>
  </si>
  <si>
    <t>BI</t>
  </si>
  <si>
    <t>PD</t>
  </si>
  <si>
    <t>MPC</t>
  </si>
  <si>
    <t>UM</t>
  </si>
  <si>
    <t>COMP</t>
  </si>
  <si>
    <t/>
  </si>
  <si>
    <t>7K18MiCP</t>
  </si>
  <si>
    <t>State Farm Mutual Automobile Insurance Company</t>
  </si>
  <si>
    <t>Yes</t>
  </si>
  <si>
    <t>No</t>
  </si>
  <si>
    <t>Laura Campbell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</si>
</sst>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_);\(#,##0.000\)"/>
    <numFmt numFmtId="165" formatCode="0.0%"/>
    <numFmt numFmtId="166" formatCode="0_);\(0\)"/>
    <numFmt numFmtId="167" formatCode="m/d/yyyy;@"/>
    <numFmt numFmtId="168" formatCode="mm/dd/yy;@"/>
  </numFmts>
  <fonts count="25" x14ac:knownFonts="1">
    <font>
      <sz val="11"/>
      <color theme="1"/>
      <name val="Calibri"/>
      <family val="2"/>
      <scheme val="minor"/>
    </font>
    <font>
      <sz val="11"/>
      <color theme="1"/>
      <name val="Calibri"/>
      <family val="2"/>
      <scheme val="minor"/>
    </font>
    <font>
      <b/>
      <sz val="11"/>
      <color theme="1"/>
      <name val="Calibri"/>
      <family val="2"/>
      <scheme val="minor"/>
    </font>
    <font>
      <b/>
      <sz val="11"/>
      <color rgb="FF0000FF"/>
      <name val="Calibri"/>
      <family val="2"/>
      <scheme val="minor"/>
    </font>
    <font>
      <b/>
      <i/>
      <sz val="11"/>
      <name val="Calibri"/>
      <family val="2"/>
      <scheme val="minor"/>
    </font>
    <font>
      <sz val="11"/>
      <color rgb="FF0000FF"/>
      <name val="Calibri"/>
      <family val="2"/>
      <scheme val="minor"/>
    </font>
    <font>
      <b/>
      <sz val="11"/>
      <name val="Calibri"/>
      <family val="2"/>
      <scheme val="minor"/>
    </font>
    <font>
      <sz val="11"/>
      <name val="Calibri"/>
      <family val="2"/>
      <scheme val="minor"/>
    </font>
    <font>
      <b/>
      <i/>
      <sz val="11"/>
      <color theme="1"/>
      <name val="Calibri"/>
      <family val="2"/>
      <scheme val="minor"/>
    </font>
    <font>
      <b/>
      <sz val="16"/>
      <color theme="1"/>
      <name val="Calibri"/>
      <family val="2"/>
      <scheme val="minor"/>
    </font>
    <font>
      <b/>
      <sz val="16"/>
      <name val="Calibri"/>
      <family val="2"/>
      <scheme val="minor"/>
    </font>
    <font>
      <b/>
      <sz val="16"/>
      <color rgb="FF0000FF"/>
      <name val="Calibri"/>
      <family val="2"/>
      <scheme val="minor"/>
    </font>
    <font>
      <b/>
      <sz val="11"/>
      <color rgb="FFC00000"/>
      <name val="Calibri"/>
      <family val="2"/>
      <scheme val="minor"/>
    </font>
    <font>
      <sz val="11"/>
      <color rgb="FF000000"/>
      <name val="Calibri"/>
      <family val="2"/>
    </font>
    <font>
      <i/>
      <sz val="9"/>
      <color theme="1"/>
      <name val="Calibri"/>
      <family val="2"/>
      <scheme val="minor"/>
    </font>
    <font>
      <b/>
      <sz val="20"/>
      <color theme="1"/>
      <name val="Calibri"/>
      <family val="2"/>
      <scheme val="minor"/>
    </font>
    <font>
      <b/>
      <i/>
      <sz val="12"/>
      <color theme="1"/>
      <name val="Calibri"/>
      <family val="2"/>
      <scheme val="minor"/>
    </font>
    <font>
      <u/>
      <sz val="11"/>
      <color theme="10"/>
      <name val="Calibri"/>
      <family val="2"/>
      <scheme val="minor"/>
    </font>
    <font>
      <b/>
      <i/>
      <u/>
      <sz val="12"/>
      <color theme="10"/>
      <name val="Calibri"/>
      <family val="2"/>
      <scheme val="minor"/>
    </font>
    <font>
      <b/>
      <sz val="18"/>
      <color theme="1"/>
      <name val="Calibri"/>
      <family val="2"/>
      <scheme val="minor"/>
    </font>
    <font>
      <b/>
      <i/>
      <sz val="11"/>
      <color theme="1"/>
      <name val="Calibri"/>
      <family val="2"/>
    </font>
    <font>
      <b/>
      <sz val="11"/>
      <color rgb="FF7030A0"/>
      <name val="Calibri"/>
      <family val="2"/>
      <scheme val="minor"/>
    </font>
    <font>
      <b/>
      <sz val="11"/>
      <color rgb="FF0000FF"/>
      <name val="Calibri"/>
      <family val="2"/>
    </font>
    <font>
      <i/>
      <sz val="11"/>
      <color theme="1"/>
      <name val="Calibri"/>
      <family val="2"/>
      <scheme val="minor"/>
    </font>
    <font>
      <sz val="11"/>
      <color theme="1"/>
      <name val="Calibri"/>
      <family val="2"/>
    </font>
  </fonts>
  <fills count="5">
    <fill>
      <patternFill patternType="none"/>
    </fill>
    <fill>
      <patternFill patternType="gray125"/>
    </fill>
    <fill>
      <patternFill patternType="solid">
        <fgColor theme="0" tint="-0.14999847407452621"/>
        <bgColor indexed="64"/>
      </patternFill>
    </fill>
    <fill>
      <patternFill patternType="solid">
        <fgColor theme="8" tint="0.79998168889431442"/>
        <bgColor indexed="64"/>
      </patternFill>
    </fill>
    <fill>
      <patternFill patternType="solid">
        <fgColor theme="8" tint="0.59999389629810485"/>
        <bgColor indexed="64"/>
      </patternFill>
    </fill>
  </fills>
  <borders count="30">
    <border>
      <left/>
      <right/>
      <top/>
      <bottom/>
      <diagonal/>
    </border>
    <border>
      <left/>
      <right/>
      <top/>
      <bottom style="thin">
        <color indexed="64"/>
      </bottom>
      <diagonal/>
    </border>
    <border>
      <left/>
      <right/>
      <top/>
      <bottom style="medium">
        <color indexed="64"/>
      </bottom>
      <diagonal/>
    </border>
    <border>
      <left/>
      <right/>
      <top style="medium">
        <color indexed="64"/>
      </top>
      <bottom style="medium">
        <color indexed="64"/>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indexed="64"/>
      </left>
      <right style="thin">
        <color indexed="64"/>
      </right>
      <top style="thin">
        <color indexed="64"/>
      </top>
      <bottom style="thin">
        <color indexed="64"/>
      </bottom>
      <diagonal/>
    </border>
    <border>
      <left style="medium">
        <color indexed="64"/>
      </left>
      <right/>
      <top/>
      <bottom style="medium">
        <color indexed="64"/>
      </bottom>
      <diagonal/>
    </border>
    <border>
      <left style="thin">
        <color theme="4" tint="0.59996337778862885"/>
      </left>
      <right/>
      <top style="thin">
        <color theme="4" tint="0.59996337778862885"/>
      </top>
      <bottom style="thin">
        <color theme="4" tint="0.59996337778862885"/>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right/>
      <top style="thin">
        <color indexed="64"/>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theme="4" tint="0.59996337778862885"/>
      </top>
      <bottom style="thin">
        <color theme="4" tint="0.59996337778862885"/>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3" tint="0.79998168889431442"/>
      </left>
      <right style="thin">
        <color theme="3" tint="0.79998168889431442"/>
      </right>
      <top style="thin">
        <color theme="3" tint="0.79998168889431442"/>
      </top>
      <bottom style="thin">
        <color theme="3" tint="0.79998168889431442"/>
      </bottom>
      <diagonal/>
    </border>
  </borders>
  <cellStyleXfs count="5">
    <xf numFmtId="0" fontId="0"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7" fillId="0" borderId="0" applyNumberFormat="0" applyFill="0" applyBorder="0" applyAlignment="0" applyProtection="0"/>
  </cellStyleXfs>
  <cellXfs count="184">
    <xf numFmtId="0" fontId="0" fillId="0" borderId="0" xfId="0"/>
    <xf numFmtId="0" fontId="0" fillId="0" borderId="0" xfId="0" applyAlignment="1">
      <alignment horizontal="centerContinuous"/>
    </xf>
    <xf numFmtId="0" fontId="2" fillId="0" borderId="0" xfId="0" applyFont="1"/>
    <xf numFmtId="0" fontId="2" fillId="0" borderId="0" xfId="0" applyFont="1" applyAlignment="1">
      <alignment horizontal="center" vertical="center"/>
    </xf>
    <xf numFmtId="0" fontId="0" fillId="0" borderId="0" xfId="0" applyAlignment="1">
      <alignment vertical="center"/>
    </xf>
    <xf numFmtId="0" fontId="0" fillId="0" borderId="0" xfId="0" applyAlignment="1">
      <alignment horizontal="centerContinuous" vertical="center"/>
    </xf>
    <xf numFmtId="0" fontId="2" fillId="0" borderId="0" xfId="0" applyFont="1" applyAlignment="1">
      <alignment horizontal="centerContinuous" vertical="center"/>
    </xf>
    <xf numFmtId="37" fontId="5" fillId="0" borderId="4" xfId="0" applyNumberFormat="1" applyFont="1" applyBorder="1" applyAlignment="1" applyProtection="1">
      <alignment vertical="center"/>
      <protection locked="0"/>
    </xf>
    <xf numFmtId="37" fontId="5" fillId="2" borderId="0" xfId="0" applyNumberFormat="1" applyFont="1" applyFill="1" applyAlignment="1">
      <alignment vertical="center"/>
    </xf>
    <xf numFmtId="0" fontId="0" fillId="0" borderId="0" xfId="0" applyProtection="1"/>
    <xf numFmtId="0" fontId="0" fillId="0" borderId="0" xfId="0" applyAlignment="1" applyProtection="1">
      <alignment horizontal="centerContinuous"/>
    </xf>
    <xf numFmtId="0" fontId="2" fillId="0" borderId="0" xfId="0" applyFont="1" applyAlignment="1" applyProtection="1">
      <alignment horizontal="center" vertical="center"/>
    </xf>
    <xf numFmtId="0" fontId="0" fillId="0" borderId="0" xfId="0" applyAlignment="1" applyProtection="1">
      <alignment horizontal="left"/>
    </xf>
    <xf numFmtId="0" fontId="2" fillId="0" borderId="0" xfId="0" applyFont="1" applyAlignment="1" applyProtection="1">
      <alignment horizontal="centerContinuous" vertical="center"/>
    </xf>
    <xf numFmtId="164" fontId="2" fillId="0" borderId="0" xfId="0" applyNumberFormat="1" applyFont="1" applyProtection="1"/>
    <xf numFmtId="0" fontId="0" fillId="0" borderId="0" xfId="0" applyAlignment="1"/>
    <xf numFmtId="0" fontId="2" fillId="0" borderId="1" xfId="0" applyFont="1" applyBorder="1" applyAlignment="1" applyProtection="1">
      <alignment horizontal="center" vertical="center"/>
    </xf>
    <xf numFmtId="0" fontId="10" fillId="0" borderId="0" xfId="0" applyFont="1" applyAlignment="1" applyProtection="1">
      <alignment horizontal="centerContinuous"/>
    </xf>
    <xf numFmtId="0" fontId="11" fillId="0" borderId="0" xfId="0" applyFont="1" applyAlignment="1" applyProtection="1">
      <alignment horizontal="centerContinuous"/>
    </xf>
    <xf numFmtId="164" fontId="0" fillId="0" borderId="0" xfId="0" applyNumberFormat="1" applyFont="1"/>
    <xf numFmtId="164" fontId="2" fillId="0" borderId="0" xfId="0" applyNumberFormat="1" applyFont="1"/>
    <xf numFmtId="0" fontId="2" fillId="0" borderId="0" xfId="0" applyFont="1" applyBorder="1" applyAlignment="1">
      <alignment horizontal="right" vertical="center"/>
    </xf>
    <xf numFmtId="0" fontId="2" fillId="0" borderId="0" xfId="0" applyFont="1" applyAlignment="1">
      <alignment vertical="center"/>
    </xf>
    <xf numFmtId="37" fontId="2" fillId="0" borderId="0" xfId="0" applyNumberFormat="1" applyFont="1" applyAlignment="1">
      <alignment vertical="center"/>
    </xf>
    <xf numFmtId="0" fontId="2" fillId="0" borderId="0" xfId="0" applyFont="1" applyAlignment="1" applyProtection="1">
      <alignment vertical="center"/>
    </xf>
    <xf numFmtId="0" fontId="9" fillId="0" borderId="0" xfId="0" applyFont="1" applyAlignment="1" applyProtection="1">
      <alignment vertical="center"/>
    </xf>
    <xf numFmtId="0" fontId="8" fillId="0" borderId="0" xfId="0" applyFont="1" applyAlignment="1" applyProtection="1">
      <alignment vertical="center"/>
    </xf>
    <xf numFmtId="0" fontId="2" fillId="2" borderId="0" xfId="0" applyFont="1" applyFill="1"/>
    <xf numFmtId="164" fontId="2" fillId="0" borderId="14" xfId="0" applyNumberFormat="1" applyFont="1" applyBorder="1"/>
    <xf numFmtId="164" fontId="6" fillId="0" borderId="14" xfId="0" applyNumberFormat="1" applyFont="1" applyBorder="1"/>
    <xf numFmtId="0" fontId="4" fillId="0" borderId="0" xfId="0" applyFont="1" applyAlignment="1" applyProtection="1">
      <alignment vertical="center"/>
    </xf>
    <xf numFmtId="164" fontId="2" fillId="0" borderId="3" xfId="0" applyNumberFormat="1" applyFont="1" applyBorder="1"/>
    <xf numFmtId="164" fontId="2" fillId="0" borderId="10" xfId="0" applyNumberFormat="1" applyFont="1" applyBorder="1"/>
    <xf numFmtId="10" fontId="7" fillId="0" borderId="0" xfId="1" applyNumberFormat="1" applyFont="1" applyBorder="1" applyAlignment="1" applyProtection="1">
      <alignment vertical="center"/>
    </xf>
    <xf numFmtId="0" fontId="6" fillId="2" borderId="0" xfId="0" applyFont="1" applyFill="1"/>
    <xf numFmtId="0" fontId="0" fillId="2" borderId="0" xfId="0" applyFill="1"/>
    <xf numFmtId="0" fontId="12" fillId="2" borderId="0" xfId="0" applyFont="1" applyFill="1"/>
    <xf numFmtId="49" fontId="3" fillId="2" borderId="0" xfId="0" applyNumberFormat="1" applyFont="1" applyFill="1" applyAlignment="1" applyProtection="1">
      <alignment horizontal="left"/>
      <protection locked="0"/>
    </xf>
    <xf numFmtId="49" fontId="5" fillId="2" borderId="0" xfId="0" applyNumberFormat="1" applyFont="1" applyFill="1" applyAlignment="1">
      <alignment horizontal="left"/>
    </xf>
    <xf numFmtId="37" fontId="5" fillId="2" borderId="0" xfId="0" applyNumberFormat="1" applyFont="1" applyFill="1" applyAlignment="1" applyProtection="1">
      <alignment vertical="center"/>
      <protection locked="0"/>
    </xf>
    <xf numFmtId="0" fontId="3" fillId="0" borderId="0" xfId="0" applyFont="1" applyAlignment="1" applyProtection="1"/>
    <xf numFmtId="0" fontId="0" fillId="0" borderId="0" xfId="0" applyFont="1" applyAlignment="1">
      <alignment vertical="center"/>
    </xf>
    <xf numFmtId="37" fontId="0" fillId="0" borderId="0" xfId="0" applyNumberFormat="1" applyFont="1" applyAlignment="1" applyProtection="1">
      <alignment horizontal="right" vertical="center"/>
    </xf>
    <xf numFmtId="0" fontId="3" fillId="0" borderId="1" xfId="0" applyFont="1" applyBorder="1" applyAlignment="1" applyProtection="1"/>
    <xf numFmtId="0" fontId="2" fillId="0" borderId="1" xfId="0" applyFont="1" applyBorder="1" applyAlignment="1">
      <alignment horizontal="center" vertical="center"/>
    </xf>
    <xf numFmtId="37" fontId="2" fillId="0" borderId="0" xfId="0" applyNumberFormat="1" applyFont="1" applyAlignment="1" applyProtection="1">
      <alignment horizontal="right" vertical="center"/>
    </xf>
    <xf numFmtId="0" fontId="3" fillId="0" borderId="0" xfId="0" applyFont="1" applyBorder="1" applyAlignment="1" applyProtection="1"/>
    <xf numFmtId="164" fontId="2" fillId="0" borderId="0" xfId="0" applyNumberFormat="1" applyFont="1" applyAlignment="1">
      <alignment horizontal="right"/>
    </xf>
    <xf numFmtId="37" fontId="5" fillId="0" borderId="0" xfId="0" applyNumberFormat="1" applyFont="1" applyBorder="1" applyAlignment="1" applyProtection="1">
      <alignment horizontal="centerContinuous" vertical="center" shrinkToFit="1"/>
      <protection locked="0"/>
    </xf>
    <xf numFmtId="0" fontId="0" fillId="0" borderId="0" xfId="0" applyFont="1" applyAlignment="1">
      <alignment horizontal="centerContinuous" vertical="center"/>
    </xf>
    <xf numFmtId="37" fontId="5" fillId="0" borderId="0" xfId="0" applyNumberFormat="1" applyFont="1" applyBorder="1" applyAlignment="1" applyProtection="1">
      <alignment horizontal="center" vertical="center" shrinkToFit="1"/>
      <protection locked="0"/>
    </xf>
    <xf numFmtId="0" fontId="7" fillId="0" borderId="0" xfId="0" applyFont="1"/>
    <xf numFmtId="0" fontId="14" fillId="0" borderId="0" xfId="0" applyFont="1"/>
    <xf numFmtId="166" fontId="3" fillId="0" borderId="4" xfId="0" applyNumberFormat="1" applyFont="1" applyBorder="1" applyAlignment="1" applyProtection="1">
      <alignment horizontal="left"/>
      <protection locked="0"/>
    </xf>
    <xf numFmtId="49" fontId="3" fillId="0" borderId="4" xfId="0" applyNumberFormat="1" applyFont="1" applyBorder="1" applyProtection="1">
      <protection locked="0"/>
    </xf>
    <xf numFmtId="37" fontId="3" fillId="0" borderId="4" xfId="0" applyNumberFormat="1" applyFont="1" applyBorder="1" applyAlignment="1" applyProtection="1">
      <alignment horizontal="left" vertical="center"/>
      <protection locked="0"/>
    </xf>
    <xf numFmtId="0" fontId="9" fillId="0" borderId="0" xfId="0" applyFont="1" applyAlignment="1" applyProtection="1">
      <alignment horizontal="left" vertical="center"/>
    </xf>
    <xf numFmtId="37" fontId="0" fillId="0" borderId="0" xfId="0" applyNumberFormat="1" applyAlignment="1">
      <alignment vertical="center"/>
    </xf>
    <xf numFmtId="0" fontId="14" fillId="0" borderId="0" xfId="0" applyFont="1" applyAlignment="1">
      <alignment vertical="center"/>
    </xf>
    <xf numFmtId="0" fontId="0" fillId="0" borderId="0" xfId="0" applyAlignment="1">
      <alignment horizontal="left" vertical="center"/>
    </xf>
    <xf numFmtId="0" fontId="15" fillId="0" borderId="0" xfId="0" applyFont="1" applyAlignment="1">
      <alignment horizontal="centerContinuous" vertical="center"/>
    </xf>
    <xf numFmtId="0" fontId="15" fillId="0" borderId="0" xfId="0" applyFont="1" applyBorder="1" applyAlignment="1">
      <alignment horizontal="left" vertical="center"/>
    </xf>
    <xf numFmtId="0" fontId="16" fillId="0" borderId="0" xfId="0" applyFont="1" applyBorder="1" applyAlignment="1">
      <alignment horizontal="left" vertical="center" wrapText="1"/>
    </xf>
    <xf numFmtId="0" fontId="15" fillId="0" borderId="2" xfId="0" applyFont="1" applyBorder="1" applyAlignment="1">
      <alignment horizontal="left" vertical="center"/>
    </xf>
    <xf numFmtId="0" fontId="18" fillId="0" borderId="2" xfId="4" applyFont="1" applyBorder="1" applyAlignment="1">
      <alignment horizontal="left" vertical="center" wrapText="1"/>
    </xf>
    <xf numFmtId="0" fontId="18" fillId="0" borderId="0" xfId="4" applyFont="1" applyBorder="1" applyAlignment="1">
      <alignment horizontal="left" vertical="center" wrapText="1"/>
    </xf>
    <xf numFmtId="0" fontId="0" fillId="0" borderId="0" xfId="0" applyAlignment="1">
      <alignment horizontal="left" vertical="center" wrapText="1"/>
    </xf>
    <xf numFmtId="0" fontId="8" fillId="0" borderId="0" xfId="0" applyFont="1" applyAlignment="1">
      <alignment horizontal="left" vertical="center" wrapText="1"/>
    </xf>
    <xf numFmtId="0" fontId="2" fillId="0" borderId="0" xfId="0" applyFont="1" applyProtection="1"/>
    <xf numFmtId="0" fontId="19" fillId="0" borderId="0" xfId="0" applyFont="1" applyAlignment="1" applyProtection="1">
      <alignment horizontal="centerContinuous" vertical="center"/>
    </xf>
    <xf numFmtId="0" fontId="0" fillId="0" borderId="0" xfId="0" applyAlignment="1" applyProtection="1">
      <alignment vertical="center"/>
    </xf>
    <xf numFmtId="0" fontId="6" fillId="3" borderId="15" xfId="0" applyFont="1" applyFill="1" applyBorder="1" applyAlignment="1">
      <alignment horizontal="center" vertical="center"/>
    </xf>
    <xf numFmtId="0" fontId="2" fillId="3" borderId="15" xfId="0" applyFont="1" applyFill="1" applyBorder="1" applyAlignment="1">
      <alignment horizontal="center" vertical="center"/>
    </xf>
    <xf numFmtId="0" fontId="6" fillId="3" borderId="17" xfId="0" applyFont="1" applyFill="1" applyBorder="1" applyAlignment="1">
      <alignment horizontal="centerContinuous" vertical="center"/>
    </xf>
    <xf numFmtId="0" fontId="6" fillId="3" borderId="18" xfId="0" applyFont="1" applyFill="1" applyBorder="1" applyAlignment="1">
      <alignment horizontal="center" vertical="center"/>
    </xf>
    <xf numFmtId="0" fontId="2" fillId="3" borderId="18" xfId="0" applyFont="1" applyFill="1" applyBorder="1" applyAlignment="1">
      <alignment horizontal="center" vertical="center"/>
    </xf>
    <xf numFmtId="0" fontId="7" fillId="3" borderId="18" xfId="0" applyFont="1" applyFill="1" applyBorder="1" applyAlignment="1">
      <alignment vertical="center"/>
    </xf>
    <xf numFmtId="0" fontId="7" fillId="3" borderId="12" xfId="0" applyFont="1" applyFill="1" applyBorder="1" applyAlignment="1">
      <alignment vertical="center"/>
    </xf>
    <xf numFmtId="14" fontId="2" fillId="0" borderId="0" xfId="0" applyNumberFormat="1" applyFont="1" applyAlignment="1">
      <alignment horizontal="center" vertical="center"/>
    </xf>
    <xf numFmtId="0" fontId="0" fillId="3" borderId="18" xfId="0" applyFill="1" applyBorder="1" applyAlignment="1">
      <alignment vertical="center"/>
    </xf>
    <xf numFmtId="0" fontId="6" fillId="3" borderId="18" xfId="0" applyFont="1" applyFill="1" applyBorder="1" applyAlignment="1" applyProtection="1">
      <alignment vertical="center"/>
      <protection locked="0"/>
    </xf>
    <xf numFmtId="0" fontId="2" fillId="3" borderId="18" xfId="0" applyFont="1" applyFill="1" applyBorder="1" applyAlignment="1" applyProtection="1">
      <alignment horizontal="left" vertical="center"/>
      <protection locked="0"/>
    </xf>
    <xf numFmtId="0" fontId="2" fillId="0" borderId="0" xfId="0" applyFont="1" applyAlignment="1">
      <alignment horizontal="left" vertical="center"/>
    </xf>
    <xf numFmtId="0" fontId="6" fillId="3" borderId="18" xfId="0" applyFont="1" applyFill="1" applyBorder="1" applyAlignment="1" applyProtection="1">
      <alignment horizontal="left" vertical="center"/>
      <protection locked="0"/>
    </xf>
    <xf numFmtId="0" fontId="6" fillId="3" borderId="12" xfId="0" applyFont="1" applyFill="1" applyBorder="1" applyAlignment="1">
      <alignment vertical="center"/>
    </xf>
    <xf numFmtId="0" fontId="7" fillId="3" borderId="18" xfId="0" applyFont="1" applyFill="1" applyBorder="1" applyAlignment="1">
      <alignment horizontal="center" vertical="center"/>
    </xf>
    <xf numFmtId="0" fontId="0" fillId="0" borderId="0" xfId="0" applyAlignment="1">
      <alignment horizontal="center" vertical="center"/>
    </xf>
    <xf numFmtId="0" fontId="0" fillId="3" borderId="19" xfId="0" applyFill="1" applyBorder="1" applyAlignment="1">
      <alignment vertical="center"/>
    </xf>
    <xf numFmtId="0" fontId="7" fillId="3" borderId="19" xfId="0" applyFont="1" applyFill="1" applyBorder="1" applyAlignment="1">
      <alignment horizontal="center" vertical="center"/>
    </xf>
    <xf numFmtId="0" fontId="7" fillId="3" borderId="19" xfId="0" applyFont="1" applyFill="1" applyBorder="1" applyAlignment="1">
      <alignment vertical="center"/>
    </xf>
    <xf numFmtId="49" fontId="3" fillId="0" borderId="4" xfId="0" applyNumberFormat="1" applyFont="1" applyBorder="1" applyAlignment="1" applyProtection="1">
      <alignment vertical="center"/>
      <protection locked="0"/>
    </xf>
    <xf numFmtId="0" fontId="2" fillId="2" borderId="8" xfId="0" applyFont="1" applyFill="1" applyBorder="1" applyAlignment="1" applyProtection="1">
      <alignment horizontal="center" vertical="center"/>
    </xf>
    <xf numFmtId="0" fontId="2" fillId="2" borderId="15" xfId="0" applyFont="1" applyFill="1" applyBorder="1" applyAlignment="1" applyProtection="1">
      <alignment horizontal="center" vertical="center"/>
    </xf>
    <xf numFmtId="49" fontId="3" fillId="0" borderId="0" xfId="0" applyNumberFormat="1" applyFont="1" applyBorder="1" applyProtection="1">
      <protection locked="0"/>
    </xf>
    <xf numFmtId="49" fontId="7" fillId="2" borderId="0" xfId="0" applyNumberFormat="1" applyFont="1" applyFill="1" applyAlignment="1">
      <alignment horizontal="left"/>
    </xf>
    <xf numFmtId="167" fontId="7" fillId="2" borderId="0" xfId="0" applyNumberFormat="1" applyFont="1" applyFill="1" applyAlignment="1" applyProtection="1">
      <alignment horizontal="left"/>
      <protection locked="0"/>
    </xf>
    <xf numFmtId="0" fontId="0" fillId="2" borderId="0" xfId="0" applyFont="1" applyFill="1" applyAlignment="1" applyProtection="1">
      <alignment horizontal="left"/>
      <protection locked="0"/>
    </xf>
    <xf numFmtId="0" fontId="7" fillId="2" borderId="0" xfId="0" applyNumberFormat="1" applyFont="1" applyFill="1" applyAlignment="1">
      <alignment horizontal="left"/>
    </xf>
    <xf numFmtId="168" fontId="7" fillId="2" borderId="0" xfId="0" applyNumberFormat="1" applyFont="1" applyFill="1" applyAlignment="1">
      <alignment horizontal="left"/>
    </xf>
    <xf numFmtId="0" fontId="21" fillId="0" borderId="0" xfId="0" applyFont="1" applyAlignment="1">
      <alignment vertical="center"/>
    </xf>
    <xf numFmtId="0" fontId="0" fillId="0" borderId="18" xfId="0" applyBorder="1"/>
    <xf numFmtId="0" fontId="12" fillId="2" borderId="18" xfId="0" applyFont="1" applyFill="1" applyBorder="1" applyAlignment="1" applyProtection="1">
      <alignment vertical="center"/>
      <protection locked="0"/>
    </xf>
    <xf numFmtId="0" fontId="12" fillId="0" borderId="18" xfId="0" applyFont="1" applyBorder="1"/>
    <xf numFmtId="0" fontId="0" fillId="0" borderId="19" xfId="0" applyBorder="1"/>
    <xf numFmtId="49" fontId="7" fillId="2" borderId="5" xfId="0"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applyAlignment="1">
      <alignment vertical="center" wrapText="1"/>
    </xf>
    <xf numFmtId="0" fontId="4" fillId="0" borderId="0" xfId="0" applyFont="1" applyAlignment="1" applyProtection="1">
      <alignment horizontal="centerContinuous" vertical="center"/>
    </xf>
    <xf numFmtId="0" fontId="6" fillId="0" borderId="0" xfId="0" applyFont="1" applyAlignment="1" applyProtection="1"/>
    <xf numFmtId="0" fontId="10" fillId="0" borderId="0" xfId="0" applyFont="1" applyAlignment="1" applyProtection="1"/>
    <xf numFmtId="0" fontId="2" fillId="0" borderId="14" xfId="0" applyFont="1" applyBorder="1" applyAlignment="1" applyProtection="1">
      <alignment vertical="center"/>
    </xf>
    <xf numFmtId="0" fontId="0" fillId="0" borderId="14" xfId="0" applyBorder="1" applyAlignment="1" applyProtection="1">
      <alignment vertical="center"/>
    </xf>
    <xf numFmtId="38" fontId="6" fillId="0" borderId="1" xfId="0" applyNumberFormat="1" applyFont="1" applyBorder="1" applyAlignment="1" applyProtection="1">
      <alignment horizontal="center" vertical="center"/>
    </xf>
    <xf numFmtId="0" fontId="6" fillId="0" borderId="1" xfId="0" applyFont="1" applyBorder="1" applyAlignment="1" applyProtection="1">
      <alignment horizontal="center" vertical="center" wrapText="1"/>
    </xf>
    <xf numFmtId="0" fontId="0" fillId="0" borderId="14" xfId="0" applyFont="1" applyBorder="1" applyAlignment="1" applyProtection="1">
      <alignment horizontal="center"/>
    </xf>
    <xf numFmtId="0" fontId="2" fillId="0" borderId="0" xfId="0" applyFont="1" applyAlignment="1" applyProtection="1">
      <alignment horizontal="center"/>
    </xf>
    <xf numFmtId="0" fontId="2" fillId="0" borderId="14" xfId="0" applyFont="1" applyBorder="1" applyProtection="1"/>
    <xf numFmtId="0" fontId="2" fillId="0" borderId="9" xfId="0" applyFont="1" applyBorder="1" applyAlignment="1" applyProtection="1">
      <alignment vertical="center"/>
    </xf>
    <xf numFmtId="0" fontId="2" fillId="0" borderId="0" xfId="0" applyFont="1" applyBorder="1" applyAlignment="1" applyProtection="1">
      <alignment vertical="center"/>
    </xf>
    <xf numFmtId="0" fontId="2" fillId="0" borderId="0" xfId="0" applyFont="1" applyAlignment="1" applyProtection="1">
      <alignment horizontal="left" vertical="center" wrapText="1"/>
    </xf>
    <xf numFmtId="0" fontId="0" fillId="0" borderId="0" xfId="0" applyAlignment="1" applyProtection="1">
      <alignment horizontal="centerContinuous" vertical="center"/>
    </xf>
    <xf numFmtId="0" fontId="2" fillId="0" borderId="14" xfId="0" applyFont="1" applyBorder="1" applyAlignment="1" applyProtection="1">
      <alignment horizontal="left" vertical="center"/>
    </xf>
    <xf numFmtId="0" fontId="0" fillId="0" borderId="14" xfId="0" applyFont="1" applyBorder="1" applyAlignment="1" applyProtection="1">
      <alignment horizontal="centerContinuous"/>
    </xf>
    <xf numFmtId="16" fontId="6" fillId="0" borderId="1" xfId="0" quotePrefix="1" applyNumberFormat="1" applyFont="1" applyBorder="1" applyAlignment="1" applyProtection="1">
      <alignment horizontal="center" vertical="center"/>
    </xf>
    <xf numFmtId="164" fontId="2" fillId="0" borderId="0" xfId="0" applyNumberFormat="1" applyFont="1" applyBorder="1" applyProtection="1"/>
    <xf numFmtId="165" fontId="2" fillId="0" borderId="0" xfId="1" applyNumberFormat="1" applyFont="1" applyAlignment="1" applyProtection="1">
      <alignment vertical="center"/>
    </xf>
    <xf numFmtId="37" fontId="2" fillId="0" borderId="0" xfId="0" applyNumberFormat="1" applyFont="1" applyAlignment="1" applyProtection="1"/>
    <xf numFmtId="37" fontId="2" fillId="0" borderId="0" xfId="0" applyNumberFormat="1" applyFont="1" applyBorder="1" applyAlignment="1" applyProtection="1">
      <alignment vertical="center"/>
    </xf>
    <xf numFmtId="164" fontId="2" fillId="0" borderId="3" xfId="0" applyNumberFormat="1" applyFont="1" applyBorder="1" applyProtection="1"/>
    <xf numFmtId="49" fontId="3" fillId="0" borderId="4" xfId="0" applyNumberFormat="1" applyFont="1" applyBorder="1" applyAlignment="1" applyProtection="1">
      <alignment horizontal="left" vertical="center" shrinkToFit="1"/>
      <protection locked="0"/>
    </xf>
    <xf numFmtId="167" fontId="3" fillId="0" borderId="4" xfId="0" applyNumberFormat="1" applyFont="1" applyBorder="1" applyAlignment="1" applyProtection="1">
      <alignment horizontal="center" vertical="center" shrinkToFit="1"/>
      <protection locked="0"/>
    </xf>
    <xf numFmtId="49" fontId="3" fillId="0" borderId="0" xfId="0" applyNumberFormat="1" applyFont="1" applyBorder="1" applyAlignment="1" applyProtection="1">
      <alignment horizontal="left"/>
      <protection locked="0"/>
    </xf>
    <xf numFmtId="0" fontId="7" fillId="3" borderId="0" xfId="0" applyFont="1" applyFill="1" applyBorder="1" applyAlignment="1">
      <alignment vertical="center"/>
    </xf>
    <xf numFmtId="0" fontId="6" fillId="3" borderId="0" xfId="0" applyFont="1" applyFill="1" applyBorder="1" applyAlignment="1" applyProtection="1">
      <alignment horizontal="left" vertical="center"/>
      <protection locked="0"/>
    </xf>
    <xf numFmtId="0" fontId="0" fillId="3" borderId="11" xfId="0" applyFill="1" applyBorder="1"/>
    <xf numFmtId="0" fontId="0" fillId="3" borderId="12" xfId="0" applyFill="1" applyBorder="1"/>
    <xf numFmtId="0" fontId="2" fillId="3" borderId="16" xfId="0" applyFont="1" applyFill="1" applyBorder="1" applyAlignment="1">
      <alignment horizontal="centerContinuous"/>
    </xf>
    <xf numFmtId="0" fontId="0" fillId="3" borderId="17" xfId="0" applyFill="1" applyBorder="1" applyAlignment="1">
      <alignment horizontal="centerContinuous"/>
    </xf>
    <xf numFmtId="0" fontId="0" fillId="3" borderId="11" xfId="0" applyFill="1" applyBorder="1" applyAlignment="1">
      <alignment horizontal="centerContinuous"/>
    </xf>
    <xf numFmtId="0" fontId="0" fillId="3" borderId="12" xfId="0" applyFill="1" applyBorder="1" applyAlignment="1">
      <alignment horizontal="centerContinuous"/>
    </xf>
    <xf numFmtId="0" fontId="0" fillId="3" borderId="11" xfId="0" applyFill="1" applyBorder="1" applyAlignment="1">
      <alignment horizontal="center"/>
    </xf>
    <xf numFmtId="0" fontId="0" fillId="3" borderId="6" xfId="0" applyFill="1" applyBorder="1" applyAlignment="1">
      <alignment horizontal="center"/>
    </xf>
    <xf numFmtId="0" fontId="0" fillId="3" borderId="12" xfId="0" applyFill="1" applyBorder="1" applyAlignment="1" applyProtection="1">
      <alignment horizontal="center"/>
      <protection locked="0"/>
    </xf>
    <xf numFmtId="0" fontId="0" fillId="3" borderId="13" xfId="0" applyFill="1" applyBorder="1" applyAlignment="1" applyProtection="1">
      <alignment horizontal="center"/>
      <protection locked="0"/>
    </xf>
    <xf numFmtId="0" fontId="2" fillId="4" borderId="23" xfId="0" applyFont="1" applyFill="1" applyBorder="1" applyAlignment="1">
      <alignment vertical="center"/>
    </xf>
    <xf numFmtId="0" fontId="0" fillId="4" borderId="24" xfId="0" applyFill="1" applyBorder="1" applyAlignment="1">
      <alignment vertical="center"/>
    </xf>
    <xf numFmtId="0" fontId="0" fillId="4" borderId="25" xfId="0" applyFill="1" applyBorder="1" applyAlignment="1">
      <alignment vertical="center"/>
    </xf>
    <xf numFmtId="0" fontId="0" fillId="4" borderId="26" xfId="0" applyFill="1" applyBorder="1" applyAlignment="1" applyProtection="1">
      <alignment vertical="center"/>
      <protection locked="0"/>
    </xf>
    <xf numFmtId="0" fontId="0" fillId="4" borderId="27" xfId="0" applyFill="1" applyBorder="1" applyAlignment="1">
      <alignment vertical="center"/>
    </xf>
    <xf numFmtId="0" fontId="3" fillId="0" borderId="4" xfId="0" applyNumberFormat="1" applyFont="1" applyBorder="1" applyAlignment="1" applyProtection="1">
      <alignment vertical="center"/>
      <protection locked="0" hidden="1"/>
    </xf>
    <xf numFmtId="0" fontId="6" fillId="3" borderId="16" xfId="0" applyFont="1" applyFill="1" applyBorder="1" applyAlignment="1">
      <alignment horizontal="centerContinuous" vertical="center"/>
    </xf>
    <xf numFmtId="0" fontId="7" fillId="3" borderId="11" xfId="0" applyFont="1" applyFill="1" applyBorder="1" applyAlignment="1">
      <alignment vertical="center"/>
    </xf>
    <xf numFmtId="0" fontId="6" fillId="3" borderId="11" xfId="0" applyFont="1" applyFill="1" applyBorder="1" applyAlignment="1" applyProtection="1">
      <alignment horizontal="left" vertical="center"/>
      <protection locked="0"/>
    </xf>
    <xf numFmtId="0" fontId="6" fillId="3" borderId="0" xfId="0" applyFont="1" applyFill="1" applyBorder="1" applyAlignment="1">
      <alignment horizontal="center" vertical="center"/>
    </xf>
    <xf numFmtId="0" fontId="0" fillId="4" borderId="28" xfId="0" applyFill="1" applyBorder="1" applyAlignment="1" applyProtection="1">
      <alignment vertical="center"/>
      <protection locked="0"/>
    </xf>
    <xf numFmtId="49" fontId="5" fillId="0" borderId="0" xfId="0" applyNumberFormat="1" applyFont="1" applyBorder="1" applyAlignment="1" applyProtection="1">
      <alignment horizontal="center" vertical="center"/>
    </xf>
    <xf numFmtId="49" fontId="3" fillId="0" borderId="0" xfId="0" applyNumberFormat="1" applyFont="1" applyBorder="1" applyAlignment="1" applyProtection="1">
      <alignment horizontal="left"/>
    </xf>
    <xf numFmtId="49" fontId="3" fillId="0" borderId="0" xfId="0" applyNumberFormat="1" applyFont="1" applyBorder="1" applyAlignment="1" applyProtection="1"/>
    <xf numFmtId="49" fontId="3" fillId="0" borderId="22" xfId="0" applyNumberFormat="1" applyFont="1" applyBorder="1" applyAlignment="1" applyProtection="1"/>
    <xf numFmtId="167" fontId="5" fillId="0" borderId="0" xfId="0" applyNumberFormat="1" applyFont="1" applyBorder="1" applyAlignment="1" applyProtection="1">
      <alignment horizontal="center" vertical="center"/>
    </xf>
    <xf numFmtId="37" fontId="3" fillId="0" borderId="29" xfId="0" applyNumberFormat="1" applyFont="1" applyBorder="1" applyProtection="1">
      <protection locked="0"/>
    </xf>
    <xf numFmtId="37" fontId="3" fillId="0" borderId="0" xfId="0" applyNumberFormat="1" applyFont="1" applyBorder="1" applyProtection="1">
      <protection locked="0"/>
    </xf>
    <xf numFmtId="0" fontId="6" fillId="0" borderId="14" xfId="0" applyFont="1" applyBorder="1" applyProtection="1"/>
    <xf numFmtId="164" fontId="3" fillId="0" borderId="14" xfId="0" applyNumberFormat="1" applyFont="1" applyBorder="1" applyProtection="1">
      <protection locked="0"/>
    </xf>
    <xf numFmtId="164" fontId="3" fillId="0" borderId="14" xfId="0" applyNumberFormat="1" applyFont="1" applyBorder="1" applyAlignment="1" applyProtection="1">
      <alignment vertical="center"/>
      <protection locked="0"/>
    </xf>
    <xf numFmtId="49" fontId="3" fillId="0" borderId="0" xfId="0" applyNumberFormat="1" applyFont="1" applyBorder="1" applyAlignment="1" applyProtection="1">
      <alignment vertical="center"/>
      <protection locked="0"/>
    </xf>
    <xf numFmtId="0" fontId="12" fillId="0" borderId="0" xfId="0" applyFont="1" applyAlignment="1">
      <alignment vertical="center"/>
    </xf>
    <xf numFmtId="37" fontId="0" fillId="0" borderId="0" xfId="0" applyNumberFormat="1" applyFont="1" applyBorder="1" applyAlignment="1">
      <alignment horizontal="right" vertical="center"/>
    </xf>
    <xf numFmtId="0" fontId="6" fillId="0" borderId="1" xfId="0" applyFont="1" applyBorder="1" applyAlignment="1" applyProtection="1"/>
    <xf numFmtId="0" fontId="6" fillId="0" borderId="0" xfId="0" applyFont="1" applyAlignment="1" applyProtection="1">
      <alignment horizontal="left" indent="1"/>
    </xf>
    <xf numFmtId="0" fontId="6" fillId="0" borderId="0" xfId="0" applyFont="1" applyBorder="1" applyAlignment="1" applyProtection="1"/>
    <xf numFmtId="0" fontId="0" fillId="0" borderId="0" xfId="0" applyFill="1" applyBorder="1" applyAlignment="1">
      <alignment horizontal="center"/>
    </xf>
    <xf numFmtId="0" fontId="0" fillId="0" borderId="0" xfId="0" applyFill="1" applyBorder="1" applyAlignment="1" applyProtection="1">
      <alignment horizontal="center"/>
      <protection locked="0"/>
    </xf>
    <xf numFmtId="0" fontId="0" fillId="0" borderId="0" xfId="0" applyFill="1" applyBorder="1" applyAlignment="1">
      <alignment vertical="center"/>
    </xf>
    <xf numFmtId="0" fontId="0" fillId="0" borderId="0" xfId="0" applyFill="1" applyBorder="1"/>
    <xf numFmtId="0" fontId="2" fillId="0" borderId="0" xfId="0" applyFont="1" applyFill="1" applyBorder="1" applyAlignment="1">
      <alignment horizontal="center" vertical="center"/>
    </xf>
    <xf numFmtId="0" fontId="2" fillId="0" borderId="0" xfId="0" applyFont="1" applyFill="1" applyBorder="1" applyAlignment="1" applyProtection="1">
      <alignment horizontal="left" vertical="center"/>
      <protection locked="0"/>
    </xf>
    <xf numFmtId="0" fontId="17" fillId="0" borderId="0" xfId="4" applyBorder="1" applyAlignment="1" applyProtection="1"/>
    <xf numFmtId="0" fontId="17" fillId="0" borderId="0" xfId="4" applyAlignment="1" applyProtection="1"/>
    <xf numFmtId="49" fontId="3" fillId="0" borderId="7" xfId="0" applyNumberFormat="1" applyFont="1" applyBorder="1" applyAlignment="1" applyProtection="1">
      <alignment horizontal="left"/>
      <protection locked="0"/>
    </xf>
    <xf numFmtId="49" fontId="3" fillId="0" borderId="20" xfId="0" applyNumberFormat="1" applyFont="1" applyBorder="1" applyAlignment="1" applyProtection="1">
      <alignment horizontal="left"/>
      <protection locked="0"/>
    </xf>
    <xf numFmtId="49" fontId="3" fillId="0" borderId="21" xfId="0" applyNumberFormat="1" applyFont="1" applyBorder="1" applyAlignment="1" applyProtection="1">
      <alignment horizontal="left"/>
      <protection locked="0"/>
    </xf>
    <xf numFmtId="37" fontId="5" fillId="0" borderId="7" xfId="0" applyNumberFormat="1" applyFont="1" applyBorder="1" applyAlignment="1" applyProtection="1">
      <alignment horizontal="center" vertical="center" shrinkToFit="1"/>
      <protection locked="0"/>
    </xf>
    <xf numFmtId="37" fontId="5" fillId="0" borderId="21" xfId="0" applyNumberFormat="1" applyFont="1" applyBorder="1" applyAlignment="1" applyProtection="1">
      <alignment horizontal="center" vertical="center" shrinkToFit="1"/>
      <protection locked="0"/>
    </xf>
  </cellXfs>
  <cellStyles count="5">
    <cellStyle name="Hyperlink" xfId="4" builtinId="8"/>
    <cellStyle name="Normal" xfId="0" builtinId="0"/>
    <cellStyle name="Normal 2" xfId="2" xr:uid="{00000000-0005-0000-0000-000002000000}"/>
    <cellStyle name="Percent" xfId="1" builtinId="5"/>
    <cellStyle name="Percent 3" xfId="3" xr:uid="{00000000-0005-0000-0000-000004000000}"/>
  </cellStyles>
  <dxfs count="10">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s>
  <tableStyles count="0" defaultTableStyle="TableStyleMedium2" defaultPivotStyle="PivotStyleLight16"/>
  <colors>
    <mruColors>
      <color rgb="FFD9D9D9"/>
      <color rgb="FF0000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Drop" dropLines="3" dropStyle="combo" dx="16" fmlaLink="References!$L$5" fmlaRange="List_AggMethod" sel="1" val="0"/>
</file>

<file path=xl/ctrlProps/ctrlProp7.xml><?xml version="1.0" encoding="utf-8"?>
<formControlPr xmlns="http://schemas.microsoft.com/office/spreadsheetml/2009/9/main" objectType="Drop" dropLines="1" dropStyle="combo" dx="16" fmlaLink="References!$N$5" fmlaRange="List_PrintExh" sel="1" val="0"/>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Drop" dropLines="21" dropStyle="combo" dx="16" fmlaLink="References!$F$5" fmlaRange="List_GeneralLine" sel="4" val="0"/>
</file>

<file path=xl/ctrlProps/ctrlProp10.xml><?xml version="1.0" encoding="utf-8"?>
<formControlPr xmlns="http://schemas.microsoft.com/office/spreadsheetml/2009/9/main" objectType="Drop" dropLines="3" dropStyle="combo" dx="16" fmlaLink="References!$D$5" fmlaRange="List_LineType" sel="2" val="0"/>
</file>

<file path=xl/ctrlProps/ctrlProp11.xml><?xml version="1.0" encoding="utf-8"?>
<formControlPr xmlns="http://schemas.microsoft.com/office/spreadsheetml/2009/9/main" objectType="Drop" dropLines="34" dropStyle="combo" dx="16" fmlaLink="References!$Q$6" fmlaRange="List_DetailLine" sel="2" val="0"/>
</file>

<file path=xl/ctrlProps/ctrlProp12.xml><?xml version="1.0" encoding="utf-8"?>
<formControlPr xmlns="http://schemas.microsoft.com/office/spreadsheetml/2009/9/main" objectType="Drop" dropLines="34" dropStyle="combo" dx="16" fmlaLink="References!$Q$7" fmlaRange="List_DetailLine" sel="2" val="0"/>
</file>

<file path=xl/ctrlProps/ctrlProp13.xml><?xml version="1.0" encoding="utf-8"?>
<formControlPr xmlns="http://schemas.microsoft.com/office/spreadsheetml/2009/9/main" objectType="Drop" dropLines="34" dropStyle="combo" dx="16" fmlaLink="References!$Q$8" fmlaRange="List_DetailLine" sel="2" val="0"/>
</file>

<file path=xl/ctrlProps/ctrlProp14.xml><?xml version="1.0" encoding="utf-8"?>
<formControlPr xmlns="http://schemas.microsoft.com/office/spreadsheetml/2009/9/main" objectType="Drop" dropLines="34" dropStyle="combo" dx="16" fmlaLink="References!$Q$9" fmlaRange="List_DetailLine" sel="2" val="0"/>
</file>

<file path=xl/ctrlProps/ctrlProp15.xml><?xml version="1.0" encoding="utf-8"?>
<formControlPr xmlns="http://schemas.microsoft.com/office/spreadsheetml/2009/9/main" objectType="Drop" dropLines="34" dropStyle="combo" dx="16" fmlaLink="References!$Q$10" fmlaRange="List_DetailLine" sel="3" val="0"/>
</file>

<file path=xl/drawings/_rels/drawing3.xml.rels><?xml version="1.0" encoding="UTF-8" standalone="yes"?>
<Relationships xmlns="http://schemas.openxmlformats.org/package/2006/relationships"><Relationship Id="rId3" Type="http://schemas.openxmlformats.org/officeDocument/2006/relationships/hyperlink" Target="#'2.Exhibit 7 - Quarterly'!AP1"/><Relationship Id="rId2" Type="http://schemas.openxmlformats.org/officeDocument/2006/relationships/hyperlink" Target="#'2.Exhibit 7 - Quarterly'!A1"/><Relationship Id="rId1" Type="http://schemas.openxmlformats.org/officeDocument/2006/relationships/hyperlink" Target="#'2.Exhibit 7 - Quarterly'!B1"/><Relationship Id="rId6" Type="http://schemas.openxmlformats.org/officeDocument/2006/relationships/hyperlink" Target="#'2.Exhibit 7 - Quarterly'!FF1"/><Relationship Id="rId5" Type="http://schemas.openxmlformats.org/officeDocument/2006/relationships/hyperlink" Target="#'2.Exhibit 7 - Quarterly'!DR1"/><Relationship Id="rId4" Type="http://schemas.openxmlformats.org/officeDocument/2006/relationships/hyperlink" Target="#'2.Exhibit 7 - Quarterly'!CD1"/></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11</xdr:row>
          <xdr:rowOff>9525</xdr:rowOff>
        </xdr:from>
        <xdr:to>
          <xdr:col>1</xdr:col>
          <xdr:colOff>9525</xdr:colOff>
          <xdr:row>12</xdr:row>
          <xdr:rowOff>0</xdr:rowOff>
        </xdr:to>
        <xdr:sp macro="" textlink="">
          <xdr:nvSpPr>
            <xdr:cNvPr id="7169" name="Update Footers" descr="Update Footers"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Update Footers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1</xdr:col>
          <xdr:colOff>9525</xdr:colOff>
          <xdr:row>4</xdr:row>
          <xdr:rowOff>9525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9525</xdr:rowOff>
        </xdr:from>
        <xdr:to>
          <xdr:col>1</xdr:col>
          <xdr:colOff>0</xdr:colOff>
          <xdr:row>8</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9525</xdr:rowOff>
        </xdr:from>
        <xdr:to>
          <xdr:col>0</xdr:col>
          <xdr:colOff>1590675</xdr:colOff>
          <xdr:row>17</xdr:row>
          <xdr:rowOff>9525</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Hide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1</xdr:col>
          <xdr:colOff>9525</xdr:colOff>
          <xdr:row>4</xdr:row>
          <xdr:rowOff>9525</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25</xdr:row>
          <xdr:rowOff>180975</xdr:rowOff>
        </xdr:from>
        <xdr:to>
          <xdr:col>4</xdr:col>
          <xdr:colOff>19050</xdr:colOff>
          <xdr:row>27</xdr:row>
          <xdr:rowOff>9525</xdr:rowOff>
        </xdr:to>
        <xdr:sp macro="" textlink="">
          <xdr:nvSpPr>
            <xdr:cNvPr id="11269" name="Drop Down 5" hidden="1">
              <a:extLst>
                <a:ext uri="{63B3BB69-23CF-44E3-9099-C40C66FF867C}">
                  <a14:compatExt spid="_x0000_s11269"/>
                </a:ext>
                <a:ext uri="{FF2B5EF4-FFF2-40B4-BE49-F238E27FC236}">
                  <a16:creationId xmlns:a16="http://schemas.microsoft.com/office/drawing/2014/main" id="{00000000-0008-0000-0300-000005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41</xdr:row>
          <xdr:rowOff>161925</xdr:rowOff>
        </xdr:from>
        <xdr:to>
          <xdr:col>3</xdr:col>
          <xdr:colOff>0</xdr:colOff>
          <xdr:row>43</xdr:row>
          <xdr:rowOff>9525</xdr:rowOff>
        </xdr:to>
        <xdr:sp macro="" textlink="">
          <xdr:nvSpPr>
            <xdr:cNvPr id="11272" name="Drop Down 8" hidden="1">
              <a:extLst>
                <a:ext uri="{63B3BB69-23CF-44E3-9099-C40C66FF867C}">
                  <a14:compatExt spid="_x0000_s11272"/>
                </a:ext>
                <a:ext uri="{FF2B5EF4-FFF2-40B4-BE49-F238E27FC236}">
                  <a16:creationId xmlns:a16="http://schemas.microsoft.com/office/drawing/2014/main" id="{00000000-0008-0000-0300-000008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44</xdr:row>
          <xdr:rowOff>0</xdr:rowOff>
        </xdr:from>
        <xdr:to>
          <xdr:col>3</xdr:col>
          <xdr:colOff>0</xdr:colOff>
          <xdr:row>45</xdr:row>
          <xdr:rowOff>57150</xdr:rowOff>
        </xdr:to>
        <xdr:sp macro="" textlink="">
          <xdr:nvSpPr>
            <xdr:cNvPr id="11274" name="Button 10" hidden="1">
              <a:extLst>
                <a:ext uri="{63B3BB69-23CF-44E3-9099-C40C66FF867C}">
                  <a14:compatExt spid="_x0000_s11274"/>
                </a:ext>
                <a:ext uri="{FF2B5EF4-FFF2-40B4-BE49-F238E27FC236}">
                  <a16:creationId xmlns:a16="http://schemas.microsoft.com/office/drawing/2014/main" id="{00000000-0008-0000-0300-00000A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Print Selected Exhibit(s)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152400</xdr:rowOff>
        </xdr:from>
        <xdr:to>
          <xdr:col>6</xdr:col>
          <xdr:colOff>695325</xdr:colOff>
          <xdr:row>15</xdr:row>
          <xdr:rowOff>161925</xdr:rowOff>
        </xdr:to>
        <xdr:sp macro="" textlink="">
          <xdr:nvSpPr>
            <xdr:cNvPr id="11289" name="Drop Down 25" hidden="1">
              <a:extLst>
                <a:ext uri="{63B3BB69-23CF-44E3-9099-C40C66FF867C}">
                  <a14:compatExt spid="_x0000_s11289"/>
                </a:ext>
                <a:ext uri="{FF2B5EF4-FFF2-40B4-BE49-F238E27FC236}">
                  <a16:creationId xmlns:a16="http://schemas.microsoft.com/office/drawing/2014/main" id="{00000000-0008-0000-0300-000019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13</xdr:row>
          <xdr:rowOff>19050</xdr:rowOff>
        </xdr:from>
        <xdr:to>
          <xdr:col>4</xdr:col>
          <xdr:colOff>38100</xdr:colOff>
          <xdr:row>14</xdr:row>
          <xdr:rowOff>28575</xdr:rowOff>
        </xdr:to>
        <xdr:sp macro="" textlink="">
          <xdr:nvSpPr>
            <xdr:cNvPr id="11292" name="Drop Down 28" hidden="1">
              <a:extLst>
                <a:ext uri="{63B3BB69-23CF-44E3-9099-C40C66FF867C}">
                  <a14:compatExt spid="_x0000_s11292"/>
                </a:ext>
                <a:ext uri="{FF2B5EF4-FFF2-40B4-BE49-F238E27FC236}">
                  <a16:creationId xmlns:a16="http://schemas.microsoft.com/office/drawing/2014/main" id="{00000000-0008-0000-0300-00001C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20</xdr:row>
          <xdr:rowOff>19050</xdr:rowOff>
        </xdr:from>
        <xdr:to>
          <xdr:col>1</xdr:col>
          <xdr:colOff>19050</xdr:colOff>
          <xdr:row>21</xdr:row>
          <xdr:rowOff>0</xdr:rowOff>
        </xdr:to>
        <xdr:sp macro="" textlink="">
          <xdr:nvSpPr>
            <xdr:cNvPr id="11294" name="Drop Down 30" hidden="1">
              <a:extLst>
                <a:ext uri="{63B3BB69-23CF-44E3-9099-C40C66FF867C}">
                  <a14:compatExt spid="_x0000_s11294"/>
                </a:ext>
                <a:ext uri="{FF2B5EF4-FFF2-40B4-BE49-F238E27FC236}">
                  <a16:creationId xmlns:a16="http://schemas.microsoft.com/office/drawing/2014/main" id="{00000000-0008-0000-0300-00001E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19050</xdr:rowOff>
        </xdr:from>
        <xdr:to>
          <xdr:col>1</xdr:col>
          <xdr:colOff>19050</xdr:colOff>
          <xdr:row>22</xdr:row>
          <xdr:rowOff>0</xdr:rowOff>
        </xdr:to>
        <xdr:sp macro="" textlink="">
          <xdr:nvSpPr>
            <xdr:cNvPr id="11295" name="Drop Down 31" hidden="1">
              <a:extLst>
                <a:ext uri="{63B3BB69-23CF-44E3-9099-C40C66FF867C}">
                  <a14:compatExt spid="_x0000_s11295"/>
                </a:ext>
                <a:ext uri="{FF2B5EF4-FFF2-40B4-BE49-F238E27FC236}">
                  <a16:creationId xmlns:a16="http://schemas.microsoft.com/office/drawing/2014/main" id="{00000000-0008-0000-0300-00001F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19050</xdr:rowOff>
        </xdr:from>
        <xdr:to>
          <xdr:col>1</xdr:col>
          <xdr:colOff>19050</xdr:colOff>
          <xdr:row>23</xdr:row>
          <xdr:rowOff>0</xdr:rowOff>
        </xdr:to>
        <xdr:sp macro="" textlink="">
          <xdr:nvSpPr>
            <xdr:cNvPr id="11296" name="Drop Down 32" hidden="1">
              <a:extLst>
                <a:ext uri="{63B3BB69-23CF-44E3-9099-C40C66FF867C}">
                  <a14:compatExt spid="_x0000_s11296"/>
                </a:ext>
                <a:ext uri="{FF2B5EF4-FFF2-40B4-BE49-F238E27FC236}">
                  <a16:creationId xmlns:a16="http://schemas.microsoft.com/office/drawing/2014/main" id="{00000000-0008-0000-0300-000020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19050</xdr:rowOff>
        </xdr:from>
        <xdr:to>
          <xdr:col>1</xdr:col>
          <xdr:colOff>19050</xdr:colOff>
          <xdr:row>24</xdr:row>
          <xdr:rowOff>0</xdr:rowOff>
        </xdr:to>
        <xdr:sp macro="" textlink="">
          <xdr:nvSpPr>
            <xdr:cNvPr id="11297" name="Drop Down 33" hidden="1">
              <a:extLst>
                <a:ext uri="{63B3BB69-23CF-44E3-9099-C40C66FF867C}">
                  <a14:compatExt spid="_x0000_s11297"/>
                </a:ext>
                <a:ext uri="{FF2B5EF4-FFF2-40B4-BE49-F238E27FC236}">
                  <a16:creationId xmlns:a16="http://schemas.microsoft.com/office/drawing/2014/main" id="{00000000-0008-0000-0300-00002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24</xdr:row>
          <xdr:rowOff>19050</xdr:rowOff>
        </xdr:from>
        <xdr:to>
          <xdr:col>1</xdr:col>
          <xdr:colOff>19050</xdr:colOff>
          <xdr:row>25</xdr:row>
          <xdr:rowOff>0</xdr:rowOff>
        </xdr:to>
        <xdr:sp macro="" textlink="">
          <xdr:nvSpPr>
            <xdr:cNvPr id="11298" name="Drop Down 34" hidden="1">
              <a:extLst>
                <a:ext uri="{63B3BB69-23CF-44E3-9099-C40C66FF867C}">
                  <a14:compatExt spid="_x0000_s11298"/>
                </a:ext>
                <a:ext uri="{FF2B5EF4-FFF2-40B4-BE49-F238E27FC236}">
                  <a16:creationId xmlns:a16="http://schemas.microsoft.com/office/drawing/2014/main" id="{00000000-0008-0000-0300-00002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8</xdr:col>
      <xdr:colOff>138189</xdr:colOff>
      <xdr:row>30</xdr:row>
      <xdr:rowOff>21166</xdr:rowOff>
    </xdr:from>
    <xdr:to>
      <xdr:col>9</xdr:col>
      <xdr:colOff>222854</xdr:colOff>
      <xdr:row>31</xdr:row>
      <xdr:rowOff>13758</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0400-000002000000}"/>
            </a:ext>
          </a:extLst>
        </xdr:cNvPr>
        <xdr:cNvSpPr/>
      </xdr:nvSpPr>
      <xdr:spPr>
        <a:xfrm>
          <a:off x="7336368" y="6389309"/>
          <a:ext cx="928307" cy="26473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7</xdr:col>
      <xdr:colOff>333375</xdr:colOff>
      <xdr:row>130</xdr:row>
      <xdr:rowOff>5443</xdr:rowOff>
    </xdr:from>
    <xdr:to>
      <xdr:col>8</xdr:col>
      <xdr:colOff>419099</xdr:colOff>
      <xdr:row>130</xdr:row>
      <xdr:rowOff>268061</xdr:rowOff>
    </xdr:to>
    <xdr:sp macro="" textlink="">
      <xdr:nvSpPr>
        <xdr:cNvPr id="4" name="Rounded Rectangle 3">
          <a:hlinkClick xmlns:r="http://schemas.openxmlformats.org/officeDocument/2006/relationships" r:id="rId1"/>
          <a:extLst>
            <a:ext uri="{FF2B5EF4-FFF2-40B4-BE49-F238E27FC236}">
              <a16:creationId xmlns:a16="http://schemas.microsoft.com/office/drawing/2014/main" id="{00000000-0008-0000-0400-000004000000}"/>
            </a:ext>
          </a:extLst>
        </xdr:cNvPr>
        <xdr:cNvSpPr/>
      </xdr:nvSpPr>
      <xdr:spPr>
        <a:xfrm>
          <a:off x="6687911" y="26484943"/>
          <a:ext cx="929367" cy="26261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7</xdr:col>
      <xdr:colOff>400051</xdr:colOff>
      <xdr:row>230</xdr:row>
      <xdr:rowOff>23132</xdr:rowOff>
    </xdr:from>
    <xdr:to>
      <xdr:col>8</xdr:col>
      <xdr:colOff>485775</xdr:colOff>
      <xdr:row>231</xdr:row>
      <xdr:rowOff>13607</xdr:rowOff>
    </xdr:to>
    <xdr:sp macro="" textlink="">
      <xdr:nvSpPr>
        <xdr:cNvPr id="5" name="Rounded Rectangle 4">
          <a:hlinkClick xmlns:r="http://schemas.openxmlformats.org/officeDocument/2006/relationships" r:id="rId1"/>
          <a:extLst>
            <a:ext uri="{FF2B5EF4-FFF2-40B4-BE49-F238E27FC236}">
              <a16:creationId xmlns:a16="http://schemas.microsoft.com/office/drawing/2014/main" id="{00000000-0008-0000-0400-000005000000}"/>
            </a:ext>
          </a:extLst>
        </xdr:cNvPr>
        <xdr:cNvSpPr/>
      </xdr:nvSpPr>
      <xdr:spPr>
        <a:xfrm>
          <a:off x="6754587" y="46613989"/>
          <a:ext cx="929367" cy="26261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9</xdr:col>
      <xdr:colOff>190500</xdr:colOff>
      <xdr:row>330</xdr:row>
      <xdr:rowOff>0</xdr:rowOff>
    </xdr:from>
    <xdr:to>
      <xdr:col>10</xdr:col>
      <xdr:colOff>276224</xdr:colOff>
      <xdr:row>330</xdr:row>
      <xdr:rowOff>257175</xdr:rowOff>
    </xdr:to>
    <xdr:sp macro="" textlink="">
      <xdr:nvSpPr>
        <xdr:cNvPr id="6" name="Rounded Rectangle 5">
          <a:hlinkClick xmlns:r="http://schemas.openxmlformats.org/officeDocument/2006/relationships" r:id="rId1"/>
          <a:extLst>
            <a:ext uri="{FF2B5EF4-FFF2-40B4-BE49-F238E27FC236}">
              <a16:creationId xmlns:a16="http://schemas.microsoft.com/office/drawing/2014/main" id="{00000000-0008-0000-0400-000006000000}"/>
            </a:ext>
          </a:extLst>
        </xdr:cNvPr>
        <xdr:cNvSpPr/>
      </xdr:nvSpPr>
      <xdr:spPr>
        <a:xfrm>
          <a:off x="8232321" y="66702214"/>
          <a:ext cx="929367"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8</xdr:col>
      <xdr:colOff>449036</xdr:colOff>
      <xdr:row>433</xdr:row>
      <xdr:rowOff>9525</xdr:rowOff>
    </xdr:from>
    <xdr:to>
      <xdr:col>9</xdr:col>
      <xdr:colOff>534760</xdr:colOff>
      <xdr:row>434</xdr:row>
      <xdr:rowOff>0</xdr:rowOff>
    </xdr:to>
    <xdr:sp macro="" textlink="">
      <xdr:nvSpPr>
        <xdr:cNvPr id="7" name="Rounded Rectangle 6">
          <a:hlinkClick xmlns:r="http://schemas.openxmlformats.org/officeDocument/2006/relationships" r:id="rId1"/>
          <a:extLst>
            <a:ext uri="{FF2B5EF4-FFF2-40B4-BE49-F238E27FC236}">
              <a16:creationId xmlns:a16="http://schemas.microsoft.com/office/drawing/2014/main" id="{00000000-0008-0000-0400-000007000000}"/>
            </a:ext>
          </a:extLst>
        </xdr:cNvPr>
        <xdr:cNvSpPr/>
      </xdr:nvSpPr>
      <xdr:spPr>
        <a:xfrm>
          <a:off x="7647215" y="87394596"/>
          <a:ext cx="929366" cy="26261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7</xdr:col>
      <xdr:colOff>466725</xdr:colOff>
      <xdr:row>533</xdr:row>
      <xdr:rowOff>9525</xdr:rowOff>
    </xdr:from>
    <xdr:to>
      <xdr:col>8</xdr:col>
      <xdr:colOff>552449</xdr:colOff>
      <xdr:row>534</xdr:row>
      <xdr:rowOff>0</xdr:rowOff>
    </xdr:to>
    <xdr:sp macro="" textlink="">
      <xdr:nvSpPr>
        <xdr:cNvPr id="8" name="Rounded Rectangle 7">
          <a:hlinkClick xmlns:r="http://schemas.openxmlformats.org/officeDocument/2006/relationships" r:id="rId1"/>
          <a:extLst>
            <a:ext uri="{FF2B5EF4-FFF2-40B4-BE49-F238E27FC236}">
              <a16:creationId xmlns:a16="http://schemas.microsoft.com/office/drawing/2014/main" id="{00000000-0008-0000-0400-000008000000}"/>
            </a:ext>
          </a:extLst>
        </xdr:cNvPr>
        <xdr:cNvSpPr/>
      </xdr:nvSpPr>
      <xdr:spPr>
        <a:xfrm>
          <a:off x="6838950" y="107203875"/>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8</xdr:col>
      <xdr:colOff>0</xdr:colOff>
      <xdr:row>633</xdr:row>
      <xdr:rowOff>0</xdr:rowOff>
    </xdr:from>
    <xdr:to>
      <xdr:col>9</xdr:col>
      <xdr:colOff>85724</xdr:colOff>
      <xdr:row>633</xdr:row>
      <xdr:rowOff>257175</xdr:rowOff>
    </xdr:to>
    <xdr:sp macro="" textlink="">
      <xdr:nvSpPr>
        <xdr:cNvPr id="9" name="Rounded Rectangle 8">
          <a:hlinkClick xmlns:r="http://schemas.openxmlformats.org/officeDocument/2006/relationships" r:id="rId2"/>
          <a:extLst>
            <a:ext uri="{FF2B5EF4-FFF2-40B4-BE49-F238E27FC236}">
              <a16:creationId xmlns:a16="http://schemas.microsoft.com/office/drawing/2014/main" id="{00000000-0008-0000-0400-000009000000}"/>
            </a:ext>
          </a:extLst>
        </xdr:cNvPr>
        <xdr:cNvSpPr/>
      </xdr:nvSpPr>
      <xdr:spPr>
        <a:xfrm>
          <a:off x="7219950" y="127254000"/>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9</xdr:col>
      <xdr:colOff>676275</xdr:colOff>
      <xdr:row>733</xdr:row>
      <xdr:rowOff>0</xdr:rowOff>
    </xdr:from>
    <xdr:to>
      <xdr:col>10</xdr:col>
      <xdr:colOff>761999</xdr:colOff>
      <xdr:row>733</xdr:row>
      <xdr:rowOff>257175</xdr:rowOff>
    </xdr:to>
    <xdr:sp macro="" textlink="">
      <xdr:nvSpPr>
        <xdr:cNvPr id="10" name="Rounded Rectangle 9">
          <a:hlinkClick xmlns:r="http://schemas.openxmlformats.org/officeDocument/2006/relationships" r:id="rId1"/>
          <a:extLst>
            <a:ext uri="{FF2B5EF4-FFF2-40B4-BE49-F238E27FC236}">
              <a16:creationId xmlns:a16="http://schemas.microsoft.com/office/drawing/2014/main" id="{00000000-0008-0000-0400-00000A000000}"/>
            </a:ext>
          </a:extLst>
        </xdr:cNvPr>
        <xdr:cNvSpPr/>
      </xdr:nvSpPr>
      <xdr:spPr>
        <a:xfrm>
          <a:off x="8743950" y="147313650"/>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48</xdr:col>
      <xdr:colOff>172810</xdr:colOff>
      <xdr:row>30</xdr:row>
      <xdr:rowOff>23132</xdr:rowOff>
    </xdr:from>
    <xdr:to>
      <xdr:col>49</xdr:col>
      <xdr:colOff>254452</xdr:colOff>
      <xdr:row>31</xdr:row>
      <xdr:rowOff>13607</xdr:rowOff>
    </xdr:to>
    <xdr:sp macro="" textlink="">
      <xdr:nvSpPr>
        <xdr:cNvPr id="12" name="Rounded Rectangle 11">
          <a:hlinkClick xmlns:r="http://schemas.openxmlformats.org/officeDocument/2006/relationships" r:id="rId3"/>
          <a:extLst>
            <a:ext uri="{FF2B5EF4-FFF2-40B4-BE49-F238E27FC236}">
              <a16:creationId xmlns:a16="http://schemas.microsoft.com/office/drawing/2014/main" id="{00000000-0008-0000-0400-00000C000000}"/>
            </a:ext>
          </a:extLst>
        </xdr:cNvPr>
        <xdr:cNvSpPr/>
      </xdr:nvSpPr>
      <xdr:spPr>
        <a:xfrm>
          <a:off x="41116703" y="6391275"/>
          <a:ext cx="925285" cy="26261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47</xdr:col>
      <xdr:colOff>318407</xdr:colOff>
      <xdr:row>130</xdr:row>
      <xdr:rowOff>13607</xdr:rowOff>
    </xdr:from>
    <xdr:to>
      <xdr:col>48</xdr:col>
      <xdr:colOff>404131</xdr:colOff>
      <xdr:row>130</xdr:row>
      <xdr:rowOff>270782</xdr:rowOff>
    </xdr:to>
    <xdr:sp macro="" textlink="">
      <xdr:nvSpPr>
        <xdr:cNvPr id="13" name="Rounded Rectangle 12">
          <a:hlinkClick xmlns:r="http://schemas.openxmlformats.org/officeDocument/2006/relationships" r:id="rId3"/>
          <a:extLst>
            <a:ext uri="{FF2B5EF4-FFF2-40B4-BE49-F238E27FC236}">
              <a16:creationId xmlns:a16="http://schemas.microsoft.com/office/drawing/2014/main" id="{00000000-0008-0000-0400-00000D000000}"/>
            </a:ext>
          </a:extLst>
        </xdr:cNvPr>
        <xdr:cNvSpPr/>
      </xdr:nvSpPr>
      <xdr:spPr>
        <a:xfrm>
          <a:off x="40418657" y="26493107"/>
          <a:ext cx="929367"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47</xdr:col>
      <xdr:colOff>391885</xdr:colOff>
      <xdr:row>229</xdr:row>
      <xdr:rowOff>268061</xdr:rowOff>
    </xdr:from>
    <xdr:to>
      <xdr:col>48</xdr:col>
      <xdr:colOff>477609</xdr:colOff>
      <xdr:row>230</xdr:row>
      <xdr:rowOff>258536</xdr:rowOff>
    </xdr:to>
    <xdr:sp macro="" textlink="">
      <xdr:nvSpPr>
        <xdr:cNvPr id="14" name="Rounded Rectangle 13">
          <a:hlinkClick xmlns:r="http://schemas.openxmlformats.org/officeDocument/2006/relationships" r:id="rId3"/>
          <a:extLst>
            <a:ext uri="{FF2B5EF4-FFF2-40B4-BE49-F238E27FC236}">
              <a16:creationId xmlns:a16="http://schemas.microsoft.com/office/drawing/2014/main" id="{00000000-0008-0000-0400-00000E000000}"/>
            </a:ext>
          </a:extLst>
        </xdr:cNvPr>
        <xdr:cNvSpPr/>
      </xdr:nvSpPr>
      <xdr:spPr>
        <a:xfrm>
          <a:off x="40492135" y="46586775"/>
          <a:ext cx="929367" cy="26261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49</xdr:col>
      <xdr:colOff>217715</xdr:colOff>
      <xdr:row>330</xdr:row>
      <xdr:rowOff>0</xdr:rowOff>
    </xdr:from>
    <xdr:to>
      <xdr:col>50</xdr:col>
      <xdr:colOff>303439</xdr:colOff>
      <xdr:row>330</xdr:row>
      <xdr:rowOff>257175</xdr:rowOff>
    </xdr:to>
    <xdr:sp macro="" textlink="">
      <xdr:nvSpPr>
        <xdr:cNvPr id="15" name="Rounded Rectangle 14">
          <a:hlinkClick xmlns:r="http://schemas.openxmlformats.org/officeDocument/2006/relationships" r:id="rId3"/>
          <a:extLst>
            <a:ext uri="{FF2B5EF4-FFF2-40B4-BE49-F238E27FC236}">
              <a16:creationId xmlns:a16="http://schemas.microsoft.com/office/drawing/2014/main" id="{00000000-0008-0000-0400-00000F000000}"/>
            </a:ext>
          </a:extLst>
        </xdr:cNvPr>
        <xdr:cNvSpPr/>
      </xdr:nvSpPr>
      <xdr:spPr>
        <a:xfrm>
          <a:off x="42005251" y="66702214"/>
          <a:ext cx="929367"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48</xdr:col>
      <xdr:colOff>453118</xdr:colOff>
      <xdr:row>433</xdr:row>
      <xdr:rowOff>9525</xdr:rowOff>
    </xdr:from>
    <xdr:to>
      <xdr:col>49</xdr:col>
      <xdr:colOff>538842</xdr:colOff>
      <xdr:row>434</xdr:row>
      <xdr:rowOff>0</xdr:rowOff>
    </xdr:to>
    <xdr:sp macro="" textlink="">
      <xdr:nvSpPr>
        <xdr:cNvPr id="16" name="Rounded Rectangle 15">
          <a:hlinkClick xmlns:r="http://schemas.openxmlformats.org/officeDocument/2006/relationships" r:id="rId3"/>
          <a:extLst>
            <a:ext uri="{FF2B5EF4-FFF2-40B4-BE49-F238E27FC236}">
              <a16:creationId xmlns:a16="http://schemas.microsoft.com/office/drawing/2014/main" id="{00000000-0008-0000-0400-000010000000}"/>
            </a:ext>
          </a:extLst>
        </xdr:cNvPr>
        <xdr:cNvSpPr/>
      </xdr:nvSpPr>
      <xdr:spPr>
        <a:xfrm>
          <a:off x="41397011" y="87394596"/>
          <a:ext cx="929367" cy="26261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47</xdr:col>
      <xdr:colOff>466725</xdr:colOff>
      <xdr:row>533</xdr:row>
      <xdr:rowOff>9525</xdr:rowOff>
    </xdr:from>
    <xdr:to>
      <xdr:col>48</xdr:col>
      <xdr:colOff>552449</xdr:colOff>
      <xdr:row>534</xdr:row>
      <xdr:rowOff>0</xdr:rowOff>
    </xdr:to>
    <xdr:sp macro="" textlink="">
      <xdr:nvSpPr>
        <xdr:cNvPr id="17" name="Rounded Rectangle 16">
          <a:hlinkClick xmlns:r="http://schemas.openxmlformats.org/officeDocument/2006/relationships" r:id="rId3"/>
          <a:extLst>
            <a:ext uri="{FF2B5EF4-FFF2-40B4-BE49-F238E27FC236}">
              <a16:creationId xmlns:a16="http://schemas.microsoft.com/office/drawing/2014/main" id="{00000000-0008-0000-0400-000011000000}"/>
            </a:ext>
          </a:extLst>
        </xdr:cNvPr>
        <xdr:cNvSpPr/>
      </xdr:nvSpPr>
      <xdr:spPr>
        <a:xfrm>
          <a:off x="40747950" y="107203875"/>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47</xdr:col>
      <xdr:colOff>561975</xdr:colOff>
      <xdr:row>633</xdr:row>
      <xdr:rowOff>19050</xdr:rowOff>
    </xdr:from>
    <xdr:to>
      <xdr:col>48</xdr:col>
      <xdr:colOff>647699</xdr:colOff>
      <xdr:row>634</xdr:row>
      <xdr:rowOff>9525</xdr:rowOff>
    </xdr:to>
    <xdr:sp macro="" textlink="">
      <xdr:nvSpPr>
        <xdr:cNvPr id="18" name="Rounded Rectangle 17">
          <a:hlinkClick xmlns:r="http://schemas.openxmlformats.org/officeDocument/2006/relationships" r:id="rId3"/>
          <a:extLst>
            <a:ext uri="{FF2B5EF4-FFF2-40B4-BE49-F238E27FC236}">
              <a16:creationId xmlns:a16="http://schemas.microsoft.com/office/drawing/2014/main" id="{00000000-0008-0000-0400-000012000000}"/>
            </a:ext>
          </a:extLst>
        </xdr:cNvPr>
        <xdr:cNvSpPr/>
      </xdr:nvSpPr>
      <xdr:spPr>
        <a:xfrm>
          <a:off x="40843200" y="127273050"/>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49</xdr:col>
      <xdr:colOff>666750</xdr:colOff>
      <xdr:row>733</xdr:row>
      <xdr:rowOff>9525</xdr:rowOff>
    </xdr:from>
    <xdr:to>
      <xdr:col>50</xdr:col>
      <xdr:colOff>752474</xdr:colOff>
      <xdr:row>734</xdr:row>
      <xdr:rowOff>0</xdr:rowOff>
    </xdr:to>
    <xdr:sp macro="" textlink="">
      <xdr:nvSpPr>
        <xdr:cNvPr id="20" name="Rounded Rectangle 19">
          <a:hlinkClick xmlns:r="http://schemas.openxmlformats.org/officeDocument/2006/relationships" r:id="rId3"/>
          <a:extLst>
            <a:ext uri="{FF2B5EF4-FFF2-40B4-BE49-F238E27FC236}">
              <a16:creationId xmlns:a16="http://schemas.microsoft.com/office/drawing/2014/main" id="{00000000-0008-0000-0400-000014000000}"/>
            </a:ext>
          </a:extLst>
        </xdr:cNvPr>
        <xdr:cNvSpPr/>
      </xdr:nvSpPr>
      <xdr:spPr>
        <a:xfrm>
          <a:off x="42643425" y="147323175"/>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88</xdr:col>
      <xdr:colOff>182336</xdr:colOff>
      <xdr:row>30</xdr:row>
      <xdr:rowOff>23132</xdr:rowOff>
    </xdr:from>
    <xdr:to>
      <xdr:col>89</xdr:col>
      <xdr:colOff>263978</xdr:colOff>
      <xdr:row>31</xdr:row>
      <xdr:rowOff>13607</xdr:rowOff>
    </xdr:to>
    <xdr:sp macro="" textlink="">
      <xdr:nvSpPr>
        <xdr:cNvPr id="21" name="Rounded Rectangle 20">
          <a:hlinkClick xmlns:r="http://schemas.openxmlformats.org/officeDocument/2006/relationships" r:id="rId4"/>
          <a:extLst>
            <a:ext uri="{FF2B5EF4-FFF2-40B4-BE49-F238E27FC236}">
              <a16:creationId xmlns:a16="http://schemas.microsoft.com/office/drawing/2014/main" id="{00000000-0008-0000-0400-000015000000}"/>
            </a:ext>
          </a:extLst>
        </xdr:cNvPr>
        <xdr:cNvSpPr/>
      </xdr:nvSpPr>
      <xdr:spPr>
        <a:xfrm>
          <a:off x="74871943" y="6391275"/>
          <a:ext cx="925285" cy="26261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87</xdr:col>
      <xdr:colOff>359227</xdr:colOff>
      <xdr:row>130</xdr:row>
      <xdr:rowOff>9525</xdr:rowOff>
    </xdr:from>
    <xdr:to>
      <xdr:col>88</xdr:col>
      <xdr:colOff>444951</xdr:colOff>
      <xdr:row>131</xdr:row>
      <xdr:rowOff>0</xdr:rowOff>
    </xdr:to>
    <xdr:sp macro="" textlink="">
      <xdr:nvSpPr>
        <xdr:cNvPr id="22" name="Rounded Rectangle 21">
          <a:hlinkClick xmlns:r="http://schemas.openxmlformats.org/officeDocument/2006/relationships" r:id="rId4"/>
          <a:extLst>
            <a:ext uri="{FF2B5EF4-FFF2-40B4-BE49-F238E27FC236}">
              <a16:creationId xmlns:a16="http://schemas.microsoft.com/office/drawing/2014/main" id="{00000000-0008-0000-0400-000016000000}"/>
            </a:ext>
          </a:extLst>
        </xdr:cNvPr>
        <xdr:cNvSpPr/>
      </xdr:nvSpPr>
      <xdr:spPr>
        <a:xfrm>
          <a:off x="74205191" y="26489025"/>
          <a:ext cx="929367" cy="26261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87</xdr:col>
      <xdr:colOff>391886</xdr:colOff>
      <xdr:row>230</xdr:row>
      <xdr:rowOff>0</xdr:rowOff>
    </xdr:from>
    <xdr:to>
      <xdr:col>88</xdr:col>
      <xdr:colOff>477610</xdr:colOff>
      <xdr:row>230</xdr:row>
      <xdr:rowOff>257175</xdr:rowOff>
    </xdr:to>
    <xdr:sp macro="" textlink="">
      <xdr:nvSpPr>
        <xdr:cNvPr id="23" name="Rounded Rectangle 22">
          <a:hlinkClick xmlns:r="http://schemas.openxmlformats.org/officeDocument/2006/relationships" r:id="rId4"/>
          <a:extLst>
            <a:ext uri="{FF2B5EF4-FFF2-40B4-BE49-F238E27FC236}">
              <a16:creationId xmlns:a16="http://schemas.microsoft.com/office/drawing/2014/main" id="{00000000-0008-0000-0400-000017000000}"/>
            </a:ext>
          </a:extLst>
        </xdr:cNvPr>
        <xdr:cNvSpPr/>
      </xdr:nvSpPr>
      <xdr:spPr>
        <a:xfrm>
          <a:off x="74237850" y="46590857"/>
          <a:ext cx="929367"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89</xdr:col>
      <xdr:colOff>217714</xdr:colOff>
      <xdr:row>330</xdr:row>
      <xdr:rowOff>0</xdr:rowOff>
    </xdr:from>
    <xdr:to>
      <xdr:col>90</xdr:col>
      <xdr:colOff>340178</xdr:colOff>
      <xdr:row>330</xdr:row>
      <xdr:rowOff>257175</xdr:rowOff>
    </xdr:to>
    <xdr:sp macro="" textlink="">
      <xdr:nvSpPr>
        <xdr:cNvPr id="24" name="Rounded Rectangle 23">
          <a:hlinkClick xmlns:r="http://schemas.openxmlformats.org/officeDocument/2006/relationships" r:id="rId4"/>
          <a:extLst>
            <a:ext uri="{FF2B5EF4-FFF2-40B4-BE49-F238E27FC236}">
              <a16:creationId xmlns:a16="http://schemas.microsoft.com/office/drawing/2014/main" id="{00000000-0008-0000-0400-000018000000}"/>
            </a:ext>
          </a:extLst>
        </xdr:cNvPr>
        <xdr:cNvSpPr/>
      </xdr:nvSpPr>
      <xdr:spPr>
        <a:xfrm>
          <a:off x="75750964" y="66702214"/>
          <a:ext cx="966107"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88</xdr:col>
      <xdr:colOff>449036</xdr:colOff>
      <xdr:row>433</xdr:row>
      <xdr:rowOff>9525</xdr:rowOff>
    </xdr:from>
    <xdr:to>
      <xdr:col>89</xdr:col>
      <xdr:colOff>534760</xdr:colOff>
      <xdr:row>434</xdr:row>
      <xdr:rowOff>0</xdr:rowOff>
    </xdr:to>
    <xdr:sp macro="" textlink="">
      <xdr:nvSpPr>
        <xdr:cNvPr id="25" name="Rounded Rectangle 24">
          <a:hlinkClick xmlns:r="http://schemas.openxmlformats.org/officeDocument/2006/relationships" r:id="rId4"/>
          <a:extLst>
            <a:ext uri="{FF2B5EF4-FFF2-40B4-BE49-F238E27FC236}">
              <a16:creationId xmlns:a16="http://schemas.microsoft.com/office/drawing/2014/main" id="{00000000-0008-0000-0400-000019000000}"/>
            </a:ext>
          </a:extLst>
        </xdr:cNvPr>
        <xdr:cNvSpPr/>
      </xdr:nvSpPr>
      <xdr:spPr>
        <a:xfrm>
          <a:off x="75138643" y="87394596"/>
          <a:ext cx="929367" cy="26261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87</xdr:col>
      <xdr:colOff>476250</xdr:colOff>
      <xdr:row>533</xdr:row>
      <xdr:rowOff>19050</xdr:rowOff>
    </xdr:from>
    <xdr:to>
      <xdr:col>88</xdr:col>
      <xdr:colOff>561974</xdr:colOff>
      <xdr:row>534</xdr:row>
      <xdr:rowOff>9525</xdr:rowOff>
    </xdr:to>
    <xdr:sp macro="" textlink="">
      <xdr:nvSpPr>
        <xdr:cNvPr id="26" name="Rounded Rectangle 25">
          <a:hlinkClick xmlns:r="http://schemas.openxmlformats.org/officeDocument/2006/relationships" r:id="rId4"/>
          <a:extLst>
            <a:ext uri="{FF2B5EF4-FFF2-40B4-BE49-F238E27FC236}">
              <a16:creationId xmlns:a16="http://schemas.microsoft.com/office/drawing/2014/main" id="{00000000-0008-0000-0400-00001A000000}"/>
            </a:ext>
          </a:extLst>
        </xdr:cNvPr>
        <xdr:cNvSpPr/>
      </xdr:nvSpPr>
      <xdr:spPr>
        <a:xfrm>
          <a:off x="74666475" y="107213400"/>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87</xdr:col>
      <xdr:colOff>561975</xdr:colOff>
      <xdr:row>633</xdr:row>
      <xdr:rowOff>9525</xdr:rowOff>
    </xdr:from>
    <xdr:to>
      <xdr:col>88</xdr:col>
      <xdr:colOff>647699</xdr:colOff>
      <xdr:row>634</xdr:row>
      <xdr:rowOff>0</xdr:rowOff>
    </xdr:to>
    <xdr:sp macro="" textlink="">
      <xdr:nvSpPr>
        <xdr:cNvPr id="27" name="Rounded Rectangle 26">
          <a:hlinkClick xmlns:r="http://schemas.openxmlformats.org/officeDocument/2006/relationships" r:id="rId4"/>
          <a:extLst>
            <a:ext uri="{FF2B5EF4-FFF2-40B4-BE49-F238E27FC236}">
              <a16:creationId xmlns:a16="http://schemas.microsoft.com/office/drawing/2014/main" id="{00000000-0008-0000-0400-00001B000000}"/>
            </a:ext>
          </a:extLst>
        </xdr:cNvPr>
        <xdr:cNvSpPr/>
      </xdr:nvSpPr>
      <xdr:spPr>
        <a:xfrm>
          <a:off x="74752200" y="127263525"/>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89</xdr:col>
      <xdr:colOff>657225</xdr:colOff>
      <xdr:row>733</xdr:row>
      <xdr:rowOff>9525</xdr:rowOff>
    </xdr:from>
    <xdr:to>
      <xdr:col>90</xdr:col>
      <xdr:colOff>742949</xdr:colOff>
      <xdr:row>734</xdr:row>
      <xdr:rowOff>0</xdr:rowOff>
    </xdr:to>
    <xdr:sp macro="" textlink="">
      <xdr:nvSpPr>
        <xdr:cNvPr id="28" name="Rounded Rectangle 27">
          <a:hlinkClick xmlns:r="http://schemas.openxmlformats.org/officeDocument/2006/relationships" r:id="rId4"/>
          <a:extLst>
            <a:ext uri="{FF2B5EF4-FFF2-40B4-BE49-F238E27FC236}">
              <a16:creationId xmlns:a16="http://schemas.microsoft.com/office/drawing/2014/main" id="{00000000-0008-0000-0400-00001C000000}"/>
            </a:ext>
          </a:extLst>
        </xdr:cNvPr>
        <xdr:cNvSpPr/>
      </xdr:nvSpPr>
      <xdr:spPr>
        <a:xfrm>
          <a:off x="76542900" y="147323175"/>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128</xdr:col>
      <xdr:colOff>223158</xdr:colOff>
      <xdr:row>29</xdr:row>
      <xdr:rowOff>268061</xdr:rowOff>
    </xdr:from>
    <xdr:to>
      <xdr:col>129</xdr:col>
      <xdr:colOff>304799</xdr:colOff>
      <xdr:row>30</xdr:row>
      <xdr:rowOff>258536</xdr:rowOff>
    </xdr:to>
    <xdr:sp macro="" textlink="">
      <xdr:nvSpPr>
        <xdr:cNvPr id="30" name="Rounded Rectangle 29">
          <a:hlinkClick xmlns:r="http://schemas.openxmlformats.org/officeDocument/2006/relationships" r:id="rId5"/>
          <a:extLst>
            <a:ext uri="{FF2B5EF4-FFF2-40B4-BE49-F238E27FC236}">
              <a16:creationId xmlns:a16="http://schemas.microsoft.com/office/drawing/2014/main" id="{00000000-0008-0000-0400-00001E000000}"/>
            </a:ext>
          </a:extLst>
        </xdr:cNvPr>
        <xdr:cNvSpPr/>
      </xdr:nvSpPr>
      <xdr:spPr>
        <a:xfrm>
          <a:off x="108658479" y="6364061"/>
          <a:ext cx="925284" cy="26261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127</xdr:col>
      <xdr:colOff>296636</xdr:colOff>
      <xdr:row>130</xdr:row>
      <xdr:rowOff>9525</xdr:rowOff>
    </xdr:from>
    <xdr:to>
      <xdr:col>128</xdr:col>
      <xdr:colOff>382360</xdr:colOff>
      <xdr:row>131</xdr:row>
      <xdr:rowOff>0</xdr:rowOff>
    </xdr:to>
    <xdr:sp macro="" textlink="">
      <xdr:nvSpPr>
        <xdr:cNvPr id="31" name="Rounded Rectangle 30">
          <a:hlinkClick xmlns:r="http://schemas.openxmlformats.org/officeDocument/2006/relationships" r:id="rId5"/>
          <a:extLst>
            <a:ext uri="{FF2B5EF4-FFF2-40B4-BE49-F238E27FC236}">
              <a16:creationId xmlns:a16="http://schemas.microsoft.com/office/drawing/2014/main" id="{00000000-0008-0000-0400-00001F000000}"/>
            </a:ext>
          </a:extLst>
        </xdr:cNvPr>
        <xdr:cNvSpPr/>
      </xdr:nvSpPr>
      <xdr:spPr>
        <a:xfrm>
          <a:off x="107888315" y="26489025"/>
          <a:ext cx="929366" cy="26261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127</xdr:col>
      <xdr:colOff>395968</xdr:colOff>
      <xdr:row>230</xdr:row>
      <xdr:rowOff>0</xdr:rowOff>
    </xdr:from>
    <xdr:to>
      <xdr:col>128</xdr:col>
      <xdr:colOff>481692</xdr:colOff>
      <xdr:row>230</xdr:row>
      <xdr:rowOff>257175</xdr:rowOff>
    </xdr:to>
    <xdr:sp macro="" textlink="">
      <xdr:nvSpPr>
        <xdr:cNvPr id="32" name="Rounded Rectangle 31">
          <a:hlinkClick xmlns:r="http://schemas.openxmlformats.org/officeDocument/2006/relationships" r:id="rId5"/>
          <a:extLst>
            <a:ext uri="{FF2B5EF4-FFF2-40B4-BE49-F238E27FC236}">
              <a16:creationId xmlns:a16="http://schemas.microsoft.com/office/drawing/2014/main" id="{00000000-0008-0000-0400-000020000000}"/>
            </a:ext>
          </a:extLst>
        </xdr:cNvPr>
        <xdr:cNvSpPr/>
      </xdr:nvSpPr>
      <xdr:spPr>
        <a:xfrm>
          <a:off x="107987647" y="46590857"/>
          <a:ext cx="929366"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129</xdr:col>
      <xdr:colOff>204106</xdr:colOff>
      <xdr:row>330</xdr:row>
      <xdr:rowOff>0</xdr:rowOff>
    </xdr:from>
    <xdr:to>
      <xdr:col>130</xdr:col>
      <xdr:colOff>289830</xdr:colOff>
      <xdr:row>330</xdr:row>
      <xdr:rowOff>257175</xdr:rowOff>
    </xdr:to>
    <xdr:sp macro="" textlink="">
      <xdr:nvSpPr>
        <xdr:cNvPr id="33" name="Rounded Rectangle 32">
          <a:hlinkClick xmlns:r="http://schemas.openxmlformats.org/officeDocument/2006/relationships" r:id="rId5"/>
          <a:extLst>
            <a:ext uri="{FF2B5EF4-FFF2-40B4-BE49-F238E27FC236}">
              <a16:creationId xmlns:a16="http://schemas.microsoft.com/office/drawing/2014/main" id="{00000000-0008-0000-0400-000021000000}"/>
            </a:ext>
          </a:extLst>
        </xdr:cNvPr>
        <xdr:cNvSpPr/>
      </xdr:nvSpPr>
      <xdr:spPr>
        <a:xfrm>
          <a:off x="109483070" y="66702214"/>
          <a:ext cx="929367"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128</xdr:col>
      <xdr:colOff>481692</xdr:colOff>
      <xdr:row>433</xdr:row>
      <xdr:rowOff>1</xdr:rowOff>
    </xdr:from>
    <xdr:to>
      <xdr:col>129</xdr:col>
      <xdr:colOff>567416</xdr:colOff>
      <xdr:row>433</xdr:row>
      <xdr:rowOff>257176</xdr:rowOff>
    </xdr:to>
    <xdr:sp macro="" textlink="">
      <xdr:nvSpPr>
        <xdr:cNvPr id="34" name="Rounded Rectangle 33">
          <a:hlinkClick xmlns:r="http://schemas.openxmlformats.org/officeDocument/2006/relationships" r:id="rId5"/>
          <a:extLst>
            <a:ext uri="{FF2B5EF4-FFF2-40B4-BE49-F238E27FC236}">
              <a16:creationId xmlns:a16="http://schemas.microsoft.com/office/drawing/2014/main" id="{00000000-0008-0000-0400-000022000000}"/>
            </a:ext>
          </a:extLst>
        </xdr:cNvPr>
        <xdr:cNvSpPr/>
      </xdr:nvSpPr>
      <xdr:spPr>
        <a:xfrm>
          <a:off x="108917013" y="87385072"/>
          <a:ext cx="929367"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127</xdr:col>
      <xdr:colOff>485775</xdr:colOff>
      <xdr:row>533</xdr:row>
      <xdr:rowOff>0</xdr:rowOff>
    </xdr:from>
    <xdr:to>
      <xdr:col>128</xdr:col>
      <xdr:colOff>571499</xdr:colOff>
      <xdr:row>533</xdr:row>
      <xdr:rowOff>257175</xdr:rowOff>
    </xdr:to>
    <xdr:sp macro="" textlink="">
      <xdr:nvSpPr>
        <xdr:cNvPr id="35" name="Rounded Rectangle 34">
          <a:hlinkClick xmlns:r="http://schemas.openxmlformats.org/officeDocument/2006/relationships" r:id="rId5"/>
          <a:extLst>
            <a:ext uri="{FF2B5EF4-FFF2-40B4-BE49-F238E27FC236}">
              <a16:creationId xmlns:a16="http://schemas.microsoft.com/office/drawing/2014/main" id="{00000000-0008-0000-0400-000023000000}"/>
            </a:ext>
          </a:extLst>
        </xdr:cNvPr>
        <xdr:cNvSpPr/>
      </xdr:nvSpPr>
      <xdr:spPr>
        <a:xfrm>
          <a:off x="108585000" y="107194350"/>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127</xdr:col>
      <xdr:colOff>590550</xdr:colOff>
      <xdr:row>633</xdr:row>
      <xdr:rowOff>19050</xdr:rowOff>
    </xdr:from>
    <xdr:to>
      <xdr:col>128</xdr:col>
      <xdr:colOff>676274</xdr:colOff>
      <xdr:row>634</xdr:row>
      <xdr:rowOff>9525</xdr:rowOff>
    </xdr:to>
    <xdr:sp macro="" textlink="">
      <xdr:nvSpPr>
        <xdr:cNvPr id="36" name="Rounded Rectangle 35">
          <a:hlinkClick xmlns:r="http://schemas.openxmlformats.org/officeDocument/2006/relationships" r:id="rId5"/>
          <a:extLst>
            <a:ext uri="{FF2B5EF4-FFF2-40B4-BE49-F238E27FC236}">
              <a16:creationId xmlns:a16="http://schemas.microsoft.com/office/drawing/2014/main" id="{00000000-0008-0000-0400-000024000000}"/>
            </a:ext>
          </a:extLst>
        </xdr:cNvPr>
        <xdr:cNvSpPr/>
      </xdr:nvSpPr>
      <xdr:spPr>
        <a:xfrm>
          <a:off x="108689775" y="127273050"/>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129</xdr:col>
      <xdr:colOff>685800</xdr:colOff>
      <xdr:row>733</xdr:row>
      <xdr:rowOff>19050</xdr:rowOff>
    </xdr:from>
    <xdr:to>
      <xdr:col>130</xdr:col>
      <xdr:colOff>771524</xdr:colOff>
      <xdr:row>734</xdr:row>
      <xdr:rowOff>9525</xdr:rowOff>
    </xdr:to>
    <xdr:sp macro="" textlink="">
      <xdr:nvSpPr>
        <xdr:cNvPr id="37" name="Rounded Rectangle 36">
          <a:hlinkClick xmlns:r="http://schemas.openxmlformats.org/officeDocument/2006/relationships" r:id="rId5"/>
          <a:extLst>
            <a:ext uri="{FF2B5EF4-FFF2-40B4-BE49-F238E27FC236}">
              <a16:creationId xmlns:a16="http://schemas.microsoft.com/office/drawing/2014/main" id="{00000000-0008-0000-0400-000025000000}"/>
            </a:ext>
          </a:extLst>
        </xdr:cNvPr>
        <xdr:cNvSpPr/>
      </xdr:nvSpPr>
      <xdr:spPr>
        <a:xfrm>
          <a:off x="110480475" y="147332700"/>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168</xdr:col>
      <xdr:colOff>210911</xdr:colOff>
      <xdr:row>29</xdr:row>
      <xdr:rowOff>268061</xdr:rowOff>
    </xdr:from>
    <xdr:to>
      <xdr:col>169</xdr:col>
      <xdr:colOff>292553</xdr:colOff>
      <xdr:row>30</xdr:row>
      <xdr:rowOff>258536</xdr:rowOff>
    </xdr:to>
    <xdr:sp macro="" textlink="">
      <xdr:nvSpPr>
        <xdr:cNvPr id="38" name="Rounded Rectangle 37">
          <a:hlinkClick xmlns:r="http://schemas.openxmlformats.org/officeDocument/2006/relationships" r:id="rId6"/>
          <a:extLst>
            <a:ext uri="{FF2B5EF4-FFF2-40B4-BE49-F238E27FC236}">
              <a16:creationId xmlns:a16="http://schemas.microsoft.com/office/drawing/2014/main" id="{00000000-0008-0000-0400-000026000000}"/>
            </a:ext>
          </a:extLst>
        </xdr:cNvPr>
        <xdr:cNvSpPr/>
      </xdr:nvSpPr>
      <xdr:spPr>
        <a:xfrm>
          <a:off x="142391947" y="6364061"/>
          <a:ext cx="925285" cy="26261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167</xdr:col>
      <xdr:colOff>329293</xdr:colOff>
      <xdr:row>130</xdr:row>
      <xdr:rowOff>0</xdr:rowOff>
    </xdr:from>
    <xdr:to>
      <xdr:col>168</xdr:col>
      <xdr:colOff>415017</xdr:colOff>
      <xdr:row>130</xdr:row>
      <xdr:rowOff>257175</xdr:rowOff>
    </xdr:to>
    <xdr:sp macro="" textlink="">
      <xdr:nvSpPr>
        <xdr:cNvPr id="39" name="Rounded Rectangle 38">
          <a:hlinkClick xmlns:r="http://schemas.openxmlformats.org/officeDocument/2006/relationships" r:id="rId6"/>
          <a:extLst>
            <a:ext uri="{FF2B5EF4-FFF2-40B4-BE49-F238E27FC236}">
              <a16:creationId xmlns:a16="http://schemas.microsoft.com/office/drawing/2014/main" id="{00000000-0008-0000-0400-000027000000}"/>
            </a:ext>
          </a:extLst>
        </xdr:cNvPr>
        <xdr:cNvSpPr/>
      </xdr:nvSpPr>
      <xdr:spPr>
        <a:xfrm>
          <a:off x="141666686" y="26479500"/>
          <a:ext cx="929367"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167</xdr:col>
      <xdr:colOff>372836</xdr:colOff>
      <xdr:row>230</xdr:row>
      <xdr:rowOff>13607</xdr:rowOff>
    </xdr:from>
    <xdr:to>
      <xdr:col>168</xdr:col>
      <xdr:colOff>458560</xdr:colOff>
      <xdr:row>230</xdr:row>
      <xdr:rowOff>270782</xdr:rowOff>
    </xdr:to>
    <xdr:sp macro="" textlink="">
      <xdr:nvSpPr>
        <xdr:cNvPr id="40" name="Rounded Rectangle 39">
          <a:hlinkClick xmlns:r="http://schemas.openxmlformats.org/officeDocument/2006/relationships" r:id="rId6"/>
          <a:extLst>
            <a:ext uri="{FF2B5EF4-FFF2-40B4-BE49-F238E27FC236}">
              <a16:creationId xmlns:a16="http://schemas.microsoft.com/office/drawing/2014/main" id="{00000000-0008-0000-0400-000028000000}"/>
            </a:ext>
          </a:extLst>
        </xdr:cNvPr>
        <xdr:cNvSpPr/>
      </xdr:nvSpPr>
      <xdr:spPr>
        <a:xfrm>
          <a:off x="141710229" y="46604464"/>
          <a:ext cx="929367"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167</xdr:col>
      <xdr:colOff>228600</xdr:colOff>
      <xdr:row>278</xdr:row>
      <xdr:rowOff>9525</xdr:rowOff>
    </xdr:from>
    <xdr:to>
      <xdr:col>168</xdr:col>
      <xdr:colOff>314324</xdr:colOff>
      <xdr:row>279</xdr:row>
      <xdr:rowOff>0</xdr:rowOff>
    </xdr:to>
    <xdr:sp macro="" textlink="">
      <xdr:nvSpPr>
        <xdr:cNvPr id="41" name="Rounded Rectangle 40">
          <a:extLst>
            <a:ext uri="{FF2B5EF4-FFF2-40B4-BE49-F238E27FC236}">
              <a16:creationId xmlns:a16="http://schemas.microsoft.com/office/drawing/2014/main" id="{00000000-0008-0000-0400-000029000000}"/>
            </a:ext>
          </a:extLst>
        </xdr:cNvPr>
        <xdr:cNvSpPr/>
      </xdr:nvSpPr>
      <xdr:spPr>
        <a:xfrm>
          <a:off x="142236825" y="56092725"/>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169</xdr:col>
      <xdr:colOff>19050</xdr:colOff>
      <xdr:row>330</xdr:row>
      <xdr:rowOff>19050</xdr:rowOff>
    </xdr:from>
    <xdr:to>
      <xdr:col>170</xdr:col>
      <xdr:colOff>104774</xdr:colOff>
      <xdr:row>331</xdr:row>
      <xdr:rowOff>9525</xdr:rowOff>
    </xdr:to>
    <xdr:sp macro="" textlink="">
      <xdr:nvSpPr>
        <xdr:cNvPr id="42" name="Rounded Rectangle 41">
          <a:hlinkClick xmlns:r="http://schemas.openxmlformats.org/officeDocument/2006/relationships" r:id="rId6"/>
          <a:extLst>
            <a:ext uri="{FF2B5EF4-FFF2-40B4-BE49-F238E27FC236}">
              <a16:creationId xmlns:a16="http://schemas.microsoft.com/office/drawing/2014/main" id="{00000000-0008-0000-0400-00002A000000}"/>
            </a:ext>
          </a:extLst>
        </xdr:cNvPr>
        <xdr:cNvSpPr/>
      </xdr:nvSpPr>
      <xdr:spPr>
        <a:xfrm>
          <a:off x="143722725" y="66522600"/>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168</xdr:col>
      <xdr:colOff>304800</xdr:colOff>
      <xdr:row>433</xdr:row>
      <xdr:rowOff>0</xdr:rowOff>
    </xdr:from>
    <xdr:to>
      <xdr:col>169</xdr:col>
      <xdr:colOff>390524</xdr:colOff>
      <xdr:row>433</xdr:row>
      <xdr:rowOff>257175</xdr:rowOff>
    </xdr:to>
    <xdr:sp macro="" textlink="">
      <xdr:nvSpPr>
        <xdr:cNvPr id="43" name="Rounded Rectangle 42">
          <a:hlinkClick xmlns:r="http://schemas.openxmlformats.org/officeDocument/2006/relationships" r:id="rId6"/>
          <a:extLst>
            <a:ext uri="{FF2B5EF4-FFF2-40B4-BE49-F238E27FC236}">
              <a16:creationId xmlns:a16="http://schemas.microsoft.com/office/drawing/2014/main" id="{00000000-0008-0000-0400-00002B000000}"/>
            </a:ext>
          </a:extLst>
        </xdr:cNvPr>
        <xdr:cNvSpPr/>
      </xdr:nvSpPr>
      <xdr:spPr>
        <a:xfrm>
          <a:off x="143160750" y="87134700"/>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167</xdr:col>
      <xdr:colOff>466725</xdr:colOff>
      <xdr:row>533</xdr:row>
      <xdr:rowOff>9525</xdr:rowOff>
    </xdr:from>
    <xdr:to>
      <xdr:col>168</xdr:col>
      <xdr:colOff>552449</xdr:colOff>
      <xdr:row>534</xdr:row>
      <xdr:rowOff>0</xdr:rowOff>
    </xdr:to>
    <xdr:sp macro="" textlink="">
      <xdr:nvSpPr>
        <xdr:cNvPr id="44" name="Rounded Rectangle 43">
          <a:hlinkClick xmlns:r="http://schemas.openxmlformats.org/officeDocument/2006/relationships" r:id="rId6"/>
          <a:extLst>
            <a:ext uri="{FF2B5EF4-FFF2-40B4-BE49-F238E27FC236}">
              <a16:creationId xmlns:a16="http://schemas.microsoft.com/office/drawing/2014/main" id="{00000000-0008-0000-0400-00002C000000}"/>
            </a:ext>
          </a:extLst>
        </xdr:cNvPr>
        <xdr:cNvSpPr/>
      </xdr:nvSpPr>
      <xdr:spPr>
        <a:xfrm>
          <a:off x="142474950" y="107203875"/>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167</xdr:col>
      <xdr:colOff>552450</xdr:colOff>
      <xdr:row>633</xdr:row>
      <xdr:rowOff>19050</xdr:rowOff>
    </xdr:from>
    <xdr:to>
      <xdr:col>168</xdr:col>
      <xdr:colOff>638174</xdr:colOff>
      <xdr:row>634</xdr:row>
      <xdr:rowOff>9525</xdr:rowOff>
    </xdr:to>
    <xdr:sp macro="" textlink="">
      <xdr:nvSpPr>
        <xdr:cNvPr id="45" name="Rounded Rectangle 44">
          <a:hlinkClick xmlns:r="http://schemas.openxmlformats.org/officeDocument/2006/relationships" r:id="rId6"/>
          <a:extLst>
            <a:ext uri="{FF2B5EF4-FFF2-40B4-BE49-F238E27FC236}">
              <a16:creationId xmlns:a16="http://schemas.microsoft.com/office/drawing/2014/main" id="{00000000-0008-0000-0400-00002D000000}"/>
            </a:ext>
          </a:extLst>
        </xdr:cNvPr>
        <xdr:cNvSpPr/>
      </xdr:nvSpPr>
      <xdr:spPr>
        <a:xfrm>
          <a:off x="142560675" y="127273050"/>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169</xdr:col>
      <xdr:colOff>685800</xdr:colOff>
      <xdr:row>733</xdr:row>
      <xdr:rowOff>0</xdr:rowOff>
    </xdr:from>
    <xdr:to>
      <xdr:col>170</xdr:col>
      <xdr:colOff>771524</xdr:colOff>
      <xdr:row>733</xdr:row>
      <xdr:rowOff>257175</xdr:rowOff>
    </xdr:to>
    <xdr:sp macro="" textlink="">
      <xdr:nvSpPr>
        <xdr:cNvPr id="46" name="Rounded Rectangle 45">
          <a:hlinkClick xmlns:r="http://schemas.openxmlformats.org/officeDocument/2006/relationships" r:id="rId6"/>
          <a:extLst>
            <a:ext uri="{FF2B5EF4-FFF2-40B4-BE49-F238E27FC236}">
              <a16:creationId xmlns:a16="http://schemas.microsoft.com/office/drawing/2014/main" id="{00000000-0008-0000-0400-00002E000000}"/>
            </a:ext>
          </a:extLst>
        </xdr:cNvPr>
        <xdr:cNvSpPr/>
      </xdr:nvSpPr>
      <xdr:spPr>
        <a:xfrm>
          <a:off x="144389475" y="147313650"/>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www.insurance.ca.gov/0250-insurers/0800-rate-filings/"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0.xml"/><Relationship Id="rId13" Type="http://schemas.openxmlformats.org/officeDocument/2006/relationships/ctrlProp" Target="../ctrlProps/ctrlProp15.xml"/><Relationship Id="rId3" Type="http://schemas.openxmlformats.org/officeDocument/2006/relationships/vmlDrawing" Target="../drawings/vmlDrawing2.vml"/><Relationship Id="rId7" Type="http://schemas.openxmlformats.org/officeDocument/2006/relationships/ctrlProp" Target="../ctrlProps/ctrlProp9.xml"/><Relationship Id="rId12" Type="http://schemas.openxmlformats.org/officeDocument/2006/relationships/ctrlProp" Target="../ctrlProps/ctrlProp14.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8.xml"/><Relationship Id="rId11" Type="http://schemas.openxmlformats.org/officeDocument/2006/relationships/ctrlProp" Target="../ctrlProps/ctrlProp13.xml"/><Relationship Id="rId5" Type="http://schemas.openxmlformats.org/officeDocument/2006/relationships/ctrlProp" Target="../ctrlProps/ctrlProp7.xml"/><Relationship Id="rId10" Type="http://schemas.openxmlformats.org/officeDocument/2006/relationships/ctrlProp" Target="../ctrlProps/ctrlProp12.xml"/><Relationship Id="rId4" Type="http://schemas.openxmlformats.org/officeDocument/2006/relationships/ctrlProp" Target="../ctrlProps/ctrlProp6.xml"/><Relationship Id="rId9"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B26"/>
  <sheetViews>
    <sheetView showGridLines="0" view="pageBreakPreview" zoomScaleNormal="100" zoomScaleSheetLayoutView="100" workbookViewId="0"/>
  </sheetViews>
  <sheetFormatPr defaultRowHeight="15" x14ac:dyDescent="0.25"/>
  <cols>
    <col min="1" max="1" width="24" bestFit="1" customWidth="1"/>
    <col min="2" max="2" width="71.42578125" customWidth="1"/>
    <col min="5" max="5" width="33.28515625" bestFit="1" customWidth="1"/>
  </cols>
  <sheetData>
    <row r="1" spans="1:2" x14ac:dyDescent="0.25">
      <c r="A1" s="34" t="s">
        <v>9</v>
      </c>
      <c r="B1" s="35"/>
    </row>
    <row r="2" spans="1:2" x14ac:dyDescent="0.25">
      <c r="A2" s="35"/>
      <c r="B2" s="35"/>
    </row>
    <row r="3" spans="1:2" x14ac:dyDescent="0.25">
      <c r="A3" s="35" t="s">
        <v>10</v>
      </c>
      <c r="B3" s="35"/>
    </row>
    <row r="4" spans="1:2" x14ac:dyDescent="0.25">
      <c r="A4" s="36"/>
      <c r="B4" s="35"/>
    </row>
    <row r="5" spans="1:2" x14ac:dyDescent="0.25">
      <c r="A5" s="36" t="s">
        <v>107</v>
      </c>
      <c r="B5" s="35" t="s">
        <v>182</v>
      </c>
    </row>
    <row r="6" spans="1:2" x14ac:dyDescent="0.25">
      <c r="A6" s="36"/>
      <c r="B6" s="35"/>
    </row>
    <row r="7" spans="1:2" x14ac:dyDescent="0.25">
      <c r="A7" s="35" t="s">
        <v>11</v>
      </c>
      <c r="B7" s="35"/>
    </row>
    <row r="8" spans="1:2" x14ac:dyDescent="0.25">
      <c r="A8" s="36"/>
      <c r="B8" s="35"/>
    </row>
    <row r="9" spans="1:2" x14ac:dyDescent="0.25">
      <c r="A9" s="36"/>
      <c r="B9" s="35"/>
    </row>
    <row r="10" spans="1:2" x14ac:dyDescent="0.25">
      <c r="A10" s="35" t="s">
        <v>12</v>
      </c>
      <c r="B10" s="37" t="s">
        <v>175</v>
      </c>
    </row>
    <row r="11" spans="1:2" x14ac:dyDescent="0.25">
      <c r="A11" s="35" t="s">
        <v>13</v>
      </c>
      <c r="B11" s="38"/>
    </row>
    <row r="12" spans="1:2" x14ac:dyDescent="0.25">
      <c r="A12" s="35"/>
      <c r="B12" s="38"/>
    </row>
    <row r="13" spans="1:2" x14ac:dyDescent="0.25">
      <c r="A13" s="35" t="s">
        <v>14</v>
      </c>
      <c r="B13" s="38"/>
    </row>
    <row r="14" spans="1:2" x14ac:dyDescent="0.25">
      <c r="A14" s="35"/>
      <c r="B14" s="38"/>
    </row>
    <row r="15" spans="1:2" x14ac:dyDescent="0.25">
      <c r="A15" s="35" t="s">
        <v>15</v>
      </c>
      <c r="B15" s="38"/>
    </row>
    <row r="16" spans="1:2" x14ac:dyDescent="0.25">
      <c r="A16" s="35" t="s">
        <v>16</v>
      </c>
      <c r="B16" s="38"/>
    </row>
    <row r="17" spans="1:2" x14ac:dyDescent="0.25">
      <c r="A17" s="35"/>
      <c r="B17" s="38"/>
    </row>
    <row r="18" spans="1:2" x14ac:dyDescent="0.25">
      <c r="A18" s="35"/>
      <c r="B18" s="38"/>
    </row>
    <row r="19" spans="1:2" x14ac:dyDescent="0.25">
      <c r="A19" s="27" t="s">
        <v>100</v>
      </c>
      <c r="B19" s="38"/>
    </row>
    <row r="20" spans="1:2" x14ac:dyDescent="0.25">
      <c r="A20" s="35" t="s">
        <v>101</v>
      </c>
      <c r="B20" s="95" t="str">
        <f>B10&amp;" Edition"</f>
        <v>06/01/2021 Edition</v>
      </c>
    </row>
    <row r="21" spans="1:2" x14ac:dyDescent="0.25">
      <c r="A21" s="35" t="s">
        <v>102</v>
      </c>
      <c r="B21" s="96" t="str">
        <f>IF(ISBLANK('1.General'!$C$12),"",'1.General'!$C$12)</f>
        <v>State Farm Mutual Automobile Insurance Company</v>
      </c>
    </row>
    <row r="22" spans="1:2" x14ac:dyDescent="0.25">
      <c r="A22" s="35" t="s">
        <v>103</v>
      </c>
      <c r="B22" s="97" t="str">
        <f>INDEX(List_GeneralLine,References!$F$5,1)</f>
        <v>Auto Liability and Physical Damage</v>
      </c>
    </row>
    <row r="23" spans="1:2" x14ac:dyDescent="0.25">
      <c r="A23" s="35" t="s">
        <v>104</v>
      </c>
      <c r="B23" s="97" t="str">
        <f>IF(ISBLANK('1.General'!$B$10),"",'1.General'!$B$10)</f>
        <v/>
      </c>
    </row>
    <row r="24" spans="1:2" x14ac:dyDescent="0.25">
      <c r="A24" s="35" t="s">
        <v>105</v>
      </c>
      <c r="B24" s="97" t="str">
        <f>IF(ISBLANK('1.General'!$B$8),"",'1.General'!$B$8)</f>
        <v>Laura Campbell</v>
      </c>
    </row>
    <row r="25" spans="1:2" x14ac:dyDescent="0.25">
      <c r="A25" s="35" t="s">
        <v>106</v>
      </c>
      <c r="B25" s="98">
        <f>IF(ISBLANK('1.General'!$F$8),"",'1.General'!$F$8)</f>
        <v>44817</v>
      </c>
    </row>
    <row r="26" spans="1:2" x14ac:dyDescent="0.25">
      <c r="A26" s="35" t="s">
        <v>26</v>
      </c>
      <c r="B26" s="94" t="str">
        <f>INDEX(List_AggMethod,References!$L$5,1)</f>
        <v>Accident Quarter</v>
      </c>
    </row>
  </sheetData>
  <sheetProtection formatColumns="0" formatRows="0" sort="0"/>
  <pageMargins left="0.7" right="0.7" top="0.75" bottom="0.75" header="0.3" footer="0.3"/>
  <pageSetup scale="83" orientation="portrait" r:id="rId1"/>
  <headerFooter>
    <oddFooter>&amp;L06/01/2021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69" r:id="rId4" name="Update Footers">
              <controlPr defaultSize="0" print="0" autoFill="0" autoPict="0" macro="[0]!Protection.DynamicFooter" altText="Update Footers">
                <anchor moveWithCells="1" sizeWithCells="1">
                  <from>
                    <xdr:col>0</xdr:col>
                    <xdr:colOff>19050</xdr:colOff>
                    <xdr:row>11</xdr:row>
                    <xdr:rowOff>9525</xdr:rowOff>
                  </from>
                  <to>
                    <xdr:col>1</xdr:col>
                    <xdr:colOff>9525</xdr:colOff>
                    <xdr:row>12</xdr:row>
                    <xdr:rowOff>0</xdr:rowOff>
                  </to>
                </anchor>
              </controlPr>
            </control>
          </mc:Choice>
        </mc:AlternateContent>
        <mc:AlternateContent xmlns:mc="http://schemas.openxmlformats.org/markup-compatibility/2006">
          <mc:Choice Requires="x14">
            <control shapeId="7170" r:id="rId5" name="Button 2">
              <controlPr defaultSize="0" print="0" autoFill="0" autoPict="0" macro="[0]!Protection.UnprotectSheets">
                <anchor moveWithCells="1">
                  <from>
                    <xdr:col>0</xdr:col>
                    <xdr:colOff>9525</xdr:colOff>
                    <xdr:row>3</xdr:row>
                    <xdr:rowOff>0</xdr:rowOff>
                  </from>
                  <to>
                    <xdr:col>1</xdr:col>
                    <xdr:colOff>9525</xdr:colOff>
                    <xdr:row>4</xdr:row>
                    <xdr:rowOff>9525</xdr:rowOff>
                  </to>
                </anchor>
              </controlPr>
            </control>
          </mc:Choice>
        </mc:AlternateContent>
        <mc:AlternateContent xmlns:mc="http://schemas.openxmlformats.org/markup-compatibility/2006">
          <mc:Choice Requires="x14">
            <control shapeId="7171" r:id="rId6" name="Button 3">
              <controlPr defaultSize="0" print="0" autoFill="0" autoPict="0" macro="[0]!protectrrbsheets">
                <anchor moveWithCells="1">
                  <from>
                    <xdr:col>0</xdr:col>
                    <xdr:colOff>19050</xdr:colOff>
                    <xdr:row>7</xdr:row>
                    <xdr:rowOff>9525</xdr:rowOff>
                  </from>
                  <to>
                    <xdr:col>1</xdr:col>
                    <xdr:colOff>0</xdr:colOff>
                    <xdr:row>8</xdr:row>
                    <xdr:rowOff>0</xdr:rowOff>
                  </to>
                </anchor>
              </controlPr>
            </control>
          </mc:Choice>
        </mc:AlternateContent>
        <mc:AlternateContent xmlns:mc="http://schemas.openxmlformats.org/markup-compatibility/2006">
          <mc:Choice Requires="x14">
            <control shapeId="7172" r:id="rId7" name="Button 4">
              <controlPr defaultSize="0" print="0" autoFill="0" autoPict="0" macro="[0]!Protection.HideSheets">
                <anchor moveWithCells="1">
                  <from>
                    <xdr:col>0</xdr:col>
                    <xdr:colOff>9525</xdr:colOff>
                    <xdr:row>16</xdr:row>
                    <xdr:rowOff>9525</xdr:rowOff>
                  </from>
                  <to>
                    <xdr:col>0</xdr:col>
                    <xdr:colOff>1590675</xdr:colOff>
                    <xdr:row>17</xdr:row>
                    <xdr:rowOff>9525</xdr:rowOff>
                  </to>
                </anchor>
              </controlPr>
            </control>
          </mc:Choice>
        </mc:AlternateContent>
        <mc:AlternateContent xmlns:mc="http://schemas.openxmlformats.org/markup-compatibility/2006">
          <mc:Choice Requires="x14">
            <control shapeId="7173" r:id="rId8" name="Button 5">
              <controlPr defaultSize="0" print="0" autoFill="0" autoPict="0" macro="[0]!unprotectrrbsheets">
                <anchor moveWithCells="1">
                  <from>
                    <xdr:col>0</xdr:col>
                    <xdr:colOff>9525</xdr:colOff>
                    <xdr:row>3</xdr:row>
                    <xdr:rowOff>0</xdr:rowOff>
                  </from>
                  <to>
                    <xdr:col>1</xdr:col>
                    <xdr:colOff>9525</xdr:colOff>
                    <xdr:row>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FFC000"/>
  </sheetPr>
  <dimension ref="A1:Q50"/>
  <sheetViews>
    <sheetView zoomScaleNormal="100" workbookViewId="0"/>
  </sheetViews>
  <sheetFormatPr defaultRowHeight="15" x14ac:dyDescent="0.25"/>
  <cols>
    <col min="1" max="1" width="29" customWidth="1"/>
    <col min="2" max="2" width="15.85546875" style="4" bestFit="1" customWidth="1"/>
    <col min="3" max="3" width="5.7109375" style="4" customWidth="1"/>
    <col min="4" max="4" width="11.5703125" style="4" bestFit="1" customWidth="1"/>
    <col min="5" max="5" width="5.7109375" style="4" customWidth="1"/>
    <col min="6" max="6" width="32.28515625" style="4" customWidth="1"/>
    <col min="7" max="7" width="32.28515625" style="4" hidden="1" customWidth="1"/>
    <col min="8" max="8" width="5.7109375" style="4" customWidth="1"/>
    <col min="9" max="9" width="54.7109375" style="4" bestFit="1" customWidth="1"/>
    <col min="10" max="10" width="5.7109375" style="4" bestFit="1" customWidth="1"/>
    <col min="11" max="11" width="5.7109375" customWidth="1"/>
    <col min="12" max="12" width="41.42578125" style="4" customWidth="1"/>
    <col min="13" max="13" width="5.7109375" customWidth="1"/>
    <col min="14" max="14" width="41.42578125" style="4" customWidth="1"/>
    <col min="16" max="16" width="18.5703125" customWidth="1"/>
    <col min="17" max="17" width="17.85546875" customWidth="1"/>
  </cols>
  <sheetData>
    <row r="1" spans="1:17" ht="15.75" thickBot="1" x14ac:dyDescent="0.3">
      <c r="A1" s="34" t="s">
        <v>9</v>
      </c>
      <c r="D1" s="99"/>
    </row>
    <row r="2" spans="1:17" x14ac:dyDescent="0.25">
      <c r="A2" s="4"/>
      <c r="B2" s="71" t="s">
        <v>39</v>
      </c>
      <c r="C2" s="3"/>
      <c r="D2" s="72" t="s">
        <v>40</v>
      </c>
      <c r="E2" s="3"/>
      <c r="F2" s="71" t="s">
        <v>41</v>
      </c>
      <c r="G2" s="153"/>
      <c r="H2" s="3"/>
      <c r="I2" s="150" t="s">
        <v>90</v>
      </c>
      <c r="J2" s="73"/>
      <c r="L2" s="72" t="s">
        <v>91</v>
      </c>
      <c r="N2" s="72" t="s">
        <v>99</v>
      </c>
      <c r="P2" s="136" t="s">
        <v>124</v>
      </c>
      <c r="Q2" s="137"/>
    </row>
    <row r="3" spans="1:17" x14ac:dyDescent="0.25">
      <c r="A3" s="4"/>
      <c r="B3" s="74" t="s">
        <v>42</v>
      </c>
      <c r="C3" s="3"/>
      <c r="D3" s="75"/>
      <c r="F3" s="76"/>
      <c r="G3" s="132"/>
      <c r="I3" s="151"/>
      <c r="J3" s="77"/>
      <c r="L3" s="79"/>
      <c r="N3" s="79"/>
      <c r="P3" s="138" t="s">
        <v>125</v>
      </c>
      <c r="Q3" s="139"/>
    </row>
    <row r="4" spans="1:17" x14ac:dyDescent="0.25">
      <c r="A4" s="4"/>
      <c r="B4" s="74" t="s">
        <v>112</v>
      </c>
      <c r="C4" s="78"/>
      <c r="D4" s="79"/>
      <c r="F4" s="76"/>
      <c r="G4" s="132"/>
      <c r="I4" s="151"/>
      <c r="J4" s="77"/>
      <c r="L4" s="79"/>
      <c r="N4" s="79"/>
      <c r="P4" s="134"/>
      <c r="Q4" s="135"/>
    </row>
    <row r="5" spans="1:17" ht="45" x14ac:dyDescent="0.25">
      <c r="A5" s="67" t="s">
        <v>92</v>
      </c>
      <c r="B5" s="80"/>
      <c r="C5" s="22"/>
      <c r="D5" s="81">
        <v>2</v>
      </c>
      <c r="E5" s="82"/>
      <c r="F5" s="83">
        <v>4</v>
      </c>
      <c r="G5" s="133"/>
      <c r="H5" s="82"/>
      <c r="I5" s="152"/>
      <c r="J5" s="84"/>
      <c r="L5" s="83">
        <v>1</v>
      </c>
      <c r="N5" s="83">
        <v>1</v>
      </c>
      <c r="P5" s="134"/>
      <c r="Q5" s="135"/>
    </row>
    <row r="6" spans="1:17" ht="15.75" thickBot="1" x14ac:dyDescent="0.3">
      <c r="B6" s="85" t="s">
        <v>43</v>
      </c>
      <c r="C6" s="86"/>
      <c r="D6" s="79" t="s">
        <v>44</v>
      </c>
      <c r="F6" s="76"/>
      <c r="G6" s="132"/>
      <c r="I6" s="151"/>
      <c r="J6" s="77"/>
      <c r="L6" s="79" t="s">
        <v>23</v>
      </c>
      <c r="N6" s="87" t="s">
        <v>27</v>
      </c>
      <c r="P6" s="140">
        <v>1</v>
      </c>
      <c r="Q6" s="142">
        <v>2</v>
      </c>
    </row>
    <row r="7" spans="1:17" x14ac:dyDescent="0.25">
      <c r="B7" s="85" t="s">
        <v>45</v>
      </c>
      <c r="C7" s="86"/>
      <c r="D7" s="79" t="s">
        <v>46</v>
      </c>
      <c r="F7" s="76" t="s">
        <v>47</v>
      </c>
      <c r="G7" s="132"/>
      <c r="I7" s="151" t="s">
        <v>47</v>
      </c>
      <c r="J7" s="77">
        <v>22</v>
      </c>
      <c r="L7" s="79" t="s">
        <v>25</v>
      </c>
      <c r="N7" s="173"/>
      <c r="P7" s="140">
        <v>2</v>
      </c>
      <c r="Q7" s="142">
        <v>2</v>
      </c>
    </row>
    <row r="8" spans="1:17" ht="15.75" thickBot="1" x14ac:dyDescent="0.3">
      <c r="B8" s="88" t="s">
        <v>48</v>
      </c>
      <c r="C8" s="86"/>
      <c r="D8" s="87"/>
      <c r="F8" s="76" t="s">
        <v>49</v>
      </c>
      <c r="G8" s="132"/>
      <c r="I8" s="151" t="s">
        <v>49</v>
      </c>
      <c r="J8" s="77">
        <v>2.1</v>
      </c>
      <c r="L8" s="87" t="s">
        <v>22</v>
      </c>
      <c r="N8" s="173"/>
      <c r="P8" s="140">
        <v>3</v>
      </c>
      <c r="Q8" s="142">
        <v>2</v>
      </c>
    </row>
    <row r="9" spans="1:17" x14ac:dyDescent="0.25">
      <c r="F9" s="76" t="s">
        <v>50</v>
      </c>
      <c r="G9" s="132"/>
      <c r="I9" s="151" t="s">
        <v>51</v>
      </c>
      <c r="J9" s="77">
        <v>17</v>
      </c>
      <c r="N9" s="173"/>
      <c r="P9" s="140">
        <v>4</v>
      </c>
      <c r="Q9" s="142">
        <v>2</v>
      </c>
    </row>
    <row r="10" spans="1:17" ht="15.75" thickBot="1" x14ac:dyDescent="0.3">
      <c r="A10" s="174"/>
      <c r="B10" s="175"/>
      <c r="F10" s="76" t="s">
        <v>51</v>
      </c>
      <c r="G10" s="132"/>
      <c r="I10" s="151" t="s">
        <v>52</v>
      </c>
      <c r="J10" s="77">
        <v>27</v>
      </c>
      <c r="P10" s="141">
        <v>5</v>
      </c>
      <c r="Q10" s="143">
        <v>3</v>
      </c>
    </row>
    <row r="11" spans="1:17" x14ac:dyDescent="0.25">
      <c r="A11" s="174"/>
      <c r="B11" s="175"/>
      <c r="F11" s="76" t="s">
        <v>52</v>
      </c>
      <c r="G11" s="132"/>
      <c r="I11" s="151" t="s">
        <v>53</v>
      </c>
      <c r="J11" s="77">
        <v>26</v>
      </c>
      <c r="P11" s="171"/>
      <c r="Q11" s="172">
        <v>1</v>
      </c>
    </row>
    <row r="12" spans="1:17" x14ac:dyDescent="0.25">
      <c r="A12" s="174"/>
      <c r="B12" s="173"/>
      <c r="F12" s="76" t="s">
        <v>53</v>
      </c>
      <c r="G12" s="132"/>
      <c r="I12" s="151" t="s">
        <v>54</v>
      </c>
      <c r="J12" s="77">
        <v>19.399999999999999</v>
      </c>
      <c r="P12" s="171"/>
      <c r="Q12" s="172">
        <v>1</v>
      </c>
    </row>
    <row r="13" spans="1:17" x14ac:dyDescent="0.25">
      <c r="A13" s="174"/>
      <c r="B13" s="176"/>
      <c r="F13" s="76" t="s">
        <v>55</v>
      </c>
      <c r="G13" s="132"/>
      <c r="I13" s="151" t="s">
        <v>56</v>
      </c>
      <c r="J13" s="77">
        <v>21.2</v>
      </c>
      <c r="P13" s="171"/>
      <c r="Q13" s="172">
        <v>1</v>
      </c>
    </row>
    <row r="14" spans="1:17" x14ac:dyDescent="0.25">
      <c r="A14" s="174"/>
      <c r="B14" s="173"/>
      <c r="F14" s="76" t="s">
        <v>57</v>
      </c>
      <c r="G14" s="132"/>
      <c r="I14" s="151" t="s">
        <v>58</v>
      </c>
      <c r="J14" s="77">
        <v>5</v>
      </c>
      <c r="P14" s="171"/>
      <c r="Q14" s="172">
        <v>1</v>
      </c>
    </row>
    <row r="15" spans="1:17" x14ac:dyDescent="0.25">
      <c r="A15" s="174"/>
      <c r="B15" s="173"/>
      <c r="F15" s="76" t="s">
        <v>59</v>
      </c>
      <c r="G15" s="132"/>
      <c r="I15" s="151" t="s">
        <v>60</v>
      </c>
      <c r="J15" s="77">
        <v>5.2</v>
      </c>
      <c r="P15" s="171"/>
      <c r="Q15" s="172">
        <v>1</v>
      </c>
    </row>
    <row r="16" spans="1:17" x14ac:dyDescent="0.25">
      <c r="A16" s="174"/>
      <c r="B16" s="173"/>
      <c r="F16" s="76" t="s">
        <v>61</v>
      </c>
      <c r="G16" s="132"/>
      <c r="I16" s="151" t="s">
        <v>62</v>
      </c>
      <c r="J16" s="77">
        <v>5.0999999999999996</v>
      </c>
    </row>
    <row r="17" spans="1:10" x14ac:dyDescent="0.25">
      <c r="A17" s="174"/>
      <c r="B17" s="175"/>
      <c r="F17" s="76" t="s">
        <v>123</v>
      </c>
      <c r="G17" s="132"/>
      <c r="I17" s="151" t="s">
        <v>55</v>
      </c>
      <c r="J17" s="77">
        <v>12</v>
      </c>
    </row>
    <row r="18" spans="1:10" x14ac:dyDescent="0.25">
      <c r="A18" s="174"/>
      <c r="B18" s="175"/>
      <c r="F18" s="76" t="s">
        <v>63</v>
      </c>
      <c r="G18" s="132"/>
      <c r="I18" s="151" t="s">
        <v>65</v>
      </c>
      <c r="J18" s="77" t="s">
        <v>66</v>
      </c>
    </row>
    <row r="19" spans="1:10" x14ac:dyDescent="0.25">
      <c r="A19" s="174"/>
      <c r="B19" s="173"/>
      <c r="F19" s="76" t="s">
        <v>64</v>
      </c>
      <c r="G19" s="132"/>
      <c r="I19" s="151" t="s">
        <v>68</v>
      </c>
      <c r="J19" s="77">
        <v>3</v>
      </c>
    </row>
    <row r="20" spans="1:10" x14ac:dyDescent="0.25">
      <c r="A20" s="174"/>
      <c r="B20" s="176"/>
      <c r="F20" s="76" t="s">
        <v>67</v>
      </c>
      <c r="G20" s="132"/>
      <c r="I20" s="151" t="s">
        <v>59</v>
      </c>
      <c r="J20" s="77">
        <v>23</v>
      </c>
    </row>
    <row r="21" spans="1:10" x14ac:dyDescent="0.25">
      <c r="A21" s="174"/>
      <c r="B21" s="173"/>
      <c r="F21" s="76" t="s">
        <v>69</v>
      </c>
      <c r="G21" s="132"/>
      <c r="I21" s="151" t="s">
        <v>61</v>
      </c>
      <c r="J21" s="77">
        <v>1</v>
      </c>
    </row>
    <row r="22" spans="1:10" x14ac:dyDescent="0.25">
      <c r="A22" s="174"/>
      <c r="B22" s="173"/>
      <c r="F22" s="76" t="s">
        <v>70</v>
      </c>
      <c r="G22" s="132"/>
      <c r="I22" s="151" t="s">
        <v>67</v>
      </c>
      <c r="J22" s="77">
        <v>9</v>
      </c>
    </row>
    <row r="23" spans="1:10" x14ac:dyDescent="0.25">
      <c r="F23" s="76" t="s">
        <v>71</v>
      </c>
      <c r="G23" s="132"/>
      <c r="I23" s="151" t="s">
        <v>73</v>
      </c>
      <c r="J23" s="77">
        <v>4</v>
      </c>
    </row>
    <row r="24" spans="1:10" x14ac:dyDescent="0.25">
      <c r="F24" s="76" t="s">
        <v>72</v>
      </c>
      <c r="G24" s="132"/>
      <c r="I24" s="151" t="s">
        <v>69</v>
      </c>
      <c r="J24" s="77">
        <v>9</v>
      </c>
    </row>
    <row r="25" spans="1:10" x14ac:dyDescent="0.25">
      <c r="F25" s="76" t="s">
        <v>74</v>
      </c>
      <c r="G25" s="132"/>
      <c r="I25" s="151" t="s">
        <v>70</v>
      </c>
      <c r="J25" s="77">
        <v>11</v>
      </c>
    </row>
    <row r="26" spans="1:10" ht="15.75" thickBot="1" x14ac:dyDescent="0.3">
      <c r="F26" s="89" t="s">
        <v>75</v>
      </c>
      <c r="G26" s="132"/>
      <c r="I26" s="151" t="s">
        <v>76</v>
      </c>
      <c r="J26" s="77">
        <v>11.2</v>
      </c>
    </row>
    <row r="27" spans="1:10" x14ac:dyDescent="0.25">
      <c r="I27" s="151" t="s">
        <v>77</v>
      </c>
      <c r="J27" s="77">
        <v>11.1</v>
      </c>
    </row>
    <row r="28" spans="1:10" x14ac:dyDescent="0.25">
      <c r="I28" s="151" t="s">
        <v>78</v>
      </c>
      <c r="J28" s="77" t="s">
        <v>79</v>
      </c>
    </row>
    <row r="29" spans="1:10" x14ac:dyDescent="0.25">
      <c r="I29" s="151" t="s">
        <v>80</v>
      </c>
      <c r="J29" s="77" t="s">
        <v>81</v>
      </c>
    </row>
    <row r="30" spans="1:10" x14ac:dyDescent="0.25">
      <c r="I30" s="151" t="s">
        <v>82</v>
      </c>
      <c r="J30" s="77" t="s">
        <v>83</v>
      </c>
    </row>
    <row r="31" spans="1:10" x14ac:dyDescent="0.25">
      <c r="I31" s="151" t="s">
        <v>72</v>
      </c>
      <c r="J31" s="77">
        <v>17</v>
      </c>
    </row>
    <row r="32" spans="1:10" x14ac:dyDescent="0.25">
      <c r="I32" s="151" t="s">
        <v>84</v>
      </c>
      <c r="J32" s="77">
        <v>17.2</v>
      </c>
    </row>
    <row r="33" spans="9:10" x14ac:dyDescent="0.25">
      <c r="I33" s="151" t="s">
        <v>85</v>
      </c>
      <c r="J33" s="77">
        <v>17.100000000000001</v>
      </c>
    </row>
    <row r="34" spans="9:10" x14ac:dyDescent="0.25">
      <c r="I34" s="151" t="s">
        <v>86</v>
      </c>
      <c r="J34" s="77">
        <v>19.2</v>
      </c>
    </row>
    <row r="35" spans="9:10" x14ac:dyDescent="0.25">
      <c r="I35" s="151" t="s">
        <v>87</v>
      </c>
      <c r="J35" s="77">
        <v>21.1</v>
      </c>
    </row>
    <row r="36" spans="9:10" x14ac:dyDescent="0.25">
      <c r="I36" s="151" t="s">
        <v>74</v>
      </c>
      <c r="J36" s="77">
        <v>18</v>
      </c>
    </row>
    <row r="37" spans="9:10" x14ac:dyDescent="0.25">
      <c r="I37" s="151" t="s">
        <v>88</v>
      </c>
      <c r="J37" s="77">
        <v>18.2</v>
      </c>
    </row>
    <row r="38" spans="9:10" x14ac:dyDescent="0.25">
      <c r="I38" s="151" t="s">
        <v>89</v>
      </c>
      <c r="J38" s="77">
        <v>18.100000000000001</v>
      </c>
    </row>
    <row r="39" spans="9:10" x14ac:dyDescent="0.25">
      <c r="I39" s="151" t="s">
        <v>75</v>
      </c>
      <c r="J39" s="77">
        <v>24</v>
      </c>
    </row>
    <row r="40" spans="9:10" x14ac:dyDescent="0.25">
      <c r="I40" s="144" t="s">
        <v>126</v>
      </c>
      <c r="J40" s="145"/>
    </row>
    <row r="41" spans="9:10" x14ac:dyDescent="0.25">
      <c r="I41" s="146"/>
      <c r="J41" s="147"/>
    </row>
    <row r="42" spans="9:10" x14ac:dyDescent="0.25">
      <c r="I42" s="146" t="s">
        <v>86</v>
      </c>
      <c r="J42" s="147"/>
    </row>
    <row r="43" spans="9:10" x14ac:dyDescent="0.25">
      <c r="I43" s="146" t="s">
        <v>87</v>
      </c>
      <c r="J43" s="147"/>
    </row>
    <row r="44" spans="9:10" x14ac:dyDescent="0.25">
      <c r="I44" s="146"/>
      <c r="J44" s="147"/>
    </row>
    <row r="45" spans="9:10" x14ac:dyDescent="0.25">
      <c r="I45" s="146"/>
      <c r="J45" s="147"/>
    </row>
    <row r="46" spans="9:10" x14ac:dyDescent="0.25">
      <c r="I46" s="146"/>
      <c r="J46" s="147"/>
    </row>
    <row r="47" spans="9:10" x14ac:dyDescent="0.25">
      <c r="I47" s="146"/>
      <c r="J47" s="147"/>
    </row>
    <row r="48" spans="9:10" x14ac:dyDescent="0.25">
      <c r="I48" s="146"/>
      <c r="J48" s="147"/>
    </row>
    <row r="49" spans="9:10" x14ac:dyDescent="0.25">
      <c r="I49" s="146"/>
      <c r="J49" s="147"/>
    </row>
    <row r="50" spans="9:10" x14ac:dyDescent="0.25">
      <c r="I50" s="148"/>
      <c r="J50" s="154"/>
    </row>
  </sheetData>
  <sheetProtection algorithmName="SHA-512" hashValue="f5szt3BjXUxNl9pKACXV9c6seLOjI3szsnNmE+754vXTmXKivlyxO/xmhGSPfPhxlFvh24AXwyeCJPdQ0E+CCg==" saltValue="QvJEDq+agBGK1imLXTvosg==" spinCount="100000" sheet="1" objects="1" scenarios="1"/>
  <pageMargins left="0.7" right="0.7" top="0.75" bottom="0.75" header="0.3" footer="0.3"/>
  <pageSetup orientation="portrait" r:id="rId1"/>
  <headerFooter>
    <oddFooter>&amp;L06/01/2021 Edition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B13"/>
  <sheetViews>
    <sheetView showGridLines="0" view="pageBreakPreview" zoomScale="124" zoomScaleNormal="100" zoomScaleSheetLayoutView="124" workbookViewId="0">
      <selection activeCell="B10" sqref="B10"/>
    </sheetView>
  </sheetViews>
  <sheetFormatPr defaultRowHeight="15" x14ac:dyDescent="0.25"/>
  <cols>
    <col min="1" max="1" width="2.28515625" customWidth="1"/>
    <col min="2" max="2" width="100.7109375" customWidth="1"/>
  </cols>
  <sheetData>
    <row r="1" spans="1:2" ht="26.25" x14ac:dyDescent="0.25">
      <c r="A1" s="60" t="s">
        <v>169</v>
      </c>
      <c r="B1" s="6"/>
    </row>
    <row r="2" spans="1:2" ht="26.25" x14ac:dyDescent="0.25">
      <c r="A2" s="60" t="s">
        <v>170</v>
      </c>
      <c r="B2" s="5"/>
    </row>
    <row r="3" spans="1:2" ht="26.25" x14ac:dyDescent="0.25">
      <c r="A3" s="60"/>
      <c r="B3" s="5"/>
    </row>
    <row r="4" spans="1:2" ht="63" x14ac:dyDescent="0.25">
      <c r="A4" s="61"/>
      <c r="B4" s="62" t="s">
        <v>164</v>
      </c>
    </row>
    <row r="5" spans="1:2" ht="27" thickBot="1" x14ac:dyDescent="0.3">
      <c r="A5" s="63"/>
      <c r="B5" s="64" t="s">
        <v>29</v>
      </c>
    </row>
    <row r="6" spans="1:2" ht="26.25" x14ac:dyDescent="0.25">
      <c r="A6" s="61"/>
      <c r="B6" s="65"/>
    </row>
    <row r="7" spans="1:2" ht="85.5" customHeight="1" x14ac:dyDescent="0.25">
      <c r="A7" s="22" t="s">
        <v>108</v>
      </c>
      <c r="B7" s="66" t="s">
        <v>165</v>
      </c>
    </row>
    <row r="8" spans="1:2" ht="24.95" customHeight="1" x14ac:dyDescent="0.25">
      <c r="A8" s="22" t="s">
        <v>109</v>
      </c>
      <c r="B8" s="66" t="s">
        <v>113</v>
      </c>
    </row>
    <row r="9" spans="1:2" ht="68.25" customHeight="1" x14ac:dyDescent="0.25">
      <c r="A9" s="22" t="s">
        <v>110</v>
      </c>
      <c r="B9" s="66" t="s">
        <v>166</v>
      </c>
    </row>
    <row r="10" spans="1:2" ht="52.5" customHeight="1" x14ac:dyDescent="0.25">
      <c r="A10" s="22" t="s">
        <v>111</v>
      </c>
      <c r="B10" s="66" t="s">
        <v>171</v>
      </c>
    </row>
    <row r="11" spans="1:2" ht="55.5" customHeight="1" x14ac:dyDescent="0.25">
      <c r="A11" s="22" t="s">
        <v>114</v>
      </c>
      <c r="B11" s="66" t="s">
        <v>167</v>
      </c>
    </row>
    <row r="12" spans="1:2" ht="23.25" customHeight="1" x14ac:dyDescent="0.25">
      <c r="A12" s="22" t="s">
        <v>115</v>
      </c>
      <c r="B12" s="66" t="s">
        <v>116</v>
      </c>
    </row>
    <row r="13" spans="1:2" ht="24.95" customHeight="1" x14ac:dyDescent="0.25">
      <c r="A13" s="22"/>
      <c r="B13" s="106"/>
    </row>
  </sheetData>
  <sheetProtection algorithmName="SHA-512" hashValue="0g32mKBetJTmEgAXlfw7oalnAaPxXn3FplCInPyv//j9TLMJf+crH1cVU9kIpdwdS8tKc9Lf253kXINaSRdySA==" saltValue="Nz3MnDsVW7ecRP9PB3DCHw==" spinCount="100000" sheet="1" objects="1" scenarios="1" formatColumns="0" formatRows="0" sort="0"/>
  <hyperlinks>
    <hyperlink ref="B5" r:id="rId1" xr:uid="{00000000-0004-0000-0200-000000000000}"/>
  </hyperlinks>
  <pageMargins left="0.7" right="0.7" top="0.75" bottom="0.75" header="0.3" footer="0.3"/>
  <pageSetup scale="87" orientation="portrait" r:id="rId2"/>
  <headerFooter>
    <oddFooter>&amp;L06/01/2021 Edition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0000FF"/>
    <pageSetUpPr fitToPage="1"/>
  </sheetPr>
  <dimension ref="A1:I46"/>
  <sheetViews>
    <sheetView showGridLines="0" tabSelected="1" view="pageBreakPreview" zoomScale="95" zoomScaleNormal="100" zoomScaleSheetLayoutView="95" workbookViewId="0">
      <selection activeCell="B9" sqref="B9"/>
    </sheetView>
  </sheetViews>
  <sheetFormatPr defaultRowHeight="15" x14ac:dyDescent="0.25"/>
  <cols>
    <col min="1" max="1" width="61.5703125" customWidth="1"/>
    <col min="2" max="2" width="12.7109375" customWidth="1"/>
    <col min="3" max="3" width="28.140625" customWidth="1"/>
    <col min="4" max="4" width="2.85546875" hidden="1" customWidth="1"/>
    <col min="5" max="5" width="2.85546875" customWidth="1"/>
    <col min="6" max="6" width="10" customWidth="1"/>
    <col min="7" max="7" width="40.85546875" customWidth="1"/>
    <col min="8" max="8" width="1" customWidth="1"/>
    <col min="9" max="9" width="113.42578125" bestFit="1" customWidth="1"/>
    <col min="10" max="10" width="11" customWidth="1"/>
    <col min="14" max="14" width="12.7109375" customWidth="1"/>
    <col min="26" max="26" width="12.7109375" customWidth="1"/>
    <col min="38" max="38" width="12.7109375" customWidth="1"/>
    <col min="50" max="50" width="12.7109375" customWidth="1"/>
    <col min="62" max="62" width="12.7109375" customWidth="1"/>
    <col min="74" max="74" width="12.7109375" customWidth="1"/>
    <col min="86" max="86" width="12.7109375" customWidth="1"/>
    <col min="98" max="98" width="12.7109375" customWidth="1"/>
    <col min="110" max="110" width="12.7109375" customWidth="1"/>
  </cols>
  <sheetData>
    <row r="1" spans="1:9" ht="15.75" thickBot="1" x14ac:dyDescent="0.3">
      <c r="A1" s="68" t="s">
        <v>31</v>
      </c>
      <c r="F1" s="68" t="s">
        <v>34</v>
      </c>
      <c r="G1" s="15" t="str">
        <f>Co_Name</f>
        <v>State Farm Mutual Automobile Insurance Company</v>
      </c>
      <c r="H1" s="15"/>
      <c r="I1" s="91" t="s">
        <v>98</v>
      </c>
    </row>
    <row r="2" spans="1:9" x14ac:dyDescent="0.25">
      <c r="A2" s="68" t="s">
        <v>32</v>
      </c>
      <c r="F2" s="68" t="s">
        <v>35</v>
      </c>
      <c r="G2" s="12" t="str">
        <f>General_Line</f>
        <v>Auto Liability and Physical Damage</v>
      </c>
      <c r="I2" s="92" t="s">
        <v>97</v>
      </c>
    </row>
    <row r="3" spans="1:9" x14ac:dyDescent="0.25">
      <c r="A3" s="68"/>
      <c r="G3" s="9"/>
      <c r="I3" s="100"/>
    </row>
    <row r="4" spans="1:9" ht="18" customHeight="1" x14ac:dyDescent="0.25">
      <c r="A4" s="68"/>
      <c r="G4" s="9"/>
      <c r="I4" s="100"/>
    </row>
    <row r="5" spans="1:9" ht="23.25" customHeight="1" x14ac:dyDescent="0.25">
      <c r="A5" s="69" t="s">
        <v>168</v>
      </c>
      <c r="B5" s="1"/>
      <c r="C5" s="1"/>
      <c r="D5" s="1"/>
      <c r="E5" s="1"/>
      <c r="F5" s="1"/>
      <c r="G5" s="10"/>
      <c r="H5" s="1"/>
      <c r="I5" s="100"/>
    </row>
    <row r="6" spans="1:9" ht="23.25" customHeight="1" x14ac:dyDescent="0.25">
      <c r="A6" s="69" t="s">
        <v>117</v>
      </c>
      <c r="B6" s="1"/>
      <c r="C6" s="1"/>
      <c r="D6" s="1"/>
      <c r="E6" s="1"/>
      <c r="F6" s="1"/>
      <c r="G6" s="10"/>
      <c r="H6" s="1"/>
      <c r="I6" s="100"/>
    </row>
    <row r="7" spans="1:9" ht="18" customHeight="1" x14ac:dyDescent="0.25">
      <c r="G7" s="9"/>
      <c r="I7" s="100"/>
    </row>
    <row r="8" spans="1:9" x14ac:dyDescent="0.25">
      <c r="A8" s="24" t="s">
        <v>36</v>
      </c>
      <c r="B8" s="129" t="s">
        <v>186</v>
      </c>
      <c r="C8" s="105" t="s">
        <v>37</v>
      </c>
      <c r="F8" s="130">
        <v>44817</v>
      </c>
      <c r="G8" s="9"/>
      <c r="I8" s="102"/>
    </row>
    <row r="9" spans="1:9" x14ac:dyDescent="0.25">
      <c r="A9" s="24"/>
      <c r="B9" s="155"/>
      <c r="C9" s="9"/>
      <c r="D9" s="9"/>
      <c r="E9" s="9"/>
      <c r="F9" s="9"/>
      <c r="G9" s="70"/>
      <c r="H9" s="159"/>
      <c r="I9" s="100"/>
    </row>
    <row r="10" spans="1:9" x14ac:dyDescent="0.25">
      <c r="A10" s="24" t="s">
        <v>38</v>
      </c>
      <c r="B10" s="104"/>
      <c r="C10" s="9"/>
      <c r="D10" s="9"/>
      <c r="E10" s="9"/>
      <c r="F10" s="9"/>
      <c r="G10" s="9"/>
      <c r="I10" s="100"/>
    </row>
    <row r="11" spans="1:9" x14ac:dyDescent="0.25">
      <c r="A11" s="24"/>
      <c r="B11" s="155"/>
      <c r="C11" s="9"/>
      <c r="D11" s="9"/>
      <c r="E11" s="9"/>
      <c r="F11" s="9"/>
      <c r="G11" s="9"/>
      <c r="I11" s="100"/>
    </row>
    <row r="12" spans="1:9" x14ac:dyDescent="0.25">
      <c r="A12" s="2" t="s">
        <v>95</v>
      </c>
      <c r="B12" s="2"/>
      <c r="C12" s="179" t="s">
        <v>183</v>
      </c>
      <c r="D12" s="180"/>
      <c r="E12" s="180"/>
      <c r="F12" s="181"/>
      <c r="G12" s="158"/>
      <c r="I12" s="100"/>
    </row>
    <row r="13" spans="1:9" x14ac:dyDescent="0.25">
      <c r="A13" s="68"/>
      <c r="B13" s="68"/>
      <c r="C13" s="156"/>
      <c r="D13" s="156"/>
      <c r="E13" s="156"/>
      <c r="F13" s="156"/>
      <c r="G13" s="157"/>
      <c r="H13" s="9"/>
      <c r="I13" s="100"/>
    </row>
    <row r="14" spans="1:9" x14ac:dyDescent="0.25">
      <c r="A14" s="2" t="s">
        <v>120</v>
      </c>
      <c r="B14" s="2"/>
      <c r="C14" s="131"/>
      <c r="D14" s="131"/>
      <c r="E14" s="156"/>
      <c r="F14" s="156"/>
      <c r="G14" s="157"/>
      <c r="H14" s="9"/>
      <c r="I14" s="100"/>
    </row>
    <row r="15" spans="1:9" x14ac:dyDescent="0.25">
      <c r="A15" s="9"/>
      <c r="B15" s="9"/>
      <c r="C15" s="9"/>
      <c r="D15" s="9"/>
      <c r="E15" s="9"/>
      <c r="F15" s="9"/>
      <c r="G15" s="9"/>
      <c r="H15" s="9"/>
      <c r="I15" s="100"/>
    </row>
    <row r="16" spans="1:9" x14ac:dyDescent="0.25">
      <c r="A16" s="24" t="s">
        <v>96</v>
      </c>
      <c r="B16" s="68"/>
      <c r="C16" s="93"/>
      <c r="G16" s="9"/>
      <c r="I16" s="101" t="str">
        <f>IF(INDEX(List_GeneralLine,References!$F$5,1)="","← ERROR! Select a General Line from the pull-down menu.","")</f>
        <v/>
      </c>
    </row>
    <row r="17" spans="1:9" x14ac:dyDescent="0.25">
      <c r="A17" s="9"/>
      <c r="B17" s="9"/>
      <c r="C17" s="9"/>
      <c r="D17" s="9"/>
      <c r="E17" s="9"/>
      <c r="F17" s="9"/>
      <c r="G17" s="9"/>
      <c r="I17" s="100"/>
    </row>
    <row r="18" spans="1:9" ht="18" customHeight="1" x14ac:dyDescent="0.25">
      <c r="A18" s="2" t="s">
        <v>122</v>
      </c>
      <c r="B18" s="2"/>
      <c r="C18" s="2" t="s">
        <v>121</v>
      </c>
      <c r="G18" s="2"/>
      <c r="I18" s="100"/>
    </row>
    <row r="19" spans="1:9" ht="18" customHeight="1" x14ac:dyDescent="0.25">
      <c r="A19" s="52" t="s">
        <v>118</v>
      </c>
      <c r="B19" s="52"/>
      <c r="G19" s="9"/>
      <c r="I19" s="100"/>
    </row>
    <row r="20" spans="1:9" ht="18" customHeight="1" x14ac:dyDescent="0.25">
      <c r="A20" s="52"/>
      <c r="B20" s="52"/>
      <c r="G20" s="9"/>
      <c r="I20" s="100"/>
    </row>
    <row r="21" spans="1:9" ht="18" customHeight="1" x14ac:dyDescent="0.25">
      <c r="A21" s="149" t="str">
        <f>IF(INDEX(List_DetailLine,References!Q6,1)="","",INDEX(List_DetailLine,References!Q6,1))</f>
        <v>Private Passenger Auto Liability</v>
      </c>
      <c r="B21" s="9"/>
      <c r="C21" s="90" t="s">
        <v>176</v>
      </c>
      <c r="D21" s="59">
        <f>IF(OR(Covg01="NA",Covg01="N/A",Covg01=""),"",1)</f>
        <v>1</v>
      </c>
      <c r="G21" s="165"/>
      <c r="I21" s="102" t="str">
        <f>IF(AND(Covg01&lt;&gt;"",$A21=""),"← ERROR! Select a Detailed Line Description.",IF(AND($A21&lt;&gt;"",Covg01=""),"← ERROR! Select a Coverage/Form/Program.",""))</f>
        <v/>
      </c>
    </row>
    <row r="22" spans="1:9" ht="18" customHeight="1" x14ac:dyDescent="0.25">
      <c r="A22" s="149" t="str">
        <f>IF(INDEX(List_DetailLine,References!Q7,1)="","",INDEX(List_DetailLine,References!Q7,1))</f>
        <v>Private Passenger Auto Liability</v>
      </c>
      <c r="B22" s="9"/>
      <c r="C22" s="90" t="s">
        <v>177</v>
      </c>
      <c r="D22" s="59">
        <f>IF(OR(Covg02="NA",Covg02="N/A",Covg02=""),"",1)</f>
        <v>1</v>
      </c>
      <c r="G22" s="165"/>
      <c r="I22" s="102" t="str">
        <f>IF(AND(Covg02&lt;&gt;"",$A22=""),"← ERROR! Select a Detailed Line Description.",IF(AND($A22&lt;&gt;"",Covg02=""),"← ERROR! Select a Coverage/Form/Program.",""))</f>
        <v/>
      </c>
    </row>
    <row r="23" spans="1:9" ht="18" customHeight="1" x14ac:dyDescent="0.25">
      <c r="A23" s="149" t="str">
        <f>IF(INDEX(List_DetailLine,References!Q8,1)="","",INDEX(List_DetailLine,References!Q8,1))</f>
        <v>Private Passenger Auto Liability</v>
      </c>
      <c r="B23" s="9"/>
      <c r="C23" s="90" t="s">
        <v>178</v>
      </c>
      <c r="D23" s="59">
        <f>IF(OR(Covg03="NA",Covg03="N/A",Covg03=""),"",1)</f>
        <v>1</v>
      </c>
      <c r="G23" s="165"/>
      <c r="I23" s="102" t="str">
        <f>IF(AND(Covg03&lt;&gt;"",$A23=""),"← ERROR! Select a Detailed Line Description.",IF(AND($A23&lt;&gt;"",Covg03=""),"← ERROR! Select a Coverage/Form/Program.",""))</f>
        <v/>
      </c>
    </row>
    <row r="24" spans="1:9" ht="18" customHeight="1" x14ac:dyDescent="0.25">
      <c r="A24" s="149" t="str">
        <f>IF(INDEX(List_DetailLine,References!Q9,1)="","",INDEX(List_DetailLine,References!Q9,1))</f>
        <v>Private Passenger Auto Liability</v>
      </c>
      <c r="B24" s="9"/>
      <c r="C24" s="90" t="s">
        <v>179</v>
      </c>
      <c r="D24" s="59">
        <f>IF(OR(Covg04="NA",Covg04="N/A",Covg04=""),"",1)</f>
        <v>1</v>
      </c>
      <c r="G24" s="165"/>
      <c r="I24" s="102" t="str">
        <f>IF(AND(Covg04&lt;&gt;"",$A24=""),"← ERROR! Select a Detailed Line Description.",IF(AND($A24&lt;&gt;"",Covg04=""),"← ERROR! Select a Coverage/Form/Program.",""))</f>
        <v/>
      </c>
    </row>
    <row r="25" spans="1:9" ht="18" customHeight="1" x14ac:dyDescent="0.25">
      <c r="A25" s="149" t="str">
        <f>IF(INDEX(List_DetailLine,References!Q10,1)="","",INDEX(List_DetailLine,References!Q10,1))</f>
        <v>Private Passenger Auto Physical Damage</v>
      </c>
      <c r="B25" s="9"/>
      <c r="C25" s="90" t="s">
        <v>180</v>
      </c>
      <c r="D25" s="59">
        <f>IF(OR(Covg05="NA",Covg05="N/A",Covg05=""),"",1)</f>
        <v>1</v>
      </c>
      <c r="G25" s="165"/>
      <c r="I25" s="102" t="str">
        <f>IF(AND(Covg05&lt;&gt;"",$A25=""),"← ERROR! Select a Detailed Line Description.",IF(AND($A25&lt;&gt;"",Covg05=""),"← ERROR! Select a Coverage/Form/Program.",""))</f>
        <v/>
      </c>
    </row>
    <row r="26" spans="1:9" x14ac:dyDescent="0.25">
      <c r="A26" s="51"/>
      <c r="B26" s="51"/>
      <c r="D26" s="59">
        <f>SUM(D21:D25)</f>
        <v>5</v>
      </c>
      <c r="E26" s="59"/>
      <c r="F26" s="59"/>
      <c r="G26" s="9"/>
      <c r="I26" s="100"/>
    </row>
    <row r="27" spans="1:9" x14ac:dyDescent="0.25">
      <c r="A27" s="2" t="s">
        <v>21</v>
      </c>
      <c r="B27" s="2"/>
      <c r="C27" s="54" t="s">
        <v>24</v>
      </c>
      <c r="F27" s="58" t="str">
        <f>IF(OR(INDEX(List_AggMethod,References!$L$5,1)="Report Year",INDEX(List_AggMethod,References!$L$5,1)="Report Quarter"),"(Claims-Made policies only)",IF(OR(INDEX(List_AggMethod,References!$L$5,1)="Policy Year",INDEX(List_AggMethod,References!$L$5,1)="Policy Quarter"),"(Multi-Year policies only)",""))</f>
        <v/>
      </c>
      <c r="G27" s="9"/>
      <c r="H27" s="58"/>
      <c r="I27" s="100"/>
    </row>
    <row r="28" spans="1:9" x14ac:dyDescent="0.25">
      <c r="A28" s="52"/>
      <c r="B28" s="52"/>
      <c r="G28" s="9"/>
      <c r="I28" s="100"/>
    </row>
    <row r="29" spans="1:9" x14ac:dyDescent="0.25">
      <c r="A29" s="2" t="s">
        <v>119</v>
      </c>
      <c r="B29" s="2"/>
      <c r="C29" s="53">
        <v>20221</v>
      </c>
      <c r="G29" s="9"/>
      <c r="I29" s="102" t="str">
        <f>IF(OR(AND(RIGHT(FYQtr_LDF,1)&lt;&gt;"1",RIGHT(FYQtr_LDF,1)&lt;&gt;"2",RIGHT(FYQtr_LDF,1)&lt;&gt;"3",RIGHT(FYQtr_LDF,1)&lt;&gt;"4"),LEFT(FYQtr_LDF,4)&lt;"2013",LEFT(FYQtr_LDF,4)&gt;"2025",LEN(FYQtr_LDF)&lt;&gt;5),"← ERROR! Enter the most recent fiscal period in YYYYQ format.","")</f>
        <v/>
      </c>
    </row>
    <row r="30" spans="1:9" x14ac:dyDescent="0.25">
      <c r="I30" s="100"/>
    </row>
    <row r="31" spans="1:9" x14ac:dyDescent="0.25">
      <c r="A31" s="2" t="s">
        <v>127</v>
      </c>
      <c r="B31" s="2"/>
      <c r="C31" s="160" t="s">
        <v>184</v>
      </c>
      <c r="I31" s="102" t="str">
        <f>IF(C31="No","← ERROR! Exhibit 7 Reported Claim Counts need to include claims Closed Without Payment.","")</f>
        <v/>
      </c>
    </row>
    <row r="32" spans="1:9" x14ac:dyDescent="0.25">
      <c r="A32" s="2"/>
      <c r="B32" s="2"/>
      <c r="C32" s="161"/>
      <c r="I32" s="100"/>
    </row>
    <row r="33" spans="1:9" x14ac:dyDescent="0.25">
      <c r="A33" s="2" t="s">
        <v>128</v>
      </c>
      <c r="B33" s="2"/>
      <c r="C33" s="160" t="s">
        <v>184</v>
      </c>
      <c r="I33" s="102" t="str">
        <f>IF(C33="No","← ERROR! Exhibit 7 Paid Claim Counts need to include both open and closed claim counts.","")</f>
        <v/>
      </c>
    </row>
    <row r="34" spans="1:9" x14ac:dyDescent="0.25">
      <c r="A34" s="2"/>
      <c r="B34" s="2"/>
      <c r="C34" s="161"/>
      <c r="I34" s="100"/>
    </row>
    <row r="35" spans="1:9" x14ac:dyDescent="0.25">
      <c r="A35" s="2" t="s">
        <v>153</v>
      </c>
      <c r="B35" s="2"/>
      <c r="C35" s="160" t="s">
        <v>185</v>
      </c>
      <c r="I35" s="100"/>
    </row>
    <row r="36" spans="1:9" x14ac:dyDescent="0.25">
      <c r="A36" s="2"/>
      <c r="B36" s="2"/>
      <c r="C36" s="161"/>
      <c r="I36" s="100"/>
    </row>
    <row r="37" spans="1:9" x14ac:dyDescent="0.25">
      <c r="A37" s="2" t="s">
        <v>152</v>
      </c>
      <c r="B37" s="2"/>
      <c r="C37" s="55" t="s">
        <v>185</v>
      </c>
      <c r="I37" s="100"/>
    </row>
    <row r="38" spans="1:9" x14ac:dyDescent="0.25">
      <c r="I38" s="100"/>
    </row>
    <row r="39" spans="1:9" x14ac:dyDescent="0.25">
      <c r="A39" s="2" t="s">
        <v>28</v>
      </c>
      <c r="B39" s="2"/>
      <c r="C39" s="55" t="s">
        <v>184</v>
      </c>
      <c r="I39" s="100"/>
    </row>
    <row r="40" spans="1:9" x14ac:dyDescent="0.25">
      <c r="A40" s="52" t="s">
        <v>93</v>
      </c>
      <c r="B40" s="52"/>
      <c r="I40" s="100"/>
    </row>
    <row r="41" spans="1:9" x14ac:dyDescent="0.25">
      <c r="A41" s="52" t="s">
        <v>94</v>
      </c>
      <c r="B41" s="52"/>
      <c r="I41" s="100"/>
    </row>
    <row r="42" spans="1:9" x14ac:dyDescent="0.25">
      <c r="I42" s="100"/>
    </row>
    <row r="43" spans="1:9" x14ac:dyDescent="0.25">
      <c r="A43" s="2" t="s">
        <v>33</v>
      </c>
      <c r="B43" s="2"/>
      <c r="C43" s="54"/>
      <c r="I43" s="100"/>
    </row>
    <row r="44" spans="1:9" ht="5.0999999999999996" customHeight="1" x14ac:dyDescent="0.25">
      <c r="I44" s="100"/>
    </row>
    <row r="45" spans="1:9" x14ac:dyDescent="0.25">
      <c r="I45" s="100"/>
    </row>
    <row r="46" spans="1:9" ht="15.75" thickBot="1" x14ac:dyDescent="0.3">
      <c r="I46" s="103"/>
    </row>
  </sheetData>
  <sheetProtection algorithmName="SHA-512" hashValue="eHBOZsWw2uhHzy+vA/AGD7v35puQjy8dbzei5Qd4JUaNKS7BBjAT7OwMg1929E+ZGwb7On8iRuJl4im9xjW22w==" saltValue="d+i6SjxxT3BhaLwFE4+mXg==" spinCount="100000" sheet="1" objects="1" scenarios="1"/>
  <mergeCells count="1">
    <mergeCell ref="C12:F12"/>
  </mergeCells>
  <dataValidations count="2">
    <dataValidation type="list" allowBlank="1" showInputMessage="1" showErrorMessage="1" sqref="C37 C35 C39 C33 C31" xr:uid="{00000000-0002-0000-0300-000000000000}">
      <formula1>"Yes,No"</formula1>
    </dataValidation>
    <dataValidation type="custom" allowBlank="1" showInputMessage="1" showErrorMessage="1" error="Enter the most recent fiscal period used in YYYYQ format." sqref="C29" xr:uid="{00000000-0002-0000-0300-000001000000}">
      <formula1>AND(OR(RIGHT(C29,1)="1",RIGHT(C29,1)="2",RIGHT(C29,1)="3",RIGHT(C29,1)="4"),C29&gt;=20131,C29&lt;=20254,LEN(C29)=5)</formula1>
    </dataValidation>
  </dataValidations>
  <printOptions horizontalCentered="1"/>
  <pageMargins left="0.5" right="0.5" top="0.5" bottom="0.5" header="0.3" footer="0.3"/>
  <pageSetup scale="76" orientation="landscape" useFirstPageNumber="1" r:id="rId1"/>
  <headerFooter>
    <oddFooter>&amp;CSupplemental Quarterly Development Template&amp;RPage 1&amp;L06/01/2021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9" r:id="rId4" name="Drop Down 5">
              <controlPr defaultSize="0" autoLine="0" autoPict="0">
                <anchor moveWithCells="1">
                  <from>
                    <xdr:col>2</xdr:col>
                    <xdr:colOff>0</xdr:colOff>
                    <xdr:row>25</xdr:row>
                    <xdr:rowOff>180975</xdr:rowOff>
                  </from>
                  <to>
                    <xdr:col>4</xdr:col>
                    <xdr:colOff>19050</xdr:colOff>
                    <xdr:row>27</xdr:row>
                    <xdr:rowOff>9525</xdr:rowOff>
                  </to>
                </anchor>
              </controlPr>
            </control>
          </mc:Choice>
        </mc:AlternateContent>
        <mc:AlternateContent xmlns:mc="http://schemas.openxmlformats.org/markup-compatibility/2006">
          <mc:Choice Requires="x14">
            <control shapeId="11272" r:id="rId5" name="Drop Down 8">
              <controlPr defaultSize="0" autoLine="0" autoPict="0">
                <anchor moveWithCells="1">
                  <from>
                    <xdr:col>2</xdr:col>
                    <xdr:colOff>0</xdr:colOff>
                    <xdr:row>41</xdr:row>
                    <xdr:rowOff>161925</xdr:rowOff>
                  </from>
                  <to>
                    <xdr:col>4</xdr:col>
                    <xdr:colOff>9525</xdr:colOff>
                    <xdr:row>43</xdr:row>
                    <xdr:rowOff>9525</xdr:rowOff>
                  </to>
                </anchor>
              </controlPr>
            </control>
          </mc:Choice>
        </mc:AlternateContent>
        <mc:AlternateContent xmlns:mc="http://schemas.openxmlformats.org/markup-compatibility/2006">
          <mc:Choice Requires="x14">
            <control shapeId="11274" r:id="rId6" name="Button 10">
              <controlPr defaultSize="0" print="0" autoFill="0" autoPict="0" macro="[0]!PrintSelection">
                <anchor moveWithCells="1" sizeWithCells="1">
                  <from>
                    <xdr:col>2</xdr:col>
                    <xdr:colOff>0</xdr:colOff>
                    <xdr:row>44</xdr:row>
                    <xdr:rowOff>0</xdr:rowOff>
                  </from>
                  <to>
                    <xdr:col>3</xdr:col>
                    <xdr:colOff>0</xdr:colOff>
                    <xdr:row>45</xdr:row>
                    <xdr:rowOff>57150</xdr:rowOff>
                  </to>
                </anchor>
              </controlPr>
            </control>
          </mc:Choice>
        </mc:AlternateContent>
        <mc:AlternateContent xmlns:mc="http://schemas.openxmlformats.org/markup-compatibility/2006">
          <mc:Choice Requires="x14">
            <control shapeId="11289" r:id="rId7" name="Drop Down 25">
              <controlPr defaultSize="0" autoLine="0" autoPict="0" macro="[0]!LineMapping">
                <anchor moveWithCells="1">
                  <from>
                    <xdr:col>2</xdr:col>
                    <xdr:colOff>0</xdr:colOff>
                    <xdr:row>14</xdr:row>
                    <xdr:rowOff>152400</xdr:rowOff>
                  </from>
                  <to>
                    <xdr:col>6</xdr:col>
                    <xdr:colOff>695325</xdr:colOff>
                    <xdr:row>15</xdr:row>
                    <xdr:rowOff>161925</xdr:rowOff>
                  </to>
                </anchor>
              </controlPr>
            </control>
          </mc:Choice>
        </mc:AlternateContent>
        <mc:AlternateContent xmlns:mc="http://schemas.openxmlformats.org/markup-compatibility/2006">
          <mc:Choice Requires="x14">
            <control shapeId="11292" r:id="rId8" name="Drop Down 28">
              <controlPr defaultSize="0" autoLine="0" autoPict="0">
                <anchor moveWithCells="1">
                  <from>
                    <xdr:col>2</xdr:col>
                    <xdr:colOff>19050</xdr:colOff>
                    <xdr:row>13</xdr:row>
                    <xdr:rowOff>19050</xdr:rowOff>
                  </from>
                  <to>
                    <xdr:col>4</xdr:col>
                    <xdr:colOff>38100</xdr:colOff>
                    <xdr:row>14</xdr:row>
                    <xdr:rowOff>28575</xdr:rowOff>
                  </to>
                </anchor>
              </controlPr>
            </control>
          </mc:Choice>
        </mc:AlternateContent>
        <mc:AlternateContent xmlns:mc="http://schemas.openxmlformats.org/markup-compatibility/2006">
          <mc:Choice Requires="x14">
            <control shapeId="11294" r:id="rId9" name="Drop Down 30">
              <controlPr defaultSize="0" autoLine="0" autoPict="0">
                <anchor moveWithCells="1">
                  <from>
                    <xdr:col>0</xdr:col>
                    <xdr:colOff>0</xdr:colOff>
                    <xdr:row>20</xdr:row>
                    <xdr:rowOff>19050</xdr:rowOff>
                  </from>
                  <to>
                    <xdr:col>1</xdr:col>
                    <xdr:colOff>19050</xdr:colOff>
                    <xdr:row>21</xdr:row>
                    <xdr:rowOff>0</xdr:rowOff>
                  </to>
                </anchor>
              </controlPr>
            </control>
          </mc:Choice>
        </mc:AlternateContent>
        <mc:AlternateContent xmlns:mc="http://schemas.openxmlformats.org/markup-compatibility/2006">
          <mc:Choice Requires="x14">
            <control shapeId="11295" r:id="rId10" name="Drop Down 31">
              <controlPr defaultSize="0" autoLine="0" autoPict="0">
                <anchor moveWithCells="1">
                  <from>
                    <xdr:col>0</xdr:col>
                    <xdr:colOff>0</xdr:colOff>
                    <xdr:row>21</xdr:row>
                    <xdr:rowOff>19050</xdr:rowOff>
                  </from>
                  <to>
                    <xdr:col>1</xdr:col>
                    <xdr:colOff>19050</xdr:colOff>
                    <xdr:row>22</xdr:row>
                    <xdr:rowOff>0</xdr:rowOff>
                  </to>
                </anchor>
              </controlPr>
            </control>
          </mc:Choice>
        </mc:AlternateContent>
        <mc:AlternateContent xmlns:mc="http://schemas.openxmlformats.org/markup-compatibility/2006">
          <mc:Choice Requires="x14">
            <control shapeId="11296" r:id="rId11" name="Drop Down 32">
              <controlPr defaultSize="0" autoLine="0" autoPict="0">
                <anchor moveWithCells="1">
                  <from>
                    <xdr:col>0</xdr:col>
                    <xdr:colOff>0</xdr:colOff>
                    <xdr:row>22</xdr:row>
                    <xdr:rowOff>19050</xdr:rowOff>
                  </from>
                  <to>
                    <xdr:col>1</xdr:col>
                    <xdr:colOff>19050</xdr:colOff>
                    <xdr:row>23</xdr:row>
                    <xdr:rowOff>0</xdr:rowOff>
                  </to>
                </anchor>
              </controlPr>
            </control>
          </mc:Choice>
        </mc:AlternateContent>
        <mc:AlternateContent xmlns:mc="http://schemas.openxmlformats.org/markup-compatibility/2006">
          <mc:Choice Requires="x14">
            <control shapeId="11297" r:id="rId12" name="Drop Down 33">
              <controlPr defaultSize="0" autoLine="0" autoPict="0">
                <anchor moveWithCells="1">
                  <from>
                    <xdr:col>0</xdr:col>
                    <xdr:colOff>0</xdr:colOff>
                    <xdr:row>23</xdr:row>
                    <xdr:rowOff>19050</xdr:rowOff>
                  </from>
                  <to>
                    <xdr:col>1</xdr:col>
                    <xdr:colOff>19050</xdr:colOff>
                    <xdr:row>24</xdr:row>
                    <xdr:rowOff>0</xdr:rowOff>
                  </to>
                </anchor>
              </controlPr>
            </control>
          </mc:Choice>
        </mc:AlternateContent>
        <mc:AlternateContent xmlns:mc="http://schemas.openxmlformats.org/markup-compatibility/2006">
          <mc:Choice Requires="x14">
            <control shapeId="11298" r:id="rId13" name="Drop Down 34">
              <controlPr defaultSize="0" autoLine="0" autoPict="0">
                <anchor moveWithCells="1">
                  <from>
                    <xdr:col>0</xdr:col>
                    <xdr:colOff>0</xdr:colOff>
                    <xdr:row>24</xdr:row>
                    <xdr:rowOff>19050</xdr:rowOff>
                  </from>
                  <to>
                    <xdr:col>1</xdr:col>
                    <xdr:colOff>19050</xdr:colOff>
                    <xdr:row>25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rgb="FF0000FF"/>
  </sheetPr>
  <dimension ref="A1:GS1249"/>
  <sheetViews>
    <sheetView showGridLines="0" view="pageBreakPreview" topLeftCell="A706" zoomScale="60" zoomScaleNormal="100" workbookViewId="0">
      <selection activeCell="BL28" sqref="BL28"/>
    </sheetView>
  </sheetViews>
  <sheetFormatPr defaultRowHeight="15" x14ac:dyDescent="0.25"/>
  <cols>
    <col min="1" max="1" width="19.28515625" style="70" customWidth="1"/>
    <col min="2" max="3" width="12.7109375" style="4" customWidth="1"/>
    <col min="4" max="6" width="17" style="4" bestFit="1" customWidth="1"/>
    <col min="7" max="7" width="17.5703125" style="4" bestFit="1" customWidth="1"/>
    <col min="8" max="8" width="17" style="4" bestFit="1" customWidth="1"/>
    <col min="9" max="9" width="17.5703125" style="4" bestFit="1" customWidth="1"/>
    <col min="10" max="10" width="17" style="4" bestFit="1" customWidth="1"/>
    <col min="11" max="11" width="17.5703125" style="4" bestFit="1" customWidth="1"/>
    <col min="12" max="12" width="17" style="4" bestFit="1" customWidth="1"/>
    <col min="13" max="13" width="17.5703125" style="4" bestFit="1" customWidth="1"/>
    <col min="14" max="19" width="17" style="4" bestFit="1" customWidth="1"/>
    <col min="20" max="20" width="17.5703125" style="4" bestFit="1" customWidth="1"/>
    <col min="21" max="21" width="17" style="4" bestFit="1" customWidth="1"/>
    <col min="22" max="22" width="18.28515625" style="4" customWidth="1"/>
    <col min="23" max="23" width="17.5703125" style="4" bestFit="1" customWidth="1"/>
    <col min="24" max="36" width="17" style="4" bestFit="1" customWidth="1"/>
    <col min="37" max="38" width="16.5703125" style="4" bestFit="1" customWidth="1"/>
    <col min="39" max="40" width="17" style="4" bestFit="1" customWidth="1"/>
    <col min="41" max="41" width="16.5703125" style="4" bestFit="1" customWidth="1"/>
    <col min="42" max="42" width="14.5703125" style="4" customWidth="1"/>
    <col min="43" max="43" width="17" style="4" bestFit="1" customWidth="1"/>
    <col min="44" max="44" width="17.5703125" style="4" bestFit="1" customWidth="1"/>
    <col min="45" max="46" width="17" style="4" bestFit="1" customWidth="1"/>
    <col min="47" max="47" width="17.5703125" style="4" bestFit="1" customWidth="1"/>
    <col min="48" max="49" width="17" style="4" bestFit="1" customWidth="1"/>
    <col min="50" max="51" width="17.5703125" style="4" bestFit="1" customWidth="1"/>
    <col min="52" max="58" width="17" style="4" bestFit="1" customWidth="1"/>
    <col min="59" max="59" width="16.5703125" style="4" bestFit="1" customWidth="1"/>
    <col min="60" max="61" width="17" style="4" bestFit="1" customWidth="1"/>
    <col min="62" max="62" width="17.85546875" style="4" customWidth="1"/>
    <col min="63" max="66" width="17" style="4" bestFit="1" customWidth="1"/>
    <col min="67" max="67" width="16.5703125" style="4" bestFit="1" customWidth="1"/>
    <col min="68" max="73" width="17" style="4" bestFit="1" customWidth="1"/>
    <col min="74" max="77" width="16.5703125" style="4" bestFit="1" customWidth="1"/>
    <col min="78" max="78" width="17" style="4" bestFit="1" customWidth="1"/>
    <col min="79" max="79" width="16.5703125" style="4" bestFit="1" customWidth="1"/>
    <col min="80" max="81" width="17" style="4" bestFit="1" customWidth="1"/>
    <col min="82" max="92" width="12.7109375" style="4" customWidth="1"/>
    <col min="93" max="93" width="15.42578125" style="4" bestFit="1" customWidth="1"/>
    <col min="94" max="201" width="12.7109375" style="4" customWidth="1"/>
    <col min="202" max="16384" width="9.140625" style="4"/>
  </cols>
  <sheetData>
    <row r="1" spans="1:173" s="70" customFormat="1" ht="21" x14ac:dyDescent="0.35">
      <c r="A1" s="17"/>
      <c r="B1" s="17" t="str">
        <f>Co_Name</f>
        <v>State Farm Mutual Automobile Insurance Company</v>
      </c>
      <c r="C1" s="13"/>
      <c r="D1" s="120"/>
      <c r="E1" s="120"/>
      <c r="F1" s="120"/>
      <c r="G1" s="120"/>
      <c r="H1" s="120"/>
      <c r="I1" s="120"/>
      <c r="J1" s="120"/>
      <c r="K1" s="120"/>
      <c r="L1" s="120"/>
      <c r="AP1" s="17" t="str">
        <f>Co_Name</f>
        <v>State Farm Mutual Automobile Insurance Company</v>
      </c>
      <c r="AQ1" s="13"/>
      <c r="AR1" s="120"/>
      <c r="AS1" s="120"/>
      <c r="AT1" s="120"/>
      <c r="AU1" s="120"/>
      <c r="AV1" s="120"/>
      <c r="AW1" s="120"/>
      <c r="AX1" s="120"/>
      <c r="AY1" s="120"/>
      <c r="AZ1" s="120"/>
      <c r="CD1" s="17" t="str">
        <f>Co_Name</f>
        <v>State Farm Mutual Automobile Insurance Company</v>
      </c>
      <c r="CE1" s="13"/>
      <c r="CF1" s="120"/>
      <c r="CG1" s="120"/>
      <c r="CH1" s="120"/>
      <c r="CI1" s="120"/>
      <c r="CJ1" s="120"/>
      <c r="CK1" s="120"/>
      <c r="CL1" s="120"/>
      <c r="CM1" s="120"/>
      <c r="CN1" s="120"/>
      <c r="DR1" s="17" t="str">
        <f>Co_Name</f>
        <v>State Farm Mutual Automobile Insurance Company</v>
      </c>
      <c r="DS1" s="13"/>
      <c r="DT1" s="120"/>
      <c r="DU1" s="120"/>
      <c r="DV1" s="120"/>
      <c r="DW1" s="120"/>
      <c r="DX1" s="120"/>
      <c r="DY1" s="120"/>
      <c r="DZ1" s="120"/>
      <c r="EA1" s="120"/>
      <c r="EB1" s="120"/>
      <c r="FF1" s="17" t="str">
        <f>Co_Name</f>
        <v>State Farm Mutual Automobile Insurance Company</v>
      </c>
      <c r="FG1" s="13"/>
      <c r="FH1" s="120"/>
      <c r="FI1" s="120"/>
      <c r="FJ1" s="120"/>
      <c r="FK1" s="120"/>
      <c r="FL1" s="120"/>
      <c r="FM1" s="120"/>
      <c r="FN1" s="120"/>
      <c r="FO1" s="120"/>
      <c r="FP1" s="120"/>
    </row>
    <row r="2" spans="1:173" s="70" customFormat="1" ht="21" x14ac:dyDescent="0.35">
      <c r="A2" s="17"/>
      <c r="B2" s="17" t="str">
        <f>Detailed_LineDesc01</f>
        <v>Private Passenger Auto Liability</v>
      </c>
      <c r="C2" s="13"/>
      <c r="D2" s="120"/>
      <c r="E2" s="120"/>
      <c r="F2" s="120"/>
      <c r="G2" s="120"/>
      <c r="H2" s="120"/>
      <c r="I2" s="120"/>
      <c r="J2" s="120"/>
      <c r="K2" s="120"/>
      <c r="L2" s="120"/>
      <c r="AP2" s="17" t="str">
        <f>Detailed_LineDesc02</f>
        <v>Private Passenger Auto Liability</v>
      </c>
      <c r="AQ2" s="13"/>
      <c r="AR2" s="120"/>
      <c r="AS2" s="120"/>
      <c r="AT2" s="120"/>
      <c r="AU2" s="120"/>
      <c r="AV2" s="120"/>
      <c r="AW2" s="120"/>
      <c r="AX2" s="120"/>
      <c r="AY2" s="120"/>
      <c r="AZ2" s="120"/>
      <c r="CD2" s="17" t="str">
        <f>Detailed_LineDesc03</f>
        <v>Private Passenger Auto Liability</v>
      </c>
      <c r="CE2" s="13"/>
      <c r="CF2" s="120"/>
      <c r="CG2" s="120"/>
      <c r="CH2" s="120"/>
      <c r="CI2" s="120"/>
      <c r="CJ2" s="120"/>
      <c r="CK2" s="120"/>
      <c r="CL2" s="120"/>
      <c r="CM2" s="120"/>
      <c r="CN2" s="120"/>
      <c r="DR2" s="17" t="str">
        <f>Detailed_LineDesc04</f>
        <v>Private Passenger Auto Liability</v>
      </c>
      <c r="DS2" s="13"/>
      <c r="DT2" s="120"/>
      <c r="DU2" s="120"/>
      <c r="DV2" s="120"/>
      <c r="DW2" s="120"/>
      <c r="DX2" s="120"/>
      <c r="DY2" s="120"/>
      <c r="DZ2" s="120"/>
      <c r="EA2" s="120"/>
      <c r="EB2" s="120"/>
      <c r="FF2" s="17" t="str">
        <f>Detailed_LineDesc05</f>
        <v>Private Passenger Auto Physical Damage</v>
      </c>
      <c r="FG2" s="13"/>
      <c r="FH2" s="120"/>
      <c r="FI2" s="120"/>
      <c r="FJ2" s="120"/>
      <c r="FK2" s="120"/>
      <c r="FL2" s="120"/>
      <c r="FM2" s="120"/>
      <c r="FN2" s="120"/>
      <c r="FO2" s="120"/>
      <c r="FP2" s="120"/>
    </row>
    <row r="3" spans="1:173" s="70" customFormat="1" ht="21" x14ac:dyDescent="0.35">
      <c r="A3" s="17"/>
      <c r="B3" s="17"/>
      <c r="C3" s="13"/>
      <c r="D3" s="120"/>
      <c r="E3" s="120"/>
      <c r="F3" s="120"/>
      <c r="G3" s="120"/>
      <c r="H3" s="120"/>
      <c r="I3" s="120"/>
      <c r="J3" s="120"/>
      <c r="K3" s="120"/>
      <c r="L3" s="120"/>
      <c r="AP3" s="17"/>
      <c r="AQ3" s="13"/>
      <c r="AR3" s="120"/>
      <c r="AS3" s="120"/>
      <c r="AT3" s="120"/>
      <c r="AU3" s="120"/>
      <c r="AV3" s="120"/>
      <c r="AW3" s="120"/>
      <c r="AX3" s="120"/>
      <c r="AY3" s="120"/>
      <c r="AZ3" s="120"/>
      <c r="CD3" s="17"/>
      <c r="CE3" s="13"/>
      <c r="CF3" s="120"/>
      <c r="CG3" s="120"/>
      <c r="CH3" s="120"/>
      <c r="CI3" s="120"/>
      <c r="CJ3" s="120"/>
      <c r="CK3" s="120"/>
      <c r="CL3" s="120"/>
      <c r="CM3" s="120"/>
      <c r="CN3" s="120"/>
      <c r="DR3" s="17"/>
      <c r="DS3" s="13"/>
      <c r="DT3" s="120"/>
      <c r="DU3" s="120"/>
      <c r="DV3" s="120"/>
      <c r="DW3" s="120"/>
      <c r="DX3" s="120"/>
      <c r="DY3" s="120"/>
      <c r="DZ3" s="120"/>
      <c r="EA3" s="120"/>
      <c r="EB3" s="120"/>
      <c r="FF3" s="17"/>
      <c r="FG3" s="13"/>
      <c r="FH3" s="120"/>
      <c r="FI3" s="120"/>
      <c r="FJ3" s="120"/>
      <c r="FK3" s="120"/>
      <c r="FL3" s="120"/>
      <c r="FM3" s="120"/>
      <c r="FN3" s="120"/>
      <c r="FO3" s="120"/>
      <c r="FP3" s="120"/>
    </row>
    <row r="4" spans="1:173" s="70" customFormat="1" ht="21" x14ac:dyDescent="0.35">
      <c r="A4" s="17"/>
      <c r="B4" s="17" t="s">
        <v>174</v>
      </c>
      <c r="C4" s="13"/>
      <c r="D4" s="120"/>
      <c r="E4" s="120"/>
      <c r="F4" s="120"/>
      <c r="G4" s="120"/>
      <c r="H4" s="120"/>
      <c r="I4" s="120"/>
      <c r="J4" s="120"/>
      <c r="K4" s="120"/>
      <c r="L4" s="120"/>
      <c r="AP4" s="17" t="s">
        <v>174</v>
      </c>
      <c r="AQ4" s="13"/>
      <c r="AR4" s="120"/>
      <c r="AS4" s="120"/>
      <c r="AT4" s="120"/>
      <c r="AU4" s="120"/>
      <c r="AV4" s="120"/>
      <c r="AW4" s="120"/>
      <c r="AX4" s="120"/>
      <c r="AY4" s="120"/>
      <c r="AZ4" s="120"/>
      <c r="CD4" s="17" t="s">
        <v>174</v>
      </c>
      <c r="CE4" s="13"/>
      <c r="CF4" s="120"/>
      <c r="CG4" s="120"/>
      <c r="CH4" s="120"/>
      <c r="CI4" s="120"/>
      <c r="CJ4" s="120"/>
      <c r="CK4" s="120"/>
      <c r="CL4" s="120"/>
      <c r="CM4" s="120"/>
      <c r="CN4" s="120"/>
      <c r="DR4" s="17" t="s">
        <v>174</v>
      </c>
      <c r="DS4" s="13"/>
      <c r="DT4" s="120"/>
      <c r="DU4" s="120"/>
      <c r="DV4" s="120"/>
      <c r="DW4" s="120"/>
      <c r="DX4" s="120"/>
      <c r="DY4" s="120"/>
      <c r="DZ4" s="120"/>
      <c r="EA4" s="120"/>
      <c r="EB4" s="120"/>
      <c r="FF4" s="17" t="s">
        <v>174</v>
      </c>
      <c r="FG4" s="13"/>
      <c r="FH4" s="120"/>
      <c r="FI4" s="120"/>
      <c r="FJ4" s="120"/>
      <c r="FK4" s="120"/>
      <c r="FL4" s="120"/>
      <c r="FM4" s="120"/>
      <c r="FN4" s="120"/>
      <c r="FO4" s="120"/>
      <c r="FP4" s="120"/>
    </row>
    <row r="5" spans="1:173" s="70" customFormat="1" x14ac:dyDescent="0.25">
      <c r="A5" s="107"/>
      <c r="B5" s="107" t="str">
        <f>Covg01</f>
        <v>BI</v>
      </c>
      <c r="C5" s="120"/>
      <c r="D5" s="120"/>
      <c r="E5" s="120"/>
      <c r="F5" s="120"/>
      <c r="G5" s="120"/>
      <c r="H5" s="120"/>
      <c r="I5" s="120"/>
      <c r="J5" s="120"/>
      <c r="K5" s="120"/>
      <c r="L5" s="120"/>
      <c r="AP5" s="107" t="str">
        <f>Covg02</f>
        <v>PD</v>
      </c>
      <c r="AQ5" s="120"/>
      <c r="AR5" s="120"/>
      <c r="AS5" s="120"/>
      <c r="AT5" s="120"/>
      <c r="AU5" s="120"/>
      <c r="AV5" s="120"/>
      <c r="AW5" s="120"/>
      <c r="AX5" s="120"/>
      <c r="AY5" s="120"/>
      <c r="AZ5" s="120"/>
      <c r="CD5" s="107" t="str">
        <f>Covg03</f>
        <v>MPC</v>
      </c>
      <c r="CE5" s="120"/>
      <c r="CF5" s="120"/>
      <c r="CG5" s="120"/>
      <c r="CH5" s="120"/>
      <c r="CI5" s="120"/>
      <c r="CJ5" s="120"/>
      <c r="CK5" s="120"/>
      <c r="CL5" s="120"/>
      <c r="CM5" s="120"/>
      <c r="CN5" s="120"/>
      <c r="DR5" s="107" t="str">
        <f>Covg04</f>
        <v>UM</v>
      </c>
      <c r="DS5" s="120"/>
      <c r="DT5" s="120"/>
      <c r="DU5" s="120"/>
      <c r="DV5" s="120"/>
      <c r="DW5" s="120"/>
      <c r="DX5" s="120"/>
      <c r="DY5" s="120"/>
      <c r="DZ5" s="120"/>
      <c r="EA5" s="120"/>
      <c r="EB5" s="120"/>
      <c r="FF5" s="107" t="str">
        <f>Covg05</f>
        <v>COMP</v>
      </c>
      <c r="FG5" s="120"/>
      <c r="FH5" s="120"/>
      <c r="FI5" s="120"/>
      <c r="FJ5" s="120"/>
      <c r="FK5" s="120"/>
      <c r="FL5" s="120"/>
      <c r="FM5" s="120"/>
      <c r="FN5" s="120"/>
      <c r="FO5" s="120"/>
      <c r="FP5" s="120"/>
    </row>
    <row r="6" spans="1:173" s="70" customFormat="1" ht="21" x14ac:dyDescent="0.35">
      <c r="A6" s="17"/>
      <c r="B6" s="18"/>
      <c r="C6" s="13"/>
      <c r="D6" s="120"/>
      <c r="E6" s="120"/>
      <c r="F6" s="120"/>
      <c r="G6" s="120"/>
      <c r="H6" s="120"/>
      <c r="I6" s="120"/>
      <c r="J6" s="120"/>
      <c r="K6" s="120"/>
      <c r="L6" s="120"/>
      <c r="AP6" s="18"/>
      <c r="AQ6" s="13"/>
      <c r="AR6" s="120"/>
      <c r="AS6" s="120"/>
      <c r="AT6" s="120"/>
      <c r="AU6" s="120"/>
      <c r="AV6" s="120"/>
      <c r="AW6" s="120"/>
      <c r="AX6" s="120"/>
      <c r="AY6" s="120"/>
      <c r="AZ6" s="120"/>
      <c r="CD6" s="18"/>
      <c r="CE6" s="13"/>
      <c r="CF6" s="120"/>
      <c r="CG6" s="120"/>
      <c r="CH6" s="120"/>
      <c r="CI6" s="120"/>
      <c r="CJ6" s="120"/>
      <c r="CK6" s="120"/>
      <c r="CL6" s="120"/>
      <c r="CM6" s="120"/>
      <c r="CN6" s="120"/>
      <c r="DR6" s="18"/>
      <c r="DS6" s="13"/>
      <c r="DT6" s="120"/>
      <c r="DU6" s="120"/>
      <c r="DV6" s="120"/>
      <c r="DW6" s="120"/>
      <c r="DX6" s="120"/>
      <c r="DY6" s="120"/>
      <c r="DZ6" s="120"/>
      <c r="EA6" s="120"/>
      <c r="EB6" s="120"/>
      <c r="FF6" s="18"/>
      <c r="FG6" s="13"/>
      <c r="FH6" s="120"/>
      <c r="FI6" s="120"/>
      <c r="FJ6" s="120"/>
      <c r="FK6" s="120"/>
      <c r="FL6" s="120"/>
      <c r="FM6" s="120"/>
      <c r="FN6" s="120"/>
      <c r="FO6" s="120"/>
      <c r="FP6" s="120"/>
    </row>
    <row r="7" spans="1:173" x14ac:dyDescent="0.25">
      <c r="B7" s="108" t="str">
        <f>IF(OR(E7="Paid - Loss &amp; DCCE",E7="Incurred - Loss &amp; DCCE"),"Selected Ultimate Loss &amp; DCCE:",IF(OR(E7="Paid - Pure Loss",E7="Incurred - Pure Loss"),"Selected Ultimate Loss:","Selected Ultimate Loss (&amp; DCCE):"))</f>
        <v>Selected Ultimate Loss:</v>
      </c>
      <c r="C7" s="40"/>
      <c r="D7" s="24"/>
      <c r="E7" s="182" t="s">
        <v>159</v>
      </c>
      <c r="F7" s="183"/>
      <c r="K7" s="41"/>
      <c r="L7" s="41"/>
      <c r="M7" s="41"/>
      <c r="AP7" s="108" t="str">
        <f>IF(OR(AS7="Paid - Loss &amp; DCCE",AS7="Incurred - Loss &amp; DCCE"),"Selected Ultimate Loss &amp; DCCE:",IF(OR(AS7="Paid - Pure Loss",AS7="Incurred - Pure Loss"),"Selected Ultimate Loss:","Selected Ultimate Loss (&amp; DCCE):"))</f>
        <v>Selected Ultimate Loss:</v>
      </c>
      <c r="AQ7" s="40"/>
      <c r="AR7" s="24"/>
      <c r="AS7" s="182" t="s">
        <v>159</v>
      </c>
      <c r="AT7" s="183"/>
      <c r="AY7" s="41"/>
      <c r="AZ7" s="41"/>
      <c r="BA7" s="41"/>
      <c r="CD7" s="108" t="str">
        <f>IF(OR(CG7="Paid - Loss &amp; DCCE",CG7="Incurred - Loss &amp; DCCE"),"Selected Ultimate Loss &amp; DCCE:",IF(OR(CG7="Paid - Pure Loss",CG7="Incurred - Pure Loss"),"Selected Ultimate Loss:","Selected Ultimate Loss (&amp; DCCE):"))</f>
        <v>Selected Ultimate Loss:</v>
      </c>
      <c r="CE7" s="40"/>
      <c r="CF7" s="24"/>
      <c r="CG7" s="182" t="s">
        <v>159</v>
      </c>
      <c r="CH7" s="183"/>
      <c r="CM7" s="41"/>
      <c r="CN7" s="41"/>
      <c r="CO7" s="41"/>
      <c r="DR7" s="108" t="str">
        <f>IF(OR(DU7="Paid - Loss &amp; DCCE",DU7="Incurred - Loss &amp; DCCE"),"Selected Ultimate Loss &amp; DCCE:",IF(OR(DU7="Paid - Pure Loss",DU7="Incurred - Pure Loss"),"Selected Ultimate Loss:","Selected Ultimate Loss (&amp; DCCE):"))</f>
        <v>Selected Ultimate Loss:</v>
      </c>
      <c r="DS7" s="40"/>
      <c r="DT7" s="24"/>
      <c r="DU7" s="182" t="s">
        <v>159</v>
      </c>
      <c r="DV7" s="183"/>
      <c r="EA7" s="41"/>
      <c r="EB7" s="41"/>
      <c r="EC7" s="41"/>
      <c r="FF7" s="108" t="str">
        <f>IF(OR(FI7="Paid - Loss &amp; DCCE",FI7="Incurred - Loss &amp; DCCE"),"Selected Ultimate Loss &amp; DCCE:",IF(OR(FI7="Paid - Pure Loss",FI7="Incurred - Pure Loss"),"Selected Ultimate Loss:","Selected Ultimate Loss (&amp; DCCE):"))</f>
        <v>Selected Ultimate Loss:</v>
      </c>
      <c r="FG7" s="40"/>
      <c r="FH7" s="24"/>
      <c r="FI7" s="182" t="s">
        <v>159</v>
      </c>
      <c r="FJ7" s="183"/>
      <c r="FO7" s="41"/>
      <c r="FP7" s="41"/>
      <c r="FQ7" s="41"/>
    </row>
    <row r="8" spans="1:173" x14ac:dyDescent="0.25">
      <c r="B8" s="24" t="str">
        <f>IF(OR(E7="Paid - Loss &amp; DCCE",E7="Incurred - Loss &amp; DCCE"),"Selected Ultimate DCCE (not applicable):",IF(OR(E7="Paid - Pure Loss",E7="Incurred - Pure Loss"),"Selected Ultimate DCCE:","Selected Ultimate DCCE (if applicable):"))</f>
        <v>Selected Ultimate DCCE:</v>
      </c>
      <c r="C8" s="41"/>
      <c r="D8" s="41"/>
      <c r="E8" s="182" t="s">
        <v>160</v>
      </c>
      <c r="F8" s="183"/>
      <c r="G8" s="166" t="str">
        <f>IF(AND(OR(E7="Paid - Loss &amp; DCCE",E7="Incurred - Loss &amp; DCCE"),AND(NOT(ISBLANK(E8)),E8&lt;&gt;"NA")),"← ERROR! You cannot select a DCCE method if you are developing losses and DCCE together.",
IF(AND(OR(E7="Paid - Pure Loss",E7="Incurred - Pure Loss"),OR(ISBLANK(E8),E8="NA")),"← ERROR! You must select a DCCE method if you are not developing losses and DCCE together.",
IF(AND(DCCEDevtBasis="No",OR(E8="Incurred - DCCE Dollar",E8="Incurred - DCCE (by Ratio)")), "←ERROR! You indicated that you do not track incurred DCCE on '1.General'.","")))</f>
        <v/>
      </c>
      <c r="H8" s="41"/>
      <c r="I8" s="41"/>
      <c r="J8" s="41"/>
      <c r="K8" s="41"/>
      <c r="L8" s="41"/>
      <c r="M8" s="41"/>
      <c r="AP8" s="24" t="str">
        <f>IF(OR(AS7="Paid - Loss &amp; DCCE",AS7="Incurred - Loss &amp; DCCE"),"Selected Ultimate DCCE (not applicable):",IF(OR(AS7="Paid - Pure Loss",AS7="Incurred - Pure Loss"),"Selected Ultimate DCCE:","Selected Ultimate DCCE (if applicable):"))</f>
        <v>Selected Ultimate DCCE:</v>
      </c>
      <c r="AQ8" s="41"/>
      <c r="AR8" s="41"/>
      <c r="AS8" s="182" t="s">
        <v>160</v>
      </c>
      <c r="AT8" s="183"/>
      <c r="AU8" s="166" t="str">
        <f>IF(AND(OR(AS7="Paid - Loss &amp; DCCE",AS7="Incurred - Loss &amp; DCCE"),AND(NOT(ISBLANK(AS8)),AS8&lt;&gt;"NA")),"← ERROR! You cannot select a DCCE method if you are developing losses and DCCE together.",
IF(AND(OR(AS7="Paid - Pure Loss",AS7="Incurred - Pure Loss"),OR(ISBLANK(AS8),AS8="NA")),"← ERROR! You must select a DCCE method if you are not developing losses and DCCE together.",
IF(AND(DCCEDevtBasis="No",OR(AS8="Incurred - DCCE Dollar",AS8="Incurred - DCCE (by Ratio)")), "←ERROR! You indicated that you do not track incurred DCCE on '1.General'.","")))</f>
        <v/>
      </c>
      <c r="AV8" s="41"/>
      <c r="AW8" s="41"/>
      <c r="AX8" s="41"/>
      <c r="AY8" s="41"/>
      <c r="AZ8" s="41"/>
      <c r="BA8" s="41"/>
      <c r="CD8" s="24" t="str">
        <f>IF(OR(CG7="Paid - Loss &amp; DCCE",CG7="Incurred - Loss &amp; DCCE"),"Selected Ultimate DCCE (not applicable):",IF(OR(CG7="Paid - Pure Loss",CG7="Incurred - Pure Loss"),"Selected Ultimate DCCE:","Selected Ultimate DCCE (if applicable):"))</f>
        <v>Selected Ultimate DCCE:</v>
      </c>
      <c r="CE8" s="41"/>
      <c r="CF8" s="41"/>
      <c r="CG8" s="182" t="s">
        <v>160</v>
      </c>
      <c r="CH8" s="183"/>
      <c r="CI8" s="166" t="str">
        <f>IF(AND(OR(CG7="Paid - Loss &amp; DCCE",CG7="Incurred - Loss &amp; DCCE"),AND(NOT(ISBLANK(CG8)),CG8&lt;&gt;"NA")),"← ERROR! You cannot select a DCCE method if you are developing losses and DCCE together.",
IF(AND(OR(CG7="Paid - Pure Loss",CG7="Incurred - Pure Loss"),OR(ISBLANK(CG8),CG8="NA")),"← ERROR! You must select a DCCE method if you are not developing losses and DCCE together.",
IF(AND(DCCEDevtBasis="No",OR(CG8="Incurred - DCCE Dollar",CG8="Incurred - DCCE (by Ratio)")), "←ERROR! You indicated that you do not track incurred DCCE on '1.General'.","")))</f>
        <v/>
      </c>
      <c r="CJ8" s="41"/>
      <c r="CK8" s="41"/>
      <c r="CL8" s="41"/>
      <c r="CM8" s="41"/>
      <c r="CN8" s="41"/>
      <c r="CO8" s="41"/>
      <c r="DR8" s="24" t="str">
        <f>IF(OR(DU7="Paid - Loss &amp; DCCE",DU7="Incurred - Loss &amp; DCCE"),"Selected Ultimate DCCE (not applicable):",IF(OR(DU7="Paid - Pure Loss",DU7="Incurred - Pure Loss"),"Selected Ultimate DCCE:","Selected Ultimate DCCE (if applicable):"))</f>
        <v>Selected Ultimate DCCE:</v>
      </c>
      <c r="DS8" s="41"/>
      <c r="DT8" s="41"/>
      <c r="DU8" s="182" t="s">
        <v>160</v>
      </c>
      <c r="DV8" s="183"/>
      <c r="DW8" s="166" t="str">
        <f>IF(AND(OR(DU7="Paid - Loss &amp; DCCE",DU7="Incurred - Loss &amp; DCCE"),AND(NOT(ISBLANK(DU8)),DU8&lt;&gt;"NA")),"← ERROR! You cannot select a DCCE method if you are developing losses and DCCE together.",
IF(AND(OR(DU7="Paid - Pure Loss",DU7="Incurred - Pure Loss"),OR(ISBLANK(DU8),DU8="NA")),"← ERROR! You must select a DCCE method if you are not developing losses and DCCE together.",
IF(AND(DCCEDevtBasis="No",OR(DU8="Incurred - DCCE Dollar",DU8="Incurred - DCCE (by Ratio)")), "←ERROR! You indicated that you do not track incurred DCCE on '1.General'.","")))</f>
        <v/>
      </c>
      <c r="DX8" s="41"/>
      <c r="DY8" s="41"/>
      <c r="DZ8" s="41"/>
      <c r="EA8" s="41"/>
      <c r="EB8" s="41"/>
      <c r="EC8" s="41"/>
      <c r="FF8" s="24" t="str">
        <f>IF(OR(FI7="Paid - Loss &amp; DCCE",FI7="Incurred - Loss &amp; DCCE"),"Selected Ultimate DCCE (not applicable):",IF(OR(FI7="Paid - Pure Loss",FI7="Incurred - Pure Loss"),"Selected Ultimate DCCE:","Selected Ultimate DCCE (if applicable):"))</f>
        <v>Selected Ultimate DCCE:</v>
      </c>
      <c r="FG8" s="41"/>
      <c r="FH8" s="41"/>
      <c r="FI8" s="182" t="s">
        <v>160</v>
      </c>
      <c r="FJ8" s="183"/>
      <c r="FK8" s="166" t="str">
        <f>IF(AND(OR(FI7="Paid - Loss &amp; DCCE",FI7="Incurred - Loss &amp; DCCE"),AND(NOT(ISBLANK(FI8)),FI8&lt;&gt;"NA")),"← ERROR! You cannot select a DCCE method if you are developing losses and DCCE together.",
IF(AND(OR(FI7="Paid - Pure Loss",FI7="Incurred - Pure Loss"),OR(ISBLANK(FI8),FI8="NA")),"← ERROR! You must select a DCCE method if you are not developing losses and DCCE together.",
IF(AND(DCCEDevtBasis="No",OR(FI8="Incurred - DCCE Dollar",FI8="Incurred - DCCE (by Ratio)")), "←ERROR! You indicated that you do not track incurred DCCE on '1.General'.","")))</f>
        <v/>
      </c>
      <c r="FL8" s="41"/>
      <c r="FM8" s="41"/>
      <c r="FN8" s="41"/>
      <c r="FO8" s="41"/>
      <c r="FP8" s="41"/>
      <c r="FQ8" s="41"/>
    </row>
    <row r="9" spans="1:173" x14ac:dyDescent="0.25">
      <c r="B9" s="24"/>
      <c r="C9" s="41"/>
      <c r="D9" s="41"/>
      <c r="E9" s="50"/>
      <c r="F9" s="41"/>
      <c r="G9" s="22"/>
      <c r="H9" s="41"/>
      <c r="I9" s="41"/>
      <c r="J9" s="41"/>
      <c r="K9" s="41"/>
      <c r="L9" s="41"/>
      <c r="M9" s="41"/>
      <c r="AP9" s="24"/>
      <c r="AQ9" s="41"/>
      <c r="AR9" s="41"/>
      <c r="AS9" s="50"/>
      <c r="AT9" s="41"/>
      <c r="AU9" s="22"/>
      <c r="AV9" s="41"/>
      <c r="AW9" s="41"/>
      <c r="AX9" s="41"/>
      <c r="AY9" s="41"/>
      <c r="AZ9" s="41"/>
      <c r="BA9" s="41"/>
      <c r="CD9" s="24"/>
      <c r="CE9" s="41"/>
      <c r="CF9" s="41"/>
      <c r="CG9" s="50"/>
      <c r="CH9" s="41"/>
      <c r="CI9" s="22"/>
      <c r="CJ9" s="41"/>
      <c r="CK9" s="41"/>
      <c r="CL9" s="41"/>
      <c r="CM9" s="41"/>
      <c r="CN9" s="41"/>
      <c r="CO9" s="41"/>
      <c r="DR9" s="24"/>
      <c r="DS9" s="41"/>
      <c r="DT9" s="41"/>
      <c r="DU9" s="50"/>
      <c r="DV9" s="41"/>
      <c r="DW9" s="22"/>
      <c r="DX9" s="41"/>
      <c r="DY9" s="41"/>
      <c r="DZ9" s="41"/>
      <c r="EA9" s="41"/>
      <c r="EB9" s="41"/>
      <c r="EC9" s="41"/>
      <c r="FF9" s="24"/>
      <c r="FG9" s="41"/>
      <c r="FH9" s="41"/>
      <c r="FI9" s="50"/>
      <c r="FJ9" s="41"/>
      <c r="FK9" s="22"/>
      <c r="FL9" s="41"/>
      <c r="FM9" s="41"/>
      <c r="FN9" s="41"/>
      <c r="FO9" s="41"/>
      <c r="FP9" s="41"/>
      <c r="FQ9" s="41"/>
    </row>
    <row r="10" spans="1:173" x14ac:dyDescent="0.25">
      <c r="B10" s="108"/>
      <c r="C10" s="40"/>
      <c r="D10" s="13" t="str">
        <f>"Fiscal "&amp;LEFT(AggMethod, FIND(" ",AggMethod,1))&amp;"Year Ending"</f>
        <v>Fiscal Accident Year Ending</v>
      </c>
      <c r="E10" s="48"/>
      <c r="F10" s="49"/>
      <c r="G10" s="6"/>
      <c r="H10" s="49"/>
      <c r="I10" s="49"/>
      <c r="J10" s="48"/>
      <c r="K10" s="49"/>
      <c r="L10" s="49"/>
      <c r="M10" s="49"/>
      <c r="AP10" s="108"/>
      <c r="AQ10" s="40"/>
      <c r="AR10" s="13" t="str">
        <f>"Fiscal "&amp;LEFT(AggMethod, FIND(" ",AggMethod,1))&amp;"Year Ending"</f>
        <v>Fiscal Accident Year Ending</v>
      </c>
      <c r="AS10" s="48"/>
      <c r="AT10" s="49"/>
      <c r="AU10" s="6"/>
      <c r="AV10" s="49"/>
      <c r="AW10" s="49"/>
      <c r="AX10" s="48"/>
      <c r="AY10" s="49"/>
      <c r="AZ10" s="49"/>
      <c r="BA10" s="49"/>
      <c r="CD10" s="108"/>
      <c r="CE10" s="40"/>
      <c r="CF10" s="13" t="str">
        <f>"Fiscal "&amp;LEFT(AggMethod, FIND(" ",AggMethod,1))&amp;"Year Ending"</f>
        <v>Fiscal Accident Year Ending</v>
      </c>
      <c r="CG10" s="48"/>
      <c r="CH10" s="49"/>
      <c r="CI10" s="6"/>
      <c r="CJ10" s="49"/>
      <c r="CK10" s="49"/>
      <c r="CL10" s="48"/>
      <c r="CM10" s="49"/>
      <c r="CN10" s="49"/>
      <c r="CO10" s="49"/>
      <c r="DR10" s="108"/>
      <c r="DS10" s="40"/>
      <c r="DT10" s="13" t="str">
        <f>"Fiscal "&amp;LEFT(AggMethod, FIND(" ",AggMethod,1))&amp;"Year Ending"</f>
        <v>Fiscal Accident Year Ending</v>
      </c>
      <c r="DU10" s="48"/>
      <c r="DV10" s="49"/>
      <c r="DW10" s="6"/>
      <c r="DX10" s="49"/>
      <c r="DY10" s="49"/>
      <c r="DZ10" s="48"/>
      <c r="EA10" s="49"/>
      <c r="EB10" s="49"/>
      <c r="EC10" s="49"/>
      <c r="FF10" s="108"/>
      <c r="FG10" s="40"/>
      <c r="FH10" s="13" t="str">
        <f>"Fiscal "&amp;LEFT(AggMethod, FIND(" ",AggMethod,1))&amp;"Year Ending"</f>
        <v>Fiscal Accident Year Ending</v>
      </c>
      <c r="FI10" s="48"/>
      <c r="FJ10" s="49"/>
      <c r="FK10" s="6"/>
      <c r="FL10" s="49"/>
      <c r="FM10" s="49"/>
      <c r="FN10" s="48"/>
      <c r="FO10" s="49"/>
      <c r="FP10" s="49"/>
      <c r="FQ10" s="49"/>
    </row>
    <row r="11" spans="1:173" x14ac:dyDescent="0.25">
      <c r="B11" s="168" t="s">
        <v>6</v>
      </c>
      <c r="C11" s="43"/>
      <c r="D11" s="44">
        <f t="shared" ref="D11:K11" si="0">E11-10</f>
        <v>20131</v>
      </c>
      <c r="E11" s="44">
        <f t="shared" si="0"/>
        <v>20141</v>
      </c>
      <c r="F11" s="44">
        <f t="shared" si="0"/>
        <v>20151</v>
      </c>
      <c r="G11" s="44">
        <f t="shared" si="0"/>
        <v>20161</v>
      </c>
      <c r="H11" s="44">
        <f t="shared" si="0"/>
        <v>20171</v>
      </c>
      <c r="I11" s="44">
        <f t="shared" si="0"/>
        <v>20181</v>
      </c>
      <c r="J11" s="44">
        <f t="shared" si="0"/>
        <v>20191</v>
      </c>
      <c r="K11" s="44">
        <f t="shared" si="0"/>
        <v>20201</v>
      </c>
      <c r="L11" s="44">
        <f>M11-10</f>
        <v>20211</v>
      </c>
      <c r="M11" s="44">
        <f>FYQtr_LDF</f>
        <v>20221</v>
      </c>
      <c r="AP11" s="168" t="s">
        <v>6</v>
      </c>
      <c r="AQ11" s="43"/>
      <c r="AR11" s="44">
        <f t="shared" ref="AR11" si="1">AS11-10</f>
        <v>20131</v>
      </c>
      <c r="AS11" s="44">
        <f t="shared" ref="AS11" si="2">AT11-10</f>
        <v>20141</v>
      </c>
      <c r="AT11" s="44">
        <f t="shared" ref="AT11" si="3">AU11-10</f>
        <v>20151</v>
      </c>
      <c r="AU11" s="44">
        <f t="shared" ref="AU11" si="4">AV11-10</f>
        <v>20161</v>
      </c>
      <c r="AV11" s="44">
        <f t="shared" ref="AV11" si="5">AW11-10</f>
        <v>20171</v>
      </c>
      <c r="AW11" s="44">
        <f t="shared" ref="AW11" si="6">AX11-10</f>
        <v>20181</v>
      </c>
      <c r="AX11" s="44">
        <f t="shared" ref="AX11" si="7">AY11-10</f>
        <v>20191</v>
      </c>
      <c r="AY11" s="44">
        <f t="shared" ref="AY11" si="8">AZ11-10</f>
        <v>20201</v>
      </c>
      <c r="AZ11" s="44">
        <f>BA11-10</f>
        <v>20211</v>
      </c>
      <c r="BA11" s="44">
        <f>FYQtr_LDF</f>
        <v>20221</v>
      </c>
      <c r="CD11" s="168" t="s">
        <v>6</v>
      </c>
      <c r="CE11" s="43"/>
      <c r="CF11" s="44">
        <f t="shared" ref="CF11" si="9">CG11-10</f>
        <v>20131</v>
      </c>
      <c r="CG11" s="44">
        <f t="shared" ref="CG11" si="10">CH11-10</f>
        <v>20141</v>
      </c>
      <c r="CH11" s="44">
        <f t="shared" ref="CH11" si="11">CI11-10</f>
        <v>20151</v>
      </c>
      <c r="CI11" s="44">
        <f t="shared" ref="CI11" si="12">CJ11-10</f>
        <v>20161</v>
      </c>
      <c r="CJ11" s="44">
        <f t="shared" ref="CJ11" si="13">CK11-10</f>
        <v>20171</v>
      </c>
      <c r="CK11" s="44">
        <f t="shared" ref="CK11" si="14">CL11-10</f>
        <v>20181</v>
      </c>
      <c r="CL11" s="44">
        <f t="shared" ref="CL11" si="15">CM11-10</f>
        <v>20191</v>
      </c>
      <c r="CM11" s="44">
        <f t="shared" ref="CM11" si="16">CN11-10</f>
        <v>20201</v>
      </c>
      <c r="CN11" s="44">
        <f>CO11-10</f>
        <v>20211</v>
      </c>
      <c r="CO11" s="44">
        <f>FYQtr_LDF</f>
        <v>20221</v>
      </c>
      <c r="DR11" s="168" t="s">
        <v>6</v>
      </c>
      <c r="DS11" s="43"/>
      <c r="DT11" s="44">
        <f t="shared" ref="DT11" si="17">DU11-10</f>
        <v>20131</v>
      </c>
      <c r="DU11" s="44">
        <f t="shared" ref="DU11" si="18">DV11-10</f>
        <v>20141</v>
      </c>
      <c r="DV11" s="44">
        <f t="shared" ref="DV11" si="19">DW11-10</f>
        <v>20151</v>
      </c>
      <c r="DW11" s="44">
        <f t="shared" ref="DW11" si="20">DX11-10</f>
        <v>20161</v>
      </c>
      <c r="DX11" s="44">
        <f t="shared" ref="DX11" si="21">DY11-10</f>
        <v>20171</v>
      </c>
      <c r="DY11" s="44">
        <f t="shared" ref="DY11" si="22">DZ11-10</f>
        <v>20181</v>
      </c>
      <c r="DZ11" s="44">
        <f t="shared" ref="DZ11" si="23">EA11-10</f>
        <v>20191</v>
      </c>
      <c r="EA11" s="44">
        <f t="shared" ref="EA11" si="24">EB11-10</f>
        <v>20201</v>
      </c>
      <c r="EB11" s="44">
        <f>EC11-10</f>
        <v>20211</v>
      </c>
      <c r="EC11" s="44">
        <f>FYQtr_LDF</f>
        <v>20221</v>
      </c>
      <c r="FF11" s="168" t="s">
        <v>6</v>
      </c>
      <c r="FG11" s="43"/>
      <c r="FH11" s="44">
        <f t="shared" ref="FH11" si="25">FI11-10</f>
        <v>20131</v>
      </c>
      <c r="FI11" s="44">
        <f t="shared" ref="FI11" si="26">FJ11-10</f>
        <v>20141</v>
      </c>
      <c r="FJ11" s="44">
        <f t="shared" ref="FJ11" si="27">FK11-10</f>
        <v>20151</v>
      </c>
      <c r="FK11" s="44">
        <f t="shared" ref="FK11" si="28">FL11-10</f>
        <v>20161</v>
      </c>
      <c r="FL11" s="44">
        <f t="shared" ref="FL11" si="29">FM11-10</f>
        <v>20171</v>
      </c>
      <c r="FM11" s="44">
        <f t="shared" ref="FM11" si="30">FN11-10</f>
        <v>20181</v>
      </c>
      <c r="FN11" s="44">
        <f t="shared" ref="FN11" si="31">FO11-10</f>
        <v>20191</v>
      </c>
      <c r="FO11" s="44">
        <f t="shared" ref="FO11" si="32">FP11-10</f>
        <v>20201</v>
      </c>
      <c r="FP11" s="44">
        <f>FQ11-10</f>
        <v>20211</v>
      </c>
      <c r="FQ11" s="44">
        <f>FYQtr_LDF</f>
        <v>20221</v>
      </c>
    </row>
    <row r="12" spans="1:173" x14ac:dyDescent="0.25">
      <c r="B12" s="177" t="s">
        <v>156</v>
      </c>
      <c r="C12" s="46"/>
      <c r="D12" s="167">
        <f>IF(COUNTA(B36:AO75)=0,"",INDEX(B1242:AL1249,1,MATCH(D11,B1235:AL1235,0)))</f>
        <v>528091591.23926663</v>
      </c>
      <c r="E12" s="167">
        <f>IF(COUNTA(B36:AO75)=0,"",INDEX(B1242:AL1249,1,MATCH(E11,B1235:AL1235,0)))</f>
        <v>607785973.96210814</v>
      </c>
      <c r="F12" s="167">
        <f>IF(COUNTA(B36:AO75)=0,"",INDEX(B1242:AL1249,1,MATCH(F11,B1235:AL1235,0)))</f>
        <v>681523932.72706842</v>
      </c>
      <c r="G12" s="167">
        <f>IF(COUNTA(B36:AO75)=0,"",INDEX(B1242:AL1249,1,MATCH(G11,B1235:AL1235,0)))</f>
        <v>715342701.39564633</v>
      </c>
      <c r="H12" s="167">
        <f>IF(COUNTA(B36:AO75)=0,"",INDEX(B1242:AL1249,1,MATCH(H11,B1235:AL1235,0)))</f>
        <v>838752497.8905611</v>
      </c>
      <c r="I12" s="167">
        <f>IF(COUNTA(B36:AO75)=0,"",INDEX(B1242:AL1249,1,MATCH(I11,B1235:AL1235,0)))</f>
        <v>746457003.89917898</v>
      </c>
      <c r="J12" s="167">
        <f>IF(COUNTA(B36:AO75)=0,"",INDEX(B1242:AL1249,1,MATCH(J11,B1235:AL1235,0)))</f>
        <v>673192475.67588282</v>
      </c>
      <c r="K12" s="167">
        <f>IF(COUNTA(B36:AO75)=0,"",INDEX(B1242:AL1249,1,MATCH(K11,B1235:AL1235,0)))</f>
        <v>610733209.42564178</v>
      </c>
      <c r="L12" s="167">
        <f>IF(COUNTA(B36:AO75)=0,"",INDEX(B1242:AL1249,1,MATCH(L11,B1235:AL1235,0)))</f>
        <v>414337983.39343488</v>
      </c>
      <c r="M12" s="167">
        <f>IF(COUNTA(B36:AO75)=0,"",INDEX(B1242:AL1249,1,MATCH(M11,B1235:AL1235,0)))</f>
        <v>729873067.88387299</v>
      </c>
      <c r="AP12" s="177" t="s">
        <v>156</v>
      </c>
      <c r="AQ12" s="46"/>
      <c r="AR12" s="167">
        <f>IF(COUNTA(AP36:CC75)=0,"",INDEX(AP1242:BZ1249,1,MATCH(AR11,AP1235:BZ1235,0)))</f>
        <v>429301382.94380844</v>
      </c>
      <c r="AS12" s="167">
        <f>IF(COUNTA(AP36:CC75)=0,"",INDEX(AP1242:BZ1249,1,MATCH(AS11,AP1235:BZ1235,0)))</f>
        <v>470258112.11569595</v>
      </c>
      <c r="AT12" s="167">
        <f>IF(COUNTA(AP36:CC75)=0,"",INDEX(AP1242:BZ1249,1,MATCH(AT11,AP1235:BZ1235,0)))</f>
        <v>520262901.69341391</v>
      </c>
      <c r="AU12" s="167">
        <f>IF(COUNTA(AP36:CC75)=0,"",INDEX(AP1242:BZ1249,1,MATCH(AU11,AP1235:BZ1235,0)))</f>
        <v>578505175.45880783</v>
      </c>
      <c r="AV12" s="167">
        <f>IF(COUNTA(AP36:CC75)=0,"",INDEX(AP1242:BZ1249,1,MATCH(AV11,AP1235:BZ1235,0)))</f>
        <v>609348721.81871712</v>
      </c>
      <c r="AW12" s="167">
        <f>IF(COUNTA(AP36:CC75)=0,"",INDEX(AP1242:BZ1249,1,MATCH(AW11,AP1235:BZ1235,0)))</f>
        <v>610522737.16709495</v>
      </c>
      <c r="AX12" s="167">
        <f>IF(COUNTA(AP36:CC75)=0,"",INDEX(AP1242:BZ1249,1,MATCH(AX11,AP1235:BZ1235,0)))</f>
        <v>578126578.6293906</v>
      </c>
      <c r="AY12" s="167">
        <f>IF(COUNTA(AP36:CC75)=0,"",INDEX(AP1242:BZ1249,1,MATCH(AY11,AP1235:BZ1235,0)))</f>
        <v>561990231.68236601</v>
      </c>
      <c r="AZ12" s="167">
        <f>IF(COUNTA(AP36:CC75)=0,"",INDEX(AP1242:BZ1249,1,MATCH(AZ11,AP1235:BZ1235,0)))</f>
        <v>342358287.58322465</v>
      </c>
      <c r="BA12" s="167">
        <f>IF(COUNTA(AP36:CC75)=0,"",INDEX(AP1242:BZ1249,1,MATCH(BA11,AP1235:BZ1235,0)))</f>
        <v>496206117.28696656</v>
      </c>
      <c r="CD12" s="177" t="s">
        <v>156</v>
      </c>
      <c r="CE12" s="46"/>
      <c r="CF12" s="167">
        <f>IF(COUNTA(CD36:DQ75)=0,"",INDEX(CD1242:DN1249,1,MATCH(CF11,CD1235:DN1235,0)))</f>
        <v>64772626.750661016</v>
      </c>
      <c r="CG12" s="167">
        <f>IF(COUNTA(CD36:DQ75)=0,"",INDEX(CD1242:DN1249,1,MATCH(CG11,CD1235:DN1235,0)))</f>
        <v>62769788.468532652</v>
      </c>
      <c r="CH12" s="167">
        <f>IF(COUNTA(CD36:DQ75)=0,"",INDEX(CD1242:DN1249,1,MATCH(CH11,CD1235:DN1235,0)))</f>
        <v>63020307.481904134</v>
      </c>
      <c r="CI12" s="167">
        <f>IF(COUNTA(CD36:DQ75)=0,"",INDEX(CD1242:DN1249,1,MATCH(CI11,CD1235:DN1235,0)))</f>
        <v>64092562.259848848</v>
      </c>
      <c r="CJ12" s="167">
        <f>IF(COUNTA(CD36:DQ75)=0,"",INDEX(CD1242:DN1249,1,MATCH(CJ11,CD1235:DN1235,0)))</f>
        <v>67543611.439108118</v>
      </c>
      <c r="CK12" s="167">
        <f>IF(COUNTA(CD36:DQ75)=0,"",INDEX(CD1242:DN1249,1,MATCH(CK11,CD1235:DN1235,0)))</f>
        <v>73100280.763759911</v>
      </c>
      <c r="CL12" s="167">
        <f>IF(COUNTA(CD36:DQ75)=0,"",INDEX(CD1242:DN1249,1,MATCH(CL11,CD1235:DN1235,0)))</f>
        <v>70814190.501658201</v>
      </c>
      <c r="CM12" s="167">
        <f>IF(COUNTA(CD36:DQ75)=0,"",INDEX(CD1242:DN1249,1,MATCH(CM11,CD1235:DN1235,0)))</f>
        <v>67269839.917632207</v>
      </c>
      <c r="CN12" s="167">
        <f>IF(COUNTA(CD36:DQ75)=0,"",INDEX(CD1242:DN1249,1,MATCH(CN11,CD1235:DN1235,0)))</f>
        <v>42723899.039919414</v>
      </c>
      <c r="CO12" s="167">
        <f>IF(COUNTA(CD36:DQ75)=0,"",INDEX(CD1242:DN1249,1,MATCH(CO11,CD1235:DN1235,0)))</f>
        <v>52513583.949060775</v>
      </c>
      <c r="DR12" s="177" t="s">
        <v>156</v>
      </c>
      <c r="DS12" s="46"/>
      <c r="DT12" s="167">
        <f>IF(COUNTA(DR36:FE75)=0,"",INDEX(DR1242:FB1249,1,MATCH(DT11,DR1235:FB1235,0)))</f>
        <v>133350683.97830172</v>
      </c>
      <c r="DU12" s="167">
        <f>IF(COUNTA(DR36:FE75)=0,"",INDEX(DR1242:FB1249,1,MATCH(DU11,DR1235:FB1235,0)))</f>
        <v>150010731.92364573</v>
      </c>
      <c r="DV12" s="167">
        <f>IF(COUNTA(DR36:FE75)=0,"",INDEX(DR1242:FB1249,1,MATCH(DV11,DR1235:FB1235,0)))</f>
        <v>168275126.85065192</v>
      </c>
      <c r="DW12" s="167">
        <f>IF(COUNTA(DR36:FE75)=0,"",INDEX(DR1242:FB1249,1,MATCH(DW11,DR1235:FB1235,0)))</f>
        <v>192919506.64019075</v>
      </c>
      <c r="DX12" s="167">
        <f>IF(COUNTA(DR36:FE75)=0,"",INDEX(DR1242:FB1249,1,MATCH(DX11,DR1235:FB1235,0)))</f>
        <v>209979583.73738942</v>
      </c>
      <c r="DY12" s="167">
        <f>IF(COUNTA(DR36:FE75)=0,"",INDEX(DR1242:FB1249,1,MATCH(DY11,DR1235:FB1235,0)))</f>
        <v>236555637.57616517</v>
      </c>
      <c r="DZ12" s="167">
        <f>IF(COUNTA(DR36:FE75)=0,"",INDEX(DR1242:FB1249,1,MATCH(DZ11,DR1235:FB1235,0)))</f>
        <v>219934618.44465479</v>
      </c>
      <c r="EA12" s="167">
        <f>IF(COUNTA(DR36:FE75)=0,"",INDEX(DR1242:FB1249,1,MATCH(EA11,DR1235:FB1235,0)))</f>
        <v>215632894.18558785</v>
      </c>
      <c r="EB12" s="167">
        <f>IF(COUNTA(DR36:FE75)=0,"",INDEX(DR1242:FB1249,1,MATCH(EB11,DR1235:FB1235,0)))</f>
        <v>196271643.37236843</v>
      </c>
      <c r="EC12" s="167">
        <f>IF(COUNTA(DR36:FE75)=0,"",INDEX(DR1242:FB1249,1,MATCH(EC11,DR1235:FB1235,0)))</f>
        <v>234940724.77352738</v>
      </c>
      <c r="FF12" s="177" t="s">
        <v>156</v>
      </c>
      <c r="FG12" s="46"/>
      <c r="FH12" s="167">
        <f>IF(COUNTA(FF36:GS75)=0,"",INDEX(FF1242:GP1249,1,MATCH(FH11,FF1235:GP1235,0)))</f>
        <v>168042451.97311911</v>
      </c>
      <c r="FI12" s="167">
        <f>IF(COUNTA(FF36:GS75)=0,"",INDEX(FF1242:GP1249,1,MATCH(FI11,FF1235:GP1235,0)))</f>
        <v>177764227.27038842</v>
      </c>
      <c r="FJ12" s="167">
        <f>IF(COUNTA(FF36:GS75)=0,"",INDEX(FF1242:GP1249,1,MATCH(FJ11,FF1235:GP1235,0)))</f>
        <v>185973405.06841743</v>
      </c>
      <c r="FK12" s="167">
        <f>IF(COUNTA(FF36:GS75)=0,"",INDEX(FF1242:GP1249,1,MATCH(FK11,FF1235:GP1235,0)))</f>
        <v>205976351.05783379</v>
      </c>
      <c r="FL12" s="167">
        <f>IF(COUNTA(FF36:GS75)=0,"",INDEX(FF1242:GP1249,1,MATCH(FL11,FF1235:GP1235,0)))</f>
        <v>218703630.14222622</v>
      </c>
      <c r="FM12" s="167">
        <f>IF(COUNTA(FF36:GS75)=0,"",INDEX(FF1242:GP1249,1,MATCH(FM11,FF1235:GP1235,0)))</f>
        <v>221147373.07015029</v>
      </c>
      <c r="FN12" s="167">
        <f>IF(COUNTA(FF36:GS75)=0,"",INDEX(FF1242:GP1249,1,MATCH(FN11,FF1235:GP1235,0)))</f>
        <v>228331415.37196231</v>
      </c>
      <c r="FO12" s="167">
        <f>IF(COUNTA(FF36:GS75)=0,"",INDEX(FF1242:GP1249,1,MATCH(FO11,FF1235:GP1235,0)))</f>
        <v>230356454.00426465</v>
      </c>
      <c r="FP12" s="167">
        <f>IF(COUNTA(FF36:GS75)=0,"",INDEX(FF1242:GP1249,1,MATCH(FP11,FF1235:GP1235,0)))</f>
        <v>253373094.6626423</v>
      </c>
      <c r="FQ12" s="167">
        <f>IF(COUNTA(FF36:GS75)=0,"",INDEX(FF1242:GP1249,1,MATCH(FQ11,FF1235:GP1235,0)))</f>
        <v>325384996.43512231</v>
      </c>
    </row>
    <row r="13" spans="1:173" x14ac:dyDescent="0.25">
      <c r="B13" s="177" t="s">
        <v>157</v>
      </c>
      <c r="C13" s="46"/>
      <c r="D13" s="167">
        <f>IF(COUNTA(B136:AO175)=0,"",INDEX(B1242:AL1249,2,MATCH(D11,B1235:AL1235,0)))</f>
        <v>441450150.70028496</v>
      </c>
      <c r="E13" s="167">
        <f>IF(COUNTA(B136:AO175)=0,"",INDEX(B1242:AL1249,2,MATCH(E11,B1235:AL1235,0)))</f>
        <v>513497973.39136386</v>
      </c>
      <c r="F13" s="167">
        <f>IF(COUNTA(B136:AO175)=0,"",INDEX(B1242:AL1249,2,MATCH(F11,B1235:AL1235,0)))</f>
        <v>589929563.20093834</v>
      </c>
      <c r="G13" s="167">
        <f>IF(COUNTA(B136:AO175)=0,"",INDEX(B1242:AL1249,2,MATCH(G11,B1235:AL1235,0)))</f>
        <v>608594010.64414454</v>
      </c>
      <c r="H13" s="167">
        <f>IF(COUNTA(B136:AO175)=0,"",INDEX(B1242:AL1249,2,MATCH(H11,B1235:AL1235,0)))</f>
        <v>705782567.20318496</v>
      </c>
      <c r="I13" s="167">
        <f>IF(COUNTA(B136:AO175)=0,"",INDEX(B1242:AL1249,2,MATCH(I11,B1235:AL1235,0)))</f>
        <v>611906088.13982463</v>
      </c>
      <c r="J13" s="167">
        <f>IF(COUNTA(B136:AO175)=0,"",INDEX(B1242:AL1249,2,MATCH(J11,B1235:AL1235,0)))</f>
        <v>547530273.38402021</v>
      </c>
      <c r="K13" s="167">
        <f>IF(COUNTA(B136:AO175)=0,"",INDEX(B1242:AL1249,2,MATCH(K11,B1235:AL1235,0)))</f>
        <v>487894956.59036338</v>
      </c>
      <c r="L13" s="167">
        <f>IF(COUNTA(B136:AO175)=0,"",INDEX(B1242:AL1249,2,MATCH(L11,B1235:AL1235,0)))</f>
        <v>333672212.5297541</v>
      </c>
      <c r="M13" s="167">
        <f>IF(COUNTA(B136:AO175)=0,"",INDEX(B1242:AL1249,2,MATCH(M11,B1235:AL1235,0)))</f>
        <v>593465839.736727</v>
      </c>
      <c r="AP13" s="177" t="s">
        <v>157</v>
      </c>
      <c r="AQ13" s="46"/>
      <c r="AR13" s="167">
        <f>IF(COUNTA(AP136:CC175)=0,"",INDEX(AP1242:BZ1249,2,MATCH(AR11,AP1235:BZ1235,0)))</f>
        <v>428258647.70471752</v>
      </c>
      <c r="AS13" s="167">
        <f>IF(COUNTA(AP136:CC175)=0,"",INDEX(AP1242:BZ1249,2,MATCH(AS11,AP1235:BZ1235,0)))</f>
        <v>469023047.10729414</v>
      </c>
      <c r="AT13" s="167">
        <f>IF(COUNTA(AP136:CC175)=0,"",INDEX(AP1242:BZ1249,2,MATCH(AT11,AP1235:BZ1235,0)))</f>
        <v>518553278.65920734</v>
      </c>
      <c r="AU13" s="167">
        <f>IF(COUNTA(AP136:CC175)=0,"",INDEX(AP1242:BZ1249,2,MATCH(AU11,AP1235:BZ1235,0)))</f>
        <v>577148882.87161362</v>
      </c>
      <c r="AV13" s="167">
        <f>IF(COUNTA(AP136:CC175)=0,"",INDEX(AP1242:BZ1249,2,MATCH(AV11,AP1235:BZ1235,0)))</f>
        <v>607542902.01273036</v>
      </c>
      <c r="AW13" s="167">
        <f>IF(COUNTA(AP136:CC175)=0,"",INDEX(AP1242:BZ1249,2,MATCH(AW11,AP1235:BZ1235,0)))</f>
        <v>608756887.23343694</v>
      </c>
      <c r="AX13" s="167">
        <f>IF(COUNTA(AP136:CC175)=0,"",INDEX(AP1242:BZ1249,2,MATCH(AX11,AP1235:BZ1235,0)))</f>
        <v>576812648.29049826</v>
      </c>
      <c r="AY13" s="167">
        <f>IF(COUNTA(AP136:CC175)=0,"",INDEX(AP1242:BZ1249,2,MATCH(AY11,AP1235:BZ1235,0)))</f>
        <v>560622249.89312792</v>
      </c>
      <c r="AZ13" s="167">
        <f>IF(COUNTA(AP136:CC175)=0,"",INDEX(AP1242:BZ1249,2,MATCH(AZ11,AP1235:BZ1235,0)))</f>
        <v>341424522.64988631</v>
      </c>
      <c r="BA13" s="167">
        <f>IF(COUNTA(AP136:CC175)=0,"",INDEX(AP1242:BZ1249,2,MATCH(BA11,AP1235:BZ1235,0)))</f>
        <v>495034891.80661333</v>
      </c>
      <c r="CD13" s="177" t="s">
        <v>157</v>
      </c>
      <c r="CE13" s="46"/>
      <c r="CF13" s="167">
        <f>IF(COUNTA(CD136:DQ175)=0,"",INDEX(CD1242:DN1249,2,MATCH(CF11,CD1235:DN1235,0)))</f>
        <v>63810937.732184239</v>
      </c>
      <c r="CG13" s="167">
        <f>IF(COUNTA(CD136:DQ175)=0,"",INDEX(CD1242:DN1249,2,MATCH(CG11,CD1235:DN1235,0)))</f>
        <v>61790157.930480376</v>
      </c>
      <c r="CH13" s="167">
        <f>IF(COUNTA(CD136:DQ175)=0,"",INDEX(CD1242:DN1249,2,MATCH(CH11,CD1235:DN1235,0)))</f>
        <v>62298948.08198522</v>
      </c>
      <c r="CI13" s="167">
        <f>IF(COUNTA(CD136:DQ175)=0,"",INDEX(CD1242:DN1249,2,MATCH(CI11,CD1235:DN1235,0)))</f>
        <v>63815757.301986873</v>
      </c>
      <c r="CJ13" s="167">
        <f>IF(COUNTA(CD136:DQ175)=0,"",INDEX(CD1242:DN1249,2,MATCH(CJ11,CD1235:DN1235,0)))</f>
        <v>67199526.386898249</v>
      </c>
      <c r="CK13" s="167">
        <f>IF(COUNTA(CD136:DQ175)=0,"",INDEX(CD1242:DN1249,2,MATCH(CK11,CD1235:DN1235,0)))</f>
        <v>72692057.644126877</v>
      </c>
      <c r="CL13" s="167">
        <f>IF(COUNTA(CD136:DQ175)=0,"",INDEX(CD1242:DN1249,2,MATCH(CL11,CD1235:DN1235,0)))</f>
        <v>70454822.448728517</v>
      </c>
      <c r="CM13" s="167">
        <f>IF(COUNTA(CD136:DQ175)=0,"",INDEX(CD1242:DN1249,2,MATCH(CM11,CD1235:DN1235,0)))</f>
        <v>66806383.047648534</v>
      </c>
      <c r="CN13" s="167">
        <f>IF(COUNTA(CD136:DQ175)=0,"",INDEX(CD1242:DN1249,2,MATCH(CN11,CD1235:DN1235,0)))</f>
        <v>42500943.050491877</v>
      </c>
      <c r="CO13" s="167">
        <f>IF(COUNTA(CD136:DQ175)=0,"",INDEX(CD1242:DN1249,2,MATCH(CO11,CD1235:DN1235,0)))</f>
        <v>52238765.365956098</v>
      </c>
      <c r="DR13" s="177" t="s">
        <v>157</v>
      </c>
      <c r="DS13" s="46"/>
      <c r="DT13" s="167">
        <f>IF(COUNTA(DR136:FE175)=0,"",INDEX(DR1242:FB1249,2,MATCH(DT11,DR1235:FB1235,0)))</f>
        <v>121306571.86110698</v>
      </c>
      <c r="DU13" s="167">
        <f>IF(COUNTA(DR136:FE175)=0,"",INDEX(DR1242:FB1249,2,MATCH(DU11,DR1235:FB1235,0)))</f>
        <v>136993685.0763233</v>
      </c>
      <c r="DV13" s="167">
        <f>IF(COUNTA(DR136:FE175)=0,"",INDEX(DR1242:FB1249,2,MATCH(DV11,DR1235:FB1235,0)))</f>
        <v>153645419.00907341</v>
      </c>
      <c r="DW13" s="167">
        <f>IF(COUNTA(DR136:FE175)=0,"",INDEX(DR1242:FB1249,2,MATCH(DW11,DR1235:FB1235,0)))</f>
        <v>175996596.39474744</v>
      </c>
      <c r="DX13" s="167">
        <f>IF(COUNTA(DR136:FE175)=0,"",INDEX(DR1242:FB1249,2,MATCH(DX11,DR1235:FB1235,0)))</f>
        <v>191083112.49917006</v>
      </c>
      <c r="DY13" s="167">
        <f>IF(COUNTA(DR136:FE175)=0,"",INDEX(DR1242:FB1249,2,MATCH(DY11,DR1235:FB1235,0)))</f>
        <v>215793452.2570006</v>
      </c>
      <c r="DZ13" s="167">
        <f>IF(COUNTA(DR136:FE175)=0,"",INDEX(DR1242:FB1249,2,MATCH(DZ11,DR1235:FB1235,0)))</f>
        <v>196975171.54486123</v>
      </c>
      <c r="EA13" s="167">
        <f>IF(COUNTA(DR136:FE175)=0,"",INDEX(DR1242:FB1249,2,MATCH(EA11,DR1235:FB1235,0)))</f>
        <v>194347632.46057823</v>
      </c>
      <c r="EB13" s="167">
        <f>IF(COUNTA(DR136:FE175)=0,"",INDEX(DR1242:FB1249,2,MATCH(EB11,DR1235:FB1235,0)))</f>
        <v>177134860.29516715</v>
      </c>
      <c r="EC13" s="167">
        <f>IF(COUNTA(DR136:FE175)=0,"",INDEX(DR1242:FB1249,2,MATCH(EC11,DR1235:FB1235,0)))</f>
        <v>212101699.02556923</v>
      </c>
      <c r="FF13" s="177" t="s">
        <v>157</v>
      </c>
      <c r="FG13" s="46"/>
      <c r="FH13" s="167">
        <f>IF(COUNTA(FF136:GS175)=0,"",INDEX(FF1242:GP1249,2,MATCH(FH11,FF1235:GP1235,0)))</f>
        <v>166784753.53060323</v>
      </c>
      <c r="FI13" s="167">
        <f>IF(COUNTA(FF136:GS175)=0,"",INDEX(FF1242:GP1249,2,MATCH(FI11,FF1235:GP1235,0)))</f>
        <v>176361267.0690501</v>
      </c>
      <c r="FJ13" s="167">
        <f>IF(COUNTA(FF136:GS175)=0,"",INDEX(FF1242:GP1249,2,MATCH(FJ11,FF1235:GP1235,0)))</f>
        <v>185065717.80738926</v>
      </c>
      <c r="FK13" s="167">
        <f>IF(COUNTA(FF136:GS175)=0,"",INDEX(FF1242:GP1249,2,MATCH(FK11,FF1235:GP1235,0)))</f>
        <v>204996001.93279964</v>
      </c>
      <c r="FL13" s="167">
        <f>IF(COUNTA(FF136:GS175)=0,"",INDEX(FF1242:GP1249,2,MATCH(FL11,FF1235:GP1235,0)))</f>
        <v>217618982.12312758</v>
      </c>
      <c r="FM13" s="167">
        <f>IF(COUNTA(FF136:GS175)=0,"",INDEX(FF1242:GP1249,2,MATCH(FM11,FF1235:GP1235,0)))</f>
        <v>220015702.31877351</v>
      </c>
      <c r="FN13" s="167">
        <f>IF(COUNTA(FF136:GS175)=0,"",INDEX(FF1242:GP1249,2,MATCH(FN11,FF1235:GP1235,0)))</f>
        <v>226971457.37683395</v>
      </c>
      <c r="FO13" s="167">
        <f>IF(COUNTA(FF136:GS175)=0,"",INDEX(FF1242:GP1249,2,MATCH(FO11,FF1235:GP1235,0)))</f>
        <v>228241358.14900333</v>
      </c>
      <c r="FP13" s="167">
        <f>IF(COUNTA(FF136:GS175)=0,"",INDEX(FF1242:GP1249,2,MATCH(FP11,FF1235:GP1235,0)))</f>
        <v>250802587.37018824</v>
      </c>
      <c r="FQ13" s="167">
        <f>IF(COUNTA(FF136:GS175)=0,"",INDEX(FF1242:GP1249,2,MATCH(FQ11,FF1235:GP1235,0)))</f>
        <v>322878553.84071875</v>
      </c>
    </row>
    <row r="14" spans="1:173" x14ac:dyDescent="0.25">
      <c r="B14" s="178" t="s">
        <v>158</v>
      </c>
      <c r="C14" s="40"/>
      <c r="D14" s="167">
        <f>IF(COUNTA(B439:AO478)=0,"",INDEX(B1242:AL1249,5,MATCH(D11,B1235:AL1235,0)))</f>
        <v>528156337.7627452</v>
      </c>
      <c r="E14" s="167">
        <f>IF(COUNTA(B439:AO478)=0,"",INDEX(B1242:AL1249,5,MATCH(E11,B1235:AL1235,0)))</f>
        <v>607720629.40642917</v>
      </c>
      <c r="F14" s="167">
        <f>IF(COUNTA(B439:AO478)=0,"",INDEX(B1242:AL1249,5,MATCH(F11,B1235:AL1235,0)))</f>
        <v>681140191.94626522</v>
      </c>
      <c r="G14" s="167">
        <f>IF(COUNTA(B439:AO478)=0,"",INDEX(B1242:AL1249,5,MATCH(G11,B1235:AL1235,0)))</f>
        <v>716471774.46754766</v>
      </c>
      <c r="H14" s="167">
        <f>IF(COUNTA(B439:AO478)=0,"",INDEX(B1242:AL1249,5,MATCH(H11,B1235:AL1235,0)))</f>
        <v>845414392.75110602</v>
      </c>
      <c r="I14" s="167">
        <f>IF(COUNTA(B439:AO478)=0,"",INDEX(B1242:AL1249,5,MATCH(I11,B1235:AL1235,0)))</f>
        <v>768229556.35893726</v>
      </c>
      <c r="J14" s="167">
        <f>IF(COUNTA(B439:AO478)=0,"",INDEX(B1242:AL1249,5,MATCH(J11,B1235:AL1235,0)))</f>
        <v>704994758.63830304</v>
      </c>
      <c r="K14" s="167">
        <f>IF(COUNTA(B439:AO478)=0,"",INDEX(B1242:AL1249,5,MATCH(K11,B1235:AL1235,0)))</f>
        <v>667692593.48816705</v>
      </c>
      <c r="L14" s="167">
        <f>IF(COUNTA(B439:AO478)=0,"",INDEX(B1242:AL1249,5,MATCH(L11,B1235:AL1235,0)))</f>
        <v>466262737.36026299</v>
      </c>
      <c r="M14" s="167">
        <f>IF(COUNTA(B439:AO478)=0,"",INDEX(B1242:AL1249,5,MATCH(M11,B1235:AL1235,0)))</f>
        <v>678557678.62615609</v>
      </c>
      <c r="AP14" s="178" t="s">
        <v>158</v>
      </c>
      <c r="AQ14" s="40"/>
      <c r="AR14" s="167">
        <f>IF(COUNTA(AP439:CC478)=0,"",INDEX(AP1242:BZ1249,5,MATCH(AR11,AP1235:BZ1235,0)))</f>
        <v>429303532.94402277</v>
      </c>
      <c r="AS14" s="167">
        <f>IF(COUNTA(AP439:CC478)=0,"",INDEX(AP1242:BZ1249,5,MATCH(AS11,AP1235:BZ1235,0)))</f>
        <v>470257029.91642773</v>
      </c>
      <c r="AT14" s="167">
        <f>IF(COUNTA(AP439:CC478)=0,"",INDEX(AP1242:BZ1249,5,MATCH(AT11,AP1235:BZ1235,0)))</f>
        <v>520261872.24450713</v>
      </c>
      <c r="AU14" s="167">
        <f>IF(COUNTA(AP439:CC478)=0,"",INDEX(AP1242:BZ1249,5,MATCH(AU11,AP1235:BZ1235,0)))</f>
        <v>578606538.44708765</v>
      </c>
      <c r="AV14" s="167">
        <f>IF(COUNTA(AP439:CC478)=0,"",INDEX(AP1242:BZ1249,5,MATCH(AV11,AP1235:BZ1235,0)))</f>
        <v>609369942.97861624</v>
      </c>
      <c r="AW14" s="167">
        <f>IF(COUNTA(AP439:CC478)=0,"",INDEX(AP1242:BZ1249,5,MATCH(AW11,AP1235:BZ1235,0)))</f>
        <v>610553244.77251554</v>
      </c>
      <c r="AX14" s="167">
        <f>IF(COUNTA(AP439:CC478)=0,"",INDEX(AP1242:BZ1249,5,MATCH(AX11,AP1235:BZ1235,0)))</f>
        <v>578139694.73264885</v>
      </c>
      <c r="AY14" s="167">
        <f>IF(COUNTA(AP439:CC478)=0,"",INDEX(AP1242:BZ1249,5,MATCH(AY11,AP1235:BZ1235,0)))</f>
        <v>562056017.10389221</v>
      </c>
      <c r="AZ14" s="167">
        <f>IF(COUNTA(AP439:CC478)=0,"",INDEX(AP1242:BZ1249,5,MATCH(AZ11,AP1235:BZ1235,0)))</f>
        <v>342899791.69396317</v>
      </c>
      <c r="BA14" s="167">
        <f>IF(COUNTA(AP439:CC478)=0,"",INDEX(AP1242:BZ1249,5,MATCH(BA11,AP1235:BZ1235,0)))</f>
        <v>514687085.34444857</v>
      </c>
      <c r="CD14" s="178" t="s">
        <v>158</v>
      </c>
      <c r="CE14" s="40"/>
      <c r="CF14" s="167">
        <f>IF(COUNTA(CD439:DQ478)=0,"",INDEX(CD1242:DN1249,5,MATCH(CF11,CD1235:DN1235,0)))</f>
        <v>64772626.750661016</v>
      </c>
      <c r="CG14" s="167">
        <f>IF(COUNTA(CD439:DQ478)=0,"",INDEX(CD1242:DN1249,5,MATCH(CG11,CD1235:DN1235,0)))</f>
        <v>62769788.468532652</v>
      </c>
      <c r="CH14" s="167">
        <f>IF(COUNTA(CD439:DQ478)=0,"",INDEX(CD1242:DN1249,5,MATCH(CH11,CD1235:DN1235,0)))</f>
        <v>63020103.372105651</v>
      </c>
      <c r="CI14" s="167">
        <f>IF(COUNTA(CD439:DQ478)=0,"",INDEX(CD1242:DN1249,5,MATCH(CI11,CD1235:DN1235,0)))</f>
        <v>64096431.521958895</v>
      </c>
      <c r="CJ14" s="167">
        <f>IF(COUNTA(CD439:DQ478)=0,"",INDEX(CD1242:DN1249,5,MATCH(CJ11,CD1235:DN1235,0)))</f>
        <v>67558868.699330747</v>
      </c>
      <c r="CK14" s="167">
        <f>IF(COUNTA(CD439:DQ478)=0,"",INDEX(CD1242:DN1249,5,MATCH(CK11,CD1235:DN1235,0)))</f>
        <v>73084108.846134216</v>
      </c>
      <c r="CL14" s="167">
        <f>IF(COUNTA(CD439:DQ478)=0,"",INDEX(CD1242:DN1249,5,MATCH(CL11,CD1235:DN1235,0)))</f>
        <v>70800464.095058709</v>
      </c>
      <c r="CM14" s="167">
        <f>IF(COUNTA(CD439:DQ478)=0,"",INDEX(CD1242:DN1249,5,MATCH(CM11,CD1235:DN1235,0)))</f>
        <v>67193227.073492318</v>
      </c>
      <c r="CN14" s="167">
        <f>IF(COUNTA(CD439:DQ478)=0,"",INDEX(CD1242:DN1249,5,MATCH(CN11,CD1235:DN1235,0)))</f>
        <v>42859580.615659535</v>
      </c>
      <c r="CO14" s="167">
        <f>IF(COUNTA(CD439:DQ478)=0,"",INDEX(CD1242:DN1249,5,MATCH(CO11,CD1235:DN1235,0)))</f>
        <v>52239469.520411968</v>
      </c>
      <c r="DR14" s="178" t="s">
        <v>158</v>
      </c>
      <c r="DS14" s="40"/>
      <c r="DT14" s="167">
        <f>IF(COUNTA(DR439:FE478)=0,"",INDEX(DR1242:FB1249,5,MATCH(DT11,DR1235:FB1235,0)))</f>
        <v>133799040.07702701</v>
      </c>
      <c r="DU14" s="167">
        <f>IF(COUNTA(DR439:FE478)=0,"",INDEX(DR1242:FB1249,5,MATCH(DU11,DR1235:FB1235,0)))</f>
        <v>150543607.33412939</v>
      </c>
      <c r="DV14" s="167">
        <f>IF(COUNTA(DR439:FE478)=0,"",INDEX(DR1242:FB1249,5,MATCH(DV11,DR1235:FB1235,0)))</f>
        <v>168755907.82078326</v>
      </c>
      <c r="DW14" s="167">
        <f>IF(COUNTA(DR439:FE478)=0,"",INDEX(DR1242:FB1249,5,MATCH(DW11,DR1235:FB1235,0)))</f>
        <v>193788389.33177283</v>
      </c>
      <c r="DX14" s="167">
        <f>IF(COUNTA(DR439:FE478)=0,"",INDEX(DR1242:FB1249,5,MATCH(DX11,DR1235:FB1235,0)))</f>
        <v>209766771.5664584</v>
      </c>
      <c r="DY14" s="167">
        <f>IF(COUNTA(DR439:FE478)=0,"",INDEX(DR1242:FB1249,5,MATCH(DY11,DR1235:FB1235,0)))</f>
        <v>236570434.88735253</v>
      </c>
      <c r="DZ14" s="167">
        <f>IF(COUNTA(DR439:FE478)=0,"",INDEX(DR1242:FB1249,5,MATCH(DZ11,DR1235:FB1235,0)))</f>
        <v>221781852.93467903</v>
      </c>
      <c r="EA14" s="167">
        <f>IF(COUNTA(DR439:FE478)=0,"",INDEX(DR1242:FB1249,5,MATCH(EA11,DR1235:FB1235,0)))</f>
        <v>220780844.16571376</v>
      </c>
      <c r="EB14" s="167">
        <f>IF(COUNTA(DR439:FE478)=0,"",INDEX(DR1242:FB1249,5,MATCH(EB11,DR1235:FB1235,0)))</f>
        <v>201864899.60471284</v>
      </c>
      <c r="EC14" s="167">
        <f>IF(COUNTA(DR439:FE478)=0,"",INDEX(DR1242:FB1249,5,MATCH(EC11,DR1235:FB1235,0)))</f>
        <v>254322448.30753982</v>
      </c>
      <c r="FF14" s="178" t="s">
        <v>158</v>
      </c>
      <c r="FG14" s="40"/>
      <c r="FH14" s="167">
        <f>IF(COUNTA(FF439:GS478)=0,"",INDEX(FF1242:GP1249,5,MATCH(FH11,FF1235:GP1235,0)))</f>
        <v>168042451.97311911</v>
      </c>
      <c r="FI14" s="167">
        <f>IF(COUNTA(FF439:GS478)=0,"",INDEX(FF1242:GP1249,5,MATCH(FI11,FF1235:GP1235,0)))</f>
        <v>177761758.26262736</v>
      </c>
      <c r="FJ14" s="167">
        <f>IF(COUNTA(FF439:GS478)=0,"",INDEX(FF1242:GP1249,5,MATCH(FJ11,FF1235:GP1235,0)))</f>
        <v>185973907.34302056</v>
      </c>
      <c r="FK14" s="167">
        <f>IF(COUNTA(FF439:GS478)=0,"",INDEX(FF1242:GP1249,5,MATCH(FK11,FF1235:GP1235,0)))</f>
        <v>205976564.08417088</v>
      </c>
      <c r="FL14" s="167">
        <f>IF(COUNTA(FF439:GS478)=0,"",INDEX(FF1242:GP1249,5,MATCH(FL11,FF1235:GP1235,0)))</f>
        <v>218704346.92605573</v>
      </c>
      <c r="FM14" s="167">
        <f>IF(COUNTA(FF439:GS478)=0,"",INDEX(FF1242:GP1249,5,MATCH(FM11,FF1235:GP1235,0)))</f>
        <v>221169664.52820462</v>
      </c>
      <c r="FN14" s="167">
        <f>IF(COUNTA(FF439:GS478)=0,"",INDEX(FF1242:GP1249,5,MATCH(FN11,FF1235:GP1235,0)))</f>
        <v>228341603.9264887</v>
      </c>
      <c r="FO14" s="167">
        <f>IF(COUNTA(FF439:GS478)=0,"",INDEX(FF1242:GP1249,5,MATCH(FO11,FF1235:GP1235,0)))</f>
        <v>230399575.8208245</v>
      </c>
      <c r="FP14" s="167">
        <f>IF(COUNTA(FF439:GS478)=0,"",INDEX(FF1242:GP1249,5,MATCH(FP11,FF1235:GP1235,0)))</f>
        <v>253360189.33991659</v>
      </c>
      <c r="FQ14" s="167">
        <f>IF(COUNTA(FF439:GS478)=0,"",INDEX(FF1242:GP1249,5,MATCH(FQ11,FF1235:GP1235,0)))</f>
        <v>330215591.7070905</v>
      </c>
    </row>
    <row r="15" spans="1:173" ht="15" customHeight="1" x14ac:dyDescent="0.35">
      <c r="B15" s="178" t="s">
        <v>159</v>
      </c>
      <c r="C15" s="18"/>
      <c r="D15" s="167">
        <f>IF(COUNTA(B539:AO578)=0,"",INDEX(B1242:AL1249,6,MATCH(D11,B1235:AL1235,0)))</f>
        <v>441514022.70058644</v>
      </c>
      <c r="E15" s="167">
        <f>IF(COUNTA(B539:AO578)=0,"",INDEX(B1242:AL1249,6,MATCH(E11,B1235:AL1235,0)))</f>
        <v>513425541.8907631</v>
      </c>
      <c r="F15" s="167">
        <f>IF(COUNTA(B539:AO578)=0,"",INDEX(B1242:AL1249,6,MATCH(F11,B1235:AL1235,0)))</f>
        <v>589513165.21057284</v>
      </c>
      <c r="G15" s="167">
        <f>IF(COUNTA(B539:AO578)=0,"",INDEX(B1242:AL1249,6,MATCH(G11,B1235:AL1235,0)))</f>
        <v>609706424.98525977</v>
      </c>
      <c r="H15" s="167">
        <f>IF(COUNTA(B539:AO578)=0,"",INDEX(B1242:AL1249,6,MATCH(H11,B1235:AL1235,0)))</f>
        <v>712479514.51618087</v>
      </c>
      <c r="I15" s="167">
        <f>IF(COUNTA(B539:AO578)=0,"",INDEX(B1242:AL1249,6,MATCH(I11,B1235:AL1235,0)))</f>
        <v>633864862.7197684</v>
      </c>
      <c r="J15" s="167">
        <f>IF(COUNTA(B539:AO578)=0,"",INDEX(B1242:AL1249,6,MATCH(J11,B1235:AL1235,0)))</f>
        <v>579363507.06571698</v>
      </c>
      <c r="K15" s="167">
        <f>IF(COUNTA(B539:AO578)=0,"",INDEX(B1242:AL1249,6,MATCH(K11,B1235:AL1235,0)))</f>
        <v>542900591.58355546</v>
      </c>
      <c r="L15" s="167">
        <f>IF(COUNTA(B539:AO578)=0,"",INDEX(B1242:AL1249,6,MATCH(L11,B1235:AL1235,0)))</f>
        <v>381537865.905644</v>
      </c>
      <c r="M15" s="167">
        <f>IF(COUNTA(B539:AO578)=0,"",INDEX(B1242:AL1249,6,MATCH(M11,B1235:AL1235,0)))</f>
        <v>556999647.44944954</v>
      </c>
      <c r="AP15" s="178" t="s">
        <v>159</v>
      </c>
      <c r="AQ15" s="18"/>
      <c r="AR15" s="167">
        <f>IF(COUNTA(AP539:CC578)=0,"",INDEX(AP1242:BZ1249,6,MATCH(AR11,AP1235:BZ1235,0)))</f>
        <v>428260797.70493257</v>
      </c>
      <c r="AS15" s="167">
        <f>IF(COUNTA(AP539:CC578)=0,"",INDEX(AP1242:BZ1249,6,MATCH(AS11,AP1235:BZ1235,0)))</f>
        <v>469021964.32531446</v>
      </c>
      <c r="AT15" s="167">
        <f>IF(COUNTA(AP539:CC578)=0,"",INDEX(AP1242:BZ1249,6,MATCH(AT11,AP1235:BZ1235,0)))</f>
        <v>518552249.40979844</v>
      </c>
      <c r="AU15" s="167">
        <f>IF(COUNTA(AP539:CC578)=0,"",INDEX(AP1242:BZ1249,6,MATCH(AU11,AP1235:BZ1235,0)))</f>
        <v>577250244.21615839</v>
      </c>
      <c r="AV15" s="167">
        <f>IF(COUNTA(AP539:CC578)=0,"",INDEX(AP1242:BZ1249,6,MATCH(AV11,AP1235:BZ1235,0)))</f>
        <v>607564125.50099063</v>
      </c>
      <c r="AW15" s="167">
        <f>IF(COUNTA(AP539:CC578)=0,"",INDEX(AP1242:BZ1249,6,MATCH(AW11,AP1235:BZ1235,0)))</f>
        <v>608787391.34274113</v>
      </c>
      <c r="AX15" s="167">
        <f>IF(COUNTA(AP539:CC578)=0,"",INDEX(AP1242:BZ1249,6,MATCH(AX11,AP1235:BZ1235,0)))</f>
        <v>576825645.98291445</v>
      </c>
      <c r="AY15" s="167">
        <f>IF(COUNTA(AP539:CC578)=0,"",INDEX(AP1242:BZ1249,6,MATCH(AY11,AP1235:BZ1235,0)))</f>
        <v>560687753.305372</v>
      </c>
      <c r="AZ15" s="167">
        <f>IF(COUNTA(AP539:CC578)=0,"",INDEX(AP1242:BZ1249,6,MATCH(AZ11,AP1235:BZ1235,0)))</f>
        <v>341965625.13061833</v>
      </c>
      <c r="BA15" s="167">
        <f>IF(COUNTA(AP539:CC578)=0,"",INDEX(AP1242:BZ1249,6,MATCH(BA11,AP1235:BZ1235,0)))</f>
        <v>513473103.77102363</v>
      </c>
      <c r="CD15" s="178" t="s">
        <v>159</v>
      </c>
      <c r="CE15" s="18"/>
      <c r="CF15" s="167">
        <f>IF(COUNTA(CD539:DQ578)=0,"",INDEX(CD1242:DN1249,6,MATCH(CF11,CD1235:DN1235,0)))</f>
        <v>63810937.732184239</v>
      </c>
      <c r="CG15" s="167">
        <f>IF(COUNTA(CD539:DQ578)=0,"",INDEX(CD1242:DN1249,6,MATCH(CG11,CD1235:DN1235,0)))</f>
        <v>61790157.930480376</v>
      </c>
      <c r="CH15" s="167">
        <f>IF(COUNTA(CD539:DQ578)=0,"",INDEX(CD1242:DN1249,6,MATCH(CH11,CD1235:DN1235,0)))</f>
        <v>62298742.890786432</v>
      </c>
      <c r="CI15" s="167">
        <f>IF(COUNTA(CD539:DQ578)=0,"",INDEX(CD1242:DN1249,6,MATCH(CI11,CD1235:DN1235,0)))</f>
        <v>63819612.976000659</v>
      </c>
      <c r="CJ15" s="167">
        <f>IF(COUNTA(CD539:DQ578)=0,"",INDEX(CD1242:DN1249,6,MATCH(CJ11,CD1235:DN1235,0)))</f>
        <v>67214760.485173121</v>
      </c>
      <c r="CK15" s="167">
        <f>IF(COUNTA(CD539:DQ578)=0,"",INDEX(CD1242:DN1249,6,MATCH(CK11,CD1235:DN1235,0)))</f>
        <v>72675840.381276995</v>
      </c>
      <c r="CL15" s="167">
        <f>IF(COUNTA(CD539:DQ578)=0,"",INDEX(CD1242:DN1249,6,MATCH(CL11,CD1235:DN1235,0)))</f>
        <v>70441035.047770649</v>
      </c>
      <c r="CM15" s="167">
        <f>IF(COUNTA(CD539:DQ578)=0,"",INDEX(CD1242:DN1249,6,MATCH(CM11,CD1235:DN1235,0)))</f>
        <v>66730174.546713591</v>
      </c>
      <c r="CN15" s="167">
        <f>IF(COUNTA(CD539:DQ578)=0,"",INDEX(CD1242:DN1249,6,MATCH(CN11,CD1235:DN1235,0)))</f>
        <v>42635653.685078323</v>
      </c>
      <c r="CO15" s="167">
        <f>IF(COUNTA(CD539:DQ578)=0,"",INDEX(CD1242:DN1249,6,MATCH(CO11,CD1235:DN1235,0)))</f>
        <v>51978162.872427955</v>
      </c>
      <c r="DR15" s="178" t="s">
        <v>159</v>
      </c>
      <c r="DS15" s="18"/>
      <c r="DT15" s="167">
        <f>IF(COUNTA(DR539:FE578)=0,"",INDEX(DR1242:FB1249,6,MATCH(DT11,DR1235:FB1235,0)))</f>
        <v>121752964.44334675</v>
      </c>
      <c r="DU15" s="167">
        <f>IF(COUNTA(DR539:FE578)=0,"",INDEX(DR1242:FB1249,6,MATCH(DU11,DR1235:FB1235,0)))</f>
        <v>137524872.73323148</v>
      </c>
      <c r="DV15" s="167">
        <f>IF(COUNTA(DR539:FE578)=0,"",INDEX(DR1242:FB1249,6,MATCH(DV11,DR1235:FB1235,0)))</f>
        <v>154123614.12037715</v>
      </c>
      <c r="DW15" s="167">
        <f>IF(COUNTA(DR539:FE578)=0,"",INDEX(DR1242:FB1249,6,MATCH(DW11,DR1235:FB1235,0)))</f>
        <v>176861443.72787592</v>
      </c>
      <c r="DX15" s="167">
        <f>IF(COUNTA(DR539:FE578)=0,"",INDEX(DR1242:FB1249,6,MATCH(DX11,DR1235:FB1235,0)))</f>
        <v>190887493.41887158</v>
      </c>
      <c r="DY15" s="167">
        <f>IF(COUNTA(DR539:FE578)=0,"",INDEX(DR1242:FB1249,6,MATCH(DY11,DR1235:FB1235,0)))</f>
        <v>215818270.6642248</v>
      </c>
      <c r="DZ15" s="167">
        <f>IF(COUNTA(DR539:FE578)=0,"",INDEX(DR1242:FB1249,6,MATCH(DZ11,DR1235:FB1235,0)))</f>
        <v>198931887.31457019</v>
      </c>
      <c r="EA15" s="167">
        <f>IF(COUNTA(DR539:FE578)=0,"",INDEX(DR1242:FB1249,6,MATCH(EA11,DR1235:FB1235,0)))</f>
        <v>199349133.269086</v>
      </c>
      <c r="EB15" s="167">
        <f>IF(COUNTA(DR539:FE578)=0,"",INDEX(DR1242:FB1249,6,MATCH(EB11,DR1235:FB1235,0)))</f>
        <v>182446814.98671108</v>
      </c>
      <c r="EC15" s="167">
        <f>IF(COUNTA(DR539:FE578)=0,"",INDEX(DR1242:FB1249,6,MATCH(EC11,DR1235:FB1235,0)))</f>
        <v>229903629.8122586</v>
      </c>
      <c r="FF15" s="178" t="s">
        <v>159</v>
      </c>
      <c r="FG15" s="18"/>
      <c r="FH15" s="167">
        <f>IF(COUNTA(FF539:GS578)=0,"",INDEX(FF1242:GP1249,6,MATCH(FH11,FF1235:GP1235,0)))</f>
        <v>166784753.53060323</v>
      </c>
      <c r="FI15" s="167">
        <f>IF(COUNTA(FF539:GS578)=0,"",INDEX(FF1242:GP1249,6,MATCH(FI11,FF1235:GP1235,0)))</f>
        <v>176358800.30349627</v>
      </c>
      <c r="FJ15" s="167">
        <f>IF(COUNTA(FF539:GS578)=0,"",INDEX(FF1242:GP1249,6,MATCH(FJ11,FF1235:GP1235,0)))</f>
        <v>185066216.21687615</v>
      </c>
      <c r="FK15" s="167">
        <f>IF(COUNTA(FF539:GS578)=0,"",INDEX(FF1242:GP1249,6,MATCH(FK11,FF1235:GP1235,0)))</f>
        <v>204996210.91832608</v>
      </c>
      <c r="FL15" s="167">
        <f>IF(COUNTA(FF539:GS578)=0,"",INDEX(FF1242:GP1249,6,MATCH(FL11,FF1235:GP1235,0)))</f>
        <v>217619695.14636394</v>
      </c>
      <c r="FM15" s="167">
        <f>IF(COUNTA(FF539:GS578)=0,"",INDEX(FF1242:GP1249,6,MATCH(FM11,FF1235:GP1235,0)))</f>
        <v>220037986.35217816</v>
      </c>
      <c r="FN15" s="167">
        <f>IF(COUNTA(FF539:GS578)=0,"",INDEX(FF1242:GP1249,6,MATCH(FN11,FF1235:GP1235,0)))</f>
        <v>226981647.71531862</v>
      </c>
      <c r="FO15" s="167">
        <f>IF(COUNTA(FF539:GS578)=0,"",INDEX(FF1242:GP1249,6,MATCH(FO11,FF1235:GP1235,0)))</f>
        <v>228284636.37717867</v>
      </c>
      <c r="FP15" s="167">
        <f>IF(COUNTA(FF539:GS578)=0,"",INDEX(FF1242:GP1249,6,MATCH(FP11,FF1235:GP1235,0)))</f>
        <v>250790525.74252182</v>
      </c>
      <c r="FQ15" s="167">
        <f>IF(COUNTA(FF539:GS578)=0,"",INDEX(FF1242:GP1249,6,MATCH(FQ11,FF1235:GP1235,0)))</f>
        <v>327669481.15069175</v>
      </c>
    </row>
    <row r="16" spans="1:173" ht="15" customHeight="1" x14ac:dyDescent="0.35">
      <c r="B16" s="169" t="s">
        <v>5</v>
      </c>
      <c r="C16" s="18"/>
      <c r="D16" s="45">
        <f>IF(E7="Paid - Loss &amp; DCCE",D12,IF(E7="Paid - Pure Loss",D13,IF(E7="Incurred - Loss &amp; DCCE",D14,IF(E7="Incurred - Pure Loss",D15,""))))</f>
        <v>441514022.70058644</v>
      </c>
      <c r="E16" s="45">
        <f>IF(E7="Paid - Loss &amp; DCCE",E12,IF(E7="Paid - Pure Loss",E13,IF(E7="Incurred - Loss &amp; DCCE",E14,IF(E7="Incurred - Pure Loss",E15,""))))</f>
        <v>513425541.8907631</v>
      </c>
      <c r="F16" s="45">
        <f>IF(E7="Paid - Loss &amp; DCCE",F12,IF(E7="Paid - Pure Loss",F13,IF(E7="Incurred - Loss &amp; DCCE",F14,IF(E7="Incurred - Pure Loss",F15,""))))</f>
        <v>589513165.21057284</v>
      </c>
      <c r="G16" s="45">
        <f>IF(E7="Paid - Loss &amp; DCCE",G12,IF(E7="Paid - Pure Loss",G13,IF(E7="Incurred - Loss &amp; DCCE",G14,IF(E7="Incurred - Pure Loss",G15,""))))</f>
        <v>609706424.98525977</v>
      </c>
      <c r="H16" s="45">
        <f>IF(E7="Paid - Loss &amp; DCCE",H12,IF(E7="Paid - Pure Loss",H13,IF(E7="Incurred - Loss &amp; DCCE",H14,IF(E7="Incurred - Pure Loss",H15,""))))</f>
        <v>712479514.51618087</v>
      </c>
      <c r="I16" s="45">
        <f>IF(E7="Paid - Loss &amp; DCCE",I12,IF(E7="Paid - Pure Loss",I13,IF(E7="Incurred - Loss &amp; DCCE",I14,IF(E7="Incurred - Pure Loss",I15,""))))</f>
        <v>633864862.7197684</v>
      </c>
      <c r="J16" s="45">
        <f>IF(E7="Paid - Loss &amp; DCCE",J12,IF(E7="Paid - Pure Loss",J13,IF(E7="Incurred - Loss &amp; DCCE",J14,IF(E7="Incurred - Pure Loss",J15,""))))</f>
        <v>579363507.06571698</v>
      </c>
      <c r="K16" s="45">
        <f>IF(E7="Paid - Loss &amp; DCCE",K12,IF(E7="Paid - Pure Loss",K13,IF(E7="Incurred - Loss &amp; DCCE",K14,IF(E7="Incurred - Pure Loss",K15,""))))</f>
        <v>542900591.58355546</v>
      </c>
      <c r="L16" s="45">
        <f>IF(E7="Paid - Loss &amp; DCCE",L12,IF(E7="Paid - Pure Loss",L13,IF(E7="Incurred - Loss &amp; DCCE",L14,IF(E7="Incurred - Pure Loss",L15,""))))</f>
        <v>381537865.905644</v>
      </c>
      <c r="M16" s="45">
        <f>IF(E7="Paid - Loss &amp; DCCE",M12,IF(E7="Paid - Pure Loss",M13,IF(E7="Incurred - Loss &amp; DCCE",M14,IF(E7="Incurred - Pure Loss",M15,""))))</f>
        <v>556999647.44944954</v>
      </c>
      <c r="AP16" s="169" t="s">
        <v>5</v>
      </c>
      <c r="AQ16" s="18"/>
      <c r="AR16" s="45">
        <f>IF(AS7="Paid - Loss &amp; DCCE",AR12,IF(AS7="Paid - Pure Loss",AR13,IF(AS7="Incurred - Loss &amp; DCCE",AR14,IF(AS7="Incurred - Pure Loss",AR15,""))))</f>
        <v>428260797.70493257</v>
      </c>
      <c r="AS16" s="45">
        <f>IF(AS7="Paid - Loss &amp; DCCE",AS12,IF(AS7="Paid - Pure Loss",AS13,IF(AS7="Incurred - Loss &amp; DCCE",AS14,IF(AS7="Incurred - Pure Loss",AS15,""))))</f>
        <v>469021964.32531446</v>
      </c>
      <c r="AT16" s="45">
        <f>IF(AS7="Paid - Loss &amp; DCCE",AT12,IF(AS7="Paid - Pure Loss",AT13,IF(AS7="Incurred - Loss &amp; DCCE",AT14,IF(AS7="Incurred - Pure Loss",AT15,""))))</f>
        <v>518552249.40979844</v>
      </c>
      <c r="AU16" s="45">
        <f>IF(AS7="Paid - Loss &amp; DCCE",AU12,IF(AS7="Paid - Pure Loss",AU13,IF(AS7="Incurred - Loss &amp; DCCE",AU14,IF(AS7="Incurred - Pure Loss",AU15,""))))</f>
        <v>577250244.21615839</v>
      </c>
      <c r="AV16" s="45">
        <f>IF(AS7="Paid - Loss &amp; DCCE",AV12,IF(AS7="Paid - Pure Loss",AV13,IF(AS7="Incurred - Loss &amp; DCCE",AV14,IF(AS7="Incurred - Pure Loss",AV15,""))))</f>
        <v>607564125.50099063</v>
      </c>
      <c r="AW16" s="45">
        <f>IF(AS7="Paid - Loss &amp; DCCE",AW12,IF(AS7="Paid - Pure Loss",AW13,IF(AS7="Incurred - Loss &amp; DCCE",AW14,IF(AS7="Incurred - Pure Loss",AW15,""))))</f>
        <v>608787391.34274113</v>
      </c>
      <c r="AX16" s="45">
        <f>IF(AS7="Paid - Loss &amp; DCCE",AX12,IF(AS7="Paid - Pure Loss",AX13,IF(AS7="Incurred - Loss &amp; DCCE",AX14,IF(AS7="Incurred - Pure Loss",AX15,""))))</f>
        <v>576825645.98291445</v>
      </c>
      <c r="AY16" s="45">
        <f>IF(AS7="Paid - Loss &amp; DCCE",AY12,IF(AS7="Paid - Pure Loss",AY13,IF(AS7="Incurred - Loss &amp; DCCE",AY14,IF(AS7="Incurred - Pure Loss",AY15,""))))</f>
        <v>560687753.305372</v>
      </c>
      <c r="AZ16" s="45">
        <f>IF(AS7="Paid - Loss &amp; DCCE",AZ12,IF(AS7="Paid - Pure Loss",AZ13,IF(AS7="Incurred - Loss &amp; DCCE",AZ14,IF(AS7="Incurred - Pure Loss",AZ15,""))))</f>
        <v>341965625.13061833</v>
      </c>
      <c r="BA16" s="45">
        <f>IF(AS7="Paid - Loss &amp; DCCE",BA12,IF(AS7="Paid - Pure Loss",BA13,IF(AS7="Incurred - Loss &amp; DCCE",BA14,IF(AS7="Incurred - Pure Loss",BA15,""))))</f>
        <v>513473103.77102363</v>
      </c>
      <c r="CD16" s="169" t="s">
        <v>5</v>
      </c>
      <c r="CE16" s="18"/>
      <c r="CF16" s="45">
        <f>IF(CG7="Paid - Loss &amp; DCCE",CF12,IF(CG7="Paid - Pure Loss",CF13,IF(CG7="Incurred - Loss &amp; DCCE",CF14,IF(CG7="Incurred - Pure Loss",CF15,""))))</f>
        <v>63810937.732184239</v>
      </c>
      <c r="CG16" s="45">
        <f>IF(CG7="Paid - Loss &amp; DCCE",CG12,IF(CG7="Paid - Pure Loss",CG13,IF(CG7="Incurred - Loss &amp; DCCE",CG14,IF(CG7="Incurred - Pure Loss",CG15,""))))</f>
        <v>61790157.930480376</v>
      </c>
      <c r="CH16" s="45">
        <f>IF(CG7="Paid - Loss &amp; DCCE",CH12,IF(CG7="Paid - Pure Loss",CH13,IF(CG7="Incurred - Loss &amp; DCCE",CH14,IF(CG7="Incurred - Pure Loss",CH15,""))))</f>
        <v>62298742.890786432</v>
      </c>
      <c r="CI16" s="45">
        <f>IF(CG7="Paid - Loss &amp; DCCE",CI12,IF(CG7="Paid - Pure Loss",CI13,IF(CG7="Incurred - Loss &amp; DCCE",CI14,IF(CG7="Incurred - Pure Loss",CI15,""))))</f>
        <v>63819612.976000659</v>
      </c>
      <c r="CJ16" s="45">
        <f>IF(CG7="Paid - Loss &amp; DCCE",CJ12,IF(CG7="Paid - Pure Loss",CJ13,IF(CG7="Incurred - Loss &amp; DCCE",CJ14,IF(CG7="Incurred - Pure Loss",CJ15,""))))</f>
        <v>67214760.485173121</v>
      </c>
      <c r="CK16" s="45">
        <f>IF(CG7="Paid - Loss &amp; DCCE",CK12,IF(CG7="Paid - Pure Loss",CK13,IF(CG7="Incurred - Loss &amp; DCCE",CK14,IF(CG7="Incurred - Pure Loss",CK15,""))))</f>
        <v>72675840.381276995</v>
      </c>
      <c r="CL16" s="45">
        <f>IF(CG7="Paid - Loss &amp; DCCE",CL12,IF(CG7="Paid - Pure Loss",CL13,IF(CG7="Incurred - Loss &amp; DCCE",CL14,IF(CG7="Incurred - Pure Loss",CL15,""))))</f>
        <v>70441035.047770649</v>
      </c>
      <c r="CM16" s="45">
        <f>IF(CG7="Paid - Loss &amp; DCCE",CM12,IF(CG7="Paid - Pure Loss",CM13,IF(CG7="Incurred - Loss &amp; DCCE",CM14,IF(CG7="Incurred - Pure Loss",CM15,""))))</f>
        <v>66730174.546713591</v>
      </c>
      <c r="CN16" s="45">
        <f>IF(CG7="Paid - Loss &amp; DCCE",CN12,IF(CG7="Paid - Pure Loss",CN13,IF(CG7="Incurred - Loss &amp; DCCE",CN14,IF(CG7="Incurred - Pure Loss",CN15,""))))</f>
        <v>42635653.685078323</v>
      </c>
      <c r="CO16" s="45">
        <f>IF(CG7="Paid - Loss &amp; DCCE",CO12,IF(CG7="Paid - Pure Loss",CO13,IF(CG7="Incurred - Loss &amp; DCCE",CO14,IF(CG7="Incurred - Pure Loss",CO15,""))))</f>
        <v>51978162.872427955</v>
      </c>
      <c r="DR16" s="169" t="s">
        <v>5</v>
      </c>
      <c r="DS16" s="18"/>
      <c r="DT16" s="45">
        <f>IF(DU7="Paid - Loss &amp; DCCE",DT12,IF(DU7="Paid - Pure Loss",DT13,IF(DU7="Incurred - Loss &amp; DCCE",DT14,IF(DU7="Incurred - Pure Loss",DT15,""))))</f>
        <v>121752964.44334675</v>
      </c>
      <c r="DU16" s="45">
        <f>IF(DU7="Paid - Loss &amp; DCCE",DU12,IF(DU7="Paid - Pure Loss",DU13,IF(DU7="Incurred - Loss &amp; DCCE",DU14,IF(DU7="Incurred - Pure Loss",DU15,""))))</f>
        <v>137524872.73323148</v>
      </c>
      <c r="DV16" s="45">
        <f>IF(DU7="Paid - Loss &amp; DCCE",DV12,IF(DU7="Paid - Pure Loss",DV13,IF(DU7="Incurred - Loss &amp; DCCE",DV14,IF(DU7="Incurred - Pure Loss",DV15,""))))</f>
        <v>154123614.12037715</v>
      </c>
      <c r="DW16" s="45">
        <f>IF(DU7="Paid - Loss &amp; DCCE",DW12,IF(DU7="Paid - Pure Loss",DW13,IF(DU7="Incurred - Loss &amp; DCCE",DW14,IF(DU7="Incurred - Pure Loss",DW15,""))))</f>
        <v>176861443.72787592</v>
      </c>
      <c r="DX16" s="45">
        <f>IF(DU7="Paid - Loss &amp; DCCE",DX12,IF(DU7="Paid - Pure Loss",DX13,IF(DU7="Incurred - Loss &amp; DCCE",DX14,IF(DU7="Incurred - Pure Loss",DX15,""))))</f>
        <v>190887493.41887158</v>
      </c>
      <c r="DY16" s="45">
        <f>IF(DU7="Paid - Loss &amp; DCCE",DY12,IF(DU7="Paid - Pure Loss",DY13,IF(DU7="Incurred - Loss &amp; DCCE",DY14,IF(DU7="Incurred - Pure Loss",DY15,""))))</f>
        <v>215818270.6642248</v>
      </c>
      <c r="DZ16" s="45">
        <f>IF(DU7="Paid - Loss &amp; DCCE",DZ12,IF(DU7="Paid - Pure Loss",DZ13,IF(DU7="Incurred - Loss &amp; DCCE",DZ14,IF(DU7="Incurred - Pure Loss",DZ15,""))))</f>
        <v>198931887.31457019</v>
      </c>
      <c r="EA16" s="45">
        <f>IF(DU7="Paid - Loss &amp; DCCE",EA12,IF(DU7="Paid - Pure Loss",EA13,IF(DU7="Incurred - Loss &amp; DCCE",EA14,IF(DU7="Incurred - Pure Loss",EA15,""))))</f>
        <v>199349133.269086</v>
      </c>
      <c r="EB16" s="45">
        <f>IF(DU7="Paid - Loss &amp; DCCE",EB12,IF(DU7="Paid - Pure Loss",EB13,IF(DU7="Incurred - Loss &amp; DCCE",EB14,IF(DU7="Incurred - Pure Loss",EB15,""))))</f>
        <v>182446814.98671108</v>
      </c>
      <c r="EC16" s="45">
        <f>IF(DU7="Paid - Loss &amp; DCCE",EC12,IF(DU7="Paid - Pure Loss",EC13,IF(DU7="Incurred - Loss &amp; DCCE",EC14,IF(DU7="Incurred - Pure Loss",EC15,""))))</f>
        <v>229903629.8122586</v>
      </c>
      <c r="FF16" s="169" t="s">
        <v>5</v>
      </c>
      <c r="FG16" s="18"/>
      <c r="FH16" s="45">
        <f>IF(FI7="Paid - Loss &amp; DCCE",FH12,IF(FI7="Paid - Pure Loss",FH13,IF(FI7="Incurred - Loss &amp; DCCE",FH14,IF(FI7="Incurred - Pure Loss",FH15,""))))</f>
        <v>166784753.53060323</v>
      </c>
      <c r="FI16" s="45">
        <f>IF(FI7="Paid - Loss &amp; DCCE",FI12,IF(FI7="Paid - Pure Loss",FI13,IF(FI7="Incurred - Loss &amp; DCCE",FI14,IF(FI7="Incurred - Pure Loss",FI15,""))))</f>
        <v>176358800.30349627</v>
      </c>
      <c r="FJ16" s="45">
        <f>IF(FI7="Paid - Loss &amp; DCCE",FJ12,IF(FI7="Paid - Pure Loss",FJ13,IF(FI7="Incurred - Loss &amp; DCCE",FJ14,IF(FI7="Incurred - Pure Loss",FJ15,""))))</f>
        <v>185066216.21687615</v>
      </c>
      <c r="FK16" s="45">
        <f>IF(FI7="Paid - Loss &amp; DCCE",FK12,IF(FI7="Paid - Pure Loss",FK13,IF(FI7="Incurred - Loss &amp; DCCE",FK14,IF(FI7="Incurred - Pure Loss",FK15,""))))</f>
        <v>204996210.91832608</v>
      </c>
      <c r="FL16" s="45">
        <f>IF(FI7="Paid - Loss &amp; DCCE",FL12,IF(FI7="Paid - Pure Loss",FL13,IF(FI7="Incurred - Loss &amp; DCCE",FL14,IF(FI7="Incurred - Pure Loss",FL15,""))))</f>
        <v>217619695.14636394</v>
      </c>
      <c r="FM16" s="45">
        <f>IF(FI7="Paid - Loss &amp; DCCE",FM12,IF(FI7="Paid - Pure Loss",FM13,IF(FI7="Incurred - Loss &amp; DCCE",FM14,IF(FI7="Incurred - Pure Loss",FM15,""))))</f>
        <v>220037986.35217816</v>
      </c>
      <c r="FN16" s="45">
        <f>IF(FI7="Paid - Loss &amp; DCCE",FN12,IF(FI7="Paid - Pure Loss",FN13,IF(FI7="Incurred - Loss &amp; DCCE",FN14,IF(FI7="Incurred - Pure Loss",FN15,""))))</f>
        <v>226981647.71531862</v>
      </c>
      <c r="FO16" s="45">
        <f>IF(FI7="Paid - Loss &amp; DCCE",FO12,IF(FI7="Paid - Pure Loss",FO13,IF(FI7="Incurred - Loss &amp; DCCE",FO14,IF(FI7="Incurred - Pure Loss",FO15,""))))</f>
        <v>228284636.37717867</v>
      </c>
      <c r="FP16" s="45">
        <f>IF(FI7="Paid - Loss &amp; DCCE",FP12,IF(FI7="Paid - Pure Loss",FP13,IF(FI7="Incurred - Loss &amp; DCCE",FP14,IF(FI7="Incurred - Pure Loss",FP15,""))))</f>
        <v>250790525.74252182</v>
      </c>
      <c r="FQ16" s="45">
        <f>IF(FI7="Paid - Loss &amp; DCCE",FQ12,IF(FI7="Paid - Pure Loss",FQ13,IF(FI7="Incurred - Loss &amp; DCCE",FQ14,IF(FI7="Incurred - Pure Loss",FQ15,""))))</f>
        <v>327669481.15069175</v>
      </c>
    </row>
    <row r="17" spans="2:201" ht="15" customHeight="1" x14ac:dyDescent="0.35">
      <c r="B17" s="178" t="s">
        <v>160</v>
      </c>
      <c r="C17" s="18"/>
      <c r="D17" s="42">
        <f>IF(OR(E7="Paid - Loss &amp; DCCE",E7="Incurred - Loss &amp; DCCE"),"N/A",IF(COUNTA(B236:AO275)=0,"",INDEX(B1242:AL1249,3,MATCH(D11,B1235:AL1235,0))))</f>
        <v>86641235.316766188</v>
      </c>
      <c r="E17" s="42">
        <f>IF(OR(E7="Paid - Loss &amp; DCCE",E7="Incurred - Loss &amp; DCCE"),"N/A",IF(COUNTA(B236:AO275)=0,"",INDEX(B1242:AL1249,3,MATCH(E11,B1235:AL1235,0))))</f>
        <v>94261126.763885215</v>
      </c>
      <c r="F17" s="42">
        <f>IF(OR(E7="Paid - Loss &amp; DCCE",E7="Incurred - Loss &amp; DCCE"),"N/A",IF(COUNTA(B236:AO275)=0,"",INDEX(B1242:AL1249,3,MATCH(F11,B1235:AL1235,0))))</f>
        <v>91486836.6778685</v>
      </c>
      <c r="G17" s="42">
        <f>IF(OR(E7="Paid - Loss &amp; DCCE",E7="Incurred - Loss &amp; DCCE"),"N/A",IF(COUNTA(B236:AO275)=0,"",INDEX(B1242:AL1249,3,MATCH(G11,B1235:AL1235,0))))</f>
        <v>106701337.85200143</v>
      </c>
      <c r="H17" s="42">
        <f>IF(OR(E7="Paid - Loss &amp; DCCE",E7="Incurred - Loss &amp; DCCE"),"N/A",IF(COUNTA(B236:AO275)=0,"",INDEX(B1242:AL1249,3,MATCH(H11,B1235:AL1235,0))))</f>
        <v>133234327.32498333</v>
      </c>
      <c r="I17" s="42">
        <f>IF(OR(E7="Paid - Loss &amp; DCCE",E7="Incurred - Loss &amp; DCCE"),"N/A",IF(COUNTA(B236:AO275)=0,"",INDEX(B1242:AL1249,3,MATCH(I11,B1235:AL1235,0))))</f>
        <v>136161356.05147162</v>
      </c>
      <c r="J17" s="42">
        <f>IF(OR(E7="Paid - Loss &amp; DCCE",E7="Incurred - Loss &amp; DCCE"),"N/A",IF(COUNTA(B236:AO275)=0,"",INDEX(B1242:AL1249,3,MATCH(J11,B1235:AL1235,0))))</f>
        <v>130577909.83896433</v>
      </c>
      <c r="K17" s="42">
        <f>IF(OR(E7="Paid - Loss &amp; DCCE",E7="Incurred - Loss &amp; DCCE"),"N/A",IF(COUNTA(B236:AO275)=0,"",INDEX(B1242:AL1249,3,MATCH(K11,B1235:AL1235,0))))</f>
        <v>142127080.53448728</v>
      </c>
      <c r="L17" s="42">
        <f>IF(OR(E7="Paid - Loss &amp; DCCE",E7="Incurred - Loss &amp; DCCE"),"N/A",IF(COUNTA(B236:AO275)=0,"",INDEX(B1242:AL1249,3,MATCH(L11,B1235:AL1235,0))))</f>
        <v>98093485.970761225</v>
      </c>
      <c r="M17" s="42">
        <f>IF(OR(E7="Paid - Loss &amp; DCCE",E7="Incurred - Loss &amp; DCCE"),"N/A",IF(COUNTA(B236:AO275)=0,"",INDEX(B1242:AL1249,3,MATCH(M11,B1235:AL1235,0))))</f>
        <v>85677412.536939874</v>
      </c>
      <c r="AP17" s="178" t="s">
        <v>160</v>
      </c>
      <c r="AQ17" s="18"/>
      <c r="AR17" s="42">
        <f>IF(OR(AS7="Paid - Loss &amp; DCCE",AS7="Incurred - Loss &amp; DCCE"),"N/A",IF(COUNTA(AP236:CC275)=0,"",INDEX(AP1242:BZ1249,3,MATCH(AR11,AP1235:BZ1235,0))))</f>
        <v>1042735.2199999999</v>
      </c>
      <c r="AS17" s="42">
        <f>IF(OR(AS7="Paid - Loss &amp; DCCE",AS7="Incurred - Loss &amp; DCCE"),"N/A",IF(COUNTA(AP236:CC275)=0,"",INDEX(AP1242:BZ1249,3,MATCH(AS11,AP1235:BZ1235,0))))</f>
        <v>1235223.6462503553</v>
      </c>
      <c r="AT17" s="42">
        <f>IF(OR(AS7="Paid - Loss &amp; DCCE",AS7="Incurred - Loss &amp; DCCE"),"N/A",IF(COUNTA(AP236:CC275)=0,"",INDEX(AP1242:BZ1249,3,MATCH(AT11,AP1235:BZ1235,0))))</f>
        <v>1710394.0487756988</v>
      </c>
      <c r="AU17" s="42">
        <f>IF(OR(AS7="Paid - Loss &amp; DCCE",AS7="Incurred - Loss &amp; DCCE"),"N/A",IF(COUNTA(AP236:CC275)=0,"",INDEX(AP1242:BZ1249,3,MATCH(AU11,AP1235:BZ1235,0))))</f>
        <v>1356066.6337607265</v>
      </c>
      <c r="AV17" s="42">
        <f>IF(OR(AS7="Paid - Loss &amp; DCCE",AS7="Incurred - Loss &amp; DCCE"),"N/A",IF(COUNTA(AP236:CC275)=0,"",INDEX(AP1242:BZ1249,3,MATCH(AV11,AP1235:BZ1235,0))))</f>
        <v>1806767.2707491766</v>
      </c>
      <c r="AW17" s="42">
        <f>IF(OR(AS7="Paid - Loss &amp; DCCE",AS7="Incurred - Loss &amp; DCCE"),"N/A",IF(COUNTA(AP236:CC275)=0,"",INDEX(AP1242:BZ1249,3,MATCH(AW11,AP1235:BZ1235,0))))</f>
        <v>1765085.7752802507</v>
      </c>
      <c r="AX17" s="42">
        <f>IF(OR(AS7="Paid - Loss &amp; DCCE",AS7="Incurred - Loss &amp; DCCE"),"N/A",IF(COUNTA(AP236:CC275)=0,"",INDEX(AP1242:BZ1249,3,MATCH(AX11,AP1235:BZ1235,0))))</f>
        <v>1284961.030925202</v>
      </c>
      <c r="AY17" s="42">
        <f>IF(OR(AS7="Paid - Loss &amp; DCCE",AS7="Incurred - Loss &amp; DCCE"),"N/A",IF(COUNTA(AP236:CC275)=0,"",INDEX(AP1242:BZ1249,3,MATCH(AY11,AP1235:BZ1235,0))))</f>
        <v>1311671.5591157908</v>
      </c>
      <c r="AZ17" s="42">
        <f>IF(OR(AS7="Paid - Loss &amp; DCCE",AS7="Incurred - Loss &amp; DCCE"),"N/A",IF(COUNTA(AP236:CC275)=0,"",INDEX(AP1242:BZ1249,3,MATCH(AZ11,AP1235:BZ1235,0))))</f>
        <v>978614.99331813911</v>
      </c>
      <c r="BA17" s="42">
        <f>IF(OR(AS7="Paid - Loss &amp; DCCE",AS7="Incurred - Loss &amp; DCCE"),"N/A",IF(COUNTA(AP236:CC275)=0,"",INDEX(AP1242:BZ1249,3,MATCH(BA11,AP1235:BZ1235,0))))</f>
        <v>952492.43761923036</v>
      </c>
      <c r="CD17" s="178" t="s">
        <v>160</v>
      </c>
      <c r="CE17" s="18"/>
      <c r="CF17" s="42">
        <f>IF(OR(CG7="Paid - Loss &amp; DCCE",CG7="Incurred - Loss &amp; DCCE"),"N/A",IF(COUNTA(CD236:DQ275)=0,"",INDEX(CD1242:DN1249,3,MATCH(CF11,CD1235:DN1235,0))))</f>
        <v>961688.57000000007</v>
      </c>
      <c r="CG17" s="42">
        <f>IF(OR(CG7="Paid - Loss &amp; DCCE",CG7="Incurred - Loss &amp; DCCE"),"N/A",IF(COUNTA(CD236:DQ275)=0,"",INDEX(CD1242:DN1249,3,MATCH(CG11,CD1235:DN1235,0))))</f>
        <v>979637.3122685072</v>
      </c>
      <c r="CH17" s="42">
        <f>IF(OR(CG7="Paid - Loss &amp; DCCE",CG7="Incurred - Loss &amp; DCCE"),"N/A",IF(COUNTA(CD236:DQ275)=0,"",INDEX(CD1242:DN1249,3,MATCH(CH11,CD1235:DN1235,0))))</f>
        <v>721325.63719905738</v>
      </c>
      <c r="CI17" s="42">
        <f>IF(OR(CG7="Paid - Loss &amp; DCCE",CG7="Incurred - Loss &amp; DCCE"),"N/A",IF(COUNTA(CD236:DQ275)=0,"",INDEX(CD1242:DN1249,3,MATCH(CI11,CD1235:DN1235,0))))</f>
        <v>277101.73621985514</v>
      </c>
      <c r="CJ17" s="42">
        <f>IF(OR(CG7="Paid - Loss &amp; DCCE",CG7="Incurred - Loss &amp; DCCE"),"N/A",IF(COUNTA(CD236:DQ275)=0,"",INDEX(CD1242:DN1249,3,MATCH(CJ11,CD1235:DN1235,0))))</f>
        <v>344034.69394521456</v>
      </c>
      <c r="CK17" s="42">
        <f>IF(OR(CG7="Paid - Loss &amp; DCCE",CG7="Incurred - Loss &amp; DCCE"),"N/A",IF(COUNTA(CD236:DQ275)=0,"",INDEX(CD1242:DN1249,3,MATCH(CK11,CD1235:DN1235,0))))</f>
        <v>406682.47419266845</v>
      </c>
      <c r="CL17" s="42">
        <f>IF(OR(CG7="Paid - Loss &amp; DCCE",CG7="Incurred - Loss &amp; DCCE"),"N/A",IF(COUNTA(CD236:DQ275)=0,"",INDEX(CD1242:DN1249,3,MATCH(CL11,CD1235:DN1235,0))))</f>
        <v>357799.25574685994</v>
      </c>
      <c r="CM17" s="42">
        <f>IF(OR(CG7="Paid - Loss &amp; DCCE",CG7="Incurred - Loss &amp; DCCE"),"N/A",IF(COUNTA(CD236:DQ275)=0,"",INDEX(CD1242:DN1249,3,MATCH(CM11,CD1235:DN1235,0))))</f>
        <v>480800.55639238947</v>
      </c>
      <c r="CN17" s="42">
        <f>IF(OR(CG7="Paid - Loss &amp; DCCE",CG7="Incurred - Loss &amp; DCCE"),"N/A",IF(COUNTA(CD236:DQ275)=0,"",INDEX(CD1242:DN1249,3,MATCH(CN11,CD1235:DN1235,0))))</f>
        <v>192993.21215385094</v>
      </c>
      <c r="CO17" s="42">
        <f>IF(OR(CG7="Paid - Loss &amp; DCCE",CG7="Incurred - Loss &amp; DCCE"),"N/A",IF(COUNTA(CD236:DQ275)=0,"",INDEX(CD1242:DN1249,3,MATCH(CO11,CD1235:DN1235,0))))</f>
        <v>414398.85050949332</v>
      </c>
      <c r="DR17" s="178" t="s">
        <v>160</v>
      </c>
      <c r="DS17" s="18"/>
      <c r="DT17" s="42">
        <f>IF(OR(DU7="Paid - Loss &amp; DCCE",DU7="Incurred - Loss &amp; DCCE"),"N/A",IF(COUNTA(DR236:FE275)=0,"",INDEX(DR1242:FB1249,3,MATCH(DT11,DR1235:FB1235,0))))</f>
        <v>12068960.716989286</v>
      </c>
      <c r="DU17" s="42">
        <f>IF(OR(DU7="Paid - Loss &amp; DCCE",DU7="Incurred - Loss &amp; DCCE"),"N/A",IF(COUNTA(DR236:FE275)=0,"",INDEX(DR1242:FB1249,3,MATCH(DU11,DR1235:FB1235,0))))</f>
        <v>13019303.90174666</v>
      </c>
      <c r="DV17" s="42">
        <f>IF(OR(DU7="Paid - Loss &amp; DCCE",DU7="Incurred - Loss &amp; DCCE"),"N/A",IF(COUNTA(DR236:FE275)=0,"",INDEX(DR1242:FB1249,3,MATCH(DV11,DR1235:FB1235,0))))</f>
        <v>14615754.518700596</v>
      </c>
      <c r="DW17" s="42">
        <f>IF(OR(DU7="Paid - Loss &amp; DCCE",DU7="Incurred - Loss &amp; DCCE"),"N/A",IF(COUNTA(DR236:FE275)=0,"",INDEX(DR1242:FB1249,3,MATCH(DW11,DR1235:FB1235,0))))</f>
        <v>16928937.037963711</v>
      </c>
      <c r="DX17" s="42">
        <f>IF(OR(DU7="Paid - Loss &amp; DCCE",DU7="Incurred - Loss &amp; DCCE"),"N/A",IF(COUNTA(DR236:FE275)=0,"",INDEX(DR1242:FB1249,3,MATCH(DX11,DR1235:FB1235,0))))</f>
        <v>18986640.011512395</v>
      </c>
      <c r="DY17" s="42">
        <f>IF(OR(DU7="Paid - Loss &amp; DCCE",DU7="Incurred - Loss &amp; DCCE"),"N/A",IF(COUNTA(DR236:FE275)=0,"",INDEX(DR1242:FB1249,3,MATCH(DY11,DR1235:FB1235,0))))</f>
        <v>20792896.863262333</v>
      </c>
      <c r="DZ17" s="42">
        <f>IF(OR(DU7="Paid - Loss &amp; DCCE",DU7="Incurred - Loss &amp; DCCE"),"N/A",IF(COUNTA(DR236:FE275)=0,"",INDEX(DR1242:FB1249,3,MATCH(DZ11,DR1235:FB1235,0))))</f>
        <v>24945154.145612948</v>
      </c>
      <c r="EA17" s="42">
        <f>IF(OR(DU7="Paid - Loss &amp; DCCE",DU7="Incurred - Loss &amp; DCCE"),"N/A",IF(COUNTA(DR236:FE275)=0,"",INDEX(DR1242:FB1249,3,MATCH(EA11,DR1235:FB1235,0))))</f>
        <v>23503417.557953276</v>
      </c>
      <c r="EB17" s="42">
        <f>IF(OR(DU7="Paid - Loss &amp; DCCE",DU7="Incurred - Loss &amp; DCCE"),"N/A",IF(COUNTA(DR236:FE275)=0,"",INDEX(DR1242:FB1249,3,MATCH(EB11,DR1235:FB1235,0))))</f>
        <v>20597578.626152501</v>
      </c>
      <c r="EC17" s="42">
        <f>IF(OR(DU7="Paid - Loss &amp; DCCE",DU7="Incurred - Loss &amp; DCCE"),"N/A",IF(COUNTA(DR236:FE275)=0,"",INDEX(DR1242:FB1249,3,MATCH(EC11,DR1235:FB1235,0))))</f>
        <v>21914362.974666711</v>
      </c>
      <c r="FF17" s="178" t="s">
        <v>160</v>
      </c>
      <c r="FG17" s="18"/>
      <c r="FH17" s="42">
        <f>IF(OR(FI7="Paid - Loss &amp; DCCE",FI7="Incurred - Loss &amp; DCCE"),"N/A",IF(COUNTA(FF236:GS275)=0,"",INDEX(FF1242:GP1249,3,MATCH(FH11,FF1235:GP1235,0))))</f>
        <v>1257700.8900000001</v>
      </c>
      <c r="FI17" s="42">
        <f>IF(OR(FI7="Paid - Loss &amp; DCCE",FI7="Incurred - Loss &amp; DCCE"),"N/A",IF(COUNTA(FF236:GS275)=0,"",INDEX(FF1242:GP1249,3,MATCH(FI11,FF1235:GP1235,0))))</f>
        <v>1402964.8399999999</v>
      </c>
      <c r="FJ17" s="42">
        <f>IF(OR(FI7="Paid - Loss &amp; DCCE",FI7="Incurred - Loss &amp; DCCE"),"N/A",IF(COUNTA(FF236:GS275)=0,"",INDEX(FF1242:GP1249,3,MATCH(FJ11,FF1235:GP1235,0))))</f>
        <v>908817.15177174821</v>
      </c>
      <c r="FK17" s="42">
        <f>IF(OR(FI7="Paid - Loss &amp; DCCE",FI7="Incurred - Loss &amp; DCCE"),"N/A",IF(COUNTA(FF236:GS275)=0,"",INDEX(FF1242:GP1249,3,MATCH(FK11,FF1235:GP1235,0))))</f>
        <v>982989.19267046335</v>
      </c>
      <c r="FL17" s="42">
        <f>IF(OR(FI7="Paid - Loss &amp; DCCE",FI7="Incurred - Loss &amp; DCCE"),"N/A",IF(COUNTA(FF236:GS275)=0,"",INDEX(FF1242:GP1249,3,MATCH(FL11,FF1235:GP1235,0))))</f>
        <v>1087183.2194785243</v>
      </c>
      <c r="FM17" s="42">
        <f>IF(OR(FI7="Paid - Loss &amp; DCCE",FI7="Incurred - Loss &amp; DCCE"),"N/A",IF(COUNTA(FF236:GS275)=0,"",INDEX(FF1242:GP1249,3,MATCH(FM11,FF1235:GP1235,0))))</f>
        <v>1133040.995378677</v>
      </c>
      <c r="FN17" s="42">
        <f>IF(OR(FI7="Paid - Loss &amp; DCCE",FI7="Incurred - Loss &amp; DCCE"),"N/A",IF(COUNTA(FF236:GS275)=0,"",INDEX(FF1242:GP1249,3,MATCH(FN11,FF1235:GP1235,0))))</f>
        <v>1364122.9078057478</v>
      </c>
      <c r="FO17" s="42">
        <f>IF(OR(FI7="Paid - Loss &amp; DCCE",FI7="Incurred - Loss &amp; DCCE"),"N/A",IF(COUNTA(FF236:GS275)=0,"",INDEX(FF1242:GP1249,3,MATCH(FO11,FF1235:GP1235,0))))</f>
        <v>2208295.1373173506</v>
      </c>
      <c r="FP17" s="42">
        <f>IF(OR(FI7="Paid - Loss &amp; DCCE",FI7="Incurred - Loss &amp; DCCE"),"N/A",IF(COUNTA(FF236:GS275)=0,"",INDEX(FF1242:GP1249,3,MATCH(FP11,FF1235:GP1235,0))))</f>
        <v>2798650.5187764787</v>
      </c>
      <c r="FQ17" s="42">
        <f>IF(OR(FI7="Paid - Loss &amp; DCCE",FI7="Incurred - Loss &amp; DCCE"),"N/A",IF(COUNTA(FF236:GS275)=0,"",INDEX(FF1242:GP1249,3,MATCH(FQ11,FF1235:GP1235,0))))</f>
        <v>2223604.1576883271</v>
      </c>
    </row>
    <row r="18" spans="2:201" ht="15" customHeight="1" x14ac:dyDescent="0.35">
      <c r="B18" s="178" t="s">
        <v>172</v>
      </c>
      <c r="C18" s="18"/>
      <c r="D18" s="42">
        <f>IF(OR(E7="Paid - Loss &amp; DCCE",E7="Incurred - Loss &amp; DCCE"),"N/A",IF(OR(COUNTA(B136:AO175)=0,COUNTA(B236:AO275)=0),"",INDEX(B1242:AL1249,4,MATCH(D11,B1235:AL1235,0))))</f>
        <v>86653904.230490491</v>
      </c>
      <c r="E18" s="42">
        <f>IF(OR(E7="Paid - Loss &amp; DCCE",E7="Incurred - Loss &amp; DCCE"),"N/A",IF(OR(COUNTA(B136:AO175)=0,COUNTA(B236:AO275)=0),"",INDEX(B1242:AL1249,4,MATCH(E11,B1235:AL1235,0))))</f>
        <v>94242716.893109828</v>
      </c>
      <c r="F18" s="42">
        <f>IF(OR(E7="Paid - Loss &amp; DCCE",E7="Incurred - Loss &amp; DCCE"),"N/A",IF(OR(COUNTA(B136:AO175)=0,COUNTA(B236:AO275)=0),"",INDEX(B1242:AL1249,4,MATCH(F11,B1235:AL1235,0))))</f>
        <v>91424998.617792159</v>
      </c>
      <c r="G18" s="42">
        <f>IF(OR(E7="Paid - Loss &amp; DCCE",E7="Incurred - Loss &amp; DCCE"),"N/A",IF(OR(COUNTA(B136:AO175)=0,COUNTA(B236:AO275)=0),"",INDEX(B1242:AL1249,4,MATCH(G11,B1235:AL1235,0))))</f>
        <v>106885577.43472913</v>
      </c>
      <c r="H18" s="42">
        <f>IF(OR(E7="Paid - Loss &amp; DCCE",E7="Incurred - Loss &amp; DCCE"),"N/A",IF(OR(COUNTA(B136:AO175)=0,COUNTA(B236:AO275)=0),"",INDEX(B1242:AL1249,4,MATCH(H11,B1235:AL1235,0))))</f>
        <v>134491214.40547487</v>
      </c>
      <c r="I18" s="42">
        <f>IF(OR(E7="Paid - Loss &amp; DCCE",E7="Incurred - Loss &amp; DCCE"),"N/A",IF(OR(COUNTA(B136:AO175)=0,COUNTA(B236:AO275)=0),"",INDEX(B1242:AL1249,4,MATCH(I11,B1235:AL1235,0))))</f>
        <v>140779152.98403966</v>
      </c>
      <c r="J18" s="42">
        <f>IF(OR(E7="Paid - Loss &amp; DCCE",E7="Incurred - Loss &amp; DCCE"),"N/A",IF(OR(COUNTA(B136:AO175)=0,COUNTA(B236:AO275)=0),"",INDEX(B1242:AL1249,4,MATCH(J11,B1235:AL1235,0))))</f>
        <v>138190702.26429445</v>
      </c>
      <c r="K18" s="42">
        <f>IF(OR(E7="Paid - Loss &amp; DCCE",E7="Incurred - Loss &amp; DCCE"),"N/A",IF(OR(COUNTA(B136:AO175)=0,COUNTA(B236:AO275)=0),"",INDEX(B1242:AL1249,4,MATCH(K11,B1235:AL1235,0))))</f>
        <v>158340809.04708511</v>
      </c>
      <c r="L18" s="42">
        <f>IF(OR(E7="Paid - Loss &amp; DCCE",E7="Incurred - Loss &amp; DCCE"),"N/A",IF(OR(COUNTA(B136:AO175)=0,COUNTA(B236:AO275)=0),"",INDEX(B1242:AL1249,4,MATCH(L11,B1235:AL1235,0))))</f>
        <v>112033296.0035779</v>
      </c>
      <c r="M18" s="42">
        <f>IF(OR(E7="Paid - Loss &amp; DCCE",E7="Incurred - Loss &amp; DCCE"),"N/A",IF(OR(COUNTA(B136:AO175)=0,COUNTA(B236:AO275)=0),"",INDEX(B1242:AL1249,4,MATCH(M11,B1235:AL1235,0))))</f>
        <v>88622247.393069416</v>
      </c>
      <c r="AP18" s="178" t="s">
        <v>172</v>
      </c>
      <c r="AQ18" s="18"/>
      <c r="AR18" s="42">
        <f>IF(OR(AS7="Paid - Loss &amp; DCCE",AS7="Incurred - Loss &amp; DCCE"),"N/A",IF(OR(COUNTA(AP136:CC175)=0,COUNTA(AP236:CC275)=0),"",INDEX(AP1242:BZ1249,4,MATCH(AR11,AP1235:BZ1235,0))))</f>
        <v>1042740.1451004528</v>
      </c>
      <c r="AS18" s="42">
        <f>IF(OR(AS7="Paid - Loss &amp; DCCE",AS7="Incurred - Loss &amp; DCCE"),"N/A",IF(OR(COUNTA(AP136:CC175)=0,COUNTA(AP236:CC275)=0),"",INDEX(AP1242:BZ1249,4,MATCH(AS11,AP1235:BZ1235,0))))</f>
        <v>1235774.0483769772</v>
      </c>
      <c r="AT18" s="42">
        <f>IF(OR(AS7="Paid - Loss &amp; DCCE",AS7="Incurred - Loss &amp; DCCE"),"N/A",IF(OR(COUNTA(AP136:CC175)=0,COUNTA(AP236:CC275)=0),"",INDEX(AP1242:BZ1249,4,MATCH(AT11,AP1235:BZ1235,0))))</f>
        <v>1711156.3383915517</v>
      </c>
      <c r="AU18" s="42">
        <f>IF(OR(AS7="Paid - Loss &amp; DCCE",AS7="Incurred - Loss &amp; DCCE"),"N/A",IF(OR(COUNTA(AP136:CC175)=0,COUNTA(AP236:CC275)=0),"",INDEX(AP1242:BZ1249,4,MATCH(AU11,AP1235:BZ1235,0))))</f>
        <v>1356841.2008895383</v>
      </c>
      <c r="AV18" s="42">
        <f>IF(OR(AS7="Paid - Loss &amp; DCCE",AS7="Incurred - Loss &amp; DCCE"),"N/A",IF(OR(COUNTA(AP136:CC175)=0,COUNTA(AP236:CC275)=0),"",INDEX(AP1242:BZ1249,4,MATCH(AV11,AP1235:BZ1235,0))))</f>
        <v>1806766.6485819751</v>
      </c>
      <c r="AW18" s="42">
        <f>IF(OR(AS7="Paid - Loss &amp; DCCE",AS7="Incurred - Loss &amp; DCCE"),"N/A",IF(OR(COUNTA(AP136:CC175)=0,COUNTA(AP236:CC275)=0),"",INDEX(AP1242:BZ1249,4,MATCH(AW11,AP1235:BZ1235,0))))</f>
        <v>1763236.9228861337</v>
      </c>
      <c r="AX18" s="42">
        <f>IF(OR(AS7="Paid - Loss &amp; DCCE",AS7="Incurred - Loss &amp; DCCE"),"N/A",IF(OR(COUNTA(AP136:CC175)=0,COUNTA(AP236:CC275)=0),"",INDEX(AP1242:BZ1249,4,MATCH(AX11,AP1235:BZ1235,0))))</f>
        <v>1284377.6302183832</v>
      </c>
      <c r="AY18" s="42">
        <f>IF(OR(AS7="Paid - Loss &amp; DCCE",AS7="Incurred - Loss &amp; DCCE"),"N/A",IF(OR(COUNTA(AP136:CC175)=0,COUNTA(AP236:CC275)=0),"",INDEX(AP1242:BZ1249,4,MATCH(AY11,AP1235:BZ1235,0))))</f>
        <v>1316254.6380783287</v>
      </c>
      <c r="AZ18" s="42">
        <f>IF(OR(AS7="Paid - Loss &amp; DCCE",AS7="Incurred - Loss &amp; DCCE"),"N/A",IF(OR(COUNTA(AP136:CC175)=0,COUNTA(AP236:CC275)=0),"",INDEX(AP1242:BZ1249,4,MATCH(AZ11,AP1235:BZ1235,0))))</f>
        <v>986511.64461439988</v>
      </c>
      <c r="BA18" s="42">
        <f>IF(OR(AS7="Paid - Loss &amp; DCCE",AS7="Incurred - Loss &amp; DCCE"),"N/A",IF(OR(COUNTA(AP136:CC175)=0,COUNTA(AP236:CC275)=0),"",INDEX(AP1242:BZ1249,4,MATCH(BA11,AP1235:BZ1235,0))))</f>
        <v>1004519.0743897017</v>
      </c>
      <c r="CD18" s="178" t="s">
        <v>172</v>
      </c>
      <c r="CE18" s="18"/>
      <c r="CF18" s="42">
        <f>IF(OR(CG7="Paid - Loss &amp; DCCE",CG7="Incurred - Loss &amp; DCCE"),"N/A",IF(OR(COUNTA(CD136:DQ175)=0,COUNTA(CD236:DQ275)=0),"",INDEX(CD1242:DN1249,4,MATCH(CF11,CD1235:DN1235,0))))</f>
        <v>961688.62413910031</v>
      </c>
      <c r="CG18" s="42">
        <f>IF(OR(CG7="Paid - Loss &amp; DCCE",CG7="Incurred - Loss &amp; DCCE"),"N/A",IF(OR(COUNTA(CD136:DQ175)=0,COUNTA(CD236:DQ275)=0),"",INDEX(CD1242:DN1249,4,MATCH(CG11,CD1235:DN1235,0))))</f>
        <v>979634.40353151364</v>
      </c>
      <c r="CH18" s="42">
        <f>IF(OR(CG7="Paid - Loss &amp; DCCE",CG7="Incurred - Loss &amp; DCCE"),"N/A",IF(OR(COUNTA(CD136:DQ175)=0,COUNTA(CD236:DQ275)=0),"",INDEX(CD1242:DN1249,4,MATCH(CH11,CD1235:DN1235,0))))</f>
        <v>721321.15961802413</v>
      </c>
      <c r="CI18" s="42">
        <f>IF(OR(CG7="Paid - Loss &amp; DCCE",CG7="Incurred - Loss &amp; DCCE"),"N/A",IF(OR(COUNTA(CD136:DQ175)=0,COUNTA(CD236:DQ275)=0),"",INDEX(CD1242:DN1249,4,MATCH(CI11,CD1235:DN1235,0))))</f>
        <v>277128.06735618913</v>
      </c>
      <c r="CJ18" s="42">
        <f>IF(OR(CG7="Paid - Loss &amp; DCCE",CG7="Incurred - Loss &amp; DCCE"),"N/A",IF(OR(COUNTA(CD136:DQ175)=0,COUNTA(CD236:DQ275)=0),"",INDEX(CD1242:DN1249,4,MATCH(CJ11,CD1235:DN1235,0))))</f>
        <v>344202.35067180323</v>
      </c>
      <c r="CK18" s="42">
        <f>IF(OR(CG7="Paid - Loss &amp; DCCE",CG7="Incurred - Loss &amp; DCCE"),"N/A",IF(OR(COUNTA(CD136:DQ175)=0,COUNTA(CD236:DQ275)=0),"",INDEX(CD1242:DN1249,4,MATCH(CK11,CD1235:DN1235,0))))</f>
        <v>410279.2759872285</v>
      </c>
      <c r="CL18" s="42">
        <f>IF(OR(CG7="Paid - Loss &amp; DCCE",CG7="Incurred - Loss &amp; DCCE"),"N/A",IF(OR(COUNTA(CD136:DQ175)=0,COUNTA(CD236:DQ275)=0),"",INDEX(CD1242:DN1249,4,MATCH(CL11,CD1235:DN1235,0))))</f>
        <v>363818.4278122508</v>
      </c>
      <c r="CM18" s="42">
        <f>IF(OR(CG7="Paid - Loss &amp; DCCE",CG7="Incurred - Loss &amp; DCCE"),"N/A",IF(OR(COUNTA(CD136:DQ175)=0,COUNTA(CD236:DQ275)=0),"",INDEX(CD1242:DN1249,4,MATCH(CM11,CD1235:DN1235,0))))</f>
        <v>486190.4045462209</v>
      </c>
      <c r="CN18" s="42">
        <f>IF(OR(CG7="Paid - Loss &amp; DCCE",CG7="Incurred - Loss &amp; DCCE"),"N/A",IF(OR(COUNTA(CD136:DQ175)=0,COUNTA(CD236:DQ275)=0),"",INDEX(CD1242:DN1249,4,MATCH(CN11,CD1235:DN1235,0))))</f>
        <v>202115.11331489449</v>
      </c>
      <c r="CO18" s="42">
        <f>IF(OR(CG7="Paid - Loss &amp; DCCE",CG7="Incurred - Loss &amp; DCCE"),"N/A",IF(OR(COUNTA(CD136:DQ175)=0,COUNTA(CD236:DQ275)=0),"",INDEX(CD1242:DN1249,4,MATCH(CO11,CD1235:DN1235,0))))</f>
        <v>5719469.5753380498</v>
      </c>
      <c r="DR18" s="178" t="s">
        <v>172</v>
      </c>
      <c r="DS18" s="18"/>
      <c r="DT18" s="42">
        <f>IF(OR(DU7="Paid - Loss &amp; DCCE",DU7="Incurred - Loss &amp; DCCE"),"N/A",IF(OR(COUNTA(DR136:FE175)=0,COUNTA(DR236:FE275)=0),"",INDEX(DR1242:FB1249,4,MATCH(DT11,DR1235:FB1235,0))))</f>
        <v>12106061.984143574</v>
      </c>
      <c r="DU18" s="42">
        <f>IF(OR(DU7="Paid - Loss &amp; DCCE",DU7="Incurred - Loss &amp; DCCE"),"N/A",IF(OR(COUNTA(DR136:FE175)=0,COUNTA(DR236:FE275)=0),"",INDEX(DR1242:FB1249,4,MATCH(DU11,DR1235:FB1235,0))))</f>
        <v>13046982.269836724</v>
      </c>
      <c r="DV18" s="42">
        <f>IF(OR(DU7="Paid - Loss &amp; DCCE",DU7="Incurred - Loss &amp; DCCE"),"N/A",IF(OR(COUNTA(DR136:FE175)=0,COUNTA(DR236:FE275)=0),"",INDEX(DR1242:FB1249,4,MATCH(DV11,DR1235:FB1235,0))))</f>
        <v>14625413.772713615</v>
      </c>
      <c r="DW18" s="42">
        <f>IF(OR(DU7="Paid - Loss &amp; DCCE",DU7="Incurred - Loss &amp; DCCE"),"N/A",IF(OR(COUNTA(DR136:FE175)=0,COUNTA(DR236:FE275)=0),"",INDEX(DR1242:FB1249,4,MATCH(DW11,DR1235:FB1235,0))))</f>
        <v>16966233.668759424</v>
      </c>
      <c r="DX18" s="42">
        <f>IF(OR(DU7="Paid - Loss &amp; DCCE",DU7="Incurred - Loss &amp; DCCE"),"N/A",IF(OR(COUNTA(DR136:FE175)=0,COUNTA(DR236:FE275)=0),"",INDEX(DR1242:FB1249,4,MATCH(DX11,DR1235:FB1235,0))))</f>
        <v>18917105.505301464</v>
      </c>
      <c r="DY18" s="42">
        <f>IF(OR(DU7="Paid - Loss &amp; DCCE",DU7="Incurred - Loss &amp; DCCE"),"N/A",IF(OR(COUNTA(DR136:FE175)=0,COUNTA(DR236:FE275)=0),"",INDEX(DR1242:FB1249,4,MATCH(DY11,DR1235:FB1235,0))))</f>
        <v>20747702.644213833</v>
      </c>
      <c r="DZ18" s="42">
        <f>IF(OR(DU7="Paid - Loss &amp; DCCE",DU7="Incurred - Loss &amp; DCCE"),"N/A",IF(OR(COUNTA(DR136:FE175)=0,COUNTA(DR236:FE275)=0),"",INDEX(DR1242:FB1249,4,MATCH(DZ11,DR1235:FB1235,0))))</f>
        <v>25267538.128095973</v>
      </c>
      <c r="EA18" s="42">
        <f>IF(OR(DU7="Paid - Loss &amp; DCCE",DU7="Incurred - Loss &amp; DCCE"),"N/A",IF(OR(COUNTA(DR136:FE175)=0,COUNTA(DR236:FE275)=0),"",INDEX(DR1242:FB1249,4,MATCH(EA11,DR1235:FB1235,0))))</f>
        <v>24242777.401121207</v>
      </c>
      <c r="EB18" s="42">
        <f>IF(OR(DU7="Paid - Loss &amp; DCCE",DU7="Incurred - Loss &amp; DCCE"),"N/A",IF(OR(COUNTA(DR136:FE175)=0,COUNTA(DR236:FE275)=0),"",INDEX(DR1242:FB1249,4,MATCH(EB11,DR1235:FB1235,0))))</f>
        <v>21407939.817807287</v>
      </c>
      <c r="EC18" s="42">
        <f>IF(OR(DU7="Paid - Loss &amp; DCCE",DU7="Incurred - Loss &amp; DCCE"),"N/A",IF(OR(COUNTA(DR136:FE175)=0,COUNTA(DR236:FE275)=0),"",INDEX(DR1242:FB1249,4,MATCH(EC11,DR1235:FB1235,0))))</f>
        <v>25121429.192695763</v>
      </c>
      <c r="FF18" s="178" t="s">
        <v>172</v>
      </c>
      <c r="FG18" s="18"/>
      <c r="FH18" s="42">
        <f>IF(OR(FI7="Paid - Loss &amp; DCCE",FI7="Incurred - Loss &amp; DCCE"),"N/A",IF(OR(COUNTA(FF136:GS175)=0,COUNTA(FF236:GS275)=0),"",INDEX(FF1242:GP1249,4,MATCH(FH11,FF1235:GP1235,0))))</f>
        <v>1257700.9984894893</v>
      </c>
      <c r="FI18" s="42">
        <f>IF(OR(FI7="Paid - Loss &amp; DCCE",FI7="Incurred - Loss &amp; DCCE"),"N/A",IF(OR(COUNTA(FF136:GS175)=0,COUNTA(FF236:GS275)=0),"",INDEX(FF1242:GP1249,4,MATCH(FI11,FF1235:GP1235,0))))</f>
        <v>1402943.3951826049</v>
      </c>
      <c r="FJ18" s="42">
        <f>IF(OR(FI7="Paid - Loss &amp; DCCE",FI7="Incurred - Loss &amp; DCCE"),"N/A",IF(OR(COUNTA(FF136:GS175)=0,COUNTA(FF236:GS275)=0),"",INDEX(FF1242:GP1249,4,MATCH(FJ11,FF1235:GP1235,0))))</f>
        <v>907873.1952268997</v>
      </c>
      <c r="FK18" s="42">
        <f>IF(OR(FI7="Paid - Loss &amp; DCCE",FI7="Incurred - Loss &amp; DCCE"),"N/A",IF(OR(COUNTA(FF136:GS175)=0,COUNTA(FF236:GS275)=0),"",INDEX(FF1242:GP1249,4,MATCH(FK11,FF1235:GP1235,0))))</f>
        <v>981152.32558585575</v>
      </c>
      <c r="FL18" s="42">
        <f>IF(OR(FI7="Paid - Loss &amp; DCCE",FI7="Incurred - Loss &amp; DCCE"),"N/A",IF(OR(COUNTA(FF136:GS175)=0,COUNTA(FF236:GS275)=0),"",INDEX(FF1242:GP1249,4,MATCH(FL11,FF1235:GP1235,0))))</f>
        <v>1085102.9501247222</v>
      </c>
      <c r="FM18" s="42">
        <f>IF(OR(FI7="Paid - Loss &amp; DCCE",FI7="Incurred - Loss &amp; DCCE"),"N/A",IF(OR(COUNTA(FF136:GS175)=0,COUNTA(FF236:GS275)=0),"",INDEX(FF1242:GP1249,4,MATCH(FM11,FF1235:GP1235,0))))</f>
        <v>1129569.4755508758</v>
      </c>
      <c r="FN18" s="42">
        <f>IF(OR(FI7="Paid - Loss &amp; DCCE",FI7="Incurred - Loss &amp; DCCE"),"N/A",IF(OR(COUNTA(FF136:GS175)=0,COUNTA(FF236:GS275)=0),"",INDEX(FF1242:GP1249,4,MATCH(FN11,FF1235:GP1235,0))))</f>
        <v>1353246.7149050464</v>
      </c>
      <c r="FO18" s="42">
        <f>IF(OR(FI7="Paid - Loss &amp; DCCE",FI7="Incurred - Loss &amp; DCCE"),"N/A",IF(OR(COUNTA(FF136:GS175)=0,COUNTA(FF236:GS275)=0),"",INDEX(FF1242:GP1249,4,MATCH(FO11,FF1235:GP1235,0))))</f>
        <v>2196741.0077913431</v>
      </c>
      <c r="FP18" s="42">
        <f>IF(OR(FI7="Paid - Loss &amp; DCCE",FI7="Incurred - Loss &amp; DCCE"),"N/A",IF(OR(COUNTA(FF136:GS175)=0,COUNTA(FF236:GS275)=0),"",INDEX(FF1242:GP1249,4,MATCH(FP11,FF1235:GP1235,0))))</f>
        <v>2823627.9671892649</v>
      </c>
      <c r="FQ18" s="42">
        <f>IF(OR(FI7="Paid - Loss &amp; DCCE",FI7="Incurred - Loss &amp; DCCE"),"N/A",IF(OR(COUNTA(FF136:GS175)=0,COUNTA(FF236:GS275)=0),"",INDEX(FF1242:GP1249,4,MATCH(FQ11,FF1235:GP1235,0))))</f>
        <v>2339918.5597814741</v>
      </c>
    </row>
    <row r="19" spans="2:201" ht="15" customHeight="1" x14ac:dyDescent="0.35">
      <c r="B19" s="178" t="s">
        <v>161</v>
      </c>
      <c r="C19" s="18"/>
      <c r="D19" s="42" t="str">
        <f>IF(OR(E7="Paid - Loss &amp; DCCE",E7="Incurred - Loss &amp; DCCE"),"N/A",IF(COUNTA(B639:AO678)=0,"",INDEX(B1242:AL1249,7,MATCH(D11,B1235:AL1235,0))))</f>
        <v/>
      </c>
      <c r="E19" s="42" t="str">
        <f>IF(OR(E7="Paid - Loss &amp; DCCE",E7="Incurred - Loss &amp; DCCE"),"N/A",IF(COUNTA(B639:AO678)=0,"",INDEX(B1242:AL1249,7,MATCH(E11,B1235:AL1235,0))))</f>
        <v/>
      </c>
      <c r="F19" s="42" t="str">
        <f>IF(OR(E7="Paid - Loss &amp; DCCE",E7="Incurred - Loss &amp; DCCE"),"N/A",IF(COUNTA(B639:AO678)=0,"",INDEX(B1242:AL1249,7,MATCH(F11,B1235:AL1235,0))))</f>
        <v/>
      </c>
      <c r="G19" s="42" t="str">
        <f>IF(OR(E7="Paid - Loss &amp; DCCE",E7="Incurred - Loss &amp; DCCE"),"N/A",IF(COUNTA(B639:AO678)=0,"",INDEX(B1242:AL1249,7,MATCH(G11,B1235:AL1235,0))))</f>
        <v/>
      </c>
      <c r="H19" s="42" t="str">
        <f>IF(OR(E7="Paid - Loss &amp; DCCE",E7="Incurred - Loss &amp; DCCE"),"N/A",IF(COUNTA(B639:AO678)=0,"",INDEX(B1242:AL1249,7,MATCH(H11,B1235:AL1235,0))))</f>
        <v/>
      </c>
      <c r="I19" s="42" t="str">
        <f>IF(OR(E7="Paid - Loss &amp; DCCE",E7="Incurred - Loss &amp; DCCE"),"N/A",IF(COUNTA(B639:AO678)=0,"",INDEX(B1242:AL1249,7,MATCH(I11,B1235:AL1235,0))))</f>
        <v/>
      </c>
      <c r="J19" s="42" t="str">
        <f>IF(OR(E7="Paid - Loss &amp; DCCE",E7="Incurred - Loss &amp; DCCE"),"N/A",IF(COUNTA(B639:AO678)=0,"",INDEX(B1242:AL1249,7,MATCH(J11,B1235:AL1235,0))))</f>
        <v/>
      </c>
      <c r="K19" s="42" t="str">
        <f>IF(OR(E7="Paid - Loss &amp; DCCE",E7="Incurred - Loss &amp; DCCE"),"N/A",IF(COUNTA(B639:AO678)=0,"",INDEX(B1242:AL1249,7,MATCH(K11,B1235:AL1235,0))))</f>
        <v/>
      </c>
      <c r="L19" s="42" t="str">
        <f>IF(OR(E7="Paid - Loss &amp; DCCE",E7="Incurred - Loss &amp; DCCE"),"N/A",IF(COUNTA(B639:AO678)=0,"",INDEX(B1242:AL1249,7,MATCH(L11,B1235:AL1235,0))))</f>
        <v/>
      </c>
      <c r="M19" s="42" t="str">
        <f>IF(OR(E7="Paid - Loss &amp; DCCE",E7="Incurred - Loss &amp; DCCE"),"N/A",IF(COUNTA(B639:AO678)=0,"",INDEX(B1242:AL1249,7,MATCH(M11,B1235:AL1235,0))))</f>
        <v/>
      </c>
      <c r="AP19" s="178" t="s">
        <v>161</v>
      </c>
      <c r="AQ19" s="18"/>
      <c r="AR19" s="42" t="str">
        <f>IF(OR(AS7="Paid - Loss &amp; DCCE",AS7="Incurred - Loss &amp; DCCE"),"N/A",IF(COUNTA(AP639:CC678)=0,"",INDEX(AP1242:BZ1249,7,MATCH(AR11,AP1235:BZ1235,0))))</f>
        <v/>
      </c>
      <c r="AS19" s="42" t="str">
        <f>IF(OR(AS7="Paid - Loss &amp; DCCE",AS7="Incurred - Loss &amp; DCCE"),"N/A",IF(COUNTA(AP639:CC678)=0,"",INDEX(AP1242:BZ1249,7,MATCH(AS11,AP1235:BZ1235,0))))</f>
        <v/>
      </c>
      <c r="AT19" s="42" t="str">
        <f>IF(OR(AS7="Paid - Loss &amp; DCCE",AS7="Incurred - Loss &amp; DCCE"),"N/A",IF(COUNTA(AP639:CC678)=0,"",INDEX(AP1242:BZ1249,7,MATCH(AT11,AP1235:BZ1235,0))))</f>
        <v/>
      </c>
      <c r="AU19" s="42" t="str">
        <f>IF(OR(AS7="Paid - Loss &amp; DCCE",AS7="Incurred - Loss &amp; DCCE"),"N/A",IF(COUNTA(AP639:CC678)=0,"",INDEX(AP1242:BZ1249,7,MATCH(AU11,AP1235:BZ1235,0))))</f>
        <v/>
      </c>
      <c r="AV19" s="42" t="str">
        <f>IF(OR(AS7="Paid - Loss &amp; DCCE",AS7="Incurred - Loss &amp; DCCE"),"N/A",IF(COUNTA(AP639:CC678)=0,"",INDEX(AP1242:BZ1249,7,MATCH(AV11,AP1235:BZ1235,0))))</f>
        <v/>
      </c>
      <c r="AW19" s="42" t="str">
        <f>IF(OR(AS7="Paid - Loss &amp; DCCE",AS7="Incurred - Loss &amp; DCCE"),"N/A",IF(COUNTA(AP639:CC678)=0,"",INDEX(AP1242:BZ1249,7,MATCH(AW11,AP1235:BZ1235,0))))</f>
        <v/>
      </c>
      <c r="AX19" s="42" t="str">
        <f>IF(OR(AS7="Paid - Loss &amp; DCCE",AS7="Incurred - Loss &amp; DCCE"),"N/A",IF(COUNTA(AP639:CC678)=0,"",INDEX(AP1242:BZ1249,7,MATCH(AX11,AP1235:BZ1235,0))))</f>
        <v/>
      </c>
      <c r="AY19" s="42" t="str">
        <f>IF(OR(AS7="Paid - Loss &amp; DCCE",AS7="Incurred - Loss &amp; DCCE"),"N/A",IF(COUNTA(AP639:CC678)=0,"",INDEX(AP1242:BZ1249,7,MATCH(AY11,AP1235:BZ1235,0))))</f>
        <v/>
      </c>
      <c r="AZ19" s="42" t="str">
        <f>IF(OR(AS7="Paid - Loss &amp; DCCE",AS7="Incurred - Loss &amp; DCCE"),"N/A",IF(COUNTA(AP639:CC678)=0,"",INDEX(AP1242:BZ1249,7,MATCH(AZ11,AP1235:BZ1235,0))))</f>
        <v/>
      </c>
      <c r="BA19" s="42" t="str">
        <f>IF(OR(AS7="Paid - Loss &amp; DCCE",AS7="Incurred - Loss &amp; DCCE"),"N/A",IF(COUNTA(AP639:CC678)=0,"",INDEX(AP1242:BZ1249,7,MATCH(BA11,AP1235:BZ1235,0))))</f>
        <v/>
      </c>
      <c r="CD19" s="178" t="s">
        <v>161</v>
      </c>
      <c r="CE19" s="18"/>
      <c r="CF19" s="42" t="str">
        <f>IF(OR(CG7="Paid - Loss &amp; DCCE",CG7="Incurred - Loss &amp; DCCE"),"N/A",IF(COUNTA(CD639:DQ678)=0,"",INDEX(CD1242:DN1249,7,MATCH(CF11,CD1235:DN1235,0))))</f>
        <v/>
      </c>
      <c r="CG19" s="42" t="str">
        <f>IF(OR(CG7="Paid - Loss &amp; DCCE",CG7="Incurred - Loss &amp; DCCE"),"N/A",IF(COUNTA(CD639:DQ678)=0,"",INDEX(CD1242:DN1249,7,MATCH(CG11,CD1235:DN1235,0))))</f>
        <v/>
      </c>
      <c r="CH19" s="42" t="str">
        <f>IF(OR(CG7="Paid - Loss &amp; DCCE",CG7="Incurred - Loss &amp; DCCE"),"N/A",IF(COUNTA(CD639:DQ678)=0,"",INDEX(CD1242:DN1249,7,MATCH(CH11,CD1235:DN1235,0))))</f>
        <v/>
      </c>
      <c r="CI19" s="42" t="str">
        <f>IF(OR(CG7="Paid - Loss &amp; DCCE",CG7="Incurred - Loss &amp; DCCE"),"N/A",IF(COUNTA(CD639:DQ678)=0,"",INDEX(CD1242:DN1249,7,MATCH(CI11,CD1235:DN1235,0))))</f>
        <v/>
      </c>
      <c r="CJ19" s="42" t="str">
        <f>IF(OR(CG7="Paid - Loss &amp; DCCE",CG7="Incurred - Loss &amp; DCCE"),"N/A",IF(COUNTA(CD639:DQ678)=0,"",INDEX(CD1242:DN1249,7,MATCH(CJ11,CD1235:DN1235,0))))</f>
        <v/>
      </c>
      <c r="CK19" s="42" t="str">
        <f>IF(OR(CG7="Paid - Loss &amp; DCCE",CG7="Incurred - Loss &amp; DCCE"),"N/A",IF(COUNTA(CD639:DQ678)=0,"",INDEX(CD1242:DN1249,7,MATCH(CK11,CD1235:DN1235,0))))</f>
        <v/>
      </c>
      <c r="CL19" s="42" t="str">
        <f>IF(OR(CG7="Paid - Loss &amp; DCCE",CG7="Incurred - Loss &amp; DCCE"),"N/A",IF(COUNTA(CD639:DQ678)=0,"",INDEX(CD1242:DN1249,7,MATCH(CL11,CD1235:DN1235,0))))</f>
        <v/>
      </c>
      <c r="CM19" s="42" t="str">
        <f>IF(OR(CG7="Paid - Loss &amp; DCCE",CG7="Incurred - Loss &amp; DCCE"),"N/A",IF(COUNTA(CD639:DQ678)=0,"",INDEX(CD1242:DN1249,7,MATCH(CM11,CD1235:DN1235,0))))</f>
        <v/>
      </c>
      <c r="CN19" s="42" t="str">
        <f>IF(OR(CG7="Paid - Loss &amp; DCCE",CG7="Incurred - Loss &amp; DCCE"),"N/A",IF(COUNTA(CD639:DQ678)=0,"",INDEX(CD1242:DN1249,7,MATCH(CN11,CD1235:DN1235,0))))</f>
        <v/>
      </c>
      <c r="CO19" s="42" t="str">
        <f>IF(OR(CG7="Paid - Loss &amp; DCCE",CG7="Incurred - Loss &amp; DCCE"),"N/A",IF(COUNTA(CD639:DQ678)=0,"",INDEX(CD1242:DN1249,7,MATCH(CO11,CD1235:DN1235,0))))</f>
        <v/>
      </c>
      <c r="DR19" s="178" t="s">
        <v>161</v>
      </c>
      <c r="DS19" s="18"/>
      <c r="DT19" s="42" t="str">
        <f>IF(OR(DU7="Paid - Loss &amp; DCCE",DU7="Incurred - Loss &amp; DCCE"),"N/A",IF(COUNTA(DR639:FE678)=0,"",INDEX(DR1242:FB1249,7,MATCH(DT11,DR1235:FB1235,0))))</f>
        <v/>
      </c>
      <c r="DU19" s="42" t="str">
        <f>IF(OR(DU7="Paid - Loss &amp; DCCE",DU7="Incurred - Loss &amp; DCCE"),"N/A",IF(COUNTA(DR639:FE678)=0,"",INDEX(DR1242:FB1249,7,MATCH(DU11,DR1235:FB1235,0))))</f>
        <v/>
      </c>
      <c r="DV19" s="42" t="str">
        <f>IF(OR(DU7="Paid - Loss &amp; DCCE",DU7="Incurred - Loss &amp; DCCE"),"N/A",IF(COUNTA(DR639:FE678)=0,"",INDEX(DR1242:FB1249,7,MATCH(DV11,DR1235:FB1235,0))))</f>
        <v/>
      </c>
      <c r="DW19" s="42" t="str">
        <f>IF(OR(DU7="Paid - Loss &amp; DCCE",DU7="Incurred - Loss &amp; DCCE"),"N/A",IF(COUNTA(DR639:FE678)=0,"",INDEX(DR1242:FB1249,7,MATCH(DW11,DR1235:FB1235,0))))</f>
        <v/>
      </c>
      <c r="DX19" s="42" t="str">
        <f>IF(OR(DU7="Paid - Loss &amp; DCCE",DU7="Incurred - Loss &amp; DCCE"),"N/A",IF(COUNTA(DR639:FE678)=0,"",INDEX(DR1242:FB1249,7,MATCH(DX11,DR1235:FB1235,0))))</f>
        <v/>
      </c>
      <c r="DY19" s="42" t="str">
        <f>IF(OR(DU7="Paid - Loss &amp; DCCE",DU7="Incurred - Loss &amp; DCCE"),"N/A",IF(COUNTA(DR639:FE678)=0,"",INDEX(DR1242:FB1249,7,MATCH(DY11,DR1235:FB1235,0))))</f>
        <v/>
      </c>
      <c r="DZ19" s="42" t="str">
        <f>IF(OR(DU7="Paid - Loss &amp; DCCE",DU7="Incurred - Loss &amp; DCCE"),"N/A",IF(COUNTA(DR639:FE678)=0,"",INDEX(DR1242:FB1249,7,MATCH(DZ11,DR1235:FB1235,0))))</f>
        <v/>
      </c>
      <c r="EA19" s="42" t="str">
        <f>IF(OR(DU7="Paid - Loss &amp; DCCE",DU7="Incurred - Loss &amp; DCCE"),"N/A",IF(COUNTA(DR639:FE678)=0,"",INDEX(DR1242:FB1249,7,MATCH(EA11,DR1235:FB1235,0))))</f>
        <v/>
      </c>
      <c r="EB19" s="42" t="str">
        <f>IF(OR(DU7="Paid - Loss &amp; DCCE",DU7="Incurred - Loss &amp; DCCE"),"N/A",IF(COUNTA(DR639:FE678)=0,"",INDEX(DR1242:FB1249,7,MATCH(EB11,DR1235:FB1235,0))))</f>
        <v/>
      </c>
      <c r="EC19" s="42" t="str">
        <f>IF(OR(DU7="Paid - Loss &amp; DCCE",DU7="Incurred - Loss &amp; DCCE"),"N/A",IF(COUNTA(DR639:FE678)=0,"",INDEX(DR1242:FB1249,7,MATCH(EC11,DR1235:FB1235,0))))</f>
        <v/>
      </c>
      <c r="FF19" s="178" t="s">
        <v>161</v>
      </c>
      <c r="FG19" s="18"/>
      <c r="FH19" s="42" t="str">
        <f>IF(OR(FI7="Paid - Loss &amp; DCCE",FI7="Incurred - Loss &amp; DCCE"),"N/A",IF(COUNTA(FF639:GS678)=0,"",INDEX(FF1242:GP1249,7,MATCH(FH11,FF1235:GP1235,0))))</f>
        <v/>
      </c>
      <c r="FI19" s="42" t="str">
        <f>IF(OR(FI7="Paid - Loss &amp; DCCE",FI7="Incurred - Loss &amp; DCCE"),"N/A",IF(COUNTA(FF639:GS678)=0,"",INDEX(FF1242:GP1249,7,MATCH(FI11,FF1235:GP1235,0))))</f>
        <v/>
      </c>
      <c r="FJ19" s="42" t="str">
        <f>IF(OR(FI7="Paid - Loss &amp; DCCE",FI7="Incurred - Loss &amp; DCCE"),"N/A",IF(COUNTA(FF639:GS678)=0,"",INDEX(FF1242:GP1249,7,MATCH(FJ11,FF1235:GP1235,0))))</f>
        <v/>
      </c>
      <c r="FK19" s="42" t="str">
        <f>IF(OR(FI7="Paid - Loss &amp; DCCE",FI7="Incurred - Loss &amp; DCCE"),"N/A",IF(COUNTA(FF639:GS678)=0,"",INDEX(FF1242:GP1249,7,MATCH(FK11,FF1235:GP1235,0))))</f>
        <v/>
      </c>
      <c r="FL19" s="42" t="str">
        <f>IF(OR(FI7="Paid - Loss &amp; DCCE",FI7="Incurred - Loss &amp; DCCE"),"N/A",IF(COUNTA(FF639:GS678)=0,"",INDEX(FF1242:GP1249,7,MATCH(FL11,FF1235:GP1235,0))))</f>
        <v/>
      </c>
      <c r="FM19" s="42" t="str">
        <f>IF(OR(FI7="Paid - Loss &amp; DCCE",FI7="Incurred - Loss &amp; DCCE"),"N/A",IF(COUNTA(FF639:GS678)=0,"",INDEX(FF1242:GP1249,7,MATCH(FM11,FF1235:GP1235,0))))</f>
        <v/>
      </c>
      <c r="FN19" s="42" t="str">
        <f>IF(OR(FI7="Paid - Loss &amp; DCCE",FI7="Incurred - Loss &amp; DCCE"),"N/A",IF(COUNTA(FF639:GS678)=0,"",INDEX(FF1242:GP1249,7,MATCH(FN11,FF1235:GP1235,0))))</f>
        <v/>
      </c>
      <c r="FO19" s="42" t="str">
        <f>IF(OR(FI7="Paid - Loss &amp; DCCE",FI7="Incurred - Loss &amp; DCCE"),"N/A",IF(COUNTA(FF639:GS678)=0,"",INDEX(FF1242:GP1249,7,MATCH(FO11,FF1235:GP1235,0))))</f>
        <v/>
      </c>
      <c r="FP19" s="42" t="str">
        <f>IF(OR(FI7="Paid - Loss &amp; DCCE",FI7="Incurred - Loss &amp; DCCE"),"N/A",IF(COUNTA(FF639:GS678)=0,"",INDEX(FF1242:GP1249,7,MATCH(FP11,FF1235:GP1235,0))))</f>
        <v/>
      </c>
      <c r="FQ19" s="42" t="str">
        <f>IF(OR(FI7="Paid - Loss &amp; DCCE",FI7="Incurred - Loss &amp; DCCE"),"N/A",IF(COUNTA(FF639:GS678)=0,"",INDEX(FF1242:GP1249,7,MATCH(FQ11,FF1235:GP1235,0))))</f>
        <v/>
      </c>
    </row>
    <row r="20" spans="2:201" ht="15" customHeight="1" x14ac:dyDescent="0.35">
      <c r="B20" s="178" t="s">
        <v>173</v>
      </c>
      <c r="C20" s="18"/>
      <c r="D20" s="42" t="str">
        <f>IF(OR(E7="Paid - Loss &amp; DCCE",E7="Incurred - Loss &amp; DCCE"),"N/A",IF(OR(COUNTA(B539:AO578)=0,COUNTA(B639:AO678)=0),"",INDEX(B1242:AL1249,8,MATCH(D11,B1235:AL1235,0))))</f>
        <v/>
      </c>
      <c r="E20" s="42" t="str">
        <f>IF(OR(E7="Paid - Loss &amp; DCCE",E7="Incurred - Loss &amp; DCCE"),"N/A",IF(OR(COUNTA(B539:AO578)=0,COUNTA(B639:AO678)=0),"",INDEX(B1242:AL1249,8,MATCH(E11,B1235:AL1235,0))))</f>
        <v/>
      </c>
      <c r="F20" s="42" t="str">
        <f>IF(OR(E7="Paid - Loss &amp; DCCE",E7="Incurred - Loss &amp; DCCE"),"N/A",IF(OR(COUNTA(B539:AO578)=0,COUNTA(B639:AO678)=0),"",INDEX(B1242:AL1249,8,MATCH(F11,B1235:AL1235,0))))</f>
        <v/>
      </c>
      <c r="G20" s="42" t="str">
        <f>IF(OR(E7="Paid - Loss &amp; DCCE",E7="Incurred - Loss &amp; DCCE"),"N/A",IF(OR(COUNTA(B539:AO578)=0,COUNTA(B639:AO678)=0),"",INDEX(B1242:AL1249,8,MATCH(G11,B1235:AL1235,0))))</f>
        <v/>
      </c>
      <c r="H20" s="42" t="str">
        <f>IF(OR(E7="Paid - Loss &amp; DCCE",E7="Incurred - Loss &amp; DCCE"),"N/A",IF(OR(COUNTA(B539:AO578)=0,COUNTA(B639:AO678)=0),"",INDEX(B1242:AL1249,8,MATCH(H11,B1235:AL1235,0))))</f>
        <v/>
      </c>
      <c r="I20" s="42" t="str">
        <f>IF(OR(E7="Paid - Loss &amp; DCCE",E7="Incurred - Loss &amp; DCCE"),"N/A",IF(OR(COUNTA(B539:AO578)=0,COUNTA(B639:AO678)=0),"",INDEX(B1242:AL1249,8,MATCH(I11,B1235:AL1235,0))))</f>
        <v/>
      </c>
      <c r="J20" s="42" t="str">
        <f>IF(OR(E7="Paid - Loss &amp; DCCE",E7="Incurred - Loss &amp; DCCE"),"N/A",IF(OR(COUNTA(B539:AO578)=0,COUNTA(B639:AO678)=0),"",INDEX(B1242:AL1249,8,MATCH(J11,B1235:AL1235,0))))</f>
        <v/>
      </c>
      <c r="K20" s="42" t="str">
        <f>IF(OR(E7="Paid - Loss &amp; DCCE",E7="Incurred - Loss &amp; DCCE"),"N/A",IF(OR(COUNTA(B539:AO578)=0,COUNTA(B639:AO678)=0),"",INDEX(B1242:AL1249,8,MATCH(K11,B1235:AL1235,0))))</f>
        <v/>
      </c>
      <c r="L20" s="42" t="str">
        <f>IF(OR(E7="Paid - Loss &amp; DCCE",E7="Incurred - Loss &amp; DCCE"),"N/A",IF(OR(COUNTA(B539:AO578)=0,COUNTA(B639:AO678)=0),"",INDEX(B1242:AL1249,8,MATCH(L11,B1235:AL1235,0))))</f>
        <v/>
      </c>
      <c r="M20" s="42" t="str">
        <f>IF(OR(E7="Paid - Loss &amp; DCCE",E7="Incurred - Loss &amp; DCCE"),"N/A",IF(OR(COUNTA(B539:AO578)=0,COUNTA(B639:AO678)=0),"",INDEX(B1242:AL1249,8,MATCH(M11,B1235:AL1235,0))))</f>
        <v/>
      </c>
      <c r="AP20" s="178" t="s">
        <v>173</v>
      </c>
      <c r="AQ20" s="18"/>
      <c r="AR20" s="42" t="str">
        <f>IF(OR(AS7="Paid - Loss &amp; DCCE",AS7="Incurred - Loss &amp; DCCE"),"N/A",IF(OR(COUNTA(AP539:CC578)=0,COUNTA(AP639:CC678)=0),"",INDEX(AP1242:BZ1249,8,MATCH(AR11,AP1235:BZ1235,0))))</f>
        <v/>
      </c>
      <c r="AS20" s="42" t="str">
        <f>IF(OR(AS7="Paid - Loss &amp; DCCE",AS7="Incurred - Loss &amp; DCCE"),"N/A",IF(OR(COUNTA(AP539:CC578)=0,COUNTA(AP639:CC678)=0),"",INDEX(AP1242:BZ1249,8,MATCH(AS11,AP1235:BZ1235,0))))</f>
        <v/>
      </c>
      <c r="AT20" s="42" t="str">
        <f>IF(OR(AS7="Paid - Loss &amp; DCCE",AS7="Incurred - Loss &amp; DCCE"),"N/A",IF(OR(COUNTA(AP539:CC578)=0,COUNTA(AP639:CC678)=0),"",INDEX(AP1242:BZ1249,8,MATCH(AT11,AP1235:BZ1235,0))))</f>
        <v/>
      </c>
      <c r="AU20" s="42" t="str">
        <f>IF(OR(AS7="Paid - Loss &amp; DCCE",AS7="Incurred - Loss &amp; DCCE"),"N/A",IF(OR(COUNTA(AP539:CC578)=0,COUNTA(AP639:CC678)=0),"",INDEX(AP1242:BZ1249,8,MATCH(AU11,AP1235:BZ1235,0))))</f>
        <v/>
      </c>
      <c r="AV20" s="42" t="str">
        <f>IF(OR(AS7="Paid - Loss &amp; DCCE",AS7="Incurred - Loss &amp; DCCE"),"N/A",IF(OR(COUNTA(AP539:CC578)=0,COUNTA(AP639:CC678)=0),"",INDEX(AP1242:BZ1249,8,MATCH(AV11,AP1235:BZ1235,0))))</f>
        <v/>
      </c>
      <c r="AW20" s="42" t="str">
        <f>IF(OR(AS7="Paid - Loss &amp; DCCE",AS7="Incurred - Loss &amp; DCCE"),"N/A",IF(OR(COUNTA(AP539:CC578)=0,COUNTA(AP639:CC678)=0),"",INDEX(AP1242:BZ1249,8,MATCH(AW11,AP1235:BZ1235,0))))</f>
        <v/>
      </c>
      <c r="AX20" s="42" t="str">
        <f>IF(OR(AS7="Paid - Loss &amp; DCCE",AS7="Incurred - Loss &amp; DCCE"),"N/A",IF(OR(COUNTA(AP539:CC578)=0,COUNTA(AP639:CC678)=0),"",INDEX(AP1242:BZ1249,8,MATCH(AX11,AP1235:BZ1235,0))))</f>
        <v/>
      </c>
      <c r="AY20" s="42" t="str">
        <f>IF(OR(AS7="Paid - Loss &amp; DCCE",AS7="Incurred - Loss &amp; DCCE"),"N/A",IF(OR(COUNTA(AP539:CC578)=0,COUNTA(AP639:CC678)=0),"",INDEX(AP1242:BZ1249,8,MATCH(AY11,AP1235:BZ1235,0))))</f>
        <v/>
      </c>
      <c r="AZ20" s="42" t="str">
        <f>IF(OR(AS7="Paid - Loss &amp; DCCE",AS7="Incurred - Loss &amp; DCCE"),"N/A",IF(OR(COUNTA(AP539:CC578)=0,COUNTA(AP639:CC678)=0),"",INDEX(AP1242:BZ1249,8,MATCH(AZ11,AP1235:BZ1235,0))))</f>
        <v/>
      </c>
      <c r="BA20" s="42" t="str">
        <f>IF(OR(AS7="Paid - Loss &amp; DCCE",AS7="Incurred - Loss &amp; DCCE"),"N/A",IF(OR(COUNTA(AP539:CC578)=0,COUNTA(AP639:CC678)=0),"",INDEX(AP1242:BZ1249,8,MATCH(BA11,AP1235:BZ1235,0))))</f>
        <v/>
      </c>
      <c r="CD20" s="178" t="s">
        <v>173</v>
      </c>
      <c r="CE20" s="18"/>
      <c r="CF20" s="42" t="str">
        <f>IF(OR(CG7="Paid - Loss &amp; DCCE",CG7="Incurred - Loss &amp; DCCE"),"N/A",IF(OR(COUNTA(CD539:DQ578)=0,COUNTA(CD639:DQ678)=0),"",INDEX(CD1242:DN1249,8,MATCH(CF11,CD1235:DN1235,0))))</f>
        <v/>
      </c>
      <c r="CG20" s="42" t="str">
        <f>IF(OR(CG7="Paid - Loss &amp; DCCE",CG7="Incurred - Loss &amp; DCCE"),"N/A",IF(OR(COUNTA(CD539:DQ578)=0,COUNTA(CD639:DQ678)=0),"",INDEX(CD1242:DN1249,8,MATCH(CG11,CD1235:DN1235,0))))</f>
        <v/>
      </c>
      <c r="CH20" s="42" t="str">
        <f>IF(OR(CG7="Paid - Loss &amp; DCCE",CG7="Incurred - Loss &amp; DCCE"),"N/A",IF(OR(COUNTA(CD539:DQ578)=0,COUNTA(CD639:DQ678)=0),"",INDEX(CD1242:DN1249,8,MATCH(CH11,CD1235:DN1235,0))))</f>
        <v/>
      </c>
      <c r="CI20" s="42" t="str">
        <f>IF(OR(CG7="Paid - Loss &amp; DCCE",CG7="Incurred - Loss &amp; DCCE"),"N/A",IF(OR(COUNTA(CD539:DQ578)=0,COUNTA(CD639:DQ678)=0),"",INDEX(CD1242:DN1249,8,MATCH(CI11,CD1235:DN1235,0))))</f>
        <v/>
      </c>
      <c r="CJ20" s="42" t="str">
        <f>IF(OR(CG7="Paid - Loss &amp; DCCE",CG7="Incurred - Loss &amp; DCCE"),"N/A",IF(OR(COUNTA(CD539:DQ578)=0,COUNTA(CD639:DQ678)=0),"",INDEX(CD1242:DN1249,8,MATCH(CJ11,CD1235:DN1235,0))))</f>
        <v/>
      </c>
      <c r="CK20" s="42" t="str">
        <f>IF(OR(CG7="Paid - Loss &amp; DCCE",CG7="Incurred - Loss &amp; DCCE"),"N/A",IF(OR(COUNTA(CD539:DQ578)=0,COUNTA(CD639:DQ678)=0),"",INDEX(CD1242:DN1249,8,MATCH(CK11,CD1235:DN1235,0))))</f>
        <v/>
      </c>
      <c r="CL20" s="42" t="str">
        <f>IF(OR(CG7="Paid - Loss &amp; DCCE",CG7="Incurred - Loss &amp; DCCE"),"N/A",IF(OR(COUNTA(CD539:DQ578)=0,COUNTA(CD639:DQ678)=0),"",INDEX(CD1242:DN1249,8,MATCH(CL11,CD1235:DN1235,0))))</f>
        <v/>
      </c>
      <c r="CM20" s="42" t="str">
        <f>IF(OR(CG7="Paid - Loss &amp; DCCE",CG7="Incurred - Loss &amp; DCCE"),"N/A",IF(OR(COUNTA(CD539:DQ578)=0,COUNTA(CD639:DQ678)=0),"",INDEX(CD1242:DN1249,8,MATCH(CM11,CD1235:DN1235,0))))</f>
        <v/>
      </c>
      <c r="CN20" s="42" t="str">
        <f>IF(OR(CG7="Paid - Loss &amp; DCCE",CG7="Incurred - Loss &amp; DCCE"),"N/A",IF(OR(COUNTA(CD539:DQ578)=0,COUNTA(CD639:DQ678)=0),"",INDEX(CD1242:DN1249,8,MATCH(CN11,CD1235:DN1235,0))))</f>
        <v/>
      </c>
      <c r="CO20" s="42" t="str">
        <f>IF(OR(CG7="Paid - Loss &amp; DCCE",CG7="Incurred - Loss &amp; DCCE"),"N/A",IF(OR(COUNTA(CD539:DQ578)=0,COUNTA(CD639:DQ678)=0),"",INDEX(CD1242:DN1249,8,MATCH(CO11,CD1235:DN1235,0))))</f>
        <v/>
      </c>
      <c r="DR20" s="178" t="s">
        <v>173</v>
      </c>
      <c r="DS20" s="18"/>
      <c r="DT20" s="42" t="str">
        <f>IF(OR(DU7="Paid - Loss &amp; DCCE",DU7="Incurred - Loss &amp; DCCE"),"N/A",IF(OR(COUNTA(DR539:FE578)=0,COUNTA(DR639:FE678)=0),"",INDEX(DR1242:FB1249,8,MATCH(DT11,DR1235:FB1235,0))))</f>
        <v/>
      </c>
      <c r="DU20" s="42" t="str">
        <f>IF(OR(DU7="Paid - Loss &amp; DCCE",DU7="Incurred - Loss &amp; DCCE"),"N/A",IF(OR(COUNTA(DR539:FE578)=0,COUNTA(DR639:FE678)=0),"",INDEX(DR1242:FB1249,8,MATCH(DU11,DR1235:FB1235,0))))</f>
        <v/>
      </c>
      <c r="DV20" s="42" t="str">
        <f>IF(OR(DU7="Paid - Loss &amp; DCCE",DU7="Incurred - Loss &amp; DCCE"),"N/A",IF(OR(COUNTA(DR539:FE578)=0,COUNTA(DR639:FE678)=0),"",INDEX(DR1242:FB1249,8,MATCH(DV11,DR1235:FB1235,0))))</f>
        <v/>
      </c>
      <c r="DW20" s="42" t="str">
        <f>IF(OR(DU7="Paid - Loss &amp; DCCE",DU7="Incurred - Loss &amp; DCCE"),"N/A",IF(OR(COUNTA(DR539:FE578)=0,COUNTA(DR639:FE678)=0),"",INDEX(DR1242:FB1249,8,MATCH(DW11,DR1235:FB1235,0))))</f>
        <v/>
      </c>
      <c r="DX20" s="42" t="str">
        <f>IF(OR(DU7="Paid - Loss &amp; DCCE",DU7="Incurred - Loss &amp; DCCE"),"N/A",IF(OR(COUNTA(DR539:FE578)=0,COUNTA(DR639:FE678)=0),"",INDEX(DR1242:FB1249,8,MATCH(DX11,DR1235:FB1235,0))))</f>
        <v/>
      </c>
      <c r="DY20" s="42" t="str">
        <f>IF(OR(DU7="Paid - Loss &amp; DCCE",DU7="Incurred - Loss &amp; DCCE"),"N/A",IF(OR(COUNTA(DR539:FE578)=0,COUNTA(DR639:FE678)=0),"",INDEX(DR1242:FB1249,8,MATCH(DY11,DR1235:FB1235,0))))</f>
        <v/>
      </c>
      <c r="DZ20" s="42" t="str">
        <f>IF(OR(DU7="Paid - Loss &amp; DCCE",DU7="Incurred - Loss &amp; DCCE"),"N/A",IF(OR(COUNTA(DR539:FE578)=0,COUNTA(DR639:FE678)=0),"",INDEX(DR1242:FB1249,8,MATCH(DZ11,DR1235:FB1235,0))))</f>
        <v/>
      </c>
      <c r="EA20" s="42" t="str">
        <f>IF(OR(DU7="Paid - Loss &amp; DCCE",DU7="Incurred - Loss &amp; DCCE"),"N/A",IF(OR(COUNTA(DR539:FE578)=0,COUNTA(DR639:FE678)=0),"",INDEX(DR1242:FB1249,8,MATCH(EA11,DR1235:FB1235,0))))</f>
        <v/>
      </c>
      <c r="EB20" s="42" t="str">
        <f>IF(OR(DU7="Paid - Loss &amp; DCCE",DU7="Incurred - Loss &amp; DCCE"),"N/A",IF(OR(COUNTA(DR539:FE578)=0,COUNTA(DR639:FE678)=0),"",INDEX(DR1242:FB1249,8,MATCH(EB11,DR1235:FB1235,0))))</f>
        <v/>
      </c>
      <c r="EC20" s="42" t="str">
        <f>IF(OR(DU7="Paid - Loss &amp; DCCE",DU7="Incurred - Loss &amp; DCCE"),"N/A",IF(OR(COUNTA(DR539:FE578)=0,COUNTA(DR639:FE678)=0),"",INDEX(DR1242:FB1249,8,MATCH(EC11,DR1235:FB1235,0))))</f>
        <v/>
      </c>
      <c r="FF20" s="178" t="s">
        <v>173</v>
      </c>
      <c r="FG20" s="18"/>
      <c r="FH20" s="42" t="str">
        <f>IF(OR(FI7="Paid - Loss &amp; DCCE",FI7="Incurred - Loss &amp; DCCE"),"N/A",IF(OR(COUNTA(FF539:GS578)=0,COUNTA(FF639:GS678)=0),"",INDEX(FF1242:GP1249,8,MATCH(FH11,FF1235:GP1235,0))))</f>
        <v/>
      </c>
      <c r="FI20" s="42" t="str">
        <f>IF(OR(FI7="Paid - Loss &amp; DCCE",FI7="Incurred - Loss &amp; DCCE"),"N/A",IF(OR(COUNTA(FF539:GS578)=0,COUNTA(FF639:GS678)=0),"",INDEX(FF1242:GP1249,8,MATCH(FI11,FF1235:GP1235,0))))</f>
        <v/>
      </c>
      <c r="FJ20" s="42" t="str">
        <f>IF(OR(FI7="Paid - Loss &amp; DCCE",FI7="Incurred - Loss &amp; DCCE"),"N/A",IF(OR(COUNTA(FF539:GS578)=0,COUNTA(FF639:GS678)=0),"",INDEX(FF1242:GP1249,8,MATCH(FJ11,FF1235:GP1235,0))))</f>
        <v/>
      </c>
      <c r="FK20" s="42" t="str">
        <f>IF(OR(FI7="Paid - Loss &amp; DCCE",FI7="Incurred - Loss &amp; DCCE"),"N/A",IF(OR(COUNTA(FF539:GS578)=0,COUNTA(FF639:GS678)=0),"",INDEX(FF1242:GP1249,8,MATCH(FK11,FF1235:GP1235,0))))</f>
        <v/>
      </c>
      <c r="FL20" s="42" t="str">
        <f>IF(OR(FI7="Paid - Loss &amp; DCCE",FI7="Incurred - Loss &amp; DCCE"),"N/A",IF(OR(COUNTA(FF539:GS578)=0,COUNTA(FF639:GS678)=0),"",INDEX(FF1242:GP1249,8,MATCH(FL11,FF1235:GP1235,0))))</f>
        <v/>
      </c>
      <c r="FM20" s="42" t="str">
        <f>IF(OR(FI7="Paid - Loss &amp; DCCE",FI7="Incurred - Loss &amp; DCCE"),"N/A",IF(OR(COUNTA(FF539:GS578)=0,COUNTA(FF639:GS678)=0),"",INDEX(FF1242:GP1249,8,MATCH(FM11,FF1235:GP1235,0))))</f>
        <v/>
      </c>
      <c r="FN20" s="42" t="str">
        <f>IF(OR(FI7="Paid - Loss &amp; DCCE",FI7="Incurred - Loss &amp; DCCE"),"N/A",IF(OR(COUNTA(FF539:GS578)=0,COUNTA(FF639:GS678)=0),"",INDEX(FF1242:GP1249,8,MATCH(FN11,FF1235:GP1235,0))))</f>
        <v/>
      </c>
      <c r="FO20" s="42" t="str">
        <f>IF(OR(FI7="Paid - Loss &amp; DCCE",FI7="Incurred - Loss &amp; DCCE"),"N/A",IF(OR(COUNTA(FF539:GS578)=0,COUNTA(FF639:GS678)=0),"",INDEX(FF1242:GP1249,8,MATCH(FO11,FF1235:GP1235,0))))</f>
        <v/>
      </c>
      <c r="FP20" s="42" t="str">
        <f>IF(OR(FI7="Paid - Loss &amp; DCCE",FI7="Incurred - Loss &amp; DCCE"),"N/A",IF(OR(COUNTA(FF539:GS578)=0,COUNTA(FF639:GS678)=0),"",INDEX(FF1242:GP1249,8,MATCH(FP11,FF1235:GP1235,0))))</f>
        <v/>
      </c>
      <c r="FQ20" s="42" t="str">
        <f>IF(OR(FI7="Paid - Loss &amp; DCCE",FI7="Incurred - Loss &amp; DCCE"),"N/A",IF(OR(COUNTA(FF539:GS578)=0,COUNTA(FF639:GS678)=0),"",INDEX(FF1242:GP1249,8,MATCH(FQ11,FF1235:GP1235,0))))</f>
        <v/>
      </c>
    </row>
    <row r="21" spans="2:201" ht="15" customHeight="1" x14ac:dyDescent="0.35">
      <c r="B21" s="169" t="s">
        <v>5</v>
      </c>
      <c r="C21" s="18"/>
      <c r="D21" s="45">
        <f>IF(OR(E7="Paid - Loss &amp; DCCE",E7="Incurred - Loss &amp; DCCE"),"N/A",IF(E8="Paid - DCCE Dollar",D17,IF(E8="Paid - DCCE (by Ratio)",D18,IF(E8="Incurred - DCCE Dollar",D19,IF(E8="Incurred - DCCE (by Ratio)",D20,"")))))</f>
        <v>86641235.316766188</v>
      </c>
      <c r="E21" s="45">
        <f>IF(OR(E7="Paid - Loss &amp; DCCE",E7="Incurred - Loss &amp; DCCE"),"N/A",IF(E8="Paid - DCCE Dollar",E17,IF(E8="Paid - DCCE (by Ratio)",E18,IF(E8="Incurred - DCCE Dollar",E19,IF(E8="Incurred - DCCE (by Ratio)",E20,"")))))</f>
        <v>94261126.763885215</v>
      </c>
      <c r="F21" s="45">
        <f>IF(OR(E7="Paid - Loss &amp; DCCE",E7="Incurred - Loss &amp; DCCE"),"N/A",IF(E8="Paid - DCCE Dollar",F17,IF(E8="Paid - DCCE (by Ratio)",F18,IF(E8="Incurred - DCCE Dollar",F19,IF(E8="Incurred - DCCE (by Ratio)",F20,"")))))</f>
        <v>91486836.6778685</v>
      </c>
      <c r="G21" s="45">
        <f>IF(OR(E7="Paid - Loss &amp; DCCE",E7="Incurred - Loss &amp; DCCE"),"N/A",IF(E8="Paid - DCCE Dollar",G17,IF(E8="Paid - DCCE (by Ratio)",G18,IF(E8="Incurred - DCCE Dollar",G19,IF(E8="Incurred - DCCE (by Ratio)",G20,"")))))</f>
        <v>106701337.85200143</v>
      </c>
      <c r="H21" s="45">
        <f>IF(OR(E7="Paid - Loss &amp; DCCE",E7="Incurred - Loss &amp; DCCE"),"N/A",IF(E8="Paid - DCCE Dollar",H17,IF(E8="Paid - DCCE (by Ratio)",H18,IF(E8="Incurred - DCCE Dollar",H19,IF(E8="Incurred - DCCE (by Ratio)",H20,"")))))</f>
        <v>133234327.32498333</v>
      </c>
      <c r="I21" s="45">
        <f>IF(OR(E7="Paid - Loss &amp; DCCE",E7="Incurred - Loss &amp; DCCE"),"N/A",IF(E8="Paid - DCCE Dollar",I17,IF(E8="Paid - DCCE (by Ratio)",I18,IF(E8="Incurred - DCCE Dollar",I19,IF(E8="Incurred - DCCE (by Ratio)",I20,"")))))</f>
        <v>136161356.05147162</v>
      </c>
      <c r="J21" s="45">
        <f>IF(OR(E7="Paid - Loss &amp; DCCE",E7="Incurred - Loss &amp; DCCE"),"N/A",IF(E8="Paid - DCCE Dollar",J17,IF(E8="Paid - DCCE (by Ratio)",J18,IF(E8="Incurred - DCCE Dollar",J19,IF(E8="Incurred - DCCE (by Ratio)",J20,"")))))</f>
        <v>130577909.83896433</v>
      </c>
      <c r="K21" s="45">
        <f>IF(OR(E7="Paid - Loss &amp; DCCE",E7="Incurred - Loss &amp; DCCE"),"N/A",IF(E8="Paid - DCCE Dollar",K17,IF(E8="Paid - DCCE (by Ratio)",K18,IF(E8="Incurred - DCCE Dollar",K19,IF(E8="Incurred - DCCE (by Ratio)",K20,"")))))</f>
        <v>142127080.53448728</v>
      </c>
      <c r="L21" s="45">
        <f>IF(OR(E7="Paid - Loss &amp; DCCE",E7="Incurred - Loss &amp; DCCE"),"N/A",IF(E8="Paid - DCCE Dollar",L17,IF(E8="Paid - DCCE (by Ratio)",L18,IF(E8="Incurred - DCCE Dollar",L19,IF(E8="Incurred - DCCE (by Ratio)",L20,"")))))</f>
        <v>98093485.970761225</v>
      </c>
      <c r="M21" s="45">
        <f>IF(OR(E7="Paid - Loss &amp; DCCE",E7="Incurred - Loss &amp; DCCE"),"N/A",IF(E8="Paid - DCCE Dollar",M17,IF(E8="Paid - DCCE (by Ratio)",M18,IF(E8="Incurred - DCCE Dollar",M19,IF(E8="Incurred - DCCE (by Ratio)",M20,"")))))</f>
        <v>85677412.536939874</v>
      </c>
      <c r="AP21" s="169" t="s">
        <v>5</v>
      </c>
      <c r="AQ21" s="18"/>
      <c r="AR21" s="45">
        <f>IF(OR(AS7="Paid - Loss &amp; DCCE",AS7="Incurred - Loss &amp; DCCE"),"N/A",IF(AS8="Paid - DCCE Dollar",AR17,IF(AS8="Paid - DCCE (by Ratio)",AR18,IF(AS8="Incurred - DCCE Dollar",AR19,IF(AS8="Incurred - DCCE (by Ratio)",AR20,"")))))</f>
        <v>1042735.2199999999</v>
      </c>
      <c r="AS21" s="45">
        <f>IF(OR(AS7="Paid - Loss &amp; DCCE",AS7="Incurred - Loss &amp; DCCE"),"N/A",IF(AS8="Paid - DCCE Dollar",AS17,IF(AS8="Paid - DCCE (by Ratio)",AS18,IF(AS8="Incurred - DCCE Dollar",AS19,IF(AS8="Incurred - DCCE (by Ratio)",AS20,"")))))</f>
        <v>1235223.6462503553</v>
      </c>
      <c r="AT21" s="45">
        <f>IF(OR(AS7="Paid - Loss &amp; DCCE",AS7="Incurred - Loss &amp; DCCE"),"N/A",IF(AS8="Paid - DCCE Dollar",AT17,IF(AS8="Paid - DCCE (by Ratio)",AT18,IF(AS8="Incurred - DCCE Dollar",AT19,IF(AS8="Incurred - DCCE (by Ratio)",AT20,"")))))</f>
        <v>1710394.0487756988</v>
      </c>
      <c r="AU21" s="45">
        <f>IF(OR(AS7="Paid - Loss &amp; DCCE",AS7="Incurred - Loss &amp; DCCE"),"N/A",IF(AS8="Paid - DCCE Dollar",AU17,IF(AS8="Paid - DCCE (by Ratio)",AU18,IF(AS8="Incurred - DCCE Dollar",AU19,IF(AS8="Incurred - DCCE (by Ratio)",AU20,"")))))</f>
        <v>1356066.6337607265</v>
      </c>
      <c r="AV21" s="45">
        <f>IF(OR(AS7="Paid - Loss &amp; DCCE",AS7="Incurred - Loss &amp; DCCE"),"N/A",IF(AS8="Paid - DCCE Dollar",AV17,IF(AS8="Paid - DCCE (by Ratio)",AV18,IF(AS8="Incurred - DCCE Dollar",AV19,IF(AS8="Incurred - DCCE (by Ratio)",AV20,"")))))</f>
        <v>1806767.2707491766</v>
      </c>
      <c r="AW21" s="45">
        <f>IF(OR(AS7="Paid - Loss &amp; DCCE",AS7="Incurred - Loss &amp; DCCE"),"N/A",IF(AS8="Paid - DCCE Dollar",AW17,IF(AS8="Paid - DCCE (by Ratio)",AW18,IF(AS8="Incurred - DCCE Dollar",AW19,IF(AS8="Incurred - DCCE (by Ratio)",AW20,"")))))</f>
        <v>1765085.7752802507</v>
      </c>
      <c r="AX21" s="45">
        <f>IF(OR(AS7="Paid - Loss &amp; DCCE",AS7="Incurred - Loss &amp; DCCE"),"N/A",IF(AS8="Paid - DCCE Dollar",AX17,IF(AS8="Paid - DCCE (by Ratio)",AX18,IF(AS8="Incurred - DCCE Dollar",AX19,IF(AS8="Incurred - DCCE (by Ratio)",AX20,"")))))</f>
        <v>1284961.030925202</v>
      </c>
      <c r="AY21" s="45">
        <f>IF(OR(AS7="Paid - Loss &amp; DCCE",AS7="Incurred - Loss &amp; DCCE"),"N/A",IF(AS8="Paid - DCCE Dollar",AY17,IF(AS8="Paid - DCCE (by Ratio)",AY18,IF(AS8="Incurred - DCCE Dollar",AY19,IF(AS8="Incurred - DCCE (by Ratio)",AY20,"")))))</f>
        <v>1311671.5591157908</v>
      </c>
      <c r="AZ21" s="45">
        <f>IF(OR(AS7="Paid - Loss &amp; DCCE",AS7="Incurred - Loss &amp; DCCE"),"N/A",IF(AS8="Paid - DCCE Dollar",AZ17,IF(AS8="Paid - DCCE (by Ratio)",AZ18,IF(AS8="Incurred - DCCE Dollar",AZ19,IF(AS8="Incurred - DCCE (by Ratio)",AZ20,"")))))</f>
        <v>978614.99331813911</v>
      </c>
      <c r="BA21" s="45">
        <f>IF(OR(AS7="Paid - Loss &amp; DCCE",AS7="Incurred - Loss &amp; DCCE"),"N/A",IF(AS8="Paid - DCCE Dollar",BA17,IF(AS8="Paid - DCCE (by Ratio)",BA18,IF(AS8="Incurred - DCCE Dollar",BA19,IF(AS8="Incurred - DCCE (by Ratio)",BA20,"")))))</f>
        <v>952492.43761923036</v>
      </c>
      <c r="CD21" s="169" t="s">
        <v>5</v>
      </c>
      <c r="CE21" s="18"/>
      <c r="CF21" s="45">
        <f>IF(OR(CG7="Paid - Loss &amp; DCCE",CG7="Incurred - Loss &amp; DCCE"),"N/A",IF(CG8="Paid - DCCE Dollar",CF17,IF(CG8="Paid - DCCE (by Ratio)",CF18,IF(CG8="Incurred - DCCE Dollar",CF19,IF(CG8="Incurred - DCCE (by Ratio)",CF20,"")))))</f>
        <v>961688.57000000007</v>
      </c>
      <c r="CG21" s="45">
        <f>IF(OR(CG7="Paid - Loss &amp; DCCE",CG7="Incurred - Loss &amp; DCCE"),"N/A",IF(CG8="Paid - DCCE Dollar",CG17,IF(CG8="Paid - DCCE (by Ratio)",CG18,IF(CG8="Incurred - DCCE Dollar",CG19,IF(CG8="Incurred - DCCE (by Ratio)",CG20,"")))))</f>
        <v>979637.3122685072</v>
      </c>
      <c r="CH21" s="45">
        <f>IF(OR(CG7="Paid - Loss &amp; DCCE",CG7="Incurred - Loss &amp; DCCE"),"N/A",IF(CG8="Paid - DCCE Dollar",CH17,IF(CG8="Paid - DCCE (by Ratio)",CH18,IF(CG8="Incurred - DCCE Dollar",CH19,IF(CG8="Incurred - DCCE (by Ratio)",CH20,"")))))</f>
        <v>721325.63719905738</v>
      </c>
      <c r="CI21" s="45">
        <f>IF(OR(CG7="Paid - Loss &amp; DCCE",CG7="Incurred - Loss &amp; DCCE"),"N/A",IF(CG8="Paid - DCCE Dollar",CI17,IF(CG8="Paid - DCCE (by Ratio)",CI18,IF(CG8="Incurred - DCCE Dollar",CI19,IF(CG8="Incurred - DCCE (by Ratio)",CI20,"")))))</f>
        <v>277101.73621985514</v>
      </c>
      <c r="CJ21" s="45">
        <f>IF(OR(CG7="Paid - Loss &amp; DCCE",CG7="Incurred - Loss &amp; DCCE"),"N/A",IF(CG8="Paid - DCCE Dollar",CJ17,IF(CG8="Paid - DCCE (by Ratio)",CJ18,IF(CG8="Incurred - DCCE Dollar",CJ19,IF(CG8="Incurred - DCCE (by Ratio)",CJ20,"")))))</f>
        <v>344034.69394521456</v>
      </c>
      <c r="CK21" s="45">
        <f>IF(OR(CG7="Paid - Loss &amp; DCCE",CG7="Incurred - Loss &amp; DCCE"),"N/A",IF(CG8="Paid - DCCE Dollar",CK17,IF(CG8="Paid - DCCE (by Ratio)",CK18,IF(CG8="Incurred - DCCE Dollar",CK19,IF(CG8="Incurred - DCCE (by Ratio)",CK20,"")))))</f>
        <v>406682.47419266845</v>
      </c>
      <c r="CL21" s="45">
        <f>IF(OR(CG7="Paid - Loss &amp; DCCE",CG7="Incurred - Loss &amp; DCCE"),"N/A",IF(CG8="Paid - DCCE Dollar",CL17,IF(CG8="Paid - DCCE (by Ratio)",CL18,IF(CG8="Incurred - DCCE Dollar",CL19,IF(CG8="Incurred - DCCE (by Ratio)",CL20,"")))))</f>
        <v>357799.25574685994</v>
      </c>
      <c r="CM21" s="45">
        <f>IF(OR(CG7="Paid - Loss &amp; DCCE",CG7="Incurred - Loss &amp; DCCE"),"N/A",IF(CG8="Paid - DCCE Dollar",CM17,IF(CG8="Paid - DCCE (by Ratio)",CM18,IF(CG8="Incurred - DCCE Dollar",CM19,IF(CG8="Incurred - DCCE (by Ratio)",CM20,"")))))</f>
        <v>480800.55639238947</v>
      </c>
      <c r="CN21" s="45">
        <f>IF(OR(CG7="Paid - Loss &amp; DCCE",CG7="Incurred - Loss &amp; DCCE"),"N/A",IF(CG8="Paid - DCCE Dollar",CN17,IF(CG8="Paid - DCCE (by Ratio)",CN18,IF(CG8="Incurred - DCCE Dollar",CN19,IF(CG8="Incurred - DCCE (by Ratio)",CN20,"")))))</f>
        <v>192993.21215385094</v>
      </c>
      <c r="CO21" s="45">
        <f>IF(OR(CG7="Paid - Loss &amp; DCCE",CG7="Incurred - Loss &amp; DCCE"),"N/A",IF(CG8="Paid - DCCE Dollar",CO17,IF(CG8="Paid - DCCE (by Ratio)",CO18,IF(CG8="Incurred - DCCE Dollar",CO19,IF(CG8="Incurred - DCCE (by Ratio)",CO20,"")))))</f>
        <v>414398.85050949332</v>
      </c>
      <c r="DR21" s="169" t="s">
        <v>5</v>
      </c>
      <c r="DS21" s="18"/>
      <c r="DT21" s="45">
        <f>IF(OR(DU7="Paid - Loss &amp; DCCE",DU7="Incurred - Loss &amp; DCCE"),"N/A",IF(DU8="Paid - DCCE Dollar",DT17,IF(DU8="Paid - DCCE (by Ratio)",DT18,IF(DU8="Incurred - DCCE Dollar",DT19,IF(DU8="Incurred - DCCE (by Ratio)",DT20,"")))))</f>
        <v>12068960.716989286</v>
      </c>
      <c r="DU21" s="45">
        <f>IF(OR(DU7="Paid - Loss &amp; DCCE",DU7="Incurred - Loss &amp; DCCE"),"N/A",IF(DU8="Paid - DCCE Dollar",DU17,IF(DU8="Paid - DCCE (by Ratio)",DU18,IF(DU8="Incurred - DCCE Dollar",DU19,IF(DU8="Incurred - DCCE (by Ratio)",DU20,"")))))</f>
        <v>13019303.90174666</v>
      </c>
      <c r="DV21" s="45">
        <f>IF(OR(DU7="Paid - Loss &amp; DCCE",DU7="Incurred - Loss &amp; DCCE"),"N/A",IF(DU8="Paid - DCCE Dollar",DV17,IF(DU8="Paid - DCCE (by Ratio)",DV18,IF(DU8="Incurred - DCCE Dollar",DV19,IF(DU8="Incurred - DCCE (by Ratio)",DV20,"")))))</f>
        <v>14615754.518700596</v>
      </c>
      <c r="DW21" s="45">
        <f>IF(OR(DU7="Paid - Loss &amp; DCCE",DU7="Incurred - Loss &amp; DCCE"),"N/A",IF(DU8="Paid - DCCE Dollar",DW17,IF(DU8="Paid - DCCE (by Ratio)",DW18,IF(DU8="Incurred - DCCE Dollar",DW19,IF(DU8="Incurred - DCCE (by Ratio)",DW20,"")))))</f>
        <v>16928937.037963711</v>
      </c>
      <c r="DX21" s="45">
        <f>IF(OR(DU7="Paid - Loss &amp; DCCE",DU7="Incurred - Loss &amp; DCCE"),"N/A",IF(DU8="Paid - DCCE Dollar",DX17,IF(DU8="Paid - DCCE (by Ratio)",DX18,IF(DU8="Incurred - DCCE Dollar",DX19,IF(DU8="Incurred - DCCE (by Ratio)",DX20,"")))))</f>
        <v>18986640.011512395</v>
      </c>
      <c r="DY21" s="45">
        <f>IF(OR(DU7="Paid - Loss &amp; DCCE",DU7="Incurred - Loss &amp; DCCE"),"N/A",IF(DU8="Paid - DCCE Dollar",DY17,IF(DU8="Paid - DCCE (by Ratio)",DY18,IF(DU8="Incurred - DCCE Dollar",DY19,IF(DU8="Incurred - DCCE (by Ratio)",DY20,"")))))</f>
        <v>20792896.863262333</v>
      </c>
      <c r="DZ21" s="45">
        <f>IF(OR(DU7="Paid - Loss &amp; DCCE",DU7="Incurred - Loss &amp; DCCE"),"N/A",IF(DU8="Paid - DCCE Dollar",DZ17,IF(DU8="Paid - DCCE (by Ratio)",DZ18,IF(DU8="Incurred - DCCE Dollar",DZ19,IF(DU8="Incurred - DCCE (by Ratio)",DZ20,"")))))</f>
        <v>24945154.145612948</v>
      </c>
      <c r="EA21" s="45">
        <f>IF(OR(DU7="Paid - Loss &amp; DCCE",DU7="Incurred - Loss &amp; DCCE"),"N/A",IF(DU8="Paid - DCCE Dollar",EA17,IF(DU8="Paid - DCCE (by Ratio)",EA18,IF(DU8="Incurred - DCCE Dollar",EA19,IF(DU8="Incurred - DCCE (by Ratio)",EA20,"")))))</f>
        <v>23503417.557953276</v>
      </c>
      <c r="EB21" s="45">
        <f>IF(OR(DU7="Paid - Loss &amp; DCCE",DU7="Incurred - Loss &amp; DCCE"),"N/A",IF(DU8="Paid - DCCE Dollar",EB17,IF(DU8="Paid - DCCE (by Ratio)",EB18,IF(DU8="Incurred - DCCE Dollar",EB19,IF(DU8="Incurred - DCCE (by Ratio)",EB20,"")))))</f>
        <v>20597578.626152501</v>
      </c>
      <c r="EC21" s="45">
        <f>IF(OR(DU7="Paid - Loss &amp; DCCE",DU7="Incurred - Loss &amp; DCCE"),"N/A",IF(DU8="Paid - DCCE Dollar",EC17,IF(DU8="Paid - DCCE (by Ratio)",EC18,IF(DU8="Incurred - DCCE Dollar",EC19,IF(DU8="Incurred - DCCE (by Ratio)",EC20,"")))))</f>
        <v>21914362.974666711</v>
      </c>
      <c r="FF21" s="169" t="s">
        <v>5</v>
      </c>
      <c r="FG21" s="18"/>
      <c r="FH21" s="45">
        <f>IF(OR(FI7="Paid - Loss &amp; DCCE",FI7="Incurred - Loss &amp; DCCE"),"N/A",IF(FI8="Paid - DCCE Dollar",FH17,IF(FI8="Paid - DCCE (by Ratio)",FH18,IF(FI8="Incurred - DCCE Dollar",FH19,IF(FI8="Incurred - DCCE (by Ratio)",FH20,"")))))</f>
        <v>1257700.8900000001</v>
      </c>
      <c r="FI21" s="45">
        <f>IF(OR(FI7="Paid - Loss &amp; DCCE",FI7="Incurred - Loss &amp; DCCE"),"N/A",IF(FI8="Paid - DCCE Dollar",FI17,IF(FI8="Paid - DCCE (by Ratio)",FI18,IF(FI8="Incurred - DCCE Dollar",FI19,IF(FI8="Incurred - DCCE (by Ratio)",FI20,"")))))</f>
        <v>1402964.8399999999</v>
      </c>
      <c r="FJ21" s="45">
        <f>IF(OR(FI7="Paid - Loss &amp; DCCE",FI7="Incurred - Loss &amp; DCCE"),"N/A",IF(FI8="Paid - DCCE Dollar",FJ17,IF(FI8="Paid - DCCE (by Ratio)",FJ18,IF(FI8="Incurred - DCCE Dollar",FJ19,IF(FI8="Incurred - DCCE (by Ratio)",FJ20,"")))))</f>
        <v>908817.15177174821</v>
      </c>
      <c r="FK21" s="45">
        <f>IF(OR(FI7="Paid - Loss &amp; DCCE",FI7="Incurred - Loss &amp; DCCE"),"N/A",IF(FI8="Paid - DCCE Dollar",FK17,IF(FI8="Paid - DCCE (by Ratio)",FK18,IF(FI8="Incurred - DCCE Dollar",FK19,IF(FI8="Incurred - DCCE (by Ratio)",FK20,"")))))</f>
        <v>982989.19267046335</v>
      </c>
      <c r="FL21" s="45">
        <f>IF(OR(FI7="Paid - Loss &amp; DCCE",FI7="Incurred - Loss &amp; DCCE"),"N/A",IF(FI8="Paid - DCCE Dollar",FL17,IF(FI8="Paid - DCCE (by Ratio)",FL18,IF(FI8="Incurred - DCCE Dollar",FL19,IF(FI8="Incurred - DCCE (by Ratio)",FL20,"")))))</f>
        <v>1087183.2194785243</v>
      </c>
      <c r="FM21" s="45">
        <f>IF(OR(FI7="Paid - Loss &amp; DCCE",FI7="Incurred - Loss &amp; DCCE"),"N/A",IF(FI8="Paid - DCCE Dollar",FM17,IF(FI8="Paid - DCCE (by Ratio)",FM18,IF(FI8="Incurred - DCCE Dollar",FM19,IF(FI8="Incurred - DCCE (by Ratio)",FM20,"")))))</f>
        <v>1133040.995378677</v>
      </c>
      <c r="FN21" s="45">
        <f>IF(OR(FI7="Paid - Loss &amp; DCCE",FI7="Incurred - Loss &amp; DCCE"),"N/A",IF(FI8="Paid - DCCE Dollar",FN17,IF(FI8="Paid - DCCE (by Ratio)",FN18,IF(FI8="Incurred - DCCE Dollar",FN19,IF(FI8="Incurred - DCCE (by Ratio)",FN20,"")))))</f>
        <v>1364122.9078057478</v>
      </c>
      <c r="FO21" s="45">
        <f>IF(OR(FI7="Paid - Loss &amp; DCCE",FI7="Incurred - Loss &amp; DCCE"),"N/A",IF(FI8="Paid - DCCE Dollar",FO17,IF(FI8="Paid - DCCE (by Ratio)",FO18,IF(FI8="Incurred - DCCE Dollar",FO19,IF(FI8="Incurred - DCCE (by Ratio)",FO20,"")))))</f>
        <v>2208295.1373173506</v>
      </c>
      <c r="FP21" s="45">
        <f>IF(OR(FI7="Paid - Loss &amp; DCCE",FI7="Incurred - Loss &amp; DCCE"),"N/A",IF(FI8="Paid - DCCE Dollar",FP17,IF(FI8="Paid - DCCE (by Ratio)",FP18,IF(FI8="Incurred - DCCE Dollar",FP19,IF(FI8="Incurred - DCCE (by Ratio)",FP20,"")))))</f>
        <v>2798650.5187764787</v>
      </c>
      <c r="FQ21" s="45">
        <f>IF(OR(FI7="Paid - Loss &amp; DCCE",FI7="Incurred - Loss &amp; DCCE"),"N/A",IF(FI8="Paid - DCCE Dollar",FQ17,IF(FI8="Paid - DCCE (by Ratio)",FQ18,IF(FI8="Incurred - DCCE Dollar",FQ19,IF(FI8="Incurred - DCCE (by Ratio)",FQ20,"")))))</f>
        <v>2223604.1576883271</v>
      </c>
    </row>
    <row r="22" spans="2:201" ht="15" customHeight="1" x14ac:dyDescent="0.35">
      <c r="B22" s="108"/>
      <c r="C22" s="18"/>
      <c r="D22" s="42"/>
      <c r="E22" s="42"/>
      <c r="F22" s="42"/>
      <c r="G22" s="42"/>
      <c r="H22" s="42"/>
      <c r="I22" s="42"/>
      <c r="J22" s="42"/>
      <c r="K22" s="42"/>
      <c r="L22" s="42"/>
      <c r="M22" s="42"/>
      <c r="AP22" s="108"/>
      <c r="AQ22" s="18"/>
      <c r="AR22" s="42"/>
      <c r="AS22" s="42"/>
      <c r="AT22" s="42"/>
      <c r="AU22" s="42"/>
      <c r="AV22" s="42"/>
      <c r="AW22" s="42"/>
      <c r="AX22" s="42"/>
      <c r="AY22" s="42"/>
      <c r="AZ22" s="42"/>
      <c r="BA22" s="42"/>
      <c r="CD22" s="108"/>
      <c r="CE22" s="18"/>
      <c r="CF22" s="42"/>
      <c r="CG22" s="42"/>
      <c r="CH22" s="42"/>
      <c r="CI22" s="42"/>
      <c r="CJ22" s="42"/>
      <c r="CK22" s="42"/>
      <c r="CL22" s="42"/>
      <c r="CM22" s="42"/>
      <c r="CN22" s="42"/>
      <c r="CO22" s="42"/>
      <c r="DR22" s="108"/>
      <c r="DS22" s="18"/>
      <c r="DT22" s="42"/>
      <c r="DU22" s="42"/>
      <c r="DV22" s="42"/>
      <c r="DW22" s="42"/>
      <c r="DX22" s="42"/>
      <c r="DY22" s="42"/>
      <c r="DZ22" s="42"/>
      <c r="EA22" s="42"/>
      <c r="EB22" s="42"/>
      <c r="EC22" s="42"/>
      <c r="FF22" s="108"/>
      <c r="FG22" s="18"/>
      <c r="FH22" s="42"/>
      <c r="FI22" s="42"/>
      <c r="FJ22" s="42"/>
      <c r="FK22" s="42"/>
      <c r="FL22" s="42"/>
      <c r="FM22" s="42"/>
      <c r="FN22" s="42"/>
      <c r="FO22" s="42"/>
      <c r="FP22" s="42"/>
      <c r="FQ22" s="42"/>
    </row>
    <row r="23" spans="2:201" ht="15" customHeight="1" x14ac:dyDescent="0.35">
      <c r="B23" s="108"/>
      <c r="C23" s="18"/>
      <c r="D23" s="13" t="str">
        <f>$D$10</f>
        <v>Fiscal Accident Year Ending</v>
      </c>
      <c r="E23" s="48"/>
      <c r="F23" s="49"/>
      <c r="G23" s="6"/>
      <c r="H23" s="49"/>
      <c r="I23" s="49"/>
      <c r="J23" s="48"/>
      <c r="K23" s="49"/>
      <c r="L23" s="49"/>
      <c r="M23" s="49"/>
      <c r="AP23" s="108"/>
      <c r="AQ23" s="18"/>
      <c r="AR23" s="13" t="str">
        <f>$D$10</f>
        <v>Fiscal Accident Year Ending</v>
      </c>
      <c r="AS23" s="48"/>
      <c r="AT23" s="49"/>
      <c r="AU23" s="6"/>
      <c r="AV23" s="49"/>
      <c r="AW23" s="49"/>
      <c r="AX23" s="48"/>
      <c r="AY23" s="49"/>
      <c r="AZ23" s="49"/>
      <c r="BA23" s="49"/>
      <c r="CD23" s="108"/>
      <c r="CE23" s="18"/>
      <c r="CF23" s="13" t="str">
        <f>$D$10</f>
        <v>Fiscal Accident Year Ending</v>
      </c>
      <c r="CG23" s="48"/>
      <c r="CH23" s="49"/>
      <c r="CI23" s="6"/>
      <c r="CJ23" s="49"/>
      <c r="CK23" s="49"/>
      <c r="CL23" s="48"/>
      <c r="CM23" s="49"/>
      <c r="CN23" s="49"/>
      <c r="CO23" s="49"/>
      <c r="DR23" s="108"/>
      <c r="DS23" s="18"/>
      <c r="DT23" s="13" t="str">
        <f>$D$10</f>
        <v>Fiscal Accident Year Ending</v>
      </c>
      <c r="DU23" s="48"/>
      <c r="DV23" s="49"/>
      <c r="DW23" s="6"/>
      <c r="DX23" s="49"/>
      <c r="DY23" s="49"/>
      <c r="DZ23" s="48"/>
      <c r="EA23" s="49"/>
      <c r="EB23" s="49"/>
      <c r="EC23" s="49"/>
      <c r="FF23" s="108"/>
      <c r="FG23" s="18"/>
      <c r="FH23" s="13" t="str">
        <f>$D$10</f>
        <v>Fiscal Accident Year Ending</v>
      </c>
      <c r="FI23" s="48"/>
      <c r="FJ23" s="49"/>
      <c r="FK23" s="6"/>
      <c r="FL23" s="49"/>
      <c r="FM23" s="49"/>
      <c r="FN23" s="48"/>
      <c r="FO23" s="49"/>
      <c r="FP23" s="49"/>
      <c r="FQ23" s="49"/>
    </row>
    <row r="24" spans="2:201" ht="15" customHeight="1" x14ac:dyDescent="0.25">
      <c r="B24" s="168" t="s">
        <v>18</v>
      </c>
      <c r="C24" s="43"/>
      <c r="D24" s="16">
        <f>$D$11</f>
        <v>20131</v>
      </c>
      <c r="E24" s="16">
        <f>$E$11</f>
        <v>20141</v>
      </c>
      <c r="F24" s="16">
        <f>$F$11</f>
        <v>20151</v>
      </c>
      <c r="G24" s="16">
        <f>$G$11</f>
        <v>20161</v>
      </c>
      <c r="H24" s="16">
        <f>$H$11</f>
        <v>20171</v>
      </c>
      <c r="I24" s="16">
        <f>$I$11</f>
        <v>20181</v>
      </c>
      <c r="J24" s="16">
        <f>$J$11</f>
        <v>20191</v>
      </c>
      <c r="K24" s="16">
        <f>$K$11</f>
        <v>20201</v>
      </c>
      <c r="L24" s="16">
        <f>$L$11</f>
        <v>20211</v>
      </c>
      <c r="M24" s="16">
        <f>$M$11</f>
        <v>20221</v>
      </c>
      <c r="AP24" s="168" t="s">
        <v>18</v>
      </c>
      <c r="AQ24" s="43"/>
      <c r="AR24" s="16">
        <f>$D$11</f>
        <v>20131</v>
      </c>
      <c r="AS24" s="16">
        <f>$E$11</f>
        <v>20141</v>
      </c>
      <c r="AT24" s="16">
        <f>$F$11</f>
        <v>20151</v>
      </c>
      <c r="AU24" s="16">
        <f>$G$11</f>
        <v>20161</v>
      </c>
      <c r="AV24" s="16">
        <f>$H$11</f>
        <v>20171</v>
      </c>
      <c r="AW24" s="16">
        <f>$I$11</f>
        <v>20181</v>
      </c>
      <c r="AX24" s="16">
        <f>$J$11</f>
        <v>20191</v>
      </c>
      <c r="AY24" s="16">
        <f>$K$11</f>
        <v>20201</v>
      </c>
      <c r="AZ24" s="16">
        <f>$L$11</f>
        <v>20211</v>
      </c>
      <c r="BA24" s="16">
        <f>$M$11</f>
        <v>20221</v>
      </c>
      <c r="CD24" s="168" t="s">
        <v>18</v>
      </c>
      <c r="CE24" s="43"/>
      <c r="CF24" s="16">
        <f>$D$11</f>
        <v>20131</v>
      </c>
      <c r="CG24" s="16">
        <f>$E$11</f>
        <v>20141</v>
      </c>
      <c r="CH24" s="16">
        <f>$F$11</f>
        <v>20151</v>
      </c>
      <c r="CI24" s="16">
        <f>$G$11</f>
        <v>20161</v>
      </c>
      <c r="CJ24" s="16">
        <f>$H$11</f>
        <v>20171</v>
      </c>
      <c r="CK24" s="16">
        <f>$I$11</f>
        <v>20181</v>
      </c>
      <c r="CL24" s="16">
        <f>$J$11</f>
        <v>20191</v>
      </c>
      <c r="CM24" s="16">
        <f>$K$11</f>
        <v>20201</v>
      </c>
      <c r="CN24" s="16">
        <f>$L$11</f>
        <v>20211</v>
      </c>
      <c r="CO24" s="16">
        <f>$M$11</f>
        <v>20221</v>
      </c>
      <c r="DR24" s="168" t="s">
        <v>18</v>
      </c>
      <c r="DS24" s="43"/>
      <c r="DT24" s="16">
        <f>$D$11</f>
        <v>20131</v>
      </c>
      <c r="DU24" s="16">
        <f>$E$11</f>
        <v>20141</v>
      </c>
      <c r="DV24" s="16">
        <f>$F$11</f>
        <v>20151</v>
      </c>
      <c r="DW24" s="16">
        <f>$G$11</f>
        <v>20161</v>
      </c>
      <c r="DX24" s="16">
        <f>$H$11</f>
        <v>20171</v>
      </c>
      <c r="DY24" s="16">
        <f>$I$11</f>
        <v>20181</v>
      </c>
      <c r="DZ24" s="16">
        <f>$J$11</f>
        <v>20191</v>
      </c>
      <c r="EA24" s="16">
        <f>$K$11</f>
        <v>20201</v>
      </c>
      <c r="EB24" s="16">
        <f>$L$11</f>
        <v>20211</v>
      </c>
      <c r="EC24" s="16">
        <f>$M$11</f>
        <v>20221</v>
      </c>
      <c r="FF24" s="168" t="s">
        <v>18</v>
      </c>
      <c r="FG24" s="43"/>
      <c r="FH24" s="16">
        <f>$D$11</f>
        <v>20131</v>
      </c>
      <c r="FI24" s="16">
        <f>$E$11</f>
        <v>20141</v>
      </c>
      <c r="FJ24" s="16">
        <f>$F$11</f>
        <v>20151</v>
      </c>
      <c r="FK24" s="16">
        <f>$G$11</f>
        <v>20161</v>
      </c>
      <c r="FL24" s="16">
        <f>$H$11</f>
        <v>20171</v>
      </c>
      <c r="FM24" s="16">
        <f>$I$11</f>
        <v>20181</v>
      </c>
      <c r="FN24" s="16">
        <f>$J$11</f>
        <v>20191</v>
      </c>
      <c r="FO24" s="16">
        <f>$K$11</f>
        <v>20201</v>
      </c>
      <c r="FP24" s="16">
        <f>$L$11</f>
        <v>20211</v>
      </c>
      <c r="FQ24" s="16">
        <f>$M$11</f>
        <v>20221</v>
      </c>
    </row>
    <row r="25" spans="2:201" ht="15" customHeight="1" x14ac:dyDescent="0.25">
      <c r="B25" s="170" t="str">
        <f>IF(OR(E7="Paid - Loss &amp; DCCE",E7="Incurred - Loss &amp; DCCE"),"Loss &amp; DCCE","Loss")</f>
        <v>Loss</v>
      </c>
      <c r="C25" s="46"/>
      <c r="D25" s="47">
        <f>IF(AND(OR(E7="Paid - Loss &amp; DCCE",E7="Incurred - Loss &amp; DCCE"),AND(NOT(ISBLANK(E8)),E8&lt;&gt;"NA")),"ERROR",
IF(E7="Paid - Loss &amp; DCCE",IFERROR(INDEX(B1242:AL1249,1,MATCH(D11,B1235:AL1235,0))/INDEX(B1236:AL1241,1,MATCH(D11,B1235:AL1235,0)),1),
IF(E7="Paid - Pure Loss",IFERROR(INDEX(B1242:AL1249,2,MATCH(D11,B1235:AL1235,0))/INDEX(B1236:AL1241,2,MATCH(D11,B1235:AL1235,0)),1),
IF(E7="Incurred - Loss &amp; DCCE",IFERROR(INDEX(B1242:AL1249,5,MATCH(D11,B1235:AL1235,0))/INDEX(B1236:AL1241,4,MATCH(D11,B1235:AL1235,0)),1),
IF(E7="Incurred - Pure Loss",IFERROR(INDEX(B1242:AL1249,6,MATCH(D11,B1235:AL1235,0))/INDEX(B1236:AL1241,5,MATCH(D11,B1235:AL1235,0)),1),"")))))</f>
        <v>0.99971594024855037</v>
      </c>
      <c r="E25" s="47">
        <f>IF(AND(OR(E7="Paid - Loss &amp; DCCE",E7="Incurred - Loss &amp; DCCE"),AND(NOT(ISBLANK(E8)),E8&lt;&gt;"NA")),"ERROR",
IF(E7="Paid - Loss &amp; DCCE",IFERROR(INDEX(B1242:AL1249,1,MATCH(E11,B1235:AL1235,0))/INDEX(B1236:AL1241,1,MATCH(E11,B1235:AL1235,0)),1),
IF(E7="Paid - Pure Loss",IFERROR(INDEX(B1242:AL1249,2,MATCH(E11,B1235:AL1235,0))/INDEX(B1236:AL1241,2,MATCH(E11,B1235:AL1235,0)),1),
IF(E7="Incurred - Loss &amp; DCCE",IFERROR(INDEX(B1242:AL1249,5,MATCH(E11,B1235:AL1235,0))/INDEX(B1236:AL1241,4,MATCH(E11,B1235:AL1235,0)),1),
IF(E7="Incurred - Pure Loss",IFERROR(INDEX(B1242:AL1249,6,MATCH(E11,B1235:AL1235,0))/INDEX(B1236:AL1241,5,MATCH(E11,B1235:AL1235,0)),1),"")))))</f>
        <v>0.99925008363692103</v>
      </c>
      <c r="F25" s="47">
        <f>IF(AND(OR(E7="Paid - Loss &amp; DCCE",E7="Incurred - Loss &amp; DCCE"),AND(NOT(ISBLANK(E8)),E8&lt;&gt;"NA")),"ERROR",
IF(E7="Paid - Loss &amp; DCCE",IFERROR(INDEX(B1242:AL1249,1,MATCH(F11,B1235:AL1235,0))/INDEX(B1236:AL1241,1,MATCH(F11,B1235:AL1235,0)),1),
IF(E7="Paid - Pure Loss",IFERROR(INDEX(B1242:AL1249,2,MATCH(F11,B1235:AL1235,0))/INDEX(B1236:AL1241,2,MATCH(F11,B1235:AL1235,0)),1),
IF(E7="Incurred - Loss &amp; DCCE",IFERROR(INDEX(B1242:AL1249,5,MATCH(F11,B1235:AL1235,0))/INDEX(B1236:AL1241,4,MATCH(F11,B1235:AL1235,0)),1),
IF(E7="Incurred - Pure Loss",IFERROR(INDEX(B1242:AL1249,6,MATCH(F11,B1235:AL1235,0))/INDEX(B1236:AL1241,5,MATCH(F11,B1235:AL1235,0)),1),"")))))</f>
        <v>0.99950620357321851</v>
      </c>
      <c r="G25" s="47">
        <f>IF(AND(OR(E7="Paid - Loss &amp; DCCE",E7="Incurred - Loss &amp; DCCE"),AND(NOT(ISBLANK(E8)),E8&lt;&gt;"NA")),"ERROR",
IF(E7="Paid - Loss &amp; DCCE",IFERROR(INDEX(B1242:AL1249,1,MATCH(G11,B1235:AL1235,0))/INDEX(B1236:AL1241,1,MATCH(G11,B1235:AL1235,0)),1),
IF(E7="Paid - Pure Loss",IFERROR(INDEX(B1242:AL1249,2,MATCH(G11,B1235:AL1235,0))/INDEX(B1236:AL1241,2,MATCH(G11,B1235:AL1235,0)),1),
IF(E7="Incurred - Loss &amp; DCCE",IFERROR(INDEX(B1242:AL1249,5,MATCH(G11,B1235:AL1235,0))/INDEX(B1236:AL1241,4,MATCH(G11,B1235:AL1235,0)),1),
IF(E7="Incurred - Pure Loss",IFERROR(INDEX(B1242:AL1249,6,MATCH(G11,B1235:AL1235,0))/INDEX(B1236:AL1241,5,MATCH(G11,B1235:AL1235,0)),1),"")))))</f>
        <v>1.0002541942727057</v>
      </c>
      <c r="H25" s="47">
        <f>IF(AND(OR(E7="Paid - Loss &amp; DCCE",E7="Incurred - Loss &amp; DCCE"),AND(NOT(ISBLANK(E8)),E8&lt;&gt;"NA")),"ERROR",
IF(E7="Paid - Loss &amp; DCCE",IFERROR(INDEX(B1242:AL1249,1,MATCH(H11,B1235:AL1235,0))/INDEX(B1236:AL1241,1,MATCH(H11,B1235:AL1235,0)),1),
IF(E7="Paid - Pure Loss",IFERROR(INDEX(B1242:AL1249,2,MATCH(H11,B1235:AL1235,0))/INDEX(B1236:AL1241,2,MATCH(H11,B1235:AL1235,0)),1),
IF(E7="Incurred - Loss &amp; DCCE",IFERROR(INDEX(B1242:AL1249,5,MATCH(H11,B1235:AL1235,0))/INDEX(B1236:AL1241,4,MATCH(H11,B1235:AL1235,0)),1),
IF(E7="Incurred - Pure Loss",IFERROR(INDEX(B1242:AL1249,6,MATCH(H11,B1235:AL1235,0))/INDEX(B1236:AL1241,5,MATCH(H11,B1235:AL1235,0)),1),"")))))</f>
        <v>1.002710252402516</v>
      </c>
      <c r="I25" s="47">
        <f>IF(AND(OR(E7="Paid - Loss &amp; DCCE",E7="Incurred - Loss &amp; DCCE"),AND(NOT(ISBLANK(E8)),E8&lt;&gt;"NA")),"ERROR",
IF(E7="Paid - Loss &amp; DCCE",IFERROR(INDEX(B1242:AL1249,1,MATCH(I11,B1235:AL1235,0))/INDEX(B1236:AL1241,1,MATCH(I11,B1235:AL1235,0)),1),
IF(E7="Paid - Pure Loss",IFERROR(INDEX(B1242:AL1249,2,MATCH(I11,B1235:AL1235,0))/INDEX(B1236:AL1241,2,MATCH(I11,B1235:AL1235,0)),1),
IF(E7="Incurred - Loss &amp; DCCE",IFERROR(INDEX(B1242:AL1249,5,MATCH(I11,B1235:AL1235,0))/INDEX(B1236:AL1241,4,MATCH(I11,B1235:AL1235,0)),1),
IF(E7="Incurred - Pure Loss",IFERROR(INDEX(B1242:AL1249,6,MATCH(I11,B1235:AL1235,0))/INDEX(B1236:AL1241,5,MATCH(I11,B1235:AL1235,0)),1),"")))))</f>
        <v>1.0136238409025926</v>
      </c>
      <c r="J25" s="47">
        <f>IF(AND(OR(E7="Paid - Loss &amp; DCCE",E7="Incurred - Loss &amp; DCCE"),AND(NOT(ISBLANK(E8)),E8&lt;&gt;"NA")),"ERROR",
IF(E7="Paid - Loss &amp; DCCE",IFERROR(INDEX(B1242:AL1249,1,MATCH(J11,B1235:AL1235,0))/INDEX(B1236:AL1241,1,MATCH(J11,B1235:AL1235,0)),1),
IF(E7="Paid - Pure Loss",IFERROR(INDEX(B1242:AL1249,2,MATCH(J11,B1235:AL1235,0))/INDEX(B1236:AL1241,2,MATCH(J11,B1235:AL1235,0)),1),
IF(E7="Incurred - Loss &amp; DCCE",IFERROR(INDEX(B1242:AL1249,5,MATCH(J11,B1235:AL1235,0))/INDEX(B1236:AL1241,4,MATCH(J11,B1235:AL1235,0)),1),
IF(E7="Incurred - Pure Loss",IFERROR(INDEX(B1242:AL1249,6,MATCH(J11,B1235:AL1235,0))/INDEX(B1236:AL1241,5,MATCH(J11,B1235:AL1235,0)),1),"")))))</f>
        <v>1.0569195552391362</v>
      </c>
      <c r="K25" s="47">
        <f>IF(AND(OR(E7="Paid - Loss &amp; DCCE",E7="Incurred - Loss &amp; DCCE"),AND(NOT(ISBLANK(E8)),E8&lt;&gt;"NA")),"ERROR",
IF(E7="Paid - Loss &amp; DCCE",IFERROR(INDEX(B1242:AL1249,1,MATCH(K11,B1235:AL1235,0))/INDEX(B1236:AL1241,1,MATCH(K11,B1235:AL1235,0)),1),
IF(E7="Paid - Pure Loss",IFERROR(INDEX(B1242:AL1249,2,MATCH(K11,B1235:AL1235,0))/INDEX(B1236:AL1241,2,MATCH(K11,B1235:AL1235,0)),1),
IF(E7="Incurred - Loss &amp; DCCE",IFERROR(INDEX(B1242:AL1249,5,MATCH(K11,B1235:AL1235,0))/INDEX(B1236:AL1241,4,MATCH(K11,B1235:AL1235,0)),1),
IF(E7="Incurred - Pure Loss",IFERROR(INDEX(B1242:AL1249,6,MATCH(K11,B1235:AL1235,0))/INDEX(B1236:AL1241,5,MATCH(K11,B1235:AL1235,0)),1),"")))))</f>
        <v>1.1493787149846497</v>
      </c>
      <c r="L25" s="47">
        <f>IF(AND(OR(E7="Paid - Loss &amp; DCCE",E7="Incurred - Loss &amp; DCCE"),AND(NOT(ISBLANK(E8)),E8&lt;&gt;"NA")),"ERROR",
IF(E7="Paid - Loss &amp; DCCE",IFERROR(INDEX(B1242:AL1249,1,MATCH(L11,B1235:AL1235,0))/INDEX(B1236:AL1241,1,MATCH(L11,B1235:AL1235,0)),1),
IF(E7="Paid - Pure Loss",IFERROR(INDEX(B1242:AL1249,2,MATCH(L11,B1235:AL1235,0))/INDEX(B1236:AL1241,2,MATCH(L11,B1235:AL1235,0)),1),
IF(E7="Incurred - Loss &amp; DCCE",IFERROR(INDEX(B1242:AL1249,5,MATCH(L11,B1235:AL1235,0))/INDEX(B1236:AL1241,4,MATCH(L11,B1235:AL1235,0)),1),
IF(E7="Incurred - Pure Loss",IFERROR(INDEX(B1242:AL1249,6,MATCH(L11,B1235:AL1235,0))/INDEX(B1236:AL1241,5,MATCH(L11,B1235:AL1235,0)),1),"")))))</f>
        <v>1.3810186217518847</v>
      </c>
      <c r="M25" s="47">
        <f>IF(AND(OR(E7="Paid - Loss &amp; DCCE",E7="Incurred - Loss &amp; DCCE"),AND(NOT(ISBLANK(E8)),E8&lt;&gt;"NA")),"ERROR",
IF(E7="Paid - Loss &amp; DCCE",IFERROR(INDEX(B1242:AL1249,1,MATCH(M11,B1235:AL1235,0))/INDEX(B1236:AL1241,1,MATCH(M11,B1235:AL1235,0)),1),
IF(E7="Paid - Pure Loss",IFERROR(INDEX(B1242:AL1249,2,MATCH(M11,B1235:AL1235,0))/INDEX(B1236:AL1241,2,MATCH(M11,B1235:AL1235,0)),1),
IF(E7="Incurred - Loss &amp; DCCE",IFERROR(INDEX(B1242:AL1249,5,MATCH(M11,B1235:AL1235,0))/INDEX(B1236:AL1241,4,MATCH(M11,B1235:AL1235,0)),1),
IF(E7="Incurred - Pure Loss",IFERROR(INDEX(B1242:AL1249,6,MATCH(M11,B1235:AL1235,0))/INDEX(B1236:AL1241,5,MATCH(M11,B1235:AL1235,0)),1),"")))))</f>
        <v>2.0843083909388676</v>
      </c>
      <c r="AP25" s="170" t="str">
        <f>IF(OR(AS7="Paid - Loss &amp; DCCE",AS7="Incurred - Loss &amp; DCCE"),"Loss &amp; DCCE","Loss")</f>
        <v>Loss</v>
      </c>
      <c r="AQ25" s="46"/>
      <c r="AR25" s="47">
        <f>IF(AND(OR(AS7="Paid - Loss &amp; DCCE",AS7="Incurred - Loss &amp; DCCE"),AND(NOT(ISBLANK(AS8)),AS8&lt;&gt;"NA")),"ERROR",
IF(AS7="Paid - Loss &amp; DCCE",IFERROR(INDEX(AP1242:BZ1249,1,MATCH(AR11,AP1235:BZ1235,0))/INDEX(AP1236:BZ1241,1,MATCH(AR11,AP1235:BZ1235,0)),1),
IF(AS7="Paid - Pure Loss",IFERROR(INDEX(AP1242:BZ1249,2,MATCH(AR11,AP1235:BZ1235,0))/INDEX(AP1236:BZ1241,2,MATCH(AR11,AP1235:BZ1235,0)),1),
IF(AS7="Incurred - Loss &amp; DCCE",IFERROR(INDEX(AP1242:BZ1249,5,MATCH(AR11,AP1235:BZ1235,0))/INDEX(AP1236:BZ1241,4,MATCH(AR11,AP1235:BZ1235,0)),1),
IF(AS7="Incurred - Pure Loss",IFERROR(INDEX(AP1242:BZ1249,6,MATCH(AR11,AP1235:BZ1235,0))/INDEX(AP1236:BZ1241,5,MATCH(AR11,AP1235:BZ1235,0)),1),"")))))</f>
        <v>0.99999992442673913</v>
      </c>
      <c r="AS25" s="47">
        <f>IF(AND(OR(AS7="Paid - Loss &amp; DCCE",AS7="Incurred - Loss &amp; DCCE"),AND(NOT(ISBLANK(AS8)),AS8&lt;&gt;"NA")),"ERROR",
IF(AS7="Paid - Loss &amp; DCCE",IFERROR(INDEX(AP1242:BZ1249,1,MATCH(AS11,AP1235:BZ1235,0))/INDEX(AP1236:BZ1241,1,MATCH(AS11,AP1235:BZ1235,0)),1),
IF(AS7="Paid - Pure Loss",IFERROR(INDEX(AP1242:BZ1249,2,MATCH(AS11,AP1235:BZ1235,0))/INDEX(AP1236:BZ1241,2,MATCH(AS11,AP1235:BZ1235,0)),1),
IF(AS7="Incurred - Loss &amp; DCCE",IFERROR(INDEX(AP1242:BZ1249,5,MATCH(AS11,AP1235:BZ1235,0))/INDEX(AP1236:BZ1241,4,MATCH(AS11,AP1235:BZ1235,0)),1),
IF(AS7="Incurred - Pure Loss",IFERROR(INDEX(AP1242:BZ1249,6,MATCH(AS11,AP1235:BZ1235,0))/INDEX(AP1236:BZ1241,5,MATCH(AS11,AP1235:BZ1235,0)),1),"")))))</f>
        <v>0.99999443567601909</v>
      </c>
      <c r="AT25" s="47">
        <f>IF(AND(OR(AS7="Paid - Loss &amp; DCCE",AS7="Incurred - Loss &amp; DCCE"),AND(NOT(ISBLANK(AS8)),AS8&lt;&gt;"NA")),"ERROR",
IF(AS7="Paid - Loss &amp; DCCE",IFERROR(INDEX(AP1242:BZ1249,1,MATCH(AT11,AP1235:BZ1235,0))/INDEX(AP1236:BZ1241,1,MATCH(AT11,AP1235:BZ1235,0)),1),
IF(AS7="Paid - Pure Loss",IFERROR(INDEX(AP1242:BZ1249,2,MATCH(AT11,AP1235:BZ1235,0))/INDEX(AP1236:BZ1241,2,MATCH(AT11,AP1235:BZ1235,0)),1),
IF(AS7="Incurred - Loss &amp; DCCE",IFERROR(INDEX(AP1242:BZ1249,5,MATCH(AT11,AP1235:BZ1235,0))/INDEX(AP1236:BZ1241,4,MATCH(AT11,AP1235:BZ1235,0)),1),
IF(AS7="Incurred - Pure Loss",IFERROR(INDEX(AP1242:BZ1249,6,MATCH(AT11,AP1235:BZ1235,0))/INDEX(AP1236:BZ1241,5,MATCH(AT11,AP1235:BZ1235,0)),1),"")))))</f>
        <v>0.99998509125175017</v>
      </c>
      <c r="AU25" s="47">
        <f>IF(AND(OR(AS7="Paid - Loss &amp; DCCE",AS7="Incurred - Loss &amp; DCCE"),AND(NOT(ISBLANK(AS8)),AS8&lt;&gt;"NA")),"ERROR",
IF(AS7="Paid - Loss &amp; DCCE",IFERROR(INDEX(AP1242:BZ1249,1,MATCH(AU11,AP1235:BZ1235,0))/INDEX(AP1236:BZ1241,1,MATCH(AU11,AP1235:BZ1235,0)),1),
IF(AS7="Paid - Pure Loss",IFERROR(INDEX(AP1242:BZ1249,2,MATCH(AU11,AP1235:BZ1235,0))/INDEX(AP1236:BZ1241,2,MATCH(AU11,AP1235:BZ1235,0)),1),
IF(AS7="Incurred - Loss &amp; DCCE",IFERROR(INDEX(AP1242:BZ1249,5,MATCH(AU11,AP1235:BZ1235,0))/INDEX(AP1236:BZ1241,4,MATCH(AU11,AP1235:BZ1235,0)),1),
IF(AS7="Incurred - Pure Loss",IFERROR(INDEX(AP1242:BZ1249,6,MATCH(AU11,AP1235:BZ1235,0))/INDEX(AP1236:BZ1241,5,MATCH(AU11,AP1235:BZ1235,0)),1),"")))))</f>
        <v>0.99998792515075385</v>
      </c>
      <c r="AV25" s="47">
        <f>IF(AND(OR(AS7="Paid - Loss &amp; DCCE",AS7="Incurred - Loss &amp; DCCE"),AND(NOT(ISBLANK(AS8)),AS8&lt;&gt;"NA")),"ERROR",
IF(AS7="Paid - Loss &amp; DCCE",IFERROR(INDEX(AP1242:BZ1249,1,MATCH(AV11,AP1235:BZ1235,0))/INDEX(AP1236:BZ1241,1,MATCH(AV11,AP1235:BZ1235,0)),1),
IF(AS7="Paid - Pure Loss",IFERROR(INDEX(AP1242:BZ1249,2,MATCH(AV11,AP1235:BZ1235,0))/INDEX(AP1236:BZ1241,2,MATCH(AV11,AP1235:BZ1235,0)),1),
IF(AS7="Incurred - Loss &amp; DCCE",IFERROR(INDEX(AP1242:BZ1249,5,MATCH(AV11,AP1235:BZ1235,0))/INDEX(AP1236:BZ1241,4,MATCH(AV11,AP1235:BZ1235,0)),1),
IF(AS7="Incurred - Pure Loss",IFERROR(INDEX(AP1242:BZ1249,6,MATCH(AV11,AP1235:BZ1235,0))/INDEX(AP1236:BZ1241,5,MATCH(AV11,AP1235:BZ1235,0)),1),"")))))</f>
        <v>0.99999645633886292</v>
      </c>
      <c r="AW25" s="47">
        <f>IF(AND(OR(AS7="Paid - Loss &amp; DCCE",AS7="Incurred - Loss &amp; DCCE"),AND(NOT(ISBLANK(AS8)),AS8&lt;&gt;"NA")),"ERROR",
IF(AS7="Paid - Loss &amp; DCCE",IFERROR(INDEX(AP1242:BZ1249,1,MATCH(AW11,AP1235:BZ1235,0))/INDEX(AP1236:BZ1241,1,MATCH(AW11,AP1235:BZ1235,0)),1),
IF(AS7="Paid - Pure Loss",IFERROR(INDEX(AP1242:BZ1249,2,MATCH(AW11,AP1235:BZ1235,0))/INDEX(AP1236:BZ1241,2,MATCH(AW11,AP1235:BZ1235,0)),1),
IF(AS7="Incurred - Loss &amp; DCCE",IFERROR(INDEX(AP1242:BZ1249,5,MATCH(AW11,AP1235:BZ1235,0))/INDEX(AP1236:BZ1241,4,MATCH(AW11,AP1235:BZ1235,0)),1),
IF(AS7="Incurred - Pure Loss",IFERROR(INDEX(AP1242:BZ1249,6,MATCH(AW11,AP1235:BZ1235,0))/INDEX(AP1236:BZ1241,5,MATCH(AW11,AP1235:BZ1235,0)),1),"")))))</f>
        <v>1.0000335965398823</v>
      </c>
      <c r="AX25" s="47">
        <f>IF(AND(OR(AS7="Paid - Loss &amp; DCCE",AS7="Incurred - Loss &amp; DCCE"),AND(NOT(ISBLANK(AS8)),AS8&lt;&gt;"NA")),"ERROR",
IF(AS7="Paid - Loss &amp; DCCE",IFERROR(INDEX(AP1242:BZ1249,1,MATCH(AX11,AP1235:BZ1235,0))/INDEX(AP1236:BZ1241,1,MATCH(AX11,AP1235:BZ1235,0)),1),
IF(AS7="Paid - Pure Loss",IFERROR(INDEX(AP1242:BZ1249,2,MATCH(AX11,AP1235:BZ1235,0))/INDEX(AP1236:BZ1241,2,MATCH(AX11,AP1235:BZ1235,0)),1),
IF(AS7="Incurred - Loss &amp; DCCE",IFERROR(INDEX(AP1242:BZ1249,5,MATCH(AX11,AP1235:BZ1235,0))/INDEX(AP1236:BZ1241,4,MATCH(AX11,AP1235:BZ1235,0)),1),
IF(AS7="Incurred - Pure Loss",IFERROR(INDEX(AP1242:BZ1249,6,MATCH(AX11,AP1235:BZ1235,0))/INDEX(AP1236:BZ1241,5,MATCH(AX11,AP1235:BZ1235,0)),1),"")))))</f>
        <v>1.0004035183932871</v>
      </c>
      <c r="AY25" s="47">
        <f>IF(AND(OR(AS7="Paid - Loss &amp; DCCE",AS7="Incurred - Loss &amp; DCCE"),AND(NOT(ISBLANK(AS8)),AS8&lt;&gt;"NA")),"ERROR",
IF(AS7="Paid - Loss &amp; DCCE",IFERROR(INDEX(AP1242:BZ1249,1,MATCH(AY11,AP1235:BZ1235,0))/INDEX(AP1236:BZ1241,1,MATCH(AY11,AP1235:BZ1235,0)),1),
IF(AS7="Paid - Pure Loss",IFERROR(INDEX(AP1242:BZ1249,2,MATCH(AY11,AP1235:BZ1235,0))/INDEX(AP1236:BZ1241,2,MATCH(AY11,AP1235:BZ1235,0)),1),
IF(AS7="Incurred - Loss &amp; DCCE",IFERROR(INDEX(AP1242:BZ1249,5,MATCH(AY11,AP1235:BZ1235,0))/INDEX(AP1236:BZ1241,4,MATCH(AY11,AP1235:BZ1235,0)),1),
IF(AS7="Incurred - Pure Loss",IFERROR(INDEX(AP1242:BZ1249,6,MATCH(AY11,AP1235:BZ1235,0))/INDEX(AP1236:BZ1241,5,MATCH(AY11,AP1235:BZ1235,0)),1),"")))))</f>
        <v>1.0032537658972571</v>
      </c>
      <c r="AZ25" s="47">
        <f>IF(AND(OR(AS7="Paid - Loss &amp; DCCE",AS7="Incurred - Loss &amp; DCCE"),AND(NOT(ISBLANK(AS8)),AS8&lt;&gt;"NA")),"ERROR",
IF(AS7="Paid - Loss &amp; DCCE",IFERROR(INDEX(AP1242:BZ1249,1,MATCH(AZ11,AP1235:BZ1235,0))/INDEX(AP1236:BZ1241,1,MATCH(AZ11,AP1235:BZ1235,0)),1),
IF(AS7="Paid - Pure Loss",IFERROR(INDEX(AP1242:BZ1249,2,MATCH(AZ11,AP1235:BZ1235,0))/INDEX(AP1236:BZ1241,2,MATCH(AZ11,AP1235:BZ1235,0)),1),
IF(AS7="Incurred - Loss &amp; DCCE",IFERROR(INDEX(AP1242:BZ1249,5,MATCH(AZ11,AP1235:BZ1235,0))/INDEX(AP1236:BZ1241,4,MATCH(AZ11,AP1235:BZ1235,0)),1),
IF(AS7="Incurred - Pure Loss",IFERROR(INDEX(AP1242:BZ1249,6,MATCH(AZ11,AP1235:BZ1235,0))/INDEX(AP1236:BZ1241,5,MATCH(AZ11,AP1235:BZ1235,0)),1),"")))))</f>
        <v>1.0144640436582659</v>
      </c>
      <c r="BA25" s="47">
        <f>IF(AND(OR(AS7="Paid - Loss &amp; DCCE",AS7="Incurred - Loss &amp; DCCE"),AND(NOT(ISBLANK(AS8)),AS8&lt;&gt;"NA")),"ERROR",
IF(AS7="Paid - Loss &amp; DCCE",IFERROR(INDEX(AP1242:BZ1249,1,MATCH(BA11,AP1235:BZ1235,0))/INDEX(AP1236:BZ1241,1,MATCH(BA11,AP1235:BZ1235,0)),1),
IF(AS7="Paid - Pure Loss",IFERROR(INDEX(AP1242:BZ1249,2,MATCH(BA11,AP1235:BZ1235,0))/INDEX(AP1236:BZ1241,2,MATCH(BA11,AP1235:BZ1235,0)),1),
IF(AS7="Incurred - Loss &amp; DCCE",IFERROR(INDEX(AP1242:BZ1249,5,MATCH(BA11,AP1235:BZ1235,0))/INDEX(AP1236:BZ1241,4,MATCH(BA11,AP1235:BZ1235,0)),1),
IF(AS7="Incurred - Pure Loss",IFERROR(INDEX(AP1242:BZ1249,6,MATCH(BA11,AP1235:BZ1235,0))/INDEX(AP1236:BZ1241,5,MATCH(BA11,AP1235:BZ1235,0)),1),"")))))</f>
        <v>1.1942427621394724</v>
      </c>
      <c r="CD25" s="170" t="str">
        <f>IF(OR(CG7="Paid - Loss &amp; DCCE",CG7="Incurred - Loss &amp; DCCE"),"Loss &amp; DCCE","Loss")</f>
        <v>Loss</v>
      </c>
      <c r="CE25" s="46"/>
      <c r="CF25" s="47">
        <f>IF(AND(OR(CG7="Paid - Loss &amp; DCCE",CG7="Incurred - Loss &amp; DCCE"),AND(NOT(ISBLANK(CG8)),CG8&lt;&gt;"NA")),"ERROR",
IF(CG7="Paid - Loss &amp; DCCE",IFERROR(INDEX(CD1242:DN1249,1,MATCH(CF11,CD1235:DN1235,0))/INDEX(CD1236:DN1241,1,MATCH(CF11,CD1235:DN1235,0)),1),
IF(CG7="Paid - Pure Loss",IFERROR(INDEX(CD1242:DN1249,2,MATCH(CF11,CD1235:DN1235,0))/INDEX(CD1236:DN1241,2,MATCH(CF11,CD1235:DN1235,0)),1),
IF(CG7="Incurred - Loss &amp; DCCE",IFERROR(INDEX(CD1242:DN1249,5,MATCH(CF11,CD1235:DN1235,0))/INDEX(CD1236:DN1241,4,MATCH(CF11,CD1235:DN1235,0)),1),
IF(CG7="Incurred - Pure Loss",IFERROR(INDEX(CD1242:DN1249,6,MATCH(CF11,CD1235:DN1235,0))/INDEX(CD1236:DN1241,5,MATCH(CF11,CD1235:DN1235,0)),1),"")))))</f>
        <v>0.9999962734142761</v>
      </c>
      <c r="CG25" s="47">
        <f>IF(AND(OR(CG7="Paid - Loss &amp; DCCE",CG7="Incurred - Loss &amp; DCCE"),AND(NOT(ISBLANK(CG8)),CG8&lt;&gt;"NA")),"ERROR",
IF(CG7="Paid - Loss &amp; DCCE",IFERROR(INDEX(CD1242:DN1249,1,MATCH(CG11,CD1235:DN1235,0))/INDEX(CD1236:DN1241,1,MATCH(CG11,CD1235:DN1235,0)),1),
IF(CG7="Paid - Pure Loss",IFERROR(INDEX(CD1242:DN1249,2,MATCH(CG11,CD1235:DN1235,0))/INDEX(CD1236:DN1241,2,MATCH(CG11,CD1235:DN1235,0)),1),
IF(CG7="Incurred - Loss &amp; DCCE",IFERROR(INDEX(CD1242:DN1249,5,MATCH(CG11,CD1235:DN1235,0))/INDEX(CD1236:DN1241,4,MATCH(CG11,CD1235:DN1235,0)),1),
IF(CG7="Incurred - Pure Loss",IFERROR(INDEX(CD1242:DN1249,6,MATCH(CG11,CD1235:DN1235,0))/INDEX(CD1236:DN1241,5,MATCH(CG11,CD1235:DN1235,0)),1),"")))))</f>
        <v>0.99983078712964857</v>
      </c>
      <c r="CH25" s="47">
        <f>IF(AND(OR(CG7="Paid - Loss &amp; DCCE",CG7="Incurred - Loss &amp; DCCE"),AND(NOT(ISBLANK(CG8)),CG8&lt;&gt;"NA")),"ERROR",
IF(CG7="Paid - Loss &amp; DCCE",IFERROR(INDEX(CD1242:DN1249,1,MATCH(CH11,CD1235:DN1235,0))/INDEX(CD1236:DN1241,1,MATCH(CH11,CD1235:DN1235,0)),1),
IF(CG7="Paid - Pure Loss",IFERROR(INDEX(CD1242:DN1249,2,MATCH(CH11,CD1235:DN1235,0))/INDEX(CD1236:DN1241,2,MATCH(CH11,CD1235:DN1235,0)),1),
IF(CG7="Incurred - Loss &amp; DCCE",IFERROR(INDEX(CD1242:DN1249,5,MATCH(CH11,CD1235:DN1235,0))/INDEX(CD1236:DN1241,4,MATCH(CH11,CD1235:DN1235,0)),1),
IF(CG7="Incurred - Pure Loss",IFERROR(INDEX(CD1242:DN1249,6,MATCH(CH11,CD1235:DN1235,0))/INDEX(CD1236:DN1241,5,MATCH(CH11,CD1235:DN1235,0)),1),"")))))</f>
        <v>0.99983457508734253</v>
      </c>
      <c r="CI25" s="47">
        <f>IF(AND(OR(CG7="Paid - Loss &amp; DCCE",CG7="Incurred - Loss &amp; DCCE"),AND(NOT(ISBLANK(CG8)),CG8&lt;&gt;"NA")),"ERROR",
IF(CG7="Paid - Loss &amp; DCCE",IFERROR(INDEX(CD1242:DN1249,1,MATCH(CI11,CD1235:DN1235,0))/INDEX(CD1236:DN1241,1,MATCH(CI11,CD1235:DN1235,0)),1),
IF(CG7="Paid - Pure Loss",IFERROR(INDEX(CD1242:DN1249,2,MATCH(CI11,CD1235:DN1235,0))/INDEX(CD1236:DN1241,2,MATCH(CI11,CD1235:DN1235,0)),1),
IF(CG7="Incurred - Loss &amp; DCCE",IFERROR(INDEX(CD1242:DN1249,5,MATCH(CI11,CD1235:DN1235,0))/INDEX(CD1236:DN1241,4,MATCH(CI11,CD1235:DN1235,0)),1),
IF(CG7="Incurred - Pure Loss",IFERROR(INDEX(CD1242:DN1249,6,MATCH(CI11,CD1235:DN1235,0))/INDEX(CD1236:DN1241,5,MATCH(CI11,CD1235:DN1235,0)),1),"")))))</f>
        <v>1.0005149686789854</v>
      </c>
      <c r="CJ25" s="47">
        <f>IF(AND(OR(CG7="Paid - Loss &amp; DCCE",CG7="Incurred - Loss &amp; DCCE"),AND(NOT(ISBLANK(CG8)),CG8&lt;&gt;"NA")),"ERROR",
IF(CG7="Paid - Loss &amp; DCCE",IFERROR(INDEX(CD1242:DN1249,1,MATCH(CJ11,CD1235:DN1235,0))/INDEX(CD1236:DN1241,1,MATCH(CJ11,CD1235:DN1235,0)),1),
IF(CG7="Paid - Pure Loss",IFERROR(INDEX(CD1242:DN1249,2,MATCH(CJ11,CD1235:DN1235,0))/INDEX(CD1236:DN1241,2,MATCH(CJ11,CD1235:DN1235,0)),1),
IF(CG7="Incurred - Loss &amp; DCCE",IFERROR(INDEX(CD1242:DN1249,5,MATCH(CJ11,CD1235:DN1235,0))/INDEX(CD1236:DN1241,4,MATCH(CJ11,CD1235:DN1235,0)),1),
IF(CG7="Incurred - Pure Loss",IFERROR(INDEX(CD1242:DN1249,6,MATCH(CJ11,CD1235:DN1235,0))/INDEX(CD1236:DN1241,5,MATCH(CJ11,CD1235:DN1235,0)),1),"")))))</f>
        <v>1.0010090238961531</v>
      </c>
      <c r="CK25" s="47">
        <f>IF(AND(OR(CG7="Paid - Loss &amp; DCCE",CG7="Incurred - Loss &amp; DCCE"),AND(NOT(ISBLANK(CG8)),CG8&lt;&gt;"NA")),"ERROR",
IF(CG7="Paid - Loss &amp; DCCE",IFERROR(INDEX(CD1242:DN1249,1,MATCH(CK11,CD1235:DN1235,0))/INDEX(CD1236:DN1241,1,MATCH(CK11,CD1235:DN1235,0)),1),
IF(CG7="Paid - Pure Loss",IFERROR(INDEX(CD1242:DN1249,2,MATCH(CK11,CD1235:DN1235,0))/INDEX(CD1236:DN1241,2,MATCH(CK11,CD1235:DN1235,0)),1),
IF(CG7="Incurred - Loss &amp; DCCE",IFERROR(INDEX(CD1242:DN1249,5,MATCH(CK11,CD1235:DN1235,0))/INDEX(CD1236:DN1241,4,MATCH(CK11,CD1235:DN1235,0)),1),
IF(CG7="Incurred - Pure Loss",IFERROR(INDEX(CD1242:DN1249,6,MATCH(CK11,CD1235:DN1235,0))/INDEX(CD1236:DN1241,5,MATCH(CK11,CD1235:DN1235,0)),1),"")))))</f>
        <v>1.0022682225528223</v>
      </c>
      <c r="CL25" s="47">
        <f>IF(AND(OR(CG7="Paid - Loss &amp; DCCE",CG7="Incurred - Loss &amp; DCCE"),AND(NOT(ISBLANK(CG8)),CG8&lt;&gt;"NA")),"ERROR",
IF(CG7="Paid - Loss &amp; DCCE",IFERROR(INDEX(CD1242:DN1249,1,MATCH(CL11,CD1235:DN1235,0))/INDEX(CD1236:DN1241,1,MATCH(CL11,CD1235:DN1235,0)),1),
IF(CG7="Paid - Pure Loss",IFERROR(INDEX(CD1242:DN1249,2,MATCH(CL11,CD1235:DN1235,0))/INDEX(CD1236:DN1241,2,MATCH(CL11,CD1235:DN1235,0)),1),
IF(CG7="Incurred - Loss &amp; DCCE",IFERROR(INDEX(CD1242:DN1249,5,MATCH(CL11,CD1235:DN1235,0))/INDEX(CD1236:DN1241,4,MATCH(CL11,CD1235:DN1235,0)),1),
IF(CG7="Incurred - Pure Loss",IFERROR(INDEX(CD1242:DN1249,6,MATCH(CL11,CD1235:DN1235,0))/INDEX(CD1236:DN1241,5,MATCH(CL11,CD1235:DN1235,0)),1),"")))))</f>
        <v>1.0039467316503565</v>
      </c>
      <c r="CM25" s="47">
        <f>IF(AND(OR(CG7="Paid - Loss &amp; DCCE",CG7="Incurred - Loss &amp; DCCE"),AND(NOT(ISBLANK(CG8)),CG8&lt;&gt;"NA")),"ERROR",
IF(CG7="Paid - Loss &amp; DCCE",IFERROR(INDEX(CD1242:DN1249,1,MATCH(CM11,CD1235:DN1235,0))/INDEX(CD1236:DN1241,1,MATCH(CM11,CD1235:DN1235,0)),1),
IF(CG7="Paid - Pure Loss",IFERROR(INDEX(CD1242:DN1249,2,MATCH(CM11,CD1235:DN1235,0))/INDEX(CD1236:DN1241,2,MATCH(CM11,CD1235:DN1235,0)),1),
IF(CG7="Incurred - Loss &amp; DCCE",IFERROR(INDEX(CD1242:DN1249,5,MATCH(CM11,CD1235:DN1235,0))/INDEX(CD1236:DN1241,4,MATCH(CM11,CD1235:DN1235,0)),1),
IF(CG7="Incurred - Pure Loss",IFERROR(INDEX(CD1242:DN1249,6,MATCH(CM11,CD1235:DN1235,0))/INDEX(CD1236:DN1241,5,MATCH(CM11,CD1235:DN1235,0)),1),"")))))</f>
        <v>1.0119014270580218</v>
      </c>
      <c r="CN25" s="47">
        <f>IF(AND(OR(CG7="Paid - Loss &amp; DCCE",CG7="Incurred - Loss &amp; DCCE"),AND(NOT(ISBLANK(CG8)),CG8&lt;&gt;"NA")),"ERROR",
IF(CG7="Paid - Loss &amp; DCCE",IFERROR(INDEX(CD1242:DN1249,1,MATCH(CN11,CD1235:DN1235,0))/INDEX(CD1236:DN1241,1,MATCH(CN11,CD1235:DN1235,0)),1),
IF(CG7="Paid - Pure Loss",IFERROR(INDEX(CD1242:DN1249,2,MATCH(CN11,CD1235:DN1235,0))/INDEX(CD1236:DN1241,2,MATCH(CN11,CD1235:DN1235,0)),1),
IF(CG7="Incurred - Loss &amp; DCCE",IFERROR(INDEX(CD1242:DN1249,5,MATCH(CN11,CD1235:DN1235,0))/INDEX(CD1236:DN1241,4,MATCH(CN11,CD1235:DN1235,0)),1),
IF(CG7="Incurred - Pure Loss",IFERROR(INDEX(CD1242:DN1249,6,MATCH(CN11,CD1235:DN1235,0))/INDEX(CD1236:DN1241,5,MATCH(CN11,CD1235:DN1235,0)),1),"")))))</f>
        <v>1.0821644165956252</v>
      </c>
      <c r="CO25" s="47">
        <f>IF(AND(OR(CG7="Paid - Loss &amp; DCCE",CG7="Incurred - Loss &amp; DCCE"),AND(NOT(ISBLANK(CG8)),CG8&lt;&gt;"NA")),"ERROR",
IF(CG7="Paid - Loss &amp; DCCE",IFERROR(INDEX(CD1242:DN1249,1,MATCH(CO11,CD1235:DN1235,0))/INDEX(CD1236:DN1241,1,MATCH(CO11,CD1235:DN1235,0)),1),
IF(CG7="Paid - Pure Loss",IFERROR(INDEX(CD1242:DN1249,2,MATCH(CO11,CD1235:DN1235,0))/INDEX(CD1236:DN1241,2,MATCH(CO11,CD1235:DN1235,0)),1),
IF(CG7="Incurred - Loss &amp; DCCE",IFERROR(INDEX(CD1242:DN1249,5,MATCH(CO11,CD1235:DN1235,0))/INDEX(CD1236:DN1241,4,MATCH(CO11,CD1235:DN1235,0)),1),
IF(CG7="Incurred - Pure Loss",IFERROR(INDEX(CD1242:DN1249,6,MATCH(CO11,CD1235:DN1235,0))/INDEX(CD1236:DN1241,5,MATCH(CO11,CD1235:DN1235,0)),1),"")))))</f>
        <v>1.4539336517683075</v>
      </c>
      <c r="DR25" s="170" t="str">
        <f>IF(OR(DU7="Paid - Loss &amp; DCCE",DU7="Incurred - Loss &amp; DCCE"),"Loss &amp; DCCE","Loss")</f>
        <v>Loss</v>
      </c>
      <c r="DS25" s="46"/>
      <c r="DT25" s="47">
        <f>IF(AND(OR(DU7="Paid - Loss &amp; DCCE",DU7="Incurred - Loss &amp; DCCE"),AND(NOT(ISBLANK(DU8)),DU8&lt;&gt;"NA")),"ERROR",
IF(DU7="Paid - Loss &amp; DCCE",IFERROR(INDEX(DR1242:FB1249,1,MATCH(DT11,DR1235:FB1235,0))/INDEX(DR1236:FB1241,1,MATCH(DT11,DR1235:FB1235,0)),1),
IF(DU7="Paid - Pure Loss",IFERROR(INDEX(DR1242:FB1249,2,MATCH(DT11,DR1235:FB1235,0))/INDEX(DR1236:FB1241,2,MATCH(DT11,DR1235:FB1235,0)),1),
IF(DU7="Incurred - Loss &amp; DCCE",IFERROR(INDEX(DR1242:FB1249,5,MATCH(DT11,DR1235:FB1235,0))/INDEX(DR1236:FB1241,4,MATCH(DT11,DR1235:FB1235,0)),1),
IF(DU7="Incurred - Pure Loss",IFERROR(INDEX(DR1242:FB1249,6,MATCH(DT11,DR1235:FB1235,0))/INDEX(DR1236:FB1241,5,MATCH(DT11,DR1235:FB1235,0)),1),"")))))</f>
        <v>1.0002593901783312</v>
      </c>
      <c r="DU25" s="47">
        <f>IF(AND(OR(DU7="Paid - Loss &amp; DCCE",DU7="Incurred - Loss &amp; DCCE"),AND(NOT(ISBLANK(DU8)),DU8&lt;&gt;"NA")),"ERROR",
IF(DU7="Paid - Loss &amp; DCCE",IFERROR(INDEX(DR1242:FB1249,1,MATCH(DU11,DR1235:FB1235,0))/INDEX(DR1236:FB1241,1,MATCH(DU11,DR1235:FB1235,0)),1),
IF(DU7="Paid - Pure Loss",IFERROR(INDEX(DR1242:FB1249,2,MATCH(DU11,DR1235:FB1235,0))/INDEX(DR1236:FB1241,2,MATCH(DU11,DR1235:FB1235,0)),1),
IF(DU7="Incurred - Loss &amp; DCCE",IFERROR(INDEX(DR1242:FB1249,5,MATCH(DU11,DR1235:FB1235,0))/INDEX(DR1236:FB1241,4,MATCH(DU11,DR1235:FB1235,0)),1),
IF(DU7="Incurred - Pure Loss",IFERROR(INDEX(DR1242:FB1249,6,MATCH(DU11,DR1235:FB1235,0))/INDEX(DR1236:FB1241,5,MATCH(DU11,DR1235:FB1235,0)),1),"")))))</f>
        <v>1.0025507944297629</v>
      </c>
      <c r="DV25" s="47">
        <f>IF(AND(OR(DU7="Paid - Loss &amp; DCCE",DU7="Incurred - Loss &amp; DCCE"),AND(NOT(ISBLANK(DU8)),DU8&lt;&gt;"NA")),"ERROR",
IF(DU7="Paid - Loss &amp; DCCE",IFERROR(INDEX(DR1242:FB1249,1,MATCH(DV11,DR1235:FB1235,0))/INDEX(DR1236:FB1241,1,MATCH(DV11,DR1235:FB1235,0)),1),
IF(DU7="Paid - Pure Loss",IFERROR(INDEX(DR1242:FB1249,2,MATCH(DV11,DR1235:FB1235,0))/INDEX(DR1236:FB1241,2,MATCH(DV11,DR1235:FB1235,0)),1),
IF(DU7="Incurred - Loss &amp; DCCE",IFERROR(INDEX(DR1242:FB1249,5,MATCH(DV11,DR1235:FB1235,0))/INDEX(DR1236:FB1241,4,MATCH(DV11,DR1235:FB1235,0)),1),
IF(DU7="Incurred - Pure Loss",IFERROR(INDEX(DR1242:FB1249,6,MATCH(DV11,DR1235:FB1235,0))/INDEX(DR1236:FB1241,5,MATCH(DV11,DR1235:FB1235,0)),1),"")))))</f>
        <v>1.0037922598548852</v>
      </c>
      <c r="DW25" s="47">
        <f>IF(AND(OR(DU7="Paid - Loss &amp; DCCE",DU7="Incurred - Loss &amp; DCCE"),AND(NOT(ISBLANK(DU8)),DU8&lt;&gt;"NA")),"ERROR",
IF(DU7="Paid - Loss &amp; DCCE",IFERROR(INDEX(DR1242:FB1249,1,MATCH(DW11,DR1235:FB1235,0))/INDEX(DR1236:FB1241,1,MATCH(DW11,DR1235:FB1235,0)),1),
IF(DU7="Paid - Pure Loss",IFERROR(INDEX(DR1242:FB1249,2,MATCH(DW11,DR1235:FB1235,0))/INDEX(DR1236:FB1241,2,MATCH(DW11,DR1235:FB1235,0)),1),
IF(DU7="Incurred - Loss &amp; DCCE",IFERROR(INDEX(DR1242:FB1249,5,MATCH(DW11,DR1235:FB1235,0))/INDEX(DR1236:FB1241,4,MATCH(DW11,DR1235:FB1235,0)),1),
IF(DU7="Incurred - Pure Loss",IFERROR(INDEX(DR1242:FB1249,6,MATCH(DW11,DR1235:FB1235,0))/INDEX(DR1236:FB1241,5,MATCH(DW11,DR1235:FB1235,0)),1),"")))))</f>
        <v>1.0081243302377514</v>
      </c>
      <c r="DX25" s="47">
        <f>IF(AND(OR(DU7="Paid - Loss &amp; DCCE",DU7="Incurred - Loss &amp; DCCE"),AND(NOT(ISBLANK(DU8)),DU8&lt;&gt;"NA")),"ERROR",
IF(DU7="Paid - Loss &amp; DCCE",IFERROR(INDEX(DR1242:FB1249,1,MATCH(DX11,DR1235:FB1235,0))/INDEX(DR1236:FB1241,1,MATCH(DX11,DR1235:FB1235,0)),1),
IF(DU7="Paid - Pure Loss",IFERROR(INDEX(DR1242:FB1249,2,MATCH(DX11,DR1235:FB1235,0))/INDEX(DR1236:FB1241,2,MATCH(DX11,DR1235:FB1235,0)),1),
IF(DU7="Incurred - Loss &amp; DCCE",IFERROR(INDEX(DR1242:FB1249,5,MATCH(DX11,DR1235:FB1235,0))/INDEX(DR1236:FB1241,4,MATCH(DX11,DR1235:FB1235,0)),1),
IF(DU7="Incurred - Pure Loss",IFERROR(INDEX(DR1242:FB1249,6,MATCH(DX11,DR1235:FB1235,0))/INDEX(DR1236:FB1241,5,MATCH(DX11,DR1235:FB1235,0)),1),"")))))</f>
        <v>1.01207446972884</v>
      </c>
      <c r="DY25" s="47">
        <f>IF(AND(OR(DU7="Paid - Loss &amp; DCCE",DU7="Incurred - Loss &amp; DCCE"),AND(NOT(ISBLANK(DU8)),DU8&lt;&gt;"NA")),"ERROR",
IF(DU7="Paid - Loss &amp; DCCE",IFERROR(INDEX(DR1242:FB1249,1,MATCH(DY11,DR1235:FB1235,0))/INDEX(DR1236:FB1241,1,MATCH(DY11,DR1235:FB1235,0)),1),
IF(DU7="Paid - Pure Loss",IFERROR(INDEX(DR1242:FB1249,2,MATCH(DY11,DR1235:FB1235,0))/INDEX(DR1236:FB1241,2,MATCH(DY11,DR1235:FB1235,0)),1),
IF(DU7="Incurred - Loss &amp; DCCE",IFERROR(INDEX(DR1242:FB1249,5,MATCH(DY11,DR1235:FB1235,0))/INDEX(DR1236:FB1241,4,MATCH(DY11,DR1235:FB1235,0)),1),
IF(DU7="Incurred - Pure Loss",IFERROR(INDEX(DR1242:FB1249,6,MATCH(DY11,DR1235:FB1235,0))/INDEX(DR1236:FB1241,5,MATCH(DY11,DR1235:FB1235,0)),1),"")))))</f>
        <v>1.0239748142631357</v>
      </c>
      <c r="DZ25" s="47">
        <f>IF(AND(OR(DU7="Paid - Loss &amp; DCCE",DU7="Incurred - Loss &amp; DCCE"),AND(NOT(ISBLANK(DU8)),DU8&lt;&gt;"NA")),"ERROR",
IF(DU7="Paid - Loss &amp; DCCE",IFERROR(INDEX(DR1242:FB1249,1,MATCH(DZ11,DR1235:FB1235,0))/INDEX(DR1236:FB1241,1,MATCH(DZ11,DR1235:FB1235,0)),1),
IF(DU7="Paid - Pure Loss",IFERROR(INDEX(DR1242:FB1249,2,MATCH(DZ11,DR1235:FB1235,0))/INDEX(DR1236:FB1241,2,MATCH(DZ11,DR1235:FB1235,0)),1),
IF(DU7="Incurred - Loss &amp; DCCE",IFERROR(INDEX(DR1242:FB1249,5,MATCH(DZ11,DR1235:FB1235,0))/INDEX(DR1236:FB1241,4,MATCH(DZ11,DR1235:FB1235,0)),1),
IF(DU7="Incurred - Pure Loss",IFERROR(INDEX(DR1242:FB1249,6,MATCH(DZ11,DR1235:FB1235,0))/INDEX(DR1236:FB1241,5,MATCH(DZ11,DR1235:FB1235,0)),1),"")))))</f>
        <v>1.0511281009973255</v>
      </c>
      <c r="EA25" s="47">
        <f>IF(AND(OR(DU7="Paid - Loss &amp; DCCE",DU7="Incurred - Loss &amp; DCCE"),AND(NOT(ISBLANK(DU8)),DU8&lt;&gt;"NA")),"ERROR",
IF(DU7="Paid - Loss &amp; DCCE",IFERROR(INDEX(DR1242:FB1249,1,MATCH(EA11,DR1235:FB1235,0))/INDEX(DR1236:FB1241,1,MATCH(EA11,DR1235:FB1235,0)),1),
IF(DU7="Paid - Pure Loss",IFERROR(INDEX(DR1242:FB1249,2,MATCH(EA11,DR1235:FB1235,0))/INDEX(DR1236:FB1241,2,MATCH(EA11,DR1235:FB1235,0)),1),
IF(DU7="Incurred - Loss &amp; DCCE",IFERROR(INDEX(DR1242:FB1249,5,MATCH(EA11,DR1235:FB1235,0))/INDEX(DR1236:FB1241,4,MATCH(EA11,DR1235:FB1235,0)),1),
IF(DU7="Incurred - Pure Loss",IFERROR(INDEX(DR1242:FB1249,6,MATCH(EA11,DR1235:FB1235,0))/INDEX(DR1236:FB1241,5,MATCH(EA11,DR1235:FB1235,0)),1),"")))))</f>
        <v>1.1127140429706985</v>
      </c>
      <c r="EB25" s="47">
        <f>IF(AND(OR(DU7="Paid - Loss &amp; DCCE",DU7="Incurred - Loss &amp; DCCE"),AND(NOT(ISBLANK(DU8)),DU8&lt;&gt;"NA")),"ERROR",
IF(DU7="Paid - Loss &amp; DCCE",IFERROR(INDEX(DR1242:FB1249,1,MATCH(EB11,DR1235:FB1235,0))/INDEX(DR1236:FB1241,1,MATCH(EB11,DR1235:FB1235,0)),1),
IF(DU7="Paid - Pure Loss",IFERROR(INDEX(DR1242:FB1249,2,MATCH(EB11,DR1235:FB1235,0))/INDEX(DR1236:FB1241,2,MATCH(EB11,DR1235:FB1235,0)),1),
IF(DU7="Incurred - Loss &amp; DCCE",IFERROR(INDEX(DR1242:FB1249,5,MATCH(EB11,DR1235:FB1235,0))/INDEX(DR1236:FB1241,4,MATCH(EB11,DR1235:FB1235,0)),1),
IF(DU7="Incurred - Pure Loss",IFERROR(INDEX(DR1242:FB1249,6,MATCH(EB11,DR1235:FB1235,0))/INDEX(DR1236:FB1241,5,MATCH(EB11,DR1235:FB1235,0)),1),"")))))</f>
        <v>1.3634140219474855</v>
      </c>
      <c r="EC25" s="47">
        <f>IF(AND(OR(DU7="Paid - Loss &amp; DCCE",DU7="Incurred - Loss &amp; DCCE"),AND(NOT(ISBLANK(DU8)),DU8&lt;&gt;"NA")),"ERROR",
IF(DU7="Paid - Loss &amp; DCCE",IFERROR(INDEX(DR1242:FB1249,1,MATCH(EC11,DR1235:FB1235,0))/INDEX(DR1236:FB1241,1,MATCH(EC11,DR1235:FB1235,0)),1),
IF(DU7="Paid - Pure Loss",IFERROR(INDEX(DR1242:FB1249,2,MATCH(EC11,DR1235:FB1235,0))/INDEX(DR1236:FB1241,2,MATCH(EC11,DR1235:FB1235,0)),1),
IF(DU7="Incurred - Loss &amp; DCCE",IFERROR(INDEX(DR1242:FB1249,5,MATCH(EC11,DR1235:FB1235,0))/INDEX(DR1236:FB1241,4,MATCH(EC11,DR1235:FB1235,0)),1),
IF(DU7="Incurred - Pure Loss",IFERROR(INDEX(DR1242:FB1249,6,MATCH(EC11,DR1235:FB1235,0))/INDEX(DR1236:FB1241,5,MATCH(EC11,DR1235:FB1235,0)),1),"")))))</f>
        <v>2.4230896088654035</v>
      </c>
      <c r="FF25" s="170" t="str">
        <f>IF(OR(FI7="Paid - Loss &amp; DCCE",FI7="Incurred - Loss &amp; DCCE"),"Loss &amp; DCCE","Loss")</f>
        <v>Loss</v>
      </c>
      <c r="FG25" s="46"/>
      <c r="FH25" s="47">
        <f>IF(AND(OR(FI7="Paid - Loss &amp; DCCE",FI7="Incurred - Loss &amp; DCCE"),AND(NOT(ISBLANK(FI8)),FI8&lt;&gt;"NA")),"ERROR",
IF(FI7="Paid - Loss &amp; DCCE",IFERROR(INDEX(FF1242:GP1249,1,MATCH(FH11,FF1235:GP1235,0))/INDEX(FF1236:GP1241,1,MATCH(FH11,FF1235:GP1235,0)),1),
IF(FI7="Paid - Pure Loss",IFERROR(INDEX(FF1242:GP1249,2,MATCH(FH11,FF1235:GP1235,0))/INDEX(FF1236:GP1241,2,MATCH(FH11,FF1235:GP1235,0)),1),
IF(FI7="Incurred - Loss &amp; DCCE",IFERROR(INDEX(FF1242:GP1249,5,MATCH(FH11,FF1235:GP1235,0))/INDEX(FF1236:GP1241,4,MATCH(FH11,FF1235:GP1235,0)),1),
IF(FI7="Incurred - Pure Loss",IFERROR(INDEX(FF1242:GP1249,6,MATCH(FH11,FF1235:GP1235,0))/INDEX(FF1236:GP1241,5,MATCH(FH11,FF1235:GP1235,0)),1),"")))))</f>
        <v>0.99999482815474849</v>
      </c>
      <c r="FI25" s="47">
        <f>IF(AND(OR(FI7="Paid - Loss &amp; DCCE",FI7="Incurred - Loss &amp; DCCE"),AND(NOT(ISBLANK(FI8)),FI8&lt;&gt;"NA")),"ERROR",
IF(FI7="Paid - Loss &amp; DCCE",IFERROR(INDEX(FF1242:GP1249,1,MATCH(FI11,FF1235:GP1235,0))/INDEX(FF1236:GP1241,1,MATCH(FI11,FF1235:GP1235,0)),1),
IF(FI7="Paid - Pure Loss",IFERROR(INDEX(FF1242:GP1249,2,MATCH(FI11,FF1235:GP1235,0))/INDEX(FF1236:GP1241,2,MATCH(FI11,FF1235:GP1235,0)),1),
IF(FI7="Incurred - Loss &amp; DCCE",IFERROR(INDEX(FF1242:GP1249,5,MATCH(FI11,FF1235:GP1235,0))/INDEX(FF1236:GP1241,4,MATCH(FI11,FF1235:GP1235,0)),1),
IF(FI7="Incurred - Pure Loss",IFERROR(INDEX(FF1242:GP1249,6,MATCH(FI11,FF1235:GP1235,0))/INDEX(FF1236:GP1241,5,MATCH(FI11,FF1235:GP1235,0)),1),"")))))</f>
        <v>0.99994915784984384</v>
      </c>
      <c r="FJ25" s="47">
        <f>IF(AND(OR(FI7="Paid - Loss &amp; DCCE",FI7="Incurred - Loss &amp; DCCE"),AND(NOT(ISBLANK(FI8)),FI8&lt;&gt;"NA")),"ERROR",
IF(FI7="Paid - Loss &amp; DCCE",IFERROR(INDEX(FF1242:GP1249,1,MATCH(FJ11,FF1235:GP1235,0))/INDEX(FF1236:GP1241,1,MATCH(FJ11,FF1235:GP1235,0)),1),
IF(FI7="Paid - Pure Loss",IFERROR(INDEX(FF1242:GP1249,2,MATCH(FJ11,FF1235:GP1235,0))/INDEX(FF1236:GP1241,2,MATCH(FJ11,FF1235:GP1235,0)),1),
IF(FI7="Incurred - Loss &amp; DCCE",IFERROR(INDEX(FF1242:GP1249,5,MATCH(FJ11,FF1235:GP1235,0))/INDEX(FF1236:GP1241,4,MATCH(FJ11,FF1235:GP1235,0)),1),
IF(FI7="Incurred - Pure Loss",IFERROR(INDEX(FF1242:GP1249,6,MATCH(FJ11,FF1235:GP1235,0))/INDEX(FF1236:GP1241,5,MATCH(FJ11,FF1235:GP1235,0)),1),"")))))</f>
        <v>0.9999738190126376</v>
      </c>
      <c r="FK25" s="47">
        <f>IF(AND(OR(FI7="Paid - Loss &amp; DCCE",FI7="Incurred - Loss &amp; DCCE"),AND(NOT(ISBLANK(FI8)),FI8&lt;&gt;"NA")),"ERROR",
IF(FI7="Paid - Loss &amp; DCCE",IFERROR(INDEX(FF1242:GP1249,1,MATCH(FK11,FF1235:GP1235,0))/INDEX(FF1236:GP1241,1,MATCH(FK11,FF1235:GP1235,0)),1),
IF(FI7="Paid - Pure Loss",IFERROR(INDEX(FF1242:GP1249,2,MATCH(FK11,FF1235:GP1235,0))/INDEX(FF1236:GP1241,2,MATCH(FK11,FF1235:GP1235,0)),1),
IF(FI7="Incurred - Loss &amp; DCCE",IFERROR(INDEX(FF1242:GP1249,5,MATCH(FK11,FF1235:GP1235,0))/INDEX(FF1236:GP1241,4,MATCH(FK11,FF1235:GP1235,0)),1),
IF(FI7="Incurred - Pure Loss",IFERROR(INDEX(FF1242:GP1249,6,MATCH(FK11,FF1235:GP1235,0))/INDEX(FF1236:GP1241,5,MATCH(FK11,FF1235:GP1235,0)),1),"")))))</f>
        <v>0.99998592480783721</v>
      </c>
      <c r="FL25" s="47">
        <f>IF(AND(OR(FI7="Paid - Loss &amp; DCCE",FI7="Incurred - Loss &amp; DCCE"),AND(NOT(ISBLANK(FI8)),FI8&lt;&gt;"NA")),"ERROR",
IF(FI7="Paid - Loss &amp; DCCE",IFERROR(INDEX(FF1242:GP1249,1,MATCH(FL11,FF1235:GP1235,0))/INDEX(FF1236:GP1241,1,MATCH(FL11,FF1235:GP1235,0)),1),
IF(FI7="Paid - Pure Loss",IFERROR(INDEX(FF1242:GP1249,2,MATCH(FL11,FF1235:GP1235,0))/INDEX(FF1236:GP1241,2,MATCH(FL11,FF1235:GP1235,0)),1),
IF(FI7="Incurred - Loss &amp; DCCE",IFERROR(INDEX(FF1242:GP1249,5,MATCH(FL11,FF1235:GP1235,0))/INDEX(FF1236:GP1241,4,MATCH(FL11,FF1235:GP1235,0)),1),
IF(FI7="Incurred - Pure Loss",IFERROR(INDEX(FF1242:GP1249,6,MATCH(FL11,FF1235:GP1235,0))/INDEX(FF1236:GP1241,5,MATCH(FL11,FF1235:GP1235,0)),1),"")))))</f>
        <v>1.0001112863024169</v>
      </c>
      <c r="FM25" s="47">
        <f>IF(AND(OR(FI7="Paid - Loss &amp; DCCE",FI7="Incurred - Loss &amp; DCCE"),AND(NOT(ISBLANK(FI8)),FI8&lt;&gt;"NA")),"ERROR",
IF(FI7="Paid - Loss &amp; DCCE",IFERROR(INDEX(FF1242:GP1249,1,MATCH(FM11,FF1235:GP1235,0))/INDEX(FF1236:GP1241,1,MATCH(FM11,FF1235:GP1235,0)),1),
IF(FI7="Paid - Pure Loss",IFERROR(INDEX(FF1242:GP1249,2,MATCH(FM11,FF1235:GP1235,0))/INDEX(FF1236:GP1241,2,MATCH(FM11,FF1235:GP1235,0)),1),
IF(FI7="Incurred - Loss &amp; DCCE",IFERROR(INDEX(FF1242:GP1249,5,MATCH(FM11,FF1235:GP1235,0))/INDEX(FF1236:GP1241,4,MATCH(FM11,FF1235:GP1235,0)),1),
IF(FI7="Incurred - Pure Loss",IFERROR(INDEX(FF1242:GP1249,6,MATCH(FM11,FF1235:GP1235,0))/INDEX(FF1236:GP1241,5,MATCH(FM11,FF1235:GP1235,0)),1),"")))))</f>
        <v>1.0002754207576567</v>
      </c>
      <c r="FN25" s="47">
        <f>IF(AND(OR(FI7="Paid - Loss &amp; DCCE",FI7="Incurred - Loss &amp; DCCE"),AND(NOT(ISBLANK(FI8)),FI8&lt;&gt;"NA")),"ERROR",
IF(FI7="Paid - Loss &amp; DCCE",IFERROR(INDEX(FF1242:GP1249,1,MATCH(FN11,FF1235:GP1235,0))/INDEX(FF1236:GP1241,1,MATCH(FN11,FF1235:GP1235,0)),1),
IF(FI7="Paid - Pure Loss",IFERROR(INDEX(FF1242:GP1249,2,MATCH(FN11,FF1235:GP1235,0))/INDEX(FF1236:GP1241,2,MATCH(FN11,FF1235:GP1235,0)),1),
IF(FI7="Incurred - Loss &amp; DCCE",IFERROR(INDEX(FF1242:GP1249,5,MATCH(FN11,FF1235:GP1235,0))/INDEX(FF1236:GP1241,4,MATCH(FN11,FF1235:GP1235,0)),1),
IF(FI7="Incurred - Pure Loss",IFERROR(INDEX(FF1242:GP1249,6,MATCH(FN11,FF1235:GP1235,0))/INDEX(FF1236:GP1241,5,MATCH(FN11,FF1235:GP1235,0)),1),"")))))</f>
        <v>1.0003968303421329</v>
      </c>
      <c r="FO25" s="47">
        <f>IF(AND(OR(FI7="Paid - Loss &amp; DCCE",FI7="Incurred - Loss &amp; DCCE"),AND(NOT(ISBLANK(FI8)),FI8&lt;&gt;"NA")),"ERROR",
IF(FI7="Paid - Loss &amp; DCCE",IFERROR(INDEX(FF1242:GP1249,1,MATCH(FO11,FF1235:GP1235,0))/INDEX(FF1236:GP1241,1,MATCH(FO11,FF1235:GP1235,0)),1),
IF(FI7="Paid - Pure Loss",IFERROR(INDEX(FF1242:GP1249,2,MATCH(FO11,FF1235:GP1235,0))/INDEX(FF1236:GP1241,2,MATCH(FO11,FF1235:GP1235,0)),1),
IF(FI7="Incurred - Loss &amp; DCCE",IFERROR(INDEX(FF1242:GP1249,5,MATCH(FO11,FF1235:GP1235,0))/INDEX(FF1236:GP1241,4,MATCH(FO11,FF1235:GP1235,0)),1),
IF(FI7="Incurred - Pure Loss",IFERROR(INDEX(FF1242:GP1249,6,MATCH(FO11,FF1235:GP1235,0))/INDEX(FF1236:GP1241,5,MATCH(FO11,FF1235:GP1235,0)),1),"")))))</f>
        <v>0.99958978714450519</v>
      </c>
      <c r="FP25" s="47">
        <f>IF(AND(OR(FI7="Paid - Loss &amp; DCCE",FI7="Incurred - Loss &amp; DCCE"),AND(NOT(ISBLANK(FI8)),FI8&lt;&gt;"NA")),"ERROR",
IF(FI7="Paid - Loss &amp; DCCE",IFERROR(INDEX(FF1242:GP1249,1,MATCH(FP11,FF1235:GP1235,0))/INDEX(FF1236:GP1241,1,MATCH(FP11,FF1235:GP1235,0)),1),
IF(FI7="Paid - Pure Loss",IFERROR(INDEX(FF1242:GP1249,2,MATCH(FP11,FF1235:GP1235,0))/INDEX(FF1236:GP1241,2,MATCH(FP11,FF1235:GP1235,0)),1),
IF(FI7="Incurred - Loss &amp; DCCE",IFERROR(INDEX(FF1242:GP1249,5,MATCH(FP11,FF1235:GP1235,0))/INDEX(FF1236:GP1241,4,MATCH(FP11,FF1235:GP1235,0)),1),
IF(FI7="Incurred - Pure Loss",IFERROR(INDEX(FF1242:GP1249,6,MATCH(FP11,FF1235:GP1235,0))/INDEX(FF1236:GP1241,5,MATCH(FP11,FF1235:GP1235,0)),1),"")))))</f>
        <v>0.99977740475555832</v>
      </c>
      <c r="FQ25" s="47">
        <f>IF(AND(OR(FI7="Paid - Loss &amp; DCCE",FI7="Incurred - Loss &amp; DCCE"),AND(NOT(ISBLANK(FI8)),FI8&lt;&gt;"NA")),"ERROR",
IF(FI7="Paid - Loss &amp; DCCE",IFERROR(INDEX(FF1242:GP1249,1,MATCH(FQ11,FF1235:GP1235,0))/INDEX(FF1236:GP1241,1,MATCH(FQ11,FF1235:GP1235,0)),1),
IF(FI7="Paid - Pure Loss",IFERROR(INDEX(FF1242:GP1249,2,MATCH(FQ11,FF1235:GP1235,0))/INDEX(FF1236:GP1241,2,MATCH(FQ11,FF1235:GP1235,0)),1),
IF(FI7="Incurred - Loss &amp; DCCE",IFERROR(INDEX(FF1242:GP1249,5,MATCH(FQ11,FF1235:GP1235,0))/INDEX(FF1236:GP1241,4,MATCH(FQ11,FF1235:GP1235,0)),1),
IF(FI7="Incurred - Pure Loss",IFERROR(INDEX(FF1242:GP1249,6,MATCH(FQ11,FF1235:GP1235,0))/INDEX(FF1236:GP1241,5,MATCH(FQ11,FF1235:GP1235,0)),1),"")))))</f>
        <v>1.0553135993562863</v>
      </c>
    </row>
    <row r="26" spans="2:201" ht="15" customHeight="1" x14ac:dyDescent="0.25">
      <c r="B26" s="170" t="str">
        <f>IF(OR(E7="Paid - Loss &amp; DCCE",E7="Incurred - Loss &amp; DCCE"),"","DCCE")</f>
        <v>DCCE</v>
      </c>
      <c r="C26" s="46"/>
      <c r="D26" s="47">
        <f>IF(AND(OR(E7="Incurred - Pure Loss",E7="Paid - Pure Loss"),OR(E8="",E8="NA")),"ERROR",
IF(OR(E7="Paid - Loss &amp; DCCE",E7="Incurred - Loss &amp; DCCE"),"",
IF(E8="Paid - DCCE Dollar",IFERROR(INDEX(B1242:AL1249,3,MATCH(D11,B1235:AL1235,0))/INDEX(B1236:AL1241,3,MATCH(D11,B1235:AL1235,0)),1),
IF(E8="Paid - DCCE (by Ratio)",IFERROR(INDEX(B1242:AL1249,4,MATCH(D11,B1235:AL1235,0))/INDEX(B1236:AL1241,3,MATCH(D11,B1235:AL1235,0)),1),
IF(E8="Incurred - DCCE Dollar",IFERROR(INDEX(B1242:AL1249,7,MATCH(D11,B1235:AL1235,0))/INDEX(B1236:AL1241,6,MATCH(D11,B1235:AL1235,0)),1),
IF(E8="Incurred - DCCE (by Ratio)",IFERROR(INDEX(B1242:AL1249,8,MATCH(D11,B1235:AL1235,0))/INDEX(B1236:AL1241,6,MATCH(D11,B1235:AL1235,0)),1),""))))))</f>
        <v>1.0025608650477043</v>
      </c>
      <c r="E26" s="47">
        <f>IF(AND(OR(E7="Incurred - Pure Loss",E7="Paid - Pure Loss"),OR(E8="",E8="NA")),"ERROR",
IF(OR(E7="Paid - Loss &amp; DCCE",E7="Incurred - Loss &amp; DCCE"),"",
IF(E8="Paid - DCCE Dollar",IFERROR(INDEX(B1242:AL1249,3,MATCH(E11,B1235:AL1235,0))/INDEX(B1236:AL1241,3,MATCH(E11,B1235:AL1235,0)),1),
IF(E8="Paid - DCCE (by Ratio)",IFERROR(INDEX(B1242:AL1249,4,MATCH(E11,B1235:AL1235,0))/INDEX(B1236:AL1241,3,MATCH(E11,B1235:AL1235,0)),1),
IF(E8="Incurred - DCCE Dollar",IFERROR(INDEX(B1242:AL1249,7,MATCH(E11,B1235:AL1235,0))/INDEX(B1236:AL1241,6,MATCH(E11,B1235:AL1235,0)),1),
IF(E8="Incurred - DCCE (by Ratio)",IFERROR(INDEX(B1242:AL1249,8,MATCH(E11,B1235:AL1235,0))/INDEX(B1236:AL1241,6,MATCH(E11,B1235:AL1235,0)),1),""))))))</f>
        <v>1.0053210970546915</v>
      </c>
      <c r="F26" s="47">
        <f>IF(AND(OR(E7="Incurred - Pure Loss",E7="Paid - Pure Loss"),OR(E8="",E8="NA")),"ERROR",
IF(OR(E7="Paid - Loss &amp; DCCE",E7="Incurred - Loss &amp; DCCE"),"",
IF(E8="Paid - DCCE Dollar",IFERROR(INDEX(B1242:AL1249,3,MATCH(F11,B1235:AL1235,0))/INDEX(B1236:AL1241,3,MATCH(F11,B1235:AL1235,0)),1),
IF(E8="Paid - DCCE (by Ratio)",IFERROR(INDEX(B1242:AL1249,4,MATCH(F11,B1235:AL1235,0))/INDEX(B1236:AL1241,3,MATCH(F11,B1235:AL1235,0)),1),
IF(E8="Incurred - DCCE Dollar",IFERROR(INDEX(B1242:AL1249,7,MATCH(F11,B1235:AL1235,0))/INDEX(B1236:AL1241,6,MATCH(F11,B1235:AL1235,0)),1),
IF(E8="Incurred - DCCE (by Ratio)",IFERROR(INDEX(B1242:AL1249,8,MATCH(F11,B1235:AL1235,0))/INDEX(B1236:AL1241,6,MATCH(F11,B1235:AL1235,0)),1),""))))))</f>
        <v>1.0068586219538689</v>
      </c>
      <c r="G26" s="47">
        <f>IF(AND(OR(E7="Incurred - Pure Loss",E7="Paid - Pure Loss"),OR(E8="",E8="NA")),"ERROR",
IF(OR(E7="Paid - Loss &amp; DCCE",E7="Incurred - Loss &amp; DCCE"),"",
IF(E8="Paid - DCCE Dollar",IFERROR(INDEX(B1242:AL1249,3,MATCH(G11,B1235:AL1235,0))/INDEX(B1236:AL1241,3,MATCH(G11,B1235:AL1235,0)),1),
IF(E8="Paid - DCCE (by Ratio)",IFERROR(INDEX(B1242:AL1249,4,MATCH(G11,B1235:AL1235,0))/INDEX(B1236:AL1241,3,MATCH(G11,B1235:AL1235,0)),1),
IF(E8="Incurred - DCCE Dollar",IFERROR(INDEX(B1242:AL1249,7,MATCH(G11,B1235:AL1235,0))/INDEX(B1236:AL1241,6,MATCH(G11,B1235:AL1235,0)),1),
IF(E8="Incurred - DCCE (by Ratio)",IFERROR(INDEX(B1242:AL1249,8,MATCH(G11,B1235:AL1235,0))/INDEX(B1236:AL1241,6,MATCH(G11,B1235:AL1235,0)),1),""))))))</f>
        <v>1.013361047575376</v>
      </c>
      <c r="H26" s="47">
        <f>IF(AND(OR(E7="Incurred - Pure Loss",E7="Paid - Pure Loss"),OR(E8="",E8="NA")),"ERROR",
IF(OR(E7="Paid - Loss &amp; DCCE",E7="Incurred - Loss &amp; DCCE"),"",
IF(E8="Paid - DCCE Dollar",IFERROR(INDEX(B1242:AL1249,3,MATCH(H11,B1235:AL1235,0))/INDEX(B1236:AL1241,3,MATCH(H11,B1235:AL1235,0)),1),
IF(E8="Paid - DCCE (by Ratio)",IFERROR(INDEX(B1242:AL1249,4,MATCH(H11,B1235:AL1235,0))/INDEX(B1236:AL1241,3,MATCH(H11,B1235:AL1235,0)),1),
IF(E8="Incurred - DCCE Dollar",IFERROR(INDEX(B1242:AL1249,7,MATCH(H11,B1235:AL1235,0))/INDEX(B1236:AL1241,6,MATCH(H11,B1235:AL1235,0)),1),
IF(E8="Incurred - DCCE (by Ratio)",IFERROR(INDEX(B1242:AL1249,8,MATCH(H11,B1235:AL1235,0))/INDEX(B1236:AL1241,6,MATCH(H11,B1235:AL1235,0)),1),""))))))</f>
        <v>1.0343621163070484</v>
      </c>
      <c r="I26" s="47">
        <f>IF(AND(OR(E7="Incurred - Pure Loss",E7="Paid - Pure Loss"),OR(E8="",E8="NA")),"ERROR",
IF(OR(E7="Paid - Loss &amp; DCCE",E7="Incurred - Loss &amp; DCCE"),"",
IF(E8="Paid - DCCE Dollar",IFERROR(INDEX(B1242:AL1249,3,MATCH(I11,B1235:AL1235,0))/INDEX(B1236:AL1241,3,MATCH(I11,B1235:AL1235,0)),1),
IF(E8="Paid - DCCE (by Ratio)",IFERROR(INDEX(B1242:AL1249,4,MATCH(I11,B1235:AL1235,0))/INDEX(B1236:AL1241,3,MATCH(I11,B1235:AL1235,0)),1),
IF(E8="Incurred - DCCE Dollar",IFERROR(INDEX(B1242:AL1249,7,MATCH(I11,B1235:AL1235,0))/INDEX(B1236:AL1241,6,MATCH(I11,B1235:AL1235,0)),1),
IF(E8="Incurred - DCCE (by Ratio)",IFERROR(INDEX(B1242:AL1249,8,MATCH(I11,B1235:AL1235,0))/INDEX(B1236:AL1241,6,MATCH(I11,B1235:AL1235,0)),1),""))))))</f>
        <v>1.1103428666426354</v>
      </c>
      <c r="J26" s="47">
        <f>IF(AND(OR(E7="Incurred - Pure Loss",E7="Paid - Pure Loss"),OR(E8="",E8="NA")),"ERROR",
IF(OR(E7="Paid - Loss &amp; DCCE",E7="Incurred - Loss &amp; DCCE"),"",
IF(E8="Paid - DCCE Dollar",IFERROR(INDEX(B1242:AL1249,3,MATCH(J11,B1235:AL1235,0))/INDEX(B1236:AL1241,3,MATCH(J11,B1235:AL1235,0)),1),
IF(E8="Paid - DCCE (by Ratio)",IFERROR(INDEX(B1242:AL1249,4,MATCH(J11,B1235:AL1235,0))/INDEX(B1236:AL1241,3,MATCH(J11,B1235:AL1235,0)),1),
IF(E8="Incurred - DCCE Dollar",IFERROR(INDEX(B1242:AL1249,7,MATCH(J11,B1235:AL1235,0))/INDEX(B1236:AL1241,6,MATCH(J11,B1235:AL1235,0)),1),
IF(E8="Incurred - DCCE (by Ratio)",IFERROR(INDEX(B1242:AL1249,8,MATCH(J11,B1235:AL1235,0))/INDEX(B1236:AL1241,6,MATCH(J11,B1235:AL1235,0)),1),""))))))</f>
        <v>1.4066726753511136</v>
      </c>
      <c r="K26" s="47">
        <f>IF(AND(OR(E7="Incurred - Pure Loss",E7="Paid - Pure Loss"),OR(E8="",E8="NA")),"ERROR",
IF(OR(E7="Paid - Loss &amp; DCCE",E7="Incurred - Loss &amp; DCCE"),"",
IF(E8="Paid - DCCE Dollar",IFERROR(INDEX(B1242:AL1249,3,MATCH(K11,B1235:AL1235,0))/INDEX(B1236:AL1241,3,MATCH(K11,B1235:AL1235,0)),1),
IF(E8="Paid - DCCE (by Ratio)",IFERROR(INDEX(B1242:AL1249,4,MATCH(K11,B1235:AL1235,0))/INDEX(B1236:AL1241,3,MATCH(K11,B1235:AL1235,0)),1),
IF(E8="Incurred - DCCE Dollar",IFERROR(INDEX(B1242:AL1249,7,MATCH(K11,B1235:AL1235,0))/INDEX(B1236:AL1241,6,MATCH(K11,B1235:AL1235,0)),1),
IF(E8="Incurred - DCCE (by Ratio)",IFERROR(INDEX(B1242:AL1249,8,MATCH(K11,B1235:AL1235,0))/INDEX(B1236:AL1241,6,MATCH(K11,B1235:AL1235,0)),1),""))))))</f>
        <v>2.6935055531704619</v>
      </c>
      <c r="L26" s="47">
        <f>IF(AND(OR(E7="Incurred - Pure Loss",E7="Paid - Pure Loss"),OR(E8="",E8="NA")),"ERROR",
IF(OR(E7="Paid - Loss &amp; DCCE",E7="Incurred - Loss &amp; DCCE"),"",
IF(E8="Paid - DCCE Dollar",IFERROR(INDEX(B1242:AL1249,3,MATCH(L11,B1235:AL1235,0))/INDEX(B1236:AL1241,3,MATCH(L11,B1235:AL1235,0)),1),
IF(E8="Paid - DCCE (by Ratio)",IFERROR(INDEX(B1242:AL1249,4,MATCH(L11,B1235:AL1235,0))/INDEX(B1236:AL1241,3,MATCH(L11,B1235:AL1235,0)),1),
IF(E8="Incurred - DCCE Dollar",IFERROR(INDEX(B1242:AL1249,7,MATCH(L11,B1235:AL1235,0))/INDEX(B1236:AL1241,6,MATCH(L11,B1235:AL1235,0)),1),
IF(E8="Incurred - DCCE (by Ratio)",IFERROR(INDEX(B1242:AL1249,8,MATCH(L11,B1235:AL1235,0))/INDEX(B1236:AL1241,6,MATCH(L11,B1235:AL1235,0)),1),""))))))</f>
        <v>9.255724096592612</v>
      </c>
      <c r="M26" s="47">
        <f>IF(AND(OR(E7="Incurred - Pure Loss",E7="Paid - Pure Loss"),OR(E8="",E8="NA")),"ERROR",
IF(OR(E7="Paid - Loss &amp; DCCE",E7="Incurred - Loss &amp; DCCE"),"",
IF(E8="Paid - DCCE Dollar",IFERROR(INDEX(B1242:AL1249,3,MATCH(M11,B1235:AL1235,0))/INDEX(B1236:AL1241,3,MATCH(M11,B1235:AL1235,0)),1),
IF(E8="Paid - DCCE (by Ratio)",IFERROR(INDEX(B1242:AL1249,4,MATCH(M11,B1235:AL1235,0))/INDEX(B1236:AL1241,3,MATCH(M11,B1235:AL1235,0)),1),
IF(E8="Incurred - DCCE Dollar",IFERROR(INDEX(B1242:AL1249,7,MATCH(M11,B1235:AL1235,0))/INDEX(B1236:AL1241,6,MATCH(M11,B1235:AL1235,0)),1),
IF(E8="Incurred - DCCE (by Ratio)",IFERROR(INDEX(B1242:AL1249,8,MATCH(M11,B1235:AL1235,0))/INDEX(B1236:AL1241,6,MATCH(M11,B1235:AL1235,0)),1),""))))))</f>
        <v>70.313694503655</v>
      </c>
      <c r="AP26" s="170" t="str">
        <f>IF(OR(AS7="Paid - Loss &amp; DCCE",AS7="Incurred - Loss &amp; DCCE"),"","DCCE")</f>
        <v>DCCE</v>
      </c>
      <c r="AQ26" s="46"/>
      <c r="AR26" s="47">
        <f>IF(AND(OR(AS7="Incurred - Pure Loss",AS7="Paid - Pure Loss"),OR(AS8="",AS8="NA")),"ERROR",
IF(OR(AS7="Paid - Loss &amp; DCCE",AS7="Incurred - Loss &amp; DCCE"),"",
IF(AS8="Paid - DCCE Dollar",IFERROR(INDEX(AP1242:BZ1249,3,MATCH(AR11,AP1235:BZ1235,0))/INDEX(AP1236:BZ1241,3,MATCH(AR11,AP1235:BZ1235,0)),1),
IF(AS8="Paid - DCCE (by Ratio)",IFERROR(INDEX(AP1242:BZ1249,4,MATCH(AR11,AP1235:BZ1235,0))/INDEX(AP1236:BZ1241,3,MATCH(AR11,AP1235:BZ1235,0)),1),
IF(AS8="Incurred - DCCE Dollar",IFERROR(INDEX(AP1242:BZ1249,7,MATCH(AR11,AP1235:BZ1235,0))/INDEX(AP1236:BZ1241,6,MATCH(AR11,AP1235:BZ1235,0)),1),
IF(AS8="Incurred - DCCE (by Ratio)",IFERROR(INDEX(AP1242:BZ1249,8,MATCH(AR11,AP1235:BZ1235,0))/INDEX(AP1236:BZ1241,6,MATCH(AR11,AP1235:BZ1235,0)),1),""))))))</f>
        <v>1</v>
      </c>
      <c r="AS26" s="47">
        <f>IF(AND(OR(AS7="Incurred - Pure Loss",AS7="Paid - Pure Loss"),OR(AS8="",AS8="NA")),"ERROR",
IF(OR(AS7="Paid - Loss &amp; DCCE",AS7="Incurred - Loss &amp; DCCE"),"",
IF(AS8="Paid - DCCE Dollar",IFERROR(INDEX(AP1242:BZ1249,3,MATCH(AS11,AP1235:BZ1235,0))/INDEX(AP1236:BZ1241,3,MATCH(AS11,AP1235:BZ1235,0)),1),
IF(AS8="Paid - DCCE (by Ratio)",IFERROR(INDEX(AP1242:BZ1249,4,MATCH(AS11,AP1235:BZ1235,0))/INDEX(AP1236:BZ1241,3,MATCH(AS11,AP1235:BZ1235,0)),1),
IF(AS8="Incurred - DCCE Dollar",IFERROR(INDEX(AP1242:BZ1249,7,MATCH(AS11,AP1235:BZ1235,0))/INDEX(AP1236:BZ1241,6,MATCH(AS11,AP1235:BZ1235,0)),1),
IF(AS8="Incurred - DCCE (by Ratio)",IFERROR(INDEX(AP1242:BZ1249,8,MATCH(AS11,AP1235:BZ1235,0))/INDEX(AP1236:BZ1241,6,MATCH(AS11,AP1235:BZ1235,0)),1),""))))))</f>
        <v>1.0017181474955799</v>
      </c>
      <c r="AT26" s="47">
        <f>IF(AND(OR(AS7="Incurred - Pure Loss",AS7="Paid - Pure Loss"),OR(AS8="",AS8="NA")),"ERROR",
IF(OR(AS7="Paid - Loss &amp; DCCE",AS7="Incurred - Loss &amp; DCCE"),"",
IF(AS8="Paid - DCCE Dollar",IFERROR(INDEX(AP1242:BZ1249,3,MATCH(AT11,AP1235:BZ1235,0))/INDEX(AP1236:BZ1241,3,MATCH(AT11,AP1235:BZ1235,0)),1),
IF(AS8="Paid - DCCE (by Ratio)",IFERROR(INDEX(AP1242:BZ1249,4,MATCH(AT11,AP1235:BZ1235,0))/INDEX(AP1236:BZ1241,3,MATCH(AT11,AP1235:BZ1235,0)),1),
IF(AS8="Incurred - DCCE Dollar",IFERROR(INDEX(AP1242:BZ1249,7,MATCH(AT11,AP1235:BZ1235,0))/INDEX(AP1236:BZ1241,6,MATCH(AT11,AP1235:BZ1235,0)),1),
IF(AS8="Incurred - DCCE (by Ratio)",IFERROR(INDEX(AP1242:BZ1249,8,MATCH(AT11,AP1235:BZ1235,0))/INDEX(AP1236:BZ1241,6,MATCH(AT11,AP1235:BZ1235,0)),1),""))))))</f>
        <v>1.0017181474955799</v>
      </c>
      <c r="AU26" s="47">
        <f>IF(AND(OR(AS7="Incurred - Pure Loss",AS7="Paid - Pure Loss"),OR(AS8="",AS8="NA")),"ERROR",
IF(OR(AS7="Paid - Loss &amp; DCCE",AS7="Incurred - Loss &amp; DCCE"),"",
IF(AS8="Paid - DCCE Dollar",IFERROR(INDEX(AP1242:BZ1249,3,MATCH(AU11,AP1235:BZ1235,0))/INDEX(AP1236:BZ1241,3,MATCH(AU11,AP1235:BZ1235,0)),1),
IF(AS8="Paid - DCCE (by Ratio)",IFERROR(INDEX(AP1242:BZ1249,4,MATCH(AU11,AP1235:BZ1235,0))/INDEX(AP1236:BZ1241,3,MATCH(AU11,AP1235:BZ1235,0)),1),
IF(AS8="Incurred - DCCE Dollar",IFERROR(INDEX(AP1242:BZ1249,7,MATCH(AU11,AP1235:BZ1235,0))/INDEX(AP1236:BZ1241,6,MATCH(AU11,AP1235:BZ1235,0)),1),
IF(AS8="Incurred - DCCE (by Ratio)",IFERROR(INDEX(AP1242:BZ1249,8,MATCH(AU11,AP1235:BZ1235,0))/INDEX(AP1236:BZ1241,6,MATCH(AU11,AP1235:BZ1235,0)),1),""))))))</f>
        <v>1.0024187884682698</v>
      </c>
      <c r="AV26" s="47">
        <f>IF(AND(OR(AS7="Incurred - Pure Loss",AS7="Paid - Pure Loss"),OR(AS8="",AS8="NA")),"ERROR",
IF(OR(AS7="Paid - Loss &amp; DCCE",AS7="Incurred - Loss &amp; DCCE"),"",
IF(AS8="Paid - DCCE Dollar",IFERROR(INDEX(AP1242:BZ1249,3,MATCH(AV11,AP1235:BZ1235,0))/INDEX(AP1236:BZ1241,3,MATCH(AV11,AP1235:BZ1235,0)),1),
IF(AS8="Paid - DCCE (by Ratio)",IFERROR(INDEX(AP1242:BZ1249,4,MATCH(AV11,AP1235:BZ1235,0))/INDEX(AP1236:BZ1241,3,MATCH(AV11,AP1235:BZ1235,0)),1),
IF(AS8="Incurred - DCCE Dollar",IFERROR(INDEX(AP1242:BZ1249,7,MATCH(AV11,AP1235:BZ1235,0))/INDEX(AP1236:BZ1241,6,MATCH(AV11,AP1235:BZ1235,0)),1),
IF(AS8="Incurred - DCCE (by Ratio)",IFERROR(INDEX(AP1242:BZ1249,8,MATCH(AV11,AP1235:BZ1235,0))/INDEX(AP1236:BZ1241,6,MATCH(AV11,AP1235:BZ1235,0)),1),""))))))</f>
        <v>1.0046917199303018</v>
      </c>
      <c r="AW26" s="47">
        <f>IF(AND(OR(AS7="Incurred - Pure Loss",AS7="Paid - Pure Loss"),OR(AS8="",AS8="NA")),"ERROR",
IF(OR(AS7="Paid - Loss &amp; DCCE",AS7="Incurred - Loss &amp; DCCE"),"",
IF(AS8="Paid - DCCE Dollar",IFERROR(INDEX(AP1242:BZ1249,3,MATCH(AW11,AP1235:BZ1235,0))/INDEX(AP1236:BZ1241,3,MATCH(AW11,AP1235:BZ1235,0)),1),
IF(AS8="Paid - DCCE (by Ratio)",IFERROR(INDEX(AP1242:BZ1249,4,MATCH(AW11,AP1235:BZ1235,0))/INDEX(AP1236:BZ1241,3,MATCH(AW11,AP1235:BZ1235,0)),1),
IF(AS8="Incurred - DCCE Dollar",IFERROR(INDEX(AP1242:BZ1249,7,MATCH(AW11,AP1235:BZ1235,0))/INDEX(AP1236:BZ1241,6,MATCH(AW11,AP1235:BZ1235,0)),1),
IF(AS8="Incurred - DCCE (by Ratio)",IFERROR(INDEX(AP1242:BZ1249,8,MATCH(AW11,AP1235:BZ1235,0))/INDEX(AP1236:BZ1241,6,MATCH(AW11,AP1235:BZ1235,0)),1),""))))))</f>
        <v>1.024956593618328</v>
      </c>
      <c r="AX26" s="47">
        <f>IF(AND(OR(AS7="Incurred - Pure Loss",AS7="Paid - Pure Loss"),OR(AS8="",AS8="NA")),"ERROR",
IF(OR(AS7="Paid - Loss &amp; DCCE",AS7="Incurred - Loss &amp; DCCE"),"",
IF(AS8="Paid - DCCE Dollar",IFERROR(INDEX(AP1242:BZ1249,3,MATCH(AX11,AP1235:BZ1235,0))/INDEX(AP1236:BZ1241,3,MATCH(AX11,AP1235:BZ1235,0)),1),
IF(AS8="Paid - DCCE (by Ratio)",IFERROR(INDEX(AP1242:BZ1249,4,MATCH(AX11,AP1235:BZ1235,0))/INDEX(AP1236:BZ1241,3,MATCH(AX11,AP1235:BZ1235,0)),1),
IF(AS8="Incurred - DCCE Dollar",IFERROR(INDEX(AP1242:BZ1249,7,MATCH(AX11,AP1235:BZ1235,0))/INDEX(AP1236:BZ1241,6,MATCH(AX11,AP1235:BZ1235,0)),1),
IF(AS8="Incurred - DCCE (by Ratio)",IFERROR(INDEX(AP1242:BZ1249,8,MATCH(AX11,AP1235:BZ1235,0))/INDEX(AP1236:BZ1241,6,MATCH(AX11,AP1235:BZ1235,0)),1),""))))))</f>
        <v>1.1108100718113394</v>
      </c>
      <c r="AY26" s="47">
        <f>IF(AND(OR(AS7="Incurred - Pure Loss",AS7="Paid - Pure Loss"),OR(AS8="",AS8="NA")),"ERROR",
IF(OR(AS7="Paid - Loss &amp; DCCE",AS7="Incurred - Loss &amp; DCCE"),"",
IF(AS8="Paid - DCCE Dollar",IFERROR(INDEX(AP1242:BZ1249,3,MATCH(AY11,AP1235:BZ1235,0))/INDEX(AP1236:BZ1241,3,MATCH(AY11,AP1235:BZ1235,0)),1),
IF(AS8="Paid - DCCE (by Ratio)",IFERROR(INDEX(AP1242:BZ1249,4,MATCH(AY11,AP1235:BZ1235,0))/INDEX(AP1236:BZ1241,3,MATCH(AY11,AP1235:BZ1235,0)),1),
IF(AS8="Incurred - DCCE Dollar",IFERROR(INDEX(AP1242:BZ1249,7,MATCH(AY11,AP1235:BZ1235,0))/INDEX(AP1236:BZ1241,6,MATCH(AY11,AP1235:BZ1235,0)),1),
IF(AS8="Incurred - DCCE (by Ratio)",IFERROR(INDEX(AP1242:BZ1249,8,MATCH(AY11,AP1235:BZ1235,0))/INDEX(AP1236:BZ1241,6,MATCH(AY11,AP1235:BZ1235,0)),1),""))))))</f>
        <v>1.2738053141371273</v>
      </c>
      <c r="AZ26" s="47">
        <f>IF(AND(OR(AS7="Incurred - Pure Loss",AS7="Paid - Pure Loss"),OR(AS8="",AS8="NA")),"ERROR",
IF(OR(AS7="Paid - Loss &amp; DCCE",AS7="Incurred - Loss &amp; DCCE"),"",
IF(AS8="Paid - DCCE Dollar",IFERROR(INDEX(AP1242:BZ1249,3,MATCH(AZ11,AP1235:BZ1235,0))/INDEX(AP1236:BZ1241,3,MATCH(AZ11,AP1235:BZ1235,0)),1),
IF(AS8="Paid - DCCE (by Ratio)",IFERROR(INDEX(AP1242:BZ1249,4,MATCH(AZ11,AP1235:BZ1235,0))/INDEX(AP1236:BZ1241,3,MATCH(AZ11,AP1235:BZ1235,0)),1),
IF(AS8="Incurred - DCCE Dollar",IFERROR(INDEX(AP1242:BZ1249,7,MATCH(AZ11,AP1235:BZ1235,0))/INDEX(AP1236:BZ1241,6,MATCH(AZ11,AP1235:BZ1235,0)),1),
IF(AS8="Incurred - DCCE (by Ratio)",IFERROR(INDEX(AP1242:BZ1249,8,MATCH(AZ11,AP1235:BZ1235,0))/INDEX(AP1236:BZ1241,6,MATCH(AZ11,AP1235:BZ1235,0)),1),""))))))</f>
        <v>1.9220454078099902</v>
      </c>
      <c r="BA26" s="47">
        <f>IF(AND(OR(AS7="Incurred - Pure Loss",AS7="Paid - Pure Loss"),OR(AS8="",AS8="NA")),"ERROR",
IF(OR(AS7="Paid - Loss &amp; DCCE",AS7="Incurred - Loss &amp; DCCE"),"",
IF(AS8="Paid - DCCE Dollar",IFERROR(INDEX(AP1242:BZ1249,3,MATCH(BA11,AP1235:BZ1235,0))/INDEX(AP1236:BZ1241,3,MATCH(BA11,AP1235:BZ1235,0)),1),
IF(AS8="Paid - DCCE (by Ratio)",IFERROR(INDEX(AP1242:BZ1249,4,MATCH(BA11,AP1235:BZ1235,0))/INDEX(AP1236:BZ1241,3,MATCH(BA11,AP1235:BZ1235,0)),1),
IF(AS8="Incurred - DCCE Dollar",IFERROR(INDEX(AP1242:BZ1249,7,MATCH(BA11,AP1235:BZ1235,0))/INDEX(AP1236:BZ1241,6,MATCH(BA11,AP1235:BZ1235,0)),1),
IF(AS8="Incurred - DCCE (by Ratio)",IFERROR(INDEX(AP1242:BZ1249,8,MATCH(BA11,AP1235:BZ1235,0))/INDEX(AP1236:BZ1241,6,MATCH(BA11,AP1235:BZ1235,0)),1),""))))))</f>
        <v>4.6362105257330724</v>
      </c>
      <c r="CD26" s="170" t="str">
        <f>IF(OR(CG7="Paid - Loss &amp; DCCE",CG7="Incurred - Loss &amp; DCCE"),"","DCCE")</f>
        <v>DCCE</v>
      </c>
      <c r="CE26" s="46"/>
      <c r="CF26" s="47">
        <f>IF(AND(OR(CG7="Incurred - Pure Loss",CG7="Paid - Pure Loss"),OR(CG8="",CG8="NA")),"ERROR",
IF(OR(CG7="Paid - Loss &amp; DCCE",CG7="Incurred - Loss &amp; DCCE"),"",
IF(CG8="Paid - DCCE Dollar",IFERROR(INDEX(CD1242:DN1249,3,MATCH(CF11,CD1235:DN1235,0))/INDEX(CD1236:DN1241,3,MATCH(CF11,CD1235:DN1235,0)),1),
IF(CG8="Paid - DCCE (by Ratio)",IFERROR(INDEX(CD1242:DN1249,4,MATCH(CF11,CD1235:DN1235,0))/INDEX(CD1236:DN1241,3,MATCH(CF11,CD1235:DN1235,0)),1),
IF(CG8="Incurred - DCCE Dollar",IFERROR(INDEX(CD1242:DN1249,7,MATCH(CF11,CD1235:DN1235,0))/INDEX(CD1236:DN1241,6,MATCH(CF11,CD1235:DN1235,0)),1),
IF(CG8="Incurred - DCCE (by Ratio)",IFERROR(INDEX(CD1242:DN1249,8,MATCH(CF11,CD1235:DN1235,0))/INDEX(CD1236:DN1241,6,MATCH(CF11,CD1235:DN1235,0)),1),""))))))</f>
        <v>1</v>
      </c>
      <c r="CG26" s="47">
        <f>IF(AND(OR(CG7="Incurred - Pure Loss",CG7="Paid - Pure Loss"),OR(CG8="",CG8="NA")),"ERROR",
IF(OR(CG7="Paid - Loss &amp; DCCE",CG7="Incurred - Loss &amp; DCCE"),"",
IF(CG8="Paid - DCCE Dollar",IFERROR(INDEX(CD1242:DN1249,3,MATCH(CG11,CD1235:DN1235,0))/INDEX(CD1236:DN1241,3,MATCH(CG11,CD1235:DN1235,0)),1),
IF(CG8="Paid - DCCE (by Ratio)",IFERROR(INDEX(CD1242:DN1249,4,MATCH(CG11,CD1235:DN1235,0))/INDEX(CD1236:DN1241,3,MATCH(CG11,CD1235:DN1235,0)),1),
IF(CG8="Incurred - DCCE Dollar",IFERROR(INDEX(CD1242:DN1249,7,MATCH(CG11,CD1235:DN1235,0))/INDEX(CD1236:DN1241,6,MATCH(CG11,CD1235:DN1235,0)),1),
IF(CG8="Incurred - DCCE (by Ratio)",IFERROR(INDEX(CD1242:DN1249,8,MATCH(CG11,CD1235:DN1235,0))/INDEX(CD1236:DN1241,6,MATCH(CG11,CD1235:DN1235,0)),1),""))))))</f>
        <v>1.0000019213969296</v>
      </c>
      <c r="CH26" s="47">
        <f>IF(AND(OR(CG7="Incurred - Pure Loss",CG7="Paid - Pure Loss"),OR(CG8="",CG8="NA")),"ERROR",
IF(OR(CG7="Paid - Loss &amp; DCCE",CG7="Incurred - Loss &amp; DCCE"),"",
IF(CG8="Paid - DCCE Dollar",IFERROR(INDEX(CD1242:DN1249,3,MATCH(CH11,CD1235:DN1235,0))/INDEX(CD1236:DN1241,3,MATCH(CH11,CD1235:DN1235,0)),1),
IF(CG8="Paid - DCCE (by Ratio)",IFERROR(INDEX(CD1242:DN1249,4,MATCH(CH11,CD1235:DN1235,0))/INDEX(CD1236:DN1241,3,MATCH(CH11,CD1235:DN1235,0)),1),
IF(CG8="Incurred - DCCE Dollar",IFERROR(INDEX(CD1242:DN1249,7,MATCH(CH11,CD1235:DN1235,0))/INDEX(CD1236:DN1241,6,MATCH(CH11,CD1235:DN1235,0)),1),
IF(CG8="Incurred - DCCE (by Ratio)",IFERROR(INDEX(CD1242:DN1249,8,MATCH(CH11,CD1235:DN1235,0))/INDEX(CD1236:DN1241,6,MATCH(CH11,CD1235:DN1235,0)),1),""))))))</f>
        <v>1.0000035451507492</v>
      </c>
      <c r="CI26" s="47">
        <f>IF(AND(OR(CG7="Incurred - Pure Loss",CG7="Paid - Pure Loss"),OR(CG8="",CG8="NA")),"ERROR",
IF(OR(CG7="Paid - Loss &amp; DCCE",CG7="Incurred - Loss &amp; DCCE"),"",
IF(CG8="Paid - DCCE Dollar",IFERROR(INDEX(CD1242:DN1249,3,MATCH(CI11,CD1235:DN1235,0))/INDEX(CD1236:DN1241,3,MATCH(CI11,CD1235:DN1235,0)),1),
IF(CG8="Paid - DCCE (by Ratio)",IFERROR(INDEX(CD1242:DN1249,4,MATCH(CI11,CD1235:DN1235,0))/INDEX(CD1236:DN1241,3,MATCH(CI11,CD1235:DN1235,0)),1),
IF(CG8="Incurred - DCCE Dollar",IFERROR(INDEX(CD1242:DN1249,7,MATCH(CI11,CD1235:DN1235,0))/INDEX(CD1236:DN1241,6,MATCH(CI11,CD1235:DN1235,0)),1),
IF(CG8="Incurred - DCCE (by Ratio)",IFERROR(INDEX(CD1242:DN1249,8,MATCH(CI11,CD1235:DN1235,0))/INDEX(CD1236:DN1241,6,MATCH(CI11,CD1235:DN1235,0)),1),""))))))</f>
        <v>1.0000213147193704</v>
      </c>
      <c r="CJ26" s="47">
        <f>IF(AND(OR(CG7="Incurred - Pure Loss",CG7="Paid - Pure Loss"),OR(CG8="",CG8="NA")),"ERROR",
IF(OR(CG7="Paid - Loss &amp; DCCE",CG7="Incurred - Loss &amp; DCCE"),"",
IF(CG8="Paid - DCCE Dollar",IFERROR(INDEX(CD1242:DN1249,3,MATCH(CJ11,CD1235:DN1235,0))/INDEX(CD1236:DN1241,3,MATCH(CJ11,CD1235:DN1235,0)),1),
IF(CG8="Paid - DCCE (by Ratio)",IFERROR(INDEX(CD1242:DN1249,4,MATCH(CJ11,CD1235:DN1235,0))/INDEX(CD1236:DN1241,3,MATCH(CJ11,CD1235:DN1235,0)),1),
IF(CG8="Incurred - DCCE Dollar",IFERROR(INDEX(CD1242:DN1249,7,MATCH(CJ11,CD1235:DN1235,0))/INDEX(CD1236:DN1241,6,MATCH(CJ11,CD1235:DN1235,0)),1),
IF(CG8="Incurred - DCCE (by Ratio)",IFERROR(INDEX(CD1242:DN1249,8,MATCH(CJ11,CD1235:DN1235,0))/INDEX(CD1236:DN1241,6,MATCH(CJ11,CD1235:DN1235,0)),1),""))))))</f>
        <v>1.0031786006061287</v>
      </c>
      <c r="CK26" s="47">
        <f>IF(AND(OR(CG7="Incurred - Pure Loss",CG7="Paid - Pure Loss"),OR(CG8="",CG8="NA")),"ERROR",
IF(OR(CG7="Paid - Loss &amp; DCCE",CG7="Incurred - Loss &amp; DCCE"),"",
IF(CG8="Paid - DCCE Dollar",IFERROR(INDEX(CD1242:DN1249,3,MATCH(CK11,CD1235:DN1235,0))/INDEX(CD1236:DN1241,3,MATCH(CK11,CD1235:DN1235,0)),1),
IF(CG8="Paid - DCCE (by Ratio)",IFERROR(INDEX(CD1242:DN1249,4,MATCH(CK11,CD1235:DN1235,0))/INDEX(CD1236:DN1241,3,MATCH(CK11,CD1235:DN1235,0)),1),
IF(CG8="Incurred - DCCE Dollar",IFERROR(INDEX(CD1242:DN1249,7,MATCH(CK11,CD1235:DN1235,0))/INDEX(CD1236:DN1241,6,MATCH(CK11,CD1235:DN1235,0)),1),
IF(CG8="Incurred - DCCE (by Ratio)",IFERROR(INDEX(CD1242:DN1249,8,MATCH(CK11,CD1235:DN1235,0))/INDEX(CD1236:DN1241,6,MATCH(CK11,CD1235:DN1235,0)),1),""))))))</f>
        <v>1.0153513007060091</v>
      </c>
      <c r="CL26" s="47">
        <f>IF(AND(OR(CG7="Incurred - Pure Loss",CG7="Paid - Pure Loss"),OR(CG8="",CG8="NA")),"ERROR",
IF(OR(CG7="Paid - Loss &amp; DCCE",CG7="Incurred - Loss &amp; DCCE"),"",
IF(CG8="Paid - DCCE Dollar",IFERROR(INDEX(CD1242:DN1249,3,MATCH(CL11,CD1235:DN1235,0))/INDEX(CD1236:DN1241,3,MATCH(CL11,CD1235:DN1235,0)),1),
IF(CG8="Paid - DCCE (by Ratio)",IFERROR(INDEX(CD1242:DN1249,4,MATCH(CL11,CD1235:DN1235,0))/INDEX(CD1236:DN1241,3,MATCH(CL11,CD1235:DN1235,0)),1),
IF(CG8="Incurred - DCCE Dollar",IFERROR(INDEX(CD1242:DN1249,7,MATCH(CL11,CD1235:DN1235,0))/INDEX(CD1236:DN1241,6,MATCH(CL11,CD1235:DN1235,0)),1),
IF(CG8="Incurred - DCCE (by Ratio)",IFERROR(INDEX(CD1242:DN1249,8,MATCH(CL11,CD1235:DN1235,0))/INDEX(CD1236:DN1241,6,MATCH(CL11,CD1235:DN1235,0)),1),""))))))</f>
        <v>1.0651064989547911</v>
      </c>
      <c r="CM26" s="47">
        <f>IF(AND(OR(CG7="Incurred - Pure Loss",CG7="Paid - Pure Loss"),OR(CG8="",CG8="NA")),"ERROR",
IF(OR(CG7="Paid - Loss &amp; DCCE",CG7="Incurred - Loss &amp; DCCE"),"",
IF(CG8="Paid - DCCE Dollar",IFERROR(INDEX(CD1242:DN1249,3,MATCH(CM11,CD1235:DN1235,0))/INDEX(CD1236:DN1241,3,MATCH(CM11,CD1235:DN1235,0)),1),
IF(CG8="Paid - DCCE (by Ratio)",IFERROR(INDEX(CD1242:DN1249,4,MATCH(CM11,CD1235:DN1235,0))/INDEX(CD1236:DN1241,3,MATCH(CM11,CD1235:DN1235,0)),1),
IF(CG8="Incurred - DCCE Dollar",IFERROR(INDEX(CD1242:DN1249,7,MATCH(CM11,CD1235:DN1235,0))/INDEX(CD1236:DN1241,6,MATCH(CM11,CD1235:DN1235,0)),1),
IF(CG8="Incurred - DCCE (by Ratio)",IFERROR(INDEX(CD1242:DN1249,8,MATCH(CM11,CD1235:DN1235,0))/INDEX(CD1236:DN1241,6,MATCH(CM11,CD1235:DN1235,0)),1),""))))))</f>
        <v>1.2406569105397334</v>
      </c>
      <c r="CN26" s="47">
        <f>IF(AND(OR(CG7="Incurred - Pure Loss",CG7="Paid - Pure Loss"),OR(CG8="",CG8="NA")),"ERROR",
IF(OR(CG7="Paid - Loss &amp; DCCE",CG7="Incurred - Loss &amp; DCCE"),"",
IF(CG8="Paid - DCCE Dollar",IFERROR(INDEX(CD1242:DN1249,3,MATCH(CN11,CD1235:DN1235,0))/INDEX(CD1236:DN1241,3,MATCH(CN11,CD1235:DN1235,0)),1),
IF(CG8="Paid - DCCE (by Ratio)",IFERROR(INDEX(CD1242:DN1249,4,MATCH(CN11,CD1235:DN1235,0))/INDEX(CD1236:DN1241,3,MATCH(CN11,CD1235:DN1235,0)),1),
IF(CG8="Incurred - DCCE Dollar",IFERROR(INDEX(CD1242:DN1249,7,MATCH(CN11,CD1235:DN1235,0))/INDEX(CD1236:DN1241,6,MATCH(CN11,CD1235:DN1235,0)),1),
IF(CG8="Incurred - DCCE (by Ratio)",IFERROR(INDEX(CD1242:DN1249,8,MATCH(CN11,CD1235:DN1235,0))/INDEX(CD1236:DN1241,6,MATCH(CN11,CD1235:DN1235,0)),1),""))))))</f>
        <v>1.679147569930046</v>
      </c>
      <c r="CO26" s="47">
        <f>IF(AND(OR(CG7="Incurred - Pure Loss",CG7="Paid - Pure Loss"),OR(CG8="",CG8="NA")),"ERROR",
IF(OR(CG7="Paid - Loss &amp; DCCE",CG7="Incurred - Loss &amp; DCCE"),"",
IF(CG8="Paid - DCCE Dollar",IFERROR(INDEX(CD1242:DN1249,3,MATCH(CO11,CD1235:DN1235,0))/INDEX(CD1236:DN1241,3,MATCH(CO11,CD1235:DN1235,0)),1),
IF(CG8="Paid - DCCE (by Ratio)",IFERROR(INDEX(CD1242:DN1249,4,MATCH(CO11,CD1235:DN1235,0))/INDEX(CD1236:DN1241,3,MATCH(CO11,CD1235:DN1235,0)),1),
IF(CG8="Incurred - DCCE Dollar",IFERROR(INDEX(CD1242:DN1249,7,MATCH(CO11,CD1235:DN1235,0))/INDEX(CD1236:DN1241,6,MATCH(CO11,CD1235:DN1235,0)),1),
IF(CG8="Incurred - DCCE (by Ratio)",IFERROR(INDEX(CD1242:DN1249,8,MATCH(CO11,CD1235:DN1235,0))/INDEX(CD1236:DN1241,6,MATCH(CO11,CD1235:DN1235,0)),1),""))))))</f>
        <v>27.494743573616205</v>
      </c>
      <c r="DR26" s="170" t="str">
        <f>IF(OR(DU7="Paid - Loss &amp; DCCE",DU7="Incurred - Loss &amp; DCCE"),"","DCCE")</f>
        <v>DCCE</v>
      </c>
      <c r="DS26" s="46"/>
      <c r="DT26" s="47">
        <f>IF(AND(OR(DU7="Incurred - Pure Loss",DU7="Paid - Pure Loss"),OR(DU8="",DU8="NA")),"ERROR",
IF(OR(DU7="Paid - Loss &amp; DCCE",DU7="Incurred - Loss &amp; DCCE"),"",
IF(DU8="Paid - DCCE Dollar",IFERROR(INDEX(DR1242:FB1249,3,MATCH(DT11,DR1235:FB1235,0))/INDEX(DR1236:FB1241,3,MATCH(DT11,DR1235:FB1235,0)),1),
IF(DU8="Paid - DCCE (by Ratio)",IFERROR(INDEX(DR1242:FB1249,4,MATCH(DT11,DR1235:FB1235,0))/INDEX(DR1236:FB1241,3,MATCH(DT11,DR1235:FB1235,0)),1),
IF(DU8="Incurred - DCCE Dollar",IFERROR(INDEX(DR1242:FB1249,7,MATCH(DT11,DR1235:FB1235,0))/INDEX(DR1236:FB1241,6,MATCH(DT11,DR1235:FB1235,0)),1),
IF(DU8="Incurred - DCCE (by Ratio)",IFERROR(INDEX(DR1242:FB1249,8,MATCH(DT11,DR1235:FB1235,0))/INDEX(DR1236:FB1241,6,MATCH(DT11,DR1235:FB1235,0)),1),""))))))</f>
        <v>1.0090566069898457</v>
      </c>
      <c r="DU26" s="47">
        <f>IF(AND(OR(DU7="Incurred - Pure Loss",DU7="Paid - Pure Loss"),OR(DU8="",DU8="NA")),"ERROR",
IF(OR(DU7="Paid - Loss &amp; DCCE",DU7="Incurred - Loss &amp; DCCE"),"",
IF(DU8="Paid - DCCE Dollar",IFERROR(INDEX(DR1242:FB1249,3,MATCH(DU11,DR1235:FB1235,0))/INDEX(DR1236:FB1241,3,MATCH(DU11,DR1235:FB1235,0)),1),
IF(DU8="Paid - DCCE (by Ratio)",IFERROR(INDEX(DR1242:FB1249,4,MATCH(DU11,DR1235:FB1235,0))/INDEX(DR1236:FB1241,3,MATCH(DU11,DR1235:FB1235,0)),1),
IF(DU8="Incurred - DCCE Dollar",IFERROR(INDEX(DR1242:FB1249,7,MATCH(DU11,DR1235:FB1235,0))/INDEX(DR1236:FB1241,6,MATCH(DU11,DR1235:FB1235,0)),1),
IF(DU8="Incurred - DCCE (by Ratio)",IFERROR(INDEX(DR1242:FB1249,8,MATCH(DU11,DR1235:FB1235,0))/INDEX(DR1236:FB1241,6,MATCH(DU11,DR1235:FB1235,0)),1),""))))))</f>
        <v>1.0355209090276021</v>
      </c>
      <c r="DV26" s="47">
        <f>IF(AND(OR(DU7="Incurred - Pure Loss",DU7="Paid - Pure Loss"),OR(DU8="",DU8="NA")),"ERROR",
IF(OR(DU7="Paid - Loss &amp; DCCE",DU7="Incurred - Loss &amp; DCCE"),"",
IF(DU8="Paid - DCCE Dollar",IFERROR(INDEX(DR1242:FB1249,3,MATCH(DV11,DR1235:FB1235,0))/INDEX(DR1236:FB1241,3,MATCH(DV11,DR1235:FB1235,0)),1),
IF(DU8="Paid - DCCE (by Ratio)",IFERROR(INDEX(DR1242:FB1249,4,MATCH(DV11,DR1235:FB1235,0))/INDEX(DR1236:FB1241,3,MATCH(DV11,DR1235:FB1235,0)),1),
IF(DU8="Incurred - DCCE Dollar",IFERROR(INDEX(DR1242:FB1249,7,MATCH(DV11,DR1235:FB1235,0))/INDEX(DR1236:FB1241,6,MATCH(DV11,DR1235:FB1235,0)),1),
IF(DU8="Incurred - DCCE (by Ratio)",IFERROR(INDEX(DR1242:FB1249,8,MATCH(DV11,DR1235:FB1235,0))/INDEX(DR1236:FB1241,6,MATCH(DV11,DR1235:FB1235,0)),1),""))))))</f>
        <v>1.0709232394171802</v>
      </c>
      <c r="DW26" s="47">
        <f>IF(AND(OR(DU7="Incurred - Pure Loss",DU7="Paid - Pure Loss"),OR(DU8="",DU8="NA")),"ERROR",
IF(OR(DU7="Paid - Loss &amp; DCCE",DU7="Incurred - Loss &amp; DCCE"),"",
IF(DU8="Paid - DCCE Dollar",IFERROR(INDEX(DR1242:FB1249,3,MATCH(DW11,DR1235:FB1235,0))/INDEX(DR1236:FB1241,3,MATCH(DW11,DR1235:FB1235,0)),1),
IF(DU8="Paid - DCCE (by Ratio)",IFERROR(INDEX(DR1242:FB1249,4,MATCH(DW11,DR1235:FB1235,0))/INDEX(DR1236:FB1241,3,MATCH(DW11,DR1235:FB1235,0)),1),
IF(DU8="Incurred - DCCE Dollar",IFERROR(INDEX(DR1242:FB1249,7,MATCH(DW11,DR1235:FB1235,0))/INDEX(DR1236:FB1241,6,MATCH(DW11,DR1235:FB1235,0)),1),
IF(DU8="Incurred - DCCE (by Ratio)",IFERROR(INDEX(DR1242:FB1249,8,MATCH(DW11,DR1235:FB1235,0))/INDEX(DR1236:FB1241,6,MATCH(DW11,DR1235:FB1235,0)),1),""))))))</f>
        <v>1.116199522800196</v>
      </c>
      <c r="DX26" s="47">
        <f>IF(AND(OR(DU7="Incurred - Pure Loss",DU7="Paid - Pure Loss"),OR(DU8="",DU8="NA")),"ERROR",
IF(OR(DU7="Paid - Loss &amp; DCCE",DU7="Incurred - Loss &amp; DCCE"),"",
IF(DU8="Paid - DCCE Dollar",IFERROR(INDEX(DR1242:FB1249,3,MATCH(DX11,DR1235:FB1235,0))/INDEX(DR1236:FB1241,3,MATCH(DX11,DR1235:FB1235,0)),1),
IF(DU8="Paid - DCCE (by Ratio)",IFERROR(INDEX(DR1242:FB1249,4,MATCH(DX11,DR1235:FB1235,0))/INDEX(DR1236:FB1241,3,MATCH(DX11,DR1235:FB1235,0)),1),
IF(DU8="Incurred - DCCE Dollar",IFERROR(INDEX(DR1242:FB1249,7,MATCH(DX11,DR1235:FB1235,0))/INDEX(DR1236:FB1241,6,MATCH(DX11,DR1235:FB1235,0)),1),
IF(DU8="Incurred - DCCE (by Ratio)",IFERROR(INDEX(DR1242:FB1249,8,MATCH(DX11,DR1235:FB1235,0))/INDEX(DR1236:FB1241,6,MATCH(DX11,DR1235:FB1235,0)),1),""))))))</f>
        <v>1.1898450042748496</v>
      </c>
      <c r="DY26" s="47">
        <f>IF(AND(OR(DU7="Incurred - Pure Loss",DU7="Paid - Pure Loss"),OR(DU8="",DU8="NA")),"ERROR",
IF(OR(DU7="Paid - Loss &amp; DCCE",DU7="Incurred - Loss &amp; DCCE"),"",
IF(DU8="Paid - DCCE Dollar",IFERROR(INDEX(DR1242:FB1249,3,MATCH(DY11,DR1235:FB1235,0))/INDEX(DR1236:FB1241,3,MATCH(DY11,DR1235:FB1235,0)),1),
IF(DU8="Paid - DCCE (by Ratio)",IFERROR(INDEX(DR1242:FB1249,4,MATCH(DY11,DR1235:FB1235,0))/INDEX(DR1236:FB1241,3,MATCH(DY11,DR1235:FB1235,0)),1),
IF(DU8="Incurred - DCCE Dollar",IFERROR(INDEX(DR1242:FB1249,7,MATCH(DY11,DR1235:FB1235,0))/INDEX(DR1236:FB1241,6,MATCH(DY11,DR1235:FB1235,0)),1),
IF(DU8="Incurred - DCCE (by Ratio)",IFERROR(INDEX(DR1242:FB1249,8,MATCH(DY11,DR1235:FB1235,0))/INDEX(DR1236:FB1241,6,MATCH(DY11,DR1235:FB1235,0)),1),""))))))</f>
        <v>1.3479292569081083</v>
      </c>
      <c r="DZ26" s="47">
        <f>IF(AND(OR(DU7="Incurred - Pure Loss",DU7="Paid - Pure Loss"),OR(DU8="",DU8="NA")),"ERROR",
IF(OR(DU7="Paid - Loss &amp; DCCE",DU7="Incurred - Loss &amp; DCCE"),"",
IF(DU8="Paid - DCCE Dollar",IFERROR(INDEX(DR1242:FB1249,3,MATCH(DZ11,DR1235:FB1235,0))/INDEX(DR1236:FB1241,3,MATCH(DZ11,DR1235:FB1235,0)),1),
IF(DU8="Paid - DCCE (by Ratio)",IFERROR(INDEX(DR1242:FB1249,4,MATCH(DZ11,DR1235:FB1235,0))/INDEX(DR1236:FB1241,3,MATCH(DZ11,DR1235:FB1235,0)),1),
IF(DU8="Incurred - DCCE Dollar",IFERROR(INDEX(DR1242:FB1249,7,MATCH(DZ11,DR1235:FB1235,0))/INDEX(DR1236:FB1241,6,MATCH(DZ11,DR1235:FB1235,0)),1),
IF(DU8="Incurred - DCCE (by Ratio)",IFERROR(INDEX(DR1242:FB1249,8,MATCH(DZ11,DR1235:FB1235,0))/INDEX(DR1236:FB1241,6,MATCH(DZ11,DR1235:FB1235,0)),1),""))))))</f>
        <v>1.7342201766702858</v>
      </c>
      <c r="EA26" s="47">
        <f>IF(AND(OR(DU7="Incurred - Pure Loss",DU7="Paid - Pure Loss"),OR(DU8="",DU8="NA")),"ERROR",
IF(OR(DU7="Paid - Loss &amp; DCCE",DU7="Incurred - Loss &amp; DCCE"),"",
IF(DU8="Paid - DCCE Dollar",IFERROR(INDEX(DR1242:FB1249,3,MATCH(EA11,DR1235:FB1235,0))/INDEX(DR1236:FB1241,3,MATCH(EA11,DR1235:FB1235,0)),1),
IF(DU8="Paid - DCCE (by Ratio)",IFERROR(INDEX(DR1242:FB1249,4,MATCH(EA11,DR1235:FB1235,0))/INDEX(DR1236:FB1241,3,MATCH(EA11,DR1235:FB1235,0)),1),
IF(DU8="Incurred - DCCE Dollar",IFERROR(INDEX(DR1242:FB1249,7,MATCH(EA11,DR1235:FB1235,0))/INDEX(DR1236:FB1241,6,MATCH(EA11,DR1235:FB1235,0)),1),
IF(DU8="Incurred - DCCE (by Ratio)",IFERROR(INDEX(DR1242:FB1249,8,MATCH(EA11,DR1235:FB1235,0))/INDEX(DR1236:FB1241,6,MATCH(EA11,DR1235:FB1235,0)),1),""))))))</f>
        <v>3.0357173849833385</v>
      </c>
      <c r="EB26" s="47">
        <f>IF(AND(OR(DU7="Incurred - Pure Loss",DU7="Paid - Pure Loss"),OR(DU8="",DU8="NA")),"ERROR",
IF(OR(DU7="Paid - Loss &amp; DCCE",DU7="Incurred - Loss &amp; DCCE"),"",
IF(DU8="Paid - DCCE Dollar",IFERROR(INDEX(DR1242:FB1249,3,MATCH(EB11,DR1235:FB1235,0))/INDEX(DR1236:FB1241,3,MATCH(EB11,DR1235:FB1235,0)),1),
IF(DU8="Paid - DCCE (by Ratio)",IFERROR(INDEX(DR1242:FB1249,4,MATCH(EB11,DR1235:FB1235,0))/INDEX(DR1236:FB1241,3,MATCH(EB11,DR1235:FB1235,0)),1),
IF(DU8="Incurred - DCCE Dollar",IFERROR(INDEX(DR1242:FB1249,7,MATCH(EB11,DR1235:FB1235,0))/INDEX(DR1236:FB1241,6,MATCH(EB11,DR1235:FB1235,0)),1),
IF(DU8="Incurred - DCCE (by Ratio)",IFERROR(INDEX(DR1242:FB1249,8,MATCH(EB11,DR1235:FB1235,0))/INDEX(DR1236:FB1241,6,MATCH(EB11,DR1235:FB1235,0)),1),""))))))</f>
        <v>9.7971527079359877</v>
      </c>
      <c r="EC26" s="47">
        <f>IF(AND(OR(DU7="Incurred - Pure Loss",DU7="Paid - Pure Loss"),OR(DU8="",DU8="NA")),"ERROR",
IF(OR(DU7="Paid - Loss &amp; DCCE",DU7="Incurred - Loss &amp; DCCE"),"",
IF(DU8="Paid - DCCE Dollar",IFERROR(INDEX(DR1242:FB1249,3,MATCH(EC11,DR1235:FB1235,0))/INDEX(DR1236:FB1241,3,MATCH(EC11,DR1235:FB1235,0)),1),
IF(DU8="Paid - DCCE (by Ratio)",IFERROR(INDEX(DR1242:FB1249,4,MATCH(EC11,DR1235:FB1235,0))/INDEX(DR1236:FB1241,3,MATCH(EC11,DR1235:FB1235,0)),1),
IF(DU8="Incurred - DCCE Dollar",IFERROR(INDEX(DR1242:FB1249,7,MATCH(EC11,DR1235:FB1235,0))/INDEX(DR1236:FB1241,6,MATCH(EC11,DR1235:FB1235,0)),1),
IF(DU8="Incurred - DCCE (by Ratio)",IFERROR(INDEX(DR1242:FB1249,8,MATCH(EC11,DR1235:FB1235,0))/INDEX(DR1236:FB1241,6,MATCH(EC11,DR1235:FB1235,0)),1),""))))))</f>
        <v>82.838382040051371</v>
      </c>
      <c r="FF26" s="170" t="str">
        <f>IF(OR(FI7="Paid - Loss &amp; DCCE",FI7="Incurred - Loss &amp; DCCE"),"","DCCE")</f>
        <v>DCCE</v>
      </c>
      <c r="FG26" s="46"/>
      <c r="FH26" s="47">
        <f>IF(AND(OR(FI7="Incurred - Pure Loss",FI7="Paid - Pure Loss"),OR(FI8="",FI8="NA")),"ERROR",
IF(OR(FI7="Paid - Loss &amp; DCCE",FI7="Incurred - Loss &amp; DCCE"),"",
IF(FI8="Paid - DCCE Dollar",IFERROR(INDEX(FF1242:GP1249,3,MATCH(FH11,FF1235:GP1235,0))/INDEX(FF1236:GP1241,3,MATCH(FH11,FF1235:GP1235,0)),1),
IF(FI8="Paid - DCCE (by Ratio)",IFERROR(INDEX(FF1242:GP1249,4,MATCH(FH11,FF1235:GP1235,0))/INDEX(FF1236:GP1241,3,MATCH(FH11,FF1235:GP1235,0)),1),
IF(FI8="Incurred - DCCE Dollar",IFERROR(INDEX(FF1242:GP1249,7,MATCH(FH11,FF1235:GP1235,0))/INDEX(FF1236:GP1241,6,MATCH(FH11,FF1235:GP1235,0)),1),
IF(FI8="Incurred - DCCE (by Ratio)",IFERROR(INDEX(FF1242:GP1249,8,MATCH(FH11,FF1235:GP1235,0))/INDEX(FF1236:GP1241,6,MATCH(FH11,FF1235:GP1235,0)),1),""))))))</f>
        <v>1</v>
      </c>
      <c r="FI26" s="47">
        <f>IF(AND(OR(FI7="Incurred - Pure Loss",FI7="Paid - Pure Loss"),OR(FI8="",FI8="NA")),"ERROR",
IF(OR(FI7="Paid - Loss &amp; DCCE",FI7="Incurred - Loss &amp; DCCE"),"",
IF(FI8="Paid - DCCE Dollar",IFERROR(INDEX(FF1242:GP1249,3,MATCH(FI11,FF1235:GP1235,0))/INDEX(FF1236:GP1241,3,MATCH(FI11,FF1235:GP1235,0)),1),
IF(FI8="Paid - DCCE (by Ratio)",IFERROR(INDEX(FF1242:GP1249,4,MATCH(FI11,FF1235:GP1235,0))/INDEX(FF1236:GP1241,3,MATCH(FI11,FF1235:GP1235,0)),1),
IF(FI8="Incurred - DCCE Dollar",IFERROR(INDEX(FF1242:GP1249,7,MATCH(FI11,FF1235:GP1235,0))/INDEX(FF1236:GP1241,6,MATCH(FI11,FF1235:GP1235,0)),1),
IF(FI8="Incurred - DCCE (by Ratio)",IFERROR(INDEX(FF1242:GP1249,8,MATCH(FI11,FF1235:GP1235,0))/INDEX(FF1236:GP1241,6,MATCH(FI11,FF1235:GP1235,0)),1),""))))))</f>
        <v>1</v>
      </c>
      <c r="FJ26" s="47">
        <f>IF(AND(OR(FI7="Incurred - Pure Loss",FI7="Paid - Pure Loss"),OR(FI8="",FI8="NA")),"ERROR",
IF(OR(FI7="Paid - Loss &amp; DCCE",FI7="Incurred - Loss &amp; DCCE"),"",
IF(FI8="Paid - DCCE Dollar",IFERROR(INDEX(FF1242:GP1249,3,MATCH(FJ11,FF1235:GP1235,0))/INDEX(FF1236:GP1241,3,MATCH(FJ11,FF1235:GP1235,0)),1),
IF(FI8="Paid - DCCE (by Ratio)",IFERROR(INDEX(FF1242:GP1249,4,MATCH(FJ11,FF1235:GP1235,0))/INDEX(FF1236:GP1241,3,MATCH(FJ11,FF1235:GP1235,0)),1),
IF(FI8="Incurred - DCCE Dollar",IFERROR(INDEX(FF1242:GP1249,7,MATCH(FJ11,FF1235:GP1235,0))/INDEX(FF1236:GP1241,6,MATCH(FJ11,FF1235:GP1235,0)),1),
IF(FI8="Incurred - DCCE (by Ratio)",IFERROR(INDEX(FF1242:GP1249,8,MATCH(FJ11,FF1235:GP1235,0))/INDEX(FF1236:GP1241,6,MATCH(FJ11,FF1235:GP1235,0)),1),""))))))</f>
        <v>0.99745908653453697</v>
      </c>
      <c r="FK26" s="47">
        <f>IF(AND(OR(FI7="Incurred - Pure Loss",FI7="Paid - Pure Loss"),OR(FI8="",FI8="NA")),"ERROR",
IF(OR(FI7="Paid - Loss &amp; DCCE",FI7="Incurred - Loss &amp; DCCE"),"",
IF(FI8="Paid - DCCE Dollar",IFERROR(INDEX(FF1242:GP1249,3,MATCH(FK11,FF1235:GP1235,0))/INDEX(FF1236:GP1241,3,MATCH(FK11,FF1235:GP1235,0)),1),
IF(FI8="Paid - DCCE (by Ratio)",IFERROR(INDEX(FF1242:GP1249,4,MATCH(FK11,FF1235:GP1235,0))/INDEX(FF1236:GP1241,3,MATCH(FK11,FF1235:GP1235,0)),1),
IF(FI8="Incurred - DCCE Dollar",IFERROR(INDEX(FF1242:GP1249,7,MATCH(FK11,FF1235:GP1235,0))/INDEX(FF1236:GP1241,6,MATCH(FK11,FF1235:GP1235,0)),1),
IF(FI8="Incurred - DCCE (by Ratio)",IFERROR(INDEX(FF1242:GP1249,8,MATCH(FK11,FF1235:GP1235,0))/INDEX(FF1236:GP1241,6,MATCH(FK11,FF1235:GP1235,0)),1),""))))))</f>
        <v>0.99451675572811882</v>
      </c>
      <c r="FL26" s="47">
        <f>IF(AND(OR(FI7="Incurred - Pure Loss",FI7="Paid - Pure Loss"),OR(FI8="",FI8="NA")),"ERROR",
IF(OR(FI7="Paid - Loss &amp; DCCE",FI7="Incurred - Loss &amp; DCCE"),"",
IF(FI8="Paid - DCCE Dollar",IFERROR(INDEX(FF1242:GP1249,3,MATCH(FL11,FF1235:GP1235,0))/INDEX(FF1236:GP1241,3,MATCH(FL11,FF1235:GP1235,0)),1),
IF(FI8="Paid - DCCE (by Ratio)",IFERROR(INDEX(FF1242:GP1249,4,MATCH(FL11,FF1235:GP1235,0))/INDEX(FF1236:GP1241,3,MATCH(FL11,FF1235:GP1235,0)),1),
IF(FI8="Incurred - DCCE Dollar",IFERROR(INDEX(FF1242:GP1249,7,MATCH(FL11,FF1235:GP1235,0))/INDEX(FF1236:GP1241,6,MATCH(FL11,FF1235:GP1235,0)),1),
IF(FI8="Incurred - DCCE (by Ratio)",IFERROR(INDEX(FF1242:GP1249,8,MATCH(FL11,FF1235:GP1235,0))/INDEX(FF1236:GP1241,6,MATCH(FL11,FF1235:GP1235,0)),1),""))))))</f>
        <v>0.99472852488781049</v>
      </c>
      <c r="FM26" s="47">
        <f>IF(AND(OR(FI7="Incurred - Pure Loss",FI7="Paid - Pure Loss"),OR(FI8="",FI8="NA")),"ERROR",
IF(OR(FI7="Paid - Loss &amp; DCCE",FI7="Incurred - Loss &amp; DCCE"),"",
IF(FI8="Paid - DCCE Dollar",IFERROR(INDEX(FF1242:GP1249,3,MATCH(FM11,FF1235:GP1235,0))/INDEX(FF1236:GP1241,3,MATCH(FM11,FF1235:GP1235,0)),1),
IF(FI8="Paid - DCCE (by Ratio)",IFERROR(INDEX(FF1242:GP1249,4,MATCH(FM11,FF1235:GP1235,0))/INDEX(FF1236:GP1241,3,MATCH(FM11,FF1235:GP1235,0)),1),
IF(FI8="Incurred - DCCE Dollar",IFERROR(INDEX(FF1242:GP1249,7,MATCH(FM11,FF1235:GP1235,0))/INDEX(FF1236:GP1241,6,MATCH(FM11,FF1235:GP1235,0)),1),
IF(FI8="Incurred - DCCE (by Ratio)",IFERROR(INDEX(FF1242:GP1249,8,MATCH(FM11,FF1235:GP1235,0))/INDEX(FF1236:GP1241,6,MATCH(FM11,FF1235:GP1235,0)),1),""))))))</f>
        <v>0.99964640034592422</v>
      </c>
      <c r="FN26" s="47">
        <f>IF(AND(OR(FI7="Incurred - Pure Loss",FI7="Paid - Pure Loss"),OR(FI8="",FI8="NA")),"ERROR",
IF(OR(FI7="Paid - Loss &amp; DCCE",FI7="Incurred - Loss &amp; DCCE"),"",
IF(FI8="Paid - DCCE Dollar",IFERROR(INDEX(FF1242:GP1249,3,MATCH(FN11,FF1235:GP1235,0))/INDEX(FF1236:GP1241,3,MATCH(FN11,FF1235:GP1235,0)),1),
IF(FI8="Paid - DCCE (by Ratio)",IFERROR(INDEX(FF1242:GP1249,4,MATCH(FN11,FF1235:GP1235,0))/INDEX(FF1236:GP1241,3,MATCH(FN11,FF1235:GP1235,0)),1),
IF(FI8="Incurred - DCCE Dollar",IFERROR(INDEX(FF1242:GP1249,7,MATCH(FN11,FF1235:GP1235,0))/INDEX(FF1236:GP1241,6,MATCH(FN11,FF1235:GP1235,0)),1),
IF(FI8="Incurred - DCCE (by Ratio)",IFERROR(INDEX(FF1242:GP1249,8,MATCH(FN11,FF1235:GP1235,0))/INDEX(FF1236:GP1241,6,MATCH(FN11,FF1235:GP1235,0)),1),""))))))</f>
        <v>1.0155415280391866</v>
      </c>
      <c r="FO26" s="47">
        <f>IF(AND(OR(FI7="Incurred - Pure Loss",FI7="Paid - Pure Loss"),OR(FI8="",FI8="NA")),"ERROR",
IF(OR(FI7="Paid - Loss &amp; DCCE",FI7="Incurred - Loss &amp; DCCE"),"",
IF(FI8="Paid - DCCE Dollar",IFERROR(INDEX(FF1242:GP1249,3,MATCH(FO11,FF1235:GP1235,0))/INDEX(FF1236:GP1241,3,MATCH(FO11,FF1235:GP1235,0)),1),
IF(FI8="Paid - DCCE (by Ratio)",IFERROR(INDEX(FF1242:GP1249,4,MATCH(FO11,FF1235:GP1235,0))/INDEX(FF1236:GP1241,3,MATCH(FO11,FF1235:GP1235,0)),1),
IF(FI8="Incurred - DCCE Dollar",IFERROR(INDEX(FF1242:GP1249,7,MATCH(FO11,FF1235:GP1235,0))/INDEX(FF1236:GP1241,6,MATCH(FO11,FF1235:GP1235,0)),1),
IF(FI8="Incurred - DCCE (by Ratio)",IFERROR(INDEX(FF1242:GP1249,8,MATCH(FO11,FF1235:GP1235,0))/INDEX(FF1236:GP1241,6,MATCH(FO11,FF1235:GP1235,0)),1),""))))))</f>
        <v>1.0940915055784846</v>
      </c>
      <c r="FP26" s="47">
        <f>IF(AND(OR(FI7="Incurred - Pure Loss",FI7="Paid - Pure Loss"),OR(FI8="",FI8="NA")),"ERROR",
IF(OR(FI7="Paid - Loss &amp; DCCE",FI7="Incurred - Loss &amp; DCCE"),"",
IF(FI8="Paid - DCCE Dollar",IFERROR(INDEX(FF1242:GP1249,3,MATCH(FP11,FF1235:GP1235,0))/INDEX(FF1236:GP1241,3,MATCH(FP11,FF1235:GP1235,0)),1),
IF(FI8="Paid - DCCE (by Ratio)",IFERROR(INDEX(FF1242:GP1249,4,MATCH(FP11,FF1235:GP1235,0))/INDEX(FF1236:GP1241,3,MATCH(FP11,FF1235:GP1235,0)),1),
IF(FI8="Incurred - DCCE Dollar",IFERROR(INDEX(FF1242:GP1249,7,MATCH(FP11,FF1235:GP1235,0))/INDEX(FF1236:GP1241,6,MATCH(FP11,FF1235:GP1235,0)),1),
IF(FI8="Incurred - DCCE (by Ratio)",IFERROR(INDEX(FF1242:GP1249,8,MATCH(FP11,FF1235:GP1235,0))/INDEX(FF1236:GP1241,6,MATCH(FP11,FF1235:GP1235,0)),1),""))))))</f>
        <v>1.2516123817106459</v>
      </c>
      <c r="FQ26" s="47">
        <f>IF(AND(OR(FI7="Incurred - Pure Loss",FI7="Paid - Pure Loss"),OR(FI8="",FI8="NA")),"ERROR",
IF(OR(FI7="Paid - Loss &amp; DCCE",FI7="Incurred - Loss &amp; DCCE"),"",
IF(FI8="Paid - DCCE Dollar",IFERROR(INDEX(FF1242:GP1249,3,MATCH(FQ11,FF1235:GP1235,0))/INDEX(FF1236:GP1241,3,MATCH(FQ11,FF1235:GP1235,0)),1),
IF(FI8="Paid - DCCE (by Ratio)",IFERROR(INDEX(FF1242:GP1249,4,MATCH(FQ11,FF1235:GP1235,0))/INDEX(FF1236:GP1241,3,MATCH(FQ11,FF1235:GP1235,0)),1),
IF(FI8="Incurred - DCCE Dollar",IFERROR(INDEX(FF1242:GP1249,7,MATCH(FQ11,FF1235:GP1235,0))/INDEX(FF1236:GP1241,6,MATCH(FQ11,FF1235:GP1235,0)),1),
IF(FI8="Incurred - DCCE (by Ratio)",IFERROR(INDEX(FF1242:GP1249,8,MATCH(FQ11,FF1235:GP1235,0))/INDEX(FF1236:GP1241,6,MATCH(FQ11,FF1235:GP1235,0)),1),""))))))</f>
        <v>2.6077551506009526</v>
      </c>
    </row>
    <row r="27" spans="2:201" x14ac:dyDescent="0.25">
      <c r="B27" s="70"/>
      <c r="AP27" s="70"/>
      <c r="CD27" s="70"/>
      <c r="DR27" s="70"/>
      <c r="FF27" s="70"/>
    </row>
    <row r="28" spans="2:201" ht="21" x14ac:dyDescent="0.35">
      <c r="B28" s="109" t="str">
        <f>Co_Name</f>
        <v>State Farm Mutual Automobile Insurance Company</v>
      </c>
      <c r="C28" s="70"/>
      <c r="D28" s="70"/>
      <c r="E28" s="70"/>
      <c r="F28" s="70"/>
      <c r="G28" s="70"/>
      <c r="H28" s="70"/>
      <c r="I28" s="70"/>
      <c r="J28" s="70"/>
      <c r="K28" s="70"/>
      <c r="L28" s="70"/>
      <c r="M28" s="70"/>
      <c r="N28" s="70"/>
      <c r="O28" s="24"/>
      <c r="P28" s="70"/>
      <c r="Q28" s="70"/>
      <c r="R28" s="70"/>
      <c r="S28" s="70"/>
      <c r="T28" s="70"/>
      <c r="U28" s="24"/>
      <c r="V28" s="109" t="str">
        <f>Co_Name</f>
        <v>State Farm Mutual Automobile Insurance Company</v>
      </c>
      <c r="W28" s="24"/>
      <c r="X28" s="24"/>
      <c r="Y28" s="24"/>
      <c r="Z28" s="24"/>
      <c r="AA28" s="24"/>
      <c r="AB28" s="24"/>
      <c r="AC28" s="24"/>
      <c r="AD28" s="70"/>
      <c r="AE28" s="24"/>
      <c r="AF28" s="24"/>
      <c r="AG28" s="24"/>
      <c r="AH28" s="24"/>
      <c r="AI28" s="24"/>
      <c r="AJ28" s="24"/>
      <c r="AK28" s="24"/>
      <c r="AL28" s="24"/>
      <c r="AM28" s="24"/>
      <c r="AN28" s="24"/>
      <c r="AO28" s="24"/>
      <c r="AP28" s="109" t="str">
        <f>Co_Name</f>
        <v>State Farm Mutual Automobile Insurance Company</v>
      </c>
      <c r="AQ28" s="70"/>
      <c r="AR28" s="70"/>
      <c r="AS28" s="70"/>
      <c r="AT28" s="70"/>
      <c r="AU28" s="70"/>
      <c r="AV28" s="70"/>
      <c r="AW28" s="70"/>
      <c r="AX28" s="70"/>
      <c r="AY28" s="70"/>
      <c r="AZ28" s="70"/>
      <c r="BA28" s="70"/>
      <c r="BB28" s="70"/>
      <c r="BC28" s="24"/>
      <c r="BD28" s="70"/>
      <c r="BE28" s="70"/>
      <c r="BF28" s="70"/>
      <c r="BG28" s="70"/>
      <c r="BH28" s="70"/>
      <c r="BI28" s="24"/>
      <c r="BJ28" s="109" t="str">
        <f>Co_Name</f>
        <v>State Farm Mutual Automobile Insurance Company</v>
      </c>
      <c r="BK28" s="24"/>
      <c r="BL28" s="24"/>
      <c r="BM28" s="24"/>
      <c r="BN28" s="24"/>
      <c r="BO28" s="24"/>
      <c r="BP28" s="24"/>
      <c r="BQ28" s="24"/>
      <c r="BR28" s="70"/>
      <c r="BS28" s="24"/>
      <c r="BT28" s="24"/>
      <c r="BU28" s="24"/>
      <c r="BV28" s="24"/>
      <c r="BW28" s="24"/>
      <c r="BX28" s="24"/>
      <c r="BY28" s="24"/>
      <c r="BZ28" s="24"/>
      <c r="CA28" s="24"/>
      <c r="CB28" s="24"/>
      <c r="CC28" s="24"/>
      <c r="CD28" s="109" t="str">
        <f>Co_Name</f>
        <v>State Farm Mutual Automobile Insurance Company</v>
      </c>
      <c r="CE28" s="70"/>
      <c r="CF28" s="70"/>
      <c r="CG28" s="70"/>
      <c r="CH28" s="70"/>
      <c r="CI28" s="70"/>
      <c r="CJ28" s="70"/>
      <c r="CK28" s="70"/>
      <c r="CL28" s="70"/>
      <c r="CM28" s="70"/>
      <c r="CN28" s="70"/>
      <c r="CO28" s="70"/>
      <c r="CP28" s="70"/>
      <c r="CQ28" s="24"/>
      <c r="CR28" s="70"/>
      <c r="CS28" s="70"/>
      <c r="CT28" s="70"/>
      <c r="CU28" s="70"/>
      <c r="CV28" s="70"/>
      <c r="CW28" s="24"/>
      <c r="CX28" s="109" t="str">
        <f>Co_Name</f>
        <v>State Farm Mutual Automobile Insurance Company</v>
      </c>
      <c r="CY28" s="24"/>
      <c r="CZ28" s="24"/>
      <c r="DA28" s="24"/>
      <c r="DB28" s="24"/>
      <c r="DC28" s="24"/>
      <c r="DD28" s="24"/>
      <c r="DE28" s="24"/>
      <c r="DF28" s="70"/>
      <c r="DG28" s="24"/>
      <c r="DH28" s="24"/>
      <c r="DI28" s="24"/>
      <c r="DJ28" s="24"/>
      <c r="DK28" s="24"/>
      <c r="DL28" s="24"/>
      <c r="DM28" s="24"/>
      <c r="DN28" s="24"/>
      <c r="DO28" s="24"/>
      <c r="DP28" s="24"/>
      <c r="DQ28" s="24"/>
      <c r="DR28" s="109" t="str">
        <f>Co_Name</f>
        <v>State Farm Mutual Automobile Insurance Company</v>
      </c>
      <c r="DS28" s="70"/>
      <c r="DT28" s="70"/>
      <c r="DU28" s="70"/>
      <c r="DV28" s="70"/>
      <c r="DW28" s="70"/>
      <c r="DX28" s="70"/>
      <c r="DY28" s="70"/>
      <c r="DZ28" s="70"/>
      <c r="EA28" s="70"/>
      <c r="EB28" s="70"/>
      <c r="EC28" s="70"/>
      <c r="ED28" s="70"/>
      <c r="EE28" s="24"/>
      <c r="EF28" s="70"/>
      <c r="EG28" s="70"/>
      <c r="EH28" s="70"/>
      <c r="EI28" s="70"/>
      <c r="EJ28" s="70"/>
      <c r="EK28" s="24"/>
      <c r="EL28" s="109" t="str">
        <f>Co_Name</f>
        <v>State Farm Mutual Automobile Insurance Company</v>
      </c>
      <c r="EM28" s="24"/>
      <c r="EN28" s="24"/>
      <c r="EO28" s="24"/>
      <c r="EP28" s="24"/>
      <c r="EQ28" s="24"/>
      <c r="ER28" s="24"/>
      <c r="ES28" s="24"/>
      <c r="ET28" s="70"/>
      <c r="EU28" s="24"/>
      <c r="EV28" s="24"/>
      <c r="EW28" s="24"/>
      <c r="EX28" s="24"/>
      <c r="EY28" s="24"/>
      <c r="EZ28" s="24"/>
      <c r="FA28" s="24"/>
      <c r="FB28" s="24"/>
      <c r="FC28" s="24"/>
      <c r="FD28" s="24"/>
      <c r="FE28" s="24"/>
      <c r="FF28" s="109" t="str">
        <f>Co_Name</f>
        <v>State Farm Mutual Automobile Insurance Company</v>
      </c>
      <c r="FG28" s="70"/>
      <c r="FH28" s="70"/>
      <c r="FI28" s="70"/>
      <c r="FJ28" s="70"/>
      <c r="FK28" s="70"/>
      <c r="FL28" s="70"/>
      <c r="FM28" s="70"/>
      <c r="FN28" s="70"/>
      <c r="FO28" s="70"/>
      <c r="FP28" s="70"/>
      <c r="FQ28" s="70"/>
      <c r="FR28" s="70"/>
      <c r="FS28" s="24"/>
      <c r="FT28" s="70"/>
      <c r="FU28" s="70"/>
      <c r="FV28" s="70"/>
      <c r="FW28" s="70"/>
      <c r="FX28" s="70"/>
      <c r="FY28" s="24"/>
      <c r="FZ28" s="109" t="str">
        <f>Co_Name</f>
        <v>State Farm Mutual Automobile Insurance Company</v>
      </c>
      <c r="GA28" s="24"/>
      <c r="GB28" s="24"/>
      <c r="GC28" s="24"/>
      <c r="GD28" s="24"/>
      <c r="GE28" s="24"/>
      <c r="GF28" s="24"/>
      <c r="GG28" s="24"/>
      <c r="GH28" s="70"/>
      <c r="GI28" s="24"/>
      <c r="GJ28" s="24"/>
      <c r="GK28" s="24"/>
      <c r="GL28" s="24"/>
      <c r="GM28" s="24"/>
      <c r="GN28" s="24"/>
      <c r="GO28" s="24"/>
      <c r="GP28" s="24"/>
      <c r="GQ28" s="24"/>
      <c r="GR28" s="24"/>
      <c r="GS28" s="24"/>
    </row>
    <row r="29" spans="2:201" ht="21" x14ac:dyDescent="0.35">
      <c r="B29" s="109" t="str">
        <f>B$2</f>
        <v>Private Passenger Auto Liability</v>
      </c>
      <c r="C29" s="70"/>
      <c r="D29" s="70"/>
      <c r="E29" s="70"/>
      <c r="F29" s="70"/>
      <c r="G29" s="70"/>
      <c r="H29" s="70"/>
      <c r="I29" s="70"/>
      <c r="J29" s="70"/>
      <c r="K29" s="70"/>
      <c r="L29" s="70"/>
      <c r="M29" s="70"/>
      <c r="N29" s="70"/>
      <c r="O29" s="24"/>
      <c r="P29" s="70"/>
      <c r="Q29" s="70"/>
      <c r="R29" s="70"/>
      <c r="S29" s="70"/>
      <c r="T29" s="70"/>
      <c r="U29" s="24"/>
      <c r="V29" s="109" t="str">
        <f>B$2</f>
        <v>Private Passenger Auto Liability</v>
      </c>
      <c r="W29" s="24"/>
      <c r="X29" s="24"/>
      <c r="Y29" s="24"/>
      <c r="Z29" s="24"/>
      <c r="AA29" s="24"/>
      <c r="AB29" s="24"/>
      <c r="AC29" s="24"/>
      <c r="AD29" s="70"/>
      <c r="AE29" s="24"/>
      <c r="AF29" s="24"/>
      <c r="AG29" s="24"/>
      <c r="AH29" s="24"/>
      <c r="AI29" s="24"/>
      <c r="AJ29" s="24"/>
      <c r="AK29" s="24"/>
      <c r="AL29" s="24"/>
      <c r="AM29" s="24"/>
      <c r="AN29" s="24"/>
      <c r="AO29" s="24"/>
      <c r="AP29" s="109" t="str">
        <f>AP$2</f>
        <v>Private Passenger Auto Liability</v>
      </c>
      <c r="AQ29" s="70"/>
      <c r="AR29" s="70"/>
      <c r="AS29" s="70"/>
      <c r="AT29" s="70"/>
      <c r="AU29" s="70"/>
      <c r="AV29" s="70"/>
      <c r="AW29" s="70"/>
      <c r="AX29" s="70"/>
      <c r="AY29" s="70"/>
      <c r="AZ29" s="70"/>
      <c r="BA29" s="70"/>
      <c r="BB29" s="70"/>
      <c r="BC29" s="24"/>
      <c r="BD29" s="70"/>
      <c r="BE29" s="70"/>
      <c r="BF29" s="70"/>
      <c r="BG29" s="70"/>
      <c r="BH29" s="70"/>
      <c r="BI29" s="24"/>
      <c r="BJ29" s="109" t="str">
        <f>AP$2</f>
        <v>Private Passenger Auto Liability</v>
      </c>
      <c r="BK29" s="24"/>
      <c r="BL29" s="24"/>
      <c r="BM29" s="24"/>
      <c r="BN29" s="24"/>
      <c r="BO29" s="24"/>
      <c r="BP29" s="24"/>
      <c r="BQ29" s="24"/>
      <c r="BR29" s="70"/>
      <c r="BS29" s="24"/>
      <c r="BT29" s="24"/>
      <c r="BU29" s="24"/>
      <c r="BV29" s="24"/>
      <c r="BW29" s="24"/>
      <c r="BX29" s="24"/>
      <c r="BY29" s="24"/>
      <c r="BZ29" s="24"/>
      <c r="CA29" s="24"/>
      <c r="CB29" s="24"/>
      <c r="CC29" s="24"/>
      <c r="CD29" s="109" t="str">
        <f>CD$2</f>
        <v>Private Passenger Auto Liability</v>
      </c>
      <c r="CE29" s="70"/>
      <c r="CF29" s="70"/>
      <c r="CG29" s="70"/>
      <c r="CH29" s="70"/>
      <c r="CI29" s="70"/>
      <c r="CJ29" s="70"/>
      <c r="CK29" s="70"/>
      <c r="CL29" s="70"/>
      <c r="CM29" s="70"/>
      <c r="CN29" s="70"/>
      <c r="CO29" s="70"/>
      <c r="CP29" s="70"/>
      <c r="CQ29" s="24"/>
      <c r="CR29" s="70"/>
      <c r="CS29" s="70"/>
      <c r="CT29" s="70"/>
      <c r="CU29" s="70"/>
      <c r="CV29" s="70"/>
      <c r="CW29" s="24"/>
      <c r="CX29" s="109" t="str">
        <f>CD$2</f>
        <v>Private Passenger Auto Liability</v>
      </c>
      <c r="CY29" s="24"/>
      <c r="CZ29" s="24"/>
      <c r="DA29" s="24"/>
      <c r="DB29" s="24"/>
      <c r="DC29" s="24"/>
      <c r="DD29" s="24"/>
      <c r="DE29" s="24"/>
      <c r="DF29" s="70"/>
      <c r="DG29" s="24"/>
      <c r="DH29" s="24"/>
      <c r="DI29" s="24"/>
      <c r="DJ29" s="24"/>
      <c r="DK29" s="24"/>
      <c r="DL29" s="24"/>
      <c r="DM29" s="24"/>
      <c r="DN29" s="24"/>
      <c r="DO29" s="24"/>
      <c r="DP29" s="24"/>
      <c r="DQ29" s="24"/>
      <c r="DR29" s="109" t="str">
        <f>DR$2</f>
        <v>Private Passenger Auto Liability</v>
      </c>
      <c r="DS29" s="70"/>
      <c r="DT29" s="70"/>
      <c r="DU29" s="70"/>
      <c r="DV29" s="70"/>
      <c r="DW29" s="70"/>
      <c r="DX29" s="70"/>
      <c r="DY29" s="70"/>
      <c r="DZ29" s="70"/>
      <c r="EA29" s="70"/>
      <c r="EB29" s="70"/>
      <c r="EC29" s="70"/>
      <c r="ED29" s="70"/>
      <c r="EE29" s="24"/>
      <c r="EF29" s="70"/>
      <c r="EG29" s="70"/>
      <c r="EH29" s="70"/>
      <c r="EI29" s="70"/>
      <c r="EJ29" s="70"/>
      <c r="EK29" s="24"/>
      <c r="EL29" s="109" t="str">
        <f>DR$2</f>
        <v>Private Passenger Auto Liability</v>
      </c>
      <c r="EM29" s="24"/>
      <c r="EN29" s="24"/>
      <c r="EO29" s="24"/>
      <c r="EP29" s="24"/>
      <c r="EQ29" s="24"/>
      <c r="ER29" s="24"/>
      <c r="ES29" s="24"/>
      <c r="ET29" s="70"/>
      <c r="EU29" s="24"/>
      <c r="EV29" s="24"/>
      <c r="EW29" s="24"/>
      <c r="EX29" s="24"/>
      <c r="EY29" s="24"/>
      <c r="EZ29" s="24"/>
      <c r="FA29" s="24"/>
      <c r="FB29" s="24"/>
      <c r="FC29" s="24"/>
      <c r="FD29" s="24"/>
      <c r="FE29" s="24"/>
      <c r="FF29" s="109" t="str">
        <f>FF$2</f>
        <v>Private Passenger Auto Physical Damage</v>
      </c>
      <c r="FG29" s="70"/>
      <c r="FH29" s="70"/>
      <c r="FI29" s="70"/>
      <c r="FJ29" s="70"/>
      <c r="FK29" s="70"/>
      <c r="FL29" s="70"/>
      <c r="FM29" s="70"/>
      <c r="FN29" s="70"/>
      <c r="FO29" s="70"/>
      <c r="FP29" s="70"/>
      <c r="FQ29" s="70"/>
      <c r="FR29" s="70"/>
      <c r="FS29" s="24"/>
      <c r="FT29" s="70"/>
      <c r="FU29" s="70"/>
      <c r="FV29" s="70"/>
      <c r="FW29" s="70"/>
      <c r="FX29" s="70"/>
      <c r="FY29" s="24"/>
      <c r="FZ29" s="109" t="str">
        <f>FF$2</f>
        <v>Private Passenger Auto Physical Damage</v>
      </c>
      <c r="GA29" s="24"/>
      <c r="GB29" s="24"/>
      <c r="GC29" s="24"/>
      <c r="GD29" s="24"/>
      <c r="GE29" s="24"/>
      <c r="GF29" s="24"/>
      <c r="GG29" s="24"/>
      <c r="GH29" s="70"/>
      <c r="GI29" s="24"/>
      <c r="GJ29" s="24"/>
      <c r="GK29" s="24"/>
      <c r="GL29" s="24"/>
      <c r="GM29" s="24"/>
      <c r="GN29" s="24"/>
      <c r="GO29" s="24"/>
      <c r="GP29" s="24"/>
      <c r="GQ29" s="24"/>
      <c r="GR29" s="24"/>
      <c r="GS29" s="24"/>
    </row>
    <row r="30" spans="2:201" ht="21" customHeight="1" x14ac:dyDescent="0.25">
      <c r="B30" s="70"/>
      <c r="C30" s="70"/>
      <c r="D30" s="70"/>
      <c r="E30" s="70"/>
      <c r="F30" s="70"/>
      <c r="G30" s="70"/>
      <c r="H30" s="70"/>
      <c r="I30" s="70"/>
      <c r="J30" s="70"/>
      <c r="K30" s="70"/>
      <c r="L30" s="70"/>
      <c r="M30" s="70"/>
      <c r="N30" s="70"/>
      <c r="O30" s="70"/>
      <c r="P30" s="70"/>
      <c r="Q30" s="70"/>
      <c r="R30" s="70"/>
      <c r="S30" s="70"/>
      <c r="T30" s="70"/>
      <c r="U30" s="70"/>
      <c r="V30" s="70"/>
      <c r="W30" s="70"/>
      <c r="X30" s="70"/>
      <c r="Y30" s="70"/>
      <c r="Z30" s="70"/>
      <c r="AA30" s="70"/>
      <c r="AB30" s="70"/>
      <c r="AC30" s="70"/>
      <c r="AD30" s="70"/>
      <c r="AE30" s="70"/>
      <c r="AF30" s="70"/>
      <c r="AG30" s="70"/>
      <c r="AH30" s="70"/>
      <c r="AI30" s="70"/>
      <c r="AJ30" s="70"/>
      <c r="AK30" s="70"/>
      <c r="AL30" s="70"/>
      <c r="AM30" s="70"/>
      <c r="AN30" s="70"/>
      <c r="AO30" s="70"/>
      <c r="AP30" s="70"/>
      <c r="AQ30" s="70"/>
      <c r="AR30" s="70"/>
      <c r="AS30" s="70"/>
      <c r="AT30" s="70"/>
      <c r="AU30" s="70"/>
      <c r="AV30" s="70"/>
      <c r="AW30" s="70"/>
      <c r="AX30" s="70"/>
      <c r="AY30" s="70"/>
      <c r="AZ30" s="70"/>
      <c r="BA30" s="70"/>
      <c r="BB30" s="70"/>
      <c r="BC30" s="70"/>
      <c r="BD30" s="70"/>
      <c r="BE30" s="70"/>
      <c r="BF30" s="70"/>
      <c r="BG30" s="70"/>
      <c r="BH30" s="70"/>
      <c r="BI30" s="70"/>
      <c r="BJ30" s="70"/>
      <c r="BK30" s="70"/>
      <c r="BL30" s="70"/>
      <c r="BM30" s="70"/>
      <c r="BN30" s="70"/>
      <c r="BO30" s="70"/>
      <c r="BP30" s="70"/>
      <c r="BQ30" s="70"/>
      <c r="BR30" s="70"/>
      <c r="BS30" s="70"/>
      <c r="BT30" s="70"/>
      <c r="BU30" s="70"/>
      <c r="BV30" s="70"/>
      <c r="BW30" s="70"/>
      <c r="BX30" s="70"/>
      <c r="BY30" s="70"/>
      <c r="BZ30" s="70"/>
      <c r="CA30" s="70"/>
      <c r="CB30" s="70"/>
      <c r="CC30" s="70"/>
      <c r="CD30" s="70"/>
      <c r="CE30" s="70"/>
      <c r="CF30" s="70"/>
      <c r="CG30" s="70"/>
      <c r="CH30" s="70"/>
      <c r="CI30" s="70"/>
      <c r="CJ30" s="70"/>
      <c r="CK30" s="70"/>
      <c r="CL30" s="70"/>
      <c r="CM30" s="70"/>
      <c r="CN30" s="70"/>
      <c r="CO30" s="70"/>
      <c r="CP30" s="70"/>
      <c r="CQ30" s="70"/>
      <c r="CR30" s="70"/>
      <c r="CS30" s="70"/>
      <c r="CT30" s="70"/>
      <c r="CU30" s="70"/>
      <c r="CV30" s="70"/>
      <c r="CW30" s="70"/>
      <c r="CX30" s="70"/>
      <c r="CY30" s="70"/>
      <c r="CZ30" s="70"/>
      <c r="DA30" s="70"/>
      <c r="DB30" s="70"/>
      <c r="DC30" s="70"/>
      <c r="DD30" s="70"/>
      <c r="DE30" s="70"/>
      <c r="DF30" s="70"/>
      <c r="DG30" s="70"/>
      <c r="DH30" s="70"/>
      <c r="DI30" s="70"/>
      <c r="DJ30" s="70"/>
      <c r="DK30" s="70"/>
      <c r="DL30" s="70"/>
      <c r="DM30" s="70"/>
      <c r="DN30" s="70"/>
      <c r="DO30" s="70"/>
      <c r="DP30" s="70"/>
      <c r="DQ30" s="70"/>
      <c r="DR30" s="70"/>
      <c r="DS30" s="70"/>
      <c r="DT30" s="70"/>
      <c r="DU30" s="70"/>
      <c r="DV30" s="70"/>
      <c r="DW30" s="70"/>
      <c r="DX30" s="70"/>
      <c r="DY30" s="70"/>
      <c r="DZ30" s="70"/>
      <c r="EA30" s="70"/>
      <c r="EB30" s="70"/>
      <c r="EC30" s="70"/>
      <c r="ED30" s="70"/>
      <c r="EE30" s="70"/>
      <c r="EF30" s="70"/>
      <c r="EG30" s="70"/>
      <c r="EH30" s="70"/>
      <c r="EI30" s="70"/>
      <c r="EJ30" s="70"/>
      <c r="EK30" s="70"/>
      <c r="EL30" s="70"/>
      <c r="EM30" s="70"/>
      <c r="EN30" s="70"/>
      <c r="EO30" s="70"/>
      <c r="EP30" s="70"/>
      <c r="EQ30" s="70"/>
      <c r="ER30" s="70"/>
      <c r="ES30" s="70"/>
      <c r="ET30" s="70"/>
      <c r="EU30" s="70"/>
      <c r="EV30" s="70"/>
      <c r="EW30" s="70"/>
      <c r="EX30" s="70"/>
      <c r="EY30" s="70"/>
      <c r="EZ30" s="70"/>
      <c r="FA30" s="70"/>
      <c r="FB30" s="70"/>
      <c r="FC30" s="70"/>
      <c r="FD30" s="70"/>
      <c r="FE30" s="70"/>
      <c r="FF30" s="70"/>
      <c r="FG30" s="70"/>
      <c r="FH30" s="70"/>
      <c r="FI30" s="70"/>
      <c r="FJ30" s="70"/>
      <c r="FK30" s="70"/>
      <c r="FL30" s="70"/>
      <c r="FM30" s="70"/>
      <c r="FN30" s="70"/>
      <c r="FO30" s="70"/>
      <c r="FP30" s="70"/>
      <c r="FQ30" s="70"/>
      <c r="FR30" s="70"/>
      <c r="FS30" s="70"/>
      <c r="FT30" s="70"/>
      <c r="FU30" s="70"/>
      <c r="FV30" s="70"/>
      <c r="FW30" s="70"/>
      <c r="FX30" s="70"/>
      <c r="FY30" s="70"/>
      <c r="FZ30" s="70"/>
      <c r="GA30" s="70"/>
      <c r="GB30" s="70"/>
      <c r="GC30" s="70"/>
      <c r="GD30" s="70"/>
      <c r="GE30" s="70"/>
      <c r="GF30" s="70"/>
      <c r="GG30" s="70"/>
      <c r="GH30" s="70"/>
      <c r="GI30" s="70"/>
      <c r="GJ30" s="70"/>
      <c r="GK30" s="70"/>
      <c r="GL30" s="70"/>
      <c r="GM30" s="70"/>
      <c r="GN30" s="70"/>
      <c r="GO30" s="70"/>
      <c r="GP30" s="70"/>
      <c r="GQ30" s="70"/>
      <c r="GR30" s="70"/>
      <c r="GS30" s="70"/>
    </row>
    <row r="31" spans="2:201" ht="21" x14ac:dyDescent="0.25">
      <c r="B31" s="56" t="s">
        <v>133</v>
      </c>
      <c r="C31" s="70"/>
      <c r="D31" s="70"/>
      <c r="E31" s="70"/>
      <c r="F31" s="70"/>
      <c r="G31" s="70"/>
      <c r="H31" s="70"/>
      <c r="I31" s="70"/>
      <c r="J31" s="70"/>
      <c r="K31" s="70"/>
      <c r="L31" s="70"/>
      <c r="M31" s="70"/>
      <c r="N31" s="70"/>
      <c r="O31" s="70"/>
      <c r="P31" s="70"/>
      <c r="Q31" s="70"/>
      <c r="R31" s="70"/>
      <c r="S31" s="70"/>
      <c r="T31" s="70"/>
      <c r="U31" s="70"/>
      <c r="V31" s="56" t="s">
        <v>133</v>
      </c>
      <c r="W31" s="70"/>
      <c r="X31" s="70"/>
      <c r="Y31" s="70"/>
      <c r="Z31" s="70"/>
      <c r="AA31" s="70"/>
      <c r="AB31" s="70"/>
      <c r="AC31" s="70"/>
      <c r="AD31" s="70"/>
      <c r="AE31" s="70"/>
      <c r="AF31" s="70"/>
      <c r="AG31" s="70"/>
      <c r="AH31" s="70"/>
      <c r="AI31" s="70"/>
      <c r="AJ31" s="70"/>
      <c r="AK31" s="70"/>
      <c r="AL31" s="70"/>
      <c r="AM31" s="70"/>
      <c r="AN31" s="70"/>
      <c r="AO31" s="70"/>
      <c r="AP31" s="56" t="s">
        <v>133</v>
      </c>
      <c r="AQ31" s="70"/>
      <c r="AR31" s="70"/>
      <c r="AS31" s="70"/>
      <c r="AT31" s="70"/>
      <c r="AU31" s="70"/>
      <c r="AV31" s="70"/>
      <c r="AW31" s="70"/>
      <c r="AX31" s="70"/>
      <c r="AY31" s="70"/>
      <c r="AZ31" s="70"/>
      <c r="BA31" s="70"/>
      <c r="BB31" s="70"/>
      <c r="BC31" s="70"/>
      <c r="BD31" s="70"/>
      <c r="BE31" s="70"/>
      <c r="BF31" s="70"/>
      <c r="BG31" s="70"/>
      <c r="BH31" s="70"/>
      <c r="BI31" s="70"/>
      <c r="BJ31" s="56" t="s">
        <v>133</v>
      </c>
      <c r="BK31" s="70"/>
      <c r="BL31" s="70"/>
      <c r="BM31" s="70"/>
      <c r="BN31" s="70"/>
      <c r="BO31" s="70"/>
      <c r="BP31" s="70"/>
      <c r="BQ31" s="70"/>
      <c r="BR31" s="70"/>
      <c r="BS31" s="70"/>
      <c r="BT31" s="70"/>
      <c r="BU31" s="70"/>
      <c r="BV31" s="70"/>
      <c r="BW31" s="70"/>
      <c r="BX31" s="70"/>
      <c r="BY31" s="70"/>
      <c r="BZ31" s="70"/>
      <c r="CA31" s="70"/>
      <c r="CB31" s="70"/>
      <c r="CC31" s="70"/>
      <c r="CD31" s="56" t="s">
        <v>133</v>
      </c>
      <c r="CE31" s="70"/>
      <c r="CF31" s="70"/>
      <c r="CG31" s="70"/>
      <c r="CH31" s="70"/>
      <c r="CI31" s="70"/>
      <c r="CJ31" s="70"/>
      <c r="CK31" s="70"/>
      <c r="CL31" s="70"/>
      <c r="CM31" s="70"/>
      <c r="CN31" s="70"/>
      <c r="CO31" s="70"/>
      <c r="CP31" s="70"/>
      <c r="CQ31" s="70"/>
      <c r="CR31" s="70"/>
      <c r="CS31" s="70"/>
      <c r="CT31" s="70"/>
      <c r="CU31" s="70"/>
      <c r="CV31" s="70"/>
      <c r="CW31" s="70"/>
      <c r="CX31" s="56" t="s">
        <v>133</v>
      </c>
      <c r="CY31" s="70"/>
      <c r="CZ31" s="70"/>
      <c r="DA31" s="70"/>
      <c r="DB31" s="70"/>
      <c r="DC31" s="70"/>
      <c r="DD31" s="70"/>
      <c r="DE31" s="70"/>
      <c r="DF31" s="70"/>
      <c r="DG31" s="70"/>
      <c r="DH31" s="70"/>
      <c r="DI31" s="70"/>
      <c r="DJ31" s="70"/>
      <c r="DK31" s="70"/>
      <c r="DL31" s="70"/>
      <c r="DM31" s="70"/>
      <c r="DN31" s="70"/>
      <c r="DO31" s="70"/>
      <c r="DP31" s="70"/>
      <c r="DQ31" s="70"/>
      <c r="DR31" s="56" t="s">
        <v>133</v>
      </c>
      <c r="DS31" s="70"/>
      <c r="DT31" s="70"/>
      <c r="DU31" s="70"/>
      <c r="DV31" s="70"/>
      <c r="DW31" s="70"/>
      <c r="DX31" s="70"/>
      <c r="DY31" s="70"/>
      <c r="DZ31" s="70"/>
      <c r="EA31" s="70"/>
      <c r="EB31" s="70"/>
      <c r="EC31" s="70"/>
      <c r="ED31" s="70"/>
      <c r="EE31" s="70"/>
      <c r="EF31" s="70"/>
      <c r="EG31" s="70"/>
      <c r="EH31" s="70"/>
      <c r="EI31" s="70"/>
      <c r="EJ31" s="70"/>
      <c r="EK31" s="70"/>
      <c r="EL31" s="56" t="s">
        <v>133</v>
      </c>
      <c r="EM31" s="70"/>
      <c r="EN31" s="70"/>
      <c r="EO31" s="70"/>
      <c r="EP31" s="70"/>
      <c r="EQ31" s="70"/>
      <c r="ER31" s="70"/>
      <c r="ES31" s="70"/>
      <c r="ET31" s="70"/>
      <c r="EU31" s="70"/>
      <c r="EV31" s="70"/>
      <c r="EW31" s="70"/>
      <c r="EX31" s="70"/>
      <c r="EY31" s="70"/>
      <c r="EZ31" s="70"/>
      <c r="FA31" s="70"/>
      <c r="FB31" s="70"/>
      <c r="FC31" s="70"/>
      <c r="FD31" s="70"/>
      <c r="FE31" s="70"/>
      <c r="FF31" s="56" t="s">
        <v>133</v>
      </c>
      <c r="FG31" s="70"/>
      <c r="FH31" s="70"/>
      <c r="FI31" s="70"/>
      <c r="FJ31" s="70"/>
      <c r="FK31" s="70"/>
      <c r="FL31" s="70"/>
      <c r="FM31" s="70"/>
      <c r="FN31" s="70"/>
      <c r="FO31" s="70"/>
      <c r="FP31" s="70"/>
      <c r="FQ31" s="70"/>
      <c r="FR31" s="70"/>
      <c r="FS31" s="70"/>
      <c r="FT31" s="70"/>
      <c r="FU31" s="70"/>
      <c r="FV31" s="70"/>
      <c r="FW31" s="70"/>
      <c r="FX31" s="70"/>
      <c r="FY31" s="70"/>
      <c r="FZ31" s="56" t="s">
        <v>133</v>
      </c>
      <c r="GA31" s="70"/>
      <c r="GB31" s="70"/>
      <c r="GC31" s="70"/>
      <c r="GD31" s="70"/>
      <c r="GE31" s="70"/>
      <c r="GF31" s="70"/>
      <c r="GG31" s="70"/>
      <c r="GH31" s="70"/>
      <c r="GI31" s="70"/>
      <c r="GJ31" s="70"/>
      <c r="GK31" s="70"/>
      <c r="GL31" s="70"/>
      <c r="GM31" s="70"/>
      <c r="GN31" s="70"/>
      <c r="GO31" s="70"/>
      <c r="GP31" s="70"/>
      <c r="GQ31" s="70"/>
      <c r="GR31" s="70"/>
      <c r="GS31" s="70"/>
    </row>
    <row r="32" spans="2:201" x14ac:dyDescent="0.25">
      <c r="B32" s="30" t="str">
        <f>B$5</f>
        <v>BI</v>
      </c>
      <c r="C32" s="70"/>
      <c r="D32" s="70"/>
      <c r="E32" s="70"/>
      <c r="F32" s="70"/>
      <c r="G32" s="70"/>
      <c r="H32" s="70"/>
      <c r="I32" s="70"/>
      <c r="J32" s="70"/>
      <c r="K32" s="70"/>
      <c r="L32" s="70"/>
      <c r="M32" s="70"/>
      <c r="N32" s="70"/>
      <c r="O32" s="70"/>
      <c r="P32" s="70"/>
      <c r="Q32" s="70"/>
      <c r="R32" s="70"/>
      <c r="S32" s="70"/>
      <c r="T32" s="70"/>
      <c r="U32" s="70"/>
      <c r="V32" s="30" t="str">
        <f>B$5</f>
        <v>BI</v>
      </c>
      <c r="W32" s="70"/>
      <c r="X32" s="70"/>
      <c r="Y32" s="70"/>
      <c r="Z32" s="70"/>
      <c r="AA32" s="70"/>
      <c r="AB32" s="70"/>
      <c r="AC32" s="70"/>
      <c r="AD32" s="70"/>
      <c r="AE32" s="70"/>
      <c r="AF32" s="70"/>
      <c r="AG32" s="70"/>
      <c r="AH32" s="70"/>
      <c r="AI32" s="70"/>
      <c r="AJ32" s="70"/>
      <c r="AK32" s="70"/>
      <c r="AL32" s="70"/>
      <c r="AM32" s="70"/>
      <c r="AN32" s="70"/>
      <c r="AO32" s="70"/>
      <c r="AP32" s="30" t="str">
        <f>AP$5</f>
        <v>PD</v>
      </c>
      <c r="AQ32" s="70"/>
      <c r="AR32" s="70"/>
      <c r="AS32" s="70"/>
      <c r="AT32" s="70"/>
      <c r="AU32" s="70"/>
      <c r="AV32" s="70"/>
      <c r="AW32" s="70"/>
      <c r="AX32" s="70"/>
      <c r="AY32" s="70"/>
      <c r="AZ32" s="70"/>
      <c r="BA32" s="70"/>
      <c r="BB32" s="70"/>
      <c r="BC32" s="70"/>
      <c r="BD32" s="70"/>
      <c r="BE32" s="70"/>
      <c r="BF32" s="70"/>
      <c r="BG32" s="70"/>
      <c r="BH32" s="70"/>
      <c r="BI32" s="70"/>
      <c r="BJ32" s="30" t="str">
        <f>AP$5</f>
        <v>PD</v>
      </c>
      <c r="BK32" s="70"/>
      <c r="BL32" s="70"/>
      <c r="BM32" s="70"/>
      <c r="BN32" s="70"/>
      <c r="BO32" s="70"/>
      <c r="BP32" s="70"/>
      <c r="BQ32" s="70"/>
      <c r="BR32" s="70"/>
      <c r="BS32" s="70"/>
      <c r="BT32" s="70"/>
      <c r="BU32" s="70"/>
      <c r="BV32" s="70"/>
      <c r="BW32" s="70"/>
      <c r="BX32" s="70"/>
      <c r="BY32" s="70"/>
      <c r="BZ32" s="70"/>
      <c r="CA32" s="70"/>
      <c r="CB32" s="70"/>
      <c r="CC32" s="70"/>
      <c r="CD32" s="30" t="str">
        <f>CD$5</f>
        <v>MPC</v>
      </c>
      <c r="CE32" s="70"/>
      <c r="CF32" s="70"/>
      <c r="CG32" s="70"/>
      <c r="CH32" s="70"/>
      <c r="CI32" s="70"/>
      <c r="CJ32" s="70"/>
      <c r="CK32" s="70"/>
      <c r="CL32" s="70"/>
      <c r="CM32" s="70"/>
      <c r="CN32" s="70"/>
      <c r="CO32" s="70"/>
      <c r="CP32" s="70"/>
      <c r="CQ32" s="70"/>
      <c r="CR32" s="70"/>
      <c r="CS32" s="70"/>
      <c r="CT32" s="70"/>
      <c r="CU32" s="70"/>
      <c r="CV32" s="70"/>
      <c r="CW32" s="70"/>
      <c r="CX32" s="30" t="str">
        <f>CD$5</f>
        <v>MPC</v>
      </c>
      <c r="CY32" s="70"/>
      <c r="CZ32" s="70"/>
      <c r="DA32" s="70"/>
      <c r="DB32" s="70"/>
      <c r="DC32" s="70"/>
      <c r="DD32" s="70"/>
      <c r="DE32" s="70"/>
      <c r="DF32" s="70"/>
      <c r="DG32" s="70"/>
      <c r="DH32" s="70"/>
      <c r="DI32" s="70"/>
      <c r="DJ32" s="70"/>
      <c r="DK32" s="70"/>
      <c r="DL32" s="70"/>
      <c r="DM32" s="70"/>
      <c r="DN32" s="70"/>
      <c r="DO32" s="70"/>
      <c r="DP32" s="70"/>
      <c r="DQ32" s="70"/>
      <c r="DR32" s="30" t="str">
        <f>DR$5</f>
        <v>UM</v>
      </c>
      <c r="DS32" s="70"/>
      <c r="DT32" s="70"/>
      <c r="DU32" s="70"/>
      <c r="DV32" s="70"/>
      <c r="DW32" s="70"/>
      <c r="DX32" s="70"/>
      <c r="DY32" s="70"/>
      <c r="DZ32" s="70"/>
      <c r="EA32" s="70"/>
      <c r="EB32" s="70"/>
      <c r="EC32" s="70"/>
      <c r="ED32" s="70"/>
      <c r="EE32" s="70"/>
      <c r="EF32" s="70"/>
      <c r="EG32" s="70"/>
      <c r="EH32" s="70"/>
      <c r="EI32" s="70"/>
      <c r="EJ32" s="70"/>
      <c r="EK32" s="70"/>
      <c r="EL32" s="30" t="str">
        <f>DR$5</f>
        <v>UM</v>
      </c>
      <c r="EM32" s="70"/>
      <c r="EN32" s="70"/>
      <c r="EO32" s="70"/>
      <c r="EP32" s="70"/>
      <c r="EQ32" s="70"/>
      <c r="ER32" s="70"/>
      <c r="ES32" s="70"/>
      <c r="ET32" s="70"/>
      <c r="EU32" s="70"/>
      <c r="EV32" s="70"/>
      <c r="EW32" s="70"/>
      <c r="EX32" s="70"/>
      <c r="EY32" s="70"/>
      <c r="EZ32" s="70"/>
      <c r="FA32" s="70"/>
      <c r="FB32" s="70"/>
      <c r="FC32" s="70"/>
      <c r="FD32" s="70"/>
      <c r="FE32" s="70"/>
      <c r="FF32" s="30" t="str">
        <f>FF$5</f>
        <v>COMP</v>
      </c>
      <c r="FG32" s="70"/>
      <c r="FH32" s="70"/>
      <c r="FI32" s="70"/>
      <c r="FJ32" s="70"/>
      <c r="FK32" s="70"/>
      <c r="FL32" s="70"/>
      <c r="FM32" s="70"/>
      <c r="FN32" s="70"/>
      <c r="FO32" s="70"/>
      <c r="FP32" s="70"/>
      <c r="FQ32" s="70"/>
      <c r="FR32" s="70"/>
      <c r="FS32" s="70"/>
      <c r="FT32" s="70"/>
      <c r="FU32" s="70"/>
      <c r="FV32" s="70"/>
      <c r="FW32" s="70"/>
      <c r="FX32" s="70"/>
      <c r="FY32" s="70"/>
      <c r="FZ32" s="30" t="str">
        <f>FF$5</f>
        <v>COMP</v>
      </c>
      <c r="GA32" s="70"/>
      <c r="GB32" s="70"/>
      <c r="GC32" s="70"/>
      <c r="GD32" s="70"/>
      <c r="GE32" s="70"/>
      <c r="GF32" s="70"/>
      <c r="GG32" s="70"/>
      <c r="GH32" s="70"/>
      <c r="GI32" s="70"/>
      <c r="GJ32" s="70"/>
      <c r="GK32" s="70"/>
      <c r="GL32" s="70"/>
      <c r="GM32" s="70"/>
      <c r="GN32" s="70"/>
      <c r="GO32" s="70"/>
      <c r="GP32" s="70"/>
      <c r="GQ32" s="70"/>
      <c r="GR32" s="70"/>
      <c r="GS32" s="70"/>
    </row>
    <row r="33" spans="1:201" x14ac:dyDescent="0.25">
      <c r="B33" s="26"/>
      <c r="C33" s="70"/>
      <c r="D33" s="70"/>
      <c r="E33" s="70"/>
      <c r="F33" s="70"/>
      <c r="G33" s="70"/>
      <c r="H33" s="70"/>
      <c r="I33" s="70"/>
      <c r="J33" s="70"/>
      <c r="K33" s="70"/>
      <c r="L33" s="70"/>
      <c r="M33" s="70"/>
      <c r="N33" s="70"/>
      <c r="O33" s="70"/>
      <c r="P33" s="70"/>
      <c r="Q33" s="70"/>
      <c r="R33" s="70"/>
      <c r="S33" s="70"/>
      <c r="T33" s="70"/>
      <c r="U33" s="70"/>
      <c r="V33" s="26"/>
      <c r="W33" s="70"/>
      <c r="X33" s="70"/>
      <c r="Y33" s="70"/>
      <c r="Z33" s="70"/>
      <c r="AA33" s="70"/>
      <c r="AB33" s="70"/>
      <c r="AC33" s="70"/>
      <c r="AD33" s="70"/>
      <c r="AE33" s="70"/>
      <c r="AF33" s="70"/>
      <c r="AG33" s="70"/>
      <c r="AH33" s="70"/>
      <c r="AI33" s="70"/>
      <c r="AJ33" s="70"/>
      <c r="AK33" s="70"/>
      <c r="AL33" s="70"/>
      <c r="AM33" s="70"/>
      <c r="AN33" s="70"/>
      <c r="AO33" s="70"/>
      <c r="AP33" s="26"/>
      <c r="AQ33" s="70"/>
      <c r="AR33" s="70"/>
      <c r="AS33" s="70"/>
      <c r="AT33" s="70"/>
      <c r="AU33" s="70"/>
      <c r="AV33" s="70"/>
      <c r="AW33" s="70"/>
      <c r="AX33" s="70"/>
      <c r="AY33" s="70"/>
      <c r="AZ33" s="70"/>
      <c r="BA33" s="70"/>
      <c r="BB33" s="70"/>
      <c r="BC33" s="70"/>
      <c r="BD33" s="70"/>
      <c r="BE33" s="70"/>
      <c r="BF33" s="70"/>
      <c r="BG33" s="70"/>
      <c r="BH33" s="70"/>
      <c r="BI33" s="70"/>
      <c r="BJ33" s="26"/>
      <c r="BK33" s="70"/>
      <c r="BL33" s="70"/>
      <c r="BM33" s="70"/>
      <c r="BN33" s="70"/>
      <c r="BO33" s="70"/>
      <c r="BP33" s="70"/>
      <c r="BQ33" s="70"/>
      <c r="BR33" s="70"/>
      <c r="BS33" s="70"/>
      <c r="BT33" s="70"/>
      <c r="BU33" s="70"/>
      <c r="BV33" s="70"/>
      <c r="BW33" s="70"/>
      <c r="BX33" s="70"/>
      <c r="BY33" s="70"/>
      <c r="BZ33" s="70"/>
      <c r="CA33" s="70"/>
      <c r="CB33" s="70"/>
      <c r="CC33" s="70"/>
      <c r="CD33" s="26"/>
      <c r="CE33" s="70"/>
      <c r="CF33" s="70"/>
      <c r="CG33" s="70"/>
      <c r="CH33" s="70"/>
      <c r="CI33" s="70"/>
      <c r="CJ33" s="70"/>
      <c r="CK33" s="70"/>
      <c r="CL33" s="70"/>
      <c r="CM33" s="70"/>
      <c r="CN33" s="70"/>
      <c r="CO33" s="70"/>
      <c r="CP33" s="70"/>
      <c r="CQ33" s="70"/>
      <c r="CR33" s="70"/>
      <c r="CS33" s="70"/>
      <c r="CT33" s="70"/>
      <c r="CU33" s="70"/>
      <c r="CV33" s="70"/>
      <c r="CW33" s="70"/>
      <c r="CX33" s="26"/>
      <c r="CY33" s="70"/>
      <c r="CZ33" s="70"/>
      <c r="DA33" s="70"/>
      <c r="DB33" s="70"/>
      <c r="DC33" s="70"/>
      <c r="DD33" s="70"/>
      <c r="DE33" s="70"/>
      <c r="DF33" s="70"/>
      <c r="DG33" s="70"/>
      <c r="DH33" s="70"/>
      <c r="DI33" s="70"/>
      <c r="DJ33" s="70"/>
      <c r="DK33" s="70"/>
      <c r="DL33" s="70"/>
      <c r="DM33" s="70"/>
      <c r="DN33" s="70"/>
      <c r="DO33" s="70"/>
      <c r="DP33" s="70"/>
      <c r="DQ33" s="70"/>
      <c r="DR33" s="26"/>
      <c r="DS33" s="70"/>
      <c r="DT33" s="70"/>
      <c r="DU33" s="70"/>
      <c r="DV33" s="70"/>
      <c r="DW33" s="70"/>
      <c r="DX33" s="70"/>
      <c r="DY33" s="70"/>
      <c r="DZ33" s="70"/>
      <c r="EA33" s="70"/>
      <c r="EB33" s="70"/>
      <c r="EC33" s="70"/>
      <c r="ED33" s="70"/>
      <c r="EE33" s="70"/>
      <c r="EF33" s="70"/>
      <c r="EG33" s="70"/>
      <c r="EH33" s="70"/>
      <c r="EI33" s="70"/>
      <c r="EJ33" s="70"/>
      <c r="EK33" s="70"/>
      <c r="EL33" s="26"/>
      <c r="EM33" s="70"/>
      <c r="EN33" s="70"/>
      <c r="EO33" s="70"/>
      <c r="EP33" s="70"/>
      <c r="EQ33" s="70"/>
      <c r="ER33" s="70"/>
      <c r="ES33" s="70"/>
      <c r="ET33" s="70"/>
      <c r="EU33" s="70"/>
      <c r="EV33" s="70"/>
      <c r="EW33" s="70"/>
      <c r="EX33" s="70"/>
      <c r="EY33" s="70"/>
      <c r="EZ33" s="70"/>
      <c r="FA33" s="70"/>
      <c r="FB33" s="70"/>
      <c r="FC33" s="70"/>
      <c r="FD33" s="70"/>
      <c r="FE33" s="70"/>
      <c r="FF33" s="26"/>
      <c r="FG33" s="70"/>
      <c r="FH33" s="70"/>
      <c r="FI33" s="70"/>
      <c r="FJ33" s="70"/>
      <c r="FK33" s="70"/>
      <c r="FL33" s="70"/>
      <c r="FM33" s="70"/>
      <c r="FN33" s="70"/>
      <c r="FO33" s="70"/>
      <c r="FP33" s="70"/>
      <c r="FQ33" s="70"/>
      <c r="FR33" s="70"/>
      <c r="FS33" s="70"/>
      <c r="FT33" s="70"/>
      <c r="FU33" s="70"/>
      <c r="FV33" s="70"/>
      <c r="FW33" s="70"/>
      <c r="FX33" s="70"/>
      <c r="FY33" s="70"/>
      <c r="FZ33" s="26"/>
      <c r="GA33" s="70"/>
      <c r="GB33" s="70"/>
      <c r="GC33" s="70"/>
      <c r="GD33" s="70"/>
      <c r="GE33" s="70"/>
      <c r="GF33" s="70"/>
      <c r="GG33" s="70"/>
      <c r="GH33" s="70"/>
      <c r="GI33" s="70"/>
      <c r="GJ33" s="70"/>
      <c r="GK33" s="70"/>
      <c r="GL33" s="70"/>
      <c r="GM33" s="70"/>
      <c r="GN33" s="70"/>
      <c r="GO33" s="70"/>
      <c r="GP33" s="70"/>
      <c r="GQ33" s="70"/>
      <c r="GR33" s="70"/>
      <c r="GS33" s="70"/>
    </row>
    <row r="34" spans="1:201" x14ac:dyDescent="0.25">
      <c r="A34" s="111"/>
      <c r="B34" s="110" t="s">
        <v>0</v>
      </c>
      <c r="C34" s="111"/>
      <c r="D34" s="111"/>
      <c r="E34" s="111"/>
      <c r="F34" s="111"/>
      <c r="G34" s="111"/>
      <c r="H34" s="111"/>
      <c r="I34" s="111"/>
      <c r="J34" s="111"/>
      <c r="K34" s="111"/>
      <c r="L34" s="111"/>
      <c r="M34" s="111"/>
      <c r="N34" s="111"/>
      <c r="O34" s="111"/>
      <c r="P34" s="111"/>
      <c r="Q34" s="111"/>
      <c r="R34" s="111"/>
      <c r="S34" s="111"/>
      <c r="T34" s="111"/>
      <c r="U34" s="111"/>
      <c r="V34" s="110" t="s">
        <v>0</v>
      </c>
      <c r="W34" s="111"/>
      <c r="X34" s="111"/>
      <c r="Y34" s="111"/>
      <c r="Z34" s="111"/>
      <c r="AA34" s="111"/>
      <c r="AB34" s="111"/>
      <c r="AC34" s="111"/>
      <c r="AD34" s="111"/>
      <c r="AE34" s="111"/>
      <c r="AF34" s="111"/>
      <c r="AG34" s="111"/>
      <c r="AH34" s="111"/>
      <c r="AI34" s="111"/>
      <c r="AJ34" s="111"/>
      <c r="AK34" s="111"/>
      <c r="AL34" s="111"/>
      <c r="AM34" s="111"/>
      <c r="AN34" s="111"/>
      <c r="AO34" s="111"/>
      <c r="AP34" s="110" t="s">
        <v>0</v>
      </c>
      <c r="AQ34" s="111"/>
      <c r="AR34" s="111"/>
      <c r="AS34" s="111"/>
      <c r="AT34" s="111"/>
      <c r="AU34" s="111"/>
      <c r="AV34" s="111"/>
      <c r="AW34" s="111"/>
      <c r="AX34" s="111"/>
      <c r="AY34" s="111"/>
      <c r="AZ34" s="111"/>
      <c r="BA34" s="111"/>
      <c r="BB34" s="111"/>
      <c r="BC34" s="111"/>
      <c r="BD34" s="111"/>
      <c r="BE34" s="111"/>
      <c r="BF34" s="111"/>
      <c r="BG34" s="111"/>
      <c r="BH34" s="111"/>
      <c r="BI34" s="111"/>
      <c r="BJ34" s="110" t="s">
        <v>0</v>
      </c>
      <c r="BK34" s="111"/>
      <c r="BL34" s="111"/>
      <c r="BM34" s="111"/>
      <c r="BN34" s="111"/>
      <c r="BO34" s="111"/>
      <c r="BP34" s="111"/>
      <c r="BQ34" s="111"/>
      <c r="BR34" s="111"/>
      <c r="BS34" s="111"/>
      <c r="BT34" s="111"/>
      <c r="BU34" s="111"/>
      <c r="BV34" s="111"/>
      <c r="BW34" s="111"/>
      <c r="BX34" s="111"/>
      <c r="BY34" s="111"/>
      <c r="BZ34" s="111"/>
      <c r="CA34" s="111"/>
      <c r="CB34" s="111"/>
      <c r="CC34" s="111"/>
      <c r="CD34" s="110" t="s">
        <v>0</v>
      </c>
      <c r="CE34" s="111"/>
      <c r="CF34" s="111"/>
      <c r="CG34" s="111"/>
      <c r="CH34" s="111"/>
      <c r="CI34" s="111"/>
      <c r="CJ34" s="111"/>
      <c r="CK34" s="111"/>
      <c r="CL34" s="111"/>
      <c r="CM34" s="111"/>
      <c r="CN34" s="111"/>
      <c r="CO34" s="111"/>
      <c r="CP34" s="111"/>
      <c r="CQ34" s="111"/>
      <c r="CR34" s="111"/>
      <c r="CS34" s="111"/>
      <c r="CT34" s="111"/>
      <c r="CU34" s="111"/>
      <c r="CV34" s="111"/>
      <c r="CW34" s="111"/>
      <c r="CX34" s="110" t="s">
        <v>0</v>
      </c>
      <c r="CY34" s="111"/>
      <c r="CZ34" s="111"/>
      <c r="DA34" s="111"/>
      <c r="DB34" s="111"/>
      <c r="DC34" s="111"/>
      <c r="DD34" s="111"/>
      <c r="DE34" s="111"/>
      <c r="DF34" s="111"/>
      <c r="DG34" s="111"/>
      <c r="DH34" s="111"/>
      <c r="DI34" s="111"/>
      <c r="DJ34" s="111"/>
      <c r="DK34" s="111"/>
      <c r="DL34" s="111"/>
      <c r="DM34" s="111"/>
      <c r="DN34" s="111"/>
      <c r="DO34" s="111"/>
      <c r="DP34" s="111"/>
      <c r="DQ34" s="111"/>
      <c r="DR34" s="110" t="s">
        <v>0</v>
      </c>
      <c r="DS34" s="111"/>
      <c r="DT34" s="111"/>
      <c r="DU34" s="111"/>
      <c r="DV34" s="111"/>
      <c r="DW34" s="111"/>
      <c r="DX34" s="111"/>
      <c r="DY34" s="111"/>
      <c r="DZ34" s="111"/>
      <c r="EA34" s="111"/>
      <c r="EB34" s="111"/>
      <c r="EC34" s="111"/>
      <c r="ED34" s="111"/>
      <c r="EE34" s="111"/>
      <c r="EF34" s="111"/>
      <c r="EG34" s="111"/>
      <c r="EH34" s="111"/>
      <c r="EI34" s="111"/>
      <c r="EJ34" s="111"/>
      <c r="EK34" s="111"/>
      <c r="EL34" s="110" t="s">
        <v>0</v>
      </c>
      <c r="EM34" s="111"/>
      <c r="EN34" s="111"/>
      <c r="EO34" s="111"/>
      <c r="EP34" s="111"/>
      <c r="EQ34" s="111"/>
      <c r="ER34" s="111"/>
      <c r="ES34" s="111"/>
      <c r="ET34" s="111"/>
      <c r="EU34" s="111"/>
      <c r="EV34" s="111"/>
      <c r="EW34" s="111"/>
      <c r="EX34" s="111"/>
      <c r="EY34" s="111"/>
      <c r="EZ34" s="111"/>
      <c r="FA34" s="111"/>
      <c r="FB34" s="111"/>
      <c r="FC34" s="111"/>
      <c r="FD34" s="111"/>
      <c r="FE34" s="111"/>
      <c r="FF34" s="110" t="s">
        <v>0</v>
      </c>
      <c r="FG34" s="111"/>
      <c r="FH34" s="111"/>
      <c r="FI34" s="111"/>
      <c r="FJ34" s="111"/>
      <c r="FK34" s="111"/>
      <c r="FL34" s="111"/>
      <c r="FM34" s="111"/>
      <c r="FN34" s="111"/>
      <c r="FO34" s="111"/>
      <c r="FP34" s="111"/>
      <c r="FQ34" s="111"/>
      <c r="FR34" s="111"/>
      <c r="FS34" s="111"/>
      <c r="FT34" s="111"/>
      <c r="FU34" s="111"/>
      <c r="FV34" s="111"/>
      <c r="FW34" s="111"/>
      <c r="FX34" s="111"/>
      <c r="FY34" s="111"/>
      <c r="FZ34" s="110" t="s">
        <v>0</v>
      </c>
      <c r="GA34" s="111"/>
      <c r="GB34" s="111"/>
      <c r="GC34" s="111"/>
      <c r="GD34" s="111"/>
      <c r="GE34" s="111"/>
      <c r="GF34" s="111"/>
      <c r="GG34" s="111"/>
      <c r="GH34" s="111"/>
      <c r="GI34" s="111"/>
      <c r="GJ34" s="111"/>
      <c r="GK34" s="111"/>
      <c r="GL34" s="111"/>
      <c r="GM34" s="111"/>
      <c r="GN34" s="111"/>
      <c r="GO34" s="111"/>
      <c r="GP34" s="111"/>
      <c r="GQ34" s="111"/>
      <c r="GR34" s="111"/>
      <c r="GS34" s="111"/>
    </row>
    <row r="35" spans="1:201" ht="30" x14ac:dyDescent="0.25">
      <c r="A35" s="113" t="str">
        <f>"Fiscal "&amp;AggMethod&amp;" Ending"</f>
        <v>Fiscal Accident Quarter Ending</v>
      </c>
      <c r="B35" s="112">
        <v>3</v>
      </c>
      <c r="C35" s="112">
        <f>B35+3</f>
        <v>6</v>
      </c>
      <c r="D35" s="112">
        <f t="shared" ref="D35:V35" si="33">C35+3</f>
        <v>9</v>
      </c>
      <c r="E35" s="112">
        <f t="shared" si="33"/>
        <v>12</v>
      </c>
      <c r="F35" s="112">
        <f t="shared" si="33"/>
        <v>15</v>
      </c>
      <c r="G35" s="112">
        <f t="shared" si="33"/>
        <v>18</v>
      </c>
      <c r="H35" s="112">
        <f t="shared" si="33"/>
        <v>21</v>
      </c>
      <c r="I35" s="112">
        <f t="shared" si="33"/>
        <v>24</v>
      </c>
      <c r="J35" s="112">
        <f t="shared" si="33"/>
        <v>27</v>
      </c>
      <c r="K35" s="112">
        <f t="shared" si="33"/>
        <v>30</v>
      </c>
      <c r="L35" s="112">
        <f t="shared" si="33"/>
        <v>33</v>
      </c>
      <c r="M35" s="112">
        <f t="shared" si="33"/>
        <v>36</v>
      </c>
      <c r="N35" s="112">
        <f t="shared" si="33"/>
        <v>39</v>
      </c>
      <c r="O35" s="112">
        <f t="shared" si="33"/>
        <v>42</v>
      </c>
      <c r="P35" s="112">
        <f t="shared" si="33"/>
        <v>45</v>
      </c>
      <c r="Q35" s="112">
        <f t="shared" si="33"/>
        <v>48</v>
      </c>
      <c r="R35" s="112">
        <f t="shared" si="33"/>
        <v>51</v>
      </c>
      <c r="S35" s="112">
        <f t="shared" si="33"/>
        <v>54</v>
      </c>
      <c r="T35" s="112">
        <f t="shared" si="33"/>
        <v>57</v>
      </c>
      <c r="U35" s="112">
        <f t="shared" si="33"/>
        <v>60</v>
      </c>
      <c r="V35" s="112">
        <f t="shared" si="33"/>
        <v>63</v>
      </c>
      <c r="W35" s="112">
        <f t="shared" ref="W35" si="34">V35+3</f>
        <v>66</v>
      </c>
      <c r="X35" s="112">
        <f t="shared" ref="X35" si="35">W35+3</f>
        <v>69</v>
      </c>
      <c r="Y35" s="112">
        <f t="shared" ref="Y35" si="36">X35+3</f>
        <v>72</v>
      </c>
      <c r="Z35" s="112">
        <f t="shared" ref="Z35" si="37">Y35+3</f>
        <v>75</v>
      </c>
      <c r="AA35" s="112">
        <f t="shared" ref="AA35" si="38">Z35+3</f>
        <v>78</v>
      </c>
      <c r="AB35" s="112">
        <f t="shared" ref="AB35" si="39">AA35+3</f>
        <v>81</v>
      </c>
      <c r="AC35" s="112">
        <f t="shared" ref="AC35" si="40">AB35+3</f>
        <v>84</v>
      </c>
      <c r="AD35" s="112">
        <f t="shared" ref="AD35" si="41">AC35+3</f>
        <v>87</v>
      </c>
      <c r="AE35" s="112">
        <f t="shared" ref="AE35" si="42">AD35+3</f>
        <v>90</v>
      </c>
      <c r="AF35" s="112">
        <f t="shared" ref="AF35" si="43">AE35+3</f>
        <v>93</v>
      </c>
      <c r="AG35" s="112">
        <f t="shared" ref="AG35" si="44">AF35+3</f>
        <v>96</v>
      </c>
      <c r="AH35" s="112">
        <f t="shared" ref="AH35" si="45">AG35+3</f>
        <v>99</v>
      </c>
      <c r="AI35" s="112">
        <f t="shared" ref="AI35" si="46">AH35+3</f>
        <v>102</v>
      </c>
      <c r="AJ35" s="112">
        <f t="shared" ref="AJ35" si="47">AI35+3</f>
        <v>105</v>
      </c>
      <c r="AK35" s="112">
        <f t="shared" ref="AK35" si="48">AJ35+3</f>
        <v>108</v>
      </c>
      <c r="AL35" s="112">
        <f t="shared" ref="AL35" si="49">AK35+3</f>
        <v>111</v>
      </c>
      <c r="AM35" s="112">
        <f t="shared" ref="AM35" si="50">AL35+3</f>
        <v>114</v>
      </c>
      <c r="AN35" s="112">
        <f t="shared" ref="AN35" si="51">AM35+3</f>
        <v>117</v>
      </c>
      <c r="AO35" s="112">
        <f t="shared" ref="AO35" si="52">AN35+3</f>
        <v>120</v>
      </c>
      <c r="AP35" s="112">
        <v>3</v>
      </c>
      <c r="AQ35" s="112">
        <f>AP35+3</f>
        <v>6</v>
      </c>
      <c r="AR35" s="112">
        <f t="shared" ref="AR35" si="53">AQ35+3</f>
        <v>9</v>
      </c>
      <c r="AS35" s="112">
        <f t="shared" ref="AS35" si="54">AR35+3</f>
        <v>12</v>
      </c>
      <c r="AT35" s="112">
        <f t="shared" ref="AT35" si="55">AS35+3</f>
        <v>15</v>
      </c>
      <c r="AU35" s="112">
        <f t="shared" ref="AU35" si="56">AT35+3</f>
        <v>18</v>
      </c>
      <c r="AV35" s="112">
        <f t="shared" ref="AV35" si="57">AU35+3</f>
        <v>21</v>
      </c>
      <c r="AW35" s="112">
        <f t="shared" ref="AW35" si="58">AV35+3</f>
        <v>24</v>
      </c>
      <c r="AX35" s="112">
        <f t="shared" ref="AX35" si="59">AW35+3</f>
        <v>27</v>
      </c>
      <c r="AY35" s="112">
        <f t="shared" ref="AY35" si="60">AX35+3</f>
        <v>30</v>
      </c>
      <c r="AZ35" s="112">
        <f t="shared" ref="AZ35" si="61">AY35+3</f>
        <v>33</v>
      </c>
      <c r="BA35" s="112">
        <f t="shared" ref="BA35" si="62">AZ35+3</f>
        <v>36</v>
      </c>
      <c r="BB35" s="112">
        <f t="shared" ref="BB35" si="63">BA35+3</f>
        <v>39</v>
      </c>
      <c r="BC35" s="112">
        <f t="shared" ref="BC35" si="64">BB35+3</f>
        <v>42</v>
      </c>
      <c r="BD35" s="112">
        <f t="shared" ref="BD35" si="65">BC35+3</f>
        <v>45</v>
      </c>
      <c r="BE35" s="112">
        <f t="shared" ref="BE35" si="66">BD35+3</f>
        <v>48</v>
      </c>
      <c r="BF35" s="112">
        <f t="shared" ref="BF35" si="67">BE35+3</f>
        <v>51</v>
      </c>
      <c r="BG35" s="112">
        <f t="shared" ref="BG35" si="68">BF35+3</f>
        <v>54</v>
      </c>
      <c r="BH35" s="112">
        <f t="shared" ref="BH35" si="69">BG35+3</f>
        <v>57</v>
      </c>
      <c r="BI35" s="112">
        <f t="shared" ref="BI35" si="70">BH35+3</f>
        <v>60</v>
      </c>
      <c r="BJ35" s="112">
        <f t="shared" ref="BJ35" si="71">BI35+3</f>
        <v>63</v>
      </c>
      <c r="BK35" s="112">
        <f t="shared" ref="BK35" si="72">BJ35+3</f>
        <v>66</v>
      </c>
      <c r="BL35" s="112">
        <f t="shared" ref="BL35" si="73">BK35+3</f>
        <v>69</v>
      </c>
      <c r="BM35" s="112">
        <f t="shared" ref="BM35" si="74">BL35+3</f>
        <v>72</v>
      </c>
      <c r="BN35" s="112">
        <f t="shared" ref="BN35" si="75">BM35+3</f>
        <v>75</v>
      </c>
      <c r="BO35" s="112">
        <f t="shared" ref="BO35" si="76">BN35+3</f>
        <v>78</v>
      </c>
      <c r="BP35" s="112">
        <f t="shared" ref="BP35" si="77">BO35+3</f>
        <v>81</v>
      </c>
      <c r="BQ35" s="112">
        <f t="shared" ref="BQ35" si="78">BP35+3</f>
        <v>84</v>
      </c>
      <c r="BR35" s="112">
        <f t="shared" ref="BR35" si="79">BQ35+3</f>
        <v>87</v>
      </c>
      <c r="BS35" s="112">
        <f t="shared" ref="BS35" si="80">BR35+3</f>
        <v>90</v>
      </c>
      <c r="BT35" s="112">
        <f t="shared" ref="BT35" si="81">BS35+3</f>
        <v>93</v>
      </c>
      <c r="BU35" s="112">
        <f t="shared" ref="BU35" si="82">BT35+3</f>
        <v>96</v>
      </c>
      <c r="BV35" s="112">
        <f t="shared" ref="BV35" si="83">BU35+3</f>
        <v>99</v>
      </c>
      <c r="BW35" s="112">
        <f t="shared" ref="BW35" si="84">BV35+3</f>
        <v>102</v>
      </c>
      <c r="BX35" s="112">
        <f t="shared" ref="BX35" si="85">BW35+3</f>
        <v>105</v>
      </c>
      <c r="BY35" s="112">
        <f t="shared" ref="BY35" si="86">BX35+3</f>
        <v>108</v>
      </c>
      <c r="BZ35" s="112">
        <f t="shared" ref="BZ35" si="87">BY35+3</f>
        <v>111</v>
      </c>
      <c r="CA35" s="112">
        <f t="shared" ref="CA35" si="88">BZ35+3</f>
        <v>114</v>
      </c>
      <c r="CB35" s="112">
        <f t="shared" ref="CB35" si="89">CA35+3</f>
        <v>117</v>
      </c>
      <c r="CC35" s="112">
        <f t="shared" ref="CC35" si="90">CB35+3</f>
        <v>120</v>
      </c>
      <c r="CD35" s="112">
        <v>3</v>
      </c>
      <c r="CE35" s="112">
        <f>CD35+3</f>
        <v>6</v>
      </c>
      <c r="CF35" s="112">
        <f t="shared" ref="CF35" si="91">CE35+3</f>
        <v>9</v>
      </c>
      <c r="CG35" s="112">
        <f t="shared" ref="CG35" si="92">CF35+3</f>
        <v>12</v>
      </c>
      <c r="CH35" s="112">
        <f t="shared" ref="CH35" si="93">CG35+3</f>
        <v>15</v>
      </c>
      <c r="CI35" s="112">
        <f t="shared" ref="CI35" si="94">CH35+3</f>
        <v>18</v>
      </c>
      <c r="CJ35" s="112">
        <f t="shared" ref="CJ35" si="95">CI35+3</f>
        <v>21</v>
      </c>
      <c r="CK35" s="112">
        <f t="shared" ref="CK35" si="96">CJ35+3</f>
        <v>24</v>
      </c>
      <c r="CL35" s="112">
        <f t="shared" ref="CL35" si="97">CK35+3</f>
        <v>27</v>
      </c>
      <c r="CM35" s="112">
        <f t="shared" ref="CM35" si="98">CL35+3</f>
        <v>30</v>
      </c>
      <c r="CN35" s="112">
        <f t="shared" ref="CN35" si="99">CM35+3</f>
        <v>33</v>
      </c>
      <c r="CO35" s="112">
        <f t="shared" ref="CO35" si="100">CN35+3</f>
        <v>36</v>
      </c>
      <c r="CP35" s="112">
        <f t="shared" ref="CP35" si="101">CO35+3</f>
        <v>39</v>
      </c>
      <c r="CQ35" s="112">
        <f t="shared" ref="CQ35" si="102">CP35+3</f>
        <v>42</v>
      </c>
      <c r="CR35" s="112">
        <f t="shared" ref="CR35" si="103">CQ35+3</f>
        <v>45</v>
      </c>
      <c r="CS35" s="112">
        <f t="shared" ref="CS35" si="104">CR35+3</f>
        <v>48</v>
      </c>
      <c r="CT35" s="112">
        <f t="shared" ref="CT35" si="105">CS35+3</f>
        <v>51</v>
      </c>
      <c r="CU35" s="112">
        <f t="shared" ref="CU35" si="106">CT35+3</f>
        <v>54</v>
      </c>
      <c r="CV35" s="112">
        <f t="shared" ref="CV35" si="107">CU35+3</f>
        <v>57</v>
      </c>
      <c r="CW35" s="112">
        <f t="shared" ref="CW35" si="108">CV35+3</f>
        <v>60</v>
      </c>
      <c r="CX35" s="112">
        <f t="shared" ref="CX35" si="109">CW35+3</f>
        <v>63</v>
      </c>
      <c r="CY35" s="112">
        <f t="shared" ref="CY35" si="110">CX35+3</f>
        <v>66</v>
      </c>
      <c r="CZ35" s="112">
        <f t="shared" ref="CZ35" si="111">CY35+3</f>
        <v>69</v>
      </c>
      <c r="DA35" s="112">
        <f t="shared" ref="DA35" si="112">CZ35+3</f>
        <v>72</v>
      </c>
      <c r="DB35" s="112">
        <f t="shared" ref="DB35" si="113">DA35+3</f>
        <v>75</v>
      </c>
      <c r="DC35" s="112">
        <f t="shared" ref="DC35" si="114">DB35+3</f>
        <v>78</v>
      </c>
      <c r="DD35" s="112">
        <f t="shared" ref="DD35" si="115">DC35+3</f>
        <v>81</v>
      </c>
      <c r="DE35" s="112">
        <f t="shared" ref="DE35" si="116">DD35+3</f>
        <v>84</v>
      </c>
      <c r="DF35" s="112">
        <f t="shared" ref="DF35" si="117">DE35+3</f>
        <v>87</v>
      </c>
      <c r="DG35" s="112">
        <f t="shared" ref="DG35" si="118">DF35+3</f>
        <v>90</v>
      </c>
      <c r="DH35" s="112">
        <f t="shared" ref="DH35" si="119">DG35+3</f>
        <v>93</v>
      </c>
      <c r="DI35" s="112">
        <f t="shared" ref="DI35" si="120">DH35+3</f>
        <v>96</v>
      </c>
      <c r="DJ35" s="112">
        <f t="shared" ref="DJ35" si="121">DI35+3</f>
        <v>99</v>
      </c>
      <c r="DK35" s="112">
        <f t="shared" ref="DK35" si="122">DJ35+3</f>
        <v>102</v>
      </c>
      <c r="DL35" s="112">
        <f t="shared" ref="DL35" si="123">DK35+3</f>
        <v>105</v>
      </c>
      <c r="DM35" s="112">
        <f t="shared" ref="DM35" si="124">DL35+3</f>
        <v>108</v>
      </c>
      <c r="DN35" s="112">
        <f t="shared" ref="DN35" si="125">DM35+3</f>
        <v>111</v>
      </c>
      <c r="DO35" s="112">
        <f t="shared" ref="DO35" si="126">DN35+3</f>
        <v>114</v>
      </c>
      <c r="DP35" s="112">
        <f t="shared" ref="DP35" si="127">DO35+3</f>
        <v>117</v>
      </c>
      <c r="DQ35" s="112">
        <f t="shared" ref="DQ35" si="128">DP35+3</f>
        <v>120</v>
      </c>
      <c r="DR35" s="112">
        <v>3</v>
      </c>
      <c r="DS35" s="112">
        <f>DR35+3</f>
        <v>6</v>
      </c>
      <c r="DT35" s="112">
        <f t="shared" ref="DT35" si="129">DS35+3</f>
        <v>9</v>
      </c>
      <c r="DU35" s="112">
        <f t="shared" ref="DU35" si="130">DT35+3</f>
        <v>12</v>
      </c>
      <c r="DV35" s="112">
        <f t="shared" ref="DV35" si="131">DU35+3</f>
        <v>15</v>
      </c>
      <c r="DW35" s="112">
        <f t="shared" ref="DW35" si="132">DV35+3</f>
        <v>18</v>
      </c>
      <c r="DX35" s="112">
        <f t="shared" ref="DX35" si="133">DW35+3</f>
        <v>21</v>
      </c>
      <c r="DY35" s="112">
        <f t="shared" ref="DY35" si="134">DX35+3</f>
        <v>24</v>
      </c>
      <c r="DZ35" s="112">
        <f t="shared" ref="DZ35" si="135">DY35+3</f>
        <v>27</v>
      </c>
      <c r="EA35" s="112">
        <f t="shared" ref="EA35" si="136">DZ35+3</f>
        <v>30</v>
      </c>
      <c r="EB35" s="112">
        <f t="shared" ref="EB35" si="137">EA35+3</f>
        <v>33</v>
      </c>
      <c r="EC35" s="112">
        <f t="shared" ref="EC35" si="138">EB35+3</f>
        <v>36</v>
      </c>
      <c r="ED35" s="112">
        <f t="shared" ref="ED35" si="139">EC35+3</f>
        <v>39</v>
      </c>
      <c r="EE35" s="112">
        <f t="shared" ref="EE35" si="140">ED35+3</f>
        <v>42</v>
      </c>
      <c r="EF35" s="112">
        <f t="shared" ref="EF35" si="141">EE35+3</f>
        <v>45</v>
      </c>
      <c r="EG35" s="112">
        <f t="shared" ref="EG35" si="142">EF35+3</f>
        <v>48</v>
      </c>
      <c r="EH35" s="112">
        <f t="shared" ref="EH35" si="143">EG35+3</f>
        <v>51</v>
      </c>
      <c r="EI35" s="112">
        <f t="shared" ref="EI35" si="144">EH35+3</f>
        <v>54</v>
      </c>
      <c r="EJ35" s="112">
        <f t="shared" ref="EJ35" si="145">EI35+3</f>
        <v>57</v>
      </c>
      <c r="EK35" s="112">
        <f t="shared" ref="EK35" si="146">EJ35+3</f>
        <v>60</v>
      </c>
      <c r="EL35" s="112">
        <f t="shared" ref="EL35" si="147">EK35+3</f>
        <v>63</v>
      </c>
      <c r="EM35" s="112">
        <f t="shared" ref="EM35" si="148">EL35+3</f>
        <v>66</v>
      </c>
      <c r="EN35" s="112">
        <f t="shared" ref="EN35" si="149">EM35+3</f>
        <v>69</v>
      </c>
      <c r="EO35" s="112">
        <f t="shared" ref="EO35" si="150">EN35+3</f>
        <v>72</v>
      </c>
      <c r="EP35" s="112">
        <f t="shared" ref="EP35" si="151">EO35+3</f>
        <v>75</v>
      </c>
      <c r="EQ35" s="112">
        <f t="shared" ref="EQ35" si="152">EP35+3</f>
        <v>78</v>
      </c>
      <c r="ER35" s="112">
        <f t="shared" ref="ER35" si="153">EQ35+3</f>
        <v>81</v>
      </c>
      <c r="ES35" s="112">
        <f t="shared" ref="ES35" si="154">ER35+3</f>
        <v>84</v>
      </c>
      <c r="ET35" s="112">
        <f t="shared" ref="ET35" si="155">ES35+3</f>
        <v>87</v>
      </c>
      <c r="EU35" s="112">
        <f t="shared" ref="EU35" si="156">ET35+3</f>
        <v>90</v>
      </c>
      <c r="EV35" s="112">
        <f t="shared" ref="EV35" si="157">EU35+3</f>
        <v>93</v>
      </c>
      <c r="EW35" s="112">
        <f t="shared" ref="EW35" si="158">EV35+3</f>
        <v>96</v>
      </c>
      <c r="EX35" s="112">
        <f t="shared" ref="EX35" si="159">EW35+3</f>
        <v>99</v>
      </c>
      <c r="EY35" s="112">
        <f t="shared" ref="EY35" si="160">EX35+3</f>
        <v>102</v>
      </c>
      <c r="EZ35" s="112">
        <f t="shared" ref="EZ35" si="161">EY35+3</f>
        <v>105</v>
      </c>
      <c r="FA35" s="112">
        <f t="shared" ref="FA35" si="162">EZ35+3</f>
        <v>108</v>
      </c>
      <c r="FB35" s="112">
        <f t="shared" ref="FB35" si="163">FA35+3</f>
        <v>111</v>
      </c>
      <c r="FC35" s="112">
        <f t="shared" ref="FC35" si="164">FB35+3</f>
        <v>114</v>
      </c>
      <c r="FD35" s="112">
        <f t="shared" ref="FD35" si="165">FC35+3</f>
        <v>117</v>
      </c>
      <c r="FE35" s="112">
        <f t="shared" ref="FE35" si="166">FD35+3</f>
        <v>120</v>
      </c>
      <c r="FF35" s="112">
        <v>3</v>
      </c>
      <c r="FG35" s="112">
        <f>FF35+3</f>
        <v>6</v>
      </c>
      <c r="FH35" s="112">
        <f t="shared" ref="FH35" si="167">FG35+3</f>
        <v>9</v>
      </c>
      <c r="FI35" s="112">
        <f t="shared" ref="FI35" si="168">FH35+3</f>
        <v>12</v>
      </c>
      <c r="FJ35" s="112">
        <f t="shared" ref="FJ35" si="169">FI35+3</f>
        <v>15</v>
      </c>
      <c r="FK35" s="112">
        <f t="shared" ref="FK35" si="170">FJ35+3</f>
        <v>18</v>
      </c>
      <c r="FL35" s="112">
        <f t="shared" ref="FL35" si="171">FK35+3</f>
        <v>21</v>
      </c>
      <c r="FM35" s="112">
        <f t="shared" ref="FM35" si="172">FL35+3</f>
        <v>24</v>
      </c>
      <c r="FN35" s="112">
        <f t="shared" ref="FN35" si="173">FM35+3</f>
        <v>27</v>
      </c>
      <c r="FO35" s="112">
        <f t="shared" ref="FO35" si="174">FN35+3</f>
        <v>30</v>
      </c>
      <c r="FP35" s="112">
        <f t="shared" ref="FP35" si="175">FO35+3</f>
        <v>33</v>
      </c>
      <c r="FQ35" s="112">
        <f t="shared" ref="FQ35" si="176">FP35+3</f>
        <v>36</v>
      </c>
      <c r="FR35" s="112">
        <f t="shared" ref="FR35" si="177">FQ35+3</f>
        <v>39</v>
      </c>
      <c r="FS35" s="112">
        <f t="shared" ref="FS35" si="178">FR35+3</f>
        <v>42</v>
      </c>
      <c r="FT35" s="112">
        <f t="shared" ref="FT35" si="179">FS35+3</f>
        <v>45</v>
      </c>
      <c r="FU35" s="112">
        <f t="shared" ref="FU35" si="180">FT35+3</f>
        <v>48</v>
      </c>
      <c r="FV35" s="112">
        <f t="shared" ref="FV35" si="181">FU35+3</f>
        <v>51</v>
      </c>
      <c r="FW35" s="112">
        <f t="shared" ref="FW35" si="182">FV35+3</f>
        <v>54</v>
      </c>
      <c r="FX35" s="112">
        <f t="shared" ref="FX35" si="183">FW35+3</f>
        <v>57</v>
      </c>
      <c r="FY35" s="112">
        <f t="shared" ref="FY35" si="184">FX35+3</f>
        <v>60</v>
      </c>
      <c r="FZ35" s="112">
        <f t="shared" ref="FZ35" si="185">FY35+3</f>
        <v>63</v>
      </c>
      <c r="GA35" s="112">
        <f t="shared" ref="GA35" si="186">FZ35+3</f>
        <v>66</v>
      </c>
      <c r="GB35" s="112">
        <f t="shared" ref="GB35" si="187">GA35+3</f>
        <v>69</v>
      </c>
      <c r="GC35" s="112">
        <f t="shared" ref="GC35" si="188">GB35+3</f>
        <v>72</v>
      </c>
      <c r="GD35" s="112">
        <f t="shared" ref="GD35" si="189">GC35+3</f>
        <v>75</v>
      </c>
      <c r="GE35" s="112">
        <f t="shared" ref="GE35" si="190">GD35+3</f>
        <v>78</v>
      </c>
      <c r="GF35" s="112">
        <f t="shared" ref="GF35" si="191">GE35+3</f>
        <v>81</v>
      </c>
      <c r="GG35" s="112">
        <f t="shared" ref="GG35" si="192">GF35+3</f>
        <v>84</v>
      </c>
      <c r="GH35" s="112">
        <f t="shared" ref="GH35" si="193">GG35+3</f>
        <v>87</v>
      </c>
      <c r="GI35" s="112">
        <f t="shared" ref="GI35" si="194">GH35+3</f>
        <v>90</v>
      </c>
      <c r="GJ35" s="112">
        <f t="shared" ref="GJ35" si="195">GI35+3</f>
        <v>93</v>
      </c>
      <c r="GK35" s="112">
        <f t="shared" ref="GK35" si="196">GJ35+3</f>
        <v>96</v>
      </c>
      <c r="GL35" s="112">
        <f t="shared" ref="GL35" si="197">GK35+3</f>
        <v>99</v>
      </c>
      <c r="GM35" s="112">
        <f t="shared" ref="GM35" si="198">GL35+3</f>
        <v>102</v>
      </c>
      <c r="GN35" s="112">
        <f t="shared" ref="GN35" si="199">GM35+3</f>
        <v>105</v>
      </c>
      <c r="GO35" s="112">
        <f t="shared" ref="GO35" si="200">GN35+3</f>
        <v>108</v>
      </c>
      <c r="GP35" s="112">
        <f t="shared" ref="GP35" si="201">GO35+3</f>
        <v>111</v>
      </c>
      <c r="GQ35" s="112">
        <f t="shared" ref="GQ35" si="202">GP35+3</f>
        <v>114</v>
      </c>
      <c r="GR35" s="112">
        <f t="shared" ref="GR35" si="203">GQ35+3</f>
        <v>117</v>
      </c>
      <c r="GS35" s="112">
        <f t="shared" ref="GS35" si="204">GR35+3</f>
        <v>120</v>
      </c>
    </row>
    <row r="36" spans="1:201" x14ac:dyDescent="0.25">
      <c r="A36" s="11">
        <f t="shared" ref="A36:A55" si="205">IF(RIGHT(A37,1)="1",A37-7,A37-1)</f>
        <v>20122</v>
      </c>
      <c r="B36" s="7">
        <v>380748.02</v>
      </c>
      <c r="C36" s="7">
        <v>3884115.16</v>
      </c>
      <c r="D36" s="7">
        <v>14585982.08</v>
      </c>
      <c r="E36" s="7">
        <v>26547281.84</v>
      </c>
      <c r="F36" s="7">
        <v>36854106.390000001</v>
      </c>
      <c r="G36" s="7">
        <v>46480188.939999998</v>
      </c>
      <c r="H36" s="7">
        <v>53830874.640000001</v>
      </c>
      <c r="I36" s="7">
        <v>59940109.180000007</v>
      </c>
      <c r="J36" s="7">
        <v>68549157.270000011</v>
      </c>
      <c r="K36" s="7">
        <v>74259402.330000013</v>
      </c>
      <c r="L36" s="7">
        <v>78948770.180000007</v>
      </c>
      <c r="M36" s="7">
        <v>84979501.909999996</v>
      </c>
      <c r="N36" s="7">
        <v>93306991.860000014</v>
      </c>
      <c r="O36" s="7">
        <v>99520700.930000007</v>
      </c>
      <c r="P36" s="7">
        <v>105526012.86000001</v>
      </c>
      <c r="Q36" s="7">
        <v>108766749.58000001</v>
      </c>
      <c r="R36" s="7">
        <v>110958665.47000001</v>
      </c>
      <c r="S36" s="7">
        <v>116389678.07000002</v>
      </c>
      <c r="T36" s="7">
        <v>117511430.53000002</v>
      </c>
      <c r="U36" s="7">
        <v>117985063.86000001</v>
      </c>
      <c r="V36" s="7">
        <v>119659661.47000001</v>
      </c>
      <c r="W36" s="7">
        <v>120120086.05000001</v>
      </c>
      <c r="X36" s="7">
        <v>120597246.71000001</v>
      </c>
      <c r="Y36" s="7">
        <v>120682024.90000002</v>
      </c>
      <c r="Z36" s="7">
        <v>121226801.00000003</v>
      </c>
      <c r="AA36" s="7">
        <v>121363237.54000002</v>
      </c>
      <c r="AB36" s="7">
        <v>121413019.10000002</v>
      </c>
      <c r="AC36" s="7">
        <v>121445168.94000003</v>
      </c>
      <c r="AD36" s="7">
        <v>121451650.44000003</v>
      </c>
      <c r="AE36" s="7">
        <v>121459787.04000002</v>
      </c>
      <c r="AF36" s="7">
        <v>121451565.41000003</v>
      </c>
      <c r="AG36" s="7">
        <v>121463207.21000002</v>
      </c>
      <c r="AH36" s="7">
        <v>121476796.01000002</v>
      </c>
      <c r="AI36" s="7">
        <v>121484742.85000002</v>
      </c>
      <c r="AJ36" s="7">
        <v>121487001.92000002</v>
      </c>
      <c r="AK36" s="7">
        <v>121500185.83000001</v>
      </c>
      <c r="AL36" s="7">
        <v>121505529.64000002</v>
      </c>
      <c r="AM36" s="7">
        <v>121522226.52000001</v>
      </c>
      <c r="AN36" s="7">
        <v>121628739.86000001</v>
      </c>
      <c r="AO36" s="7">
        <v>121656044.73000002</v>
      </c>
      <c r="AP36" s="7">
        <v>44975728.369999997</v>
      </c>
      <c r="AQ36" s="7">
        <v>88402187.140000001</v>
      </c>
      <c r="AR36" s="7">
        <v>96718465.399999991</v>
      </c>
      <c r="AS36" s="7">
        <v>99448697.469999999</v>
      </c>
      <c r="AT36" s="7">
        <v>101235581.81999999</v>
      </c>
      <c r="AU36" s="7">
        <v>102149252.14999999</v>
      </c>
      <c r="AV36" s="7">
        <v>102581085.85999998</v>
      </c>
      <c r="AW36" s="7">
        <v>102967312.73999999</v>
      </c>
      <c r="AX36" s="7">
        <v>103249372.66999999</v>
      </c>
      <c r="AY36" s="7">
        <v>103520063.64999999</v>
      </c>
      <c r="AZ36" s="7">
        <v>103648093.25</v>
      </c>
      <c r="BA36" s="7">
        <v>103749189.91999999</v>
      </c>
      <c r="BB36" s="7">
        <v>103919095.85999998</v>
      </c>
      <c r="BC36" s="7">
        <v>103961309.45999999</v>
      </c>
      <c r="BD36" s="7">
        <v>104074773.52999999</v>
      </c>
      <c r="BE36" s="7">
        <v>104081905.91</v>
      </c>
      <c r="BF36" s="7">
        <v>104086751.42999999</v>
      </c>
      <c r="BG36" s="7">
        <v>104089290.61</v>
      </c>
      <c r="BH36" s="7">
        <v>104093460.61</v>
      </c>
      <c r="BI36" s="7">
        <v>104108460.61</v>
      </c>
      <c r="BJ36" s="7">
        <v>104108460.61</v>
      </c>
      <c r="BK36" s="7">
        <v>104108065.61</v>
      </c>
      <c r="BL36" s="7">
        <v>104108065.61</v>
      </c>
      <c r="BM36" s="7">
        <v>104109950.81999999</v>
      </c>
      <c r="BN36" s="7">
        <v>104109950.81999999</v>
      </c>
      <c r="BO36" s="7">
        <v>104109950.81999999</v>
      </c>
      <c r="BP36" s="7">
        <v>104109950.81999999</v>
      </c>
      <c r="BQ36" s="7">
        <v>104134950.81999999</v>
      </c>
      <c r="BR36" s="7">
        <v>104134950.81999999</v>
      </c>
      <c r="BS36" s="7">
        <v>104134950.81999999</v>
      </c>
      <c r="BT36" s="7">
        <v>104134850.81999999</v>
      </c>
      <c r="BU36" s="7">
        <v>104134850.81999999</v>
      </c>
      <c r="BV36" s="7">
        <v>104134750.81999999</v>
      </c>
      <c r="BW36" s="7">
        <v>104134750.81999999</v>
      </c>
      <c r="BX36" s="7">
        <v>104134750.81999999</v>
      </c>
      <c r="BY36" s="7">
        <v>104134471.16999999</v>
      </c>
      <c r="BZ36" s="7">
        <v>104134471.16999999</v>
      </c>
      <c r="CA36" s="7">
        <v>104134471.16999999</v>
      </c>
      <c r="CB36" s="7">
        <v>104134471.16999999</v>
      </c>
      <c r="CC36" s="7">
        <v>104134471.16999999</v>
      </c>
      <c r="CD36" s="7">
        <v>1896030.22</v>
      </c>
      <c r="CE36" s="7">
        <v>8959657.1600000001</v>
      </c>
      <c r="CF36" s="7">
        <v>12786793.6</v>
      </c>
      <c r="CG36" s="7">
        <v>14368344.34</v>
      </c>
      <c r="CH36" s="7">
        <v>14918908.199999999</v>
      </c>
      <c r="CI36" s="7">
        <v>15281485.32</v>
      </c>
      <c r="CJ36" s="7">
        <v>15557196.449999999</v>
      </c>
      <c r="CK36" s="7">
        <v>15668213.630000001</v>
      </c>
      <c r="CL36" s="7">
        <v>15768732.350000001</v>
      </c>
      <c r="CM36" s="7">
        <v>15831644.300000001</v>
      </c>
      <c r="CN36" s="7">
        <v>15860066.530000001</v>
      </c>
      <c r="CO36" s="7">
        <v>15910492.320000002</v>
      </c>
      <c r="CP36" s="7">
        <v>15890658.860000001</v>
      </c>
      <c r="CQ36" s="7">
        <v>15877940.590000002</v>
      </c>
      <c r="CR36" s="7">
        <v>15856291.230000002</v>
      </c>
      <c r="CS36" s="7">
        <v>15838418.970000001</v>
      </c>
      <c r="CT36" s="7">
        <v>15842433.42</v>
      </c>
      <c r="CU36" s="7">
        <v>15833991</v>
      </c>
      <c r="CV36" s="7">
        <v>15816518.390000001</v>
      </c>
      <c r="CW36" s="7">
        <v>15815887.57</v>
      </c>
      <c r="CX36" s="7">
        <v>15817074.91</v>
      </c>
      <c r="CY36" s="7">
        <v>15815783.17</v>
      </c>
      <c r="CZ36" s="7">
        <v>15831515.550000001</v>
      </c>
      <c r="DA36" s="7">
        <v>15829911.550000001</v>
      </c>
      <c r="DB36" s="7">
        <v>15830858.220000001</v>
      </c>
      <c r="DC36" s="7">
        <v>15830858.220000001</v>
      </c>
      <c r="DD36" s="7">
        <v>15827858.220000001</v>
      </c>
      <c r="DE36" s="7">
        <v>15830763.24</v>
      </c>
      <c r="DF36" s="7">
        <v>15827023.189999999</v>
      </c>
      <c r="DG36" s="7">
        <v>15827315.26</v>
      </c>
      <c r="DH36" s="7">
        <v>15826767.26</v>
      </c>
      <c r="DI36" s="7">
        <v>15826767.26</v>
      </c>
      <c r="DJ36" s="7">
        <v>15826767.26</v>
      </c>
      <c r="DK36" s="7">
        <v>15826650</v>
      </c>
      <c r="DL36" s="7">
        <v>15826650</v>
      </c>
      <c r="DM36" s="7">
        <v>15824628</v>
      </c>
      <c r="DN36" s="7">
        <v>15824628</v>
      </c>
      <c r="DO36" s="7">
        <v>15824628</v>
      </c>
      <c r="DP36" s="7">
        <v>15824628</v>
      </c>
      <c r="DQ36" s="7">
        <v>15824628</v>
      </c>
      <c r="DR36" s="7">
        <v>1017629.76</v>
      </c>
      <c r="DS36" s="7">
        <v>3832853.95</v>
      </c>
      <c r="DT36" s="7">
        <v>7051392.3799999999</v>
      </c>
      <c r="DU36" s="7">
        <v>11429424.25</v>
      </c>
      <c r="DV36" s="7">
        <v>15001610.35</v>
      </c>
      <c r="DW36" s="7">
        <v>17867168.050000001</v>
      </c>
      <c r="DX36" s="7">
        <v>19658671.969999999</v>
      </c>
      <c r="DY36" s="7">
        <v>21108543.440000001</v>
      </c>
      <c r="DZ36" s="7">
        <v>23395149.460000005</v>
      </c>
      <c r="EA36" s="7">
        <v>25168385.609999999</v>
      </c>
      <c r="EB36" s="7">
        <v>26462684.620000001</v>
      </c>
      <c r="EC36" s="7">
        <v>27047026.16</v>
      </c>
      <c r="ED36" s="7">
        <v>28073434.380000003</v>
      </c>
      <c r="EE36" s="7">
        <v>28975587.530000001</v>
      </c>
      <c r="EF36" s="7">
        <v>29923460.230000004</v>
      </c>
      <c r="EG36" s="7">
        <v>30762182.610000003</v>
      </c>
      <c r="EH36" s="7">
        <v>31192859.510000002</v>
      </c>
      <c r="EI36" s="7">
        <v>31547040.030000005</v>
      </c>
      <c r="EJ36" s="7">
        <v>31880882.790000003</v>
      </c>
      <c r="EK36" s="7">
        <v>32201832.060000002</v>
      </c>
      <c r="EL36" s="7">
        <v>32239304.650000006</v>
      </c>
      <c r="EM36" s="7">
        <v>32481027.430000003</v>
      </c>
      <c r="EN36" s="7">
        <v>32568124.290000003</v>
      </c>
      <c r="EO36" s="7">
        <v>32590410.110000003</v>
      </c>
      <c r="EP36" s="7">
        <v>32634778.010000005</v>
      </c>
      <c r="EQ36" s="7">
        <v>32860283.620000001</v>
      </c>
      <c r="ER36" s="7">
        <v>32998159.030000001</v>
      </c>
      <c r="ES36" s="7">
        <v>33030867.110000003</v>
      </c>
      <c r="ET36" s="7">
        <v>33028310.270000003</v>
      </c>
      <c r="EU36" s="7">
        <v>33194878.699999999</v>
      </c>
      <c r="EV36" s="7">
        <v>33214136.77</v>
      </c>
      <c r="EW36" s="7">
        <v>33224282.68</v>
      </c>
      <c r="EX36" s="7">
        <v>33237539.730000004</v>
      </c>
      <c r="EY36" s="7">
        <v>33251013.480000004</v>
      </c>
      <c r="EZ36" s="7">
        <v>33265416.650000002</v>
      </c>
      <c r="FA36" s="7">
        <v>33266898.270000003</v>
      </c>
      <c r="FB36" s="7">
        <v>33298673.780000001</v>
      </c>
      <c r="FC36" s="7">
        <v>33299485.100000001</v>
      </c>
      <c r="FD36" s="7">
        <v>33301621.440000001</v>
      </c>
      <c r="FE36" s="7">
        <v>33311426.010000002</v>
      </c>
      <c r="FF36" s="7">
        <v>26045594.16</v>
      </c>
      <c r="FG36" s="7">
        <v>39726660.859999999</v>
      </c>
      <c r="FH36" s="7">
        <v>40323737.759999998</v>
      </c>
      <c r="FI36" s="7">
        <v>40584449.060000002</v>
      </c>
      <c r="FJ36" s="7">
        <v>40746865.5</v>
      </c>
      <c r="FK36" s="7">
        <v>40808862.539999999</v>
      </c>
      <c r="FL36" s="7">
        <v>40857127.109999999</v>
      </c>
      <c r="FM36" s="7">
        <v>40877025.299999997</v>
      </c>
      <c r="FN36" s="7">
        <v>40879522.089999996</v>
      </c>
      <c r="FO36" s="7">
        <v>40887720.129999995</v>
      </c>
      <c r="FP36" s="7">
        <v>40899146.649999999</v>
      </c>
      <c r="FQ36" s="7">
        <v>40903645.350000001</v>
      </c>
      <c r="FR36" s="7">
        <v>40901790.410000004</v>
      </c>
      <c r="FS36" s="7">
        <v>40913834.07</v>
      </c>
      <c r="FT36" s="7">
        <v>40909337.350000001</v>
      </c>
      <c r="FU36" s="7">
        <v>40910141.68</v>
      </c>
      <c r="FV36" s="7">
        <v>40910076.609999999</v>
      </c>
      <c r="FW36" s="7">
        <v>40906510.600000001</v>
      </c>
      <c r="FX36" s="7">
        <v>40906325.600000001</v>
      </c>
      <c r="FY36" s="7">
        <v>40906038.230000004</v>
      </c>
      <c r="FZ36" s="7">
        <v>40899119.430000007</v>
      </c>
      <c r="GA36" s="7">
        <v>40898963.620000005</v>
      </c>
      <c r="GB36" s="7">
        <v>40899894.590000004</v>
      </c>
      <c r="GC36" s="7">
        <v>40900803.690000005</v>
      </c>
      <c r="GD36" s="7">
        <v>40900621.690000005</v>
      </c>
      <c r="GE36" s="7">
        <v>40896826.990000002</v>
      </c>
      <c r="GF36" s="7">
        <v>40896525.730000004</v>
      </c>
      <c r="GG36" s="7">
        <v>40896073.700000003</v>
      </c>
      <c r="GH36" s="7">
        <v>40891203.030000001</v>
      </c>
      <c r="GI36" s="7">
        <v>40891061.550000004</v>
      </c>
      <c r="GJ36" s="7">
        <v>40881898.920000009</v>
      </c>
      <c r="GK36" s="7">
        <v>40878358.520000011</v>
      </c>
      <c r="GL36" s="7">
        <v>40880276.750000007</v>
      </c>
      <c r="GM36" s="7">
        <v>40881844.280000009</v>
      </c>
      <c r="GN36" s="7">
        <v>40881661.330000006</v>
      </c>
      <c r="GO36" s="7">
        <v>40881518.300000004</v>
      </c>
      <c r="GP36" s="7">
        <v>40881479.660000004</v>
      </c>
      <c r="GQ36" s="7">
        <v>40881453.430000007</v>
      </c>
      <c r="GR36" s="7">
        <v>40881145.95000001</v>
      </c>
      <c r="GS36" s="7">
        <v>40880952.31000001</v>
      </c>
    </row>
    <row r="37" spans="1:201" x14ac:dyDescent="0.25">
      <c r="A37" s="11">
        <f t="shared" si="205"/>
        <v>20123</v>
      </c>
      <c r="B37" s="7">
        <v>323882.84000000003</v>
      </c>
      <c r="C37" s="7">
        <v>5210703.07</v>
      </c>
      <c r="D37" s="7">
        <v>14933344.66</v>
      </c>
      <c r="E37" s="7">
        <v>28032843.140000001</v>
      </c>
      <c r="F37" s="7">
        <v>40644450.82</v>
      </c>
      <c r="G37" s="7">
        <v>50399293.640000001</v>
      </c>
      <c r="H37" s="7">
        <v>58179358.910000004</v>
      </c>
      <c r="I37" s="7">
        <v>66681420.890000001</v>
      </c>
      <c r="J37" s="7">
        <v>77327340.109999999</v>
      </c>
      <c r="K37" s="7">
        <v>84287781.359999999</v>
      </c>
      <c r="L37" s="7">
        <v>90676094.090000004</v>
      </c>
      <c r="M37" s="7">
        <v>97035922.329999998</v>
      </c>
      <c r="N37" s="7">
        <v>103130833.83</v>
      </c>
      <c r="O37" s="7">
        <v>108068685.97</v>
      </c>
      <c r="P37" s="7">
        <v>112714207.31</v>
      </c>
      <c r="Q37" s="7">
        <v>116118956.23</v>
      </c>
      <c r="R37" s="7">
        <v>119092396.14</v>
      </c>
      <c r="S37" s="7">
        <v>120457569.43000001</v>
      </c>
      <c r="T37" s="7">
        <v>121690422.87</v>
      </c>
      <c r="U37" s="7">
        <v>122378588.93000001</v>
      </c>
      <c r="V37" s="7">
        <v>122640399.26000001</v>
      </c>
      <c r="W37" s="7">
        <v>122991650.58000001</v>
      </c>
      <c r="X37" s="7">
        <v>123270540.48000002</v>
      </c>
      <c r="Y37" s="7">
        <v>123714584.97000003</v>
      </c>
      <c r="Z37" s="7">
        <v>123772109.29000002</v>
      </c>
      <c r="AA37" s="7">
        <v>123834876.13000003</v>
      </c>
      <c r="AB37" s="7">
        <v>123924913.46000002</v>
      </c>
      <c r="AC37" s="7">
        <v>124112193.99000002</v>
      </c>
      <c r="AD37" s="7">
        <v>124115739.17000002</v>
      </c>
      <c r="AE37" s="7">
        <v>124120494.71000002</v>
      </c>
      <c r="AF37" s="7">
        <v>124125594.71000002</v>
      </c>
      <c r="AG37" s="7">
        <v>124127044.04000002</v>
      </c>
      <c r="AH37" s="7">
        <v>124129036.94000003</v>
      </c>
      <c r="AI37" s="7">
        <v>124129372.44000003</v>
      </c>
      <c r="AJ37" s="7">
        <v>124140225.59000002</v>
      </c>
      <c r="AK37" s="7">
        <v>124142246.74000002</v>
      </c>
      <c r="AL37" s="7">
        <v>124152087.59000003</v>
      </c>
      <c r="AM37" s="7">
        <v>124152211.29000002</v>
      </c>
      <c r="AN37" s="7">
        <v>124152211.29000002</v>
      </c>
      <c r="AO37" s="39" t="s">
        <v>181</v>
      </c>
      <c r="AP37" s="7">
        <v>47979822.310000002</v>
      </c>
      <c r="AQ37" s="7">
        <v>91016527.670000017</v>
      </c>
      <c r="AR37" s="7">
        <v>99365598.350000009</v>
      </c>
      <c r="AS37" s="7">
        <v>102779117.22000001</v>
      </c>
      <c r="AT37" s="7">
        <v>104278537.05000001</v>
      </c>
      <c r="AU37" s="7">
        <v>105288663.02000001</v>
      </c>
      <c r="AV37" s="7">
        <v>105863609.76000002</v>
      </c>
      <c r="AW37" s="7">
        <v>106228159.76000002</v>
      </c>
      <c r="AX37" s="7">
        <v>106617041.43000002</v>
      </c>
      <c r="AY37" s="7">
        <v>106836137.76000004</v>
      </c>
      <c r="AZ37" s="7">
        <v>107015356.21000002</v>
      </c>
      <c r="BA37" s="7">
        <v>107148486.58000003</v>
      </c>
      <c r="BB37" s="7">
        <v>107248649.12000003</v>
      </c>
      <c r="BC37" s="7">
        <v>107292012.11000003</v>
      </c>
      <c r="BD37" s="7">
        <v>107303289.36000003</v>
      </c>
      <c r="BE37" s="7">
        <v>107308962.85000002</v>
      </c>
      <c r="BF37" s="7">
        <v>107382434.24000002</v>
      </c>
      <c r="BG37" s="7">
        <v>107388200.72000003</v>
      </c>
      <c r="BH37" s="7">
        <v>107430656.02000003</v>
      </c>
      <c r="BI37" s="7">
        <v>107457245.12000003</v>
      </c>
      <c r="BJ37" s="7">
        <v>107458159.50000003</v>
      </c>
      <c r="BK37" s="7">
        <v>107458159.50000003</v>
      </c>
      <c r="BL37" s="7">
        <v>107459483.83000003</v>
      </c>
      <c r="BM37" s="7">
        <v>107461514.83000003</v>
      </c>
      <c r="BN37" s="7">
        <v>107461079.83000003</v>
      </c>
      <c r="BO37" s="7">
        <v>107457903.09000003</v>
      </c>
      <c r="BP37" s="7">
        <v>107457903.09000003</v>
      </c>
      <c r="BQ37" s="7">
        <v>107457903.09000003</v>
      </c>
      <c r="BR37" s="7">
        <v>107457816.86000003</v>
      </c>
      <c r="BS37" s="7">
        <v>107457816.86000003</v>
      </c>
      <c r="BT37" s="7">
        <v>107457816.86000003</v>
      </c>
      <c r="BU37" s="7">
        <v>107455304.52000003</v>
      </c>
      <c r="BV37" s="7">
        <v>107455304.52000003</v>
      </c>
      <c r="BW37" s="7">
        <v>107455304.52000003</v>
      </c>
      <c r="BX37" s="7">
        <v>107452634.52000003</v>
      </c>
      <c r="BY37" s="7">
        <v>107452631.52000003</v>
      </c>
      <c r="BZ37" s="7">
        <v>107452631.52000003</v>
      </c>
      <c r="CA37" s="7">
        <v>107452631.52000003</v>
      </c>
      <c r="CB37" s="7">
        <v>107452631.52000003</v>
      </c>
      <c r="CC37" s="39" t="s">
        <v>181</v>
      </c>
      <c r="CD37" s="7">
        <v>2121430.7200000002</v>
      </c>
      <c r="CE37" s="7">
        <v>8615068.6900000013</v>
      </c>
      <c r="CF37" s="7">
        <v>12365519.84</v>
      </c>
      <c r="CG37" s="7">
        <v>13899594.140000001</v>
      </c>
      <c r="CH37" s="7">
        <v>14787308.33</v>
      </c>
      <c r="CI37" s="7">
        <v>15078364.639999999</v>
      </c>
      <c r="CJ37" s="7">
        <v>15338681.899999999</v>
      </c>
      <c r="CK37" s="7">
        <v>15591048.429999998</v>
      </c>
      <c r="CL37" s="7">
        <v>15792748.219999999</v>
      </c>
      <c r="CM37" s="7">
        <v>15966179.949999999</v>
      </c>
      <c r="CN37" s="7">
        <v>16001527.149999999</v>
      </c>
      <c r="CO37" s="7">
        <v>16010308.099999998</v>
      </c>
      <c r="CP37" s="7">
        <v>16028002.469999999</v>
      </c>
      <c r="CQ37" s="7">
        <v>16065996.709999999</v>
      </c>
      <c r="CR37" s="7">
        <v>16065338.069999998</v>
      </c>
      <c r="CS37" s="7">
        <v>16042633.849999998</v>
      </c>
      <c r="CT37" s="7">
        <v>16051914.309999999</v>
      </c>
      <c r="CU37" s="7">
        <v>16063004.879999997</v>
      </c>
      <c r="CV37" s="7">
        <v>16058109.879999997</v>
      </c>
      <c r="CW37" s="7">
        <v>16065949.669999996</v>
      </c>
      <c r="CX37" s="7">
        <v>16064669.829999996</v>
      </c>
      <c r="CY37" s="7">
        <v>16065682.329999996</v>
      </c>
      <c r="CZ37" s="7">
        <v>16065682.329999996</v>
      </c>
      <c r="DA37" s="7">
        <v>16065528.229999997</v>
      </c>
      <c r="DB37" s="7">
        <v>16065153.299999997</v>
      </c>
      <c r="DC37" s="7">
        <v>16065139.199999997</v>
      </c>
      <c r="DD37" s="7">
        <v>16064839.049999997</v>
      </c>
      <c r="DE37" s="7">
        <v>16064158.049999997</v>
      </c>
      <c r="DF37" s="7">
        <v>16063504.599999998</v>
      </c>
      <c r="DG37" s="7">
        <v>16063504.599999998</v>
      </c>
      <c r="DH37" s="7">
        <v>16063504.599999998</v>
      </c>
      <c r="DI37" s="7">
        <v>16063504.599999998</v>
      </c>
      <c r="DJ37" s="7">
        <v>16063504.599999998</v>
      </c>
      <c r="DK37" s="7">
        <v>16063504.599999998</v>
      </c>
      <c r="DL37" s="7">
        <v>16063504.599999998</v>
      </c>
      <c r="DM37" s="7">
        <v>16061860.089999998</v>
      </c>
      <c r="DN37" s="7">
        <v>16061860.089999998</v>
      </c>
      <c r="DO37" s="7">
        <v>16061145.089999998</v>
      </c>
      <c r="DP37" s="7">
        <v>16061145.089999998</v>
      </c>
      <c r="DQ37" s="39" t="s">
        <v>181</v>
      </c>
      <c r="DR37" s="7">
        <v>1069418.4000000001</v>
      </c>
      <c r="DS37" s="7">
        <v>3358592.1400000006</v>
      </c>
      <c r="DT37" s="7">
        <v>6546498.5600000005</v>
      </c>
      <c r="DU37" s="7">
        <v>9858940.0000000019</v>
      </c>
      <c r="DV37" s="7">
        <v>12379377.870000001</v>
      </c>
      <c r="DW37" s="7">
        <v>14504267.140000002</v>
      </c>
      <c r="DX37" s="7">
        <v>16291588.350000003</v>
      </c>
      <c r="DY37" s="7">
        <v>18546667.570000004</v>
      </c>
      <c r="DZ37" s="7">
        <v>20164636.270000003</v>
      </c>
      <c r="EA37" s="7">
        <v>22269779.820000004</v>
      </c>
      <c r="EB37" s="7">
        <v>23912522.420000002</v>
      </c>
      <c r="EC37" s="7">
        <v>25803252.23</v>
      </c>
      <c r="ED37" s="7">
        <v>26848494.760000002</v>
      </c>
      <c r="EE37" s="7">
        <v>27878637.480000004</v>
      </c>
      <c r="EF37" s="7">
        <v>28767570.810000002</v>
      </c>
      <c r="EG37" s="7">
        <v>29517482.890000001</v>
      </c>
      <c r="EH37" s="7">
        <v>29794543.780000001</v>
      </c>
      <c r="EI37" s="7">
        <v>30076246.27</v>
      </c>
      <c r="EJ37" s="7">
        <v>30328157.350000001</v>
      </c>
      <c r="EK37" s="7">
        <v>30613225.910000004</v>
      </c>
      <c r="EL37" s="7">
        <v>30891569.580000002</v>
      </c>
      <c r="EM37" s="7">
        <v>31233151.170000002</v>
      </c>
      <c r="EN37" s="7">
        <v>31298168.390000004</v>
      </c>
      <c r="EO37" s="7">
        <v>31409360.940000001</v>
      </c>
      <c r="EP37" s="7">
        <v>31536371.490000002</v>
      </c>
      <c r="EQ37" s="7">
        <v>31592706.800000004</v>
      </c>
      <c r="ER37" s="7">
        <v>31653268.020000003</v>
      </c>
      <c r="ES37" s="7">
        <v>31651092.200000003</v>
      </c>
      <c r="ET37" s="7">
        <v>31731856.320000004</v>
      </c>
      <c r="EU37" s="7">
        <v>31759804.290000007</v>
      </c>
      <c r="EV37" s="7">
        <v>31843261.440000005</v>
      </c>
      <c r="EW37" s="7">
        <v>31880042.060000006</v>
      </c>
      <c r="EX37" s="7">
        <v>31897439.840000007</v>
      </c>
      <c r="EY37" s="7">
        <v>31919847.810000006</v>
      </c>
      <c r="EZ37" s="7">
        <v>32153304.530000005</v>
      </c>
      <c r="FA37" s="7">
        <v>32150440.650000006</v>
      </c>
      <c r="FB37" s="7">
        <v>32318045.840000007</v>
      </c>
      <c r="FC37" s="7">
        <v>32321264.170000006</v>
      </c>
      <c r="FD37" s="7">
        <v>32318465.330000006</v>
      </c>
      <c r="FE37" s="39" t="s">
        <v>181</v>
      </c>
      <c r="FF37" s="7">
        <v>28443430.289999999</v>
      </c>
      <c r="FG37" s="7">
        <v>42386022.869999997</v>
      </c>
      <c r="FH37" s="7">
        <v>43206907.160000004</v>
      </c>
      <c r="FI37" s="7">
        <v>43605588.510000005</v>
      </c>
      <c r="FJ37" s="7">
        <v>43737765.960000008</v>
      </c>
      <c r="FK37" s="7">
        <v>43773119.510000005</v>
      </c>
      <c r="FL37" s="7">
        <v>43778400.030000009</v>
      </c>
      <c r="FM37" s="7">
        <v>43775529.810000002</v>
      </c>
      <c r="FN37" s="7">
        <v>43783047.93</v>
      </c>
      <c r="FO37" s="7">
        <v>43799005.270000003</v>
      </c>
      <c r="FP37" s="7">
        <v>43815146.82</v>
      </c>
      <c r="FQ37" s="7">
        <v>43815138.579999998</v>
      </c>
      <c r="FR37" s="7">
        <v>43833179.780000001</v>
      </c>
      <c r="FS37" s="7">
        <v>43839824.190000005</v>
      </c>
      <c r="FT37" s="7">
        <v>43842066.690000005</v>
      </c>
      <c r="FU37" s="7">
        <v>43840535.010000005</v>
      </c>
      <c r="FV37" s="7">
        <v>43819115.420000002</v>
      </c>
      <c r="FW37" s="7">
        <v>43823013.43</v>
      </c>
      <c r="FX37" s="7">
        <v>43823037.170000002</v>
      </c>
      <c r="FY37" s="7">
        <v>43826939.800000004</v>
      </c>
      <c r="FZ37" s="7">
        <v>43831014.420000002</v>
      </c>
      <c r="GA37" s="7">
        <v>43834554.370000005</v>
      </c>
      <c r="GB37" s="7">
        <v>43835611.130000003</v>
      </c>
      <c r="GC37" s="7">
        <v>43835611.130000003</v>
      </c>
      <c r="GD37" s="7">
        <v>43835977.960000001</v>
      </c>
      <c r="GE37" s="7">
        <v>43840908.340000004</v>
      </c>
      <c r="GF37" s="7">
        <v>43841219.57</v>
      </c>
      <c r="GG37" s="7">
        <v>43841922.920000002</v>
      </c>
      <c r="GH37" s="7">
        <v>43842672.090000004</v>
      </c>
      <c r="GI37" s="7">
        <v>43843354.920000002</v>
      </c>
      <c r="GJ37" s="7">
        <v>43843354.920000002</v>
      </c>
      <c r="GK37" s="7">
        <v>43843354.920000002</v>
      </c>
      <c r="GL37" s="7">
        <v>43843354.920000002</v>
      </c>
      <c r="GM37" s="7">
        <v>43843848.920000002</v>
      </c>
      <c r="GN37" s="7">
        <v>43843848.920000002</v>
      </c>
      <c r="GO37" s="7">
        <v>43843848.920000002</v>
      </c>
      <c r="GP37" s="7">
        <v>43843848.920000002</v>
      </c>
      <c r="GQ37" s="7">
        <v>43843848.920000002</v>
      </c>
      <c r="GR37" s="7">
        <v>43843848.920000002</v>
      </c>
      <c r="GS37" s="39" t="s">
        <v>181</v>
      </c>
    </row>
    <row r="38" spans="1:201" x14ac:dyDescent="0.25">
      <c r="A38" s="11">
        <f t="shared" si="205"/>
        <v>20124</v>
      </c>
      <c r="B38" s="7">
        <v>457811.07</v>
      </c>
      <c r="C38" s="7">
        <v>4775580.79</v>
      </c>
      <c r="D38" s="7">
        <v>16773662.16</v>
      </c>
      <c r="E38" s="7">
        <v>31968819.359999999</v>
      </c>
      <c r="F38" s="7">
        <v>42429712.799999997</v>
      </c>
      <c r="G38" s="7">
        <v>54463896.519999996</v>
      </c>
      <c r="H38" s="7">
        <v>64025712.159999996</v>
      </c>
      <c r="I38" s="7">
        <v>73854142.109999999</v>
      </c>
      <c r="J38" s="7">
        <v>83540720.169999987</v>
      </c>
      <c r="K38" s="7">
        <v>90769971.479999989</v>
      </c>
      <c r="L38" s="7">
        <v>99233424.059999987</v>
      </c>
      <c r="M38" s="7">
        <v>107218777.59999999</v>
      </c>
      <c r="N38" s="7">
        <v>115412711.98999999</v>
      </c>
      <c r="O38" s="7">
        <v>121522806.49999999</v>
      </c>
      <c r="P38" s="7">
        <v>125957071.03999999</v>
      </c>
      <c r="Q38" s="7">
        <v>130352616.72999999</v>
      </c>
      <c r="R38" s="7">
        <v>132443237.23</v>
      </c>
      <c r="S38" s="7">
        <v>133822276.19</v>
      </c>
      <c r="T38" s="7">
        <v>134738589.53</v>
      </c>
      <c r="U38" s="7">
        <v>135684607.67000002</v>
      </c>
      <c r="V38" s="7">
        <v>137335820.47999999</v>
      </c>
      <c r="W38" s="7">
        <v>137873235.78999999</v>
      </c>
      <c r="X38" s="7">
        <v>138338278.00999999</v>
      </c>
      <c r="Y38" s="7">
        <v>138567099.66</v>
      </c>
      <c r="Z38" s="7">
        <v>138833156.34</v>
      </c>
      <c r="AA38" s="7">
        <v>139280800.36000001</v>
      </c>
      <c r="AB38" s="7">
        <v>139433290.74000001</v>
      </c>
      <c r="AC38" s="7">
        <v>139903647.49000001</v>
      </c>
      <c r="AD38" s="7">
        <v>139997265.88</v>
      </c>
      <c r="AE38" s="7">
        <v>140013688.19</v>
      </c>
      <c r="AF38" s="7">
        <v>140022391.25</v>
      </c>
      <c r="AG38" s="7">
        <v>140016029.58000001</v>
      </c>
      <c r="AH38" s="7">
        <v>140041590.66999999</v>
      </c>
      <c r="AI38" s="7">
        <v>140057439.88999999</v>
      </c>
      <c r="AJ38" s="7">
        <v>140077459.81</v>
      </c>
      <c r="AK38" s="7">
        <v>140085583.15000001</v>
      </c>
      <c r="AL38" s="7">
        <v>140091991.99000001</v>
      </c>
      <c r="AM38" s="7">
        <v>140166747.75</v>
      </c>
      <c r="AN38" s="39" t="s">
        <v>181</v>
      </c>
      <c r="AO38" s="39" t="s">
        <v>181</v>
      </c>
      <c r="AP38" s="7">
        <v>49841270.390000001</v>
      </c>
      <c r="AQ38" s="7">
        <v>94495700.899999991</v>
      </c>
      <c r="AR38" s="7">
        <v>104072468.82000001</v>
      </c>
      <c r="AS38" s="7">
        <v>108005517.78999999</v>
      </c>
      <c r="AT38" s="7">
        <v>109679185.47999999</v>
      </c>
      <c r="AU38" s="7">
        <v>110676652.60999998</v>
      </c>
      <c r="AV38" s="7">
        <v>111103047.92999999</v>
      </c>
      <c r="AW38" s="7">
        <v>111610634.59999999</v>
      </c>
      <c r="AX38" s="7">
        <v>111960023.15999998</v>
      </c>
      <c r="AY38" s="7">
        <v>112115556.58999999</v>
      </c>
      <c r="AZ38" s="7">
        <v>112267296.67999998</v>
      </c>
      <c r="BA38" s="7">
        <v>112334171.36999997</v>
      </c>
      <c r="BB38" s="7">
        <v>112491852.36999999</v>
      </c>
      <c r="BC38" s="7">
        <v>112561047.85999998</v>
      </c>
      <c r="BD38" s="7">
        <v>112762863.88</v>
      </c>
      <c r="BE38" s="7">
        <v>112776154.46999998</v>
      </c>
      <c r="BF38" s="7">
        <v>112784332.21999998</v>
      </c>
      <c r="BG38" s="7">
        <v>112785332.21999998</v>
      </c>
      <c r="BH38" s="7">
        <v>112787578.26999998</v>
      </c>
      <c r="BI38" s="7">
        <v>112787050.56999998</v>
      </c>
      <c r="BJ38" s="7">
        <v>112787088.56999998</v>
      </c>
      <c r="BK38" s="7">
        <v>112780628.82999998</v>
      </c>
      <c r="BL38" s="7">
        <v>112787140.81999998</v>
      </c>
      <c r="BM38" s="7">
        <v>112786840.81999998</v>
      </c>
      <c r="BN38" s="7">
        <v>112786690.81999998</v>
      </c>
      <c r="BO38" s="7">
        <v>112789452.76999998</v>
      </c>
      <c r="BP38" s="7">
        <v>112789452.76999998</v>
      </c>
      <c r="BQ38" s="7">
        <v>112791394.40999998</v>
      </c>
      <c r="BR38" s="7">
        <v>112791294.40999998</v>
      </c>
      <c r="BS38" s="7">
        <v>112791294.40999998</v>
      </c>
      <c r="BT38" s="7">
        <v>112791244.40999998</v>
      </c>
      <c r="BU38" s="7">
        <v>112791244.40999998</v>
      </c>
      <c r="BV38" s="7">
        <v>112791244.40999998</v>
      </c>
      <c r="BW38" s="7">
        <v>112791059.40999998</v>
      </c>
      <c r="BX38" s="7">
        <v>112790634.40999998</v>
      </c>
      <c r="BY38" s="7">
        <v>112790634.40999998</v>
      </c>
      <c r="BZ38" s="7">
        <v>112790584.40999998</v>
      </c>
      <c r="CA38" s="7">
        <v>112790484.40999998</v>
      </c>
      <c r="CB38" s="39" t="s">
        <v>181</v>
      </c>
      <c r="CC38" s="39" t="s">
        <v>181</v>
      </c>
      <c r="CD38" s="7">
        <v>2744933.7</v>
      </c>
      <c r="CE38" s="7">
        <v>9889882.0099999998</v>
      </c>
      <c r="CF38" s="7">
        <v>13686988.530000001</v>
      </c>
      <c r="CG38" s="7">
        <v>15267007.940000001</v>
      </c>
      <c r="CH38" s="7">
        <v>16116267.66</v>
      </c>
      <c r="CI38" s="7">
        <v>16296539.52</v>
      </c>
      <c r="CJ38" s="7">
        <v>16565834.52</v>
      </c>
      <c r="CK38" s="7">
        <v>16750564.4</v>
      </c>
      <c r="CL38" s="7">
        <v>16762354.76</v>
      </c>
      <c r="CM38" s="7">
        <v>16789167.5</v>
      </c>
      <c r="CN38" s="7">
        <v>16778080.239999998</v>
      </c>
      <c r="CO38" s="7">
        <v>16802269.449999999</v>
      </c>
      <c r="CP38" s="7">
        <v>16796525.939999998</v>
      </c>
      <c r="CQ38" s="7">
        <v>16751162.029999997</v>
      </c>
      <c r="CR38" s="7">
        <v>16756031.839999998</v>
      </c>
      <c r="CS38" s="7">
        <v>16776720.199999997</v>
      </c>
      <c r="CT38" s="7">
        <v>16758927.259999998</v>
      </c>
      <c r="CU38" s="7">
        <v>16761332.099999998</v>
      </c>
      <c r="CV38" s="7">
        <v>16763451.109999998</v>
      </c>
      <c r="CW38" s="7">
        <v>16764586.009999998</v>
      </c>
      <c r="CX38" s="7">
        <v>16763762.009999998</v>
      </c>
      <c r="CY38" s="7">
        <v>16756698.969999999</v>
      </c>
      <c r="CZ38" s="7">
        <v>16753000.189999999</v>
      </c>
      <c r="DA38" s="7">
        <v>16749011.689999999</v>
      </c>
      <c r="DB38" s="7">
        <v>16748697.189999999</v>
      </c>
      <c r="DC38" s="7">
        <v>16748616.189999999</v>
      </c>
      <c r="DD38" s="7">
        <v>16749166.959999999</v>
      </c>
      <c r="DE38" s="7">
        <v>16748799.979999999</v>
      </c>
      <c r="DF38" s="7">
        <v>16748557.379999999</v>
      </c>
      <c r="DG38" s="7">
        <v>16748395.389999999</v>
      </c>
      <c r="DH38" s="7">
        <v>16748395.389999999</v>
      </c>
      <c r="DI38" s="7">
        <v>16748395.389999999</v>
      </c>
      <c r="DJ38" s="7">
        <v>16748641.389999999</v>
      </c>
      <c r="DK38" s="7">
        <v>16751040.659999998</v>
      </c>
      <c r="DL38" s="7">
        <v>16751040.659999998</v>
      </c>
      <c r="DM38" s="7">
        <v>16751040.659999998</v>
      </c>
      <c r="DN38" s="7">
        <v>16743890.659999998</v>
      </c>
      <c r="DO38" s="7">
        <v>16743890.659999998</v>
      </c>
      <c r="DP38" s="39" t="s">
        <v>181</v>
      </c>
      <c r="DQ38" s="39" t="s">
        <v>181</v>
      </c>
      <c r="DR38" s="7">
        <v>1202777.6099999999</v>
      </c>
      <c r="DS38" s="7">
        <v>4301306.4000000004</v>
      </c>
      <c r="DT38" s="7">
        <v>8469439.870000001</v>
      </c>
      <c r="DU38" s="7">
        <v>13532580.439999999</v>
      </c>
      <c r="DV38" s="7">
        <v>16581976.460000001</v>
      </c>
      <c r="DW38" s="7">
        <v>19547631.390000001</v>
      </c>
      <c r="DX38" s="7">
        <v>21422614.52</v>
      </c>
      <c r="DY38" s="7">
        <v>24513500.890000004</v>
      </c>
      <c r="DZ38" s="7">
        <v>26546697.310000002</v>
      </c>
      <c r="EA38" s="7">
        <v>28060563.070000004</v>
      </c>
      <c r="EB38" s="7">
        <v>29924577.250000004</v>
      </c>
      <c r="EC38" s="7">
        <v>31603877.850000001</v>
      </c>
      <c r="ED38" s="7">
        <v>32551768.950000003</v>
      </c>
      <c r="EE38" s="7">
        <v>33288864.330000002</v>
      </c>
      <c r="EF38" s="7">
        <v>33893614.670000002</v>
      </c>
      <c r="EG38" s="7">
        <v>34724128.210000001</v>
      </c>
      <c r="EH38" s="7">
        <v>35135141.390000001</v>
      </c>
      <c r="EI38" s="7">
        <v>35421902.310000002</v>
      </c>
      <c r="EJ38" s="7">
        <v>35555748.829999998</v>
      </c>
      <c r="EK38" s="7">
        <v>35688890.160000004</v>
      </c>
      <c r="EL38" s="7">
        <v>35864761.799999997</v>
      </c>
      <c r="EM38" s="7">
        <v>36073952.269999996</v>
      </c>
      <c r="EN38" s="7">
        <v>36424338.100000001</v>
      </c>
      <c r="EO38" s="7">
        <v>36892554.5</v>
      </c>
      <c r="EP38" s="7">
        <v>37060039.129999995</v>
      </c>
      <c r="EQ38" s="7">
        <v>37353807.859999999</v>
      </c>
      <c r="ER38" s="7">
        <v>37587642.280000001</v>
      </c>
      <c r="ES38" s="7">
        <v>37695367.120000005</v>
      </c>
      <c r="ET38" s="7">
        <v>37929084.390000008</v>
      </c>
      <c r="EU38" s="7">
        <v>37974507.820000008</v>
      </c>
      <c r="EV38" s="7">
        <v>38075088.100000009</v>
      </c>
      <c r="EW38" s="7">
        <v>38150902.190000013</v>
      </c>
      <c r="EX38" s="7">
        <v>38188850.900000006</v>
      </c>
      <c r="EY38" s="7">
        <v>38225713.570000008</v>
      </c>
      <c r="EZ38" s="7">
        <v>38292451.710000008</v>
      </c>
      <c r="FA38" s="7">
        <v>38299210.030000009</v>
      </c>
      <c r="FB38" s="7">
        <v>38315682.520000011</v>
      </c>
      <c r="FC38" s="7">
        <v>38393978.190000013</v>
      </c>
      <c r="FD38" s="39" t="s">
        <v>181</v>
      </c>
      <c r="FE38" s="39" t="s">
        <v>181</v>
      </c>
      <c r="FF38" s="7">
        <v>28049130.050000001</v>
      </c>
      <c r="FG38" s="7">
        <v>41988508.609999999</v>
      </c>
      <c r="FH38" s="7">
        <v>42674681.210000001</v>
      </c>
      <c r="FI38" s="7">
        <v>43044601.610000007</v>
      </c>
      <c r="FJ38" s="7">
        <v>43250374.090000004</v>
      </c>
      <c r="FK38" s="7">
        <v>43314688.230000004</v>
      </c>
      <c r="FL38" s="7">
        <v>43378587.81000001</v>
      </c>
      <c r="FM38" s="7">
        <v>43418327.650000013</v>
      </c>
      <c r="FN38" s="7">
        <v>43433001.320000015</v>
      </c>
      <c r="FO38" s="7">
        <v>43437942.81000001</v>
      </c>
      <c r="FP38" s="7">
        <v>43446450.160000019</v>
      </c>
      <c r="FQ38" s="7">
        <v>43430292.090000018</v>
      </c>
      <c r="FR38" s="7">
        <v>43457179.720000021</v>
      </c>
      <c r="FS38" s="7">
        <v>43474169.87000002</v>
      </c>
      <c r="FT38" s="7">
        <v>43579429.110000014</v>
      </c>
      <c r="FU38" s="7">
        <v>43580563.440000013</v>
      </c>
      <c r="FV38" s="7">
        <v>43580156.800000012</v>
      </c>
      <c r="FW38" s="7">
        <v>43579661.640000015</v>
      </c>
      <c r="FX38" s="7">
        <v>43608622.460000008</v>
      </c>
      <c r="FY38" s="7">
        <v>43616808.750000007</v>
      </c>
      <c r="FZ38" s="7">
        <v>43617101.910000004</v>
      </c>
      <c r="GA38" s="7">
        <v>43619318.130000003</v>
      </c>
      <c r="GB38" s="7">
        <v>43619246.490000002</v>
      </c>
      <c r="GC38" s="7">
        <v>43619454.910000004</v>
      </c>
      <c r="GD38" s="7">
        <v>43621079.460000001</v>
      </c>
      <c r="GE38" s="7">
        <v>43621079.460000001</v>
      </c>
      <c r="GF38" s="7">
        <v>43621139.460000001</v>
      </c>
      <c r="GG38" s="7">
        <v>43621169.460000001</v>
      </c>
      <c r="GH38" s="7">
        <v>43623953.840000004</v>
      </c>
      <c r="GI38" s="7">
        <v>43628949.350000001</v>
      </c>
      <c r="GJ38" s="7">
        <v>43628741.149999999</v>
      </c>
      <c r="GK38" s="7">
        <v>43628761.75</v>
      </c>
      <c r="GL38" s="7">
        <v>43630990.049999997</v>
      </c>
      <c r="GM38" s="7">
        <v>43631707.839999996</v>
      </c>
      <c r="GN38" s="7">
        <v>43631888.239999995</v>
      </c>
      <c r="GO38" s="7">
        <v>43631818.939999998</v>
      </c>
      <c r="GP38" s="7">
        <v>43625864.259999998</v>
      </c>
      <c r="GQ38" s="7">
        <v>43626018.739999995</v>
      </c>
      <c r="GR38" s="39" t="s">
        <v>181</v>
      </c>
      <c r="GS38" s="39" t="s">
        <v>181</v>
      </c>
    </row>
    <row r="39" spans="1:201" x14ac:dyDescent="0.25">
      <c r="A39" s="11">
        <f t="shared" si="205"/>
        <v>20131</v>
      </c>
      <c r="B39" s="7">
        <v>387319.48000000004</v>
      </c>
      <c r="C39" s="7">
        <v>4102519.89</v>
      </c>
      <c r="D39" s="7">
        <v>15796236.159999998</v>
      </c>
      <c r="E39" s="7">
        <v>28475860.809999999</v>
      </c>
      <c r="F39" s="7">
        <v>38149043.700000003</v>
      </c>
      <c r="G39" s="7">
        <v>49251645.620000005</v>
      </c>
      <c r="H39" s="7">
        <v>55743021.730000004</v>
      </c>
      <c r="I39" s="7">
        <v>63765182.440000005</v>
      </c>
      <c r="J39" s="7">
        <v>73261699.320000008</v>
      </c>
      <c r="K39" s="7">
        <v>81055096.489999995</v>
      </c>
      <c r="L39" s="7">
        <v>88846513.149999991</v>
      </c>
      <c r="M39" s="7">
        <v>97330769.399999991</v>
      </c>
      <c r="N39" s="7">
        <v>104073871.51999998</v>
      </c>
      <c r="O39" s="7">
        <v>110501399.31999999</v>
      </c>
      <c r="P39" s="7">
        <v>126719866.22999999</v>
      </c>
      <c r="Q39" s="7">
        <v>130410510.78999999</v>
      </c>
      <c r="R39" s="7">
        <v>134184742.60999998</v>
      </c>
      <c r="S39" s="7">
        <v>135977757.25999999</v>
      </c>
      <c r="T39" s="7">
        <v>137413829.13999999</v>
      </c>
      <c r="U39" s="7">
        <v>139810724.52999997</v>
      </c>
      <c r="V39" s="7">
        <v>140804257.03999996</v>
      </c>
      <c r="W39" s="7">
        <v>141248332.70999998</v>
      </c>
      <c r="X39" s="7">
        <v>141498875.72999996</v>
      </c>
      <c r="Y39" s="7">
        <v>141606063.50999996</v>
      </c>
      <c r="Z39" s="7">
        <v>141659339.11999997</v>
      </c>
      <c r="AA39" s="7">
        <v>141718371.43999997</v>
      </c>
      <c r="AB39" s="7">
        <v>141735369.92999998</v>
      </c>
      <c r="AC39" s="7">
        <v>141786202.47999996</v>
      </c>
      <c r="AD39" s="7">
        <v>141789547.02999997</v>
      </c>
      <c r="AE39" s="7">
        <v>141817399.81999996</v>
      </c>
      <c r="AF39" s="7">
        <v>141825049.81999996</v>
      </c>
      <c r="AG39" s="7">
        <v>141824241.81999996</v>
      </c>
      <c r="AH39" s="7">
        <v>141859464.31999996</v>
      </c>
      <c r="AI39" s="7">
        <v>141859148.62999997</v>
      </c>
      <c r="AJ39" s="7">
        <v>141859799.00999996</v>
      </c>
      <c r="AK39" s="7">
        <v>141862046.48999995</v>
      </c>
      <c r="AL39" s="7">
        <v>141869393.47999996</v>
      </c>
      <c r="AM39" s="39" t="s">
        <v>181</v>
      </c>
      <c r="AN39" s="39" t="s">
        <v>181</v>
      </c>
      <c r="AO39" s="39" t="s">
        <v>181</v>
      </c>
      <c r="AP39" s="7">
        <v>46831146.590000004</v>
      </c>
      <c r="AQ39" s="7">
        <v>87759994.810000002</v>
      </c>
      <c r="AR39" s="7">
        <v>97096889.510000005</v>
      </c>
      <c r="AS39" s="7">
        <v>100550636.77000001</v>
      </c>
      <c r="AT39" s="7">
        <v>102196123.75</v>
      </c>
      <c r="AU39" s="7">
        <v>103116999.7</v>
      </c>
      <c r="AV39" s="7">
        <v>103694919.5</v>
      </c>
      <c r="AW39" s="7">
        <v>104026861.58999999</v>
      </c>
      <c r="AX39" s="7">
        <v>104271202.85999998</v>
      </c>
      <c r="AY39" s="7">
        <v>104401412.13</v>
      </c>
      <c r="AZ39" s="7">
        <v>104554246.59999998</v>
      </c>
      <c r="BA39" s="7">
        <v>104615388.50999999</v>
      </c>
      <c r="BB39" s="7">
        <v>104770546.42999999</v>
      </c>
      <c r="BC39" s="7">
        <v>104873338.66999999</v>
      </c>
      <c r="BD39" s="7">
        <v>104881670.53999999</v>
      </c>
      <c r="BE39" s="7">
        <v>104904555.23999999</v>
      </c>
      <c r="BF39" s="7">
        <v>104934031.27</v>
      </c>
      <c r="BG39" s="7">
        <v>104934469.42999999</v>
      </c>
      <c r="BH39" s="7">
        <v>104934584.92999999</v>
      </c>
      <c r="BI39" s="7">
        <v>104935448.02</v>
      </c>
      <c r="BJ39" s="7">
        <v>104935391.02</v>
      </c>
      <c r="BK39" s="7">
        <v>104935589.02</v>
      </c>
      <c r="BL39" s="7">
        <v>104921126.20999999</v>
      </c>
      <c r="BM39" s="7">
        <v>104921489.20999999</v>
      </c>
      <c r="BN39" s="7">
        <v>104921627.18999998</v>
      </c>
      <c r="BO39" s="7">
        <v>104921627.18999998</v>
      </c>
      <c r="BP39" s="7">
        <v>104921627.18999998</v>
      </c>
      <c r="BQ39" s="7">
        <v>104921627.18999998</v>
      </c>
      <c r="BR39" s="7">
        <v>104922039.68999998</v>
      </c>
      <c r="BS39" s="7">
        <v>104922039.68999998</v>
      </c>
      <c r="BT39" s="7">
        <v>104922039.68999998</v>
      </c>
      <c r="BU39" s="7">
        <v>104922039.68999998</v>
      </c>
      <c r="BV39" s="7">
        <v>104922039.68999998</v>
      </c>
      <c r="BW39" s="7">
        <v>104922039.68999998</v>
      </c>
      <c r="BX39" s="7">
        <v>104922039.68999998</v>
      </c>
      <c r="BY39" s="7">
        <v>104922039.68999998</v>
      </c>
      <c r="BZ39" s="7">
        <v>104923828.18999998</v>
      </c>
      <c r="CA39" s="39" t="s">
        <v>181</v>
      </c>
      <c r="CB39" s="39" t="s">
        <v>181</v>
      </c>
      <c r="CC39" s="39" t="s">
        <v>181</v>
      </c>
      <c r="CD39" s="7">
        <v>2725773.68</v>
      </c>
      <c r="CE39" s="7">
        <v>9354178.3100000005</v>
      </c>
      <c r="CF39" s="7">
        <v>12878461.789999999</v>
      </c>
      <c r="CG39" s="7">
        <v>14382735.369999999</v>
      </c>
      <c r="CH39" s="7">
        <v>15265585.909999998</v>
      </c>
      <c r="CI39" s="7">
        <v>15550355.719999999</v>
      </c>
      <c r="CJ39" s="7">
        <v>15894662.899999999</v>
      </c>
      <c r="CK39" s="7">
        <v>16071464.759999998</v>
      </c>
      <c r="CL39" s="7">
        <v>16163291.989999998</v>
      </c>
      <c r="CM39" s="7">
        <v>16139012.139999999</v>
      </c>
      <c r="CN39" s="7">
        <v>16113341.52</v>
      </c>
      <c r="CO39" s="7">
        <v>16144137.899999999</v>
      </c>
      <c r="CP39" s="7">
        <v>16089805.739999998</v>
      </c>
      <c r="CQ39" s="7">
        <v>16068351.259999998</v>
      </c>
      <c r="CR39" s="7">
        <v>16050977.769999998</v>
      </c>
      <c r="CS39" s="7">
        <v>16044860.769999996</v>
      </c>
      <c r="CT39" s="7">
        <v>16059997.209999995</v>
      </c>
      <c r="CU39" s="7">
        <v>16054044.639999995</v>
      </c>
      <c r="CV39" s="7">
        <v>16159910.239999995</v>
      </c>
      <c r="CW39" s="7">
        <v>16144222.659999995</v>
      </c>
      <c r="CX39" s="7">
        <v>16142575.139999995</v>
      </c>
      <c r="CY39" s="7">
        <v>16139313.139999995</v>
      </c>
      <c r="CZ39" s="7">
        <v>16138313.139999995</v>
      </c>
      <c r="DA39" s="7">
        <v>16138313.139999995</v>
      </c>
      <c r="DB39" s="7">
        <v>16138097.139999995</v>
      </c>
      <c r="DC39" s="7">
        <v>16138025.139999995</v>
      </c>
      <c r="DD39" s="7">
        <v>16143962.479999995</v>
      </c>
      <c r="DE39" s="7">
        <v>16143416.349999994</v>
      </c>
      <c r="DF39" s="7">
        <v>16143344.349999994</v>
      </c>
      <c r="DG39" s="7">
        <v>16143344.349999994</v>
      </c>
      <c r="DH39" s="7">
        <v>16143344.349999994</v>
      </c>
      <c r="DI39" s="7">
        <v>16143272.349999994</v>
      </c>
      <c r="DJ39" s="7">
        <v>16143200.349999994</v>
      </c>
      <c r="DK39" s="7">
        <v>16143200.349999994</v>
      </c>
      <c r="DL39" s="7">
        <v>16143200.349999994</v>
      </c>
      <c r="DM39" s="7">
        <v>16143200.349999994</v>
      </c>
      <c r="DN39" s="7">
        <v>16143200.349999994</v>
      </c>
      <c r="DO39" s="39" t="s">
        <v>181</v>
      </c>
      <c r="DP39" s="39" t="s">
        <v>181</v>
      </c>
      <c r="DQ39" s="39" t="s">
        <v>181</v>
      </c>
      <c r="DR39" s="7">
        <v>1061725.23</v>
      </c>
      <c r="DS39" s="7">
        <v>3433558.3200000003</v>
      </c>
      <c r="DT39" s="7">
        <v>6779474.6699999999</v>
      </c>
      <c r="DU39" s="7">
        <v>9159887.3600000013</v>
      </c>
      <c r="DV39" s="7">
        <v>11885688.32</v>
      </c>
      <c r="DW39" s="7">
        <v>13902083.040000001</v>
      </c>
      <c r="DX39" s="7">
        <v>16353436.130000001</v>
      </c>
      <c r="DY39" s="7">
        <v>18538693.150000002</v>
      </c>
      <c r="DZ39" s="7">
        <v>19924235.299999997</v>
      </c>
      <c r="EA39" s="7">
        <v>21025145.649999999</v>
      </c>
      <c r="EB39" s="7">
        <v>22402462.379999999</v>
      </c>
      <c r="EC39" s="7">
        <v>23459682.989999998</v>
      </c>
      <c r="ED39" s="7">
        <v>24388972.149999999</v>
      </c>
      <c r="EE39" s="7">
        <v>25236134.239999995</v>
      </c>
      <c r="EF39" s="7">
        <v>25991661.279999997</v>
      </c>
      <c r="EG39" s="7">
        <v>26295034.479999997</v>
      </c>
      <c r="EH39" s="7">
        <v>26540028.399999999</v>
      </c>
      <c r="EI39" s="7">
        <v>26903756.289999999</v>
      </c>
      <c r="EJ39" s="7">
        <v>27018401.509999998</v>
      </c>
      <c r="EK39" s="7">
        <v>27362836.569999997</v>
      </c>
      <c r="EL39" s="7">
        <v>27648643.649999995</v>
      </c>
      <c r="EM39" s="7">
        <v>28417191.809999995</v>
      </c>
      <c r="EN39" s="7">
        <v>28620487.519999996</v>
      </c>
      <c r="EO39" s="7">
        <v>28721158.379999995</v>
      </c>
      <c r="EP39" s="7">
        <v>28771756.849999998</v>
      </c>
      <c r="EQ39" s="7">
        <v>28817187.419999998</v>
      </c>
      <c r="ER39" s="7">
        <v>28852670.399999999</v>
      </c>
      <c r="ES39" s="7">
        <v>28964413.669999998</v>
      </c>
      <c r="ET39" s="7">
        <v>29013540.349999998</v>
      </c>
      <c r="EU39" s="7">
        <v>29032539.859999996</v>
      </c>
      <c r="EV39" s="7">
        <v>29094597.779999997</v>
      </c>
      <c r="EW39" s="7">
        <v>29135770.399999999</v>
      </c>
      <c r="EX39" s="7">
        <v>29164827.479999997</v>
      </c>
      <c r="EY39" s="7">
        <v>29245459.679999996</v>
      </c>
      <c r="EZ39" s="7">
        <v>29254565.289999992</v>
      </c>
      <c r="FA39" s="7">
        <v>29254640.789999992</v>
      </c>
      <c r="FB39" s="7">
        <v>29274864.499999993</v>
      </c>
      <c r="FC39" s="39" t="s">
        <v>181</v>
      </c>
      <c r="FD39" s="39" t="s">
        <v>181</v>
      </c>
      <c r="FE39" s="39" t="s">
        <v>181</v>
      </c>
      <c r="FF39" s="7">
        <v>27332074.330000002</v>
      </c>
      <c r="FG39" s="7">
        <v>38381041.25</v>
      </c>
      <c r="FH39" s="7">
        <v>39225537.590000004</v>
      </c>
      <c r="FI39" s="7">
        <v>39358144.020000003</v>
      </c>
      <c r="FJ39" s="7">
        <v>39485353.730000004</v>
      </c>
      <c r="FK39" s="7">
        <v>39519306.680000007</v>
      </c>
      <c r="FL39" s="7">
        <v>39546159.300000004</v>
      </c>
      <c r="FM39" s="7">
        <v>39519985.230000004</v>
      </c>
      <c r="FN39" s="7">
        <v>39537035.290000007</v>
      </c>
      <c r="FO39" s="7">
        <v>39564986.890000001</v>
      </c>
      <c r="FP39" s="7">
        <v>39628576.689999998</v>
      </c>
      <c r="FQ39" s="7">
        <v>39652609.5</v>
      </c>
      <c r="FR39" s="7">
        <v>39659220.069999993</v>
      </c>
      <c r="FS39" s="7">
        <v>39654181.36999999</v>
      </c>
      <c r="FT39" s="7">
        <v>39657686.269999988</v>
      </c>
      <c r="FU39" s="7">
        <v>39677678.289999992</v>
      </c>
      <c r="FV39" s="7">
        <v>39683541.149999991</v>
      </c>
      <c r="FW39" s="7">
        <v>39679709.559999987</v>
      </c>
      <c r="FX39" s="7">
        <v>39685957.169999987</v>
      </c>
      <c r="FY39" s="7">
        <v>39667270.589999989</v>
      </c>
      <c r="FZ39" s="7">
        <v>39676433.879999988</v>
      </c>
      <c r="GA39" s="7">
        <v>39677101.149999991</v>
      </c>
      <c r="GB39" s="7">
        <v>39682642.50999999</v>
      </c>
      <c r="GC39" s="7">
        <v>39682642.50999999</v>
      </c>
      <c r="GD39" s="7">
        <v>39689348.909999989</v>
      </c>
      <c r="GE39" s="7">
        <v>39691048.379999988</v>
      </c>
      <c r="GF39" s="7">
        <v>39692886.039999984</v>
      </c>
      <c r="GG39" s="7">
        <v>39692547.039999984</v>
      </c>
      <c r="GH39" s="7">
        <v>39692547.039999984</v>
      </c>
      <c r="GI39" s="7">
        <v>39692547.039999984</v>
      </c>
      <c r="GJ39" s="7">
        <v>39692547.039999984</v>
      </c>
      <c r="GK39" s="7">
        <v>39692547.039999984</v>
      </c>
      <c r="GL39" s="7">
        <v>39692547.039999984</v>
      </c>
      <c r="GM39" s="7">
        <v>39692497.039999984</v>
      </c>
      <c r="GN39" s="7">
        <v>39692497.039999984</v>
      </c>
      <c r="GO39" s="7">
        <v>39692497.039999984</v>
      </c>
      <c r="GP39" s="7">
        <v>39692497.039999984</v>
      </c>
      <c r="GQ39" s="39" t="s">
        <v>181</v>
      </c>
      <c r="GR39" s="39" t="s">
        <v>181</v>
      </c>
      <c r="GS39" s="39" t="s">
        <v>181</v>
      </c>
    </row>
    <row r="40" spans="1:201" x14ac:dyDescent="0.25">
      <c r="A40" s="11">
        <f t="shared" si="205"/>
        <v>20132</v>
      </c>
      <c r="B40" s="7">
        <v>310786.63999999996</v>
      </c>
      <c r="C40" s="7">
        <v>5603484.5100000007</v>
      </c>
      <c r="D40" s="7">
        <v>17553194.359999999</v>
      </c>
      <c r="E40" s="7">
        <v>31047617.369999997</v>
      </c>
      <c r="F40" s="7">
        <v>43948749.160000004</v>
      </c>
      <c r="G40" s="7">
        <v>53966669.670000002</v>
      </c>
      <c r="H40" s="7">
        <v>61941315.190000005</v>
      </c>
      <c r="I40" s="7">
        <v>71694614.460000008</v>
      </c>
      <c r="J40" s="7">
        <v>85171994.879999995</v>
      </c>
      <c r="K40" s="7">
        <v>94687216.930000007</v>
      </c>
      <c r="L40" s="7">
        <v>103853219.07000001</v>
      </c>
      <c r="M40" s="7">
        <v>112987820.75</v>
      </c>
      <c r="N40" s="7">
        <v>121478124.31</v>
      </c>
      <c r="O40" s="7">
        <v>127365542.63</v>
      </c>
      <c r="P40" s="7">
        <v>131220293.50999999</v>
      </c>
      <c r="Q40" s="7">
        <v>133548715.94</v>
      </c>
      <c r="R40" s="7">
        <v>135674644.09999999</v>
      </c>
      <c r="S40" s="7">
        <v>138215586.75</v>
      </c>
      <c r="T40" s="7">
        <v>139290139.36000001</v>
      </c>
      <c r="U40" s="7">
        <v>140045349.11000001</v>
      </c>
      <c r="V40" s="7">
        <v>140524314.69999999</v>
      </c>
      <c r="W40" s="7">
        <v>140786373.14999998</v>
      </c>
      <c r="X40" s="7">
        <v>140973815.60999998</v>
      </c>
      <c r="Y40" s="7">
        <v>141055246.54999998</v>
      </c>
      <c r="Z40" s="7">
        <v>141230945.90999997</v>
      </c>
      <c r="AA40" s="7">
        <v>141248985.25999999</v>
      </c>
      <c r="AB40" s="7">
        <v>141266983.63</v>
      </c>
      <c r="AC40" s="7">
        <v>141304220.60999998</v>
      </c>
      <c r="AD40" s="7">
        <v>141327573.79999998</v>
      </c>
      <c r="AE40" s="7">
        <v>141335372.72</v>
      </c>
      <c r="AF40" s="7">
        <v>141371893.91999999</v>
      </c>
      <c r="AG40" s="7">
        <v>141405263.13999999</v>
      </c>
      <c r="AH40" s="7">
        <v>141405675.74000001</v>
      </c>
      <c r="AI40" s="7">
        <v>141416283.74000001</v>
      </c>
      <c r="AJ40" s="7">
        <v>141529511.53999999</v>
      </c>
      <c r="AK40" s="7">
        <v>141529771.53999999</v>
      </c>
      <c r="AL40" s="39" t="s">
        <v>181</v>
      </c>
      <c r="AM40" s="39" t="s">
        <v>181</v>
      </c>
      <c r="AN40" s="39" t="s">
        <v>181</v>
      </c>
      <c r="AO40" s="39" t="s">
        <v>181</v>
      </c>
      <c r="AP40" s="7">
        <v>49500428.850000001</v>
      </c>
      <c r="AQ40" s="7">
        <v>95705051.090000004</v>
      </c>
      <c r="AR40" s="7">
        <v>105640676.28</v>
      </c>
      <c r="AS40" s="7">
        <v>109695565.98</v>
      </c>
      <c r="AT40" s="7">
        <v>111792081.8</v>
      </c>
      <c r="AU40" s="7">
        <v>112968505.78999999</v>
      </c>
      <c r="AV40" s="7">
        <v>113583685.16</v>
      </c>
      <c r="AW40" s="7">
        <v>113977044.49999999</v>
      </c>
      <c r="AX40" s="7">
        <v>114287980.45</v>
      </c>
      <c r="AY40" s="7">
        <v>114531363.55</v>
      </c>
      <c r="AZ40" s="7">
        <v>114710592.88999999</v>
      </c>
      <c r="BA40" s="7">
        <v>114897209.11999999</v>
      </c>
      <c r="BB40" s="7">
        <v>115145696.95999999</v>
      </c>
      <c r="BC40" s="7">
        <v>115169869.52</v>
      </c>
      <c r="BD40" s="7">
        <v>115207351.98999998</v>
      </c>
      <c r="BE40" s="7">
        <v>115225575.14999999</v>
      </c>
      <c r="BF40" s="7">
        <v>115232872.58999999</v>
      </c>
      <c r="BG40" s="7">
        <v>115236918.63999997</v>
      </c>
      <c r="BH40" s="7">
        <v>115233642.11999997</v>
      </c>
      <c r="BI40" s="7">
        <v>115238018.59999998</v>
      </c>
      <c r="BJ40" s="7">
        <v>115243814.74999997</v>
      </c>
      <c r="BK40" s="7">
        <v>115241542.46999998</v>
      </c>
      <c r="BL40" s="7">
        <v>115244946.06999998</v>
      </c>
      <c r="BM40" s="7">
        <v>115246034.74999999</v>
      </c>
      <c r="BN40" s="7">
        <v>115246977.44999999</v>
      </c>
      <c r="BO40" s="7">
        <v>115246977.44999999</v>
      </c>
      <c r="BP40" s="7">
        <v>115247301.05999999</v>
      </c>
      <c r="BQ40" s="7">
        <v>115248107.49999999</v>
      </c>
      <c r="BR40" s="7">
        <v>115248107.49999999</v>
      </c>
      <c r="BS40" s="7">
        <v>115248107.49999999</v>
      </c>
      <c r="BT40" s="7">
        <v>115248107.49999999</v>
      </c>
      <c r="BU40" s="7">
        <v>115248107.49999999</v>
      </c>
      <c r="BV40" s="7">
        <v>115248006.41999999</v>
      </c>
      <c r="BW40" s="7">
        <v>115248006.41999999</v>
      </c>
      <c r="BX40" s="7">
        <v>115248006.41999999</v>
      </c>
      <c r="BY40" s="7">
        <v>115248006.41999999</v>
      </c>
      <c r="BZ40" s="39" t="s">
        <v>181</v>
      </c>
      <c r="CA40" s="39" t="s">
        <v>181</v>
      </c>
      <c r="CB40" s="39" t="s">
        <v>181</v>
      </c>
      <c r="CC40" s="39" t="s">
        <v>181</v>
      </c>
      <c r="CD40" s="7">
        <v>2570904.5699999998</v>
      </c>
      <c r="CE40" s="7">
        <v>8687380.0899999999</v>
      </c>
      <c r="CF40" s="7">
        <v>11928525.700000001</v>
      </c>
      <c r="CG40" s="7">
        <v>13573135.689999999</v>
      </c>
      <c r="CH40" s="7">
        <v>14299296.15</v>
      </c>
      <c r="CI40" s="7">
        <v>14739269.030000001</v>
      </c>
      <c r="CJ40" s="7">
        <v>14958797.25</v>
      </c>
      <c r="CK40" s="7">
        <v>15098980.99</v>
      </c>
      <c r="CL40" s="7">
        <v>15138597.410000002</v>
      </c>
      <c r="CM40" s="7">
        <v>15067698.370000001</v>
      </c>
      <c r="CN40" s="7">
        <v>15044192.82</v>
      </c>
      <c r="CO40" s="7">
        <v>14996061.210000003</v>
      </c>
      <c r="CP40" s="7">
        <v>15004238.920000002</v>
      </c>
      <c r="CQ40" s="7">
        <v>14989062.630000003</v>
      </c>
      <c r="CR40" s="7">
        <v>15006184.930000003</v>
      </c>
      <c r="CS40" s="7">
        <v>15035183.100000003</v>
      </c>
      <c r="CT40" s="7">
        <v>15063059.310000002</v>
      </c>
      <c r="CU40" s="7">
        <v>15081641.670000002</v>
      </c>
      <c r="CV40" s="7">
        <v>15117023.910000002</v>
      </c>
      <c r="CW40" s="7">
        <v>15121587.850000001</v>
      </c>
      <c r="CX40" s="7">
        <v>15123195.290000001</v>
      </c>
      <c r="CY40" s="7">
        <v>15122574.290000001</v>
      </c>
      <c r="CZ40" s="7">
        <v>15122574.290000001</v>
      </c>
      <c r="DA40" s="7">
        <v>15125588.440000001</v>
      </c>
      <c r="DB40" s="7">
        <v>15122652.280000001</v>
      </c>
      <c r="DC40" s="7">
        <v>15122580.780000001</v>
      </c>
      <c r="DD40" s="7">
        <v>15122025.990000002</v>
      </c>
      <c r="DE40" s="7">
        <v>15126712.050000003</v>
      </c>
      <c r="DF40" s="7">
        <v>15131072.200000003</v>
      </c>
      <c r="DG40" s="7">
        <v>15131072.200000003</v>
      </c>
      <c r="DH40" s="7">
        <v>15139071.050000003</v>
      </c>
      <c r="DI40" s="7">
        <v>15139071.050000003</v>
      </c>
      <c r="DJ40" s="7">
        <v>15139071.050000003</v>
      </c>
      <c r="DK40" s="7">
        <v>15139071.050000003</v>
      </c>
      <c r="DL40" s="7">
        <v>15139071.050000003</v>
      </c>
      <c r="DM40" s="7">
        <v>15139071.050000003</v>
      </c>
      <c r="DN40" s="39" t="s">
        <v>181</v>
      </c>
      <c r="DO40" s="39" t="s">
        <v>181</v>
      </c>
      <c r="DP40" s="39" t="s">
        <v>181</v>
      </c>
      <c r="DQ40" s="39" t="s">
        <v>181</v>
      </c>
      <c r="DR40" s="7">
        <v>1158621.6300000001</v>
      </c>
      <c r="DS40" s="7">
        <v>3663666.41</v>
      </c>
      <c r="DT40" s="7">
        <v>7819873.1299999999</v>
      </c>
      <c r="DU40" s="7">
        <v>10689627.870000001</v>
      </c>
      <c r="DV40" s="7">
        <v>13622503.02</v>
      </c>
      <c r="DW40" s="7">
        <v>16598369.41</v>
      </c>
      <c r="DX40" s="7">
        <v>18920073.41</v>
      </c>
      <c r="DY40" s="7">
        <v>20440414.77</v>
      </c>
      <c r="DZ40" s="7">
        <v>22864185.310000002</v>
      </c>
      <c r="EA40" s="7">
        <v>24443168.890000001</v>
      </c>
      <c r="EB40" s="7">
        <v>25370819.800000001</v>
      </c>
      <c r="EC40" s="7">
        <v>26773134.300000004</v>
      </c>
      <c r="ED40" s="7">
        <v>27839264.530000001</v>
      </c>
      <c r="EE40" s="7">
        <v>29490435.860000003</v>
      </c>
      <c r="EF40" s="7">
        <v>29859928.27</v>
      </c>
      <c r="EG40" s="7">
        <v>30290117.380000003</v>
      </c>
      <c r="EH40" s="7">
        <v>31025895.300000001</v>
      </c>
      <c r="EI40" s="7">
        <v>31268302.120000001</v>
      </c>
      <c r="EJ40" s="7">
        <v>31546504.920000002</v>
      </c>
      <c r="EK40" s="7">
        <v>32068579.48</v>
      </c>
      <c r="EL40" s="7">
        <v>32318650.080000002</v>
      </c>
      <c r="EM40" s="7">
        <v>32514579.660000004</v>
      </c>
      <c r="EN40" s="7">
        <v>32853054.250000004</v>
      </c>
      <c r="EO40" s="7">
        <v>32892549.490000006</v>
      </c>
      <c r="EP40" s="7">
        <v>32982638.500000004</v>
      </c>
      <c r="EQ40" s="7">
        <v>33167634.740000006</v>
      </c>
      <c r="ER40" s="7">
        <v>33279640.630000006</v>
      </c>
      <c r="ES40" s="7">
        <v>33547086.860000007</v>
      </c>
      <c r="ET40" s="7">
        <v>33588660.000000007</v>
      </c>
      <c r="EU40" s="7">
        <v>33715783.270000003</v>
      </c>
      <c r="EV40" s="7">
        <v>33788545.930000007</v>
      </c>
      <c r="EW40" s="7">
        <v>33913684.000000007</v>
      </c>
      <c r="EX40" s="7">
        <v>34059678.700000003</v>
      </c>
      <c r="EY40" s="7">
        <v>34069167.440000005</v>
      </c>
      <c r="EZ40" s="7">
        <v>34072498.760000005</v>
      </c>
      <c r="FA40" s="7">
        <v>34080233.220000006</v>
      </c>
      <c r="FB40" s="39" t="s">
        <v>181</v>
      </c>
      <c r="FC40" s="39" t="s">
        <v>181</v>
      </c>
      <c r="FD40" s="39" t="s">
        <v>181</v>
      </c>
      <c r="FE40" s="39" t="s">
        <v>181</v>
      </c>
      <c r="FF40" s="7">
        <v>29596183.309999999</v>
      </c>
      <c r="FG40" s="7">
        <v>43533363.719999999</v>
      </c>
      <c r="FH40" s="7">
        <v>44178978.649999999</v>
      </c>
      <c r="FI40" s="7">
        <v>44475520.719999999</v>
      </c>
      <c r="FJ40" s="7">
        <v>44642342.410000004</v>
      </c>
      <c r="FK40" s="7">
        <v>44731475.280000001</v>
      </c>
      <c r="FL40" s="7">
        <v>44770803.75</v>
      </c>
      <c r="FM40" s="7">
        <v>44812947.659999996</v>
      </c>
      <c r="FN40" s="7">
        <v>44835151.019999996</v>
      </c>
      <c r="FO40" s="7">
        <v>44805712.309999995</v>
      </c>
      <c r="FP40" s="7">
        <v>44801224.119999997</v>
      </c>
      <c r="FQ40" s="7">
        <v>44809364.329999998</v>
      </c>
      <c r="FR40" s="7">
        <v>44809207.149999999</v>
      </c>
      <c r="FS40" s="7">
        <v>44804500.780000001</v>
      </c>
      <c r="FT40" s="7">
        <v>44797031.120000005</v>
      </c>
      <c r="FU40" s="7">
        <v>44810457.850000001</v>
      </c>
      <c r="FV40" s="7">
        <v>44832276.210000001</v>
      </c>
      <c r="FW40" s="7">
        <v>44838662.960000001</v>
      </c>
      <c r="FX40" s="7">
        <v>44835892.100000001</v>
      </c>
      <c r="FY40" s="7">
        <v>44840419.870000005</v>
      </c>
      <c r="FZ40" s="7">
        <v>44840257.870000005</v>
      </c>
      <c r="GA40" s="7">
        <v>44840376.870000005</v>
      </c>
      <c r="GB40" s="7">
        <v>44836424.670000002</v>
      </c>
      <c r="GC40" s="7">
        <v>44836424.670000002</v>
      </c>
      <c r="GD40" s="7">
        <v>44836424.670000002</v>
      </c>
      <c r="GE40" s="7">
        <v>44835532.670000002</v>
      </c>
      <c r="GF40" s="7">
        <v>44835532.670000002</v>
      </c>
      <c r="GG40" s="7">
        <v>44835532.670000002</v>
      </c>
      <c r="GH40" s="7">
        <v>44835532.670000002</v>
      </c>
      <c r="GI40" s="7">
        <v>44835532.670000002</v>
      </c>
      <c r="GJ40" s="7">
        <v>44835532.670000002</v>
      </c>
      <c r="GK40" s="7">
        <v>44835532.670000002</v>
      </c>
      <c r="GL40" s="7">
        <v>44835532.670000002</v>
      </c>
      <c r="GM40" s="7">
        <v>44835532.670000002</v>
      </c>
      <c r="GN40" s="7">
        <v>44835532.670000002</v>
      </c>
      <c r="GO40" s="7">
        <v>44836966.490000002</v>
      </c>
      <c r="GP40" s="39" t="s">
        <v>181</v>
      </c>
      <c r="GQ40" s="39" t="s">
        <v>181</v>
      </c>
      <c r="GR40" s="39" t="s">
        <v>181</v>
      </c>
      <c r="GS40" s="39" t="s">
        <v>181</v>
      </c>
    </row>
    <row r="41" spans="1:201" x14ac:dyDescent="0.25">
      <c r="A41" s="11">
        <f t="shared" si="205"/>
        <v>20133</v>
      </c>
      <c r="B41" s="7">
        <v>603042.59</v>
      </c>
      <c r="C41" s="7">
        <v>4880163.1900000004</v>
      </c>
      <c r="D41" s="7">
        <v>16939337.809999999</v>
      </c>
      <c r="E41" s="7">
        <v>29254656.479999997</v>
      </c>
      <c r="F41" s="7">
        <v>42557118.329999998</v>
      </c>
      <c r="G41" s="7">
        <v>51606154.61999999</v>
      </c>
      <c r="H41" s="7">
        <v>60482384.559999987</v>
      </c>
      <c r="I41" s="7">
        <v>71433066.75999999</v>
      </c>
      <c r="J41" s="7">
        <v>85105353.189999998</v>
      </c>
      <c r="K41" s="7">
        <v>94170929.950000003</v>
      </c>
      <c r="L41" s="7">
        <v>100948848.2</v>
      </c>
      <c r="M41" s="7">
        <v>109815350.78</v>
      </c>
      <c r="N41" s="7">
        <v>116466720.17999999</v>
      </c>
      <c r="O41" s="7">
        <v>122118479.47</v>
      </c>
      <c r="P41" s="7">
        <v>126360447.71000001</v>
      </c>
      <c r="Q41" s="7">
        <v>129695435.66000001</v>
      </c>
      <c r="R41" s="7">
        <v>132566488.79000001</v>
      </c>
      <c r="S41" s="7">
        <v>134331163.01000002</v>
      </c>
      <c r="T41" s="7">
        <v>135225020.83000001</v>
      </c>
      <c r="U41" s="7">
        <v>135977830.78999999</v>
      </c>
      <c r="V41" s="7">
        <v>136473389.93000001</v>
      </c>
      <c r="W41" s="7">
        <v>136971659.74000001</v>
      </c>
      <c r="X41" s="7">
        <v>137379692.64000002</v>
      </c>
      <c r="Y41" s="7">
        <v>137504835.45000002</v>
      </c>
      <c r="Z41" s="7">
        <v>137801752.00999999</v>
      </c>
      <c r="AA41" s="7">
        <v>138138530.71000001</v>
      </c>
      <c r="AB41" s="7">
        <v>138149173.16</v>
      </c>
      <c r="AC41" s="7">
        <v>138492962.75</v>
      </c>
      <c r="AD41" s="7">
        <v>138643507.88</v>
      </c>
      <c r="AE41" s="7">
        <v>138648672.84</v>
      </c>
      <c r="AF41" s="7">
        <v>138799313.22</v>
      </c>
      <c r="AG41" s="7">
        <v>138804794.09</v>
      </c>
      <c r="AH41" s="7">
        <v>138827999.06999999</v>
      </c>
      <c r="AI41" s="7">
        <v>138863679.40000001</v>
      </c>
      <c r="AJ41" s="7">
        <v>138952104.81999999</v>
      </c>
      <c r="AK41" s="39" t="s">
        <v>181</v>
      </c>
      <c r="AL41" s="39" t="s">
        <v>181</v>
      </c>
      <c r="AM41" s="39" t="s">
        <v>181</v>
      </c>
      <c r="AN41" s="39" t="s">
        <v>181</v>
      </c>
      <c r="AO41" s="39" t="s">
        <v>181</v>
      </c>
      <c r="AP41" s="7">
        <v>50074092.32</v>
      </c>
      <c r="AQ41" s="7">
        <v>96690781.339999989</v>
      </c>
      <c r="AR41" s="7">
        <v>107346045.94</v>
      </c>
      <c r="AS41" s="7">
        <v>111533318.26000001</v>
      </c>
      <c r="AT41" s="7">
        <v>113533221.34</v>
      </c>
      <c r="AU41" s="7">
        <v>114671190.09</v>
      </c>
      <c r="AV41" s="7">
        <v>115326017.44</v>
      </c>
      <c r="AW41" s="7">
        <v>115784450.23</v>
      </c>
      <c r="AX41" s="7">
        <v>116271851.69</v>
      </c>
      <c r="AY41" s="7">
        <v>116382540.46000001</v>
      </c>
      <c r="AZ41" s="7">
        <v>116503379.26000001</v>
      </c>
      <c r="BA41" s="7">
        <v>116664473.78</v>
      </c>
      <c r="BB41" s="7">
        <v>116789862.78</v>
      </c>
      <c r="BC41" s="7">
        <v>116815934.25</v>
      </c>
      <c r="BD41" s="7">
        <v>116815009.89000002</v>
      </c>
      <c r="BE41" s="7">
        <v>116822441.97000001</v>
      </c>
      <c r="BF41" s="7">
        <v>116813778.07000002</v>
      </c>
      <c r="BG41" s="7">
        <v>116831286.51000002</v>
      </c>
      <c r="BH41" s="7">
        <v>116831286.51000002</v>
      </c>
      <c r="BI41" s="7">
        <v>116831231.36000001</v>
      </c>
      <c r="BJ41" s="7">
        <v>116832659.50000001</v>
      </c>
      <c r="BK41" s="7">
        <v>116831140.57000001</v>
      </c>
      <c r="BL41" s="7">
        <v>116821777.43000001</v>
      </c>
      <c r="BM41" s="7">
        <v>116823438.64</v>
      </c>
      <c r="BN41" s="7">
        <v>116824216.38</v>
      </c>
      <c r="BO41" s="7">
        <v>116824216.38</v>
      </c>
      <c r="BP41" s="7">
        <v>116821577.09999999</v>
      </c>
      <c r="BQ41" s="7">
        <v>116821577.09999999</v>
      </c>
      <c r="BR41" s="7">
        <v>116822429.08999999</v>
      </c>
      <c r="BS41" s="7">
        <v>116822429.08999999</v>
      </c>
      <c r="BT41" s="7">
        <v>116822429.08999999</v>
      </c>
      <c r="BU41" s="7">
        <v>116822429.08999999</v>
      </c>
      <c r="BV41" s="7">
        <v>116822429.08999999</v>
      </c>
      <c r="BW41" s="7">
        <v>116822429.08999999</v>
      </c>
      <c r="BX41" s="7">
        <v>116822429.08999999</v>
      </c>
      <c r="BY41" s="39" t="s">
        <v>181</v>
      </c>
      <c r="BZ41" s="39" t="s">
        <v>181</v>
      </c>
      <c r="CA41" s="39" t="s">
        <v>181</v>
      </c>
      <c r="CB41" s="39" t="s">
        <v>181</v>
      </c>
      <c r="CC41" s="39" t="s">
        <v>181</v>
      </c>
      <c r="CD41" s="7">
        <v>2679639.0900000003</v>
      </c>
      <c r="CE41" s="7">
        <v>8822085.0099999998</v>
      </c>
      <c r="CF41" s="7">
        <v>12432841.939999999</v>
      </c>
      <c r="CG41" s="7">
        <v>14156691.759999998</v>
      </c>
      <c r="CH41" s="7">
        <v>15188731.309999999</v>
      </c>
      <c r="CI41" s="7">
        <v>15690724.699999997</v>
      </c>
      <c r="CJ41" s="7">
        <v>15901527.969999999</v>
      </c>
      <c r="CK41" s="7">
        <v>16038849.629999997</v>
      </c>
      <c r="CL41" s="7">
        <v>16044930.369999997</v>
      </c>
      <c r="CM41" s="7">
        <v>15936330.269999998</v>
      </c>
      <c r="CN41" s="7">
        <v>15921826.819999998</v>
      </c>
      <c r="CO41" s="7">
        <v>15916275.989999996</v>
      </c>
      <c r="CP41" s="7">
        <v>15932634.669999996</v>
      </c>
      <c r="CQ41" s="7">
        <v>15965480.989999996</v>
      </c>
      <c r="CR41" s="7">
        <v>15971974.449999996</v>
      </c>
      <c r="CS41" s="7">
        <v>15974796.709999995</v>
      </c>
      <c r="CT41" s="7">
        <v>15980829.529999996</v>
      </c>
      <c r="CU41" s="7">
        <v>15981811.149999995</v>
      </c>
      <c r="CV41" s="7">
        <v>15970946.509999994</v>
      </c>
      <c r="CW41" s="7">
        <v>15972948.299999993</v>
      </c>
      <c r="CX41" s="7">
        <v>15972948.299999993</v>
      </c>
      <c r="CY41" s="7">
        <v>15974907.799999993</v>
      </c>
      <c r="CZ41" s="7">
        <v>15974241.139999993</v>
      </c>
      <c r="DA41" s="7">
        <v>15974241.139999993</v>
      </c>
      <c r="DB41" s="7">
        <v>15974160.139999993</v>
      </c>
      <c r="DC41" s="7">
        <v>15976258.539999994</v>
      </c>
      <c r="DD41" s="7">
        <v>15975441.539999994</v>
      </c>
      <c r="DE41" s="7">
        <v>15975441.539999994</v>
      </c>
      <c r="DF41" s="7">
        <v>15975441.539999994</v>
      </c>
      <c r="DG41" s="7">
        <v>15985441.539999994</v>
      </c>
      <c r="DH41" s="7">
        <v>15985441.539999994</v>
      </c>
      <c r="DI41" s="7">
        <v>15985441.539999994</v>
      </c>
      <c r="DJ41" s="7">
        <v>15985441.539999994</v>
      </c>
      <c r="DK41" s="7">
        <v>15985441.539999994</v>
      </c>
      <c r="DL41" s="7">
        <v>15985446.539999994</v>
      </c>
      <c r="DM41" s="39" t="s">
        <v>181</v>
      </c>
      <c r="DN41" s="39" t="s">
        <v>181</v>
      </c>
      <c r="DO41" s="39" t="s">
        <v>181</v>
      </c>
      <c r="DP41" s="39" t="s">
        <v>181</v>
      </c>
      <c r="DQ41" s="39" t="s">
        <v>181</v>
      </c>
      <c r="DR41" s="7">
        <v>1198510.19</v>
      </c>
      <c r="DS41" s="7">
        <v>4483110.4000000004</v>
      </c>
      <c r="DT41" s="7">
        <v>8393152.1600000001</v>
      </c>
      <c r="DU41" s="7">
        <v>11666436.91</v>
      </c>
      <c r="DV41" s="7">
        <v>15179468.67</v>
      </c>
      <c r="DW41" s="7">
        <v>18274623.59</v>
      </c>
      <c r="DX41" s="7">
        <v>20305214.620000001</v>
      </c>
      <c r="DY41" s="7">
        <v>22743882.509999998</v>
      </c>
      <c r="DZ41" s="7">
        <v>25781776.809999999</v>
      </c>
      <c r="EA41" s="7">
        <v>27899677.349999998</v>
      </c>
      <c r="EB41" s="7">
        <v>29232178.809999999</v>
      </c>
      <c r="EC41" s="7">
        <v>30606895.09</v>
      </c>
      <c r="ED41" s="7">
        <v>31454316.93</v>
      </c>
      <c r="EE41" s="7">
        <v>32139049.539999999</v>
      </c>
      <c r="EF41" s="7">
        <v>33164970.199999999</v>
      </c>
      <c r="EG41" s="7">
        <v>34056219.949999996</v>
      </c>
      <c r="EH41" s="7">
        <v>34442009.609999999</v>
      </c>
      <c r="EI41" s="7">
        <v>34853882.539999999</v>
      </c>
      <c r="EJ41" s="7">
        <v>35209561.75</v>
      </c>
      <c r="EK41" s="7">
        <v>35597059.590000004</v>
      </c>
      <c r="EL41" s="7">
        <v>35924449.420000002</v>
      </c>
      <c r="EM41" s="7">
        <v>35961691.350000001</v>
      </c>
      <c r="EN41" s="7">
        <v>36316167.859999999</v>
      </c>
      <c r="EO41" s="7">
        <v>36450156.919999994</v>
      </c>
      <c r="EP41" s="7">
        <v>36538825.640000001</v>
      </c>
      <c r="EQ41" s="7">
        <v>36857226.170000002</v>
      </c>
      <c r="ER41" s="7">
        <v>36967021.189999998</v>
      </c>
      <c r="ES41" s="7">
        <v>36987350.649999999</v>
      </c>
      <c r="ET41" s="7">
        <v>37044630.989999995</v>
      </c>
      <c r="EU41" s="7">
        <v>37049823.549999997</v>
      </c>
      <c r="EV41" s="7">
        <v>37088593.639999993</v>
      </c>
      <c r="EW41" s="7">
        <v>37142606.299999997</v>
      </c>
      <c r="EX41" s="7">
        <v>37159170.419999994</v>
      </c>
      <c r="EY41" s="7">
        <v>37160582.859999999</v>
      </c>
      <c r="EZ41" s="7">
        <v>37165034.549999997</v>
      </c>
      <c r="FA41" s="39" t="s">
        <v>181</v>
      </c>
      <c r="FB41" s="39" t="s">
        <v>181</v>
      </c>
      <c r="FC41" s="39" t="s">
        <v>181</v>
      </c>
      <c r="FD41" s="39" t="s">
        <v>181</v>
      </c>
      <c r="FE41" s="39" t="s">
        <v>181</v>
      </c>
      <c r="FF41" s="7">
        <v>30905810.280000001</v>
      </c>
      <c r="FG41" s="7">
        <v>44756288.899999999</v>
      </c>
      <c r="FH41" s="7">
        <v>45751840.819999993</v>
      </c>
      <c r="FI41" s="7">
        <v>46015573.979999997</v>
      </c>
      <c r="FJ41" s="7">
        <v>46198007.099999994</v>
      </c>
      <c r="FK41" s="7">
        <v>46247971.219999999</v>
      </c>
      <c r="FL41" s="7">
        <v>46224374.469999991</v>
      </c>
      <c r="FM41" s="7">
        <v>46319393.359999999</v>
      </c>
      <c r="FN41" s="7">
        <v>46349691.530000001</v>
      </c>
      <c r="FO41" s="7">
        <v>46376405.289999992</v>
      </c>
      <c r="FP41" s="7">
        <v>46356018.179999992</v>
      </c>
      <c r="FQ41" s="7">
        <v>46431594.619999997</v>
      </c>
      <c r="FR41" s="7">
        <v>46394301.239999995</v>
      </c>
      <c r="FS41" s="7">
        <v>46392398.649999991</v>
      </c>
      <c r="FT41" s="7">
        <v>46406707.499999993</v>
      </c>
      <c r="FU41" s="7">
        <v>46435554.979999989</v>
      </c>
      <c r="FV41" s="7">
        <v>46450278.93999999</v>
      </c>
      <c r="FW41" s="7">
        <v>46473362.559999987</v>
      </c>
      <c r="FX41" s="7">
        <v>46450633.79999999</v>
      </c>
      <c r="FY41" s="7">
        <v>46450500.399999991</v>
      </c>
      <c r="FZ41" s="7">
        <v>46452783.519999988</v>
      </c>
      <c r="GA41" s="7">
        <v>46451121.019999988</v>
      </c>
      <c r="GB41" s="7">
        <v>46451046.739999987</v>
      </c>
      <c r="GC41" s="7">
        <v>46455469.419999987</v>
      </c>
      <c r="GD41" s="7">
        <v>46457962.379999988</v>
      </c>
      <c r="GE41" s="7">
        <v>46458002.979999989</v>
      </c>
      <c r="GF41" s="7">
        <v>46457844.069999993</v>
      </c>
      <c r="GG41" s="7">
        <v>46457837.18999999</v>
      </c>
      <c r="GH41" s="7">
        <v>46457835.229999989</v>
      </c>
      <c r="GI41" s="7">
        <v>46457835.229999989</v>
      </c>
      <c r="GJ41" s="7">
        <v>46457835.229999989</v>
      </c>
      <c r="GK41" s="7">
        <v>46457874.669999987</v>
      </c>
      <c r="GL41" s="7">
        <v>46458710.669999987</v>
      </c>
      <c r="GM41" s="7">
        <v>46458710.599999987</v>
      </c>
      <c r="GN41" s="7">
        <v>46458710.599999987</v>
      </c>
      <c r="GO41" s="39" t="s">
        <v>181</v>
      </c>
      <c r="GP41" s="39" t="s">
        <v>181</v>
      </c>
      <c r="GQ41" s="39" t="s">
        <v>181</v>
      </c>
      <c r="GR41" s="39" t="s">
        <v>181</v>
      </c>
      <c r="GS41" s="39" t="s">
        <v>181</v>
      </c>
    </row>
    <row r="42" spans="1:201" x14ac:dyDescent="0.25">
      <c r="A42" s="11">
        <f t="shared" si="205"/>
        <v>20134</v>
      </c>
      <c r="B42" s="7">
        <v>498647.35</v>
      </c>
      <c r="C42" s="7">
        <v>4733853.4000000004</v>
      </c>
      <c r="D42" s="7">
        <v>15498339.429999998</v>
      </c>
      <c r="E42" s="7">
        <v>28151442.91</v>
      </c>
      <c r="F42" s="7">
        <v>38579991.159999996</v>
      </c>
      <c r="G42" s="7">
        <v>48363802.660000004</v>
      </c>
      <c r="H42" s="7">
        <v>60027186.290000007</v>
      </c>
      <c r="I42" s="7">
        <v>73119738.640000001</v>
      </c>
      <c r="J42" s="7">
        <v>86130381.549999997</v>
      </c>
      <c r="K42" s="7">
        <v>109533912.82000001</v>
      </c>
      <c r="L42" s="7">
        <v>130752031.16000001</v>
      </c>
      <c r="M42" s="7">
        <v>144049146.09</v>
      </c>
      <c r="N42" s="7">
        <v>152331330.14000002</v>
      </c>
      <c r="O42" s="7">
        <v>157876474.49000004</v>
      </c>
      <c r="P42" s="7">
        <v>163354324.90000004</v>
      </c>
      <c r="Q42" s="7">
        <v>168054125.32000002</v>
      </c>
      <c r="R42" s="7">
        <v>170080513.96000004</v>
      </c>
      <c r="S42" s="7">
        <v>171738086.30000004</v>
      </c>
      <c r="T42" s="7">
        <v>173657689.12000006</v>
      </c>
      <c r="U42" s="7">
        <v>175035641.83000004</v>
      </c>
      <c r="V42" s="7">
        <v>176004730.58000004</v>
      </c>
      <c r="W42" s="7">
        <v>176318656.02000004</v>
      </c>
      <c r="X42" s="7">
        <v>176960607.40000004</v>
      </c>
      <c r="Y42" s="7">
        <v>177044110.75000003</v>
      </c>
      <c r="Z42" s="7">
        <v>177176070.16000003</v>
      </c>
      <c r="AA42" s="7">
        <v>177227623.49000001</v>
      </c>
      <c r="AB42" s="7">
        <v>177321900.43000004</v>
      </c>
      <c r="AC42" s="7">
        <v>177332178.39000002</v>
      </c>
      <c r="AD42" s="7">
        <v>177336477.03000003</v>
      </c>
      <c r="AE42" s="7">
        <v>177342530.53000003</v>
      </c>
      <c r="AF42" s="7">
        <v>177343117.03000003</v>
      </c>
      <c r="AG42" s="7">
        <v>177431525.31000003</v>
      </c>
      <c r="AH42" s="7">
        <v>177432741.01000002</v>
      </c>
      <c r="AI42" s="7">
        <v>177447433.96000001</v>
      </c>
      <c r="AJ42" s="39" t="s">
        <v>181</v>
      </c>
      <c r="AK42" s="39" t="s">
        <v>181</v>
      </c>
      <c r="AL42" s="39" t="s">
        <v>181</v>
      </c>
      <c r="AM42" s="39" t="s">
        <v>181</v>
      </c>
      <c r="AN42" s="39" t="s">
        <v>181</v>
      </c>
      <c r="AO42" s="39" t="s">
        <v>181</v>
      </c>
      <c r="AP42" s="7">
        <v>51036350.130000003</v>
      </c>
      <c r="AQ42" s="7">
        <v>101128655.08</v>
      </c>
      <c r="AR42" s="7">
        <v>112241792.69</v>
      </c>
      <c r="AS42" s="7">
        <v>116623294.34999999</v>
      </c>
      <c r="AT42" s="7">
        <v>118514391.61999999</v>
      </c>
      <c r="AU42" s="7">
        <v>119567638.81</v>
      </c>
      <c r="AV42" s="7">
        <v>120148595.53999999</v>
      </c>
      <c r="AW42" s="7">
        <v>120599346.2</v>
      </c>
      <c r="AX42" s="7">
        <v>120822723.59999999</v>
      </c>
      <c r="AY42" s="7">
        <v>121261245.55999999</v>
      </c>
      <c r="AZ42" s="7">
        <v>121416449.77</v>
      </c>
      <c r="BA42" s="7">
        <v>121505339.03</v>
      </c>
      <c r="BB42" s="7">
        <v>121735856.84999999</v>
      </c>
      <c r="BC42" s="7">
        <v>121778393.08999999</v>
      </c>
      <c r="BD42" s="7">
        <v>121767786.45999999</v>
      </c>
      <c r="BE42" s="7">
        <v>121774767.8</v>
      </c>
      <c r="BF42" s="7">
        <v>121809440.31</v>
      </c>
      <c r="BG42" s="7">
        <v>121806114.83</v>
      </c>
      <c r="BH42" s="7">
        <v>121804611.11</v>
      </c>
      <c r="BI42" s="7">
        <v>121809170.67999999</v>
      </c>
      <c r="BJ42" s="7">
        <v>121809970.67999999</v>
      </c>
      <c r="BK42" s="7">
        <v>121807874.42999999</v>
      </c>
      <c r="BL42" s="7">
        <v>121807874.42999999</v>
      </c>
      <c r="BM42" s="7">
        <v>121819746.47999999</v>
      </c>
      <c r="BN42" s="7">
        <v>121819360.38</v>
      </c>
      <c r="BO42" s="7">
        <v>121819335.22</v>
      </c>
      <c r="BP42" s="7">
        <v>121819335.22</v>
      </c>
      <c r="BQ42" s="7">
        <v>121819335.22</v>
      </c>
      <c r="BR42" s="7">
        <v>121819335.22</v>
      </c>
      <c r="BS42" s="7">
        <v>121819335.22</v>
      </c>
      <c r="BT42" s="7">
        <v>121818691.87</v>
      </c>
      <c r="BU42" s="7">
        <v>121818691.87</v>
      </c>
      <c r="BV42" s="7">
        <v>121818691.87</v>
      </c>
      <c r="BW42" s="7">
        <v>121818691.87</v>
      </c>
      <c r="BX42" s="39" t="s">
        <v>181</v>
      </c>
      <c r="BY42" s="39" t="s">
        <v>181</v>
      </c>
      <c r="BZ42" s="39" t="s">
        <v>181</v>
      </c>
      <c r="CA42" s="39" t="s">
        <v>181</v>
      </c>
      <c r="CB42" s="39" t="s">
        <v>181</v>
      </c>
      <c r="CC42" s="39" t="s">
        <v>181</v>
      </c>
      <c r="CD42" s="7">
        <v>2737419.27</v>
      </c>
      <c r="CE42" s="7">
        <v>9286273.1800000016</v>
      </c>
      <c r="CF42" s="7">
        <v>12979732.5</v>
      </c>
      <c r="CG42" s="7">
        <v>14823755.640000001</v>
      </c>
      <c r="CH42" s="7">
        <v>15493505.080000002</v>
      </c>
      <c r="CI42" s="7">
        <v>15777282.520000001</v>
      </c>
      <c r="CJ42" s="7">
        <v>15976040.230000002</v>
      </c>
      <c r="CK42" s="7">
        <v>16090645.240000002</v>
      </c>
      <c r="CL42" s="7">
        <v>16169397.680000002</v>
      </c>
      <c r="CM42" s="7">
        <v>16161287.990000002</v>
      </c>
      <c r="CN42" s="7">
        <v>16232357.960000001</v>
      </c>
      <c r="CO42" s="7">
        <v>16243758.440000001</v>
      </c>
      <c r="CP42" s="7">
        <v>16247990.920000002</v>
      </c>
      <c r="CQ42" s="7">
        <v>16255903.560000001</v>
      </c>
      <c r="CR42" s="7">
        <v>16269086.880000001</v>
      </c>
      <c r="CS42" s="7">
        <v>16259005.58</v>
      </c>
      <c r="CT42" s="7">
        <v>16264111.5</v>
      </c>
      <c r="CU42" s="7">
        <v>16273447.949999999</v>
      </c>
      <c r="CV42" s="7">
        <v>16271247.949999999</v>
      </c>
      <c r="CW42" s="7">
        <v>16273233.01</v>
      </c>
      <c r="CX42" s="7">
        <v>16278519.01</v>
      </c>
      <c r="CY42" s="7">
        <v>16279781.51</v>
      </c>
      <c r="CZ42" s="7">
        <v>16280071.51</v>
      </c>
      <c r="DA42" s="7">
        <v>16281020.279999999</v>
      </c>
      <c r="DB42" s="7">
        <v>16286035.279999999</v>
      </c>
      <c r="DC42" s="7">
        <v>16288180.279999999</v>
      </c>
      <c r="DD42" s="7">
        <v>16298180.279999999</v>
      </c>
      <c r="DE42" s="7">
        <v>16293222.629999999</v>
      </c>
      <c r="DF42" s="7">
        <v>16294046.629999999</v>
      </c>
      <c r="DG42" s="7">
        <v>16294046.629999999</v>
      </c>
      <c r="DH42" s="7">
        <v>16294046.629999999</v>
      </c>
      <c r="DI42" s="7">
        <v>16295510.52</v>
      </c>
      <c r="DJ42" s="7">
        <v>16295510.52</v>
      </c>
      <c r="DK42" s="7">
        <v>16290113.02</v>
      </c>
      <c r="DL42" s="39" t="s">
        <v>181</v>
      </c>
      <c r="DM42" s="39" t="s">
        <v>181</v>
      </c>
      <c r="DN42" s="39" t="s">
        <v>181</v>
      </c>
      <c r="DO42" s="39" t="s">
        <v>181</v>
      </c>
      <c r="DP42" s="39" t="s">
        <v>181</v>
      </c>
      <c r="DQ42" s="39" t="s">
        <v>181</v>
      </c>
      <c r="DR42" s="7">
        <v>1391072.8099999998</v>
      </c>
      <c r="DS42" s="7">
        <v>4495422.5999999996</v>
      </c>
      <c r="DT42" s="7">
        <v>8872629.6500000004</v>
      </c>
      <c r="DU42" s="7">
        <v>13733065.939999999</v>
      </c>
      <c r="DV42" s="7">
        <v>17553101.349999998</v>
      </c>
      <c r="DW42" s="7">
        <v>20460000.539999999</v>
      </c>
      <c r="DX42" s="7">
        <v>23224279.650000002</v>
      </c>
      <c r="DY42" s="7">
        <v>26552140.200000003</v>
      </c>
      <c r="DZ42" s="7">
        <v>28877607.190000001</v>
      </c>
      <c r="EA42" s="7">
        <v>30999226.010000002</v>
      </c>
      <c r="EB42" s="7">
        <v>32684909.66</v>
      </c>
      <c r="EC42" s="7">
        <v>34073556.549999997</v>
      </c>
      <c r="ED42" s="7">
        <v>35542613.43</v>
      </c>
      <c r="EE42" s="7">
        <v>36562527.560000002</v>
      </c>
      <c r="EF42" s="7">
        <v>37222760.990000002</v>
      </c>
      <c r="EG42" s="7">
        <v>37676870.920000002</v>
      </c>
      <c r="EH42" s="7">
        <v>38130831.910000004</v>
      </c>
      <c r="EI42" s="7">
        <v>39123034.509999998</v>
      </c>
      <c r="EJ42" s="7">
        <v>39747498.82</v>
      </c>
      <c r="EK42" s="7">
        <v>40292806.250000007</v>
      </c>
      <c r="EL42" s="7">
        <v>40343347.460000008</v>
      </c>
      <c r="EM42" s="7">
        <v>40473154.140000008</v>
      </c>
      <c r="EN42" s="7">
        <v>40819776.700000003</v>
      </c>
      <c r="EO42" s="7">
        <v>40889575.320000008</v>
      </c>
      <c r="EP42" s="7">
        <v>41198567.920000009</v>
      </c>
      <c r="EQ42" s="7">
        <v>41240999.680000007</v>
      </c>
      <c r="ER42" s="7">
        <v>41292183.190000013</v>
      </c>
      <c r="ES42" s="7">
        <v>41332314.930000007</v>
      </c>
      <c r="ET42" s="7">
        <v>41415852.810000017</v>
      </c>
      <c r="EU42" s="7">
        <v>41648079.350000009</v>
      </c>
      <c r="EV42" s="7">
        <v>41914596.580000013</v>
      </c>
      <c r="EW42" s="7">
        <v>42090708.080000013</v>
      </c>
      <c r="EX42" s="7">
        <v>42138949.720000006</v>
      </c>
      <c r="EY42" s="7">
        <v>42208156.750000007</v>
      </c>
      <c r="EZ42" s="39" t="s">
        <v>181</v>
      </c>
      <c r="FA42" s="39" t="s">
        <v>181</v>
      </c>
      <c r="FB42" s="39" t="s">
        <v>181</v>
      </c>
      <c r="FC42" s="39" t="s">
        <v>181</v>
      </c>
      <c r="FD42" s="39" t="s">
        <v>181</v>
      </c>
      <c r="FE42" s="39" t="s">
        <v>181</v>
      </c>
      <c r="FF42" s="7">
        <v>29163933.280000001</v>
      </c>
      <c r="FG42" s="7">
        <v>42156823.930000007</v>
      </c>
      <c r="FH42" s="7">
        <v>43170964.780000001</v>
      </c>
      <c r="FI42" s="7">
        <v>43522653.07</v>
      </c>
      <c r="FJ42" s="7">
        <v>43677074.980000004</v>
      </c>
      <c r="FK42" s="7">
        <v>43715310.910000004</v>
      </c>
      <c r="FL42" s="7">
        <v>43723426.460000001</v>
      </c>
      <c r="FM42" s="7">
        <v>43729924.939999998</v>
      </c>
      <c r="FN42" s="7">
        <v>43787401.619999997</v>
      </c>
      <c r="FO42" s="7">
        <v>43804457.409999996</v>
      </c>
      <c r="FP42" s="7">
        <v>43808665.629999995</v>
      </c>
      <c r="FQ42" s="7">
        <v>43839977.810000002</v>
      </c>
      <c r="FR42" s="7">
        <v>43872633.960000001</v>
      </c>
      <c r="FS42" s="7">
        <v>43889804.920000002</v>
      </c>
      <c r="FT42" s="7">
        <v>43871899.219999999</v>
      </c>
      <c r="FU42" s="7">
        <v>43911383.950000003</v>
      </c>
      <c r="FV42" s="7">
        <v>43921245.950000003</v>
      </c>
      <c r="FW42" s="7">
        <v>43913164.130000003</v>
      </c>
      <c r="FX42" s="7">
        <v>43904064.210000001</v>
      </c>
      <c r="FY42" s="7">
        <v>43903983.210000001</v>
      </c>
      <c r="FZ42" s="7">
        <v>43909695.740000002</v>
      </c>
      <c r="GA42" s="7">
        <v>43909205.240000002</v>
      </c>
      <c r="GB42" s="7">
        <v>43908958.870000005</v>
      </c>
      <c r="GC42" s="7">
        <v>43910820.280000001</v>
      </c>
      <c r="GD42" s="7">
        <v>43920125.259999998</v>
      </c>
      <c r="GE42" s="7">
        <v>43928793.25</v>
      </c>
      <c r="GF42" s="7">
        <v>43928771.369999997</v>
      </c>
      <c r="GG42" s="7">
        <v>43928736.369999997</v>
      </c>
      <c r="GH42" s="7">
        <v>43929026.369999997</v>
      </c>
      <c r="GI42" s="7">
        <v>43928982.669999994</v>
      </c>
      <c r="GJ42" s="7">
        <v>43928960.649999991</v>
      </c>
      <c r="GK42" s="7">
        <v>43928998.629999988</v>
      </c>
      <c r="GL42" s="7">
        <v>43928941.86999999</v>
      </c>
      <c r="GM42" s="7">
        <v>43928941.86999999</v>
      </c>
      <c r="GN42" s="39" t="s">
        <v>181</v>
      </c>
      <c r="GO42" s="39" t="s">
        <v>181</v>
      </c>
      <c r="GP42" s="39" t="s">
        <v>181</v>
      </c>
      <c r="GQ42" s="39" t="s">
        <v>181</v>
      </c>
      <c r="GR42" s="39" t="s">
        <v>181</v>
      </c>
      <c r="GS42" s="39" t="s">
        <v>181</v>
      </c>
    </row>
    <row r="43" spans="1:201" x14ac:dyDescent="0.25">
      <c r="A43" s="11">
        <f t="shared" si="205"/>
        <v>20141</v>
      </c>
      <c r="B43" s="7">
        <v>339884.42000000004</v>
      </c>
      <c r="C43" s="7">
        <v>4344800.54</v>
      </c>
      <c r="D43" s="7">
        <v>14788461.220000001</v>
      </c>
      <c r="E43" s="7">
        <v>26670593.080000002</v>
      </c>
      <c r="F43" s="7">
        <v>38462609.289999999</v>
      </c>
      <c r="G43" s="7">
        <v>50989968.480000004</v>
      </c>
      <c r="H43" s="7">
        <v>65570849.609999999</v>
      </c>
      <c r="I43" s="7">
        <v>77043096.289999992</v>
      </c>
      <c r="J43" s="7">
        <v>91708698.499999985</v>
      </c>
      <c r="K43" s="7">
        <v>100483309.96999998</v>
      </c>
      <c r="L43" s="7">
        <v>108715610.38</v>
      </c>
      <c r="M43" s="7">
        <v>115531900.20999999</v>
      </c>
      <c r="N43" s="7">
        <v>125915996.48999999</v>
      </c>
      <c r="O43" s="7">
        <v>130542564.94</v>
      </c>
      <c r="P43" s="7">
        <v>135635575.78</v>
      </c>
      <c r="Q43" s="7">
        <v>138491786.79999998</v>
      </c>
      <c r="R43" s="7">
        <v>142203338.74000001</v>
      </c>
      <c r="S43" s="7">
        <v>143565390.64999998</v>
      </c>
      <c r="T43" s="7">
        <v>144369718.24000001</v>
      </c>
      <c r="U43" s="7">
        <v>145462054.90000001</v>
      </c>
      <c r="V43" s="7">
        <v>146072387.53</v>
      </c>
      <c r="W43" s="7">
        <v>146777046.77000001</v>
      </c>
      <c r="X43" s="7">
        <v>147036030.15000001</v>
      </c>
      <c r="Y43" s="7">
        <v>147229357.50999999</v>
      </c>
      <c r="Z43" s="7">
        <v>147758943.40000001</v>
      </c>
      <c r="AA43" s="7">
        <v>147934583.44999999</v>
      </c>
      <c r="AB43" s="7">
        <v>147971273.51999998</v>
      </c>
      <c r="AC43" s="7">
        <v>148018954.43000001</v>
      </c>
      <c r="AD43" s="7">
        <v>148547801.04999998</v>
      </c>
      <c r="AE43" s="7">
        <v>148652555.75999999</v>
      </c>
      <c r="AF43" s="7">
        <v>148698422.13999999</v>
      </c>
      <c r="AG43" s="7">
        <v>148763306.25</v>
      </c>
      <c r="AH43" s="7">
        <v>149153438.69</v>
      </c>
      <c r="AI43" s="39" t="s">
        <v>181</v>
      </c>
      <c r="AJ43" s="39" t="s">
        <v>181</v>
      </c>
      <c r="AK43" s="39" t="s">
        <v>181</v>
      </c>
      <c r="AL43" s="39" t="s">
        <v>181</v>
      </c>
      <c r="AM43" s="39" t="s">
        <v>181</v>
      </c>
      <c r="AN43" s="39" t="s">
        <v>181</v>
      </c>
      <c r="AO43" s="39" t="s">
        <v>181</v>
      </c>
      <c r="AP43" s="7">
        <v>49047939.600000001</v>
      </c>
      <c r="AQ43" s="7">
        <v>95592426.49000001</v>
      </c>
      <c r="AR43" s="7">
        <v>106712692.11</v>
      </c>
      <c r="AS43" s="7">
        <v>110895455.96000001</v>
      </c>
      <c r="AT43" s="7">
        <v>112947489.39</v>
      </c>
      <c r="AU43" s="7">
        <v>114403078.44</v>
      </c>
      <c r="AV43" s="7">
        <v>115020207.91</v>
      </c>
      <c r="AW43" s="7">
        <v>115418331.31999999</v>
      </c>
      <c r="AX43" s="7">
        <v>115716646.33999999</v>
      </c>
      <c r="AY43" s="7">
        <v>115919363.78999999</v>
      </c>
      <c r="AZ43" s="7">
        <v>116018286.28999999</v>
      </c>
      <c r="BA43" s="7">
        <v>116097356.13</v>
      </c>
      <c r="BB43" s="7">
        <v>116197573.93999998</v>
      </c>
      <c r="BC43" s="7">
        <v>116278765.83999999</v>
      </c>
      <c r="BD43" s="7">
        <v>116315874.76999998</v>
      </c>
      <c r="BE43" s="7">
        <v>116340792.37999997</v>
      </c>
      <c r="BF43" s="7">
        <v>116351151.45999998</v>
      </c>
      <c r="BG43" s="7">
        <v>116355550.05999997</v>
      </c>
      <c r="BH43" s="7">
        <v>116362780.15999997</v>
      </c>
      <c r="BI43" s="7">
        <v>116365460.17999996</v>
      </c>
      <c r="BJ43" s="7">
        <v>116363816.06999996</v>
      </c>
      <c r="BK43" s="7">
        <v>116365210.17999996</v>
      </c>
      <c r="BL43" s="7">
        <v>116365210.17999996</v>
      </c>
      <c r="BM43" s="7">
        <v>116365186.12999997</v>
      </c>
      <c r="BN43" s="7">
        <v>116365186.12999997</v>
      </c>
      <c r="BO43" s="7">
        <v>116372671.25999996</v>
      </c>
      <c r="BP43" s="7">
        <v>116372671.25999996</v>
      </c>
      <c r="BQ43" s="7">
        <v>116372671.25999996</v>
      </c>
      <c r="BR43" s="7">
        <v>116372671.25999996</v>
      </c>
      <c r="BS43" s="7">
        <v>116372671.25999996</v>
      </c>
      <c r="BT43" s="7">
        <v>116372671.25999996</v>
      </c>
      <c r="BU43" s="7">
        <v>116372671.25999996</v>
      </c>
      <c r="BV43" s="7">
        <v>116368551.73999996</v>
      </c>
      <c r="BW43" s="39" t="s">
        <v>181</v>
      </c>
      <c r="BX43" s="39" t="s">
        <v>181</v>
      </c>
      <c r="BY43" s="39" t="s">
        <v>181</v>
      </c>
      <c r="BZ43" s="39" t="s">
        <v>181</v>
      </c>
      <c r="CA43" s="39" t="s">
        <v>181</v>
      </c>
      <c r="CB43" s="39" t="s">
        <v>181</v>
      </c>
      <c r="CC43" s="39" t="s">
        <v>181</v>
      </c>
      <c r="CD43" s="7">
        <v>2762967.1399999997</v>
      </c>
      <c r="CE43" s="7">
        <v>8720456.1099999994</v>
      </c>
      <c r="CF43" s="7">
        <v>12383997.879999999</v>
      </c>
      <c r="CG43" s="7">
        <v>13837679.289999999</v>
      </c>
      <c r="CH43" s="7">
        <v>14594529.939999999</v>
      </c>
      <c r="CI43" s="7">
        <v>14929442.540000001</v>
      </c>
      <c r="CJ43" s="7">
        <v>15164359.58</v>
      </c>
      <c r="CK43" s="7">
        <v>15232250.74</v>
      </c>
      <c r="CL43" s="7">
        <v>15210175.500000002</v>
      </c>
      <c r="CM43" s="7">
        <v>15244499.890000001</v>
      </c>
      <c r="CN43" s="7">
        <v>15191160.990000002</v>
      </c>
      <c r="CO43" s="7">
        <v>15241605.990000004</v>
      </c>
      <c r="CP43" s="7">
        <v>15310972.320000004</v>
      </c>
      <c r="CQ43" s="7">
        <v>15340482.300000003</v>
      </c>
      <c r="CR43" s="7">
        <v>15327198.160000002</v>
      </c>
      <c r="CS43" s="7">
        <v>15352214.160000002</v>
      </c>
      <c r="CT43" s="7">
        <v>15356284.180000002</v>
      </c>
      <c r="CU43" s="7">
        <v>15359451.280000001</v>
      </c>
      <c r="CV43" s="7">
        <v>15365618.460000001</v>
      </c>
      <c r="CW43" s="7">
        <v>15360429.98</v>
      </c>
      <c r="CX43" s="7">
        <v>15361324.810000001</v>
      </c>
      <c r="CY43" s="7">
        <v>15361098.84</v>
      </c>
      <c r="CZ43" s="7">
        <v>15362508.890000001</v>
      </c>
      <c r="DA43" s="7">
        <v>15362104.130000001</v>
      </c>
      <c r="DB43" s="7">
        <v>15358975.630000001</v>
      </c>
      <c r="DC43" s="7">
        <v>15358607.360000001</v>
      </c>
      <c r="DD43" s="7">
        <v>15358607.360000001</v>
      </c>
      <c r="DE43" s="7">
        <v>15365620.210000001</v>
      </c>
      <c r="DF43" s="7">
        <v>15365620.210000001</v>
      </c>
      <c r="DG43" s="7">
        <v>15365620.210000001</v>
      </c>
      <c r="DH43" s="7">
        <v>15365620.210000001</v>
      </c>
      <c r="DI43" s="7">
        <v>15365620.210000001</v>
      </c>
      <c r="DJ43" s="7">
        <v>15365620.210000001</v>
      </c>
      <c r="DK43" s="39" t="s">
        <v>181</v>
      </c>
      <c r="DL43" s="39" t="s">
        <v>181</v>
      </c>
      <c r="DM43" s="39" t="s">
        <v>181</v>
      </c>
      <c r="DN43" s="39" t="s">
        <v>181</v>
      </c>
      <c r="DO43" s="39" t="s">
        <v>181</v>
      </c>
      <c r="DP43" s="39" t="s">
        <v>181</v>
      </c>
      <c r="DQ43" s="39" t="s">
        <v>181</v>
      </c>
      <c r="DR43" s="7">
        <v>1257811.68</v>
      </c>
      <c r="DS43" s="7">
        <v>3603334.46</v>
      </c>
      <c r="DT43" s="7">
        <v>7237118.5099999998</v>
      </c>
      <c r="DU43" s="7">
        <v>10977909.73</v>
      </c>
      <c r="DV43" s="7">
        <v>14640838.819999998</v>
      </c>
      <c r="DW43" s="7">
        <v>17951086.579999998</v>
      </c>
      <c r="DX43" s="7">
        <v>20569602.869999997</v>
      </c>
      <c r="DY43" s="7">
        <v>22513228.140000001</v>
      </c>
      <c r="DZ43" s="7">
        <v>24315033.149999999</v>
      </c>
      <c r="EA43" s="7">
        <v>27487335.669999998</v>
      </c>
      <c r="EB43" s="7">
        <v>29153094.299999997</v>
      </c>
      <c r="EC43" s="7">
        <v>30433574.440000001</v>
      </c>
      <c r="ED43" s="7">
        <v>31390147.370000001</v>
      </c>
      <c r="EE43" s="7">
        <v>31901286.380000003</v>
      </c>
      <c r="EF43" s="7">
        <v>32420424.200000003</v>
      </c>
      <c r="EG43" s="7">
        <v>33221766.520000003</v>
      </c>
      <c r="EH43" s="7">
        <v>33792781.219999999</v>
      </c>
      <c r="EI43" s="7">
        <v>34034053.859999999</v>
      </c>
      <c r="EJ43" s="7">
        <v>34259137.100000001</v>
      </c>
      <c r="EK43" s="7">
        <v>34437075.879999995</v>
      </c>
      <c r="EL43" s="7">
        <v>34608242.020000003</v>
      </c>
      <c r="EM43" s="7">
        <v>34848440.479999997</v>
      </c>
      <c r="EN43" s="7">
        <v>34953554.420000002</v>
      </c>
      <c r="EO43" s="7">
        <v>35298969.68</v>
      </c>
      <c r="EP43" s="7">
        <v>35410159.590000004</v>
      </c>
      <c r="EQ43" s="7">
        <v>35438320.960000001</v>
      </c>
      <c r="ER43" s="7">
        <v>35818400.460000001</v>
      </c>
      <c r="ES43" s="7">
        <v>35828419.420000002</v>
      </c>
      <c r="ET43" s="7">
        <v>35835611.370000005</v>
      </c>
      <c r="EU43" s="7">
        <v>35870949.280000001</v>
      </c>
      <c r="EV43" s="7">
        <v>35865278.810000002</v>
      </c>
      <c r="EW43" s="7">
        <v>35875860.060000002</v>
      </c>
      <c r="EX43" s="7">
        <v>35959978.890000001</v>
      </c>
      <c r="EY43" s="39" t="s">
        <v>181</v>
      </c>
      <c r="EZ43" s="39" t="s">
        <v>181</v>
      </c>
      <c r="FA43" s="39" t="s">
        <v>181</v>
      </c>
      <c r="FB43" s="39" t="s">
        <v>181</v>
      </c>
      <c r="FC43" s="39" t="s">
        <v>181</v>
      </c>
      <c r="FD43" s="39" t="s">
        <v>181</v>
      </c>
      <c r="FE43" s="39" t="s">
        <v>181</v>
      </c>
      <c r="FF43" s="7">
        <v>26779801.359999999</v>
      </c>
      <c r="FG43" s="7">
        <v>40728474.259999998</v>
      </c>
      <c r="FH43" s="7">
        <v>41544806.589999996</v>
      </c>
      <c r="FI43" s="7">
        <v>41908855.619999997</v>
      </c>
      <c r="FJ43" s="7">
        <v>42098744.519999996</v>
      </c>
      <c r="FK43" s="7">
        <v>42155681.729999997</v>
      </c>
      <c r="FL43" s="7">
        <v>42140842.359999999</v>
      </c>
      <c r="FM43" s="7">
        <v>42173216.659999996</v>
      </c>
      <c r="FN43" s="7">
        <v>42250290.699999996</v>
      </c>
      <c r="FO43" s="7">
        <v>42214103.359999999</v>
      </c>
      <c r="FP43" s="7">
        <v>42425192.239999995</v>
      </c>
      <c r="FQ43" s="7">
        <v>42445626.529999994</v>
      </c>
      <c r="FR43" s="7">
        <v>42508491.309999995</v>
      </c>
      <c r="FS43" s="7">
        <v>42534213.009999998</v>
      </c>
      <c r="FT43" s="7">
        <v>42541117.469999999</v>
      </c>
      <c r="FU43" s="7">
        <v>42549701.159999996</v>
      </c>
      <c r="FV43" s="7">
        <v>42545468.689999998</v>
      </c>
      <c r="FW43" s="7">
        <v>42547629.849999994</v>
      </c>
      <c r="FX43" s="7">
        <v>42549311.699999996</v>
      </c>
      <c r="FY43" s="7">
        <v>42545246.699999996</v>
      </c>
      <c r="FZ43" s="7">
        <v>42545378.809999995</v>
      </c>
      <c r="GA43" s="7">
        <v>42545378.809999995</v>
      </c>
      <c r="GB43" s="7">
        <v>42545528.809999995</v>
      </c>
      <c r="GC43" s="7">
        <v>42546013.139999993</v>
      </c>
      <c r="GD43" s="7">
        <v>42546013.139999993</v>
      </c>
      <c r="GE43" s="7">
        <v>42546426.609999992</v>
      </c>
      <c r="GF43" s="7">
        <v>42546808.86999999</v>
      </c>
      <c r="GG43" s="7">
        <v>42546808.86999999</v>
      </c>
      <c r="GH43" s="7">
        <v>42546867.099999987</v>
      </c>
      <c r="GI43" s="7">
        <v>42546867.099999987</v>
      </c>
      <c r="GJ43" s="7">
        <v>42546867.099999987</v>
      </c>
      <c r="GK43" s="7">
        <v>42546113.099999987</v>
      </c>
      <c r="GL43" s="7">
        <v>42546113.099999987</v>
      </c>
      <c r="GM43" s="39" t="s">
        <v>181</v>
      </c>
      <c r="GN43" s="39" t="s">
        <v>181</v>
      </c>
      <c r="GO43" s="39" t="s">
        <v>181</v>
      </c>
      <c r="GP43" s="39" t="s">
        <v>181</v>
      </c>
      <c r="GQ43" s="39" t="s">
        <v>181</v>
      </c>
      <c r="GR43" s="39" t="s">
        <v>181</v>
      </c>
      <c r="GS43" s="39" t="s">
        <v>181</v>
      </c>
    </row>
    <row r="44" spans="1:201" x14ac:dyDescent="0.25">
      <c r="A44" s="11">
        <f t="shared" si="205"/>
        <v>20142</v>
      </c>
      <c r="B44" s="7">
        <v>401983.13</v>
      </c>
      <c r="C44" s="7">
        <v>4677390.7700000005</v>
      </c>
      <c r="D44" s="7">
        <v>18503695.130000003</v>
      </c>
      <c r="E44" s="7">
        <v>34990321.789999999</v>
      </c>
      <c r="F44" s="7">
        <v>50355385.619999997</v>
      </c>
      <c r="G44" s="7">
        <v>61495608.619999997</v>
      </c>
      <c r="H44" s="7">
        <v>72061527.239999995</v>
      </c>
      <c r="I44" s="7">
        <v>84048410.620000005</v>
      </c>
      <c r="J44" s="7">
        <v>102472843.87</v>
      </c>
      <c r="K44" s="7">
        <v>110439517.40000001</v>
      </c>
      <c r="L44" s="7">
        <v>118650472.09</v>
      </c>
      <c r="M44" s="7">
        <v>125881466.06</v>
      </c>
      <c r="N44" s="7">
        <v>132056886.82000001</v>
      </c>
      <c r="O44" s="7">
        <v>137350725.99000001</v>
      </c>
      <c r="P44" s="7">
        <v>141682036.75999999</v>
      </c>
      <c r="Q44" s="7">
        <v>144603212.56</v>
      </c>
      <c r="R44" s="7">
        <v>146026811.09999999</v>
      </c>
      <c r="S44" s="7">
        <v>147562256.50999999</v>
      </c>
      <c r="T44" s="7">
        <v>148632247.16</v>
      </c>
      <c r="U44" s="7">
        <v>149630989.00999999</v>
      </c>
      <c r="V44" s="7">
        <v>150035857.02000001</v>
      </c>
      <c r="W44" s="7">
        <v>150786710.24000001</v>
      </c>
      <c r="X44" s="7">
        <v>150967201.34</v>
      </c>
      <c r="Y44" s="7">
        <v>151249194.79000002</v>
      </c>
      <c r="Z44" s="7">
        <v>151395519.97</v>
      </c>
      <c r="AA44" s="7">
        <v>151441217.18000001</v>
      </c>
      <c r="AB44" s="7">
        <v>151490639.18000001</v>
      </c>
      <c r="AC44" s="7">
        <v>151571456</v>
      </c>
      <c r="AD44" s="7">
        <v>151842210.55000001</v>
      </c>
      <c r="AE44" s="7">
        <v>151922303.19</v>
      </c>
      <c r="AF44" s="7">
        <v>151959515</v>
      </c>
      <c r="AG44" s="7">
        <v>151964687.59</v>
      </c>
      <c r="AH44" s="39" t="s">
        <v>181</v>
      </c>
      <c r="AI44" s="39" t="s">
        <v>181</v>
      </c>
      <c r="AJ44" s="39" t="s">
        <v>181</v>
      </c>
      <c r="AK44" s="39" t="s">
        <v>181</v>
      </c>
      <c r="AL44" s="39" t="s">
        <v>181</v>
      </c>
      <c r="AM44" s="39" t="s">
        <v>181</v>
      </c>
      <c r="AN44" s="39" t="s">
        <v>181</v>
      </c>
      <c r="AO44" s="39" t="s">
        <v>181</v>
      </c>
      <c r="AP44" s="7">
        <v>52231960.349999994</v>
      </c>
      <c r="AQ44" s="7">
        <v>104218219.19</v>
      </c>
      <c r="AR44" s="7">
        <v>114503616.38</v>
      </c>
      <c r="AS44" s="7">
        <v>118439538.59</v>
      </c>
      <c r="AT44" s="7">
        <v>120354755.73</v>
      </c>
      <c r="AU44" s="7">
        <v>121422834.92</v>
      </c>
      <c r="AV44" s="7">
        <v>122004104.2</v>
      </c>
      <c r="AW44" s="7">
        <v>122451058.30000001</v>
      </c>
      <c r="AX44" s="7">
        <v>122718064.52000001</v>
      </c>
      <c r="AY44" s="7">
        <v>122900882.88000001</v>
      </c>
      <c r="AZ44" s="7">
        <v>123027826.48</v>
      </c>
      <c r="BA44" s="7">
        <v>123181689.34</v>
      </c>
      <c r="BB44" s="7">
        <v>123259684.41000001</v>
      </c>
      <c r="BC44" s="7">
        <v>123313359.66000001</v>
      </c>
      <c r="BD44" s="7">
        <v>123330367.97000001</v>
      </c>
      <c r="BE44" s="7">
        <v>123338552.32000001</v>
      </c>
      <c r="BF44" s="7">
        <v>123362715.05000001</v>
      </c>
      <c r="BG44" s="7">
        <v>123367846.00000001</v>
      </c>
      <c r="BH44" s="7">
        <v>123373439.93000001</v>
      </c>
      <c r="BI44" s="7">
        <v>123374603.25</v>
      </c>
      <c r="BJ44" s="7">
        <v>123374541.69</v>
      </c>
      <c r="BK44" s="7">
        <v>123376924.03</v>
      </c>
      <c r="BL44" s="7">
        <v>123376741.17</v>
      </c>
      <c r="BM44" s="7">
        <v>123376741.17</v>
      </c>
      <c r="BN44" s="7">
        <v>123376741.17</v>
      </c>
      <c r="BO44" s="7">
        <v>123376741.17</v>
      </c>
      <c r="BP44" s="7">
        <v>123376734.44</v>
      </c>
      <c r="BQ44" s="7">
        <v>123376731.75</v>
      </c>
      <c r="BR44" s="7">
        <v>123376731.75</v>
      </c>
      <c r="BS44" s="7">
        <v>123376731.75</v>
      </c>
      <c r="BT44" s="7">
        <v>123376731.75</v>
      </c>
      <c r="BU44" s="7">
        <v>123376731.75</v>
      </c>
      <c r="BV44" s="39" t="s">
        <v>181</v>
      </c>
      <c r="BW44" s="39" t="s">
        <v>181</v>
      </c>
      <c r="BX44" s="39" t="s">
        <v>181</v>
      </c>
      <c r="BY44" s="39" t="s">
        <v>181</v>
      </c>
      <c r="BZ44" s="39" t="s">
        <v>181</v>
      </c>
      <c r="CA44" s="39" t="s">
        <v>181</v>
      </c>
      <c r="CB44" s="39" t="s">
        <v>181</v>
      </c>
      <c r="CC44" s="39" t="s">
        <v>181</v>
      </c>
      <c r="CD44" s="7">
        <v>2483171.4500000002</v>
      </c>
      <c r="CE44" s="7">
        <v>8437323.790000001</v>
      </c>
      <c r="CF44" s="7">
        <v>11859564.220000001</v>
      </c>
      <c r="CG44" s="7">
        <v>13598763.880000001</v>
      </c>
      <c r="CH44" s="7">
        <v>14238086.24</v>
      </c>
      <c r="CI44" s="7">
        <v>14499848.34</v>
      </c>
      <c r="CJ44" s="7">
        <v>14611652.279999999</v>
      </c>
      <c r="CK44" s="7">
        <v>14869719.779999999</v>
      </c>
      <c r="CL44" s="7">
        <v>15070567.959999999</v>
      </c>
      <c r="CM44" s="7">
        <v>15047056.369999999</v>
      </c>
      <c r="CN44" s="7">
        <v>15108942.280000001</v>
      </c>
      <c r="CO44" s="7">
        <v>15175022.870000001</v>
      </c>
      <c r="CP44" s="7">
        <v>15240767.930000002</v>
      </c>
      <c r="CQ44" s="7">
        <v>15268434.460000003</v>
      </c>
      <c r="CR44" s="7">
        <v>15286141.460000003</v>
      </c>
      <c r="CS44" s="7">
        <v>15274342.750000002</v>
      </c>
      <c r="CT44" s="7">
        <v>15308830.730000002</v>
      </c>
      <c r="CU44" s="7">
        <v>15316768.320000002</v>
      </c>
      <c r="CV44" s="7">
        <v>15317627.780000003</v>
      </c>
      <c r="CW44" s="7">
        <v>15329658.880000003</v>
      </c>
      <c r="CX44" s="7">
        <v>15338022.880000003</v>
      </c>
      <c r="CY44" s="7">
        <v>15345505.990000002</v>
      </c>
      <c r="CZ44" s="7">
        <v>15345505.990000002</v>
      </c>
      <c r="DA44" s="7">
        <v>15345505.990000002</v>
      </c>
      <c r="DB44" s="7">
        <v>15345505.990000002</v>
      </c>
      <c r="DC44" s="7">
        <v>15370505.990000002</v>
      </c>
      <c r="DD44" s="7">
        <v>15375430.380000003</v>
      </c>
      <c r="DE44" s="7">
        <v>15467895.380000003</v>
      </c>
      <c r="DF44" s="7">
        <v>15467238.630000003</v>
      </c>
      <c r="DG44" s="7">
        <v>15467238.630000003</v>
      </c>
      <c r="DH44" s="7">
        <v>15465061.960000003</v>
      </c>
      <c r="DI44" s="7">
        <v>15465061.960000003</v>
      </c>
      <c r="DJ44" s="39" t="s">
        <v>181</v>
      </c>
      <c r="DK44" s="39" t="s">
        <v>181</v>
      </c>
      <c r="DL44" s="39" t="s">
        <v>181</v>
      </c>
      <c r="DM44" s="39" t="s">
        <v>181</v>
      </c>
      <c r="DN44" s="39" t="s">
        <v>181</v>
      </c>
      <c r="DO44" s="39" t="s">
        <v>181</v>
      </c>
      <c r="DP44" s="39" t="s">
        <v>181</v>
      </c>
      <c r="DQ44" s="39" t="s">
        <v>181</v>
      </c>
      <c r="DR44" s="7">
        <v>1113275.93</v>
      </c>
      <c r="DS44" s="7">
        <v>3889646.59</v>
      </c>
      <c r="DT44" s="7">
        <v>7085981.4000000004</v>
      </c>
      <c r="DU44" s="7">
        <v>11338528.25</v>
      </c>
      <c r="DV44" s="7">
        <v>16392076.9</v>
      </c>
      <c r="DW44" s="7">
        <v>20308812.200000003</v>
      </c>
      <c r="DX44" s="7">
        <v>22689692.440000001</v>
      </c>
      <c r="DY44" s="7">
        <v>25591121.620000001</v>
      </c>
      <c r="DZ44" s="7">
        <v>27319434.27</v>
      </c>
      <c r="EA44" s="7">
        <v>29504084.729999997</v>
      </c>
      <c r="EB44" s="7">
        <v>30776896.259999998</v>
      </c>
      <c r="EC44" s="7">
        <v>31441495.879999995</v>
      </c>
      <c r="ED44" s="7">
        <v>32727455.019999996</v>
      </c>
      <c r="EE44" s="7">
        <v>33404530.219999995</v>
      </c>
      <c r="EF44" s="7">
        <v>34539633.079999998</v>
      </c>
      <c r="EG44" s="7">
        <v>35182654.11999999</v>
      </c>
      <c r="EH44" s="7">
        <v>36214255.249999993</v>
      </c>
      <c r="EI44" s="7">
        <v>36465490.919999994</v>
      </c>
      <c r="EJ44" s="7">
        <v>36648755.489999995</v>
      </c>
      <c r="EK44" s="7">
        <v>37142987.729999997</v>
      </c>
      <c r="EL44" s="7">
        <v>37542852.509999998</v>
      </c>
      <c r="EM44" s="7">
        <v>37763947.209999993</v>
      </c>
      <c r="EN44" s="7">
        <v>37882308.709999993</v>
      </c>
      <c r="EO44" s="7">
        <v>37964050.939999998</v>
      </c>
      <c r="EP44" s="7">
        <v>38015477.849999994</v>
      </c>
      <c r="EQ44" s="7">
        <v>38081411.719999999</v>
      </c>
      <c r="ER44" s="7">
        <v>38179192.869999997</v>
      </c>
      <c r="ES44" s="7">
        <v>38211297.259999998</v>
      </c>
      <c r="ET44" s="7">
        <v>38447367.879999995</v>
      </c>
      <c r="EU44" s="7">
        <v>38486351.399999999</v>
      </c>
      <c r="EV44" s="7">
        <v>38513816.539999999</v>
      </c>
      <c r="EW44" s="7">
        <v>38784610.870000005</v>
      </c>
      <c r="EX44" s="39" t="s">
        <v>181</v>
      </c>
      <c r="EY44" s="39" t="s">
        <v>181</v>
      </c>
      <c r="EZ44" s="39" t="s">
        <v>181</v>
      </c>
      <c r="FA44" s="39" t="s">
        <v>181</v>
      </c>
      <c r="FB44" s="39" t="s">
        <v>181</v>
      </c>
      <c r="FC44" s="39" t="s">
        <v>181</v>
      </c>
      <c r="FD44" s="39" t="s">
        <v>181</v>
      </c>
      <c r="FE44" s="39" t="s">
        <v>181</v>
      </c>
      <c r="FF44" s="7">
        <v>29536204.039999999</v>
      </c>
      <c r="FG44" s="7">
        <v>44857912.840000004</v>
      </c>
      <c r="FH44" s="7">
        <v>45927093.649999999</v>
      </c>
      <c r="FI44" s="7">
        <v>46405109.950000003</v>
      </c>
      <c r="FJ44" s="7">
        <v>46622768.230000004</v>
      </c>
      <c r="FK44" s="7">
        <v>46728129.890000001</v>
      </c>
      <c r="FL44" s="7">
        <v>46781939.210000001</v>
      </c>
      <c r="FM44" s="7">
        <v>46464255.120000005</v>
      </c>
      <c r="FN44" s="7">
        <v>46507759.820000008</v>
      </c>
      <c r="FO44" s="7">
        <v>46512218.040000007</v>
      </c>
      <c r="FP44" s="7">
        <v>46543197.420000002</v>
      </c>
      <c r="FQ44" s="7">
        <v>46550175.450000003</v>
      </c>
      <c r="FR44" s="7">
        <v>46553707.550000004</v>
      </c>
      <c r="FS44" s="7">
        <v>46553745.180000007</v>
      </c>
      <c r="FT44" s="7">
        <v>46559247.160000004</v>
      </c>
      <c r="FU44" s="7">
        <v>46558358.160000004</v>
      </c>
      <c r="FV44" s="7">
        <v>46581591.310000002</v>
      </c>
      <c r="FW44" s="7">
        <v>46586439.590000004</v>
      </c>
      <c r="FX44" s="7">
        <v>46595361.710000001</v>
      </c>
      <c r="FY44" s="7">
        <v>46606103.140000001</v>
      </c>
      <c r="FZ44" s="7">
        <v>46613806.25</v>
      </c>
      <c r="GA44" s="7">
        <v>46631052.649999999</v>
      </c>
      <c r="GB44" s="7">
        <v>46633008.490000002</v>
      </c>
      <c r="GC44" s="7">
        <v>46630343.120000005</v>
      </c>
      <c r="GD44" s="7">
        <v>46630419.120000005</v>
      </c>
      <c r="GE44" s="7">
        <v>46630993.460000008</v>
      </c>
      <c r="GF44" s="7">
        <v>46630993.460000008</v>
      </c>
      <c r="GG44" s="7">
        <v>46632698.140000008</v>
      </c>
      <c r="GH44" s="7">
        <v>46633289.690000005</v>
      </c>
      <c r="GI44" s="7">
        <v>46621873.690000005</v>
      </c>
      <c r="GJ44" s="7">
        <v>46621873.690000005</v>
      </c>
      <c r="GK44" s="7">
        <v>46623909.520000003</v>
      </c>
      <c r="GL44" s="39" t="s">
        <v>181</v>
      </c>
      <c r="GM44" s="39" t="s">
        <v>181</v>
      </c>
      <c r="GN44" s="39" t="s">
        <v>181</v>
      </c>
      <c r="GO44" s="39" t="s">
        <v>181</v>
      </c>
      <c r="GP44" s="39" t="s">
        <v>181</v>
      </c>
      <c r="GQ44" s="39" t="s">
        <v>181</v>
      </c>
      <c r="GR44" s="39" t="s">
        <v>181</v>
      </c>
      <c r="GS44" s="39" t="s">
        <v>181</v>
      </c>
    </row>
    <row r="45" spans="1:201" x14ac:dyDescent="0.25">
      <c r="A45" s="11">
        <f t="shared" si="205"/>
        <v>20143</v>
      </c>
      <c r="B45" s="7">
        <v>749784.3</v>
      </c>
      <c r="C45" s="7">
        <v>6559411.1399999997</v>
      </c>
      <c r="D45" s="7">
        <v>22078713.109999999</v>
      </c>
      <c r="E45" s="7">
        <v>44213046.700000003</v>
      </c>
      <c r="F45" s="7">
        <v>58799476.180000007</v>
      </c>
      <c r="G45" s="7">
        <v>72650818.450000018</v>
      </c>
      <c r="H45" s="7">
        <v>84214404.700000003</v>
      </c>
      <c r="I45" s="7">
        <v>94937520.930000007</v>
      </c>
      <c r="J45" s="7">
        <v>109701551.96000001</v>
      </c>
      <c r="K45" s="7">
        <v>117323839.11</v>
      </c>
      <c r="L45" s="7">
        <v>125093258.61</v>
      </c>
      <c r="M45" s="7">
        <v>131917472.5</v>
      </c>
      <c r="N45" s="7">
        <v>138193256.25</v>
      </c>
      <c r="O45" s="7">
        <v>152485177.82000002</v>
      </c>
      <c r="P45" s="7">
        <v>159318379.05000001</v>
      </c>
      <c r="Q45" s="7">
        <v>164112415.92000002</v>
      </c>
      <c r="R45" s="7">
        <v>180926800.5</v>
      </c>
      <c r="S45" s="7">
        <v>183351731.81999999</v>
      </c>
      <c r="T45" s="7">
        <v>184483599.93000001</v>
      </c>
      <c r="U45" s="7">
        <v>186417420.09</v>
      </c>
      <c r="V45" s="7">
        <v>187111631.20000002</v>
      </c>
      <c r="W45" s="7">
        <v>187442574.41000003</v>
      </c>
      <c r="X45" s="7">
        <v>187810738.31999999</v>
      </c>
      <c r="Y45" s="7">
        <v>187928912.38</v>
      </c>
      <c r="Z45" s="7">
        <v>187974658.56</v>
      </c>
      <c r="AA45" s="7">
        <v>188098659.03</v>
      </c>
      <c r="AB45" s="7">
        <v>188154695.63</v>
      </c>
      <c r="AC45" s="7">
        <v>188291903.44</v>
      </c>
      <c r="AD45" s="7">
        <v>188275305.86000001</v>
      </c>
      <c r="AE45" s="7">
        <v>188477321.36000001</v>
      </c>
      <c r="AF45" s="7">
        <v>188567529.69</v>
      </c>
      <c r="AG45" s="39" t="s">
        <v>181</v>
      </c>
      <c r="AH45" s="39" t="s">
        <v>181</v>
      </c>
      <c r="AI45" s="39" t="s">
        <v>181</v>
      </c>
      <c r="AJ45" s="39" t="s">
        <v>181</v>
      </c>
      <c r="AK45" s="39" t="s">
        <v>181</v>
      </c>
      <c r="AL45" s="39" t="s">
        <v>181</v>
      </c>
      <c r="AM45" s="39" t="s">
        <v>181</v>
      </c>
      <c r="AN45" s="39" t="s">
        <v>181</v>
      </c>
      <c r="AO45" s="39" t="s">
        <v>181</v>
      </c>
      <c r="AP45" s="7">
        <v>55965788.170000002</v>
      </c>
      <c r="AQ45" s="7">
        <v>108011246.8</v>
      </c>
      <c r="AR45" s="7">
        <v>119605610.33</v>
      </c>
      <c r="AS45" s="7">
        <v>124143729.01000001</v>
      </c>
      <c r="AT45" s="7">
        <v>126031149.12</v>
      </c>
      <c r="AU45" s="7">
        <v>126789040.73</v>
      </c>
      <c r="AV45" s="7">
        <v>127564071.89999999</v>
      </c>
      <c r="AW45" s="7">
        <v>128068519.29000001</v>
      </c>
      <c r="AX45" s="7">
        <v>128293468.64</v>
      </c>
      <c r="AY45" s="7">
        <v>128437972.3</v>
      </c>
      <c r="AZ45" s="7">
        <v>128594320.61</v>
      </c>
      <c r="BA45" s="7">
        <v>128719498.49000001</v>
      </c>
      <c r="BB45" s="7">
        <v>128824278.86000001</v>
      </c>
      <c r="BC45" s="7">
        <v>128894840.47000001</v>
      </c>
      <c r="BD45" s="7">
        <v>128922069.47000001</v>
      </c>
      <c r="BE45" s="7">
        <v>128936678.11000003</v>
      </c>
      <c r="BF45" s="7">
        <v>128971428.07000002</v>
      </c>
      <c r="BG45" s="7">
        <v>128998918.53000003</v>
      </c>
      <c r="BH45" s="7">
        <v>129034120.91000003</v>
      </c>
      <c r="BI45" s="7">
        <v>129035460.59000003</v>
      </c>
      <c r="BJ45" s="7">
        <v>129035835.51000004</v>
      </c>
      <c r="BK45" s="7">
        <v>129036426.52000004</v>
      </c>
      <c r="BL45" s="7">
        <v>129036426.52000004</v>
      </c>
      <c r="BM45" s="7">
        <v>129036426.52000004</v>
      </c>
      <c r="BN45" s="7">
        <v>129036426.52000004</v>
      </c>
      <c r="BO45" s="7">
        <v>129038082.65000004</v>
      </c>
      <c r="BP45" s="7">
        <v>129038081.23000003</v>
      </c>
      <c r="BQ45" s="7">
        <v>129038081.23000003</v>
      </c>
      <c r="BR45" s="7">
        <v>129038081.23000003</v>
      </c>
      <c r="BS45" s="7">
        <v>129038081.23000003</v>
      </c>
      <c r="BT45" s="7">
        <v>129038081.23000003</v>
      </c>
      <c r="BU45" s="39" t="s">
        <v>181</v>
      </c>
      <c r="BV45" s="39" t="s">
        <v>181</v>
      </c>
      <c r="BW45" s="39" t="s">
        <v>181</v>
      </c>
      <c r="BX45" s="39" t="s">
        <v>181</v>
      </c>
      <c r="BY45" s="39" t="s">
        <v>181</v>
      </c>
      <c r="BZ45" s="39" t="s">
        <v>181</v>
      </c>
      <c r="CA45" s="39" t="s">
        <v>181</v>
      </c>
      <c r="CB45" s="39" t="s">
        <v>181</v>
      </c>
      <c r="CC45" s="39" t="s">
        <v>181</v>
      </c>
      <c r="CD45" s="7">
        <v>2605548.09</v>
      </c>
      <c r="CE45" s="7">
        <v>8610750.8100000005</v>
      </c>
      <c r="CF45" s="7">
        <v>12508467.690000001</v>
      </c>
      <c r="CG45" s="7">
        <v>13994844.040000001</v>
      </c>
      <c r="CH45" s="7">
        <v>14920824.24</v>
      </c>
      <c r="CI45" s="7">
        <v>15310557.840000002</v>
      </c>
      <c r="CJ45" s="7">
        <v>15574726.240000002</v>
      </c>
      <c r="CK45" s="7">
        <v>15770561.230000002</v>
      </c>
      <c r="CL45" s="7">
        <v>15742051.580000002</v>
      </c>
      <c r="CM45" s="7">
        <v>15808436.830000004</v>
      </c>
      <c r="CN45" s="7">
        <v>15885010.290000003</v>
      </c>
      <c r="CO45" s="7">
        <v>15994179.390000002</v>
      </c>
      <c r="CP45" s="7">
        <v>16026869.040000001</v>
      </c>
      <c r="CQ45" s="7">
        <v>16042348.640000002</v>
      </c>
      <c r="CR45" s="7">
        <v>16026698.560000002</v>
      </c>
      <c r="CS45" s="7">
        <v>16131382.030000003</v>
      </c>
      <c r="CT45" s="7">
        <v>16161545.750000002</v>
      </c>
      <c r="CU45" s="7">
        <v>16211469.710000003</v>
      </c>
      <c r="CV45" s="7">
        <v>16208169.710000003</v>
      </c>
      <c r="CW45" s="7">
        <v>16209939.210000003</v>
      </c>
      <c r="CX45" s="7">
        <v>16218538.920000004</v>
      </c>
      <c r="CY45" s="7">
        <v>16221842.090000004</v>
      </c>
      <c r="CZ45" s="7">
        <v>16271804.200000003</v>
      </c>
      <c r="DA45" s="7">
        <v>16273431.310000002</v>
      </c>
      <c r="DB45" s="7">
        <v>16273557.310000002</v>
      </c>
      <c r="DC45" s="7">
        <v>16271907.310000002</v>
      </c>
      <c r="DD45" s="7">
        <v>16271907.310000002</v>
      </c>
      <c r="DE45" s="7">
        <v>16270074.360000003</v>
      </c>
      <c r="DF45" s="7">
        <v>16270074.360000003</v>
      </c>
      <c r="DG45" s="7">
        <v>16270074.360000003</v>
      </c>
      <c r="DH45" s="7">
        <v>16270074.360000003</v>
      </c>
      <c r="DI45" s="39" t="s">
        <v>181</v>
      </c>
      <c r="DJ45" s="39" t="s">
        <v>181</v>
      </c>
      <c r="DK45" s="39" t="s">
        <v>181</v>
      </c>
      <c r="DL45" s="39" t="s">
        <v>181</v>
      </c>
      <c r="DM45" s="39" t="s">
        <v>181</v>
      </c>
      <c r="DN45" s="39" t="s">
        <v>181</v>
      </c>
      <c r="DO45" s="39" t="s">
        <v>181</v>
      </c>
      <c r="DP45" s="39" t="s">
        <v>181</v>
      </c>
      <c r="DQ45" s="39" t="s">
        <v>181</v>
      </c>
      <c r="DR45" s="7">
        <v>1189638.72</v>
      </c>
      <c r="DS45" s="7">
        <v>4986164.1900000004</v>
      </c>
      <c r="DT45" s="7">
        <v>8439932.6600000001</v>
      </c>
      <c r="DU45" s="7">
        <v>13648068.190000001</v>
      </c>
      <c r="DV45" s="7">
        <v>17088136.710000001</v>
      </c>
      <c r="DW45" s="7">
        <v>19969564.18</v>
      </c>
      <c r="DX45" s="7">
        <v>23226648.780000001</v>
      </c>
      <c r="DY45" s="7">
        <v>25609591.719999999</v>
      </c>
      <c r="DZ45" s="7">
        <v>28676027.119999997</v>
      </c>
      <c r="EA45" s="7">
        <v>31105893.159999996</v>
      </c>
      <c r="EB45" s="7">
        <v>32886560.390000001</v>
      </c>
      <c r="EC45" s="7">
        <v>34151501.57</v>
      </c>
      <c r="ED45" s="7">
        <v>35772599.959999993</v>
      </c>
      <c r="EE45" s="7">
        <v>36480920.139999993</v>
      </c>
      <c r="EF45" s="7">
        <v>37693987.18999999</v>
      </c>
      <c r="EG45" s="7">
        <v>38253564.00999999</v>
      </c>
      <c r="EH45" s="7">
        <v>39201288.159999989</v>
      </c>
      <c r="EI45" s="7">
        <v>39620645.359999992</v>
      </c>
      <c r="EJ45" s="7">
        <v>40384941.739999995</v>
      </c>
      <c r="EK45" s="7">
        <v>40629684.259999998</v>
      </c>
      <c r="EL45" s="7">
        <v>40853989.159999996</v>
      </c>
      <c r="EM45" s="7">
        <v>40952033.049999997</v>
      </c>
      <c r="EN45" s="7">
        <v>41134402.519999996</v>
      </c>
      <c r="EO45" s="7">
        <v>41193576.519999996</v>
      </c>
      <c r="EP45" s="7">
        <v>41497504.669999994</v>
      </c>
      <c r="EQ45" s="7">
        <v>41587626.369999997</v>
      </c>
      <c r="ER45" s="7">
        <v>41612537.989999995</v>
      </c>
      <c r="ES45" s="7">
        <v>41752583.279999994</v>
      </c>
      <c r="ET45" s="7">
        <v>41784116.809999995</v>
      </c>
      <c r="EU45" s="7">
        <v>41801623.170000002</v>
      </c>
      <c r="EV45" s="7">
        <v>41822108.770000003</v>
      </c>
      <c r="EW45" s="39" t="s">
        <v>181</v>
      </c>
      <c r="EX45" s="39" t="s">
        <v>181</v>
      </c>
      <c r="EY45" s="39" t="s">
        <v>181</v>
      </c>
      <c r="EZ45" s="39" t="s">
        <v>181</v>
      </c>
      <c r="FA45" s="39" t="s">
        <v>181</v>
      </c>
      <c r="FB45" s="39" t="s">
        <v>181</v>
      </c>
      <c r="FC45" s="39" t="s">
        <v>181</v>
      </c>
      <c r="FD45" s="39" t="s">
        <v>181</v>
      </c>
      <c r="FE45" s="39" t="s">
        <v>181</v>
      </c>
      <c r="FF45" s="7">
        <v>30773460.550000001</v>
      </c>
      <c r="FG45" s="7">
        <v>46084192.729999997</v>
      </c>
      <c r="FH45" s="7">
        <v>47020933.089999996</v>
      </c>
      <c r="FI45" s="7">
        <v>47548750.480000004</v>
      </c>
      <c r="FJ45" s="7">
        <v>47858293.570000008</v>
      </c>
      <c r="FK45" s="7">
        <v>47070541.930000007</v>
      </c>
      <c r="FL45" s="7">
        <v>47120127.010000005</v>
      </c>
      <c r="FM45" s="7">
        <v>47010244.410000004</v>
      </c>
      <c r="FN45" s="7">
        <v>46999312.860000007</v>
      </c>
      <c r="FO45" s="7">
        <v>46975784.700000003</v>
      </c>
      <c r="FP45" s="7">
        <v>46949939.240000002</v>
      </c>
      <c r="FQ45" s="7">
        <v>46951044.960000001</v>
      </c>
      <c r="FR45" s="7">
        <v>46951809.759999998</v>
      </c>
      <c r="FS45" s="7">
        <v>46984362.299999997</v>
      </c>
      <c r="FT45" s="7">
        <v>46943210.129999995</v>
      </c>
      <c r="FU45" s="7">
        <v>46937546.359999992</v>
      </c>
      <c r="FV45" s="7">
        <v>46932191.979999989</v>
      </c>
      <c r="FW45" s="7">
        <v>46925916.719999991</v>
      </c>
      <c r="FX45" s="7">
        <v>46933595.739999995</v>
      </c>
      <c r="FY45" s="7">
        <v>46938214.179999992</v>
      </c>
      <c r="FZ45" s="7">
        <v>46938351.339999989</v>
      </c>
      <c r="GA45" s="7">
        <v>46941420.669999987</v>
      </c>
      <c r="GB45" s="7">
        <v>46942252.269999988</v>
      </c>
      <c r="GC45" s="7">
        <v>46960747.139999986</v>
      </c>
      <c r="GD45" s="7">
        <v>46961055.099999987</v>
      </c>
      <c r="GE45" s="7">
        <v>46961045.639999986</v>
      </c>
      <c r="GF45" s="7">
        <v>46963866.919999987</v>
      </c>
      <c r="GG45" s="7">
        <v>46963952.239999987</v>
      </c>
      <c r="GH45" s="7">
        <v>46964182.949999988</v>
      </c>
      <c r="GI45" s="7">
        <v>46964182.949999988</v>
      </c>
      <c r="GJ45" s="7">
        <v>46959917.999999985</v>
      </c>
      <c r="GK45" s="39" t="s">
        <v>181</v>
      </c>
      <c r="GL45" s="39" t="s">
        <v>181</v>
      </c>
      <c r="GM45" s="39" t="s">
        <v>181</v>
      </c>
      <c r="GN45" s="39" t="s">
        <v>181</v>
      </c>
      <c r="GO45" s="39" t="s">
        <v>181</v>
      </c>
      <c r="GP45" s="39" t="s">
        <v>181</v>
      </c>
      <c r="GQ45" s="39" t="s">
        <v>181</v>
      </c>
      <c r="GR45" s="39" t="s">
        <v>181</v>
      </c>
      <c r="GS45" s="39" t="s">
        <v>181</v>
      </c>
    </row>
    <row r="46" spans="1:201" x14ac:dyDescent="0.25">
      <c r="A46" s="11">
        <f t="shared" si="205"/>
        <v>20144</v>
      </c>
      <c r="B46" s="7">
        <v>810097.54</v>
      </c>
      <c r="C46" s="7">
        <v>6433753.3700000001</v>
      </c>
      <c r="D46" s="7">
        <v>22979109.949999999</v>
      </c>
      <c r="E46" s="7">
        <v>43244500.780000001</v>
      </c>
      <c r="F46" s="7">
        <v>61235243.920000002</v>
      </c>
      <c r="G46" s="7">
        <v>74288543.349999994</v>
      </c>
      <c r="H46" s="7">
        <v>84853117.689999998</v>
      </c>
      <c r="I46" s="7">
        <v>97089595.189999998</v>
      </c>
      <c r="J46" s="7">
        <v>110913975.96000001</v>
      </c>
      <c r="K46" s="7">
        <v>120241814.98</v>
      </c>
      <c r="L46" s="7">
        <v>128220081.19</v>
      </c>
      <c r="M46" s="7">
        <v>133614880.79000001</v>
      </c>
      <c r="N46" s="7">
        <v>139620277.77000001</v>
      </c>
      <c r="O46" s="7">
        <v>145140700.31</v>
      </c>
      <c r="P46" s="7">
        <v>153586517.44999999</v>
      </c>
      <c r="Q46" s="7">
        <v>158554050.52000001</v>
      </c>
      <c r="R46" s="7">
        <v>161984397.56</v>
      </c>
      <c r="S46" s="7">
        <v>164632667.66</v>
      </c>
      <c r="T46" s="7">
        <v>166612121.69999999</v>
      </c>
      <c r="U46" s="7">
        <v>170639462.61999995</v>
      </c>
      <c r="V46" s="7">
        <v>171719394.32999995</v>
      </c>
      <c r="W46" s="7">
        <v>172419618.18999997</v>
      </c>
      <c r="X46" s="7">
        <v>172736648.22999996</v>
      </c>
      <c r="Y46" s="7">
        <v>173116608.68999997</v>
      </c>
      <c r="Z46" s="7">
        <v>173251764.76999998</v>
      </c>
      <c r="AA46" s="7">
        <v>173391862.83999997</v>
      </c>
      <c r="AB46" s="7">
        <v>173655746.30999997</v>
      </c>
      <c r="AC46" s="7">
        <v>173826366.11999997</v>
      </c>
      <c r="AD46" s="7">
        <v>174101268.51999998</v>
      </c>
      <c r="AE46" s="7">
        <v>174157747.54999998</v>
      </c>
      <c r="AF46" s="39" t="s">
        <v>181</v>
      </c>
      <c r="AG46" s="39" t="s">
        <v>181</v>
      </c>
      <c r="AH46" s="39" t="s">
        <v>181</v>
      </c>
      <c r="AI46" s="39" t="s">
        <v>181</v>
      </c>
      <c r="AJ46" s="39" t="s">
        <v>181</v>
      </c>
      <c r="AK46" s="39" t="s">
        <v>181</v>
      </c>
      <c r="AL46" s="39" t="s">
        <v>181</v>
      </c>
      <c r="AM46" s="39" t="s">
        <v>181</v>
      </c>
      <c r="AN46" s="39" t="s">
        <v>181</v>
      </c>
      <c r="AO46" s="39" t="s">
        <v>181</v>
      </c>
      <c r="AP46" s="7">
        <v>56515319.829999998</v>
      </c>
      <c r="AQ46" s="7">
        <v>113617454.83</v>
      </c>
      <c r="AR46" s="7">
        <v>125740852.53999999</v>
      </c>
      <c r="AS46" s="7">
        <v>130234551.07999998</v>
      </c>
      <c r="AT46" s="7">
        <v>132150009.25999999</v>
      </c>
      <c r="AU46" s="7">
        <v>133282622.15999998</v>
      </c>
      <c r="AV46" s="7">
        <v>133982563.13</v>
      </c>
      <c r="AW46" s="7">
        <v>134385789.97</v>
      </c>
      <c r="AX46" s="7">
        <v>134735716.63</v>
      </c>
      <c r="AY46" s="7">
        <v>134963855.43000001</v>
      </c>
      <c r="AZ46" s="7">
        <v>135085279.45000002</v>
      </c>
      <c r="BA46" s="7">
        <v>135228783.17000002</v>
      </c>
      <c r="BB46" s="7">
        <v>135285406.60000002</v>
      </c>
      <c r="BC46" s="7">
        <v>135318307.49000001</v>
      </c>
      <c r="BD46" s="7">
        <v>135380539.07000002</v>
      </c>
      <c r="BE46" s="7">
        <v>135418322.42000002</v>
      </c>
      <c r="BF46" s="7">
        <v>135439343.98000002</v>
      </c>
      <c r="BG46" s="7">
        <v>135451198.48000002</v>
      </c>
      <c r="BH46" s="7">
        <v>135466356.44</v>
      </c>
      <c r="BI46" s="7">
        <v>135476898.59</v>
      </c>
      <c r="BJ46" s="7">
        <v>135488012.02000001</v>
      </c>
      <c r="BK46" s="7">
        <v>135499669.88000003</v>
      </c>
      <c r="BL46" s="7">
        <v>135503236.46000001</v>
      </c>
      <c r="BM46" s="7">
        <v>135504078.96000001</v>
      </c>
      <c r="BN46" s="7">
        <v>135504110.46000001</v>
      </c>
      <c r="BO46" s="7">
        <v>135504212.08000001</v>
      </c>
      <c r="BP46" s="7">
        <v>135513701.31</v>
      </c>
      <c r="BQ46" s="7">
        <v>135513701.31</v>
      </c>
      <c r="BR46" s="7">
        <v>135517112.30000001</v>
      </c>
      <c r="BS46" s="7">
        <v>135517112.30000001</v>
      </c>
      <c r="BT46" s="39" t="s">
        <v>181</v>
      </c>
      <c r="BU46" s="39" t="s">
        <v>181</v>
      </c>
      <c r="BV46" s="39" t="s">
        <v>181</v>
      </c>
      <c r="BW46" s="39" t="s">
        <v>181</v>
      </c>
      <c r="BX46" s="39" t="s">
        <v>181</v>
      </c>
      <c r="BY46" s="39" t="s">
        <v>181</v>
      </c>
      <c r="BZ46" s="39" t="s">
        <v>181</v>
      </c>
      <c r="CA46" s="39" t="s">
        <v>181</v>
      </c>
      <c r="CB46" s="39" t="s">
        <v>181</v>
      </c>
      <c r="CC46" s="39" t="s">
        <v>181</v>
      </c>
      <c r="CD46" s="7">
        <v>2269080.2399999998</v>
      </c>
      <c r="CE46" s="7">
        <v>8447911.0499999989</v>
      </c>
      <c r="CF46" s="7">
        <v>12372158.919999998</v>
      </c>
      <c r="CG46" s="7">
        <v>14078553.609999999</v>
      </c>
      <c r="CH46" s="7">
        <v>14734674.089999998</v>
      </c>
      <c r="CI46" s="7">
        <v>15194890.089999998</v>
      </c>
      <c r="CJ46" s="7">
        <v>15394769.499999998</v>
      </c>
      <c r="CK46" s="7">
        <v>15530226.309999999</v>
      </c>
      <c r="CL46" s="7">
        <v>15561146.769999998</v>
      </c>
      <c r="CM46" s="7">
        <v>15535336.009999998</v>
      </c>
      <c r="CN46" s="7">
        <v>15564920.129999999</v>
      </c>
      <c r="CO46" s="7">
        <v>15659728.929999998</v>
      </c>
      <c r="CP46" s="7">
        <v>15684227.24</v>
      </c>
      <c r="CQ46" s="7">
        <v>15847119.24</v>
      </c>
      <c r="CR46" s="7">
        <v>16006655.25</v>
      </c>
      <c r="CS46" s="7">
        <v>16081032.669999998</v>
      </c>
      <c r="CT46" s="7">
        <v>16141098.489999998</v>
      </c>
      <c r="CU46" s="7">
        <v>16146593.299999999</v>
      </c>
      <c r="CV46" s="7">
        <v>16155270.25</v>
      </c>
      <c r="CW46" s="7">
        <v>16165211.909999998</v>
      </c>
      <c r="CX46" s="7">
        <v>16179302.499999998</v>
      </c>
      <c r="CY46" s="7">
        <v>16181649.619999997</v>
      </c>
      <c r="CZ46" s="7">
        <v>16185045.259999998</v>
      </c>
      <c r="DA46" s="7">
        <v>16183238.309999999</v>
      </c>
      <c r="DB46" s="7">
        <v>16184653.309999999</v>
      </c>
      <c r="DC46" s="7">
        <v>16184520.469999999</v>
      </c>
      <c r="DD46" s="7">
        <v>16184520.469999999</v>
      </c>
      <c r="DE46" s="7">
        <v>16184520.469999999</v>
      </c>
      <c r="DF46" s="7">
        <v>16212020.469999999</v>
      </c>
      <c r="DG46" s="7">
        <v>16212020.469999999</v>
      </c>
      <c r="DH46" s="39" t="s">
        <v>181</v>
      </c>
      <c r="DI46" s="39" t="s">
        <v>181</v>
      </c>
      <c r="DJ46" s="39" t="s">
        <v>181</v>
      </c>
      <c r="DK46" s="39" t="s">
        <v>181</v>
      </c>
      <c r="DL46" s="39" t="s">
        <v>181</v>
      </c>
      <c r="DM46" s="39" t="s">
        <v>181</v>
      </c>
      <c r="DN46" s="39" t="s">
        <v>181</v>
      </c>
      <c r="DO46" s="39" t="s">
        <v>181</v>
      </c>
      <c r="DP46" s="39" t="s">
        <v>181</v>
      </c>
      <c r="DQ46" s="39" t="s">
        <v>181</v>
      </c>
      <c r="DR46" s="7">
        <v>1086005.49</v>
      </c>
      <c r="DS46" s="7">
        <v>3982344.48</v>
      </c>
      <c r="DT46" s="7">
        <v>7981023.5999999996</v>
      </c>
      <c r="DU46" s="7">
        <v>12667674.939999999</v>
      </c>
      <c r="DV46" s="7">
        <v>16374454.57</v>
      </c>
      <c r="DW46" s="7">
        <v>20112806.460000001</v>
      </c>
      <c r="DX46" s="7">
        <v>22582421.239999998</v>
      </c>
      <c r="DY46" s="7">
        <v>25160841.559999999</v>
      </c>
      <c r="DZ46" s="7">
        <v>27949276.400000002</v>
      </c>
      <c r="EA46" s="7">
        <v>30040003.880000003</v>
      </c>
      <c r="EB46" s="7">
        <v>32202468.760000002</v>
      </c>
      <c r="EC46" s="7">
        <v>33838804.299999997</v>
      </c>
      <c r="ED46" s="7">
        <v>35182166.469999999</v>
      </c>
      <c r="EE46" s="7">
        <v>36108690.399999999</v>
      </c>
      <c r="EF46" s="7">
        <v>37218706.439999998</v>
      </c>
      <c r="EG46" s="7">
        <v>38229063.369999997</v>
      </c>
      <c r="EH46" s="7">
        <v>38654833.060000002</v>
      </c>
      <c r="EI46" s="7">
        <v>39220338.630000003</v>
      </c>
      <c r="EJ46" s="7">
        <v>39590338.830000006</v>
      </c>
      <c r="EK46" s="7">
        <v>40291342.910000004</v>
      </c>
      <c r="EL46" s="7">
        <v>40594193.159999996</v>
      </c>
      <c r="EM46" s="7">
        <v>40829458.939999998</v>
      </c>
      <c r="EN46" s="7">
        <v>40930306.779999994</v>
      </c>
      <c r="EO46" s="7">
        <v>41128452.589999989</v>
      </c>
      <c r="EP46" s="7">
        <v>41302790.989999987</v>
      </c>
      <c r="EQ46" s="7">
        <v>41474814.909999982</v>
      </c>
      <c r="ER46" s="7">
        <v>41653710.019999981</v>
      </c>
      <c r="ES46" s="7">
        <v>41671489.259999976</v>
      </c>
      <c r="ET46" s="7">
        <v>41701749.969999976</v>
      </c>
      <c r="EU46" s="7">
        <v>41734019.349999972</v>
      </c>
      <c r="EV46" s="39" t="s">
        <v>181</v>
      </c>
      <c r="EW46" s="39" t="s">
        <v>181</v>
      </c>
      <c r="EX46" s="39" t="s">
        <v>181</v>
      </c>
      <c r="EY46" s="39" t="s">
        <v>181</v>
      </c>
      <c r="EZ46" s="39" t="s">
        <v>181</v>
      </c>
      <c r="FA46" s="39" t="s">
        <v>181</v>
      </c>
      <c r="FB46" s="39" t="s">
        <v>181</v>
      </c>
      <c r="FC46" s="39" t="s">
        <v>181</v>
      </c>
      <c r="FD46" s="39" t="s">
        <v>181</v>
      </c>
      <c r="FE46" s="39" t="s">
        <v>181</v>
      </c>
      <c r="FF46" s="7">
        <v>28206317.030000001</v>
      </c>
      <c r="FG46" s="7">
        <v>47143451.379999995</v>
      </c>
      <c r="FH46" s="7">
        <v>47907279.089999996</v>
      </c>
      <c r="FI46" s="7">
        <v>48203331.419999994</v>
      </c>
      <c r="FJ46" s="7">
        <v>48297499.109999999</v>
      </c>
      <c r="FK46" s="7">
        <v>48238323.93</v>
      </c>
      <c r="FL46" s="7">
        <v>48288374.850000001</v>
      </c>
      <c r="FM46" s="7">
        <v>48334418.5</v>
      </c>
      <c r="FN46" s="7">
        <v>48351473.390000001</v>
      </c>
      <c r="FO46" s="7">
        <v>48345253.560000002</v>
      </c>
      <c r="FP46" s="7">
        <v>48358859.5</v>
      </c>
      <c r="FQ46" s="7">
        <v>48357079.920000002</v>
      </c>
      <c r="FR46" s="7">
        <v>48339532.740000002</v>
      </c>
      <c r="FS46" s="7">
        <v>48323881.140000001</v>
      </c>
      <c r="FT46" s="7">
        <v>48338739.32</v>
      </c>
      <c r="FU46" s="7">
        <v>48340601.270000003</v>
      </c>
      <c r="FV46" s="7">
        <v>48345086.910000004</v>
      </c>
      <c r="FW46" s="7">
        <v>48344678.910000004</v>
      </c>
      <c r="FX46" s="7">
        <v>48342326.910000004</v>
      </c>
      <c r="FY46" s="7">
        <v>48343731.900000006</v>
      </c>
      <c r="FZ46" s="7">
        <v>48348112.750000007</v>
      </c>
      <c r="GA46" s="7">
        <v>48343830.750000007</v>
      </c>
      <c r="GB46" s="7">
        <v>48349347.710000008</v>
      </c>
      <c r="GC46" s="7">
        <v>48348281.710000008</v>
      </c>
      <c r="GD46" s="7">
        <v>48345504.160000011</v>
      </c>
      <c r="GE46" s="7">
        <v>48345504.160000011</v>
      </c>
      <c r="GF46" s="7">
        <v>48345504.160000011</v>
      </c>
      <c r="GG46" s="7">
        <v>48345504.160000011</v>
      </c>
      <c r="GH46" s="7">
        <v>48345504.160000011</v>
      </c>
      <c r="GI46" s="7">
        <v>48345504.160000011</v>
      </c>
      <c r="GJ46" s="39" t="s">
        <v>181</v>
      </c>
      <c r="GK46" s="39" t="s">
        <v>181</v>
      </c>
      <c r="GL46" s="39" t="s">
        <v>181</v>
      </c>
      <c r="GM46" s="39" t="s">
        <v>181</v>
      </c>
      <c r="GN46" s="39" t="s">
        <v>181</v>
      </c>
      <c r="GO46" s="39" t="s">
        <v>181</v>
      </c>
      <c r="GP46" s="39" t="s">
        <v>181</v>
      </c>
      <c r="GQ46" s="39" t="s">
        <v>181</v>
      </c>
      <c r="GR46" s="39" t="s">
        <v>181</v>
      </c>
      <c r="GS46" s="39" t="s">
        <v>181</v>
      </c>
    </row>
    <row r="47" spans="1:201" x14ac:dyDescent="0.25">
      <c r="A47" s="11">
        <f t="shared" si="205"/>
        <v>20151</v>
      </c>
      <c r="B47" s="7">
        <v>803722.39</v>
      </c>
      <c r="C47" s="7">
        <v>8050009.1800000006</v>
      </c>
      <c r="D47" s="7">
        <v>25418759.68</v>
      </c>
      <c r="E47" s="7">
        <v>45657513.219999999</v>
      </c>
      <c r="F47" s="7">
        <v>62772763.239999995</v>
      </c>
      <c r="G47" s="7">
        <v>74333785.059999987</v>
      </c>
      <c r="H47" s="7">
        <v>85431145.75999999</v>
      </c>
      <c r="I47" s="7">
        <v>95915748.399999991</v>
      </c>
      <c r="J47" s="7">
        <v>111810732.74999999</v>
      </c>
      <c r="K47" s="7">
        <v>119435343.21999998</v>
      </c>
      <c r="L47" s="7">
        <v>125839120.15999998</v>
      </c>
      <c r="M47" s="7">
        <v>132455888.06999998</v>
      </c>
      <c r="N47" s="7">
        <v>138954175.77999997</v>
      </c>
      <c r="O47" s="7">
        <v>145017038.63999999</v>
      </c>
      <c r="P47" s="7">
        <v>150706411.90999997</v>
      </c>
      <c r="Q47" s="7">
        <v>153654090.62999997</v>
      </c>
      <c r="R47" s="7">
        <v>156807615.46999997</v>
      </c>
      <c r="S47" s="7">
        <v>159764347.25999999</v>
      </c>
      <c r="T47" s="7">
        <v>161230547.33999997</v>
      </c>
      <c r="U47" s="7">
        <v>162840320.37999997</v>
      </c>
      <c r="V47" s="7">
        <v>163891774.17999998</v>
      </c>
      <c r="W47" s="7">
        <v>164114784.31999999</v>
      </c>
      <c r="X47" s="7">
        <v>164524367.88999999</v>
      </c>
      <c r="Y47" s="7">
        <v>164650256.16999999</v>
      </c>
      <c r="Z47" s="7">
        <v>164731577.03999999</v>
      </c>
      <c r="AA47" s="7">
        <v>164954375.76999998</v>
      </c>
      <c r="AB47" s="7">
        <v>165181593.25</v>
      </c>
      <c r="AC47" s="7">
        <v>165298856.96999997</v>
      </c>
      <c r="AD47" s="7">
        <v>165386775.02999997</v>
      </c>
      <c r="AE47" s="39" t="s">
        <v>181</v>
      </c>
      <c r="AF47" s="39" t="s">
        <v>181</v>
      </c>
      <c r="AG47" s="39" t="s">
        <v>181</v>
      </c>
      <c r="AH47" s="39" t="s">
        <v>181</v>
      </c>
      <c r="AI47" s="39" t="s">
        <v>181</v>
      </c>
      <c r="AJ47" s="39" t="s">
        <v>181</v>
      </c>
      <c r="AK47" s="39" t="s">
        <v>181</v>
      </c>
      <c r="AL47" s="39" t="s">
        <v>181</v>
      </c>
      <c r="AM47" s="39" t="s">
        <v>181</v>
      </c>
      <c r="AN47" s="39" t="s">
        <v>181</v>
      </c>
      <c r="AO47" s="39" t="s">
        <v>181</v>
      </c>
      <c r="AP47" s="7">
        <v>57784338.799999997</v>
      </c>
      <c r="AQ47" s="7">
        <v>112442195.53999999</v>
      </c>
      <c r="AR47" s="7">
        <v>123009090.92999998</v>
      </c>
      <c r="AS47" s="7">
        <v>127086760.91999999</v>
      </c>
      <c r="AT47" s="7">
        <v>128907230.34999999</v>
      </c>
      <c r="AU47" s="7">
        <v>129842139.43999998</v>
      </c>
      <c r="AV47" s="7">
        <v>130580468.58999997</v>
      </c>
      <c r="AW47" s="7">
        <v>131101631.87999998</v>
      </c>
      <c r="AX47" s="7">
        <v>131441263.43999997</v>
      </c>
      <c r="AY47" s="7">
        <v>131722052.64999996</v>
      </c>
      <c r="AZ47" s="7">
        <v>131915890.82999997</v>
      </c>
      <c r="BA47" s="7">
        <v>132040805.23999998</v>
      </c>
      <c r="BB47" s="7">
        <v>132183645.02999997</v>
      </c>
      <c r="BC47" s="7">
        <v>132212142.72999996</v>
      </c>
      <c r="BD47" s="7">
        <v>132292189.61999996</v>
      </c>
      <c r="BE47" s="7">
        <v>132316640.99999997</v>
      </c>
      <c r="BF47" s="7">
        <v>132325088.69999996</v>
      </c>
      <c r="BG47" s="7">
        <v>132336561.89999996</v>
      </c>
      <c r="BH47" s="7">
        <v>132339836.74999997</v>
      </c>
      <c r="BI47" s="7">
        <v>132339781.74999997</v>
      </c>
      <c r="BJ47" s="7">
        <v>132334618.87999997</v>
      </c>
      <c r="BK47" s="7">
        <v>132334618.87999997</v>
      </c>
      <c r="BL47" s="7">
        <v>132334618.87999997</v>
      </c>
      <c r="BM47" s="7">
        <v>132334183.87999997</v>
      </c>
      <c r="BN47" s="7">
        <v>132334181.55999997</v>
      </c>
      <c r="BO47" s="7">
        <v>132334181.55999997</v>
      </c>
      <c r="BP47" s="7">
        <v>132334181.55999997</v>
      </c>
      <c r="BQ47" s="7">
        <v>132335515.58999997</v>
      </c>
      <c r="BR47" s="7">
        <v>132335515.58999997</v>
      </c>
      <c r="BS47" s="39" t="s">
        <v>181</v>
      </c>
      <c r="BT47" s="39" t="s">
        <v>181</v>
      </c>
      <c r="BU47" s="39" t="s">
        <v>181</v>
      </c>
      <c r="BV47" s="39" t="s">
        <v>181</v>
      </c>
      <c r="BW47" s="39" t="s">
        <v>181</v>
      </c>
      <c r="BX47" s="39" t="s">
        <v>181</v>
      </c>
      <c r="BY47" s="39" t="s">
        <v>181</v>
      </c>
      <c r="BZ47" s="39" t="s">
        <v>181</v>
      </c>
      <c r="CA47" s="39" t="s">
        <v>181</v>
      </c>
      <c r="CB47" s="39" t="s">
        <v>181</v>
      </c>
      <c r="CC47" s="39" t="s">
        <v>181</v>
      </c>
      <c r="CD47" s="7">
        <v>2187256.2200000002</v>
      </c>
      <c r="CE47" s="7">
        <v>7800927.1699999999</v>
      </c>
      <c r="CF47" s="7">
        <v>11278094.16</v>
      </c>
      <c r="CG47" s="7">
        <v>12820686.060000001</v>
      </c>
      <c r="CH47" s="7">
        <v>13607294.140000001</v>
      </c>
      <c r="CI47" s="7">
        <v>14198761.219999999</v>
      </c>
      <c r="CJ47" s="7">
        <v>14372021.01</v>
      </c>
      <c r="CK47" s="7">
        <v>14611287.140000001</v>
      </c>
      <c r="CL47" s="7">
        <v>14843402.699999999</v>
      </c>
      <c r="CM47" s="7">
        <v>15012436.93</v>
      </c>
      <c r="CN47" s="7">
        <v>15097539.59</v>
      </c>
      <c r="CO47" s="7">
        <v>15123654.4</v>
      </c>
      <c r="CP47" s="7">
        <v>15044922.42</v>
      </c>
      <c r="CQ47" s="7">
        <v>15062459.5</v>
      </c>
      <c r="CR47" s="7">
        <v>15041526.4</v>
      </c>
      <c r="CS47" s="7">
        <v>15057577.52</v>
      </c>
      <c r="CT47" s="7">
        <v>15052722.24</v>
      </c>
      <c r="CU47" s="7">
        <v>15073332.91</v>
      </c>
      <c r="CV47" s="7">
        <v>15080064.07</v>
      </c>
      <c r="CW47" s="7">
        <v>15084523.07</v>
      </c>
      <c r="CX47" s="7">
        <v>15084523.07</v>
      </c>
      <c r="CY47" s="7">
        <v>15082023.07</v>
      </c>
      <c r="CZ47" s="7">
        <v>15077523.07</v>
      </c>
      <c r="DA47" s="7">
        <v>15077695.380000001</v>
      </c>
      <c r="DB47" s="7">
        <v>15082066.65</v>
      </c>
      <c r="DC47" s="7">
        <v>15082066.65</v>
      </c>
      <c r="DD47" s="7">
        <v>15082066.65</v>
      </c>
      <c r="DE47" s="7">
        <v>15082066.65</v>
      </c>
      <c r="DF47" s="7">
        <v>15083216.65</v>
      </c>
      <c r="DG47" s="39" t="s">
        <v>181</v>
      </c>
      <c r="DH47" s="39" t="s">
        <v>181</v>
      </c>
      <c r="DI47" s="39" t="s">
        <v>181</v>
      </c>
      <c r="DJ47" s="39" t="s">
        <v>181</v>
      </c>
      <c r="DK47" s="39" t="s">
        <v>181</v>
      </c>
      <c r="DL47" s="39" t="s">
        <v>181</v>
      </c>
      <c r="DM47" s="39" t="s">
        <v>181</v>
      </c>
      <c r="DN47" s="39" t="s">
        <v>181</v>
      </c>
      <c r="DO47" s="39" t="s">
        <v>181</v>
      </c>
      <c r="DP47" s="39" t="s">
        <v>181</v>
      </c>
      <c r="DQ47" s="39" t="s">
        <v>181</v>
      </c>
      <c r="DR47" s="7">
        <v>1244289.1499999999</v>
      </c>
      <c r="DS47" s="7">
        <v>4557789.03</v>
      </c>
      <c r="DT47" s="7">
        <v>9552393.4100000001</v>
      </c>
      <c r="DU47" s="7">
        <v>14897391.67</v>
      </c>
      <c r="DV47" s="7">
        <v>18650973.260000002</v>
      </c>
      <c r="DW47" s="7">
        <v>22359220.670000002</v>
      </c>
      <c r="DX47" s="7">
        <v>25215819.68</v>
      </c>
      <c r="DY47" s="7">
        <v>27512026.039999999</v>
      </c>
      <c r="DZ47" s="7">
        <v>31248120.59</v>
      </c>
      <c r="EA47" s="7">
        <v>33292277.849999998</v>
      </c>
      <c r="EB47" s="7">
        <v>35332727.079999998</v>
      </c>
      <c r="EC47" s="7">
        <v>36867418.5</v>
      </c>
      <c r="ED47" s="7">
        <v>38238570.020000003</v>
      </c>
      <c r="EE47" s="7">
        <v>39518169.740000002</v>
      </c>
      <c r="EF47" s="7">
        <v>39876278.380000003</v>
      </c>
      <c r="EG47" s="7">
        <v>41204642.980000004</v>
      </c>
      <c r="EH47" s="7">
        <v>41805718.860000007</v>
      </c>
      <c r="EI47" s="7">
        <v>42194630.250000007</v>
      </c>
      <c r="EJ47" s="7">
        <v>42483818.600000009</v>
      </c>
      <c r="EK47" s="7">
        <v>42872511.420000009</v>
      </c>
      <c r="EL47" s="7">
        <v>42986773.31000001</v>
      </c>
      <c r="EM47" s="7">
        <v>43051800.190000005</v>
      </c>
      <c r="EN47" s="7">
        <v>43289859.830000006</v>
      </c>
      <c r="EO47" s="7">
        <v>43490467.95000001</v>
      </c>
      <c r="EP47" s="7">
        <v>43569580.63000001</v>
      </c>
      <c r="EQ47" s="7">
        <v>43887433.99000001</v>
      </c>
      <c r="ER47" s="7">
        <v>44030896.45000001</v>
      </c>
      <c r="ES47" s="7">
        <v>44131569.160000004</v>
      </c>
      <c r="ET47" s="7">
        <v>44211039.230000004</v>
      </c>
      <c r="EU47" s="39" t="s">
        <v>181</v>
      </c>
      <c r="EV47" s="39" t="s">
        <v>181</v>
      </c>
      <c r="EW47" s="39" t="s">
        <v>181</v>
      </c>
      <c r="EX47" s="39" t="s">
        <v>181</v>
      </c>
      <c r="EY47" s="39" t="s">
        <v>181</v>
      </c>
      <c r="EZ47" s="39" t="s">
        <v>181</v>
      </c>
      <c r="FA47" s="39" t="s">
        <v>181</v>
      </c>
      <c r="FB47" s="39" t="s">
        <v>181</v>
      </c>
      <c r="FC47" s="39" t="s">
        <v>181</v>
      </c>
      <c r="FD47" s="39" t="s">
        <v>181</v>
      </c>
      <c r="FE47" s="39" t="s">
        <v>181</v>
      </c>
      <c r="FF47" s="7">
        <v>28180238.140000001</v>
      </c>
      <c r="FG47" s="7">
        <v>41627598.119999997</v>
      </c>
      <c r="FH47" s="7">
        <v>42801009.160000004</v>
      </c>
      <c r="FI47" s="7">
        <v>43202505.719999999</v>
      </c>
      <c r="FJ47" s="7">
        <v>43301346.020000003</v>
      </c>
      <c r="FK47" s="7">
        <v>43423012.969999999</v>
      </c>
      <c r="FL47" s="7">
        <v>43823786.050000004</v>
      </c>
      <c r="FM47" s="7">
        <v>43839763.549999997</v>
      </c>
      <c r="FN47" s="7">
        <v>43869472.939999998</v>
      </c>
      <c r="FO47" s="7">
        <v>43895121.18</v>
      </c>
      <c r="FP47" s="7">
        <v>44054926.18</v>
      </c>
      <c r="FQ47" s="7">
        <v>44067095.439999998</v>
      </c>
      <c r="FR47" s="7">
        <v>44078359.539999999</v>
      </c>
      <c r="FS47" s="7">
        <v>44078494.899999999</v>
      </c>
      <c r="FT47" s="7">
        <v>44085502.339999996</v>
      </c>
      <c r="FU47" s="7">
        <v>44040399.699999996</v>
      </c>
      <c r="FV47" s="7">
        <v>44041744.589999996</v>
      </c>
      <c r="FW47" s="7">
        <v>44045534.579999998</v>
      </c>
      <c r="FX47" s="7">
        <v>44045174.579999998</v>
      </c>
      <c r="FY47" s="7">
        <v>44045567.469999999</v>
      </c>
      <c r="FZ47" s="7">
        <v>44045957.659999996</v>
      </c>
      <c r="GA47" s="7">
        <v>44049266.209999993</v>
      </c>
      <c r="GB47" s="7">
        <v>44048093.209999993</v>
      </c>
      <c r="GC47" s="7">
        <v>44049470.969999991</v>
      </c>
      <c r="GD47" s="7">
        <v>44050226.329999991</v>
      </c>
      <c r="GE47" s="7">
        <v>44050226.329999991</v>
      </c>
      <c r="GF47" s="7">
        <v>44050226.329999991</v>
      </c>
      <c r="GG47" s="7">
        <v>44050226.329999991</v>
      </c>
      <c r="GH47" s="7">
        <v>44050862.139999993</v>
      </c>
      <c r="GI47" s="39" t="s">
        <v>181</v>
      </c>
      <c r="GJ47" s="39" t="s">
        <v>181</v>
      </c>
      <c r="GK47" s="39" t="s">
        <v>181</v>
      </c>
      <c r="GL47" s="39" t="s">
        <v>181</v>
      </c>
      <c r="GM47" s="39" t="s">
        <v>181</v>
      </c>
      <c r="GN47" s="39" t="s">
        <v>181</v>
      </c>
      <c r="GO47" s="39" t="s">
        <v>181</v>
      </c>
      <c r="GP47" s="39" t="s">
        <v>181</v>
      </c>
      <c r="GQ47" s="39" t="s">
        <v>181</v>
      </c>
      <c r="GR47" s="39" t="s">
        <v>181</v>
      </c>
      <c r="GS47" s="39" t="s">
        <v>181</v>
      </c>
    </row>
    <row r="48" spans="1:201" x14ac:dyDescent="0.25">
      <c r="A48" s="11">
        <f t="shared" si="205"/>
        <v>20152</v>
      </c>
      <c r="B48" s="7">
        <v>1099505.6000000001</v>
      </c>
      <c r="C48" s="7">
        <v>10133068.59</v>
      </c>
      <c r="D48" s="7">
        <v>26850898.440000001</v>
      </c>
      <c r="E48" s="7">
        <v>46935165.130000003</v>
      </c>
      <c r="F48" s="7">
        <v>63241421.430000007</v>
      </c>
      <c r="G48" s="7">
        <v>76215707.739999995</v>
      </c>
      <c r="H48" s="7">
        <v>86323508.149999991</v>
      </c>
      <c r="I48" s="7">
        <v>98655030.709999993</v>
      </c>
      <c r="J48" s="7">
        <v>112286911.39</v>
      </c>
      <c r="K48" s="7">
        <v>120051023.3</v>
      </c>
      <c r="L48" s="7">
        <v>126044311.5</v>
      </c>
      <c r="M48" s="7">
        <v>131744615.91</v>
      </c>
      <c r="N48" s="7">
        <v>137411103.78999999</v>
      </c>
      <c r="O48" s="7">
        <v>143432320.47</v>
      </c>
      <c r="P48" s="7">
        <v>148011177.20000002</v>
      </c>
      <c r="Q48" s="7">
        <v>152406578.5</v>
      </c>
      <c r="R48" s="7">
        <v>156903182.35000002</v>
      </c>
      <c r="S48" s="7">
        <v>160413043.82000002</v>
      </c>
      <c r="T48" s="7">
        <v>161828361.5</v>
      </c>
      <c r="U48" s="7">
        <v>163775273.27000001</v>
      </c>
      <c r="V48" s="7">
        <v>164240126.75</v>
      </c>
      <c r="W48" s="7">
        <v>165114148.37</v>
      </c>
      <c r="X48" s="7">
        <v>165420625.62</v>
      </c>
      <c r="Y48" s="7">
        <v>165566782.56999999</v>
      </c>
      <c r="Z48" s="7">
        <v>165690134.47</v>
      </c>
      <c r="AA48" s="7">
        <v>166145957.72000003</v>
      </c>
      <c r="AB48" s="7">
        <v>166555753.58000001</v>
      </c>
      <c r="AC48" s="7">
        <v>167007516.09999999</v>
      </c>
      <c r="AD48" s="39" t="s">
        <v>181</v>
      </c>
      <c r="AE48" s="39" t="s">
        <v>181</v>
      </c>
      <c r="AF48" s="39" t="s">
        <v>181</v>
      </c>
      <c r="AG48" s="39" t="s">
        <v>181</v>
      </c>
      <c r="AH48" s="39" t="s">
        <v>181</v>
      </c>
      <c r="AI48" s="39" t="s">
        <v>181</v>
      </c>
      <c r="AJ48" s="39" t="s">
        <v>181</v>
      </c>
      <c r="AK48" s="39" t="s">
        <v>181</v>
      </c>
      <c r="AL48" s="39" t="s">
        <v>181</v>
      </c>
      <c r="AM48" s="39" t="s">
        <v>181</v>
      </c>
      <c r="AN48" s="39" t="s">
        <v>181</v>
      </c>
      <c r="AO48" s="39" t="s">
        <v>181</v>
      </c>
      <c r="AP48" s="7">
        <v>63082946.810000002</v>
      </c>
      <c r="AQ48" s="7">
        <v>117328805.17999999</v>
      </c>
      <c r="AR48" s="7">
        <v>128192183.64</v>
      </c>
      <c r="AS48" s="7">
        <v>132861450.47</v>
      </c>
      <c r="AT48" s="7">
        <v>135060795.85999998</v>
      </c>
      <c r="AU48" s="7">
        <v>136118281.81999999</v>
      </c>
      <c r="AV48" s="7">
        <v>137010498.01999998</v>
      </c>
      <c r="AW48" s="7">
        <v>137516330.65999997</v>
      </c>
      <c r="AX48" s="7">
        <v>137889994.73999998</v>
      </c>
      <c r="AY48" s="7">
        <v>138170477.33999997</v>
      </c>
      <c r="AZ48" s="7">
        <v>138365639.07999995</v>
      </c>
      <c r="BA48" s="7">
        <v>138443408.58999997</v>
      </c>
      <c r="BB48" s="7">
        <v>138574725.43999997</v>
      </c>
      <c r="BC48" s="7">
        <v>138681750.18999997</v>
      </c>
      <c r="BD48" s="7">
        <v>138694614.37999997</v>
      </c>
      <c r="BE48" s="7">
        <v>138702814.92999998</v>
      </c>
      <c r="BF48" s="7">
        <v>138711958.62999997</v>
      </c>
      <c r="BG48" s="7">
        <v>138722051.04999998</v>
      </c>
      <c r="BH48" s="7">
        <v>138732954.85999998</v>
      </c>
      <c r="BI48" s="7">
        <v>138732954.85999998</v>
      </c>
      <c r="BJ48" s="7">
        <v>138733580.01999998</v>
      </c>
      <c r="BK48" s="7">
        <v>138733580.01999998</v>
      </c>
      <c r="BL48" s="7">
        <v>138733580.01999998</v>
      </c>
      <c r="BM48" s="7">
        <v>138733580.01999998</v>
      </c>
      <c r="BN48" s="7">
        <v>138733580.01999998</v>
      </c>
      <c r="BO48" s="7">
        <v>138733945.99999997</v>
      </c>
      <c r="BP48" s="7">
        <v>138733945.99999997</v>
      </c>
      <c r="BQ48" s="7">
        <v>138733945.99999997</v>
      </c>
      <c r="BR48" s="39" t="s">
        <v>181</v>
      </c>
      <c r="BS48" s="39" t="s">
        <v>181</v>
      </c>
      <c r="BT48" s="39" t="s">
        <v>181</v>
      </c>
      <c r="BU48" s="39" t="s">
        <v>181</v>
      </c>
      <c r="BV48" s="39" t="s">
        <v>181</v>
      </c>
      <c r="BW48" s="39" t="s">
        <v>181</v>
      </c>
      <c r="BX48" s="39" t="s">
        <v>181</v>
      </c>
      <c r="BY48" s="39" t="s">
        <v>181</v>
      </c>
      <c r="BZ48" s="39" t="s">
        <v>181</v>
      </c>
      <c r="CA48" s="39" t="s">
        <v>181</v>
      </c>
      <c r="CB48" s="39" t="s">
        <v>181</v>
      </c>
      <c r="CC48" s="39" t="s">
        <v>181</v>
      </c>
      <c r="CD48" s="7">
        <v>2528720.02</v>
      </c>
      <c r="CE48" s="7">
        <v>8670778.8999999985</v>
      </c>
      <c r="CF48" s="7">
        <v>12278572.819999998</v>
      </c>
      <c r="CG48" s="7">
        <v>14021179.619999999</v>
      </c>
      <c r="CH48" s="7">
        <v>14889963.6</v>
      </c>
      <c r="CI48" s="7">
        <v>15230798.459999999</v>
      </c>
      <c r="CJ48" s="7">
        <v>15409298.92</v>
      </c>
      <c r="CK48" s="7">
        <v>15563235.779999999</v>
      </c>
      <c r="CL48" s="7">
        <v>15738302.5</v>
      </c>
      <c r="CM48" s="7">
        <v>15768896.819999998</v>
      </c>
      <c r="CN48" s="7">
        <v>15795311.209999999</v>
      </c>
      <c r="CO48" s="7">
        <v>15877796.599999998</v>
      </c>
      <c r="CP48" s="7">
        <v>15888311.529999997</v>
      </c>
      <c r="CQ48" s="7">
        <v>15929765.289999997</v>
      </c>
      <c r="CR48" s="7">
        <v>15932419.599999998</v>
      </c>
      <c r="CS48" s="7">
        <v>15917003.459999997</v>
      </c>
      <c r="CT48" s="7">
        <v>15911302.739999996</v>
      </c>
      <c r="CU48" s="7">
        <v>15912862.449999997</v>
      </c>
      <c r="CV48" s="7">
        <v>15941067.739999996</v>
      </c>
      <c r="CW48" s="7">
        <v>15939196.799999997</v>
      </c>
      <c r="CX48" s="7">
        <v>15945888.969999997</v>
      </c>
      <c r="CY48" s="7">
        <v>15945059.749999996</v>
      </c>
      <c r="CZ48" s="7">
        <v>15945059.749999996</v>
      </c>
      <c r="DA48" s="7">
        <v>15946143.529999996</v>
      </c>
      <c r="DB48" s="7">
        <v>15946143.529999996</v>
      </c>
      <c r="DC48" s="7">
        <v>15953724.189999996</v>
      </c>
      <c r="DD48" s="7">
        <v>15953724.189999996</v>
      </c>
      <c r="DE48" s="7">
        <v>15953724.189999996</v>
      </c>
      <c r="DF48" s="39" t="s">
        <v>181</v>
      </c>
      <c r="DG48" s="39" t="s">
        <v>181</v>
      </c>
      <c r="DH48" s="39" t="s">
        <v>181</v>
      </c>
      <c r="DI48" s="39" t="s">
        <v>181</v>
      </c>
      <c r="DJ48" s="39" t="s">
        <v>181</v>
      </c>
      <c r="DK48" s="39" t="s">
        <v>181</v>
      </c>
      <c r="DL48" s="39" t="s">
        <v>181</v>
      </c>
      <c r="DM48" s="39" t="s">
        <v>181</v>
      </c>
      <c r="DN48" s="39" t="s">
        <v>181</v>
      </c>
      <c r="DO48" s="39" t="s">
        <v>181</v>
      </c>
      <c r="DP48" s="39" t="s">
        <v>181</v>
      </c>
      <c r="DQ48" s="39" t="s">
        <v>181</v>
      </c>
      <c r="DR48" s="7">
        <v>1543208.56</v>
      </c>
      <c r="DS48" s="7">
        <v>4772630.75</v>
      </c>
      <c r="DT48" s="7">
        <v>10474458.58</v>
      </c>
      <c r="DU48" s="7">
        <v>16619716.860000001</v>
      </c>
      <c r="DV48" s="7">
        <v>21869263.920000002</v>
      </c>
      <c r="DW48" s="7">
        <v>25558835.420000002</v>
      </c>
      <c r="DX48" s="7">
        <v>28306165.360000003</v>
      </c>
      <c r="DY48" s="7">
        <v>31042717.18</v>
      </c>
      <c r="DZ48" s="7">
        <v>33694895.899999999</v>
      </c>
      <c r="EA48" s="7">
        <v>34994606.050000004</v>
      </c>
      <c r="EB48" s="7">
        <v>36609823.829999998</v>
      </c>
      <c r="EC48" s="7">
        <v>38225291.629999995</v>
      </c>
      <c r="ED48" s="7">
        <v>38955731.509999998</v>
      </c>
      <c r="EE48" s="7">
        <v>40003503.379999995</v>
      </c>
      <c r="EF48" s="7">
        <v>40754510.349999994</v>
      </c>
      <c r="EG48" s="7">
        <v>41155665.499999993</v>
      </c>
      <c r="EH48" s="7">
        <v>41758549.609999992</v>
      </c>
      <c r="EI48" s="7">
        <v>42504733.149999991</v>
      </c>
      <c r="EJ48" s="7">
        <v>43147992.899999999</v>
      </c>
      <c r="EK48" s="7">
        <v>43369259.659999996</v>
      </c>
      <c r="EL48" s="7">
        <v>43687995.5</v>
      </c>
      <c r="EM48" s="7">
        <v>43827335.349999994</v>
      </c>
      <c r="EN48" s="7">
        <v>43921836.979999997</v>
      </c>
      <c r="EO48" s="7">
        <v>44094989.079999998</v>
      </c>
      <c r="EP48" s="7">
        <v>44486107.439999998</v>
      </c>
      <c r="EQ48" s="7">
        <v>44730604.710000001</v>
      </c>
      <c r="ER48" s="7">
        <v>45017405.049999997</v>
      </c>
      <c r="ES48" s="7">
        <v>45070766.160000004</v>
      </c>
      <c r="ET48" s="39" t="s">
        <v>181</v>
      </c>
      <c r="EU48" s="39" t="s">
        <v>181</v>
      </c>
      <c r="EV48" s="39" t="s">
        <v>181</v>
      </c>
      <c r="EW48" s="39" t="s">
        <v>181</v>
      </c>
      <c r="EX48" s="39" t="s">
        <v>181</v>
      </c>
      <c r="EY48" s="39" t="s">
        <v>181</v>
      </c>
      <c r="EZ48" s="39" t="s">
        <v>181</v>
      </c>
      <c r="FA48" s="39" t="s">
        <v>181</v>
      </c>
      <c r="FB48" s="39" t="s">
        <v>181</v>
      </c>
      <c r="FC48" s="39" t="s">
        <v>181</v>
      </c>
      <c r="FD48" s="39" t="s">
        <v>181</v>
      </c>
      <c r="FE48" s="39" t="s">
        <v>181</v>
      </c>
      <c r="FF48" s="7">
        <v>29484930.880000003</v>
      </c>
      <c r="FG48" s="7">
        <v>44856628.170000002</v>
      </c>
      <c r="FH48" s="7">
        <v>46054844.040000007</v>
      </c>
      <c r="FI48" s="7">
        <v>46530557.18</v>
      </c>
      <c r="FJ48" s="7">
        <v>46728972.279999994</v>
      </c>
      <c r="FK48" s="7">
        <v>46788709.199999996</v>
      </c>
      <c r="FL48" s="7">
        <v>46861407.589999996</v>
      </c>
      <c r="FM48" s="7">
        <v>46921911.909999996</v>
      </c>
      <c r="FN48" s="7">
        <v>46917642.479999997</v>
      </c>
      <c r="FO48" s="7">
        <v>46966007.700000003</v>
      </c>
      <c r="FP48" s="7">
        <v>47030445.510000005</v>
      </c>
      <c r="FQ48" s="7">
        <v>47065997.189999998</v>
      </c>
      <c r="FR48" s="7">
        <v>47083360.43</v>
      </c>
      <c r="FS48" s="7">
        <v>47073752.270000003</v>
      </c>
      <c r="FT48" s="7">
        <v>47076514.340000004</v>
      </c>
      <c r="FU48" s="7">
        <v>47078491.930000007</v>
      </c>
      <c r="FV48" s="7">
        <v>47080823.510000005</v>
      </c>
      <c r="FW48" s="7">
        <v>47095825.600000009</v>
      </c>
      <c r="FX48" s="7">
        <v>47095825.600000009</v>
      </c>
      <c r="FY48" s="7">
        <v>47104305.770000011</v>
      </c>
      <c r="FZ48" s="7">
        <v>47113563.660000011</v>
      </c>
      <c r="GA48" s="7">
        <v>47113019.760000013</v>
      </c>
      <c r="GB48" s="7">
        <v>47113019.760000013</v>
      </c>
      <c r="GC48" s="7">
        <v>47113201.020000011</v>
      </c>
      <c r="GD48" s="7">
        <v>47132088.780000009</v>
      </c>
      <c r="GE48" s="7">
        <v>47122346.13000001</v>
      </c>
      <c r="GF48" s="7">
        <v>47127406.110000007</v>
      </c>
      <c r="GG48" s="7">
        <v>47127194.110000007</v>
      </c>
      <c r="GH48" s="39" t="s">
        <v>181</v>
      </c>
      <c r="GI48" s="39" t="s">
        <v>181</v>
      </c>
      <c r="GJ48" s="39" t="s">
        <v>181</v>
      </c>
      <c r="GK48" s="39" t="s">
        <v>181</v>
      </c>
      <c r="GL48" s="39" t="s">
        <v>181</v>
      </c>
      <c r="GM48" s="39" t="s">
        <v>181</v>
      </c>
      <c r="GN48" s="39" t="s">
        <v>181</v>
      </c>
      <c r="GO48" s="39" t="s">
        <v>181</v>
      </c>
      <c r="GP48" s="39" t="s">
        <v>181</v>
      </c>
      <c r="GQ48" s="39" t="s">
        <v>181</v>
      </c>
      <c r="GR48" s="39" t="s">
        <v>181</v>
      </c>
      <c r="GS48" s="39" t="s">
        <v>181</v>
      </c>
    </row>
    <row r="49" spans="1:201" x14ac:dyDescent="0.25">
      <c r="A49" s="11">
        <f t="shared" si="205"/>
        <v>20153</v>
      </c>
      <c r="B49" s="7">
        <v>1690103.07</v>
      </c>
      <c r="C49" s="7">
        <v>9118494.120000001</v>
      </c>
      <c r="D49" s="7">
        <v>28279807.289999999</v>
      </c>
      <c r="E49" s="7">
        <v>49237770.140000001</v>
      </c>
      <c r="F49" s="7">
        <v>67195908.579999998</v>
      </c>
      <c r="G49" s="7">
        <v>85073273.209999993</v>
      </c>
      <c r="H49" s="7">
        <v>96940388.140000015</v>
      </c>
      <c r="I49" s="7">
        <v>108400283.81000002</v>
      </c>
      <c r="J49" s="7">
        <v>120922319.48</v>
      </c>
      <c r="K49" s="7">
        <v>127720598.50999999</v>
      </c>
      <c r="L49" s="7">
        <v>134605990.23000002</v>
      </c>
      <c r="M49" s="7">
        <v>141927292.38</v>
      </c>
      <c r="N49" s="7">
        <v>148554871.36000001</v>
      </c>
      <c r="O49" s="7">
        <v>154573531.81</v>
      </c>
      <c r="P49" s="7">
        <v>160550910.89999998</v>
      </c>
      <c r="Q49" s="7">
        <v>165395703.00999999</v>
      </c>
      <c r="R49" s="7">
        <v>169309733.84999999</v>
      </c>
      <c r="S49" s="7">
        <v>172066413.82999998</v>
      </c>
      <c r="T49" s="7">
        <v>174811410.69999999</v>
      </c>
      <c r="U49" s="7">
        <v>175983197.85999998</v>
      </c>
      <c r="V49" s="7">
        <v>176737621.04999995</v>
      </c>
      <c r="W49" s="7">
        <v>177164014.72999996</v>
      </c>
      <c r="X49" s="7">
        <v>177530171.13999996</v>
      </c>
      <c r="Y49" s="7">
        <v>178055771.76999998</v>
      </c>
      <c r="Z49" s="7">
        <v>178810347.29999995</v>
      </c>
      <c r="AA49" s="7">
        <v>179014738.31999996</v>
      </c>
      <c r="AB49" s="7">
        <v>179894292.71999994</v>
      </c>
      <c r="AC49" s="39" t="s">
        <v>181</v>
      </c>
      <c r="AD49" s="39" t="s">
        <v>181</v>
      </c>
      <c r="AE49" s="39" t="s">
        <v>181</v>
      </c>
      <c r="AF49" s="39" t="s">
        <v>181</v>
      </c>
      <c r="AG49" s="39" t="s">
        <v>181</v>
      </c>
      <c r="AH49" s="39" t="s">
        <v>181</v>
      </c>
      <c r="AI49" s="39" t="s">
        <v>181</v>
      </c>
      <c r="AJ49" s="39" t="s">
        <v>181</v>
      </c>
      <c r="AK49" s="39" t="s">
        <v>181</v>
      </c>
      <c r="AL49" s="39" t="s">
        <v>181</v>
      </c>
      <c r="AM49" s="39" t="s">
        <v>181</v>
      </c>
      <c r="AN49" s="39" t="s">
        <v>181</v>
      </c>
      <c r="AO49" s="39" t="s">
        <v>181</v>
      </c>
      <c r="AP49" s="7">
        <v>62082633.689999998</v>
      </c>
      <c r="AQ49" s="7">
        <v>119684224.53</v>
      </c>
      <c r="AR49" s="7">
        <v>133148585.79999998</v>
      </c>
      <c r="AS49" s="7">
        <v>137505802.70999998</v>
      </c>
      <c r="AT49" s="7">
        <v>139676334.59</v>
      </c>
      <c r="AU49" s="7">
        <v>141053715.97</v>
      </c>
      <c r="AV49" s="7">
        <v>141831690.53</v>
      </c>
      <c r="AW49" s="7">
        <v>142368943.79000002</v>
      </c>
      <c r="AX49" s="7">
        <v>142718511.63000003</v>
      </c>
      <c r="AY49" s="7">
        <v>142990071.89000002</v>
      </c>
      <c r="AZ49" s="7">
        <v>143146054.72000003</v>
      </c>
      <c r="BA49" s="7">
        <v>143276725.31000003</v>
      </c>
      <c r="BB49" s="7">
        <v>143332202.13000005</v>
      </c>
      <c r="BC49" s="7">
        <v>143445591.36000004</v>
      </c>
      <c r="BD49" s="7">
        <v>143432274.04000005</v>
      </c>
      <c r="BE49" s="7">
        <v>143454559.66000006</v>
      </c>
      <c r="BF49" s="7">
        <v>143465591.31000003</v>
      </c>
      <c r="BG49" s="7">
        <v>143470140.75000003</v>
      </c>
      <c r="BH49" s="7">
        <v>143487510.63000003</v>
      </c>
      <c r="BI49" s="7">
        <v>143488558.81000003</v>
      </c>
      <c r="BJ49" s="7">
        <v>143489141.81000003</v>
      </c>
      <c r="BK49" s="7">
        <v>143491835.67000005</v>
      </c>
      <c r="BL49" s="7">
        <v>143494479.47000006</v>
      </c>
      <c r="BM49" s="7">
        <v>143494650.66000006</v>
      </c>
      <c r="BN49" s="7">
        <v>143494650.66000006</v>
      </c>
      <c r="BO49" s="7">
        <v>143497179.57000005</v>
      </c>
      <c r="BP49" s="7">
        <v>143496079.57000005</v>
      </c>
      <c r="BQ49" s="39" t="s">
        <v>181</v>
      </c>
      <c r="BR49" s="39" t="s">
        <v>181</v>
      </c>
      <c r="BS49" s="39" t="s">
        <v>181</v>
      </c>
      <c r="BT49" s="39" t="s">
        <v>181</v>
      </c>
      <c r="BU49" s="39" t="s">
        <v>181</v>
      </c>
      <c r="BV49" s="39" t="s">
        <v>181</v>
      </c>
      <c r="BW49" s="39" t="s">
        <v>181</v>
      </c>
      <c r="BX49" s="39" t="s">
        <v>181</v>
      </c>
      <c r="BY49" s="39" t="s">
        <v>181</v>
      </c>
      <c r="BZ49" s="39" t="s">
        <v>181</v>
      </c>
      <c r="CA49" s="39" t="s">
        <v>181</v>
      </c>
      <c r="CB49" s="39" t="s">
        <v>181</v>
      </c>
      <c r="CC49" s="39" t="s">
        <v>181</v>
      </c>
      <c r="CD49" s="7">
        <v>2750759.46</v>
      </c>
      <c r="CE49" s="7">
        <v>8817080.0499999989</v>
      </c>
      <c r="CF49" s="7">
        <v>12365702.140000001</v>
      </c>
      <c r="CG49" s="7">
        <v>14311226.119999999</v>
      </c>
      <c r="CH49" s="7">
        <v>15205171.34</v>
      </c>
      <c r="CI49" s="7">
        <v>15521633.08</v>
      </c>
      <c r="CJ49" s="7">
        <v>15608347.98</v>
      </c>
      <c r="CK49" s="7">
        <v>15833076.039999999</v>
      </c>
      <c r="CL49" s="7">
        <v>16022201.359999999</v>
      </c>
      <c r="CM49" s="7">
        <v>16048391.77</v>
      </c>
      <c r="CN49" s="7">
        <v>16076835.18</v>
      </c>
      <c r="CO49" s="7">
        <v>16117896.16</v>
      </c>
      <c r="CP49" s="7">
        <v>16162998.879999999</v>
      </c>
      <c r="CQ49" s="7">
        <v>16163979.139999999</v>
      </c>
      <c r="CR49" s="7">
        <v>16164879.259999998</v>
      </c>
      <c r="CS49" s="7">
        <v>16191722.519999998</v>
      </c>
      <c r="CT49" s="7">
        <v>16197467.299999997</v>
      </c>
      <c r="CU49" s="7">
        <v>16196079.289999997</v>
      </c>
      <c r="CV49" s="7">
        <v>16185904.289999997</v>
      </c>
      <c r="CW49" s="7">
        <v>16188892.399999999</v>
      </c>
      <c r="CX49" s="7">
        <v>16192858.399999999</v>
      </c>
      <c r="CY49" s="7">
        <v>16197858.399999999</v>
      </c>
      <c r="CZ49" s="7">
        <v>16194523.399999999</v>
      </c>
      <c r="DA49" s="7">
        <v>16194523.399999999</v>
      </c>
      <c r="DB49" s="7">
        <v>16194523.399999999</v>
      </c>
      <c r="DC49" s="7">
        <v>16194523.399999999</v>
      </c>
      <c r="DD49" s="7">
        <v>16194523.399999999</v>
      </c>
      <c r="DE49" s="39" t="s">
        <v>181</v>
      </c>
      <c r="DF49" s="39" t="s">
        <v>181</v>
      </c>
      <c r="DG49" s="39" t="s">
        <v>181</v>
      </c>
      <c r="DH49" s="39" t="s">
        <v>181</v>
      </c>
      <c r="DI49" s="39" t="s">
        <v>181</v>
      </c>
      <c r="DJ49" s="39" t="s">
        <v>181</v>
      </c>
      <c r="DK49" s="39" t="s">
        <v>181</v>
      </c>
      <c r="DL49" s="39" t="s">
        <v>181</v>
      </c>
      <c r="DM49" s="39" t="s">
        <v>181</v>
      </c>
      <c r="DN49" s="39" t="s">
        <v>181</v>
      </c>
      <c r="DO49" s="39" t="s">
        <v>181</v>
      </c>
      <c r="DP49" s="39" t="s">
        <v>181</v>
      </c>
      <c r="DQ49" s="39" t="s">
        <v>181</v>
      </c>
      <c r="DR49" s="7">
        <v>1682373.98</v>
      </c>
      <c r="DS49" s="7">
        <v>5908969.169999999</v>
      </c>
      <c r="DT49" s="7">
        <v>10723715.27</v>
      </c>
      <c r="DU49" s="7">
        <v>17436806.98</v>
      </c>
      <c r="DV49" s="7">
        <v>21707569.370000001</v>
      </c>
      <c r="DW49" s="7">
        <v>25739759.780000001</v>
      </c>
      <c r="DX49" s="7">
        <v>29015716.450000003</v>
      </c>
      <c r="DY49" s="7">
        <v>33090941.840000004</v>
      </c>
      <c r="DZ49" s="7">
        <v>35778967.820000008</v>
      </c>
      <c r="EA49" s="7">
        <v>38100890.030000009</v>
      </c>
      <c r="EB49" s="7">
        <v>40231810.760000013</v>
      </c>
      <c r="EC49" s="7">
        <v>41253156.430000007</v>
      </c>
      <c r="ED49" s="7">
        <v>42454965.460000008</v>
      </c>
      <c r="EE49" s="7">
        <v>43321802.400000006</v>
      </c>
      <c r="EF49" s="7">
        <v>44612185.550000012</v>
      </c>
      <c r="EG49" s="7">
        <v>45310078.870000012</v>
      </c>
      <c r="EH49" s="7">
        <v>45859089.820000008</v>
      </c>
      <c r="EI49" s="7">
        <v>47205298.530000009</v>
      </c>
      <c r="EJ49" s="7">
        <v>47734536.140000008</v>
      </c>
      <c r="EK49" s="7">
        <v>49108456.74000001</v>
      </c>
      <c r="EL49" s="7">
        <v>49453220.480000012</v>
      </c>
      <c r="EM49" s="7">
        <v>49612830.660000011</v>
      </c>
      <c r="EN49" s="7">
        <v>49791764.510000013</v>
      </c>
      <c r="EO49" s="7">
        <v>50044757.750000015</v>
      </c>
      <c r="EP49" s="7">
        <v>50122057.930000007</v>
      </c>
      <c r="EQ49" s="7">
        <v>50205841.760000005</v>
      </c>
      <c r="ER49" s="7">
        <v>50213481.540000007</v>
      </c>
      <c r="ES49" s="39" t="s">
        <v>181</v>
      </c>
      <c r="ET49" s="39" t="s">
        <v>181</v>
      </c>
      <c r="EU49" s="39" t="s">
        <v>181</v>
      </c>
      <c r="EV49" s="39" t="s">
        <v>181</v>
      </c>
      <c r="EW49" s="39" t="s">
        <v>181</v>
      </c>
      <c r="EX49" s="39" t="s">
        <v>181</v>
      </c>
      <c r="EY49" s="39" t="s">
        <v>181</v>
      </c>
      <c r="EZ49" s="39" t="s">
        <v>181</v>
      </c>
      <c r="FA49" s="39" t="s">
        <v>181</v>
      </c>
      <c r="FB49" s="39" t="s">
        <v>181</v>
      </c>
      <c r="FC49" s="39" t="s">
        <v>181</v>
      </c>
      <c r="FD49" s="39" t="s">
        <v>181</v>
      </c>
      <c r="FE49" s="39" t="s">
        <v>181</v>
      </c>
      <c r="FF49" s="7">
        <v>35193396.619999997</v>
      </c>
      <c r="FG49" s="7">
        <v>52797924.289999999</v>
      </c>
      <c r="FH49" s="7">
        <v>53980149.359999999</v>
      </c>
      <c r="FI49" s="7">
        <v>54340083.359999999</v>
      </c>
      <c r="FJ49" s="7">
        <v>54564199.93</v>
      </c>
      <c r="FK49" s="7">
        <v>54692167.32</v>
      </c>
      <c r="FL49" s="7">
        <v>54768231.740000002</v>
      </c>
      <c r="FM49" s="7">
        <v>54845009.130000003</v>
      </c>
      <c r="FN49" s="7">
        <v>54735692</v>
      </c>
      <c r="FO49" s="7">
        <v>54719166.710000001</v>
      </c>
      <c r="FP49" s="7">
        <v>54723828.539999999</v>
      </c>
      <c r="FQ49" s="7">
        <v>54730176.369999997</v>
      </c>
      <c r="FR49" s="7">
        <v>54739846.579999998</v>
      </c>
      <c r="FS49" s="7">
        <v>54771419.359999999</v>
      </c>
      <c r="FT49" s="7">
        <v>54779421.740000002</v>
      </c>
      <c r="FU49" s="7">
        <v>54785311.580000006</v>
      </c>
      <c r="FV49" s="7">
        <v>54776410.88000001</v>
      </c>
      <c r="FW49" s="7">
        <v>54780378.460000008</v>
      </c>
      <c r="FX49" s="7">
        <v>54779350.840000011</v>
      </c>
      <c r="FY49" s="7">
        <v>54779260.840000011</v>
      </c>
      <c r="FZ49" s="7">
        <v>54782048.320000008</v>
      </c>
      <c r="GA49" s="7">
        <v>54783132.680000007</v>
      </c>
      <c r="GB49" s="7">
        <v>54775705.160000004</v>
      </c>
      <c r="GC49" s="7">
        <v>54779876.060000002</v>
      </c>
      <c r="GD49" s="7">
        <v>54779955.420000002</v>
      </c>
      <c r="GE49" s="7">
        <v>54780070</v>
      </c>
      <c r="GF49" s="7">
        <v>54784999.469999999</v>
      </c>
      <c r="GG49" s="39" t="s">
        <v>181</v>
      </c>
      <c r="GH49" s="39" t="s">
        <v>181</v>
      </c>
      <c r="GI49" s="39" t="s">
        <v>181</v>
      </c>
      <c r="GJ49" s="39" t="s">
        <v>181</v>
      </c>
      <c r="GK49" s="39" t="s">
        <v>181</v>
      </c>
      <c r="GL49" s="39" t="s">
        <v>181</v>
      </c>
      <c r="GM49" s="39" t="s">
        <v>181</v>
      </c>
      <c r="GN49" s="39" t="s">
        <v>181</v>
      </c>
      <c r="GO49" s="39" t="s">
        <v>181</v>
      </c>
      <c r="GP49" s="39" t="s">
        <v>181</v>
      </c>
      <c r="GQ49" s="39" t="s">
        <v>181</v>
      </c>
      <c r="GR49" s="39" t="s">
        <v>181</v>
      </c>
      <c r="GS49" s="39" t="s">
        <v>181</v>
      </c>
    </row>
    <row r="50" spans="1:201" x14ac:dyDescent="0.25">
      <c r="A50" s="11">
        <f t="shared" si="205"/>
        <v>20154</v>
      </c>
      <c r="B50" s="7">
        <v>1433544.1300000001</v>
      </c>
      <c r="C50" s="7">
        <v>10154172.609999999</v>
      </c>
      <c r="D50" s="7">
        <v>30215090.800000001</v>
      </c>
      <c r="E50" s="7">
        <v>53185877.289999999</v>
      </c>
      <c r="F50" s="7">
        <v>72149637.079999998</v>
      </c>
      <c r="G50" s="7">
        <v>87198722.690000013</v>
      </c>
      <c r="H50" s="7">
        <v>104049415.22000001</v>
      </c>
      <c r="I50" s="7">
        <v>116564318</v>
      </c>
      <c r="J50" s="7">
        <v>129454890.58</v>
      </c>
      <c r="K50" s="7">
        <v>136225701.34</v>
      </c>
      <c r="L50" s="7">
        <v>143461937.69</v>
      </c>
      <c r="M50" s="7">
        <v>150822439.97000003</v>
      </c>
      <c r="N50" s="7">
        <v>158666367.99000001</v>
      </c>
      <c r="O50" s="7">
        <v>165828389.78</v>
      </c>
      <c r="P50" s="7">
        <v>172161734.36000001</v>
      </c>
      <c r="Q50" s="7">
        <v>178847265.08000001</v>
      </c>
      <c r="R50" s="7">
        <v>183254252.22000003</v>
      </c>
      <c r="S50" s="7">
        <v>185656773.11000004</v>
      </c>
      <c r="T50" s="7">
        <v>186846808.93000004</v>
      </c>
      <c r="U50" s="7">
        <v>187758812.41000006</v>
      </c>
      <c r="V50" s="7">
        <v>188472144.34000006</v>
      </c>
      <c r="W50" s="7">
        <v>189044673.77000004</v>
      </c>
      <c r="X50" s="7">
        <v>189435218.21000004</v>
      </c>
      <c r="Y50" s="7">
        <v>190182491.64000005</v>
      </c>
      <c r="Z50" s="7">
        <v>191260588.62000006</v>
      </c>
      <c r="AA50" s="7">
        <v>192522329.79000005</v>
      </c>
      <c r="AB50" s="39" t="s">
        <v>181</v>
      </c>
      <c r="AC50" s="39" t="s">
        <v>181</v>
      </c>
      <c r="AD50" s="39" t="s">
        <v>181</v>
      </c>
      <c r="AE50" s="39" t="s">
        <v>181</v>
      </c>
      <c r="AF50" s="39" t="s">
        <v>181</v>
      </c>
      <c r="AG50" s="39" t="s">
        <v>181</v>
      </c>
      <c r="AH50" s="39" t="s">
        <v>181</v>
      </c>
      <c r="AI50" s="39" t="s">
        <v>181</v>
      </c>
      <c r="AJ50" s="39" t="s">
        <v>181</v>
      </c>
      <c r="AK50" s="39" t="s">
        <v>181</v>
      </c>
      <c r="AL50" s="39" t="s">
        <v>181</v>
      </c>
      <c r="AM50" s="39" t="s">
        <v>181</v>
      </c>
      <c r="AN50" s="39" t="s">
        <v>181</v>
      </c>
      <c r="AO50" s="39" t="s">
        <v>181</v>
      </c>
      <c r="AP50" s="7">
        <v>59116394.299999997</v>
      </c>
      <c r="AQ50" s="7">
        <v>126710631.70999999</v>
      </c>
      <c r="AR50" s="7">
        <v>140433459.44999999</v>
      </c>
      <c r="AS50" s="7">
        <v>145661312.31999996</v>
      </c>
      <c r="AT50" s="7">
        <v>147978599.81999996</v>
      </c>
      <c r="AU50" s="7">
        <v>149289286.51999995</v>
      </c>
      <c r="AV50" s="7">
        <v>150161955.17999995</v>
      </c>
      <c r="AW50" s="7">
        <v>150601995.01999995</v>
      </c>
      <c r="AX50" s="7">
        <v>150942193.88999996</v>
      </c>
      <c r="AY50" s="7">
        <v>151135497.84999996</v>
      </c>
      <c r="AZ50" s="7">
        <v>151288894.22999996</v>
      </c>
      <c r="BA50" s="7">
        <v>151378002.60999995</v>
      </c>
      <c r="BB50" s="7">
        <v>151531086.54999995</v>
      </c>
      <c r="BC50" s="7">
        <v>151530206.27999997</v>
      </c>
      <c r="BD50" s="7">
        <v>151548985.54999995</v>
      </c>
      <c r="BE50" s="7">
        <v>151566790.83999994</v>
      </c>
      <c r="BF50" s="7">
        <v>151593773.52999994</v>
      </c>
      <c r="BG50" s="7">
        <v>151583370.79999992</v>
      </c>
      <c r="BH50" s="7">
        <v>151616225.83999991</v>
      </c>
      <c r="BI50" s="7">
        <v>151614905.62999991</v>
      </c>
      <c r="BJ50" s="7">
        <v>151618296.80999991</v>
      </c>
      <c r="BK50" s="7">
        <v>151622638.82999992</v>
      </c>
      <c r="BL50" s="7">
        <v>151622638.82999992</v>
      </c>
      <c r="BM50" s="7">
        <v>151622638.82999992</v>
      </c>
      <c r="BN50" s="7">
        <v>151628218.42999992</v>
      </c>
      <c r="BO50" s="7">
        <v>151628218.42999992</v>
      </c>
      <c r="BP50" s="39" t="s">
        <v>181</v>
      </c>
      <c r="BQ50" s="39" t="s">
        <v>181</v>
      </c>
      <c r="BR50" s="39" t="s">
        <v>181</v>
      </c>
      <c r="BS50" s="39" t="s">
        <v>181</v>
      </c>
      <c r="BT50" s="39" t="s">
        <v>181</v>
      </c>
      <c r="BU50" s="39" t="s">
        <v>181</v>
      </c>
      <c r="BV50" s="39" t="s">
        <v>181</v>
      </c>
      <c r="BW50" s="39" t="s">
        <v>181</v>
      </c>
      <c r="BX50" s="39" t="s">
        <v>181</v>
      </c>
      <c r="BY50" s="39" t="s">
        <v>181</v>
      </c>
      <c r="BZ50" s="39" t="s">
        <v>181</v>
      </c>
      <c r="CA50" s="39" t="s">
        <v>181</v>
      </c>
      <c r="CB50" s="39" t="s">
        <v>181</v>
      </c>
      <c r="CC50" s="39" t="s">
        <v>181</v>
      </c>
      <c r="CD50" s="7">
        <v>2486644.46</v>
      </c>
      <c r="CE50" s="7">
        <v>8903880.6300000008</v>
      </c>
      <c r="CF50" s="7">
        <v>12305738.130000001</v>
      </c>
      <c r="CG50" s="7">
        <v>14118434.460000001</v>
      </c>
      <c r="CH50" s="7">
        <v>14950098.840000002</v>
      </c>
      <c r="CI50" s="7">
        <v>15380000.550000003</v>
      </c>
      <c r="CJ50" s="7">
        <v>15590777.260000002</v>
      </c>
      <c r="CK50" s="7">
        <v>15767518.960000001</v>
      </c>
      <c r="CL50" s="7">
        <v>15888735.030000001</v>
      </c>
      <c r="CM50" s="7">
        <v>15886690.450000001</v>
      </c>
      <c r="CN50" s="7">
        <v>15911398.250000002</v>
      </c>
      <c r="CO50" s="7">
        <v>15953121.810000002</v>
      </c>
      <c r="CP50" s="7">
        <v>15962983.170000002</v>
      </c>
      <c r="CQ50" s="7">
        <v>15974641.090000002</v>
      </c>
      <c r="CR50" s="7">
        <v>15987023.100000001</v>
      </c>
      <c r="CS50" s="7">
        <v>15974210.290000001</v>
      </c>
      <c r="CT50" s="7">
        <v>16078464.840000002</v>
      </c>
      <c r="CU50" s="7">
        <v>16073483.640000002</v>
      </c>
      <c r="CV50" s="7">
        <v>16079935.760000002</v>
      </c>
      <c r="CW50" s="7">
        <v>16085611.160000002</v>
      </c>
      <c r="CX50" s="7">
        <v>16094175.100000001</v>
      </c>
      <c r="CY50" s="7">
        <v>16123249.810000002</v>
      </c>
      <c r="CZ50" s="7">
        <v>16132870.490000002</v>
      </c>
      <c r="DA50" s="7">
        <v>16133474.810000002</v>
      </c>
      <c r="DB50" s="7">
        <v>16133985.220000003</v>
      </c>
      <c r="DC50" s="7">
        <v>16134141.720000003</v>
      </c>
      <c r="DD50" s="39" t="s">
        <v>181</v>
      </c>
      <c r="DE50" s="39" t="s">
        <v>181</v>
      </c>
      <c r="DF50" s="39" t="s">
        <v>181</v>
      </c>
      <c r="DG50" s="39" t="s">
        <v>181</v>
      </c>
      <c r="DH50" s="39" t="s">
        <v>181</v>
      </c>
      <c r="DI50" s="39" t="s">
        <v>181</v>
      </c>
      <c r="DJ50" s="39" t="s">
        <v>181</v>
      </c>
      <c r="DK50" s="39" t="s">
        <v>181</v>
      </c>
      <c r="DL50" s="39" t="s">
        <v>181</v>
      </c>
      <c r="DM50" s="39" t="s">
        <v>181</v>
      </c>
      <c r="DN50" s="39" t="s">
        <v>181</v>
      </c>
      <c r="DO50" s="39" t="s">
        <v>181</v>
      </c>
      <c r="DP50" s="39" t="s">
        <v>181</v>
      </c>
      <c r="DQ50" s="39" t="s">
        <v>181</v>
      </c>
      <c r="DR50" s="7">
        <v>1454649.1099999999</v>
      </c>
      <c r="DS50" s="7">
        <v>5666212.3499999996</v>
      </c>
      <c r="DT50" s="7">
        <v>10227610.729999999</v>
      </c>
      <c r="DU50" s="7">
        <v>17424808.979999997</v>
      </c>
      <c r="DV50" s="7">
        <v>21569476.389999997</v>
      </c>
      <c r="DW50" s="7">
        <v>25028115.479999997</v>
      </c>
      <c r="DX50" s="7">
        <v>27569621.309999995</v>
      </c>
      <c r="DY50" s="7">
        <v>30357951.459999997</v>
      </c>
      <c r="DZ50" s="7">
        <v>32795466.059999999</v>
      </c>
      <c r="EA50" s="7">
        <v>35271458.129999995</v>
      </c>
      <c r="EB50" s="7">
        <v>37922798.129999995</v>
      </c>
      <c r="EC50" s="7">
        <v>39518390.559999995</v>
      </c>
      <c r="ED50" s="7">
        <v>40601259.699999996</v>
      </c>
      <c r="EE50" s="7">
        <v>41473332.50999999</v>
      </c>
      <c r="EF50" s="7">
        <v>42056010.789999992</v>
      </c>
      <c r="EG50" s="7">
        <v>43013018.019999996</v>
      </c>
      <c r="EH50" s="7">
        <v>43808298.61999999</v>
      </c>
      <c r="EI50" s="7">
        <v>44154568.579999991</v>
      </c>
      <c r="EJ50" s="7">
        <v>44593014.43999999</v>
      </c>
      <c r="EK50" s="7">
        <v>44977549.359999992</v>
      </c>
      <c r="EL50" s="7">
        <v>45377961.04999999</v>
      </c>
      <c r="EM50" s="7">
        <v>45585108.269999988</v>
      </c>
      <c r="EN50" s="7">
        <v>46061643.339999989</v>
      </c>
      <c r="EO50" s="7">
        <v>46220899.129999995</v>
      </c>
      <c r="EP50" s="7">
        <v>46389916.849999994</v>
      </c>
      <c r="EQ50" s="7">
        <v>46548362.919999987</v>
      </c>
      <c r="ER50" s="39" t="s">
        <v>181</v>
      </c>
      <c r="ES50" s="39" t="s">
        <v>181</v>
      </c>
      <c r="ET50" s="39" t="s">
        <v>181</v>
      </c>
      <c r="EU50" s="39" t="s">
        <v>181</v>
      </c>
      <c r="EV50" s="39" t="s">
        <v>181</v>
      </c>
      <c r="EW50" s="39" t="s">
        <v>181</v>
      </c>
      <c r="EX50" s="39" t="s">
        <v>181</v>
      </c>
      <c r="EY50" s="39" t="s">
        <v>181</v>
      </c>
      <c r="EZ50" s="39" t="s">
        <v>181</v>
      </c>
      <c r="FA50" s="39" t="s">
        <v>181</v>
      </c>
      <c r="FB50" s="39" t="s">
        <v>181</v>
      </c>
      <c r="FC50" s="39" t="s">
        <v>181</v>
      </c>
      <c r="FD50" s="39" t="s">
        <v>181</v>
      </c>
      <c r="FE50" s="39" t="s">
        <v>181</v>
      </c>
      <c r="FF50" s="7">
        <v>31249743.029999997</v>
      </c>
      <c r="FG50" s="7">
        <v>49436567.149999999</v>
      </c>
      <c r="FH50" s="7">
        <v>50619483.509999998</v>
      </c>
      <c r="FI50" s="7">
        <v>50871976.949999996</v>
      </c>
      <c r="FJ50" s="7">
        <v>51102222.460000001</v>
      </c>
      <c r="FK50" s="7">
        <v>51228630.310000002</v>
      </c>
      <c r="FL50" s="7">
        <v>51253325.390000001</v>
      </c>
      <c r="FM50" s="7">
        <v>51285426.43</v>
      </c>
      <c r="FN50" s="7">
        <v>51288465.280000001</v>
      </c>
      <c r="FO50" s="7">
        <v>51273776.840000004</v>
      </c>
      <c r="FP50" s="7">
        <v>51285139.730000004</v>
      </c>
      <c r="FQ50" s="7">
        <v>51291583.650000006</v>
      </c>
      <c r="FR50" s="7">
        <v>51350604.450000003</v>
      </c>
      <c r="FS50" s="7">
        <v>51347237.630000003</v>
      </c>
      <c r="FT50" s="7">
        <v>51290653.640000001</v>
      </c>
      <c r="FU50" s="7">
        <v>51300464.719999999</v>
      </c>
      <c r="FV50" s="7">
        <v>51302825.530000001</v>
      </c>
      <c r="FW50" s="7">
        <v>51302825.530000001</v>
      </c>
      <c r="FX50" s="7">
        <v>51289874.210000001</v>
      </c>
      <c r="FY50" s="7">
        <v>51285065</v>
      </c>
      <c r="FZ50" s="7">
        <v>51285333.100000001</v>
      </c>
      <c r="GA50" s="7">
        <v>51291814.090000004</v>
      </c>
      <c r="GB50" s="7">
        <v>51292044.630000003</v>
      </c>
      <c r="GC50" s="7">
        <v>51292044.630000003</v>
      </c>
      <c r="GD50" s="7">
        <v>51292068.5</v>
      </c>
      <c r="GE50" s="7">
        <v>51292068.5</v>
      </c>
      <c r="GF50" s="39" t="s">
        <v>181</v>
      </c>
      <c r="GG50" s="39" t="s">
        <v>181</v>
      </c>
      <c r="GH50" s="39" t="s">
        <v>181</v>
      </c>
      <c r="GI50" s="39" t="s">
        <v>181</v>
      </c>
      <c r="GJ50" s="39" t="s">
        <v>181</v>
      </c>
      <c r="GK50" s="39" t="s">
        <v>181</v>
      </c>
      <c r="GL50" s="39" t="s">
        <v>181</v>
      </c>
      <c r="GM50" s="39" t="s">
        <v>181</v>
      </c>
      <c r="GN50" s="39" t="s">
        <v>181</v>
      </c>
      <c r="GO50" s="39" t="s">
        <v>181</v>
      </c>
      <c r="GP50" s="39" t="s">
        <v>181</v>
      </c>
      <c r="GQ50" s="39" t="s">
        <v>181</v>
      </c>
      <c r="GR50" s="39" t="s">
        <v>181</v>
      </c>
      <c r="GS50" s="39" t="s">
        <v>181</v>
      </c>
    </row>
    <row r="51" spans="1:201" x14ac:dyDescent="0.25">
      <c r="A51" s="11">
        <f t="shared" si="205"/>
        <v>20161</v>
      </c>
      <c r="B51" s="7">
        <v>1880279.8699999999</v>
      </c>
      <c r="C51" s="7">
        <v>10178453.52</v>
      </c>
      <c r="D51" s="7">
        <v>29635571.760000002</v>
      </c>
      <c r="E51" s="7">
        <v>50063509.82</v>
      </c>
      <c r="F51" s="7">
        <v>67017736.230000004</v>
      </c>
      <c r="G51" s="7">
        <v>79845850.399999991</v>
      </c>
      <c r="H51" s="7">
        <v>89514395.810000002</v>
      </c>
      <c r="I51" s="7">
        <v>100409610.03999999</v>
      </c>
      <c r="J51" s="7">
        <v>113003326.78999999</v>
      </c>
      <c r="K51" s="7">
        <v>121115065.99999999</v>
      </c>
      <c r="L51" s="7">
        <v>128353837.03</v>
      </c>
      <c r="M51" s="7">
        <v>136220184.24000001</v>
      </c>
      <c r="N51" s="7">
        <v>142580768.61000001</v>
      </c>
      <c r="O51" s="7">
        <v>151216486.38</v>
      </c>
      <c r="P51" s="7">
        <v>158351616.80000001</v>
      </c>
      <c r="Q51" s="7">
        <v>162600861.00000003</v>
      </c>
      <c r="R51" s="7">
        <v>165299247.84000003</v>
      </c>
      <c r="S51" s="7">
        <v>167139608.07000002</v>
      </c>
      <c r="T51" s="7">
        <v>168412675.92000002</v>
      </c>
      <c r="U51" s="7">
        <v>168828517.86000001</v>
      </c>
      <c r="V51" s="7">
        <v>169424619.62</v>
      </c>
      <c r="W51" s="7">
        <v>170315899.31</v>
      </c>
      <c r="X51" s="7">
        <v>170962097</v>
      </c>
      <c r="Y51" s="7">
        <v>171578532.76000002</v>
      </c>
      <c r="Z51" s="7">
        <v>172235307</v>
      </c>
      <c r="AA51" s="39" t="s">
        <v>181</v>
      </c>
      <c r="AB51" s="39" t="s">
        <v>181</v>
      </c>
      <c r="AC51" s="39" t="s">
        <v>181</v>
      </c>
      <c r="AD51" s="39" t="s">
        <v>181</v>
      </c>
      <c r="AE51" s="39" t="s">
        <v>181</v>
      </c>
      <c r="AF51" s="39" t="s">
        <v>181</v>
      </c>
      <c r="AG51" s="39" t="s">
        <v>181</v>
      </c>
      <c r="AH51" s="39" t="s">
        <v>181</v>
      </c>
      <c r="AI51" s="39" t="s">
        <v>181</v>
      </c>
      <c r="AJ51" s="39" t="s">
        <v>181</v>
      </c>
      <c r="AK51" s="39" t="s">
        <v>181</v>
      </c>
      <c r="AL51" s="39" t="s">
        <v>181</v>
      </c>
      <c r="AM51" s="39" t="s">
        <v>181</v>
      </c>
      <c r="AN51" s="39" t="s">
        <v>181</v>
      </c>
      <c r="AO51" s="39" t="s">
        <v>181</v>
      </c>
      <c r="AP51" s="7">
        <v>62801782.759999998</v>
      </c>
      <c r="AQ51" s="7">
        <v>121326148.41</v>
      </c>
      <c r="AR51" s="7">
        <v>133326368.85999998</v>
      </c>
      <c r="AS51" s="7">
        <v>138347192.24000001</v>
      </c>
      <c r="AT51" s="7">
        <v>140796848.47999999</v>
      </c>
      <c r="AU51" s="7">
        <v>141994722.59999999</v>
      </c>
      <c r="AV51" s="7">
        <v>142673311.86999997</v>
      </c>
      <c r="AW51" s="7">
        <v>143251421.02999997</v>
      </c>
      <c r="AX51" s="7">
        <v>143701418.83999997</v>
      </c>
      <c r="AY51" s="7">
        <v>143998284.06999996</v>
      </c>
      <c r="AZ51" s="7">
        <v>144133106.35999995</v>
      </c>
      <c r="BA51" s="7">
        <v>144227008.60999995</v>
      </c>
      <c r="BB51" s="7">
        <v>144419221.23999995</v>
      </c>
      <c r="BC51" s="7">
        <v>144496114.26999998</v>
      </c>
      <c r="BD51" s="7">
        <v>144544752.12999997</v>
      </c>
      <c r="BE51" s="7">
        <v>144586774.27999997</v>
      </c>
      <c r="BF51" s="7">
        <v>144620329.77999997</v>
      </c>
      <c r="BG51" s="7">
        <v>144625321.69999999</v>
      </c>
      <c r="BH51" s="7">
        <v>144632086.13999999</v>
      </c>
      <c r="BI51" s="7">
        <v>144635482.19999996</v>
      </c>
      <c r="BJ51" s="7">
        <v>144639046.47999996</v>
      </c>
      <c r="BK51" s="7">
        <v>144641489.95999998</v>
      </c>
      <c r="BL51" s="7">
        <v>144643949.74999997</v>
      </c>
      <c r="BM51" s="7">
        <v>144644835.84999996</v>
      </c>
      <c r="BN51" s="7">
        <v>144647095.01999998</v>
      </c>
      <c r="BO51" s="39" t="s">
        <v>181</v>
      </c>
      <c r="BP51" s="39" t="s">
        <v>181</v>
      </c>
      <c r="BQ51" s="39" t="s">
        <v>181</v>
      </c>
      <c r="BR51" s="39" t="s">
        <v>181</v>
      </c>
      <c r="BS51" s="39" t="s">
        <v>181</v>
      </c>
      <c r="BT51" s="39" t="s">
        <v>181</v>
      </c>
      <c r="BU51" s="39" t="s">
        <v>181</v>
      </c>
      <c r="BV51" s="39" t="s">
        <v>181</v>
      </c>
      <c r="BW51" s="39" t="s">
        <v>181</v>
      </c>
      <c r="BX51" s="39" t="s">
        <v>181</v>
      </c>
      <c r="BY51" s="39" t="s">
        <v>181</v>
      </c>
      <c r="BZ51" s="39" t="s">
        <v>181</v>
      </c>
      <c r="CA51" s="39" t="s">
        <v>181</v>
      </c>
      <c r="CB51" s="39" t="s">
        <v>181</v>
      </c>
      <c r="CC51" s="39" t="s">
        <v>181</v>
      </c>
      <c r="CD51" s="7">
        <v>2428869.2799999998</v>
      </c>
      <c r="CE51" s="7">
        <v>7969425.7700000005</v>
      </c>
      <c r="CF51" s="7">
        <v>11488302.510000002</v>
      </c>
      <c r="CG51" s="7">
        <v>13366923.27</v>
      </c>
      <c r="CH51" s="7">
        <v>14509075.560000001</v>
      </c>
      <c r="CI51" s="7">
        <v>15147091.48</v>
      </c>
      <c r="CJ51" s="7">
        <v>15469988.290000001</v>
      </c>
      <c r="CK51" s="7">
        <v>15586765.340000002</v>
      </c>
      <c r="CL51" s="7">
        <v>15694400.010000002</v>
      </c>
      <c r="CM51" s="7">
        <v>15673218.250000002</v>
      </c>
      <c r="CN51" s="7">
        <v>15667107.410000002</v>
      </c>
      <c r="CO51" s="7">
        <v>15711099.670000002</v>
      </c>
      <c r="CP51" s="7">
        <v>15718349.610000001</v>
      </c>
      <c r="CQ51" s="7">
        <v>15754326.920000002</v>
      </c>
      <c r="CR51" s="7">
        <v>15748496.550000001</v>
      </c>
      <c r="CS51" s="7">
        <v>15752465.980000002</v>
      </c>
      <c r="CT51" s="7">
        <v>15759667.480000002</v>
      </c>
      <c r="CU51" s="7">
        <v>15760715.180000002</v>
      </c>
      <c r="CV51" s="7">
        <v>15767320.320000002</v>
      </c>
      <c r="CW51" s="7">
        <v>15780111.790000003</v>
      </c>
      <c r="CX51" s="7">
        <v>15781455.460000003</v>
      </c>
      <c r="CY51" s="7">
        <v>15781919.960000003</v>
      </c>
      <c r="CZ51" s="7">
        <v>15775500.310000002</v>
      </c>
      <c r="DA51" s="7">
        <v>15776386.310000002</v>
      </c>
      <c r="DB51" s="7">
        <v>15776386.310000002</v>
      </c>
      <c r="DC51" s="39" t="s">
        <v>181</v>
      </c>
      <c r="DD51" s="39" t="s">
        <v>181</v>
      </c>
      <c r="DE51" s="39" t="s">
        <v>181</v>
      </c>
      <c r="DF51" s="39" t="s">
        <v>181</v>
      </c>
      <c r="DG51" s="39" t="s">
        <v>181</v>
      </c>
      <c r="DH51" s="39" t="s">
        <v>181</v>
      </c>
      <c r="DI51" s="39" t="s">
        <v>181</v>
      </c>
      <c r="DJ51" s="39" t="s">
        <v>181</v>
      </c>
      <c r="DK51" s="39" t="s">
        <v>181</v>
      </c>
      <c r="DL51" s="39" t="s">
        <v>181</v>
      </c>
      <c r="DM51" s="39" t="s">
        <v>181</v>
      </c>
      <c r="DN51" s="39" t="s">
        <v>181</v>
      </c>
      <c r="DO51" s="39" t="s">
        <v>181</v>
      </c>
      <c r="DP51" s="39" t="s">
        <v>181</v>
      </c>
      <c r="DQ51" s="39" t="s">
        <v>181</v>
      </c>
      <c r="DR51" s="7">
        <v>1483937.94</v>
      </c>
      <c r="DS51" s="7">
        <v>6168401.6699999999</v>
      </c>
      <c r="DT51" s="7">
        <v>11528778.32</v>
      </c>
      <c r="DU51" s="7">
        <v>17319669.73</v>
      </c>
      <c r="DV51" s="7">
        <v>22114832.559999999</v>
      </c>
      <c r="DW51" s="7">
        <v>26335998.359999999</v>
      </c>
      <c r="DX51" s="7">
        <v>29505243.709999997</v>
      </c>
      <c r="DY51" s="7">
        <v>32542252.339999996</v>
      </c>
      <c r="DZ51" s="7">
        <v>35956985.93</v>
      </c>
      <c r="EA51" s="7">
        <v>37560775.109999999</v>
      </c>
      <c r="EB51" s="7">
        <v>39379266.629999995</v>
      </c>
      <c r="EC51" s="7">
        <v>40370802.929999992</v>
      </c>
      <c r="ED51" s="7">
        <v>41227351.049999997</v>
      </c>
      <c r="EE51" s="7">
        <v>42240307.460000001</v>
      </c>
      <c r="EF51" s="7">
        <v>43088644.079999991</v>
      </c>
      <c r="EG51" s="7">
        <v>43694547.669999994</v>
      </c>
      <c r="EH51" s="7">
        <v>44228593.719999999</v>
      </c>
      <c r="EI51" s="7">
        <v>44416134.659999996</v>
      </c>
      <c r="EJ51" s="7">
        <v>45321547.480000004</v>
      </c>
      <c r="EK51" s="7">
        <v>45881565.080000006</v>
      </c>
      <c r="EL51" s="7">
        <v>46156532.759999998</v>
      </c>
      <c r="EM51" s="7">
        <v>46552159.390000001</v>
      </c>
      <c r="EN51" s="7">
        <v>46723624.990000002</v>
      </c>
      <c r="EO51" s="7">
        <v>47314597.570000008</v>
      </c>
      <c r="EP51" s="7">
        <v>47379438.830000006</v>
      </c>
      <c r="EQ51" s="39" t="s">
        <v>181</v>
      </c>
      <c r="ER51" s="39" t="s">
        <v>181</v>
      </c>
      <c r="ES51" s="39" t="s">
        <v>181</v>
      </c>
      <c r="ET51" s="39" t="s">
        <v>181</v>
      </c>
      <c r="EU51" s="39" t="s">
        <v>181</v>
      </c>
      <c r="EV51" s="39" t="s">
        <v>181</v>
      </c>
      <c r="EW51" s="39" t="s">
        <v>181</v>
      </c>
      <c r="EX51" s="39" t="s">
        <v>181</v>
      </c>
      <c r="EY51" s="39" t="s">
        <v>181</v>
      </c>
      <c r="EZ51" s="39" t="s">
        <v>181</v>
      </c>
      <c r="FA51" s="39" t="s">
        <v>181</v>
      </c>
      <c r="FB51" s="39" t="s">
        <v>181</v>
      </c>
      <c r="FC51" s="39" t="s">
        <v>181</v>
      </c>
      <c r="FD51" s="39" t="s">
        <v>181</v>
      </c>
      <c r="FE51" s="39" t="s">
        <v>181</v>
      </c>
      <c r="FF51" s="7">
        <v>33439683.68</v>
      </c>
      <c r="FG51" s="7">
        <v>50083876.530000001</v>
      </c>
      <c r="FH51" s="7">
        <v>51519027.640000001</v>
      </c>
      <c r="FI51" s="7">
        <v>51992962.390000001</v>
      </c>
      <c r="FJ51" s="7">
        <v>52343099.799999997</v>
      </c>
      <c r="FK51" s="7">
        <v>52513195.800000004</v>
      </c>
      <c r="FL51" s="7">
        <v>52692022.859999999</v>
      </c>
      <c r="FM51" s="7">
        <v>52699905.68</v>
      </c>
      <c r="FN51" s="7">
        <v>52676562.880000003</v>
      </c>
      <c r="FO51" s="7">
        <v>52697487.939999998</v>
      </c>
      <c r="FP51" s="7">
        <v>52718722.649999999</v>
      </c>
      <c r="FQ51" s="7">
        <v>52678073.390000001</v>
      </c>
      <c r="FR51" s="7">
        <v>52667062.030000001</v>
      </c>
      <c r="FS51" s="7">
        <v>52727945.82</v>
      </c>
      <c r="FT51" s="7">
        <v>52747520.890000001</v>
      </c>
      <c r="FU51" s="7">
        <v>52745502.079999998</v>
      </c>
      <c r="FV51" s="7">
        <v>52746595.399999999</v>
      </c>
      <c r="FW51" s="7">
        <v>52751418.609999999</v>
      </c>
      <c r="FX51" s="7">
        <v>52752525.479999997</v>
      </c>
      <c r="FY51" s="7">
        <v>52770497.979999997</v>
      </c>
      <c r="FZ51" s="7">
        <v>52775607.649999999</v>
      </c>
      <c r="GA51" s="7">
        <v>52774852.259999998</v>
      </c>
      <c r="GB51" s="7">
        <v>52778144.390000001</v>
      </c>
      <c r="GC51" s="7">
        <v>52779529.68</v>
      </c>
      <c r="GD51" s="7">
        <v>52781363.119999997</v>
      </c>
      <c r="GE51" s="39" t="s">
        <v>181</v>
      </c>
      <c r="GF51" s="39" t="s">
        <v>181</v>
      </c>
      <c r="GG51" s="39" t="s">
        <v>181</v>
      </c>
      <c r="GH51" s="39" t="s">
        <v>181</v>
      </c>
      <c r="GI51" s="39" t="s">
        <v>181</v>
      </c>
      <c r="GJ51" s="39" t="s">
        <v>181</v>
      </c>
      <c r="GK51" s="39" t="s">
        <v>181</v>
      </c>
      <c r="GL51" s="39" t="s">
        <v>181</v>
      </c>
      <c r="GM51" s="39" t="s">
        <v>181</v>
      </c>
      <c r="GN51" s="39" t="s">
        <v>181</v>
      </c>
      <c r="GO51" s="39" t="s">
        <v>181</v>
      </c>
      <c r="GP51" s="39" t="s">
        <v>181</v>
      </c>
      <c r="GQ51" s="39" t="s">
        <v>181</v>
      </c>
      <c r="GR51" s="39" t="s">
        <v>181</v>
      </c>
      <c r="GS51" s="39" t="s">
        <v>181</v>
      </c>
    </row>
    <row r="52" spans="1:201" x14ac:dyDescent="0.25">
      <c r="A52" s="11">
        <f t="shared" si="205"/>
        <v>20162</v>
      </c>
      <c r="B52" s="7">
        <v>2336432.56</v>
      </c>
      <c r="C52" s="7">
        <v>12130211.99</v>
      </c>
      <c r="D52" s="7">
        <v>32416818.440000001</v>
      </c>
      <c r="E52" s="7">
        <v>52346283.350000009</v>
      </c>
      <c r="F52" s="7">
        <v>69548156.540000007</v>
      </c>
      <c r="G52" s="7">
        <v>81056036.780000016</v>
      </c>
      <c r="H52" s="7">
        <v>136915974.02000001</v>
      </c>
      <c r="I52" s="7">
        <v>151401233.59</v>
      </c>
      <c r="J52" s="7">
        <v>165737693.20000002</v>
      </c>
      <c r="K52" s="7">
        <v>172438475.24000001</v>
      </c>
      <c r="L52" s="7">
        <v>178685926.61000001</v>
      </c>
      <c r="M52" s="7">
        <v>190267423.79000002</v>
      </c>
      <c r="N52" s="7">
        <v>198113094.49000001</v>
      </c>
      <c r="O52" s="7">
        <v>205991274.08000004</v>
      </c>
      <c r="P52" s="7">
        <v>215952464.51000005</v>
      </c>
      <c r="Q52" s="7">
        <v>231026596.33000004</v>
      </c>
      <c r="R52" s="7">
        <v>234000618.79000002</v>
      </c>
      <c r="S52" s="7">
        <v>235021109.96000004</v>
      </c>
      <c r="T52" s="7">
        <v>236366292.24000004</v>
      </c>
      <c r="U52" s="7">
        <v>239405736.75000003</v>
      </c>
      <c r="V52" s="7">
        <v>240648140.48000002</v>
      </c>
      <c r="W52" s="7">
        <v>241241762.30000001</v>
      </c>
      <c r="X52" s="7">
        <v>242488332.71000004</v>
      </c>
      <c r="Y52" s="7">
        <v>243430315.33000001</v>
      </c>
      <c r="Z52" s="39" t="s">
        <v>181</v>
      </c>
      <c r="AA52" s="39" t="s">
        <v>181</v>
      </c>
      <c r="AB52" s="39" t="s">
        <v>181</v>
      </c>
      <c r="AC52" s="39" t="s">
        <v>181</v>
      </c>
      <c r="AD52" s="39" t="s">
        <v>181</v>
      </c>
      <c r="AE52" s="39" t="s">
        <v>181</v>
      </c>
      <c r="AF52" s="39" t="s">
        <v>181</v>
      </c>
      <c r="AG52" s="39" t="s">
        <v>181</v>
      </c>
      <c r="AH52" s="39" t="s">
        <v>181</v>
      </c>
      <c r="AI52" s="39" t="s">
        <v>181</v>
      </c>
      <c r="AJ52" s="39" t="s">
        <v>181</v>
      </c>
      <c r="AK52" s="39" t="s">
        <v>181</v>
      </c>
      <c r="AL52" s="39" t="s">
        <v>181</v>
      </c>
      <c r="AM52" s="39" t="s">
        <v>181</v>
      </c>
      <c r="AN52" s="39" t="s">
        <v>181</v>
      </c>
      <c r="AO52" s="39" t="s">
        <v>181</v>
      </c>
      <c r="AP52" s="7">
        <v>65202017.32</v>
      </c>
      <c r="AQ52" s="7">
        <v>124342165.09</v>
      </c>
      <c r="AR52" s="7">
        <v>137729000.69</v>
      </c>
      <c r="AS52" s="7">
        <v>142733356.91999999</v>
      </c>
      <c r="AT52" s="7">
        <v>145012307.31999999</v>
      </c>
      <c r="AU52" s="7">
        <v>146297128.58999997</v>
      </c>
      <c r="AV52" s="7">
        <v>147037777.88999999</v>
      </c>
      <c r="AW52" s="7">
        <v>147491962.69</v>
      </c>
      <c r="AX52" s="7">
        <v>148723511.69999999</v>
      </c>
      <c r="AY52" s="7">
        <v>149021047.59999999</v>
      </c>
      <c r="AZ52" s="7">
        <v>149202106.63999999</v>
      </c>
      <c r="BA52" s="7">
        <v>149341178.10999998</v>
      </c>
      <c r="BB52" s="7">
        <v>149516054.28999999</v>
      </c>
      <c r="BC52" s="7">
        <v>149568779.85999998</v>
      </c>
      <c r="BD52" s="7">
        <v>149588362.64999998</v>
      </c>
      <c r="BE52" s="7">
        <v>149687117.35999998</v>
      </c>
      <c r="BF52" s="7">
        <v>149685620.76999998</v>
      </c>
      <c r="BG52" s="7">
        <v>149677568.03999999</v>
      </c>
      <c r="BH52" s="7">
        <v>149693629.02000001</v>
      </c>
      <c r="BI52" s="7">
        <v>149715618.5</v>
      </c>
      <c r="BJ52" s="7">
        <v>149716920</v>
      </c>
      <c r="BK52" s="7">
        <v>149717265</v>
      </c>
      <c r="BL52" s="7">
        <v>149708267.47</v>
      </c>
      <c r="BM52" s="7">
        <v>149718300.56999999</v>
      </c>
      <c r="BN52" s="39" t="s">
        <v>181</v>
      </c>
      <c r="BO52" s="39" t="s">
        <v>181</v>
      </c>
      <c r="BP52" s="39" t="s">
        <v>181</v>
      </c>
      <c r="BQ52" s="39" t="s">
        <v>181</v>
      </c>
      <c r="BR52" s="39" t="s">
        <v>181</v>
      </c>
      <c r="BS52" s="39" t="s">
        <v>181</v>
      </c>
      <c r="BT52" s="39" t="s">
        <v>181</v>
      </c>
      <c r="BU52" s="39" t="s">
        <v>181</v>
      </c>
      <c r="BV52" s="39" t="s">
        <v>181</v>
      </c>
      <c r="BW52" s="39" t="s">
        <v>181</v>
      </c>
      <c r="BX52" s="39" t="s">
        <v>181</v>
      </c>
      <c r="BY52" s="39" t="s">
        <v>181</v>
      </c>
      <c r="BZ52" s="39" t="s">
        <v>181</v>
      </c>
      <c r="CA52" s="39" t="s">
        <v>181</v>
      </c>
      <c r="CB52" s="39" t="s">
        <v>181</v>
      </c>
      <c r="CC52" s="39" t="s">
        <v>181</v>
      </c>
      <c r="CD52" s="7">
        <v>2715735.39</v>
      </c>
      <c r="CE52" s="7">
        <v>8509386.8300000001</v>
      </c>
      <c r="CF52" s="7">
        <v>12020315.5</v>
      </c>
      <c r="CG52" s="7">
        <v>13842771.629999999</v>
      </c>
      <c r="CH52" s="7">
        <v>15059756.02</v>
      </c>
      <c r="CI52" s="7">
        <v>15506798.66</v>
      </c>
      <c r="CJ52" s="7">
        <v>15737314.15</v>
      </c>
      <c r="CK52" s="7">
        <v>15965140.08</v>
      </c>
      <c r="CL52" s="7">
        <v>16110141.860000001</v>
      </c>
      <c r="CM52" s="7">
        <v>16208182.630000001</v>
      </c>
      <c r="CN52" s="7">
        <v>16291175.620000003</v>
      </c>
      <c r="CO52" s="7">
        <v>16339528.430000002</v>
      </c>
      <c r="CP52" s="7">
        <v>16357666.030000001</v>
      </c>
      <c r="CQ52" s="7">
        <v>16404952.65</v>
      </c>
      <c r="CR52" s="7">
        <v>16404071.630000001</v>
      </c>
      <c r="CS52" s="7">
        <v>16405419.9</v>
      </c>
      <c r="CT52" s="7">
        <v>16406042.690000001</v>
      </c>
      <c r="CU52" s="7">
        <v>16405961.670000002</v>
      </c>
      <c r="CV52" s="7">
        <v>16428297.090000002</v>
      </c>
      <c r="CW52" s="7">
        <v>16433305.090000002</v>
      </c>
      <c r="CX52" s="7">
        <v>16440364.590000002</v>
      </c>
      <c r="CY52" s="7">
        <v>16442331.580000002</v>
      </c>
      <c r="CZ52" s="7">
        <v>16448150.300000003</v>
      </c>
      <c r="DA52" s="7">
        <v>16452649.890000002</v>
      </c>
      <c r="DB52" s="39" t="s">
        <v>181</v>
      </c>
      <c r="DC52" s="39" t="s">
        <v>181</v>
      </c>
      <c r="DD52" s="39" t="s">
        <v>181</v>
      </c>
      <c r="DE52" s="39" t="s">
        <v>181</v>
      </c>
      <c r="DF52" s="39" t="s">
        <v>181</v>
      </c>
      <c r="DG52" s="39" t="s">
        <v>181</v>
      </c>
      <c r="DH52" s="39" t="s">
        <v>181</v>
      </c>
      <c r="DI52" s="39" t="s">
        <v>181</v>
      </c>
      <c r="DJ52" s="39" t="s">
        <v>181</v>
      </c>
      <c r="DK52" s="39" t="s">
        <v>181</v>
      </c>
      <c r="DL52" s="39" t="s">
        <v>181</v>
      </c>
      <c r="DM52" s="39" t="s">
        <v>181</v>
      </c>
      <c r="DN52" s="39" t="s">
        <v>181</v>
      </c>
      <c r="DO52" s="39" t="s">
        <v>181</v>
      </c>
      <c r="DP52" s="39" t="s">
        <v>181</v>
      </c>
      <c r="DQ52" s="39" t="s">
        <v>181</v>
      </c>
      <c r="DR52" s="7">
        <v>2179226.0900000003</v>
      </c>
      <c r="DS52" s="7">
        <v>6860397.2800000012</v>
      </c>
      <c r="DT52" s="7">
        <v>13117265.680000002</v>
      </c>
      <c r="DU52" s="7">
        <v>19352469.610000003</v>
      </c>
      <c r="DV52" s="7">
        <v>24582754.110000003</v>
      </c>
      <c r="DW52" s="7">
        <v>28188157.59</v>
      </c>
      <c r="DX52" s="7">
        <v>31610397.590000004</v>
      </c>
      <c r="DY52" s="7">
        <v>34767015.730000004</v>
      </c>
      <c r="DZ52" s="7">
        <v>37718285.150000006</v>
      </c>
      <c r="EA52" s="7">
        <v>39613914.900000006</v>
      </c>
      <c r="EB52" s="7">
        <v>41213925.38000001</v>
      </c>
      <c r="EC52" s="7">
        <v>42015999.410000011</v>
      </c>
      <c r="ED52" s="7">
        <v>42981614.260000005</v>
      </c>
      <c r="EE52" s="7">
        <v>43765065.63000001</v>
      </c>
      <c r="EF52" s="7">
        <v>44684431.480000004</v>
      </c>
      <c r="EG52" s="7">
        <v>45371092.750000007</v>
      </c>
      <c r="EH52" s="7">
        <v>46266145.31000001</v>
      </c>
      <c r="EI52" s="7">
        <v>46625180.010000013</v>
      </c>
      <c r="EJ52" s="7">
        <v>47147446.420000009</v>
      </c>
      <c r="EK52" s="7">
        <v>47340275.540000007</v>
      </c>
      <c r="EL52" s="7">
        <v>47900260.820000008</v>
      </c>
      <c r="EM52" s="7">
        <v>48308169.670000009</v>
      </c>
      <c r="EN52" s="7">
        <v>48582424.030000016</v>
      </c>
      <c r="EO52" s="7">
        <v>48972592.550000012</v>
      </c>
      <c r="EP52" s="39" t="s">
        <v>181</v>
      </c>
      <c r="EQ52" s="39" t="s">
        <v>181</v>
      </c>
      <c r="ER52" s="39" t="s">
        <v>181</v>
      </c>
      <c r="ES52" s="39" t="s">
        <v>181</v>
      </c>
      <c r="ET52" s="39" t="s">
        <v>181</v>
      </c>
      <c r="EU52" s="39" t="s">
        <v>181</v>
      </c>
      <c r="EV52" s="39" t="s">
        <v>181</v>
      </c>
      <c r="EW52" s="39" t="s">
        <v>181</v>
      </c>
      <c r="EX52" s="39" t="s">
        <v>181</v>
      </c>
      <c r="EY52" s="39" t="s">
        <v>181</v>
      </c>
      <c r="EZ52" s="39" t="s">
        <v>181</v>
      </c>
      <c r="FA52" s="39" t="s">
        <v>181</v>
      </c>
      <c r="FB52" s="39" t="s">
        <v>181</v>
      </c>
      <c r="FC52" s="39" t="s">
        <v>181</v>
      </c>
      <c r="FD52" s="39" t="s">
        <v>181</v>
      </c>
      <c r="FE52" s="39" t="s">
        <v>181</v>
      </c>
      <c r="FF52" s="7">
        <v>32119966.949999999</v>
      </c>
      <c r="FG52" s="7">
        <v>49214269.310000002</v>
      </c>
      <c r="FH52" s="7">
        <v>50545642.07</v>
      </c>
      <c r="FI52" s="7">
        <v>51188071.399999999</v>
      </c>
      <c r="FJ52" s="7">
        <v>51317021.060000002</v>
      </c>
      <c r="FK52" s="7">
        <v>51363101.420000002</v>
      </c>
      <c r="FL52" s="7">
        <v>51397603.840000004</v>
      </c>
      <c r="FM52" s="7">
        <v>51453999.710000008</v>
      </c>
      <c r="FN52" s="7">
        <v>51440784.850000001</v>
      </c>
      <c r="FO52" s="7">
        <v>51479761.380000003</v>
      </c>
      <c r="FP52" s="7">
        <v>51483799.289999999</v>
      </c>
      <c r="FQ52" s="7">
        <v>51477471.850000001</v>
      </c>
      <c r="FR52" s="7">
        <v>51481824.329999998</v>
      </c>
      <c r="FS52" s="7">
        <v>51451723.75</v>
      </c>
      <c r="FT52" s="7">
        <v>51457846.359999999</v>
      </c>
      <c r="FU52" s="7">
        <v>51436391.109999999</v>
      </c>
      <c r="FV52" s="7">
        <v>51435246.68</v>
      </c>
      <c r="FW52" s="7">
        <v>51430885.18</v>
      </c>
      <c r="FX52" s="7">
        <v>51422903.219999999</v>
      </c>
      <c r="FY52" s="7">
        <v>51429673.699999996</v>
      </c>
      <c r="FZ52" s="7">
        <v>51434723.239999995</v>
      </c>
      <c r="GA52" s="7">
        <v>51434618.959999993</v>
      </c>
      <c r="GB52" s="7">
        <v>51435967.569999993</v>
      </c>
      <c r="GC52" s="7">
        <v>51439490.79999999</v>
      </c>
      <c r="GD52" s="39" t="s">
        <v>181</v>
      </c>
      <c r="GE52" s="39" t="s">
        <v>181</v>
      </c>
      <c r="GF52" s="39" t="s">
        <v>181</v>
      </c>
      <c r="GG52" s="39" t="s">
        <v>181</v>
      </c>
      <c r="GH52" s="39" t="s">
        <v>181</v>
      </c>
      <c r="GI52" s="39" t="s">
        <v>181</v>
      </c>
      <c r="GJ52" s="39" t="s">
        <v>181</v>
      </c>
      <c r="GK52" s="39" t="s">
        <v>181</v>
      </c>
      <c r="GL52" s="39" t="s">
        <v>181</v>
      </c>
      <c r="GM52" s="39" t="s">
        <v>181</v>
      </c>
      <c r="GN52" s="39" t="s">
        <v>181</v>
      </c>
      <c r="GO52" s="39" t="s">
        <v>181</v>
      </c>
      <c r="GP52" s="39" t="s">
        <v>181</v>
      </c>
      <c r="GQ52" s="39" t="s">
        <v>181</v>
      </c>
      <c r="GR52" s="39" t="s">
        <v>181</v>
      </c>
      <c r="GS52" s="39" t="s">
        <v>181</v>
      </c>
    </row>
    <row r="53" spans="1:201" x14ac:dyDescent="0.25">
      <c r="A53" s="11">
        <f t="shared" si="205"/>
        <v>20163</v>
      </c>
      <c r="B53" s="7">
        <v>2138818.39</v>
      </c>
      <c r="C53" s="7">
        <v>11030749.76</v>
      </c>
      <c r="D53" s="7">
        <v>31320972.119999997</v>
      </c>
      <c r="E53" s="7">
        <v>52109791.469999999</v>
      </c>
      <c r="F53" s="7">
        <v>69052474.36999999</v>
      </c>
      <c r="G53" s="7">
        <v>84670066.439999998</v>
      </c>
      <c r="H53" s="7">
        <v>97870821.879999995</v>
      </c>
      <c r="I53" s="7">
        <v>109301274.89999999</v>
      </c>
      <c r="J53" s="7">
        <v>123251530.55</v>
      </c>
      <c r="K53" s="7">
        <v>130581134.91</v>
      </c>
      <c r="L53" s="7">
        <v>138841983.03</v>
      </c>
      <c r="M53" s="7">
        <v>148465924.20999998</v>
      </c>
      <c r="N53" s="7">
        <v>157262998.22999999</v>
      </c>
      <c r="O53" s="7">
        <v>166161536.33999997</v>
      </c>
      <c r="P53" s="7">
        <v>173180117.40000001</v>
      </c>
      <c r="Q53" s="7">
        <v>176491703.42000002</v>
      </c>
      <c r="R53" s="7">
        <v>179812376.72</v>
      </c>
      <c r="S53" s="7">
        <v>181463570.77000001</v>
      </c>
      <c r="T53" s="7">
        <v>182389705.56</v>
      </c>
      <c r="U53" s="7">
        <v>183777383.06</v>
      </c>
      <c r="V53" s="7">
        <v>185099285.06999999</v>
      </c>
      <c r="W53" s="7">
        <v>187474957.64999998</v>
      </c>
      <c r="X53" s="7">
        <v>188931567.03</v>
      </c>
      <c r="Y53" s="39" t="s">
        <v>181</v>
      </c>
      <c r="Z53" s="39" t="s">
        <v>181</v>
      </c>
      <c r="AA53" s="39" t="s">
        <v>181</v>
      </c>
      <c r="AB53" s="39" t="s">
        <v>181</v>
      </c>
      <c r="AC53" s="39" t="s">
        <v>181</v>
      </c>
      <c r="AD53" s="39" t="s">
        <v>181</v>
      </c>
      <c r="AE53" s="39" t="s">
        <v>181</v>
      </c>
      <c r="AF53" s="39" t="s">
        <v>181</v>
      </c>
      <c r="AG53" s="39" t="s">
        <v>181</v>
      </c>
      <c r="AH53" s="39" t="s">
        <v>181</v>
      </c>
      <c r="AI53" s="39" t="s">
        <v>181</v>
      </c>
      <c r="AJ53" s="39" t="s">
        <v>181</v>
      </c>
      <c r="AK53" s="39" t="s">
        <v>181</v>
      </c>
      <c r="AL53" s="39" t="s">
        <v>181</v>
      </c>
      <c r="AM53" s="39" t="s">
        <v>181</v>
      </c>
      <c r="AN53" s="39" t="s">
        <v>181</v>
      </c>
      <c r="AO53" s="39" t="s">
        <v>181</v>
      </c>
      <c r="AP53" s="7">
        <v>65727687.109999999</v>
      </c>
      <c r="AQ53" s="7">
        <v>127932047.48999999</v>
      </c>
      <c r="AR53" s="7">
        <v>142649618.28</v>
      </c>
      <c r="AS53" s="7">
        <v>148160481.41</v>
      </c>
      <c r="AT53" s="7">
        <v>150529371.28</v>
      </c>
      <c r="AU53" s="7">
        <v>151740216.40000001</v>
      </c>
      <c r="AV53" s="7">
        <v>152392691.53000003</v>
      </c>
      <c r="AW53" s="7">
        <v>152732535.58000001</v>
      </c>
      <c r="AX53" s="7">
        <v>153271704.58000001</v>
      </c>
      <c r="AY53" s="7">
        <v>153566063.51000002</v>
      </c>
      <c r="AZ53" s="7">
        <v>153935699.77000001</v>
      </c>
      <c r="BA53" s="7">
        <v>154162721.17000002</v>
      </c>
      <c r="BB53" s="7">
        <v>154339562.09</v>
      </c>
      <c r="BC53" s="7">
        <v>154499618.60000002</v>
      </c>
      <c r="BD53" s="7">
        <v>154596067.85000002</v>
      </c>
      <c r="BE53" s="7">
        <v>154625928.02000001</v>
      </c>
      <c r="BF53" s="7">
        <v>154650692.52000001</v>
      </c>
      <c r="BG53" s="7">
        <v>154650692.52000001</v>
      </c>
      <c r="BH53" s="7">
        <v>154650692.52000001</v>
      </c>
      <c r="BI53" s="7">
        <v>154652981.27000001</v>
      </c>
      <c r="BJ53" s="7">
        <v>154655537.45000002</v>
      </c>
      <c r="BK53" s="7">
        <v>154663503.59</v>
      </c>
      <c r="BL53" s="7">
        <v>154664321.37</v>
      </c>
      <c r="BM53" s="39" t="s">
        <v>181</v>
      </c>
      <c r="BN53" s="39" t="s">
        <v>181</v>
      </c>
      <c r="BO53" s="39" t="s">
        <v>181</v>
      </c>
      <c r="BP53" s="39" t="s">
        <v>181</v>
      </c>
      <c r="BQ53" s="39" t="s">
        <v>181</v>
      </c>
      <c r="BR53" s="39" t="s">
        <v>181</v>
      </c>
      <c r="BS53" s="39" t="s">
        <v>181</v>
      </c>
      <c r="BT53" s="39" t="s">
        <v>181</v>
      </c>
      <c r="BU53" s="39" t="s">
        <v>181</v>
      </c>
      <c r="BV53" s="39" t="s">
        <v>181</v>
      </c>
      <c r="BW53" s="39" t="s">
        <v>181</v>
      </c>
      <c r="BX53" s="39" t="s">
        <v>181</v>
      </c>
      <c r="BY53" s="39" t="s">
        <v>181</v>
      </c>
      <c r="BZ53" s="39" t="s">
        <v>181</v>
      </c>
      <c r="CA53" s="39" t="s">
        <v>181</v>
      </c>
      <c r="CB53" s="39" t="s">
        <v>181</v>
      </c>
      <c r="CC53" s="39" t="s">
        <v>181</v>
      </c>
      <c r="CD53" s="7">
        <v>2740253</v>
      </c>
      <c r="CE53" s="7">
        <v>8344662.8200000003</v>
      </c>
      <c r="CF53" s="7">
        <v>12319722.16</v>
      </c>
      <c r="CG53" s="7">
        <v>14271662.459999999</v>
      </c>
      <c r="CH53" s="7">
        <v>15158474.02</v>
      </c>
      <c r="CI53" s="7">
        <v>15644007.069999998</v>
      </c>
      <c r="CJ53" s="7">
        <v>15952315.189999998</v>
      </c>
      <c r="CK53" s="7">
        <v>16191829.089999998</v>
      </c>
      <c r="CL53" s="7">
        <v>16328656.489999998</v>
      </c>
      <c r="CM53" s="7">
        <v>16433819.039999999</v>
      </c>
      <c r="CN53" s="7">
        <v>16439143.42</v>
      </c>
      <c r="CO53" s="7">
        <v>16487459.029999999</v>
      </c>
      <c r="CP53" s="7">
        <v>16525047.449999999</v>
      </c>
      <c r="CQ53" s="7">
        <v>16531720.339999998</v>
      </c>
      <c r="CR53" s="7">
        <v>16528942.479999999</v>
      </c>
      <c r="CS53" s="7">
        <v>16530384.279999997</v>
      </c>
      <c r="CT53" s="7">
        <v>16523967.339999998</v>
      </c>
      <c r="CU53" s="7">
        <v>16531777.359999998</v>
      </c>
      <c r="CV53" s="7">
        <v>16573271.879999997</v>
      </c>
      <c r="CW53" s="7">
        <v>16590188.819999997</v>
      </c>
      <c r="CX53" s="7">
        <v>16587850.489999996</v>
      </c>
      <c r="CY53" s="7">
        <v>16586483.389999997</v>
      </c>
      <c r="CZ53" s="7">
        <v>16586483.389999997</v>
      </c>
      <c r="DA53" s="39" t="s">
        <v>181</v>
      </c>
      <c r="DB53" s="39" t="s">
        <v>181</v>
      </c>
      <c r="DC53" s="39" t="s">
        <v>181</v>
      </c>
      <c r="DD53" s="39" t="s">
        <v>181</v>
      </c>
      <c r="DE53" s="39" t="s">
        <v>181</v>
      </c>
      <c r="DF53" s="39" t="s">
        <v>181</v>
      </c>
      <c r="DG53" s="39" t="s">
        <v>181</v>
      </c>
      <c r="DH53" s="39" t="s">
        <v>181</v>
      </c>
      <c r="DI53" s="39" t="s">
        <v>181</v>
      </c>
      <c r="DJ53" s="39" t="s">
        <v>181</v>
      </c>
      <c r="DK53" s="39" t="s">
        <v>181</v>
      </c>
      <c r="DL53" s="39" t="s">
        <v>181</v>
      </c>
      <c r="DM53" s="39" t="s">
        <v>181</v>
      </c>
      <c r="DN53" s="39" t="s">
        <v>181</v>
      </c>
      <c r="DO53" s="39" t="s">
        <v>181</v>
      </c>
      <c r="DP53" s="39" t="s">
        <v>181</v>
      </c>
      <c r="DQ53" s="39" t="s">
        <v>181</v>
      </c>
      <c r="DR53" s="7">
        <v>1831258</v>
      </c>
      <c r="DS53" s="7">
        <v>5821426.7400000002</v>
      </c>
      <c r="DT53" s="7">
        <v>10388990.210000001</v>
      </c>
      <c r="DU53" s="7">
        <v>18125676.539999999</v>
      </c>
      <c r="DV53" s="7">
        <v>23615109.050000001</v>
      </c>
      <c r="DW53" s="7">
        <v>28824523.66</v>
      </c>
      <c r="DX53" s="7">
        <v>31998352.739999998</v>
      </c>
      <c r="DY53" s="7">
        <v>35301159.889999993</v>
      </c>
      <c r="DZ53" s="7">
        <v>38569489.469999999</v>
      </c>
      <c r="EA53" s="7">
        <v>40660017.589999996</v>
      </c>
      <c r="EB53" s="7">
        <v>42732020.529999994</v>
      </c>
      <c r="EC53" s="7">
        <v>43869408.459999993</v>
      </c>
      <c r="ED53" s="7">
        <v>45107258.199999996</v>
      </c>
      <c r="EE53" s="7">
        <v>45767320.599999987</v>
      </c>
      <c r="EF53" s="7">
        <v>46416332.899999991</v>
      </c>
      <c r="EG53" s="7">
        <v>47467908.11999999</v>
      </c>
      <c r="EH53" s="7">
        <v>48087445.309999987</v>
      </c>
      <c r="EI53" s="7">
        <v>48652233.759999983</v>
      </c>
      <c r="EJ53" s="7">
        <v>49190100.959999979</v>
      </c>
      <c r="EK53" s="7">
        <v>49440212.289999984</v>
      </c>
      <c r="EL53" s="7">
        <v>49880815.619999982</v>
      </c>
      <c r="EM53" s="7">
        <v>50169226.55999998</v>
      </c>
      <c r="EN53" s="7">
        <v>50609850.679999985</v>
      </c>
      <c r="EO53" s="39" t="s">
        <v>181</v>
      </c>
      <c r="EP53" s="39" t="s">
        <v>181</v>
      </c>
      <c r="EQ53" s="39" t="s">
        <v>181</v>
      </c>
      <c r="ER53" s="39" t="s">
        <v>181</v>
      </c>
      <c r="ES53" s="39" t="s">
        <v>181</v>
      </c>
      <c r="ET53" s="39" t="s">
        <v>181</v>
      </c>
      <c r="EU53" s="39" t="s">
        <v>181</v>
      </c>
      <c r="EV53" s="39" t="s">
        <v>181</v>
      </c>
      <c r="EW53" s="39" t="s">
        <v>181</v>
      </c>
      <c r="EX53" s="39" t="s">
        <v>181</v>
      </c>
      <c r="EY53" s="39" t="s">
        <v>181</v>
      </c>
      <c r="EZ53" s="39" t="s">
        <v>181</v>
      </c>
      <c r="FA53" s="39" t="s">
        <v>181</v>
      </c>
      <c r="FB53" s="39" t="s">
        <v>181</v>
      </c>
      <c r="FC53" s="39" t="s">
        <v>181</v>
      </c>
      <c r="FD53" s="39" t="s">
        <v>181</v>
      </c>
      <c r="FE53" s="39" t="s">
        <v>181</v>
      </c>
      <c r="FF53" s="7">
        <v>33677924.310000002</v>
      </c>
      <c r="FG53" s="7">
        <v>50592120.259999998</v>
      </c>
      <c r="FH53" s="7">
        <v>51977724.109999999</v>
      </c>
      <c r="FI53" s="7">
        <v>52259594.879999995</v>
      </c>
      <c r="FJ53" s="7">
        <v>52556847.169999994</v>
      </c>
      <c r="FK53" s="7">
        <v>52700043.009999998</v>
      </c>
      <c r="FL53" s="7">
        <v>52713149.939999998</v>
      </c>
      <c r="FM53" s="7">
        <v>52772245.129999995</v>
      </c>
      <c r="FN53" s="7">
        <v>52782471.109999992</v>
      </c>
      <c r="FO53" s="7">
        <v>52846203.369999997</v>
      </c>
      <c r="FP53" s="7">
        <v>52847348.619999997</v>
      </c>
      <c r="FQ53" s="7">
        <v>52856316.989999995</v>
      </c>
      <c r="FR53" s="7">
        <v>52843433.039999992</v>
      </c>
      <c r="FS53" s="7">
        <v>52841195.36999999</v>
      </c>
      <c r="FT53" s="7">
        <v>52824155.329999991</v>
      </c>
      <c r="FU53" s="7">
        <v>52813196.999999993</v>
      </c>
      <c r="FV53" s="7">
        <v>52822944.109999992</v>
      </c>
      <c r="FW53" s="7">
        <v>52829211.389999993</v>
      </c>
      <c r="FX53" s="7">
        <v>52844607.779999994</v>
      </c>
      <c r="FY53" s="7">
        <v>52846937.039999992</v>
      </c>
      <c r="FZ53" s="7">
        <v>52851273.29999999</v>
      </c>
      <c r="GA53" s="7">
        <v>52855080.269999988</v>
      </c>
      <c r="GB53" s="7">
        <v>52855701.809999987</v>
      </c>
      <c r="GC53" s="39" t="s">
        <v>181</v>
      </c>
      <c r="GD53" s="39" t="s">
        <v>181</v>
      </c>
      <c r="GE53" s="39" t="s">
        <v>181</v>
      </c>
      <c r="GF53" s="39" t="s">
        <v>181</v>
      </c>
      <c r="GG53" s="39" t="s">
        <v>181</v>
      </c>
      <c r="GH53" s="39" t="s">
        <v>181</v>
      </c>
      <c r="GI53" s="39" t="s">
        <v>181</v>
      </c>
      <c r="GJ53" s="39" t="s">
        <v>181</v>
      </c>
      <c r="GK53" s="39" t="s">
        <v>181</v>
      </c>
      <c r="GL53" s="39" t="s">
        <v>181</v>
      </c>
      <c r="GM53" s="39" t="s">
        <v>181</v>
      </c>
      <c r="GN53" s="39" t="s">
        <v>181</v>
      </c>
      <c r="GO53" s="39" t="s">
        <v>181</v>
      </c>
      <c r="GP53" s="39" t="s">
        <v>181</v>
      </c>
      <c r="GQ53" s="39" t="s">
        <v>181</v>
      </c>
      <c r="GR53" s="39" t="s">
        <v>181</v>
      </c>
      <c r="GS53" s="39" t="s">
        <v>181</v>
      </c>
    </row>
    <row r="54" spans="1:201" x14ac:dyDescent="0.25">
      <c r="A54" s="11">
        <f t="shared" si="205"/>
        <v>20164</v>
      </c>
      <c r="B54" s="7">
        <v>2316967.91</v>
      </c>
      <c r="C54" s="7">
        <v>13539249.219999999</v>
      </c>
      <c r="D54" s="7">
        <v>33020734.849999998</v>
      </c>
      <c r="E54" s="7">
        <v>53072780.130000003</v>
      </c>
      <c r="F54" s="7">
        <v>72403270.189999998</v>
      </c>
      <c r="G54" s="7">
        <v>86834752.139999986</v>
      </c>
      <c r="H54" s="7">
        <v>98597750.609999985</v>
      </c>
      <c r="I54" s="7">
        <v>110157889.97999999</v>
      </c>
      <c r="J54" s="7">
        <v>125700457.06999999</v>
      </c>
      <c r="K54" s="7">
        <v>151803706.07999998</v>
      </c>
      <c r="L54" s="7">
        <v>171784812.09999999</v>
      </c>
      <c r="M54" s="7">
        <v>180910484.87</v>
      </c>
      <c r="N54" s="7">
        <v>189464882.03</v>
      </c>
      <c r="O54" s="7">
        <v>197937812.25</v>
      </c>
      <c r="P54" s="7">
        <v>204509587.87</v>
      </c>
      <c r="Q54" s="7">
        <v>207550117.03999999</v>
      </c>
      <c r="R54" s="7">
        <v>210826069.65999997</v>
      </c>
      <c r="S54" s="7">
        <v>212954659.80999997</v>
      </c>
      <c r="T54" s="7">
        <v>216932723.18999994</v>
      </c>
      <c r="U54" s="7">
        <v>219407342.92999995</v>
      </c>
      <c r="V54" s="7">
        <v>221807534.39999995</v>
      </c>
      <c r="W54" s="7">
        <v>223284407.60999995</v>
      </c>
      <c r="X54" s="39" t="s">
        <v>181</v>
      </c>
      <c r="Y54" s="39" t="s">
        <v>181</v>
      </c>
      <c r="Z54" s="39" t="s">
        <v>181</v>
      </c>
      <c r="AA54" s="39" t="s">
        <v>181</v>
      </c>
      <c r="AB54" s="39" t="s">
        <v>181</v>
      </c>
      <c r="AC54" s="39" t="s">
        <v>181</v>
      </c>
      <c r="AD54" s="39" t="s">
        <v>181</v>
      </c>
      <c r="AE54" s="39" t="s">
        <v>181</v>
      </c>
      <c r="AF54" s="39" t="s">
        <v>181</v>
      </c>
      <c r="AG54" s="39" t="s">
        <v>181</v>
      </c>
      <c r="AH54" s="39" t="s">
        <v>181</v>
      </c>
      <c r="AI54" s="39" t="s">
        <v>181</v>
      </c>
      <c r="AJ54" s="39" t="s">
        <v>181</v>
      </c>
      <c r="AK54" s="39" t="s">
        <v>181</v>
      </c>
      <c r="AL54" s="39" t="s">
        <v>181</v>
      </c>
      <c r="AM54" s="39" t="s">
        <v>181</v>
      </c>
      <c r="AN54" s="39" t="s">
        <v>181</v>
      </c>
      <c r="AO54" s="39" t="s">
        <v>181</v>
      </c>
      <c r="AP54" s="7">
        <v>63417020.020000003</v>
      </c>
      <c r="AQ54" s="7">
        <v>132594608.59</v>
      </c>
      <c r="AR54" s="7">
        <v>146359393.43000004</v>
      </c>
      <c r="AS54" s="7">
        <v>151798051.49000001</v>
      </c>
      <c r="AT54" s="7">
        <v>154150999.19</v>
      </c>
      <c r="AU54" s="7">
        <v>155486881.97</v>
      </c>
      <c r="AV54" s="7">
        <v>156497070.44999999</v>
      </c>
      <c r="AW54" s="7">
        <v>156976356.68000001</v>
      </c>
      <c r="AX54" s="7">
        <v>157441715.36000001</v>
      </c>
      <c r="AY54" s="7">
        <v>157759032.05000001</v>
      </c>
      <c r="AZ54" s="7">
        <v>157871552.31999999</v>
      </c>
      <c r="BA54" s="7">
        <v>158068615.63</v>
      </c>
      <c r="BB54" s="7">
        <v>158259313.56</v>
      </c>
      <c r="BC54" s="7">
        <v>158297635.76999998</v>
      </c>
      <c r="BD54" s="7">
        <v>158414756.55999997</v>
      </c>
      <c r="BE54" s="7">
        <v>158459101.05999997</v>
      </c>
      <c r="BF54" s="7">
        <v>158484649.89999998</v>
      </c>
      <c r="BG54" s="7">
        <v>158500154.21999997</v>
      </c>
      <c r="BH54" s="7">
        <v>158500054.21999997</v>
      </c>
      <c r="BI54" s="7">
        <v>158501424.21999997</v>
      </c>
      <c r="BJ54" s="7">
        <v>158505060.55999997</v>
      </c>
      <c r="BK54" s="7">
        <v>158505131.05999997</v>
      </c>
      <c r="BL54" s="39" t="s">
        <v>181</v>
      </c>
      <c r="BM54" s="39" t="s">
        <v>181</v>
      </c>
      <c r="BN54" s="39" t="s">
        <v>181</v>
      </c>
      <c r="BO54" s="39" t="s">
        <v>181</v>
      </c>
      <c r="BP54" s="39" t="s">
        <v>181</v>
      </c>
      <c r="BQ54" s="39" t="s">
        <v>181</v>
      </c>
      <c r="BR54" s="39" t="s">
        <v>181</v>
      </c>
      <c r="BS54" s="39" t="s">
        <v>181</v>
      </c>
      <c r="BT54" s="39" t="s">
        <v>181</v>
      </c>
      <c r="BU54" s="39" t="s">
        <v>181</v>
      </c>
      <c r="BV54" s="39" t="s">
        <v>181</v>
      </c>
      <c r="BW54" s="39" t="s">
        <v>181</v>
      </c>
      <c r="BX54" s="39" t="s">
        <v>181</v>
      </c>
      <c r="BY54" s="39" t="s">
        <v>181</v>
      </c>
      <c r="BZ54" s="39" t="s">
        <v>181</v>
      </c>
      <c r="CA54" s="39" t="s">
        <v>181</v>
      </c>
      <c r="CB54" s="39" t="s">
        <v>181</v>
      </c>
      <c r="CC54" s="39" t="s">
        <v>181</v>
      </c>
      <c r="CD54" s="7">
        <v>3144596.7</v>
      </c>
      <c r="CE54" s="7">
        <v>9497347.75</v>
      </c>
      <c r="CF54" s="7">
        <v>13583520.460000001</v>
      </c>
      <c r="CG54" s="7">
        <v>15427869.25</v>
      </c>
      <c r="CH54" s="7">
        <v>16407220.479999999</v>
      </c>
      <c r="CI54" s="7">
        <v>16963387.359999999</v>
      </c>
      <c r="CJ54" s="7">
        <v>17267515.940000001</v>
      </c>
      <c r="CK54" s="7">
        <v>17624379.059999999</v>
      </c>
      <c r="CL54" s="7">
        <v>17804576.98</v>
      </c>
      <c r="CM54" s="7">
        <v>17854083.93</v>
      </c>
      <c r="CN54" s="7">
        <v>17952459.189999998</v>
      </c>
      <c r="CO54" s="7">
        <v>18071604.269999996</v>
      </c>
      <c r="CP54" s="7">
        <v>18165603.619999997</v>
      </c>
      <c r="CQ54" s="7">
        <v>18207793.179999996</v>
      </c>
      <c r="CR54" s="7">
        <v>18225311.899999999</v>
      </c>
      <c r="CS54" s="7">
        <v>18238732.839999996</v>
      </c>
      <c r="CT54" s="7">
        <v>18237268.169999994</v>
      </c>
      <c r="CU54" s="7">
        <v>18252454.229999993</v>
      </c>
      <c r="CV54" s="7">
        <v>18257290.439999994</v>
      </c>
      <c r="CW54" s="7">
        <v>18251761.169999994</v>
      </c>
      <c r="CX54" s="7">
        <v>18251761.169999994</v>
      </c>
      <c r="CY54" s="7">
        <v>18251761.169999994</v>
      </c>
      <c r="CZ54" s="39" t="s">
        <v>181</v>
      </c>
      <c r="DA54" s="39" t="s">
        <v>181</v>
      </c>
      <c r="DB54" s="39" t="s">
        <v>181</v>
      </c>
      <c r="DC54" s="39" t="s">
        <v>181</v>
      </c>
      <c r="DD54" s="39" t="s">
        <v>181</v>
      </c>
      <c r="DE54" s="39" t="s">
        <v>181</v>
      </c>
      <c r="DF54" s="39" t="s">
        <v>181</v>
      </c>
      <c r="DG54" s="39" t="s">
        <v>181</v>
      </c>
      <c r="DH54" s="39" t="s">
        <v>181</v>
      </c>
      <c r="DI54" s="39" t="s">
        <v>181</v>
      </c>
      <c r="DJ54" s="39" t="s">
        <v>181</v>
      </c>
      <c r="DK54" s="39" t="s">
        <v>181</v>
      </c>
      <c r="DL54" s="39" t="s">
        <v>181</v>
      </c>
      <c r="DM54" s="39" t="s">
        <v>181</v>
      </c>
      <c r="DN54" s="39" t="s">
        <v>181</v>
      </c>
      <c r="DO54" s="39" t="s">
        <v>181</v>
      </c>
      <c r="DP54" s="39" t="s">
        <v>181</v>
      </c>
      <c r="DQ54" s="39" t="s">
        <v>181</v>
      </c>
      <c r="DR54" s="7">
        <v>1943475.61</v>
      </c>
      <c r="DS54" s="7">
        <v>7847330.0499999998</v>
      </c>
      <c r="DT54" s="7">
        <v>14958705.09</v>
      </c>
      <c r="DU54" s="7">
        <v>21416680.899999999</v>
      </c>
      <c r="DV54" s="7">
        <v>27476845.510000002</v>
      </c>
      <c r="DW54" s="7">
        <v>31634202.330000002</v>
      </c>
      <c r="DX54" s="7">
        <v>35142760.409999996</v>
      </c>
      <c r="DY54" s="7">
        <v>38600775.82</v>
      </c>
      <c r="DZ54" s="7">
        <v>42661154.839999996</v>
      </c>
      <c r="EA54" s="7">
        <v>44559116.289999999</v>
      </c>
      <c r="EB54" s="7">
        <v>46467197.359999992</v>
      </c>
      <c r="EC54" s="7">
        <v>47825028.159999996</v>
      </c>
      <c r="ED54" s="7">
        <v>50004827.389999993</v>
      </c>
      <c r="EE54" s="7">
        <v>50705835.749999993</v>
      </c>
      <c r="EF54" s="7">
        <v>51654035.289999984</v>
      </c>
      <c r="EG54" s="7">
        <v>52405826.689999983</v>
      </c>
      <c r="EH54" s="7">
        <v>53151173.719999984</v>
      </c>
      <c r="EI54" s="7">
        <v>53909326.859999985</v>
      </c>
      <c r="EJ54" s="7">
        <v>54459345.619999982</v>
      </c>
      <c r="EK54" s="7">
        <v>54906217.459999986</v>
      </c>
      <c r="EL54" s="7">
        <v>55313374.349999987</v>
      </c>
      <c r="EM54" s="7">
        <v>55931989.259999983</v>
      </c>
      <c r="EN54" s="39" t="s">
        <v>181</v>
      </c>
      <c r="EO54" s="39" t="s">
        <v>181</v>
      </c>
      <c r="EP54" s="39" t="s">
        <v>181</v>
      </c>
      <c r="EQ54" s="39" t="s">
        <v>181</v>
      </c>
      <c r="ER54" s="39" t="s">
        <v>181</v>
      </c>
      <c r="ES54" s="39" t="s">
        <v>181</v>
      </c>
      <c r="ET54" s="39" t="s">
        <v>181</v>
      </c>
      <c r="EU54" s="39" t="s">
        <v>181</v>
      </c>
      <c r="EV54" s="39" t="s">
        <v>181</v>
      </c>
      <c r="EW54" s="39" t="s">
        <v>181</v>
      </c>
      <c r="EX54" s="39" t="s">
        <v>181</v>
      </c>
      <c r="EY54" s="39" t="s">
        <v>181</v>
      </c>
      <c r="EZ54" s="39" t="s">
        <v>181</v>
      </c>
      <c r="FA54" s="39" t="s">
        <v>181</v>
      </c>
      <c r="FB54" s="39" t="s">
        <v>181</v>
      </c>
      <c r="FC54" s="39" t="s">
        <v>181</v>
      </c>
      <c r="FD54" s="39" t="s">
        <v>181</v>
      </c>
      <c r="FE54" s="39" t="s">
        <v>181</v>
      </c>
      <c r="FF54" s="7">
        <v>31929242.23</v>
      </c>
      <c r="FG54" s="7">
        <v>51101460.759999998</v>
      </c>
      <c r="FH54" s="7">
        <v>52486830.32</v>
      </c>
      <c r="FI54" s="7">
        <v>53090387.019999996</v>
      </c>
      <c r="FJ54" s="7">
        <v>53261501.059999995</v>
      </c>
      <c r="FK54" s="7">
        <v>53264904.979999997</v>
      </c>
      <c r="FL54" s="7">
        <v>53331821.979999997</v>
      </c>
      <c r="FM54" s="7">
        <v>53350947.229999997</v>
      </c>
      <c r="FN54" s="7">
        <v>53324773.489999995</v>
      </c>
      <c r="FO54" s="7">
        <v>53321922.599999994</v>
      </c>
      <c r="FP54" s="7">
        <v>53352321.679999992</v>
      </c>
      <c r="FQ54" s="7">
        <v>53373881.389999993</v>
      </c>
      <c r="FR54" s="7">
        <v>53383903.86999999</v>
      </c>
      <c r="FS54" s="7">
        <v>53364332.409999989</v>
      </c>
      <c r="FT54" s="7">
        <v>53358319.769999988</v>
      </c>
      <c r="FU54" s="7">
        <v>53363783.00999999</v>
      </c>
      <c r="FV54" s="7">
        <v>53388837.61999999</v>
      </c>
      <c r="FW54" s="7">
        <v>53394462.729999989</v>
      </c>
      <c r="FX54" s="7">
        <v>53403690.219999991</v>
      </c>
      <c r="FY54" s="7">
        <v>53406314.61999999</v>
      </c>
      <c r="FZ54" s="7">
        <v>53407918.86999999</v>
      </c>
      <c r="GA54" s="7">
        <v>53409779.949999988</v>
      </c>
      <c r="GB54" s="39" t="s">
        <v>181</v>
      </c>
      <c r="GC54" s="39" t="s">
        <v>181</v>
      </c>
      <c r="GD54" s="39" t="s">
        <v>181</v>
      </c>
      <c r="GE54" s="39" t="s">
        <v>181</v>
      </c>
      <c r="GF54" s="39" t="s">
        <v>181</v>
      </c>
      <c r="GG54" s="39" t="s">
        <v>181</v>
      </c>
      <c r="GH54" s="39" t="s">
        <v>181</v>
      </c>
      <c r="GI54" s="39" t="s">
        <v>181</v>
      </c>
      <c r="GJ54" s="39" t="s">
        <v>181</v>
      </c>
      <c r="GK54" s="39" t="s">
        <v>181</v>
      </c>
      <c r="GL54" s="39" t="s">
        <v>181</v>
      </c>
      <c r="GM54" s="39" t="s">
        <v>181</v>
      </c>
      <c r="GN54" s="39" t="s">
        <v>181</v>
      </c>
      <c r="GO54" s="39" t="s">
        <v>181</v>
      </c>
      <c r="GP54" s="39" t="s">
        <v>181</v>
      </c>
      <c r="GQ54" s="39" t="s">
        <v>181</v>
      </c>
      <c r="GR54" s="39" t="s">
        <v>181</v>
      </c>
      <c r="GS54" s="39" t="s">
        <v>181</v>
      </c>
    </row>
    <row r="55" spans="1:201" x14ac:dyDescent="0.25">
      <c r="A55" s="11">
        <f t="shared" si="205"/>
        <v>20171</v>
      </c>
      <c r="B55" s="7">
        <v>2020352.11</v>
      </c>
      <c r="C55" s="7">
        <v>10934954.939999999</v>
      </c>
      <c r="D55" s="7">
        <v>26057774.18</v>
      </c>
      <c r="E55" s="7">
        <v>47283689.979999997</v>
      </c>
      <c r="F55" s="7">
        <v>62095086.75</v>
      </c>
      <c r="G55" s="7">
        <v>75602076.25</v>
      </c>
      <c r="H55" s="7">
        <v>85577022.989999995</v>
      </c>
      <c r="I55" s="7">
        <v>96346484.290000007</v>
      </c>
      <c r="J55" s="7">
        <v>110321418.23</v>
      </c>
      <c r="K55" s="7">
        <v>121081070.75</v>
      </c>
      <c r="L55" s="7">
        <v>127398233.26000001</v>
      </c>
      <c r="M55" s="7">
        <v>135245792.11000001</v>
      </c>
      <c r="N55" s="7">
        <v>143397640.75</v>
      </c>
      <c r="O55" s="7">
        <v>148798424.84</v>
      </c>
      <c r="P55" s="7">
        <v>152965184.63</v>
      </c>
      <c r="Q55" s="7">
        <v>156171000.77000001</v>
      </c>
      <c r="R55" s="7">
        <v>159052501.38999999</v>
      </c>
      <c r="S55" s="7">
        <v>162467924.47</v>
      </c>
      <c r="T55" s="7">
        <v>166090792.44999999</v>
      </c>
      <c r="U55" s="7">
        <v>169727049.87</v>
      </c>
      <c r="V55" s="7">
        <v>172136374.39000002</v>
      </c>
      <c r="W55" s="39" t="s">
        <v>181</v>
      </c>
      <c r="X55" s="39" t="s">
        <v>181</v>
      </c>
      <c r="Y55" s="39" t="s">
        <v>181</v>
      </c>
      <c r="Z55" s="39" t="s">
        <v>181</v>
      </c>
      <c r="AA55" s="39" t="s">
        <v>181</v>
      </c>
      <c r="AB55" s="39" t="s">
        <v>181</v>
      </c>
      <c r="AC55" s="39" t="s">
        <v>181</v>
      </c>
      <c r="AD55" s="39" t="s">
        <v>181</v>
      </c>
      <c r="AE55" s="39" t="s">
        <v>181</v>
      </c>
      <c r="AF55" s="39" t="s">
        <v>181</v>
      </c>
      <c r="AG55" s="39" t="s">
        <v>181</v>
      </c>
      <c r="AH55" s="39" t="s">
        <v>181</v>
      </c>
      <c r="AI55" s="39" t="s">
        <v>181</v>
      </c>
      <c r="AJ55" s="39" t="s">
        <v>181</v>
      </c>
      <c r="AK55" s="39" t="s">
        <v>181</v>
      </c>
      <c r="AL55" s="39" t="s">
        <v>181</v>
      </c>
      <c r="AM55" s="39" t="s">
        <v>181</v>
      </c>
      <c r="AN55" s="39" t="s">
        <v>181</v>
      </c>
      <c r="AO55" s="39" t="s">
        <v>181</v>
      </c>
      <c r="AP55" s="7">
        <v>66342980.310000002</v>
      </c>
      <c r="AQ55" s="7">
        <v>124629625.45000002</v>
      </c>
      <c r="AR55" s="7">
        <v>136425972.94</v>
      </c>
      <c r="AS55" s="7">
        <v>140598725.27000001</v>
      </c>
      <c r="AT55" s="7">
        <v>142912422.13</v>
      </c>
      <c r="AU55" s="7">
        <v>144056847.98000002</v>
      </c>
      <c r="AV55" s="7">
        <v>144804148.74000001</v>
      </c>
      <c r="AW55" s="7">
        <v>145182309.66</v>
      </c>
      <c r="AX55" s="7">
        <v>145498728.31000003</v>
      </c>
      <c r="AY55" s="7">
        <v>145655442.73000002</v>
      </c>
      <c r="AZ55" s="7">
        <v>145781667.76000002</v>
      </c>
      <c r="BA55" s="7">
        <v>145899866.19</v>
      </c>
      <c r="BB55" s="7">
        <v>146071731.38999999</v>
      </c>
      <c r="BC55" s="7">
        <v>146107454.19999999</v>
      </c>
      <c r="BD55" s="7">
        <v>146218037.38999999</v>
      </c>
      <c r="BE55" s="7">
        <v>146313090.39999998</v>
      </c>
      <c r="BF55" s="7">
        <v>146334390.83999997</v>
      </c>
      <c r="BG55" s="7">
        <v>146345915.91999996</v>
      </c>
      <c r="BH55" s="7">
        <v>146372583.87999997</v>
      </c>
      <c r="BI55" s="7">
        <v>146433315.84999996</v>
      </c>
      <c r="BJ55" s="7">
        <v>146442145.51999998</v>
      </c>
      <c r="BK55" s="39" t="s">
        <v>181</v>
      </c>
      <c r="BL55" s="39" t="s">
        <v>181</v>
      </c>
      <c r="BM55" s="39" t="s">
        <v>181</v>
      </c>
      <c r="BN55" s="39" t="s">
        <v>181</v>
      </c>
      <c r="BO55" s="39" t="s">
        <v>181</v>
      </c>
      <c r="BP55" s="39" t="s">
        <v>181</v>
      </c>
      <c r="BQ55" s="39" t="s">
        <v>181</v>
      </c>
      <c r="BR55" s="39" t="s">
        <v>181</v>
      </c>
      <c r="BS55" s="39" t="s">
        <v>181</v>
      </c>
      <c r="BT55" s="39" t="s">
        <v>181</v>
      </c>
      <c r="BU55" s="39" t="s">
        <v>181</v>
      </c>
      <c r="BV55" s="39" t="s">
        <v>181</v>
      </c>
      <c r="BW55" s="39" t="s">
        <v>181</v>
      </c>
      <c r="BX55" s="39" t="s">
        <v>181</v>
      </c>
      <c r="BY55" s="39" t="s">
        <v>181</v>
      </c>
      <c r="BZ55" s="39" t="s">
        <v>181</v>
      </c>
      <c r="CA55" s="39" t="s">
        <v>181</v>
      </c>
      <c r="CB55" s="39" t="s">
        <v>181</v>
      </c>
      <c r="CC55" s="39" t="s">
        <v>181</v>
      </c>
      <c r="CD55" s="7">
        <v>2717625.05</v>
      </c>
      <c r="CE55" s="7">
        <v>8226206</v>
      </c>
      <c r="CF55" s="7">
        <v>11748991.470000001</v>
      </c>
      <c r="CG55" s="7">
        <v>13634193.459999999</v>
      </c>
      <c r="CH55" s="7">
        <v>14442791.229999999</v>
      </c>
      <c r="CI55" s="7">
        <v>14963929.17</v>
      </c>
      <c r="CJ55" s="7">
        <v>15312576.6</v>
      </c>
      <c r="CK55" s="7">
        <v>15532111.5</v>
      </c>
      <c r="CL55" s="7">
        <v>15809549.49</v>
      </c>
      <c r="CM55" s="7">
        <v>15900545.460000001</v>
      </c>
      <c r="CN55" s="7">
        <v>16078237.98</v>
      </c>
      <c r="CO55" s="7">
        <v>16118702.84</v>
      </c>
      <c r="CP55" s="7">
        <v>16131095.17</v>
      </c>
      <c r="CQ55" s="7">
        <v>16127268.299999999</v>
      </c>
      <c r="CR55" s="7">
        <v>16135119.669999998</v>
      </c>
      <c r="CS55" s="7">
        <v>16146843.219999999</v>
      </c>
      <c r="CT55" s="7">
        <v>16158195.629999999</v>
      </c>
      <c r="CU55" s="7">
        <v>16155755.639999999</v>
      </c>
      <c r="CV55" s="7">
        <v>16168609.639999999</v>
      </c>
      <c r="CW55" s="7">
        <v>16171730.209999999</v>
      </c>
      <c r="CX55" s="7">
        <v>16178057.709999999</v>
      </c>
      <c r="CY55" s="39" t="s">
        <v>181</v>
      </c>
      <c r="CZ55" s="39" t="s">
        <v>181</v>
      </c>
      <c r="DA55" s="39" t="s">
        <v>181</v>
      </c>
      <c r="DB55" s="39" t="s">
        <v>181</v>
      </c>
      <c r="DC55" s="39" t="s">
        <v>181</v>
      </c>
      <c r="DD55" s="39" t="s">
        <v>181</v>
      </c>
      <c r="DE55" s="39" t="s">
        <v>181</v>
      </c>
      <c r="DF55" s="39" t="s">
        <v>181</v>
      </c>
      <c r="DG55" s="39" t="s">
        <v>181</v>
      </c>
      <c r="DH55" s="39" t="s">
        <v>181</v>
      </c>
      <c r="DI55" s="39" t="s">
        <v>181</v>
      </c>
      <c r="DJ55" s="39" t="s">
        <v>181</v>
      </c>
      <c r="DK55" s="39" t="s">
        <v>181</v>
      </c>
      <c r="DL55" s="39" t="s">
        <v>181</v>
      </c>
      <c r="DM55" s="39" t="s">
        <v>181</v>
      </c>
      <c r="DN55" s="39" t="s">
        <v>181</v>
      </c>
      <c r="DO55" s="39" t="s">
        <v>181</v>
      </c>
      <c r="DP55" s="39" t="s">
        <v>181</v>
      </c>
      <c r="DQ55" s="39" t="s">
        <v>181</v>
      </c>
      <c r="DR55" s="7">
        <v>1589575.2</v>
      </c>
      <c r="DS55" s="7">
        <v>5861868.3700000001</v>
      </c>
      <c r="DT55" s="7">
        <v>11619364.049999999</v>
      </c>
      <c r="DU55" s="7">
        <v>17772052.09</v>
      </c>
      <c r="DV55" s="7">
        <v>22155852.239999998</v>
      </c>
      <c r="DW55" s="7">
        <v>26126623.559999999</v>
      </c>
      <c r="DX55" s="7">
        <v>29501521.640000001</v>
      </c>
      <c r="DY55" s="7">
        <v>32747779.850000001</v>
      </c>
      <c r="DZ55" s="7">
        <v>35950897.549999997</v>
      </c>
      <c r="EA55" s="7">
        <v>38156067.800000004</v>
      </c>
      <c r="EB55" s="7">
        <v>39395984.409999996</v>
      </c>
      <c r="EC55" s="7">
        <v>40734906.359999999</v>
      </c>
      <c r="ED55" s="7">
        <v>42230667.759999998</v>
      </c>
      <c r="EE55" s="7">
        <v>42862999.669999994</v>
      </c>
      <c r="EF55" s="7">
        <v>43379837.889999993</v>
      </c>
      <c r="EG55" s="7">
        <v>44153015.029999994</v>
      </c>
      <c r="EH55" s="7">
        <v>44768266.179999992</v>
      </c>
      <c r="EI55" s="7">
        <v>45246007.739999987</v>
      </c>
      <c r="EJ55" s="7">
        <v>45612658.36999999</v>
      </c>
      <c r="EK55" s="7">
        <v>46208603.18999999</v>
      </c>
      <c r="EL55" s="7">
        <v>47013266.749999993</v>
      </c>
      <c r="EM55" s="39" t="s">
        <v>181</v>
      </c>
      <c r="EN55" s="39" t="s">
        <v>181</v>
      </c>
      <c r="EO55" s="39" t="s">
        <v>181</v>
      </c>
      <c r="EP55" s="39" t="s">
        <v>181</v>
      </c>
      <c r="EQ55" s="39" t="s">
        <v>181</v>
      </c>
      <c r="ER55" s="39" t="s">
        <v>181</v>
      </c>
      <c r="ES55" s="39" t="s">
        <v>181</v>
      </c>
      <c r="ET55" s="39" t="s">
        <v>181</v>
      </c>
      <c r="EU55" s="39" t="s">
        <v>181</v>
      </c>
      <c r="EV55" s="39" t="s">
        <v>181</v>
      </c>
      <c r="EW55" s="39" t="s">
        <v>181</v>
      </c>
      <c r="EX55" s="39" t="s">
        <v>181</v>
      </c>
      <c r="EY55" s="39" t="s">
        <v>181</v>
      </c>
      <c r="EZ55" s="39" t="s">
        <v>181</v>
      </c>
      <c r="FA55" s="39" t="s">
        <v>181</v>
      </c>
      <c r="FB55" s="39" t="s">
        <v>181</v>
      </c>
      <c r="FC55" s="39" t="s">
        <v>181</v>
      </c>
      <c r="FD55" s="39" t="s">
        <v>181</v>
      </c>
      <c r="FE55" s="39" t="s">
        <v>181</v>
      </c>
      <c r="FF55" s="7">
        <v>40340780.789999999</v>
      </c>
      <c r="FG55" s="7">
        <v>58005979.450000003</v>
      </c>
      <c r="FH55" s="7">
        <v>59461087.360000007</v>
      </c>
      <c r="FI55" s="7">
        <v>60134031.040000007</v>
      </c>
      <c r="FJ55" s="7">
        <v>60543217.990000002</v>
      </c>
      <c r="FK55" s="7">
        <v>60674587.890000001</v>
      </c>
      <c r="FL55" s="7">
        <v>60780798.509999998</v>
      </c>
      <c r="FM55" s="7">
        <v>60852564.119999997</v>
      </c>
      <c r="FN55" s="7">
        <v>60852816.419999994</v>
      </c>
      <c r="FO55" s="7">
        <v>60859519.629999995</v>
      </c>
      <c r="FP55" s="7">
        <v>60866547.449999996</v>
      </c>
      <c r="FQ55" s="7">
        <v>60881176.249999993</v>
      </c>
      <c r="FR55" s="7">
        <v>60916667.309999995</v>
      </c>
      <c r="FS55" s="7">
        <v>60906992.339999996</v>
      </c>
      <c r="FT55" s="7">
        <v>60926890.989999995</v>
      </c>
      <c r="FU55" s="7">
        <v>60932475.459999993</v>
      </c>
      <c r="FV55" s="7">
        <v>60981898.919999994</v>
      </c>
      <c r="FW55" s="7">
        <v>60986680.439999998</v>
      </c>
      <c r="FX55" s="7">
        <v>60974320.979999997</v>
      </c>
      <c r="FY55" s="7">
        <v>60983559.669999994</v>
      </c>
      <c r="FZ55" s="7">
        <v>60979690.839999996</v>
      </c>
      <c r="GA55" s="39" t="s">
        <v>181</v>
      </c>
      <c r="GB55" s="39" t="s">
        <v>181</v>
      </c>
      <c r="GC55" s="39" t="s">
        <v>181</v>
      </c>
      <c r="GD55" s="39" t="s">
        <v>181</v>
      </c>
      <c r="GE55" s="39" t="s">
        <v>181</v>
      </c>
      <c r="GF55" s="39" t="s">
        <v>181</v>
      </c>
      <c r="GG55" s="39" t="s">
        <v>181</v>
      </c>
      <c r="GH55" s="39" t="s">
        <v>181</v>
      </c>
      <c r="GI55" s="39" t="s">
        <v>181</v>
      </c>
      <c r="GJ55" s="39" t="s">
        <v>181</v>
      </c>
      <c r="GK55" s="39" t="s">
        <v>181</v>
      </c>
      <c r="GL55" s="39" t="s">
        <v>181</v>
      </c>
      <c r="GM55" s="39" t="s">
        <v>181</v>
      </c>
      <c r="GN55" s="39" t="s">
        <v>181</v>
      </c>
      <c r="GO55" s="39" t="s">
        <v>181</v>
      </c>
      <c r="GP55" s="39" t="s">
        <v>181</v>
      </c>
      <c r="GQ55" s="39" t="s">
        <v>181</v>
      </c>
      <c r="GR55" s="39" t="s">
        <v>181</v>
      </c>
      <c r="GS55" s="39" t="s">
        <v>181</v>
      </c>
    </row>
    <row r="56" spans="1:201" ht="15" customHeight="1" x14ac:dyDescent="0.25">
      <c r="A56" s="11">
        <f t="shared" ref="A56:A73" si="206">IF(RIGHT(A57,1)="1",A57-7,A57-1)</f>
        <v>20172</v>
      </c>
      <c r="B56" s="7">
        <v>2323680.34</v>
      </c>
      <c r="C56" s="7">
        <v>10941853.85</v>
      </c>
      <c r="D56" s="7">
        <v>28354639.949999999</v>
      </c>
      <c r="E56" s="7">
        <v>46895329.650000006</v>
      </c>
      <c r="F56" s="7">
        <v>62853914.600000001</v>
      </c>
      <c r="G56" s="7">
        <v>74982965.170000002</v>
      </c>
      <c r="H56" s="7">
        <v>86811009.040000021</v>
      </c>
      <c r="I56" s="7">
        <v>99268897.680000022</v>
      </c>
      <c r="J56" s="7">
        <v>114297927.47000001</v>
      </c>
      <c r="K56" s="7">
        <v>123263934.65000002</v>
      </c>
      <c r="L56" s="7">
        <v>130504353.06000003</v>
      </c>
      <c r="M56" s="7">
        <v>138885058.85000002</v>
      </c>
      <c r="N56" s="7">
        <v>145278199.23000002</v>
      </c>
      <c r="O56" s="7">
        <v>150431452.35000002</v>
      </c>
      <c r="P56" s="7">
        <v>154923959.09000003</v>
      </c>
      <c r="Q56" s="7">
        <v>158205713.07000002</v>
      </c>
      <c r="R56" s="7">
        <v>162323193.43000001</v>
      </c>
      <c r="S56" s="7">
        <v>167416045.33000001</v>
      </c>
      <c r="T56" s="7">
        <v>169769901.09</v>
      </c>
      <c r="U56" s="7">
        <v>172982771.17999998</v>
      </c>
      <c r="V56" s="39" t="s">
        <v>181</v>
      </c>
      <c r="W56" s="39" t="s">
        <v>181</v>
      </c>
      <c r="X56" s="39" t="s">
        <v>181</v>
      </c>
      <c r="Y56" s="39" t="s">
        <v>181</v>
      </c>
      <c r="Z56" s="39" t="s">
        <v>181</v>
      </c>
      <c r="AA56" s="39" t="s">
        <v>181</v>
      </c>
      <c r="AB56" s="39" t="s">
        <v>181</v>
      </c>
      <c r="AC56" s="39" t="s">
        <v>181</v>
      </c>
      <c r="AD56" s="39" t="s">
        <v>181</v>
      </c>
      <c r="AE56" s="39" t="s">
        <v>181</v>
      </c>
      <c r="AF56" s="39" t="s">
        <v>181</v>
      </c>
      <c r="AG56" s="39" t="s">
        <v>181</v>
      </c>
      <c r="AH56" s="39" t="s">
        <v>181</v>
      </c>
      <c r="AI56" s="39" t="s">
        <v>181</v>
      </c>
      <c r="AJ56" s="39" t="s">
        <v>181</v>
      </c>
      <c r="AK56" s="39" t="s">
        <v>181</v>
      </c>
      <c r="AL56" s="39" t="s">
        <v>181</v>
      </c>
      <c r="AM56" s="39" t="s">
        <v>181</v>
      </c>
      <c r="AN56" s="39" t="s">
        <v>181</v>
      </c>
      <c r="AO56" s="39" t="s">
        <v>181</v>
      </c>
      <c r="AP56" s="7">
        <v>68655275.88000001</v>
      </c>
      <c r="AQ56" s="7">
        <v>127799939.49000001</v>
      </c>
      <c r="AR56" s="7">
        <v>139762508.41000003</v>
      </c>
      <c r="AS56" s="7">
        <v>144749032.48000002</v>
      </c>
      <c r="AT56" s="7">
        <v>147199570.94000003</v>
      </c>
      <c r="AU56" s="7">
        <v>148399690.94000003</v>
      </c>
      <c r="AV56" s="7">
        <v>149126449.59000003</v>
      </c>
      <c r="AW56" s="7">
        <v>149768363.83000004</v>
      </c>
      <c r="AX56" s="7">
        <v>150166192.44000003</v>
      </c>
      <c r="AY56" s="7">
        <v>150421310.87000003</v>
      </c>
      <c r="AZ56" s="7">
        <v>150580570.74000004</v>
      </c>
      <c r="BA56" s="7">
        <v>150826224.00000006</v>
      </c>
      <c r="BB56" s="7">
        <v>151101062.92000005</v>
      </c>
      <c r="BC56" s="7">
        <v>151254977.71000004</v>
      </c>
      <c r="BD56" s="7">
        <v>151290011.50000003</v>
      </c>
      <c r="BE56" s="7">
        <v>151344865.40000004</v>
      </c>
      <c r="BF56" s="7">
        <v>151383486.41000006</v>
      </c>
      <c r="BG56" s="7">
        <v>151434111.36000004</v>
      </c>
      <c r="BH56" s="7">
        <v>151459422.09000003</v>
      </c>
      <c r="BI56" s="7">
        <v>151461731.09000003</v>
      </c>
      <c r="BJ56" s="39" t="s">
        <v>181</v>
      </c>
      <c r="BK56" s="39" t="s">
        <v>181</v>
      </c>
      <c r="BL56" s="39" t="s">
        <v>181</v>
      </c>
      <c r="BM56" s="39" t="s">
        <v>181</v>
      </c>
      <c r="BN56" s="39" t="s">
        <v>181</v>
      </c>
      <c r="BO56" s="39" t="s">
        <v>181</v>
      </c>
      <c r="BP56" s="39" t="s">
        <v>181</v>
      </c>
      <c r="BQ56" s="39" t="s">
        <v>181</v>
      </c>
      <c r="BR56" s="39" t="s">
        <v>181</v>
      </c>
      <c r="BS56" s="39" t="s">
        <v>181</v>
      </c>
      <c r="BT56" s="39" t="s">
        <v>181</v>
      </c>
      <c r="BU56" s="39" t="s">
        <v>181</v>
      </c>
      <c r="BV56" s="39" t="s">
        <v>181</v>
      </c>
      <c r="BW56" s="39" t="s">
        <v>181</v>
      </c>
      <c r="BX56" s="39" t="s">
        <v>181</v>
      </c>
      <c r="BY56" s="39" t="s">
        <v>181</v>
      </c>
      <c r="BZ56" s="39" t="s">
        <v>181</v>
      </c>
      <c r="CA56" s="39" t="s">
        <v>181</v>
      </c>
      <c r="CB56" s="39" t="s">
        <v>181</v>
      </c>
      <c r="CC56" s="39" t="s">
        <v>181</v>
      </c>
      <c r="CD56" s="7">
        <v>3121463.33</v>
      </c>
      <c r="CE56" s="7">
        <v>9254796.0800000001</v>
      </c>
      <c r="CF56" s="7">
        <v>13191511.170000002</v>
      </c>
      <c r="CG56" s="7">
        <v>15423543.900000002</v>
      </c>
      <c r="CH56" s="7">
        <v>16529346.520000003</v>
      </c>
      <c r="CI56" s="7">
        <v>17072493.900000002</v>
      </c>
      <c r="CJ56" s="7">
        <v>17433626.370000005</v>
      </c>
      <c r="CK56" s="7">
        <v>17843248.620000005</v>
      </c>
      <c r="CL56" s="7">
        <v>18149147.390000004</v>
      </c>
      <c r="CM56" s="7">
        <v>18256542.590000004</v>
      </c>
      <c r="CN56" s="7">
        <v>18260541.150000006</v>
      </c>
      <c r="CO56" s="7">
        <v>18327712.440000005</v>
      </c>
      <c r="CP56" s="7">
        <v>18429652.150000006</v>
      </c>
      <c r="CQ56" s="7">
        <v>18437905.690000005</v>
      </c>
      <c r="CR56" s="7">
        <v>18448993.380000006</v>
      </c>
      <c r="CS56" s="7">
        <v>18452882.880000006</v>
      </c>
      <c r="CT56" s="7">
        <v>18449067.760000005</v>
      </c>
      <c r="CU56" s="7">
        <v>18453113.160000004</v>
      </c>
      <c r="CV56" s="7">
        <v>18533096.990000002</v>
      </c>
      <c r="CW56" s="7">
        <v>18534984.490000002</v>
      </c>
      <c r="CX56" s="39" t="s">
        <v>181</v>
      </c>
      <c r="CY56" s="39" t="s">
        <v>181</v>
      </c>
      <c r="CZ56" s="39" t="s">
        <v>181</v>
      </c>
      <c r="DA56" s="39" t="s">
        <v>181</v>
      </c>
      <c r="DB56" s="39" t="s">
        <v>181</v>
      </c>
      <c r="DC56" s="39" t="s">
        <v>181</v>
      </c>
      <c r="DD56" s="39" t="s">
        <v>181</v>
      </c>
      <c r="DE56" s="39" t="s">
        <v>181</v>
      </c>
      <c r="DF56" s="39" t="s">
        <v>181</v>
      </c>
      <c r="DG56" s="39" t="s">
        <v>181</v>
      </c>
      <c r="DH56" s="39" t="s">
        <v>181</v>
      </c>
      <c r="DI56" s="39" t="s">
        <v>181</v>
      </c>
      <c r="DJ56" s="39" t="s">
        <v>181</v>
      </c>
      <c r="DK56" s="39" t="s">
        <v>181</v>
      </c>
      <c r="DL56" s="39" t="s">
        <v>181</v>
      </c>
      <c r="DM56" s="39" t="s">
        <v>181</v>
      </c>
      <c r="DN56" s="39" t="s">
        <v>181</v>
      </c>
      <c r="DO56" s="39" t="s">
        <v>181</v>
      </c>
      <c r="DP56" s="39" t="s">
        <v>181</v>
      </c>
      <c r="DQ56" s="39" t="s">
        <v>181</v>
      </c>
      <c r="DR56" s="7">
        <v>2023572.3</v>
      </c>
      <c r="DS56" s="7">
        <v>7095114.2299999995</v>
      </c>
      <c r="DT56" s="7">
        <v>13762221.08</v>
      </c>
      <c r="DU56" s="7">
        <v>21013405.010000002</v>
      </c>
      <c r="DV56" s="7">
        <v>27807755.309999999</v>
      </c>
      <c r="DW56" s="7">
        <v>31936314.539999999</v>
      </c>
      <c r="DX56" s="7">
        <v>34994334.020000003</v>
      </c>
      <c r="DY56" s="7">
        <v>38755305.310000002</v>
      </c>
      <c r="DZ56" s="7">
        <v>42940125.449999996</v>
      </c>
      <c r="EA56" s="7">
        <v>45281455.239999995</v>
      </c>
      <c r="EB56" s="7">
        <v>47337058.699999996</v>
      </c>
      <c r="EC56" s="7">
        <v>48546928.239999995</v>
      </c>
      <c r="ED56" s="7">
        <v>50728080.170000002</v>
      </c>
      <c r="EE56" s="7">
        <v>51875688.93</v>
      </c>
      <c r="EF56" s="7">
        <v>52973361.32</v>
      </c>
      <c r="EG56" s="7">
        <v>53333579.730000004</v>
      </c>
      <c r="EH56" s="7">
        <v>53741087.339999996</v>
      </c>
      <c r="EI56" s="7">
        <v>54139000.960000001</v>
      </c>
      <c r="EJ56" s="7">
        <v>54956878.149999999</v>
      </c>
      <c r="EK56" s="7">
        <v>55358868.899999999</v>
      </c>
      <c r="EL56" s="39" t="s">
        <v>181</v>
      </c>
      <c r="EM56" s="39" t="s">
        <v>181</v>
      </c>
      <c r="EN56" s="39" t="s">
        <v>181</v>
      </c>
      <c r="EO56" s="39" t="s">
        <v>181</v>
      </c>
      <c r="EP56" s="39" t="s">
        <v>181</v>
      </c>
      <c r="EQ56" s="39" t="s">
        <v>181</v>
      </c>
      <c r="ER56" s="39" t="s">
        <v>181</v>
      </c>
      <c r="ES56" s="39" t="s">
        <v>181</v>
      </c>
      <c r="ET56" s="39" t="s">
        <v>181</v>
      </c>
      <c r="EU56" s="39" t="s">
        <v>181</v>
      </c>
      <c r="EV56" s="39" t="s">
        <v>181</v>
      </c>
      <c r="EW56" s="39" t="s">
        <v>181</v>
      </c>
      <c r="EX56" s="39" t="s">
        <v>181</v>
      </c>
      <c r="EY56" s="39" t="s">
        <v>181</v>
      </c>
      <c r="EZ56" s="39" t="s">
        <v>181</v>
      </c>
      <c r="FA56" s="39" t="s">
        <v>181</v>
      </c>
      <c r="FB56" s="39" t="s">
        <v>181</v>
      </c>
      <c r="FC56" s="39" t="s">
        <v>181</v>
      </c>
      <c r="FD56" s="39" t="s">
        <v>181</v>
      </c>
      <c r="FE56" s="39" t="s">
        <v>181</v>
      </c>
      <c r="FF56" s="7">
        <v>35882250.710000001</v>
      </c>
      <c r="FG56" s="7">
        <v>52140364.93</v>
      </c>
      <c r="FH56" s="7">
        <v>53617264.869999997</v>
      </c>
      <c r="FI56" s="7">
        <v>54151707.170000002</v>
      </c>
      <c r="FJ56" s="7">
        <v>54446632.93</v>
      </c>
      <c r="FK56" s="7">
        <v>54487443.289999999</v>
      </c>
      <c r="FL56" s="7">
        <v>54642823.759999998</v>
      </c>
      <c r="FM56" s="7">
        <v>54876537.57</v>
      </c>
      <c r="FN56" s="7">
        <v>54946918.469999999</v>
      </c>
      <c r="FO56" s="7">
        <v>55000993.640000001</v>
      </c>
      <c r="FP56" s="7">
        <v>55016601.760000005</v>
      </c>
      <c r="FQ56" s="7">
        <v>55010275.620000005</v>
      </c>
      <c r="FR56" s="7">
        <v>55005026.310000002</v>
      </c>
      <c r="FS56" s="7">
        <v>55011475.290000007</v>
      </c>
      <c r="FT56" s="7">
        <v>55018699.390000001</v>
      </c>
      <c r="FU56" s="7">
        <v>55048579.730000004</v>
      </c>
      <c r="FV56" s="7">
        <v>55084872.99000001</v>
      </c>
      <c r="FW56" s="7">
        <v>55093851.330000006</v>
      </c>
      <c r="FX56" s="7">
        <v>55104727.620000005</v>
      </c>
      <c r="FY56" s="7">
        <v>55112856.609999999</v>
      </c>
      <c r="FZ56" s="39" t="s">
        <v>181</v>
      </c>
      <c r="GA56" s="39" t="s">
        <v>181</v>
      </c>
      <c r="GB56" s="39" t="s">
        <v>181</v>
      </c>
      <c r="GC56" s="39" t="s">
        <v>181</v>
      </c>
      <c r="GD56" s="39" t="s">
        <v>181</v>
      </c>
      <c r="GE56" s="39" t="s">
        <v>181</v>
      </c>
      <c r="GF56" s="39" t="s">
        <v>181</v>
      </c>
      <c r="GG56" s="39" t="s">
        <v>181</v>
      </c>
      <c r="GH56" s="39" t="s">
        <v>181</v>
      </c>
      <c r="GI56" s="39" t="s">
        <v>181</v>
      </c>
      <c r="GJ56" s="39" t="s">
        <v>181</v>
      </c>
      <c r="GK56" s="39" t="s">
        <v>181</v>
      </c>
      <c r="GL56" s="39" t="s">
        <v>181</v>
      </c>
      <c r="GM56" s="39" t="s">
        <v>181</v>
      </c>
      <c r="GN56" s="39" t="s">
        <v>181</v>
      </c>
      <c r="GO56" s="39" t="s">
        <v>181</v>
      </c>
      <c r="GP56" s="39" t="s">
        <v>181</v>
      </c>
      <c r="GQ56" s="39" t="s">
        <v>181</v>
      </c>
      <c r="GR56" s="39" t="s">
        <v>181</v>
      </c>
      <c r="GS56" s="39" t="s">
        <v>181</v>
      </c>
    </row>
    <row r="57" spans="1:201" ht="15" customHeight="1" x14ac:dyDescent="0.25">
      <c r="A57" s="11">
        <f t="shared" si="206"/>
        <v>20173</v>
      </c>
      <c r="B57" s="7">
        <v>2480017.54</v>
      </c>
      <c r="C57" s="7">
        <v>12072399.640000001</v>
      </c>
      <c r="D57" s="7">
        <v>31035652.770000003</v>
      </c>
      <c r="E57" s="7">
        <v>53075320.060000002</v>
      </c>
      <c r="F57" s="7">
        <v>69744988.219999999</v>
      </c>
      <c r="G57" s="7">
        <v>82887971.590000004</v>
      </c>
      <c r="H57" s="7">
        <v>95529614.910000011</v>
      </c>
      <c r="I57" s="7">
        <v>106935977.12</v>
      </c>
      <c r="J57" s="7">
        <v>119305777.12</v>
      </c>
      <c r="K57" s="7">
        <v>128135570.48000002</v>
      </c>
      <c r="L57" s="7">
        <v>137588817.43000001</v>
      </c>
      <c r="M57" s="7">
        <v>145451897.58000001</v>
      </c>
      <c r="N57" s="7">
        <v>152172350.04000002</v>
      </c>
      <c r="O57" s="7">
        <v>158559185.34000003</v>
      </c>
      <c r="P57" s="7">
        <v>162870082.94000003</v>
      </c>
      <c r="Q57" s="7">
        <v>167090483.48000002</v>
      </c>
      <c r="R57" s="7">
        <v>178108006.09000003</v>
      </c>
      <c r="S57" s="7">
        <v>182155018.84000003</v>
      </c>
      <c r="T57" s="7">
        <v>186483176.48000002</v>
      </c>
      <c r="U57" s="39" t="s">
        <v>181</v>
      </c>
      <c r="V57" s="39" t="s">
        <v>181</v>
      </c>
      <c r="W57" s="39" t="s">
        <v>181</v>
      </c>
      <c r="X57" s="39" t="s">
        <v>181</v>
      </c>
      <c r="Y57" s="39" t="s">
        <v>181</v>
      </c>
      <c r="Z57" s="39" t="s">
        <v>181</v>
      </c>
      <c r="AA57" s="39" t="s">
        <v>181</v>
      </c>
      <c r="AB57" s="39" t="s">
        <v>181</v>
      </c>
      <c r="AC57" s="39" t="s">
        <v>181</v>
      </c>
      <c r="AD57" s="39" t="s">
        <v>181</v>
      </c>
      <c r="AE57" s="39" t="s">
        <v>181</v>
      </c>
      <c r="AF57" s="39" t="s">
        <v>181</v>
      </c>
      <c r="AG57" s="39" t="s">
        <v>181</v>
      </c>
      <c r="AH57" s="39" t="s">
        <v>181</v>
      </c>
      <c r="AI57" s="39" t="s">
        <v>181</v>
      </c>
      <c r="AJ57" s="39" t="s">
        <v>181</v>
      </c>
      <c r="AK57" s="39" t="s">
        <v>181</v>
      </c>
      <c r="AL57" s="39" t="s">
        <v>181</v>
      </c>
      <c r="AM57" s="39" t="s">
        <v>181</v>
      </c>
      <c r="AN57" s="39" t="s">
        <v>181</v>
      </c>
      <c r="AO57" s="39" t="s">
        <v>181</v>
      </c>
      <c r="AP57" s="7">
        <v>67963674.479999989</v>
      </c>
      <c r="AQ57" s="7">
        <v>128537689.63</v>
      </c>
      <c r="AR57" s="7">
        <v>143691088.66</v>
      </c>
      <c r="AS57" s="7">
        <v>148976108.75999999</v>
      </c>
      <c r="AT57" s="7">
        <v>151406468.38</v>
      </c>
      <c r="AU57" s="7">
        <v>152672013.01000002</v>
      </c>
      <c r="AV57" s="7">
        <v>153273776.23000002</v>
      </c>
      <c r="AW57" s="7">
        <v>153667076.42999998</v>
      </c>
      <c r="AX57" s="7">
        <v>154165309.89999998</v>
      </c>
      <c r="AY57" s="7">
        <v>154443448.91999999</v>
      </c>
      <c r="AZ57" s="7">
        <v>154601089.91999999</v>
      </c>
      <c r="BA57" s="7">
        <v>154823786.22999999</v>
      </c>
      <c r="BB57" s="7">
        <v>155002440.38999999</v>
      </c>
      <c r="BC57" s="7">
        <v>155076960.38000003</v>
      </c>
      <c r="BD57" s="7">
        <v>155147087.08000001</v>
      </c>
      <c r="BE57" s="7">
        <v>155147265.76000002</v>
      </c>
      <c r="BF57" s="7">
        <v>155141401.76000002</v>
      </c>
      <c r="BG57" s="7">
        <v>155199637.11000001</v>
      </c>
      <c r="BH57" s="7">
        <v>155225637.89000002</v>
      </c>
      <c r="BI57" s="39" t="s">
        <v>181</v>
      </c>
      <c r="BJ57" s="39" t="s">
        <v>181</v>
      </c>
      <c r="BK57" s="39" t="s">
        <v>181</v>
      </c>
      <c r="BL57" s="39" t="s">
        <v>181</v>
      </c>
      <c r="BM57" s="39" t="s">
        <v>181</v>
      </c>
      <c r="BN57" s="39" t="s">
        <v>181</v>
      </c>
      <c r="BO57" s="39" t="s">
        <v>181</v>
      </c>
      <c r="BP57" s="39" t="s">
        <v>181</v>
      </c>
      <c r="BQ57" s="39" t="s">
        <v>181</v>
      </c>
      <c r="BR57" s="39" t="s">
        <v>181</v>
      </c>
      <c r="BS57" s="39" t="s">
        <v>181</v>
      </c>
      <c r="BT57" s="39" t="s">
        <v>181</v>
      </c>
      <c r="BU57" s="39" t="s">
        <v>181</v>
      </c>
      <c r="BV57" s="39" t="s">
        <v>181</v>
      </c>
      <c r="BW57" s="39" t="s">
        <v>181</v>
      </c>
      <c r="BX57" s="39" t="s">
        <v>181</v>
      </c>
      <c r="BY57" s="39" t="s">
        <v>181</v>
      </c>
      <c r="BZ57" s="39" t="s">
        <v>181</v>
      </c>
      <c r="CA57" s="39" t="s">
        <v>181</v>
      </c>
      <c r="CB57" s="39" t="s">
        <v>181</v>
      </c>
      <c r="CC57" s="39" t="s">
        <v>181</v>
      </c>
      <c r="CD57" s="7">
        <v>2860525.93</v>
      </c>
      <c r="CE57" s="7">
        <v>8722725.0099999998</v>
      </c>
      <c r="CF57" s="7">
        <v>12965065.26</v>
      </c>
      <c r="CG57" s="7">
        <v>15009025.369999999</v>
      </c>
      <c r="CH57" s="7">
        <v>16106409.539999999</v>
      </c>
      <c r="CI57" s="7">
        <v>16815310.349999998</v>
      </c>
      <c r="CJ57" s="7">
        <v>17102640</v>
      </c>
      <c r="CK57" s="7">
        <v>17444318.32</v>
      </c>
      <c r="CL57" s="7">
        <v>17749083.109999999</v>
      </c>
      <c r="CM57" s="7">
        <v>17832546.469999999</v>
      </c>
      <c r="CN57" s="7">
        <v>17914846.259999998</v>
      </c>
      <c r="CO57" s="7">
        <v>17972343.16</v>
      </c>
      <c r="CP57" s="7">
        <v>17995844.879999999</v>
      </c>
      <c r="CQ57" s="7">
        <v>18001354.960000001</v>
      </c>
      <c r="CR57" s="7">
        <v>17984407.870000001</v>
      </c>
      <c r="CS57" s="7">
        <v>17979266.540000003</v>
      </c>
      <c r="CT57" s="7">
        <v>17993799.440000001</v>
      </c>
      <c r="CU57" s="7">
        <v>18011614.43</v>
      </c>
      <c r="CV57" s="7">
        <v>18025073.390000001</v>
      </c>
      <c r="CW57" s="39" t="s">
        <v>181</v>
      </c>
      <c r="CX57" s="39" t="s">
        <v>181</v>
      </c>
      <c r="CY57" s="39" t="s">
        <v>181</v>
      </c>
      <c r="CZ57" s="39" t="s">
        <v>181</v>
      </c>
      <c r="DA57" s="39" t="s">
        <v>181</v>
      </c>
      <c r="DB57" s="39" t="s">
        <v>181</v>
      </c>
      <c r="DC57" s="39" t="s">
        <v>181</v>
      </c>
      <c r="DD57" s="39" t="s">
        <v>181</v>
      </c>
      <c r="DE57" s="39" t="s">
        <v>181</v>
      </c>
      <c r="DF57" s="39" t="s">
        <v>181</v>
      </c>
      <c r="DG57" s="39" t="s">
        <v>181</v>
      </c>
      <c r="DH57" s="39" t="s">
        <v>181</v>
      </c>
      <c r="DI57" s="39" t="s">
        <v>181</v>
      </c>
      <c r="DJ57" s="39" t="s">
        <v>181</v>
      </c>
      <c r="DK57" s="39" t="s">
        <v>181</v>
      </c>
      <c r="DL57" s="39" t="s">
        <v>181</v>
      </c>
      <c r="DM57" s="39" t="s">
        <v>181</v>
      </c>
      <c r="DN57" s="39" t="s">
        <v>181</v>
      </c>
      <c r="DO57" s="39" t="s">
        <v>181</v>
      </c>
      <c r="DP57" s="39" t="s">
        <v>181</v>
      </c>
      <c r="DQ57" s="39" t="s">
        <v>181</v>
      </c>
      <c r="DR57" s="7">
        <v>2051275.3800000001</v>
      </c>
      <c r="DS57" s="7">
        <v>7001204.1099999994</v>
      </c>
      <c r="DT57" s="7">
        <v>13288896.5</v>
      </c>
      <c r="DU57" s="7">
        <v>21870722.080000002</v>
      </c>
      <c r="DV57" s="7">
        <v>28740530.630000003</v>
      </c>
      <c r="DW57" s="7">
        <v>33089881.900000002</v>
      </c>
      <c r="DX57" s="7">
        <v>36629535.810000002</v>
      </c>
      <c r="DY57" s="7">
        <v>41174651.490000002</v>
      </c>
      <c r="DZ57" s="7">
        <v>44719851.609999999</v>
      </c>
      <c r="EA57" s="7">
        <v>46046631.149999999</v>
      </c>
      <c r="EB57" s="7">
        <v>48781349.149999999</v>
      </c>
      <c r="EC57" s="7">
        <v>50317651.159999996</v>
      </c>
      <c r="ED57" s="7">
        <v>51378415.740000002</v>
      </c>
      <c r="EE57" s="7">
        <v>52449500.620000005</v>
      </c>
      <c r="EF57" s="7">
        <v>54281183.300000004</v>
      </c>
      <c r="EG57" s="7">
        <v>55207967.509999998</v>
      </c>
      <c r="EH57" s="7">
        <v>55783873.550000004</v>
      </c>
      <c r="EI57" s="7">
        <v>56412462.380000003</v>
      </c>
      <c r="EJ57" s="7">
        <v>57357197.18</v>
      </c>
      <c r="EK57" s="39" t="s">
        <v>181</v>
      </c>
      <c r="EL57" s="39" t="s">
        <v>181</v>
      </c>
      <c r="EM57" s="39" t="s">
        <v>181</v>
      </c>
      <c r="EN57" s="39" t="s">
        <v>181</v>
      </c>
      <c r="EO57" s="39" t="s">
        <v>181</v>
      </c>
      <c r="EP57" s="39" t="s">
        <v>181</v>
      </c>
      <c r="EQ57" s="39" t="s">
        <v>181</v>
      </c>
      <c r="ER57" s="39" t="s">
        <v>181</v>
      </c>
      <c r="ES57" s="39" t="s">
        <v>181</v>
      </c>
      <c r="ET57" s="39" t="s">
        <v>181</v>
      </c>
      <c r="EU57" s="39" t="s">
        <v>181</v>
      </c>
      <c r="EV57" s="39" t="s">
        <v>181</v>
      </c>
      <c r="EW57" s="39" t="s">
        <v>181</v>
      </c>
      <c r="EX57" s="39" t="s">
        <v>181</v>
      </c>
      <c r="EY57" s="39" t="s">
        <v>181</v>
      </c>
      <c r="EZ57" s="39" t="s">
        <v>181</v>
      </c>
      <c r="FA57" s="39" t="s">
        <v>181</v>
      </c>
      <c r="FB57" s="39" t="s">
        <v>181</v>
      </c>
      <c r="FC57" s="39" t="s">
        <v>181</v>
      </c>
      <c r="FD57" s="39" t="s">
        <v>181</v>
      </c>
      <c r="FE57" s="39" t="s">
        <v>181</v>
      </c>
      <c r="FF57" s="7">
        <v>37110646.899999999</v>
      </c>
      <c r="FG57" s="7">
        <v>54283276.710000001</v>
      </c>
      <c r="FH57" s="7">
        <v>55700958.420000002</v>
      </c>
      <c r="FI57" s="7">
        <v>56014424.879999995</v>
      </c>
      <c r="FJ57" s="7">
        <v>56301330.359999999</v>
      </c>
      <c r="FK57" s="7">
        <v>56697721.07</v>
      </c>
      <c r="FL57" s="7">
        <v>56696677.439999998</v>
      </c>
      <c r="FM57" s="7">
        <v>56716110.390000001</v>
      </c>
      <c r="FN57" s="7">
        <v>56845466.279999994</v>
      </c>
      <c r="FO57" s="7">
        <v>56896218.179999992</v>
      </c>
      <c r="FP57" s="7">
        <v>56908822.019999996</v>
      </c>
      <c r="FQ57" s="7">
        <v>56966211.609999999</v>
      </c>
      <c r="FR57" s="7">
        <v>57151687.400000006</v>
      </c>
      <c r="FS57" s="7">
        <v>57151325.38000001</v>
      </c>
      <c r="FT57" s="7">
        <v>57157185.340000011</v>
      </c>
      <c r="FU57" s="7">
        <v>57166469.400000013</v>
      </c>
      <c r="FV57" s="7">
        <v>57151558.190000013</v>
      </c>
      <c r="FW57" s="7">
        <v>57147357.520000011</v>
      </c>
      <c r="FX57" s="7">
        <v>57143555.110000014</v>
      </c>
      <c r="FY57" s="39" t="s">
        <v>181</v>
      </c>
      <c r="FZ57" s="39" t="s">
        <v>181</v>
      </c>
      <c r="GA57" s="39" t="s">
        <v>181</v>
      </c>
      <c r="GB57" s="39" t="s">
        <v>181</v>
      </c>
      <c r="GC57" s="39" t="s">
        <v>181</v>
      </c>
      <c r="GD57" s="39" t="s">
        <v>181</v>
      </c>
      <c r="GE57" s="39" t="s">
        <v>181</v>
      </c>
      <c r="GF57" s="39" t="s">
        <v>181</v>
      </c>
      <c r="GG57" s="39" t="s">
        <v>181</v>
      </c>
      <c r="GH57" s="39" t="s">
        <v>181</v>
      </c>
      <c r="GI57" s="39" t="s">
        <v>181</v>
      </c>
      <c r="GJ57" s="39" t="s">
        <v>181</v>
      </c>
      <c r="GK57" s="39" t="s">
        <v>181</v>
      </c>
      <c r="GL57" s="39" t="s">
        <v>181</v>
      </c>
      <c r="GM57" s="39" t="s">
        <v>181</v>
      </c>
      <c r="GN57" s="39" t="s">
        <v>181</v>
      </c>
      <c r="GO57" s="39" t="s">
        <v>181</v>
      </c>
      <c r="GP57" s="39" t="s">
        <v>181</v>
      </c>
      <c r="GQ57" s="39" t="s">
        <v>181</v>
      </c>
      <c r="GR57" s="39" t="s">
        <v>181</v>
      </c>
      <c r="GS57" s="39" t="s">
        <v>181</v>
      </c>
    </row>
    <row r="58" spans="1:201" ht="15" customHeight="1" x14ac:dyDescent="0.25">
      <c r="A58" s="11">
        <f t="shared" si="206"/>
        <v>20174</v>
      </c>
      <c r="B58" s="7">
        <v>2265819.66</v>
      </c>
      <c r="C58" s="7">
        <v>11354120.59</v>
      </c>
      <c r="D58" s="7">
        <v>30871037.870000001</v>
      </c>
      <c r="E58" s="7">
        <v>50441538.380000003</v>
      </c>
      <c r="F58" s="7">
        <v>67853375.929999992</v>
      </c>
      <c r="G58" s="7">
        <v>81731314.829999998</v>
      </c>
      <c r="H58" s="7">
        <v>93964348.040000007</v>
      </c>
      <c r="I58" s="7">
        <v>107056473.67</v>
      </c>
      <c r="J58" s="7">
        <v>120219905.08000001</v>
      </c>
      <c r="K58" s="7">
        <v>130601016.22000001</v>
      </c>
      <c r="L58" s="7">
        <v>138518921.85000002</v>
      </c>
      <c r="M58" s="7">
        <v>144872489.61000001</v>
      </c>
      <c r="N58" s="7">
        <v>151459580.59999999</v>
      </c>
      <c r="O58" s="7">
        <v>158181306.89000002</v>
      </c>
      <c r="P58" s="7">
        <v>164321637.81</v>
      </c>
      <c r="Q58" s="7">
        <v>170203729.56</v>
      </c>
      <c r="R58" s="7">
        <v>176633033.84</v>
      </c>
      <c r="S58" s="7">
        <v>182480407.37</v>
      </c>
      <c r="T58" s="39" t="s">
        <v>181</v>
      </c>
      <c r="U58" s="39" t="s">
        <v>181</v>
      </c>
      <c r="V58" s="39" t="s">
        <v>181</v>
      </c>
      <c r="W58" s="39" t="s">
        <v>181</v>
      </c>
      <c r="X58" s="39" t="s">
        <v>181</v>
      </c>
      <c r="Y58" s="39" t="s">
        <v>181</v>
      </c>
      <c r="Z58" s="39" t="s">
        <v>181</v>
      </c>
      <c r="AA58" s="39" t="s">
        <v>181</v>
      </c>
      <c r="AB58" s="39" t="s">
        <v>181</v>
      </c>
      <c r="AC58" s="39" t="s">
        <v>181</v>
      </c>
      <c r="AD58" s="39" t="s">
        <v>181</v>
      </c>
      <c r="AE58" s="39" t="s">
        <v>181</v>
      </c>
      <c r="AF58" s="39" t="s">
        <v>181</v>
      </c>
      <c r="AG58" s="39" t="s">
        <v>181</v>
      </c>
      <c r="AH58" s="39" t="s">
        <v>181</v>
      </c>
      <c r="AI58" s="39" t="s">
        <v>181</v>
      </c>
      <c r="AJ58" s="39" t="s">
        <v>181</v>
      </c>
      <c r="AK58" s="39" t="s">
        <v>181</v>
      </c>
      <c r="AL58" s="39" t="s">
        <v>181</v>
      </c>
      <c r="AM58" s="39" t="s">
        <v>181</v>
      </c>
      <c r="AN58" s="39" t="s">
        <v>181</v>
      </c>
      <c r="AO58" s="39" t="s">
        <v>181</v>
      </c>
      <c r="AP58" s="7">
        <v>63882600.840000004</v>
      </c>
      <c r="AQ58" s="7">
        <v>130226307.58</v>
      </c>
      <c r="AR58" s="7">
        <v>146589669.35999998</v>
      </c>
      <c r="AS58" s="7">
        <v>152719187.96000001</v>
      </c>
      <c r="AT58" s="7">
        <v>155453330.29000002</v>
      </c>
      <c r="AU58" s="7">
        <v>157023957.74000001</v>
      </c>
      <c r="AV58" s="7">
        <v>157748364.70000002</v>
      </c>
      <c r="AW58" s="7">
        <v>158364100.06999999</v>
      </c>
      <c r="AX58" s="7">
        <v>158844573.06</v>
      </c>
      <c r="AY58" s="7">
        <v>159073143.75</v>
      </c>
      <c r="AZ58" s="7">
        <v>159225072.38999999</v>
      </c>
      <c r="BA58" s="7">
        <v>159570892.69</v>
      </c>
      <c r="BB58" s="7">
        <v>159855593.14999998</v>
      </c>
      <c r="BC58" s="7">
        <v>159888971.47</v>
      </c>
      <c r="BD58" s="7">
        <v>159939882.80999997</v>
      </c>
      <c r="BE58" s="7">
        <v>159956733.69</v>
      </c>
      <c r="BF58" s="7">
        <v>160071596.14999998</v>
      </c>
      <c r="BG58" s="7">
        <v>160108297.51999998</v>
      </c>
      <c r="BH58" s="39" t="s">
        <v>181</v>
      </c>
      <c r="BI58" s="39" t="s">
        <v>181</v>
      </c>
      <c r="BJ58" s="39" t="s">
        <v>181</v>
      </c>
      <c r="BK58" s="39" t="s">
        <v>181</v>
      </c>
      <c r="BL58" s="39" t="s">
        <v>181</v>
      </c>
      <c r="BM58" s="39" t="s">
        <v>181</v>
      </c>
      <c r="BN58" s="39" t="s">
        <v>181</v>
      </c>
      <c r="BO58" s="39" t="s">
        <v>181</v>
      </c>
      <c r="BP58" s="39" t="s">
        <v>181</v>
      </c>
      <c r="BQ58" s="39" t="s">
        <v>181</v>
      </c>
      <c r="BR58" s="39" t="s">
        <v>181</v>
      </c>
      <c r="BS58" s="39" t="s">
        <v>181</v>
      </c>
      <c r="BT58" s="39" t="s">
        <v>181</v>
      </c>
      <c r="BU58" s="39" t="s">
        <v>181</v>
      </c>
      <c r="BV58" s="39" t="s">
        <v>181</v>
      </c>
      <c r="BW58" s="39" t="s">
        <v>181</v>
      </c>
      <c r="BX58" s="39" t="s">
        <v>181</v>
      </c>
      <c r="BY58" s="39" t="s">
        <v>181</v>
      </c>
      <c r="BZ58" s="39" t="s">
        <v>181</v>
      </c>
      <c r="CA58" s="39" t="s">
        <v>181</v>
      </c>
      <c r="CB58" s="39" t="s">
        <v>181</v>
      </c>
      <c r="CC58" s="39" t="s">
        <v>181</v>
      </c>
      <c r="CD58" s="7">
        <v>2390176.0299999998</v>
      </c>
      <c r="CE58" s="7">
        <v>8981542.4499999993</v>
      </c>
      <c r="CF58" s="7">
        <v>13219387.67</v>
      </c>
      <c r="CG58" s="7">
        <v>15684946.549999999</v>
      </c>
      <c r="CH58" s="7">
        <v>17086971.43</v>
      </c>
      <c r="CI58" s="7">
        <v>17764774.880000003</v>
      </c>
      <c r="CJ58" s="7">
        <v>18294047.990000002</v>
      </c>
      <c r="CK58" s="7">
        <v>18632046.559999999</v>
      </c>
      <c r="CL58" s="7">
        <v>18992801.98</v>
      </c>
      <c r="CM58" s="7">
        <v>19004308.59</v>
      </c>
      <c r="CN58" s="7">
        <v>19095280.559999999</v>
      </c>
      <c r="CO58" s="7">
        <v>19147660.489999998</v>
      </c>
      <c r="CP58" s="7">
        <v>19190795.889999997</v>
      </c>
      <c r="CQ58" s="7">
        <v>19197697.189999998</v>
      </c>
      <c r="CR58" s="7">
        <v>19219638.799999997</v>
      </c>
      <c r="CS58" s="7">
        <v>19268047.98</v>
      </c>
      <c r="CT58" s="7">
        <v>19287700.98</v>
      </c>
      <c r="CU58" s="7">
        <v>19298187.689999998</v>
      </c>
      <c r="CV58" s="39" t="s">
        <v>181</v>
      </c>
      <c r="CW58" s="39" t="s">
        <v>181</v>
      </c>
      <c r="CX58" s="39" t="s">
        <v>181</v>
      </c>
      <c r="CY58" s="39" t="s">
        <v>181</v>
      </c>
      <c r="CZ58" s="39" t="s">
        <v>181</v>
      </c>
      <c r="DA58" s="39" t="s">
        <v>181</v>
      </c>
      <c r="DB58" s="39" t="s">
        <v>181</v>
      </c>
      <c r="DC58" s="39" t="s">
        <v>181</v>
      </c>
      <c r="DD58" s="39" t="s">
        <v>181</v>
      </c>
      <c r="DE58" s="39" t="s">
        <v>181</v>
      </c>
      <c r="DF58" s="39" t="s">
        <v>181</v>
      </c>
      <c r="DG58" s="39" t="s">
        <v>181</v>
      </c>
      <c r="DH58" s="39" t="s">
        <v>181</v>
      </c>
      <c r="DI58" s="39" t="s">
        <v>181</v>
      </c>
      <c r="DJ58" s="39" t="s">
        <v>181</v>
      </c>
      <c r="DK58" s="39" t="s">
        <v>181</v>
      </c>
      <c r="DL58" s="39" t="s">
        <v>181</v>
      </c>
      <c r="DM58" s="39" t="s">
        <v>181</v>
      </c>
      <c r="DN58" s="39" t="s">
        <v>181</v>
      </c>
      <c r="DO58" s="39" t="s">
        <v>181</v>
      </c>
      <c r="DP58" s="39" t="s">
        <v>181</v>
      </c>
      <c r="DQ58" s="39" t="s">
        <v>181</v>
      </c>
      <c r="DR58" s="7">
        <v>1852525.67</v>
      </c>
      <c r="DS58" s="7">
        <v>6436748.7400000002</v>
      </c>
      <c r="DT58" s="7">
        <v>13309210.240000002</v>
      </c>
      <c r="DU58" s="7">
        <v>21024924.980000004</v>
      </c>
      <c r="DV58" s="7">
        <v>27854036.260000002</v>
      </c>
      <c r="DW58" s="7">
        <v>32810166.32</v>
      </c>
      <c r="DX58" s="7">
        <v>36552592.950000003</v>
      </c>
      <c r="DY58" s="7">
        <v>40277670.039999999</v>
      </c>
      <c r="DZ58" s="7">
        <v>43848384.410000004</v>
      </c>
      <c r="EA58" s="7">
        <v>46059083.039999999</v>
      </c>
      <c r="EB58" s="7">
        <v>47357844.729999997</v>
      </c>
      <c r="EC58" s="7">
        <v>49027606.339999996</v>
      </c>
      <c r="ED58" s="7">
        <v>50328151.189999998</v>
      </c>
      <c r="EE58" s="7">
        <v>51219012.969999999</v>
      </c>
      <c r="EF58" s="7">
        <v>52168925.529999994</v>
      </c>
      <c r="EG58" s="7">
        <v>52937433.139999993</v>
      </c>
      <c r="EH58" s="7">
        <v>53786626.349999994</v>
      </c>
      <c r="EI58" s="7">
        <v>54243653.819999993</v>
      </c>
      <c r="EJ58" s="39" t="s">
        <v>181</v>
      </c>
      <c r="EK58" s="39" t="s">
        <v>181</v>
      </c>
      <c r="EL58" s="39" t="s">
        <v>181</v>
      </c>
      <c r="EM58" s="39" t="s">
        <v>181</v>
      </c>
      <c r="EN58" s="39" t="s">
        <v>181</v>
      </c>
      <c r="EO58" s="39" t="s">
        <v>181</v>
      </c>
      <c r="EP58" s="39" t="s">
        <v>181</v>
      </c>
      <c r="EQ58" s="39" t="s">
        <v>181</v>
      </c>
      <c r="ER58" s="39" t="s">
        <v>181</v>
      </c>
      <c r="ES58" s="39" t="s">
        <v>181</v>
      </c>
      <c r="ET58" s="39" t="s">
        <v>181</v>
      </c>
      <c r="EU58" s="39" t="s">
        <v>181</v>
      </c>
      <c r="EV58" s="39" t="s">
        <v>181</v>
      </c>
      <c r="EW58" s="39" t="s">
        <v>181</v>
      </c>
      <c r="EX58" s="39" t="s">
        <v>181</v>
      </c>
      <c r="EY58" s="39" t="s">
        <v>181</v>
      </c>
      <c r="EZ58" s="39" t="s">
        <v>181</v>
      </c>
      <c r="FA58" s="39" t="s">
        <v>181</v>
      </c>
      <c r="FB58" s="39" t="s">
        <v>181</v>
      </c>
      <c r="FC58" s="39" t="s">
        <v>181</v>
      </c>
      <c r="FD58" s="39" t="s">
        <v>181</v>
      </c>
      <c r="FE58" s="39" t="s">
        <v>181</v>
      </c>
      <c r="FF58" s="7">
        <v>35834960.5</v>
      </c>
      <c r="FG58" s="7">
        <v>53193710.950000003</v>
      </c>
      <c r="FH58" s="7">
        <v>54595427.459999993</v>
      </c>
      <c r="FI58" s="7">
        <v>54936149.149999999</v>
      </c>
      <c r="FJ58" s="7">
        <v>55229400.159999996</v>
      </c>
      <c r="FK58" s="7">
        <v>55299820.909999996</v>
      </c>
      <c r="FL58" s="7">
        <v>55414754.75</v>
      </c>
      <c r="FM58" s="7">
        <v>55542939.5</v>
      </c>
      <c r="FN58" s="7">
        <v>55615180.109999999</v>
      </c>
      <c r="FO58" s="7">
        <v>55640368</v>
      </c>
      <c r="FP58" s="7">
        <v>55550757.380000003</v>
      </c>
      <c r="FQ58" s="7">
        <v>55509084.760000005</v>
      </c>
      <c r="FR58" s="7">
        <v>55465363.590000004</v>
      </c>
      <c r="FS58" s="7">
        <v>55501075.190000005</v>
      </c>
      <c r="FT58" s="7">
        <v>55531696.650000006</v>
      </c>
      <c r="FU58" s="7">
        <v>55431797.880000003</v>
      </c>
      <c r="FV58" s="7">
        <v>55437652.700000003</v>
      </c>
      <c r="FW58" s="7">
        <v>55448621.07</v>
      </c>
      <c r="FX58" s="39" t="s">
        <v>181</v>
      </c>
      <c r="FY58" s="39" t="s">
        <v>181</v>
      </c>
      <c r="FZ58" s="39" t="s">
        <v>181</v>
      </c>
      <c r="GA58" s="39" t="s">
        <v>181</v>
      </c>
      <c r="GB58" s="39" t="s">
        <v>181</v>
      </c>
      <c r="GC58" s="39" t="s">
        <v>181</v>
      </c>
      <c r="GD58" s="39" t="s">
        <v>181</v>
      </c>
      <c r="GE58" s="39" t="s">
        <v>181</v>
      </c>
      <c r="GF58" s="39" t="s">
        <v>181</v>
      </c>
      <c r="GG58" s="39" t="s">
        <v>181</v>
      </c>
      <c r="GH58" s="39" t="s">
        <v>181</v>
      </c>
      <c r="GI58" s="39" t="s">
        <v>181</v>
      </c>
      <c r="GJ58" s="39" t="s">
        <v>181</v>
      </c>
      <c r="GK58" s="39" t="s">
        <v>181</v>
      </c>
      <c r="GL58" s="39" t="s">
        <v>181</v>
      </c>
      <c r="GM58" s="39" t="s">
        <v>181</v>
      </c>
      <c r="GN58" s="39" t="s">
        <v>181</v>
      </c>
      <c r="GO58" s="39" t="s">
        <v>181</v>
      </c>
      <c r="GP58" s="39" t="s">
        <v>181</v>
      </c>
      <c r="GQ58" s="39" t="s">
        <v>181</v>
      </c>
      <c r="GR58" s="39" t="s">
        <v>181</v>
      </c>
      <c r="GS58" s="39" t="s">
        <v>181</v>
      </c>
    </row>
    <row r="59" spans="1:201" ht="15" customHeight="1" x14ac:dyDescent="0.25">
      <c r="A59" s="11">
        <f t="shared" si="206"/>
        <v>20181</v>
      </c>
      <c r="B59" s="7">
        <v>2327434.88</v>
      </c>
      <c r="C59" s="7">
        <v>10046904.699999999</v>
      </c>
      <c r="D59" s="7">
        <v>25368882.050000001</v>
      </c>
      <c r="E59" s="7">
        <v>43689153.259999998</v>
      </c>
      <c r="F59" s="7">
        <v>58972892.469999999</v>
      </c>
      <c r="G59" s="7">
        <v>72991793.520000011</v>
      </c>
      <c r="H59" s="7">
        <v>86858488.960000008</v>
      </c>
      <c r="I59" s="7">
        <v>99266580.579999998</v>
      </c>
      <c r="J59" s="7">
        <v>112501589.59999999</v>
      </c>
      <c r="K59" s="7">
        <v>119899095.42999999</v>
      </c>
      <c r="L59" s="7">
        <v>128273060.62</v>
      </c>
      <c r="M59" s="7">
        <v>137005003.28</v>
      </c>
      <c r="N59" s="7">
        <v>143193249.28</v>
      </c>
      <c r="O59" s="7">
        <v>150928478.63</v>
      </c>
      <c r="P59" s="7">
        <v>160448529.84999999</v>
      </c>
      <c r="Q59" s="7">
        <v>166169395.97</v>
      </c>
      <c r="R59" s="7">
        <v>172190054.66999999</v>
      </c>
      <c r="S59" s="39" t="s">
        <v>181</v>
      </c>
      <c r="T59" s="39" t="s">
        <v>181</v>
      </c>
      <c r="U59" s="39" t="s">
        <v>181</v>
      </c>
      <c r="V59" s="39" t="s">
        <v>181</v>
      </c>
      <c r="W59" s="39" t="s">
        <v>181</v>
      </c>
      <c r="X59" s="39" t="s">
        <v>181</v>
      </c>
      <c r="Y59" s="39" t="s">
        <v>181</v>
      </c>
      <c r="Z59" s="39" t="s">
        <v>181</v>
      </c>
      <c r="AA59" s="39" t="s">
        <v>181</v>
      </c>
      <c r="AB59" s="39" t="s">
        <v>181</v>
      </c>
      <c r="AC59" s="39" t="s">
        <v>181</v>
      </c>
      <c r="AD59" s="39" t="s">
        <v>181</v>
      </c>
      <c r="AE59" s="39" t="s">
        <v>181</v>
      </c>
      <c r="AF59" s="39" t="s">
        <v>181</v>
      </c>
      <c r="AG59" s="39" t="s">
        <v>181</v>
      </c>
      <c r="AH59" s="39" t="s">
        <v>181</v>
      </c>
      <c r="AI59" s="39" t="s">
        <v>181</v>
      </c>
      <c r="AJ59" s="39" t="s">
        <v>181</v>
      </c>
      <c r="AK59" s="39" t="s">
        <v>181</v>
      </c>
      <c r="AL59" s="39" t="s">
        <v>181</v>
      </c>
      <c r="AM59" s="39" t="s">
        <v>181</v>
      </c>
      <c r="AN59" s="39" t="s">
        <v>181</v>
      </c>
      <c r="AO59" s="39" t="s">
        <v>181</v>
      </c>
      <c r="AP59" s="7">
        <v>61012248.409999996</v>
      </c>
      <c r="AQ59" s="7">
        <v>116007820.02999999</v>
      </c>
      <c r="AR59" s="7">
        <v>131245381.75999999</v>
      </c>
      <c r="AS59" s="7">
        <v>137106175.46000001</v>
      </c>
      <c r="AT59" s="7">
        <v>139352038.46000001</v>
      </c>
      <c r="AU59" s="7">
        <v>140556448.35999998</v>
      </c>
      <c r="AV59" s="7">
        <v>141362826.83999997</v>
      </c>
      <c r="AW59" s="7">
        <v>142084648.91999999</v>
      </c>
      <c r="AX59" s="7">
        <v>142463966.02999997</v>
      </c>
      <c r="AY59" s="7">
        <v>142694382.24999997</v>
      </c>
      <c r="AZ59" s="7">
        <v>142810373.90999997</v>
      </c>
      <c r="BA59" s="7">
        <v>142969807.75999996</v>
      </c>
      <c r="BB59" s="7">
        <v>143213114.08999994</v>
      </c>
      <c r="BC59" s="7">
        <v>143301384.08999994</v>
      </c>
      <c r="BD59" s="7">
        <v>143430542.83999994</v>
      </c>
      <c r="BE59" s="7">
        <v>143507039.54999995</v>
      </c>
      <c r="BF59" s="7">
        <v>143612089.20999995</v>
      </c>
      <c r="BG59" s="39" t="s">
        <v>181</v>
      </c>
      <c r="BH59" s="39" t="s">
        <v>181</v>
      </c>
      <c r="BI59" s="39" t="s">
        <v>181</v>
      </c>
      <c r="BJ59" s="39" t="s">
        <v>181</v>
      </c>
      <c r="BK59" s="39" t="s">
        <v>181</v>
      </c>
      <c r="BL59" s="39" t="s">
        <v>181</v>
      </c>
      <c r="BM59" s="39" t="s">
        <v>181</v>
      </c>
      <c r="BN59" s="39" t="s">
        <v>181</v>
      </c>
      <c r="BO59" s="39" t="s">
        <v>181</v>
      </c>
      <c r="BP59" s="39" t="s">
        <v>181</v>
      </c>
      <c r="BQ59" s="39" t="s">
        <v>181</v>
      </c>
      <c r="BR59" s="39" t="s">
        <v>181</v>
      </c>
      <c r="BS59" s="39" t="s">
        <v>181</v>
      </c>
      <c r="BT59" s="39" t="s">
        <v>181</v>
      </c>
      <c r="BU59" s="39" t="s">
        <v>181</v>
      </c>
      <c r="BV59" s="39" t="s">
        <v>181</v>
      </c>
      <c r="BW59" s="39" t="s">
        <v>181</v>
      </c>
      <c r="BX59" s="39" t="s">
        <v>181</v>
      </c>
      <c r="BY59" s="39" t="s">
        <v>181</v>
      </c>
      <c r="BZ59" s="39" t="s">
        <v>181</v>
      </c>
      <c r="CA59" s="39" t="s">
        <v>181</v>
      </c>
      <c r="CB59" s="39" t="s">
        <v>181</v>
      </c>
      <c r="CC59" s="39" t="s">
        <v>181</v>
      </c>
      <c r="CD59" s="7">
        <v>2483364.79</v>
      </c>
      <c r="CE59" s="7">
        <v>7451190.5099999998</v>
      </c>
      <c r="CF59" s="7">
        <v>11293961.23</v>
      </c>
      <c r="CG59" s="7">
        <v>13301018.08</v>
      </c>
      <c r="CH59" s="7">
        <v>14431691.140000001</v>
      </c>
      <c r="CI59" s="7">
        <v>15308049.380000001</v>
      </c>
      <c r="CJ59" s="7">
        <v>15863814.460000001</v>
      </c>
      <c r="CK59" s="7">
        <v>16173995.170000002</v>
      </c>
      <c r="CL59" s="7">
        <v>16489727.280000001</v>
      </c>
      <c r="CM59" s="7">
        <v>16756269.450000001</v>
      </c>
      <c r="CN59" s="7">
        <v>16865391.000000004</v>
      </c>
      <c r="CO59" s="7">
        <v>16929725.600000005</v>
      </c>
      <c r="CP59" s="7">
        <v>16986855.020000007</v>
      </c>
      <c r="CQ59" s="7">
        <v>17018882.990000006</v>
      </c>
      <c r="CR59" s="7">
        <v>17025007.220000006</v>
      </c>
      <c r="CS59" s="7">
        <v>17049649.600000005</v>
      </c>
      <c r="CT59" s="7">
        <v>17051556.650000006</v>
      </c>
      <c r="CU59" s="39" t="s">
        <v>181</v>
      </c>
      <c r="CV59" s="39" t="s">
        <v>181</v>
      </c>
      <c r="CW59" s="39" t="s">
        <v>181</v>
      </c>
      <c r="CX59" s="39" t="s">
        <v>181</v>
      </c>
      <c r="CY59" s="39" t="s">
        <v>181</v>
      </c>
      <c r="CZ59" s="39" t="s">
        <v>181</v>
      </c>
      <c r="DA59" s="39" t="s">
        <v>181</v>
      </c>
      <c r="DB59" s="39" t="s">
        <v>181</v>
      </c>
      <c r="DC59" s="39" t="s">
        <v>181</v>
      </c>
      <c r="DD59" s="39" t="s">
        <v>181</v>
      </c>
      <c r="DE59" s="39" t="s">
        <v>181</v>
      </c>
      <c r="DF59" s="39" t="s">
        <v>181</v>
      </c>
      <c r="DG59" s="39" t="s">
        <v>181</v>
      </c>
      <c r="DH59" s="39" t="s">
        <v>181</v>
      </c>
      <c r="DI59" s="39" t="s">
        <v>181</v>
      </c>
      <c r="DJ59" s="39" t="s">
        <v>181</v>
      </c>
      <c r="DK59" s="39" t="s">
        <v>181</v>
      </c>
      <c r="DL59" s="39" t="s">
        <v>181</v>
      </c>
      <c r="DM59" s="39" t="s">
        <v>181</v>
      </c>
      <c r="DN59" s="39" t="s">
        <v>181</v>
      </c>
      <c r="DO59" s="39" t="s">
        <v>181</v>
      </c>
      <c r="DP59" s="39" t="s">
        <v>181</v>
      </c>
      <c r="DQ59" s="39" t="s">
        <v>181</v>
      </c>
      <c r="DR59" s="7">
        <v>2113969.3699999996</v>
      </c>
      <c r="DS59" s="7">
        <v>6490523.3799999999</v>
      </c>
      <c r="DT59" s="7">
        <v>13119435.279999999</v>
      </c>
      <c r="DU59" s="7">
        <v>20924918.039999999</v>
      </c>
      <c r="DV59" s="7">
        <v>26620070.309999999</v>
      </c>
      <c r="DW59" s="7">
        <v>31314624.02</v>
      </c>
      <c r="DX59" s="7">
        <v>34921847.159999996</v>
      </c>
      <c r="DY59" s="7">
        <v>37929128.18</v>
      </c>
      <c r="DZ59" s="7">
        <v>41863146.469999999</v>
      </c>
      <c r="EA59" s="7">
        <v>44133813.349999994</v>
      </c>
      <c r="EB59" s="7">
        <v>45657871.679999992</v>
      </c>
      <c r="EC59" s="7">
        <v>47777719.639999993</v>
      </c>
      <c r="ED59" s="7">
        <v>49441745.849999994</v>
      </c>
      <c r="EE59" s="7">
        <v>50657102.239999995</v>
      </c>
      <c r="EF59" s="7">
        <v>51827891.679999992</v>
      </c>
      <c r="EG59" s="7">
        <v>53046020.25</v>
      </c>
      <c r="EH59" s="7">
        <v>53742447.130000003</v>
      </c>
      <c r="EI59" s="39" t="s">
        <v>181</v>
      </c>
      <c r="EJ59" s="39" t="s">
        <v>181</v>
      </c>
      <c r="EK59" s="39" t="s">
        <v>181</v>
      </c>
      <c r="EL59" s="39" t="s">
        <v>181</v>
      </c>
      <c r="EM59" s="39" t="s">
        <v>181</v>
      </c>
      <c r="EN59" s="39" t="s">
        <v>181</v>
      </c>
      <c r="EO59" s="39" t="s">
        <v>181</v>
      </c>
      <c r="EP59" s="39" t="s">
        <v>181</v>
      </c>
      <c r="EQ59" s="39" t="s">
        <v>181</v>
      </c>
      <c r="ER59" s="39" t="s">
        <v>181</v>
      </c>
      <c r="ES59" s="39" t="s">
        <v>181</v>
      </c>
      <c r="ET59" s="39" t="s">
        <v>181</v>
      </c>
      <c r="EU59" s="39" t="s">
        <v>181</v>
      </c>
      <c r="EV59" s="39" t="s">
        <v>181</v>
      </c>
      <c r="EW59" s="39" t="s">
        <v>181</v>
      </c>
      <c r="EX59" s="39" t="s">
        <v>181</v>
      </c>
      <c r="EY59" s="39" t="s">
        <v>181</v>
      </c>
      <c r="EZ59" s="39" t="s">
        <v>181</v>
      </c>
      <c r="FA59" s="39" t="s">
        <v>181</v>
      </c>
      <c r="FB59" s="39" t="s">
        <v>181</v>
      </c>
      <c r="FC59" s="39" t="s">
        <v>181</v>
      </c>
      <c r="FD59" s="39" t="s">
        <v>181</v>
      </c>
      <c r="FE59" s="39" t="s">
        <v>181</v>
      </c>
      <c r="FF59" s="7">
        <v>35645573.060000002</v>
      </c>
      <c r="FG59" s="7">
        <v>50877071.850000001</v>
      </c>
      <c r="FH59" s="7">
        <v>52192219.269999996</v>
      </c>
      <c r="FI59" s="7">
        <v>52719476.739999995</v>
      </c>
      <c r="FJ59" s="7">
        <v>52939504.679999992</v>
      </c>
      <c r="FK59" s="7">
        <v>53114821.169999994</v>
      </c>
      <c r="FL59" s="7">
        <v>53276784.359999999</v>
      </c>
      <c r="FM59" s="7">
        <v>53282992.219999999</v>
      </c>
      <c r="FN59" s="7">
        <v>53296167.890000001</v>
      </c>
      <c r="FO59" s="7">
        <v>53337188.350000001</v>
      </c>
      <c r="FP59" s="7">
        <v>53339902.340000004</v>
      </c>
      <c r="FQ59" s="7">
        <v>53354073.82</v>
      </c>
      <c r="FR59" s="7">
        <v>53373108.609999999</v>
      </c>
      <c r="FS59" s="7">
        <v>53381387.770000003</v>
      </c>
      <c r="FT59" s="7">
        <v>53407624.420000002</v>
      </c>
      <c r="FU59" s="7">
        <v>53396889.399999999</v>
      </c>
      <c r="FV59" s="7">
        <v>53378248</v>
      </c>
      <c r="FW59" s="39" t="s">
        <v>181</v>
      </c>
      <c r="FX59" s="39" t="s">
        <v>181</v>
      </c>
      <c r="FY59" s="39" t="s">
        <v>181</v>
      </c>
      <c r="FZ59" s="39" t="s">
        <v>181</v>
      </c>
      <c r="GA59" s="39" t="s">
        <v>181</v>
      </c>
      <c r="GB59" s="39" t="s">
        <v>181</v>
      </c>
      <c r="GC59" s="39" t="s">
        <v>181</v>
      </c>
      <c r="GD59" s="39" t="s">
        <v>181</v>
      </c>
      <c r="GE59" s="39" t="s">
        <v>181</v>
      </c>
      <c r="GF59" s="39" t="s">
        <v>181</v>
      </c>
      <c r="GG59" s="39" t="s">
        <v>181</v>
      </c>
      <c r="GH59" s="39" t="s">
        <v>181</v>
      </c>
      <c r="GI59" s="39" t="s">
        <v>181</v>
      </c>
      <c r="GJ59" s="39" t="s">
        <v>181</v>
      </c>
      <c r="GK59" s="39" t="s">
        <v>181</v>
      </c>
      <c r="GL59" s="39" t="s">
        <v>181</v>
      </c>
      <c r="GM59" s="39" t="s">
        <v>181</v>
      </c>
      <c r="GN59" s="39" t="s">
        <v>181</v>
      </c>
      <c r="GO59" s="39" t="s">
        <v>181</v>
      </c>
      <c r="GP59" s="39" t="s">
        <v>181</v>
      </c>
      <c r="GQ59" s="39" t="s">
        <v>181</v>
      </c>
      <c r="GR59" s="39" t="s">
        <v>181</v>
      </c>
      <c r="GS59" s="39" t="s">
        <v>181</v>
      </c>
    </row>
    <row r="60" spans="1:201" ht="15" customHeight="1" x14ac:dyDescent="0.25">
      <c r="A60" s="11">
        <f t="shared" si="206"/>
        <v>20182</v>
      </c>
      <c r="B60" s="7">
        <v>2018477.43</v>
      </c>
      <c r="C60" s="7">
        <v>9075246.9299999997</v>
      </c>
      <c r="D60" s="7">
        <v>25303584.530000001</v>
      </c>
      <c r="E60" s="7">
        <v>42375901.93</v>
      </c>
      <c r="F60" s="7">
        <v>59208844.25</v>
      </c>
      <c r="G60" s="7">
        <v>71155960.710000008</v>
      </c>
      <c r="H60" s="7">
        <v>80873521.280000001</v>
      </c>
      <c r="I60" s="7">
        <v>92024150.900000006</v>
      </c>
      <c r="J60" s="7">
        <v>105985288.79000001</v>
      </c>
      <c r="K60" s="7">
        <v>112747130.31000002</v>
      </c>
      <c r="L60" s="7">
        <v>120259491.65000001</v>
      </c>
      <c r="M60" s="7">
        <v>127360845.27000001</v>
      </c>
      <c r="N60" s="7">
        <v>135689829.06</v>
      </c>
      <c r="O60" s="7">
        <v>143387449.04000002</v>
      </c>
      <c r="P60" s="7">
        <v>149999979.28000003</v>
      </c>
      <c r="Q60" s="7">
        <v>155648024.94000003</v>
      </c>
      <c r="R60" s="39" t="s">
        <v>181</v>
      </c>
      <c r="S60" s="39" t="s">
        <v>181</v>
      </c>
      <c r="T60" s="39" t="s">
        <v>181</v>
      </c>
      <c r="U60" s="39" t="s">
        <v>181</v>
      </c>
      <c r="V60" s="39" t="s">
        <v>181</v>
      </c>
      <c r="W60" s="39" t="s">
        <v>181</v>
      </c>
      <c r="X60" s="39" t="s">
        <v>181</v>
      </c>
      <c r="Y60" s="39" t="s">
        <v>181</v>
      </c>
      <c r="Z60" s="39" t="s">
        <v>181</v>
      </c>
      <c r="AA60" s="39" t="s">
        <v>181</v>
      </c>
      <c r="AB60" s="39" t="s">
        <v>181</v>
      </c>
      <c r="AC60" s="39" t="s">
        <v>181</v>
      </c>
      <c r="AD60" s="39" t="s">
        <v>181</v>
      </c>
      <c r="AE60" s="39" t="s">
        <v>181</v>
      </c>
      <c r="AF60" s="39" t="s">
        <v>181</v>
      </c>
      <c r="AG60" s="39" t="s">
        <v>181</v>
      </c>
      <c r="AH60" s="39" t="s">
        <v>181</v>
      </c>
      <c r="AI60" s="39" t="s">
        <v>181</v>
      </c>
      <c r="AJ60" s="39" t="s">
        <v>181</v>
      </c>
      <c r="AK60" s="39" t="s">
        <v>181</v>
      </c>
      <c r="AL60" s="39" t="s">
        <v>181</v>
      </c>
      <c r="AM60" s="39" t="s">
        <v>181</v>
      </c>
      <c r="AN60" s="39" t="s">
        <v>181</v>
      </c>
      <c r="AO60" s="39" t="s">
        <v>181</v>
      </c>
      <c r="AP60" s="7">
        <v>60156901.730000004</v>
      </c>
      <c r="AQ60" s="7">
        <v>113279548.75</v>
      </c>
      <c r="AR60" s="7">
        <v>129583531.11</v>
      </c>
      <c r="AS60" s="7">
        <v>135848619.69999999</v>
      </c>
      <c r="AT60" s="7">
        <v>139016002.18999997</v>
      </c>
      <c r="AU60" s="7">
        <v>140302972.03999999</v>
      </c>
      <c r="AV60" s="7">
        <v>140895426.06999996</v>
      </c>
      <c r="AW60" s="7">
        <v>141590056.02999997</v>
      </c>
      <c r="AX60" s="7">
        <v>141999304.05999997</v>
      </c>
      <c r="AY60" s="7">
        <v>142231159.73999995</v>
      </c>
      <c r="AZ60" s="7">
        <v>142382777.24999997</v>
      </c>
      <c r="BA60" s="7">
        <v>142562636.12999994</v>
      </c>
      <c r="BB60" s="7">
        <v>142662167.80999994</v>
      </c>
      <c r="BC60" s="7">
        <v>142729936.16999996</v>
      </c>
      <c r="BD60" s="7">
        <v>142773567.07999995</v>
      </c>
      <c r="BE60" s="7">
        <v>142840879.39999995</v>
      </c>
      <c r="BF60" s="39" t="s">
        <v>181</v>
      </c>
      <c r="BG60" s="39" t="s">
        <v>181</v>
      </c>
      <c r="BH60" s="39" t="s">
        <v>181</v>
      </c>
      <c r="BI60" s="39" t="s">
        <v>181</v>
      </c>
      <c r="BJ60" s="39" t="s">
        <v>181</v>
      </c>
      <c r="BK60" s="39" t="s">
        <v>181</v>
      </c>
      <c r="BL60" s="39" t="s">
        <v>181</v>
      </c>
      <c r="BM60" s="39" t="s">
        <v>181</v>
      </c>
      <c r="BN60" s="39" t="s">
        <v>181</v>
      </c>
      <c r="BO60" s="39" t="s">
        <v>181</v>
      </c>
      <c r="BP60" s="39" t="s">
        <v>181</v>
      </c>
      <c r="BQ60" s="39" t="s">
        <v>181</v>
      </c>
      <c r="BR60" s="39" t="s">
        <v>181</v>
      </c>
      <c r="BS60" s="39" t="s">
        <v>181</v>
      </c>
      <c r="BT60" s="39" t="s">
        <v>181</v>
      </c>
      <c r="BU60" s="39" t="s">
        <v>181</v>
      </c>
      <c r="BV60" s="39" t="s">
        <v>181</v>
      </c>
      <c r="BW60" s="39" t="s">
        <v>181</v>
      </c>
      <c r="BX60" s="39" t="s">
        <v>181</v>
      </c>
      <c r="BY60" s="39" t="s">
        <v>181</v>
      </c>
      <c r="BZ60" s="39" t="s">
        <v>181</v>
      </c>
      <c r="CA60" s="39" t="s">
        <v>181</v>
      </c>
      <c r="CB60" s="39" t="s">
        <v>181</v>
      </c>
      <c r="CC60" s="39" t="s">
        <v>181</v>
      </c>
      <c r="CD60" s="7">
        <v>2238393.7799999998</v>
      </c>
      <c r="CE60" s="7">
        <v>7559910.3099999996</v>
      </c>
      <c r="CF60" s="7">
        <v>11575863.959999999</v>
      </c>
      <c r="CG60" s="7">
        <v>13896855.429999998</v>
      </c>
      <c r="CH60" s="7">
        <v>15182016.899999999</v>
      </c>
      <c r="CI60" s="7">
        <v>15951095.309999999</v>
      </c>
      <c r="CJ60" s="7">
        <v>16493224.009999998</v>
      </c>
      <c r="CK60" s="7">
        <v>16866831.519999996</v>
      </c>
      <c r="CL60" s="7">
        <v>17186876.779999997</v>
      </c>
      <c r="CM60" s="7">
        <v>17280710.879999995</v>
      </c>
      <c r="CN60" s="7">
        <v>17311285.019999996</v>
      </c>
      <c r="CO60" s="7">
        <v>17391174.769999996</v>
      </c>
      <c r="CP60" s="7">
        <v>17519639.969999995</v>
      </c>
      <c r="CQ60" s="7">
        <v>17576178.059999995</v>
      </c>
      <c r="CR60" s="7">
        <v>17593832.839999992</v>
      </c>
      <c r="CS60" s="7">
        <v>17599070.809999991</v>
      </c>
      <c r="CT60" s="39" t="s">
        <v>181</v>
      </c>
      <c r="CU60" s="39" t="s">
        <v>181</v>
      </c>
      <c r="CV60" s="39" t="s">
        <v>181</v>
      </c>
      <c r="CW60" s="39" t="s">
        <v>181</v>
      </c>
      <c r="CX60" s="39" t="s">
        <v>181</v>
      </c>
      <c r="CY60" s="39" t="s">
        <v>181</v>
      </c>
      <c r="CZ60" s="39" t="s">
        <v>181</v>
      </c>
      <c r="DA60" s="39" t="s">
        <v>181</v>
      </c>
      <c r="DB60" s="39" t="s">
        <v>181</v>
      </c>
      <c r="DC60" s="39" t="s">
        <v>181</v>
      </c>
      <c r="DD60" s="39" t="s">
        <v>181</v>
      </c>
      <c r="DE60" s="39" t="s">
        <v>181</v>
      </c>
      <c r="DF60" s="39" t="s">
        <v>181</v>
      </c>
      <c r="DG60" s="39" t="s">
        <v>181</v>
      </c>
      <c r="DH60" s="39" t="s">
        <v>181</v>
      </c>
      <c r="DI60" s="39" t="s">
        <v>181</v>
      </c>
      <c r="DJ60" s="39" t="s">
        <v>181</v>
      </c>
      <c r="DK60" s="39" t="s">
        <v>181</v>
      </c>
      <c r="DL60" s="39" t="s">
        <v>181</v>
      </c>
      <c r="DM60" s="39" t="s">
        <v>181</v>
      </c>
      <c r="DN60" s="39" t="s">
        <v>181</v>
      </c>
      <c r="DO60" s="39" t="s">
        <v>181</v>
      </c>
      <c r="DP60" s="39" t="s">
        <v>181</v>
      </c>
      <c r="DQ60" s="39" t="s">
        <v>181</v>
      </c>
      <c r="DR60" s="7">
        <v>1861660.28</v>
      </c>
      <c r="DS60" s="7">
        <v>6832767.8200000003</v>
      </c>
      <c r="DT60" s="7">
        <v>12465764.23</v>
      </c>
      <c r="DU60" s="7">
        <v>18817285.450000003</v>
      </c>
      <c r="DV60" s="7">
        <v>25288569.59</v>
      </c>
      <c r="DW60" s="7">
        <v>29895093.829999998</v>
      </c>
      <c r="DX60" s="7">
        <v>33721860.990000002</v>
      </c>
      <c r="DY60" s="7">
        <v>36733155.43</v>
      </c>
      <c r="DZ60" s="7">
        <v>39260047.18</v>
      </c>
      <c r="EA60" s="7">
        <v>41080031.380000003</v>
      </c>
      <c r="EB60" s="7">
        <v>43380074.839999996</v>
      </c>
      <c r="EC60" s="7">
        <v>45817812.689999998</v>
      </c>
      <c r="ED60" s="7">
        <v>47159454.329999998</v>
      </c>
      <c r="EE60" s="7">
        <v>48136931.259999998</v>
      </c>
      <c r="EF60" s="7">
        <v>49327796.590000004</v>
      </c>
      <c r="EG60" s="7">
        <v>49913091.660000004</v>
      </c>
      <c r="EH60" s="39" t="s">
        <v>181</v>
      </c>
      <c r="EI60" s="39" t="s">
        <v>181</v>
      </c>
      <c r="EJ60" s="39" t="s">
        <v>181</v>
      </c>
      <c r="EK60" s="39" t="s">
        <v>181</v>
      </c>
      <c r="EL60" s="39" t="s">
        <v>181</v>
      </c>
      <c r="EM60" s="39" t="s">
        <v>181</v>
      </c>
      <c r="EN60" s="39" t="s">
        <v>181</v>
      </c>
      <c r="EO60" s="39" t="s">
        <v>181</v>
      </c>
      <c r="EP60" s="39" t="s">
        <v>181</v>
      </c>
      <c r="EQ60" s="39" t="s">
        <v>181</v>
      </c>
      <c r="ER60" s="39" t="s">
        <v>181</v>
      </c>
      <c r="ES60" s="39" t="s">
        <v>181</v>
      </c>
      <c r="ET60" s="39" t="s">
        <v>181</v>
      </c>
      <c r="EU60" s="39" t="s">
        <v>181</v>
      </c>
      <c r="EV60" s="39" t="s">
        <v>181</v>
      </c>
      <c r="EW60" s="39" t="s">
        <v>181</v>
      </c>
      <c r="EX60" s="39" t="s">
        <v>181</v>
      </c>
      <c r="EY60" s="39" t="s">
        <v>181</v>
      </c>
      <c r="EZ60" s="39" t="s">
        <v>181</v>
      </c>
      <c r="FA60" s="39" t="s">
        <v>181</v>
      </c>
      <c r="FB60" s="39" t="s">
        <v>181</v>
      </c>
      <c r="FC60" s="39" t="s">
        <v>181</v>
      </c>
      <c r="FD60" s="39" t="s">
        <v>181</v>
      </c>
      <c r="FE60" s="39" t="s">
        <v>181</v>
      </c>
      <c r="FF60" s="7">
        <v>34848023.130000003</v>
      </c>
      <c r="FG60" s="7">
        <v>51050116.689999998</v>
      </c>
      <c r="FH60" s="7">
        <v>52360709.399999999</v>
      </c>
      <c r="FI60" s="7">
        <v>52947377.169999994</v>
      </c>
      <c r="FJ60" s="7">
        <v>53305310.229999997</v>
      </c>
      <c r="FK60" s="7">
        <v>53426901.719999999</v>
      </c>
      <c r="FL60" s="7">
        <v>53431711.419999994</v>
      </c>
      <c r="FM60" s="7">
        <v>53460785.04999999</v>
      </c>
      <c r="FN60" s="7">
        <v>53433525.459999993</v>
      </c>
      <c r="FO60" s="7">
        <v>53462492.979999989</v>
      </c>
      <c r="FP60" s="7">
        <v>53472428.379999988</v>
      </c>
      <c r="FQ60" s="7">
        <v>53476831.36999999</v>
      </c>
      <c r="FR60" s="7">
        <v>53489413.489999995</v>
      </c>
      <c r="FS60" s="7">
        <v>53497008.449999996</v>
      </c>
      <c r="FT60" s="7">
        <v>53512746.929999992</v>
      </c>
      <c r="FU60" s="7">
        <v>53510782.859999992</v>
      </c>
      <c r="FV60" s="39" t="s">
        <v>181</v>
      </c>
      <c r="FW60" s="39" t="s">
        <v>181</v>
      </c>
      <c r="FX60" s="39" t="s">
        <v>181</v>
      </c>
      <c r="FY60" s="39" t="s">
        <v>181</v>
      </c>
      <c r="FZ60" s="39" t="s">
        <v>181</v>
      </c>
      <c r="GA60" s="39" t="s">
        <v>181</v>
      </c>
      <c r="GB60" s="39" t="s">
        <v>181</v>
      </c>
      <c r="GC60" s="39" t="s">
        <v>181</v>
      </c>
      <c r="GD60" s="39" t="s">
        <v>181</v>
      </c>
      <c r="GE60" s="39" t="s">
        <v>181</v>
      </c>
      <c r="GF60" s="39" t="s">
        <v>181</v>
      </c>
      <c r="GG60" s="39" t="s">
        <v>181</v>
      </c>
      <c r="GH60" s="39" t="s">
        <v>181</v>
      </c>
      <c r="GI60" s="39" t="s">
        <v>181</v>
      </c>
      <c r="GJ60" s="39" t="s">
        <v>181</v>
      </c>
      <c r="GK60" s="39" t="s">
        <v>181</v>
      </c>
      <c r="GL60" s="39" t="s">
        <v>181</v>
      </c>
      <c r="GM60" s="39" t="s">
        <v>181</v>
      </c>
      <c r="GN60" s="39" t="s">
        <v>181</v>
      </c>
      <c r="GO60" s="39" t="s">
        <v>181</v>
      </c>
      <c r="GP60" s="39" t="s">
        <v>181</v>
      </c>
      <c r="GQ60" s="39" t="s">
        <v>181</v>
      </c>
      <c r="GR60" s="39" t="s">
        <v>181</v>
      </c>
      <c r="GS60" s="39" t="s">
        <v>181</v>
      </c>
    </row>
    <row r="61" spans="1:201" ht="15" customHeight="1" x14ac:dyDescent="0.25">
      <c r="A61" s="11">
        <f t="shared" si="206"/>
        <v>20183</v>
      </c>
      <c r="B61" s="7">
        <v>2098020.0300000003</v>
      </c>
      <c r="C61" s="7">
        <v>9185741.1799999997</v>
      </c>
      <c r="D61" s="7">
        <v>23662614.940000001</v>
      </c>
      <c r="E61" s="7">
        <v>42348239.820000008</v>
      </c>
      <c r="F61" s="7">
        <v>58181435.260000005</v>
      </c>
      <c r="G61" s="7">
        <v>72338395.439999998</v>
      </c>
      <c r="H61" s="7">
        <v>84830600.489999995</v>
      </c>
      <c r="I61" s="7">
        <v>95501653.299999997</v>
      </c>
      <c r="J61" s="7">
        <v>107528115.44</v>
      </c>
      <c r="K61" s="7">
        <v>114619525.98999999</v>
      </c>
      <c r="L61" s="7">
        <v>122642645.78</v>
      </c>
      <c r="M61" s="7">
        <v>130014331.85000001</v>
      </c>
      <c r="N61" s="7">
        <v>137757479.75</v>
      </c>
      <c r="O61" s="7">
        <v>145230578.01000002</v>
      </c>
      <c r="P61" s="7">
        <v>152970835.86000001</v>
      </c>
      <c r="Q61" s="39" t="s">
        <v>181</v>
      </c>
      <c r="R61" s="39" t="s">
        <v>181</v>
      </c>
      <c r="S61" s="39" t="s">
        <v>181</v>
      </c>
      <c r="T61" s="39" t="s">
        <v>181</v>
      </c>
      <c r="U61" s="39" t="s">
        <v>181</v>
      </c>
      <c r="V61" s="39" t="s">
        <v>181</v>
      </c>
      <c r="W61" s="39" t="s">
        <v>181</v>
      </c>
      <c r="X61" s="39" t="s">
        <v>181</v>
      </c>
      <c r="Y61" s="39" t="s">
        <v>181</v>
      </c>
      <c r="Z61" s="39" t="s">
        <v>181</v>
      </c>
      <c r="AA61" s="39" t="s">
        <v>181</v>
      </c>
      <c r="AB61" s="39" t="s">
        <v>181</v>
      </c>
      <c r="AC61" s="39" t="s">
        <v>181</v>
      </c>
      <c r="AD61" s="39" t="s">
        <v>181</v>
      </c>
      <c r="AE61" s="39" t="s">
        <v>181</v>
      </c>
      <c r="AF61" s="39" t="s">
        <v>181</v>
      </c>
      <c r="AG61" s="39" t="s">
        <v>181</v>
      </c>
      <c r="AH61" s="39" t="s">
        <v>181</v>
      </c>
      <c r="AI61" s="39" t="s">
        <v>181</v>
      </c>
      <c r="AJ61" s="39" t="s">
        <v>181</v>
      </c>
      <c r="AK61" s="39" t="s">
        <v>181</v>
      </c>
      <c r="AL61" s="39" t="s">
        <v>181</v>
      </c>
      <c r="AM61" s="39" t="s">
        <v>181</v>
      </c>
      <c r="AN61" s="39" t="s">
        <v>181</v>
      </c>
      <c r="AO61" s="39" t="s">
        <v>181</v>
      </c>
      <c r="AP61" s="7">
        <v>56450264.07</v>
      </c>
      <c r="AQ61" s="7">
        <v>113160939.48999999</v>
      </c>
      <c r="AR61" s="7">
        <v>130033339.05999999</v>
      </c>
      <c r="AS61" s="7">
        <v>137129558.63</v>
      </c>
      <c r="AT61" s="7">
        <v>140522481</v>
      </c>
      <c r="AU61" s="7">
        <v>142062103.85999998</v>
      </c>
      <c r="AV61" s="7">
        <v>142937702.13999999</v>
      </c>
      <c r="AW61" s="7">
        <v>143622074.63999996</v>
      </c>
      <c r="AX61" s="7">
        <v>144222740.85999995</v>
      </c>
      <c r="AY61" s="7">
        <v>144649542.09999996</v>
      </c>
      <c r="AZ61" s="7">
        <v>145128794.51999995</v>
      </c>
      <c r="BA61" s="7">
        <v>145273073.90999994</v>
      </c>
      <c r="BB61" s="7">
        <v>145449462.33999994</v>
      </c>
      <c r="BC61" s="7">
        <v>145567654.03999996</v>
      </c>
      <c r="BD61" s="7">
        <v>145609621.98999995</v>
      </c>
      <c r="BE61" s="39" t="s">
        <v>181</v>
      </c>
      <c r="BF61" s="39" t="s">
        <v>181</v>
      </c>
      <c r="BG61" s="39" t="s">
        <v>181</v>
      </c>
      <c r="BH61" s="39" t="s">
        <v>181</v>
      </c>
      <c r="BI61" s="39" t="s">
        <v>181</v>
      </c>
      <c r="BJ61" s="39" t="s">
        <v>181</v>
      </c>
      <c r="BK61" s="39" t="s">
        <v>181</v>
      </c>
      <c r="BL61" s="39" t="s">
        <v>181</v>
      </c>
      <c r="BM61" s="39" t="s">
        <v>181</v>
      </c>
      <c r="BN61" s="39" t="s">
        <v>181</v>
      </c>
      <c r="BO61" s="39" t="s">
        <v>181</v>
      </c>
      <c r="BP61" s="39" t="s">
        <v>181</v>
      </c>
      <c r="BQ61" s="39" t="s">
        <v>181</v>
      </c>
      <c r="BR61" s="39" t="s">
        <v>181</v>
      </c>
      <c r="BS61" s="39" t="s">
        <v>181</v>
      </c>
      <c r="BT61" s="39" t="s">
        <v>181</v>
      </c>
      <c r="BU61" s="39" t="s">
        <v>181</v>
      </c>
      <c r="BV61" s="39" t="s">
        <v>181</v>
      </c>
      <c r="BW61" s="39" t="s">
        <v>181</v>
      </c>
      <c r="BX61" s="39" t="s">
        <v>181</v>
      </c>
      <c r="BY61" s="39" t="s">
        <v>181</v>
      </c>
      <c r="BZ61" s="39" t="s">
        <v>181</v>
      </c>
      <c r="CA61" s="39" t="s">
        <v>181</v>
      </c>
      <c r="CB61" s="39" t="s">
        <v>181</v>
      </c>
      <c r="CC61" s="39" t="s">
        <v>181</v>
      </c>
      <c r="CD61" s="7">
        <v>2416861.4700000002</v>
      </c>
      <c r="CE61" s="7">
        <v>7935009.2800000012</v>
      </c>
      <c r="CF61" s="7">
        <v>11533653.65</v>
      </c>
      <c r="CG61" s="7">
        <v>14245024.550000003</v>
      </c>
      <c r="CH61" s="7">
        <v>15382593.170000002</v>
      </c>
      <c r="CI61" s="7">
        <v>16014897.160000002</v>
      </c>
      <c r="CJ61" s="7">
        <v>16405503.440000001</v>
      </c>
      <c r="CK61" s="7">
        <v>16689737.820000002</v>
      </c>
      <c r="CL61" s="7">
        <v>17052713.450000003</v>
      </c>
      <c r="CM61" s="7">
        <v>17123699.520000003</v>
      </c>
      <c r="CN61" s="7">
        <v>17169291.460000001</v>
      </c>
      <c r="CO61" s="7">
        <v>17194479.830000002</v>
      </c>
      <c r="CP61" s="7">
        <v>17268394.960000001</v>
      </c>
      <c r="CQ61" s="7">
        <v>17313672.560000002</v>
      </c>
      <c r="CR61" s="7">
        <v>17351516.460000001</v>
      </c>
      <c r="CS61" s="39" t="s">
        <v>181</v>
      </c>
      <c r="CT61" s="39" t="s">
        <v>181</v>
      </c>
      <c r="CU61" s="39" t="s">
        <v>181</v>
      </c>
      <c r="CV61" s="39" t="s">
        <v>181</v>
      </c>
      <c r="CW61" s="39" t="s">
        <v>181</v>
      </c>
      <c r="CX61" s="39" t="s">
        <v>181</v>
      </c>
      <c r="CY61" s="39" t="s">
        <v>181</v>
      </c>
      <c r="CZ61" s="39" t="s">
        <v>181</v>
      </c>
      <c r="DA61" s="39" t="s">
        <v>181</v>
      </c>
      <c r="DB61" s="39" t="s">
        <v>181</v>
      </c>
      <c r="DC61" s="39" t="s">
        <v>181</v>
      </c>
      <c r="DD61" s="39" t="s">
        <v>181</v>
      </c>
      <c r="DE61" s="39" t="s">
        <v>181</v>
      </c>
      <c r="DF61" s="39" t="s">
        <v>181</v>
      </c>
      <c r="DG61" s="39" t="s">
        <v>181</v>
      </c>
      <c r="DH61" s="39" t="s">
        <v>181</v>
      </c>
      <c r="DI61" s="39" t="s">
        <v>181</v>
      </c>
      <c r="DJ61" s="39" t="s">
        <v>181</v>
      </c>
      <c r="DK61" s="39" t="s">
        <v>181</v>
      </c>
      <c r="DL61" s="39" t="s">
        <v>181</v>
      </c>
      <c r="DM61" s="39" t="s">
        <v>181</v>
      </c>
      <c r="DN61" s="39" t="s">
        <v>181</v>
      </c>
      <c r="DO61" s="39" t="s">
        <v>181</v>
      </c>
      <c r="DP61" s="39" t="s">
        <v>181</v>
      </c>
      <c r="DQ61" s="39" t="s">
        <v>181</v>
      </c>
      <c r="DR61" s="7">
        <v>1899733.03</v>
      </c>
      <c r="DS61" s="7">
        <v>6418730.9999999991</v>
      </c>
      <c r="DT61" s="7">
        <v>11798782.310000001</v>
      </c>
      <c r="DU61" s="7">
        <v>18354746.059999999</v>
      </c>
      <c r="DV61" s="7">
        <v>24360697.870000001</v>
      </c>
      <c r="DW61" s="7">
        <v>28527298.640000001</v>
      </c>
      <c r="DX61" s="7">
        <v>31791354.629999999</v>
      </c>
      <c r="DY61" s="7">
        <v>35418927.740000002</v>
      </c>
      <c r="DZ61" s="7">
        <v>38851013.32</v>
      </c>
      <c r="EA61" s="7">
        <v>41590485.600000001</v>
      </c>
      <c r="EB61" s="7">
        <v>43898720.910000004</v>
      </c>
      <c r="EC61" s="7">
        <v>45223071.369999997</v>
      </c>
      <c r="ED61" s="7">
        <v>46797413.379999995</v>
      </c>
      <c r="EE61" s="7">
        <v>47974195.349999994</v>
      </c>
      <c r="EF61" s="7">
        <v>50023812.169999994</v>
      </c>
      <c r="EG61" s="39" t="s">
        <v>181</v>
      </c>
      <c r="EH61" s="39" t="s">
        <v>181</v>
      </c>
      <c r="EI61" s="39" t="s">
        <v>181</v>
      </c>
      <c r="EJ61" s="39" t="s">
        <v>181</v>
      </c>
      <c r="EK61" s="39" t="s">
        <v>181</v>
      </c>
      <c r="EL61" s="39" t="s">
        <v>181</v>
      </c>
      <c r="EM61" s="39" t="s">
        <v>181</v>
      </c>
      <c r="EN61" s="39" t="s">
        <v>181</v>
      </c>
      <c r="EO61" s="39" t="s">
        <v>181</v>
      </c>
      <c r="EP61" s="39" t="s">
        <v>181</v>
      </c>
      <c r="EQ61" s="39" t="s">
        <v>181</v>
      </c>
      <c r="ER61" s="39" t="s">
        <v>181</v>
      </c>
      <c r="ES61" s="39" t="s">
        <v>181</v>
      </c>
      <c r="ET61" s="39" t="s">
        <v>181</v>
      </c>
      <c r="EU61" s="39" t="s">
        <v>181</v>
      </c>
      <c r="EV61" s="39" t="s">
        <v>181</v>
      </c>
      <c r="EW61" s="39" t="s">
        <v>181</v>
      </c>
      <c r="EX61" s="39" t="s">
        <v>181</v>
      </c>
      <c r="EY61" s="39" t="s">
        <v>181</v>
      </c>
      <c r="EZ61" s="39" t="s">
        <v>181</v>
      </c>
      <c r="FA61" s="39" t="s">
        <v>181</v>
      </c>
      <c r="FB61" s="39" t="s">
        <v>181</v>
      </c>
      <c r="FC61" s="39" t="s">
        <v>181</v>
      </c>
      <c r="FD61" s="39" t="s">
        <v>181</v>
      </c>
      <c r="FE61" s="39" t="s">
        <v>181</v>
      </c>
      <c r="FF61" s="7">
        <v>37618109.129999995</v>
      </c>
      <c r="FG61" s="7">
        <v>54590500.149999999</v>
      </c>
      <c r="FH61" s="7">
        <v>55801691.960000001</v>
      </c>
      <c r="FI61" s="7">
        <v>56218848.030000001</v>
      </c>
      <c r="FJ61" s="7">
        <v>56465291.769999996</v>
      </c>
      <c r="FK61" s="7">
        <v>56492187.170000002</v>
      </c>
      <c r="FL61" s="7">
        <v>56544337.130000003</v>
      </c>
      <c r="FM61" s="7">
        <v>56604022.620000005</v>
      </c>
      <c r="FN61" s="7">
        <v>56562422.820000008</v>
      </c>
      <c r="FO61" s="7">
        <v>56598642.000000007</v>
      </c>
      <c r="FP61" s="7">
        <v>56610899.970000006</v>
      </c>
      <c r="FQ61" s="7">
        <v>56608941.770000003</v>
      </c>
      <c r="FR61" s="7">
        <v>56623271.140000001</v>
      </c>
      <c r="FS61" s="7">
        <v>56611156.32</v>
      </c>
      <c r="FT61" s="7">
        <v>56663730.059999995</v>
      </c>
      <c r="FU61" s="39" t="s">
        <v>181</v>
      </c>
      <c r="FV61" s="39" t="s">
        <v>181</v>
      </c>
      <c r="FW61" s="39" t="s">
        <v>181</v>
      </c>
      <c r="FX61" s="39" t="s">
        <v>181</v>
      </c>
      <c r="FY61" s="39" t="s">
        <v>181</v>
      </c>
      <c r="FZ61" s="39" t="s">
        <v>181</v>
      </c>
      <c r="GA61" s="39" t="s">
        <v>181</v>
      </c>
      <c r="GB61" s="39" t="s">
        <v>181</v>
      </c>
      <c r="GC61" s="39" t="s">
        <v>181</v>
      </c>
      <c r="GD61" s="39" t="s">
        <v>181</v>
      </c>
      <c r="GE61" s="39" t="s">
        <v>181</v>
      </c>
      <c r="GF61" s="39" t="s">
        <v>181</v>
      </c>
      <c r="GG61" s="39" t="s">
        <v>181</v>
      </c>
      <c r="GH61" s="39" t="s">
        <v>181</v>
      </c>
      <c r="GI61" s="39" t="s">
        <v>181</v>
      </c>
      <c r="GJ61" s="39" t="s">
        <v>181</v>
      </c>
      <c r="GK61" s="39" t="s">
        <v>181</v>
      </c>
      <c r="GL61" s="39" t="s">
        <v>181</v>
      </c>
      <c r="GM61" s="39" t="s">
        <v>181</v>
      </c>
      <c r="GN61" s="39" t="s">
        <v>181</v>
      </c>
      <c r="GO61" s="39" t="s">
        <v>181</v>
      </c>
      <c r="GP61" s="39" t="s">
        <v>181</v>
      </c>
      <c r="GQ61" s="39" t="s">
        <v>181</v>
      </c>
      <c r="GR61" s="39" t="s">
        <v>181</v>
      </c>
      <c r="GS61" s="39" t="s">
        <v>181</v>
      </c>
    </row>
    <row r="62" spans="1:201" ht="15" customHeight="1" x14ac:dyDescent="0.25">
      <c r="A62" s="11">
        <f t="shared" si="206"/>
        <v>20184</v>
      </c>
      <c r="B62" s="7">
        <v>2205218.77</v>
      </c>
      <c r="C62" s="7">
        <v>9245316.5899999999</v>
      </c>
      <c r="D62" s="7">
        <v>22493420.449999999</v>
      </c>
      <c r="E62" s="7">
        <v>40924398.590000004</v>
      </c>
      <c r="F62" s="7">
        <v>57096891.520000003</v>
      </c>
      <c r="G62" s="7">
        <v>70810635.440000013</v>
      </c>
      <c r="H62" s="7">
        <v>82950520.570000008</v>
      </c>
      <c r="I62" s="7">
        <v>94528786.750000015</v>
      </c>
      <c r="J62" s="7">
        <v>106771646.01000002</v>
      </c>
      <c r="K62" s="7">
        <v>115448361.49000001</v>
      </c>
      <c r="L62" s="7">
        <v>125106346.31000002</v>
      </c>
      <c r="M62" s="7">
        <v>133723856.61000001</v>
      </c>
      <c r="N62" s="7">
        <v>142200296.93000001</v>
      </c>
      <c r="O62" s="7">
        <v>149997112.88</v>
      </c>
      <c r="P62" s="39" t="s">
        <v>181</v>
      </c>
      <c r="Q62" s="39" t="s">
        <v>181</v>
      </c>
      <c r="R62" s="39" t="s">
        <v>181</v>
      </c>
      <c r="S62" s="39" t="s">
        <v>181</v>
      </c>
      <c r="T62" s="39" t="s">
        <v>181</v>
      </c>
      <c r="U62" s="39" t="s">
        <v>181</v>
      </c>
      <c r="V62" s="39" t="s">
        <v>181</v>
      </c>
      <c r="W62" s="39" t="s">
        <v>181</v>
      </c>
      <c r="X62" s="39" t="s">
        <v>181</v>
      </c>
      <c r="Y62" s="39" t="s">
        <v>181</v>
      </c>
      <c r="Z62" s="39" t="s">
        <v>181</v>
      </c>
      <c r="AA62" s="39" t="s">
        <v>181</v>
      </c>
      <c r="AB62" s="39" t="s">
        <v>181</v>
      </c>
      <c r="AC62" s="39" t="s">
        <v>181</v>
      </c>
      <c r="AD62" s="39" t="s">
        <v>181</v>
      </c>
      <c r="AE62" s="39" t="s">
        <v>181</v>
      </c>
      <c r="AF62" s="39" t="s">
        <v>181</v>
      </c>
      <c r="AG62" s="39" t="s">
        <v>181</v>
      </c>
      <c r="AH62" s="39" t="s">
        <v>181</v>
      </c>
      <c r="AI62" s="39" t="s">
        <v>181</v>
      </c>
      <c r="AJ62" s="39" t="s">
        <v>181</v>
      </c>
      <c r="AK62" s="39" t="s">
        <v>181</v>
      </c>
      <c r="AL62" s="39" t="s">
        <v>181</v>
      </c>
      <c r="AM62" s="39" t="s">
        <v>181</v>
      </c>
      <c r="AN62" s="39" t="s">
        <v>181</v>
      </c>
      <c r="AO62" s="39" t="s">
        <v>181</v>
      </c>
      <c r="AP62" s="7">
        <v>57282644.560000002</v>
      </c>
      <c r="AQ62" s="7">
        <v>114978684.23999999</v>
      </c>
      <c r="AR62" s="7">
        <v>131934800.89</v>
      </c>
      <c r="AS62" s="7">
        <v>141476745.01999998</v>
      </c>
      <c r="AT62" s="7">
        <v>145326647.33999997</v>
      </c>
      <c r="AU62" s="7">
        <v>147152345.14999998</v>
      </c>
      <c r="AV62" s="7">
        <v>148703669.19999996</v>
      </c>
      <c r="AW62" s="7">
        <v>149227648.81999996</v>
      </c>
      <c r="AX62" s="7">
        <v>149706533.01999995</v>
      </c>
      <c r="AY62" s="7">
        <v>149879534.99999997</v>
      </c>
      <c r="AZ62" s="7">
        <v>150028317.75999996</v>
      </c>
      <c r="BA62" s="7">
        <v>150194528.92999995</v>
      </c>
      <c r="BB62" s="7">
        <v>150430370.89999992</v>
      </c>
      <c r="BC62" s="7">
        <v>150557512.74999994</v>
      </c>
      <c r="BD62" s="39" t="s">
        <v>181</v>
      </c>
      <c r="BE62" s="39" t="s">
        <v>181</v>
      </c>
      <c r="BF62" s="39" t="s">
        <v>181</v>
      </c>
      <c r="BG62" s="39" t="s">
        <v>181</v>
      </c>
      <c r="BH62" s="39" t="s">
        <v>181</v>
      </c>
      <c r="BI62" s="39" t="s">
        <v>181</v>
      </c>
      <c r="BJ62" s="39" t="s">
        <v>181</v>
      </c>
      <c r="BK62" s="39" t="s">
        <v>181</v>
      </c>
      <c r="BL62" s="39" t="s">
        <v>181</v>
      </c>
      <c r="BM62" s="39" t="s">
        <v>181</v>
      </c>
      <c r="BN62" s="39" t="s">
        <v>181</v>
      </c>
      <c r="BO62" s="39" t="s">
        <v>181</v>
      </c>
      <c r="BP62" s="39" t="s">
        <v>181</v>
      </c>
      <c r="BQ62" s="39" t="s">
        <v>181</v>
      </c>
      <c r="BR62" s="39" t="s">
        <v>181</v>
      </c>
      <c r="BS62" s="39" t="s">
        <v>181</v>
      </c>
      <c r="BT62" s="39" t="s">
        <v>181</v>
      </c>
      <c r="BU62" s="39" t="s">
        <v>181</v>
      </c>
      <c r="BV62" s="39" t="s">
        <v>181</v>
      </c>
      <c r="BW62" s="39" t="s">
        <v>181</v>
      </c>
      <c r="BX62" s="39" t="s">
        <v>181</v>
      </c>
      <c r="BY62" s="39" t="s">
        <v>181</v>
      </c>
      <c r="BZ62" s="39" t="s">
        <v>181</v>
      </c>
      <c r="CA62" s="39" t="s">
        <v>181</v>
      </c>
      <c r="CB62" s="39" t="s">
        <v>181</v>
      </c>
      <c r="CC62" s="39" t="s">
        <v>181</v>
      </c>
      <c r="CD62" s="7">
        <v>2583009.1800000002</v>
      </c>
      <c r="CE62" s="7">
        <v>8072172.3400000008</v>
      </c>
      <c r="CF62" s="7">
        <v>12189065.290000001</v>
      </c>
      <c r="CG62" s="7">
        <v>14599436.250000002</v>
      </c>
      <c r="CH62" s="7">
        <v>15930193.180000002</v>
      </c>
      <c r="CI62" s="7">
        <v>16701285.880000001</v>
      </c>
      <c r="CJ62" s="7">
        <v>17197762.520000003</v>
      </c>
      <c r="CK62" s="7">
        <v>17655041.110000003</v>
      </c>
      <c r="CL62" s="7">
        <v>17935536.510000002</v>
      </c>
      <c r="CM62" s="7">
        <v>18045231.650000006</v>
      </c>
      <c r="CN62" s="7">
        <v>18353130.560000006</v>
      </c>
      <c r="CO62" s="7">
        <v>18438683.340000007</v>
      </c>
      <c r="CP62" s="7">
        <v>18513062.970000006</v>
      </c>
      <c r="CQ62" s="7">
        <v>18527923.060000006</v>
      </c>
      <c r="CR62" s="39" t="s">
        <v>181</v>
      </c>
      <c r="CS62" s="39" t="s">
        <v>181</v>
      </c>
      <c r="CT62" s="39" t="s">
        <v>181</v>
      </c>
      <c r="CU62" s="39" t="s">
        <v>181</v>
      </c>
      <c r="CV62" s="39" t="s">
        <v>181</v>
      </c>
      <c r="CW62" s="39" t="s">
        <v>181</v>
      </c>
      <c r="CX62" s="39" t="s">
        <v>181</v>
      </c>
      <c r="CY62" s="39" t="s">
        <v>181</v>
      </c>
      <c r="CZ62" s="39" t="s">
        <v>181</v>
      </c>
      <c r="DA62" s="39" t="s">
        <v>181</v>
      </c>
      <c r="DB62" s="39" t="s">
        <v>181</v>
      </c>
      <c r="DC62" s="39" t="s">
        <v>181</v>
      </c>
      <c r="DD62" s="39" t="s">
        <v>181</v>
      </c>
      <c r="DE62" s="39" t="s">
        <v>181</v>
      </c>
      <c r="DF62" s="39" t="s">
        <v>181</v>
      </c>
      <c r="DG62" s="39" t="s">
        <v>181</v>
      </c>
      <c r="DH62" s="39" t="s">
        <v>181</v>
      </c>
      <c r="DI62" s="39" t="s">
        <v>181</v>
      </c>
      <c r="DJ62" s="39" t="s">
        <v>181</v>
      </c>
      <c r="DK62" s="39" t="s">
        <v>181</v>
      </c>
      <c r="DL62" s="39" t="s">
        <v>181</v>
      </c>
      <c r="DM62" s="39" t="s">
        <v>181</v>
      </c>
      <c r="DN62" s="39" t="s">
        <v>181</v>
      </c>
      <c r="DO62" s="39" t="s">
        <v>181</v>
      </c>
      <c r="DP62" s="39" t="s">
        <v>181</v>
      </c>
      <c r="DQ62" s="39" t="s">
        <v>181</v>
      </c>
      <c r="DR62" s="7">
        <v>1573184.99</v>
      </c>
      <c r="DS62" s="7">
        <v>6277334.0300000003</v>
      </c>
      <c r="DT62" s="7">
        <v>13083602.540000001</v>
      </c>
      <c r="DU62" s="7">
        <v>20108339.270000003</v>
      </c>
      <c r="DV62" s="7">
        <v>25727292</v>
      </c>
      <c r="DW62" s="7">
        <v>29457394.170000002</v>
      </c>
      <c r="DX62" s="7">
        <v>32986811.560000002</v>
      </c>
      <c r="DY62" s="7">
        <v>35933767.870000005</v>
      </c>
      <c r="DZ62" s="7">
        <v>39329086.789999999</v>
      </c>
      <c r="EA62" s="7">
        <v>41643271.840000004</v>
      </c>
      <c r="EB62" s="7">
        <v>43667468.010000005</v>
      </c>
      <c r="EC62" s="7">
        <v>44875338.830000006</v>
      </c>
      <c r="ED62" s="7">
        <v>45903811.620000005</v>
      </c>
      <c r="EE62" s="7">
        <v>48123755.050000004</v>
      </c>
      <c r="EF62" s="39" t="s">
        <v>181</v>
      </c>
      <c r="EG62" s="39" t="s">
        <v>181</v>
      </c>
      <c r="EH62" s="39" t="s">
        <v>181</v>
      </c>
      <c r="EI62" s="39" t="s">
        <v>181</v>
      </c>
      <c r="EJ62" s="39" t="s">
        <v>181</v>
      </c>
      <c r="EK62" s="39" t="s">
        <v>181</v>
      </c>
      <c r="EL62" s="39" t="s">
        <v>181</v>
      </c>
      <c r="EM62" s="39" t="s">
        <v>181</v>
      </c>
      <c r="EN62" s="39" t="s">
        <v>181</v>
      </c>
      <c r="EO62" s="39" t="s">
        <v>181</v>
      </c>
      <c r="EP62" s="39" t="s">
        <v>181</v>
      </c>
      <c r="EQ62" s="39" t="s">
        <v>181</v>
      </c>
      <c r="ER62" s="39" t="s">
        <v>181</v>
      </c>
      <c r="ES62" s="39" t="s">
        <v>181</v>
      </c>
      <c r="ET62" s="39" t="s">
        <v>181</v>
      </c>
      <c r="EU62" s="39" t="s">
        <v>181</v>
      </c>
      <c r="EV62" s="39" t="s">
        <v>181</v>
      </c>
      <c r="EW62" s="39" t="s">
        <v>181</v>
      </c>
      <c r="EX62" s="39" t="s">
        <v>181</v>
      </c>
      <c r="EY62" s="39" t="s">
        <v>181</v>
      </c>
      <c r="EZ62" s="39" t="s">
        <v>181</v>
      </c>
      <c r="FA62" s="39" t="s">
        <v>181</v>
      </c>
      <c r="FB62" s="39" t="s">
        <v>181</v>
      </c>
      <c r="FC62" s="39" t="s">
        <v>181</v>
      </c>
      <c r="FD62" s="39" t="s">
        <v>181</v>
      </c>
      <c r="FE62" s="39" t="s">
        <v>181</v>
      </c>
      <c r="FF62" s="7">
        <v>38847396.789999999</v>
      </c>
      <c r="FG62" s="7">
        <v>59407354.579999998</v>
      </c>
      <c r="FH62" s="7">
        <v>60453506.940000005</v>
      </c>
      <c r="FI62" s="7">
        <v>61048163.540000007</v>
      </c>
      <c r="FJ62" s="7">
        <v>61294202.790000007</v>
      </c>
      <c r="FK62" s="7">
        <v>61512908.470000006</v>
      </c>
      <c r="FL62" s="7">
        <v>60546163.370000005</v>
      </c>
      <c r="FM62" s="7">
        <v>60674617.340000011</v>
      </c>
      <c r="FN62" s="7">
        <v>60669992.030000009</v>
      </c>
      <c r="FO62" s="7">
        <v>60786676.470000014</v>
      </c>
      <c r="FP62" s="7">
        <v>59665219.170000009</v>
      </c>
      <c r="FQ62" s="7">
        <v>59542271.140000015</v>
      </c>
      <c r="FR62" s="7">
        <v>59518338.910000019</v>
      </c>
      <c r="FS62" s="7">
        <v>59500030.390000015</v>
      </c>
      <c r="FT62" s="39" t="s">
        <v>181</v>
      </c>
      <c r="FU62" s="39" t="s">
        <v>181</v>
      </c>
      <c r="FV62" s="39" t="s">
        <v>181</v>
      </c>
      <c r="FW62" s="39" t="s">
        <v>181</v>
      </c>
      <c r="FX62" s="39" t="s">
        <v>181</v>
      </c>
      <c r="FY62" s="39" t="s">
        <v>181</v>
      </c>
      <c r="FZ62" s="39" t="s">
        <v>181</v>
      </c>
      <c r="GA62" s="39" t="s">
        <v>181</v>
      </c>
      <c r="GB62" s="39" t="s">
        <v>181</v>
      </c>
      <c r="GC62" s="39" t="s">
        <v>181</v>
      </c>
      <c r="GD62" s="39" t="s">
        <v>181</v>
      </c>
      <c r="GE62" s="39" t="s">
        <v>181</v>
      </c>
      <c r="GF62" s="39" t="s">
        <v>181</v>
      </c>
      <c r="GG62" s="39" t="s">
        <v>181</v>
      </c>
      <c r="GH62" s="39" t="s">
        <v>181</v>
      </c>
      <c r="GI62" s="39" t="s">
        <v>181</v>
      </c>
      <c r="GJ62" s="39" t="s">
        <v>181</v>
      </c>
      <c r="GK62" s="39" t="s">
        <v>181</v>
      </c>
      <c r="GL62" s="39" t="s">
        <v>181</v>
      </c>
      <c r="GM62" s="39" t="s">
        <v>181</v>
      </c>
      <c r="GN62" s="39" t="s">
        <v>181</v>
      </c>
      <c r="GO62" s="39" t="s">
        <v>181</v>
      </c>
      <c r="GP62" s="39" t="s">
        <v>181</v>
      </c>
      <c r="GQ62" s="39" t="s">
        <v>181</v>
      </c>
      <c r="GR62" s="39" t="s">
        <v>181</v>
      </c>
      <c r="GS62" s="39" t="s">
        <v>181</v>
      </c>
    </row>
    <row r="63" spans="1:201" ht="15" customHeight="1" x14ac:dyDescent="0.25">
      <c r="A63" s="11">
        <f t="shared" si="206"/>
        <v>20191</v>
      </c>
      <c r="B63" s="7">
        <v>1675387.9</v>
      </c>
      <c r="C63" s="7">
        <v>9055579.5099999998</v>
      </c>
      <c r="D63" s="7">
        <v>21494169.239999998</v>
      </c>
      <c r="E63" s="7">
        <v>37819275.329999998</v>
      </c>
      <c r="F63" s="7">
        <v>52693959.899999999</v>
      </c>
      <c r="G63" s="7">
        <v>63055367.079999998</v>
      </c>
      <c r="H63" s="7">
        <v>72370139.829999998</v>
      </c>
      <c r="I63" s="7">
        <v>82500270.399999991</v>
      </c>
      <c r="J63" s="7">
        <v>92954720.890000001</v>
      </c>
      <c r="K63" s="7">
        <v>99961971.689999998</v>
      </c>
      <c r="L63" s="7">
        <v>108281220.62</v>
      </c>
      <c r="M63" s="7">
        <v>115102273.44</v>
      </c>
      <c r="N63" s="7">
        <v>123512377.7</v>
      </c>
      <c r="O63" s="39" t="s">
        <v>181</v>
      </c>
      <c r="P63" s="39" t="s">
        <v>181</v>
      </c>
      <c r="Q63" s="39" t="s">
        <v>181</v>
      </c>
      <c r="R63" s="39" t="s">
        <v>181</v>
      </c>
      <c r="S63" s="39" t="s">
        <v>181</v>
      </c>
      <c r="T63" s="39" t="s">
        <v>181</v>
      </c>
      <c r="U63" s="39" t="s">
        <v>181</v>
      </c>
      <c r="V63" s="39" t="s">
        <v>181</v>
      </c>
      <c r="W63" s="39" t="s">
        <v>181</v>
      </c>
      <c r="X63" s="39" t="s">
        <v>181</v>
      </c>
      <c r="Y63" s="39" t="s">
        <v>181</v>
      </c>
      <c r="Z63" s="39" t="s">
        <v>181</v>
      </c>
      <c r="AA63" s="39" t="s">
        <v>181</v>
      </c>
      <c r="AB63" s="39" t="s">
        <v>181</v>
      </c>
      <c r="AC63" s="39" t="s">
        <v>181</v>
      </c>
      <c r="AD63" s="39" t="s">
        <v>181</v>
      </c>
      <c r="AE63" s="39" t="s">
        <v>181</v>
      </c>
      <c r="AF63" s="39" t="s">
        <v>181</v>
      </c>
      <c r="AG63" s="39" t="s">
        <v>181</v>
      </c>
      <c r="AH63" s="39" t="s">
        <v>181</v>
      </c>
      <c r="AI63" s="39" t="s">
        <v>181</v>
      </c>
      <c r="AJ63" s="39" t="s">
        <v>181</v>
      </c>
      <c r="AK63" s="39" t="s">
        <v>181</v>
      </c>
      <c r="AL63" s="39" t="s">
        <v>181</v>
      </c>
      <c r="AM63" s="39" t="s">
        <v>181</v>
      </c>
      <c r="AN63" s="39" t="s">
        <v>181</v>
      </c>
      <c r="AO63" s="39" t="s">
        <v>181</v>
      </c>
      <c r="AP63" s="7">
        <v>53717812.270000003</v>
      </c>
      <c r="AQ63" s="7">
        <v>97660288.640000001</v>
      </c>
      <c r="AR63" s="7">
        <v>122405274.83</v>
      </c>
      <c r="AS63" s="7">
        <v>129946824.76000001</v>
      </c>
      <c r="AT63" s="7">
        <v>133518957.14000002</v>
      </c>
      <c r="AU63" s="7">
        <v>135598693.44000003</v>
      </c>
      <c r="AV63" s="7">
        <v>136447975.98000002</v>
      </c>
      <c r="AW63" s="7">
        <v>137008727.55000001</v>
      </c>
      <c r="AX63" s="7">
        <v>137404353.08000001</v>
      </c>
      <c r="AY63" s="7">
        <v>137707781.66</v>
      </c>
      <c r="AZ63" s="7">
        <v>138004797.25</v>
      </c>
      <c r="BA63" s="7">
        <v>138253286.31999999</v>
      </c>
      <c r="BB63" s="7">
        <v>138454854.30999997</v>
      </c>
      <c r="BC63" s="39" t="s">
        <v>181</v>
      </c>
      <c r="BD63" s="39" t="s">
        <v>181</v>
      </c>
      <c r="BE63" s="39" t="s">
        <v>181</v>
      </c>
      <c r="BF63" s="39" t="s">
        <v>181</v>
      </c>
      <c r="BG63" s="39" t="s">
        <v>181</v>
      </c>
      <c r="BH63" s="39" t="s">
        <v>181</v>
      </c>
      <c r="BI63" s="39" t="s">
        <v>181</v>
      </c>
      <c r="BJ63" s="39" t="s">
        <v>181</v>
      </c>
      <c r="BK63" s="39" t="s">
        <v>181</v>
      </c>
      <c r="BL63" s="39" t="s">
        <v>181</v>
      </c>
      <c r="BM63" s="39" t="s">
        <v>181</v>
      </c>
      <c r="BN63" s="39" t="s">
        <v>181</v>
      </c>
      <c r="BO63" s="39" t="s">
        <v>181</v>
      </c>
      <c r="BP63" s="39" t="s">
        <v>181</v>
      </c>
      <c r="BQ63" s="39" t="s">
        <v>181</v>
      </c>
      <c r="BR63" s="39" t="s">
        <v>181</v>
      </c>
      <c r="BS63" s="39" t="s">
        <v>181</v>
      </c>
      <c r="BT63" s="39" t="s">
        <v>181</v>
      </c>
      <c r="BU63" s="39" t="s">
        <v>181</v>
      </c>
      <c r="BV63" s="39" t="s">
        <v>181</v>
      </c>
      <c r="BW63" s="39" t="s">
        <v>181</v>
      </c>
      <c r="BX63" s="39" t="s">
        <v>181</v>
      </c>
      <c r="BY63" s="39" t="s">
        <v>181</v>
      </c>
      <c r="BZ63" s="39" t="s">
        <v>181</v>
      </c>
      <c r="CA63" s="39" t="s">
        <v>181</v>
      </c>
      <c r="CB63" s="39" t="s">
        <v>181</v>
      </c>
      <c r="CC63" s="39" t="s">
        <v>181</v>
      </c>
      <c r="CD63" s="7">
        <v>2288372.87</v>
      </c>
      <c r="CE63" s="7">
        <v>7651255.5200000005</v>
      </c>
      <c r="CF63" s="7">
        <v>11344746.520000001</v>
      </c>
      <c r="CG63" s="7">
        <v>13648312.390000002</v>
      </c>
      <c r="CH63" s="7">
        <v>14921801.220000003</v>
      </c>
      <c r="CI63" s="7">
        <v>15640043.960000003</v>
      </c>
      <c r="CJ63" s="7">
        <v>16039003.000000004</v>
      </c>
      <c r="CK63" s="7">
        <v>16343276.530000003</v>
      </c>
      <c r="CL63" s="7">
        <v>16661393.230000002</v>
      </c>
      <c r="CM63" s="7">
        <v>16739916.870000003</v>
      </c>
      <c r="CN63" s="7">
        <v>16790358.240000002</v>
      </c>
      <c r="CO63" s="7">
        <v>16901427.620000005</v>
      </c>
      <c r="CP63" s="7">
        <v>16962762.930000007</v>
      </c>
      <c r="CQ63" s="39" t="s">
        <v>181</v>
      </c>
      <c r="CR63" s="39" t="s">
        <v>181</v>
      </c>
      <c r="CS63" s="39" t="s">
        <v>181</v>
      </c>
      <c r="CT63" s="39" t="s">
        <v>181</v>
      </c>
      <c r="CU63" s="39" t="s">
        <v>181</v>
      </c>
      <c r="CV63" s="39" t="s">
        <v>181</v>
      </c>
      <c r="CW63" s="39" t="s">
        <v>181</v>
      </c>
      <c r="CX63" s="39" t="s">
        <v>181</v>
      </c>
      <c r="CY63" s="39" t="s">
        <v>181</v>
      </c>
      <c r="CZ63" s="39" t="s">
        <v>181</v>
      </c>
      <c r="DA63" s="39" t="s">
        <v>181</v>
      </c>
      <c r="DB63" s="39" t="s">
        <v>181</v>
      </c>
      <c r="DC63" s="39" t="s">
        <v>181</v>
      </c>
      <c r="DD63" s="39" t="s">
        <v>181</v>
      </c>
      <c r="DE63" s="39" t="s">
        <v>181</v>
      </c>
      <c r="DF63" s="39" t="s">
        <v>181</v>
      </c>
      <c r="DG63" s="39" t="s">
        <v>181</v>
      </c>
      <c r="DH63" s="39" t="s">
        <v>181</v>
      </c>
      <c r="DI63" s="39" t="s">
        <v>181</v>
      </c>
      <c r="DJ63" s="39" t="s">
        <v>181</v>
      </c>
      <c r="DK63" s="39" t="s">
        <v>181</v>
      </c>
      <c r="DL63" s="39" t="s">
        <v>181</v>
      </c>
      <c r="DM63" s="39" t="s">
        <v>181</v>
      </c>
      <c r="DN63" s="39" t="s">
        <v>181</v>
      </c>
      <c r="DO63" s="39" t="s">
        <v>181</v>
      </c>
      <c r="DP63" s="39" t="s">
        <v>181</v>
      </c>
      <c r="DQ63" s="39" t="s">
        <v>181</v>
      </c>
      <c r="DR63" s="7">
        <v>1738893.82</v>
      </c>
      <c r="DS63" s="7">
        <v>5961834.9500000002</v>
      </c>
      <c r="DT63" s="7">
        <v>11870876.5</v>
      </c>
      <c r="DU63" s="7">
        <v>19123604.780000001</v>
      </c>
      <c r="DV63" s="7">
        <v>24301246</v>
      </c>
      <c r="DW63" s="7">
        <v>27616556.050000001</v>
      </c>
      <c r="DX63" s="7">
        <v>30556200.400000002</v>
      </c>
      <c r="DY63" s="7">
        <v>34178939.270000003</v>
      </c>
      <c r="DZ63" s="7">
        <v>37211794.910000004</v>
      </c>
      <c r="EA63" s="7">
        <v>39453176.770000003</v>
      </c>
      <c r="EB63" s="7">
        <v>41530340.269999996</v>
      </c>
      <c r="EC63" s="7">
        <v>43201197.229999997</v>
      </c>
      <c r="ED63" s="7">
        <v>45353740.229999997</v>
      </c>
      <c r="EE63" s="39" t="s">
        <v>181</v>
      </c>
      <c r="EF63" s="39" t="s">
        <v>181</v>
      </c>
      <c r="EG63" s="39" t="s">
        <v>181</v>
      </c>
      <c r="EH63" s="39" t="s">
        <v>181</v>
      </c>
      <c r="EI63" s="39" t="s">
        <v>181</v>
      </c>
      <c r="EJ63" s="39" t="s">
        <v>181</v>
      </c>
      <c r="EK63" s="39" t="s">
        <v>181</v>
      </c>
      <c r="EL63" s="39" t="s">
        <v>181</v>
      </c>
      <c r="EM63" s="39" t="s">
        <v>181</v>
      </c>
      <c r="EN63" s="39" t="s">
        <v>181</v>
      </c>
      <c r="EO63" s="39" t="s">
        <v>181</v>
      </c>
      <c r="EP63" s="39" t="s">
        <v>181</v>
      </c>
      <c r="EQ63" s="39" t="s">
        <v>181</v>
      </c>
      <c r="ER63" s="39" t="s">
        <v>181</v>
      </c>
      <c r="ES63" s="39" t="s">
        <v>181</v>
      </c>
      <c r="ET63" s="39" t="s">
        <v>181</v>
      </c>
      <c r="EU63" s="39" t="s">
        <v>181</v>
      </c>
      <c r="EV63" s="39" t="s">
        <v>181</v>
      </c>
      <c r="EW63" s="39" t="s">
        <v>181</v>
      </c>
      <c r="EX63" s="39" t="s">
        <v>181</v>
      </c>
      <c r="EY63" s="39" t="s">
        <v>181</v>
      </c>
      <c r="EZ63" s="39" t="s">
        <v>181</v>
      </c>
      <c r="FA63" s="39" t="s">
        <v>181</v>
      </c>
      <c r="FB63" s="39" t="s">
        <v>181</v>
      </c>
      <c r="FC63" s="39" t="s">
        <v>181</v>
      </c>
      <c r="FD63" s="39" t="s">
        <v>181</v>
      </c>
      <c r="FE63" s="39" t="s">
        <v>181</v>
      </c>
      <c r="FF63" s="7">
        <v>39989516.710000001</v>
      </c>
      <c r="FG63" s="7">
        <v>57614483.960000001</v>
      </c>
      <c r="FH63" s="7">
        <v>59777735.730000004</v>
      </c>
      <c r="FI63" s="7">
        <v>58100659.660000011</v>
      </c>
      <c r="FJ63" s="7">
        <v>58270528.030000009</v>
      </c>
      <c r="FK63" s="7">
        <v>58378393.540000007</v>
      </c>
      <c r="FL63" s="7">
        <v>58390154.63000001</v>
      </c>
      <c r="FM63" s="7">
        <v>58448159.480000012</v>
      </c>
      <c r="FN63" s="7">
        <v>58565099.56000001</v>
      </c>
      <c r="FO63" s="7">
        <v>58610510.820000008</v>
      </c>
      <c r="FP63" s="7">
        <v>58635440.440000005</v>
      </c>
      <c r="FQ63" s="7">
        <v>58634992.800000004</v>
      </c>
      <c r="FR63" s="7">
        <v>58540353.730000004</v>
      </c>
      <c r="FS63" s="39" t="s">
        <v>181</v>
      </c>
      <c r="FT63" s="39" t="s">
        <v>181</v>
      </c>
      <c r="FU63" s="39" t="s">
        <v>181</v>
      </c>
      <c r="FV63" s="39" t="s">
        <v>181</v>
      </c>
      <c r="FW63" s="39" t="s">
        <v>181</v>
      </c>
      <c r="FX63" s="39" t="s">
        <v>181</v>
      </c>
      <c r="FY63" s="39" t="s">
        <v>181</v>
      </c>
      <c r="FZ63" s="39" t="s">
        <v>181</v>
      </c>
      <c r="GA63" s="39" t="s">
        <v>181</v>
      </c>
      <c r="GB63" s="39" t="s">
        <v>181</v>
      </c>
      <c r="GC63" s="39" t="s">
        <v>181</v>
      </c>
      <c r="GD63" s="39" t="s">
        <v>181</v>
      </c>
      <c r="GE63" s="39" t="s">
        <v>181</v>
      </c>
      <c r="GF63" s="39" t="s">
        <v>181</v>
      </c>
      <c r="GG63" s="39" t="s">
        <v>181</v>
      </c>
      <c r="GH63" s="39" t="s">
        <v>181</v>
      </c>
      <c r="GI63" s="39" t="s">
        <v>181</v>
      </c>
      <c r="GJ63" s="39" t="s">
        <v>181</v>
      </c>
      <c r="GK63" s="39" t="s">
        <v>181</v>
      </c>
      <c r="GL63" s="39" t="s">
        <v>181</v>
      </c>
      <c r="GM63" s="39" t="s">
        <v>181</v>
      </c>
      <c r="GN63" s="39" t="s">
        <v>181</v>
      </c>
      <c r="GO63" s="39" t="s">
        <v>181</v>
      </c>
      <c r="GP63" s="39" t="s">
        <v>181</v>
      </c>
      <c r="GQ63" s="39" t="s">
        <v>181</v>
      </c>
      <c r="GR63" s="39" t="s">
        <v>181</v>
      </c>
      <c r="GS63" s="39" t="s">
        <v>181</v>
      </c>
    </row>
    <row r="64" spans="1:201" ht="15" customHeight="1" x14ac:dyDescent="0.25">
      <c r="A64" s="11">
        <f t="shared" si="206"/>
        <v>20192</v>
      </c>
      <c r="B64" s="7">
        <v>1931798.22</v>
      </c>
      <c r="C64" s="7">
        <v>7533921.1499999994</v>
      </c>
      <c r="D64" s="7">
        <v>19913482.760000002</v>
      </c>
      <c r="E64" s="7">
        <v>36348351.74000001</v>
      </c>
      <c r="F64" s="7">
        <v>49340123.500000007</v>
      </c>
      <c r="G64" s="7">
        <v>59941008.730000004</v>
      </c>
      <c r="H64" s="7">
        <v>70004690.620000005</v>
      </c>
      <c r="I64" s="7">
        <v>80056233.090000004</v>
      </c>
      <c r="J64" s="7">
        <v>90878019.910000011</v>
      </c>
      <c r="K64" s="7">
        <v>98885108.460000008</v>
      </c>
      <c r="L64" s="7">
        <v>106960529.95</v>
      </c>
      <c r="M64" s="7">
        <v>116621981.18000001</v>
      </c>
      <c r="N64" s="39" t="s">
        <v>181</v>
      </c>
      <c r="O64" s="39" t="s">
        <v>181</v>
      </c>
      <c r="P64" s="39" t="s">
        <v>181</v>
      </c>
      <c r="Q64" s="39" t="s">
        <v>181</v>
      </c>
      <c r="R64" s="39" t="s">
        <v>181</v>
      </c>
      <c r="S64" s="39" t="s">
        <v>181</v>
      </c>
      <c r="T64" s="39" t="s">
        <v>181</v>
      </c>
      <c r="U64" s="39" t="s">
        <v>181</v>
      </c>
      <c r="V64" s="39" t="s">
        <v>181</v>
      </c>
      <c r="W64" s="39" t="s">
        <v>181</v>
      </c>
      <c r="X64" s="39" t="s">
        <v>181</v>
      </c>
      <c r="Y64" s="39" t="s">
        <v>181</v>
      </c>
      <c r="Z64" s="39" t="s">
        <v>181</v>
      </c>
      <c r="AA64" s="39" t="s">
        <v>181</v>
      </c>
      <c r="AB64" s="39" t="s">
        <v>181</v>
      </c>
      <c r="AC64" s="39" t="s">
        <v>181</v>
      </c>
      <c r="AD64" s="39" t="s">
        <v>181</v>
      </c>
      <c r="AE64" s="39" t="s">
        <v>181</v>
      </c>
      <c r="AF64" s="39" t="s">
        <v>181</v>
      </c>
      <c r="AG64" s="39" t="s">
        <v>181</v>
      </c>
      <c r="AH64" s="39" t="s">
        <v>181</v>
      </c>
      <c r="AI64" s="39" t="s">
        <v>181</v>
      </c>
      <c r="AJ64" s="39" t="s">
        <v>181</v>
      </c>
      <c r="AK64" s="39" t="s">
        <v>181</v>
      </c>
      <c r="AL64" s="39" t="s">
        <v>181</v>
      </c>
      <c r="AM64" s="39" t="s">
        <v>181</v>
      </c>
      <c r="AN64" s="39" t="s">
        <v>181</v>
      </c>
      <c r="AO64" s="39" t="s">
        <v>181</v>
      </c>
      <c r="AP64" s="7">
        <v>52296426.190000005</v>
      </c>
      <c r="AQ64" s="7">
        <v>107802166.34</v>
      </c>
      <c r="AR64" s="7">
        <v>124989012.18000001</v>
      </c>
      <c r="AS64" s="7">
        <v>131320442.39000002</v>
      </c>
      <c r="AT64" s="7">
        <v>135899136.68000001</v>
      </c>
      <c r="AU64" s="7">
        <v>137231819.05000001</v>
      </c>
      <c r="AV64" s="7">
        <v>138069688.59</v>
      </c>
      <c r="AW64" s="7">
        <v>138549259.32000002</v>
      </c>
      <c r="AX64" s="7">
        <v>138819006.71000001</v>
      </c>
      <c r="AY64" s="7">
        <v>139031962.64000002</v>
      </c>
      <c r="AZ64" s="7">
        <v>139331155.81000003</v>
      </c>
      <c r="BA64" s="7">
        <v>139568907.18000004</v>
      </c>
      <c r="BB64" s="39" t="s">
        <v>181</v>
      </c>
      <c r="BC64" s="39" t="s">
        <v>181</v>
      </c>
      <c r="BD64" s="39" t="s">
        <v>181</v>
      </c>
      <c r="BE64" s="39" t="s">
        <v>181</v>
      </c>
      <c r="BF64" s="39" t="s">
        <v>181</v>
      </c>
      <c r="BG64" s="39" t="s">
        <v>181</v>
      </c>
      <c r="BH64" s="39" t="s">
        <v>181</v>
      </c>
      <c r="BI64" s="39" t="s">
        <v>181</v>
      </c>
      <c r="BJ64" s="39" t="s">
        <v>181</v>
      </c>
      <c r="BK64" s="39" t="s">
        <v>181</v>
      </c>
      <c r="BL64" s="39" t="s">
        <v>181</v>
      </c>
      <c r="BM64" s="39" t="s">
        <v>181</v>
      </c>
      <c r="BN64" s="39" t="s">
        <v>181</v>
      </c>
      <c r="BO64" s="39" t="s">
        <v>181</v>
      </c>
      <c r="BP64" s="39" t="s">
        <v>181</v>
      </c>
      <c r="BQ64" s="39" t="s">
        <v>181</v>
      </c>
      <c r="BR64" s="39" t="s">
        <v>181</v>
      </c>
      <c r="BS64" s="39" t="s">
        <v>181</v>
      </c>
      <c r="BT64" s="39" t="s">
        <v>181</v>
      </c>
      <c r="BU64" s="39" t="s">
        <v>181</v>
      </c>
      <c r="BV64" s="39" t="s">
        <v>181</v>
      </c>
      <c r="BW64" s="39" t="s">
        <v>181</v>
      </c>
      <c r="BX64" s="39" t="s">
        <v>181</v>
      </c>
      <c r="BY64" s="39" t="s">
        <v>181</v>
      </c>
      <c r="BZ64" s="39" t="s">
        <v>181</v>
      </c>
      <c r="CA64" s="39" t="s">
        <v>181</v>
      </c>
      <c r="CB64" s="39" t="s">
        <v>181</v>
      </c>
      <c r="CC64" s="39" t="s">
        <v>181</v>
      </c>
      <c r="CD64" s="7">
        <v>2403246.44</v>
      </c>
      <c r="CE64" s="7">
        <v>7928374.96</v>
      </c>
      <c r="CF64" s="7">
        <v>11686105.040000001</v>
      </c>
      <c r="CG64" s="7">
        <v>13795810.890000001</v>
      </c>
      <c r="CH64" s="7">
        <v>15058632.910000002</v>
      </c>
      <c r="CI64" s="7">
        <v>15825895.700000001</v>
      </c>
      <c r="CJ64" s="7">
        <v>16478794.32</v>
      </c>
      <c r="CK64" s="7">
        <v>16879513.270000003</v>
      </c>
      <c r="CL64" s="7">
        <v>17298803.91</v>
      </c>
      <c r="CM64" s="7">
        <v>17328520.640000001</v>
      </c>
      <c r="CN64" s="7">
        <v>17429582.57</v>
      </c>
      <c r="CO64" s="7">
        <v>17516613.02</v>
      </c>
      <c r="CP64" s="39" t="s">
        <v>181</v>
      </c>
      <c r="CQ64" s="39" t="s">
        <v>181</v>
      </c>
      <c r="CR64" s="39" t="s">
        <v>181</v>
      </c>
      <c r="CS64" s="39" t="s">
        <v>181</v>
      </c>
      <c r="CT64" s="39" t="s">
        <v>181</v>
      </c>
      <c r="CU64" s="39" t="s">
        <v>181</v>
      </c>
      <c r="CV64" s="39" t="s">
        <v>181</v>
      </c>
      <c r="CW64" s="39" t="s">
        <v>181</v>
      </c>
      <c r="CX64" s="39" t="s">
        <v>181</v>
      </c>
      <c r="CY64" s="39" t="s">
        <v>181</v>
      </c>
      <c r="CZ64" s="39" t="s">
        <v>181</v>
      </c>
      <c r="DA64" s="39" t="s">
        <v>181</v>
      </c>
      <c r="DB64" s="39" t="s">
        <v>181</v>
      </c>
      <c r="DC64" s="39" t="s">
        <v>181</v>
      </c>
      <c r="DD64" s="39" t="s">
        <v>181</v>
      </c>
      <c r="DE64" s="39" t="s">
        <v>181</v>
      </c>
      <c r="DF64" s="39" t="s">
        <v>181</v>
      </c>
      <c r="DG64" s="39" t="s">
        <v>181</v>
      </c>
      <c r="DH64" s="39" t="s">
        <v>181</v>
      </c>
      <c r="DI64" s="39" t="s">
        <v>181</v>
      </c>
      <c r="DJ64" s="39" t="s">
        <v>181</v>
      </c>
      <c r="DK64" s="39" t="s">
        <v>181</v>
      </c>
      <c r="DL64" s="39" t="s">
        <v>181</v>
      </c>
      <c r="DM64" s="39" t="s">
        <v>181</v>
      </c>
      <c r="DN64" s="39" t="s">
        <v>181</v>
      </c>
      <c r="DO64" s="39" t="s">
        <v>181</v>
      </c>
      <c r="DP64" s="39" t="s">
        <v>181</v>
      </c>
      <c r="DQ64" s="39" t="s">
        <v>181</v>
      </c>
      <c r="DR64" s="7">
        <v>1747178.03</v>
      </c>
      <c r="DS64" s="7">
        <v>5430646.7299999995</v>
      </c>
      <c r="DT64" s="7">
        <v>11642608.75</v>
      </c>
      <c r="DU64" s="7">
        <v>17676046.329999998</v>
      </c>
      <c r="DV64" s="7">
        <v>23241862.359999999</v>
      </c>
      <c r="DW64" s="7">
        <v>25948294.66</v>
      </c>
      <c r="DX64" s="7">
        <v>29253913.649999999</v>
      </c>
      <c r="DY64" s="7">
        <v>32343383.879999999</v>
      </c>
      <c r="DZ64" s="7">
        <v>35873484.429999992</v>
      </c>
      <c r="EA64" s="7">
        <v>38065471.469999991</v>
      </c>
      <c r="EB64" s="7">
        <v>40983150.609999992</v>
      </c>
      <c r="EC64" s="7">
        <v>42877363.949999988</v>
      </c>
      <c r="ED64" s="39" t="s">
        <v>181</v>
      </c>
      <c r="EE64" s="39" t="s">
        <v>181</v>
      </c>
      <c r="EF64" s="39" t="s">
        <v>181</v>
      </c>
      <c r="EG64" s="39" t="s">
        <v>181</v>
      </c>
      <c r="EH64" s="39" t="s">
        <v>181</v>
      </c>
      <c r="EI64" s="39" t="s">
        <v>181</v>
      </c>
      <c r="EJ64" s="39" t="s">
        <v>181</v>
      </c>
      <c r="EK64" s="39" t="s">
        <v>181</v>
      </c>
      <c r="EL64" s="39" t="s">
        <v>181</v>
      </c>
      <c r="EM64" s="39" t="s">
        <v>181</v>
      </c>
      <c r="EN64" s="39" t="s">
        <v>181</v>
      </c>
      <c r="EO64" s="39" t="s">
        <v>181</v>
      </c>
      <c r="EP64" s="39" t="s">
        <v>181</v>
      </c>
      <c r="EQ64" s="39" t="s">
        <v>181</v>
      </c>
      <c r="ER64" s="39" t="s">
        <v>181</v>
      </c>
      <c r="ES64" s="39" t="s">
        <v>181</v>
      </c>
      <c r="ET64" s="39" t="s">
        <v>181</v>
      </c>
      <c r="EU64" s="39" t="s">
        <v>181</v>
      </c>
      <c r="EV64" s="39" t="s">
        <v>181</v>
      </c>
      <c r="EW64" s="39" t="s">
        <v>181</v>
      </c>
      <c r="EX64" s="39" t="s">
        <v>181</v>
      </c>
      <c r="EY64" s="39" t="s">
        <v>181</v>
      </c>
      <c r="EZ64" s="39" t="s">
        <v>181</v>
      </c>
      <c r="FA64" s="39" t="s">
        <v>181</v>
      </c>
      <c r="FB64" s="39" t="s">
        <v>181</v>
      </c>
      <c r="FC64" s="39" t="s">
        <v>181</v>
      </c>
      <c r="FD64" s="39" t="s">
        <v>181</v>
      </c>
      <c r="FE64" s="39" t="s">
        <v>181</v>
      </c>
      <c r="FF64" s="7">
        <v>36755914.57</v>
      </c>
      <c r="FG64" s="7">
        <v>54774978.760000005</v>
      </c>
      <c r="FH64" s="7">
        <v>56539877.520000003</v>
      </c>
      <c r="FI64" s="7">
        <v>57015416.990000002</v>
      </c>
      <c r="FJ64" s="7">
        <v>57218351.330000006</v>
      </c>
      <c r="FK64" s="7">
        <v>57397527.860000007</v>
      </c>
      <c r="FL64" s="7">
        <v>57486104.400000013</v>
      </c>
      <c r="FM64" s="7">
        <v>57513743.550000012</v>
      </c>
      <c r="FN64" s="7">
        <v>57525884.230000012</v>
      </c>
      <c r="FO64" s="7">
        <v>57540154.45000001</v>
      </c>
      <c r="FP64" s="7">
        <v>57581361.650000006</v>
      </c>
      <c r="FQ64" s="7">
        <v>57586624.650000006</v>
      </c>
      <c r="FR64" s="39" t="s">
        <v>181</v>
      </c>
      <c r="FS64" s="39" t="s">
        <v>181</v>
      </c>
      <c r="FT64" s="39" t="s">
        <v>181</v>
      </c>
      <c r="FU64" s="39" t="s">
        <v>181</v>
      </c>
      <c r="FV64" s="39" t="s">
        <v>181</v>
      </c>
      <c r="FW64" s="39" t="s">
        <v>181</v>
      </c>
      <c r="FX64" s="39" t="s">
        <v>181</v>
      </c>
      <c r="FY64" s="39" t="s">
        <v>181</v>
      </c>
      <c r="FZ64" s="39" t="s">
        <v>181</v>
      </c>
      <c r="GA64" s="39" t="s">
        <v>181</v>
      </c>
      <c r="GB64" s="39" t="s">
        <v>181</v>
      </c>
      <c r="GC64" s="39" t="s">
        <v>181</v>
      </c>
      <c r="GD64" s="39" t="s">
        <v>181</v>
      </c>
      <c r="GE64" s="39" t="s">
        <v>181</v>
      </c>
      <c r="GF64" s="39" t="s">
        <v>181</v>
      </c>
      <c r="GG64" s="39" t="s">
        <v>181</v>
      </c>
      <c r="GH64" s="39" t="s">
        <v>181</v>
      </c>
      <c r="GI64" s="39" t="s">
        <v>181</v>
      </c>
      <c r="GJ64" s="39" t="s">
        <v>181</v>
      </c>
      <c r="GK64" s="39" t="s">
        <v>181</v>
      </c>
      <c r="GL64" s="39" t="s">
        <v>181</v>
      </c>
      <c r="GM64" s="39" t="s">
        <v>181</v>
      </c>
      <c r="GN64" s="39" t="s">
        <v>181</v>
      </c>
      <c r="GO64" s="39" t="s">
        <v>181</v>
      </c>
      <c r="GP64" s="39" t="s">
        <v>181</v>
      </c>
      <c r="GQ64" s="39" t="s">
        <v>181</v>
      </c>
      <c r="GR64" s="39" t="s">
        <v>181</v>
      </c>
      <c r="GS64" s="39" t="s">
        <v>181</v>
      </c>
    </row>
    <row r="65" spans="1:201" ht="15" customHeight="1" x14ac:dyDescent="0.25">
      <c r="A65" s="11">
        <f t="shared" si="206"/>
        <v>20193</v>
      </c>
      <c r="B65" s="7">
        <v>1629505.28</v>
      </c>
      <c r="C65" s="7">
        <v>8283843.8100000005</v>
      </c>
      <c r="D65" s="7">
        <v>23183258.18</v>
      </c>
      <c r="E65" s="7">
        <v>38592293.710000001</v>
      </c>
      <c r="F65" s="7">
        <v>52000715.109999999</v>
      </c>
      <c r="G65" s="7">
        <v>64631543.840000004</v>
      </c>
      <c r="H65" s="7">
        <v>74385675.409999996</v>
      </c>
      <c r="I65" s="7">
        <v>85100950.229999989</v>
      </c>
      <c r="J65" s="7">
        <v>96321876.299999997</v>
      </c>
      <c r="K65" s="7">
        <v>105291470.15000001</v>
      </c>
      <c r="L65" s="7">
        <v>114900617.77000001</v>
      </c>
      <c r="M65" s="39" t="s">
        <v>181</v>
      </c>
      <c r="N65" s="39" t="s">
        <v>181</v>
      </c>
      <c r="O65" s="39" t="s">
        <v>181</v>
      </c>
      <c r="P65" s="39" t="s">
        <v>181</v>
      </c>
      <c r="Q65" s="39" t="s">
        <v>181</v>
      </c>
      <c r="R65" s="39" t="s">
        <v>181</v>
      </c>
      <c r="S65" s="39" t="s">
        <v>181</v>
      </c>
      <c r="T65" s="39" t="s">
        <v>181</v>
      </c>
      <c r="U65" s="39" t="s">
        <v>181</v>
      </c>
      <c r="V65" s="39" t="s">
        <v>181</v>
      </c>
      <c r="W65" s="39" t="s">
        <v>181</v>
      </c>
      <c r="X65" s="39" t="s">
        <v>181</v>
      </c>
      <c r="Y65" s="39" t="s">
        <v>181</v>
      </c>
      <c r="Z65" s="39" t="s">
        <v>181</v>
      </c>
      <c r="AA65" s="39" t="s">
        <v>181</v>
      </c>
      <c r="AB65" s="39" t="s">
        <v>181</v>
      </c>
      <c r="AC65" s="39" t="s">
        <v>181</v>
      </c>
      <c r="AD65" s="39" t="s">
        <v>181</v>
      </c>
      <c r="AE65" s="39" t="s">
        <v>181</v>
      </c>
      <c r="AF65" s="39" t="s">
        <v>181</v>
      </c>
      <c r="AG65" s="39" t="s">
        <v>181</v>
      </c>
      <c r="AH65" s="39" t="s">
        <v>181</v>
      </c>
      <c r="AI65" s="39" t="s">
        <v>181</v>
      </c>
      <c r="AJ65" s="39" t="s">
        <v>181</v>
      </c>
      <c r="AK65" s="39" t="s">
        <v>181</v>
      </c>
      <c r="AL65" s="39" t="s">
        <v>181</v>
      </c>
      <c r="AM65" s="39" t="s">
        <v>181</v>
      </c>
      <c r="AN65" s="39" t="s">
        <v>181</v>
      </c>
      <c r="AO65" s="39" t="s">
        <v>181</v>
      </c>
      <c r="AP65" s="7">
        <v>56216365.379999995</v>
      </c>
      <c r="AQ65" s="7">
        <v>114292546.73</v>
      </c>
      <c r="AR65" s="7">
        <v>131964094.19999999</v>
      </c>
      <c r="AS65" s="7">
        <v>141547895.24000001</v>
      </c>
      <c r="AT65" s="7">
        <v>144191124.37</v>
      </c>
      <c r="AU65" s="7">
        <v>145335442.55000001</v>
      </c>
      <c r="AV65" s="7">
        <v>146027275.32000002</v>
      </c>
      <c r="AW65" s="7">
        <v>146536212.44000003</v>
      </c>
      <c r="AX65" s="7">
        <v>147125528.01000002</v>
      </c>
      <c r="AY65" s="7">
        <v>147444453.97</v>
      </c>
      <c r="AZ65" s="7">
        <v>147665069.72</v>
      </c>
      <c r="BA65" s="39" t="s">
        <v>181</v>
      </c>
      <c r="BB65" s="39" t="s">
        <v>181</v>
      </c>
      <c r="BC65" s="39" t="s">
        <v>181</v>
      </c>
      <c r="BD65" s="39" t="s">
        <v>181</v>
      </c>
      <c r="BE65" s="39" t="s">
        <v>181</v>
      </c>
      <c r="BF65" s="39" t="s">
        <v>181</v>
      </c>
      <c r="BG65" s="39" t="s">
        <v>181</v>
      </c>
      <c r="BH65" s="39" t="s">
        <v>181</v>
      </c>
      <c r="BI65" s="39" t="s">
        <v>181</v>
      </c>
      <c r="BJ65" s="39" t="s">
        <v>181</v>
      </c>
      <c r="BK65" s="39" t="s">
        <v>181</v>
      </c>
      <c r="BL65" s="39" t="s">
        <v>181</v>
      </c>
      <c r="BM65" s="39" t="s">
        <v>181</v>
      </c>
      <c r="BN65" s="39" t="s">
        <v>181</v>
      </c>
      <c r="BO65" s="39" t="s">
        <v>181</v>
      </c>
      <c r="BP65" s="39" t="s">
        <v>181</v>
      </c>
      <c r="BQ65" s="39" t="s">
        <v>181</v>
      </c>
      <c r="BR65" s="39" t="s">
        <v>181</v>
      </c>
      <c r="BS65" s="39" t="s">
        <v>181</v>
      </c>
      <c r="BT65" s="39" t="s">
        <v>181</v>
      </c>
      <c r="BU65" s="39" t="s">
        <v>181</v>
      </c>
      <c r="BV65" s="39" t="s">
        <v>181</v>
      </c>
      <c r="BW65" s="39" t="s">
        <v>181</v>
      </c>
      <c r="BX65" s="39" t="s">
        <v>181</v>
      </c>
      <c r="BY65" s="39" t="s">
        <v>181</v>
      </c>
      <c r="BZ65" s="39" t="s">
        <v>181</v>
      </c>
      <c r="CA65" s="39" t="s">
        <v>181</v>
      </c>
      <c r="CB65" s="39" t="s">
        <v>181</v>
      </c>
      <c r="CC65" s="39" t="s">
        <v>181</v>
      </c>
      <c r="CD65" s="7">
        <v>2613052.85</v>
      </c>
      <c r="CE65" s="7">
        <v>7548373.9299999997</v>
      </c>
      <c r="CF65" s="7">
        <v>11307917.609999999</v>
      </c>
      <c r="CG65" s="7">
        <v>13499814.34</v>
      </c>
      <c r="CH65" s="7">
        <v>14637974.209999999</v>
      </c>
      <c r="CI65" s="7">
        <v>15691991.709999999</v>
      </c>
      <c r="CJ65" s="7">
        <v>16165091.599999998</v>
      </c>
      <c r="CK65" s="7">
        <v>16685006.109999998</v>
      </c>
      <c r="CL65" s="7">
        <v>16979818.399999999</v>
      </c>
      <c r="CM65" s="7">
        <v>17206237.969999999</v>
      </c>
      <c r="CN65" s="7">
        <v>17331966.299999997</v>
      </c>
      <c r="CO65" s="39" t="s">
        <v>181</v>
      </c>
      <c r="CP65" s="39" t="s">
        <v>181</v>
      </c>
      <c r="CQ65" s="39" t="s">
        <v>181</v>
      </c>
      <c r="CR65" s="39" t="s">
        <v>181</v>
      </c>
      <c r="CS65" s="39" t="s">
        <v>181</v>
      </c>
      <c r="CT65" s="39" t="s">
        <v>181</v>
      </c>
      <c r="CU65" s="39" t="s">
        <v>181</v>
      </c>
      <c r="CV65" s="39" t="s">
        <v>181</v>
      </c>
      <c r="CW65" s="39" t="s">
        <v>181</v>
      </c>
      <c r="CX65" s="39" t="s">
        <v>181</v>
      </c>
      <c r="CY65" s="39" t="s">
        <v>181</v>
      </c>
      <c r="CZ65" s="39" t="s">
        <v>181</v>
      </c>
      <c r="DA65" s="39" t="s">
        <v>181</v>
      </c>
      <c r="DB65" s="39" t="s">
        <v>181</v>
      </c>
      <c r="DC65" s="39" t="s">
        <v>181</v>
      </c>
      <c r="DD65" s="39" t="s">
        <v>181</v>
      </c>
      <c r="DE65" s="39" t="s">
        <v>181</v>
      </c>
      <c r="DF65" s="39" t="s">
        <v>181</v>
      </c>
      <c r="DG65" s="39" t="s">
        <v>181</v>
      </c>
      <c r="DH65" s="39" t="s">
        <v>181</v>
      </c>
      <c r="DI65" s="39" t="s">
        <v>181</v>
      </c>
      <c r="DJ65" s="39" t="s">
        <v>181</v>
      </c>
      <c r="DK65" s="39" t="s">
        <v>181</v>
      </c>
      <c r="DL65" s="39" t="s">
        <v>181</v>
      </c>
      <c r="DM65" s="39" t="s">
        <v>181</v>
      </c>
      <c r="DN65" s="39" t="s">
        <v>181</v>
      </c>
      <c r="DO65" s="39" t="s">
        <v>181</v>
      </c>
      <c r="DP65" s="39" t="s">
        <v>181</v>
      </c>
      <c r="DQ65" s="39" t="s">
        <v>181</v>
      </c>
      <c r="DR65" s="7">
        <v>1762613.75</v>
      </c>
      <c r="DS65" s="7">
        <v>6408581.6200000001</v>
      </c>
      <c r="DT65" s="7">
        <v>11571836.939999999</v>
      </c>
      <c r="DU65" s="7">
        <v>18364915.199999999</v>
      </c>
      <c r="DV65" s="7">
        <v>24043334.659999996</v>
      </c>
      <c r="DW65" s="7">
        <v>29127524.739999998</v>
      </c>
      <c r="DX65" s="7">
        <v>33270681.039999999</v>
      </c>
      <c r="DY65" s="7">
        <v>37622083.130000003</v>
      </c>
      <c r="DZ65" s="7">
        <v>41987358.890000001</v>
      </c>
      <c r="EA65" s="7">
        <v>44457851.859999999</v>
      </c>
      <c r="EB65" s="7">
        <v>47109734.820000008</v>
      </c>
      <c r="EC65" s="39" t="s">
        <v>181</v>
      </c>
      <c r="ED65" s="39" t="s">
        <v>181</v>
      </c>
      <c r="EE65" s="39" t="s">
        <v>181</v>
      </c>
      <c r="EF65" s="39" t="s">
        <v>181</v>
      </c>
      <c r="EG65" s="39" t="s">
        <v>181</v>
      </c>
      <c r="EH65" s="39" t="s">
        <v>181</v>
      </c>
      <c r="EI65" s="39" t="s">
        <v>181</v>
      </c>
      <c r="EJ65" s="39" t="s">
        <v>181</v>
      </c>
      <c r="EK65" s="39" t="s">
        <v>181</v>
      </c>
      <c r="EL65" s="39" t="s">
        <v>181</v>
      </c>
      <c r="EM65" s="39" t="s">
        <v>181</v>
      </c>
      <c r="EN65" s="39" t="s">
        <v>181</v>
      </c>
      <c r="EO65" s="39" t="s">
        <v>181</v>
      </c>
      <c r="EP65" s="39" t="s">
        <v>181</v>
      </c>
      <c r="EQ65" s="39" t="s">
        <v>181</v>
      </c>
      <c r="ER65" s="39" t="s">
        <v>181</v>
      </c>
      <c r="ES65" s="39" t="s">
        <v>181</v>
      </c>
      <c r="ET65" s="39" t="s">
        <v>181</v>
      </c>
      <c r="EU65" s="39" t="s">
        <v>181</v>
      </c>
      <c r="EV65" s="39" t="s">
        <v>181</v>
      </c>
      <c r="EW65" s="39" t="s">
        <v>181</v>
      </c>
      <c r="EX65" s="39" t="s">
        <v>181</v>
      </c>
      <c r="EY65" s="39" t="s">
        <v>181</v>
      </c>
      <c r="EZ65" s="39" t="s">
        <v>181</v>
      </c>
      <c r="FA65" s="39" t="s">
        <v>181</v>
      </c>
      <c r="FB65" s="39" t="s">
        <v>181</v>
      </c>
      <c r="FC65" s="39" t="s">
        <v>181</v>
      </c>
      <c r="FD65" s="39" t="s">
        <v>181</v>
      </c>
      <c r="FE65" s="39" t="s">
        <v>181</v>
      </c>
      <c r="FF65" s="7">
        <v>38081058.390000001</v>
      </c>
      <c r="FG65" s="7">
        <v>55688423.689999998</v>
      </c>
      <c r="FH65" s="7">
        <v>57314605.619999997</v>
      </c>
      <c r="FI65" s="7">
        <v>57666279.789999999</v>
      </c>
      <c r="FJ65" s="7">
        <v>57911901.200000003</v>
      </c>
      <c r="FK65" s="7">
        <v>58075366.609999999</v>
      </c>
      <c r="FL65" s="7">
        <v>58178400.019999996</v>
      </c>
      <c r="FM65" s="7">
        <v>58252920.849999994</v>
      </c>
      <c r="FN65" s="7">
        <v>58296916.469999991</v>
      </c>
      <c r="FO65" s="7">
        <v>58354566.68999999</v>
      </c>
      <c r="FP65" s="7">
        <v>58387749.949999988</v>
      </c>
      <c r="FQ65" s="39" t="s">
        <v>181</v>
      </c>
      <c r="FR65" s="39" t="s">
        <v>181</v>
      </c>
      <c r="FS65" s="39" t="s">
        <v>181</v>
      </c>
      <c r="FT65" s="39" t="s">
        <v>181</v>
      </c>
      <c r="FU65" s="39" t="s">
        <v>181</v>
      </c>
      <c r="FV65" s="39" t="s">
        <v>181</v>
      </c>
      <c r="FW65" s="39" t="s">
        <v>181</v>
      </c>
      <c r="FX65" s="39" t="s">
        <v>181</v>
      </c>
      <c r="FY65" s="39" t="s">
        <v>181</v>
      </c>
      <c r="FZ65" s="39" t="s">
        <v>181</v>
      </c>
      <c r="GA65" s="39" t="s">
        <v>181</v>
      </c>
      <c r="GB65" s="39" t="s">
        <v>181</v>
      </c>
      <c r="GC65" s="39" t="s">
        <v>181</v>
      </c>
      <c r="GD65" s="39" t="s">
        <v>181</v>
      </c>
      <c r="GE65" s="39" t="s">
        <v>181</v>
      </c>
      <c r="GF65" s="39" t="s">
        <v>181</v>
      </c>
      <c r="GG65" s="39" t="s">
        <v>181</v>
      </c>
      <c r="GH65" s="39" t="s">
        <v>181</v>
      </c>
      <c r="GI65" s="39" t="s">
        <v>181</v>
      </c>
      <c r="GJ65" s="39" t="s">
        <v>181</v>
      </c>
      <c r="GK65" s="39" t="s">
        <v>181</v>
      </c>
      <c r="GL65" s="39" t="s">
        <v>181</v>
      </c>
      <c r="GM65" s="39" t="s">
        <v>181</v>
      </c>
      <c r="GN65" s="39" t="s">
        <v>181</v>
      </c>
      <c r="GO65" s="39" t="s">
        <v>181</v>
      </c>
      <c r="GP65" s="39" t="s">
        <v>181</v>
      </c>
      <c r="GQ65" s="39" t="s">
        <v>181</v>
      </c>
      <c r="GR65" s="39" t="s">
        <v>181</v>
      </c>
      <c r="GS65" s="39" t="s">
        <v>181</v>
      </c>
    </row>
    <row r="66" spans="1:201" ht="15" customHeight="1" x14ac:dyDescent="0.25">
      <c r="A66" s="11">
        <f t="shared" si="206"/>
        <v>20194</v>
      </c>
      <c r="B66" s="7">
        <v>2403340.5</v>
      </c>
      <c r="C66" s="7">
        <v>10543061.74</v>
      </c>
      <c r="D66" s="7">
        <v>25021971.109999999</v>
      </c>
      <c r="E66" s="7">
        <v>38919894.479999997</v>
      </c>
      <c r="F66" s="7">
        <v>52045205.910000004</v>
      </c>
      <c r="G66" s="7">
        <v>62887276.050000004</v>
      </c>
      <c r="H66" s="7">
        <v>73354340.289999992</v>
      </c>
      <c r="I66" s="7">
        <v>84289309.389999986</v>
      </c>
      <c r="J66" s="7">
        <v>98293963.379999995</v>
      </c>
      <c r="K66" s="7">
        <v>109676806.83</v>
      </c>
      <c r="L66" s="39" t="s">
        <v>181</v>
      </c>
      <c r="M66" s="39" t="s">
        <v>181</v>
      </c>
      <c r="N66" s="39" t="s">
        <v>181</v>
      </c>
      <c r="O66" s="39" t="s">
        <v>181</v>
      </c>
      <c r="P66" s="39" t="s">
        <v>181</v>
      </c>
      <c r="Q66" s="39" t="s">
        <v>181</v>
      </c>
      <c r="R66" s="39" t="s">
        <v>181</v>
      </c>
      <c r="S66" s="39" t="s">
        <v>181</v>
      </c>
      <c r="T66" s="39" t="s">
        <v>181</v>
      </c>
      <c r="U66" s="39" t="s">
        <v>181</v>
      </c>
      <c r="V66" s="39" t="s">
        <v>181</v>
      </c>
      <c r="W66" s="39" t="s">
        <v>181</v>
      </c>
      <c r="X66" s="39" t="s">
        <v>181</v>
      </c>
      <c r="Y66" s="39" t="s">
        <v>181</v>
      </c>
      <c r="Z66" s="39" t="s">
        <v>181</v>
      </c>
      <c r="AA66" s="39" t="s">
        <v>181</v>
      </c>
      <c r="AB66" s="39" t="s">
        <v>181</v>
      </c>
      <c r="AC66" s="39" t="s">
        <v>181</v>
      </c>
      <c r="AD66" s="39" t="s">
        <v>181</v>
      </c>
      <c r="AE66" s="39" t="s">
        <v>181</v>
      </c>
      <c r="AF66" s="39" t="s">
        <v>181</v>
      </c>
      <c r="AG66" s="39" t="s">
        <v>181</v>
      </c>
      <c r="AH66" s="39" t="s">
        <v>181</v>
      </c>
      <c r="AI66" s="39" t="s">
        <v>181</v>
      </c>
      <c r="AJ66" s="39" t="s">
        <v>181</v>
      </c>
      <c r="AK66" s="39" t="s">
        <v>181</v>
      </c>
      <c r="AL66" s="39" t="s">
        <v>181</v>
      </c>
      <c r="AM66" s="39" t="s">
        <v>181</v>
      </c>
      <c r="AN66" s="39" t="s">
        <v>181</v>
      </c>
      <c r="AO66" s="39" t="s">
        <v>181</v>
      </c>
      <c r="AP66" s="7">
        <v>58814563.979999997</v>
      </c>
      <c r="AQ66" s="7">
        <v>116530038.29000001</v>
      </c>
      <c r="AR66" s="7">
        <v>139190610.16999999</v>
      </c>
      <c r="AS66" s="7">
        <v>144883342.98000002</v>
      </c>
      <c r="AT66" s="7">
        <v>147469582.47</v>
      </c>
      <c r="AU66" s="7">
        <v>148859810.02000001</v>
      </c>
      <c r="AV66" s="7">
        <v>149768055.28</v>
      </c>
      <c r="AW66" s="7">
        <v>150510644.77000001</v>
      </c>
      <c r="AX66" s="7">
        <v>150901252.78999999</v>
      </c>
      <c r="AY66" s="7">
        <v>151142236.33999997</v>
      </c>
      <c r="AZ66" s="39" t="s">
        <v>181</v>
      </c>
      <c r="BA66" s="39" t="s">
        <v>181</v>
      </c>
      <c r="BB66" s="39" t="s">
        <v>181</v>
      </c>
      <c r="BC66" s="39" t="s">
        <v>181</v>
      </c>
      <c r="BD66" s="39" t="s">
        <v>181</v>
      </c>
      <c r="BE66" s="39" t="s">
        <v>181</v>
      </c>
      <c r="BF66" s="39" t="s">
        <v>181</v>
      </c>
      <c r="BG66" s="39" t="s">
        <v>181</v>
      </c>
      <c r="BH66" s="39" t="s">
        <v>181</v>
      </c>
      <c r="BI66" s="39" t="s">
        <v>181</v>
      </c>
      <c r="BJ66" s="39" t="s">
        <v>181</v>
      </c>
      <c r="BK66" s="39" t="s">
        <v>181</v>
      </c>
      <c r="BL66" s="39" t="s">
        <v>181</v>
      </c>
      <c r="BM66" s="39" t="s">
        <v>181</v>
      </c>
      <c r="BN66" s="39" t="s">
        <v>181</v>
      </c>
      <c r="BO66" s="39" t="s">
        <v>181</v>
      </c>
      <c r="BP66" s="39" t="s">
        <v>181</v>
      </c>
      <c r="BQ66" s="39" t="s">
        <v>181</v>
      </c>
      <c r="BR66" s="39" t="s">
        <v>181</v>
      </c>
      <c r="BS66" s="39" t="s">
        <v>181</v>
      </c>
      <c r="BT66" s="39" t="s">
        <v>181</v>
      </c>
      <c r="BU66" s="39" t="s">
        <v>181</v>
      </c>
      <c r="BV66" s="39" t="s">
        <v>181</v>
      </c>
      <c r="BW66" s="39" t="s">
        <v>181</v>
      </c>
      <c r="BX66" s="39" t="s">
        <v>181</v>
      </c>
      <c r="BY66" s="39" t="s">
        <v>181</v>
      </c>
      <c r="BZ66" s="39" t="s">
        <v>181</v>
      </c>
      <c r="CA66" s="39" t="s">
        <v>181</v>
      </c>
      <c r="CB66" s="39" t="s">
        <v>181</v>
      </c>
      <c r="CC66" s="39" t="s">
        <v>181</v>
      </c>
      <c r="CD66" s="7">
        <v>2758077.85</v>
      </c>
      <c r="CE66" s="7">
        <v>7982023.0100000007</v>
      </c>
      <c r="CF66" s="7">
        <v>11340014.140000001</v>
      </c>
      <c r="CG66" s="7">
        <v>13648398.52</v>
      </c>
      <c r="CH66" s="7">
        <v>15103460.970000001</v>
      </c>
      <c r="CI66" s="7">
        <v>15788783.07</v>
      </c>
      <c r="CJ66" s="7">
        <v>16461067.99</v>
      </c>
      <c r="CK66" s="7">
        <v>16861552.080000002</v>
      </c>
      <c r="CL66" s="7">
        <v>17451834.780000001</v>
      </c>
      <c r="CM66" s="7">
        <v>17683760.470000003</v>
      </c>
      <c r="CN66" s="39" t="s">
        <v>181</v>
      </c>
      <c r="CO66" s="39" t="s">
        <v>181</v>
      </c>
      <c r="CP66" s="39" t="s">
        <v>181</v>
      </c>
      <c r="CQ66" s="39" t="s">
        <v>181</v>
      </c>
      <c r="CR66" s="39" t="s">
        <v>181</v>
      </c>
      <c r="CS66" s="39" t="s">
        <v>181</v>
      </c>
      <c r="CT66" s="39" t="s">
        <v>181</v>
      </c>
      <c r="CU66" s="39" t="s">
        <v>181</v>
      </c>
      <c r="CV66" s="39" t="s">
        <v>181</v>
      </c>
      <c r="CW66" s="39" t="s">
        <v>181</v>
      </c>
      <c r="CX66" s="39" t="s">
        <v>181</v>
      </c>
      <c r="CY66" s="39" t="s">
        <v>181</v>
      </c>
      <c r="CZ66" s="39" t="s">
        <v>181</v>
      </c>
      <c r="DA66" s="39" t="s">
        <v>181</v>
      </c>
      <c r="DB66" s="39" t="s">
        <v>181</v>
      </c>
      <c r="DC66" s="39" t="s">
        <v>181</v>
      </c>
      <c r="DD66" s="39" t="s">
        <v>181</v>
      </c>
      <c r="DE66" s="39" t="s">
        <v>181</v>
      </c>
      <c r="DF66" s="39" t="s">
        <v>181</v>
      </c>
      <c r="DG66" s="39" t="s">
        <v>181</v>
      </c>
      <c r="DH66" s="39" t="s">
        <v>181</v>
      </c>
      <c r="DI66" s="39" t="s">
        <v>181</v>
      </c>
      <c r="DJ66" s="39" t="s">
        <v>181</v>
      </c>
      <c r="DK66" s="39" t="s">
        <v>181</v>
      </c>
      <c r="DL66" s="39" t="s">
        <v>181</v>
      </c>
      <c r="DM66" s="39" t="s">
        <v>181</v>
      </c>
      <c r="DN66" s="39" t="s">
        <v>181</v>
      </c>
      <c r="DO66" s="39" t="s">
        <v>181</v>
      </c>
      <c r="DP66" s="39" t="s">
        <v>181</v>
      </c>
      <c r="DQ66" s="39" t="s">
        <v>181</v>
      </c>
      <c r="DR66" s="7">
        <v>1745474.94</v>
      </c>
      <c r="DS66" s="7">
        <v>5236320.84</v>
      </c>
      <c r="DT66" s="7">
        <v>10405754.380000001</v>
      </c>
      <c r="DU66" s="7">
        <v>16332812.550000001</v>
      </c>
      <c r="DV66" s="7">
        <v>22756995.800000001</v>
      </c>
      <c r="DW66" s="7">
        <v>27866065.040000003</v>
      </c>
      <c r="DX66" s="7">
        <v>32456431.990000002</v>
      </c>
      <c r="DY66" s="7">
        <v>36839514.560000002</v>
      </c>
      <c r="DZ66" s="7">
        <v>41437141.630000003</v>
      </c>
      <c r="EA66" s="7">
        <v>44684373.690000005</v>
      </c>
      <c r="EB66" s="39" t="s">
        <v>181</v>
      </c>
      <c r="EC66" s="39" t="s">
        <v>181</v>
      </c>
      <c r="ED66" s="39" t="s">
        <v>181</v>
      </c>
      <c r="EE66" s="39" t="s">
        <v>181</v>
      </c>
      <c r="EF66" s="39" t="s">
        <v>181</v>
      </c>
      <c r="EG66" s="39" t="s">
        <v>181</v>
      </c>
      <c r="EH66" s="39" t="s">
        <v>181</v>
      </c>
      <c r="EI66" s="39" t="s">
        <v>181</v>
      </c>
      <c r="EJ66" s="39" t="s">
        <v>181</v>
      </c>
      <c r="EK66" s="39" t="s">
        <v>181</v>
      </c>
      <c r="EL66" s="39" t="s">
        <v>181</v>
      </c>
      <c r="EM66" s="39" t="s">
        <v>181</v>
      </c>
      <c r="EN66" s="39" t="s">
        <v>181</v>
      </c>
      <c r="EO66" s="39" t="s">
        <v>181</v>
      </c>
      <c r="EP66" s="39" t="s">
        <v>181</v>
      </c>
      <c r="EQ66" s="39" t="s">
        <v>181</v>
      </c>
      <c r="ER66" s="39" t="s">
        <v>181</v>
      </c>
      <c r="ES66" s="39" t="s">
        <v>181</v>
      </c>
      <c r="ET66" s="39" t="s">
        <v>181</v>
      </c>
      <c r="EU66" s="39" t="s">
        <v>181</v>
      </c>
      <c r="EV66" s="39" t="s">
        <v>181</v>
      </c>
      <c r="EW66" s="39" t="s">
        <v>181</v>
      </c>
      <c r="EX66" s="39" t="s">
        <v>181</v>
      </c>
      <c r="EY66" s="39" t="s">
        <v>181</v>
      </c>
      <c r="EZ66" s="39" t="s">
        <v>181</v>
      </c>
      <c r="FA66" s="39" t="s">
        <v>181</v>
      </c>
      <c r="FB66" s="39" t="s">
        <v>181</v>
      </c>
      <c r="FC66" s="39" t="s">
        <v>181</v>
      </c>
      <c r="FD66" s="39" t="s">
        <v>181</v>
      </c>
      <c r="FE66" s="39" t="s">
        <v>181</v>
      </c>
      <c r="FF66" s="7">
        <v>40222453.5</v>
      </c>
      <c r="FG66" s="7">
        <v>58696080.209999993</v>
      </c>
      <c r="FH66" s="7">
        <v>60127881.659999996</v>
      </c>
      <c r="FI66" s="7">
        <v>60660826.659999996</v>
      </c>
      <c r="FJ66" s="7">
        <v>61079702.469999999</v>
      </c>
      <c r="FK66" s="7">
        <v>61180196.619999997</v>
      </c>
      <c r="FL66" s="7">
        <v>61297632.18</v>
      </c>
      <c r="FM66" s="7">
        <v>61358720.57</v>
      </c>
      <c r="FN66" s="7">
        <v>61415260.880000003</v>
      </c>
      <c r="FO66" s="7">
        <v>61681488.289999999</v>
      </c>
      <c r="FP66" s="39" t="s">
        <v>181</v>
      </c>
      <c r="FQ66" s="39" t="s">
        <v>181</v>
      </c>
      <c r="FR66" s="39" t="s">
        <v>181</v>
      </c>
      <c r="FS66" s="39" t="s">
        <v>181</v>
      </c>
      <c r="FT66" s="39" t="s">
        <v>181</v>
      </c>
      <c r="FU66" s="39" t="s">
        <v>181</v>
      </c>
      <c r="FV66" s="39" t="s">
        <v>181</v>
      </c>
      <c r="FW66" s="39" t="s">
        <v>181</v>
      </c>
      <c r="FX66" s="39" t="s">
        <v>181</v>
      </c>
      <c r="FY66" s="39" t="s">
        <v>181</v>
      </c>
      <c r="FZ66" s="39" t="s">
        <v>181</v>
      </c>
      <c r="GA66" s="39" t="s">
        <v>181</v>
      </c>
      <c r="GB66" s="39" t="s">
        <v>181</v>
      </c>
      <c r="GC66" s="39" t="s">
        <v>181</v>
      </c>
      <c r="GD66" s="39" t="s">
        <v>181</v>
      </c>
      <c r="GE66" s="39" t="s">
        <v>181</v>
      </c>
      <c r="GF66" s="39" t="s">
        <v>181</v>
      </c>
      <c r="GG66" s="39" t="s">
        <v>181</v>
      </c>
      <c r="GH66" s="39" t="s">
        <v>181</v>
      </c>
      <c r="GI66" s="39" t="s">
        <v>181</v>
      </c>
      <c r="GJ66" s="39" t="s">
        <v>181</v>
      </c>
      <c r="GK66" s="39" t="s">
        <v>181</v>
      </c>
      <c r="GL66" s="39" t="s">
        <v>181</v>
      </c>
      <c r="GM66" s="39" t="s">
        <v>181</v>
      </c>
      <c r="GN66" s="39" t="s">
        <v>181</v>
      </c>
      <c r="GO66" s="39" t="s">
        <v>181</v>
      </c>
      <c r="GP66" s="39" t="s">
        <v>181</v>
      </c>
      <c r="GQ66" s="39" t="s">
        <v>181</v>
      </c>
      <c r="GR66" s="39" t="s">
        <v>181</v>
      </c>
      <c r="GS66" s="39" t="s">
        <v>181</v>
      </c>
    </row>
    <row r="67" spans="1:201" ht="15" customHeight="1" x14ac:dyDescent="0.25">
      <c r="A67" s="11">
        <f t="shared" si="206"/>
        <v>20201</v>
      </c>
      <c r="B67" s="7">
        <v>3445102.3299999996</v>
      </c>
      <c r="C67" s="7">
        <v>9574648.7699999996</v>
      </c>
      <c r="D67" s="7">
        <v>18417506.369999997</v>
      </c>
      <c r="E67" s="7">
        <v>29836717.329999998</v>
      </c>
      <c r="F67" s="7">
        <v>41374409.619999997</v>
      </c>
      <c r="G67" s="7">
        <v>51888455.239999995</v>
      </c>
      <c r="H67" s="7">
        <v>61546077.060000002</v>
      </c>
      <c r="I67" s="7">
        <v>72559181.430000007</v>
      </c>
      <c r="J67" s="7">
        <v>84828535.850000009</v>
      </c>
      <c r="K67" s="39" t="s">
        <v>181</v>
      </c>
      <c r="L67" s="39" t="s">
        <v>181</v>
      </c>
      <c r="M67" s="39" t="s">
        <v>181</v>
      </c>
      <c r="N67" s="39" t="s">
        <v>181</v>
      </c>
      <c r="O67" s="39" t="s">
        <v>181</v>
      </c>
      <c r="P67" s="39" t="s">
        <v>181</v>
      </c>
      <c r="Q67" s="39" t="s">
        <v>181</v>
      </c>
      <c r="R67" s="39" t="s">
        <v>181</v>
      </c>
      <c r="S67" s="39" t="s">
        <v>181</v>
      </c>
      <c r="T67" s="39" t="s">
        <v>181</v>
      </c>
      <c r="U67" s="39" t="s">
        <v>181</v>
      </c>
      <c r="V67" s="39" t="s">
        <v>181</v>
      </c>
      <c r="W67" s="39" t="s">
        <v>181</v>
      </c>
      <c r="X67" s="39" t="s">
        <v>181</v>
      </c>
      <c r="Y67" s="39" t="s">
        <v>181</v>
      </c>
      <c r="Z67" s="39" t="s">
        <v>181</v>
      </c>
      <c r="AA67" s="39" t="s">
        <v>181</v>
      </c>
      <c r="AB67" s="39" t="s">
        <v>181</v>
      </c>
      <c r="AC67" s="39" t="s">
        <v>181</v>
      </c>
      <c r="AD67" s="39" t="s">
        <v>181</v>
      </c>
      <c r="AE67" s="39" t="s">
        <v>181</v>
      </c>
      <c r="AF67" s="39" t="s">
        <v>181</v>
      </c>
      <c r="AG67" s="39" t="s">
        <v>181</v>
      </c>
      <c r="AH67" s="39" t="s">
        <v>181</v>
      </c>
      <c r="AI67" s="39" t="s">
        <v>181</v>
      </c>
      <c r="AJ67" s="39" t="s">
        <v>181</v>
      </c>
      <c r="AK67" s="39" t="s">
        <v>181</v>
      </c>
      <c r="AL67" s="39" t="s">
        <v>181</v>
      </c>
      <c r="AM67" s="39" t="s">
        <v>181</v>
      </c>
      <c r="AN67" s="39" t="s">
        <v>181</v>
      </c>
      <c r="AO67" s="39" t="s">
        <v>181</v>
      </c>
      <c r="AP67" s="7">
        <v>53893322.18</v>
      </c>
      <c r="AQ67" s="7">
        <v>100520475.28999999</v>
      </c>
      <c r="AR67" s="7">
        <v>111879822.34999999</v>
      </c>
      <c r="AS67" s="7">
        <v>115755095.44</v>
      </c>
      <c r="AT67" s="7">
        <v>117920432.45999999</v>
      </c>
      <c r="AU67" s="7">
        <v>118962106.78999999</v>
      </c>
      <c r="AV67" s="7">
        <v>119875760.92999999</v>
      </c>
      <c r="AW67" s="7">
        <v>120202654.01999998</v>
      </c>
      <c r="AX67" s="7">
        <v>120638026.98999998</v>
      </c>
      <c r="AY67" s="39" t="s">
        <v>181</v>
      </c>
      <c r="AZ67" s="39" t="s">
        <v>181</v>
      </c>
      <c r="BA67" s="39" t="s">
        <v>181</v>
      </c>
      <c r="BB67" s="39" t="s">
        <v>181</v>
      </c>
      <c r="BC67" s="39" t="s">
        <v>181</v>
      </c>
      <c r="BD67" s="39" t="s">
        <v>181</v>
      </c>
      <c r="BE67" s="39" t="s">
        <v>181</v>
      </c>
      <c r="BF67" s="39" t="s">
        <v>181</v>
      </c>
      <c r="BG67" s="39" t="s">
        <v>181</v>
      </c>
      <c r="BH67" s="39" t="s">
        <v>181</v>
      </c>
      <c r="BI67" s="39" t="s">
        <v>181</v>
      </c>
      <c r="BJ67" s="39" t="s">
        <v>181</v>
      </c>
      <c r="BK67" s="39" t="s">
        <v>181</v>
      </c>
      <c r="BL67" s="39" t="s">
        <v>181</v>
      </c>
      <c r="BM67" s="39" t="s">
        <v>181</v>
      </c>
      <c r="BN67" s="39" t="s">
        <v>181</v>
      </c>
      <c r="BO67" s="39" t="s">
        <v>181</v>
      </c>
      <c r="BP67" s="39" t="s">
        <v>181</v>
      </c>
      <c r="BQ67" s="39" t="s">
        <v>181</v>
      </c>
      <c r="BR67" s="39" t="s">
        <v>181</v>
      </c>
      <c r="BS67" s="39" t="s">
        <v>181</v>
      </c>
      <c r="BT67" s="39" t="s">
        <v>181</v>
      </c>
      <c r="BU67" s="39" t="s">
        <v>181</v>
      </c>
      <c r="BV67" s="39" t="s">
        <v>181</v>
      </c>
      <c r="BW67" s="39" t="s">
        <v>181</v>
      </c>
      <c r="BX67" s="39" t="s">
        <v>181</v>
      </c>
      <c r="BY67" s="39" t="s">
        <v>181</v>
      </c>
      <c r="BZ67" s="39" t="s">
        <v>181</v>
      </c>
      <c r="CA67" s="39" t="s">
        <v>181</v>
      </c>
      <c r="CB67" s="39" t="s">
        <v>181</v>
      </c>
      <c r="CC67" s="39" t="s">
        <v>181</v>
      </c>
      <c r="CD67" s="7">
        <v>2645071.73</v>
      </c>
      <c r="CE67" s="7">
        <v>6289752.3999999994</v>
      </c>
      <c r="CF67" s="7">
        <v>8596898.4399999995</v>
      </c>
      <c r="CG67" s="7">
        <v>10504707.77</v>
      </c>
      <c r="CH67" s="7">
        <v>11742315.769999998</v>
      </c>
      <c r="CI67" s="7">
        <v>12425299.949999997</v>
      </c>
      <c r="CJ67" s="7">
        <v>12847745.989999998</v>
      </c>
      <c r="CK67" s="7">
        <v>13286173.809999999</v>
      </c>
      <c r="CL67" s="7">
        <v>13582758.289999997</v>
      </c>
      <c r="CM67" s="39" t="s">
        <v>181</v>
      </c>
      <c r="CN67" s="39" t="s">
        <v>181</v>
      </c>
      <c r="CO67" s="39" t="s">
        <v>181</v>
      </c>
      <c r="CP67" s="39" t="s">
        <v>181</v>
      </c>
      <c r="CQ67" s="39" t="s">
        <v>181</v>
      </c>
      <c r="CR67" s="39" t="s">
        <v>181</v>
      </c>
      <c r="CS67" s="39" t="s">
        <v>181</v>
      </c>
      <c r="CT67" s="39" t="s">
        <v>181</v>
      </c>
      <c r="CU67" s="39" t="s">
        <v>181</v>
      </c>
      <c r="CV67" s="39" t="s">
        <v>181</v>
      </c>
      <c r="CW67" s="39" t="s">
        <v>181</v>
      </c>
      <c r="CX67" s="39" t="s">
        <v>181</v>
      </c>
      <c r="CY67" s="39" t="s">
        <v>181</v>
      </c>
      <c r="CZ67" s="39" t="s">
        <v>181</v>
      </c>
      <c r="DA67" s="39" t="s">
        <v>181</v>
      </c>
      <c r="DB67" s="39" t="s">
        <v>181</v>
      </c>
      <c r="DC67" s="39" t="s">
        <v>181</v>
      </c>
      <c r="DD67" s="39" t="s">
        <v>181</v>
      </c>
      <c r="DE67" s="39" t="s">
        <v>181</v>
      </c>
      <c r="DF67" s="39" t="s">
        <v>181</v>
      </c>
      <c r="DG67" s="39" t="s">
        <v>181</v>
      </c>
      <c r="DH67" s="39" t="s">
        <v>181</v>
      </c>
      <c r="DI67" s="39" t="s">
        <v>181</v>
      </c>
      <c r="DJ67" s="39" t="s">
        <v>181</v>
      </c>
      <c r="DK67" s="39" t="s">
        <v>181</v>
      </c>
      <c r="DL67" s="39" t="s">
        <v>181</v>
      </c>
      <c r="DM67" s="39" t="s">
        <v>181</v>
      </c>
      <c r="DN67" s="39" t="s">
        <v>181</v>
      </c>
      <c r="DO67" s="39" t="s">
        <v>181</v>
      </c>
      <c r="DP67" s="39" t="s">
        <v>181</v>
      </c>
      <c r="DQ67" s="39" t="s">
        <v>181</v>
      </c>
      <c r="DR67" s="7">
        <v>1524342.02</v>
      </c>
      <c r="DS67" s="7">
        <v>5159021.8499999996</v>
      </c>
      <c r="DT67" s="7">
        <v>9045655.0499999989</v>
      </c>
      <c r="DU67" s="7">
        <v>14157958.24</v>
      </c>
      <c r="DV67" s="7">
        <v>18658072.810000002</v>
      </c>
      <c r="DW67" s="7">
        <v>22700710.040000003</v>
      </c>
      <c r="DX67" s="7">
        <v>25559213.910000004</v>
      </c>
      <c r="DY67" s="7">
        <v>28545699.150000006</v>
      </c>
      <c r="DZ67" s="7">
        <v>32701472.800000004</v>
      </c>
      <c r="EA67" s="39" t="s">
        <v>181</v>
      </c>
      <c r="EB67" s="39" t="s">
        <v>181</v>
      </c>
      <c r="EC67" s="39" t="s">
        <v>181</v>
      </c>
      <c r="ED67" s="39" t="s">
        <v>181</v>
      </c>
      <c r="EE67" s="39" t="s">
        <v>181</v>
      </c>
      <c r="EF67" s="39" t="s">
        <v>181</v>
      </c>
      <c r="EG67" s="39" t="s">
        <v>181</v>
      </c>
      <c r="EH67" s="39" t="s">
        <v>181</v>
      </c>
      <c r="EI67" s="39" t="s">
        <v>181</v>
      </c>
      <c r="EJ67" s="39" t="s">
        <v>181</v>
      </c>
      <c r="EK67" s="39" t="s">
        <v>181</v>
      </c>
      <c r="EL67" s="39" t="s">
        <v>181</v>
      </c>
      <c r="EM67" s="39" t="s">
        <v>181</v>
      </c>
      <c r="EN67" s="39" t="s">
        <v>181</v>
      </c>
      <c r="EO67" s="39" t="s">
        <v>181</v>
      </c>
      <c r="EP67" s="39" t="s">
        <v>181</v>
      </c>
      <c r="EQ67" s="39" t="s">
        <v>181</v>
      </c>
      <c r="ER67" s="39" t="s">
        <v>181</v>
      </c>
      <c r="ES67" s="39" t="s">
        <v>181</v>
      </c>
      <c r="ET67" s="39" t="s">
        <v>181</v>
      </c>
      <c r="EU67" s="39" t="s">
        <v>181</v>
      </c>
      <c r="EV67" s="39" t="s">
        <v>181</v>
      </c>
      <c r="EW67" s="39" t="s">
        <v>181</v>
      </c>
      <c r="EX67" s="39" t="s">
        <v>181</v>
      </c>
      <c r="EY67" s="39" t="s">
        <v>181</v>
      </c>
      <c r="EZ67" s="39" t="s">
        <v>181</v>
      </c>
      <c r="FA67" s="39" t="s">
        <v>181</v>
      </c>
      <c r="FB67" s="39" t="s">
        <v>181</v>
      </c>
      <c r="FC67" s="39" t="s">
        <v>181</v>
      </c>
      <c r="FD67" s="39" t="s">
        <v>181</v>
      </c>
      <c r="FE67" s="39" t="s">
        <v>181</v>
      </c>
      <c r="FF67" s="7">
        <v>35037232.010000005</v>
      </c>
      <c r="FG67" s="7">
        <v>49018304.269999996</v>
      </c>
      <c r="FH67" s="7">
        <v>50829544.139999993</v>
      </c>
      <c r="FI67" s="7">
        <v>51760561.679999992</v>
      </c>
      <c r="FJ67" s="7">
        <v>52019418.909999996</v>
      </c>
      <c r="FK67" s="7">
        <v>52251171.949999996</v>
      </c>
      <c r="FL67" s="7">
        <v>52397130.759999998</v>
      </c>
      <c r="FM67" s="7">
        <v>52366877.789999992</v>
      </c>
      <c r="FN67" s="7">
        <v>52657249.699999996</v>
      </c>
      <c r="FO67" s="39" t="s">
        <v>181</v>
      </c>
      <c r="FP67" s="39" t="s">
        <v>181</v>
      </c>
      <c r="FQ67" s="39" t="s">
        <v>181</v>
      </c>
      <c r="FR67" s="39" t="s">
        <v>181</v>
      </c>
      <c r="FS67" s="39" t="s">
        <v>181</v>
      </c>
      <c r="FT67" s="39" t="s">
        <v>181</v>
      </c>
      <c r="FU67" s="39" t="s">
        <v>181</v>
      </c>
      <c r="FV67" s="39" t="s">
        <v>181</v>
      </c>
      <c r="FW67" s="39" t="s">
        <v>181</v>
      </c>
      <c r="FX67" s="39" t="s">
        <v>181</v>
      </c>
      <c r="FY67" s="39" t="s">
        <v>181</v>
      </c>
      <c r="FZ67" s="39" t="s">
        <v>181</v>
      </c>
      <c r="GA67" s="39" t="s">
        <v>181</v>
      </c>
      <c r="GB67" s="39" t="s">
        <v>181</v>
      </c>
      <c r="GC67" s="39" t="s">
        <v>181</v>
      </c>
      <c r="GD67" s="39" t="s">
        <v>181</v>
      </c>
      <c r="GE67" s="39" t="s">
        <v>181</v>
      </c>
      <c r="GF67" s="39" t="s">
        <v>181</v>
      </c>
      <c r="GG67" s="39" t="s">
        <v>181</v>
      </c>
      <c r="GH67" s="39" t="s">
        <v>181</v>
      </c>
      <c r="GI67" s="39" t="s">
        <v>181</v>
      </c>
      <c r="GJ67" s="39" t="s">
        <v>181</v>
      </c>
      <c r="GK67" s="39" t="s">
        <v>181</v>
      </c>
      <c r="GL67" s="39" t="s">
        <v>181</v>
      </c>
      <c r="GM67" s="39" t="s">
        <v>181</v>
      </c>
      <c r="GN67" s="39" t="s">
        <v>181</v>
      </c>
      <c r="GO67" s="39" t="s">
        <v>181</v>
      </c>
      <c r="GP67" s="39" t="s">
        <v>181</v>
      </c>
      <c r="GQ67" s="39" t="s">
        <v>181</v>
      </c>
      <c r="GR67" s="39" t="s">
        <v>181</v>
      </c>
      <c r="GS67" s="39" t="s">
        <v>181</v>
      </c>
    </row>
    <row r="68" spans="1:201" ht="15" customHeight="1" x14ac:dyDescent="0.25">
      <c r="A68" s="11">
        <f t="shared" si="206"/>
        <v>20202</v>
      </c>
      <c r="B68" s="7">
        <v>1872135.76</v>
      </c>
      <c r="C68" s="7">
        <v>5123415.09</v>
      </c>
      <c r="D68" s="7">
        <v>11662059.409999998</v>
      </c>
      <c r="E68" s="7">
        <v>18239832.760000002</v>
      </c>
      <c r="F68" s="7">
        <v>25089902.800000001</v>
      </c>
      <c r="G68" s="7">
        <v>32640273.440000001</v>
      </c>
      <c r="H68" s="7">
        <v>38684721.859999999</v>
      </c>
      <c r="I68" s="7">
        <v>43566719.890000001</v>
      </c>
      <c r="J68" s="39" t="s">
        <v>181</v>
      </c>
      <c r="K68" s="39" t="s">
        <v>181</v>
      </c>
      <c r="L68" s="39" t="s">
        <v>181</v>
      </c>
      <c r="M68" s="39" t="s">
        <v>181</v>
      </c>
      <c r="N68" s="39" t="s">
        <v>181</v>
      </c>
      <c r="O68" s="39" t="s">
        <v>181</v>
      </c>
      <c r="P68" s="39" t="s">
        <v>181</v>
      </c>
      <c r="Q68" s="39" t="s">
        <v>181</v>
      </c>
      <c r="R68" s="39" t="s">
        <v>181</v>
      </c>
      <c r="S68" s="39" t="s">
        <v>181</v>
      </c>
      <c r="T68" s="39" t="s">
        <v>181</v>
      </c>
      <c r="U68" s="39" t="s">
        <v>181</v>
      </c>
      <c r="V68" s="39" t="s">
        <v>181</v>
      </c>
      <c r="W68" s="39" t="s">
        <v>181</v>
      </c>
      <c r="X68" s="39" t="s">
        <v>181</v>
      </c>
      <c r="Y68" s="39" t="s">
        <v>181</v>
      </c>
      <c r="Z68" s="39" t="s">
        <v>181</v>
      </c>
      <c r="AA68" s="39" t="s">
        <v>181</v>
      </c>
      <c r="AB68" s="39" t="s">
        <v>181</v>
      </c>
      <c r="AC68" s="39" t="s">
        <v>181</v>
      </c>
      <c r="AD68" s="39" t="s">
        <v>181</v>
      </c>
      <c r="AE68" s="39" t="s">
        <v>181</v>
      </c>
      <c r="AF68" s="39" t="s">
        <v>181</v>
      </c>
      <c r="AG68" s="39" t="s">
        <v>181</v>
      </c>
      <c r="AH68" s="39" t="s">
        <v>181</v>
      </c>
      <c r="AI68" s="39" t="s">
        <v>181</v>
      </c>
      <c r="AJ68" s="39" t="s">
        <v>181</v>
      </c>
      <c r="AK68" s="39" t="s">
        <v>181</v>
      </c>
      <c r="AL68" s="39" t="s">
        <v>181</v>
      </c>
      <c r="AM68" s="39" t="s">
        <v>181</v>
      </c>
      <c r="AN68" s="39" t="s">
        <v>181</v>
      </c>
      <c r="AO68" s="39" t="s">
        <v>181</v>
      </c>
      <c r="AP68" s="7">
        <v>26165401.330000002</v>
      </c>
      <c r="AQ68" s="7">
        <v>53530298.189999998</v>
      </c>
      <c r="AR68" s="7">
        <v>59936615.210000001</v>
      </c>
      <c r="AS68" s="7">
        <v>62081886.039999999</v>
      </c>
      <c r="AT68" s="7">
        <v>63460820.469999999</v>
      </c>
      <c r="AU68" s="7">
        <v>64261292.599999994</v>
      </c>
      <c r="AV68" s="7">
        <v>64709111.469999999</v>
      </c>
      <c r="AW68" s="7">
        <v>65039055.969999991</v>
      </c>
      <c r="AX68" s="39" t="s">
        <v>181</v>
      </c>
      <c r="AY68" s="39" t="s">
        <v>181</v>
      </c>
      <c r="AZ68" s="39" t="s">
        <v>181</v>
      </c>
      <c r="BA68" s="39" t="s">
        <v>181</v>
      </c>
      <c r="BB68" s="39" t="s">
        <v>181</v>
      </c>
      <c r="BC68" s="39" t="s">
        <v>181</v>
      </c>
      <c r="BD68" s="39" t="s">
        <v>181</v>
      </c>
      <c r="BE68" s="39" t="s">
        <v>181</v>
      </c>
      <c r="BF68" s="39" t="s">
        <v>181</v>
      </c>
      <c r="BG68" s="39" t="s">
        <v>181</v>
      </c>
      <c r="BH68" s="39" t="s">
        <v>181</v>
      </c>
      <c r="BI68" s="39" t="s">
        <v>181</v>
      </c>
      <c r="BJ68" s="39" t="s">
        <v>181</v>
      </c>
      <c r="BK68" s="39" t="s">
        <v>181</v>
      </c>
      <c r="BL68" s="39" t="s">
        <v>181</v>
      </c>
      <c r="BM68" s="39" t="s">
        <v>181</v>
      </c>
      <c r="BN68" s="39" t="s">
        <v>181</v>
      </c>
      <c r="BO68" s="39" t="s">
        <v>181</v>
      </c>
      <c r="BP68" s="39" t="s">
        <v>181</v>
      </c>
      <c r="BQ68" s="39" t="s">
        <v>181</v>
      </c>
      <c r="BR68" s="39" t="s">
        <v>181</v>
      </c>
      <c r="BS68" s="39" t="s">
        <v>181</v>
      </c>
      <c r="BT68" s="39" t="s">
        <v>181</v>
      </c>
      <c r="BU68" s="39" t="s">
        <v>181</v>
      </c>
      <c r="BV68" s="39" t="s">
        <v>181</v>
      </c>
      <c r="BW68" s="39" t="s">
        <v>181</v>
      </c>
      <c r="BX68" s="39" t="s">
        <v>181</v>
      </c>
      <c r="BY68" s="39" t="s">
        <v>181</v>
      </c>
      <c r="BZ68" s="39" t="s">
        <v>181</v>
      </c>
      <c r="CA68" s="39" t="s">
        <v>181</v>
      </c>
      <c r="CB68" s="39" t="s">
        <v>181</v>
      </c>
      <c r="CC68" s="39" t="s">
        <v>181</v>
      </c>
      <c r="CD68" s="7">
        <v>1038870.47</v>
      </c>
      <c r="CE68" s="7">
        <v>3504667.8099999996</v>
      </c>
      <c r="CF68" s="7">
        <v>5462985.629999999</v>
      </c>
      <c r="CG68" s="7">
        <v>6601770.5199999996</v>
      </c>
      <c r="CH68" s="7">
        <v>7285192.0799999991</v>
      </c>
      <c r="CI68" s="7">
        <v>7677798.2799999984</v>
      </c>
      <c r="CJ68" s="7">
        <v>7942051.8999999985</v>
      </c>
      <c r="CK68" s="7">
        <v>8089652.2799999984</v>
      </c>
      <c r="CL68" s="39" t="s">
        <v>181</v>
      </c>
      <c r="CM68" s="39" t="s">
        <v>181</v>
      </c>
      <c r="CN68" s="39" t="s">
        <v>181</v>
      </c>
      <c r="CO68" s="39" t="s">
        <v>181</v>
      </c>
      <c r="CP68" s="39" t="s">
        <v>181</v>
      </c>
      <c r="CQ68" s="39" t="s">
        <v>181</v>
      </c>
      <c r="CR68" s="39" t="s">
        <v>181</v>
      </c>
      <c r="CS68" s="39" t="s">
        <v>181</v>
      </c>
      <c r="CT68" s="39" t="s">
        <v>181</v>
      </c>
      <c r="CU68" s="39" t="s">
        <v>181</v>
      </c>
      <c r="CV68" s="39" t="s">
        <v>181</v>
      </c>
      <c r="CW68" s="39" t="s">
        <v>181</v>
      </c>
      <c r="CX68" s="39" t="s">
        <v>181</v>
      </c>
      <c r="CY68" s="39" t="s">
        <v>181</v>
      </c>
      <c r="CZ68" s="39" t="s">
        <v>181</v>
      </c>
      <c r="DA68" s="39" t="s">
        <v>181</v>
      </c>
      <c r="DB68" s="39" t="s">
        <v>181</v>
      </c>
      <c r="DC68" s="39" t="s">
        <v>181</v>
      </c>
      <c r="DD68" s="39" t="s">
        <v>181</v>
      </c>
      <c r="DE68" s="39" t="s">
        <v>181</v>
      </c>
      <c r="DF68" s="39" t="s">
        <v>181</v>
      </c>
      <c r="DG68" s="39" t="s">
        <v>181</v>
      </c>
      <c r="DH68" s="39" t="s">
        <v>181</v>
      </c>
      <c r="DI68" s="39" t="s">
        <v>181</v>
      </c>
      <c r="DJ68" s="39" t="s">
        <v>181</v>
      </c>
      <c r="DK68" s="39" t="s">
        <v>181</v>
      </c>
      <c r="DL68" s="39" t="s">
        <v>181</v>
      </c>
      <c r="DM68" s="39" t="s">
        <v>181</v>
      </c>
      <c r="DN68" s="39" t="s">
        <v>181</v>
      </c>
      <c r="DO68" s="39" t="s">
        <v>181</v>
      </c>
      <c r="DP68" s="39" t="s">
        <v>181</v>
      </c>
      <c r="DQ68" s="39" t="s">
        <v>181</v>
      </c>
      <c r="DR68" s="7">
        <v>1147987.42</v>
      </c>
      <c r="DS68" s="7">
        <v>4024971.69</v>
      </c>
      <c r="DT68" s="7">
        <v>8157198.6699999999</v>
      </c>
      <c r="DU68" s="7">
        <v>12482443.630000001</v>
      </c>
      <c r="DV68" s="7">
        <v>15805590.700000001</v>
      </c>
      <c r="DW68" s="7">
        <v>19076707.020000003</v>
      </c>
      <c r="DX68" s="7">
        <v>21394852.580000002</v>
      </c>
      <c r="DY68" s="7">
        <v>23952800</v>
      </c>
      <c r="DZ68" s="39" t="s">
        <v>181</v>
      </c>
      <c r="EA68" s="39" t="s">
        <v>181</v>
      </c>
      <c r="EB68" s="39" t="s">
        <v>181</v>
      </c>
      <c r="EC68" s="39" t="s">
        <v>181</v>
      </c>
      <c r="ED68" s="39" t="s">
        <v>181</v>
      </c>
      <c r="EE68" s="39" t="s">
        <v>181</v>
      </c>
      <c r="EF68" s="39" t="s">
        <v>181</v>
      </c>
      <c r="EG68" s="39" t="s">
        <v>181</v>
      </c>
      <c r="EH68" s="39" t="s">
        <v>181</v>
      </c>
      <c r="EI68" s="39" t="s">
        <v>181</v>
      </c>
      <c r="EJ68" s="39" t="s">
        <v>181</v>
      </c>
      <c r="EK68" s="39" t="s">
        <v>181</v>
      </c>
      <c r="EL68" s="39" t="s">
        <v>181</v>
      </c>
      <c r="EM68" s="39" t="s">
        <v>181</v>
      </c>
      <c r="EN68" s="39" t="s">
        <v>181</v>
      </c>
      <c r="EO68" s="39" t="s">
        <v>181</v>
      </c>
      <c r="EP68" s="39" t="s">
        <v>181</v>
      </c>
      <c r="EQ68" s="39" t="s">
        <v>181</v>
      </c>
      <c r="ER68" s="39" t="s">
        <v>181</v>
      </c>
      <c r="ES68" s="39" t="s">
        <v>181</v>
      </c>
      <c r="ET68" s="39" t="s">
        <v>181</v>
      </c>
      <c r="EU68" s="39" t="s">
        <v>181</v>
      </c>
      <c r="EV68" s="39" t="s">
        <v>181</v>
      </c>
      <c r="EW68" s="39" t="s">
        <v>181</v>
      </c>
      <c r="EX68" s="39" t="s">
        <v>181</v>
      </c>
      <c r="EY68" s="39" t="s">
        <v>181</v>
      </c>
      <c r="EZ68" s="39" t="s">
        <v>181</v>
      </c>
      <c r="FA68" s="39" t="s">
        <v>181</v>
      </c>
      <c r="FB68" s="39" t="s">
        <v>181</v>
      </c>
      <c r="FC68" s="39" t="s">
        <v>181</v>
      </c>
      <c r="FD68" s="39" t="s">
        <v>181</v>
      </c>
      <c r="FE68" s="39" t="s">
        <v>181</v>
      </c>
      <c r="FF68" s="7">
        <v>33903638.729999997</v>
      </c>
      <c r="FG68" s="7">
        <v>53502764.149999999</v>
      </c>
      <c r="FH68" s="7">
        <v>55643335.229999997</v>
      </c>
      <c r="FI68" s="7">
        <v>56456754.789999999</v>
      </c>
      <c r="FJ68" s="7">
        <v>56664810.140000001</v>
      </c>
      <c r="FK68" s="7">
        <v>56790533.610000007</v>
      </c>
      <c r="FL68" s="7">
        <v>56886825.780000001</v>
      </c>
      <c r="FM68" s="7">
        <v>56987574.180000007</v>
      </c>
      <c r="FN68" s="39" t="s">
        <v>181</v>
      </c>
      <c r="FO68" s="39" t="s">
        <v>181</v>
      </c>
      <c r="FP68" s="39" t="s">
        <v>181</v>
      </c>
      <c r="FQ68" s="39" t="s">
        <v>181</v>
      </c>
      <c r="FR68" s="39" t="s">
        <v>181</v>
      </c>
      <c r="FS68" s="39" t="s">
        <v>181</v>
      </c>
      <c r="FT68" s="39" t="s">
        <v>181</v>
      </c>
      <c r="FU68" s="39" t="s">
        <v>181</v>
      </c>
      <c r="FV68" s="39" t="s">
        <v>181</v>
      </c>
      <c r="FW68" s="39" t="s">
        <v>181</v>
      </c>
      <c r="FX68" s="39" t="s">
        <v>181</v>
      </c>
      <c r="FY68" s="39" t="s">
        <v>181</v>
      </c>
      <c r="FZ68" s="39" t="s">
        <v>181</v>
      </c>
      <c r="GA68" s="39" t="s">
        <v>181</v>
      </c>
      <c r="GB68" s="39" t="s">
        <v>181</v>
      </c>
      <c r="GC68" s="39" t="s">
        <v>181</v>
      </c>
      <c r="GD68" s="39" t="s">
        <v>181</v>
      </c>
      <c r="GE68" s="39" t="s">
        <v>181</v>
      </c>
      <c r="GF68" s="39" t="s">
        <v>181</v>
      </c>
      <c r="GG68" s="39" t="s">
        <v>181</v>
      </c>
      <c r="GH68" s="39" t="s">
        <v>181</v>
      </c>
      <c r="GI68" s="39" t="s">
        <v>181</v>
      </c>
      <c r="GJ68" s="39" t="s">
        <v>181</v>
      </c>
      <c r="GK68" s="39" t="s">
        <v>181</v>
      </c>
      <c r="GL68" s="39" t="s">
        <v>181</v>
      </c>
      <c r="GM68" s="39" t="s">
        <v>181</v>
      </c>
      <c r="GN68" s="39" t="s">
        <v>181</v>
      </c>
      <c r="GO68" s="39" t="s">
        <v>181</v>
      </c>
      <c r="GP68" s="39" t="s">
        <v>181</v>
      </c>
      <c r="GQ68" s="39" t="s">
        <v>181</v>
      </c>
      <c r="GR68" s="39" t="s">
        <v>181</v>
      </c>
      <c r="GS68" s="39" t="s">
        <v>181</v>
      </c>
    </row>
    <row r="69" spans="1:201" ht="15" customHeight="1" x14ac:dyDescent="0.25">
      <c r="A69" s="11">
        <f t="shared" si="206"/>
        <v>20203</v>
      </c>
      <c r="B69" s="7">
        <v>2831234.73</v>
      </c>
      <c r="C69" s="7">
        <v>7886101.1199999992</v>
      </c>
      <c r="D69" s="7">
        <v>16291510.619999997</v>
      </c>
      <c r="E69" s="7">
        <v>25537241.379999995</v>
      </c>
      <c r="F69" s="7">
        <v>35095367.969999999</v>
      </c>
      <c r="G69" s="7">
        <v>43969778.469999999</v>
      </c>
      <c r="H69" s="7">
        <v>52020706.689999998</v>
      </c>
      <c r="I69" s="39" t="s">
        <v>181</v>
      </c>
      <c r="J69" s="39" t="s">
        <v>181</v>
      </c>
      <c r="K69" s="39" t="s">
        <v>181</v>
      </c>
      <c r="L69" s="39" t="s">
        <v>181</v>
      </c>
      <c r="M69" s="39" t="s">
        <v>181</v>
      </c>
      <c r="N69" s="39" t="s">
        <v>181</v>
      </c>
      <c r="O69" s="39" t="s">
        <v>181</v>
      </c>
      <c r="P69" s="39" t="s">
        <v>181</v>
      </c>
      <c r="Q69" s="39" t="s">
        <v>181</v>
      </c>
      <c r="R69" s="39" t="s">
        <v>181</v>
      </c>
      <c r="S69" s="39" t="s">
        <v>181</v>
      </c>
      <c r="T69" s="39" t="s">
        <v>181</v>
      </c>
      <c r="U69" s="39" t="s">
        <v>181</v>
      </c>
      <c r="V69" s="39" t="s">
        <v>181</v>
      </c>
      <c r="W69" s="39" t="s">
        <v>181</v>
      </c>
      <c r="X69" s="39" t="s">
        <v>181</v>
      </c>
      <c r="Y69" s="39" t="s">
        <v>181</v>
      </c>
      <c r="Z69" s="39" t="s">
        <v>181</v>
      </c>
      <c r="AA69" s="39" t="s">
        <v>181</v>
      </c>
      <c r="AB69" s="39" t="s">
        <v>181</v>
      </c>
      <c r="AC69" s="39" t="s">
        <v>181</v>
      </c>
      <c r="AD69" s="39" t="s">
        <v>181</v>
      </c>
      <c r="AE69" s="39" t="s">
        <v>181</v>
      </c>
      <c r="AF69" s="39" t="s">
        <v>181</v>
      </c>
      <c r="AG69" s="39" t="s">
        <v>181</v>
      </c>
      <c r="AH69" s="39" t="s">
        <v>181</v>
      </c>
      <c r="AI69" s="39" t="s">
        <v>181</v>
      </c>
      <c r="AJ69" s="39" t="s">
        <v>181</v>
      </c>
      <c r="AK69" s="39" t="s">
        <v>181</v>
      </c>
      <c r="AL69" s="39" t="s">
        <v>181</v>
      </c>
      <c r="AM69" s="39" t="s">
        <v>181</v>
      </c>
      <c r="AN69" s="39" t="s">
        <v>181</v>
      </c>
      <c r="AO69" s="39" t="s">
        <v>181</v>
      </c>
      <c r="AP69" s="7">
        <v>37145847.450000003</v>
      </c>
      <c r="AQ69" s="7">
        <v>71813460.629999995</v>
      </c>
      <c r="AR69" s="7">
        <v>81127914.890000001</v>
      </c>
      <c r="AS69" s="7">
        <v>84408533.13000001</v>
      </c>
      <c r="AT69" s="7">
        <v>86000394.020000011</v>
      </c>
      <c r="AU69" s="7">
        <v>87075030.690000013</v>
      </c>
      <c r="AV69" s="7">
        <v>87872968.570000023</v>
      </c>
      <c r="AW69" s="39" t="s">
        <v>181</v>
      </c>
      <c r="AX69" s="39" t="s">
        <v>181</v>
      </c>
      <c r="AY69" s="39" t="s">
        <v>181</v>
      </c>
      <c r="AZ69" s="39" t="s">
        <v>181</v>
      </c>
      <c r="BA69" s="39" t="s">
        <v>181</v>
      </c>
      <c r="BB69" s="39" t="s">
        <v>181</v>
      </c>
      <c r="BC69" s="39" t="s">
        <v>181</v>
      </c>
      <c r="BD69" s="39" t="s">
        <v>181</v>
      </c>
      <c r="BE69" s="39" t="s">
        <v>181</v>
      </c>
      <c r="BF69" s="39" t="s">
        <v>181</v>
      </c>
      <c r="BG69" s="39" t="s">
        <v>181</v>
      </c>
      <c r="BH69" s="39" t="s">
        <v>181</v>
      </c>
      <c r="BI69" s="39" t="s">
        <v>181</v>
      </c>
      <c r="BJ69" s="39" t="s">
        <v>181</v>
      </c>
      <c r="BK69" s="39" t="s">
        <v>181</v>
      </c>
      <c r="BL69" s="39" t="s">
        <v>181</v>
      </c>
      <c r="BM69" s="39" t="s">
        <v>181</v>
      </c>
      <c r="BN69" s="39" t="s">
        <v>181</v>
      </c>
      <c r="BO69" s="39" t="s">
        <v>181</v>
      </c>
      <c r="BP69" s="39" t="s">
        <v>181</v>
      </c>
      <c r="BQ69" s="39" t="s">
        <v>181</v>
      </c>
      <c r="BR69" s="39" t="s">
        <v>181</v>
      </c>
      <c r="BS69" s="39" t="s">
        <v>181</v>
      </c>
      <c r="BT69" s="39" t="s">
        <v>181</v>
      </c>
      <c r="BU69" s="39" t="s">
        <v>181</v>
      </c>
      <c r="BV69" s="39" t="s">
        <v>181</v>
      </c>
      <c r="BW69" s="39" t="s">
        <v>181</v>
      </c>
      <c r="BX69" s="39" t="s">
        <v>181</v>
      </c>
      <c r="BY69" s="39" t="s">
        <v>181</v>
      </c>
      <c r="BZ69" s="39" t="s">
        <v>181</v>
      </c>
      <c r="CA69" s="39" t="s">
        <v>181</v>
      </c>
      <c r="CB69" s="39" t="s">
        <v>181</v>
      </c>
      <c r="CC69" s="39" t="s">
        <v>181</v>
      </c>
      <c r="CD69" s="7">
        <v>1555197.94</v>
      </c>
      <c r="CE69" s="7">
        <v>4956992.1999999993</v>
      </c>
      <c r="CF69" s="7">
        <v>7204091.2999999989</v>
      </c>
      <c r="CG69" s="7">
        <v>8857880.1699999999</v>
      </c>
      <c r="CH69" s="7">
        <v>9768010.7899999991</v>
      </c>
      <c r="CI69" s="7">
        <v>10239106.189999999</v>
      </c>
      <c r="CJ69" s="7">
        <v>10587645.09</v>
      </c>
      <c r="CK69" s="39" t="s">
        <v>181</v>
      </c>
      <c r="CL69" s="39" t="s">
        <v>181</v>
      </c>
      <c r="CM69" s="39" t="s">
        <v>181</v>
      </c>
      <c r="CN69" s="39" t="s">
        <v>181</v>
      </c>
      <c r="CO69" s="39" t="s">
        <v>181</v>
      </c>
      <c r="CP69" s="39" t="s">
        <v>181</v>
      </c>
      <c r="CQ69" s="39" t="s">
        <v>181</v>
      </c>
      <c r="CR69" s="39" t="s">
        <v>181</v>
      </c>
      <c r="CS69" s="39" t="s">
        <v>181</v>
      </c>
      <c r="CT69" s="39" t="s">
        <v>181</v>
      </c>
      <c r="CU69" s="39" t="s">
        <v>181</v>
      </c>
      <c r="CV69" s="39" t="s">
        <v>181</v>
      </c>
      <c r="CW69" s="39" t="s">
        <v>181</v>
      </c>
      <c r="CX69" s="39" t="s">
        <v>181</v>
      </c>
      <c r="CY69" s="39" t="s">
        <v>181</v>
      </c>
      <c r="CZ69" s="39" t="s">
        <v>181</v>
      </c>
      <c r="DA69" s="39" t="s">
        <v>181</v>
      </c>
      <c r="DB69" s="39" t="s">
        <v>181</v>
      </c>
      <c r="DC69" s="39" t="s">
        <v>181</v>
      </c>
      <c r="DD69" s="39" t="s">
        <v>181</v>
      </c>
      <c r="DE69" s="39" t="s">
        <v>181</v>
      </c>
      <c r="DF69" s="39" t="s">
        <v>181</v>
      </c>
      <c r="DG69" s="39" t="s">
        <v>181</v>
      </c>
      <c r="DH69" s="39" t="s">
        <v>181</v>
      </c>
      <c r="DI69" s="39" t="s">
        <v>181</v>
      </c>
      <c r="DJ69" s="39" t="s">
        <v>181</v>
      </c>
      <c r="DK69" s="39" t="s">
        <v>181</v>
      </c>
      <c r="DL69" s="39" t="s">
        <v>181</v>
      </c>
      <c r="DM69" s="39" t="s">
        <v>181</v>
      </c>
      <c r="DN69" s="39" t="s">
        <v>181</v>
      </c>
      <c r="DO69" s="39" t="s">
        <v>181</v>
      </c>
      <c r="DP69" s="39" t="s">
        <v>181</v>
      </c>
      <c r="DQ69" s="39" t="s">
        <v>181</v>
      </c>
      <c r="DR69" s="7">
        <v>1995046.43</v>
      </c>
      <c r="DS69" s="7">
        <v>5587361.46</v>
      </c>
      <c r="DT69" s="7">
        <v>12054405.699999999</v>
      </c>
      <c r="DU69" s="7">
        <v>19923157.079999998</v>
      </c>
      <c r="DV69" s="7">
        <v>24701989.109999999</v>
      </c>
      <c r="DW69" s="7">
        <v>29332987.609999999</v>
      </c>
      <c r="DX69" s="7">
        <v>32637257.079999998</v>
      </c>
      <c r="DY69" s="39" t="s">
        <v>181</v>
      </c>
      <c r="DZ69" s="39" t="s">
        <v>181</v>
      </c>
      <c r="EA69" s="39" t="s">
        <v>181</v>
      </c>
      <c r="EB69" s="39" t="s">
        <v>181</v>
      </c>
      <c r="EC69" s="39" t="s">
        <v>181</v>
      </c>
      <c r="ED69" s="39" t="s">
        <v>181</v>
      </c>
      <c r="EE69" s="39" t="s">
        <v>181</v>
      </c>
      <c r="EF69" s="39" t="s">
        <v>181</v>
      </c>
      <c r="EG69" s="39" t="s">
        <v>181</v>
      </c>
      <c r="EH69" s="39" t="s">
        <v>181</v>
      </c>
      <c r="EI69" s="39" t="s">
        <v>181</v>
      </c>
      <c r="EJ69" s="39" t="s">
        <v>181</v>
      </c>
      <c r="EK69" s="39" t="s">
        <v>181</v>
      </c>
      <c r="EL69" s="39" t="s">
        <v>181</v>
      </c>
      <c r="EM69" s="39" t="s">
        <v>181</v>
      </c>
      <c r="EN69" s="39" t="s">
        <v>181</v>
      </c>
      <c r="EO69" s="39" t="s">
        <v>181</v>
      </c>
      <c r="EP69" s="39" t="s">
        <v>181</v>
      </c>
      <c r="EQ69" s="39" t="s">
        <v>181</v>
      </c>
      <c r="ER69" s="39" t="s">
        <v>181</v>
      </c>
      <c r="ES69" s="39" t="s">
        <v>181</v>
      </c>
      <c r="ET69" s="39" t="s">
        <v>181</v>
      </c>
      <c r="EU69" s="39" t="s">
        <v>181</v>
      </c>
      <c r="EV69" s="39" t="s">
        <v>181</v>
      </c>
      <c r="EW69" s="39" t="s">
        <v>181</v>
      </c>
      <c r="EX69" s="39" t="s">
        <v>181</v>
      </c>
      <c r="EY69" s="39" t="s">
        <v>181</v>
      </c>
      <c r="EZ69" s="39" t="s">
        <v>181</v>
      </c>
      <c r="FA69" s="39" t="s">
        <v>181</v>
      </c>
      <c r="FB69" s="39" t="s">
        <v>181</v>
      </c>
      <c r="FC69" s="39" t="s">
        <v>181</v>
      </c>
      <c r="FD69" s="39" t="s">
        <v>181</v>
      </c>
      <c r="FE69" s="39" t="s">
        <v>181</v>
      </c>
      <c r="FF69" s="7">
        <v>39815356.280000001</v>
      </c>
      <c r="FG69" s="7">
        <v>60858419.800000004</v>
      </c>
      <c r="FH69" s="7">
        <v>63209403.980000012</v>
      </c>
      <c r="FI69" s="7">
        <v>63907347.790000007</v>
      </c>
      <c r="FJ69" s="7">
        <v>64372388.410000004</v>
      </c>
      <c r="FK69" s="7">
        <v>63149341.570000008</v>
      </c>
      <c r="FL69" s="7">
        <v>63528195.280000001</v>
      </c>
      <c r="FM69" s="39" t="s">
        <v>181</v>
      </c>
      <c r="FN69" s="39" t="s">
        <v>181</v>
      </c>
      <c r="FO69" s="39" t="s">
        <v>181</v>
      </c>
      <c r="FP69" s="39" t="s">
        <v>181</v>
      </c>
      <c r="FQ69" s="39" t="s">
        <v>181</v>
      </c>
      <c r="FR69" s="39" t="s">
        <v>181</v>
      </c>
      <c r="FS69" s="39" t="s">
        <v>181</v>
      </c>
      <c r="FT69" s="39" t="s">
        <v>181</v>
      </c>
      <c r="FU69" s="39" t="s">
        <v>181</v>
      </c>
      <c r="FV69" s="39" t="s">
        <v>181</v>
      </c>
      <c r="FW69" s="39" t="s">
        <v>181</v>
      </c>
      <c r="FX69" s="39" t="s">
        <v>181</v>
      </c>
      <c r="FY69" s="39" t="s">
        <v>181</v>
      </c>
      <c r="FZ69" s="39" t="s">
        <v>181</v>
      </c>
      <c r="GA69" s="39" t="s">
        <v>181</v>
      </c>
      <c r="GB69" s="39" t="s">
        <v>181</v>
      </c>
      <c r="GC69" s="39" t="s">
        <v>181</v>
      </c>
      <c r="GD69" s="39" t="s">
        <v>181</v>
      </c>
      <c r="GE69" s="39" t="s">
        <v>181</v>
      </c>
      <c r="GF69" s="39" t="s">
        <v>181</v>
      </c>
      <c r="GG69" s="39" t="s">
        <v>181</v>
      </c>
      <c r="GH69" s="39" t="s">
        <v>181</v>
      </c>
      <c r="GI69" s="39" t="s">
        <v>181</v>
      </c>
      <c r="GJ69" s="39" t="s">
        <v>181</v>
      </c>
      <c r="GK69" s="39" t="s">
        <v>181</v>
      </c>
      <c r="GL69" s="39" t="s">
        <v>181</v>
      </c>
      <c r="GM69" s="39" t="s">
        <v>181</v>
      </c>
      <c r="GN69" s="39" t="s">
        <v>181</v>
      </c>
      <c r="GO69" s="39" t="s">
        <v>181</v>
      </c>
      <c r="GP69" s="39" t="s">
        <v>181</v>
      </c>
      <c r="GQ69" s="39" t="s">
        <v>181</v>
      </c>
      <c r="GR69" s="39" t="s">
        <v>181</v>
      </c>
      <c r="GS69" s="39" t="s">
        <v>181</v>
      </c>
    </row>
    <row r="70" spans="1:201" ht="15" customHeight="1" x14ac:dyDescent="0.25">
      <c r="A70" s="11">
        <f t="shared" si="206"/>
        <v>20204</v>
      </c>
      <c r="B70" s="7">
        <v>2627535.7799999998</v>
      </c>
      <c r="C70" s="7">
        <v>8284332.5899999999</v>
      </c>
      <c r="D70" s="7">
        <v>16468494.5</v>
      </c>
      <c r="E70" s="7">
        <v>28074069.640000001</v>
      </c>
      <c r="F70" s="7">
        <v>37585777.240000002</v>
      </c>
      <c r="G70" s="7">
        <v>45842973.109999999</v>
      </c>
      <c r="H70" s="39" t="s">
        <v>181</v>
      </c>
      <c r="I70" s="39" t="s">
        <v>181</v>
      </c>
      <c r="J70" s="39" t="s">
        <v>181</v>
      </c>
      <c r="K70" s="39" t="s">
        <v>181</v>
      </c>
      <c r="L70" s="39" t="s">
        <v>181</v>
      </c>
      <c r="M70" s="39" t="s">
        <v>181</v>
      </c>
      <c r="N70" s="39" t="s">
        <v>181</v>
      </c>
      <c r="O70" s="39" t="s">
        <v>181</v>
      </c>
      <c r="P70" s="39" t="s">
        <v>181</v>
      </c>
      <c r="Q70" s="39" t="s">
        <v>181</v>
      </c>
      <c r="R70" s="39" t="s">
        <v>181</v>
      </c>
      <c r="S70" s="39" t="s">
        <v>181</v>
      </c>
      <c r="T70" s="39" t="s">
        <v>181</v>
      </c>
      <c r="U70" s="39" t="s">
        <v>181</v>
      </c>
      <c r="V70" s="39" t="s">
        <v>181</v>
      </c>
      <c r="W70" s="39" t="s">
        <v>181</v>
      </c>
      <c r="X70" s="39" t="s">
        <v>181</v>
      </c>
      <c r="Y70" s="39" t="s">
        <v>181</v>
      </c>
      <c r="Z70" s="39" t="s">
        <v>181</v>
      </c>
      <c r="AA70" s="39" t="s">
        <v>181</v>
      </c>
      <c r="AB70" s="39" t="s">
        <v>181</v>
      </c>
      <c r="AC70" s="39" t="s">
        <v>181</v>
      </c>
      <c r="AD70" s="39" t="s">
        <v>181</v>
      </c>
      <c r="AE70" s="39" t="s">
        <v>181</v>
      </c>
      <c r="AF70" s="39" t="s">
        <v>181</v>
      </c>
      <c r="AG70" s="39" t="s">
        <v>181</v>
      </c>
      <c r="AH70" s="39" t="s">
        <v>181</v>
      </c>
      <c r="AI70" s="39" t="s">
        <v>181</v>
      </c>
      <c r="AJ70" s="39" t="s">
        <v>181</v>
      </c>
      <c r="AK70" s="39" t="s">
        <v>181</v>
      </c>
      <c r="AL70" s="39" t="s">
        <v>181</v>
      </c>
      <c r="AM70" s="39" t="s">
        <v>181</v>
      </c>
      <c r="AN70" s="39" t="s">
        <v>181</v>
      </c>
      <c r="AO70" s="39" t="s">
        <v>181</v>
      </c>
      <c r="AP70" s="7">
        <v>37522499.729999997</v>
      </c>
      <c r="AQ70" s="7">
        <v>76785366.599999994</v>
      </c>
      <c r="AR70" s="7">
        <v>86590325.329999983</v>
      </c>
      <c r="AS70" s="7">
        <v>90497892.149999976</v>
      </c>
      <c r="AT70" s="7">
        <v>92426624.969999969</v>
      </c>
      <c r="AU70" s="7">
        <v>93442613.049999967</v>
      </c>
      <c r="AV70" s="39" t="s">
        <v>181</v>
      </c>
      <c r="AW70" s="39" t="s">
        <v>181</v>
      </c>
      <c r="AX70" s="39" t="s">
        <v>181</v>
      </c>
      <c r="AY70" s="39" t="s">
        <v>181</v>
      </c>
      <c r="AZ70" s="39" t="s">
        <v>181</v>
      </c>
      <c r="BA70" s="39" t="s">
        <v>181</v>
      </c>
      <c r="BB70" s="39" t="s">
        <v>181</v>
      </c>
      <c r="BC70" s="39" t="s">
        <v>181</v>
      </c>
      <c r="BD70" s="39" t="s">
        <v>181</v>
      </c>
      <c r="BE70" s="39" t="s">
        <v>181</v>
      </c>
      <c r="BF70" s="39" t="s">
        <v>181</v>
      </c>
      <c r="BG70" s="39" t="s">
        <v>181</v>
      </c>
      <c r="BH70" s="39" t="s">
        <v>181</v>
      </c>
      <c r="BI70" s="39" t="s">
        <v>181</v>
      </c>
      <c r="BJ70" s="39" t="s">
        <v>181</v>
      </c>
      <c r="BK70" s="39" t="s">
        <v>181</v>
      </c>
      <c r="BL70" s="39" t="s">
        <v>181</v>
      </c>
      <c r="BM70" s="39" t="s">
        <v>181</v>
      </c>
      <c r="BN70" s="39" t="s">
        <v>181</v>
      </c>
      <c r="BO70" s="39" t="s">
        <v>181</v>
      </c>
      <c r="BP70" s="39" t="s">
        <v>181</v>
      </c>
      <c r="BQ70" s="39" t="s">
        <v>181</v>
      </c>
      <c r="BR70" s="39" t="s">
        <v>181</v>
      </c>
      <c r="BS70" s="39" t="s">
        <v>181</v>
      </c>
      <c r="BT70" s="39" t="s">
        <v>181</v>
      </c>
      <c r="BU70" s="39" t="s">
        <v>181</v>
      </c>
      <c r="BV70" s="39" t="s">
        <v>181</v>
      </c>
      <c r="BW70" s="39" t="s">
        <v>181</v>
      </c>
      <c r="BX70" s="39" t="s">
        <v>181</v>
      </c>
      <c r="BY70" s="39" t="s">
        <v>181</v>
      </c>
      <c r="BZ70" s="39" t="s">
        <v>181</v>
      </c>
      <c r="CA70" s="39" t="s">
        <v>181</v>
      </c>
      <c r="CB70" s="39" t="s">
        <v>181</v>
      </c>
      <c r="CC70" s="39" t="s">
        <v>181</v>
      </c>
      <c r="CD70" s="7">
        <v>1892909.03</v>
      </c>
      <c r="CE70" s="7">
        <v>4986668.79</v>
      </c>
      <c r="CF70" s="7">
        <v>7447050.8300000001</v>
      </c>
      <c r="CG70" s="7">
        <v>9077710.2699999996</v>
      </c>
      <c r="CH70" s="7">
        <v>9984882.1100000013</v>
      </c>
      <c r="CI70" s="7">
        <v>10629780.57</v>
      </c>
      <c r="CJ70" s="39" t="s">
        <v>181</v>
      </c>
      <c r="CK70" s="39" t="s">
        <v>181</v>
      </c>
      <c r="CL70" s="39" t="s">
        <v>181</v>
      </c>
      <c r="CM70" s="39" t="s">
        <v>181</v>
      </c>
      <c r="CN70" s="39" t="s">
        <v>181</v>
      </c>
      <c r="CO70" s="39" t="s">
        <v>181</v>
      </c>
      <c r="CP70" s="39" t="s">
        <v>181</v>
      </c>
      <c r="CQ70" s="39" t="s">
        <v>181</v>
      </c>
      <c r="CR70" s="39" t="s">
        <v>181</v>
      </c>
      <c r="CS70" s="39" t="s">
        <v>181</v>
      </c>
      <c r="CT70" s="39" t="s">
        <v>181</v>
      </c>
      <c r="CU70" s="39" t="s">
        <v>181</v>
      </c>
      <c r="CV70" s="39" t="s">
        <v>181</v>
      </c>
      <c r="CW70" s="39" t="s">
        <v>181</v>
      </c>
      <c r="CX70" s="39" t="s">
        <v>181</v>
      </c>
      <c r="CY70" s="39" t="s">
        <v>181</v>
      </c>
      <c r="CZ70" s="39" t="s">
        <v>181</v>
      </c>
      <c r="DA70" s="39" t="s">
        <v>181</v>
      </c>
      <c r="DB70" s="39" t="s">
        <v>181</v>
      </c>
      <c r="DC70" s="39" t="s">
        <v>181</v>
      </c>
      <c r="DD70" s="39" t="s">
        <v>181</v>
      </c>
      <c r="DE70" s="39" t="s">
        <v>181</v>
      </c>
      <c r="DF70" s="39" t="s">
        <v>181</v>
      </c>
      <c r="DG70" s="39" t="s">
        <v>181</v>
      </c>
      <c r="DH70" s="39" t="s">
        <v>181</v>
      </c>
      <c r="DI70" s="39" t="s">
        <v>181</v>
      </c>
      <c r="DJ70" s="39" t="s">
        <v>181</v>
      </c>
      <c r="DK70" s="39" t="s">
        <v>181</v>
      </c>
      <c r="DL70" s="39" t="s">
        <v>181</v>
      </c>
      <c r="DM70" s="39" t="s">
        <v>181</v>
      </c>
      <c r="DN70" s="39" t="s">
        <v>181</v>
      </c>
      <c r="DO70" s="39" t="s">
        <v>181</v>
      </c>
      <c r="DP70" s="39" t="s">
        <v>181</v>
      </c>
      <c r="DQ70" s="39" t="s">
        <v>181</v>
      </c>
      <c r="DR70" s="7">
        <v>1656056.01</v>
      </c>
      <c r="DS70" s="7">
        <v>5002129.07</v>
      </c>
      <c r="DT70" s="7">
        <v>10993855.190000001</v>
      </c>
      <c r="DU70" s="7">
        <v>17583794.920000002</v>
      </c>
      <c r="DV70" s="7">
        <v>23268730.850000005</v>
      </c>
      <c r="DW70" s="7">
        <v>27986156.010000005</v>
      </c>
      <c r="DX70" s="39" t="s">
        <v>181</v>
      </c>
      <c r="DY70" s="39" t="s">
        <v>181</v>
      </c>
      <c r="DZ70" s="39" t="s">
        <v>181</v>
      </c>
      <c r="EA70" s="39" t="s">
        <v>181</v>
      </c>
      <c r="EB70" s="39" t="s">
        <v>181</v>
      </c>
      <c r="EC70" s="39" t="s">
        <v>181</v>
      </c>
      <c r="ED70" s="39" t="s">
        <v>181</v>
      </c>
      <c r="EE70" s="39" t="s">
        <v>181</v>
      </c>
      <c r="EF70" s="39" t="s">
        <v>181</v>
      </c>
      <c r="EG70" s="39" t="s">
        <v>181</v>
      </c>
      <c r="EH70" s="39" t="s">
        <v>181</v>
      </c>
      <c r="EI70" s="39" t="s">
        <v>181</v>
      </c>
      <c r="EJ70" s="39" t="s">
        <v>181</v>
      </c>
      <c r="EK70" s="39" t="s">
        <v>181</v>
      </c>
      <c r="EL70" s="39" t="s">
        <v>181</v>
      </c>
      <c r="EM70" s="39" t="s">
        <v>181</v>
      </c>
      <c r="EN70" s="39" t="s">
        <v>181</v>
      </c>
      <c r="EO70" s="39" t="s">
        <v>181</v>
      </c>
      <c r="EP70" s="39" t="s">
        <v>181</v>
      </c>
      <c r="EQ70" s="39" t="s">
        <v>181</v>
      </c>
      <c r="ER70" s="39" t="s">
        <v>181</v>
      </c>
      <c r="ES70" s="39" t="s">
        <v>181</v>
      </c>
      <c r="ET70" s="39" t="s">
        <v>181</v>
      </c>
      <c r="EU70" s="39" t="s">
        <v>181</v>
      </c>
      <c r="EV70" s="39" t="s">
        <v>181</v>
      </c>
      <c r="EW70" s="39" t="s">
        <v>181</v>
      </c>
      <c r="EX70" s="39" t="s">
        <v>181</v>
      </c>
      <c r="EY70" s="39" t="s">
        <v>181</v>
      </c>
      <c r="EZ70" s="39" t="s">
        <v>181</v>
      </c>
      <c r="FA70" s="39" t="s">
        <v>181</v>
      </c>
      <c r="FB70" s="39" t="s">
        <v>181</v>
      </c>
      <c r="FC70" s="39" t="s">
        <v>181</v>
      </c>
      <c r="FD70" s="39" t="s">
        <v>181</v>
      </c>
      <c r="FE70" s="39" t="s">
        <v>181</v>
      </c>
      <c r="FF70" s="7">
        <v>42193684.410000004</v>
      </c>
      <c r="FG70" s="7">
        <v>61895252.330000006</v>
      </c>
      <c r="FH70" s="7">
        <v>63548262.689999998</v>
      </c>
      <c r="FI70" s="7">
        <v>64206447.289999999</v>
      </c>
      <c r="FJ70" s="7">
        <v>64514922.700000003</v>
      </c>
      <c r="FK70" s="7">
        <v>64633159.770000003</v>
      </c>
      <c r="FL70" s="39" t="s">
        <v>181</v>
      </c>
      <c r="FM70" s="39" t="s">
        <v>181</v>
      </c>
      <c r="FN70" s="39" t="s">
        <v>181</v>
      </c>
      <c r="FO70" s="39" t="s">
        <v>181</v>
      </c>
      <c r="FP70" s="39" t="s">
        <v>181</v>
      </c>
      <c r="FQ70" s="39" t="s">
        <v>181</v>
      </c>
      <c r="FR70" s="39" t="s">
        <v>181</v>
      </c>
      <c r="FS70" s="39" t="s">
        <v>181</v>
      </c>
      <c r="FT70" s="39" t="s">
        <v>181</v>
      </c>
      <c r="FU70" s="39" t="s">
        <v>181</v>
      </c>
      <c r="FV70" s="39" t="s">
        <v>181</v>
      </c>
      <c r="FW70" s="39" t="s">
        <v>181</v>
      </c>
      <c r="FX70" s="39" t="s">
        <v>181</v>
      </c>
      <c r="FY70" s="39" t="s">
        <v>181</v>
      </c>
      <c r="FZ70" s="39" t="s">
        <v>181</v>
      </c>
      <c r="GA70" s="39" t="s">
        <v>181</v>
      </c>
      <c r="GB70" s="39" t="s">
        <v>181</v>
      </c>
      <c r="GC70" s="39" t="s">
        <v>181</v>
      </c>
      <c r="GD70" s="39" t="s">
        <v>181</v>
      </c>
      <c r="GE70" s="39" t="s">
        <v>181</v>
      </c>
      <c r="GF70" s="39" t="s">
        <v>181</v>
      </c>
      <c r="GG70" s="39" t="s">
        <v>181</v>
      </c>
      <c r="GH70" s="39" t="s">
        <v>181</v>
      </c>
      <c r="GI70" s="39" t="s">
        <v>181</v>
      </c>
      <c r="GJ70" s="39" t="s">
        <v>181</v>
      </c>
      <c r="GK70" s="39" t="s">
        <v>181</v>
      </c>
      <c r="GL70" s="39" t="s">
        <v>181</v>
      </c>
      <c r="GM70" s="39" t="s">
        <v>181</v>
      </c>
      <c r="GN70" s="39" t="s">
        <v>181</v>
      </c>
      <c r="GO70" s="39" t="s">
        <v>181</v>
      </c>
      <c r="GP70" s="39" t="s">
        <v>181</v>
      </c>
      <c r="GQ70" s="39" t="s">
        <v>181</v>
      </c>
      <c r="GR70" s="39" t="s">
        <v>181</v>
      </c>
      <c r="GS70" s="39" t="s">
        <v>181</v>
      </c>
    </row>
    <row r="71" spans="1:201" ht="15" customHeight="1" x14ac:dyDescent="0.25">
      <c r="A71" s="11">
        <f t="shared" si="206"/>
        <v>20211</v>
      </c>
      <c r="B71" s="7">
        <v>2734334</v>
      </c>
      <c r="C71" s="7">
        <v>8615256.9000000004</v>
      </c>
      <c r="D71" s="7">
        <v>16981130.91</v>
      </c>
      <c r="E71" s="7">
        <v>27211989.879999999</v>
      </c>
      <c r="F71" s="7">
        <v>38097163.859999992</v>
      </c>
      <c r="G71" s="39" t="s">
        <v>181</v>
      </c>
      <c r="H71" s="39" t="s">
        <v>181</v>
      </c>
      <c r="I71" s="39" t="s">
        <v>181</v>
      </c>
      <c r="J71" s="39" t="s">
        <v>181</v>
      </c>
      <c r="K71" s="39" t="s">
        <v>181</v>
      </c>
      <c r="L71" s="39" t="s">
        <v>181</v>
      </c>
      <c r="M71" s="39" t="s">
        <v>181</v>
      </c>
      <c r="N71" s="39" t="s">
        <v>181</v>
      </c>
      <c r="O71" s="39" t="s">
        <v>181</v>
      </c>
      <c r="P71" s="39" t="s">
        <v>181</v>
      </c>
      <c r="Q71" s="39" t="s">
        <v>181</v>
      </c>
      <c r="R71" s="39" t="s">
        <v>181</v>
      </c>
      <c r="S71" s="39" t="s">
        <v>181</v>
      </c>
      <c r="T71" s="39" t="s">
        <v>181</v>
      </c>
      <c r="U71" s="39" t="s">
        <v>181</v>
      </c>
      <c r="V71" s="39" t="s">
        <v>181</v>
      </c>
      <c r="W71" s="39" t="s">
        <v>181</v>
      </c>
      <c r="X71" s="39" t="s">
        <v>181</v>
      </c>
      <c r="Y71" s="39" t="s">
        <v>181</v>
      </c>
      <c r="Z71" s="39" t="s">
        <v>181</v>
      </c>
      <c r="AA71" s="39" t="s">
        <v>181</v>
      </c>
      <c r="AB71" s="39" t="s">
        <v>181</v>
      </c>
      <c r="AC71" s="39" t="s">
        <v>181</v>
      </c>
      <c r="AD71" s="39" t="s">
        <v>181</v>
      </c>
      <c r="AE71" s="39" t="s">
        <v>181</v>
      </c>
      <c r="AF71" s="39" t="s">
        <v>181</v>
      </c>
      <c r="AG71" s="39" t="s">
        <v>181</v>
      </c>
      <c r="AH71" s="39" t="s">
        <v>181</v>
      </c>
      <c r="AI71" s="39" t="s">
        <v>181</v>
      </c>
      <c r="AJ71" s="39" t="s">
        <v>181</v>
      </c>
      <c r="AK71" s="39" t="s">
        <v>181</v>
      </c>
      <c r="AL71" s="39" t="s">
        <v>181</v>
      </c>
      <c r="AM71" s="39" t="s">
        <v>181</v>
      </c>
      <c r="AN71" s="39" t="s">
        <v>181</v>
      </c>
      <c r="AO71" s="39" t="s">
        <v>181</v>
      </c>
      <c r="AP71" s="7">
        <v>35219879.889999993</v>
      </c>
      <c r="AQ71" s="7">
        <v>72377536.629999995</v>
      </c>
      <c r="AR71" s="7">
        <v>83746063.959999993</v>
      </c>
      <c r="AS71" s="7">
        <v>87204215.25</v>
      </c>
      <c r="AT71" s="7">
        <v>89118248.810000017</v>
      </c>
      <c r="AU71" s="39" t="s">
        <v>181</v>
      </c>
      <c r="AV71" s="39" t="s">
        <v>181</v>
      </c>
      <c r="AW71" s="39" t="s">
        <v>181</v>
      </c>
      <c r="AX71" s="39" t="s">
        <v>181</v>
      </c>
      <c r="AY71" s="39" t="s">
        <v>181</v>
      </c>
      <c r="AZ71" s="39" t="s">
        <v>181</v>
      </c>
      <c r="BA71" s="39" t="s">
        <v>181</v>
      </c>
      <c r="BB71" s="39" t="s">
        <v>181</v>
      </c>
      <c r="BC71" s="39" t="s">
        <v>181</v>
      </c>
      <c r="BD71" s="39" t="s">
        <v>181</v>
      </c>
      <c r="BE71" s="39" t="s">
        <v>181</v>
      </c>
      <c r="BF71" s="39" t="s">
        <v>181</v>
      </c>
      <c r="BG71" s="39" t="s">
        <v>181</v>
      </c>
      <c r="BH71" s="39" t="s">
        <v>181</v>
      </c>
      <c r="BI71" s="39" t="s">
        <v>181</v>
      </c>
      <c r="BJ71" s="39" t="s">
        <v>181</v>
      </c>
      <c r="BK71" s="39" t="s">
        <v>181</v>
      </c>
      <c r="BL71" s="39" t="s">
        <v>181</v>
      </c>
      <c r="BM71" s="39" t="s">
        <v>181</v>
      </c>
      <c r="BN71" s="39" t="s">
        <v>181</v>
      </c>
      <c r="BO71" s="39" t="s">
        <v>181</v>
      </c>
      <c r="BP71" s="39" t="s">
        <v>181</v>
      </c>
      <c r="BQ71" s="39" t="s">
        <v>181</v>
      </c>
      <c r="BR71" s="39" t="s">
        <v>181</v>
      </c>
      <c r="BS71" s="39" t="s">
        <v>181</v>
      </c>
      <c r="BT71" s="39" t="s">
        <v>181</v>
      </c>
      <c r="BU71" s="39" t="s">
        <v>181</v>
      </c>
      <c r="BV71" s="39" t="s">
        <v>181</v>
      </c>
      <c r="BW71" s="39" t="s">
        <v>181</v>
      </c>
      <c r="BX71" s="39" t="s">
        <v>181</v>
      </c>
      <c r="BY71" s="39" t="s">
        <v>181</v>
      </c>
      <c r="BZ71" s="39" t="s">
        <v>181</v>
      </c>
      <c r="CA71" s="39" t="s">
        <v>181</v>
      </c>
      <c r="CB71" s="39" t="s">
        <v>181</v>
      </c>
      <c r="CC71" s="39" t="s">
        <v>181</v>
      </c>
      <c r="CD71" s="7">
        <v>1275450.3700000001</v>
      </c>
      <c r="CE71" s="7">
        <v>4530473.6399999997</v>
      </c>
      <c r="CF71" s="7">
        <v>6833556.9799999995</v>
      </c>
      <c r="CG71" s="7">
        <v>8515229.2400000002</v>
      </c>
      <c r="CH71" s="7">
        <v>9524692.2899999991</v>
      </c>
      <c r="CI71" s="39" t="s">
        <v>181</v>
      </c>
      <c r="CJ71" s="39" t="s">
        <v>181</v>
      </c>
      <c r="CK71" s="39" t="s">
        <v>181</v>
      </c>
      <c r="CL71" s="39" t="s">
        <v>181</v>
      </c>
      <c r="CM71" s="39" t="s">
        <v>181</v>
      </c>
      <c r="CN71" s="39" t="s">
        <v>181</v>
      </c>
      <c r="CO71" s="39" t="s">
        <v>181</v>
      </c>
      <c r="CP71" s="39" t="s">
        <v>181</v>
      </c>
      <c r="CQ71" s="39" t="s">
        <v>181</v>
      </c>
      <c r="CR71" s="39" t="s">
        <v>181</v>
      </c>
      <c r="CS71" s="39" t="s">
        <v>181</v>
      </c>
      <c r="CT71" s="39" t="s">
        <v>181</v>
      </c>
      <c r="CU71" s="39" t="s">
        <v>181</v>
      </c>
      <c r="CV71" s="39" t="s">
        <v>181</v>
      </c>
      <c r="CW71" s="39" t="s">
        <v>181</v>
      </c>
      <c r="CX71" s="39" t="s">
        <v>181</v>
      </c>
      <c r="CY71" s="39" t="s">
        <v>181</v>
      </c>
      <c r="CZ71" s="39" t="s">
        <v>181</v>
      </c>
      <c r="DA71" s="39" t="s">
        <v>181</v>
      </c>
      <c r="DB71" s="39" t="s">
        <v>181</v>
      </c>
      <c r="DC71" s="39" t="s">
        <v>181</v>
      </c>
      <c r="DD71" s="39" t="s">
        <v>181</v>
      </c>
      <c r="DE71" s="39" t="s">
        <v>181</v>
      </c>
      <c r="DF71" s="39" t="s">
        <v>181</v>
      </c>
      <c r="DG71" s="39" t="s">
        <v>181</v>
      </c>
      <c r="DH71" s="39" t="s">
        <v>181</v>
      </c>
      <c r="DI71" s="39" t="s">
        <v>181</v>
      </c>
      <c r="DJ71" s="39" t="s">
        <v>181</v>
      </c>
      <c r="DK71" s="39" t="s">
        <v>181</v>
      </c>
      <c r="DL71" s="39" t="s">
        <v>181</v>
      </c>
      <c r="DM71" s="39" t="s">
        <v>181</v>
      </c>
      <c r="DN71" s="39" t="s">
        <v>181</v>
      </c>
      <c r="DO71" s="39" t="s">
        <v>181</v>
      </c>
      <c r="DP71" s="39" t="s">
        <v>181</v>
      </c>
      <c r="DQ71" s="39" t="s">
        <v>181</v>
      </c>
      <c r="DR71" s="7">
        <v>1667129.33</v>
      </c>
      <c r="DS71" s="7">
        <v>4777108.8100000005</v>
      </c>
      <c r="DT71" s="7">
        <v>9399988.8800000027</v>
      </c>
      <c r="DU71" s="7">
        <v>17075674.59</v>
      </c>
      <c r="DV71" s="7">
        <v>22283396.269999996</v>
      </c>
      <c r="DW71" s="39" t="s">
        <v>181</v>
      </c>
      <c r="DX71" s="39" t="s">
        <v>181</v>
      </c>
      <c r="DY71" s="39" t="s">
        <v>181</v>
      </c>
      <c r="DZ71" s="39" t="s">
        <v>181</v>
      </c>
      <c r="EA71" s="39" t="s">
        <v>181</v>
      </c>
      <c r="EB71" s="39" t="s">
        <v>181</v>
      </c>
      <c r="EC71" s="39" t="s">
        <v>181</v>
      </c>
      <c r="ED71" s="39" t="s">
        <v>181</v>
      </c>
      <c r="EE71" s="39" t="s">
        <v>181</v>
      </c>
      <c r="EF71" s="39" t="s">
        <v>181</v>
      </c>
      <c r="EG71" s="39" t="s">
        <v>181</v>
      </c>
      <c r="EH71" s="39" t="s">
        <v>181</v>
      </c>
      <c r="EI71" s="39" t="s">
        <v>181</v>
      </c>
      <c r="EJ71" s="39" t="s">
        <v>181</v>
      </c>
      <c r="EK71" s="39" t="s">
        <v>181</v>
      </c>
      <c r="EL71" s="39" t="s">
        <v>181</v>
      </c>
      <c r="EM71" s="39" t="s">
        <v>181</v>
      </c>
      <c r="EN71" s="39" t="s">
        <v>181</v>
      </c>
      <c r="EO71" s="39" t="s">
        <v>181</v>
      </c>
      <c r="EP71" s="39" t="s">
        <v>181</v>
      </c>
      <c r="EQ71" s="39" t="s">
        <v>181</v>
      </c>
      <c r="ER71" s="39" t="s">
        <v>181</v>
      </c>
      <c r="ES71" s="39" t="s">
        <v>181</v>
      </c>
      <c r="ET71" s="39" t="s">
        <v>181</v>
      </c>
      <c r="EU71" s="39" t="s">
        <v>181</v>
      </c>
      <c r="EV71" s="39" t="s">
        <v>181</v>
      </c>
      <c r="EW71" s="39" t="s">
        <v>181</v>
      </c>
      <c r="EX71" s="39" t="s">
        <v>181</v>
      </c>
      <c r="EY71" s="39" t="s">
        <v>181</v>
      </c>
      <c r="EZ71" s="39" t="s">
        <v>181</v>
      </c>
      <c r="FA71" s="39" t="s">
        <v>181</v>
      </c>
      <c r="FB71" s="39" t="s">
        <v>181</v>
      </c>
      <c r="FC71" s="39" t="s">
        <v>181</v>
      </c>
      <c r="FD71" s="39" t="s">
        <v>181</v>
      </c>
      <c r="FE71" s="39" t="s">
        <v>181</v>
      </c>
      <c r="FF71" s="7">
        <v>43662786.610000007</v>
      </c>
      <c r="FG71" s="7">
        <v>64144500.710000001</v>
      </c>
      <c r="FH71" s="7">
        <v>66293266.210000001</v>
      </c>
      <c r="FI71" s="7">
        <v>66909643.339999996</v>
      </c>
      <c r="FJ71" s="7">
        <v>67605119.859999999</v>
      </c>
      <c r="FK71" s="39" t="s">
        <v>181</v>
      </c>
      <c r="FL71" s="39" t="s">
        <v>181</v>
      </c>
      <c r="FM71" s="39" t="s">
        <v>181</v>
      </c>
      <c r="FN71" s="39" t="s">
        <v>181</v>
      </c>
      <c r="FO71" s="39" t="s">
        <v>181</v>
      </c>
      <c r="FP71" s="39" t="s">
        <v>181</v>
      </c>
      <c r="FQ71" s="39" t="s">
        <v>181</v>
      </c>
      <c r="FR71" s="39" t="s">
        <v>181</v>
      </c>
      <c r="FS71" s="39" t="s">
        <v>181</v>
      </c>
      <c r="FT71" s="39" t="s">
        <v>181</v>
      </c>
      <c r="FU71" s="39" t="s">
        <v>181</v>
      </c>
      <c r="FV71" s="39" t="s">
        <v>181</v>
      </c>
      <c r="FW71" s="39" t="s">
        <v>181</v>
      </c>
      <c r="FX71" s="39" t="s">
        <v>181</v>
      </c>
      <c r="FY71" s="39" t="s">
        <v>181</v>
      </c>
      <c r="FZ71" s="39" t="s">
        <v>181</v>
      </c>
      <c r="GA71" s="39" t="s">
        <v>181</v>
      </c>
      <c r="GB71" s="39" t="s">
        <v>181</v>
      </c>
      <c r="GC71" s="39" t="s">
        <v>181</v>
      </c>
      <c r="GD71" s="39" t="s">
        <v>181</v>
      </c>
      <c r="GE71" s="39" t="s">
        <v>181</v>
      </c>
      <c r="GF71" s="39" t="s">
        <v>181</v>
      </c>
      <c r="GG71" s="39" t="s">
        <v>181</v>
      </c>
      <c r="GH71" s="39" t="s">
        <v>181</v>
      </c>
      <c r="GI71" s="39" t="s">
        <v>181</v>
      </c>
      <c r="GJ71" s="39" t="s">
        <v>181</v>
      </c>
      <c r="GK71" s="39" t="s">
        <v>181</v>
      </c>
      <c r="GL71" s="39" t="s">
        <v>181</v>
      </c>
      <c r="GM71" s="39" t="s">
        <v>181</v>
      </c>
      <c r="GN71" s="39" t="s">
        <v>181</v>
      </c>
      <c r="GO71" s="39" t="s">
        <v>181</v>
      </c>
      <c r="GP71" s="39" t="s">
        <v>181</v>
      </c>
      <c r="GQ71" s="39" t="s">
        <v>181</v>
      </c>
      <c r="GR71" s="39" t="s">
        <v>181</v>
      </c>
      <c r="GS71" s="39" t="s">
        <v>181</v>
      </c>
    </row>
    <row r="72" spans="1:201" ht="15" customHeight="1" x14ac:dyDescent="0.25">
      <c r="A72" s="11">
        <f t="shared" si="206"/>
        <v>20212</v>
      </c>
      <c r="B72" s="7">
        <v>3858052.04</v>
      </c>
      <c r="C72" s="7">
        <v>9877909.3300000001</v>
      </c>
      <c r="D72" s="7">
        <v>21952816.510000002</v>
      </c>
      <c r="E72" s="7">
        <v>35772798.07</v>
      </c>
      <c r="F72" s="39" t="s">
        <v>181</v>
      </c>
      <c r="G72" s="39" t="s">
        <v>181</v>
      </c>
      <c r="H72" s="39" t="s">
        <v>181</v>
      </c>
      <c r="I72" s="39" t="s">
        <v>181</v>
      </c>
      <c r="J72" s="39" t="s">
        <v>181</v>
      </c>
      <c r="K72" s="39" t="s">
        <v>181</v>
      </c>
      <c r="L72" s="39" t="s">
        <v>181</v>
      </c>
      <c r="M72" s="39" t="s">
        <v>181</v>
      </c>
      <c r="N72" s="39" t="s">
        <v>181</v>
      </c>
      <c r="O72" s="39" t="s">
        <v>181</v>
      </c>
      <c r="P72" s="39" t="s">
        <v>181</v>
      </c>
      <c r="Q72" s="39" t="s">
        <v>181</v>
      </c>
      <c r="R72" s="39" t="s">
        <v>181</v>
      </c>
      <c r="S72" s="39" t="s">
        <v>181</v>
      </c>
      <c r="T72" s="39" t="s">
        <v>181</v>
      </c>
      <c r="U72" s="39" t="s">
        <v>181</v>
      </c>
      <c r="V72" s="39" t="s">
        <v>181</v>
      </c>
      <c r="W72" s="39" t="s">
        <v>181</v>
      </c>
      <c r="X72" s="39" t="s">
        <v>181</v>
      </c>
      <c r="Y72" s="39" t="s">
        <v>181</v>
      </c>
      <c r="Z72" s="39" t="s">
        <v>181</v>
      </c>
      <c r="AA72" s="39" t="s">
        <v>181</v>
      </c>
      <c r="AB72" s="39" t="s">
        <v>181</v>
      </c>
      <c r="AC72" s="39" t="s">
        <v>181</v>
      </c>
      <c r="AD72" s="39" t="s">
        <v>181</v>
      </c>
      <c r="AE72" s="39" t="s">
        <v>181</v>
      </c>
      <c r="AF72" s="39" t="s">
        <v>181</v>
      </c>
      <c r="AG72" s="39" t="s">
        <v>181</v>
      </c>
      <c r="AH72" s="39" t="s">
        <v>181</v>
      </c>
      <c r="AI72" s="39" t="s">
        <v>181</v>
      </c>
      <c r="AJ72" s="39" t="s">
        <v>181</v>
      </c>
      <c r="AK72" s="39" t="s">
        <v>181</v>
      </c>
      <c r="AL72" s="39" t="s">
        <v>181</v>
      </c>
      <c r="AM72" s="39" t="s">
        <v>181</v>
      </c>
      <c r="AN72" s="39" t="s">
        <v>181</v>
      </c>
      <c r="AO72" s="39" t="s">
        <v>181</v>
      </c>
      <c r="AP72" s="7">
        <v>40378170.280000001</v>
      </c>
      <c r="AQ72" s="7">
        <v>92599130.960000008</v>
      </c>
      <c r="AR72" s="7">
        <v>107949228.96000001</v>
      </c>
      <c r="AS72" s="7">
        <v>115039124.24000001</v>
      </c>
      <c r="AT72" s="39" t="s">
        <v>181</v>
      </c>
      <c r="AU72" s="39" t="s">
        <v>181</v>
      </c>
      <c r="AV72" s="39" t="s">
        <v>181</v>
      </c>
      <c r="AW72" s="39" t="s">
        <v>181</v>
      </c>
      <c r="AX72" s="39" t="s">
        <v>181</v>
      </c>
      <c r="AY72" s="39" t="s">
        <v>181</v>
      </c>
      <c r="AZ72" s="39" t="s">
        <v>181</v>
      </c>
      <c r="BA72" s="39" t="s">
        <v>181</v>
      </c>
      <c r="BB72" s="39" t="s">
        <v>181</v>
      </c>
      <c r="BC72" s="39" t="s">
        <v>181</v>
      </c>
      <c r="BD72" s="39" t="s">
        <v>181</v>
      </c>
      <c r="BE72" s="39" t="s">
        <v>181</v>
      </c>
      <c r="BF72" s="39" t="s">
        <v>181</v>
      </c>
      <c r="BG72" s="39" t="s">
        <v>181</v>
      </c>
      <c r="BH72" s="39" t="s">
        <v>181</v>
      </c>
      <c r="BI72" s="39" t="s">
        <v>181</v>
      </c>
      <c r="BJ72" s="39" t="s">
        <v>181</v>
      </c>
      <c r="BK72" s="39" t="s">
        <v>181</v>
      </c>
      <c r="BL72" s="39" t="s">
        <v>181</v>
      </c>
      <c r="BM72" s="39" t="s">
        <v>181</v>
      </c>
      <c r="BN72" s="39" t="s">
        <v>181</v>
      </c>
      <c r="BO72" s="39" t="s">
        <v>181</v>
      </c>
      <c r="BP72" s="39" t="s">
        <v>181</v>
      </c>
      <c r="BQ72" s="39" t="s">
        <v>181</v>
      </c>
      <c r="BR72" s="39" t="s">
        <v>181</v>
      </c>
      <c r="BS72" s="39" t="s">
        <v>181</v>
      </c>
      <c r="BT72" s="39" t="s">
        <v>181</v>
      </c>
      <c r="BU72" s="39" t="s">
        <v>181</v>
      </c>
      <c r="BV72" s="39" t="s">
        <v>181</v>
      </c>
      <c r="BW72" s="39" t="s">
        <v>181</v>
      </c>
      <c r="BX72" s="39" t="s">
        <v>181</v>
      </c>
      <c r="BY72" s="39" t="s">
        <v>181</v>
      </c>
      <c r="BZ72" s="39" t="s">
        <v>181</v>
      </c>
      <c r="CA72" s="39" t="s">
        <v>181</v>
      </c>
      <c r="CB72" s="39" t="s">
        <v>181</v>
      </c>
      <c r="CC72" s="39" t="s">
        <v>181</v>
      </c>
      <c r="CD72" s="7">
        <v>1802038.74</v>
      </c>
      <c r="CE72" s="7">
        <v>5730224.9800000004</v>
      </c>
      <c r="CF72" s="7">
        <v>8587874.0300000012</v>
      </c>
      <c r="CG72" s="7">
        <v>10527353.35</v>
      </c>
      <c r="CH72" s="39" t="s">
        <v>181</v>
      </c>
      <c r="CI72" s="39" t="s">
        <v>181</v>
      </c>
      <c r="CJ72" s="39" t="s">
        <v>181</v>
      </c>
      <c r="CK72" s="39" t="s">
        <v>181</v>
      </c>
      <c r="CL72" s="39" t="s">
        <v>181</v>
      </c>
      <c r="CM72" s="39" t="s">
        <v>181</v>
      </c>
      <c r="CN72" s="39" t="s">
        <v>181</v>
      </c>
      <c r="CO72" s="39" t="s">
        <v>181</v>
      </c>
      <c r="CP72" s="39" t="s">
        <v>181</v>
      </c>
      <c r="CQ72" s="39" t="s">
        <v>181</v>
      </c>
      <c r="CR72" s="39" t="s">
        <v>181</v>
      </c>
      <c r="CS72" s="39" t="s">
        <v>181</v>
      </c>
      <c r="CT72" s="39" t="s">
        <v>181</v>
      </c>
      <c r="CU72" s="39" t="s">
        <v>181</v>
      </c>
      <c r="CV72" s="39" t="s">
        <v>181</v>
      </c>
      <c r="CW72" s="39" t="s">
        <v>181</v>
      </c>
      <c r="CX72" s="39" t="s">
        <v>181</v>
      </c>
      <c r="CY72" s="39" t="s">
        <v>181</v>
      </c>
      <c r="CZ72" s="39" t="s">
        <v>181</v>
      </c>
      <c r="DA72" s="39" t="s">
        <v>181</v>
      </c>
      <c r="DB72" s="39" t="s">
        <v>181</v>
      </c>
      <c r="DC72" s="39" t="s">
        <v>181</v>
      </c>
      <c r="DD72" s="39" t="s">
        <v>181</v>
      </c>
      <c r="DE72" s="39" t="s">
        <v>181</v>
      </c>
      <c r="DF72" s="39" t="s">
        <v>181</v>
      </c>
      <c r="DG72" s="39" t="s">
        <v>181</v>
      </c>
      <c r="DH72" s="39" t="s">
        <v>181</v>
      </c>
      <c r="DI72" s="39" t="s">
        <v>181</v>
      </c>
      <c r="DJ72" s="39" t="s">
        <v>181</v>
      </c>
      <c r="DK72" s="39" t="s">
        <v>181</v>
      </c>
      <c r="DL72" s="39" t="s">
        <v>181</v>
      </c>
      <c r="DM72" s="39" t="s">
        <v>181</v>
      </c>
      <c r="DN72" s="39" t="s">
        <v>181</v>
      </c>
      <c r="DO72" s="39" t="s">
        <v>181</v>
      </c>
      <c r="DP72" s="39" t="s">
        <v>181</v>
      </c>
      <c r="DQ72" s="39" t="s">
        <v>181</v>
      </c>
      <c r="DR72" s="7">
        <v>2087822.36</v>
      </c>
      <c r="DS72" s="7">
        <v>6482055.2199999997</v>
      </c>
      <c r="DT72" s="7">
        <v>12727513.609999999</v>
      </c>
      <c r="DU72" s="7">
        <v>21640056.02</v>
      </c>
      <c r="DV72" s="39" t="s">
        <v>181</v>
      </c>
      <c r="DW72" s="39" t="s">
        <v>181</v>
      </c>
      <c r="DX72" s="39" t="s">
        <v>181</v>
      </c>
      <c r="DY72" s="39" t="s">
        <v>181</v>
      </c>
      <c r="DZ72" s="39" t="s">
        <v>181</v>
      </c>
      <c r="EA72" s="39" t="s">
        <v>181</v>
      </c>
      <c r="EB72" s="39" t="s">
        <v>181</v>
      </c>
      <c r="EC72" s="39" t="s">
        <v>181</v>
      </c>
      <c r="ED72" s="39" t="s">
        <v>181</v>
      </c>
      <c r="EE72" s="39" t="s">
        <v>181</v>
      </c>
      <c r="EF72" s="39" t="s">
        <v>181</v>
      </c>
      <c r="EG72" s="39" t="s">
        <v>181</v>
      </c>
      <c r="EH72" s="39" t="s">
        <v>181</v>
      </c>
      <c r="EI72" s="39" t="s">
        <v>181</v>
      </c>
      <c r="EJ72" s="39" t="s">
        <v>181</v>
      </c>
      <c r="EK72" s="39" t="s">
        <v>181</v>
      </c>
      <c r="EL72" s="39" t="s">
        <v>181</v>
      </c>
      <c r="EM72" s="39" t="s">
        <v>181</v>
      </c>
      <c r="EN72" s="39" t="s">
        <v>181</v>
      </c>
      <c r="EO72" s="39" t="s">
        <v>181</v>
      </c>
      <c r="EP72" s="39" t="s">
        <v>181</v>
      </c>
      <c r="EQ72" s="39" t="s">
        <v>181</v>
      </c>
      <c r="ER72" s="39" t="s">
        <v>181</v>
      </c>
      <c r="ES72" s="39" t="s">
        <v>181</v>
      </c>
      <c r="ET72" s="39" t="s">
        <v>181</v>
      </c>
      <c r="EU72" s="39" t="s">
        <v>181</v>
      </c>
      <c r="EV72" s="39" t="s">
        <v>181</v>
      </c>
      <c r="EW72" s="39" t="s">
        <v>181</v>
      </c>
      <c r="EX72" s="39" t="s">
        <v>181</v>
      </c>
      <c r="EY72" s="39" t="s">
        <v>181</v>
      </c>
      <c r="EZ72" s="39" t="s">
        <v>181</v>
      </c>
      <c r="FA72" s="39" t="s">
        <v>181</v>
      </c>
      <c r="FB72" s="39" t="s">
        <v>181</v>
      </c>
      <c r="FC72" s="39" t="s">
        <v>181</v>
      </c>
      <c r="FD72" s="39" t="s">
        <v>181</v>
      </c>
      <c r="FE72" s="39" t="s">
        <v>181</v>
      </c>
      <c r="FF72" s="7">
        <v>42386610.989999995</v>
      </c>
      <c r="FG72" s="7">
        <v>67332219.859999999</v>
      </c>
      <c r="FH72" s="7">
        <v>70195723.340000004</v>
      </c>
      <c r="FI72" s="7">
        <v>71066718.850000009</v>
      </c>
      <c r="FJ72" s="39" t="s">
        <v>181</v>
      </c>
      <c r="FK72" s="39" t="s">
        <v>181</v>
      </c>
      <c r="FL72" s="39" t="s">
        <v>181</v>
      </c>
      <c r="FM72" s="39" t="s">
        <v>181</v>
      </c>
      <c r="FN72" s="39" t="s">
        <v>181</v>
      </c>
      <c r="FO72" s="39" t="s">
        <v>181</v>
      </c>
      <c r="FP72" s="39" t="s">
        <v>181</v>
      </c>
      <c r="FQ72" s="39" t="s">
        <v>181</v>
      </c>
      <c r="FR72" s="39" t="s">
        <v>181</v>
      </c>
      <c r="FS72" s="39" t="s">
        <v>181</v>
      </c>
      <c r="FT72" s="39" t="s">
        <v>181</v>
      </c>
      <c r="FU72" s="39" t="s">
        <v>181</v>
      </c>
      <c r="FV72" s="39" t="s">
        <v>181</v>
      </c>
      <c r="FW72" s="39" t="s">
        <v>181</v>
      </c>
      <c r="FX72" s="39" t="s">
        <v>181</v>
      </c>
      <c r="FY72" s="39" t="s">
        <v>181</v>
      </c>
      <c r="FZ72" s="39" t="s">
        <v>181</v>
      </c>
      <c r="GA72" s="39" t="s">
        <v>181</v>
      </c>
      <c r="GB72" s="39" t="s">
        <v>181</v>
      </c>
      <c r="GC72" s="39" t="s">
        <v>181</v>
      </c>
      <c r="GD72" s="39" t="s">
        <v>181</v>
      </c>
      <c r="GE72" s="39" t="s">
        <v>181</v>
      </c>
      <c r="GF72" s="39" t="s">
        <v>181</v>
      </c>
      <c r="GG72" s="39" t="s">
        <v>181</v>
      </c>
      <c r="GH72" s="39" t="s">
        <v>181</v>
      </c>
      <c r="GI72" s="39" t="s">
        <v>181</v>
      </c>
      <c r="GJ72" s="39" t="s">
        <v>181</v>
      </c>
      <c r="GK72" s="39" t="s">
        <v>181</v>
      </c>
      <c r="GL72" s="39" t="s">
        <v>181</v>
      </c>
      <c r="GM72" s="39" t="s">
        <v>181</v>
      </c>
      <c r="GN72" s="39" t="s">
        <v>181</v>
      </c>
      <c r="GO72" s="39" t="s">
        <v>181</v>
      </c>
      <c r="GP72" s="39" t="s">
        <v>181</v>
      </c>
      <c r="GQ72" s="39" t="s">
        <v>181</v>
      </c>
      <c r="GR72" s="39" t="s">
        <v>181</v>
      </c>
      <c r="GS72" s="39" t="s">
        <v>181</v>
      </c>
    </row>
    <row r="73" spans="1:201" ht="15" customHeight="1" x14ac:dyDescent="0.25">
      <c r="A73" s="11">
        <f t="shared" si="206"/>
        <v>20213</v>
      </c>
      <c r="B73" s="7">
        <v>4176722.88</v>
      </c>
      <c r="C73" s="7">
        <v>11537828.549999999</v>
      </c>
      <c r="D73" s="7">
        <v>21491404.439999998</v>
      </c>
      <c r="E73" s="39" t="s">
        <v>181</v>
      </c>
      <c r="F73" s="39" t="s">
        <v>181</v>
      </c>
      <c r="G73" s="39" t="s">
        <v>181</v>
      </c>
      <c r="H73" s="39" t="s">
        <v>181</v>
      </c>
      <c r="I73" s="39" t="s">
        <v>181</v>
      </c>
      <c r="J73" s="39" t="s">
        <v>181</v>
      </c>
      <c r="K73" s="39" t="s">
        <v>181</v>
      </c>
      <c r="L73" s="39" t="s">
        <v>181</v>
      </c>
      <c r="M73" s="39" t="s">
        <v>181</v>
      </c>
      <c r="N73" s="39" t="s">
        <v>181</v>
      </c>
      <c r="O73" s="39" t="s">
        <v>181</v>
      </c>
      <c r="P73" s="39" t="s">
        <v>181</v>
      </c>
      <c r="Q73" s="39" t="s">
        <v>181</v>
      </c>
      <c r="R73" s="39" t="s">
        <v>181</v>
      </c>
      <c r="S73" s="39" t="s">
        <v>181</v>
      </c>
      <c r="T73" s="39" t="s">
        <v>181</v>
      </c>
      <c r="U73" s="39" t="s">
        <v>181</v>
      </c>
      <c r="V73" s="39" t="s">
        <v>181</v>
      </c>
      <c r="W73" s="39" t="s">
        <v>181</v>
      </c>
      <c r="X73" s="39" t="s">
        <v>181</v>
      </c>
      <c r="Y73" s="39" t="s">
        <v>181</v>
      </c>
      <c r="Z73" s="39" t="s">
        <v>181</v>
      </c>
      <c r="AA73" s="39" t="s">
        <v>181</v>
      </c>
      <c r="AB73" s="39" t="s">
        <v>181</v>
      </c>
      <c r="AC73" s="39" t="s">
        <v>181</v>
      </c>
      <c r="AD73" s="39" t="s">
        <v>181</v>
      </c>
      <c r="AE73" s="39" t="s">
        <v>181</v>
      </c>
      <c r="AF73" s="39" t="s">
        <v>181</v>
      </c>
      <c r="AG73" s="39" t="s">
        <v>181</v>
      </c>
      <c r="AH73" s="39" t="s">
        <v>181</v>
      </c>
      <c r="AI73" s="39" t="s">
        <v>181</v>
      </c>
      <c r="AJ73" s="39" t="s">
        <v>181</v>
      </c>
      <c r="AK73" s="39" t="s">
        <v>181</v>
      </c>
      <c r="AL73" s="39" t="s">
        <v>181</v>
      </c>
      <c r="AM73" s="39" t="s">
        <v>181</v>
      </c>
      <c r="AN73" s="39" t="s">
        <v>181</v>
      </c>
      <c r="AO73" s="39" t="s">
        <v>181</v>
      </c>
      <c r="AP73" s="7">
        <v>41643969.899999999</v>
      </c>
      <c r="AQ73" s="7">
        <v>96662459.420000002</v>
      </c>
      <c r="AR73" s="7">
        <v>120277138.18000001</v>
      </c>
      <c r="AS73" s="39" t="s">
        <v>181</v>
      </c>
      <c r="AT73" s="39" t="s">
        <v>181</v>
      </c>
      <c r="AU73" s="39" t="s">
        <v>181</v>
      </c>
      <c r="AV73" s="39" t="s">
        <v>181</v>
      </c>
      <c r="AW73" s="39" t="s">
        <v>181</v>
      </c>
      <c r="AX73" s="39" t="s">
        <v>181</v>
      </c>
      <c r="AY73" s="39" t="s">
        <v>181</v>
      </c>
      <c r="AZ73" s="39" t="s">
        <v>181</v>
      </c>
      <c r="BA73" s="39" t="s">
        <v>181</v>
      </c>
      <c r="BB73" s="39" t="s">
        <v>181</v>
      </c>
      <c r="BC73" s="39" t="s">
        <v>181</v>
      </c>
      <c r="BD73" s="39" t="s">
        <v>181</v>
      </c>
      <c r="BE73" s="39" t="s">
        <v>181</v>
      </c>
      <c r="BF73" s="39" t="s">
        <v>181</v>
      </c>
      <c r="BG73" s="39" t="s">
        <v>181</v>
      </c>
      <c r="BH73" s="39" t="s">
        <v>181</v>
      </c>
      <c r="BI73" s="39" t="s">
        <v>181</v>
      </c>
      <c r="BJ73" s="39" t="s">
        <v>181</v>
      </c>
      <c r="BK73" s="39" t="s">
        <v>181</v>
      </c>
      <c r="BL73" s="39" t="s">
        <v>181</v>
      </c>
      <c r="BM73" s="39" t="s">
        <v>181</v>
      </c>
      <c r="BN73" s="39" t="s">
        <v>181</v>
      </c>
      <c r="BO73" s="39" t="s">
        <v>181</v>
      </c>
      <c r="BP73" s="39" t="s">
        <v>181</v>
      </c>
      <c r="BQ73" s="39" t="s">
        <v>181</v>
      </c>
      <c r="BR73" s="39" t="s">
        <v>181</v>
      </c>
      <c r="BS73" s="39" t="s">
        <v>181</v>
      </c>
      <c r="BT73" s="39" t="s">
        <v>181</v>
      </c>
      <c r="BU73" s="39" t="s">
        <v>181</v>
      </c>
      <c r="BV73" s="39" t="s">
        <v>181</v>
      </c>
      <c r="BW73" s="39" t="s">
        <v>181</v>
      </c>
      <c r="BX73" s="39" t="s">
        <v>181</v>
      </c>
      <c r="BY73" s="39" t="s">
        <v>181</v>
      </c>
      <c r="BZ73" s="39" t="s">
        <v>181</v>
      </c>
      <c r="CA73" s="39" t="s">
        <v>181</v>
      </c>
      <c r="CB73" s="39" t="s">
        <v>181</v>
      </c>
      <c r="CC73" s="39" t="s">
        <v>181</v>
      </c>
      <c r="CD73" s="7">
        <v>1538429.47</v>
      </c>
      <c r="CE73" s="7">
        <v>5341182.33</v>
      </c>
      <c r="CF73" s="7">
        <v>8372782.6299999999</v>
      </c>
      <c r="CG73" s="39" t="s">
        <v>181</v>
      </c>
      <c r="CH73" s="39" t="s">
        <v>181</v>
      </c>
      <c r="CI73" s="39" t="s">
        <v>181</v>
      </c>
      <c r="CJ73" s="39" t="s">
        <v>181</v>
      </c>
      <c r="CK73" s="39" t="s">
        <v>181</v>
      </c>
      <c r="CL73" s="39" t="s">
        <v>181</v>
      </c>
      <c r="CM73" s="39" t="s">
        <v>181</v>
      </c>
      <c r="CN73" s="39" t="s">
        <v>181</v>
      </c>
      <c r="CO73" s="39" t="s">
        <v>181</v>
      </c>
      <c r="CP73" s="39" t="s">
        <v>181</v>
      </c>
      <c r="CQ73" s="39" t="s">
        <v>181</v>
      </c>
      <c r="CR73" s="39" t="s">
        <v>181</v>
      </c>
      <c r="CS73" s="39" t="s">
        <v>181</v>
      </c>
      <c r="CT73" s="39" t="s">
        <v>181</v>
      </c>
      <c r="CU73" s="39" t="s">
        <v>181</v>
      </c>
      <c r="CV73" s="39" t="s">
        <v>181</v>
      </c>
      <c r="CW73" s="39" t="s">
        <v>181</v>
      </c>
      <c r="CX73" s="39" t="s">
        <v>181</v>
      </c>
      <c r="CY73" s="39" t="s">
        <v>181</v>
      </c>
      <c r="CZ73" s="39" t="s">
        <v>181</v>
      </c>
      <c r="DA73" s="39" t="s">
        <v>181</v>
      </c>
      <c r="DB73" s="39" t="s">
        <v>181</v>
      </c>
      <c r="DC73" s="39" t="s">
        <v>181</v>
      </c>
      <c r="DD73" s="39" t="s">
        <v>181</v>
      </c>
      <c r="DE73" s="39" t="s">
        <v>181</v>
      </c>
      <c r="DF73" s="39" t="s">
        <v>181</v>
      </c>
      <c r="DG73" s="39" t="s">
        <v>181</v>
      </c>
      <c r="DH73" s="39" t="s">
        <v>181</v>
      </c>
      <c r="DI73" s="39" t="s">
        <v>181</v>
      </c>
      <c r="DJ73" s="39" t="s">
        <v>181</v>
      </c>
      <c r="DK73" s="39" t="s">
        <v>181</v>
      </c>
      <c r="DL73" s="39" t="s">
        <v>181</v>
      </c>
      <c r="DM73" s="39" t="s">
        <v>181</v>
      </c>
      <c r="DN73" s="39" t="s">
        <v>181</v>
      </c>
      <c r="DO73" s="39" t="s">
        <v>181</v>
      </c>
      <c r="DP73" s="39" t="s">
        <v>181</v>
      </c>
      <c r="DQ73" s="39" t="s">
        <v>181</v>
      </c>
      <c r="DR73" s="7">
        <v>1689113.58</v>
      </c>
      <c r="DS73" s="7">
        <v>6705502.6799999997</v>
      </c>
      <c r="DT73" s="7">
        <v>12870142.760000002</v>
      </c>
      <c r="DU73" s="39" t="s">
        <v>181</v>
      </c>
      <c r="DV73" s="39" t="s">
        <v>181</v>
      </c>
      <c r="DW73" s="39" t="s">
        <v>181</v>
      </c>
      <c r="DX73" s="39" t="s">
        <v>181</v>
      </c>
      <c r="DY73" s="39" t="s">
        <v>181</v>
      </c>
      <c r="DZ73" s="39" t="s">
        <v>181</v>
      </c>
      <c r="EA73" s="39" t="s">
        <v>181</v>
      </c>
      <c r="EB73" s="39" t="s">
        <v>181</v>
      </c>
      <c r="EC73" s="39" t="s">
        <v>181</v>
      </c>
      <c r="ED73" s="39" t="s">
        <v>181</v>
      </c>
      <c r="EE73" s="39" t="s">
        <v>181</v>
      </c>
      <c r="EF73" s="39" t="s">
        <v>181</v>
      </c>
      <c r="EG73" s="39" t="s">
        <v>181</v>
      </c>
      <c r="EH73" s="39" t="s">
        <v>181</v>
      </c>
      <c r="EI73" s="39" t="s">
        <v>181</v>
      </c>
      <c r="EJ73" s="39" t="s">
        <v>181</v>
      </c>
      <c r="EK73" s="39" t="s">
        <v>181</v>
      </c>
      <c r="EL73" s="39" t="s">
        <v>181</v>
      </c>
      <c r="EM73" s="39" t="s">
        <v>181</v>
      </c>
      <c r="EN73" s="39" t="s">
        <v>181</v>
      </c>
      <c r="EO73" s="39" t="s">
        <v>181</v>
      </c>
      <c r="EP73" s="39" t="s">
        <v>181</v>
      </c>
      <c r="EQ73" s="39" t="s">
        <v>181</v>
      </c>
      <c r="ER73" s="39" t="s">
        <v>181</v>
      </c>
      <c r="ES73" s="39" t="s">
        <v>181</v>
      </c>
      <c r="ET73" s="39" t="s">
        <v>181</v>
      </c>
      <c r="EU73" s="39" t="s">
        <v>181</v>
      </c>
      <c r="EV73" s="39" t="s">
        <v>181</v>
      </c>
      <c r="EW73" s="39" t="s">
        <v>181</v>
      </c>
      <c r="EX73" s="39" t="s">
        <v>181</v>
      </c>
      <c r="EY73" s="39" t="s">
        <v>181</v>
      </c>
      <c r="EZ73" s="39" t="s">
        <v>181</v>
      </c>
      <c r="FA73" s="39" t="s">
        <v>181</v>
      </c>
      <c r="FB73" s="39" t="s">
        <v>181</v>
      </c>
      <c r="FC73" s="39" t="s">
        <v>181</v>
      </c>
      <c r="FD73" s="39" t="s">
        <v>181</v>
      </c>
      <c r="FE73" s="39" t="s">
        <v>181</v>
      </c>
      <c r="FF73" s="7">
        <v>47230488.93</v>
      </c>
      <c r="FG73" s="7">
        <v>75384458.690000013</v>
      </c>
      <c r="FH73" s="7">
        <v>79417544.030000001</v>
      </c>
      <c r="FI73" s="39" t="s">
        <v>181</v>
      </c>
      <c r="FJ73" s="39" t="s">
        <v>181</v>
      </c>
      <c r="FK73" s="39" t="s">
        <v>181</v>
      </c>
      <c r="FL73" s="39" t="s">
        <v>181</v>
      </c>
      <c r="FM73" s="39" t="s">
        <v>181</v>
      </c>
      <c r="FN73" s="39" t="s">
        <v>181</v>
      </c>
      <c r="FO73" s="39" t="s">
        <v>181</v>
      </c>
      <c r="FP73" s="39" t="s">
        <v>181</v>
      </c>
      <c r="FQ73" s="39" t="s">
        <v>181</v>
      </c>
      <c r="FR73" s="39" t="s">
        <v>181</v>
      </c>
      <c r="FS73" s="39" t="s">
        <v>181</v>
      </c>
      <c r="FT73" s="39" t="s">
        <v>181</v>
      </c>
      <c r="FU73" s="39" t="s">
        <v>181</v>
      </c>
      <c r="FV73" s="39" t="s">
        <v>181</v>
      </c>
      <c r="FW73" s="39" t="s">
        <v>181</v>
      </c>
      <c r="FX73" s="39" t="s">
        <v>181</v>
      </c>
      <c r="FY73" s="39" t="s">
        <v>181</v>
      </c>
      <c r="FZ73" s="39" t="s">
        <v>181</v>
      </c>
      <c r="GA73" s="39" t="s">
        <v>181</v>
      </c>
      <c r="GB73" s="39" t="s">
        <v>181</v>
      </c>
      <c r="GC73" s="39" t="s">
        <v>181</v>
      </c>
      <c r="GD73" s="39" t="s">
        <v>181</v>
      </c>
      <c r="GE73" s="39" t="s">
        <v>181</v>
      </c>
      <c r="GF73" s="39" t="s">
        <v>181</v>
      </c>
      <c r="GG73" s="39" t="s">
        <v>181</v>
      </c>
      <c r="GH73" s="39" t="s">
        <v>181</v>
      </c>
      <c r="GI73" s="39" t="s">
        <v>181</v>
      </c>
      <c r="GJ73" s="39" t="s">
        <v>181</v>
      </c>
      <c r="GK73" s="39" t="s">
        <v>181</v>
      </c>
      <c r="GL73" s="39" t="s">
        <v>181</v>
      </c>
      <c r="GM73" s="39" t="s">
        <v>181</v>
      </c>
      <c r="GN73" s="39" t="s">
        <v>181</v>
      </c>
      <c r="GO73" s="39" t="s">
        <v>181</v>
      </c>
      <c r="GP73" s="39" t="s">
        <v>181</v>
      </c>
      <c r="GQ73" s="39" t="s">
        <v>181</v>
      </c>
      <c r="GR73" s="39" t="s">
        <v>181</v>
      </c>
      <c r="GS73" s="39" t="s">
        <v>181</v>
      </c>
    </row>
    <row r="74" spans="1:201" ht="15" customHeight="1" x14ac:dyDescent="0.25">
      <c r="A74" s="11">
        <f>IF(RIGHT(A75,1)="1",A75-7,A75-1)</f>
        <v>20214</v>
      </c>
      <c r="B74" s="7">
        <v>4183887.47</v>
      </c>
      <c r="C74" s="7">
        <v>12554930.449999999</v>
      </c>
      <c r="D74" s="39" t="s">
        <v>181</v>
      </c>
      <c r="E74" s="39" t="s">
        <v>181</v>
      </c>
      <c r="F74" s="39" t="s">
        <v>181</v>
      </c>
      <c r="G74" s="39" t="s">
        <v>181</v>
      </c>
      <c r="H74" s="39" t="s">
        <v>181</v>
      </c>
      <c r="I74" s="39" t="s">
        <v>181</v>
      </c>
      <c r="J74" s="39" t="s">
        <v>181</v>
      </c>
      <c r="K74" s="39" t="s">
        <v>181</v>
      </c>
      <c r="L74" s="39" t="s">
        <v>181</v>
      </c>
      <c r="M74" s="39" t="s">
        <v>181</v>
      </c>
      <c r="N74" s="39" t="s">
        <v>181</v>
      </c>
      <c r="O74" s="39" t="s">
        <v>181</v>
      </c>
      <c r="P74" s="39" t="s">
        <v>181</v>
      </c>
      <c r="Q74" s="39" t="s">
        <v>181</v>
      </c>
      <c r="R74" s="39" t="s">
        <v>181</v>
      </c>
      <c r="S74" s="39" t="s">
        <v>181</v>
      </c>
      <c r="T74" s="39" t="s">
        <v>181</v>
      </c>
      <c r="U74" s="39" t="s">
        <v>181</v>
      </c>
      <c r="V74" s="39" t="s">
        <v>181</v>
      </c>
      <c r="W74" s="39" t="s">
        <v>181</v>
      </c>
      <c r="X74" s="39" t="s">
        <v>181</v>
      </c>
      <c r="Y74" s="39" t="s">
        <v>181</v>
      </c>
      <c r="Z74" s="39" t="s">
        <v>181</v>
      </c>
      <c r="AA74" s="39" t="s">
        <v>181</v>
      </c>
      <c r="AB74" s="39" t="s">
        <v>181</v>
      </c>
      <c r="AC74" s="39" t="s">
        <v>181</v>
      </c>
      <c r="AD74" s="39" t="s">
        <v>181</v>
      </c>
      <c r="AE74" s="39" t="s">
        <v>181</v>
      </c>
      <c r="AF74" s="39" t="s">
        <v>181</v>
      </c>
      <c r="AG74" s="39" t="s">
        <v>181</v>
      </c>
      <c r="AH74" s="39" t="s">
        <v>181</v>
      </c>
      <c r="AI74" s="39" t="s">
        <v>181</v>
      </c>
      <c r="AJ74" s="39" t="s">
        <v>181</v>
      </c>
      <c r="AK74" s="39" t="s">
        <v>181</v>
      </c>
      <c r="AL74" s="39" t="s">
        <v>181</v>
      </c>
      <c r="AM74" s="39" t="s">
        <v>181</v>
      </c>
      <c r="AN74" s="39" t="s">
        <v>181</v>
      </c>
      <c r="AO74" s="39" t="s">
        <v>181</v>
      </c>
      <c r="AP74" s="7">
        <v>36639995.060000002</v>
      </c>
      <c r="AQ74" s="7">
        <v>104015416.03</v>
      </c>
      <c r="AR74" s="39" t="s">
        <v>181</v>
      </c>
      <c r="AS74" s="39" t="s">
        <v>181</v>
      </c>
      <c r="AT74" s="39" t="s">
        <v>181</v>
      </c>
      <c r="AU74" s="39" t="s">
        <v>181</v>
      </c>
      <c r="AV74" s="39" t="s">
        <v>181</v>
      </c>
      <c r="AW74" s="39" t="s">
        <v>181</v>
      </c>
      <c r="AX74" s="39" t="s">
        <v>181</v>
      </c>
      <c r="AY74" s="39" t="s">
        <v>181</v>
      </c>
      <c r="AZ74" s="39" t="s">
        <v>181</v>
      </c>
      <c r="BA74" s="39" t="s">
        <v>181</v>
      </c>
      <c r="BB74" s="39" t="s">
        <v>181</v>
      </c>
      <c r="BC74" s="39" t="s">
        <v>181</v>
      </c>
      <c r="BD74" s="39" t="s">
        <v>181</v>
      </c>
      <c r="BE74" s="39" t="s">
        <v>181</v>
      </c>
      <c r="BF74" s="39" t="s">
        <v>181</v>
      </c>
      <c r="BG74" s="39" t="s">
        <v>181</v>
      </c>
      <c r="BH74" s="39" t="s">
        <v>181</v>
      </c>
      <c r="BI74" s="39" t="s">
        <v>181</v>
      </c>
      <c r="BJ74" s="39" t="s">
        <v>181</v>
      </c>
      <c r="BK74" s="39" t="s">
        <v>181</v>
      </c>
      <c r="BL74" s="39" t="s">
        <v>181</v>
      </c>
      <c r="BM74" s="39" t="s">
        <v>181</v>
      </c>
      <c r="BN74" s="39" t="s">
        <v>181</v>
      </c>
      <c r="BO74" s="39" t="s">
        <v>181</v>
      </c>
      <c r="BP74" s="39" t="s">
        <v>181</v>
      </c>
      <c r="BQ74" s="39" t="s">
        <v>181</v>
      </c>
      <c r="BR74" s="39" t="s">
        <v>181</v>
      </c>
      <c r="BS74" s="39" t="s">
        <v>181</v>
      </c>
      <c r="BT74" s="39" t="s">
        <v>181</v>
      </c>
      <c r="BU74" s="39" t="s">
        <v>181</v>
      </c>
      <c r="BV74" s="39" t="s">
        <v>181</v>
      </c>
      <c r="BW74" s="39" t="s">
        <v>181</v>
      </c>
      <c r="BX74" s="39" t="s">
        <v>181</v>
      </c>
      <c r="BY74" s="39" t="s">
        <v>181</v>
      </c>
      <c r="BZ74" s="39" t="s">
        <v>181</v>
      </c>
      <c r="CA74" s="39" t="s">
        <v>181</v>
      </c>
      <c r="CB74" s="39" t="s">
        <v>181</v>
      </c>
      <c r="CC74" s="39" t="s">
        <v>181</v>
      </c>
      <c r="CD74" s="7">
        <v>1826212.87</v>
      </c>
      <c r="CE74" s="7">
        <v>6359554.75</v>
      </c>
      <c r="CF74" s="39" t="s">
        <v>181</v>
      </c>
      <c r="CG74" s="39" t="s">
        <v>181</v>
      </c>
      <c r="CH74" s="39" t="s">
        <v>181</v>
      </c>
      <c r="CI74" s="39" t="s">
        <v>181</v>
      </c>
      <c r="CJ74" s="39" t="s">
        <v>181</v>
      </c>
      <c r="CK74" s="39" t="s">
        <v>181</v>
      </c>
      <c r="CL74" s="39" t="s">
        <v>181</v>
      </c>
      <c r="CM74" s="39" t="s">
        <v>181</v>
      </c>
      <c r="CN74" s="39" t="s">
        <v>181</v>
      </c>
      <c r="CO74" s="39" t="s">
        <v>181</v>
      </c>
      <c r="CP74" s="39" t="s">
        <v>181</v>
      </c>
      <c r="CQ74" s="39" t="s">
        <v>181</v>
      </c>
      <c r="CR74" s="39" t="s">
        <v>181</v>
      </c>
      <c r="CS74" s="39" t="s">
        <v>181</v>
      </c>
      <c r="CT74" s="39" t="s">
        <v>181</v>
      </c>
      <c r="CU74" s="39" t="s">
        <v>181</v>
      </c>
      <c r="CV74" s="39" t="s">
        <v>181</v>
      </c>
      <c r="CW74" s="39" t="s">
        <v>181</v>
      </c>
      <c r="CX74" s="39" t="s">
        <v>181</v>
      </c>
      <c r="CY74" s="39" t="s">
        <v>181</v>
      </c>
      <c r="CZ74" s="39" t="s">
        <v>181</v>
      </c>
      <c r="DA74" s="39" t="s">
        <v>181</v>
      </c>
      <c r="DB74" s="39" t="s">
        <v>181</v>
      </c>
      <c r="DC74" s="39" t="s">
        <v>181</v>
      </c>
      <c r="DD74" s="39" t="s">
        <v>181</v>
      </c>
      <c r="DE74" s="39" t="s">
        <v>181</v>
      </c>
      <c r="DF74" s="39" t="s">
        <v>181</v>
      </c>
      <c r="DG74" s="39" t="s">
        <v>181</v>
      </c>
      <c r="DH74" s="39" t="s">
        <v>181</v>
      </c>
      <c r="DI74" s="39" t="s">
        <v>181</v>
      </c>
      <c r="DJ74" s="39" t="s">
        <v>181</v>
      </c>
      <c r="DK74" s="39" t="s">
        <v>181</v>
      </c>
      <c r="DL74" s="39" t="s">
        <v>181</v>
      </c>
      <c r="DM74" s="39" t="s">
        <v>181</v>
      </c>
      <c r="DN74" s="39" t="s">
        <v>181</v>
      </c>
      <c r="DO74" s="39" t="s">
        <v>181</v>
      </c>
      <c r="DP74" s="39" t="s">
        <v>181</v>
      </c>
      <c r="DQ74" s="39" t="s">
        <v>181</v>
      </c>
      <c r="DR74" s="7">
        <v>1380864.45</v>
      </c>
      <c r="DS74" s="7">
        <v>6711995.8399999999</v>
      </c>
      <c r="DT74" s="39" t="s">
        <v>181</v>
      </c>
      <c r="DU74" s="39" t="s">
        <v>181</v>
      </c>
      <c r="DV74" s="39" t="s">
        <v>181</v>
      </c>
      <c r="DW74" s="39" t="s">
        <v>181</v>
      </c>
      <c r="DX74" s="39" t="s">
        <v>181</v>
      </c>
      <c r="DY74" s="39" t="s">
        <v>181</v>
      </c>
      <c r="DZ74" s="39" t="s">
        <v>181</v>
      </c>
      <c r="EA74" s="39" t="s">
        <v>181</v>
      </c>
      <c r="EB74" s="39" t="s">
        <v>181</v>
      </c>
      <c r="EC74" s="39" t="s">
        <v>181</v>
      </c>
      <c r="ED74" s="39" t="s">
        <v>181</v>
      </c>
      <c r="EE74" s="39" t="s">
        <v>181</v>
      </c>
      <c r="EF74" s="39" t="s">
        <v>181</v>
      </c>
      <c r="EG74" s="39" t="s">
        <v>181</v>
      </c>
      <c r="EH74" s="39" t="s">
        <v>181</v>
      </c>
      <c r="EI74" s="39" t="s">
        <v>181</v>
      </c>
      <c r="EJ74" s="39" t="s">
        <v>181</v>
      </c>
      <c r="EK74" s="39" t="s">
        <v>181</v>
      </c>
      <c r="EL74" s="39" t="s">
        <v>181</v>
      </c>
      <c r="EM74" s="39" t="s">
        <v>181</v>
      </c>
      <c r="EN74" s="39" t="s">
        <v>181</v>
      </c>
      <c r="EO74" s="39" t="s">
        <v>181</v>
      </c>
      <c r="EP74" s="39" t="s">
        <v>181</v>
      </c>
      <c r="EQ74" s="39" t="s">
        <v>181</v>
      </c>
      <c r="ER74" s="39" t="s">
        <v>181</v>
      </c>
      <c r="ES74" s="39" t="s">
        <v>181</v>
      </c>
      <c r="ET74" s="39" t="s">
        <v>181</v>
      </c>
      <c r="EU74" s="39" t="s">
        <v>181</v>
      </c>
      <c r="EV74" s="39" t="s">
        <v>181</v>
      </c>
      <c r="EW74" s="39" t="s">
        <v>181</v>
      </c>
      <c r="EX74" s="39" t="s">
        <v>181</v>
      </c>
      <c r="EY74" s="39" t="s">
        <v>181</v>
      </c>
      <c r="EZ74" s="39" t="s">
        <v>181</v>
      </c>
      <c r="FA74" s="39" t="s">
        <v>181</v>
      </c>
      <c r="FB74" s="39" t="s">
        <v>181</v>
      </c>
      <c r="FC74" s="39" t="s">
        <v>181</v>
      </c>
      <c r="FD74" s="39" t="s">
        <v>181</v>
      </c>
      <c r="FE74" s="39" t="s">
        <v>181</v>
      </c>
      <c r="FF74" s="7">
        <v>47345419.700000003</v>
      </c>
      <c r="FG74" s="7">
        <v>85560740.75</v>
      </c>
      <c r="FH74" s="39" t="s">
        <v>181</v>
      </c>
      <c r="FI74" s="39" t="s">
        <v>181</v>
      </c>
      <c r="FJ74" s="39" t="s">
        <v>181</v>
      </c>
      <c r="FK74" s="39" t="s">
        <v>181</v>
      </c>
      <c r="FL74" s="39" t="s">
        <v>181</v>
      </c>
      <c r="FM74" s="39" t="s">
        <v>181</v>
      </c>
      <c r="FN74" s="39" t="s">
        <v>181</v>
      </c>
      <c r="FO74" s="39" t="s">
        <v>181</v>
      </c>
      <c r="FP74" s="39" t="s">
        <v>181</v>
      </c>
      <c r="FQ74" s="39" t="s">
        <v>181</v>
      </c>
      <c r="FR74" s="39" t="s">
        <v>181</v>
      </c>
      <c r="FS74" s="39" t="s">
        <v>181</v>
      </c>
      <c r="FT74" s="39" t="s">
        <v>181</v>
      </c>
      <c r="FU74" s="39" t="s">
        <v>181</v>
      </c>
      <c r="FV74" s="39" t="s">
        <v>181</v>
      </c>
      <c r="FW74" s="39" t="s">
        <v>181</v>
      </c>
      <c r="FX74" s="39" t="s">
        <v>181</v>
      </c>
      <c r="FY74" s="39" t="s">
        <v>181</v>
      </c>
      <c r="FZ74" s="39" t="s">
        <v>181</v>
      </c>
      <c r="GA74" s="39" t="s">
        <v>181</v>
      </c>
      <c r="GB74" s="39" t="s">
        <v>181</v>
      </c>
      <c r="GC74" s="39" t="s">
        <v>181</v>
      </c>
      <c r="GD74" s="39" t="s">
        <v>181</v>
      </c>
      <c r="GE74" s="39" t="s">
        <v>181</v>
      </c>
      <c r="GF74" s="39" t="s">
        <v>181</v>
      </c>
      <c r="GG74" s="39" t="s">
        <v>181</v>
      </c>
      <c r="GH74" s="39" t="s">
        <v>181</v>
      </c>
      <c r="GI74" s="39" t="s">
        <v>181</v>
      </c>
      <c r="GJ74" s="39" t="s">
        <v>181</v>
      </c>
      <c r="GK74" s="39" t="s">
        <v>181</v>
      </c>
      <c r="GL74" s="39" t="s">
        <v>181</v>
      </c>
      <c r="GM74" s="39" t="s">
        <v>181</v>
      </c>
      <c r="GN74" s="39" t="s">
        <v>181</v>
      </c>
      <c r="GO74" s="39" t="s">
        <v>181</v>
      </c>
      <c r="GP74" s="39" t="s">
        <v>181</v>
      </c>
      <c r="GQ74" s="39" t="s">
        <v>181</v>
      </c>
      <c r="GR74" s="39" t="s">
        <v>181</v>
      </c>
      <c r="GS74" s="39" t="s">
        <v>181</v>
      </c>
    </row>
    <row r="75" spans="1:201" ht="15" customHeight="1" x14ac:dyDescent="0.25">
      <c r="A75" s="11">
        <f>FYQtr_LDF</f>
        <v>20221</v>
      </c>
      <c r="B75" s="7">
        <v>4767702.0600000005</v>
      </c>
      <c r="C75" s="39" t="s">
        <v>181</v>
      </c>
      <c r="D75" s="39" t="s">
        <v>181</v>
      </c>
      <c r="E75" s="39" t="s">
        <v>181</v>
      </c>
      <c r="F75" s="39" t="s">
        <v>181</v>
      </c>
      <c r="G75" s="39" t="s">
        <v>181</v>
      </c>
      <c r="H75" s="39" t="s">
        <v>181</v>
      </c>
      <c r="I75" s="39" t="s">
        <v>181</v>
      </c>
      <c r="J75" s="39" t="s">
        <v>181</v>
      </c>
      <c r="K75" s="39" t="s">
        <v>181</v>
      </c>
      <c r="L75" s="39" t="s">
        <v>181</v>
      </c>
      <c r="M75" s="39" t="s">
        <v>181</v>
      </c>
      <c r="N75" s="39" t="s">
        <v>181</v>
      </c>
      <c r="O75" s="39" t="s">
        <v>181</v>
      </c>
      <c r="P75" s="39" t="s">
        <v>181</v>
      </c>
      <c r="Q75" s="39" t="s">
        <v>181</v>
      </c>
      <c r="R75" s="39" t="s">
        <v>181</v>
      </c>
      <c r="S75" s="39" t="s">
        <v>181</v>
      </c>
      <c r="T75" s="39" t="s">
        <v>181</v>
      </c>
      <c r="U75" s="39" t="s">
        <v>181</v>
      </c>
      <c r="V75" s="39" t="s">
        <v>181</v>
      </c>
      <c r="W75" s="39" t="s">
        <v>181</v>
      </c>
      <c r="X75" s="39" t="s">
        <v>181</v>
      </c>
      <c r="Y75" s="39" t="s">
        <v>181</v>
      </c>
      <c r="Z75" s="39" t="s">
        <v>181</v>
      </c>
      <c r="AA75" s="39" t="s">
        <v>181</v>
      </c>
      <c r="AB75" s="39" t="s">
        <v>181</v>
      </c>
      <c r="AC75" s="39" t="s">
        <v>181</v>
      </c>
      <c r="AD75" s="39" t="s">
        <v>181</v>
      </c>
      <c r="AE75" s="39" t="s">
        <v>181</v>
      </c>
      <c r="AF75" s="39" t="s">
        <v>181</v>
      </c>
      <c r="AG75" s="39" t="s">
        <v>181</v>
      </c>
      <c r="AH75" s="39" t="s">
        <v>181</v>
      </c>
      <c r="AI75" s="39" t="s">
        <v>181</v>
      </c>
      <c r="AJ75" s="39" t="s">
        <v>181</v>
      </c>
      <c r="AK75" s="39" t="s">
        <v>181</v>
      </c>
      <c r="AL75" s="39" t="s">
        <v>181</v>
      </c>
      <c r="AM75" s="39" t="s">
        <v>181</v>
      </c>
      <c r="AN75" s="39" t="s">
        <v>181</v>
      </c>
      <c r="AO75" s="39" t="s">
        <v>181</v>
      </c>
      <c r="AP75" s="7">
        <v>39098650.229999997</v>
      </c>
      <c r="AQ75" s="39" t="s">
        <v>181</v>
      </c>
      <c r="AR75" s="39" t="s">
        <v>181</v>
      </c>
      <c r="AS75" s="39" t="s">
        <v>181</v>
      </c>
      <c r="AT75" s="39" t="s">
        <v>181</v>
      </c>
      <c r="AU75" s="39" t="s">
        <v>181</v>
      </c>
      <c r="AV75" s="39" t="s">
        <v>181</v>
      </c>
      <c r="AW75" s="39" t="s">
        <v>181</v>
      </c>
      <c r="AX75" s="39" t="s">
        <v>181</v>
      </c>
      <c r="AY75" s="39" t="s">
        <v>181</v>
      </c>
      <c r="AZ75" s="39" t="s">
        <v>181</v>
      </c>
      <c r="BA75" s="39" t="s">
        <v>181</v>
      </c>
      <c r="BB75" s="39" t="s">
        <v>181</v>
      </c>
      <c r="BC75" s="39" t="s">
        <v>181</v>
      </c>
      <c r="BD75" s="39" t="s">
        <v>181</v>
      </c>
      <c r="BE75" s="39" t="s">
        <v>181</v>
      </c>
      <c r="BF75" s="39" t="s">
        <v>181</v>
      </c>
      <c r="BG75" s="39" t="s">
        <v>181</v>
      </c>
      <c r="BH75" s="39" t="s">
        <v>181</v>
      </c>
      <c r="BI75" s="39" t="s">
        <v>181</v>
      </c>
      <c r="BJ75" s="39" t="s">
        <v>181</v>
      </c>
      <c r="BK75" s="39" t="s">
        <v>181</v>
      </c>
      <c r="BL75" s="39" t="s">
        <v>181</v>
      </c>
      <c r="BM75" s="39" t="s">
        <v>181</v>
      </c>
      <c r="BN75" s="39" t="s">
        <v>181</v>
      </c>
      <c r="BO75" s="39" t="s">
        <v>181</v>
      </c>
      <c r="BP75" s="39" t="s">
        <v>181</v>
      </c>
      <c r="BQ75" s="39" t="s">
        <v>181</v>
      </c>
      <c r="BR75" s="39" t="s">
        <v>181</v>
      </c>
      <c r="BS75" s="39" t="s">
        <v>181</v>
      </c>
      <c r="BT75" s="39" t="s">
        <v>181</v>
      </c>
      <c r="BU75" s="39" t="s">
        <v>181</v>
      </c>
      <c r="BV75" s="39" t="s">
        <v>181</v>
      </c>
      <c r="BW75" s="39" t="s">
        <v>181</v>
      </c>
      <c r="BX75" s="39" t="s">
        <v>181</v>
      </c>
      <c r="BY75" s="39" t="s">
        <v>181</v>
      </c>
      <c r="BZ75" s="39" t="s">
        <v>181</v>
      </c>
      <c r="CA75" s="39" t="s">
        <v>181</v>
      </c>
      <c r="CB75" s="39" t="s">
        <v>181</v>
      </c>
      <c r="CC75" s="39" t="s">
        <v>181</v>
      </c>
      <c r="CD75" s="7">
        <v>1622369.15</v>
      </c>
      <c r="CE75" s="39" t="s">
        <v>181</v>
      </c>
      <c r="CF75" s="39" t="s">
        <v>181</v>
      </c>
      <c r="CG75" s="39" t="s">
        <v>181</v>
      </c>
      <c r="CH75" s="39" t="s">
        <v>181</v>
      </c>
      <c r="CI75" s="39" t="s">
        <v>181</v>
      </c>
      <c r="CJ75" s="39" t="s">
        <v>181</v>
      </c>
      <c r="CK75" s="39" t="s">
        <v>181</v>
      </c>
      <c r="CL75" s="39" t="s">
        <v>181</v>
      </c>
      <c r="CM75" s="39" t="s">
        <v>181</v>
      </c>
      <c r="CN75" s="39" t="s">
        <v>181</v>
      </c>
      <c r="CO75" s="39" t="s">
        <v>181</v>
      </c>
      <c r="CP75" s="39" t="s">
        <v>181</v>
      </c>
      <c r="CQ75" s="39" t="s">
        <v>181</v>
      </c>
      <c r="CR75" s="39" t="s">
        <v>181</v>
      </c>
      <c r="CS75" s="39" t="s">
        <v>181</v>
      </c>
      <c r="CT75" s="39" t="s">
        <v>181</v>
      </c>
      <c r="CU75" s="39" t="s">
        <v>181</v>
      </c>
      <c r="CV75" s="39" t="s">
        <v>181</v>
      </c>
      <c r="CW75" s="39" t="s">
        <v>181</v>
      </c>
      <c r="CX75" s="39" t="s">
        <v>181</v>
      </c>
      <c r="CY75" s="39" t="s">
        <v>181</v>
      </c>
      <c r="CZ75" s="39" t="s">
        <v>181</v>
      </c>
      <c r="DA75" s="39" t="s">
        <v>181</v>
      </c>
      <c r="DB75" s="39" t="s">
        <v>181</v>
      </c>
      <c r="DC75" s="39" t="s">
        <v>181</v>
      </c>
      <c r="DD75" s="39" t="s">
        <v>181</v>
      </c>
      <c r="DE75" s="39" t="s">
        <v>181</v>
      </c>
      <c r="DF75" s="39" t="s">
        <v>181</v>
      </c>
      <c r="DG75" s="39" t="s">
        <v>181</v>
      </c>
      <c r="DH75" s="39" t="s">
        <v>181</v>
      </c>
      <c r="DI75" s="39" t="s">
        <v>181</v>
      </c>
      <c r="DJ75" s="39" t="s">
        <v>181</v>
      </c>
      <c r="DK75" s="39" t="s">
        <v>181</v>
      </c>
      <c r="DL75" s="39" t="s">
        <v>181</v>
      </c>
      <c r="DM75" s="39" t="s">
        <v>181</v>
      </c>
      <c r="DN75" s="39" t="s">
        <v>181</v>
      </c>
      <c r="DO75" s="39" t="s">
        <v>181</v>
      </c>
      <c r="DP75" s="39" t="s">
        <v>181</v>
      </c>
      <c r="DQ75" s="39" t="s">
        <v>181</v>
      </c>
      <c r="DR75" s="7">
        <v>1477222.3299999998</v>
      </c>
      <c r="DS75" s="39" t="s">
        <v>181</v>
      </c>
      <c r="DT75" s="39" t="s">
        <v>181</v>
      </c>
      <c r="DU75" s="39" t="s">
        <v>181</v>
      </c>
      <c r="DV75" s="39" t="s">
        <v>181</v>
      </c>
      <c r="DW75" s="39" t="s">
        <v>181</v>
      </c>
      <c r="DX75" s="39" t="s">
        <v>181</v>
      </c>
      <c r="DY75" s="39" t="s">
        <v>181</v>
      </c>
      <c r="DZ75" s="39" t="s">
        <v>181</v>
      </c>
      <c r="EA75" s="39" t="s">
        <v>181</v>
      </c>
      <c r="EB75" s="39" t="s">
        <v>181</v>
      </c>
      <c r="EC75" s="39" t="s">
        <v>181</v>
      </c>
      <c r="ED75" s="39" t="s">
        <v>181</v>
      </c>
      <c r="EE75" s="39" t="s">
        <v>181</v>
      </c>
      <c r="EF75" s="39" t="s">
        <v>181</v>
      </c>
      <c r="EG75" s="39" t="s">
        <v>181</v>
      </c>
      <c r="EH75" s="39" t="s">
        <v>181</v>
      </c>
      <c r="EI75" s="39" t="s">
        <v>181</v>
      </c>
      <c r="EJ75" s="39" t="s">
        <v>181</v>
      </c>
      <c r="EK75" s="39" t="s">
        <v>181</v>
      </c>
      <c r="EL75" s="39" t="s">
        <v>181</v>
      </c>
      <c r="EM75" s="39" t="s">
        <v>181</v>
      </c>
      <c r="EN75" s="39" t="s">
        <v>181</v>
      </c>
      <c r="EO75" s="39" t="s">
        <v>181</v>
      </c>
      <c r="EP75" s="39" t="s">
        <v>181</v>
      </c>
      <c r="EQ75" s="39" t="s">
        <v>181</v>
      </c>
      <c r="ER75" s="39" t="s">
        <v>181</v>
      </c>
      <c r="ES75" s="39" t="s">
        <v>181</v>
      </c>
      <c r="ET75" s="39" t="s">
        <v>181</v>
      </c>
      <c r="EU75" s="39" t="s">
        <v>181</v>
      </c>
      <c r="EV75" s="39" t="s">
        <v>181</v>
      </c>
      <c r="EW75" s="39" t="s">
        <v>181</v>
      </c>
      <c r="EX75" s="39" t="s">
        <v>181</v>
      </c>
      <c r="EY75" s="39" t="s">
        <v>181</v>
      </c>
      <c r="EZ75" s="39" t="s">
        <v>181</v>
      </c>
      <c r="FA75" s="39" t="s">
        <v>181</v>
      </c>
      <c r="FB75" s="39" t="s">
        <v>181</v>
      </c>
      <c r="FC75" s="39" t="s">
        <v>181</v>
      </c>
      <c r="FD75" s="39" t="s">
        <v>181</v>
      </c>
      <c r="FE75" s="39" t="s">
        <v>181</v>
      </c>
      <c r="FF75" s="7">
        <v>51621774.519999996</v>
      </c>
      <c r="FG75" s="39" t="s">
        <v>181</v>
      </c>
      <c r="FH75" s="39" t="s">
        <v>181</v>
      </c>
      <c r="FI75" s="39" t="s">
        <v>181</v>
      </c>
      <c r="FJ75" s="39" t="s">
        <v>181</v>
      </c>
      <c r="FK75" s="39" t="s">
        <v>181</v>
      </c>
      <c r="FL75" s="39" t="s">
        <v>181</v>
      </c>
      <c r="FM75" s="39" t="s">
        <v>181</v>
      </c>
      <c r="FN75" s="39" t="s">
        <v>181</v>
      </c>
      <c r="FO75" s="39" t="s">
        <v>181</v>
      </c>
      <c r="FP75" s="39" t="s">
        <v>181</v>
      </c>
      <c r="FQ75" s="39" t="s">
        <v>181</v>
      </c>
      <c r="FR75" s="39" t="s">
        <v>181</v>
      </c>
      <c r="FS75" s="39" t="s">
        <v>181</v>
      </c>
      <c r="FT75" s="39" t="s">
        <v>181</v>
      </c>
      <c r="FU75" s="39" t="s">
        <v>181</v>
      </c>
      <c r="FV75" s="39" t="s">
        <v>181</v>
      </c>
      <c r="FW75" s="39" t="s">
        <v>181</v>
      </c>
      <c r="FX75" s="39" t="s">
        <v>181</v>
      </c>
      <c r="FY75" s="39" t="s">
        <v>181</v>
      </c>
      <c r="FZ75" s="39" t="s">
        <v>181</v>
      </c>
      <c r="GA75" s="39" t="s">
        <v>181</v>
      </c>
      <c r="GB75" s="39" t="s">
        <v>181</v>
      </c>
      <c r="GC75" s="39" t="s">
        <v>181</v>
      </c>
      <c r="GD75" s="39" t="s">
        <v>181</v>
      </c>
      <c r="GE75" s="39" t="s">
        <v>181</v>
      </c>
      <c r="GF75" s="39" t="s">
        <v>181</v>
      </c>
      <c r="GG75" s="39" t="s">
        <v>181</v>
      </c>
      <c r="GH75" s="39" t="s">
        <v>181</v>
      </c>
      <c r="GI75" s="39" t="s">
        <v>181</v>
      </c>
      <c r="GJ75" s="39" t="s">
        <v>181</v>
      </c>
      <c r="GK75" s="39" t="s">
        <v>181</v>
      </c>
      <c r="GL75" s="39" t="s">
        <v>181</v>
      </c>
      <c r="GM75" s="39" t="s">
        <v>181</v>
      </c>
      <c r="GN75" s="39" t="s">
        <v>181</v>
      </c>
      <c r="GO75" s="39" t="s">
        <v>181</v>
      </c>
      <c r="GP75" s="39" t="s">
        <v>181</v>
      </c>
      <c r="GQ75" s="39" t="s">
        <v>181</v>
      </c>
      <c r="GR75" s="39" t="s">
        <v>181</v>
      </c>
      <c r="GS75" s="39" t="s">
        <v>181</v>
      </c>
    </row>
    <row r="76" spans="1:201" s="70" customFormat="1" ht="21" customHeight="1" x14ac:dyDescent="0.35">
      <c r="B76" s="109" t="str">
        <f>Co_Name</f>
        <v>State Farm Mutual Automobile Insurance Company</v>
      </c>
      <c r="O76" s="24"/>
      <c r="U76" s="24"/>
      <c r="V76" s="109" t="str">
        <f>Co_Name</f>
        <v>State Farm Mutual Automobile Insurance Company</v>
      </c>
      <c r="W76" s="24"/>
      <c r="X76" s="24"/>
      <c r="Y76" s="24"/>
      <c r="Z76" s="24"/>
      <c r="AA76" s="24"/>
      <c r="AB76" s="24"/>
      <c r="AC76" s="24"/>
      <c r="AE76" s="24"/>
      <c r="AF76" s="24"/>
      <c r="AG76" s="24"/>
      <c r="AH76" s="24"/>
      <c r="AI76" s="24"/>
      <c r="AJ76" s="24"/>
      <c r="AK76" s="24"/>
      <c r="AL76" s="24"/>
      <c r="AM76" s="24"/>
      <c r="AN76" s="24"/>
      <c r="AO76" s="24"/>
      <c r="AP76" s="109" t="str">
        <f>Co_Name</f>
        <v>State Farm Mutual Automobile Insurance Company</v>
      </c>
      <c r="BC76" s="24"/>
      <c r="BI76" s="24"/>
      <c r="BJ76" s="109" t="str">
        <f>Co_Name</f>
        <v>State Farm Mutual Automobile Insurance Company</v>
      </c>
      <c r="BK76" s="24"/>
      <c r="BL76" s="24"/>
      <c r="BM76" s="24"/>
      <c r="BN76" s="24"/>
      <c r="BO76" s="24"/>
      <c r="BP76" s="24"/>
      <c r="BQ76" s="24"/>
      <c r="BS76" s="24"/>
      <c r="BT76" s="24"/>
      <c r="BU76" s="24"/>
      <c r="BV76" s="24"/>
      <c r="BW76" s="24"/>
      <c r="BX76" s="24"/>
      <c r="BY76" s="24"/>
      <c r="BZ76" s="24"/>
      <c r="CA76" s="24"/>
      <c r="CB76" s="24"/>
      <c r="CC76" s="24"/>
      <c r="CD76" s="109" t="str">
        <f>Co_Name</f>
        <v>State Farm Mutual Automobile Insurance Company</v>
      </c>
      <c r="CQ76" s="24"/>
      <c r="CW76" s="24"/>
      <c r="CX76" s="109" t="str">
        <f>Co_Name</f>
        <v>State Farm Mutual Automobile Insurance Company</v>
      </c>
      <c r="CY76" s="24"/>
      <c r="CZ76" s="24"/>
      <c r="DA76" s="24"/>
      <c r="DB76" s="24"/>
      <c r="DC76" s="24"/>
      <c r="DD76" s="24"/>
      <c r="DE76" s="24"/>
      <c r="DG76" s="24"/>
      <c r="DH76" s="24"/>
      <c r="DI76" s="24"/>
      <c r="DJ76" s="24"/>
      <c r="DK76" s="24"/>
      <c r="DL76" s="24"/>
      <c r="DM76" s="24"/>
      <c r="DN76" s="24"/>
      <c r="DO76" s="24"/>
      <c r="DP76" s="24"/>
      <c r="DQ76" s="24"/>
      <c r="DR76" s="109" t="str">
        <f>Co_Name</f>
        <v>State Farm Mutual Automobile Insurance Company</v>
      </c>
      <c r="EE76" s="24"/>
      <c r="EK76" s="24"/>
      <c r="EL76" s="109" t="str">
        <f>Co_Name</f>
        <v>State Farm Mutual Automobile Insurance Company</v>
      </c>
      <c r="EM76" s="24"/>
      <c r="EN76" s="24"/>
      <c r="EO76" s="24"/>
      <c r="EP76" s="24"/>
      <c r="EQ76" s="24"/>
      <c r="ER76" s="24"/>
      <c r="ES76" s="24"/>
      <c r="EU76" s="24"/>
      <c r="EV76" s="24"/>
      <c r="EW76" s="24"/>
      <c r="EX76" s="24"/>
      <c r="EY76" s="24"/>
      <c r="EZ76" s="24"/>
      <c r="FA76" s="24"/>
      <c r="FB76" s="24"/>
      <c r="FC76" s="24"/>
      <c r="FD76" s="24"/>
      <c r="FE76" s="24"/>
      <c r="FF76" s="109" t="str">
        <f>Co_Name</f>
        <v>State Farm Mutual Automobile Insurance Company</v>
      </c>
      <c r="FS76" s="24"/>
      <c r="FY76" s="24"/>
      <c r="FZ76" s="109" t="str">
        <f>Co_Name</f>
        <v>State Farm Mutual Automobile Insurance Company</v>
      </c>
      <c r="GA76" s="24"/>
      <c r="GB76" s="24"/>
      <c r="GC76" s="24"/>
      <c r="GD76" s="24"/>
      <c r="GE76" s="24"/>
      <c r="GF76" s="24"/>
      <c r="GG76" s="24"/>
      <c r="GI76" s="24"/>
      <c r="GJ76" s="24"/>
      <c r="GK76" s="24"/>
      <c r="GL76" s="24"/>
      <c r="GM76" s="24"/>
      <c r="GN76" s="24"/>
      <c r="GO76" s="24"/>
      <c r="GP76" s="24"/>
      <c r="GQ76" s="24"/>
      <c r="GR76" s="24"/>
      <c r="GS76" s="24"/>
    </row>
    <row r="77" spans="1:201" s="70" customFormat="1" ht="21" customHeight="1" x14ac:dyDescent="0.35">
      <c r="B77" s="109" t="str">
        <f>B$2</f>
        <v>Private Passenger Auto Liability</v>
      </c>
      <c r="O77" s="24"/>
      <c r="U77" s="24"/>
      <c r="V77" s="109" t="str">
        <f>B$2</f>
        <v>Private Passenger Auto Liability</v>
      </c>
      <c r="W77" s="24"/>
      <c r="X77" s="24"/>
      <c r="Y77" s="24"/>
      <c r="Z77" s="24"/>
      <c r="AA77" s="24"/>
      <c r="AB77" s="24"/>
      <c r="AC77" s="24"/>
      <c r="AE77" s="24"/>
      <c r="AF77" s="24"/>
      <c r="AG77" s="24"/>
      <c r="AH77" s="24"/>
      <c r="AI77" s="24"/>
      <c r="AJ77" s="24"/>
      <c r="AK77" s="24"/>
      <c r="AL77" s="24"/>
      <c r="AM77" s="24"/>
      <c r="AN77" s="24"/>
      <c r="AO77" s="24"/>
      <c r="AP77" s="109" t="str">
        <f>AP$2</f>
        <v>Private Passenger Auto Liability</v>
      </c>
      <c r="BC77" s="24"/>
      <c r="BI77" s="24"/>
      <c r="BJ77" s="109" t="str">
        <f>AP$2</f>
        <v>Private Passenger Auto Liability</v>
      </c>
      <c r="BK77" s="24"/>
      <c r="BL77" s="24"/>
      <c r="BM77" s="24"/>
      <c r="BN77" s="24"/>
      <c r="BO77" s="24"/>
      <c r="BP77" s="24"/>
      <c r="BQ77" s="24"/>
      <c r="BS77" s="24"/>
      <c r="BT77" s="24"/>
      <c r="BU77" s="24"/>
      <c r="BV77" s="24"/>
      <c r="BW77" s="24"/>
      <c r="BX77" s="24"/>
      <c r="BY77" s="24"/>
      <c r="BZ77" s="24"/>
      <c r="CA77" s="24"/>
      <c r="CB77" s="24"/>
      <c r="CC77" s="24"/>
      <c r="CD77" s="109" t="str">
        <f>CD$2</f>
        <v>Private Passenger Auto Liability</v>
      </c>
      <c r="CQ77" s="24"/>
      <c r="CW77" s="24"/>
      <c r="CX77" s="109" t="str">
        <f>CD$2</f>
        <v>Private Passenger Auto Liability</v>
      </c>
      <c r="CY77" s="24"/>
      <c r="CZ77" s="24"/>
      <c r="DA77" s="24"/>
      <c r="DB77" s="24"/>
      <c r="DC77" s="24"/>
      <c r="DD77" s="24"/>
      <c r="DE77" s="24"/>
      <c r="DG77" s="24"/>
      <c r="DH77" s="24"/>
      <c r="DI77" s="24"/>
      <c r="DJ77" s="24"/>
      <c r="DK77" s="24"/>
      <c r="DL77" s="24"/>
      <c r="DM77" s="24"/>
      <c r="DN77" s="24"/>
      <c r="DO77" s="24"/>
      <c r="DP77" s="24"/>
      <c r="DQ77" s="24"/>
      <c r="DR77" s="109" t="str">
        <f>DR$2</f>
        <v>Private Passenger Auto Liability</v>
      </c>
      <c r="EE77" s="24"/>
      <c r="EK77" s="24"/>
      <c r="EL77" s="109" t="str">
        <f>DR$2</f>
        <v>Private Passenger Auto Liability</v>
      </c>
      <c r="EM77" s="24"/>
      <c r="EN77" s="24"/>
      <c r="EO77" s="24"/>
      <c r="EP77" s="24"/>
      <c r="EQ77" s="24"/>
      <c r="ER77" s="24"/>
      <c r="ES77" s="24"/>
      <c r="EU77" s="24"/>
      <c r="EV77" s="24"/>
      <c r="EW77" s="24"/>
      <c r="EX77" s="24"/>
      <c r="EY77" s="24"/>
      <c r="EZ77" s="24"/>
      <c r="FA77" s="24"/>
      <c r="FB77" s="24"/>
      <c r="FC77" s="24"/>
      <c r="FD77" s="24"/>
      <c r="FE77" s="24"/>
      <c r="FF77" s="109" t="str">
        <f>FF$2</f>
        <v>Private Passenger Auto Physical Damage</v>
      </c>
      <c r="FS77" s="24"/>
      <c r="FY77" s="24"/>
      <c r="FZ77" s="109" t="str">
        <f>FF$2</f>
        <v>Private Passenger Auto Physical Damage</v>
      </c>
      <c r="GA77" s="24"/>
      <c r="GB77" s="24"/>
      <c r="GC77" s="24"/>
      <c r="GD77" s="24"/>
      <c r="GE77" s="24"/>
      <c r="GF77" s="24"/>
      <c r="GG77" s="24"/>
      <c r="GI77" s="24"/>
      <c r="GJ77" s="24"/>
      <c r="GK77" s="24"/>
      <c r="GL77" s="24"/>
      <c r="GM77" s="24"/>
      <c r="GN77" s="24"/>
      <c r="GO77" s="24"/>
      <c r="GP77" s="24"/>
      <c r="GQ77" s="24"/>
      <c r="GR77" s="24"/>
      <c r="GS77" s="24"/>
    </row>
    <row r="78" spans="1:201" s="70" customFormat="1" ht="21" customHeight="1" x14ac:dyDescent="0.25"/>
    <row r="79" spans="1:201" s="70" customFormat="1" ht="21" customHeight="1" x14ac:dyDescent="0.25">
      <c r="B79" s="56" t="s">
        <v>133</v>
      </c>
      <c r="V79" s="56" t="s">
        <v>133</v>
      </c>
      <c r="AP79" s="56" t="s">
        <v>133</v>
      </c>
      <c r="BJ79" s="56" t="s">
        <v>133</v>
      </c>
      <c r="CD79" s="56" t="s">
        <v>133</v>
      </c>
      <c r="CX79" s="56" t="s">
        <v>133</v>
      </c>
      <c r="DR79" s="56" t="s">
        <v>133</v>
      </c>
      <c r="EL79" s="56" t="s">
        <v>133</v>
      </c>
      <c r="FF79" s="56" t="s">
        <v>133</v>
      </c>
      <c r="FZ79" s="56" t="s">
        <v>133</v>
      </c>
    </row>
    <row r="80" spans="1:201" s="70" customFormat="1" ht="15" customHeight="1" x14ac:dyDescent="0.25">
      <c r="B80" s="30" t="str">
        <f>B$5</f>
        <v>BI</v>
      </c>
      <c r="V80" s="30" t="str">
        <f>B$5</f>
        <v>BI</v>
      </c>
      <c r="AP80" s="30" t="str">
        <f>AP$5</f>
        <v>PD</v>
      </c>
      <c r="BJ80" s="30" t="str">
        <f>AP$5</f>
        <v>PD</v>
      </c>
      <c r="CD80" s="30" t="str">
        <f>CD$5</f>
        <v>MPC</v>
      </c>
      <c r="CX80" s="30" t="str">
        <f>CD$5</f>
        <v>MPC</v>
      </c>
      <c r="DR80" s="30" t="str">
        <f>DR$5</f>
        <v>UM</v>
      </c>
      <c r="EL80" s="30" t="str">
        <f>DR$5</f>
        <v>UM</v>
      </c>
      <c r="FF80" s="30" t="str">
        <f>FF$5</f>
        <v>COMP</v>
      </c>
      <c r="FZ80" s="30" t="str">
        <f>FF$5</f>
        <v>COMP</v>
      </c>
    </row>
    <row r="81" spans="1:201" s="70" customFormat="1" ht="15" customHeight="1" x14ac:dyDescent="0.25"/>
    <row r="82" spans="1:201" s="70" customFormat="1" x14ac:dyDescent="0.25">
      <c r="A82" s="114"/>
      <c r="B82" s="121" t="s">
        <v>1</v>
      </c>
      <c r="C82" s="122"/>
      <c r="D82" s="122"/>
      <c r="E82" s="122"/>
      <c r="F82" s="122"/>
      <c r="G82" s="122"/>
      <c r="H82" s="122"/>
      <c r="I82" s="122"/>
      <c r="J82" s="122"/>
      <c r="K82" s="122"/>
      <c r="L82" s="122"/>
      <c r="M82" s="122"/>
      <c r="N82" s="122"/>
      <c r="O82" s="122"/>
      <c r="P82" s="122"/>
      <c r="Q82" s="122"/>
      <c r="R82" s="122"/>
      <c r="S82" s="122"/>
      <c r="T82" s="122"/>
      <c r="U82" s="122"/>
      <c r="V82" s="121" t="s">
        <v>1</v>
      </c>
      <c r="W82" s="111"/>
      <c r="X82" s="111"/>
      <c r="Y82" s="111"/>
      <c r="Z82" s="111"/>
      <c r="AA82" s="111"/>
      <c r="AB82" s="111"/>
      <c r="AC82" s="111"/>
      <c r="AD82" s="111"/>
      <c r="AE82" s="111"/>
      <c r="AF82" s="111"/>
      <c r="AG82" s="111"/>
      <c r="AH82" s="111"/>
      <c r="AI82" s="111"/>
      <c r="AJ82" s="111"/>
      <c r="AK82" s="111"/>
      <c r="AL82" s="111"/>
      <c r="AM82" s="111"/>
      <c r="AN82" s="111"/>
      <c r="AO82" s="111"/>
      <c r="AP82" s="121" t="s">
        <v>1</v>
      </c>
      <c r="AQ82" s="122"/>
      <c r="AR82" s="122"/>
      <c r="AS82" s="122"/>
      <c r="AT82" s="122"/>
      <c r="AU82" s="122"/>
      <c r="AV82" s="122"/>
      <c r="AW82" s="122"/>
      <c r="AX82" s="122"/>
      <c r="AY82" s="122"/>
      <c r="AZ82" s="122"/>
      <c r="BA82" s="122"/>
      <c r="BB82" s="122"/>
      <c r="BC82" s="122"/>
      <c r="BD82" s="122"/>
      <c r="BE82" s="122"/>
      <c r="BF82" s="122"/>
      <c r="BG82" s="122"/>
      <c r="BH82" s="122"/>
      <c r="BI82" s="122"/>
      <c r="BJ82" s="121" t="s">
        <v>1</v>
      </c>
      <c r="BK82" s="111"/>
      <c r="BL82" s="111"/>
      <c r="BM82" s="111"/>
      <c r="BN82" s="111"/>
      <c r="BO82" s="111"/>
      <c r="BP82" s="111"/>
      <c r="BQ82" s="111"/>
      <c r="BR82" s="111"/>
      <c r="BS82" s="111"/>
      <c r="BT82" s="111"/>
      <c r="BU82" s="111"/>
      <c r="BV82" s="111"/>
      <c r="BW82" s="111"/>
      <c r="BX82" s="111"/>
      <c r="BY82" s="111"/>
      <c r="BZ82" s="111"/>
      <c r="CA82" s="111"/>
      <c r="CB82" s="111"/>
      <c r="CC82" s="111"/>
      <c r="CD82" s="121" t="s">
        <v>1</v>
      </c>
      <c r="CE82" s="122"/>
      <c r="CF82" s="122"/>
      <c r="CG82" s="122"/>
      <c r="CH82" s="122"/>
      <c r="CI82" s="122"/>
      <c r="CJ82" s="122"/>
      <c r="CK82" s="122"/>
      <c r="CL82" s="122"/>
      <c r="CM82" s="122"/>
      <c r="CN82" s="122"/>
      <c r="CO82" s="122"/>
      <c r="CP82" s="122"/>
      <c r="CQ82" s="122"/>
      <c r="CR82" s="122"/>
      <c r="CS82" s="122"/>
      <c r="CT82" s="122"/>
      <c r="CU82" s="122"/>
      <c r="CV82" s="122"/>
      <c r="CW82" s="122"/>
      <c r="CX82" s="121" t="s">
        <v>1</v>
      </c>
      <c r="CY82" s="111"/>
      <c r="CZ82" s="111"/>
      <c r="DA82" s="111"/>
      <c r="DB82" s="111"/>
      <c r="DC82" s="111"/>
      <c r="DD82" s="111"/>
      <c r="DE82" s="111"/>
      <c r="DF82" s="111"/>
      <c r="DG82" s="111"/>
      <c r="DH82" s="111"/>
      <c r="DI82" s="111"/>
      <c r="DJ82" s="111"/>
      <c r="DK82" s="111"/>
      <c r="DL82" s="111"/>
      <c r="DM82" s="111"/>
      <c r="DN82" s="111"/>
      <c r="DO82" s="111"/>
      <c r="DP82" s="111"/>
      <c r="DQ82" s="111"/>
      <c r="DR82" s="121" t="s">
        <v>1</v>
      </c>
      <c r="DS82" s="122"/>
      <c r="DT82" s="122"/>
      <c r="DU82" s="122"/>
      <c r="DV82" s="122"/>
      <c r="DW82" s="122"/>
      <c r="DX82" s="122"/>
      <c r="DY82" s="122"/>
      <c r="DZ82" s="122"/>
      <c r="EA82" s="122"/>
      <c r="EB82" s="122"/>
      <c r="EC82" s="122"/>
      <c r="ED82" s="122"/>
      <c r="EE82" s="122"/>
      <c r="EF82" s="122"/>
      <c r="EG82" s="122"/>
      <c r="EH82" s="122"/>
      <c r="EI82" s="122"/>
      <c r="EJ82" s="122"/>
      <c r="EK82" s="122"/>
      <c r="EL82" s="121" t="s">
        <v>1</v>
      </c>
      <c r="EM82" s="111"/>
      <c r="EN82" s="111"/>
      <c r="EO82" s="111"/>
      <c r="EP82" s="111"/>
      <c r="EQ82" s="111"/>
      <c r="ER82" s="111"/>
      <c r="ES82" s="111"/>
      <c r="ET82" s="111"/>
      <c r="EU82" s="111"/>
      <c r="EV82" s="111"/>
      <c r="EW82" s="111"/>
      <c r="EX82" s="111"/>
      <c r="EY82" s="111"/>
      <c r="EZ82" s="111"/>
      <c r="FA82" s="111"/>
      <c r="FB82" s="111"/>
      <c r="FC82" s="111"/>
      <c r="FD82" s="111"/>
      <c r="FE82" s="111"/>
      <c r="FF82" s="121" t="s">
        <v>1</v>
      </c>
      <c r="FG82" s="122"/>
      <c r="FH82" s="122"/>
      <c r="FI82" s="122"/>
      <c r="FJ82" s="122"/>
      <c r="FK82" s="122"/>
      <c r="FL82" s="122"/>
      <c r="FM82" s="122"/>
      <c r="FN82" s="122"/>
      <c r="FO82" s="122"/>
      <c r="FP82" s="122"/>
      <c r="FQ82" s="122"/>
      <c r="FR82" s="122"/>
      <c r="FS82" s="122"/>
      <c r="FT82" s="122"/>
      <c r="FU82" s="122"/>
      <c r="FV82" s="122"/>
      <c r="FW82" s="122"/>
      <c r="FX82" s="122"/>
      <c r="FY82" s="122"/>
      <c r="FZ82" s="121" t="s">
        <v>1</v>
      </c>
      <c r="GA82" s="111"/>
      <c r="GB82" s="111"/>
      <c r="GC82" s="111"/>
      <c r="GD82" s="111"/>
      <c r="GE82" s="111"/>
      <c r="GF82" s="111"/>
      <c r="GG82" s="111"/>
      <c r="GH82" s="111"/>
      <c r="GI82" s="111"/>
      <c r="GJ82" s="111"/>
      <c r="GK82" s="111"/>
      <c r="GL82" s="111"/>
      <c r="GM82" s="111"/>
      <c r="GN82" s="111"/>
      <c r="GO82" s="111"/>
      <c r="GP82" s="111"/>
      <c r="GQ82" s="111"/>
      <c r="GR82" s="111"/>
      <c r="GS82" s="111"/>
    </row>
    <row r="83" spans="1:201" s="70" customFormat="1" ht="30" x14ac:dyDescent="0.25">
      <c r="A83" s="113" t="str">
        <f>$A$35</f>
        <v>Fiscal Accident Quarter Ending</v>
      </c>
      <c r="B83" s="123" t="str">
        <f>$B$35&amp;"-"&amp;$C$35</f>
        <v>3-6</v>
      </c>
      <c r="C83" s="123" t="str">
        <f>$C$35&amp;"-"&amp;$D$35</f>
        <v>6-9</v>
      </c>
      <c r="D83" s="123" t="str">
        <f>$D$35&amp;"-"&amp;$E$35</f>
        <v>9-12</v>
      </c>
      <c r="E83" s="123" t="str">
        <f>$E$35&amp;"-"&amp;$F$35</f>
        <v>12-15</v>
      </c>
      <c r="F83" s="123" t="str">
        <f>$F$35&amp;"-"&amp;$G$35</f>
        <v>15-18</v>
      </c>
      <c r="G83" s="123" t="str">
        <f>$G$35&amp;"-"&amp;$H$35</f>
        <v>18-21</v>
      </c>
      <c r="H83" s="123" t="str">
        <f>$H$35&amp;"-"&amp;$I$35</f>
        <v>21-24</v>
      </c>
      <c r="I83" s="123" t="str">
        <f>$I$35&amp;"-"&amp;$J$35</f>
        <v>24-27</v>
      </c>
      <c r="J83" s="123" t="str">
        <f>$J$35&amp;"-"&amp;$K$35</f>
        <v>27-30</v>
      </c>
      <c r="K83" s="123" t="str">
        <f>$K$35&amp;"-"&amp;$L$35</f>
        <v>30-33</v>
      </c>
      <c r="L83" s="123" t="str">
        <f>$L$35&amp;"-"&amp;$M$35</f>
        <v>33-36</v>
      </c>
      <c r="M83" s="123" t="str">
        <f>$M$35&amp;"-"&amp;$N$35</f>
        <v>36-39</v>
      </c>
      <c r="N83" s="123" t="str">
        <f>$N$35&amp;"-"&amp;$O$35</f>
        <v>39-42</v>
      </c>
      <c r="O83" s="123" t="str">
        <f>$O$35&amp;"-"&amp;$P$35</f>
        <v>42-45</v>
      </c>
      <c r="P83" s="123" t="str">
        <f>$P$35&amp;"-"&amp;$Q$35</f>
        <v>45-48</v>
      </c>
      <c r="Q83" s="123" t="str">
        <f>$Q$35&amp;"-"&amp;$R$35</f>
        <v>48-51</v>
      </c>
      <c r="R83" s="123" t="str">
        <f>$R$35&amp;"-"&amp;$S$35</f>
        <v>51-54</v>
      </c>
      <c r="S83" s="123" t="str">
        <f>$S$35&amp;"-"&amp;$T$35</f>
        <v>54-57</v>
      </c>
      <c r="T83" s="123" t="str">
        <f>$T$35&amp;"-"&amp;$U$35</f>
        <v>57-60</v>
      </c>
      <c r="U83" s="123" t="str">
        <f>$U$35&amp;"-"&amp;$V$35</f>
        <v>60-63</v>
      </c>
      <c r="V83" s="123" t="str">
        <f>$V$35&amp;"-"&amp;$W$35</f>
        <v>63-66</v>
      </c>
      <c r="W83" s="123" t="str">
        <f>$W$35&amp;"-"&amp;$X$35</f>
        <v>66-69</v>
      </c>
      <c r="X83" s="123" t="str">
        <f>$X$35&amp;"-"&amp;$Y$35</f>
        <v>69-72</v>
      </c>
      <c r="Y83" s="123" t="str">
        <f>$Y$35&amp;"-"&amp;$Z$35</f>
        <v>72-75</v>
      </c>
      <c r="Z83" s="123" t="str">
        <f>$Z$35&amp;"-"&amp;$AA$35</f>
        <v>75-78</v>
      </c>
      <c r="AA83" s="123" t="str">
        <f>$AA$35&amp;"-"&amp;$AB$35</f>
        <v>78-81</v>
      </c>
      <c r="AB83" s="123" t="str">
        <f>$AB$35&amp;"-"&amp;$AC$35</f>
        <v>81-84</v>
      </c>
      <c r="AC83" s="123" t="str">
        <f>$AC$35&amp;"-"&amp;$AD$35</f>
        <v>84-87</v>
      </c>
      <c r="AD83" s="123" t="str">
        <f>$AD$35&amp;"-"&amp;$AE$35</f>
        <v>87-90</v>
      </c>
      <c r="AE83" s="123" t="str">
        <f>$AE$35&amp;"-"&amp;$AF$35</f>
        <v>90-93</v>
      </c>
      <c r="AF83" s="123" t="str">
        <f>$AF$35&amp;"-"&amp;$AG$35</f>
        <v>93-96</v>
      </c>
      <c r="AG83" s="123" t="str">
        <f>$AG$35&amp;"-"&amp;$AH$35</f>
        <v>96-99</v>
      </c>
      <c r="AH83" s="123" t="str">
        <f>$AH$35&amp;"-"&amp;$AI$35</f>
        <v>99-102</v>
      </c>
      <c r="AI83" s="123" t="str">
        <f>$AI$35&amp;"-"&amp;$AJ$35</f>
        <v>102-105</v>
      </c>
      <c r="AJ83" s="123" t="str">
        <f>$AJ$35&amp;"-"&amp;$AK$35</f>
        <v>105-108</v>
      </c>
      <c r="AK83" s="123" t="str">
        <f>$AK$35&amp;"-"&amp;$AL$35</f>
        <v>108-111</v>
      </c>
      <c r="AL83" s="123" t="str">
        <f>$AL$35&amp;"-"&amp;$AM$35</f>
        <v>111-114</v>
      </c>
      <c r="AM83" s="123" t="str">
        <f>$AM$35&amp;"-"&amp;$AN$35</f>
        <v>114-117</v>
      </c>
      <c r="AN83" s="123" t="str">
        <f>$AN$35&amp;"-"&amp;$AO$35</f>
        <v>117-120</v>
      </c>
      <c r="AO83" s="123" t="str">
        <f>$AO$35&amp;"-Ult"</f>
        <v>120-Ult</v>
      </c>
      <c r="AP83" s="123" t="str">
        <f>$B$35&amp;"-"&amp;$C$35</f>
        <v>3-6</v>
      </c>
      <c r="AQ83" s="123" t="str">
        <f>$C$35&amp;"-"&amp;$D$35</f>
        <v>6-9</v>
      </c>
      <c r="AR83" s="123" t="str">
        <f>$D$35&amp;"-"&amp;$E$35</f>
        <v>9-12</v>
      </c>
      <c r="AS83" s="123" t="str">
        <f>$E$35&amp;"-"&amp;$F$35</f>
        <v>12-15</v>
      </c>
      <c r="AT83" s="123" t="str">
        <f>$F$35&amp;"-"&amp;$G$35</f>
        <v>15-18</v>
      </c>
      <c r="AU83" s="123" t="str">
        <f>$G$35&amp;"-"&amp;$H$35</f>
        <v>18-21</v>
      </c>
      <c r="AV83" s="123" t="str">
        <f>$H$35&amp;"-"&amp;$I$35</f>
        <v>21-24</v>
      </c>
      <c r="AW83" s="123" t="str">
        <f>$I$35&amp;"-"&amp;$J$35</f>
        <v>24-27</v>
      </c>
      <c r="AX83" s="123" t="str">
        <f>$J$35&amp;"-"&amp;$K$35</f>
        <v>27-30</v>
      </c>
      <c r="AY83" s="123" t="str">
        <f>$K$35&amp;"-"&amp;$L$35</f>
        <v>30-33</v>
      </c>
      <c r="AZ83" s="123" t="str">
        <f>$L$35&amp;"-"&amp;$M$35</f>
        <v>33-36</v>
      </c>
      <c r="BA83" s="123" t="str">
        <f>$M$35&amp;"-"&amp;$N$35</f>
        <v>36-39</v>
      </c>
      <c r="BB83" s="123" t="str">
        <f>$N$35&amp;"-"&amp;$O$35</f>
        <v>39-42</v>
      </c>
      <c r="BC83" s="123" t="str">
        <f>$O$35&amp;"-"&amp;$P$35</f>
        <v>42-45</v>
      </c>
      <c r="BD83" s="123" t="str">
        <f>$P$35&amp;"-"&amp;$Q$35</f>
        <v>45-48</v>
      </c>
      <c r="BE83" s="123" t="str">
        <f>$Q$35&amp;"-"&amp;$R$35</f>
        <v>48-51</v>
      </c>
      <c r="BF83" s="123" t="str">
        <f>$R$35&amp;"-"&amp;$S$35</f>
        <v>51-54</v>
      </c>
      <c r="BG83" s="123" t="str">
        <f>$S$35&amp;"-"&amp;$T$35</f>
        <v>54-57</v>
      </c>
      <c r="BH83" s="123" t="str">
        <f>$T$35&amp;"-"&amp;$U$35</f>
        <v>57-60</v>
      </c>
      <c r="BI83" s="123" t="str">
        <f>$U$35&amp;"-"&amp;$V$35</f>
        <v>60-63</v>
      </c>
      <c r="BJ83" s="123" t="str">
        <f>$V$35&amp;"-"&amp;$W$35</f>
        <v>63-66</v>
      </c>
      <c r="BK83" s="123" t="str">
        <f>$W$35&amp;"-"&amp;$X$35</f>
        <v>66-69</v>
      </c>
      <c r="BL83" s="123" t="str">
        <f>$X$35&amp;"-"&amp;$Y$35</f>
        <v>69-72</v>
      </c>
      <c r="BM83" s="123" t="str">
        <f>$Y$35&amp;"-"&amp;$Z$35</f>
        <v>72-75</v>
      </c>
      <c r="BN83" s="123" t="str">
        <f>$Z$35&amp;"-"&amp;$AA$35</f>
        <v>75-78</v>
      </c>
      <c r="BO83" s="123" t="str">
        <f>$AA$35&amp;"-"&amp;$AB$35</f>
        <v>78-81</v>
      </c>
      <c r="BP83" s="123" t="str">
        <f>$AB$35&amp;"-"&amp;$AC$35</f>
        <v>81-84</v>
      </c>
      <c r="BQ83" s="123" t="str">
        <f>$AC$35&amp;"-"&amp;$AD$35</f>
        <v>84-87</v>
      </c>
      <c r="BR83" s="123" t="str">
        <f>$AD$35&amp;"-"&amp;$AE$35</f>
        <v>87-90</v>
      </c>
      <c r="BS83" s="123" t="str">
        <f>$AE$35&amp;"-"&amp;$AF$35</f>
        <v>90-93</v>
      </c>
      <c r="BT83" s="123" t="str">
        <f>$AF$35&amp;"-"&amp;$AG$35</f>
        <v>93-96</v>
      </c>
      <c r="BU83" s="123" t="str">
        <f>$AG$35&amp;"-"&amp;$AH$35</f>
        <v>96-99</v>
      </c>
      <c r="BV83" s="123" t="str">
        <f>$AH$35&amp;"-"&amp;$AI$35</f>
        <v>99-102</v>
      </c>
      <c r="BW83" s="123" t="str">
        <f>$AI$35&amp;"-"&amp;$AJ$35</f>
        <v>102-105</v>
      </c>
      <c r="BX83" s="123" t="str">
        <f>$AJ$35&amp;"-"&amp;$AK$35</f>
        <v>105-108</v>
      </c>
      <c r="BY83" s="123" t="str">
        <f>$AK$35&amp;"-"&amp;$AL$35</f>
        <v>108-111</v>
      </c>
      <c r="BZ83" s="123" t="str">
        <f>$AL$35&amp;"-"&amp;$AM$35</f>
        <v>111-114</v>
      </c>
      <c r="CA83" s="123" t="str">
        <f>$AM$35&amp;"-"&amp;$AN$35</f>
        <v>114-117</v>
      </c>
      <c r="CB83" s="123" t="str">
        <f>$AN$35&amp;"-"&amp;$AO$35</f>
        <v>117-120</v>
      </c>
      <c r="CC83" s="123" t="str">
        <f>$AO$35&amp;"-Ult"</f>
        <v>120-Ult</v>
      </c>
      <c r="CD83" s="123" t="str">
        <f>$B$35&amp;"-"&amp;$C$35</f>
        <v>3-6</v>
      </c>
      <c r="CE83" s="123" t="str">
        <f>$C$35&amp;"-"&amp;$D$35</f>
        <v>6-9</v>
      </c>
      <c r="CF83" s="123" t="str">
        <f>$D$35&amp;"-"&amp;$E$35</f>
        <v>9-12</v>
      </c>
      <c r="CG83" s="123" t="str">
        <f>$E$35&amp;"-"&amp;$F$35</f>
        <v>12-15</v>
      </c>
      <c r="CH83" s="123" t="str">
        <f>$F$35&amp;"-"&amp;$G$35</f>
        <v>15-18</v>
      </c>
      <c r="CI83" s="123" t="str">
        <f>$G$35&amp;"-"&amp;$H$35</f>
        <v>18-21</v>
      </c>
      <c r="CJ83" s="123" t="str">
        <f>$H$35&amp;"-"&amp;$I$35</f>
        <v>21-24</v>
      </c>
      <c r="CK83" s="123" t="str">
        <f>$I$35&amp;"-"&amp;$J$35</f>
        <v>24-27</v>
      </c>
      <c r="CL83" s="123" t="str">
        <f>$J$35&amp;"-"&amp;$K$35</f>
        <v>27-30</v>
      </c>
      <c r="CM83" s="123" t="str">
        <f>$K$35&amp;"-"&amp;$L$35</f>
        <v>30-33</v>
      </c>
      <c r="CN83" s="123" t="str">
        <f>$L$35&amp;"-"&amp;$M$35</f>
        <v>33-36</v>
      </c>
      <c r="CO83" s="123" t="str">
        <f>$M$35&amp;"-"&amp;$N$35</f>
        <v>36-39</v>
      </c>
      <c r="CP83" s="123" t="str">
        <f>$N$35&amp;"-"&amp;$O$35</f>
        <v>39-42</v>
      </c>
      <c r="CQ83" s="123" t="str">
        <f>$O$35&amp;"-"&amp;$P$35</f>
        <v>42-45</v>
      </c>
      <c r="CR83" s="123" t="str">
        <f>$P$35&amp;"-"&amp;$Q$35</f>
        <v>45-48</v>
      </c>
      <c r="CS83" s="123" t="str">
        <f>$Q$35&amp;"-"&amp;$R$35</f>
        <v>48-51</v>
      </c>
      <c r="CT83" s="123" t="str">
        <f>$R$35&amp;"-"&amp;$S$35</f>
        <v>51-54</v>
      </c>
      <c r="CU83" s="123" t="str">
        <f>$S$35&amp;"-"&amp;$T$35</f>
        <v>54-57</v>
      </c>
      <c r="CV83" s="123" t="str">
        <f>$T$35&amp;"-"&amp;$U$35</f>
        <v>57-60</v>
      </c>
      <c r="CW83" s="123" t="str">
        <f>$U$35&amp;"-"&amp;$V$35</f>
        <v>60-63</v>
      </c>
      <c r="CX83" s="123" t="str">
        <f>$V$35&amp;"-"&amp;$W$35</f>
        <v>63-66</v>
      </c>
      <c r="CY83" s="123" t="str">
        <f>$W$35&amp;"-"&amp;$X$35</f>
        <v>66-69</v>
      </c>
      <c r="CZ83" s="123" t="str">
        <f>$X$35&amp;"-"&amp;$Y$35</f>
        <v>69-72</v>
      </c>
      <c r="DA83" s="123" t="str">
        <f>$Y$35&amp;"-"&amp;$Z$35</f>
        <v>72-75</v>
      </c>
      <c r="DB83" s="123" t="str">
        <f>$Z$35&amp;"-"&amp;$AA$35</f>
        <v>75-78</v>
      </c>
      <c r="DC83" s="123" t="str">
        <f>$AA$35&amp;"-"&amp;$AB$35</f>
        <v>78-81</v>
      </c>
      <c r="DD83" s="123" t="str">
        <f>$AB$35&amp;"-"&amp;$AC$35</f>
        <v>81-84</v>
      </c>
      <c r="DE83" s="123" t="str">
        <f>$AC$35&amp;"-"&amp;$AD$35</f>
        <v>84-87</v>
      </c>
      <c r="DF83" s="123" t="str">
        <f>$AD$35&amp;"-"&amp;$AE$35</f>
        <v>87-90</v>
      </c>
      <c r="DG83" s="123" t="str">
        <f>$AE$35&amp;"-"&amp;$AF$35</f>
        <v>90-93</v>
      </c>
      <c r="DH83" s="123" t="str">
        <f>$AF$35&amp;"-"&amp;$AG$35</f>
        <v>93-96</v>
      </c>
      <c r="DI83" s="123" t="str">
        <f>$AG$35&amp;"-"&amp;$AH$35</f>
        <v>96-99</v>
      </c>
      <c r="DJ83" s="123" t="str">
        <f>$AH$35&amp;"-"&amp;$AI$35</f>
        <v>99-102</v>
      </c>
      <c r="DK83" s="123" t="str">
        <f>$AI$35&amp;"-"&amp;$AJ$35</f>
        <v>102-105</v>
      </c>
      <c r="DL83" s="123" t="str">
        <f>$AJ$35&amp;"-"&amp;$AK$35</f>
        <v>105-108</v>
      </c>
      <c r="DM83" s="123" t="str">
        <f>$AK$35&amp;"-"&amp;$AL$35</f>
        <v>108-111</v>
      </c>
      <c r="DN83" s="123" t="str">
        <f>$AL$35&amp;"-"&amp;$AM$35</f>
        <v>111-114</v>
      </c>
      <c r="DO83" s="123" t="str">
        <f>$AM$35&amp;"-"&amp;$AN$35</f>
        <v>114-117</v>
      </c>
      <c r="DP83" s="123" t="str">
        <f>$AN$35&amp;"-"&amp;$AO$35</f>
        <v>117-120</v>
      </c>
      <c r="DQ83" s="123" t="str">
        <f>$AO$35&amp;"-Ult"</f>
        <v>120-Ult</v>
      </c>
      <c r="DR83" s="123" t="str">
        <f>$B$35&amp;"-"&amp;$C$35</f>
        <v>3-6</v>
      </c>
      <c r="DS83" s="123" t="str">
        <f>$C$35&amp;"-"&amp;$D$35</f>
        <v>6-9</v>
      </c>
      <c r="DT83" s="123" t="str">
        <f>$D$35&amp;"-"&amp;$E$35</f>
        <v>9-12</v>
      </c>
      <c r="DU83" s="123" t="str">
        <f>$E$35&amp;"-"&amp;$F$35</f>
        <v>12-15</v>
      </c>
      <c r="DV83" s="123" t="str">
        <f>$F$35&amp;"-"&amp;$G$35</f>
        <v>15-18</v>
      </c>
      <c r="DW83" s="123" t="str">
        <f>$G$35&amp;"-"&amp;$H$35</f>
        <v>18-21</v>
      </c>
      <c r="DX83" s="123" t="str">
        <f>$H$35&amp;"-"&amp;$I$35</f>
        <v>21-24</v>
      </c>
      <c r="DY83" s="123" t="str">
        <f>$I$35&amp;"-"&amp;$J$35</f>
        <v>24-27</v>
      </c>
      <c r="DZ83" s="123" t="str">
        <f>$J$35&amp;"-"&amp;$K$35</f>
        <v>27-30</v>
      </c>
      <c r="EA83" s="123" t="str">
        <f>$K$35&amp;"-"&amp;$L$35</f>
        <v>30-33</v>
      </c>
      <c r="EB83" s="123" t="str">
        <f>$L$35&amp;"-"&amp;$M$35</f>
        <v>33-36</v>
      </c>
      <c r="EC83" s="123" t="str">
        <f>$M$35&amp;"-"&amp;$N$35</f>
        <v>36-39</v>
      </c>
      <c r="ED83" s="123" t="str">
        <f>$N$35&amp;"-"&amp;$O$35</f>
        <v>39-42</v>
      </c>
      <c r="EE83" s="123" t="str">
        <f>$O$35&amp;"-"&amp;$P$35</f>
        <v>42-45</v>
      </c>
      <c r="EF83" s="123" t="str">
        <f>$P$35&amp;"-"&amp;$Q$35</f>
        <v>45-48</v>
      </c>
      <c r="EG83" s="123" t="str">
        <f>$Q$35&amp;"-"&amp;$R$35</f>
        <v>48-51</v>
      </c>
      <c r="EH83" s="123" t="str">
        <f>$R$35&amp;"-"&amp;$S$35</f>
        <v>51-54</v>
      </c>
      <c r="EI83" s="123" t="str">
        <f>$S$35&amp;"-"&amp;$T$35</f>
        <v>54-57</v>
      </c>
      <c r="EJ83" s="123" t="str">
        <f>$T$35&amp;"-"&amp;$U$35</f>
        <v>57-60</v>
      </c>
      <c r="EK83" s="123" t="str">
        <f>$U$35&amp;"-"&amp;$V$35</f>
        <v>60-63</v>
      </c>
      <c r="EL83" s="123" t="str">
        <f>$V$35&amp;"-"&amp;$W$35</f>
        <v>63-66</v>
      </c>
      <c r="EM83" s="123" t="str">
        <f>$W$35&amp;"-"&amp;$X$35</f>
        <v>66-69</v>
      </c>
      <c r="EN83" s="123" t="str">
        <f>$X$35&amp;"-"&amp;$Y$35</f>
        <v>69-72</v>
      </c>
      <c r="EO83" s="123" t="str">
        <f>$Y$35&amp;"-"&amp;$Z$35</f>
        <v>72-75</v>
      </c>
      <c r="EP83" s="123" t="str">
        <f>$Z$35&amp;"-"&amp;$AA$35</f>
        <v>75-78</v>
      </c>
      <c r="EQ83" s="123" t="str">
        <f>$AA$35&amp;"-"&amp;$AB$35</f>
        <v>78-81</v>
      </c>
      <c r="ER83" s="123" t="str">
        <f>$AB$35&amp;"-"&amp;$AC$35</f>
        <v>81-84</v>
      </c>
      <c r="ES83" s="123" t="str">
        <f>$AC$35&amp;"-"&amp;$AD$35</f>
        <v>84-87</v>
      </c>
      <c r="ET83" s="123" t="str">
        <f>$AD$35&amp;"-"&amp;$AE$35</f>
        <v>87-90</v>
      </c>
      <c r="EU83" s="123" t="str">
        <f>$AE$35&amp;"-"&amp;$AF$35</f>
        <v>90-93</v>
      </c>
      <c r="EV83" s="123" t="str">
        <f>$AF$35&amp;"-"&amp;$AG$35</f>
        <v>93-96</v>
      </c>
      <c r="EW83" s="123" t="str">
        <f>$AG$35&amp;"-"&amp;$AH$35</f>
        <v>96-99</v>
      </c>
      <c r="EX83" s="123" t="str">
        <f>$AH$35&amp;"-"&amp;$AI$35</f>
        <v>99-102</v>
      </c>
      <c r="EY83" s="123" t="str">
        <f>$AI$35&amp;"-"&amp;$AJ$35</f>
        <v>102-105</v>
      </c>
      <c r="EZ83" s="123" t="str">
        <f>$AJ$35&amp;"-"&amp;$AK$35</f>
        <v>105-108</v>
      </c>
      <c r="FA83" s="123" t="str">
        <f>$AK$35&amp;"-"&amp;$AL$35</f>
        <v>108-111</v>
      </c>
      <c r="FB83" s="123" t="str">
        <f>$AL$35&amp;"-"&amp;$AM$35</f>
        <v>111-114</v>
      </c>
      <c r="FC83" s="123" t="str">
        <f>$AM$35&amp;"-"&amp;$AN$35</f>
        <v>114-117</v>
      </c>
      <c r="FD83" s="123" t="str">
        <f>$AN$35&amp;"-"&amp;$AO$35</f>
        <v>117-120</v>
      </c>
      <c r="FE83" s="123" t="str">
        <f>$AO$35&amp;"-Ult"</f>
        <v>120-Ult</v>
      </c>
      <c r="FF83" s="123" t="str">
        <f>$B$35&amp;"-"&amp;$C$35</f>
        <v>3-6</v>
      </c>
      <c r="FG83" s="123" t="str">
        <f>$C$35&amp;"-"&amp;$D$35</f>
        <v>6-9</v>
      </c>
      <c r="FH83" s="123" t="str">
        <f>$D$35&amp;"-"&amp;$E$35</f>
        <v>9-12</v>
      </c>
      <c r="FI83" s="123" t="str">
        <f>$E$35&amp;"-"&amp;$F$35</f>
        <v>12-15</v>
      </c>
      <c r="FJ83" s="123" t="str">
        <f>$F$35&amp;"-"&amp;$G$35</f>
        <v>15-18</v>
      </c>
      <c r="FK83" s="123" t="str">
        <f>$G$35&amp;"-"&amp;$H$35</f>
        <v>18-21</v>
      </c>
      <c r="FL83" s="123" t="str">
        <f>$H$35&amp;"-"&amp;$I$35</f>
        <v>21-24</v>
      </c>
      <c r="FM83" s="123" t="str">
        <f>$I$35&amp;"-"&amp;$J$35</f>
        <v>24-27</v>
      </c>
      <c r="FN83" s="123" t="str">
        <f>$J$35&amp;"-"&amp;$K$35</f>
        <v>27-30</v>
      </c>
      <c r="FO83" s="123" t="str">
        <f>$K$35&amp;"-"&amp;$L$35</f>
        <v>30-33</v>
      </c>
      <c r="FP83" s="123" t="str">
        <f>$L$35&amp;"-"&amp;$M$35</f>
        <v>33-36</v>
      </c>
      <c r="FQ83" s="123" t="str">
        <f>$M$35&amp;"-"&amp;$N$35</f>
        <v>36-39</v>
      </c>
      <c r="FR83" s="123" t="str">
        <f>$N$35&amp;"-"&amp;$O$35</f>
        <v>39-42</v>
      </c>
      <c r="FS83" s="123" t="str">
        <f>$O$35&amp;"-"&amp;$P$35</f>
        <v>42-45</v>
      </c>
      <c r="FT83" s="123" t="str">
        <f>$P$35&amp;"-"&amp;$Q$35</f>
        <v>45-48</v>
      </c>
      <c r="FU83" s="123" t="str">
        <f>$Q$35&amp;"-"&amp;$R$35</f>
        <v>48-51</v>
      </c>
      <c r="FV83" s="123" t="str">
        <f>$R$35&amp;"-"&amp;$S$35</f>
        <v>51-54</v>
      </c>
      <c r="FW83" s="123" t="str">
        <f>$S$35&amp;"-"&amp;$T$35</f>
        <v>54-57</v>
      </c>
      <c r="FX83" s="123" t="str">
        <f>$T$35&amp;"-"&amp;$U$35</f>
        <v>57-60</v>
      </c>
      <c r="FY83" s="123" t="str">
        <f>$U$35&amp;"-"&amp;$V$35</f>
        <v>60-63</v>
      </c>
      <c r="FZ83" s="123" t="str">
        <f>$V$35&amp;"-"&amp;$W$35</f>
        <v>63-66</v>
      </c>
      <c r="GA83" s="123" t="str">
        <f>$W$35&amp;"-"&amp;$X$35</f>
        <v>66-69</v>
      </c>
      <c r="GB83" s="123" t="str">
        <f>$X$35&amp;"-"&amp;$Y$35</f>
        <v>69-72</v>
      </c>
      <c r="GC83" s="123" t="str">
        <f>$Y$35&amp;"-"&amp;$Z$35</f>
        <v>72-75</v>
      </c>
      <c r="GD83" s="123" t="str">
        <f>$Z$35&amp;"-"&amp;$AA$35</f>
        <v>75-78</v>
      </c>
      <c r="GE83" s="123" t="str">
        <f>$AA$35&amp;"-"&amp;$AB$35</f>
        <v>78-81</v>
      </c>
      <c r="GF83" s="123" t="str">
        <f>$AB$35&amp;"-"&amp;$AC$35</f>
        <v>81-84</v>
      </c>
      <c r="GG83" s="123" t="str">
        <f>$AC$35&amp;"-"&amp;$AD$35</f>
        <v>84-87</v>
      </c>
      <c r="GH83" s="123" t="str">
        <f>$AD$35&amp;"-"&amp;$AE$35</f>
        <v>87-90</v>
      </c>
      <c r="GI83" s="123" t="str">
        <f>$AE$35&amp;"-"&amp;$AF$35</f>
        <v>90-93</v>
      </c>
      <c r="GJ83" s="123" t="str">
        <f>$AF$35&amp;"-"&amp;$AG$35</f>
        <v>93-96</v>
      </c>
      <c r="GK83" s="123" t="str">
        <f>$AG$35&amp;"-"&amp;$AH$35</f>
        <v>96-99</v>
      </c>
      <c r="GL83" s="123" t="str">
        <f>$AH$35&amp;"-"&amp;$AI$35</f>
        <v>99-102</v>
      </c>
      <c r="GM83" s="123" t="str">
        <f>$AI$35&amp;"-"&amp;$AJ$35</f>
        <v>102-105</v>
      </c>
      <c r="GN83" s="123" t="str">
        <f>$AJ$35&amp;"-"&amp;$AK$35</f>
        <v>105-108</v>
      </c>
      <c r="GO83" s="123" t="str">
        <f>$AK$35&amp;"-"&amp;$AL$35</f>
        <v>108-111</v>
      </c>
      <c r="GP83" s="123" t="str">
        <f>$AL$35&amp;"-"&amp;$AM$35</f>
        <v>111-114</v>
      </c>
      <c r="GQ83" s="123" t="str">
        <f>$AM$35&amp;"-"&amp;$AN$35</f>
        <v>114-117</v>
      </c>
      <c r="GR83" s="123" t="str">
        <f>$AN$35&amp;"-"&amp;$AO$35</f>
        <v>117-120</v>
      </c>
      <c r="GS83" s="123" t="str">
        <f>$AO$35&amp;"-Ult"</f>
        <v>120-Ult</v>
      </c>
    </row>
    <row r="84" spans="1:201" x14ac:dyDescent="0.25">
      <c r="A84" s="115">
        <f>$A$36</f>
        <v>20122</v>
      </c>
      <c r="B84" s="19">
        <f>IFERROR(C36/B36,"")</f>
        <v>10.201274743332874</v>
      </c>
      <c r="C84" s="19">
        <f t="shared" ref="C84:AN96" si="207">IFERROR(D36/C36,"")</f>
        <v>3.7552908395228939</v>
      </c>
      <c r="D84" s="19">
        <f t="shared" si="207"/>
        <v>1.8200544669803955</v>
      </c>
      <c r="E84" s="19">
        <f t="shared" si="207"/>
        <v>1.38824406250399</v>
      </c>
      <c r="F84" s="19">
        <f t="shared" si="207"/>
        <v>1.2611943007960693</v>
      </c>
      <c r="G84" s="19">
        <f t="shared" si="207"/>
        <v>1.1581466398402296</v>
      </c>
      <c r="H84" s="19">
        <f t="shared" si="207"/>
        <v>1.1134894162663378</v>
      </c>
      <c r="I84" s="19">
        <f t="shared" si="207"/>
        <v>1.1436275009801375</v>
      </c>
      <c r="J84" s="19">
        <f t="shared" si="207"/>
        <v>1.0833014625914161</v>
      </c>
      <c r="K84" s="19">
        <f t="shared" si="207"/>
        <v>1.0631484728245051</v>
      </c>
      <c r="L84" s="19">
        <f t="shared" si="207"/>
        <v>1.0763879122657662</v>
      </c>
      <c r="M84" s="19">
        <f t="shared" si="207"/>
        <v>1.0979941016695942</v>
      </c>
      <c r="N84" s="19">
        <f t="shared" si="207"/>
        <v>1.0665942492211429</v>
      </c>
      <c r="O84" s="19">
        <f t="shared" si="207"/>
        <v>1.0603423395723868</v>
      </c>
      <c r="P84" s="19">
        <f t="shared" si="207"/>
        <v>1.0307103114404543</v>
      </c>
      <c r="Q84" s="19">
        <f t="shared" si="207"/>
        <v>1.0201524445518877</v>
      </c>
      <c r="R84" s="19">
        <f t="shared" si="207"/>
        <v>1.0489462682071315</v>
      </c>
      <c r="S84" s="19">
        <f t="shared" si="207"/>
        <v>1.0096379032797509</v>
      </c>
      <c r="T84" s="19">
        <f t="shared" si="207"/>
        <v>1.0040305298630423</v>
      </c>
      <c r="U84" s="19">
        <f t="shared" si="207"/>
        <v>1.0141933017215388</v>
      </c>
      <c r="V84" s="19">
        <f t="shared" si="207"/>
        <v>1.003847784410751</v>
      </c>
      <c r="W84" s="19">
        <f t="shared" si="207"/>
        <v>1.0039723636211964</v>
      </c>
      <c r="X84" s="19">
        <f t="shared" si="207"/>
        <v>1.0007029861154615</v>
      </c>
      <c r="Y84" s="19">
        <f t="shared" si="207"/>
        <v>1.0045141445086907</v>
      </c>
      <c r="Z84" s="19">
        <f t="shared" si="207"/>
        <v>1.0011254651518851</v>
      </c>
      <c r="AA84" s="19">
        <f t="shared" si="207"/>
        <v>1.0004101864865265</v>
      </c>
      <c r="AB84" s="19">
        <f t="shared" si="207"/>
        <v>1.0002647973029444</v>
      </c>
      <c r="AC84" s="19">
        <f t="shared" si="207"/>
        <v>1.0000533697639566</v>
      </c>
      <c r="AD84" s="19">
        <f t="shared" si="207"/>
        <v>1.0000669945609675</v>
      </c>
      <c r="AE84" s="19">
        <f t="shared" si="207"/>
        <v>0.99993230985991033</v>
      </c>
      <c r="AF84" s="19">
        <f t="shared" si="207"/>
        <v>1.0000958554956512</v>
      </c>
      <c r="AG84" s="19">
        <f t="shared" si="207"/>
        <v>1.000111875853702</v>
      </c>
      <c r="AH84" s="19">
        <f t="shared" si="207"/>
        <v>1.0000654185841331</v>
      </c>
      <c r="AI84" s="19">
        <f t="shared" si="207"/>
        <v>1.0000185955038221</v>
      </c>
      <c r="AJ84" s="19">
        <f t="shared" si="207"/>
        <v>1.0001085211569274</v>
      </c>
      <c r="AK84" s="19">
        <f t="shared" si="207"/>
        <v>1.0000439819080398</v>
      </c>
      <c r="AL84" s="19">
        <f t="shared" si="207"/>
        <v>1.0001374166266297</v>
      </c>
      <c r="AM84" s="19">
        <f t="shared" si="207"/>
        <v>1.000876492663525</v>
      </c>
      <c r="AN84" s="19">
        <f t="shared" si="207"/>
        <v>1.0002244935697882</v>
      </c>
      <c r="AO84" s="8"/>
      <c r="AP84" s="19">
        <f>IFERROR(AQ36/AP36,"")</f>
        <v>1.9655532071152984</v>
      </c>
      <c r="AQ84" s="19">
        <f t="shared" ref="AQ84:CB84" si="208">IFERROR(AR36/AQ36,"")</f>
        <v>1.0940732184242199</v>
      </c>
      <c r="AR84" s="19">
        <f t="shared" si="208"/>
        <v>1.0282286537395786</v>
      </c>
      <c r="AS84" s="19">
        <f t="shared" si="208"/>
        <v>1.0179679009927609</v>
      </c>
      <c r="AT84" s="19">
        <f t="shared" si="208"/>
        <v>1.0090251896968847</v>
      </c>
      <c r="AU84" s="19">
        <f t="shared" si="208"/>
        <v>1.0042274779394946</v>
      </c>
      <c r="AV84" s="19">
        <f t="shared" si="208"/>
        <v>1.0037650886297609</v>
      </c>
      <c r="AW84" s="19">
        <f t="shared" si="208"/>
        <v>1.0027393152496096</v>
      </c>
      <c r="AX84" s="19">
        <f t="shared" si="208"/>
        <v>1.0026217203359209</v>
      </c>
      <c r="AY84" s="19">
        <f t="shared" si="208"/>
        <v>1.0012367612179305</v>
      </c>
      <c r="AZ84" s="19">
        <f t="shared" si="208"/>
        <v>1.0009753837898026</v>
      </c>
      <c r="BA84" s="19">
        <f t="shared" si="208"/>
        <v>1.0016376604013102</v>
      </c>
      <c r="BB84" s="19">
        <f t="shared" si="208"/>
        <v>1.0004062160053517</v>
      </c>
      <c r="BC84" s="19">
        <f t="shared" si="208"/>
        <v>1.0010914067030259</v>
      </c>
      <c r="BD84" s="19">
        <f t="shared" si="208"/>
        <v>1.0000685313045428</v>
      </c>
      <c r="BE84" s="19">
        <f t="shared" si="208"/>
        <v>1.0000465548738529</v>
      </c>
      <c r="BF84" s="19">
        <f t="shared" si="208"/>
        <v>1.0000243948433891</v>
      </c>
      <c r="BG84" s="19">
        <f t="shared" si="208"/>
        <v>1.0000400617582805</v>
      </c>
      <c r="BH84" s="19">
        <f t="shared" si="208"/>
        <v>1.000144101271224</v>
      </c>
      <c r="BI84" s="19">
        <f t="shared" si="208"/>
        <v>1</v>
      </c>
      <c r="BJ84" s="19">
        <f t="shared" si="208"/>
        <v>0.99999620587992866</v>
      </c>
      <c r="BK84" s="19">
        <f t="shared" si="208"/>
        <v>1</v>
      </c>
      <c r="BL84" s="19">
        <f t="shared" si="208"/>
        <v>1.0000181082031343</v>
      </c>
      <c r="BM84" s="19">
        <f t="shared" si="208"/>
        <v>1</v>
      </c>
      <c r="BN84" s="19">
        <f t="shared" si="208"/>
        <v>1</v>
      </c>
      <c r="BO84" s="19">
        <f t="shared" si="208"/>
        <v>1</v>
      </c>
      <c r="BP84" s="19">
        <f t="shared" si="208"/>
        <v>1.0002401307444975</v>
      </c>
      <c r="BQ84" s="19">
        <f t="shared" si="208"/>
        <v>1</v>
      </c>
      <c r="BR84" s="19">
        <f t="shared" si="208"/>
        <v>1</v>
      </c>
      <c r="BS84" s="19">
        <f t="shared" si="208"/>
        <v>0.99999903970761772</v>
      </c>
      <c r="BT84" s="19">
        <f t="shared" si="208"/>
        <v>1</v>
      </c>
      <c r="BU84" s="19">
        <f t="shared" si="208"/>
        <v>0.99999903970669557</v>
      </c>
      <c r="BV84" s="19">
        <f t="shared" si="208"/>
        <v>1</v>
      </c>
      <c r="BW84" s="19">
        <f t="shared" si="208"/>
        <v>1</v>
      </c>
      <c r="BX84" s="19">
        <f t="shared" si="208"/>
        <v>0.99999731453719531</v>
      </c>
      <c r="BY84" s="19">
        <f t="shared" si="208"/>
        <v>1</v>
      </c>
      <c r="BZ84" s="19">
        <f t="shared" si="208"/>
        <v>1</v>
      </c>
      <c r="CA84" s="19">
        <f t="shared" si="208"/>
        <v>1</v>
      </c>
      <c r="CB84" s="19">
        <f t="shared" si="208"/>
        <v>1</v>
      </c>
      <c r="CC84" s="8"/>
      <c r="CD84" s="19">
        <f>IFERROR(CE36/CD36,"")</f>
        <v>4.7254822552353621</v>
      </c>
      <c r="CE84" s="19">
        <f t="shared" ref="CE84:DP84" si="209">IFERROR(CF36/CE36,"")</f>
        <v>1.427152107681763</v>
      </c>
      <c r="CF84" s="19">
        <f t="shared" si="209"/>
        <v>1.1236862648662758</v>
      </c>
      <c r="CG84" s="19">
        <f t="shared" si="209"/>
        <v>1.0383178358599945</v>
      </c>
      <c r="CH84" s="19">
        <f t="shared" si="209"/>
        <v>1.0243031939830558</v>
      </c>
      <c r="CI84" s="19">
        <f t="shared" si="209"/>
        <v>1.0180421682988601</v>
      </c>
      <c r="CJ84" s="19">
        <f t="shared" si="209"/>
        <v>1.0071360659587223</v>
      </c>
      <c r="CK84" s="19">
        <f t="shared" si="209"/>
        <v>1.0064154550335935</v>
      </c>
      <c r="CL84" s="19">
        <f t="shared" si="209"/>
        <v>1.0039896643942974</v>
      </c>
      <c r="CM84" s="19">
        <f t="shared" si="209"/>
        <v>1.0017952797234082</v>
      </c>
      <c r="CN84" s="19">
        <f t="shared" si="209"/>
        <v>1.0031794185670417</v>
      </c>
      <c r="CO84" s="19">
        <f t="shared" si="209"/>
        <v>0.99875343517968518</v>
      </c>
      <c r="CP84" s="19">
        <f t="shared" si="209"/>
        <v>0.99919963859824501</v>
      </c>
      <c r="CQ84" s="19">
        <f t="shared" si="209"/>
        <v>0.99863651335150894</v>
      </c>
      <c r="CR84" s="19">
        <f t="shared" si="209"/>
        <v>0.99887286000611619</v>
      </c>
      <c r="CS84" s="19">
        <f t="shared" si="209"/>
        <v>1.0002534627987556</v>
      </c>
      <c r="CT84" s="19">
        <f t="shared" si="209"/>
        <v>0.99946710080603263</v>
      </c>
      <c r="CU84" s="19">
        <f t="shared" si="209"/>
        <v>0.99889651257222523</v>
      </c>
      <c r="CV84" s="19">
        <f t="shared" si="209"/>
        <v>0.99996011638058102</v>
      </c>
      <c r="CW84" s="19">
        <f t="shared" si="209"/>
        <v>1.0000750726125704</v>
      </c>
      <c r="CX84" s="19">
        <f t="shared" si="209"/>
        <v>0.99991833256102347</v>
      </c>
      <c r="CY84" s="19">
        <f t="shared" si="209"/>
        <v>1.0009947265861512</v>
      </c>
      <c r="CZ84" s="19">
        <f t="shared" si="209"/>
        <v>0.99989868310491603</v>
      </c>
      <c r="DA84" s="19">
        <f t="shared" si="209"/>
        <v>1.0000598026083096</v>
      </c>
      <c r="DB84" s="19">
        <f t="shared" si="209"/>
        <v>1</v>
      </c>
      <c r="DC84" s="19">
        <f t="shared" si="209"/>
        <v>0.99981049669207389</v>
      </c>
      <c r="DD84" s="19">
        <f t="shared" si="209"/>
        <v>1.0001835384143338</v>
      </c>
      <c r="DE84" s="19">
        <f t="shared" si="209"/>
        <v>0.99976374796696155</v>
      </c>
      <c r="DF84" s="19">
        <f t="shared" si="209"/>
        <v>1.0000184538808401</v>
      </c>
      <c r="DG84" s="19">
        <f t="shared" si="209"/>
        <v>0.99996537631360738</v>
      </c>
      <c r="DH84" s="19">
        <f t="shared" si="209"/>
        <v>1</v>
      </c>
      <c r="DI84" s="19">
        <f t="shared" si="209"/>
        <v>1</v>
      </c>
      <c r="DJ84" s="19">
        <f t="shared" si="209"/>
        <v>0.99999259103276916</v>
      </c>
      <c r="DK84" s="19">
        <f t="shared" si="209"/>
        <v>1</v>
      </c>
      <c r="DL84" s="19">
        <f t="shared" si="209"/>
        <v>0.99987224080901516</v>
      </c>
      <c r="DM84" s="19">
        <f t="shared" si="209"/>
        <v>1</v>
      </c>
      <c r="DN84" s="19">
        <f t="shared" si="209"/>
        <v>1</v>
      </c>
      <c r="DO84" s="19">
        <f t="shared" si="209"/>
        <v>1</v>
      </c>
      <c r="DP84" s="19">
        <f t="shared" si="209"/>
        <v>1</v>
      </c>
      <c r="DQ84" s="8"/>
      <c r="DR84" s="19">
        <f>IFERROR(DS36/DR36,"")</f>
        <v>3.7664522999012924</v>
      </c>
      <c r="DS84" s="19">
        <f t="shared" ref="DS84:FD84" si="210">IFERROR(DT36/DS36,"")</f>
        <v>1.8397237337989358</v>
      </c>
      <c r="DT84" s="19">
        <f t="shared" si="210"/>
        <v>1.6208748051544397</v>
      </c>
      <c r="DU84" s="19">
        <f t="shared" si="210"/>
        <v>1.3125429612082165</v>
      </c>
      <c r="DV84" s="19">
        <f t="shared" si="210"/>
        <v>1.1910166730866998</v>
      </c>
      <c r="DW84" s="19">
        <f t="shared" si="210"/>
        <v>1.1002679280223144</v>
      </c>
      <c r="DX84" s="19">
        <f t="shared" si="210"/>
        <v>1.0737522591664672</v>
      </c>
      <c r="DY84" s="19">
        <f t="shared" si="210"/>
        <v>1.1083260920631293</v>
      </c>
      <c r="DZ84" s="19">
        <f t="shared" si="210"/>
        <v>1.0757950340531826</v>
      </c>
      <c r="EA84" s="19">
        <f t="shared" si="210"/>
        <v>1.0514255872448866</v>
      </c>
      <c r="EB84" s="19">
        <f t="shared" si="210"/>
        <v>1.0220817180263853</v>
      </c>
      <c r="EC84" s="19">
        <f t="shared" si="210"/>
        <v>1.0379490230803252</v>
      </c>
      <c r="ED84" s="19">
        <f t="shared" si="210"/>
        <v>1.0321354750469258</v>
      </c>
      <c r="EE84" s="19">
        <f t="shared" si="210"/>
        <v>1.0327128034597615</v>
      </c>
      <c r="EF84" s="19">
        <f t="shared" si="210"/>
        <v>1.0280289235788023</v>
      </c>
      <c r="EG84" s="19">
        <f t="shared" si="210"/>
        <v>1.0140002062096853</v>
      </c>
      <c r="EH84" s="19">
        <f t="shared" si="210"/>
        <v>1.0113545383643476</v>
      </c>
      <c r="EI84" s="19">
        <f t="shared" si="210"/>
        <v>1.0105823798265234</v>
      </c>
      <c r="EJ84" s="19">
        <f t="shared" si="210"/>
        <v>1.0100671387337075</v>
      </c>
      <c r="EK84" s="19">
        <f t="shared" si="210"/>
        <v>1.0011636788220677</v>
      </c>
      <c r="EL84" s="19">
        <f t="shared" si="210"/>
        <v>1.0074977665499989</v>
      </c>
      <c r="EM84" s="19">
        <f t="shared" si="210"/>
        <v>1.0026814687493399</v>
      </c>
      <c r="EN84" s="19">
        <f t="shared" si="210"/>
        <v>1.0006842831905687</v>
      </c>
      <c r="EO84" s="19">
        <f t="shared" si="210"/>
        <v>1.001361379002297</v>
      </c>
      <c r="EP84" s="19">
        <f t="shared" si="210"/>
        <v>1.0069099783651323</v>
      </c>
      <c r="EQ84" s="19">
        <f t="shared" si="210"/>
        <v>1.0041958070598054</v>
      </c>
      <c r="ER84" s="19">
        <f t="shared" si="210"/>
        <v>1.0009912092359536</v>
      </c>
      <c r="ES84" s="19">
        <f t="shared" si="210"/>
        <v>0.99992259240450798</v>
      </c>
      <c r="ET84" s="19">
        <f t="shared" si="210"/>
        <v>1.0050432016848072</v>
      </c>
      <c r="EU84" s="19">
        <f t="shared" si="210"/>
        <v>1.000580151841314</v>
      </c>
      <c r="EV84" s="19">
        <f t="shared" si="210"/>
        <v>1.0003054696278955</v>
      </c>
      <c r="EW84" s="19">
        <f t="shared" si="210"/>
        <v>1.0003990168915817</v>
      </c>
      <c r="EX84" s="19">
        <f t="shared" si="210"/>
        <v>1.0004053774770771</v>
      </c>
      <c r="EY84" s="19">
        <f t="shared" si="210"/>
        <v>1.0004331648419877</v>
      </c>
      <c r="EZ84" s="19">
        <f t="shared" si="210"/>
        <v>1.0000445393489459</v>
      </c>
      <c r="FA84" s="19">
        <f t="shared" si="210"/>
        <v>1.0009551690013929</v>
      </c>
      <c r="FB84" s="19">
        <f t="shared" si="210"/>
        <v>1.0000243649343323</v>
      </c>
      <c r="FC84" s="19">
        <f t="shared" si="210"/>
        <v>1.0000641553463541</v>
      </c>
      <c r="FD84" s="19">
        <f t="shared" si="210"/>
        <v>1.0002944171958013</v>
      </c>
      <c r="FE84" s="8"/>
      <c r="FF84" s="19">
        <f>IFERROR(FG36/FF36,"")</f>
        <v>1.5252737417298374</v>
      </c>
      <c r="FG84" s="19">
        <f t="shared" ref="FG84:GR84" si="211">IFERROR(FH36/FG36,"")</f>
        <v>1.0150296271338823</v>
      </c>
      <c r="FH84" s="19">
        <f t="shared" si="211"/>
        <v>1.0064654547044154</v>
      </c>
      <c r="FI84" s="19">
        <f t="shared" si="211"/>
        <v>1.0040019377806479</v>
      </c>
      <c r="FJ84" s="19">
        <f t="shared" si="211"/>
        <v>1.001521516790046</v>
      </c>
      <c r="FK84" s="19">
        <f t="shared" si="211"/>
        <v>1.0011826982423901</v>
      </c>
      <c r="FL84" s="19">
        <f t="shared" si="211"/>
        <v>1.0004870188240702</v>
      </c>
      <c r="FM84" s="19">
        <f t="shared" si="211"/>
        <v>1.0000610805209449</v>
      </c>
      <c r="FN84" s="19">
        <f t="shared" si="211"/>
        <v>1.000200541483385</v>
      </c>
      <c r="FO84" s="19">
        <f t="shared" si="211"/>
        <v>1.0002794609228314</v>
      </c>
      <c r="FP84" s="19">
        <f t="shared" si="211"/>
        <v>1.000109994960005</v>
      </c>
      <c r="FQ84" s="19">
        <f t="shared" si="211"/>
        <v>0.99995465098564873</v>
      </c>
      <c r="FR84" s="19">
        <f t="shared" si="211"/>
        <v>1.0002944531248943</v>
      </c>
      <c r="FS84" s="19">
        <f t="shared" si="211"/>
        <v>0.99989009292083686</v>
      </c>
      <c r="FT84" s="19">
        <f t="shared" si="211"/>
        <v>1.0000196612815582</v>
      </c>
      <c r="FU84" s="19">
        <f t="shared" si="211"/>
        <v>0.99999840944085427</v>
      </c>
      <c r="FV84" s="19">
        <f t="shared" si="211"/>
        <v>0.99991283296694866</v>
      </c>
      <c r="FW84" s="19">
        <f t="shared" si="211"/>
        <v>0.99999547749252415</v>
      </c>
      <c r="FX84" s="19">
        <f t="shared" si="211"/>
        <v>0.99999297492512995</v>
      </c>
      <c r="FY84" s="19">
        <f t="shared" si="211"/>
        <v>0.99983086115646069</v>
      </c>
      <c r="FZ84" s="19">
        <f t="shared" si="211"/>
        <v>0.99999619038252718</v>
      </c>
      <c r="GA84" s="19">
        <f t="shared" si="211"/>
        <v>1.0000227626794813</v>
      </c>
      <c r="GB84" s="19">
        <f t="shared" si="211"/>
        <v>1.000022227441149</v>
      </c>
      <c r="GC84" s="19">
        <f t="shared" si="211"/>
        <v>0.99999555020968833</v>
      </c>
      <c r="GD84" s="19">
        <f t="shared" si="211"/>
        <v>0.99990722145915623</v>
      </c>
      <c r="GE84" s="19">
        <f t="shared" si="211"/>
        <v>0.99999263365835023</v>
      </c>
      <c r="GF84" s="19">
        <f t="shared" si="211"/>
        <v>0.99998894698285656</v>
      </c>
      <c r="GG84" s="19">
        <f t="shared" si="211"/>
        <v>0.99988090128075058</v>
      </c>
      <c r="GH84" s="19">
        <f t="shared" si="211"/>
        <v>0.99999654008712113</v>
      </c>
      <c r="GI84" s="19">
        <f t="shared" si="211"/>
        <v>0.99977592584656205</v>
      </c>
      <c r="GJ84" s="19">
        <f t="shared" si="211"/>
        <v>0.99991339932602141</v>
      </c>
      <c r="GK84" s="19">
        <f t="shared" si="211"/>
        <v>1.0000469253186637</v>
      </c>
      <c r="GL84" s="19">
        <f t="shared" si="211"/>
        <v>1.0000383444077345</v>
      </c>
      <c r="GM84" s="19">
        <f t="shared" si="211"/>
        <v>0.99999552490834931</v>
      </c>
      <c r="GN84" s="19">
        <f t="shared" si="211"/>
        <v>0.99999650136527363</v>
      </c>
      <c r="GO84" s="19">
        <f t="shared" si="211"/>
        <v>0.99999905482962459</v>
      </c>
      <c r="GP84" s="19">
        <f t="shared" si="211"/>
        <v>0.99999935838917242</v>
      </c>
      <c r="GQ84" s="19">
        <f t="shared" si="211"/>
        <v>0.99999247874098895</v>
      </c>
      <c r="GR84" s="19">
        <f t="shared" si="211"/>
        <v>0.99999526334217159</v>
      </c>
      <c r="GS84" s="8"/>
    </row>
    <row r="85" spans="1:201" x14ac:dyDescent="0.25">
      <c r="A85" s="115">
        <f>$A$37</f>
        <v>20123</v>
      </c>
      <c r="B85" s="19">
        <f t="shared" ref="B85:Q122" si="212">IFERROR(C37/B37,"")</f>
        <v>16.088234467747657</v>
      </c>
      <c r="C85" s="19">
        <f t="shared" si="212"/>
        <v>2.8658982212931967</v>
      </c>
      <c r="D85" s="19">
        <f t="shared" si="212"/>
        <v>1.8771978935896334</v>
      </c>
      <c r="E85" s="19">
        <f t="shared" si="212"/>
        <v>1.4498868565352376</v>
      </c>
      <c r="F85" s="19">
        <f t="shared" si="212"/>
        <v>1.2400042963601789</v>
      </c>
      <c r="G85" s="19">
        <f t="shared" si="212"/>
        <v>1.1543685378920721</v>
      </c>
      <c r="H85" s="19">
        <f t="shared" si="212"/>
        <v>1.1461353672382706</v>
      </c>
      <c r="I85" s="19">
        <f t="shared" si="212"/>
        <v>1.159653454859066</v>
      </c>
      <c r="J85" s="19">
        <f t="shared" si="212"/>
        <v>1.0900126816737599</v>
      </c>
      <c r="K85" s="19">
        <f t="shared" si="212"/>
        <v>1.0757916821029492</v>
      </c>
      <c r="L85" s="19">
        <f t="shared" si="212"/>
        <v>1.0701378715506602</v>
      </c>
      <c r="M85" s="19">
        <f t="shared" si="212"/>
        <v>1.062810878215517</v>
      </c>
      <c r="N85" s="19">
        <f t="shared" si="212"/>
        <v>1.0478794940040872</v>
      </c>
      <c r="O85" s="19">
        <f t="shared" si="212"/>
        <v>1.0429867477179247</v>
      </c>
      <c r="P85" s="19">
        <f t="shared" si="212"/>
        <v>1.0302069189080652</v>
      </c>
      <c r="Q85" s="19">
        <f t="shared" si="212"/>
        <v>1.0256068432453906</v>
      </c>
      <c r="R85" s="19">
        <f t="shared" si="207"/>
        <v>1.0114631440314221</v>
      </c>
      <c r="S85" s="19">
        <f t="shared" si="207"/>
        <v>1.0102347527501494</v>
      </c>
      <c r="T85" s="19">
        <f t="shared" si="207"/>
        <v>1.005655055211166</v>
      </c>
      <c r="U85" s="19">
        <f t="shared" si="207"/>
        <v>1.0021393475140472</v>
      </c>
      <c r="V85" s="19">
        <f t="shared" si="207"/>
        <v>1.0028640751507614</v>
      </c>
      <c r="W85" s="19">
        <f t="shared" si="207"/>
        <v>1.0022675514856889</v>
      </c>
      <c r="X85" s="19">
        <f t="shared" si="207"/>
        <v>1.0036021947196059</v>
      </c>
      <c r="Y85" s="19">
        <f t="shared" si="207"/>
        <v>1.0004649760577053</v>
      </c>
      <c r="Z85" s="19">
        <f t="shared" si="207"/>
        <v>1.0005071161860297</v>
      </c>
      <c r="AA85" s="19">
        <f t="shared" si="207"/>
        <v>1.0007270757060835</v>
      </c>
      <c r="AB85" s="19">
        <f t="shared" si="207"/>
        <v>1.0015112419671808</v>
      </c>
      <c r="AC85" s="19">
        <f t="shared" si="207"/>
        <v>1.0000285643165754</v>
      </c>
      <c r="AD85" s="19">
        <f t="shared" si="207"/>
        <v>1.0000383153662202</v>
      </c>
      <c r="AE85" s="19">
        <f t="shared" si="207"/>
        <v>1.0000410891046794</v>
      </c>
      <c r="AF85" s="19">
        <f t="shared" si="207"/>
        <v>1.0000116763186786</v>
      </c>
      <c r="AG85" s="19">
        <f t="shared" si="207"/>
        <v>1.0000160553247313</v>
      </c>
      <c r="AH85" s="19">
        <f t="shared" si="207"/>
        <v>1.0000027028325384</v>
      </c>
      <c r="AI85" s="19">
        <f t="shared" si="207"/>
        <v>1.0000874341808603</v>
      </c>
      <c r="AJ85" s="19">
        <f t="shared" si="207"/>
        <v>1.0000162811851709</v>
      </c>
      <c r="AK85" s="19">
        <f t="shared" si="207"/>
        <v>1.0000792707580088</v>
      </c>
      <c r="AL85" s="19">
        <f t="shared" si="207"/>
        <v>1.0000009963585985</v>
      </c>
      <c r="AM85" s="19">
        <f t="shared" si="207"/>
        <v>1</v>
      </c>
      <c r="AN85" s="8"/>
      <c r="AO85" s="8"/>
      <c r="AP85" s="19">
        <f t="shared" ref="AP85:CA85" si="213">IFERROR(AQ37/AP37,"")</f>
        <v>1.8969750884431738</v>
      </c>
      <c r="AQ85" s="19">
        <f t="shared" si="213"/>
        <v>1.0917313689473118</v>
      </c>
      <c r="AR85" s="19">
        <f t="shared" si="213"/>
        <v>1.0343531254949667</v>
      </c>
      <c r="AS85" s="19">
        <f t="shared" si="213"/>
        <v>1.0145887595705894</v>
      </c>
      <c r="AT85" s="19">
        <f t="shared" si="213"/>
        <v>1.0096868061115554</v>
      </c>
      <c r="AU85" s="19">
        <f t="shared" si="213"/>
        <v>1.0054606709165905</v>
      </c>
      <c r="AV85" s="19">
        <f t="shared" si="213"/>
        <v>1.0034435818013996</v>
      </c>
      <c r="AW85" s="19">
        <f t="shared" si="213"/>
        <v>1.0036608152760869</v>
      </c>
      <c r="AX85" s="19">
        <f t="shared" si="213"/>
        <v>1.0020549841475752</v>
      </c>
      <c r="AY85" s="19">
        <f t="shared" si="213"/>
        <v>1.0016775077586817</v>
      </c>
      <c r="AZ85" s="19">
        <f t="shared" si="213"/>
        <v>1.0012440305271588</v>
      </c>
      <c r="BA85" s="19">
        <f t="shared" si="213"/>
        <v>1.0009348012575541</v>
      </c>
      <c r="BB85" s="19">
        <f t="shared" si="213"/>
        <v>1.0004043220157623</v>
      </c>
      <c r="BC85" s="19">
        <f t="shared" si="213"/>
        <v>1.0001051080111019</v>
      </c>
      <c r="BD85" s="19">
        <f t="shared" si="213"/>
        <v>1.0000528734024263</v>
      </c>
      <c r="BE85" s="19">
        <f t="shared" si="213"/>
        <v>1.0006846715134383</v>
      </c>
      <c r="BF85" s="19">
        <f t="shared" si="213"/>
        <v>1.0000537004030576</v>
      </c>
      <c r="BG85" s="19">
        <f t="shared" si="213"/>
        <v>1.0003953441785536</v>
      </c>
      <c r="BH85" s="19">
        <f t="shared" si="213"/>
        <v>1.0002475001176112</v>
      </c>
      <c r="BI85" s="19">
        <f t="shared" si="213"/>
        <v>1.0000085092447604</v>
      </c>
      <c r="BJ85" s="19">
        <f t="shared" si="213"/>
        <v>1</v>
      </c>
      <c r="BK85" s="19">
        <f t="shared" si="213"/>
        <v>1.0000123241455665</v>
      </c>
      <c r="BL85" s="19">
        <f t="shared" si="213"/>
        <v>1.0000189001466191</v>
      </c>
      <c r="BM85" s="19">
        <f t="shared" si="213"/>
        <v>0.99999595203919578</v>
      </c>
      <c r="BN85" s="19">
        <f t="shared" si="213"/>
        <v>0.99997043822744924</v>
      </c>
      <c r="BO85" s="19">
        <f t="shared" si="213"/>
        <v>1</v>
      </c>
      <c r="BP85" s="19">
        <f t="shared" si="213"/>
        <v>1</v>
      </c>
      <c r="BQ85" s="19">
        <f t="shared" si="213"/>
        <v>0.9999991975462249</v>
      </c>
      <c r="BR85" s="19">
        <f t="shared" si="213"/>
        <v>1</v>
      </c>
      <c r="BS85" s="19">
        <f t="shared" si="213"/>
        <v>1</v>
      </c>
      <c r="BT85" s="19">
        <f t="shared" si="213"/>
        <v>0.99997662022109313</v>
      </c>
      <c r="BU85" s="19">
        <f t="shared" si="213"/>
        <v>1</v>
      </c>
      <c r="BV85" s="19">
        <f t="shared" si="213"/>
        <v>1</v>
      </c>
      <c r="BW85" s="19">
        <f t="shared" si="213"/>
        <v>0.99997515245978852</v>
      </c>
      <c r="BX85" s="19">
        <f t="shared" si="213"/>
        <v>0.99999997208072178</v>
      </c>
      <c r="BY85" s="19">
        <f t="shared" si="213"/>
        <v>1</v>
      </c>
      <c r="BZ85" s="19">
        <f t="shared" si="213"/>
        <v>1</v>
      </c>
      <c r="CA85" s="19">
        <f t="shared" si="213"/>
        <v>1</v>
      </c>
      <c r="CB85" s="8"/>
      <c r="CC85" s="8"/>
      <c r="CD85" s="19">
        <f t="shared" ref="CD85:DO85" si="214">IFERROR(CE37/CD37,"")</f>
        <v>4.0609710271377617</v>
      </c>
      <c r="CE85" s="19">
        <f t="shared" si="214"/>
        <v>1.4353361865069467</v>
      </c>
      <c r="CF85" s="19">
        <f t="shared" si="214"/>
        <v>1.1240606395727557</v>
      </c>
      <c r="CG85" s="19">
        <f t="shared" si="214"/>
        <v>1.063866195016828</v>
      </c>
      <c r="CH85" s="19">
        <f t="shared" si="214"/>
        <v>1.019682845823233</v>
      </c>
      <c r="CI85" s="19">
        <f t="shared" si="214"/>
        <v>1.0172642900085749</v>
      </c>
      <c r="CJ85" s="19">
        <f t="shared" si="214"/>
        <v>1.0164529476290918</v>
      </c>
      <c r="CK85" s="19">
        <f t="shared" si="214"/>
        <v>1.012936897150027</v>
      </c>
      <c r="CL85" s="19">
        <f t="shared" si="214"/>
        <v>1.0109817320952641</v>
      </c>
      <c r="CM85" s="19">
        <f t="shared" si="214"/>
        <v>1.002213879594912</v>
      </c>
      <c r="CN85" s="19">
        <f t="shared" si="214"/>
        <v>1.0005487569978593</v>
      </c>
      <c r="CO85" s="19">
        <f t="shared" si="214"/>
        <v>1.0011051861019464</v>
      </c>
      <c r="CP85" s="19">
        <f t="shared" si="214"/>
        <v>1.0023704912743254</v>
      </c>
      <c r="CQ85" s="19">
        <f t="shared" si="214"/>
        <v>0.9999590040996591</v>
      </c>
      <c r="CR85" s="19">
        <f t="shared" si="214"/>
        <v>0.99858675740895875</v>
      </c>
      <c r="CS85" s="19">
        <f t="shared" si="214"/>
        <v>1.0005784873036918</v>
      </c>
      <c r="CT85" s="19">
        <f t="shared" si="214"/>
        <v>1.0006909188390751</v>
      </c>
      <c r="CU85" s="19">
        <f t="shared" si="214"/>
        <v>0.99969526249686358</v>
      </c>
      <c r="CV85" s="19">
        <f t="shared" si="214"/>
        <v>1.0004882137473579</v>
      </c>
      <c r="CW85" s="19">
        <f t="shared" si="214"/>
        <v>0.99992033835370531</v>
      </c>
      <c r="CX85" s="19">
        <f t="shared" si="214"/>
        <v>1.0000630265054131</v>
      </c>
      <c r="CY85" s="19">
        <f t="shared" si="214"/>
        <v>1</v>
      </c>
      <c r="CZ85" s="19">
        <f t="shared" si="214"/>
        <v>0.99999040812603945</v>
      </c>
      <c r="DA85" s="19">
        <f t="shared" si="214"/>
        <v>0.99997666245425409</v>
      </c>
      <c r="DB85" s="19">
        <f t="shared" si="214"/>
        <v>0.99999912232396815</v>
      </c>
      <c r="DC85" s="19">
        <f t="shared" si="214"/>
        <v>0.99998131668849777</v>
      </c>
      <c r="DD85" s="19">
        <f t="shared" si="214"/>
        <v>0.99995760928585209</v>
      </c>
      <c r="DE85" s="19">
        <f t="shared" si="214"/>
        <v>0.99995932248687014</v>
      </c>
      <c r="DF85" s="19">
        <f t="shared" si="214"/>
        <v>1</v>
      </c>
      <c r="DG85" s="19">
        <f t="shared" si="214"/>
        <v>1</v>
      </c>
      <c r="DH85" s="19">
        <f t="shared" si="214"/>
        <v>1</v>
      </c>
      <c r="DI85" s="19">
        <f t="shared" si="214"/>
        <v>1</v>
      </c>
      <c r="DJ85" s="19">
        <f t="shared" si="214"/>
        <v>1</v>
      </c>
      <c r="DK85" s="19">
        <f t="shared" si="214"/>
        <v>1</v>
      </c>
      <c r="DL85" s="19">
        <f t="shared" si="214"/>
        <v>0.99989762445736785</v>
      </c>
      <c r="DM85" s="19">
        <f t="shared" si="214"/>
        <v>1</v>
      </c>
      <c r="DN85" s="19">
        <f t="shared" si="214"/>
        <v>0.99995548460788519</v>
      </c>
      <c r="DO85" s="19">
        <f t="shared" si="214"/>
        <v>1</v>
      </c>
      <c r="DP85" s="8"/>
      <c r="DQ85" s="8"/>
      <c r="DR85" s="19">
        <f t="shared" ref="DR85:FC85" si="215">IFERROR(DS37/DR37,"")</f>
        <v>3.1405782245751523</v>
      </c>
      <c r="DS85" s="19">
        <f t="shared" si="215"/>
        <v>1.9491793844310012</v>
      </c>
      <c r="DT85" s="19">
        <f t="shared" si="215"/>
        <v>1.5059867362133814</v>
      </c>
      <c r="DU85" s="19">
        <f t="shared" si="215"/>
        <v>1.2556499856982595</v>
      </c>
      <c r="DV85" s="19">
        <f t="shared" si="215"/>
        <v>1.1716475005702367</v>
      </c>
      <c r="DW85" s="19">
        <f t="shared" si="215"/>
        <v>1.1232272677239177</v>
      </c>
      <c r="DX85" s="19">
        <f t="shared" si="215"/>
        <v>1.1384198502658582</v>
      </c>
      <c r="DY85" s="19">
        <f t="shared" si="215"/>
        <v>1.0872377042341088</v>
      </c>
      <c r="DZ85" s="19">
        <f t="shared" si="215"/>
        <v>1.1043977943272865</v>
      </c>
      <c r="EA85" s="19">
        <f t="shared" si="215"/>
        <v>1.0737655519397944</v>
      </c>
      <c r="EB85" s="19">
        <f t="shared" si="215"/>
        <v>1.0790686058455559</v>
      </c>
      <c r="EC85" s="19">
        <f t="shared" si="215"/>
        <v>1.0405081700819385</v>
      </c>
      <c r="ED85" s="19">
        <f t="shared" si="215"/>
        <v>1.0383687327430644</v>
      </c>
      <c r="EE85" s="19">
        <f t="shared" si="215"/>
        <v>1.0318858240700506</v>
      </c>
      <c r="EF85" s="19">
        <f t="shared" si="215"/>
        <v>1.0260679667724784</v>
      </c>
      <c r="EG85" s="19">
        <f t="shared" si="215"/>
        <v>1.0093863318573775</v>
      </c>
      <c r="EH85" s="19">
        <f t="shared" si="215"/>
        <v>1.0094548348207666</v>
      </c>
      <c r="EI85" s="19">
        <f t="shared" si="215"/>
        <v>1.0083757486801561</v>
      </c>
      <c r="EJ85" s="19">
        <f t="shared" si="215"/>
        <v>1.009399468510737</v>
      </c>
      <c r="EK85" s="19">
        <f t="shared" si="215"/>
        <v>1.0090922685122536</v>
      </c>
      <c r="EL85" s="19">
        <f t="shared" si="215"/>
        <v>1.0110574371792733</v>
      </c>
      <c r="EM85" s="19">
        <f t="shared" si="215"/>
        <v>1.0020816734003597</v>
      </c>
      <c r="EN85" s="19">
        <f t="shared" si="215"/>
        <v>1.0035526855314487</v>
      </c>
      <c r="EO85" s="19">
        <f t="shared" si="215"/>
        <v>1.0040437164653755</v>
      </c>
      <c r="EP85" s="19">
        <f t="shared" si="215"/>
        <v>1.0017863599183523</v>
      </c>
      <c r="EQ85" s="19">
        <f t="shared" si="215"/>
        <v>1.0019169367279412</v>
      </c>
      <c r="ER85" s="19">
        <f t="shared" si="215"/>
        <v>0.99993126081014372</v>
      </c>
      <c r="ES85" s="19">
        <f t="shared" si="215"/>
        <v>1.0025517008856966</v>
      </c>
      <c r="ET85" s="19">
        <f t="shared" si="215"/>
        <v>1.0008807543346396</v>
      </c>
      <c r="EU85" s="19">
        <f t="shared" si="215"/>
        <v>1.0026277602102944</v>
      </c>
      <c r="EV85" s="19">
        <f t="shared" si="215"/>
        <v>1.0011550519116674</v>
      </c>
      <c r="EW85" s="19">
        <f t="shared" si="215"/>
        <v>1.0005457263816422</v>
      </c>
      <c r="EX85" s="19">
        <f t="shared" si="215"/>
        <v>1.0007025005803725</v>
      </c>
      <c r="EY85" s="19">
        <f t="shared" si="215"/>
        <v>1.0073138418888972</v>
      </c>
      <c r="EZ85" s="19">
        <f t="shared" si="215"/>
        <v>0.99991093046136748</v>
      </c>
      <c r="FA85" s="19">
        <f t="shared" si="215"/>
        <v>1.0052131537425755</v>
      </c>
      <c r="FB85" s="19">
        <f t="shared" si="215"/>
        <v>1.0000995830631572</v>
      </c>
      <c r="FC85" s="19">
        <f t="shared" si="215"/>
        <v>0.99991340561479036</v>
      </c>
      <c r="FD85" s="8"/>
      <c r="FE85" s="8"/>
      <c r="FF85" s="19">
        <f t="shared" ref="FF85:GQ85" si="216">IFERROR(FG37/FF37,"")</f>
        <v>1.4901867474438153</v>
      </c>
      <c r="FG85" s="19">
        <f t="shared" si="216"/>
        <v>1.0193668628103585</v>
      </c>
      <c r="FH85" s="19">
        <f t="shared" si="216"/>
        <v>1.0092272596259584</v>
      </c>
      <c r="FI85" s="19">
        <f t="shared" si="216"/>
        <v>1.0030312043597276</v>
      </c>
      <c r="FJ85" s="19">
        <f t="shared" si="216"/>
        <v>1.0008083071739953</v>
      </c>
      <c r="FK85" s="19">
        <f t="shared" si="216"/>
        <v>1.0001206338515307</v>
      </c>
      <c r="FL85" s="19">
        <f t="shared" si="216"/>
        <v>0.99993443753088196</v>
      </c>
      <c r="FM85" s="19">
        <f t="shared" si="216"/>
        <v>1.0001717425244796</v>
      </c>
      <c r="FN85" s="19">
        <f t="shared" si="216"/>
        <v>1.000364463890808</v>
      </c>
      <c r="FO85" s="19">
        <f t="shared" si="216"/>
        <v>1.0003685369085551</v>
      </c>
      <c r="FP85" s="19">
        <f t="shared" si="216"/>
        <v>0.99999981193718157</v>
      </c>
      <c r="FQ85" s="19">
        <f t="shared" si="216"/>
        <v>1.0004117572278599</v>
      </c>
      <c r="FR85" s="19">
        <f t="shared" si="216"/>
        <v>1.0001515840291157</v>
      </c>
      <c r="FS85" s="19">
        <f t="shared" si="216"/>
        <v>1.0000511521211919</v>
      </c>
      <c r="FT85" s="19">
        <f t="shared" si="216"/>
        <v>0.99996506369075089</v>
      </c>
      <c r="FU85" s="19">
        <f t="shared" si="216"/>
        <v>0.99951142042415497</v>
      </c>
      <c r="FV85" s="19">
        <f t="shared" si="216"/>
        <v>1.0000889568391018</v>
      </c>
      <c r="FW85" s="19">
        <f t="shared" si="216"/>
        <v>1.0000005417244993</v>
      </c>
      <c r="FX85" s="19">
        <f t="shared" si="216"/>
        <v>1.0000890543023038</v>
      </c>
      <c r="FY85" s="19">
        <f t="shared" si="216"/>
        <v>1.0000929706709751</v>
      </c>
      <c r="FZ85" s="19">
        <f t="shared" si="216"/>
        <v>1.0000807635882227</v>
      </c>
      <c r="GA85" s="19">
        <f t="shared" si="216"/>
        <v>1.0000241079215972</v>
      </c>
      <c r="GB85" s="19">
        <f t="shared" si="216"/>
        <v>1</v>
      </c>
      <c r="GC85" s="19">
        <f t="shared" si="216"/>
        <v>1.0000083683103884</v>
      </c>
      <c r="GD85" s="19">
        <f t="shared" si="216"/>
        <v>1.0001124733661584</v>
      </c>
      <c r="GE85" s="19">
        <f t="shared" si="216"/>
        <v>1.0000070990773635</v>
      </c>
      <c r="GF85" s="19">
        <f t="shared" si="216"/>
        <v>1.0000160431212202</v>
      </c>
      <c r="GG85" s="19">
        <f t="shared" si="216"/>
        <v>1.000017087982235</v>
      </c>
      <c r="GH85" s="19">
        <f t="shared" si="216"/>
        <v>1.000015574552541</v>
      </c>
      <c r="GI85" s="19">
        <f t="shared" si="216"/>
        <v>1</v>
      </c>
      <c r="GJ85" s="19">
        <f t="shared" si="216"/>
        <v>1</v>
      </c>
      <c r="GK85" s="19">
        <f t="shared" si="216"/>
        <v>1</v>
      </c>
      <c r="GL85" s="19">
        <f t="shared" si="216"/>
        <v>1.0000112673859221</v>
      </c>
      <c r="GM85" s="19">
        <f t="shared" si="216"/>
        <v>1</v>
      </c>
      <c r="GN85" s="19">
        <f t="shared" si="216"/>
        <v>1</v>
      </c>
      <c r="GO85" s="19">
        <f t="shared" si="216"/>
        <v>1</v>
      </c>
      <c r="GP85" s="19">
        <f t="shared" si="216"/>
        <v>1</v>
      </c>
      <c r="GQ85" s="19">
        <f t="shared" si="216"/>
        <v>1</v>
      </c>
      <c r="GR85" s="8"/>
      <c r="GS85" s="8"/>
    </row>
    <row r="86" spans="1:201" x14ac:dyDescent="0.25">
      <c r="A86" s="115">
        <f>$A$38</f>
        <v>20124</v>
      </c>
      <c r="B86" s="19">
        <f t="shared" si="212"/>
        <v>10.431335332280192</v>
      </c>
      <c r="C86" s="19">
        <f t="shared" si="212"/>
        <v>3.5123816133785897</v>
      </c>
      <c r="D86" s="19">
        <f t="shared" si="212"/>
        <v>1.9058938385104567</v>
      </c>
      <c r="E86" s="19">
        <f t="shared" si="212"/>
        <v>1.3272217632500019</v>
      </c>
      <c r="F86" s="19">
        <f t="shared" si="212"/>
        <v>1.2836263298958743</v>
      </c>
      <c r="G86" s="19">
        <f t="shared" si="212"/>
        <v>1.1755624597386041</v>
      </c>
      <c r="H86" s="19">
        <f t="shared" si="212"/>
        <v>1.1535075459284045</v>
      </c>
      <c r="I86" s="19">
        <f t="shared" si="212"/>
        <v>1.1311582232662398</v>
      </c>
      <c r="J86" s="19">
        <f t="shared" si="212"/>
        <v>1.0865356594399587</v>
      </c>
      <c r="K86" s="19">
        <f t="shared" si="212"/>
        <v>1.0932406658502125</v>
      </c>
      <c r="L86" s="19">
        <f t="shared" si="212"/>
        <v>1.0804704021416391</v>
      </c>
      <c r="M86" s="19">
        <f t="shared" si="212"/>
        <v>1.0764225686340971</v>
      </c>
      <c r="N86" s="19">
        <f t="shared" si="212"/>
        <v>1.0529412610157658</v>
      </c>
      <c r="O86" s="19">
        <f t="shared" si="212"/>
        <v>1.0364891551447177</v>
      </c>
      <c r="P86" s="19">
        <f t="shared" si="212"/>
        <v>1.0348971729312768</v>
      </c>
      <c r="Q86" s="19">
        <f t="shared" si="212"/>
        <v>1.0160381935740526</v>
      </c>
      <c r="R86" s="19">
        <f t="shared" si="207"/>
        <v>1.0104123018195725</v>
      </c>
      <c r="S86" s="19">
        <f t="shared" si="207"/>
        <v>1.006847240729182</v>
      </c>
      <c r="T86" s="19">
        <f t="shared" si="207"/>
        <v>1.0070211373245033</v>
      </c>
      <c r="U86" s="19">
        <f t="shared" si="207"/>
        <v>1.012169492460161</v>
      </c>
      <c r="V86" s="19">
        <f t="shared" si="207"/>
        <v>1.0039131474084597</v>
      </c>
      <c r="W86" s="19">
        <f t="shared" si="207"/>
        <v>1.0033729695059042</v>
      </c>
      <c r="X86" s="19">
        <f t="shared" si="207"/>
        <v>1.0016540732853669</v>
      </c>
      <c r="Y86" s="19">
        <f t="shared" si="207"/>
        <v>1.0019200566415321</v>
      </c>
      <c r="Z86" s="19">
        <f t="shared" si="207"/>
        <v>1.0032243307852466</v>
      </c>
      <c r="AA86" s="19">
        <f t="shared" si="207"/>
        <v>1.001094841353624</v>
      </c>
      <c r="AB86" s="19">
        <f t="shared" si="207"/>
        <v>1.0033733461177292</v>
      </c>
      <c r="AC86" s="19">
        <f t="shared" si="207"/>
        <v>1.0006691633254714</v>
      </c>
      <c r="AD86" s="19">
        <f t="shared" si="207"/>
        <v>1.0001173045051757</v>
      </c>
      <c r="AE86" s="19">
        <f t="shared" si="207"/>
        <v>1.0000621586368625</v>
      </c>
      <c r="AF86" s="19">
        <f t="shared" si="207"/>
        <v>0.99995456676647787</v>
      </c>
      <c r="AG86" s="19">
        <f t="shared" si="207"/>
        <v>1.0001825583119064</v>
      </c>
      <c r="AH86" s="19">
        <f t="shared" si="207"/>
        <v>1.0001131750926577</v>
      </c>
      <c r="AI86" s="19">
        <f t="shared" si="207"/>
        <v>1.000142940782123</v>
      </c>
      <c r="AJ86" s="19">
        <f t="shared" si="207"/>
        <v>1.0000579917712031</v>
      </c>
      <c r="AK86" s="19">
        <f t="shared" si="207"/>
        <v>1.0000457494615498</v>
      </c>
      <c r="AL86" s="19">
        <f t="shared" si="207"/>
        <v>1.0005336190808489</v>
      </c>
      <c r="AM86" s="8"/>
      <c r="AN86" s="8"/>
      <c r="AO86" s="8"/>
      <c r="AP86" s="19">
        <f t="shared" ref="AP86:BZ86" si="217">IFERROR(AQ38/AP38,"")</f>
        <v>1.8959328315788539</v>
      </c>
      <c r="AQ86" s="19">
        <f t="shared" si="217"/>
        <v>1.1013460700199962</v>
      </c>
      <c r="AR86" s="19">
        <f t="shared" si="217"/>
        <v>1.0377914448902181</v>
      </c>
      <c r="AS86" s="19">
        <f t="shared" si="217"/>
        <v>1.0154961313481612</v>
      </c>
      <c r="AT86" s="19">
        <f t="shared" si="217"/>
        <v>1.009094406797741</v>
      </c>
      <c r="AU86" s="19">
        <f t="shared" si="217"/>
        <v>1.003852622119884</v>
      </c>
      <c r="AV86" s="19">
        <f t="shared" si="217"/>
        <v>1.0045686115678825</v>
      </c>
      <c r="AW86" s="19">
        <f t="shared" si="217"/>
        <v>1.0031304235591183</v>
      </c>
      <c r="AX86" s="19">
        <f t="shared" si="217"/>
        <v>1.001389187190304</v>
      </c>
      <c r="AY86" s="19">
        <f t="shared" si="217"/>
        <v>1.0013534258279151</v>
      </c>
      <c r="AZ86" s="19">
        <f t="shared" si="217"/>
        <v>1.0005956738246813</v>
      </c>
      <c r="BA86" s="19">
        <f t="shared" si="217"/>
        <v>1.0014036779554873</v>
      </c>
      <c r="BB86" s="19">
        <f t="shared" si="217"/>
        <v>1.0006151155709695</v>
      </c>
      <c r="BC86" s="19">
        <f t="shared" si="217"/>
        <v>1.001792947239182</v>
      </c>
      <c r="BD86" s="19">
        <f t="shared" si="217"/>
        <v>1.0001178631824581</v>
      </c>
      <c r="BE86" s="19">
        <f t="shared" si="217"/>
        <v>1.0000725131127093</v>
      </c>
      <c r="BF86" s="19">
        <f t="shared" si="217"/>
        <v>1.0000088664797699</v>
      </c>
      <c r="BG86" s="19">
        <f t="shared" si="217"/>
        <v>1.000019914380317</v>
      </c>
      <c r="BH86" s="19">
        <f t="shared" si="217"/>
        <v>0.99999532129328339</v>
      </c>
      <c r="BI86" s="19">
        <f t="shared" si="217"/>
        <v>1.0000003369181107</v>
      </c>
      <c r="BJ86" s="19">
        <f t="shared" si="217"/>
        <v>0.99994272624569092</v>
      </c>
      <c r="BK86" s="19">
        <f t="shared" si="217"/>
        <v>1.0000577403235604</v>
      </c>
      <c r="BL86" s="19">
        <f t="shared" si="217"/>
        <v>0.99999734012230634</v>
      </c>
      <c r="BM86" s="19">
        <f t="shared" si="217"/>
        <v>0.99999867005761567</v>
      </c>
      <c r="BN86" s="19">
        <f t="shared" si="217"/>
        <v>1.0000244882616904</v>
      </c>
      <c r="BO86" s="19">
        <f t="shared" si="217"/>
        <v>1</v>
      </c>
      <c r="BP86" s="19">
        <f t="shared" si="217"/>
        <v>1.0000172147302102</v>
      </c>
      <c r="BQ86" s="19">
        <f t="shared" si="217"/>
        <v>0.99999911340753855</v>
      </c>
      <c r="BR86" s="19">
        <f t="shared" si="217"/>
        <v>1</v>
      </c>
      <c r="BS86" s="19">
        <f t="shared" si="217"/>
        <v>0.99999955670337626</v>
      </c>
      <c r="BT86" s="19">
        <f t="shared" si="217"/>
        <v>1</v>
      </c>
      <c r="BU86" s="19">
        <f t="shared" si="217"/>
        <v>1</v>
      </c>
      <c r="BV86" s="19">
        <f t="shared" si="217"/>
        <v>0.99999835980176499</v>
      </c>
      <c r="BW86" s="19">
        <f t="shared" si="217"/>
        <v>0.99999623197084753</v>
      </c>
      <c r="BX86" s="19">
        <f t="shared" si="217"/>
        <v>1</v>
      </c>
      <c r="BY86" s="19">
        <f t="shared" si="217"/>
        <v>0.99999955670078233</v>
      </c>
      <c r="BZ86" s="19">
        <f t="shared" si="217"/>
        <v>0.99999911340117154</v>
      </c>
      <c r="CA86" s="8"/>
      <c r="CB86" s="8"/>
      <c r="CC86" s="8"/>
      <c r="CD86" s="19">
        <f t="shared" ref="CD86:DN86" si="218">IFERROR(CE38/CD38,"")</f>
        <v>3.602958428467689</v>
      </c>
      <c r="CE86" s="19">
        <f t="shared" si="218"/>
        <v>1.383938505652607</v>
      </c>
      <c r="CF86" s="19">
        <f t="shared" si="218"/>
        <v>1.1154395217426254</v>
      </c>
      <c r="CG86" s="19">
        <f t="shared" si="218"/>
        <v>1.0556271224419105</v>
      </c>
      <c r="CH86" s="19">
        <f t="shared" si="218"/>
        <v>1.0111857077459334</v>
      </c>
      <c r="CI86" s="19">
        <f t="shared" si="218"/>
        <v>1.0165246738222864</v>
      </c>
      <c r="CJ86" s="19">
        <f t="shared" si="218"/>
        <v>1.0111512571115555</v>
      </c>
      <c r="CK86" s="19">
        <f t="shared" si="218"/>
        <v>1.0007038783720028</v>
      </c>
      <c r="CL86" s="19">
        <f t="shared" si="218"/>
        <v>1.0015995807500735</v>
      </c>
      <c r="CM86" s="19">
        <f t="shared" si="218"/>
        <v>0.99933961823896267</v>
      </c>
      <c r="CN86" s="19">
        <f t="shared" si="218"/>
        <v>1.0014417150027888</v>
      </c>
      <c r="CO86" s="19">
        <f t="shared" si="218"/>
        <v>0.99965817058123652</v>
      </c>
      <c r="CP86" s="19">
        <f t="shared" si="218"/>
        <v>0.9972992087672149</v>
      </c>
      <c r="CQ86" s="19">
        <f t="shared" si="218"/>
        <v>1.0002907147570586</v>
      </c>
      <c r="CR86" s="19">
        <f t="shared" si="218"/>
        <v>1.0012346813492328</v>
      </c>
      <c r="CS86" s="19">
        <f t="shared" si="218"/>
        <v>0.99893942678974879</v>
      </c>
      <c r="CT86" s="19">
        <f t="shared" si="218"/>
        <v>1.0001434960581121</v>
      </c>
      <c r="CU86" s="19">
        <f t="shared" si="218"/>
        <v>1.0001264225293884</v>
      </c>
      <c r="CV86" s="19">
        <f t="shared" si="218"/>
        <v>1.0000677008566168</v>
      </c>
      <c r="CW86" s="19">
        <f t="shared" si="218"/>
        <v>0.99995084877136198</v>
      </c>
      <c r="CX86" s="19">
        <f t="shared" si="218"/>
        <v>0.99957867213840268</v>
      </c>
      <c r="CY86" s="19">
        <f t="shared" si="218"/>
        <v>0.99977926559362196</v>
      </c>
      <c r="CZ86" s="19">
        <f t="shared" si="218"/>
        <v>0.9997619232403292</v>
      </c>
      <c r="DA86" s="19">
        <f t="shared" si="218"/>
        <v>0.99998122277267332</v>
      </c>
      <c r="DB86" s="19">
        <f t="shared" si="218"/>
        <v>0.99999516380294651</v>
      </c>
      <c r="DC86" s="19">
        <f t="shared" si="218"/>
        <v>1.0000328845078155</v>
      </c>
      <c r="DD86" s="19">
        <f t="shared" si="218"/>
        <v>0.99997808965658552</v>
      </c>
      <c r="DE86" s="19">
        <f t="shared" si="218"/>
        <v>0.99998551538018909</v>
      </c>
      <c r="DF86" s="19">
        <f t="shared" si="218"/>
        <v>0.99999032812221822</v>
      </c>
      <c r="DG86" s="19">
        <f t="shared" si="218"/>
        <v>1</v>
      </c>
      <c r="DH86" s="19">
        <f t="shared" si="218"/>
        <v>1</v>
      </c>
      <c r="DI86" s="19">
        <f t="shared" si="218"/>
        <v>1.0000146879742371</v>
      </c>
      <c r="DJ86" s="19">
        <f t="shared" si="218"/>
        <v>1.0001432516192885</v>
      </c>
      <c r="DK86" s="19">
        <f t="shared" si="218"/>
        <v>1</v>
      </c>
      <c r="DL86" s="19">
        <f t="shared" si="218"/>
        <v>1</v>
      </c>
      <c r="DM86" s="19">
        <f t="shared" si="218"/>
        <v>0.99957316084742875</v>
      </c>
      <c r="DN86" s="19">
        <f t="shared" si="218"/>
        <v>1</v>
      </c>
      <c r="DO86" s="8"/>
      <c r="DP86" s="8"/>
      <c r="DQ86" s="8"/>
      <c r="DR86" s="19">
        <f t="shared" ref="DR86:FB86" si="219">IFERROR(DS38/DR38,"")</f>
        <v>3.5761443879887329</v>
      </c>
      <c r="DS86" s="19">
        <f t="shared" si="219"/>
        <v>1.9690389575594986</v>
      </c>
      <c r="DT86" s="19">
        <f t="shared" si="219"/>
        <v>1.5978129188843273</v>
      </c>
      <c r="DU86" s="19">
        <f t="shared" si="219"/>
        <v>1.2253373651477812</v>
      </c>
      <c r="DV86" s="19">
        <f t="shared" si="219"/>
        <v>1.1788480967364732</v>
      </c>
      <c r="DW86" s="19">
        <f t="shared" si="219"/>
        <v>1.0959186866475896</v>
      </c>
      <c r="DX86" s="19">
        <f t="shared" si="219"/>
        <v>1.1442814726052404</v>
      </c>
      <c r="DY86" s="19">
        <f t="shared" si="219"/>
        <v>1.0829419032851981</v>
      </c>
      <c r="DZ86" s="19">
        <f t="shared" si="219"/>
        <v>1.0570265198085389</v>
      </c>
      <c r="EA86" s="19">
        <f t="shared" si="219"/>
        <v>1.0664282528953544</v>
      </c>
      <c r="EB86" s="19">
        <f t="shared" si="219"/>
        <v>1.0561177718893255</v>
      </c>
      <c r="EC86" s="19">
        <f t="shared" si="219"/>
        <v>1.0299928731688857</v>
      </c>
      <c r="ED86" s="19">
        <f t="shared" si="219"/>
        <v>1.0226437887640512</v>
      </c>
      <c r="EE86" s="19">
        <f t="shared" si="219"/>
        <v>1.0181667459125363</v>
      </c>
      <c r="EF86" s="19">
        <f t="shared" si="219"/>
        <v>1.0245035399170661</v>
      </c>
      <c r="EG86" s="19">
        <f t="shared" si="219"/>
        <v>1.0118365298479008</v>
      </c>
      <c r="EH86" s="19">
        <f t="shared" si="219"/>
        <v>1.0081616555008832</v>
      </c>
      <c r="EI86" s="19">
        <f t="shared" si="219"/>
        <v>1.0037786372631434</v>
      </c>
      <c r="EJ86" s="19">
        <f t="shared" si="219"/>
        <v>1.0037445795513009</v>
      </c>
      <c r="EK86" s="19">
        <f t="shared" si="219"/>
        <v>1.0049279100361912</v>
      </c>
      <c r="EL86" s="19">
        <f t="shared" si="219"/>
        <v>1.0058327578241437</v>
      </c>
      <c r="EM86" s="19">
        <f t="shared" si="219"/>
        <v>1.0097129870156034</v>
      </c>
      <c r="EN86" s="19">
        <f t="shared" si="219"/>
        <v>1.012854493023718</v>
      </c>
      <c r="EO86" s="19">
        <f t="shared" si="219"/>
        <v>1.0045397948792079</v>
      </c>
      <c r="EP86" s="19">
        <f t="shared" si="219"/>
        <v>1.0079268326989488</v>
      </c>
      <c r="EQ86" s="19">
        <f t="shared" si="219"/>
        <v>1.0062599888310289</v>
      </c>
      <c r="ER86" s="19">
        <f t="shared" si="219"/>
        <v>1.0028659642761717</v>
      </c>
      <c r="ES86" s="19">
        <f t="shared" si="219"/>
        <v>1.0062001590077632</v>
      </c>
      <c r="ET86" s="19">
        <f t="shared" si="219"/>
        <v>1.0011975883607667</v>
      </c>
      <c r="EU86" s="19">
        <f t="shared" si="219"/>
        <v>1.0026486262962711</v>
      </c>
      <c r="EV86" s="19">
        <f t="shared" si="219"/>
        <v>1.0019911730683559</v>
      </c>
      <c r="EW86" s="19">
        <f t="shared" si="219"/>
        <v>1.0009947001989887</v>
      </c>
      <c r="EX86" s="19">
        <f t="shared" si="219"/>
        <v>1.0009652730870726</v>
      </c>
      <c r="EY86" s="19">
        <f t="shared" si="219"/>
        <v>1.0017458965122465</v>
      </c>
      <c r="EZ86" s="19">
        <f t="shared" si="219"/>
        <v>1.0001764922249217</v>
      </c>
      <c r="FA86" s="19">
        <f t="shared" si="219"/>
        <v>1.0004300999938929</v>
      </c>
      <c r="FB86" s="19">
        <f t="shared" si="219"/>
        <v>1.0020434366517974</v>
      </c>
      <c r="FC86" s="8"/>
      <c r="FD86" s="8"/>
      <c r="FE86" s="8"/>
      <c r="FF86" s="19">
        <f t="shared" ref="FF86:GP86" si="220">IFERROR(FG38/FF38,"")</f>
        <v>1.4969629551844157</v>
      </c>
      <c r="FG86" s="19">
        <f t="shared" si="220"/>
        <v>1.0163419140787626</v>
      </c>
      <c r="FH86" s="19">
        <f t="shared" si="220"/>
        <v>1.008668381098845</v>
      </c>
      <c r="FI86" s="19">
        <f t="shared" si="220"/>
        <v>1.0047804480074962</v>
      </c>
      <c r="FJ86" s="19">
        <f t="shared" si="220"/>
        <v>1.0014870192767853</v>
      </c>
      <c r="FK86" s="19">
        <f t="shared" si="220"/>
        <v>1.0014752404463978</v>
      </c>
      <c r="FL86" s="19">
        <f t="shared" si="220"/>
        <v>1.000916116499091</v>
      </c>
      <c r="FM86" s="19">
        <f t="shared" si="220"/>
        <v>1.0003379602760909</v>
      </c>
      <c r="FN86" s="19">
        <f t="shared" si="220"/>
        <v>1.0001137727039304</v>
      </c>
      <c r="FO86" s="19">
        <f t="shared" si="220"/>
        <v>1.0001958506653323</v>
      </c>
      <c r="FP86" s="19">
        <f t="shared" si="220"/>
        <v>0.99962809228508898</v>
      </c>
      <c r="FQ86" s="19">
        <f t="shared" si="220"/>
        <v>1.0006190985302212</v>
      </c>
      <c r="FR86" s="19">
        <f t="shared" si="220"/>
        <v>1.0003909630148451</v>
      </c>
      <c r="FS86" s="19">
        <f t="shared" si="220"/>
        <v>1.0024211903370381</v>
      </c>
      <c r="FT86" s="19">
        <f t="shared" si="220"/>
        <v>1.0000260290238574</v>
      </c>
      <c r="FU86" s="19">
        <f t="shared" si="220"/>
        <v>0.99999066923490876</v>
      </c>
      <c r="FV86" s="19">
        <f t="shared" si="220"/>
        <v>0.99998863794817749</v>
      </c>
      <c r="FW86" s="19">
        <f t="shared" si="220"/>
        <v>1.0006645489870765</v>
      </c>
      <c r="FX86" s="19">
        <f t="shared" si="220"/>
        <v>1.000187721820553</v>
      </c>
      <c r="FY86" s="19">
        <f t="shared" si="220"/>
        <v>1.0000067212620181</v>
      </c>
      <c r="FZ86" s="19">
        <f t="shared" si="220"/>
        <v>1.0000508108036286</v>
      </c>
      <c r="GA86" s="19">
        <f t="shared" si="220"/>
        <v>0.9999983576084388</v>
      </c>
      <c r="GB86" s="19">
        <f t="shared" si="220"/>
        <v>1.000004778165988</v>
      </c>
      <c r="GC86" s="19">
        <f t="shared" si="220"/>
        <v>1.0000372437024567</v>
      </c>
      <c r="GD86" s="19">
        <f t="shared" si="220"/>
        <v>1</v>
      </c>
      <c r="GE86" s="19">
        <f t="shared" si="220"/>
        <v>1.0000013754817796</v>
      </c>
      <c r="GF86" s="19">
        <f t="shared" si="220"/>
        <v>1.0000006877399439</v>
      </c>
      <c r="GG86" s="19">
        <f t="shared" si="220"/>
        <v>1.0000638309342567</v>
      </c>
      <c r="GH86" s="19">
        <f t="shared" si="220"/>
        <v>1.0001145130039868</v>
      </c>
      <c r="GI86" s="19">
        <f t="shared" si="220"/>
        <v>0.99999522793917561</v>
      </c>
      <c r="GJ86" s="19">
        <f t="shared" si="220"/>
        <v>1.0000004721658122</v>
      </c>
      <c r="GK86" s="19">
        <f t="shared" si="220"/>
        <v>1.0000510741059478</v>
      </c>
      <c r="GL86" s="19">
        <f t="shared" si="220"/>
        <v>1.0000164513800667</v>
      </c>
      <c r="GM86" s="19">
        <f t="shared" si="220"/>
        <v>1.0000041346078099</v>
      </c>
      <c r="GN86" s="19">
        <f t="shared" si="220"/>
        <v>0.99999841171210346</v>
      </c>
      <c r="GO86" s="19">
        <f t="shared" si="220"/>
        <v>0.99986352436949311</v>
      </c>
      <c r="GP86" s="19">
        <f t="shared" si="220"/>
        <v>1.0000035410186736</v>
      </c>
      <c r="GQ86" s="8"/>
      <c r="GR86" s="8"/>
      <c r="GS86" s="8"/>
    </row>
    <row r="87" spans="1:201" x14ac:dyDescent="0.25">
      <c r="A87" s="115">
        <f>$A$39</f>
        <v>20131</v>
      </c>
      <c r="B87" s="19">
        <f t="shared" si="212"/>
        <v>10.592082510283241</v>
      </c>
      <c r="C87" s="19">
        <f t="shared" si="212"/>
        <v>3.8503740587592854</v>
      </c>
      <c r="D87" s="19">
        <f t="shared" si="212"/>
        <v>1.8026991063926967</v>
      </c>
      <c r="E87" s="19">
        <f t="shared" si="212"/>
        <v>1.3396976461762669</v>
      </c>
      <c r="F87" s="19">
        <f t="shared" si="212"/>
        <v>1.2910322472906444</v>
      </c>
      <c r="G87" s="19">
        <f t="shared" si="212"/>
        <v>1.1318001871467214</v>
      </c>
      <c r="H87" s="19">
        <f t="shared" si="212"/>
        <v>1.1439132731063018</v>
      </c>
      <c r="I87" s="19">
        <f t="shared" si="212"/>
        <v>1.1489295022238157</v>
      </c>
      <c r="J87" s="19">
        <f t="shared" si="212"/>
        <v>1.1063775102452809</v>
      </c>
      <c r="K87" s="19">
        <f t="shared" si="212"/>
        <v>1.0961249446043315</v>
      </c>
      <c r="L87" s="19">
        <f t="shared" si="212"/>
        <v>1.0954934071039568</v>
      </c>
      <c r="M87" s="19">
        <f t="shared" si="212"/>
        <v>1.0692802714040808</v>
      </c>
      <c r="N87" s="19">
        <f t="shared" si="212"/>
        <v>1.0617592841135426</v>
      </c>
      <c r="O87" s="19">
        <f t="shared" si="212"/>
        <v>1.1467715975526527</v>
      </c>
      <c r="P87" s="19">
        <f t="shared" si="212"/>
        <v>1.029124435416475</v>
      </c>
      <c r="Q87" s="19">
        <f t="shared" si="212"/>
        <v>1.0289411627723599</v>
      </c>
      <c r="R87" s="19">
        <f t="shared" si="207"/>
        <v>1.0133622840803242</v>
      </c>
      <c r="S87" s="19">
        <f t="shared" si="207"/>
        <v>1.0105610793186868</v>
      </c>
      <c r="T87" s="19">
        <f t="shared" si="207"/>
        <v>1.0174428978873589</v>
      </c>
      <c r="U87" s="19">
        <f t="shared" si="207"/>
        <v>1.0071062682304233</v>
      </c>
      <c r="V87" s="19">
        <f t="shared" si="207"/>
        <v>1.0031538511642717</v>
      </c>
      <c r="W87" s="19">
        <f t="shared" si="207"/>
        <v>1.001773776831153</v>
      </c>
      <c r="X87" s="19">
        <f t="shared" si="207"/>
        <v>1.0007575168314731</v>
      </c>
      <c r="Y87" s="19">
        <f t="shared" si="207"/>
        <v>1.0003762240731751</v>
      </c>
      <c r="Z87" s="19">
        <f t="shared" si="207"/>
        <v>1.0004167202837928</v>
      </c>
      <c r="AA87" s="19">
        <f t="shared" si="207"/>
        <v>1.0001199455640599</v>
      </c>
      <c r="AB87" s="19">
        <f t="shared" si="207"/>
        <v>1.000358644070461</v>
      </c>
      <c r="AC87" s="19">
        <f t="shared" si="207"/>
        <v>1.000023588684523</v>
      </c>
      <c r="AD87" s="19">
        <f t="shared" si="207"/>
        <v>1.0001964375412955</v>
      </c>
      <c r="AE87" s="19">
        <f t="shared" si="207"/>
        <v>1.0000539426051367</v>
      </c>
      <c r="AF87" s="19">
        <f t="shared" si="207"/>
        <v>0.9999943028400059</v>
      </c>
      <c r="AG87" s="19">
        <f t="shared" si="207"/>
        <v>1.0002483531697262</v>
      </c>
      <c r="AH87" s="19">
        <f t="shared" si="207"/>
        <v>0.99999777462856276</v>
      </c>
      <c r="AI87" s="19">
        <f t="shared" si="207"/>
        <v>1.0000045846884482</v>
      </c>
      <c r="AJ87" s="19">
        <f t="shared" si="207"/>
        <v>1.0000158429661938</v>
      </c>
      <c r="AK87" s="19">
        <f t="shared" si="207"/>
        <v>1.0000517896800574</v>
      </c>
      <c r="AL87" s="8"/>
      <c r="AM87" s="8"/>
      <c r="AN87" s="8"/>
      <c r="AO87" s="8"/>
      <c r="AP87" s="19">
        <f t="shared" ref="AP87:BY87" si="221">IFERROR(AQ39/AP39,"")</f>
        <v>1.8739663920323415</v>
      </c>
      <c r="AQ87" s="19">
        <f t="shared" si="221"/>
        <v>1.1063912403392266</v>
      </c>
      <c r="AR87" s="19">
        <f t="shared" si="221"/>
        <v>1.0355701122603347</v>
      </c>
      <c r="AS87" s="19">
        <f t="shared" si="221"/>
        <v>1.016364759417326</v>
      </c>
      <c r="AT87" s="19">
        <f t="shared" si="221"/>
        <v>1.0090108696515019</v>
      </c>
      <c r="AU87" s="19">
        <f t="shared" si="221"/>
        <v>1.0056045055779488</v>
      </c>
      <c r="AV87" s="19">
        <f t="shared" si="221"/>
        <v>1.0032011413056741</v>
      </c>
      <c r="AW87" s="19">
        <f t="shared" si="221"/>
        <v>1.0023488286223901</v>
      </c>
      <c r="AX87" s="19">
        <f t="shared" si="221"/>
        <v>1.0012487558062875</v>
      </c>
      <c r="AY87" s="19">
        <f t="shared" si="221"/>
        <v>1.0014639119038895</v>
      </c>
      <c r="AZ87" s="19">
        <f t="shared" si="221"/>
        <v>1.0005847864815469</v>
      </c>
      <c r="BA87" s="19">
        <f t="shared" si="221"/>
        <v>1.0014831271212568</v>
      </c>
      <c r="BB87" s="19">
        <f t="shared" si="221"/>
        <v>1.0009811177234689</v>
      </c>
      <c r="BC87" s="19">
        <f t="shared" si="221"/>
        <v>1.0000794469796201</v>
      </c>
      <c r="BD87" s="19">
        <f t="shared" si="221"/>
        <v>1.0002181954185339</v>
      </c>
      <c r="BE87" s="19">
        <f t="shared" si="221"/>
        <v>1.0002809795049659</v>
      </c>
      <c r="BF87" s="19">
        <f t="shared" si="221"/>
        <v>1.0000041755757851</v>
      </c>
      <c r="BG87" s="19">
        <f t="shared" si="221"/>
        <v>1.0000011006869394</v>
      </c>
      <c r="BH87" s="19">
        <f t="shared" si="221"/>
        <v>1.0000082250289604</v>
      </c>
      <c r="BI87" s="19">
        <f t="shared" si="221"/>
        <v>0.99999945680891367</v>
      </c>
      <c r="BJ87" s="19">
        <f t="shared" si="221"/>
        <v>1.0000018868753247</v>
      </c>
      <c r="BK87" s="19">
        <f t="shared" si="221"/>
        <v>0.99986217440493663</v>
      </c>
      <c r="BL87" s="19">
        <f t="shared" si="221"/>
        <v>1.0000034597417424</v>
      </c>
      <c r="BM87" s="19">
        <f t="shared" si="221"/>
        <v>1.0000013150785509</v>
      </c>
      <c r="BN87" s="19">
        <f t="shared" si="221"/>
        <v>1</v>
      </c>
      <c r="BO87" s="19">
        <f t="shared" si="221"/>
        <v>1</v>
      </c>
      <c r="BP87" s="19">
        <f t="shared" si="221"/>
        <v>1</v>
      </c>
      <c r="BQ87" s="19">
        <f t="shared" si="221"/>
        <v>1.000003931505935</v>
      </c>
      <c r="BR87" s="19">
        <f t="shared" si="221"/>
        <v>1</v>
      </c>
      <c r="BS87" s="19">
        <f t="shared" si="221"/>
        <v>1</v>
      </c>
      <c r="BT87" s="19">
        <f t="shared" si="221"/>
        <v>1</v>
      </c>
      <c r="BU87" s="19">
        <f t="shared" si="221"/>
        <v>1</v>
      </c>
      <c r="BV87" s="19">
        <f t="shared" si="221"/>
        <v>1</v>
      </c>
      <c r="BW87" s="19">
        <f t="shared" si="221"/>
        <v>1</v>
      </c>
      <c r="BX87" s="19">
        <f t="shared" si="221"/>
        <v>1</v>
      </c>
      <c r="BY87" s="19">
        <f t="shared" si="221"/>
        <v>1.0000170459896252</v>
      </c>
      <c r="BZ87" s="8"/>
      <c r="CA87" s="8"/>
      <c r="CB87" s="8"/>
      <c r="CC87" s="8"/>
      <c r="CD87" s="19">
        <f t="shared" ref="CD87:DM87" si="222">IFERROR(CE39/CD39,"")</f>
        <v>3.4317516449127941</v>
      </c>
      <c r="CE87" s="19">
        <f t="shared" si="222"/>
        <v>1.3767603484992792</v>
      </c>
      <c r="CF87" s="19">
        <f t="shared" si="222"/>
        <v>1.1168053766458392</v>
      </c>
      <c r="CG87" s="19">
        <f t="shared" si="222"/>
        <v>1.061382658951056</v>
      </c>
      <c r="CH87" s="19">
        <f t="shared" si="222"/>
        <v>1.0186543649014779</v>
      </c>
      <c r="CI87" s="19">
        <f t="shared" si="222"/>
        <v>1.0221414343311241</v>
      </c>
      <c r="CJ87" s="19">
        <f t="shared" si="222"/>
        <v>1.0111233475734802</v>
      </c>
      <c r="CK87" s="19">
        <f t="shared" si="222"/>
        <v>1.0057136814454242</v>
      </c>
      <c r="CL87" s="19">
        <f t="shared" si="222"/>
        <v>0.99849784004304187</v>
      </c>
      <c r="CM87" s="19">
        <f t="shared" si="222"/>
        <v>0.99840940574445847</v>
      </c>
      <c r="CN87" s="19">
        <f t="shared" si="222"/>
        <v>1.0019112348585038</v>
      </c>
      <c r="CO87" s="19">
        <f t="shared" si="222"/>
        <v>0.99663455798404699</v>
      </c>
      <c r="CP87" s="19">
        <f t="shared" si="222"/>
        <v>0.99866657930203195</v>
      </c>
      <c r="CQ87" s="19">
        <f t="shared" si="222"/>
        <v>0.99891877581471289</v>
      </c>
      <c r="CR87" s="19">
        <f t="shared" si="222"/>
        <v>0.99961890172127488</v>
      </c>
      <c r="CS87" s="19">
        <f t="shared" si="222"/>
        <v>1.0009433824460665</v>
      </c>
      <c r="CT87" s="19">
        <f t="shared" si="222"/>
        <v>0.99962935423199861</v>
      </c>
      <c r="CU87" s="19">
        <f t="shared" si="222"/>
        <v>1.0065943257524168</v>
      </c>
      <c r="CV87" s="19">
        <f t="shared" si="222"/>
        <v>0.99902922851878417</v>
      </c>
      <c r="CW87" s="19">
        <f t="shared" si="222"/>
        <v>0.99989794987131331</v>
      </c>
      <c r="CX87" s="19">
        <f t="shared" si="222"/>
        <v>0.99979792567346226</v>
      </c>
      <c r="CY87" s="19">
        <f t="shared" si="222"/>
        <v>0.99993803949453575</v>
      </c>
      <c r="CZ87" s="19">
        <f t="shared" si="222"/>
        <v>1</v>
      </c>
      <c r="DA87" s="19">
        <f t="shared" si="222"/>
        <v>0.99998661570152181</v>
      </c>
      <c r="DB87" s="19">
        <f t="shared" si="222"/>
        <v>0.99999553850746004</v>
      </c>
      <c r="DC87" s="19">
        <f t="shared" si="222"/>
        <v>1.0003679099486147</v>
      </c>
      <c r="DD87" s="19">
        <f t="shared" si="222"/>
        <v>0.99996617125438214</v>
      </c>
      <c r="DE87" s="19">
        <f t="shared" si="222"/>
        <v>0.99999553997750912</v>
      </c>
      <c r="DF87" s="19">
        <f t="shared" si="222"/>
        <v>1</v>
      </c>
      <c r="DG87" s="19">
        <f t="shared" si="222"/>
        <v>1</v>
      </c>
      <c r="DH87" s="19">
        <f t="shared" si="222"/>
        <v>0.99999553995761725</v>
      </c>
      <c r="DI87" s="19">
        <f t="shared" si="222"/>
        <v>0.99999553993772516</v>
      </c>
      <c r="DJ87" s="19">
        <f t="shared" si="222"/>
        <v>1</v>
      </c>
      <c r="DK87" s="19">
        <f t="shared" si="222"/>
        <v>1</v>
      </c>
      <c r="DL87" s="19">
        <f t="shared" si="222"/>
        <v>1</v>
      </c>
      <c r="DM87" s="19">
        <f t="shared" si="222"/>
        <v>1</v>
      </c>
      <c r="DN87" s="8"/>
      <c r="DO87" s="8"/>
      <c r="DP87" s="8"/>
      <c r="DQ87" s="8"/>
      <c r="DR87" s="19">
        <f t="shared" ref="DR87:FA87" si="223">IFERROR(DS39/DR39,"")</f>
        <v>3.2339424768120093</v>
      </c>
      <c r="DS87" s="19">
        <f t="shared" si="223"/>
        <v>1.9744748852846046</v>
      </c>
      <c r="DT87" s="19">
        <f t="shared" si="223"/>
        <v>1.3511205227351342</v>
      </c>
      <c r="DU87" s="19">
        <f t="shared" si="223"/>
        <v>1.2975801833440885</v>
      </c>
      <c r="DV87" s="19">
        <f t="shared" si="223"/>
        <v>1.1696489648485078</v>
      </c>
      <c r="DW87" s="19">
        <f t="shared" si="223"/>
        <v>1.1763299127869402</v>
      </c>
      <c r="DX87" s="19">
        <f t="shared" si="223"/>
        <v>1.1336267804899545</v>
      </c>
      <c r="DY87" s="19">
        <f t="shared" si="223"/>
        <v>1.0747378544317723</v>
      </c>
      <c r="DZ87" s="19">
        <f t="shared" si="223"/>
        <v>1.0552548358029079</v>
      </c>
      <c r="EA87" s="19">
        <f t="shared" si="223"/>
        <v>1.0655080708085369</v>
      </c>
      <c r="EB87" s="19">
        <f t="shared" si="223"/>
        <v>1.0471921609360157</v>
      </c>
      <c r="EC87" s="19">
        <f t="shared" si="223"/>
        <v>1.0396121789197288</v>
      </c>
      <c r="ED87" s="19">
        <f t="shared" si="223"/>
        <v>1.0347354568609812</v>
      </c>
      <c r="EE87" s="19">
        <f t="shared" si="223"/>
        <v>1.0299383032605078</v>
      </c>
      <c r="EF87" s="19">
        <f t="shared" si="223"/>
        <v>1.0116719434256956</v>
      </c>
      <c r="EG87" s="19">
        <f t="shared" si="223"/>
        <v>1.0093171172749875</v>
      </c>
      <c r="EH87" s="19">
        <f t="shared" si="223"/>
        <v>1.0137048794567229</v>
      </c>
      <c r="EI87" s="19">
        <f t="shared" si="223"/>
        <v>1.004261309044143</v>
      </c>
      <c r="EJ87" s="19">
        <f t="shared" si="223"/>
        <v>1.0127481657222586</v>
      </c>
      <c r="EK87" s="19">
        <f t="shared" si="223"/>
        <v>1.0104450823023718</v>
      </c>
      <c r="EL87" s="19">
        <f t="shared" si="223"/>
        <v>1.027796957048922</v>
      </c>
      <c r="EM87" s="19">
        <f t="shared" si="223"/>
        <v>1.0071539690254849</v>
      </c>
      <c r="EN87" s="19">
        <f t="shared" si="223"/>
        <v>1.0035174404324751</v>
      </c>
      <c r="EO87" s="19">
        <f t="shared" si="223"/>
        <v>1.0017617141109196</v>
      </c>
      <c r="EP87" s="19">
        <f t="shared" si="223"/>
        <v>1.0015789988159864</v>
      </c>
      <c r="EQ87" s="19">
        <f t="shared" si="223"/>
        <v>1.001231313086973</v>
      </c>
      <c r="ER87" s="19">
        <f t="shared" si="223"/>
        <v>1.0038728917791955</v>
      </c>
      <c r="ES87" s="19">
        <f t="shared" si="223"/>
        <v>1.0016961047635804</v>
      </c>
      <c r="ET87" s="19">
        <f t="shared" si="223"/>
        <v>1.0006548497622421</v>
      </c>
      <c r="EU87" s="19">
        <f t="shared" si="223"/>
        <v>1.0021375298302957</v>
      </c>
      <c r="EV87" s="19">
        <f t="shared" si="223"/>
        <v>1.0014151293759526</v>
      </c>
      <c r="EW87" s="19">
        <f t="shared" si="223"/>
        <v>1.000997299182451</v>
      </c>
      <c r="EX87" s="19">
        <f t="shared" si="223"/>
        <v>1.0027647069078427</v>
      </c>
      <c r="EY87" s="19">
        <f t="shared" si="223"/>
        <v>1.0003113512353585</v>
      </c>
      <c r="EZ87" s="19">
        <f t="shared" si="223"/>
        <v>1.0000025807937754</v>
      </c>
      <c r="FA87" s="19">
        <f t="shared" si="223"/>
        <v>1.000691299207711</v>
      </c>
      <c r="FB87" s="8"/>
      <c r="FC87" s="8"/>
      <c r="FD87" s="8"/>
      <c r="FE87" s="8"/>
      <c r="FF87" s="19">
        <f t="shared" ref="FF87:GO87" si="224">IFERROR(FG39/FF39,"")</f>
        <v>1.4042491172311984</v>
      </c>
      <c r="FG87" s="19">
        <f t="shared" si="224"/>
        <v>1.0220029554305019</v>
      </c>
      <c r="FH87" s="19">
        <f t="shared" si="224"/>
        <v>1.0033806147256936</v>
      </c>
      <c r="FI87" s="19">
        <f t="shared" si="224"/>
        <v>1.0032321064208556</v>
      </c>
      <c r="FJ87" s="19">
        <f t="shared" si="224"/>
        <v>1.000859887193418</v>
      </c>
      <c r="FK87" s="19">
        <f t="shared" si="224"/>
        <v>1.0006794810500454</v>
      </c>
      <c r="FL87" s="19">
        <f t="shared" si="224"/>
        <v>0.99933813876079747</v>
      </c>
      <c r="FM87" s="19">
        <f t="shared" si="224"/>
        <v>1.0004314288049647</v>
      </c>
      <c r="FN87" s="19">
        <f t="shared" si="224"/>
        <v>1.0007069725839324</v>
      </c>
      <c r="FO87" s="19">
        <f t="shared" si="224"/>
        <v>1.0016072240887326</v>
      </c>
      <c r="FP87" s="19">
        <f t="shared" si="224"/>
        <v>1.0006064515056394</v>
      </c>
      <c r="FQ87" s="19">
        <f t="shared" si="224"/>
        <v>1.0001667121050379</v>
      </c>
      <c r="FR87" s="19">
        <f t="shared" si="224"/>
        <v>0.99987295009858712</v>
      </c>
      <c r="FS87" s="19">
        <f t="shared" si="224"/>
        <v>1.0000883866437009</v>
      </c>
      <c r="FT87" s="19">
        <f t="shared" si="224"/>
        <v>1.0005041146340181</v>
      </c>
      <c r="FU87" s="19">
        <f t="shared" si="224"/>
        <v>1.0001477621739143</v>
      </c>
      <c r="FV87" s="19">
        <f t="shared" si="224"/>
        <v>0.99990344636872197</v>
      </c>
      <c r="FW87" s="19">
        <f t="shared" si="224"/>
        <v>1.0001574510012619</v>
      </c>
      <c r="FX87" s="19">
        <f t="shared" si="224"/>
        <v>0.99952913873489424</v>
      </c>
      <c r="FY87" s="19">
        <f t="shared" si="224"/>
        <v>1.0002310037939013</v>
      </c>
      <c r="FZ87" s="19">
        <f t="shared" si="224"/>
        <v>1.0000168177916902</v>
      </c>
      <c r="GA87" s="19">
        <f t="shared" si="224"/>
        <v>1.0001396614127391</v>
      </c>
      <c r="GB87" s="19">
        <f t="shared" si="224"/>
        <v>1</v>
      </c>
      <c r="GC87" s="19">
        <f t="shared" si="224"/>
        <v>1.0001690008420763</v>
      </c>
      <c r="GD87" s="19">
        <f t="shared" si="224"/>
        <v>1.0000428192965285</v>
      </c>
      <c r="GE87" s="19">
        <f t="shared" si="224"/>
        <v>1.000046299104584</v>
      </c>
      <c r="GF87" s="19">
        <f t="shared" si="224"/>
        <v>0.99999145942676837</v>
      </c>
      <c r="GG87" s="19">
        <f t="shared" si="224"/>
        <v>1</v>
      </c>
      <c r="GH87" s="19">
        <f t="shared" si="224"/>
        <v>1</v>
      </c>
      <c r="GI87" s="19">
        <f t="shared" si="224"/>
        <v>1</v>
      </c>
      <c r="GJ87" s="19">
        <f t="shared" si="224"/>
        <v>1</v>
      </c>
      <c r="GK87" s="19">
        <f t="shared" si="224"/>
        <v>1</v>
      </c>
      <c r="GL87" s="19">
        <f t="shared" si="224"/>
        <v>0.99999874031767355</v>
      </c>
      <c r="GM87" s="19">
        <f t="shared" si="224"/>
        <v>1</v>
      </c>
      <c r="GN87" s="19">
        <f t="shared" si="224"/>
        <v>1</v>
      </c>
      <c r="GO87" s="19">
        <f t="shared" si="224"/>
        <v>1</v>
      </c>
      <c r="GP87" s="8"/>
      <c r="GQ87" s="8"/>
      <c r="GR87" s="8"/>
      <c r="GS87" s="8"/>
    </row>
    <row r="88" spans="1:201" x14ac:dyDescent="0.25">
      <c r="A88" s="115">
        <f>$A$40</f>
        <v>20132</v>
      </c>
      <c r="B88" s="19">
        <f t="shared" si="212"/>
        <v>18.030004475095847</v>
      </c>
      <c r="C88" s="19">
        <f t="shared" si="212"/>
        <v>3.1325498140798818</v>
      </c>
      <c r="D88" s="19">
        <f t="shared" si="212"/>
        <v>1.7687730639359249</v>
      </c>
      <c r="E88" s="19">
        <f t="shared" si="212"/>
        <v>1.4155272733574018</v>
      </c>
      <c r="F88" s="19">
        <f t="shared" si="212"/>
        <v>1.2279455206683747</v>
      </c>
      <c r="G88" s="19">
        <f t="shared" si="212"/>
        <v>1.1477698284656817</v>
      </c>
      <c r="H88" s="19">
        <f t="shared" si="212"/>
        <v>1.1574603193374655</v>
      </c>
      <c r="I88" s="19">
        <f t="shared" si="212"/>
        <v>1.1879831633311775</v>
      </c>
      <c r="J88" s="19">
        <f t="shared" si="212"/>
        <v>1.1117177314375006</v>
      </c>
      <c r="K88" s="19">
        <f t="shared" si="212"/>
        <v>1.0968029522588694</v>
      </c>
      <c r="L88" s="19">
        <f t="shared" si="212"/>
        <v>1.087956846805519</v>
      </c>
      <c r="M88" s="19">
        <f t="shared" si="212"/>
        <v>1.0751435287771935</v>
      </c>
      <c r="N88" s="19">
        <f t="shared" si="212"/>
        <v>1.0484648438016371</v>
      </c>
      <c r="O88" s="19">
        <f t="shared" si="212"/>
        <v>1.030265256994964</v>
      </c>
      <c r="P88" s="19">
        <f t="shared" si="212"/>
        <v>1.017744377547994</v>
      </c>
      <c r="Q88" s="19">
        <f t="shared" si="212"/>
        <v>1.0159187465415627</v>
      </c>
      <c r="R88" s="19">
        <f t="shared" si="207"/>
        <v>1.0187282057517482</v>
      </c>
      <c r="S88" s="19">
        <f t="shared" si="207"/>
        <v>1.007774467665095</v>
      </c>
      <c r="T88" s="19">
        <f t="shared" si="207"/>
        <v>1.0054218464671654</v>
      </c>
      <c r="U88" s="19">
        <f t="shared" si="207"/>
        <v>1.003420074947464</v>
      </c>
      <c r="V88" s="19">
        <f t="shared" si="207"/>
        <v>1.0018648619675494</v>
      </c>
      <c r="W88" s="19">
        <f t="shared" si="207"/>
        <v>1.0013313963262644</v>
      </c>
      <c r="X88" s="19">
        <f t="shared" si="207"/>
        <v>1.0005776316661903</v>
      </c>
      <c r="Y88" s="19">
        <f t="shared" si="207"/>
        <v>1.0012456066987747</v>
      </c>
      <c r="Z88" s="19">
        <f t="shared" si="207"/>
        <v>1.0001277294426076</v>
      </c>
      <c r="AA88" s="19">
        <f t="shared" si="207"/>
        <v>1.0001274230039026</v>
      </c>
      <c r="AB88" s="19">
        <f t="shared" si="207"/>
        <v>1.0002635929432564</v>
      </c>
      <c r="AC88" s="19">
        <f t="shared" si="207"/>
        <v>1.000165268878022</v>
      </c>
      <c r="AD88" s="19">
        <f t="shared" si="207"/>
        <v>1.000055183286533</v>
      </c>
      <c r="AE88" s="19">
        <f t="shared" si="207"/>
        <v>1.0002584009883524</v>
      </c>
      <c r="AF88" s="19">
        <f t="shared" si="207"/>
        <v>1.0002360385722702</v>
      </c>
      <c r="AG88" s="19">
        <f t="shared" si="207"/>
        <v>1.0000029178546177</v>
      </c>
      <c r="AH88" s="19">
        <f t="shared" si="207"/>
        <v>1.0000750182052063</v>
      </c>
      <c r="AI88" s="19">
        <f t="shared" si="207"/>
        <v>1.0008006701704037</v>
      </c>
      <c r="AJ88" s="19">
        <f t="shared" si="207"/>
        <v>1.0000018370726866</v>
      </c>
      <c r="AK88" s="8"/>
      <c r="AL88" s="8"/>
      <c r="AM88" s="8"/>
      <c r="AN88" s="8"/>
      <c r="AO88" s="8"/>
      <c r="AP88" s="19">
        <f t="shared" ref="AP88:BX88" si="225">IFERROR(AQ40/AP40,"")</f>
        <v>1.9334186251196488</v>
      </c>
      <c r="AQ88" s="19">
        <f t="shared" si="225"/>
        <v>1.1038150554943713</v>
      </c>
      <c r="AR88" s="19">
        <f t="shared" si="225"/>
        <v>1.0383837915733571</v>
      </c>
      <c r="AS88" s="19">
        <f t="shared" si="225"/>
        <v>1.0191121291117842</v>
      </c>
      <c r="AT88" s="19">
        <f t="shared" si="225"/>
        <v>1.0105233212501101</v>
      </c>
      <c r="AU88" s="19">
        <f t="shared" si="225"/>
        <v>1.0054455829587017</v>
      </c>
      <c r="AV88" s="19">
        <f t="shared" si="225"/>
        <v>1.0034631676146613</v>
      </c>
      <c r="AW88" s="19">
        <f t="shared" si="225"/>
        <v>1.0027280576660331</v>
      </c>
      <c r="AX88" s="19">
        <f t="shared" si="225"/>
        <v>1.0021295598980897</v>
      </c>
      <c r="AY88" s="19">
        <f t="shared" si="225"/>
        <v>1.0015648930951717</v>
      </c>
      <c r="AZ88" s="19">
        <f t="shared" si="225"/>
        <v>1.001626843914746</v>
      </c>
      <c r="BA88" s="19">
        <f t="shared" si="225"/>
        <v>1.0021626969175594</v>
      </c>
      <c r="BB88" s="19">
        <f t="shared" si="225"/>
        <v>1.0002099302070175</v>
      </c>
      <c r="BC88" s="19">
        <f t="shared" si="225"/>
        <v>1.0003254537854058</v>
      </c>
      <c r="BD88" s="19">
        <f t="shared" si="225"/>
        <v>1.0001581770580197</v>
      </c>
      <c r="BE88" s="19">
        <f t="shared" si="225"/>
        <v>1.0000633317732672</v>
      </c>
      <c r="BF88" s="19">
        <f t="shared" si="225"/>
        <v>1.0000351119425304</v>
      </c>
      <c r="BG88" s="19">
        <f t="shared" si="225"/>
        <v>0.99997156709812562</v>
      </c>
      <c r="BH88" s="19">
        <f t="shared" si="225"/>
        <v>1.000037979186629</v>
      </c>
      <c r="BI88" s="19">
        <f t="shared" si="225"/>
        <v>1.0000502972028711</v>
      </c>
      <c r="BJ88" s="19">
        <f t="shared" si="225"/>
        <v>0.99998028284637297</v>
      </c>
      <c r="BK88" s="19">
        <f t="shared" si="225"/>
        <v>1.0000295344884063</v>
      </c>
      <c r="BL88" s="19">
        <f t="shared" si="225"/>
        <v>1.0000094466615426</v>
      </c>
      <c r="BM88" s="19">
        <f t="shared" si="225"/>
        <v>1.0000081798909788</v>
      </c>
      <c r="BN88" s="19">
        <f t="shared" si="225"/>
        <v>1</v>
      </c>
      <c r="BO88" s="19">
        <f t="shared" si="225"/>
        <v>1.0000028079695205</v>
      </c>
      <c r="BP88" s="19">
        <f t="shared" si="225"/>
        <v>1.0000069974740631</v>
      </c>
      <c r="BQ88" s="19">
        <f t="shared" si="225"/>
        <v>1</v>
      </c>
      <c r="BR88" s="19">
        <f t="shared" si="225"/>
        <v>1</v>
      </c>
      <c r="BS88" s="19">
        <f t="shared" si="225"/>
        <v>1</v>
      </c>
      <c r="BT88" s="19">
        <f t="shared" si="225"/>
        <v>1</v>
      </c>
      <c r="BU88" s="19">
        <f t="shared" si="225"/>
        <v>0.99999912293570636</v>
      </c>
      <c r="BV88" s="19">
        <f t="shared" si="225"/>
        <v>1</v>
      </c>
      <c r="BW88" s="19">
        <f t="shared" si="225"/>
        <v>1</v>
      </c>
      <c r="BX88" s="19">
        <f t="shared" si="225"/>
        <v>1</v>
      </c>
      <c r="BY88" s="8"/>
      <c r="BZ88" s="8"/>
      <c r="CA88" s="8"/>
      <c r="CB88" s="8"/>
      <c r="CC88" s="8"/>
      <c r="CD88" s="19">
        <f t="shared" ref="CD88:DL88" si="226">IFERROR(CE40/CD40,"")</f>
        <v>3.3791141808114644</v>
      </c>
      <c r="CE88" s="19">
        <f t="shared" si="226"/>
        <v>1.373086658626905</v>
      </c>
      <c r="CF88" s="19">
        <f t="shared" si="226"/>
        <v>1.1378720247046119</v>
      </c>
      <c r="CG88" s="19">
        <f t="shared" si="226"/>
        <v>1.0534998305907308</v>
      </c>
      <c r="CH88" s="19">
        <f t="shared" si="226"/>
        <v>1.0307688487170747</v>
      </c>
      <c r="CI88" s="19">
        <f t="shared" si="226"/>
        <v>1.0148941049622728</v>
      </c>
      <c r="CJ88" s="19">
        <f t="shared" si="226"/>
        <v>1.0093713242887894</v>
      </c>
      <c r="CK88" s="19">
        <f t="shared" si="226"/>
        <v>1.0026237810370275</v>
      </c>
      <c r="CL88" s="19">
        <f t="shared" si="226"/>
        <v>0.99531667048935668</v>
      </c>
      <c r="CM88" s="19">
        <f t="shared" si="226"/>
        <v>0.99844000394600407</v>
      </c>
      <c r="CN88" s="19">
        <f t="shared" si="226"/>
        <v>0.99680065188103606</v>
      </c>
      <c r="CO88" s="19">
        <f t="shared" si="226"/>
        <v>1.000545323861078</v>
      </c>
      <c r="CP88" s="19">
        <f t="shared" si="226"/>
        <v>0.99898853316846548</v>
      </c>
      <c r="CQ88" s="19">
        <f t="shared" si="226"/>
        <v>1.0011423195981402</v>
      </c>
      <c r="CR88" s="19">
        <f t="shared" si="226"/>
        <v>1.0019324145434212</v>
      </c>
      <c r="CS88" s="19">
        <f t="shared" si="226"/>
        <v>1.0018540652158734</v>
      </c>
      <c r="CT88" s="19">
        <f t="shared" si="226"/>
        <v>1.0012336378432543</v>
      </c>
      <c r="CU88" s="19">
        <f t="shared" si="226"/>
        <v>1.0023460469870717</v>
      </c>
      <c r="CV88" s="19">
        <f t="shared" si="226"/>
        <v>1.0003019073084207</v>
      </c>
      <c r="CW88" s="19">
        <f t="shared" si="226"/>
        <v>1.000106301005949</v>
      </c>
      <c r="CX88" s="19">
        <f t="shared" si="226"/>
        <v>0.99995893724916651</v>
      </c>
      <c r="CY88" s="19">
        <f t="shared" si="226"/>
        <v>1</v>
      </c>
      <c r="CZ88" s="19">
        <f t="shared" si="226"/>
        <v>1.0001993146102111</v>
      </c>
      <c r="DA88" s="19">
        <f t="shared" si="226"/>
        <v>0.9998058812712215</v>
      </c>
      <c r="DB88" s="19">
        <f t="shared" si="226"/>
        <v>0.99999527199338611</v>
      </c>
      <c r="DC88" s="19">
        <f t="shared" si="226"/>
        <v>0.9999633138015217</v>
      </c>
      <c r="DD88" s="19">
        <f t="shared" si="226"/>
        <v>1.0003098830806865</v>
      </c>
      <c r="DE88" s="19">
        <f t="shared" si="226"/>
        <v>1.0002882417531045</v>
      </c>
      <c r="DF88" s="19">
        <f t="shared" si="226"/>
        <v>1</v>
      </c>
      <c r="DG88" s="19">
        <f t="shared" si="226"/>
        <v>1.0005286373559172</v>
      </c>
      <c r="DH88" s="19">
        <f t="shared" si="226"/>
        <v>1</v>
      </c>
      <c r="DI88" s="19">
        <f t="shared" si="226"/>
        <v>1</v>
      </c>
      <c r="DJ88" s="19">
        <f t="shared" si="226"/>
        <v>1</v>
      </c>
      <c r="DK88" s="19">
        <f t="shared" si="226"/>
        <v>1</v>
      </c>
      <c r="DL88" s="19">
        <f t="shared" si="226"/>
        <v>1</v>
      </c>
      <c r="DM88" s="8"/>
      <c r="DN88" s="8"/>
      <c r="DO88" s="8"/>
      <c r="DP88" s="8"/>
      <c r="DQ88" s="8"/>
      <c r="DR88" s="19">
        <f t="shared" ref="DR88:EZ88" si="227">IFERROR(DS40/DR40,"")</f>
        <v>3.1620904660652673</v>
      </c>
      <c r="DS88" s="19">
        <f t="shared" si="227"/>
        <v>2.1344391805584721</v>
      </c>
      <c r="DT88" s="19">
        <f t="shared" si="227"/>
        <v>1.3669822633043154</v>
      </c>
      <c r="DU88" s="19">
        <f t="shared" si="227"/>
        <v>1.2743664405971504</v>
      </c>
      <c r="DV88" s="19">
        <f t="shared" si="227"/>
        <v>1.2184522466708911</v>
      </c>
      <c r="DW88" s="19">
        <f t="shared" si="227"/>
        <v>1.1398754264741962</v>
      </c>
      <c r="DX88" s="19">
        <f t="shared" si="227"/>
        <v>1.0803559968851093</v>
      </c>
      <c r="DY88" s="19">
        <f t="shared" si="227"/>
        <v>1.1185773658349303</v>
      </c>
      <c r="DZ88" s="19">
        <f t="shared" si="227"/>
        <v>1.0690592539638579</v>
      </c>
      <c r="EA88" s="19">
        <f t="shared" si="227"/>
        <v>1.0379513357770691</v>
      </c>
      <c r="EB88" s="19">
        <f t="shared" si="227"/>
        <v>1.0552727310766681</v>
      </c>
      <c r="EC88" s="19">
        <f t="shared" si="227"/>
        <v>1.0398208972492249</v>
      </c>
      <c r="ED88" s="19">
        <f t="shared" si="227"/>
        <v>1.0593108818740766</v>
      </c>
      <c r="EE88" s="19">
        <f t="shared" si="227"/>
        <v>1.0125292285184961</v>
      </c>
      <c r="EF88" s="19">
        <f t="shared" si="227"/>
        <v>1.0144069036640055</v>
      </c>
      <c r="EG88" s="19">
        <f t="shared" si="227"/>
        <v>1.0242910224073882</v>
      </c>
      <c r="EH88" s="19">
        <f t="shared" si="227"/>
        <v>1.0078130483473913</v>
      </c>
      <c r="EI88" s="19">
        <f t="shared" si="227"/>
        <v>1.0088972787499726</v>
      </c>
      <c r="EJ88" s="19">
        <f t="shared" si="227"/>
        <v>1.0165493629587159</v>
      </c>
      <c r="EK88" s="19">
        <f t="shared" si="227"/>
        <v>1.0077979943001829</v>
      </c>
      <c r="EL88" s="19">
        <f t="shared" si="227"/>
        <v>1.0060624308105384</v>
      </c>
      <c r="EM88" s="19">
        <f t="shared" si="227"/>
        <v>1.0104099328221179</v>
      </c>
      <c r="EN88" s="19">
        <f t="shared" si="227"/>
        <v>1.0012021786376224</v>
      </c>
      <c r="EO88" s="19">
        <f t="shared" si="227"/>
        <v>1.0027388880277397</v>
      </c>
      <c r="EP88" s="19">
        <f t="shared" si="227"/>
        <v>1.0056088975416566</v>
      </c>
      <c r="EQ88" s="19">
        <f t="shared" si="227"/>
        <v>1.0033769634427661</v>
      </c>
      <c r="ER88" s="19">
        <f t="shared" si="227"/>
        <v>1.0080363316711693</v>
      </c>
      <c r="ES88" s="19">
        <f t="shared" si="227"/>
        <v>1.0012392473949674</v>
      </c>
      <c r="ET88" s="19">
        <f t="shared" si="227"/>
        <v>1.0037847079937097</v>
      </c>
      <c r="EU88" s="19">
        <f t="shared" si="227"/>
        <v>1.0021581186299993</v>
      </c>
      <c r="EV88" s="19">
        <f t="shared" si="227"/>
        <v>1.0037035648192512</v>
      </c>
      <c r="EW88" s="19">
        <f t="shared" si="227"/>
        <v>1.0043048906158352</v>
      </c>
      <c r="EX88" s="19">
        <f t="shared" si="227"/>
        <v>1.0002785915887105</v>
      </c>
      <c r="EY88" s="19">
        <f t="shared" si="227"/>
        <v>1.0000977810803822</v>
      </c>
      <c r="EZ88" s="19">
        <f t="shared" si="227"/>
        <v>1.0002270000816342</v>
      </c>
      <c r="FA88" s="8"/>
      <c r="FB88" s="8"/>
      <c r="FC88" s="8"/>
      <c r="FD88" s="8"/>
      <c r="FE88" s="8"/>
      <c r="FF88" s="19">
        <f t="shared" ref="FF88:GN88" si="228">IFERROR(FG40/FF40,"")</f>
        <v>1.470911409894224</v>
      </c>
      <c r="FG88" s="19">
        <f t="shared" si="228"/>
        <v>1.0148303479178062</v>
      </c>
      <c r="FH88" s="19">
        <f t="shared" si="228"/>
        <v>1.0067122889451408</v>
      </c>
      <c r="FI88" s="19">
        <f t="shared" si="228"/>
        <v>1.0037508653591769</v>
      </c>
      <c r="FJ88" s="19">
        <f t="shared" si="228"/>
        <v>1.001996599308822</v>
      </c>
      <c r="FK88" s="19">
        <f t="shared" si="228"/>
        <v>1.0008792124506025</v>
      </c>
      <c r="FL88" s="19">
        <f t="shared" si="228"/>
        <v>1.0009413257406619</v>
      </c>
      <c r="FM88" s="19">
        <f t="shared" si="228"/>
        <v>1.0004954675190854</v>
      </c>
      <c r="FN88" s="19">
        <f t="shared" si="228"/>
        <v>0.99934340111875908</v>
      </c>
      <c r="FO88" s="19">
        <f t="shared" si="228"/>
        <v>0.99989982995987337</v>
      </c>
      <c r="FP88" s="19">
        <f t="shared" si="228"/>
        <v>1.0001816961513863</v>
      </c>
      <c r="FQ88" s="19">
        <f t="shared" si="228"/>
        <v>0.99999649225106513</v>
      </c>
      <c r="FR88" s="19">
        <f t="shared" si="228"/>
        <v>0.99989496868390815</v>
      </c>
      <c r="FS88" s="19">
        <f t="shared" si="228"/>
        <v>0.99983328326686027</v>
      </c>
      <c r="FT88" s="19">
        <f t="shared" si="228"/>
        <v>1.0002997236572224</v>
      </c>
      <c r="FU88" s="19">
        <f t="shared" si="228"/>
        <v>1.0004869033044259</v>
      </c>
      <c r="FV88" s="19">
        <f t="shared" si="228"/>
        <v>1.0001424587493637</v>
      </c>
      <c r="FW88" s="19">
        <f t="shared" si="228"/>
        <v>0.99993820377734122</v>
      </c>
      <c r="FX88" s="19">
        <f t="shared" si="228"/>
        <v>1.0001009853888911</v>
      </c>
      <c r="FY88" s="19">
        <f t="shared" si="228"/>
        <v>0.99999638718815587</v>
      </c>
      <c r="FZ88" s="19">
        <f t="shared" si="228"/>
        <v>1.0000026538652018</v>
      </c>
      <c r="GA88" s="19">
        <f t="shared" si="228"/>
        <v>0.99991186068726712</v>
      </c>
      <c r="GB88" s="19">
        <f t="shared" si="228"/>
        <v>1</v>
      </c>
      <c r="GC88" s="19">
        <f t="shared" si="228"/>
        <v>1</v>
      </c>
      <c r="GD88" s="19">
        <f t="shared" si="228"/>
        <v>0.99998010546098259</v>
      </c>
      <c r="GE88" s="19">
        <f t="shared" si="228"/>
        <v>1</v>
      </c>
      <c r="GF88" s="19">
        <f t="shared" si="228"/>
        <v>1</v>
      </c>
      <c r="GG88" s="19">
        <f t="shared" si="228"/>
        <v>1</v>
      </c>
      <c r="GH88" s="19">
        <f t="shared" si="228"/>
        <v>1</v>
      </c>
      <c r="GI88" s="19">
        <f t="shared" si="228"/>
        <v>1</v>
      </c>
      <c r="GJ88" s="19">
        <f t="shared" si="228"/>
        <v>1</v>
      </c>
      <c r="GK88" s="19">
        <f t="shared" si="228"/>
        <v>1</v>
      </c>
      <c r="GL88" s="19">
        <f t="shared" si="228"/>
        <v>1</v>
      </c>
      <c r="GM88" s="19">
        <f t="shared" si="228"/>
        <v>1</v>
      </c>
      <c r="GN88" s="19">
        <f t="shared" si="228"/>
        <v>1.0000319795464583</v>
      </c>
      <c r="GO88" s="8"/>
      <c r="GP88" s="8"/>
      <c r="GQ88" s="8"/>
      <c r="GR88" s="8"/>
      <c r="GS88" s="8"/>
    </row>
    <row r="89" spans="1:201" x14ac:dyDescent="0.25">
      <c r="A89" s="115">
        <f>$A$41</f>
        <v>20133</v>
      </c>
      <c r="B89" s="19">
        <f t="shared" si="212"/>
        <v>8.0925680390169461</v>
      </c>
      <c r="C89" s="19">
        <f t="shared" si="212"/>
        <v>3.4710597065095272</v>
      </c>
      <c r="D89" s="19">
        <f t="shared" si="212"/>
        <v>1.7270247992061267</v>
      </c>
      <c r="E89" s="19">
        <f t="shared" si="212"/>
        <v>1.4547126321272736</v>
      </c>
      <c r="F89" s="19">
        <f t="shared" si="212"/>
        <v>1.2126327309060541</v>
      </c>
      <c r="G89" s="19">
        <f t="shared" si="212"/>
        <v>1.1719994447437478</v>
      </c>
      <c r="H89" s="19">
        <f t="shared" si="212"/>
        <v>1.1810557285342589</v>
      </c>
      <c r="I89" s="19">
        <f t="shared" si="212"/>
        <v>1.1913999643321489</v>
      </c>
      <c r="J89" s="19">
        <f t="shared" si="212"/>
        <v>1.1065218158458359</v>
      </c>
      <c r="K89" s="19">
        <f t="shared" si="212"/>
        <v>1.0719746343547709</v>
      </c>
      <c r="L89" s="19">
        <f t="shared" si="212"/>
        <v>1.087831636894298</v>
      </c>
      <c r="M89" s="19">
        <f t="shared" si="212"/>
        <v>1.0605686668826939</v>
      </c>
      <c r="N89" s="19">
        <f t="shared" si="212"/>
        <v>1.0485268176288056</v>
      </c>
      <c r="O89" s="19">
        <f t="shared" si="212"/>
        <v>1.0347364973623185</v>
      </c>
      <c r="P89" s="19">
        <f t="shared" si="212"/>
        <v>1.0263926569621997</v>
      </c>
      <c r="Q89" s="19">
        <f t="shared" si="212"/>
        <v>1.0221368864323532</v>
      </c>
      <c r="R89" s="19">
        <f t="shared" si="207"/>
        <v>1.0133116162018552</v>
      </c>
      <c r="S89" s="19">
        <f t="shared" si="207"/>
        <v>1.0066541359426289</v>
      </c>
      <c r="T89" s="19">
        <f t="shared" si="207"/>
        <v>1.0055670907305416</v>
      </c>
      <c r="U89" s="19">
        <f t="shared" si="207"/>
        <v>1.0036444112773453</v>
      </c>
      <c r="V89" s="19">
        <f t="shared" si="207"/>
        <v>1.0036510400324603</v>
      </c>
      <c r="W89" s="19">
        <f t="shared" si="207"/>
        <v>1.0029789585727042</v>
      </c>
      <c r="X89" s="19">
        <f t="shared" si="207"/>
        <v>1.0009109265539553</v>
      </c>
      <c r="Y89" s="19">
        <f t="shared" si="207"/>
        <v>1.0021593172271235</v>
      </c>
      <c r="Z89" s="19">
        <f t="shared" si="207"/>
        <v>1.0024439362714022</v>
      </c>
      <c r="AA89" s="19">
        <f t="shared" si="207"/>
        <v>1.000077041864752</v>
      </c>
      <c r="AB89" s="19">
        <f t="shared" si="207"/>
        <v>1.0024885388897828</v>
      </c>
      <c r="AC89" s="19">
        <f t="shared" si="207"/>
        <v>1.0010870236798368</v>
      </c>
      <c r="AD89" s="19">
        <f t="shared" si="207"/>
        <v>1.0000372535294222</v>
      </c>
      <c r="AE89" s="19">
        <f t="shared" si="207"/>
        <v>1.0010864898806051</v>
      </c>
      <c r="AF89" s="19">
        <f t="shared" si="207"/>
        <v>1.0000394877314076</v>
      </c>
      <c r="AG89" s="19">
        <f t="shared" si="207"/>
        <v>1.0001671770788043</v>
      </c>
      <c r="AH89" s="19">
        <f t="shared" si="207"/>
        <v>1.000257011051366</v>
      </c>
      <c r="AI89" s="19">
        <f t="shared" si="207"/>
        <v>1.0006367786046146</v>
      </c>
      <c r="AJ89" s="8"/>
      <c r="AK89" s="8"/>
      <c r="AL89" s="8"/>
      <c r="AM89" s="8"/>
      <c r="AN89" s="8"/>
      <c r="AO89" s="8"/>
      <c r="AP89" s="19">
        <f t="shared" ref="AP89:BW89" si="229">IFERROR(AQ41/AP41,"")</f>
        <v>1.930954249197262</v>
      </c>
      <c r="AQ89" s="19">
        <f t="shared" si="229"/>
        <v>1.1101993845983333</v>
      </c>
      <c r="AR89" s="19">
        <f t="shared" si="229"/>
        <v>1.0390072338793033</v>
      </c>
      <c r="AS89" s="19">
        <f t="shared" si="229"/>
        <v>1.0179309923814688</v>
      </c>
      <c r="AT89" s="19">
        <f t="shared" si="229"/>
        <v>1.0100232226001242</v>
      </c>
      <c r="AU89" s="19">
        <f t="shared" si="229"/>
        <v>1.0057104783641475</v>
      </c>
      <c r="AV89" s="19">
        <f t="shared" si="229"/>
        <v>1.0039751029314656</v>
      </c>
      <c r="AW89" s="19">
        <f t="shared" si="229"/>
        <v>1.0042095588745448</v>
      </c>
      <c r="AX89" s="19">
        <f t="shared" si="229"/>
        <v>1.0009519825167585</v>
      </c>
      <c r="AY89" s="19">
        <f t="shared" si="229"/>
        <v>1.0010382897599792</v>
      </c>
      <c r="AZ89" s="19">
        <f t="shared" si="229"/>
        <v>1.00138274547076</v>
      </c>
      <c r="BA89" s="19">
        <f t="shared" si="229"/>
        <v>1.0010747830589495</v>
      </c>
      <c r="BB89" s="19">
        <f t="shared" si="229"/>
        <v>1.000223234015174</v>
      </c>
      <c r="BC89" s="19">
        <f t="shared" si="229"/>
        <v>0.99999208703841713</v>
      </c>
      <c r="BD89" s="19">
        <f t="shared" si="229"/>
        <v>1.0000636226458142</v>
      </c>
      <c r="BE89" s="19">
        <f t="shared" si="229"/>
        <v>0.99992583702365834</v>
      </c>
      <c r="BF89" s="19">
        <f t="shared" si="229"/>
        <v>1.0001498833467188</v>
      </c>
      <c r="BG89" s="19">
        <f t="shared" si="229"/>
        <v>1</v>
      </c>
      <c r="BH89" s="19">
        <f t="shared" si="229"/>
        <v>0.99999952795178715</v>
      </c>
      <c r="BI89" s="19">
        <f t="shared" si="229"/>
        <v>1.0000122239574416</v>
      </c>
      <c r="BJ89" s="19">
        <f t="shared" si="229"/>
        <v>0.99998699909762812</v>
      </c>
      <c r="BK89" s="19">
        <f t="shared" si="229"/>
        <v>0.99991985749728785</v>
      </c>
      <c r="BL89" s="19">
        <f t="shared" si="229"/>
        <v>1.0000142200370217</v>
      </c>
      <c r="BM89" s="19">
        <f t="shared" si="229"/>
        <v>1.0000066573969149</v>
      </c>
      <c r="BN89" s="19">
        <f t="shared" si="229"/>
        <v>1</v>
      </c>
      <c r="BO89" s="19">
        <f t="shared" si="229"/>
        <v>0.99997740810867997</v>
      </c>
      <c r="BP89" s="19">
        <f t="shared" si="229"/>
        <v>1</v>
      </c>
      <c r="BQ89" s="19">
        <f t="shared" si="229"/>
        <v>1.0000072930876396</v>
      </c>
      <c r="BR89" s="19">
        <f t="shared" si="229"/>
        <v>1</v>
      </c>
      <c r="BS89" s="19">
        <f t="shared" si="229"/>
        <v>1</v>
      </c>
      <c r="BT89" s="19">
        <f t="shared" si="229"/>
        <v>1</v>
      </c>
      <c r="BU89" s="19">
        <f t="shared" si="229"/>
        <v>1</v>
      </c>
      <c r="BV89" s="19">
        <f t="shared" si="229"/>
        <v>1</v>
      </c>
      <c r="BW89" s="19">
        <f t="shared" si="229"/>
        <v>1</v>
      </c>
      <c r="BX89" s="8"/>
      <c r="BY89" s="8"/>
      <c r="BZ89" s="8"/>
      <c r="CA89" s="8"/>
      <c r="CB89" s="8"/>
      <c r="CC89" s="8"/>
      <c r="CD89" s="19">
        <f t="shared" ref="CD89:DK89" si="230">IFERROR(CE41/CD41,"")</f>
        <v>3.2922661275254046</v>
      </c>
      <c r="CE89" s="19">
        <f t="shared" si="230"/>
        <v>1.4092861184070589</v>
      </c>
      <c r="CF89" s="19">
        <f t="shared" si="230"/>
        <v>1.1386529184814842</v>
      </c>
      <c r="CG89" s="19">
        <f t="shared" si="230"/>
        <v>1.0729011811160605</v>
      </c>
      <c r="CH89" s="19">
        <f t="shared" si="230"/>
        <v>1.0330503831922746</v>
      </c>
      <c r="CI89" s="19">
        <f t="shared" si="230"/>
        <v>1.0134348969872629</v>
      </c>
      <c r="CJ89" s="19">
        <f t="shared" si="230"/>
        <v>1.0086357525049838</v>
      </c>
      <c r="CK89" s="19">
        <f t="shared" si="230"/>
        <v>1.0003791256941912</v>
      </c>
      <c r="CL89" s="19">
        <f t="shared" si="230"/>
        <v>0.99323150069862221</v>
      </c>
      <c r="CM89" s="19">
        <f t="shared" si="230"/>
        <v>0.99908991281215465</v>
      </c>
      <c r="CN89" s="19">
        <f t="shared" si="230"/>
        <v>0.99965136977918712</v>
      </c>
      <c r="CO89" s="19">
        <f t="shared" si="230"/>
        <v>1.001027795698584</v>
      </c>
      <c r="CP89" s="19">
        <f t="shared" si="230"/>
        <v>1.0020615749171635</v>
      </c>
      <c r="CQ89" s="19">
        <f t="shared" si="230"/>
        <v>1.0004067187204737</v>
      </c>
      <c r="CR89" s="19">
        <f t="shared" si="230"/>
        <v>1.0001767007584963</v>
      </c>
      <c r="CS89" s="19">
        <f t="shared" si="230"/>
        <v>1.0003776461202929</v>
      </c>
      <c r="CT89" s="19">
        <f t="shared" si="230"/>
        <v>1.0000614248464486</v>
      </c>
      <c r="CU89" s="19">
        <f t="shared" si="230"/>
        <v>0.99932018718666937</v>
      </c>
      <c r="CV89" s="19">
        <f t="shared" si="230"/>
        <v>1.0001253394718181</v>
      </c>
      <c r="CW89" s="19">
        <f t="shared" si="230"/>
        <v>1</v>
      </c>
      <c r="CX89" s="19">
        <f t="shared" si="230"/>
        <v>1.0001226761624213</v>
      </c>
      <c r="CY89" s="19">
        <f t="shared" si="230"/>
        <v>0.99995826830374568</v>
      </c>
      <c r="CZ89" s="19">
        <f t="shared" si="230"/>
        <v>1</v>
      </c>
      <c r="DA89" s="19">
        <f t="shared" si="230"/>
        <v>0.99999492933659317</v>
      </c>
      <c r="DB89" s="19">
        <f t="shared" si="230"/>
        <v>1.0001313621487209</v>
      </c>
      <c r="DC89" s="19">
        <f t="shared" si="230"/>
        <v>0.99994886161876051</v>
      </c>
      <c r="DD89" s="19">
        <f t="shared" si="230"/>
        <v>1</v>
      </c>
      <c r="DE89" s="19">
        <f t="shared" si="230"/>
        <v>1</v>
      </c>
      <c r="DF89" s="19">
        <f t="shared" si="230"/>
        <v>1.0006259607895633</v>
      </c>
      <c r="DG89" s="19">
        <f t="shared" si="230"/>
        <v>1</v>
      </c>
      <c r="DH89" s="19">
        <f t="shared" si="230"/>
        <v>1</v>
      </c>
      <c r="DI89" s="19">
        <f t="shared" si="230"/>
        <v>1</v>
      </c>
      <c r="DJ89" s="19">
        <f t="shared" si="230"/>
        <v>1</v>
      </c>
      <c r="DK89" s="19">
        <f t="shared" si="230"/>
        <v>1.0000003127846038</v>
      </c>
      <c r="DL89" s="8"/>
      <c r="DM89" s="8"/>
      <c r="DN89" s="8"/>
      <c r="DO89" s="8"/>
      <c r="DP89" s="8"/>
      <c r="DQ89" s="8"/>
      <c r="DR89" s="19">
        <f t="shared" ref="DR89:EY89" si="231">IFERROR(DS41/DR41,"")</f>
        <v>3.740569281267438</v>
      </c>
      <c r="DS89" s="19">
        <f t="shared" si="231"/>
        <v>1.8721716422598023</v>
      </c>
      <c r="DT89" s="19">
        <f t="shared" si="231"/>
        <v>1.3899946870497342</v>
      </c>
      <c r="DU89" s="19">
        <f t="shared" si="231"/>
        <v>1.3011229381430736</v>
      </c>
      <c r="DV89" s="19">
        <f t="shared" si="231"/>
        <v>1.2039040355949429</v>
      </c>
      <c r="DW89" s="19">
        <f t="shared" si="231"/>
        <v>1.1111153408987944</v>
      </c>
      <c r="DX89" s="19">
        <f t="shared" si="231"/>
        <v>1.1201005719780959</v>
      </c>
      <c r="DY89" s="19">
        <f t="shared" si="231"/>
        <v>1.1335697323737186</v>
      </c>
      <c r="DZ89" s="19">
        <f t="shared" si="231"/>
        <v>1.0821471908475497</v>
      </c>
      <c r="EA89" s="19">
        <f t="shared" si="231"/>
        <v>1.0477604612871985</v>
      </c>
      <c r="EB89" s="19">
        <f t="shared" si="231"/>
        <v>1.0470274996925555</v>
      </c>
      <c r="EC89" s="19">
        <f t="shared" si="231"/>
        <v>1.0276872854142227</v>
      </c>
      <c r="ED89" s="19">
        <f t="shared" si="231"/>
        <v>1.0217691139668947</v>
      </c>
      <c r="EE89" s="19">
        <f t="shared" si="231"/>
        <v>1.0319213130034586</v>
      </c>
      <c r="EF89" s="19">
        <f t="shared" si="231"/>
        <v>1.0268732263175679</v>
      </c>
      <c r="EG89" s="19">
        <f t="shared" si="231"/>
        <v>1.0113280235025028</v>
      </c>
      <c r="EH89" s="19">
        <f t="shared" si="231"/>
        <v>1.0119584465210885</v>
      </c>
      <c r="EI89" s="19">
        <f t="shared" si="231"/>
        <v>1.0102048662610774</v>
      </c>
      <c r="EJ89" s="19">
        <f t="shared" si="231"/>
        <v>1.01100547183039</v>
      </c>
      <c r="EK89" s="19">
        <f t="shared" si="231"/>
        <v>1.0091971031812967</v>
      </c>
      <c r="EL89" s="19">
        <f t="shared" si="231"/>
        <v>1.0010366736470919</v>
      </c>
      <c r="EM89" s="19">
        <f t="shared" si="231"/>
        <v>1.0098570589061018</v>
      </c>
      <c r="EN89" s="19">
        <f t="shared" si="231"/>
        <v>1.0036895153837961</v>
      </c>
      <c r="EO89" s="19">
        <f t="shared" si="231"/>
        <v>1.0024326018731446</v>
      </c>
      <c r="EP89" s="19">
        <f t="shared" si="231"/>
        <v>1.0087140329340918</v>
      </c>
      <c r="EQ89" s="19">
        <f t="shared" si="231"/>
        <v>1.0029789279175154</v>
      </c>
      <c r="ER89" s="19">
        <f t="shared" si="231"/>
        <v>1.0005499350325122</v>
      </c>
      <c r="ES89" s="19">
        <f t="shared" si="231"/>
        <v>1.0015486467398551</v>
      </c>
      <c r="ET89" s="19">
        <f t="shared" si="231"/>
        <v>1.0001401703799238</v>
      </c>
      <c r="EU89" s="19">
        <f t="shared" si="231"/>
        <v>1.0010464311644474</v>
      </c>
      <c r="EV89" s="19">
        <f t="shared" si="231"/>
        <v>1.0014563145889077</v>
      </c>
      <c r="EW89" s="19">
        <f t="shared" si="231"/>
        <v>1.0004459600886972</v>
      </c>
      <c r="EX89" s="19">
        <f t="shared" si="231"/>
        <v>1.0000380105364044</v>
      </c>
      <c r="EY89" s="19">
        <f t="shared" si="231"/>
        <v>1.0001197960219508</v>
      </c>
      <c r="EZ89" s="8"/>
      <c r="FA89" s="8"/>
      <c r="FB89" s="8"/>
      <c r="FC89" s="8"/>
      <c r="FD89" s="8"/>
      <c r="FE89" s="8"/>
      <c r="FF89" s="19">
        <f t="shared" ref="FF89:GM89" si="232">IFERROR(FG41/FF41,"")</f>
        <v>1.4481512859400105</v>
      </c>
      <c r="FG89" s="19">
        <f t="shared" si="232"/>
        <v>1.0222438442611803</v>
      </c>
      <c r="FH89" s="19">
        <f t="shared" si="232"/>
        <v>1.0057644272945783</v>
      </c>
      <c r="FI89" s="19">
        <f t="shared" si="232"/>
        <v>1.0039645951190197</v>
      </c>
      <c r="FJ89" s="19">
        <f t="shared" si="232"/>
        <v>1.0010815211117625</v>
      </c>
      <c r="FK89" s="19">
        <f t="shared" si="232"/>
        <v>0.99948977761883306</v>
      </c>
      <c r="FL89" s="19">
        <f t="shared" si="232"/>
        <v>1.0020556014243454</v>
      </c>
      <c r="FM89" s="19">
        <f t="shared" si="232"/>
        <v>1.0006541141366969</v>
      </c>
      <c r="FN89" s="19">
        <f t="shared" si="232"/>
        <v>1.0005763524873235</v>
      </c>
      <c r="FO89" s="19">
        <f t="shared" si="232"/>
        <v>0.99956039908931027</v>
      </c>
      <c r="FP89" s="19">
        <f t="shared" si="232"/>
        <v>1.0016303479670436</v>
      </c>
      <c r="FQ89" s="19">
        <f t="shared" si="232"/>
        <v>0.99919681026884355</v>
      </c>
      <c r="FR89" s="19">
        <f t="shared" si="232"/>
        <v>0.99995899086850859</v>
      </c>
      <c r="FS89" s="19">
        <f t="shared" si="232"/>
        <v>1.0003084309157617</v>
      </c>
      <c r="FT89" s="19">
        <f t="shared" si="232"/>
        <v>1.0006216230703286</v>
      </c>
      <c r="FU89" s="19">
        <f t="shared" si="232"/>
        <v>1.0003170837520159</v>
      </c>
      <c r="FV89" s="19">
        <f t="shared" si="232"/>
        <v>1.0004969533128061</v>
      </c>
      <c r="FW89" s="19">
        <f t="shared" si="232"/>
        <v>0.99951092929910867</v>
      </c>
      <c r="FX89" s="19">
        <f t="shared" si="232"/>
        <v>0.99999712813391151</v>
      </c>
      <c r="FY89" s="19">
        <f t="shared" si="232"/>
        <v>1.000049151677169</v>
      </c>
      <c r="FZ89" s="19">
        <f t="shared" si="232"/>
        <v>0.99996421097135579</v>
      </c>
      <c r="GA89" s="19">
        <f t="shared" si="232"/>
        <v>0.99999840089973357</v>
      </c>
      <c r="GB89" s="19">
        <f t="shared" si="232"/>
        <v>1.000095211632684</v>
      </c>
      <c r="GC89" s="19">
        <f t="shared" si="232"/>
        <v>1.0000536634336306</v>
      </c>
      <c r="GD89" s="19">
        <f t="shared" si="232"/>
        <v>1.0000008739083233</v>
      </c>
      <c r="GE89" s="19">
        <f t="shared" si="232"/>
        <v>0.99999657949137277</v>
      </c>
      <c r="GF89" s="19">
        <f t="shared" si="232"/>
        <v>0.99999985190875429</v>
      </c>
      <c r="GG89" s="19">
        <f t="shared" si="232"/>
        <v>0.99999995781120865</v>
      </c>
      <c r="GH89" s="19">
        <f t="shared" si="232"/>
        <v>1</v>
      </c>
      <c r="GI89" s="19">
        <f t="shared" si="232"/>
        <v>1</v>
      </c>
      <c r="GJ89" s="19">
        <f t="shared" si="232"/>
        <v>1.0000008489418373</v>
      </c>
      <c r="GK89" s="19">
        <f t="shared" si="232"/>
        <v>1.0000179947964891</v>
      </c>
      <c r="GL89" s="19">
        <f t="shared" si="232"/>
        <v>0.9999999984932858</v>
      </c>
      <c r="GM89" s="19">
        <f t="shared" si="232"/>
        <v>1</v>
      </c>
      <c r="GN89" s="8"/>
      <c r="GO89" s="8"/>
      <c r="GP89" s="8"/>
      <c r="GQ89" s="8"/>
      <c r="GR89" s="8"/>
      <c r="GS89" s="8"/>
    </row>
    <row r="90" spans="1:201" x14ac:dyDescent="0.25">
      <c r="A90" s="115">
        <f>$A$42</f>
        <v>20134</v>
      </c>
      <c r="B90" s="19">
        <f t="shared" si="212"/>
        <v>9.4933892659812606</v>
      </c>
      <c r="C90" s="19">
        <f t="shared" si="212"/>
        <v>3.2739373445742945</v>
      </c>
      <c r="D90" s="19">
        <f t="shared" si="212"/>
        <v>1.8164167223946266</v>
      </c>
      <c r="E90" s="19">
        <f t="shared" si="212"/>
        <v>1.3704445375443099</v>
      </c>
      <c r="F90" s="19">
        <f t="shared" si="212"/>
        <v>1.2535980752153186</v>
      </c>
      <c r="G90" s="19">
        <f t="shared" si="212"/>
        <v>1.2411593586218641</v>
      </c>
      <c r="H90" s="19">
        <f t="shared" si="212"/>
        <v>1.2181103789664234</v>
      </c>
      <c r="I90" s="19">
        <f t="shared" si="212"/>
        <v>1.177936124389845</v>
      </c>
      <c r="J90" s="19">
        <f t="shared" si="212"/>
        <v>1.2717221362407864</v>
      </c>
      <c r="K90" s="19">
        <f t="shared" si="212"/>
        <v>1.193712776196248</v>
      </c>
      <c r="L90" s="19">
        <f t="shared" si="212"/>
        <v>1.1016971959214037</v>
      </c>
      <c r="M90" s="19">
        <f t="shared" si="212"/>
        <v>1.0574955442278389</v>
      </c>
      <c r="N90" s="19">
        <f t="shared" si="212"/>
        <v>1.0364018639166597</v>
      </c>
      <c r="O90" s="19">
        <f t="shared" si="212"/>
        <v>1.0346970657135302</v>
      </c>
      <c r="P90" s="19">
        <f t="shared" si="212"/>
        <v>1.0287705906952695</v>
      </c>
      <c r="Q90" s="19">
        <f t="shared" si="212"/>
        <v>1.0120579523777917</v>
      </c>
      <c r="R90" s="19">
        <f t="shared" si="207"/>
        <v>1.0097458098015264</v>
      </c>
      <c r="S90" s="19">
        <f t="shared" si="207"/>
        <v>1.0111775020984384</v>
      </c>
      <c r="T90" s="19">
        <f t="shared" si="207"/>
        <v>1.0079348787662825</v>
      </c>
      <c r="U90" s="19">
        <f t="shared" si="207"/>
        <v>1.0055365223897725</v>
      </c>
      <c r="V90" s="19">
        <f t="shared" si="207"/>
        <v>1.0017836193320799</v>
      </c>
      <c r="W90" s="19">
        <f t="shared" si="207"/>
        <v>1.003640859081453</v>
      </c>
      <c r="X90" s="19">
        <f t="shared" si="207"/>
        <v>1.0004718753581765</v>
      </c>
      <c r="Y90" s="19">
        <f t="shared" si="207"/>
        <v>1.0007453476393029</v>
      </c>
      <c r="Z90" s="19">
        <f t="shared" si="207"/>
        <v>1.0002909723076792</v>
      </c>
      <c r="AA90" s="19">
        <f t="shared" si="207"/>
        <v>1.0005319539817976</v>
      </c>
      <c r="AB90" s="19">
        <f t="shared" si="207"/>
        <v>1.0000579621579457</v>
      </c>
      <c r="AC90" s="19">
        <f t="shared" si="207"/>
        <v>1.000024240609003</v>
      </c>
      <c r="AD90" s="19">
        <f t="shared" si="207"/>
        <v>1.0000341356730515</v>
      </c>
      <c r="AE90" s="19">
        <f t="shared" si="207"/>
        <v>1.0000033071593049</v>
      </c>
      <c r="AF90" s="19">
        <f t="shared" si="207"/>
        <v>1.0004985154286254</v>
      </c>
      <c r="AG90" s="19">
        <f t="shared" si="207"/>
        <v>1.0000068516572682</v>
      </c>
      <c r="AH90" s="19">
        <f t="shared" si="207"/>
        <v>1.0000828085612405</v>
      </c>
      <c r="AI90" s="8"/>
      <c r="AJ90" s="8"/>
      <c r="AK90" s="8"/>
      <c r="AL90" s="8"/>
      <c r="AM90" s="8"/>
      <c r="AN90" s="8"/>
      <c r="AO90" s="8"/>
      <c r="AP90" s="19">
        <f t="shared" ref="AP90:BV90" si="233">IFERROR(AQ42/AP42,"")</f>
        <v>1.9815024942497783</v>
      </c>
      <c r="AQ90" s="19">
        <f t="shared" si="233"/>
        <v>1.1098910847890611</v>
      </c>
      <c r="AR90" s="19">
        <f t="shared" si="233"/>
        <v>1.0390362765507608</v>
      </c>
      <c r="AS90" s="19">
        <f t="shared" si="233"/>
        <v>1.0162154334649869</v>
      </c>
      <c r="AT90" s="19">
        <f t="shared" si="233"/>
        <v>1.0088870826201184</v>
      </c>
      <c r="AU90" s="19">
        <f t="shared" si="233"/>
        <v>1.0048588124327116</v>
      </c>
      <c r="AV90" s="19">
        <f t="shared" si="233"/>
        <v>1.0037516098958472</v>
      </c>
      <c r="AW90" s="19">
        <f t="shared" si="233"/>
        <v>1.0018522272884427</v>
      </c>
      <c r="AX90" s="19">
        <f t="shared" si="233"/>
        <v>1.0036294659393028</v>
      </c>
      <c r="AY90" s="19">
        <f t="shared" si="233"/>
        <v>1.0012799160134243</v>
      </c>
      <c r="AZ90" s="19">
        <f t="shared" si="233"/>
        <v>1.0007321022824205</v>
      </c>
      <c r="BA90" s="19">
        <f t="shared" si="233"/>
        <v>1.0018971826410286</v>
      </c>
      <c r="BB90" s="19">
        <f t="shared" si="233"/>
        <v>1.0003494142243761</v>
      </c>
      <c r="BC90" s="19">
        <f t="shared" si="233"/>
        <v>0.99991290220103202</v>
      </c>
      <c r="BD90" s="19">
        <f t="shared" si="233"/>
        <v>1.0000573332258307</v>
      </c>
      <c r="BE90" s="19">
        <f t="shared" si="233"/>
        <v>1.0002847265540014</v>
      </c>
      <c r="BF90" s="19">
        <f t="shared" si="233"/>
        <v>0.99997269932452248</v>
      </c>
      <c r="BG90" s="19">
        <f t="shared" si="233"/>
        <v>0.9999876548069685</v>
      </c>
      <c r="BH90" s="19">
        <f t="shared" si="233"/>
        <v>1.0000374334761093</v>
      </c>
      <c r="BI90" s="19">
        <f t="shared" si="233"/>
        <v>1.0000065676500014</v>
      </c>
      <c r="BJ90" s="19">
        <f t="shared" si="233"/>
        <v>0.99998279081762931</v>
      </c>
      <c r="BK90" s="19">
        <f t="shared" si="233"/>
        <v>1</v>
      </c>
      <c r="BL90" s="19">
        <f t="shared" si="233"/>
        <v>1.0000974653736925</v>
      </c>
      <c r="BM90" s="19">
        <f t="shared" si="233"/>
        <v>0.99999683056309707</v>
      </c>
      <c r="BN90" s="19">
        <f t="shared" si="233"/>
        <v>0.99999979346468482</v>
      </c>
      <c r="BO90" s="19">
        <f t="shared" si="233"/>
        <v>1</v>
      </c>
      <c r="BP90" s="19">
        <f t="shared" si="233"/>
        <v>1</v>
      </c>
      <c r="BQ90" s="19">
        <f t="shared" si="233"/>
        <v>1</v>
      </c>
      <c r="BR90" s="19">
        <f t="shared" si="233"/>
        <v>1</v>
      </c>
      <c r="BS90" s="19">
        <f t="shared" si="233"/>
        <v>0.9999947188186602</v>
      </c>
      <c r="BT90" s="19">
        <f t="shared" si="233"/>
        <v>1</v>
      </c>
      <c r="BU90" s="19">
        <f t="shared" si="233"/>
        <v>1</v>
      </c>
      <c r="BV90" s="19">
        <f t="shared" si="233"/>
        <v>1</v>
      </c>
      <c r="BW90" s="8"/>
      <c r="BX90" s="8"/>
      <c r="BY90" s="8"/>
      <c r="BZ90" s="8"/>
      <c r="CA90" s="8"/>
      <c r="CB90" s="8"/>
      <c r="CC90" s="8"/>
      <c r="CD90" s="19">
        <f t="shared" ref="CD90:DJ90" si="234">IFERROR(CE42/CD42,"")</f>
        <v>3.3923459521785282</v>
      </c>
      <c r="CE90" s="19">
        <f t="shared" si="234"/>
        <v>1.3977332185267457</v>
      </c>
      <c r="CF90" s="19">
        <f t="shared" si="234"/>
        <v>1.142069425544787</v>
      </c>
      <c r="CG90" s="19">
        <f t="shared" si="234"/>
        <v>1.0451808203174078</v>
      </c>
      <c r="CH90" s="19">
        <f t="shared" si="234"/>
        <v>1.0183158967925416</v>
      </c>
      <c r="CI90" s="19">
        <f t="shared" si="234"/>
        <v>1.0125977150848409</v>
      </c>
      <c r="CJ90" s="19">
        <f t="shared" si="234"/>
        <v>1.0071735554211232</v>
      </c>
      <c r="CK90" s="19">
        <f t="shared" si="234"/>
        <v>1.0048942996893766</v>
      </c>
      <c r="CL90" s="19">
        <f t="shared" si="234"/>
        <v>0.99949845441614493</v>
      </c>
      <c r="CM90" s="19">
        <f t="shared" si="234"/>
        <v>1.0043975436885955</v>
      </c>
      <c r="CN90" s="19">
        <f t="shared" si="234"/>
        <v>1.0007023304949345</v>
      </c>
      <c r="CO90" s="19">
        <f t="shared" si="234"/>
        <v>1.0002605603878951</v>
      </c>
      <c r="CP90" s="19">
        <f t="shared" si="234"/>
        <v>1.0004869919018886</v>
      </c>
      <c r="CQ90" s="19">
        <f t="shared" si="234"/>
        <v>1.0008109866025805</v>
      </c>
      <c r="CR90" s="19">
        <f t="shared" si="234"/>
        <v>0.99938034014604749</v>
      </c>
      <c r="CS90" s="19">
        <f t="shared" si="234"/>
        <v>1.0003140364258365</v>
      </c>
      <c r="CT90" s="19">
        <f t="shared" si="234"/>
        <v>1.0005740522622462</v>
      </c>
      <c r="CU90" s="19">
        <f t="shared" si="234"/>
        <v>0.99986481045647124</v>
      </c>
      <c r="CV90" s="19">
        <f t="shared" si="234"/>
        <v>1.0001219980179825</v>
      </c>
      <c r="CW90" s="19">
        <f t="shared" si="234"/>
        <v>1.000324827893557</v>
      </c>
      <c r="CX90" s="19">
        <f t="shared" si="234"/>
        <v>1.0000775561953286</v>
      </c>
      <c r="CY90" s="19">
        <f t="shared" si="234"/>
        <v>1.000017813506884</v>
      </c>
      <c r="CZ90" s="19">
        <f t="shared" si="234"/>
        <v>1.0000582779995417</v>
      </c>
      <c r="DA90" s="19">
        <f t="shared" si="234"/>
        <v>1.0003080273787361</v>
      </c>
      <c r="DB90" s="19">
        <f t="shared" si="234"/>
        <v>1.0001317079303294</v>
      </c>
      <c r="DC90" s="19">
        <f t="shared" si="234"/>
        <v>1.000613942124172</v>
      </c>
      <c r="DD90" s="19">
        <f t="shared" si="234"/>
        <v>0.99969581573434407</v>
      </c>
      <c r="DE90" s="19">
        <f t="shared" si="234"/>
        <v>1.000050573175038</v>
      </c>
      <c r="DF90" s="19">
        <f t="shared" si="234"/>
        <v>1</v>
      </c>
      <c r="DG90" s="19">
        <f t="shared" si="234"/>
        <v>1</v>
      </c>
      <c r="DH90" s="19">
        <f t="shared" si="234"/>
        <v>1.0000898420161204</v>
      </c>
      <c r="DI90" s="19">
        <f t="shared" si="234"/>
        <v>1</v>
      </c>
      <c r="DJ90" s="19">
        <f t="shared" si="234"/>
        <v>0.99966877380163233</v>
      </c>
      <c r="DK90" s="8"/>
      <c r="DL90" s="8"/>
      <c r="DM90" s="8"/>
      <c r="DN90" s="8"/>
      <c r="DO90" s="8"/>
      <c r="DP90" s="8"/>
      <c r="DQ90" s="8"/>
      <c r="DR90" s="19">
        <f t="shared" ref="DR90:EX90" si="235">IFERROR(DS42/DR42,"")</f>
        <v>3.2316227933460939</v>
      </c>
      <c r="DS90" s="19">
        <f t="shared" si="235"/>
        <v>1.97370312860019</v>
      </c>
      <c r="DT90" s="19">
        <f t="shared" si="235"/>
        <v>1.5478011008833215</v>
      </c>
      <c r="DU90" s="19">
        <f t="shared" si="235"/>
        <v>1.278163334152024</v>
      </c>
      <c r="DV90" s="19">
        <f t="shared" si="235"/>
        <v>1.1656060163977804</v>
      </c>
      <c r="DW90" s="19">
        <f t="shared" si="235"/>
        <v>1.1351065022992419</v>
      </c>
      <c r="DX90" s="19">
        <f t="shared" si="235"/>
        <v>1.1432923044396772</v>
      </c>
      <c r="DY90" s="19">
        <f t="shared" si="235"/>
        <v>1.0875811506147439</v>
      </c>
      <c r="DZ90" s="19">
        <f t="shared" si="235"/>
        <v>1.0734693427346949</v>
      </c>
      <c r="EA90" s="19">
        <f t="shared" si="235"/>
        <v>1.0543782496200458</v>
      </c>
      <c r="EB90" s="19">
        <f t="shared" si="235"/>
        <v>1.0424858720567134</v>
      </c>
      <c r="EC90" s="19">
        <f t="shared" si="235"/>
        <v>1.0431142806546856</v>
      </c>
      <c r="ED90" s="19">
        <f t="shared" si="235"/>
        <v>1.0286955300011544</v>
      </c>
      <c r="EE90" s="19">
        <f t="shared" si="235"/>
        <v>1.0180576528500811</v>
      </c>
      <c r="EF90" s="19">
        <f t="shared" si="235"/>
        <v>1.0121997916845018</v>
      </c>
      <c r="EG90" s="19">
        <f t="shared" si="235"/>
        <v>1.0120487975491359</v>
      </c>
      <c r="EH90" s="19">
        <f t="shared" si="235"/>
        <v>1.0260210058448733</v>
      </c>
      <c r="EI90" s="19">
        <f t="shared" si="235"/>
        <v>1.0159615509845072</v>
      </c>
      <c r="EJ90" s="19">
        <f t="shared" si="235"/>
        <v>1.0137192891675897</v>
      </c>
      <c r="EK90" s="19">
        <f t="shared" si="235"/>
        <v>1.0012543482250011</v>
      </c>
      <c r="EL90" s="19">
        <f t="shared" si="235"/>
        <v>1.0032175485717614</v>
      </c>
      <c r="EM90" s="19">
        <f t="shared" si="235"/>
        <v>1.0085642586392205</v>
      </c>
      <c r="EN90" s="19">
        <f t="shared" si="235"/>
        <v>1.0017099216517764</v>
      </c>
      <c r="EO90" s="19">
        <f t="shared" si="235"/>
        <v>1.0075567573784232</v>
      </c>
      <c r="EP90" s="19">
        <f t="shared" si="235"/>
        <v>1.0010299328870458</v>
      </c>
      <c r="EQ90" s="19">
        <f t="shared" si="235"/>
        <v>1.0012410831550436</v>
      </c>
      <c r="ER90" s="19">
        <f t="shared" si="235"/>
        <v>1.0009718967828689</v>
      </c>
      <c r="ES90" s="19">
        <f t="shared" si="235"/>
        <v>1.0020211275400734</v>
      </c>
      <c r="ET90" s="19">
        <f t="shared" si="235"/>
        <v>1.0056071896204903</v>
      </c>
      <c r="EU90" s="19">
        <f t="shared" si="235"/>
        <v>1.0063992682053897</v>
      </c>
      <c r="EV90" s="19">
        <f t="shared" si="235"/>
        <v>1.0042016746997402</v>
      </c>
      <c r="EW90" s="19">
        <f t="shared" si="235"/>
        <v>1.0011461351495514</v>
      </c>
      <c r="EX90" s="19">
        <f t="shared" si="235"/>
        <v>1.001642352988384</v>
      </c>
      <c r="EY90" s="8"/>
      <c r="EZ90" s="8"/>
      <c r="FA90" s="8"/>
      <c r="FB90" s="8"/>
      <c r="FC90" s="8"/>
      <c r="FD90" s="8"/>
      <c r="FE90" s="8"/>
      <c r="FF90" s="19">
        <f t="shared" ref="FF90:GL90" si="236">IFERROR(FG42/FF42,"")</f>
        <v>1.4455122882519502</v>
      </c>
      <c r="FG90" s="19">
        <f t="shared" si="236"/>
        <v>1.0240563864982795</v>
      </c>
      <c r="FH90" s="19">
        <f t="shared" si="236"/>
        <v>1.0081464079339484</v>
      </c>
      <c r="FI90" s="19">
        <f t="shared" si="236"/>
        <v>1.0035480812659017</v>
      </c>
      <c r="FJ90" s="19">
        <f t="shared" si="236"/>
        <v>1.0008754233203003</v>
      </c>
      <c r="FK90" s="19">
        <f t="shared" si="236"/>
        <v>1.0001856454828082</v>
      </c>
      <c r="FL90" s="19">
        <f t="shared" si="236"/>
        <v>1.0001486269610169</v>
      </c>
      <c r="FM90" s="19">
        <f t="shared" si="236"/>
        <v>1.0013143557890589</v>
      </c>
      <c r="FN90" s="19">
        <f t="shared" si="236"/>
        <v>1.0003895136356347</v>
      </c>
      <c r="FO90" s="19">
        <f t="shared" si="236"/>
        <v>1.0000960683055746</v>
      </c>
      <c r="FP90" s="19">
        <f t="shared" si="236"/>
        <v>1.0007147485446022</v>
      </c>
      <c r="FQ90" s="19">
        <f t="shared" si="236"/>
        <v>1.0007448943095165</v>
      </c>
      <c r="FR90" s="19">
        <f t="shared" si="236"/>
        <v>1.0003913820176755</v>
      </c>
      <c r="FS90" s="19">
        <f t="shared" si="236"/>
        <v>0.99959203054028967</v>
      </c>
      <c r="FT90" s="19">
        <f t="shared" si="236"/>
        <v>1.000900000471874</v>
      </c>
      <c r="FU90" s="19">
        <f t="shared" si="236"/>
        <v>1.0002245886855041</v>
      </c>
      <c r="FV90" s="19">
        <f t="shared" si="236"/>
        <v>0.99981599292494572</v>
      </c>
      <c r="FW90" s="19">
        <f t="shared" si="236"/>
        <v>0.99979277466836458</v>
      </c>
      <c r="FX90" s="19">
        <f t="shared" si="236"/>
        <v>0.99999815506829592</v>
      </c>
      <c r="FY90" s="19">
        <f t="shared" si="236"/>
        <v>1.0001301141623684</v>
      </c>
      <c r="FZ90" s="19">
        <f t="shared" si="236"/>
        <v>0.99998882934641808</v>
      </c>
      <c r="GA90" s="19">
        <f t="shared" si="236"/>
        <v>0.99999438910363669</v>
      </c>
      <c r="GB90" s="19">
        <f t="shared" si="236"/>
        <v>1.0000423924877269</v>
      </c>
      <c r="GC90" s="19">
        <f t="shared" si="236"/>
        <v>1.0002119063124</v>
      </c>
      <c r="GD90" s="19">
        <f t="shared" si="236"/>
        <v>1.0001973580436916</v>
      </c>
      <c r="GE90" s="19">
        <f t="shared" si="236"/>
        <v>0.99999950192121423</v>
      </c>
      <c r="GF90" s="19">
        <f t="shared" si="236"/>
        <v>0.99999920325565894</v>
      </c>
      <c r="GG90" s="19">
        <f t="shared" si="236"/>
        <v>1.0000066016012288</v>
      </c>
      <c r="GH90" s="19">
        <f t="shared" si="236"/>
        <v>0.99999900521355434</v>
      </c>
      <c r="GI90" s="19">
        <f t="shared" si="236"/>
        <v>0.99999949873639982</v>
      </c>
      <c r="GJ90" s="19">
        <f t="shared" si="236"/>
        <v>1.0000008645777054</v>
      </c>
      <c r="GK90" s="19">
        <f t="shared" si="236"/>
        <v>0.99999870791500445</v>
      </c>
      <c r="GL90" s="19">
        <f t="shared" si="236"/>
        <v>1</v>
      </c>
      <c r="GM90" s="8"/>
      <c r="GN90" s="8"/>
      <c r="GO90" s="8"/>
      <c r="GP90" s="8"/>
      <c r="GQ90" s="8"/>
      <c r="GR90" s="8"/>
      <c r="GS90" s="8"/>
    </row>
    <row r="91" spans="1:201" x14ac:dyDescent="0.25">
      <c r="A91" s="115">
        <f>$A$43</f>
        <v>20141</v>
      </c>
      <c r="B91" s="19">
        <f t="shared" si="212"/>
        <v>12.783170643714707</v>
      </c>
      <c r="C91" s="19">
        <f t="shared" si="212"/>
        <v>3.4037146432503436</v>
      </c>
      <c r="D91" s="19">
        <f t="shared" si="212"/>
        <v>1.8034731729850659</v>
      </c>
      <c r="E91" s="19">
        <f t="shared" si="212"/>
        <v>1.4421355076217899</v>
      </c>
      <c r="F91" s="19">
        <f t="shared" si="212"/>
        <v>1.3257022708871971</v>
      </c>
      <c r="G91" s="19">
        <f t="shared" si="212"/>
        <v>1.2859558765116537</v>
      </c>
      <c r="H91" s="19">
        <f t="shared" si="212"/>
        <v>1.1749595551717602</v>
      </c>
      <c r="I91" s="19">
        <f t="shared" si="212"/>
        <v>1.1903558257159967</v>
      </c>
      <c r="J91" s="19">
        <f t="shared" si="212"/>
        <v>1.0956791625387641</v>
      </c>
      <c r="K91" s="19">
        <f t="shared" si="212"/>
        <v>1.0819270425353009</v>
      </c>
      <c r="L91" s="19">
        <f t="shared" si="212"/>
        <v>1.0626983540466233</v>
      </c>
      <c r="M91" s="19">
        <f t="shared" si="212"/>
        <v>1.0898807711214396</v>
      </c>
      <c r="N91" s="19">
        <f t="shared" si="212"/>
        <v>1.0367432937749688</v>
      </c>
      <c r="O91" s="19">
        <f t="shared" si="212"/>
        <v>1.0390141778073754</v>
      </c>
      <c r="P91" s="19">
        <f t="shared" si="212"/>
        <v>1.0210579783627913</v>
      </c>
      <c r="Q91" s="19">
        <f t="shared" si="212"/>
        <v>1.0267997982101278</v>
      </c>
      <c r="R91" s="19">
        <f t="shared" si="207"/>
        <v>1.0095781992326516</v>
      </c>
      <c r="S91" s="19">
        <f t="shared" si="207"/>
        <v>1.0056025173362355</v>
      </c>
      <c r="T91" s="19">
        <f t="shared" si="207"/>
        <v>1.0075662450084173</v>
      </c>
      <c r="U91" s="19">
        <f t="shared" si="207"/>
        <v>1.0041958202118042</v>
      </c>
      <c r="V91" s="19">
        <f t="shared" si="207"/>
        <v>1.0048240413668552</v>
      </c>
      <c r="W91" s="19">
        <f t="shared" si="207"/>
        <v>1.0017644678490216</v>
      </c>
      <c r="X91" s="19">
        <f t="shared" si="207"/>
        <v>1.0013148298400247</v>
      </c>
      <c r="Y91" s="19">
        <f t="shared" si="207"/>
        <v>1.003597012844154</v>
      </c>
      <c r="Z91" s="19">
        <f t="shared" si="207"/>
        <v>1.0011886931914808</v>
      </c>
      <c r="AA91" s="19">
        <f t="shared" si="207"/>
        <v>1.000248015502152</v>
      </c>
      <c r="AB91" s="19">
        <f t="shared" si="207"/>
        <v>1.0003222308551232</v>
      </c>
      <c r="AC91" s="19">
        <f t="shared" si="207"/>
        <v>1.0035728303988938</v>
      </c>
      <c r="AD91" s="19">
        <f t="shared" si="207"/>
        <v>1.0007051919265015</v>
      </c>
      <c r="AE91" s="19">
        <f t="shared" si="207"/>
        <v>1.0003085475373463</v>
      </c>
      <c r="AF91" s="19">
        <f t="shared" si="207"/>
        <v>1.000436346997273</v>
      </c>
      <c r="AG91" s="19">
        <f t="shared" si="207"/>
        <v>1.0026225044994925</v>
      </c>
      <c r="AH91" s="8"/>
      <c r="AI91" s="8"/>
      <c r="AJ91" s="8"/>
      <c r="AK91" s="8"/>
      <c r="AL91" s="8"/>
      <c r="AM91" s="8"/>
      <c r="AN91" s="8"/>
      <c r="AO91" s="8"/>
      <c r="AP91" s="19">
        <f t="shared" ref="AP91:BU91" si="237">IFERROR(AQ43/AP43,"")</f>
        <v>1.9489590647351067</v>
      </c>
      <c r="AQ91" s="19">
        <f t="shared" si="237"/>
        <v>1.1163299858400737</v>
      </c>
      <c r="AR91" s="19">
        <f t="shared" si="237"/>
        <v>1.0391964982542883</v>
      </c>
      <c r="AS91" s="19">
        <f t="shared" si="237"/>
        <v>1.0185042156347701</v>
      </c>
      <c r="AT91" s="19">
        <f t="shared" si="237"/>
        <v>1.0128873077025551</v>
      </c>
      <c r="AU91" s="19">
        <f t="shared" si="237"/>
        <v>1.0053943432153678</v>
      </c>
      <c r="AV91" s="19">
        <f t="shared" si="237"/>
        <v>1.0034613344666488</v>
      </c>
      <c r="AW91" s="19">
        <f t="shared" si="237"/>
        <v>1.0025846415953885</v>
      </c>
      <c r="AX91" s="19">
        <f t="shared" si="237"/>
        <v>1.0017518434591024</v>
      </c>
      <c r="AY91" s="19">
        <f t="shared" si="237"/>
        <v>1.0008533733861689</v>
      </c>
      <c r="AZ91" s="19">
        <f t="shared" si="237"/>
        <v>1.0006815291151807</v>
      </c>
      <c r="BA91" s="19">
        <f t="shared" si="237"/>
        <v>1.0008632221554448</v>
      </c>
      <c r="BB91" s="19">
        <f t="shared" si="237"/>
        <v>1.0006987400618359</v>
      </c>
      <c r="BC91" s="19">
        <f t="shared" si="237"/>
        <v>1.0003191376321543</v>
      </c>
      <c r="BD91" s="19">
        <f t="shared" si="237"/>
        <v>1.0002142236392861</v>
      </c>
      <c r="BE91" s="19">
        <f t="shared" si="237"/>
        <v>1.0000890408238425</v>
      </c>
      <c r="BF91" s="19">
        <f t="shared" si="237"/>
        <v>1.0000378045248783</v>
      </c>
      <c r="BG91" s="19">
        <f t="shared" si="237"/>
        <v>1.0000621379899477</v>
      </c>
      <c r="BH91" s="19">
        <f t="shared" si="237"/>
        <v>1.0000230315913414</v>
      </c>
      <c r="BI91" s="19">
        <f t="shared" si="237"/>
        <v>0.99998587115113491</v>
      </c>
      <c r="BJ91" s="19">
        <f t="shared" si="237"/>
        <v>1.0000119806143102</v>
      </c>
      <c r="BK91" s="19">
        <f t="shared" si="237"/>
        <v>1</v>
      </c>
      <c r="BL91" s="19">
        <f t="shared" si="237"/>
        <v>0.99999979332310784</v>
      </c>
      <c r="BM91" s="19">
        <f t="shared" si="237"/>
        <v>1</v>
      </c>
      <c r="BN91" s="19">
        <f t="shared" si="237"/>
        <v>1.0000643244792444</v>
      </c>
      <c r="BO91" s="19">
        <f t="shared" si="237"/>
        <v>1</v>
      </c>
      <c r="BP91" s="19">
        <f t="shared" si="237"/>
        <v>1</v>
      </c>
      <c r="BQ91" s="19">
        <f t="shared" si="237"/>
        <v>1</v>
      </c>
      <c r="BR91" s="19">
        <f t="shared" si="237"/>
        <v>1</v>
      </c>
      <c r="BS91" s="19">
        <f t="shared" si="237"/>
        <v>1</v>
      </c>
      <c r="BT91" s="19">
        <f t="shared" si="237"/>
        <v>1</v>
      </c>
      <c r="BU91" s="19">
        <f t="shared" si="237"/>
        <v>0.99996460062353654</v>
      </c>
      <c r="BV91" s="8"/>
      <c r="BW91" s="8"/>
      <c r="BX91" s="8"/>
      <c r="BY91" s="8"/>
      <c r="BZ91" s="8"/>
      <c r="CA91" s="8"/>
      <c r="CB91" s="8"/>
      <c r="CC91" s="8"/>
      <c r="CD91" s="19">
        <f t="shared" ref="CD91:DI91" si="238">IFERROR(CE43/CD43,"")</f>
        <v>3.1561924800886341</v>
      </c>
      <c r="CE91" s="19">
        <f t="shared" si="238"/>
        <v>1.420108962626268</v>
      </c>
      <c r="CF91" s="19">
        <f t="shared" si="238"/>
        <v>1.1173838548816031</v>
      </c>
      <c r="CG91" s="19">
        <f t="shared" si="238"/>
        <v>1.0546949119240645</v>
      </c>
      <c r="CH91" s="19">
        <f t="shared" si="238"/>
        <v>1.0229478168448638</v>
      </c>
      <c r="CI91" s="19">
        <f t="shared" si="238"/>
        <v>1.0157351514881143</v>
      </c>
      <c r="CJ91" s="19">
        <f t="shared" si="238"/>
        <v>1.0044770212445728</v>
      </c>
      <c r="CK91" s="19">
        <f t="shared" si="238"/>
        <v>0.99855075652463965</v>
      </c>
      <c r="CL91" s="19">
        <f t="shared" si="238"/>
        <v>1.0022566728437814</v>
      </c>
      <c r="CM91" s="19">
        <f t="shared" si="238"/>
        <v>0.99650110529142466</v>
      </c>
      <c r="CN91" s="19">
        <f t="shared" si="238"/>
        <v>1.0033206810218922</v>
      </c>
      <c r="CO91" s="19">
        <f t="shared" si="238"/>
        <v>1.0045511168603565</v>
      </c>
      <c r="CP91" s="19">
        <f t="shared" si="238"/>
        <v>1.0019273746554587</v>
      </c>
      <c r="CQ91" s="19">
        <f t="shared" si="238"/>
        <v>0.99913404678287066</v>
      </c>
      <c r="CR91" s="19">
        <f t="shared" si="238"/>
        <v>1.0016321313092491</v>
      </c>
      <c r="CS91" s="19">
        <f t="shared" si="238"/>
        <v>1.0002651096420088</v>
      </c>
      <c r="CT91" s="19">
        <f t="shared" si="238"/>
        <v>1.000206241299189</v>
      </c>
      <c r="CU91" s="19">
        <f t="shared" si="238"/>
        <v>1.0004015234585906</v>
      </c>
      <c r="CV91" s="19">
        <f t="shared" si="238"/>
        <v>0.99966233184733133</v>
      </c>
      <c r="CW91" s="19">
        <f t="shared" si="238"/>
        <v>1.0000582555306827</v>
      </c>
      <c r="CX91" s="19">
        <f t="shared" si="238"/>
        <v>0.99998528968023292</v>
      </c>
      <c r="CY91" s="19">
        <f t="shared" si="238"/>
        <v>1.0000917935633828</v>
      </c>
      <c r="CZ91" s="19">
        <f t="shared" si="238"/>
        <v>0.99997365274104</v>
      </c>
      <c r="DA91" s="19">
        <f t="shared" si="238"/>
        <v>0.9997963495121811</v>
      </c>
      <c r="DB91" s="19">
        <f t="shared" si="238"/>
        <v>0.99997602248946338</v>
      </c>
      <c r="DC91" s="19">
        <f t="shared" si="238"/>
        <v>1</v>
      </c>
      <c r="DD91" s="19">
        <f t="shared" si="238"/>
        <v>1.0004566071542569</v>
      </c>
      <c r="DE91" s="19">
        <f t="shared" si="238"/>
        <v>1</v>
      </c>
      <c r="DF91" s="19">
        <f t="shared" si="238"/>
        <v>1</v>
      </c>
      <c r="DG91" s="19">
        <f t="shared" si="238"/>
        <v>1</v>
      </c>
      <c r="DH91" s="19">
        <f t="shared" si="238"/>
        <v>1</v>
      </c>
      <c r="DI91" s="19">
        <f t="shared" si="238"/>
        <v>1</v>
      </c>
      <c r="DJ91" s="8"/>
      <c r="DK91" s="8"/>
      <c r="DL91" s="8"/>
      <c r="DM91" s="8"/>
      <c r="DN91" s="8"/>
      <c r="DO91" s="8"/>
      <c r="DP91" s="8"/>
      <c r="DQ91" s="8"/>
      <c r="DR91" s="19">
        <f t="shared" ref="DR91:EW91" si="239">IFERROR(DS43/DR43,"")</f>
        <v>2.8647646681099355</v>
      </c>
      <c r="DS91" s="19">
        <f t="shared" si="239"/>
        <v>2.0084503923624122</v>
      </c>
      <c r="DT91" s="19">
        <f t="shared" si="239"/>
        <v>1.5168895900807904</v>
      </c>
      <c r="DU91" s="19">
        <f t="shared" si="239"/>
        <v>1.3336636190394324</v>
      </c>
      <c r="DV91" s="19">
        <f t="shared" si="239"/>
        <v>1.2260968651248358</v>
      </c>
      <c r="DW91" s="19">
        <f t="shared" si="239"/>
        <v>1.1458695148246563</v>
      </c>
      <c r="DX91" s="19">
        <f t="shared" si="239"/>
        <v>1.0944901699018559</v>
      </c>
      <c r="DY91" s="19">
        <f t="shared" si="239"/>
        <v>1.0800331697789118</v>
      </c>
      <c r="DZ91" s="19">
        <f t="shared" si="239"/>
        <v>1.1304667158144508</v>
      </c>
      <c r="EA91" s="19">
        <f t="shared" si="239"/>
        <v>1.0606009491061015</v>
      </c>
      <c r="EB91" s="19">
        <f t="shared" si="239"/>
        <v>1.0439226151029877</v>
      </c>
      <c r="EC91" s="19">
        <f t="shared" si="239"/>
        <v>1.0314315011496888</v>
      </c>
      <c r="ED91" s="19">
        <f t="shared" si="239"/>
        <v>1.0162834218003227</v>
      </c>
      <c r="EE91" s="19">
        <f t="shared" si="239"/>
        <v>1.0162732566272143</v>
      </c>
      <c r="EF91" s="19">
        <f t="shared" si="239"/>
        <v>1.0247172065071253</v>
      </c>
      <c r="EG91" s="19">
        <f t="shared" si="239"/>
        <v>1.0171879692085679</v>
      </c>
      <c r="EH91" s="19">
        <f t="shared" si="239"/>
        <v>1.007139768651454</v>
      </c>
      <c r="EI91" s="19">
        <f t="shared" si="239"/>
        <v>1.0066134713462549</v>
      </c>
      <c r="EJ91" s="19">
        <f t="shared" si="239"/>
        <v>1.0051939072335827</v>
      </c>
      <c r="EK91" s="19">
        <f t="shared" si="239"/>
        <v>1.0049704028471074</v>
      </c>
      <c r="EL91" s="19">
        <f t="shared" si="239"/>
        <v>1.0069404987361446</v>
      </c>
      <c r="EM91" s="19">
        <f t="shared" si="239"/>
        <v>1.0030163169011919</v>
      </c>
      <c r="EN91" s="19">
        <f t="shared" si="239"/>
        <v>1.0098821211671209</v>
      </c>
      <c r="EO91" s="19">
        <f t="shared" si="239"/>
        <v>1.0031499477465768</v>
      </c>
      <c r="EP91" s="19">
        <f t="shared" si="239"/>
        <v>1.0007952906828455</v>
      </c>
      <c r="EQ91" s="19">
        <f t="shared" si="239"/>
        <v>1.0107250989805359</v>
      </c>
      <c r="ER91" s="19">
        <f t="shared" si="239"/>
        <v>1.0002797154499177</v>
      </c>
      <c r="ES91" s="19">
        <f t="shared" si="239"/>
        <v>1.0002007331084215</v>
      </c>
      <c r="ET91" s="19">
        <f t="shared" si="239"/>
        <v>1.0009861115423744</v>
      </c>
      <c r="EU91" s="19">
        <f t="shared" si="239"/>
        <v>0.99984192026935959</v>
      </c>
      <c r="EV91" s="19">
        <f t="shared" si="239"/>
        <v>1.0002950276800038</v>
      </c>
      <c r="EW91" s="19">
        <f t="shared" si="239"/>
        <v>1.0023447195372965</v>
      </c>
      <c r="EX91" s="8"/>
      <c r="EY91" s="8"/>
      <c r="EZ91" s="8"/>
      <c r="FA91" s="8"/>
      <c r="FB91" s="8"/>
      <c r="FC91" s="8"/>
      <c r="FD91" s="8"/>
      <c r="FE91" s="8"/>
      <c r="FF91" s="19">
        <f t="shared" ref="FF91:GK91" si="240">IFERROR(FG43/FF43,"")</f>
        <v>1.5208654355754339</v>
      </c>
      <c r="FG91" s="19">
        <f t="shared" si="240"/>
        <v>1.0200432828587869</v>
      </c>
      <c r="FH91" s="19">
        <f t="shared" si="240"/>
        <v>1.0087628047855115</v>
      </c>
      <c r="FI91" s="19">
        <f t="shared" si="240"/>
        <v>1.0045309970217697</v>
      </c>
      <c r="FJ91" s="19">
        <f t="shared" si="240"/>
        <v>1.0013524681234367</v>
      </c>
      <c r="FK91" s="19">
        <f t="shared" si="240"/>
        <v>0.99964798647795472</v>
      </c>
      <c r="FL91" s="19">
        <f t="shared" si="240"/>
        <v>1.0007682404571658</v>
      </c>
      <c r="FM91" s="19">
        <f t="shared" si="240"/>
        <v>1.0018275589604979</v>
      </c>
      <c r="FN91" s="19">
        <f t="shared" si="240"/>
        <v>0.99914350080436265</v>
      </c>
      <c r="FO91" s="19">
        <f t="shared" si="240"/>
        <v>1.0050004350015405</v>
      </c>
      <c r="FP91" s="19">
        <f t="shared" si="240"/>
        <v>1.0004816546236115</v>
      </c>
      <c r="FQ91" s="19">
        <f t="shared" si="240"/>
        <v>1.0014810661342357</v>
      </c>
      <c r="FR91" s="19">
        <f t="shared" si="240"/>
        <v>1.0006050955751975</v>
      </c>
      <c r="FS91" s="19">
        <f t="shared" si="240"/>
        <v>1.0001623272070035</v>
      </c>
      <c r="FT91" s="19">
        <f t="shared" si="240"/>
        <v>1.0002017739662352</v>
      </c>
      <c r="FU91" s="19">
        <f t="shared" si="240"/>
        <v>0.99990052879609936</v>
      </c>
      <c r="FV91" s="19">
        <f t="shared" si="240"/>
        <v>1.0000507964788388</v>
      </c>
      <c r="FW91" s="19">
        <f t="shared" si="240"/>
        <v>1.0000395286413351</v>
      </c>
      <c r="FX91" s="19">
        <f t="shared" si="240"/>
        <v>0.99990446378948128</v>
      </c>
      <c r="FY91" s="19">
        <f t="shared" si="240"/>
        <v>1.0000031051647422</v>
      </c>
      <c r="FZ91" s="19">
        <f t="shared" si="240"/>
        <v>1</v>
      </c>
      <c r="GA91" s="19">
        <f t="shared" si="240"/>
        <v>1.0000035256473017</v>
      </c>
      <c r="GB91" s="19">
        <f t="shared" si="240"/>
        <v>1.0000113838049154</v>
      </c>
      <c r="GC91" s="19">
        <f t="shared" si="240"/>
        <v>1</v>
      </c>
      <c r="GD91" s="19">
        <f t="shared" si="240"/>
        <v>1.0000097181843723</v>
      </c>
      <c r="GE91" s="19">
        <f t="shared" si="240"/>
        <v>1.000008984538314</v>
      </c>
      <c r="GF91" s="19">
        <f t="shared" si="240"/>
        <v>1</v>
      </c>
      <c r="GG91" s="19">
        <f t="shared" si="240"/>
        <v>1.00000136861028</v>
      </c>
      <c r="GH91" s="19">
        <f t="shared" si="240"/>
        <v>1</v>
      </c>
      <c r="GI91" s="19">
        <f t="shared" si="240"/>
        <v>1</v>
      </c>
      <c r="GJ91" s="19">
        <f t="shared" si="240"/>
        <v>0.99998227836615494</v>
      </c>
      <c r="GK91" s="19">
        <f t="shared" si="240"/>
        <v>1</v>
      </c>
      <c r="GL91" s="8"/>
      <c r="GM91" s="8"/>
      <c r="GN91" s="8"/>
      <c r="GO91" s="8"/>
      <c r="GP91" s="8"/>
      <c r="GQ91" s="8"/>
      <c r="GR91" s="8"/>
      <c r="GS91" s="8"/>
    </row>
    <row r="92" spans="1:201" x14ac:dyDescent="0.25">
      <c r="A92" s="115">
        <f>$A$44</f>
        <v>20142</v>
      </c>
      <c r="B92" s="19">
        <f t="shared" si="212"/>
        <v>11.635788720785373</v>
      </c>
      <c r="C92" s="19">
        <f t="shared" si="212"/>
        <v>3.9559865830923511</v>
      </c>
      <c r="D92" s="19">
        <f t="shared" si="212"/>
        <v>1.8909910449870233</v>
      </c>
      <c r="E92" s="19">
        <f t="shared" si="212"/>
        <v>1.439123250200895</v>
      </c>
      <c r="F92" s="19">
        <f t="shared" si="212"/>
        <v>1.2212320065239528</v>
      </c>
      <c r="G92" s="19">
        <f t="shared" si="212"/>
        <v>1.1718158232287774</v>
      </c>
      <c r="H92" s="19">
        <f t="shared" si="212"/>
        <v>1.1663423443702192</v>
      </c>
      <c r="I92" s="19">
        <f t="shared" si="212"/>
        <v>1.219212155400542</v>
      </c>
      <c r="J92" s="19">
        <f t="shared" si="212"/>
        <v>1.0777442415876224</v>
      </c>
      <c r="K92" s="19">
        <f t="shared" si="212"/>
        <v>1.0743479769135609</v>
      </c>
      <c r="L92" s="19">
        <f t="shared" si="212"/>
        <v>1.0609436594952195</v>
      </c>
      <c r="M92" s="19">
        <f t="shared" si="212"/>
        <v>1.0490574264288959</v>
      </c>
      <c r="N92" s="19">
        <f t="shared" si="212"/>
        <v>1.0400875660291444</v>
      </c>
      <c r="O92" s="19">
        <f t="shared" si="212"/>
        <v>1.0315346769285758</v>
      </c>
      <c r="P92" s="19">
        <f t="shared" si="212"/>
        <v>1.0206178275439977</v>
      </c>
      <c r="Q92" s="19">
        <f t="shared" si="212"/>
        <v>1.0098448610843227</v>
      </c>
      <c r="R92" s="19">
        <f t="shared" si="207"/>
        <v>1.0105148184667849</v>
      </c>
      <c r="S92" s="19">
        <f t="shared" si="207"/>
        <v>1.0072511133626334</v>
      </c>
      <c r="T92" s="19">
        <f t="shared" si="207"/>
        <v>1.0067195502260344</v>
      </c>
      <c r="U92" s="19">
        <f t="shared" si="207"/>
        <v>1.0027057764750387</v>
      </c>
      <c r="V92" s="19">
        <f t="shared" si="207"/>
        <v>1.0050044918255767</v>
      </c>
      <c r="W92" s="19">
        <f t="shared" si="207"/>
        <v>1.0011969960728815</v>
      </c>
      <c r="X92" s="19">
        <f t="shared" si="207"/>
        <v>1.0018679120199421</v>
      </c>
      <c r="Y92" s="19">
        <f t="shared" si="207"/>
        <v>1.0009674443569974</v>
      </c>
      <c r="Z92" s="19">
        <f t="shared" si="207"/>
        <v>1.0003018399091932</v>
      </c>
      <c r="AA92" s="19">
        <f t="shared" si="207"/>
        <v>1.0003263444451933</v>
      </c>
      <c r="AB92" s="19">
        <f t="shared" si="207"/>
        <v>1.0005334773187138</v>
      </c>
      <c r="AC92" s="19">
        <f t="shared" si="207"/>
        <v>1.0017863162177449</v>
      </c>
      <c r="AD92" s="19">
        <f t="shared" si="207"/>
        <v>1.0005274728266262</v>
      </c>
      <c r="AE92" s="19">
        <f t="shared" si="207"/>
        <v>1.0002449397436626</v>
      </c>
      <c r="AF92" s="19">
        <f t="shared" si="207"/>
        <v>1.0000340392636815</v>
      </c>
      <c r="AG92" s="8"/>
      <c r="AH92" s="8"/>
      <c r="AI92" s="8"/>
      <c r="AJ92" s="8"/>
      <c r="AK92" s="8"/>
      <c r="AL92" s="8"/>
      <c r="AM92" s="8"/>
      <c r="AN92" s="8"/>
      <c r="AO92" s="8"/>
      <c r="AP92" s="19">
        <f t="shared" ref="AP92:BT92" si="241">IFERROR(AQ44/AP44,"")</f>
        <v>1.9952959546539404</v>
      </c>
      <c r="AQ92" s="19">
        <f t="shared" si="241"/>
        <v>1.0986909704458556</v>
      </c>
      <c r="AR92" s="19">
        <f t="shared" si="241"/>
        <v>1.0343737807977869</v>
      </c>
      <c r="AS92" s="19">
        <f t="shared" si="241"/>
        <v>1.0161704204761375</v>
      </c>
      <c r="AT92" s="19">
        <f t="shared" si="241"/>
        <v>1.008874424475557</v>
      </c>
      <c r="AU92" s="19">
        <f t="shared" si="241"/>
        <v>1.0047871496360876</v>
      </c>
      <c r="AV92" s="19">
        <f t="shared" si="241"/>
        <v>1.0036634349551661</v>
      </c>
      <c r="AW92" s="19">
        <f t="shared" si="241"/>
        <v>1.0021805137800104</v>
      </c>
      <c r="AX92" s="19">
        <f t="shared" si="241"/>
        <v>1.0014897428566452</v>
      </c>
      <c r="AY92" s="19">
        <f t="shared" si="241"/>
        <v>1.0010328941259432</v>
      </c>
      <c r="AZ92" s="19">
        <f t="shared" si="241"/>
        <v>1.0012506346279719</v>
      </c>
      <c r="BA92" s="19">
        <f t="shared" si="241"/>
        <v>1.0006331709722274</v>
      </c>
      <c r="BB92" s="19">
        <f t="shared" si="241"/>
        <v>1.0004354647690112</v>
      </c>
      <c r="BC92" s="19">
        <f t="shared" si="241"/>
        <v>1.0001379275534046</v>
      </c>
      <c r="BD92" s="19">
        <f t="shared" si="241"/>
        <v>1.000066361190149</v>
      </c>
      <c r="BE92" s="19">
        <f t="shared" si="241"/>
        <v>1.0001959057370586</v>
      </c>
      <c r="BF92" s="19">
        <f t="shared" si="241"/>
        <v>1.0000415923887369</v>
      </c>
      <c r="BG92" s="19">
        <f t="shared" si="241"/>
        <v>1.0000453435006071</v>
      </c>
      <c r="BH92" s="19">
        <f t="shared" si="241"/>
        <v>1.0000094292580368</v>
      </c>
      <c r="BI92" s="19">
        <f t="shared" si="241"/>
        <v>0.99999950103183</v>
      </c>
      <c r="BJ92" s="19">
        <f t="shared" si="241"/>
        <v>1.0000193098184389</v>
      </c>
      <c r="BK92" s="19">
        <f t="shared" si="241"/>
        <v>0.99999851787519067</v>
      </c>
      <c r="BL92" s="19">
        <f t="shared" si="241"/>
        <v>1</v>
      </c>
      <c r="BM92" s="19">
        <f t="shared" si="241"/>
        <v>1</v>
      </c>
      <c r="BN92" s="19">
        <f t="shared" si="241"/>
        <v>1</v>
      </c>
      <c r="BO92" s="19">
        <f t="shared" si="241"/>
        <v>0.99999994545163096</v>
      </c>
      <c r="BP92" s="19">
        <f t="shared" si="241"/>
        <v>0.99999997819686171</v>
      </c>
      <c r="BQ92" s="19">
        <f t="shared" si="241"/>
        <v>1</v>
      </c>
      <c r="BR92" s="19">
        <f t="shared" si="241"/>
        <v>1</v>
      </c>
      <c r="BS92" s="19">
        <f t="shared" si="241"/>
        <v>1</v>
      </c>
      <c r="BT92" s="19">
        <f t="shared" si="241"/>
        <v>1</v>
      </c>
      <c r="BU92" s="8"/>
      <c r="BV92" s="8"/>
      <c r="BW92" s="8"/>
      <c r="BX92" s="8"/>
      <c r="BY92" s="8"/>
      <c r="BZ92" s="8"/>
      <c r="CA92" s="8"/>
      <c r="CB92" s="8"/>
      <c r="CC92" s="8"/>
      <c r="CD92" s="19">
        <f t="shared" ref="CD92:DH92" si="242">IFERROR(CE44/CD44,"")</f>
        <v>3.3978015452779147</v>
      </c>
      <c r="CE92" s="19">
        <f t="shared" si="242"/>
        <v>1.4056073365414841</v>
      </c>
      <c r="CF92" s="19">
        <f t="shared" si="242"/>
        <v>1.146649541900284</v>
      </c>
      <c r="CG92" s="19">
        <f t="shared" si="242"/>
        <v>1.0470132701502572</v>
      </c>
      <c r="CH92" s="19">
        <f t="shared" si="242"/>
        <v>1.018384640715591</v>
      </c>
      <c r="CI92" s="19">
        <f t="shared" si="242"/>
        <v>1.0077106972002992</v>
      </c>
      <c r="CJ92" s="19">
        <f t="shared" si="242"/>
        <v>1.0176617602893026</v>
      </c>
      <c r="CK92" s="19">
        <f t="shared" si="242"/>
        <v>1.0135071933413395</v>
      </c>
      <c r="CL92" s="19">
        <f t="shared" si="242"/>
        <v>0.99843990020399997</v>
      </c>
      <c r="CM92" s="19">
        <f t="shared" si="242"/>
        <v>1.0041128250255902</v>
      </c>
      <c r="CN92" s="19">
        <f t="shared" si="242"/>
        <v>1.0043736079452412</v>
      </c>
      <c r="CO92" s="19">
        <f t="shared" si="242"/>
        <v>1.0043324521197246</v>
      </c>
      <c r="CP92" s="19">
        <f t="shared" si="242"/>
        <v>1.0018152976363837</v>
      </c>
      <c r="CQ92" s="19">
        <f t="shared" si="242"/>
        <v>1.0011597128734049</v>
      </c>
      <c r="CR92" s="19">
        <f t="shared" si="242"/>
        <v>0.99922814334599253</v>
      </c>
      <c r="CS92" s="19">
        <f t="shared" si="242"/>
        <v>1.0022579027172871</v>
      </c>
      <c r="CT92" s="19">
        <f t="shared" si="242"/>
        <v>1.0005184974698587</v>
      </c>
      <c r="CU92" s="19">
        <f t="shared" si="242"/>
        <v>1.0000561123588243</v>
      </c>
      <c r="CV92" s="19">
        <f t="shared" si="242"/>
        <v>1.0007854414647488</v>
      </c>
      <c r="CW92" s="19">
        <f t="shared" si="242"/>
        <v>1.0005456090096638</v>
      </c>
      <c r="CX92" s="19">
        <f t="shared" si="242"/>
        <v>1.0004878796999159</v>
      </c>
      <c r="CY92" s="19">
        <f t="shared" si="242"/>
        <v>1</v>
      </c>
      <c r="CZ92" s="19">
        <f t="shared" si="242"/>
        <v>1</v>
      </c>
      <c r="DA92" s="19">
        <f t="shared" si="242"/>
        <v>1</v>
      </c>
      <c r="DB92" s="19">
        <f t="shared" si="242"/>
        <v>1.0016291414578504</v>
      </c>
      <c r="DC92" s="19">
        <f t="shared" si="242"/>
        <v>1.0003203791731519</v>
      </c>
      <c r="DD92" s="19">
        <f t="shared" si="242"/>
        <v>1.0060138153999434</v>
      </c>
      <c r="DE92" s="19">
        <f t="shared" si="242"/>
        <v>0.9999575410885666</v>
      </c>
      <c r="DF92" s="19">
        <f t="shared" si="242"/>
        <v>1</v>
      </c>
      <c r="DG92" s="19">
        <f t="shared" si="242"/>
        <v>0.99985927223002957</v>
      </c>
      <c r="DH92" s="19">
        <f t="shared" si="242"/>
        <v>1</v>
      </c>
      <c r="DI92" s="8"/>
      <c r="DJ92" s="8"/>
      <c r="DK92" s="8"/>
      <c r="DL92" s="8"/>
      <c r="DM92" s="8"/>
      <c r="DN92" s="8"/>
      <c r="DO92" s="8"/>
      <c r="DP92" s="8"/>
      <c r="DQ92" s="8"/>
      <c r="DR92" s="19">
        <f t="shared" ref="DR92:EV92" si="243">IFERROR(DS44/DR44,"")</f>
        <v>3.4938746856765333</v>
      </c>
      <c r="DS92" s="19">
        <f t="shared" si="243"/>
        <v>1.8217545568837914</v>
      </c>
      <c r="DT92" s="19">
        <f t="shared" si="243"/>
        <v>1.6001351979275587</v>
      </c>
      <c r="DU92" s="19">
        <f t="shared" si="243"/>
        <v>1.4456970550829646</v>
      </c>
      <c r="DV92" s="19">
        <f t="shared" si="243"/>
        <v>1.2389407592396058</v>
      </c>
      <c r="DW92" s="19">
        <f t="shared" si="243"/>
        <v>1.1172338498457333</v>
      </c>
      <c r="DX92" s="19">
        <f t="shared" si="243"/>
        <v>1.1278743282956549</v>
      </c>
      <c r="DY92" s="19">
        <f t="shared" si="243"/>
        <v>1.06753563504029</v>
      </c>
      <c r="DZ92" s="19">
        <f t="shared" si="243"/>
        <v>1.0799668996952474</v>
      </c>
      <c r="EA92" s="19">
        <f t="shared" si="243"/>
        <v>1.0431401801359999</v>
      </c>
      <c r="EB92" s="19">
        <f t="shared" si="243"/>
        <v>1.0215941079433588</v>
      </c>
      <c r="EC92" s="19">
        <f t="shared" si="243"/>
        <v>1.0409000622905478</v>
      </c>
      <c r="ED92" s="19">
        <f t="shared" si="243"/>
        <v>1.0206882936539439</v>
      </c>
      <c r="EE92" s="19">
        <f t="shared" si="243"/>
        <v>1.033980506611657</v>
      </c>
      <c r="EF92" s="19">
        <f t="shared" si="243"/>
        <v>1.0186169041955553</v>
      </c>
      <c r="EG92" s="19">
        <f t="shared" si="243"/>
        <v>1.0293212992539291</v>
      </c>
      <c r="EH92" s="19">
        <f t="shared" si="243"/>
        <v>1.0069374799582549</v>
      </c>
      <c r="EI92" s="19">
        <f t="shared" si="243"/>
        <v>1.0050256986914576</v>
      </c>
      <c r="EJ92" s="19">
        <f t="shared" si="243"/>
        <v>1.0134856486500574</v>
      </c>
      <c r="EK92" s="19">
        <f t="shared" si="243"/>
        <v>1.0107655523811574</v>
      </c>
      <c r="EL92" s="19">
        <f t="shared" si="243"/>
        <v>1.005889128961128</v>
      </c>
      <c r="EM92" s="19">
        <f t="shared" si="243"/>
        <v>1.0031342459871</v>
      </c>
      <c r="EN92" s="19">
        <f t="shared" si="243"/>
        <v>1.0021577943051403</v>
      </c>
      <c r="EO92" s="19">
        <f t="shared" si="243"/>
        <v>1.0013546212463278</v>
      </c>
      <c r="EP92" s="19">
        <f t="shared" si="243"/>
        <v>1.0017343954023192</v>
      </c>
      <c r="EQ92" s="19">
        <f t="shared" si="243"/>
        <v>1.0025676871098936</v>
      </c>
      <c r="ER92" s="19">
        <f t="shared" si="243"/>
        <v>1.0008408870797587</v>
      </c>
      <c r="ES92" s="19">
        <f t="shared" si="243"/>
        <v>1.0061780320723923</v>
      </c>
      <c r="ET92" s="19">
        <f t="shared" si="243"/>
        <v>1.001013945092982</v>
      </c>
      <c r="EU92" s="19">
        <f t="shared" si="243"/>
        <v>1.0007136332492148</v>
      </c>
      <c r="EV92" s="19">
        <f t="shared" si="243"/>
        <v>1.0070310957035058</v>
      </c>
      <c r="EW92" s="8"/>
      <c r="EX92" s="8"/>
      <c r="EY92" s="8"/>
      <c r="EZ92" s="8"/>
      <c r="FA92" s="8"/>
      <c r="FB92" s="8"/>
      <c r="FC92" s="8"/>
      <c r="FD92" s="8"/>
      <c r="FE92" s="8"/>
      <c r="FF92" s="19">
        <f t="shared" ref="FF92:GJ92" si="244">IFERROR(FG44/FF44,"")</f>
        <v>1.5187433286704775</v>
      </c>
      <c r="FG92" s="19">
        <f t="shared" si="244"/>
        <v>1.0238348318570587</v>
      </c>
      <c r="FH92" s="19">
        <f t="shared" si="244"/>
        <v>1.010408154795138</v>
      </c>
      <c r="FI92" s="19">
        <f t="shared" si="244"/>
        <v>1.0046903946620216</v>
      </c>
      <c r="FJ92" s="19">
        <f t="shared" si="244"/>
        <v>1.0022598756787719</v>
      </c>
      <c r="FK92" s="19">
        <f t="shared" si="244"/>
        <v>1.001151540199162</v>
      </c>
      <c r="FL92" s="19">
        <f t="shared" si="244"/>
        <v>0.99320925777416069</v>
      </c>
      <c r="FM92" s="19">
        <f t="shared" si="244"/>
        <v>1.0009363046902968</v>
      </c>
      <c r="FN92" s="19">
        <f t="shared" si="244"/>
        <v>1.0000958597020637</v>
      </c>
      <c r="FO92" s="19">
        <f t="shared" si="244"/>
        <v>1.0006660482192733</v>
      </c>
      <c r="FP92" s="19">
        <f t="shared" si="244"/>
        <v>1.0001499258836266</v>
      </c>
      <c r="FQ92" s="19">
        <f t="shared" si="244"/>
        <v>1.000075877265034</v>
      </c>
      <c r="FR92" s="19">
        <f t="shared" si="244"/>
        <v>1.0000008083137086</v>
      </c>
      <c r="FS92" s="19">
        <f t="shared" si="244"/>
        <v>1.0001181855504584</v>
      </c>
      <c r="FT92" s="19">
        <f t="shared" si="244"/>
        <v>0.99998090604865353</v>
      </c>
      <c r="FU92" s="19">
        <f t="shared" si="244"/>
        <v>1.000499011368059</v>
      </c>
      <c r="FV92" s="19">
        <f t="shared" si="244"/>
        <v>1.0001040814592987</v>
      </c>
      <c r="FW92" s="19">
        <f t="shared" si="244"/>
        <v>1.0001915175333964</v>
      </c>
      <c r="FX92" s="19">
        <f t="shared" si="244"/>
        <v>1.0002305257348758</v>
      </c>
      <c r="FY92" s="19">
        <f t="shared" si="244"/>
        <v>1.0001652811430481</v>
      </c>
      <c r="FZ92" s="19">
        <f t="shared" si="244"/>
        <v>1.0003699848046628</v>
      </c>
      <c r="GA92" s="19">
        <f t="shared" si="244"/>
        <v>1.0000419428661558</v>
      </c>
      <c r="GB92" s="19">
        <f t="shared" si="244"/>
        <v>0.99994284370478548</v>
      </c>
      <c r="GC92" s="19">
        <f t="shared" si="244"/>
        <v>1.0000016298400336</v>
      </c>
      <c r="GD92" s="19">
        <f t="shared" si="244"/>
        <v>1.000012316852622</v>
      </c>
      <c r="GE92" s="19">
        <f t="shared" si="244"/>
        <v>1</v>
      </c>
      <c r="GF92" s="19">
        <f t="shared" si="244"/>
        <v>1.0000365568021077</v>
      </c>
      <c r="GG92" s="19">
        <f t="shared" si="244"/>
        <v>1.000012685305024</v>
      </c>
      <c r="GH92" s="19">
        <f t="shared" si="244"/>
        <v>0.99975519633987031</v>
      </c>
      <c r="GI92" s="19">
        <f t="shared" si="244"/>
        <v>1</v>
      </c>
      <c r="GJ92" s="19">
        <f t="shared" si="244"/>
        <v>1.0000436668421679</v>
      </c>
      <c r="GK92" s="8"/>
      <c r="GL92" s="8"/>
      <c r="GM92" s="8"/>
      <c r="GN92" s="8"/>
      <c r="GO92" s="8"/>
      <c r="GP92" s="8"/>
      <c r="GQ92" s="8"/>
      <c r="GR92" s="8"/>
      <c r="GS92" s="8"/>
    </row>
    <row r="93" spans="1:201" x14ac:dyDescent="0.25">
      <c r="A93" s="115">
        <f>$A$45</f>
        <v>20143</v>
      </c>
      <c r="B93" s="19">
        <f t="shared" si="212"/>
        <v>8.7483975591380077</v>
      </c>
      <c r="C93" s="19">
        <f t="shared" si="212"/>
        <v>3.3659596324678622</v>
      </c>
      <c r="D93" s="19">
        <f t="shared" si="212"/>
        <v>2.0025191903043846</v>
      </c>
      <c r="E93" s="19">
        <f t="shared" si="212"/>
        <v>1.3299123351298023</v>
      </c>
      <c r="F93" s="19">
        <f t="shared" si="212"/>
        <v>1.2355691439766838</v>
      </c>
      <c r="G93" s="19">
        <f t="shared" si="212"/>
        <v>1.1591666342748543</v>
      </c>
      <c r="H93" s="19">
        <f t="shared" si="212"/>
        <v>1.1273311408920996</v>
      </c>
      <c r="I93" s="19">
        <f t="shared" si="212"/>
        <v>1.1555131299550776</v>
      </c>
      <c r="J93" s="19">
        <f t="shared" si="212"/>
        <v>1.0694820357033716</v>
      </c>
      <c r="K93" s="19">
        <f t="shared" si="212"/>
        <v>1.0662220019301925</v>
      </c>
      <c r="L93" s="19">
        <f t="shared" si="212"/>
        <v>1.0545530108163197</v>
      </c>
      <c r="M93" s="19">
        <f t="shared" si="212"/>
        <v>1.0475735596738331</v>
      </c>
      <c r="N93" s="19">
        <f t="shared" si="212"/>
        <v>1.1034198191563347</v>
      </c>
      <c r="O93" s="19">
        <f t="shared" si="212"/>
        <v>1.0448122324260669</v>
      </c>
      <c r="P93" s="19">
        <f t="shared" si="212"/>
        <v>1.0300909217039891</v>
      </c>
      <c r="Q93" s="19">
        <f t="shared" si="212"/>
        <v>1.1024565051080382</v>
      </c>
      <c r="R93" s="19">
        <f t="shared" si="207"/>
        <v>1.013402830942119</v>
      </c>
      <c r="S93" s="19">
        <f t="shared" si="207"/>
        <v>1.0061732065400462</v>
      </c>
      <c r="T93" s="19">
        <f t="shared" si="207"/>
        <v>1.0104823418489977</v>
      </c>
      <c r="U93" s="19">
        <f t="shared" si="207"/>
        <v>1.0037239605057555</v>
      </c>
      <c r="V93" s="19">
        <f t="shared" si="207"/>
        <v>1.0017686939495829</v>
      </c>
      <c r="W93" s="19">
        <f t="shared" si="207"/>
        <v>1.0019641424108627</v>
      </c>
      <c r="X93" s="19">
        <f t="shared" si="207"/>
        <v>1.0006292188671271</v>
      </c>
      <c r="Y93" s="19">
        <f t="shared" si="207"/>
        <v>1.0002434227890784</v>
      </c>
      <c r="Z93" s="19">
        <f t="shared" si="207"/>
        <v>1.0006596658876783</v>
      </c>
      <c r="AA93" s="19">
        <f t="shared" si="207"/>
        <v>1.0002979106830903</v>
      </c>
      <c r="AB93" s="19">
        <f t="shared" si="207"/>
        <v>1.0007292287313936</v>
      </c>
      <c r="AC93" s="19">
        <f t="shared" si="207"/>
        <v>0.99991185186565779</v>
      </c>
      <c r="AD93" s="19">
        <f t="shared" si="207"/>
        <v>1.0010729792687216</v>
      </c>
      <c r="AE93" s="19">
        <f t="shared" si="207"/>
        <v>1.000478616362696</v>
      </c>
      <c r="AF93" s="8"/>
      <c r="AG93" s="8"/>
      <c r="AH93" s="8"/>
      <c r="AI93" s="8"/>
      <c r="AJ93" s="8"/>
      <c r="AK93" s="8"/>
      <c r="AL93" s="8"/>
      <c r="AM93" s="8"/>
      <c r="AN93" s="8"/>
      <c r="AO93" s="8"/>
      <c r="AP93" s="19">
        <f t="shared" ref="AP93:BS93" si="245">IFERROR(AQ45/AP45,"")</f>
        <v>1.929951320830295</v>
      </c>
      <c r="AQ93" s="19">
        <f t="shared" si="245"/>
        <v>1.1073440393801657</v>
      </c>
      <c r="AR93" s="19">
        <f t="shared" si="245"/>
        <v>1.0379423562780963</v>
      </c>
      <c r="AS93" s="19">
        <f t="shared" si="245"/>
        <v>1.0152035074590675</v>
      </c>
      <c r="AT93" s="19">
        <f t="shared" si="245"/>
        <v>1.0060135261424807</v>
      </c>
      <c r="AU93" s="19">
        <f t="shared" si="245"/>
        <v>1.0061127615252681</v>
      </c>
      <c r="AV93" s="19">
        <f t="shared" si="245"/>
        <v>1.0039544629023402</v>
      </c>
      <c r="AW93" s="19">
        <f t="shared" si="245"/>
        <v>1.0017564765427687</v>
      </c>
      <c r="AX93" s="19">
        <f t="shared" si="245"/>
        <v>1.0011263524287857</v>
      </c>
      <c r="AY93" s="19">
        <f t="shared" si="245"/>
        <v>1.0012173059664538</v>
      </c>
      <c r="AZ93" s="19">
        <f t="shared" si="245"/>
        <v>1.0009734324144817</v>
      </c>
      <c r="BA93" s="19">
        <f t="shared" si="245"/>
        <v>1.0008140209620855</v>
      </c>
      <c r="BB93" s="19">
        <f t="shared" si="245"/>
        <v>1.0005477353385901</v>
      </c>
      <c r="BC93" s="19">
        <f t="shared" si="245"/>
        <v>1.0002112497280784</v>
      </c>
      <c r="BD93" s="19">
        <f t="shared" si="245"/>
        <v>1.0001133137255713</v>
      </c>
      <c r="BE93" s="19">
        <f t="shared" si="245"/>
        <v>1.0002695118294451</v>
      </c>
      <c r="BF93" s="19">
        <f t="shared" si="245"/>
        <v>1.0002131515515598</v>
      </c>
      <c r="BG93" s="19">
        <f t="shared" si="245"/>
        <v>1.0002728889544279</v>
      </c>
      <c r="BH93" s="19">
        <f t="shared" si="245"/>
        <v>1.0000103823701092</v>
      </c>
      <c r="BI93" s="19">
        <f t="shared" si="245"/>
        <v>1.0000029055578854</v>
      </c>
      <c r="BJ93" s="19">
        <f t="shared" si="245"/>
        <v>1.0000045802005131</v>
      </c>
      <c r="BK93" s="19">
        <f t="shared" si="245"/>
        <v>1</v>
      </c>
      <c r="BL93" s="19">
        <f t="shared" si="245"/>
        <v>1</v>
      </c>
      <c r="BM93" s="19">
        <f t="shared" si="245"/>
        <v>1</v>
      </c>
      <c r="BN93" s="19">
        <f t="shared" si="245"/>
        <v>1.0000128345928716</v>
      </c>
      <c r="BO93" s="19">
        <f t="shared" si="245"/>
        <v>0.99999998899549669</v>
      </c>
      <c r="BP93" s="19">
        <f t="shared" si="245"/>
        <v>1</v>
      </c>
      <c r="BQ93" s="19">
        <f t="shared" si="245"/>
        <v>1</v>
      </c>
      <c r="BR93" s="19">
        <f t="shared" si="245"/>
        <v>1</v>
      </c>
      <c r="BS93" s="19">
        <f t="shared" si="245"/>
        <v>1</v>
      </c>
      <c r="BT93" s="8"/>
      <c r="BU93" s="8"/>
      <c r="BV93" s="8"/>
      <c r="BW93" s="8"/>
      <c r="BX93" s="8"/>
      <c r="BY93" s="8"/>
      <c r="BZ93" s="8"/>
      <c r="CA93" s="8"/>
      <c r="CB93" s="8"/>
      <c r="CC93" s="8"/>
      <c r="CD93" s="19">
        <f t="shared" ref="CD93:DG93" si="246">IFERROR(CE45/CD45,"")</f>
        <v>3.3047752382877729</v>
      </c>
      <c r="CE93" s="19">
        <f t="shared" si="246"/>
        <v>1.4526570291029013</v>
      </c>
      <c r="CF93" s="19">
        <f t="shared" si="246"/>
        <v>1.1188296110152882</v>
      </c>
      <c r="CG93" s="19">
        <f t="shared" si="246"/>
        <v>1.0661658105909124</v>
      </c>
      <c r="CH93" s="19">
        <f t="shared" si="246"/>
        <v>1.0261201119811596</v>
      </c>
      <c r="CI93" s="19">
        <f t="shared" si="246"/>
        <v>1.0172540022878749</v>
      </c>
      <c r="CJ93" s="19">
        <f t="shared" si="246"/>
        <v>1.0125738961303246</v>
      </c>
      <c r="CK93" s="19">
        <f t="shared" si="246"/>
        <v>0.99819222349894765</v>
      </c>
      <c r="CL93" s="19">
        <f t="shared" si="246"/>
        <v>1.0042170646985011</v>
      </c>
      <c r="CM93" s="19">
        <f t="shared" si="246"/>
        <v>1.0048438350245157</v>
      </c>
      <c r="CN93" s="19">
        <f t="shared" si="246"/>
        <v>1.0068724601373864</v>
      </c>
      <c r="CO93" s="19">
        <f t="shared" si="246"/>
        <v>1.0020438466521413</v>
      </c>
      <c r="CP93" s="19">
        <f t="shared" si="246"/>
        <v>1.0009658530285215</v>
      </c>
      <c r="CQ93" s="19">
        <f t="shared" si="246"/>
        <v>0.99902445207050428</v>
      </c>
      <c r="CR93" s="19">
        <f t="shared" si="246"/>
        <v>1.0065318174924232</v>
      </c>
      <c r="CS93" s="19">
        <f t="shared" si="246"/>
        <v>1.0018698782251827</v>
      </c>
      <c r="CT93" s="19">
        <f t="shared" si="246"/>
        <v>1.0030890584831591</v>
      </c>
      <c r="CU93" s="19">
        <f t="shared" si="246"/>
        <v>0.99979644041786264</v>
      </c>
      <c r="CV93" s="19">
        <f t="shared" si="246"/>
        <v>1.00010917333861</v>
      </c>
      <c r="CW93" s="19">
        <f t="shared" si="246"/>
        <v>1.0005305208050808</v>
      </c>
      <c r="CX93" s="19">
        <f t="shared" si="246"/>
        <v>1.000203666311515</v>
      </c>
      <c r="CY93" s="19">
        <f t="shared" si="246"/>
        <v>1.0030799282672589</v>
      </c>
      <c r="CZ93" s="19">
        <f t="shared" si="246"/>
        <v>1.0000999956722685</v>
      </c>
      <c r="DA93" s="19">
        <f t="shared" si="246"/>
        <v>1.0000077426817737</v>
      </c>
      <c r="DB93" s="19">
        <f t="shared" si="246"/>
        <v>0.99989860852371926</v>
      </c>
      <c r="DC93" s="19">
        <f t="shared" si="246"/>
        <v>1</v>
      </c>
      <c r="DD93" s="19">
        <f t="shared" si="246"/>
        <v>0.99988735493847902</v>
      </c>
      <c r="DE93" s="19">
        <f t="shared" si="246"/>
        <v>1</v>
      </c>
      <c r="DF93" s="19">
        <f t="shared" si="246"/>
        <v>1</v>
      </c>
      <c r="DG93" s="19">
        <f t="shared" si="246"/>
        <v>1</v>
      </c>
      <c r="DH93" s="8"/>
      <c r="DI93" s="8"/>
      <c r="DJ93" s="8"/>
      <c r="DK93" s="8"/>
      <c r="DL93" s="8"/>
      <c r="DM93" s="8"/>
      <c r="DN93" s="8"/>
      <c r="DO93" s="8"/>
      <c r="DP93" s="8"/>
      <c r="DQ93" s="8"/>
      <c r="DR93" s="19">
        <f t="shared" ref="DR93:EU93" si="247">IFERROR(DS45/DR45,"")</f>
        <v>4.1913264137872046</v>
      </c>
      <c r="DS93" s="19">
        <f t="shared" si="247"/>
        <v>1.6926704252793567</v>
      </c>
      <c r="DT93" s="19">
        <f t="shared" si="247"/>
        <v>1.617082592931494</v>
      </c>
      <c r="DU93" s="19">
        <f t="shared" si="247"/>
        <v>1.2520553438119948</v>
      </c>
      <c r="DV93" s="19">
        <f t="shared" si="247"/>
        <v>1.1686215132111966</v>
      </c>
      <c r="DW93" s="19">
        <f t="shared" si="247"/>
        <v>1.1631024378219557</v>
      </c>
      <c r="DX93" s="19">
        <f t="shared" si="247"/>
        <v>1.1025952113269093</v>
      </c>
      <c r="DY93" s="19">
        <f t="shared" si="247"/>
        <v>1.1197377698764812</v>
      </c>
      <c r="DZ93" s="19">
        <f t="shared" si="247"/>
        <v>1.0847351005016066</v>
      </c>
      <c r="EA93" s="19">
        <f t="shared" si="247"/>
        <v>1.057245333572026</v>
      </c>
      <c r="EB93" s="19">
        <f t="shared" si="247"/>
        <v>1.0384637725867081</v>
      </c>
      <c r="EC93" s="19">
        <f t="shared" si="247"/>
        <v>1.0474678510599964</v>
      </c>
      <c r="ED93" s="19">
        <f t="shared" si="247"/>
        <v>1.0198006345860247</v>
      </c>
      <c r="EE93" s="19">
        <f t="shared" si="247"/>
        <v>1.0332520957625164</v>
      </c>
      <c r="EF93" s="19">
        <f t="shared" si="247"/>
        <v>1.0148452541563036</v>
      </c>
      <c r="EG93" s="19">
        <f t="shared" si="247"/>
        <v>1.0247747935264868</v>
      </c>
      <c r="EH93" s="19">
        <f t="shared" si="247"/>
        <v>1.0106975362209629</v>
      </c>
      <c r="EI93" s="19">
        <f t="shared" si="247"/>
        <v>1.0192903566576332</v>
      </c>
      <c r="EJ93" s="19">
        <f t="shared" si="247"/>
        <v>1.0060602419975164</v>
      </c>
      <c r="EK93" s="19">
        <f t="shared" si="247"/>
        <v>1.0055207148193575</v>
      </c>
      <c r="EL93" s="19">
        <f t="shared" si="247"/>
        <v>1.0023998608707714</v>
      </c>
      <c r="EM93" s="19">
        <f t="shared" si="247"/>
        <v>1.00445324581999</v>
      </c>
      <c r="EN93" s="19">
        <f t="shared" si="247"/>
        <v>1.0014385525588034</v>
      </c>
      <c r="EO93" s="19">
        <f t="shared" si="247"/>
        <v>1.0073780471538429</v>
      </c>
      <c r="EP93" s="19">
        <f t="shared" si="247"/>
        <v>1.0021717378121089</v>
      </c>
      <c r="EQ93" s="19">
        <f t="shared" si="247"/>
        <v>1.0005990151921238</v>
      </c>
      <c r="ER93" s="19">
        <f t="shared" si="247"/>
        <v>1.0033654589881937</v>
      </c>
      <c r="ES93" s="19">
        <f t="shared" si="247"/>
        <v>1.0007552474008263</v>
      </c>
      <c r="ET93" s="19">
        <f t="shared" si="247"/>
        <v>1.0004189716412963</v>
      </c>
      <c r="EU93" s="19">
        <f t="shared" si="247"/>
        <v>1.0004900670942056</v>
      </c>
      <c r="EV93" s="8"/>
      <c r="EW93" s="8"/>
      <c r="EX93" s="8"/>
      <c r="EY93" s="8"/>
      <c r="EZ93" s="8"/>
      <c r="FA93" s="8"/>
      <c r="FB93" s="8"/>
      <c r="FC93" s="8"/>
      <c r="FD93" s="8"/>
      <c r="FE93" s="8"/>
      <c r="FF93" s="19">
        <f t="shared" ref="FF93:GI93" si="248">IFERROR(FG45/FF45,"")</f>
        <v>1.4975304014029711</v>
      </c>
      <c r="FG93" s="19">
        <f t="shared" si="248"/>
        <v>1.0203267173516137</v>
      </c>
      <c r="FH93" s="19">
        <f t="shared" si="248"/>
        <v>1.0112251577183664</v>
      </c>
      <c r="FI93" s="19">
        <f t="shared" si="248"/>
        <v>1.0065100152343689</v>
      </c>
      <c r="FJ93" s="19">
        <f t="shared" si="248"/>
        <v>0.98353991374874672</v>
      </c>
      <c r="FK93" s="19">
        <f t="shared" si="248"/>
        <v>1.0010534206313948</v>
      </c>
      <c r="FL93" s="19">
        <f t="shared" si="248"/>
        <v>0.9976680326015106</v>
      </c>
      <c r="FM93" s="19">
        <f t="shared" si="248"/>
        <v>0.99976746451465648</v>
      </c>
      <c r="FN93" s="19">
        <f t="shared" si="248"/>
        <v>0.99949939353219719</v>
      </c>
      <c r="FO93" s="19">
        <f t="shared" si="248"/>
        <v>0.99944981312893322</v>
      </c>
      <c r="FP93" s="19">
        <f t="shared" si="248"/>
        <v>1.0000235510421929</v>
      </c>
      <c r="FQ93" s="19">
        <f t="shared" si="248"/>
        <v>1.0000162893073126</v>
      </c>
      <c r="FR93" s="19">
        <f t="shared" si="248"/>
        <v>1.0006933181099174</v>
      </c>
      <c r="FS93" s="19">
        <f t="shared" si="248"/>
        <v>0.99912413049820192</v>
      </c>
      <c r="FT93" s="19">
        <f t="shared" si="248"/>
        <v>0.99987934847266902</v>
      </c>
      <c r="FU93" s="19">
        <f t="shared" si="248"/>
        <v>0.99988592543890265</v>
      </c>
      <c r="FV93" s="19">
        <f t="shared" si="248"/>
        <v>0.99986629092451784</v>
      </c>
      <c r="FW93" s="19">
        <f t="shared" si="248"/>
        <v>1.0001636413422847</v>
      </c>
      <c r="FX93" s="19">
        <f t="shared" si="248"/>
        <v>1.0000984037111833</v>
      </c>
      <c r="FY93" s="19">
        <f t="shared" si="248"/>
        <v>1.000002922139293</v>
      </c>
      <c r="FZ93" s="19">
        <f t="shared" si="248"/>
        <v>1.0000653906648269</v>
      </c>
      <c r="GA93" s="19">
        <f t="shared" si="248"/>
        <v>1.0000177156973125</v>
      </c>
      <c r="GB93" s="19">
        <f t="shared" si="248"/>
        <v>1.0003939919604543</v>
      </c>
      <c r="GC93" s="19">
        <f t="shared" si="248"/>
        <v>1.0000065578172996</v>
      </c>
      <c r="GD93" s="19">
        <f t="shared" si="248"/>
        <v>0.99999979855648513</v>
      </c>
      <c r="GE93" s="19">
        <f t="shared" si="248"/>
        <v>1.000060077026854</v>
      </c>
      <c r="GF93" s="19">
        <f t="shared" si="248"/>
        <v>1.00000181671582</v>
      </c>
      <c r="GG93" s="19">
        <f t="shared" si="248"/>
        <v>1.0000049124911554</v>
      </c>
      <c r="GH93" s="19">
        <f t="shared" si="248"/>
        <v>1</v>
      </c>
      <c r="GI93" s="19">
        <f t="shared" si="248"/>
        <v>0.99990918717771493</v>
      </c>
      <c r="GJ93" s="8"/>
      <c r="GK93" s="8"/>
      <c r="GL93" s="8"/>
      <c r="GM93" s="8"/>
      <c r="GN93" s="8"/>
      <c r="GO93" s="8"/>
      <c r="GP93" s="8"/>
      <c r="GQ93" s="8"/>
      <c r="GR93" s="8"/>
      <c r="GS93" s="8"/>
    </row>
    <row r="94" spans="1:201" x14ac:dyDescent="0.25">
      <c r="A94" s="115">
        <f>$A$46</f>
        <v>20144</v>
      </c>
      <c r="B94" s="19">
        <f t="shared" si="212"/>
        <v>7.9419490275208089</v>
      </c>
      <c r="C94" s="19">
        <f t="shared" si="212"/>
        <v>3.5716491802669146</v>
      </c>
      <c r="D94" s="19">
        <f t="shared" si="212"/>
        <v>1.8819049508051118</v>
      </c>
      <c r="E94" s="19">
        <f t="shared" si="212"/>
        <v>1.4160238369157097</v>
      </c>
      <c r="F94" s="19">
        <f t="shared" si="212"/>
        <v>1.2131664478556385</v>
      </c>
      <c r="G94" s="19">
        <f t="shared" si="212"/>
        <v>1.1422100079446504</v>
      </c>
      <c r="H94" s="19">
        <f t="shared" si="212"/>
        <v>1.1442077537410518</v>
      </c>
      <c r="I94" s="19">
        <f t="shared" si="212"/>
        <v>1.1423878711508304</v>
      </c>
      <c r="J94" s="19">
        <f t="shared" si="212"/>
        <v>1.084099762354241</v>
      </c>
      <c r="K94" s="19">
        <f t="shared" si="212"/>
        <v>1.0663518445004097</v>
      </c>
      <c r="L94" s="19">
        <f t="shared" si="212"/>
        <v>1.0420745295895255</v>
      </c>
      <c r="M94" s="19">
        <f t="shared" si="212"/>
        <v>1.0449455700180474</v>
      </c>
      <c r="N94" s="19">
        <f t="shared" si="212"/>
        <v>1.0395388308071836</v>
      </c>
      <c r="O94" s="19">
        <f t="shared" si="212"/>
        <v>1.0581905497352633</v>
      </c>
      <c r="P94" s="19">
        <f t="shared" si="212"/>
        <v>1.0323435491114459</v>
      </c>
      <c r="Q94" s="19">
        <f t="shared" si="212"/>
        <v>1.0216351902001222</v>
      </c>
      <c r="R94" s="19">
        <f t="shared" si="207"/>
        <v>1.0163489208830687</v>
      </c>
      <c r="S94" s="19">
        <f t="shared" si="207"/>
        <v>1.0120234584553289</v>
      </c>
      <c r="T94" s="19">
        <f t="shared" si="207"/>
        <v>1.0241719562712943</v>
      </c>
      <c r="U94" s="19">
        <f t="shared" si="207"/>
        <v>1.0063287336552678</v>
      </c>
      <c r="V94" s="19">
        <f t="shared" si="207"/>
        <v>1.0040777214637409</v>
      </c>
      <c r="W94" s="19">
        <f t="shared" si="207"/>
        <v>1.0018387121101884</v>
      </c>
      <c r="X94" s="19">
        <f t="shared" si="207"/>
        <v>1.0021996516888187</v>
      </c>
      <c r="Y94" s="19">
        <f t="shared" si="207"/>
        <v>1.0007807227799965</v>
      </c>
      <c r="Z94" s="19">
        <f t="shared" si="207"/>
        <v>1.0008086386316815</v>
      </c>
      <c r="AA94" s="19">
        <f t="shared" si="207"/>
        <v>1.0015218907374188</v>
      </c>
      <c r="AB94" s="19">
        <f t="shared" si="207"/>
        <v>1.0009825175015827</v>
      </c>
      <c r="AC94" s="19">
        <f t="shared" si="207"/>
        <v>1.0015814769999289</v>
      </c>
      <c r="AD94" s="19">
        <f t="shared" si="207"/>
        <v>1.0003244033227334</v>
      </c>
      <c r="AE94" s="8"/>
      <c r="AF94" s="8"/>
      <c r="AG94" s="8"/>
      <c r="AH94" s="8"/>
      <c r="AI94" s="8"/>
      <c r="AJ94" s="8"/>
      <c r="AK94" s="8"/>
      <c r="AL94" s="8"/>
      <c r="AM94" s="8"/>
      <c r="AN94" s="8"/>
      <c r="AO94" s="8"/>
      <c r="AP94" s="19">
        <f t="shared" ref="AP94:BR94" si="249">IFERROR(AQ46/AP46,"")</f>
        <v>2.0103832938000732</v>
      </c>
      <c r="AQ94" s="19">
        <f t="shared" si="249"/>
        <v>1.1067036550690175</v>
      </c>
      <c r="AR94" s="19">
        <f t="shared" si="249"/>
        <v>1.0357377769374554</v>
      </c>
      <c r="AS94" s="19">
        <f t="shared" si="249"/>
        <v>1.0147077573817058</v>
      </c>
      <c r="AT94" s="19">
        <f t="shared" si="249"/>
        <v>1.0085706607690932</v>
      </c>
      <c r="AU94" s="19">
        <f t="shared" si="249"/>
        <v>1.0052515546187242</v>
      </c>
      <c r="AV94" s="19">
        <f t="shared" si="249"/>
        <v>1.0030095471424052</v>
      </c>
      <c r="AW94" s="19">
        <f t="shared" si="249"/>
        <v>1.0026038962905088</v>
      </c>
      <c r="AX94" s="19">
        <f t="shared" si="249"/>
        <v>1.0016932318000469</v>
      </c>
      <c r="AY94" s="19">
        <f t="shared" si="249"/>
        <v>1.0008996780627906</v>
      </c>
      <c r="AZ94" s="19">
        <f t="shared" si="249"/>
        <v>1.0010623194517143</v>
      </c>
      <c r="BA94" s="19">
        <f t="shared" si="249"/>
        <v>1.0004187232087183</v>
      </c>
      <c r="BB94" s="19">
        <f t="shared" si="249"/>
        <v>1.0002431961497316</v>
      </c>
      <c r="BC94" s="19">
        <f t="shared" si="249"/>
        <v>1.0004598903219699</v>
      </c>
      <c r="BD94" s="19">
        <f t="shared" si="249"/>
        <v>1.0002790899656593</v>
      </c>
      <c r="BE94" s="19">
        <f t="shared" si="249"/>
        <v>1.0001552342373199</v>
      </c>
      <c r="BF94" s="19">
        <f t="shared" si="249"/>
        <v>1.0000875262656452</v>
      </c>
      <c r="BG94" s="19">
        <f t="shared" si="249"/>
        <v>1.0001119071678219</v>
      </c>
      <c r="BH94" s="19">
        <f t="shared" si="249"/>
        <v>1.0000778211673884</v>
      </c>
      <c r="BI94" s="19">
        <f t="shared" si="249"/>
        <v>1.0000820319192103</v>
      </c>
      <c r="BJ94" s="19">
        <f t="shared" si="249"/>
        <v>1.0000860434796128</v>
      </c>
      <c r="BK94" s="19">
        <f t="shared" si="249"/>
        <v>1.0000263216877439</v>
      </c>
      <c r="BL94" s="19">
        <f t="shared" si="249"/>
        <v>1.0000062175636686</v>
      </c>
      <c r="BM94" s="19">
        <f t="shared" si="249"/>
        <v>1.0000002324653268</v>
      </c>
      <c r="BN94" s="19">
        <f t="shared" si="249"/>
        <v>1.0000007499403498</v>
      </c>
      <c r="BO94" s="19">
        <f t="shared" si="249"/>
        <v>1.0000700290408271</v>
      </c>
      <c r="BP94" s="19">
        <f t="shared" si="249"/>
        <v>1</v>
      </c>
      <c r="BQ94" s="19">
        <f t="shared" si="249"/>
        <v>1.0000251708127446</v>
      </c>
      <c r="BR94" s="19">
        <f t="shared" si="249"/>
        <v>1</v>
      </c>
      <c r="BS94" s="8"/>
      <c r="BT94" s="8"/>
      <c r="BU94" s="8"/>
      <c r="BV94" s="8"/>
      <c r="BW94" s="8"/>
      <c r="BX94" s="8"/>
      <c r="BY94" s="8"/>
      <c r="BZ94" s="8"/>
      <c r="CA94" s="8"/>
      <c r="CB94" s="8"/>
      <c r="CC94" s="8"/>
      <c r="CD94" s="19">
        <f t="shared" ref="CD94:DF94" si="250">IFERROR(CE46/CD46,"")</f>
        <v>3.7230552278750619</v>
      </c>
      <c r="CE94" s="19">
        <f t="shared" si="250"/>
        <v>1.4645228680526885</v>
      </c>
      <c r="CF94" s="19">
        <f t="shared" si="250"/>
        <v>1.1379221444724217</v>
      </c>
      <c r="CG94" s="19">
        <f t="shared" si="250"/>
        <v>1.0466042534038409</v>
      </c>
      <c r="CH94" s="19">
        <f t="shared" si="250"/>
        <v>1.031233537789094</v>
      </c>
      <c r="CI94" s="19">
        <f t="shared" si="250"/>
        <v>1.0131543834023218</v>
      </c>
      <c r="CJ94" s="19">
        <f t="shared" si="250"/>
        <v>1.0087988852317666</v>
      </c>
      <c r="CK94" s="19">
        <f t="shared" si="250"/>
        <v>1.001990985796523</v>
      </c>
      <c r="CL94" s="19">
        <f t="shared" si="250"/>
        <v>0.99834133304045691</v>
      </c>
      <c r="CM94" s="19">
        <f t="shared" si="250"/>
        <v>1.0019043115630688</v>
      </c>
      <c r="CN94" s="19">
        <f t="shared" si="250"/>
        <v>1.0060911844846068</v>
      </c>
      <c r="CO94" s="19">
        <f t="shared" si="250"/>
        <v>1.0015644146913085</v>
      </c>
      <c r="CP94" s="19">
        <f t="shared" si="250"/>
        <v>1.0103857204762101</v>
      </c>
      <c r="CQ94" s="19">
        <f t="shared" si="250"/>
        <v>1.010067193133583</v>
      </c>
      <c r="CR94" s="19">
        <f t="shared" si="250"/>
        <v>1.0046466559589329</v>
      </c>
      <c r="CS94" s="19">
        <f t="shared" si="250"/>
        <v>1.0037351966899524</v>
      </c>
      <c r="CT94" s="19">
        <f t="shared" si="250"/>
        <v>1.0003404235469726</v>
      </c>
      <c r="CU94" s="19">
        <f t="shared" si="250"/>
        <v>1.0005373858026139</v>
      </c>
      <c r="CV94" s="19">
        <f t="shared" si="250"/>
        <v>1.0006153818442003</v>
      </c>
      <c r="CW94" s="19">
        <f t="shared" si="250"/>
        <v>1.0008716613229971</v>
      </c>
      <c r="CX94" s="19">
        <f t="shared" si="250"/>
        <v>1.0001450692945508</v>
      </c>
      <c r="CY94" s="19">
        <f t="shared" si="250"/>
        <v>1.0002098451072505</v>
      </c>
      <c r="CZ94" s="19">
        <f t="shared" si="250"/>
        <v>0.99988835681513566</v>
      </c>
      <c r="DA94" s="19">
        <f t="shared" si="250"/>
        <v>1.0000874361467647</v>
      </c>
      <c r="DB94" s="19">
        <f t="shared" si="250"/>
        <v>0.99999179222455647</v>
      </c>
      <c r="DC94" s="19">
        <f t="shared" si="250"/>
        <v>1</v>
      </c>
      <c r="DD94" s="19">
        <f t="shared" si="250"/>
        <v>1</v>
      </c>
      <c r="DE94" s="19">
        <f t="shared" si="250"/>
        <v>1.0016991544513769</v>
      </c>
      <c r="DF94" s="19">
        <f t="shared" si="250"/>
        <v>1</v>
      </c>
      <c r="DG94" s="8"/>
      <c r="DH94" s="8"/>
      <c r="DI94" s="8"/>
      <c r="DJ94" s="8"/>
      <c r="DK94" s="8"/>
      <c r="DL94" s="8"/>
      <c r="DM94" s="8"/>
      <c r="DN94" s="8"/>
      <c r="DO94" s="8"/>
      <c r="DP94" s="8"/>
      <c r="DQ94" s="8"/>
      <c r="DR94" s="19">
        <f t="shared" ref="DR94:ET94" si="251">IFERROR(DS46/DR46,"")</f>
        <v>3.6669653299818954</v>
      </c>
      <c r="DS94" s="19">
        <f t="shared" si="251"/>
        <v>2.0041017646971615</v>
      </c>
      <c r="DT94" s="19">
        <f t="shared" si="251"/>
        <v>1.5872243430028199</v>
      </c>
      <c r="DU94" s="19">
        <f t="shared" si="251"/>
        <v>1.2926172046217663</v>
      </c>
      <c r="DV94" s="19">
        <f t="shared" si="251"/>
        <v>1.2283039031326954</v>
      </c>
      <c r="DW94" s="19">
        <f t="shared" si="251"/>
        <v>1.1227881740378463</v>
      </c>
      <c r="DX94" s="19">
        <f t="shared" si="251"/>
        <v>1.1141782049230784</v>
      </c>
      <c r="DY94" s="19">
        <f t="shared" si="251"/>
        <v>1.1108243869089411</v>
      </c>
      <c r="DZ94" s="19">
        <f t="shared" si="251"/>
        <v>1.0748043509276684</v>
      </c>
      <c r="EA94" s="19">
        <f t="shared" si="251"/>
        <v>1.0719861717940631</v>
      </c>
      <c r="EB94" s="19">
        <f t="shared" si="251"/>
        <v>1.050813978027441</v>
      </c>
      <c r="EC94" s="19">
        <f t="shared" si="251"/>
        <v>1.0396988663692235</v>
      </c>
      <c r="ED94" s="19">
        <f t="shared" si="251"/>
        <v>1.0263350447957789</v>
      </c>
      <c r="EE94" s="19">
        <f t="shared" si="251"/>
        <v>1.0307409664461273</v>
      </c>
      <c r="EF94" s="19">
        <f t="shared" si="251"/>
        <v>1.0271464816121105</v>
      </c>
      <c r="EG94" s="19">
        <f t="shared" si="251"/>
        <v>1.0111373298864059</v>
      </c>
      <c r="EH94" s="19">
        <f t="shared" si="251"/>
        <v>1.0146296213237351</v>
      </c>
      <c r="EI94" s="19">
        <f t="shared" si="251"/>
        <v>1.009433885910332</v>
      </c>
      <c r="EJ94" s="19">
        <f t="shared" si="251"/>
        <v>1.0177064430544556</v>
      </c>
      <c r="EK94" s="19">
        <f t="shared" si="251"/>
        <v>1.0075165092083547</v>
      </c>
      <c r="EL94" s="19">
        <f t="shared" si="251"/>
        <v>1.0057955525577935</v>
      </c>
      <c r="EM94" s="19">
        <f t="shared" si="251"/>
        <v>1.0024699773795238</v>
      </c>
      <c r="EN94" s="19">
        <f t="shared" si="251"/>
        <v>1.0048410536247634</v>
      </c>
      <c r="EO94" s="19">
        <f t="shared" si="251"/>
        <v>1.0042388757422491</v>
      </c>
      <c r="EP94" s="19">
        <f t="shared" si="251"/>
        <v>1.0041649466265281</v>
      </c>
      <c r="EQ94" s="19">
        <f t="shared" si="251"/>
        <v>1.0043133431791849</v>
      </c>
      <c r="ER94" s="19">
        <f t="shared" si="251"/>
        <v>1.0004268344882474</v>
      </c>
      <c r="ES94" s="19">
        <f t="shared" si="251"/>
        <v>1.0007261729911114</v>
      </c>
      <c r="ET94" s="19">
        <f t="shared" si="251"/>
        <v>1.0007738135695314</v>
      </c>
      <c r="EU94" s="8"/>
      <c r="EV94" s="8"/>
      <c r="EW94" s="8"/>
      <c r="EX94" s="8"/>
      <c r="EY94" s="8"/>
      <c r="EZ94" s="8"/>
      <c r="FA94" s="8"/>
      <c r="FB94" s="8"/>
      <c r="FC94" s="8"/>
      <c r="FD94" s="8"/>
      <c r="FE94" s="8"/>
      <c r="FF94" s="19">
        <f t="shared" ref="FF94:GH94" si="252">IFERROR(FG46/FF46,"")</f>
        <v>1.6713791924645325</v>
      </c>
      <c r="FG94" s="19">
        <f t="shared" si="252"/>
        <v>1.0162022017404531</v>
      </c>
      <c r="FH94" s="19">
        <f t="shared" si="252"/>
        <v>1.0061796941012622</v>
      </c>
      <c r="FI94" s="19">
        <f t="shared" si="252"/>
        <v>1.0019535514916909</v>
      </c>
      <c r="FJ94" s="19">
        <f t="shared" si="252"/>
        <v>0.99877477755390143</v>
      </c>
      <c r="FK94" s="19">
        <f t="shared" si="252"/>
        <v>1.0010375758509487</v>
      </c>
      <c r="FL94" s="19">
        <f t="shared" si="252"/>
        <v>1.0009535141769219</v>
      </c>
      <c r="FM94" s="19">
        <f t="shared" si="252"/>
        <v>1.0003528518709706</v>
      </c>
      <c r="FN94" s="19">
        <f t="shared" si="252"/>
        <v>0.99987136214133887</v>
      </c>
      <c r="FO94" s="19">
        <f t="shared" si="252"/>
        <v>1.0002814327984257</v>
      </c>
      <c r="FP94" s="19">
        <f t="shared" si="252"/>
        <v>0.99996320053825927</v>
      </c>
      <c r="FQ94" s="19">
        <f t="shared" si="252"/>
        <v>0.99963713317617542</v>
      </c>
      <c r="FR94" s="19">
        <f t="shared" si="252"/>
        <v>0.99967621532288731</v>
      </c>
      <c r="FS94" s="19">
        <f t="shared" si="252"/>
        <v>1.0003074707504753</v>
      </c>
      <c r="FT94" s="19">
        <f t="shared" si="252"/>
        <v>1.0000385187951981</v>
      </c>
      <c r="FU94" s="19">
        <f t="shared" si="252"/>
        <v>1.0000927923915333</v>
      </c>
      <c r="FV94" s="19">
        <f t="shared" si="252"/>
        <v>0.9999915606729437</v>
      </c>
      <c r="FW94" s="19">
        <f t="shared" si="252"/>
        <v>0.99995134935109653</v>
      </c>
      <c r="FX94" s="19">
        <f t="shared" si="252"/>
        <v>1.0000290633506868</v>
      </c>
      <c r="FY94" s="19">
        <f t="shared" si="252"/>
        <v>1.0000906187798879</v>
      </c>
      <c r="FZ94" s="19">
        <f t="shared" si="252"/>
        <v>0.99991143397836146</v>
      </c>
      <c r="GA94" s="19">
        <f t="shared" si="252"/>
        <v>1.0001141192146838</v>
      </c>
      <c r="GB94" s="19">
        <f t="shared" si="252"/>
        <v>0.99997795213274865</v>
      </c>
      <c r="GC94" s="19">
        <f t="shared" si="252"/>
        <v>0.99994255121584963</v>
      </c>
      <c r="GD94" s="19">
        <f t="shared" si="252"/>
        <v>1</v>
      </c>
      <c r="GE94" s="19">
        <f t="shared" si="252"/>
        <v>1</v>
      </c>
      <c r="GF94" s="19">
        <f t="shared" si="252"/>
        <v>1</v>
      </c>
      <c r="GG94" s="19">
        <f t="shared" si="252"/>
        <v>1</v>
      </c>
      <c r="GH94" s="19">
        <f t="shared" si="252"/>
        <v>1</v>
      </c>
      <c r="GI94" s="8"/>
      <c r="GJ94" s="8"/>
      <c r="GK94" s="8"/>
      <c r="GL94" s="8"/>
      <c r="GM94" s="8"/>
      <c r="GN94" s="8"/>
      <c r="GO94" s="8"/>
      <c r="GP94" s="8"/>
      <c r="GQ94" s="8"/>
      <c r="GR94" s="8"/>
      <c r="GS94" s="8"/>
    </row>
    <row r="95" spans="1:201" x14ac:dyDescent="0.25">
      <c r="A95" s="115">
        <f>$A$47</f>
        <v>20151</v>
      </c>
      <c r="B95" s="19">
        <f t="shared" si="212"/>
        <v>10.015907582218782</v>
      </c>
      <c r="C95" s="19">
        <f t="shared" si="212"/>
        <v>3.1576062972887189</v>
      </c>
      <c r="D95" s="19">
        <f t="shared" si="212"/>
        <v>1.7962132611814361</v>
      </c>
      <c r="E95" s="19">
        <f t="shared" si="212"/>
        <v>1.3748616342184568</v>
      </c>
      <c r="F95" s="19">
        <f t="shared" si="212"/>
        <v>1.1841725809615642</v>
      </c>
      <c r="G95" s="19">
        <f t="shared" si="212"/>
        <v>1.1492909407349907</v>
      </c>
      <c r="H95" s="19">
        <f t="shared" si="212"/>
        <v>1.1227257640843795</v>
      </c>
      <c r="I95" s="19">
        <f t="shared" si="212"/>
        <v>1.1657181913830534</v>
      </c>
      <c r="J95" s="19">
        <f t="shared" si="212"/>
        <v>1.0681921161097121</v>
      </c>
      <c r="K95" s="19">
        <f t="shared" si="212"/>
        <v>1.0536171016664995</v>
      </c>
      <c r="L95" s="19">
        <f t="shared" si="212"/>
        <v>1.0525811679355912</v>
      </c>
      <c r="M95" s="19">
        <f t="shared" si="212"/>
        <v>1.0490600139011246</v>
      </c>
      <c r="N95" s="19">
        <f t="shared" si="212"/>
        <v>1.0436321026407949</v>
      </c>
      <c r="O95" s="19">
        <f t="shared" si="212"/>
        <v>1.0392324469135221</v>
      </c>
      <c r="P95" s="19">
        <f t="shared" si="212"/>
        <v>1.019559079687733</v>
      </c>
      <c r="Q95" s="19">
        <f t="shared" si="212"/>
        <v>1.0205235332627343</v>
      </c>
      <c r="R95" s="19">
        <f t="shared" si="207"/>
        <v>1.0188557920553654</v>
      </c>
      <c r="S95" s="19">
        <f t="shared" si="207"/>
        <v>1.0091772670507888</v>
      </c>
      <c r="T95" s="19">
        <f t="shared" si="207"/>
        <v>1.0099842930918379</v>
      </c>
      <c r="U95" s="19">
        <f t="shared" si="207"/>
        <v>1.0064569622409631</v>
      </c>
      <c r="V95" s="19">
        <f t="shared" si="207"/>
        <v>1.0013607158816591</v>
      </c>
      <c r="W95" s="19">
        <f t="shared" si="207"/>
        <v>1.0024957140314754</v>
      </c>
      <c r="X95" s="19">
        <f t="shared" si="207"/>
        <v>1.0007651649516391</v>
      </c>
      <c r="Y95" s="19">
        <f t="shared" si="207"/>
        <v>1.0004939006588367</v>
      </c>
      <c r="Z95" s="19">
        <f t="shared" si="207"/>
        <v>1.0013524955810136</v>
      </c>
      <c r="AA95" s="19">
        <f t="shared" si="207"/>
        <v>1.0013774565175333</v>
      </c>
      <c r="AB95" s="19">
        <f t="shared" si="207"/>
        <v>1.0007099079122121</v>
      </c>
      <c r="AC95" s="19">
        <f t="shared" si="207"/>
        <v>1.0005318733693116</v>
      </c>
      <c r="AD95" s="8"/>
      <c r="AE95" s="8"/>
      <c r="AF95" s="8"/>
      <c r="AG95" s="8"/>
      <c r="AH95" s="8"/>
      <c r="AI95" s="8"/>
      <c r="AJ95" s="8"/>
      <c r="AK95" s="8"/>
      <c r="AL95" s="8"/>
      <c r="AM95" s="8"/>
      <c r="AN95" s="8"/>
      <c r="AO95" s="8"/>
      <c r="AP95" s="19">
        <f t="shared" ref="AP95:BQ95" si="253">IFERROR(AQ47/AP47,"")</f>
        <v>1.9458939545744183</v>
      </c>
      <c r="AQ95" s="19">
        <f t="shared" si="253"/>
        <v>1.0939762456545143</v>
      </c>
      <c r="AR95" s="19">
        <f t="shared" si="253"/>
        <v>1.0331493384689792</v>
      </c>
      <c r="AS95" s="19">
        <f t="shared" si="253"/>
        <v>1.0143246189990316</v>
      </c>
      <c r="AT95" s="19">
        <f t="shared" si="253"/>
        <v>1.007252572935293</v>
      </c>
      <c r="AU95" s="19">
        <f t="shared" si="253"/>
        <v>1.0056863600152026</v>
      </c>
      <c r="AV95" s="19">
        <f t="shared" si="253"/>
        <v>1.0039911274299096</v>
      </c>
      <c r="AW95" s="19">
        <f t="shared" si="253"/>
        <v>1.0025905975015692</v>
      </c>
      <c r="AX95" s="19">
        <f t="shared" si="253"/>
        <v>1.0021362333459931</v>
      </c>
      <c r="AY95" s="19">
        <f t="shared" si="253"/>
        <v>1.0014715696886007</v>
      </c>
      <c r="AZ95" s="19">
        <f t="shared" si="253"/>
        <v>1.0009469246594482</v>
      </c>
      <c r="BA95" s="19">
        <f t="shared" si="253"/>
        <v>1.0010817852082949</v>
      </c>
      <c r="BB95" s="19">
        <f t="shared" si="253"/>
        <v>1.0002155917246307</v>
      </c>
      <c r="BC95" s="19">
        <f t="shared" si="253"/>
        <v>1.0006054428008437</v>
      </c>
      <c r="BD95" s="19">
        <f t="shared" si="253"/>
        <v>1.0001848285985004</v>
      </c>
      <c r="BE95" s="19">
        <f t="shared" si="253"/>
        <v>1.000063844577191</v>
      </c>
      <c r="BF95" s="19">
        <f t="shared" si="253"/>
        <v>1.0000867046462067</v>
      </c>
      <c r="BG95" s="19">
        <f t="shared" si="253"/>
        <v>1.0000247463735872</v>
      </c>
      <c r="BH95" s="19">
        <f t="shared" si="253"/>
        <v>0.99999958440329573</v>
      </c>
      <c r="BI95" s="19">
        <f t="shared" si="253"/>
        <v>0.99996098777002851</v>
      </c>
      <c r="BJ95" s="19">
        <f t="shared" si="253"/>
        <v>1</v>
      </c>
      <c r="BK95" s="19">
        <f t="shared" si="253"/>
        <v>1</v>
      </c>
      <c r="BL95" s="19">
        <f t="shared" si="253"/>
        <v>0.99999671287828018</v>
      </c>
      <c r="BM95" s="19">
        <f t="shared" si="253"/>
        <v>0.99999998246862654</v>
      </c>
      <c r="BN95" s="19">
        <f t="shared" si="253"/>
        <v>1</v>
      </c>
      <c r="BO95" s="19">
        <f t="shared" si="253"/>
        <v>1</v>
      </c>
      <c r="BP95" s="19">
        <f t="shared" si="253"/>
        <v>1.0000100807666188</v>
      </c>
      <c r="BQ95" s="19">
        <f t="shared" si="253"/>
        <v>1</v>
      </c>
      <c r="BR95" s="8"/>
      <c r="BS95" s="8"/>
      <c r="BT95" s="8"/>
      <c r="BU95" s="8"/>
      <c r="BV95" s="8"/>
      <c r="BW95" s="8"/>
      <c r="BX95" s="8"/>
      <c r="BY95" s="8"/>
      <c r="BZ95" s="8"/>
      <c r="CA95" s="8"/>
      <c r="CB95" s="8"/>
      <c r="CC95" s="8"/>
      <c r="CD95" s="19">
        <f t="shared" ref="CD95:DE95" si="254">IFERROR(CE47/CD47,"")</f>
        <v>3.5665355977362356</v>
      </c>
      <c r="CE95" s="19">
        <f t="shared" si="254"/>
        <v>1.4457376558227757</v>
      </c>
      <c r="CF95" s="19">
        <f t="shared" si="254"/>
        <v>1.1367777106766062</v>
      </c>
      <c r="CG95" s="19">
        <f t="shared" si="254"/>
        <v>1.0613546011749078</v>
      </c>
      <c r="CH95" s="19">
        <f t="shared" si="254"/>
        <v>1.0434669136945693</v>
      </c>
      <c r="CI95" s="19">
        <f t="shared" si="254"/>
        <v>1.0122024581803624</v>
      </c>
      <c r="CJ95" s="19">
        <f t="shared" si="254"/>
        <v>1.0166480503913486</v>
      </c>
      <c r="CK95" s="19">
        <f t="shared" si="254"/>
        <v>1.0158860446568432</v>
      </c>
      <c r="CL95" s="19">
        <f t="shared" si="254"/>
        <v>1.0113878356207369</v>
      </c>
      <c r="CM95" s="19">
        <f t="shared" si="254"/>
        <v>1.0056688104933806</v>
      </c>
      <c r="CN95" s="19">
        <f t="shared" si="254"/>
        <v>1.0017297394614748</v>
      </c>
      <c r="CO95" s="19">
        <f t="shared" si="254"/>
        <v>0.9947941166917964</v>
      </c>
      <c r="CP95" s="19">
        <f t="shared" si="254"/>
        <v>1.0011656477521405</v>
      </c>
      <c r="CQ95" s="19">
        <f t="shared" si="254"/>
        <v>0.99861024688564315</v>
      </c>
      <c r="CR95" s="19">
        <f t="shared" si="254"/>
        <v>1.0010671204220336</v>
      </c>
      <c r="CS95" s="19">
        <f t="shared" si="254"/>
        <v>0.99967755238227729</v>
      </c>
      <c r="CT95" s="19">
        <f t="shared" si="254"/>
        <v>1.0013692320678866</v>
      </c>
      <c r="CU95" s="19">
        <f t="shared" si="254"/>
        <v>1.0004465608263409</v>
      </c>
      <c r="CV95" s="19">
        <f t="shared" si="254"/>
        <v>1.0002956883988889</v>
      </c>
      <c r="CW95" s="19">
        <f t="shared" si="254"/>
        <v>1</v>
      </c>
      <c r="CX95" s="19">
        <f t="shared" si="254"/>
        <v>0.99983426721624546</v>
      </c>
      <c r="CY95" s="19">
        <f t="shared" si="254"/>
        <v>0.9997016315398064</v>
      </c>
      <c r="CZ95" s="19">
        <f t="shared" si="254"/>
        <v>1.0000114282696966</v>
      </c>
      <c r="DA95" s="19">
        <f t="shared" si="254"/>
        <v>1.0002899163227423</v>
      </c>
      <c r="DB95" s="19">
        <f t="shared" si="254"/>
        <v>1</v>
      </c>
      <c r="DC95" s="19">
        <f t="shared" si="254"/>
        <v>1</v>
      </c>
      <c r="DD95" s="19">
        <f t="shared" si="254"/>
        <v>1</v>
      </c>
      <c r="DE95" s="19">
        <f t="shared" si="254"/>
        <v>1.0000762494972797</v>
      </c>
      <c r="DF95" s="8"/>
      <c r="DG95" s="8"/>
      <c r="DH95" s="8"/>
      <c r="DI95" s="8"/>
      <c r="DJ95" s="8"/>
      <c r="DK95" s="8"/>
      <c r="DL95" s="8"/>
      <c r="DM95" s="8"/>
      <c r="DN95" s="8"/>
      <c r="DO95" s="8"/>
      <c r="DP95" s="8"/>
      <c r="DQ95" s="8"/>
      <c r="DR95" s="19">
        <f t="shared" ref="DR95:ES95" si="255">IFERROR(DS47/DR47,"")</f>
        <v>3.6629661441635175</v>
      </c>
      <c r="DS95" s="19">
        <f t="shared" si="255"/>
        <v>2.0958393087360605</v>
      </c>
      <c r="DT95" s="19">
        <f t="shared" si="255"/>
        <v>1.5595454490394569</v>
      </c>
      <c r="DU95" s="19">
        <f t="shared" si="255"/>
        <v>1.2519623349608826</v>
      </c>
      <c r="DV95" s="19">
        <f t="shared" si="255"/>
        <v>1.198823265590806</v>
      </c>
      <c r="DW95" s="19">
        <f t="shared" si="255"/>
        <v>1.1277593281161529</v>
      </c>
      <c r="DX95" s="19">
        <f t="shared" si="255"/>
        <v>1.0910621343719888</v>
      </c>
      <c r="DY95" s="19">
        <f t="shared" si="255"/>
        <v>1.1357985974776288</v>
      </c>
      <c r="DZ95" s="19">
        <f t="shared" si="255"/>
        <v>1.0654169665696365</v>
      </c>
      <c r="EA95" s="19">
        <f t="shared" si="255"/>
        <v>1.0612889643416215</v>
      </c>
      <c r="EB95" s="19">
        <f t="shared" si="255"/>
        <v>1.043435408099838</v>
      </c>
      <c r="EC95" s="19">
        <f t="shared" si="255"/>
        <v>1.0371914165891492</v>
      </c>
      <c r="ED95" s="19">
        <f t="shared" si="255"/>
        <v>1.0334635871406992</v>
      </c>
      <c r="EE95" s="19">
        <f t="shared" si="255"/>
        <v>1.0090618731170014</v>
      </c>
      <c r="EF95" s="19">
        <f t="shared" si="255"/>
        <v>1.0333121508316645</v>
      </c>
      <c r="EG95" s="19">
        <f t="shared" si="255"/>
        <v>1.0145875764605401</v>
      </c>
      <c r="EH95" s="19">
        <f t="shared" si="255"/>
        <v>1.0093028274744513</v>
      </c>
      <c r="EI95" s="19">
        <f t="shared" si="255"/>
        <v>1.0068536766002352</v>
      </c>
      <c r="EJ95" s="19">
        <f t="shared" si="255"/>
        <v>1.0091491968662158</v>
      </c>
      <c r="EK95" s="19">
        <f t="shared" si="255"/>
        <v>1.0026651550426013</v>
      </c>
      <c r="EL95" s="19">
        <f t="shared" si="255"/>
        <v>1.0015127183315446</v>
      </c>
      <c r="EM95" s="19">
        <f t="shared" si="255"/>
        <v>1.0055296094228203</v>
      </c>
      <c r="EN95" s="19">
        <f t="shared" si="255"/>
        <v>1.0046340672108387</v>
      </c>
      <c r="EO95" s="19">
        <f t="shared" si="255"/>
        <v>1.0018190809096594</v>
      </c>
      <c r="EP95" s="19">
        <f t="shared" si="255"/>
        <v>1.0072953045543234</v>
      </c>
      <c r="EQ95" s="19">
        <f t="shared" si="255"/>
        <v>1.0032688732732173</v>
      </c>
      <c r="ER95" s="19">
        <f t="shared" si="255"/>
        <v>1.0022864106370015</v>
      </c>
      <c r="ES95" s="19">
        <f t="shared" si="255"/>
        <v>1.0018007533272131</v>
      </c>
      <c r="ET95" s="8"/>
      <c r="EU95" s="8"/>
      <c r="EV95" s="8"/>
      <c r="EW95" s="8"/>
      <c r="EX95" s="8"/>
      <c r="EY95" s="8"/>
      <c r="EZ95" s="8"/>
      <c r="FA95" s="8"/>
      <c r="FB95" s="8"/>
      <c r="FC95" s="8"/>
      <c r="FD95" s="8"/>
      <c r="FE95" s="8"/>
      <c r="FF95" s="19">
        <f t="shared" ref="FF95:GG95" si="256">IFERROR(FG47/FF47,"")</f>
        <v>1.4771911405855846</v>
      </c>
      <c r="FG95" s="19">
        <f t="shared" si="256"/>
        <v>1.0281882955777899</v>
      </c>
      <c r="FH95" s="19">
        <f t="shared" si="256"/>
        <v>1.0093805395685673</v>
      </c>
      <c r="FI95" s="19">
        <f t="shared" si="256"/>
        <v>1.0022878372064945</v>
      </c>
      <c r="FJ95" s="19">
        <f t="shared" si="256"/>
        <v>1.0028097729327814</v>
      </c>
      <c r="FK95" s="19">
        <f t="shared" si="256"/>
        <v>1.0092295087924206</v>
      </c>
      <c r="FL95" s="19">
        <f t="shared" si="256"/>
        <v>1.0003645851132479</v>
      </c>
      <c r="FM95" s="19">
        <f t="shared" si="256"/>
        <v>1.000677681346664</v>
      </c>
      <c r="FN95" s="19">
        <f t="shared" si="256"/>
        <v>1.0005846489205621</v>
      </c>
      <c r="FO95" s="19">
        <f t="shared" si="256"/>
        <v>1.0036406096099995</v>
      </c>
      <c r="FP95" s="19">
        <f t="shared" si="256"/>
        <v>1.0002762292677616</v>
      </c>
      <c r="FQ95" s="19">
        <f t="shared" si="256"/>
        <v>1.0002556124901705</v>
      </c>
      <c r="FR95" s="19">
        <f t="shared" si="256"/>
        <v>1.0000030708946841</v>
      </c>
      <c r="FS95" s="19">
        <f t="shared" si="256"/>
        <v>1.0001589763900944</v>
      </c>
      <c r="FT95" s="19">
        <f t="shared" si="256"/>
        <v>0.99897692806918348</v>
      </c>
      <c r="FU95" s="19">
        <f t="shared" si="256"/>
        <v>1.0000305376429179</v>
      </c>
      <c r="FV95" s="19">
        <f t="shared" si="256"/>
        <v>1.0000860544929653</v>
      </c>
      <c r="FW95" s="19">
        <f t="shared" si="256"/>
        <v>0.99999182664023878</v>
      </c>
      <c r="FX95" s="19">
        <f t="shared" si="256"/>
        <v>1.0000089201598983</v>
      </c>
      <c r="FY95" s="19">
        <f t="shared" si="256"/>
        <v>1.0000088587801772</v>
      </c>
      <c r="FZ95" s="19">
        <f t="shared" si="256"/>
        <v>1.0000751158602461</v>
      </c>
      <c r="GA95" s="19">
        <f t="shared" si="256"/>
        <v>0.9999733707255325</v>
      </c>
      <c r="GB95" s="19">
        <f t="shared" si="256"/>
        <v>1.0000312785389693</v>
      </c>
      <c r="GC95" s="19">
        <f t="shared" si="256"/>
        <v>1.0000171479925495</v>
      </c>
      <c r="GD95" s="19">
        <f t="shared" si="256"/>
        <v>1</v>
      </c>
      <c r="GE95" s="19">
        <f t="shared" si="256"/>
        <v>1</v>
      </c>
      <c r="GF95" s="19">
        <f t="shared" si="256"/>
        <v>1</v>
      </c>
      <c r="GG95" s="19">
        <f t="shared" si="256"/>
        <v>1.0000144337510377</v>
      </c>
      <c r="GH95" s="8"/>
      <c r="GI95" s="8"/>
      <c r="GJ95" s="8"/>
      <c r="GK95" s="8"/>
      <c r="GL95" s="8"/>
      <c r="GM95" s="8"/>
      <c r="GN95" s="8"/>
      <c r="GO95" s="8"/>
      <c r="GP95" s="8"/>
      <c r="GQ95" s="8"/>
      <c r="GR95" s="8"/>
      <c r="GS95" s="8"/>
    </row>
    <row r="96" spans="1:201" x14ac:dyDescent="0.25">
      <c r="A96" s="115">
        <f>$A$48</f>
        <v>20152</v>
      </c>
      <c r="B96" s="19">
        <f t="shared" si="212"/>
        <v>9.2160227196660021</v>
      </c>
      <c r="C96" s="19">
        <f t="shared" si="212"/>
        <v>2.6498289438698057</v>
      </c>
      <c r="D96" s="19">
        <f t="shared" si="212"/>
        <v>1.7479923524674432</v>
      </c>
      <c r="E96" s="19">
        <f t="shared" si="212"/>
        <v>1.3474208784572355</v>
      </c>
      <c r="F96" s="19">
        <f t="shared" si="212"/>
        <v>1.2051548813519448</v>
      </c>
      <c r="G96" s="19">
        <f t="shared" si="212"/>
        <v>1.13262096108169</v>
      </c>
      <c r="H96" s="19">
        <f t="shared" si="212"/>
        <v>1.1428524259993249</v>
      </c>
      <c r="I96" s="19">
        <f t="shared" si="212"/>
        <v>1.1381772483561574</v>
      </c>
      <c r="J96" s="19">
        <f t="shared" si="212"/>
        <v>1.0691452976476781</v>
      </c>
      <c r="K96" s="19">
        <f t="shared" si="212"/>
        <v>1.0499228414323729</v>
      </c>
      <c r="L96" s="19">
        <f t="shared" si="212"/>
        <v>1.0452246066654107</v>
      </c>
      <c r="M96" s="19">
        <f t="shared" si="212"/>
        <v>1.0430111533656221</v>
      </c>
      <c r="N96" s="19">
        <f t="shared" si="212"/>
        <v>1.043818996528854</v>
      </c>
      <c r="O96" s="19">
        <f t="shared" si="212"/>
        <v>1.0319234654713525</v>
      </c>
      <c r="P96" s="19">
        <f t="shared" si="212"/>
        <v>1.029696414711037</v>
      </c>
      <c r="Q96" s="19">
        <f t="shared" si="212"/>
        <v>1.0295040010362808</v>
      </c>
      <c r="R96" s="19">
        <f t="shared" si="207"/>
        <v>1.0223696002683402</v>
      </c>
      <c r="S96" s="19">
        <f t="shared" si="207"/>
        <v>1.0088229588211548</v>
      </c>
      <c r="T96" s="19">
        <f t="shared" si="207"/>
        <v>1.012030720400021</v>
      </c>
      <c r="U96" s="19">
        <f t="shared" si="207"/>
        <v>1.0028383618034551</v>
      </c>
      <c r="V96" s="19">
        <f t="shared" si="207"/>
        <v>1.0053216082896137</v>
      </c>
      <c r="W96" s="19">
        <f t="shared" si="207"/>
        <v>1.0018561537761939</v>
      </c>
      <c r="X96" s="19">
        <f t="shared" si="207"/>
        <v>1.0008835473173445</v>
      </c>
      <c r="Y96" s="19">
        <f t="shared" si="207"/>
        <v>1.0007450280671357</v>
      </c>
      <c r="Z96" s="19">
        <f t="shared" si="207"/>
        <v>1.0027510584831021</v>
      </c>
      <c r="AA96" s="19">
        <f t="shared" si="207"/>
        <v>1.0024664810725674</v>
      </c>
      <c r="AB96" s="19">
        <f t="shared" si="207"/>
        <v>1.0027123801507283</v>
      </c>
      <c r="AC96" s="8"/>
      <c r="AD96" s="8"/>
      <c r="AE96" s="8"/>
      <c r="AF96" s="8"/>
      <c r="AG96" s="8"/>
      <c r="AH96" s="8"/>
      <c r="AI96" s="8"/>
      <c r="AJ96" s="8"/>
      <c r="AK96" s="8"/>
      <c r="AL96" s="8"/>
      <c r="AM96" s="8"/>
      <c r="AN96" s="8"/>
      <c r="AO96" s="8"/>
      <c r="AP96" s="19">
        <f t="shared" ref="AP96:BP109" si="257">IFERROR(AQ48/AP48,"")</f>
        <v>1.859913195453337</v>
      </c>
      <c r="AQ96" s="19">
        <f t="shared" si="257"/>
        <v>1.0925891850968221</v>
      </c>
      <c r="AR96" s="19">
        <f t="shared" si="257"/>
        <v>1.0364239589140054</v>
      </c>
      <c r="AS96" s="19">
        <f t="shared" si="257"/>
        <v>1.0165536758948495</v>
      </c>
      <c r="AT96" s="19">
        <f t="shared" si="257"/>
        <v>1.007829703307066</v>
      </c>
      <c r="AU96" s="19">
        <f t="shared" si="257"/>
        <v>1.0065547124755794</v>
      </c>
      <c r="AV96" s="19">
        <f t="shared" si="257"/>
        <v>1.0036919261466093</v>
      </c>
      <c r="AW96" s="19">
        <f t="shared" si="257"/>
        <v>1.0027172342237947</v>
      </c>
      <c r="AX96" s="19">
        <f t="shared" si="257"/>
        <v>1.0020341040735323</v>
      </c>
      <c r="AY96" s="19">
        <f t="shared" si="257"/>
        <v>1.0014124706214897</v>
      </c>
      <c r="AZ96" s="19">
        <f t="shared" si="257"/>
        <v>1.0005620579684169</v>
      </c>
      <c r="BA96" s="19">
        <f t="shared" si="257"/>
        <v>1.0009485236699776</v>
      </c>
      <c r="BB96" s="19">
        <f t="shared" si="257"/>
        <v>1.0007723251816678</v>
      </c>
      <c r="BC96" s="19">
        <f t="shared" si="257"/>
        <v>1.0000927605108991</v>
      </c>
      <c r="BD96" s="19">
        <f t="shared" si="257"/>
        <v>1.0000591266649874</v>
      </c>
      <c r="BE96" s="19">
        <f t="shared" si="257"/>
        <v>1.0000659229591311</v>
      </c>
      <c r="BF96" s="19">
        <f t="shared" si="257"/>
        <v>1.0000727581104016</v>
      </c>
      <c r="BG96" s="19">
        <f t="shared" si="257"/>
        <v>1.0000786018510934</v>
      </c>
      <c r="BH96" s="19">
        <f t="shared" si="257"/>
        <v>1</v>
      </c>
      <c r="BI96" s="19">
        <f t="shared" si="257"/>
        <v>1.0000045062112359</v>
      </c>
      <c r="BJ96" s="19">
        <f t="shared" si="257"/>
        <v>1</v>
      </c>
      <c r="BK96" s="19">
        <f t="shared" si="257"/>
        <v>1</v>
      </c>
      <c r="BL96" s="19">
        <f t="shared" si="257"/>
        <v>1</v>
      </c>
      <c r="BM96" s="19">
        <f t="shared" si="257"/>
        <v>1</v>
      </c>
      <c r="BN96" s="19">
        <f t="shared" si="257"/>
        <v>1.0000026380058811</v>
      </c>
      <c r="BO96" s="19">
        <f t="shared" si="257"/>
        <v>1</v>
      </c>
      <c r="BP96" s="19">
        <f t="shared" si="257"/>
        <v>1</v>
      </c>
      <c r="BQ96" s="8"/>
      <c r="BR96" s="8"/>
      <c r="BS96" s="8"/>
      <c r="BT96" s="8"/>
      <c r="BU96" s="8"/>
      <c r="BV96" s="8"/>
      <c r="BW96" s="8"/>
      <c r="BX96" s="8"/>
      <c r="BY96" s="8"/>
      <c r="BZ96" s="8"/>
      <c r="CA96" s="8"/>
      <c r="CB96" s="8"/>
      <c r="CC96" s="8"/>
      <c r="CD96" s="19">
        <f t="shared" ref="CD96:DD109" si="258">IFERROR(CE48/CD48,"")</f>
        <v>3.4289200984773309</v>
      </c>
      <c r="CE96" s="19">
        <f t="shared" si="258"/>
        <v>1.4160864856097299</v>
      </c>
      <c r="CF96" s="19">
        <f t="shared" si="258"/>
        <v>1.1419225854295989</v>
      </c>
      <c r="CG96" s="19">
        <f t="shared" si="258"/>
        <v>1.0619622602053223</v>
      </c>
      <c r="CH96" s="19">
        <f t="shared" si="258"/>
        <v>1.022890241316641</v>
      </c>
      <c r="CI96" s="19">
        <f t="shared" si="258"/>
        <v>1.0117197046805386</v>
      </c>
      <c r="CJ96" s="19">
        <f t="shared" si="258"/>
        <v>1.0099898678583101</v>
      </c>
      <c r="CK96" s="19">
        <f t="shared" si="258"/>
        <v>1.0112487353192308</v>
      </c>
      <c r="CL96" s="19">
        <f t="shared" si="258"/>
        <v>1.0019439402692887</v>
      </c>
      <c r="CM96" s="19">
        <f t="shared" si="258"/>
        <v>1.0016750943519712</v>
      </c>
      <c r="CN96" s="19">
        <f t="shared" si="258"/>
        <v>1.0052221440213078</v>
      </c>
      <c r="CO96" s="19">
        <f t="shared" si="258"/>
        <v>1.0006622411323747</v>
      </c>
      <c r="CP96" s="19">
        <f t="shared" si="258"/>
        <v>1.0026090727086845</v>
      </c>
      <c r="CQ96" s="19">
        <f t="shared" si="258"/>
        <v>1.0001666258072031</v>
      </c>
      <c r="CR96" s="19">
        <f t="shared" si="258"/>
        <v>0.99903240434365659</v>
      </c>
      <c r="CS96" s="19">
        <f t="shared" si="258"/>
        <v>0.99964184715959092</v>
      </c>
      <c r="CT96" s="19">
        <f t="shared" si="258"/>
        <v>1.000098025285892</v>
      </c>
      <c r="CU96" s="19">
        <f t="shared" si="258"/>
        <v>1.0017724837431747</v>
      </c>
      <c r="CV96" s="19">
        <f t="shared" si="258"/>
        <v>0.99988263395962462</v>
      </c>
      <c r="CW96" s="19">
        <f t="shared" si="258"/>
        <v>1.0004198561623883</v>
      </c>
      <c r="CX96" s="19">
        <f t="shared" si="258"/>
        <v>0.99994799788198951</v>
      </c>
      <c r="CY96" s="19">
        <f t="shared" si="258"/>
        <v>1</v>
      </c>
      <c r="CZ96" s="19">
        <f t="shared" si="258"/>
        <v>1.0000679696418195</v>
      </c>
      <c r="DA96" s="19">
        <f t="shared" si="258"/>
        <v>1</v>
      </c>
      <c r="DB96" s="19">
        <f t="shared" si="258"/>
        <v>1.0004753914315232</v>
      </c>
      <c r="DC96" s="19">
        <f t="shared" si="258"/>
        <v>1</v>
      </c>
      <c r="DD96" s="19">
        <f t="shared" si="258"/>
        <v>1</v>
      </c>
      <c r="DE96" s="8"/>
      <c r="DF96" s="8"/>
      <c r="DG96" s="8"/>
      <c r="DH96" s="8"/>
      <c r="DI96" s="8"/>
      <c r="DJ96" s="8"/>
      <c r="DK96" s="8"/>
      <c r="DL96" s="8"/>
      <c r="DM96" s="8"/>
      <c r="DN96" s="8"/>
      <c r="DO96" s="8"/>
      <c r="DP96" s="8"/>
      <c r="DQ96" s="8"/>
      <c r="DR96" s="19">
        <f t="shared" ref="DR96:ER109" si="259">IFERROR(DS48/DR48,"")</f>
        <v>3.092667364416382</v>
      </c>
      <c r="DS96" s="19">
        <f t="shared" si="259"/>
        <v>2.1946928494311027</v>
      </c>
      <c r="DT96" s="19">
        <f t="shared" si="259"/>
        <v>1.586689825833461</v>
      </c>
      <c r="DU96" s="19">
        <f t="shared" si="259"/>
        <v>1.3158626048939801</v>
      </c>
      <c r="DV96" s="19">
        <f t="shared" si="259"/>
        <v>1.1687103650811856</v>
      </c>
      <c r="DW96" s="19">
        <f t="shared" si="259"/>
        <v>1.107490419451983</v>
      </c>
      <c r="DX96" s="19">
        <f t="shared" si="259"/>
        <v>1.0966768824104685</v>
      </c>
      <c r="DY96" s="19">
        <f t="shared" si="259"/>
        <v>1.0854364231269267</v>
      </c>
      <c r="DZ96" s="19">
        <f t="shared" si="259"/>
        <v>1.0385729089016122</v>
      </c>
      <c r="EA96" s="19">
        <f t="shared" si="259"/>
        <v>1.0461561926913017</v>
      </c>
      <c r="EB96" s="19">
        <f t="shared" si="259"/>
        <v>1.0441266204257502</v>
      </c>
      <c r="EC96" s="19">
        <f t="shared" si="259"/>
        <v>1.0191088111784801</v>
      </c>
      <c r="ED96" s="19">
        <f t="shared" si="259"/>
        <v>1.0268964752909602</v>
      </c>
      <c r="EE96" s="19">
        <f t="shared" si="259"/>
        <v>1.0187735299797636</v>
      </c>
      <c r="EF96" s="19">
        <f t="shared" si="259"/>
        <v>1.0098432086793554</v>
      </c>
      <c r="EG96" s="19">
        <f t="shared" si="259"/>
        <v>1.0146488728265128</v>
      </c>
      <c r="EH96" s="19">
        <f t="shared" si="259"/>
        <v>1.017869000407555</v>
      </c>
      <c r="EI96" s="19">
        <f t="shared" si="259"/>
        <v>1.0151338381005695</v>
      </c>
      <c r="EJ96" s="19">
        <f t="shared" si="259"/>
        <v>1.0051280892836152</v>
      </c>
      <c r="EK96" s="19">
        <f t="shared" si="259"/>
        <v>1.0073493493432626</v>
      </c>
      <c r="EL96" s="19">
        <f t="shared" si="259"/>
        <v>1.0031894310646501</v>
      </c>
      <c r="EM96" s="19">
        <f t="shared" si="259"/>
        <v>1.0021562257720056</v>
      </c>
      <c r="EN96" s="19">
        <f t="shared" si="259"/>
        <v>1.0039422781902052</v>
      </c>
      <c r="EO96" s="19">
        <f t="shared" si="259"/>
        <v>1.0088699049066643</v>
      </c>
      <c r="EP96" s="19">
        <f t="shared" si="259"/>
        <v>1.0054960364947589</v>
      </c>
      <c r="EQ96" s="19">
        <f t="shared" si="259"/>
        <v>1.0064117250785989</v>
      </c>
      <c r="ER96" s="19">
        <f t="shared" si="259"/>
        <v>1.0011853439784177</v>
      </c>
      <c r="ES96" s="8"/>
      <c r="ET96" s="8"/>
      <c r="EU96" s="8"/>
      <c r="EV96" s="8"/>
      <c r="EW96" s="8"/>
      <c r="EX96" s="8"/>
      <c r="EY96" s="8"/>
      <c r="EZ96" s="8"/>
      <c r="FA96" s="8"/>
      <c r="FB96" s="8"/>
      <c r="FC96" s="8"/>
      <c r="FD96" s="8"/>
      <c r="FE96" s="8"/>
      <c r="FF96" s="19">
        <f t="shared" ref="FF96:GF109" si="260">IFERROR(FG48/FF48,"")</f>
        <v>1.5213407944743331</v>
      </c>
      <c r="FG96" s="19">
        <f t="shared" si="260"/>
        <v>1.0267121252506752</v>
      </c>
      <c r="FH96" s="19">
        <f t="shared" si="260"/>
        <v>1.0103292748008619</v>
      </c>
      <c r="FI96" s="19">
        <f t="shared" si="260"/>
        <v>1.0042641892129605</v>
      </c>
      <c r="FJ96" s="19">
        <f t="shared" si="260"/>
        <v>1.0012783700793173</v>
      </c>
      <c r="FK96" s="19">
        <f t="shared" si="260"/>
        <v>1.0015537592560899</v>
      </c>
      <c r="FL96" s="19">
        <f t="shared" si="260"/>
        <v>1.0012911332183909</v>
      </c>
      <c r="FM96" s="19">
        <f t="shared" si="260"/>
        <v>0.99990900988842513</v>
      </c>
      <c r="FN96" s="19">
        <f t="shared" si="260"/>
        <v>1.0010308535860604</v>
      </c>
      <c r="FO96" s="19">
        <f t="shared" si="260"/>
        <v>1.0013720095267966</v>
      </c>
      <c r="FP96" s="19">
        <f t="shared" si="260"/>
        <v>1.0007559290500965</v>
      </c>
      <c r="FQ96" s="19">
        <f t="shared" si="260"/>
        <v>1.0003689126128552</v>
      </c>
      <c r="FR96" s="19">
        <f t="shared" si="260"/>
        <v>0.99979593300239733</v>
      </c>
      <c r="FS96" s="19">
        <f t="shared" si="260"/>
        <v>1.0000586753735745</v>
      </c>
      <c r="FT96" s="19">
        <f t="shared" si="260"/>
        <v>1.000042007995446</v>
      </c>
      <c r="FU96" s="19">
        <f t="shared" si="260"/>
        <v>1.0000495253756951</v>
      </c>
      <c r="FV96" s="19">
        <f t="shared" si="260"/>
        <v>1.0003186454458857</v>
      </c>
      <c r="FW96" s="19">
        <f t="shared" si="260"/>
        <v>1</v>
      </c>
      <c r="FX96" s="19">
        <f t="shared" si="260"/>
        <v>1.0001800620308057</v>
      </c>
      <c r="FY96" s="19">
        <f t="shared" si="260"/>
        <v>1.0001965402068593</v>
      </c>
      <c r="FZ96" s="19">
        <f t="shared" si="260"/>
        <v>0.99998845555382043</v>
      </c>
      <c r="GA96" s="19">
        <f t="shared" si="260"/>
        <v>1</v>
      </c>
      <c r="GB96" s="19">
        <f t="shared" si="260"/>
        <v>1.0000038473441295</v>
      </c>
      <c r="GC96" s="19">
        <f t="shared" si="260"/>
        <v>1.0004009016494544</v>
      </c>
      <c r="GD96" s="19">
        <f t="shared" si="260"/>
        <v>0.99979329051072885</v>
      </c>
      <c r="GE96" s="19">
        <f t="shared" si="260"/>
        <v>1.000107379628044</v>
      </c>
      <c r="GF96" s="19">
        <f t="shared" si="260"/>
        <v>0.99999550155594163</v>
      </c>
      <c r="GG96" s="8"/>
      <c r="GH96" s="8"/>
      <c r="GI96" s="8"/>
      <c r="GJ96" s="8"/>
      <c r="GK96" s="8"/>
      <c r="GL96" s="8"/>
      <c r="GM96" s="8"/>
      <c r="GN96" s="8"/>
      <c r="GO96" s="8"/>
      <c r="GP96" s="8"/>
      <c r="GQ96" s="8"/>
      <c r="GR96" s="8"/>
      <c r="GS96" s="8"/>
    </row>
    <row r="97" spans="1:201" x14ac:dyDescent="0.25">
      <c r="A97" s="115">
        <f>$A$49</f>
        <v>20153</v>
      </c>
      <c r="B97" s="19">
        <f t="shared" si="212"/>
        <v>5.3952296057304956</v>
      </c>
      <c r="C97" s="19">
        <f t="shared" si="212"/>
        <v>3.1013681555129406</v>
      </c>
      <c r="D97" s="19">
        <f t="shared" ref="D97:AA111" si="261">IFERROR(E49/D49,"")</f>
        <v>1.741092845332469</v>
      </c>
      <c r="E97" s="19">
        <f t="shared" si="261"/>
        <v>1.3647228213003717</v>
      </c>
      <c r="F97" s="19">
        <f t="shared" si="261"/>
        <v>1.2660484099075187</v>
      </c>
      <c r="G97" s="19">
        <f t="shared" si="261"/>
        <v>1.1394928687028008</v>
      </c>
      <c r="H97" s="19">
        <f t="shared" si="261"/>
        <v>1.1182159045355768</v>
      </c>
      <c r="I97" s="19">
        <f t="shared" si="261"/>
        <v>1.1155166317825158</v>
      </c>
      <c r="J97" s="19">
        <f t="shared" si="261"/>
        <v>1.0562202169064776</v>
      </c>
      <c r="K97" s="19">
        <f t="shared" si="261"/>
        <v>1.0539097984219119</v>
      </c>
      <c r="L97" s="19">
        <f t="shared" si="261"/>
        <v>1.0543906117215893</v>
      </c>
      <c r="M97" s="19">
        <f t="shared" si="261"/>
        <v>1.046697001463645</v>
      </c>
      <c r="N97" s="19">
        <f t="shared" si="261"/>
        <v>1.0405147296409734</v>
      </c>
      <c r="O97" s="19">
        <f t="shared" si="261"/>
        <v>1.0386701333663471</v>
      </c>
      <c r="P97" s="19">
        <f t="shared" si="261"/>
        <v>1.0301760487239939</v>
      </c>
      <c r="Q97" s="19">
        <f t="shared" si="261"/>
        <v>1.0236646464736956</v>
      </c>
      <c r="R97" s="19">
        <f t="shared" si="261"/>
        <v>1.0162818753376712</v>
      </c>
      <c r="S97" s="19">
        <f t="shared" si="261"/>
        <v>1.0159531241972186</v>
      </c>
      <c r="T97" s="19">
        <f t="shared" si="261"/>
        <v>1.0067031502995587</v>
      </c>
      <c r="U97" s="19">
        <f t="shared" si="261"/>
        <v>1.0042869046543872</v>
      </c>
      <c r="V97" s="19">
        <f t="shared" si="261"/>
        <v>1.0024125801709154</v>
      </c>
      <c r="W97" s="19">
        <f t="shared" si="261"/>
        <v>1.002066765141657</v>
      </c>
      <c r="X97" s="19">
        <f t="shared" si="261"/>
        <v>1.002960627067641</v>
      </c>
      <c r="Y97" s="19">
        <f t="shared" si="261"/>
        <v>1.0042378605450357</v>
      </c>
      <c r="Z97" s="19">
        <f t="shared" si="261"/>
        <v>1.0011430603602436</v>
      </c>
      <c r="AA97" s="19">
        <f t="shared" si="261"/>
        <v>1.0049133071849521</v>
      </c>
      <c r="AB97" s="8"/>
      <c r="AC97" s="8"/>
      <c r="AD97" s="8"/>
      <c r="AE97" s="8"/>
      <c r="AF97" s="8"/>
      <c r="AG97" s="8"/>
      <c r="AH97" s="8"/>
      <c r="AI97" s="8"/>
      <c r="AJ97" s="8"/>
      <c r="AK97" s="8"/>
      <c r="AL97" s="8"/>
      <c r="AM97" s="8"/>
      <c r="AN97" s="8"/>
      <c r="AO97" s="8"/>
      <c r="AP97" s="19">
        <f t="shared" ref="AP97:AQ97" si="262">IFERROR(AQ49/AP49,"")</f>
        <v>1.9278213151784864</v>
      </c>
      <c r="AQ97" s="19">
        <f t="shared" si="262"/>
        <v>1.1124990475802015</v>
      </c>
      <c r="AR97" s="19">
        <f t="shared" si="257"/>
        <v>1.0327244700634288</v>
      </c>
      <c r="AS97" s="19">
        <f t="shared" si="257"/>
        <v>1.0157850202480376</v>
      </c>
      <c r="AT97" s="19">
        <f t="shared" si="257"/>
        <v>1.0098612365798623</v>
      </c>
      <c r="AU97" s="19">
        <f t="shared" si="257"/>
        <v>1.0055154488816549</v>
      </c>
      <c r="AV97" s="19">
        <f t="shared" si="257"/>
        <v>1.0037879634515559</v>
      </c>
      <c r="AW97" s="19">
        <f t="shared" si="257"/>
        <v>1.0024553658311579</v>
      </c>
      <c r="AX97" s="19">
        <f t="shared" si="257"/>
        <v>1.0019027683017323</v>
      </c>
      <c r="AY97" s="19">
        <f t="shared" si="257"/>
        <v>1.0010908647568204</v>
      </c>
      <c r="AZ97" s="19">
        <f t="shared" si="257"/>
        <v>1.0009128480016833</v>
      </c>
      <c r="BA97" s="19">
        <f t="shared" si="257"/>
        <v>1.0003872005022447</v>
      </c>
      <c r="BB97" s="19">
        <f t="shared" si="257"/>
        <v>1.0007910938945677</v>
      </c>
      <c r="BC97" s="19">
        <f t="shared" si="257"/>
        <v>0.9999071611760687</v>
      </c>
      <c r="BD97" s="19">
        <f t="shared" si="257"/>
        <v>1.0001553738177071</v>
      </c>
      <c r="BE97" s="19">
        <f t="shared" si="257"/>
        <v>1.0000768999606993</v>
      </c>
      <c r="BF97" s="19">
        <f t="shared" si="257"/>
        <v>1.0000317110183596</v>
      </c>
      <c r="BG97" s="19">
        <f t="shared" si="257"/>
        <v>1.0001210696519094</v>
      </c>
      <c r="BH97" s="19">
        <f t="shared" si="257"/>
        <v>1.0000073050260292</v>
      </c>
      <c r="BI97" s="19">
        <f t="shared" si="257"/>
        <v>1.0000040630417144</v>
      </c>
      <c r="BJ97" s="19">
        <f t="shared" si="257"/>
        <v>1.0000187739641204</v>
      </c>
      <c r="BK97" s="19">
        <f t="shared" si="257"/>
        <v>1.0000184247416424</v>
      </c>
      <c r="BL97" s="19">
        <f t="shared" si="257"/>
        <v>1.0000011930075681</v>
      </c>
      <c r="BM97" s="19">
        <f t="shared" si="257"/>
        <v>1</v>
      </c>
      <c r="BN97" s="19">
        <f t="shared" si="257"/>
        <v>1.0000176237231726</v>
      </c>
      <c r="BO97" s="19">
        <f t="shared" si="257"/>
        <v>0.99999233434410839</v>
      </c>
      <c r="BP97" s="8"/>
      <c r="BQ97" s="8"/>
      <c r="BR97" s="8"/>
      <c r="BS97" s="8"/>
      <c r="BT97" s="8"/>
      <c r="BU97" s="8"/>
      <c r="BV97" s="8"/>
      <c r="BW97" s="8"/>
      <c r="BX97" s="8"/>
      <c r="BY97" s="8"/>
      <c r="BZ97" s="8"/>
      <c r="CA97" s="8"/>
      <c r="CB97" s="8"/>
      <c r="CC97" s="8"/>
      <c r="CD97" s="19">
        <f t="shared" ref="CD97:CE97" si="263">IFERROR(CE49/CD49,"")</f>
        <v>3.2053257212100976</v>
      </c>
      <c r="CE97" s="19">
        <f t="shared" si="263"/>
        <v>1.4024713476430331</v>
      </c>
      <c r="CF97" s="19">
        <f t="shared" si="258"/>
        <v>1.1573322693667922</v>
      </c>
      <c r="CG97" s="19">
        <f t="shared" si="258"/>
        <v>1.0624646143177563</v>
      </c>
      <c r="CH97" s="19">
        <f t="shared" si="258"/>
        <v>1.0208127704005208</v>
      </c>
      <c r="CI97" s="19">
        <f t="shared" si="258"/>
        <v>1.0055867124002393</v>
      </c>
      <c r="CJ97" s="19">
        <f t="shared" si="258"/>
        <v>1.0143979401463856</v>
      </c>
      <c r="CK97" s="19">
        <f t="shared" si="258"/>
        <v>1.0119449511593452</v>
      </c>
      <c r="CL97" s="19">
        <f t="shared" si="258"/>
        <v>1.0016346324335548</v>
      </c>
      <c r="CM97" s="19">
        <f t="shared" si="258"/>
        <v>1.0017723526698277</v>
      </c>
      <c r="CN97" s="19">
        <f t="shared" si="258"/>
        <v>1.0025540462124711</v>
      </c>
      <c r="CO97" s="19">
        <f t="shared" si="258"/>
        <v>1.0027983006933578</v>
      </c>
      <c r="CP97" s="19">
        <f t="shared" si="258"/>
        <v>1.0000606483986838</v>
      </c>
      <c r="CQ97" s="19">
        <f t="shared" si="258"/>
        <v>1.000055686783075</v>
      </c>
      <c r="CR97" s="19">
        <f t="shared" si="258"/>
        <v>1.0016605914320946</v>
      </c>
      <c r="CS97" s="19">
        <f t="shared" si="258"/>
        <v>1.0003547973350522</v>
      </c>
      <c r="CT97" s="19">
        <f t="shared" si="258"/>
        <v>0.99991430697316486</v>
      </c>
      <c r="CU97" s="19">
        <f t="shared" si="258"/>
        <v>0.99937176153451646</v>
      </c>
      <c r="CV97" s="19">
        <f t="shared" si="258"/>
        <v>1.0001846118663786</v>
      </c>
      <c r="CW97" s="19">
        <f t="shared" si="258"/>
        <v>1.0002449827883222</v>
      </c>
      <c r="CX97" s="19">
        <f t="shared" si="258"/>
        <v>1.0003087780968924</v>
      </c>
      <c r="CY97" s="19">
        <f t="shared" si="258"/>
        <v>0.99979410858413231</v>
      </c>
      <c r="CZ97" s="19">
        <f t="shared" si="258"/>
        <v>1</v>
      </c>
      <c r="DA97" s="19">
        <f t="shared" si="258"/>
        <v>1</v>
      </c>
      <c r="DB97" s="19">
        <f t="shared" si="258"/>
        <v>1</v>
      </c>
      <c r="DC97" s="19">
        <f t="shared" si="258"/>
        <v>1</v>
      </c>
      <c r="DD97" s="8"/>
      <c r="DE97" s="8"/>
      <c r="DF97" s="8"/>
      <c r="DG97" s="8"/>
      <c r="DH97" s="8"/>
      <c r="DI97" s="8"/>
      <c r="DJ97" s="8"/>
      <c r="DK97" s="8"/>
      <c r="DL97" s="8"/>
      <c r="DM97" s="8"/>
      <c r="DN97" s="8"/>
      <c r="DO97" s="8"/>
      <c r="DP97" s="8"/>
      <c r="DQ97" s="8"/>
      <c r="DR97" s="19">
        <f t="shared" ref="DR97:DS97" si="264">IFERROR(DS49/DR49,"")</f>
        <v>3.5122804086639516</v>
      </c>
      <c r="DS97" s="19">
        <f t="shared" si="264"/>
        <v>1.8148199730749317</v>
      </c>
      <c r="DT97" s="19">
        <f t="shared" si="259"/>
        <v>1.6260042849869514</v>
      </c>
      <c r="DU97" s="19">
        <f t="shared" si="259"/>
        <v>1.2449280074556404</v>
      </c>
      <c r="DV97" s="19">
        <f t="shared" si="259"/>
        <v>1.1857504330066779</v>
      </c>
      <c r="DW97" s="19">
        <f t="shared" si="259"/>
        <v>1.1272722316758157</v>
      </c>
      <c r="DX97" s="19">
        <f t="shared" si="259"/>
        <v>1.1404488976524996</v>
      </c>
      <c r="DY97" s="19">
        <f t="shared" si="259"/>
        <v>1.0812314739482798</v>
      </c>
      <c r="DZ97" s="19">
        <f t="shared" si="259"/>
        <v>1.0648962882797885</v>
      </c>
      <c r="EA97" s="19">
        <f t="shared" si="259"/>
        <v>1.0559283714454479</v>
      </c>
      <c r="EB97" s="19">
        <f t="shared" si="259"/>
        <v>1.0253865200374093</v>
      </c>
      <c r="EC97" s="19">
        <f t="shared" si="259"/>
        <v>1.0291325351561711</v>
      </c>
      <c r="ED97" s="19">
        <f t="shared" si="259"/>
        <v>1.0204177987335006</v>
      </c>
      <c r="EE97" s="19">
        <f t="shared" si="259"/>
        <v>1.0297859987007374</v>
      </c>
      <c r="EF97" s="19">
        <f t="shared" si="259"/>
        <v>1.0156435581757775</v>
      </c>
      <c r="EG97" s="19">
        <f t="shared" si="259"/>
        <v>1.0121167511443794</v>
      </c>
      <c r="EH97" s="19">
        <f t="shared" si="259"/>
        <v>1.0293553298873563</v>
      </c>
      <c r="EI97" s="19">
        <f t="shared" si="259"/>
        <v>1.011211402670479</v>
      </c>
      <c r="EJ97" s="19">
        <f t="shared" si="259"/>
        <v>1.0287825275178217</v>
      </c>
      <c r="EK97" s="19">
        <f t="shared" si="259"/>
        <v>1.0070204555973998</v>
      </c>
      <c r="EL97" s="19">
        <f t="shared" si="259"/>
        <v>1.0032274981983136</v>
      </c>
      <c r="EM97" s="19">
        <f t="shared" si="259"/>
        <v>1.0036066043323801</v>
      </c>
      <c r="EN97" s="19">
        <f t="shared" si="259"/>
        <v>1.0050810257979348</v>
      </c>
      <c r="EO97" s="19">
        <f t="shared" si="259"/>
        <v>1.001544620924856</v>
      </c>
      <c r="EP97" s="19">
        <f t="shared" si="259"/>
        <v>1.0016715959691243</v>
      </c>
      <c r="EQ97" s="19">
        <f t="shared" si="259"/>
        <v>1.0001521691447088</v>
      </c>
      <c r="ER97" s="8"/>
      <c r="ES97" s="8"/>
      <c r="ET97" s="8"/>
      <c r="EU97" s="8"/>
      <c r="EV97" s="8"/>
      <c r="EW97" s="8"/>
      <c r="EX97" s="8"/>
      <c r="EY97" s="8"/>
      <c r="EZ97" s="8"/>
      <c r="FA97" s="8"/>
      <c r="FB97" s="8"/>
      <c r="FC97" s="8"/>
      <c r="FD97" s="8"/>
      <c r="FE97" s="8"/>
      <c r="FF97" s="19">
        <f t="shared" ref="FF97:FG97" si="265">IFERROR(FG49/FF49,"")</f>
        <v>1.5002224667338746</v>
      </c>
      <c r="FG97" s="19">
        <f t="shared" si="265"/>
        <v>1.0223915065961016</v>
      </c>
      <c r="FH97" s="19">
        <f t="shared" si="260"/>
        <v>1.0066678955924993</v>
      </c>
      <c r="FI97" s="19">
        <f t="shared" si="260"/>
        <v>1.0041243324658751</v>
      </c>
      <c r="FJ97" s="19">
        <f t="shared" si="260"/>
        <v>1.0023452628310168</v>
      </c>
      <c r="FK97" s="19">
        <f t="shared" si="260"/>
        <v>1.0013907735554701</v>
      </c>
      <c r="FL97" s="19">
        <f t="shared" si="260"/>
        <v>1.0014018599388872</v>
      </c>
      <c r="FM97" s="19">
        <f t="shared" si="260"/>
        <v>0.99800679894608302</v>
      </c>
      <c r="FN97" s="19">
        <f t="shared" si="260"/>
        <v>0.99969808931985371</v>
      </c>
      <c r="FO97" s="19">
        <f t="shared" si="260"/>
        <v>1.0000851955590755</v>
      </c>
      <c r="FP97" s="19">
        <f t="shared" si="260"/>
        <v>1.000115997549319</v>
      </c>
      <c r="FQ97" s="19">
        <f t="shared" si="260"/>
        <v>1.000176688814862</v>
      </c>
      <c r="FR97" s="19">
        <f t="shared" si="260"/>
        <v>1.0005767787447826</v>
      </c>
      <c r="FS97" s="19">
        <f t="shared" si="260"/>
        <v>1.0001461050323965</v>
      </c>
      <c r="FT97" s="19">
        <f t="shared" si="260"/>
        <v>1.0001075192072666</v>
      </c>
      <c r="FU97" s="19">
        <f t="shared" si="260"/>
        <v>0.99983753492052341</v>
      </c>
      <c r="FV97" s="19">
        <f t="shared" si="260"/>
        <v>1.0000724322739709</v>
      </c>
      <c r="FW97" s="19">
        <f t="shared" si="260"/>
        <v>0.99998124109345565</v>
      </c>
      <c r="FX97" s="19">
        <f t="shared" si="260"/>
        <v>0.99999835704515261</v>
      </c>
      <c r="FY97" s="19">
        <f t="shared" si="260"/>
        <v>1.0000508856811365</v>
      </c>
      <c r="FZ97" s="19">
        <f t="shared" si="260"/>
        <v>1.0000197940754911</v>
      </c>
      <c r="GA97" s="19">
        <f t="shared" si="260"/>
        <v>0.99986441958251293</v>
      </c>
      <c r="GB97" s="19">
        <f t="shared" si="260"/>
        <v>1.0000761450717579</v>
      </c>
      <c r="GC97" s="19">
        <f t="shared" si="260"/>
        <v>1.0000014487071842</v>
      </c>
      <c r="GD97" s="19">
        <f t="shared" si="260"/>
        <v>1.0000020916409866</v>
      </c>
      <c r="GE97" s="19">
        <f t="shared" si="260"/>
        <v>1.0000899865589803</v>
      </c>
      <c r="GF97" s="8"/>
      <c r="GG97" s="8"/>
      <c r="GH97" s="8"/>
      <c r="GI97" s="8"/>
      <c r="GJ97" s="8"/>
      <c r="GK97" s="8"/>
      <c r="GL97" s="8"/>
      <c r="GM97" s="8"/>
      <c r="GN97" s="8"/>
      <c r="GO97" s="8"/>
      <c r="GP97" s="8"/>
      <c r="GQ97" s="8"/>
      <c r="GR97" s="8"/>
      <c r="GS97" s="8"/>
    </row>
    <row r="98" spans="1:201" x14ac:dyDescent="0.25">
      <c r="A98" s="115">
        <f>$A$50</f>
        <v>20154</v>
      </c>
      <c r="B98" s="19">
        <f t="shared" si="212"/>
        <v>7.0832647544655627</v>
      </c>
      <c r="C98" s="19">
        <f t="shared" si="212"/>
        <v>2.975632969863411</v>
      </c>
      <c r="D98" s="19">
        <f t="shared" si="261"/>
        <v>1.760242179712397</v>
      </c>
      <c r="E98" s="19">
        <f t="shared" si="261"/>
        <v>1.3565563032193428</v>
      </c>
      <c r="F98" s="19">
        <f t="shared" si="261"/>
        <v>1.2085815843164047</v>
      </c>
      <c r="G98" s="19">
        <f t="shared" si="261"/>
        <v>1.1932447174702989</v>
      </c>
      <c r="H98" s="19">
        <f t="shared" si="261"/>
        <v>1.1202784537860087</v>
      </c>
      <c r="I98" s="19">
        <f t="shared" si="261"/>
        <v>1.1105876378052502</v>
      </c>
      <c r="J98" s="19">
        <f t="shared" si="261"/>
        <v>1.0523024717696223</v>
      </c>
      <c r="K98" s="19">
        <f t="shared" si="261"/>
        <v>1.053119464820661</v>
      </c>
      <c r="L98" s="19">
        <f t="shared" si="261"/>
        <v>1.0513063074326028</v>
      </c>
      <c r="M98" s="19">
        <f t="shared" si="261"/>
        <v>1.0520076987320999</v>
      </c>
      <c r="N98" s="19">
        <f t="shared" si="261"/>
        <v>1.0451388777642618</v>
      </c>
      <c r="O98" s="19">
        <f t="shared" si="261"/>
        <v>1.0381921611154898</v>
      </c>
      <c r="P98" s="19">
        <f t="shared" si="261"/>
        <v>1.0388328494996464</v>
      </c>
      <c r="Q98" s="19">
        <f t="shared" si="261"/>
        <v>1.024641065313628</v>
      </c>
      <c r="R98" s="19">
        <f t="shared" si="261"/>
        <v>1.013110314554206</v>
      </c>
      <c r="S98" s="19">
        <f t="shared" si="261"/>
        <v>1.00640987021408</v>
      </c>
      <c r="T98" s="19">
        <f t="shared" si="261"/>
        <v>1.0048810225083464</v>
      </c>
      <c r="U98" s="19">
        <f t="shared" si="261"/>
        <v>1.003799192809349</v>
      </c>
      <c r="V98" s="19">
        <f t="shared" si="261"/>
        <v>1.003037740309078</v>
      </c>
      <c r="W98" s="19">
        <f t="shared" si="261"/>
        <v>1.0020658843870691</v>
      </c>
      <c r="X98" s="19">
        <f t="shared" si="261"/>
        <v>1.0039447439449807</v>
      </c>
      <c r="Y98" s="19">
        <f t="shared" si="261"/>
        <v>1.0056687498975498</v>
      </c>
      <c r="Z98" s="19">
        <f t="shared" si="261"/>
        <v>1.0065969742073044</v>
      </c>
      <c r="AA98" s="8"/>
      <c r="AB98" s="8"/>
      <c r="AC98" s="8"/>
      <c r="AD98" s="8"/>
      <c r="AE98" s="8"/>
      <c r="AF98" s="8"/>
      <c r="AG98" s="8"/>
      <c r="AH98" s="8"/>
      <c r="AI98" s="8"/>
      <c r="AJ98" s="8"/>
      <c r="AK98" s="8"/>
      <c r="AL98" s="8"/>
      <c r="AM98" s="8"/>
      <c r="AN98" s="8"/>
      <c r="AO98" s="8"/>
      <c r="AP98" s="19">
        <f t="shared" ref="AP98:AQ98" si="266">IFERROR(AQ50/AP50,"")</f>
        <v>2.1434093403426671</v>
      </c>
      <c r="AQ98" s="19">
        <f t="shared" si="266"/>
        <v>1.1083005234431089</v>
      </c>
      <c r="AR98" s="19">
        <f t="shared" si="257"/>
        <v>1.0372265476509273</v>
      </c>
      <c r="AS98" s="19">
        <f t="shared" si="257"/>
        <v>1.0159087369397661</v>
      </c>
      <c r="AT98" s="19">
        <f t="shared" si="257"/>
        <v>1.0088572719406339</v>
      </c>
      <c r="AU98" s="19">
        <f t="shared" si="257"/>
        <v>1.0058454875118121</v>
      </c>
      <c r="AV98" s="19">
        <f t="shared" si="257"/>
        <v>1.002930434939213</v>
      </c>
      <c r="AW98" s="19">
        <f t="shared" si="257"/>
        <v>1.0022589267157771</v>
      </c>
      <c r="AX98" s="19">
        <f t="shared" si="257"/>
        <v>1.001280648935982</v>
      </c>
      <c r="AY98" s="19">
        <f t="shared" si="257"/>
        <v>1.0010149593059352</v>
      </c>
      <c r="AZ98" s="19">
        <f t="shared" si="257"/>
        <v>1.0005889948528841</v>
      </c>
      <c r="BA98" s="19">
        <f t="shared" si="257"/>
        <v>1.0010112693876296</v>
      </c>
      <c r="BB98" s="19">
        <f t="shared" si="257"/>
        <v>0.9999941908289578</v>
      </c>
      <c r="BC98" s="19">
        <f t="shared" si="257"/>
        <v>1.0001239308680494</v>
      </c>
      <c r="BD98" s="19">
        <f t="shared" si="257"/>
        <v>1.000117488678234</v>
      </c>
      <c r="BE98" s="19">
        <f t="shared" si="257"/>
        <v>1.0001780250795735</v>
      </c>
      <c r="BF98" s="19">
        <f t="shared" si="257"/>
        <v>0.99993137759053174</v>
      </c>
      <c r="BG98" s="19">
        <f t="shared" si="257"/>
        <v>1.0002167456748494</v>
      </c>
      <c r="BH98" s="19">
        <f t="shared" si="257"/>
        <v>0.99999129242274243</v>
      </c>
      <c r="BI98" s="19">
        <f t="shared" si="257"/>
        <v>1.0000223670620374</v>
      </c>
      <c r="BJ98" s="19">
        <f t="shared" si="257"/>
        <v>1.0000286378365366</v>
      </c>
      <c r="BK98" s="19">
        <f t="shared" si="257"/>
        <v>1</v>
      </c>
      <c r="BL98" s="19">
        <f t="shared" si="257"/>
        <v>1</v>
      </c>
      <c r="BM98" s="19">
        <f t="shared" si="257"/>
        <v>1.0000367992540102</v>
      </c>
      <c r="BN98" s="19">
        <f t="shared" si="257"/>
        <v>1</v>
      </c>
      <c r="BO98" s="8"/>
      <c r="BP98" s="8"/>
      <c r="BQ98" s="8"/>
      <c r="BR98" s="8"/>
      <c r="BS98" s="8"/>
      <c r="BT98" s="8"/>
      <c r="BU98" s="8"/>
      <c r="BV98" s="8"/>
      <c r="BW98" s="8"/>
      <c r="BX98" s="8"/>
      <c r="BY98" s="8"/>
      <c r="BZ98" s="8"/>
      <c r="CA98" s="8"/>
      <c r="CB98" s="8"/>
      <c r="CC98" s="8"/>
      <c r="CD98" s="19">
        <f t="shared" ref="CD98:CE98" si="267">IFERROR(CE50/CD50,"")</f>
        <v>3.5806810234543947</v>
      </c>
      <c r="CE98" s="19">
        <f t="shared" si="267"/>
        <v>1.3820645897405748</v>
      </c>
      <c r="CF98" s="19">
        <f t="shared" si="258"/>
        <v>1.1473049654437917</v>
      </c>
      <c r="CG98" s="19">
        <f t="shared" si="258"/>
        <v>1.0589062747967031</v>
      </c>
      <c r="CH98" s="19">
        <f t="shared" si="258"/>
        <v>1.0287557771089626</v>
      </c>
      <c r="CI98" s="19">
        <f t="shared" si="258"/>
        <v>1.0137045970391723</v>
      </c>
      <c r="CJ98" s="19">
        <f t="shared" si="258"/>
        <v>1.0113362981878684</v>
      </c>
      <c r="CK98" s="19">
        <f t="shared" si="258"/>
        <v>1.0076877072612063</v>
      </c>
      <c r="CL98" s="19">
        <f t="shared" si="258"/>
        <v>0.99987131889378611</v>
      </c>
      <c r="CM98" s="19">
        <f t="shared" si="258"/>
        <v>1.001555251553353</v>
      </c>
      <c r="CN98" s="19">
        <f t="shared" si="258"/>
        <v>1.0026222434599674</v>
      </c>
      <c r="CO98" s="19">
        <f t="shared" si="258"/>
        <v>1.0006181460981398</v>
      </c>
      <c r="CP98" s="19">
        <f t="shared" si="258"/>
        <v>1.0007303096091655</v>
      </c>
      <c r="CQ98" s="19">
        <f t="shared" si="258"/>
        <v>1.0007751041122139</v>
      </c>
      <c r="CR98" s="19">
        <f t="shared" si="258"/>
        <v>0.99919854935344399</v>
      </c>
      <c r="CS98" s="19">
        <f t="shared" si="258"/>
        <v>1.0065264290445246</v>
      </c>
      <c r="CT98" s="19">
        <f t="shared" si="258"/>
        <v>0.999690194303401</v>
      </c>
      <c r="CU98" s="19">
        <f t="shared" si="258"/>
        <v>1.0004014139152724</v>
      </c>
      <c r="CV98" s="19">
        <f t="shared" si="258"/>
        <v>1.0003529491712349</v>
      </c>
      <c r="CW98" s="19">
        <f t="shared" si="258"/>
        <v>1.0005323975517508</v>
      </c>
      <c r="CX98" s="19">
        <f t="shared" si="258"/>
        <v>1.0018065362045179</v>
      </c>
      <c r="CY98" s="19">
        <f t="shared" si="258"/>
        <v>1.0005966960825747</v>
      </c>
      <c r="CZ98" s="19">
        <f t="shared" si="258"/>
        <v>1.0000374589258851</v>
      </c>
      <c r="DA98" s="19">
        <f t="shared" si="258"/>
        <v>1.000031636706042</v>
      </c>
      <c r="DB98" s="19">
        <f t="shared" si="258"/>
        <v>1.0000097000212822</v>
      </c>
      <c r="DC98" s="8"/>
      <c r="DD98" s="8"/>
      <c r="DE98" s="8"/>
      <c r="DF98" s="8"/>
      <c r="DG98" s="8"/>
      <c r="DH98" s="8"/>
      <c r="DI98" s="8"/>
      <c r="DJ98" s="8"/>
      <c r="DK98" s="8"/>
      <c r="DL98" s="8"/>
      <c r="DM98" s="8"/>
      <c r="DN98" s="8"/>
      <c r="DO98" s="8"/>
      <c r="DP98" s="8"/>
      <c r="DQ98" s="8"/>
      <c r="DR98" s="19">
        <f t="shared" ref="DR98:DS98" si="268">IFERROR(DS50/DR50,"")</f>
        <v>3.8952434034074375</v>
      </c>
      <c r="DS98" s="19">
        <f t="shared" si="268"/>
        <v>1.8050171963639872</v>
      </c>
      <c r="DT98" s="19">
        <f t="shared" si="259"/>
        <v>1.7037027943279963</v>
      </c>
      <c r="DU98" s="19">
        <f t="shared" si="259"/>
        <v>1.2378601346366094</v>
      </c>
      <c r="DV98" s="19">
        <f t="shared" si="259"/>
        <v>1.1603487737701175</v>
      </c>
      <c r="DW98" s="19">
        <f t="shared" si="259"/>
        <v>1.1015460325820743</v>
      </c>
      <c r="DX98" s="19">
        <f t="shared" si="259"/>
        <v>1.1011377747502329</v>
      </c>
      <c r="DY98" s="19">
        <f t="shared" si="259"/>
        <v>1.0802924598918244</v>
      </c>
      <c r="DZ98" s="19">
        <f t="shared" si="259"/>
        <v>1.0754979991889768</v>
      </c>
      <c r="EA98" s="19">
        <f t="shared" si="259"/>
        <v>1.0751695603348168</v>
      </c>
      <c r="EB98" s="19">
        <f t="shared" si="259"/>
        <v>1.0420747547301306</v>
      </c>
      <c r="EC98" s="19">
        <f t="shared" si="259"/>
        <v>1.0274016508429387</v>
      </c>
      <c r="ED98" s="19">
        <f t="shared" si="259"/>
        <v>1.0214789594323841</v>
      </c>
      <c r="EE98" s="19">
        <f t="shared" si="259"/>
        <v>1.0140494685316042</v>
      </c>
      <c r="EF98" s="19">
        <f t="shared" si="259"/>
        <v>1.0227555398627479</v>
      </c>
      <c r="EG98" s="19">
        <f t="shared" si="259"/>
        <v>1.018489300137698</v>
      </c>
      <c r="EH98" s="19">
        <f t="shared" si="259"/>
        <v>1.0079042092687416</v>
      </c>
      <c r="EI98" s="19">
        <f t="shared" si="259"/>
        <v>1.0099297960347096</v>
      </c>
      <c r="EJ98" s="19">
        <f t="shared" si="259"/>
        <v>1.0086232098194976</v>
      </c>
      <c r="EK98" s="19">
        <f t="shared" si="259"/>
        <v>1.0089024790300403</v>
      </c>
      <c r="EL98" s="19">
        <f t="shared" si="259"/>
        <v>1.0045649300939667</v>
      </c>
      <c r="EM98" s="19">
        <f t="shared" si="259"/>
        <v>1.010453744393399</v>
      </c>
      <c r="EN98" s="19">
        <f t="shared" si="259"/>
        <v>1.0034574491583914</v>
      </c>
      <c r="EO98" s="19">
        <f t="shared" si="259"/>
        <v>1.0036567380380166</v>
      </c>
      <c r="EP98" s="19">
        <f t="shared" si="259"/>
        <v>1.0034155282173134</v>
      </c>
      <c r="EQ98" s="8"/>
      <c r="ER98" s="8"/>
      <c r="ES98" s="8"/>
      <c r="ET98" s="8"/>
      <c r="EU98" s="8"/>
      <c r="EV98" s="8"/>
      <c r="EW98" s="8"/>
      <c r="EX98" s="8"/>
      <c r="EY98" s="8"/>
      <c r="EZ98" s="8"/>
      <c r="FA98" s="8"/>
      <c r="FB98" s="8"/>
      <c r="FC98" s="8"/>
      <c r="FD98" s="8"/>
      <c r="FE98" s="8"/>
      <c r="FF98" s="19">
        <f t="shared" ref="FF98:FG98" si="269">IFERROR(FG50/FF50,"")</f>
        <v>1.5819831575107837</v>
      </c>
      <c r="FG98" s="19">
        <f t="shared" si="269"/>
        <v>1.0239279632101235</v>
      </c>
      <c r="FH98" s="19">
        <f t="shared" si="260"/>
        <v>1.004988068279087</v>
      </c>
      <c r="FI98" s="19">
        <f t="shared" si="260"/>
        <v>1.0045259792090704</v>
      </c>
      <c r="FJ98" s="19">
        <f t="shared" si="260"/>
        <v>1.0024736272497532</v>
      </c>
      <c r="FK98" s="19">
        <f t="shared" si="260"/>
        <v>1.0004820562222836</v>
      </c>
      <c r="FL98" s="19">
        <f t="shared" si="260"/>
        <v>1.0006263211168394</v>
      </c>
      <c r="FM98" s="19">
        <f t="shared" si="260"/>
        <v>1.0000592536751967</v>
      </c>
      <c r="FN98" s="19">
        <f t="shared" si="260"/>
        <v>0.99971361123948999</v>
      </c>
      <c r="FO98" s="19">
        <f t="shared" si="260"/>
        <v>1.0002216121124734</v>
      </c>
      <c r="FP98" s="19">
        <f t="shared" si="260"/>
        <v>1.0001256488728301</v>
      </c>
      <c r="FQ98" s="19">
        <f t="shared" si="260"/>
        <v>1.0011506917080732</v>
      </c>
      <c r="FR98" s="19">
        <f t="shared" si="260"/>
        <v>0.99993443465688359</v>
      </c>
      <c r="FS98" s="19">
        <f t="shared" si="260"/>
        <v>0.998898012967947</v>
      </c>
      <c r="FT98" s="19">
        <f t="shared" si="260"/>
        <v>1.0001912839728824</v>
      </c>
      <c r="FU98" s="19">
        <f t="shared" si="260"/>
        <v>1.0000460192712266</v>
      </c>
      <c r="FV98" s="19">
        <f t="shared" si="260"/>
        <v>1</v>
      </c>
      <c r="FW98" s="19">
        <f t="shared" si="260"/>
        <v>0.9997475515263301</v>
      </c>
      <c r="FX98" s="19">
        <f t="shared" si="260"/>
        <v>0.99990623470862283</v>
      </c>
      <c r="FY98" s="19">
        <f t="shared" si="260"/>
        <v>1.0000052276427844</v>
      </c>
      <c r="FZ98" s="19">
        <f t="shared" si="260"/>
        <v>1.000126371217817</v>
      </c>
      <c r="GA98" s="19">
        <f t="shared" si="260"/>
        <v>1.0000044946743274</v>
      </c>
      <c r="GB98" s="19">
        <f t="shared" si="260"/>
        <v>1</v>
      </c>
      <c r="GC98" s="19">
        <f t="shared" si="260"/>
        <v>1.0000004653743124</v>
      </c>
      <c r="GD98" s="19">
        <f t="shared" si="260"/>
        <v>1</v>
      </c>
      <c r="GE98" s="8"/>
      <c r="GF98" s="8"/>
      <c r="GG98" s="8"/>
      <c r="GH98" s="8"/>
      <c r="GI98" s="8"/>
      <c r="GJ98" s="8"/>
      <c r="GK98" s="8"/>
      <c r="GL98" s="8"/>
      <c r="GM98" s="8"/>
      <c r="GN98" s="8"/>
      <c r="GO98" s="8"/>
      <c r="GP98" s="8"/>
      <c r="GQ98" s="8"/>
      <c r="GR98" s="8"/>
      <c r="GS98" s="8"/>
    </row>
    <row r="99" spans="1:201" x14ac:dyDescent="0.25">
      <c r="A99" s="115">
        <f>$A$51</f>
        <v>20161</v>
      </c>
      <c r="B99" s="19">
        <f t="shared" si="212"/>
        <v>5.4132651646161589</v>
      </c>
      <c r="C99" s="19">
        <f t="shared" si="212"/>
        <v>2.9115986728011314</v>
      </c>
      <c r="D99" s="19">
        <f t="shared" si="261"/>
        <v>1.6893046716099531</v>
      </c>
      <c r="E99" s="19">
        <f t="shared" si="261"/>
        <v>1.338654370637572</v>
      </c>
      <c r="F99" s="19">
        <f t="shared" si="261"/>
        <v>1.1914137195857353</v>
      </c>
      <c r="G99" s="19">
        <f t="shared" si="261"/>
        <v>1.1210901425880488</v>
      </c>
      <c r="H99" s="19">
        <f t="shared" si="261"/>
        <v>1.121714659764065</v>
      </c>
      <c r="I99" s="19">
        <f t="shared" si="261"/>
        <v>1.1254234205768059</v>
      </c>
      <c r="J99" s="19">
        <f t="shared" si="261"/>
        <v>1.0717831894017993</v>
      </c>
      <c r="K99" s="19">
        <f t="shared" si="261"/>
        <v>1.0597677173374946</v>
      </c>
      <c r="L99" s="19">
        <f t="shared" si="261"/>
        <v>1.0612864203519012</v>
      </c>
      <c r="M99" s="19">
        <f t="shared" si="261"/>
        <v>1.0466934060138517</v>
      </c>
      <c r="N99" s="19">
        <f t="shared" si="261"/>
        <v>1.0605671988879593</v>
      </c>
      <c r="O99" s="19">
        <f t="shared" si="261"/>
        <v>1.0471848711129934</v>
      </c>
      <c r="P99" s="19">
        <f t="shared" si="261"/>
        <v>1.0268342331191154</v>
      </c>
      <c r="Q99" s="19">
        <f t="shared" si="261"/>
        <v>1.0165951571437251</v>
      </c>
      <c r="R99" s="19">
        <f t="shared" si="261"/>
        <v>1.0111335063773632</v>
      </c>
      <c r="S99" s="19">
        <f t="shared" si="261"/>
        <v>1.0076167933184743</v>
      </c>
      <c r="T99" s="19">
        <f t="shared" si="261"/>
        <v>1.0024691843278919</v>
      </c>
      <c r="U99" s="19">
        <f t="shared" si="261"/>
        <v>1.0035308120189403</v>
      </c>
      <c r="V99" s="19">
        <f t="shared" si="261"/>
        <v>1.0052606267731279</v>
      </c>
      <c r="W99" s="19">
        <f t="shared" si="261"/>
        <v>1.0037941125439136</v>
      </c>
      <c r="X99" s="19">
        <f t="shared" si="261"/>
        <v>1.003605686703761</v>
      </c>
      <c r="Y99" s="19">
        <f t="shared" si="261"/>
        <v>1.0038278345748455</v>
      </c>
      <c r="Z99" s="8"/>
      <c r="AA99" s="8"/>
      <c r="AB99" s="8"/>
      <c r="AC99" s="8"/>
      <c r="AD99" s="8"/>
      <c r="AE99" s="8"/>
      <c r="AF99" s="8"/>
      <c r="AG99" s="8"/>
      <c r="AH99" s="8"/>
      <c r="AI99" s="8"/>
      <c r="AJ99" s="8"/>
      <c r="AK99" s="8"/>
      <c r="AL99" s="8"/>
      <c r="AM99" s="8"/>
      <c r="AN99" s="8"/>
      <c r="AO99" s="8"/>
      <c r="AP99" s="19">
        <f t="shared" ref="AP99:AQ99" si="270">IFERROR(AQ51/AP51,"")</f>
        <v>1.9318901960737906</v>
      </c>
      <c r="AQ99" s="19">
        <f t="shared" si="270"/>
        <v>1.0989087728182667</v>
      </c>
      <c r="AR99" s="19">
        <f t="shared" si="257"/>
        <v>1.0376581423684625</v>
      </c>
      <c r="AS99" s="19">
        <f t="shared" si="257"/>
        <v>1.0177065844296311</v>
      </c>
      <c r="AT99" s="19">
        <f t="shared" si="257"/>
        <v>1.0085078191233106</v>
      </c>
      <c r="AU99" s="19">
        <f t="shared" si="257"/>
        <v>1.0047789752856631</v>
      </c>
      <c r="AV99" s="19">
        <f t="shared" si="257"/>
        <v>1.0040519782741621</v>
      </c>
      <c r="AW99" s="19">
        <f t="shared" si="257"/>
        <v>1.0031413148069628</v>
      </c>
      <c r="AX99" s="19">
        <f t="shared" si="257"/>
        <v>1.0020658475914599</v>
      </c>
      <c r="AY99" s="19">
        <f t="shared" si="257"/>
        <v>1.0009362770596242</v>
      </c>
      <c r="AZ99" s="19">
        <f t="shared" si="257"/>
        <v>1.0006514967474958</v>
      </c>
      <c r="BA99" s="19">
        <f t="shared" si="257"/>
        <v>1.0013327089832373</v>
      </c>
      <c r="BB99" s="19">
        <f t="shared" si="257"/>
        <v>1.0005324293355125</v>
      </c>
      <c r="BC99" s="19">
        <f t="shared" si="257"/>
        <v>1.0003366032384033</v>
      </c>
      <c r="BD99" s="19">
        <f t="shared" si="257"/>
        <v>1.0002907206894804</v>
      </c>
      <c r="BE99" s="19">
        <f t="shared" si="257"/>
        <v>1.0002320786266039</v>
      </c>
      <c r="BF99" s="19">
        <f t="shared" si="257"/>
        <v>1.0000345174154119</v>
      </c>
      <c r="BG99" s="19">
        <f t="shared" si="257"/>
        <v>1.0000467721690813</v>
      </c>
      <c r="BH99" s="19">
        <f t="shared" si="257"/>
        <v>1.0000234806818502</v>
      </c>
      <c r="BI99" s="19">
        <f t="shared" si="257"/>
        <v>1.0000246431922912</v>
      </c>
      <c r="BJ99" s="19">
        <f t="shared" si="257"/>
        <v>1.0000168936401304</v>
      </c>
      <c r="BK99" s="19">
        <f t="shared" si="257"/>
        <v>1.0000170061162994</v>
      </c>
      <c r="BL99" s="19">
        <f t="shared" si="257"/>
        <v>1.0000061260771813</v>
      </c>
      <c r="BM99" s="19">
        <f t="shared" si="257"/>
        <v>1.0000156187394229</v>
      </c>
      <c r="BN99" s="8"/>
      <c r="BO99" s="8"/>
      <c r="BP99" s="8"/>
      <c r="BQ99" s="8"/>
      <c r="BR99" s="8"/>
      <c r="BS99" s="8"/>
      <c r="BT99" s="8"/>
      <c r="BU99" s="8"/>
      <c r="BV99" s="8"/>
      <c r="BW99" s="8"/>
      <c r="BX99" s="8"/>
      <c r="BY99" s="8"/>
      <c r="BZ99" s="8"/>
      <c r="CA99" s="8"/>
      <c r="CB99" s="8"/>
      <c r="CC99" s="8"/>
      <c r="CD99" s="19">
        <f t="shared" ref="CD99:CE99" si="271">IFERROR(CE51/CD51,"")</f>
        <v>3.2811258455210077</v>
      </c>
      <c r="CE99" s="19">
        <f t="shared" si="271"/>
        <v>1.4415470877771914</v>
      </c>
      <c r="CF99" s="19">
        <f t="shared" si="258"/>
        <v>1.1635246598324471</v>
      </c>
      <c r="CG99" s="19">
        <f t="shared" si="258"/>
        <v>1.0854461619124713</v>
      </c>
      <c r="CH99" s="19">
        <f t="shared" si="258"/>
        <v>1.0439735748402155</v>
      </c>
      <c r="CI99" s="19">
        <f t="shared" si="258"/>
        <v>1.0213174133414555</v>
      </c>
      <c r="CJ99" s="19">
        <f t="shared" si="258"/>
        <v>1.0075486191592975</v>
      </c>
      <c r="CK99" s="19">
        <f t="shared" si="258"/>
        <v>1.0069055168055798</v>
      </c>
      <c r="CL99" s="19">
        <f t="shared" si="258"/>
        <v>0.9986503619133893</v>
      </c>
      <c r="CM99" s="19">
        <f t="shared" si="258"/>
        <v>0.99961010942982309</v>
      </c>
      <c r="CN99" s="19">
        <f t="shared" si="258"/>
        <v>1.0028079376012908</v>
      </c>
      <c r="CO99" s="19">
        <f t="shared" si="258"/>
        <v>1.0004614533770568</v>
      </c>
      <c r="CP99" s="19">
        <f t="shared" si="258"/>
        <v>1.0022888732527691</v>
      </c>
      <c r="CQ99" s="19">
        <f t="shared" si="258"/>
        <v>0.99962991944818669</v>
      </c>
      <c r="CR99" s="19">
        <f t="shared" si="258"/>
        <v>1.0002520513616902</v>
      </c>
      <c r="CS99" s="19">
        <f t="shared" si="258"/>
        <v>1.000457166516604</v>
      </c>
      <c r="CT99" s="19">
        <f t="shared" si="258"/>
        <v>1.0000664798290528</v>
      </c>
      <c r="CU99" s="19">
        <f t="shared" si="258"/>
        <v>1.0004190888500024</v>
      </c>
      <c r="CV99" s="19">
        <f t="shared" si="258"/>
        <v>1.0008112646753156</v>
      </c>
      <c r="CW99" s="19">
        <f t="shared" si="258"/>
        <v>1.0000851495868903</v>
      </c>
      <c r="CX99" s="19">
        <f t="shared" si="258"/>
        <v>1.0000294332801671</v>
      </c>
      <c r="CY99" s="19">
        <f t="shared" si="258"/>
        <v>0.99959322756570357</v>
      </c>
      <c r="CZ99" s="19">
        <f t="shared" si="258"/>
        <v>1.0000561630365179</v>
      </c>
      <c r="DA99" s="19">
        <f t="shared" si="258"/>
        <v>1</v>
      </c>
      <c r="DB99" s="8"/>
      <c r="DC99" s="8"/>
      <c r="DD99" s="8"/>
      <c r="DE99" s="8"/>
      <c r="DF99" s="8"/>
      <c r="DG99" s="8"/>
      <c r="DH99" s="8"/>
      <c r="DI99" s="8"/>
      <c r="DJ99" s="8"/>
      <c r="DK99" s="8"/>
      <c r="DL99" s="8"/>
      <c r="DM99" s="8"/>
      <c r="DN99" s="8"/>
      <c r="DO99" s="8"/>
      <c r="DP99" s="8"/>
      <c r="DQ99" s="8"/>
      <c r="DR99" s="19">
        <f t="shared" ref="DR99:DS99" si="272">IFERROR(DS51/DR51,"")</f>
        <v>4.1567787329435086</v>
      </c>
      <c r="DS99" s="19">
        <f t="shared" si="272"/>
        <v>1.8690057711497896</v>
      </c>
      <c r="DT99" s="19">
        <f t="shared" si="259"/>
        <v>1.5022987908401382</v>
      </c>
      <c r="DU99" s="19">
        <f t="shared" si="259"/>
        <v>1.2768622557330946</v>
      </c>
      <c r="DV99" s="19">
        <f t="shared" si="259"/>
        <v>1.190874870453914</v>
      </c>
      <c r="DW99" s="19">
        <f t="shared" si="259"/>
        <v>1.1203389105162442</v>
      </c>
      <c r="DX99" s="19">
        <f t="shared" si="259"/>
        <v>1.1029311487764695</v>
      </c>
      <c r="DY99" s="19">
        <f t="shared" si="259"/>
        <v>1.1049323062928471</v>
      </c>
      <c r="DZ99" s="19">
        <f t="shared" si="259"/>
        <v>1.0446029926735854</v>
      </c>
      <c r="EA99" s="19">
        <f t="shared" si="259"/>
        <v>1.048414643059798</v>
      </c>
      <c r="EB99" s="19">
        <f t="shared" si="259"/>
        <v>1.0251791459022404</v>
      </c>
      <c r="EC99" s="19">
        <f t="shared" si="259"/>
        <v>1.0212170196734802</v>
      </c>
      <c r="ED99" s="19">
        <f t="shared" si="259"/>
        <v>1.024570009573778</v>
      </c>
      <c r="EE99" s="19">
        <f t="shared" si="259"/>
        <v>1.0200835806132171</v>
      </c>
      <c r="EF99" s="19">
        <f t="shared" si="259"/>
        <v>1.0140617929140463</v>
      </c>
      <c r="EG99" s="19">
        <f t="shared" si="259"/>
        <v>1.0122222583475025</v>
      </c>
      <c r="EH99" s="19">
        <f t="shared" si="259"/>
        <v>1.0042402645941508</v>
      </c>
      <c r="EI99" s="19">
        <f t="shared" si="259"/>
        <v>1.0203847729418787</v>
      </c>
      <c r="EJ99" s="19">
        <f t="shared" si="259"/>
        <v>1.0123565418909655</v>
      </c>
      <c r="EK99" s="19">
        <f t="shared" si="259"/>
        <v>1.005992988240932</v>
      </c>
      <c r="EL99" s="19">
        <f t="shared" si="259"/>
        <v>1.0085714113765247</v>
      </c>
      <c r="EM99" s="19">
        <f t="shared" si="259"/>
        <v>1.0036833006727683</v>
      </c>
      <c r="EN99" s="19">
        <f t="shared" si="259"/>
        <v>1.0126482604919136</v>
      </c>
      <c r="EO99" s="19">
        <f t="shared" si="259"/>
        <v>1.0013704282257514</v>
      </c>
      <c r="EP99" s="8"/>
      <c r="EQ99" s="8"/>
      <c r="ER99" s="8"/>
      <c r="ES99" s="8"/>
      <c r="ET99" s="8"/>
      <c r="EU99" s="8"/>
      <c r="EV99" s="8"/>
      <c r="EW99" s="8"/>
      <c r="EX99" s="8"/>
      <c r="EY99" s="8"/>
      <c r="EZ99" s="8"/>
      <c r="FA99" s="8"/>
      <c r="FB99" s="8"/>
      <c r="FC99" s="8"/>
      <c r="FD99" s="8"/>
      <c r="FE99" s="8"/>
      <c r="FF99" s="19">
        <f t="shared" ref="FF99:FG99" si="273">IFERROR(FG51/FF51,"")</f>
        <v>1.4977377480384109</v>
      </c>
      <c r="FG99" s="19">
        <f t="shared" si="273"/>
        <v>1.0286549526401048</v>
      </c>
      <c r="FH99" s="19">
        <f t="shared" si="260"/>
        <v>1.0091992176815083</v>
      </c>
      <c r="FI99" s="19">
        <f t="shared" si="260"/>
        <v>1.0067343231449981</v>
      </c>
      <c r="FJ99" s="19">
        <f t="shared" si="260"/>
        <v>1.0032496355899809</v>
      </c>
      <c r="FK99" s="19">
        <f t="shared" si="260"/>
        <v>1.0034053737784512</v>
      </c>
      <c r="FL99" s="19">
        <f t="shared" si="260"/>
        <v>1.0001496017721876</v>
      </c>
      <c r="FM99" s="19">
        <f t="shared" si="260"/>
        <v>0.99955706182584581</v>
      </c>
      <c r="FN99" s="19">
        <f t="shared" si="260"/>
        <v>1.0003972366239549</v>
      </c>
      <c r="FO99" s="19">
        <f t="shared" si="260"/>
        <v>1.0004029548813442</v>
      </c>
      <c r="FP99" s="19">
        <f t="shared" si="260"/>
        <v>0.99922894072624124</v>
      </c>
      <c r="FQ99" s="19">
        <f t="shared" si="260"/>
        <v>0.9997909688169786</v>
      </c>
      <c r="FR99" s="19">
        <f t="shared" si="260"/>
        <v>1.0011560126510439</v>
      </c>
      <c r="FS99" s="19">
        <f t="shared" si="260"/>
        <v>1.0003712465884187</v>
      </c>
      <c r="FT99" s="19">
        <f t="shared" si="260"/>
        <v>0.99996172692164598</v>
      </c>
      <c r="FU99" s="19">
        <f t="shared" si="260"/>
        <v>1.0000207282129638</v>
      </c>
      <c r="FV99" s="19">
        <f t="shared" si="260"/>
        <v>1.0000914411624755</v>
      </c>
      <c r="FW99" s="19">
        <f t="shared" si="260"/>
        <v>1.0000209827532447</v>
      </c>
      <c r="FX99" s="19">
        <f t="shared" si="260"/>
        <v>1.0003406945892441</v>
      </c>
      <c r="FY99" s="19">
        <f t="shared" si="260"/>
        <v>1.0000968281557991</v>
      </c>
      <c r="FZ99" s="19">
        <f t="shared" si="260"/>
        <v>0.99998568675883359</v>
      </c>
      <c r="GA99" s="19">
        <f t="shared" si="260"/>
        <v>1.0000623806578137</v>
      </c>
      <c r="GB99" s="19">
        <f t="shared" si="260"/>
        <v>1.0000262474176767</v>
      </c>
      <c r="GC99" s="19">
        <f t="shared" si="260"/>
        <v>1.0000347377100764</v>
      </c>
      <c r="GD99" s="8"/>
      <c r="GE99" s="8"/>
      <c r="GF99" s="8"/>
      <c r="GG99" s="8"/>
      <c r="GH99" s="8"/>
      <c r="GI99" s="8"/>
      <c r="GJ99" s="8"/>
      <c r="GK99" s="8"/>
      <c r="GL99" s="8"/>
      <c r="GM99" s="8"/>
      <c r="GN99" s="8"/>
      <c r="GO99" s="8"/>
      <c r="GP99" s="8"/>
      <c r="GQ99" s="8"/>
      <c r="GR99" s="8"/>
      <c r="GS99" s="8"/>
    </row>
    <row r="100" spans="1:201" x14ac:dyDescent="0.25">
      <c r="A100" s="115">
        <f>$A$52</f>
        <v>20162</v>
      </c>
      <c r="B100" s="19">
        <f t="shared" si="212"/>
        <v>5.1917663696657268</v>
      </c>
      <c r="C100" s="19">
        <f t="shared" si="212"/>
        <v>2.6724032907853577</v>
      </c>
      <c r="D100" s="19">
        <f t="shared" si="261"/>
        <v>1.614787812902962</v>
      </c>
      <c r="E100" s="19">
        <f t="shared" si="261"/>
        <v>1.3286168967333187</v>
      </c>
      <c r="F100" s="19">
        <f t="shared" si="261"/>
        <v>1.1654663590311176</v>
      </c>
      <c r="G100" s="19">
        <f t="shared" si="261"/>
        <v>1.6891520910603295</v>
      </c>
      <c r="H100" s="19">
        <f t="shared" si="261"/>
        <v>1.105796709797237</v>
      </c>
      <c r="I100" s="19">
        <f t="shared" si="261"/>
        <v>1.0946918282635905</v>
      </c>
      <c r="J100" s="19">
        <f t="shared" si="261"/>
        <v>1.0404300428624524</v>
      </c>
      <c r="K100" s="19">
        <f t="shared" si="261"/>
        <v>1.0362300313854249</v>
      </c>
      <c r="L100" s="19">
        <f t="shared" si="261"/>
        <v>1.0648148256537169</v>
      </c>
      <c r="M100" s="19">
        <f t="shared" si="261"/>
        <v>1.0412349657325435</v>
      </c>
      <c r="N100" s="19">
        <f t="shared" si="261"/>
        <v>1.0397660720523332</v>
      </c>
      <c r="O100" s="19">
        <f t="shared" si="261"/>
        <v>1.0483573417101708</v>
      </c>
      <c r="P100" s="19">
        <f t="shared" si="261"/>
        <v>1.0698030089825716</v>
      </c>
      <c r="Q100" s="19">
        <f t="shared" si="261"/>
        <v>1.0128730739544458</v>
      </c>
      <c r="R100" s="19">
        <f t="shared" si="261"/>
        <v>1.0043610618436691</v>
      </c>
      <c r="S100" s="19">
        <f t="shared" si="261"/>
        <v>1.0057236657601905</v>
      </c>
      <c r="T100" s="19">
        <f t="shared" si="261"/>
        <v>1.0128590438221785</v>
      </c>
      <c r="U100" s="19">
        <f t="shared" si="261"/>
        <v>1.0051895319922821</v>
      </c>
      <c r="V100" s="19">
        <f t="shared" si="261"/>
        <v>1.0024667625472441</v>
      </c>
      <c r="W100" s="19">
        <f t="shared" si="261"/>
        <v>1.0051673076755667</v>
      </c>
      <c r="X100" s="19">
        <f t="shared" si="261"/>
        <v>1.0038846513127975</v>
      </c>
      <c r="Y100" s="8"/>
      <c r="Z100" s="8"/>
      <c r="AA100" s="8"/>
      <c r="AB100" s="8"/>
      <c r="AC100" s="8"/>
      <c r="AD100" s="8"/>
      <c r="AE100" s="8"/>
      <c r="AF100" s="8"/>
      <c r="AG100" s="8"/>
      <c r="AH100" s="8"/>
      <c r="AI100" s="8"/>
      <c r="AJ100" s="8"/>
      <c r="AK100" s="8"/>
      <c r="AL100" s="8"/>
      <c r="AM100" s="8"/>
      <c r="AN100" s="8"/>
      <c r="AO100" s="8"/>
      <c r="AP100" s="19">
        <f t="shared" ref="AP100:AQ100" si="274">IFERROR(AQ52/AP52,"")</f>
        <v>1.9070294171996334</v>
      </c>
      <c r="AQ100" s="19">
        <f t="shared" si="274"/>
        <v>1.1076612715430079</v>
      </c>
      <c r="AR100" s="19">
        <f t="shared" si="257"/>
        <v>1.0363348038897326</v>
      </c>
      <c r="AS100" s="19">
        <f t="shared" si="257"/>
        <v>1.0159664877865748</v>
      </c>
      <c r="AT100" s="19">
        <f t="shared" si="257"/>
        <v>1.0088600843179796</v>
      </c>
      <c r="AU100" s="19">
        <f t="shared" si="257"/>
        <v>1.0050626372994353</v>
      </c>
      <c r="AV100" s="19">
        <f t="shared" si="257"/>
        <v>1.003088898693367</v>
      </c>
      <c r="AW100" s="19">
        <f t="shared" si="257"/>
        <v>1.0083499398037605</v>
      </c>
      <c r="AX100" s="19">
        <f t="shared" si="257"/>
        <v>1.0020005975961634</v>
      </c>
      <c r="AY100" s="19">
        <f t="shared" si="257"/>
        <v>1.0012149897139764</v>
      </c>
      <c r="AZ100" s="19">
        <f t="shared" si="257"/>
        <v>1.0009321012493178</v>
      </c>
      <c r="BA100" s="19">
        <f t="shared" si="257"/>
        <v>1.001170984334081</v>
      </c>
      <c r="BB100" s="19">
        <f t="shared" si="257"/>
        <v>1.0003526415290342</v>
      </c>
      <c r="BC100" s="19">
        <f t="shared" si="257"/>
        <v>1.0001309283262076</v>
      </c>
      <c r="BD100" s="19">
        <f t="shared" si="257"/>
        <v>1.0006601764218188</v>
      </c>
      <c r="BE100" s="19">
        <f t="shared" si="257"/>
        <v>0.99999000187840881</v>
      </c>
      <c r="BF100" s="19">
        <f t="shared" si="257"/>
        <v>0.99994620238097309</v>
      </c>
      <c r="BG100" s="19">
        <f t="shared" si="257"/>
        <v>1.0001073038546144</v>
      </c>
      <c r="BH100" s="19">
        <f t="shared" si="257"/>
        <v>1.0001468965656317</v>
      </c>
      <c r="BI100" s="19">
        <f t="shared" si="257"/>
        <v>1.0000086931478027</v>
      </c>
      <c r="BJ100" s="19">
        <f t="shared" si="257"/>
        <v>1.0000023043487669</v>
      </c>
      <c r="BK100" s="19">
        <f t="shared" si="257"/>
        <v>0.99993990319018988</v>
      </c>
      <c r="BL100" s="19">
        <f t="shared" si="257"/>
        <v>1.0000670176749056</v>
      </c>
      <c r="BM100" s="8"/>
      <c r="BN100" s="8"/>
      <c r="BO100" s="8"/>
      <c r="BP100" s="8"/>
      <c r="BQ100" s="8"/>
      <c r="BR100" s="8"/>
      <c r="BS100" s="8"/>
      <c r="BT100" s="8"/>
      <c r="BU100" s="8"/>
      <c r="BV100" s="8"/>
      <c r="BW100" s="8"/>
      <c r="BX100" s="8"/>
      <c r="BY100" s="8"/>
      <c r="BZ100" s="8"/>
      <c r="CA100" s="8"/>
      <c r="CB100" s="8"/>
      <c r="CC100" s="8"/>
      <c r="CD100" s="19">
        <f t="shared" ref="CD100:CE100" si="275">IFERROR(CE52/CD52,"")</f>
        <v>3.1333637516135178</v>
      </c>
      <c r="CE100" s="19">
        <f t="shared" si="275"/>
        <v>1.4125947897470303</v>
      </c>
      <c r="CF100" s="19">
        <f t="shared" si="258"/>
        <v>1.1516146668529623</v>
      </c>
      <c r="CG100" s="19">
        <f t="shared" si="258"/>
        <v>1.0879147921043901</v>
      </c>
      <c r="CH100" s="19">
        <f t="shared" si="258"/>
        <v>1.0296845871477804</v>
      </c>
      <c r="CI100" s="19">
        <f t="shared" si="258"/>
        <v>1.0148654467665603</v>
      </c>
      <c r="CJ100" s="19">
        <f t="shared" si="258"/>
        <v>1.0144767987617507</v>
      </c>
      <c r="CK100" s="19">
        <f t="shared" si="258"/>
        <v>1.0090823994824605</v>
      </c>
      <c r="CL100" s="19">
        <f t="shared" si="258"/>
        <v>1.006085655287954</v>
      </c>
      <c r="CM100" s="19">
        <f t="shared" si="258"/>
        <v>1.005120437737812</v>
      </c>
      <c r="CN100" s="19">
        <f t="shared" si="258"/>
        <v>1.0029680368763958</v>
      </c>
      <c r="CO100" s="19">
        <f t="shared" si="258"/>
        <v>1.0011100442756169</v>
      </c>
      <c r="CP100" s="19">
        <f t="shared" si="258"/>
        <v>1.002890792605331</v>
      </c>
      <c r="CQ100" s="19">
        <f t="shared" si="258"/>
        <v>0.99994629548656455</v>
      </c>
      <c r="CR100" s="19">
        <f t="shared" si="258"/>
        <v>1.0000821911797515</v>
      </c>
      <c r="CS100" s="19">
        <f t="shared" si="258"/>
        <v>1.0000379624541034</v>
      </c>
      <c r="CT100" s="19">
        <f t="shared" si="258"/>
        <v>0.99999506157569318</v>
      </c>
      <c r="CU100" s="19">
        <f t="shared" si="258"/>
        <v>1.0013614209547279</v>
      </c>
      <c r="CV100" s="19">
        <f t="shared" si="258"/>
        <v>1.00030483987309</v>
      </c>
      <c r="CW100" s="19">
        <f t="shared" si="258"/>
        <v>1.0004295849168099</v>
      </c>
      <c r="CX100" s="19">
        <f t="shared" si="258"/>
        <v>1.0001196439403295</v>
      </c>
      <c r="CY100" s="19">
        <f t="shared" si="258"/>
        <v>1.0003538865501944</v>
      </c>
      <c r="CZ100" s="19">
        <f t="shared" si="258"/>
        <v>1.0002735620673409</v>
      </c>
      <c r="DA100" s="8"/>
      <c r="DB100" s="8"/>
      <c r="DC100" s="8"/>
      <c r="DD100" s="8"/>
      <c r="DE100" s="8"/>
      <c r="DF100" s="8"/>
      <c r="DG100" s="8"/>
      <c r="DH100" s="8"/>
      <c r="DI100" s="8"/>
      <c r="DJ100" s="8"/>
      <c r="DK100" s="8"/>
      <c r="DL100" s="8"/>
      <c r="DM100" s="8"/>
      <c r="DN100" s="8"/>
      <c r="DO100" s="8"/>
      <c r="DP100" s="8"/>
      <c r="DQ100" s="8"/>
      <c r="DR100" s="19">
        <f t="shared" ref="DR100:DS100" si="276">IFERROR(DS52/DR52,"")</f>
        <v>3.148088815328014</v>
      </c>
      <c r="DS100" s="19">
        <f t="shared" si="276"/>
        <v>1.9120271238869126</v>
      </c>
      <c r="DT100" s="19">
        <f t="shared" si="259"/>
        <v>1.4753432675764786</v>
      </c>
      <c r="DU100" s="19">
        <f t="shared" si="259"/>
        <v>1.2702644471430848</v>
      </c>
      <c r="DV100" s="19">
        <f t="shared" si="259"/>
        <v>1.1466639361833488</v>
      </c>
      <c r="DW100" s="19">
        <f t="shared" si="259"/>
        <v>1.1214070124687423</v>
      </c>
      <c r="DX100" s="19">
        <f t="shared" si="259"/>
        <v>1.0998601213734369</v>
      </c>
      <c r="DY100" s="19">
        <f t="shared" si="259"/>
        <v>1.0848870504998043</v>
      </c>
      <c r="DZ100" s="19">
        <f t="shared" si="259"/>
        <v>1.0502575804403982</v>
      </c>
      <c r="EA100" s="19">
        <f t="shared" si="259"/>
        <v>1.0403901125157413</v>
      </c>
      <c r="EB100" s="19">
        <f t="shared" si="259"/>
        <v>1.0194612384674533</v>
      </c>
      <c r="EC100" s="19">
        <f t="shared" si="259"/>
        <v>1.0229820750085543</v>
      </c>
      <c r="ED100" s="19">
        <f t="shared" si="259"/>
        <v>1.018227592971749</v>
      </c>
      <c r="EE100" s="19">
        <f t="shared" si="259"/>
        <v>1.0210068427126906</v>
      </c>
      <c r="EF100" s="19">
        <f t="shared" si="259"/>
        <v>1.0153669017878708</v>
      </c>
      <c r="EG100" s="19">
        <f t="shared" si="259"/>
        <v>1.0197273749815075</v>
      </c>
      <c r="EH100" s="19">
        <f t="shared" si="259"/>
        <v>1.0077602034402118</v>
      </c>
      <c r="EI100" s="19">
        <f t="shared" si="259"/>
        <v>1.0112013810968232</v>
      </c>
      <c r="EJ100" s="19">
        <f t="shared" si="259"/>
        <v>1.0040899165202339</v>
      </c>
      <c r="EK100" s="19">
        <f t="shared" si="259"/>
        <v>1.0118289400222618</v>
      </c>
      <c r="EL100" s="19">
        <f t="shared" si="259"/>
        <v>1.008515796010649</v>
      </c>
      <c r="EM100" s="19">
        <f t="shared" si="259"/>
        <v>1.0056771838360568</v>
      </c>
      <c r="EN100" s="19">
        <f t="shared" si="259"/>
        <v>1.0080310632454046</v>
      </c>
      <c r="EO100" s="8"/>
      <c r="EP100" s="8"/>
      <c r="EQ100" s="8"/>
      <c r="ER100" s="8"/>
      <c r="ES100" s="8"/>
      <c r="ET100" s="8"/>
      <c r="EU100" s="8"/>
      <c r="EV100" s="8"/>
      <c r="EW100" s="8"/>
      <c r="EX100" s="8"/>
      <c r="EY100" s="8"/>
      <c r="EZ100" s="8"/>
      <c r="FA100" s="8"/>
      <c r="FB100" s="8"/>
      <c r="FC100" s="8"/>
      <c r="FD100" s="8"/>
      <c r="FE100" s="8"/>
      <c r="FF100" s="19">
        <f t="shared" ref="FF100:FG100" si="277">IFERROR(FG52/FF52,"")</f>
        <v>1.532201741882552</v>
      </c>
      <c r="FG100" s="19">
        <f t="shared" si="277"/>
        <v>1.0270525759838818</v>
      </c>
      <c r="FH100" s="19">
        <f t="shared" si="260"/>
        <v>1.0127098856338654</v>
      </c>
      <c r="FI100" s="19">
        <f t="shared" si="260"/>
        <v>1.002519134956118</v>
      </c>
      <c r="FJ100" s="19">
        <f t="shared" si="260"/>
        <v>1.0008979546951122</v>
      </c>
      <c r="FK100" s="19">
        <f t="shared" si="260"/>
        <v>1.0006717355269861</v>
      </c>
      <c r="FL100" s="19">
        <f t="shared" si="260"/>
        <v>1.0010972470657498</v>
      </c>
      <c r="FM100" s="19">
        <f t="shared" si="260"/>
        <v>0.99974317137492741</v>
      </c>
      <c r="FN100" s="19">
        <f t="shared" si="260"/>
        <v>1.0007576970319108</v>
      </c>
      <c r="FO100" s="19">
        <f t="shared" si="260"/>
        <v>1.0000784368437567</v>
      </c>
      <c r="FP100" s="19">
        <f t="shared" si="260"/>
        <v>0.99987709842538319</v>
      </c>
      <c r="FQ100" s="19">
        <f t="shared" si="260"/>
        <v>1.0000845511608005</v>
      </c>
      <c r="FR100" s="19">
        <f t="shared" si="260"/>
        <v>0.99941531636860703</v>
      </c>
      <c r="FS100" s="19">
        <f t="shared" si="260"/>
        <v>1.0001189971793705</v>
      </c>
      <c r="FT100" s="19">
        <f t="shared" si="260"/>
        <v>0.99958305192467833</v>
      </c>
      <c r="FU100" s="19">
        <f t="shared" si="260"/>
        <v>0.99997775057745497</v>
      </c>
      <c r="FV100" s="19">
        <f t="shared" si="260"/>
        <v>0.99991520406177625</v>
      </c>
      <c r="FW100" s="19">
        <f t="shared" si="260"/>
        <v>0.99984480220451066</v>
      </c>
      <c r="FX100" s="19">
        <f t="shared" si="260"/>
        <v>1.0001316627334522</v>
      </c>
      <c r="FY100" s="19">
        <f t="shared" si="260"/>
        <v>1.0000981833956297</v>
      </c>
      <c r="FZ100" s="19">
        <f t="shared" si="260"/>
        <v>0.99999797257585088</v>
      </c>
      <c r="GA100" s="19">
        <f t="shared" si="260"/>
        <v>1.0000262198890022</v>
      </c>
      <c r="GB100" s="19">
        <f t="shared" si="260"/>
        <v>1.0000684973991245</v>
      </c>
      <c r="GC100" s="8"/>
      <c r="GD100" s="8"/>
      <c r="GE100" s="8"/>
      <c r="GF100" s="8"/>
      <c r="GG100" s="8"/>
      <c r="GH100" s="8"/>
      <c r="GI100" s="8"/>
      <c r="GJ100" s="8"/>
      <c r="GK100" s="8"/>
      <c r="GL100" s="8"/>
      <c r="GM100" s="8"/>
      <c r="GN100" s="8"/>
      <c r="GO100" s="8"/>
      <c r="GP100" s="8"/>
      <c r="GQ100" s="8"/>
      <c r="GR100" s="8"/>
      <c r="GS100" s="8"/>
    </row>
    <row r="101" spans="1:201" x14ac:dyDescent="0.25">
      <c r="A101" s="115">
        <f>$A$53</f>
        <v>20163</v>
      </c>
      <c r="B101" s="19">
        <f t="shared" si="212"/>
        <v>5.1574036447292748</v>
      </c>
      <c r="C101" s="19">
        <f t="shared" si="212"/>
        <v>2.8394236839255429</v>
      </c>
      <c r="D101" s="19">
        <f t="shared" si="261"/>
        <v>1.6637348058786881</v>
      </c>
      <c r="E101" s="19">
        <f t="shared" si="261"/>
        <v>1.3251343446606196</v>
      </c>
      <c r="F101" s="19">
        <f t="shared" si="261"/>
        <v>1.2261699122658103</v>
      </c>
      <c r="G101" s="19">
        <f t="shared" si="261"/>
        <v>1.1559081738686776</v>
      </c>
      <c r="H101" s="19">
        <f t="shared" si="261"/>
        <v>1.116791223374163</v>
      </c>
      <c r="I101" s="19">
        <f t="shared" si="261"/>
        <v>1.1276312253700895</v>
      </c>
      <c r="J101" s="19">
        <f t="shared" si="261"/>
        <v>1.059468668074889</v>
      </c>
      <c r="K101" s="19">
        <f t="shared" si="261"/>
        <v>1.063262186576136</v>
      </c>
      <c r="L101" s="19">
        <f t="shared" si="261"/>
        <v>1.069315785974625</v>
      </c>
      <c r="M101" s="19">
        <f t="shared" si="261"/>
        <v>1.0592531523095956</v>
      </c>
      <c r="N101" s="19">
        <f t="shared" si="261"/>
        <v>1.0565838004499044</v>
      </c>
      <c r="O101" s="19">
        <f t="shared" si="261"/>
        <v>1.0422395050900264</v>
      </c>
      <c r="P101" s="19">
        <f t="shared" si="261"/>
        <v>1.0191222068082511</v>
      </c>
      <c r="Q101" s="19">
        <f t="shared" si="261"/>
        <v>1.0188148974464692</v>
      </c>
      <c r="R101" s="19">
        <f t="shared" si="261"/>
        <v>1.0091828720587528</v>
      </c>
      <c r="S101" s="19">
        <f t="shared" si="261"/>
        <v>1.0051036953922494</v>
      </c>
      <c r="T101" s="19">
        <f t="shared" si="261"/>
        <v>1.0076083104347329</v>
      </c>
      <c r="U101" s="19">
        <f t="shared" si="261"/>
        <v>1.0071929526255601</v>
      </c>
      <c r="V101" s="19">
        <f t="shared" si="261"/>
        <v>1.0128345853907623</v>
      </c>
      <c r="W101" s="19">
        <f t="shared" si="261"/>
        <v>1.0077696210643738</v>
      </c>
      <c r="X101" s="8"/>
      <c r="Y101" s="8"/>
      <c r="Z101" s="8"/>
      <c r="AA101" s="8"/>
      <c r="AB101" s="8"/>
      <c r="AC101" s="8"/>
      <c r="AD101" s="8"/>
      <c r="AE101" s="8"/>
      <c r="AF101" s="8"/>
      <c r="AG101" s="8"/>
      <c r="AH101" s="8"/>
      <c r="AI101" s="8"/>
      <c r="AJ101" s="8"/>
      <c r="AK101" s="8"/>
      <c r="AL101" s="8"/>
      <c r="AM101" s="8"/>
      <c r="AN101" s="8"/>
      <c r="AO101" s="8"/>
      <c r="AP101" s="19">
        <f t="shared" ref="AP101:AQ101" si="278">IFERROR(AQ53/AP53,"")</f>
        <v>1.9463950903353184</v>
      </c>
      <c r="AQ101" s="19">
        <f t="shared" si="278"/>
        <v>1.1150420952275499</v>
      </c>
      <c r="AR101" s="19">
        <f t="shared" si="257"/>
        <v>1.0386321617712497</v>
      </c>
      <c r="AS101" s="19">
        <f t="shared" si="257"/>
        <v>1.015988675572973</v>
      </c>
      <c r="AT101" s="19">
        <f t="shared" si="257"/>
        <v>1.0080439126909506</v>
      </c>
      <c r="AU101" s="19">
        <f t="shared" si="257"/>
        <v>1.0042999485929296</v>
      </c>
      <c r="AV101" s="19">
        <f t="shared" si="257"/>
        <v>1.0022300547787955</v>
      </c>
      <c r="AW101" s="19">
        <f t="shared" si="257"/>
        <v>1.0035301515682464</v>
      </c>
      <c r="AX101" s="19">
        <f t="shared" si="257"/>
        <v>1.001920504053939</v>
      </c>
      <c r="AY101" s="19">
        <f t="shared" si="257"/>
        <v>1.0024070178758988</v>
      </c>
      <c r="AZ101" s="19">
        <f t="shared" si="257"/>
        <v>1.0014747807060949</v>
      </c>
      <c r="BA101" s="19">
        <f t="shared" si="257"/>
        <v>1.0011471055950354</v>
      </c>
      <c r="BB101" s="19">
        <f t="shared" si="257"/>
        <v>1.0010370413640715</v>
      </c>
      <c r="BC101" s="19">
        <f t="shared" si="257"/>
        <v>1.0006242685313658</v>
      </c>
      <c r="BD101" s="19">
        <f t="shared" si="257"/>
        <v>1.0001931496086236</v>
      </c>
      <c r="BE101" s="19">
        <f t="shared" si="257"/>
        <v>1.0001601574866332</v>
      </c>
      <c r="BF101" s="19">
        <f t="shared" si="257"/>
        <v>1</v>
      </c>
      <c r="BG101" s="19">
        <f t="shared" si="257"/>
        <v>1</v>
      </c>
      <c r="BH101" s="19">
        <f t="shared" si="257"/>
        <v>1.0000147994810933</v>
      </c>
      <c r="BI101" s="19">
        <f t="shared" si="257"/>
        <v>1.0000165284883551</v>
      </c>
      <c r="BJ101" s="19">
        <f t="shared" si="257"/>
        <v>1.0000515089219004</v>
      </c>
      <c r="BK101" s="19">
        <f t="shared" si="257"/>
        <v>1.0000052874788234</v>
      </c>
      <c r="BL101" s="8"/>
      <c r="BM101" s="8"/>
      <c r="BN101" s="8"/>
      <c r="BO101" s="8"/>
      <c r="BP101" s="8"/>
      <c r="BQ101" s="8"/>
      <c r="BR101" s="8"/>
      <c r="BS101" s="8"/>
      <c r="BT101" s="8"/>
      <c r="BU101" s="8"/>
      <c r="BV101" s="8"/>
      <c r="BW101" s="8"/>
      <c r="BX101" s="8"/>
      <c r="BY101" s="8"/>
      <c r="BZ101" s="8"/>
      <c r="CA101" s="8"/>
      <c r="CB101" s="8"/>
      <c r="CC101" s="8"/>
      <c r="CD101" s="19">
        <f t="shared" ref="CD101:CE101" si="279">IFERROR(CE53/CD53,"")</f>
        <v>3.0452161971905514</v>
      </c>
      <c r="CE101" s="19">
        <f t="shared" si="279"/>
        <v>1.4763594917787224</v>
      </c>
      <c r="CF101" s="19">
        <f t="shared" si="258"/>
        <v>1.1584402857994323</v>
      </c>
      <c r="CG101" s="19">
        <f t="shared" si="258"/>
        <v>1.062137929795181</v>
      </c>
      <c r="CH101" s="19">
        <f t="shared" si="258"/>
        <v>1.0320304701752558</v>
      </c>
      <c r="CI101" s="19">
        <f t="shared" si="258"/>
        <v>1.0197077461433286</v>
      </c>
      <c r="CJ101" s="19">
        <f t="shared" si="258"/>
        <v>1.0150143660745961</v>
      </c>
      <c r="CK101" s="19">
        <f t="shared" si="258"/>
        <v>1.0084503979902124</v>
      </c>
      <c r="CL101" s="19">
        <f t="shared" si="258"/>
        <v>1.006440367587156</v>
      </c>
      <c r="CM101" s="19">
        <f t="shared" si="258"/>
        <v>1.0003239892070761</v>
      </c>
      <c r="CN101" s="19">
        <f t="shared" si="258"/>
        <v>1.0029390588527392</v>
      </c>
      <c r="CO101" s="19">
        <f t="shared" si="258"/>
        <v>1.002279818856963</v>
      </c>
      <c r="CP101" s="19">
        <f t="shared" si="258"/>
        <v>1.0004038045893779</v>
      </c>
      <c r="CQ101" s="19">
        <f t="shared" si="258"/>
        <v>0.99983196788096651</v>
      </c>
      <c r="CR101" s="19">
        <f t="shared" si="258"/>
        <v>1.000087228811023</v>
      </c>
      <c r="CS101" s="19">
        <f t="shared" si="258"/>
        <v>0.99961180938741012</v>
      </c>
      <c r="CT101" s="19">
        <f t="shared" si="258"/>
        <v>1.0004726479930213</v>
      </c>
      <c r="CU101" s="19">
        <f t="shared" si="258"/>
        <v>1.002509985411514</v>
      </c>
      <c r="CV101" s="19">
        <f t="shared" si="258"/>
        <v>1.0010207362868653</v>
      </c>
      <c r="CW101" s="19">
        <f t="shared" si="258"/>
        <v>0.99985905344264792</v>
      </c>
      <c r="CX101" s="19">
        <f t="shared" si="258"/>
        <v>0.99991758425838095</v>
      </c>
      <c r="CY101" s="19">
        <f t="shared" si="258"/>
        <v>1</v>
      </c>
      <c r="CZ101" s="8"/>
      <c r="DA101" s="8"/>
      <c r="DB101" s="8"/>
      <c r="DC101" s="8"/>
      <c r="DD101" s="8"/>
      <c r="DE101" s="8"/>
      <c r="DF101" s="8"/>
      <c r="DG101" s="8"/>
      <c r="DH101" s="8"/>
      <c r="DI101" s="8"/>
      <c r="DJ101" s="8"/>
      <c r="DK101" s="8"/>
      <c r="DL101" s="8"/>
      <c r="DM101" s="8"/>
      <c r="DN101" s="8"/>
      <c r="DO101" s="8"/>
      <c r="DP101" s="8"/>
      <c r="DQ101" s="8"/>
      <c r="DR101" s="19">
        <f t="shared" ref="DR101:DS101" si="280">IFERROR(DS53/DR53,"")</f>
        <v>3.1789222163125022</v>
      </c>
      <c r="DS101" s="19">
        <f t="shared" si="280"/>
        <v>1.7846123766559674</v>
      </c>
      <c r="DT101" s="19">
        <f t="shared" si="259"/>
        <v>1.7447005121395718</v>
      </c>
      <c r="DU101" s="19">
        <f t="shared" si="259"/>
        <v>1.302853937500531</v>
      </c>
      <c r="DV101" s="19">
        <f t="shared" si="259"/>
        <v>1.2205966781254394</v>
      </c>
      <c r="DW101" s="19">
        <f t="shared" si="259"/>
        <v>1.1101086393460282</v>
      </c>
      <c r="DX101" s="19">
        <f t="shared" si="259"/>
        <v>1.1032180367794768</v>
      </c>
      <c r="DY101" s="19">
        <f t="shared" si="259"/>
        <v>1.0925841980882292</v>
      </c>
      <c r="DZ101" s="19">
        <f t="shared" si="259"/>
        <v>1.0542016020623255</v>
      </c>
      <c r="EA101" s="19">
        <f t="shared" si="259"/>
        <v>1.0509592238963907</v>
      </c>
      <c r="EB101" s="19">
        <f t="shared" si="259"/>
        <v>1.0266167598885594</v>
      </c>
      <c r="EC101" s="19">
        <f t="shared" si="259"/>
        <v>1.0282166954935958</v>
      </c>
      <c r="ED101" s="19">
        <f t="shared" si="259"/>
        <v>1.0146331749332527</v>
      </c>
      <c r="EE101" s="19">
        <f t="shared" si="259"/>
        <v>1.0141806925004915</v>
      </c>
      <c r="EF101" s="19">
        <f t="shared" si="259"/>
        <v>1.0226552843428094</v>
      </c>
      <c r="EG101" s="19">
        <f t="shared" si="259"/>
        <v>1.0130517061850248</v>
      </c>
      <c r="EH101" s="19">
        <f t="shared" si="259"/>
        <v>1.0117450292141543</v>
      </c>
      <c r="EI101" s="19">
        <f t="shared" si="259"/>
        <v>1.0110553443990522</v>
      </c>
      <c r="EJ101" s="19">
        <f t="shared" si="259"/>
        <v>1.0050845866367175</v>
      </c>
      <c r="EK101" s="19">
        <f t="shared" si="259"/>
        <v>1.0089118413856228</v>
      </c>
      <c r="EL101" s="19">
        <f t="shared" si="259"/>
        <v>1.0057820012847656</v>
      </c>
      <c r="EM101" s="19">
        <f t="shared" si="259"/>
        <v>1.0087827568852998</v>
      </c>
      <c r="EN101" s="8"/>
      <c r="EO101" s="8"/>
      <c r="EP101" s="8"/>
      <c r="EQ101" s="8"/>
      <c r="ER101" s="8"/>
      <c r="ES101" s="8"/>
      <c r="ET101" s="8"/>
      <c r="EU101" s="8"/>
      <c r="EV101" s="8"/>
      <c r="EW101" s="8"/>
      <c r="EX101" s="8"/>
      <c r="EY101" s="8"/>
      <c r="EZ101" s="8"/>
      <c r="FA101" s="8"/>
      <c r="FB101" s="8"/>
      <c r="FC101" s="8"/>
      <c r="FD101" s="8"/>
      <c r="FE101" s="8"/>
      <c r="FF101" s="19">
        <f t="shared" ref="FF101:FG101" si="281">IFERROR(FG53/FF53,"")</f>
        <v>1.5022339201878203</v>
      </c>
      <c r="FG101" s="19">
        <f t="shared" si="281"/>
        <v>1.0273877402820675</v>
      </c>
      <c r="FH101" s="19">
        <f t="shared" si="260"/>
        <v>1.005422914812574</v>
      </c>
      <c r="FI101" s="19">
        <f t="shared" si="260"/>
        <v>1.0056879945334931</v>
      </c>
      <c r="FJ101" s="19">
        <f t="shared" si="260"/>
        <v>1.0027245896150663</v>
      </c>
      <c r="FK101" s="19">
        <f t="shared" si="260"/>
        <v>1.0002487081461682</v>
      </c>
      <c r="FL101" s="19">
        <f t="shared" si="260"/>
        <v>1.0011210711192038</v>
      </c>
      <c r="FM101" s="19">
        <f t="shared" si="260"/>
        <v>1.0001937757238641</v>
      </c>
      <c r="FN101" s="19">
        <f t="shared" si="260"/>
        <v>1.0012074512363618</v>
      </c>
      <c r="FO101" s="19">
        <f t="shared" si="260"/>
        <v>1.0000216713770709</v>
      </c>
      <c r="FP101" s="19">
        <f t="shared" si="260"/>
        <v>1.0001697033102737</v>
      </c>
      <c r="FQ101" s="19">
        <f t="shared" si="260"/>
        <v>0.99975624578605349</v>
      </c>
      <c r="FR101" s="19">
        <f t="shared" si="260"/>
        <v>0.9999576547193989</v>
      </c>
      <c r="FS101" s="19">
        <f t="shared" si="260"/>
        <v>0.99967752357075412</v>
      </c>
      <c r="FT101" s="19">
        <f t="shared" si="260"/>
        <v>0.99979255077659945</v>
      </c>
      <c r="FU101" s="19">
        <f t="shared" si="260"/>
        <v>1.0001845582269902</v>
      </c>
      <c r="FV101" s="19">
        <f t="shared" si="260"/>
        <v>1.0001186469271184</v>
      </c>
      <c r="FW101" s="19">
        <f t="shared" si="260"/>
        <v>1.0002914370590608</v>
      </c>
      <c r="FX101" s="19">
        <f t="shared" si="260"/>
        <v>1.0000440775340731</v>
      </c>
      <c r="FY101" s="19">
        <f t="shared" si="260"/>
        <v>1.0000820531944306</v>
      </c>
      <c r="FZ101" s="19">
        <f t="shared" si="260"/>
        <v>1.0000720317555718</v>
      </c>
      <c r="GA101" s="19">
        <f t="shared" si="260"/>
        <v>1.0000117593237363</v>
      </c>
      <c r="GB101" s="8"/>
      <c r="GC101" s="8"/>
      <c r="GD101" s="8"/>
      <c r="GE101" s="8"/>
      <c r="GF101" s="8"/>
      <c r="GG101" s="8"/>
      <c r="GH101" s="8"/>
      <c r="GI101" s="8"/>
      <c r="GJ101" s="8"/>
      <c r="GK101" s="8"/>
      <c r="GL101" s="8"/>
      <c r="GM101" s="8"/>
      <c r="GN101" s="8"/>
      <c r="GO101" s="8"/>
      <c r="GP101" s="8"/>
      <c r="GQ101" s="8"/>
      <c r="GR101" s="8"/>
      <c r="GS101" s="8"/>
    </row>
    <row r="102" spans="1:201" x14ac:dyDescent="0.25">
      <c r="A102" s="115">
        <f>$A$54</f>
        <v>20164</v>
      </c>
      <c r="B102" s="19">
        <f t="shared" si="212"/>
        <v>5.8435203878158148</v>
      </c>
      <c r="C102" s="19">
        <f t="shared" si="212"/>
        <v>2.4388896543260468</v>
      </c>
      <c r="D102" s="19">
        <f t="shared" si="261"/>
        <v>1.6072561792185556</v>
      </c>
      <c r="E102" s="19">
        <f t="shared" si="261"/>
        <v>1.364226068667415</v>
      </c>
      <c r="F102" s="19">
        <f t="shared" si="261"/>
        <v>1.1993208581895407</v>
      </c>
      <c r="G102" s="19">
        <f t="shared" si="261"/>
        <v>1.1354641797219045</v>
      </c>
      <c r="H102" s="19">
        <f t="shared" si="261"/>
        <v>1.1172454675535728</v>
      </c>
      <c r="I102" s="19">
        <f t="shared" si="261"/>
        <v>1.1410935439379046</v>
      </c>
      <c r="J102" s="19">
        <f t="shared" si="261"/>
        <v>1.2076623237373245</v>
      </c>
      <c r="K102" s="19">
        <f t="shared" si="261"/>
        <v>1.1316246258801483</v>
      </c>
      <c r="L102" s="19">
        <f t="shared" si="261"/>
        <v>1.0531226984413951</v>
      </c>
      <c r="M102" s="19">
        <f t="shared" si="261"/>
        <v>1.0472852480946424</v>
      </c>
      <c r="N102" s="19">
        <f t="shared" si="261"/>
        <v>1.0447203203528683</v>
      </c>
      <c r="O102" s="19">
        <f t="shared" si="261"/>
        <v>1.033201213781729</v>
      </c>
      <c r="P102" s="19">
        <f t="shared" si="261"/>
        <v>1.0148674162501015</v>
      </c>
      <c r="Q102" s="19">
        <f t="shared" si="261"/>
        <v>1.0157839112148928</v>
      </c>
      <c r="R102" s="19">
        <f t="shared" si="261"/>
        <v>1.010096427607045</v>
      </c>
      <c r="S102" s="19">
        <f t="shared" si="261"/>
        <v>1.0186803302803951</v>
      </c>
      <c r="T102" s="19">
        <f t="shared" si="261"/>
        <v>1.0114073142290876</v>
      </c>
      <c r="U102" s="19">
        <f t="shared" si="261"/>
        <v>1.0109394309139679</v>
      </c>
      <c r="V102" s="19">
        <f t="shared" si="261"/>
        <v>1.0066583545685002</v>
      </c>
      <c r="W102" s="8"/>
      <c r="X102" s="8"/>
      <c r="Y102" s="8"/>
      <c r="Z102" s="8"/>
      <c r="AA102" s="8"/>
      <c r="AB102" s="8"/>
      <c r="AC102" s="8"/>
      <c r="AD102" s="8"/>
      <c r="AE102" s="8"/>
      <c r="AF102" s="8"/>
      <c r="AG102" s="8"/>
      <c r="AH102" s="8"/>
      <c r="AI102" s="8"/>
      <c r="AJ102" s="8"/>
      <c r="AK102" s="8"/>
      <c r="AL102" s="8"/>
      <c r="AM102" s="8"/>
      <c r="AN102" s="8"/>
      <c r="AO102" s="8"/>
      <c r="AP102" s="19">
        <f t="shared" ref="AP102:AQ102" si="282">IFERROR(AQ54/AP54,"")</f>
        <v>2.0908363172565232</v>
      </c>
      <c r="AQ102" s="19">
        <f t="shared" si="282"/>
        <v>1.1038110447051626</v>
      </c>
      <c r="AR102" s="19">
        <f t="shared" si="257"/>
        <v>1.0371596105486809</v>
      </c>
      <c r="AS102" s="19">
        <f t="shared" si="257"/>
        <v>1.0155005131943673</v>
      </c>
      <c r="AT102" s="19">
        <f t="shared" si="257"/>
        <v>1.0086660663052429</v>
      </c>
      <c r="AU102" s="19">
        <f t="shared" si="257"/>
        <v>1.0064969370226029</v>
      </c>
      <c r="AV102" s="19">
        <f t="shared" si="257"/>
        <v>1.0030625891502112</v>
      </c>
      <c r="AW102" s="19">
        <f t="shared" si="257"/>
        <v>1.0029645144647397</v>
      </c>
      <c r="AX102" s="19">
        <f t="shared" si="257"/>
        <v>1.0020154549845601</v>
      </c>
      <c r="AY102" s="19">
        <f t="shared" si="257"/>
        <v>1.0007132413817317</v>
      </c>
      <c r="AZ102" s="19">
        <f t="shared" si="257"/>
        <v>1.0012482509173062</v>
      </c>
      <c r="BA102" s="19">
        <f t="shared" si="257"/>
        <v>1.0012064250024584</v>
      </c>
      <c r="BB102" s="19">
        <f t="shared" si="257"/>
        <v>1.0002421482131947</v>
      </c>
      <c r="BC102" s="19">
        <f t="shared" si="257"/>
        <v>1.0007398770640528</v>
      </c>
      <c r="BD102" s="19">
        <f t="shared" si="257"/>
        <v>1.0002799265735274</v>
      </c>
      <c r="BE102" s="19">
        <f t="shared" si="257"/>
        <v>1.0001612330237208</v>
      </c>
      <c r="BF102" s="19">
        <f t="shared" si="257"/>
        <v>1.0000978285279349</v>
      </c>
      <c r="BG102" s="19">
        <f t="shared" si="257"/>
        <v>0.99999936908578735</v>
      </c>
      <c r="BH102" s="19">
        <f t="shared" si="257"/>
        <v>1.0000086435301663</v>
      </c>
      <c r="BI102" s="19">
        <f t="shared" si="257"/>
        <v>1.0000229420020539</v>
      </c>
      <c r="BJ102" s="19">
        <f t="shared" si="257"/>
        <v>1.0000004447807518</v>
      </c>
      <c r="BK102" s="8"/>
      <c r="BL102" s="8"/>
      <c r="BM102" s="8"/>
      <c r="BN102" s="8"/>
      <c r="BO102" s="8"/>
      <c r="BP102" s="8"/>
      <c r="BQ102" s="8"/>
      <c r="BR102" s="8"/>
      <c r="BS102" s="8"/>
      <c r="BT102" s="8"/>
      <c r="BU102" s="8"/>
      <c r="BV102" s="8"/>
      <c r="BW102" s="8"/>
      <c r="BX102" s="8"/>
      <c r="BY102" s="8"/>
      <c r="BZ102" s="8"/>
      <c r="CA102" s="8"/>
      <c r="CB102" s="8"/>
      <c r="CC102" s="8"/>
      <c r="CD102" s="19">
        <f t="shared" ref="CD102:CE102" si="283">IFERROR(CE54/CD54,"")</f>
        <v>3.020211701551426</v>
      </c>
      <c r="CE102" s="19">
        <f t="shared" si="283"/>
        <v>1.4302435603666299</v>
      </c>
      <c r="CF102" s="19">
        <f t="shared" si="258"/>
        <v>1.1357784085083933</v>
      </c>
      <c r="CG102" s="19">
        <f t="shared" si="258"/>
        <v>1.0634793576565993</v>
      </c>
      <c r="CH102" s="19">
        <f t="shared" si="258"/>
        <v>1.0338976903905177</v>
      </c>
      <c r="CI102" s="19">
        <f t="shared" si="258"/>
        <v>1.0179285288690125</v>
      </c>
      <c r="CJ102" s="19">
        <f t="shared" si="258"/>
        <v>1.0206667317545848</v>
      </c>
      <c r="CK102" s="19">
        <f t="shared" si="258"/>
        <v>1.0102243556715695</v>
      </c>
      <c r="CL102" s="19">
        <f t="shared" si="258"/>
        <v>1.0027805743464508</v>
      </c>
      <c r="CM102" s="19">
        <f t="shared" si="258"/>
        <v>1.0055099584154357</v>
      </c>
      <c r="CN102" s="19">
        <f t="shared" si="258"/>
        <v>1.0066366996710048</v>
      </c>
      <c r="CO102" s="19">
        <f t="shared" si="258"/>
        <v>1.0052014944880154</v>
      </c>
      <c r="CP102" s="19">
        <f t="shared" si="258"/>
        <v>1.0023224970049192</v>
      </c>
      <c r="CQ102" s="19">
        <f t="shared" si="258"/>
        <v>1.0009621550413503</v>
      </c>
      <c r="CR102" s="19">
        <f t="shared" si="258"/>
        <v>1.0007363901410102</v>
      </c>
      <c r="CS102" s="19">
        <f t="shared" si="258"/>
        <v>0.99991969453070828</v>
      </c>
      <c r="CT102" s="19">
        <f t="shared" si="258"/>
        <v>1.0008326937926471</v>
      </c>
      <c r="CU102" s="19">
        <f t="shared" si="258"/>
        <v>1.0002649621765414</v>
      </c>
      <c r="CV102" s="19">
        <f t="shared" si="258"/>
        <v>0.99969714728381132</v>
      </c>
      <c r="CW102" s="19">
        <f t="shared" si="258"/>
        <v>1</v>
      </c>
      <c r="CX102" s="19">
        <f t="shared" si="258"/>
        <v>1</v>
      </c>
      <c r="CY102" s="8"/>
      <c r="CZ102" s="8"/>
      <c r="DA102" s="8"/>
      <c r="DB102" s="8"/>
      <c r="DC102" s="8"/>
      <c r="DD102" s="8"/>
      <c r="DE102" s="8"/>
      <c r="DF102" s="8"/>
      <c r="DG102" s="8"/>
      <c r="DH102" s="8"/>
      <c r="DI102" s="8"/>
      <c r="DJ102" s="8"/>
      <c r="DK102" s="8"/>
      <c r="DL102" s="8"/>
      <c r="DM102" s="8"/>
      <c r="DN102" s="8"/>
      <c r="DO102" s="8"/>
      <c r="DP102" s="8"/>
      <c r="DQ102" s="8"/>
      <c r="DR102" s="19">
        <f t="shared" ref="DR102:DS102" si="284">IFERROR(DS54/DR54,"")</f>
        <v>4.0377815958287222</v>
      </c>
      <c r="DS102" s="19">
        <f t="shared" si="284"/>
        <v>1.906215871473381</v>
      </c>
      <c r="DT102" s="19">
        <f t="shared" si="259"/>
        <v>1.4317202439078234</v>
      </c>
      <c r="DU102" s="19">
        <f t="shared" si="259"/>
        <v>1.2829646964577039</v>
      </c>
      <c r="DV102" s="19">
        <f t="shared" si="259"/>
        <v>1.1513040068040912</v>
      </c>
      <c r="DW102" s="19">
        <f t="shared" si="259"/>
        <v>1.110910275005502</v>
      </c>
      <c r="DX102" s="19">
        <f t="shared" si="259"/>
        <v>1.0983990833291517</v>
      </c>
      <c r="DY102" s="19">
        <f t="shared" si="259"/>
        <v>1.1051890521302998</v>
      </c>
      <c r="DZ102" s="19">
        <f t="shared" si="259"/>
        <v>1.0444892187545856</v>
      </c>
      <c r="EA102" s="19">
        <f t="shared" si="259"/>
        <v>1.0428213400279711</v>
      </c>
      <c r="EB102" s="19">
        <f t="shared" si="259"/>
        <v>1.0292212760214554</v>
      </c>
      <c r="EC102" s="19">
        <f t="shared" si="259"/>
        <v>1.0455786293048781</v>
      </c>
      <c r="ED102" s="19">
        <f t="shared" si="259"/>
        <v>1.0140188137143773</v>
      </c>
      <c r="EE102" s="19">
        <f t="shared" si="259"/>
        <v>1.0187000081149435</v>
      </c>
      <c r="EF102" s="19">
        <f t="shared" si="259"/>
        <v>1.0145543595147839</v>
      </c>
      <c r="EG102" s="19">
        <f t="shared" si="259"/>
        <v>1.0142225984604538</v>
      </c>
      <c r="EH102" s="19">
        <f t="shared" si="259"/>
        <v>1.0142640902719091</v>
      </c>
      <c r="EI102" s="19">
        <f t="shared" si="259"/>
        <v>1.0102026642148283</v>
      </c>
      <c r="EJ102" s="19">
        <f t="shared" si="259"/>
        <v>1.0082056042890808</v>
      </c>
      <c r="EK102" s="19">
        <f t="shared" si="259"/>
        <v>1.0074154969844102</v>
      </c>
      <c r="EL102" s="19">
        <f t="shared" si="259"/>
        <v>1.0111838215850955</v>
      </c>
      <c r="EM102" s="8"/>
      <c r="EN102" s="8"/>
      <c r="EO102" s="8"/>
      <c r="EP102" s="8"/>
      <c r="EQ102" s="8"/>
      <c r="ER102" s="8"/>
      <c r="ES102" s="8"/>
      <c r="ET102" s="8"/>
      <c r="EU102" s="8"/>
      <c r="EV102" s="8"/>
      <c r="EW102" s="8"/>
      <c r="EX102" s="8"/>
      <c r="EY102" s="8"/>
      <c r="EZ102" s="8"/>
      <c r="FA102" s="8"/>
      <c r="FB102" s="8"/>
      <c r="FC102" s="8"/>
      <c r="FD102" s="8"/>
      <c r="FE102" s="8"/>
      <c r="FF102" s="19">
        <f t="shared" ref="FF102:FG102" si="285">IFERROR(FG54/FF54,"")</f>
        <v>1.6004595534054427</v>
      </c>
      <c r="FG102" s="19">
        <f t="shared" si="285"/>
        <v>1.0271101753139005</v>
      </c>
      <c r="FH102" s="19">
        <f t="shared" si="260"/>
        <v>1.0114992026822776</v>
      </c>
      <c r="FI102" s="19">
        <f t="shared" si="260"/>
        <v>1.0032230701188058</v>
      </c>
      <c r="FJ102" s="19">
        <f t="shared" si="260"/>
        <v>1.0000639095769412</v>
      </c>
      <c r="FK102" s="19">
        <f t="shared" si="260"/>
        <v>1.0012563056298538</v>
      </c>
      <c r="FL102" s="19">
        <f t="shared" si="260"/>
        <v>1.0003586085997056</v>
      </c>
      <c r="FM102" s="19">
        <f t="shared" si="260"/>
        <v>0.99950940439937896</v>
      </c>
      <c r="FN102" s="19">
        <f t="shared" si="260"/>
        <v>0.99994653723188276</v>
      </c>
      <c r="FO102" s="19">
        <f t="shared" si="260"/>
        <v>1.0005701047246185</v>
      </c>
      <c r="FP102" s="19">
        <f t="shared" si="260"/>
        <v>1.0004041006899251</v>
      </c>
      <c r="FQ102" s="19">
        <f t="shared" si="260"/>
        <v>1.0001877787363216</v>
      </c>
      <c r="FR102" s="19">
        <f t="shared" si="260"/>
        <v>0.99963338275058222</v>
      </c>
      <c r="FS102" s="19">
        <f t="shared" si="260"/>
        <v>0.99988732848836548</v>
      </c>
      <c r="FT102" s="19">
        <f t="shared" si="260"/>
        <v>1.0001023877817659</v>
      </c>
      <c r="FU102" s="19">
        <f t="shared" si="260"/>
        <v>1.000469505881832</v>
      </c>
      <c r="FV102" s="19">
        <f t="shared" si="260"/>
        <v>1.0001053611625719</v>
      </c>
      <c r="FW102" s="19">
        <f t="shared" si="260"/>
        <v>1.0001728173583591</v>
      </c>
      <c r="FX102" s="19">
        <f t="shared" si="260"/>
        <v>1.0000491426713993</v>
      </c>
      <c r="FY102" s="19">
        <f t="shared" si="260"/>
        <v>1.0000300385827297</v>
      </c>
      <c r="FZ102" s="19">
        <f t="shared" si="260"/>
        <v>1.000034846517883</v>
      </c>
      <c r="GA102" s="8"/>
      <c r="GB102" s="8"/>
      <c r="GC102" s="8"/>
      <c r="GD102" s="8"/>
      <c r="GE102" s="8"/>
      <c r="GF102" s="8"/>
      <c r="GG102" s="8"/>
      <c r="GH102" s="8"/>
      <c r="GI102" s="8"/>
      <c r="GJ102" s="8"/>
      <c r="GK102" s="8"/>
      <c r="GL102" s="8"/>
      <c r="GM102" s="8"/>
      <c r="GN102" s="8"/>
      <c r="GO102" s="8"/>
      <c r="GP102" s="8"/>
      <c r="GQ102" s="8"/>
      <c r="GR102" s="8"/>
      <c r="GS102" s="8"/>
    </row>
    <row r="103" spans="1:201" x14ac:dyDescent="0.25">
      <c r="A103" s="115">
        <f>$A$55</f>
        <v>20171</v>
      </c>
      <c r="B103" s="19">
        <f t="shared" si="212"/>
        <v>5.4124005839754332</v>
      </c>
      <c r="C103" s="19">
        <f t="shared" si="212"/>
        <v>2.3829795662605631</v>
      </c>
      <c r="D103" s="19">
        <f t="shared" si="261"/>
        <v>1.8145713311266403</v>
      </c>
      <c r="E103" s="19">
        <f t="shared" si="261"/>
        <v>1.3132453659235332</v>
      </c>
      <c r="F103" s="19">
        <f t="shared" si="261"/>
        <v>1.2175210665922775</v>
      </c>
      <c r="G103" s="19">
        <f t="shared" si="261"/>
        <v>1.1319401163932981</v>
      </c>
      <c r="H103" s="19">
        <f t="shared" si="261"/>
        <v>1.1258452435446191</v>
      </c>
      <c r="I103" s="19">
        <f t="shared" si="261"/>
        <v>1.1450487170651278</v>
      </c>
      <c r="J103" s="19">
        <f t="shared" si="261"/>
        <v>1.0975300416966005</v>
      </c>
      <c r="K103" s="19">
        <f t="shared" si="261"/>
        <v>1.0521729983957877</v>
      </c>
      <c r="L103" s="19">
        <f t="shared" si="261"/>
        <v>1.0615986474002694</v>
      </c>
      <c r="M103" s="19">
        <f t="shared" si="261"/>
        <v>1.060274323606089</v>
      </c>
      <c r="N103" s="19">
        <f t="shared" si="261"/>
        <v>1.0376629912581041</v>
      </c>
      <c r="O103" s="19">
        <f t="shared" si="261"/>
        <v>1.0280027143733572</v>
      </c>
      <c r="P103" s="19">
        <f t="shared" si="261"/>
        <v>1.0209578156477528</v>
      </c>
      <c r="Q103" s="19">
        <f t="shared" si="261"/>
        <v>1.0184509326686308</v>
      </c>
      <c r="R103" s="19">
        <f t="shared" si="261"/>
        <v>1.0214735577884773</v>
      </c>
      <c r="S103" s="19">
        <f t="shared" si="261"/>
        <v>1.0222989737316979</v>
      </c>
      <c r="T103" s="19">
        <f t="shared" si="261"/>
        <v>1.0218931908648379</v>
      </c>
      <c r="U103" s="19">
        <f t="shared" si="261"/>
        <v>1.0141952889763028</v>
      </c>
      <c r="V103" s="8"/>
      <c r="W103" s="8"/>
      <c r="X103" s="8"/>
      <c r="Y103" s="8"/>
      <c r="Z103" s="8"/>
      <c r="AA103" s="8"/>
      <c r="AB103" s="8"/>
      <c r="AC103" s="8"/>
      <c r="AD103" s="8"/>
      <c r="AE103" s="8"/>
      <c r="AF103" s="8"/>
      <c r="AG103" s="8"/>
      <c r="AH103" s="8"/>
      <c r="AI103" s="8"/>
      <c r="AJ103" s="8"/>
      <c r="AK103" s="8"/>
      <c r="AL103" s="8"/>
      <c r="AM103" s="8"/>
      <c r="AN103" s="8"/>
      <c r="AO103" s="8"/>
      <c r="AP103" s="19">
        <f t="shared" ref="AP103:AQ103" si="286">IFERROR(AQ55/AP55,"")</f>
        <v>1.8785653714627342</v>
      </c>
      <c r="AQ103" s="19">
        <f t="shared" si="286"/>
        <v>1.0946512311772336</v>
      </c>
      <c r="AR103" s="19">
        <f t="shared" si="257"/>
        <v>1.0305862017332665</v>
      </c>
      <c r="AS103" s="19">
        <f t="shared" si="257"/>
        <v>1.0164560301351016</v>
      </c>
      <c r="AT103" s="19">
        <f t="shared" si="257"/>
        <v>1.0080078822606406</v>
      </c>
      <c r="AU103" s="19">
        <f t="shared" si="257"/>
        <v>1.0051875406860473</v>
      </c>
      <c r="AV103" s="19">
        <f t="shared" si="257"/>
        <v>1.0026115337391264</v>
      </c>
      <c r="AW103" s="19">
        <f t="shared" si="257"/>
        <v>1.0021794573370617</v>
      </c>
      <c r="AX103" s="19">
        <f t="shared" si="257"/>
        <v>1.0010770844654127</v>
      </c>
      <c r="AY103" s="19">
        <f t="shared" si="257"/>
        <v>1.0008666001601738</v>
      </c>
      <c r="AZ103" s="19">
        <f t="shared" si="257"/>
        <v>1.0008107907655068</v>
      </c>
      <c r="BA103" s="19">
        <f t="shared" si="257"/>
        <v>1.0011779668103065</v>
      </c>
      <c r="BB103" s="19">
        <f t="shared" si="257"/>
        <v>1.0002445566274876</v>
      </c>
      <c r="BC103" s="19">
        <f t="shared" si="257"/>
        <v>1.0007568620684377</v>
      </c>
      <c r="BD103" s="19">
        <f t="shared" si="257"/>
        <v>1.0006500771840239</v>
      </c>
      <c r="BE103" s="19">
        <f t="shared" si="257"/>
        <v>1.0001455812322859</v>
      </c>
      <c r="BF103" s="19">
        <f t="shared" si="257"/>
        <v>1.0000787585196742</v>
      </c>
      <c r="BG103" s="19">
        <f t="shared" si="257"/>
        <v>1.0001822255157062</v>
      </c>
      <c r="BH103" s="19">
        <f t="shared" si="257"/>
        <v>1.0004149135609288</v>
      </c>
      <c r="BI103" s="19">
        <f t="shared" si="257"/>
        <v>1.0000602982316473</v>
      </c>
      <c r="BJ103" s="8"/>
      <c r="BK103" s="8"/>
      <c r="BL103" s="8"/>
      <c r="BM103" s="8"/>
      <c r="BN103" s="8"/>
      <c r="BO103" s="8"/>
      <c r="BP103" s="8"/>
      <c r="BQ103" s="8"/>
      <c r="BR103" s="8"/>
      <c r="BS103" s="8"/>
      <c r="BT103" s="8"/>
      <c r="BU103" s="8"/>
      <c r="BV103" s="8"/>
      <c r="BW103" s="8"/>
      <c r="BX103" s="8"/>
      <c r="BY103" s="8"/>
      <c r="BZ103" s="8"/>
      <c r="CA103" s="8"/>
      <c r="CB103" s="8"/>
      <c r="CC103" s="8"/>
      <c r="CD103" s="19">
        <f t="shared" ref="CD103:CE103" si="287">IFERROR(CE55/CD55,"")</f>
        <v>3.0269834317283766</v>
      </c>
      <c r="CE103" s="19">
        <f t="shared" si="287"/>
        <v>1.4282393937132136</v>
      </c>
      <c r="CF103" s="19">
        <f t="shared" si="258"/>
        <v>1.1604564949096858</v>
      </c>
      <c r="CG103" s="19">
        <f t="shared" si="258"/>
        <v>1.0593066082252878</v>
      </c>
      <c r="CH103" s="19">
        <f t="shared" si="258"/>
        <v>1.03608291026997</v>
      </c>
      <c r="CI103" s="19">
        <f t="shared" si="258"/>
        <v>1.0232991900749555</v>
      </c>
      <c r="CJ103" s="19">
        <f t="shared" si="258"/>
        <v>1.014336901341607</v>
      </c>
      <c r="CK103" s="19">
        <f t="shared" si="258"/>
        <v>1.0178622198276133</v>
      </c>
      <c r="CL103" s="19">
        <f t="shared" si="258"/>
        <v>1.0057557598372779</v>
      </c>
      <c r="CM103" s="19">
        <f t="shared" si="258"/>
        <v>1.0111752468144575</v>
      </c>
      <c r="CN103" s="19">
        <f t="shared" si="258"/>
        <v>1.0025167471740581</v>
      </c>
      <c r="CO103" s="19">
        <f t="shared" si="258"/>
        <v>1.0007688168286872</v>
      </c>
      <c r="CP103" s="19">
        <f t="shared" si="258"/>
        <v>0.99976276440256096</v>
      </c>
      <c r="CQ103" s="19">
        <f t="shared" si="258"/>
        <v>1.0004868381832526</v>
      </c>
      <c r="CR103" s="19">
        <f t="shared" si="258"/>
        <v>1.0007265858722945</v>
      </c>
      <c r="CS103" s="19">
        <f t="shared" si="258"/>
        <v>1.0007030730307667</v>
      </c>
      <c r="CT103" s="19">
        <f t="shared" si="258"/>
        <v>0.99984899365895352</v>
      </c>
      <c r="CU103" s="19">
        <f t="shared" si="258"/>
        <v>1.0007956297610849</v>
      </c>
      <c r="CV103" s="19">
        <f t="shared" si="258"/>
        <v>1.0001930017527469</v>
      </c>
      <c r="CW103" s="19">
        <f t="shared" si="258"/>
        <v>1.0003912692035937</v>
      </c>
      <c r="CX103" s="8"/>
      <c r="CY103" s="8"/>
      <c r="CZ103" s="8"/>
      <c r="DA103" s="8"/>
      <c r="DB103" s="8"/>
      <c r="DC103" s="8"/>
      <c r="DD103" s="8"/>
      <c r="DE103" s="8"/>
      <c r="DF103" s="8"/>
      <c r="DG103" s="8"/>
      <c r="DH103" s="8"/>
      <c r="DI103" s="8"/>
      <c r="DJ103" s="8"/>
      <c r="DK103" s="8"/>
      <c r="DL103" s="8"/>
      <c r="DM103" s="8"/>
      <c r="DN103" s="8"/>
      <c r="DO103" s="8"/>
      <c r="DP103" s="8"/>
      <c r="DQ103" s="8"/>
      <c r="DR103" s="19">
        <f t="shared" ref="DR103:DS103" si="288">IFERROR(DS55/DR55,"")</f>
        <v>3.6876949074192904</v>
      </c>
      <c r="DS103" s="19">
        <f t="shared" si="288"/>
        <v>1.9821946377141182</v>
      </c>
      <c r="DT103" s="19">
        <f t="shared" si="259"/>
        <v>1.5295202055399926</v>
      </c>
      <c r="DU103" s="19">
        <f t="shared" si="259"/>
        <v>1.2466682028501752</v>
      </c>
      <c r="DV103" s="19">
        <f t="shared" si="259"/>
        <v>1.1792199765997355</v>
      </c>
      <c r="DW103" s="19">
        <f t="shared" si="259"/>
        <v>1.1291746739585207</v>
      </c>
      <c r="DX103" s="19">
        <f t="shared" si="259"/>
        <v>1.1100369753673494</v>
      </c>
      <c r="DY103" s="19">
        <f t="shared" si="259"/>
        <v>1.0978117513514429</v>
      </c>
      <c r="DZ103" s="19">
        <f t="shared" si="259"/>
        <v>1.0613383920925226</v>
      </c>
      <c r="EA103" s="19">
        <f t="shared" si="259"/>
        <v>1.032495922182002</v>
      </c>
      <c r="EB103" s="19">
        <f t="shared" si="259"/>
        <v>1.0339862544381588</v>
      </c>
      <c r="EC103" s="19">
        <f t="shared" si="259"/>
        <v>1.0367194019493016</v>
      </c>
      <c r="ED103" s="19">
        <f t="shared" si="259"/>
        <v>1.0149732870338113</v>
      </c>
      <c r="EE103" s="19">
        <f t="shared" si="259"/>
        <v>1.0120579106450578</v>
      </c>
      <c r="EF103" s="19">
        <f t="shared" si="259"/>
        <v>1.0178234216079962</v>
      </c>
      <c r="EG103" s="19">
        <f t="shared" si="259"/>
        <v>1.0139345217893265</v>
      </c>
      <c r="EH103" s="19">
        <f t="shared" si="259"/>
        <v>1.0106714331548856</v>
      </c>
      <c r="EI103" s="19">
        <f t="shared" si="259"/>
        <v>1.0081034912982139</v>
      </c>
      <c r="EJ103" s="19">
        <f t="shared" si="259"/>
        <v>1.0130653384673576</v>
      </c>
      <c r="EK103" s="19">
        <f t="shared" si="259"/>
        <v>1.0174137174562796</v>
      </c>
      <c r="EL103" s="8"/>
      <c r="EM103" s="8"/>
      <c r="EN103" s="8"/>
      <c r="EO103" s="8"/>
      <c r="EP103" s="8"/>
      <c r="EQ103" s="8"/>
      <c r="ER103" s="8"/>
      <c r="ES103" s="8"/>
      <c r="ET103" s="8"/>
      <c r="EU103" s="8"/>
      <c r="EV103" s="8"/>
      <c r="EW103" s="8"/>
      <c r="EX103" s="8"/>
      <c r="EY103" s="8"/>
      <c r="EZ103" s="8"/>
      <c r="FA103" s="8"/>
      <c r="FB103" s="8"/>
      <c r="FC103" s="8"/>
      <c r="FD103" s="8"/>
      <c r="FE103" s="8"/>
      <c r="FF103" s="19">
        <f t="shared" ref="FF103:FG103" si="289">IFERROR(FG55/FF55,"")</f>
        <v>1.4378992749783117</v>
      </c>
      <c r="FG103" s="19">
        <f t="shared" si="289"/>
        <v>1.025085481252054</v>
      </c>
      <c r="FH103" s="19">
        <f t="shared" si="260"/>
        <v>1.0113173793127217</v>
      </c>
      <c r="FI103" s="19">
        <f t="shared" si="260"/>
        <v>1.0068045820797846</v>
      </c>
      <c r="FJ103" s="19">
        <f t="shared" si="260"/>
        <v>1.0021698532777312</v>
      </c>
      <c r="FK103" s="19">
        <f t="shared" si="260"/>
        <v>1.0017504959439123</v>
      </c>
      <c r="FL103" s="19">
        <f t="shared" si="260"/>
        <v>1.0011807283181413</v>
      </c>
      <c r="FM103" s="19">
        <f t="shared" si="260"/>
        <v>1.0000041460865889</v>
      </c>
      <c r="FN103" s="19">
        <f t="shared" si="260"/>
        <v>1.0001101544742603</v>
      </c>
      <c r="FO103" s="19">
        <f t="shared" si="260"/>
        <v>1.000115476100415</v>
      </c>
      <c r="FP103" s="19">
        <f t="shared" si="260"/>
        <v>1.0002403422013055</v>
      </c>
      <c r="FQ103" s="19">
        <f t="shared" si="260"/>
        <v>1.0005829562138264</v>
      </c>
      <c r="FR103" s="19">
        <f t="shared" si="260"/>
        <v>0.99984117696474162</v>
      </c>
      <c r="FS103" s="19">
        <f t="shared" si="260"/>
        <v>1.000326705510082</v>
      </c>
      <c r="FT103" s="19">
        <f t="shared" si="260"/>
        <v>1.0000916585420536</v>
      </c>
      <c r="FU103" s="19">
        <f t="shared" si="260"/>
        <v>1.0008111185312412</v>
      </c>
      <c r="FV103" s="19">
        <f t="shared" si="260"/>
        <v>1.0000784088407328</v>
      </c>
      <c r="FW103" s="19">
        <f t="shared" si="260"/>
        <v>0.99979734165049106</v>
      </c>
      <c r="FX103" s="19">
        <f t="shared" si="260"/>
        <v>1.0001515177184674</v>
      </c>
      <c r="FY103" s="19">
        <f t="shared" si="260"/>
        <v>0.99993655945928817</v>
      </c>
      <c r="FZ103" s="8"/>
      <c r="GA103" s="8"/>
      <c r="GB103" s="8"/>
      <c r="GC103" s="8"/>
      <c r="GD103" s="8"/>
      <c r="GE103" s="8"/>
      <c r="GF103" s="8"/>
      <c r="GG103" s="8"/>
      <c r="GH103" s="8"/>
      <c r="GI103" s="8"/>
      <c r="GJ103" s="8"/>
      <c r="GK103" s="8"/>
      <c r="GL103" s="8"/>
      <c r="GM103" s="8"/>
      <c r="GN103" s="8"/>
      <c r="GO103" s="8"/>
      <c r="GP103" s="8"/>
      <c r="GQ103" s="8"/>
      <c r="GR103" s="8"/>
      <c r="GS103" s="8"/>
    </row>
    <row r="104" spans="1:201" x14ac:dyDescent="0.25">
      <c r="A104" s="115">
        <f>$A$56</f>
        <v>20172</v>
      </c>
      <c r="B104" s="19">
        <f t="shared" si="212"/>
        <v>4.7088464198995634</v>
      </c>
      <c r="C104" s="19">
        <f t="shared" si="212"/>
        <v>2.5913926779418643</v>
      </c>
      <c r="D104" s="19">
        <f t="shared" si="261"/>
        <v>1.6538855627401472</v>
      </c>
      <c r="E104" s="19">
        <f t="shared" si="261"/>
        <v>1.3403022234645918</v>
      </c>
      <c r="F104" s="19">
        <f t="shared" si="261"/>
        <v>1.1929720789419216</v>
      </c>
      <c r="G104" s="19">
        <f t="shared" si="261"/>
        <v>1.1577430799540096</v>
      </c>
      <c r="H104" s="19">
        <f t="shared" si="261"/>
        <v>1.1435058615003515</v>
      </c>
      <c r="I104" s="19">
        <f t="shared" si="261"/>
        <v>1.1513971660937254</v>
      </c>
      <c r="J104" s="19">
        <f t="shared" si="261"/>
        <v>1.0784441798592834</v>
      </c>
      <c r="K104" s="19">
        <f t="shared" si="261"/>
        <v>1.0587391472660572</v>
      </c>
      <c r="L104" s="19">
        <f t="shared" si="261"/>
        <v>1.0642178256394783</v>
      </c>
      <c r="M104" s="19">
        <f t="shared" si="261"/>
        <v>1.0460318801240152</v>
      </c>
      <c r="N104" s="19">
        <f t="shared" si="261"/>
        <v>1.0354716202934311</v>
      </c>
      <c r="O104" s="19">
        <f t="shared" si="261"/>
        <v>1.029864145229068</v>
      </c>
      <c r="P104" s="19">
        <f t="shared" si="261"/>
        <v>1.0211829984159746</v>
      </c>
      <c r="Q104" s="19">
        <f t="shared" si="261"/>
        <v>1.0260261167570994</v>
      </c>
      <c r="R104" s="19">
        <f t="shared" si="261"/>
        <v>1.0313747640887576</v>
      </c>
      <c r="S104" s="19">
        <f t="shared" si="261"/>
        <v>1.0140599173475888</v>
      </c>
      <c r="T104" s="19">
        <f t="shared" si="261"/>
        <v>1.0189248510446898</v>
      </c>
      <c r="U104" s="8"/>
      <c r="V104" s="8"/>
      <c r="W104" s="8"/>
      <c r="X104" s="8"/>
      <c r="Y104" s="8"/>
      <c r="Z104" s="8"/>
      <c r="AA104" s="8"/>
      <c r="AB104" s="8"/>
      <c r="AC104" s="8"/>
      <c r="AD104" s="8"/>
      <c r="AE104" s="8"/>
      <c r="AF104" s="8"/>
      <c r="AG104" s="8"/>
      <c r="AH104" s="8"/>
      <c r="AI104" s="8"/>
      <c r="AJ104" s="8"/>
      <c r="AK104" s="8"/>
      <c r="AL104" s="8"/>
      <c r="AM104" s="8"/>
      <c r="AN104" s="8"/>
      <c r="AO104" s="8"/>
      <c r="AP104" s="19">
        <f t="shared" ref="AP104:AQ104" si="290">IFERROR(AQ56/AP56,"")</f>
        <v>1.8614729582235856</v>
      </c>
      <c r="AQ104" s="19">
        <f t="shared" si="290"/>
        <v>1.0936038699841173</v>
      </c>
      <c r="AR104" s="19">
        <f t="shared" si="257"/>
        <v>1.0356785530449395</v>
      </c>
      <c r="AS104" s="19">
        <f t="shared" si="257"/>
        <v>1.0169295671136083</v>
      </c>
      <c r="AT104" s="19">
        <f t="shared" si="257"/>
        <v>1.0081530128949165</v>
      </c>
      <c r="AU104" s="19">
        <f t="shared" si="257"/>
        <v>1.0048973056843753</v>
      </c>
      <c r="AV104" s="19">
        <f t="shared" si="257"/>
        <v>1.0043044962296417</v>
      </c>
      <c r="AW104" s="19">
        <f t="shared" si="257"/>
        <v>1.0026562926897669</v>
      </c>
      <c r="AX104" s="19">
        <f t="shared" si="257"/>
        <v>1.0016989072297477</v>
      </c>
      <c r="AY104" s="19">
        <f t="shared" si="257"/>
        <v>1.0010587586897022</v>
      </c>
      <c r="AZ104" s="19">
        <f t="shared" si="257"/>
        <v>1.0016313742124419</v>
      </c>
      <c r="BA104" s="19">
        <f t="shared" si="257"/>
        <v>1.0018222223742734</v>
      </c>
      <c r="BB104" s="19">
        <f t="shared" si="257"/>
        <v>1.0010186214909784</v>
      </c>
      <c r="BC104" s="19">
        <f t="shared" si="257"/>
        <v>1.0002316207408868</v>
      </c>
      <c r="BD104" s="19">
        <f t="shared" si="257"/>
        <v>1.000362574498185</v>
      </c>
      <c r="BE104" s="19">
        <f t="shared" si="257"/>
        <v>1.0002551854659749</v>
      </c>
      <c r="BF104" s="19">
        <f t="shared" si="257"/>
        <v>1.0003344152734261</v>
      </c>
      <c r="BG104" s="19">
        <f t="shared" si="257"/>
        <v>1.0001671402154553</v>
      </c>
      <c r="BH104" s="19">
        <f t="shared" si="257"/>
        <v>1.0000152450073303</v>
      </c>
      <c r="BI104" s="8"/>
      <c r="BJ104" s="8"/>
      <c r="BK104" s="8"/>
      <c r="BL104" s="8"/>
      <c r="BM104" s="8"/>
      <c r="BN104" s="8"/>
      <c r="BO104" s="8"/>
      <c r="BP104" s="8"/>
      <c r="BQ104" s="8"/>
      <c r="BR104" s="8"/>
      <c r="BS104" s="8"/>
      <c r="BT104" s="8"/>
      <c r="BU104" s="8"/>
      <c r="BV104" s="8"/>
      <c r="BW104" s="8"/>
      <c r="BX104" s="8"/>
      <c r="BY104" s="8"/>
      <c r="BZ104" s="8"/>
      <c r="CA104" s="8"/>
      <c r="CB104" s="8"/>
      <c r="CC104" s="8"/>
      <c r="CD104" s="19">
        <f t="shared" ref="CD104:CE104" si="291">IFERROR(CE56/CD56,"")</f>
        <v>2.9648902138472342</v>
      </c>
      <c r="CE104" s="19">
        <f t="shared" si="291"/>
        <v>1.4253702681258864</v>
      </c>
      <c r="CF104" s="19">
        <f t="shared" si="258"/>
        <v>1.1692022014184444</v>
      </c>
      <c r="CG104" s="19">
        <f t="shared" si="258"/>
        <v>1.0716957546961694</v>
      </c>
      <c r="CH104" s="19">
        <f t="shared" si="258"/>
        <v>1.032859579738546</v>
      </c>
      <c r="CI104" s="19">
        <f t="shared" si="258"/>
        <v>1.0211528832351788</v>
      </c>
      <c r="CJ104" s="19">
        <f t="shared" si="258"/>
        <v>1.023496101230257</v>
      </c>
      <c r="CK104" s="19">
        <f t="shared" si="258"/>
        <v>1.0171436702202943</v>
      </c>
      <c r="CL104" s="19">
        <f t="shared" si="258"/>
        <v>1.0059173688819769</v>
      </c>
      <c r="CM104" s="19">
        <f t="shared" si="258"/>
        <v>1.000219020659596</v>
      </c>
      <c r="CN104" s="19">
        <f t="shared" si="258"/>
        <v>1.0036784939421139</v>
      </c>
      <c r="CO104" s="19">
        <f t="shared" si="258"/>
        <v>1.0055620531113048</v>
      </c>
      <c r="CP104" s="19">
        <f t="shared" si="258"/>
        <v>1.0004478402485746</v>
      </c>
      <c r="CQ104" s="19">
        <f t="shared" si="258"/>
        <v>1.0006013530054021</v>
      </c>
      <c r="CR104" s="19">
        <f t="shared" si="258"/>
        <v>1.0002108245105783</v>
      </c>
      <c r="CS104" s="19">
        <f t="shared" si="258"/>
        <v>0.99979325073351355</v>
      </c>
      <c r="CT104" s="19">
        <f t="shared" si="258"/>
        <v>1.0002192739520839</v>
      </c>
      <c r="CU104" s="19">
        <f t="shared" si="258"/>
        <v>1.0043344355668602</v>
      </c>
      <c r="CV104" s="19">
        <f t="shared" si="258"/>
        <v>1.0001018448239394</v>
      </c>
      <c r="CW104" s="8"/>
      <c r="CX104" s="8"/>
      <c r="CY104" s="8"/>
      <c r="CZ104" s="8"/>
      <c r="DA104" s="8"/>
      <c r="DB104" s="8"/>
      <c r="DC104" s="8"/>
      <c r="DD104" s="8"/>
      <c r="DE104" s="8"/>
      <c r="DF104" s="8"/>
      <c r="DG104" s="8"/>
      <c r="DH104" s="8"/>
      <c r="DI104" s="8"/>
      <c r="DJ104" s="8"/>
      <c r="DK104" s="8"/>
      <c r="DL104" s="8"/>
      <c r="DM104" s="8"/>
      <c r="DN104" s="8"/>
      <c r="DO104" s="8"/>
      <c r="DP104" s="8"/>
      <c r="DQ104" s="8"/>
      <c r="DR104" s="19">
        <f t="shared" ref="DR104:DS104" si="292">IFERROR(DS56/DR56,"")</f>
        <v>3.5062321370973497</v>
      </c>
      <c r="DS104" s="19">
        <f t="shared" si="292"/>
        <v>1.9396757591033176</v>
      </c>
      <c r="DT104" s="19">
        <f t="shared" si="259"/>
        <v>1.5268905279059797</v>
      </c>
      <c r="DU104" s="19">
        <f t="shared" si="259"/>
        <v>1.3233340953913302</v>
      </c>
      <c r="DV104" s="19">
        <f t="shared" si="259"/>
        <v>1.1484679070271926</v>
      </c>
      <c r="DW104" s="19">
        <f t="shared" si="259"/>
        <v>1.0957536749010239</v>
      </c>
      <c r="DX104" s="19">
        <f t="shared" si="259"/>
        <v>1.1074737209701011</v>
      </c>
      <c r="DY104" s="19">
        <f t="shared" si="259"/>
        <v>1.1079805746987674</v>
      </c>
      <c r="DZ104" s="19">
        <f t="shared" si="259"/>
        <v>1.0545254529525367</v>
      </c>
      <c r="EA104" s="19">
        <f t="shared" si="259"/>
        <v>1.0453961439424799</v>
      </c>
      <c r="EB104" s="19">
        <f t="shared" si="259"/>
        <v>1.0255586124957103</v>
      </c>
      <c r="EC104" s="19">
        <f t="shared" si="259"/>
        <v>1.044928732034643</v>
      </c>
      <c r="ED104" s="19">
        <f t="shared" si="259"/>
        <v>1.0226227516624744</v>
      </c>
      <c r="EE104" s="19">
        <f t="shared" si="259"/>
        <v>1.02115966867411</v>
      </c>
      <c r="EF104" s="19">
        <f t="shared" si="259"/>
        <v>1.0067999915622496</v>
      </c>
      <c r="EG104" s="19">
        <f t="shared" si="259"/>
        <v>1.0076407323877938</v>
      </c>
      <c r="EH104" s="19">
        <f t="shared" si="259"/>
        <v>1.0074042718466516</v>
      </c>
      <c r="EI104" s="19">
        <f t="shared" si="259"/>
        <v>1.0151069871164464</v>
      </c>
      <c r="EJ104" s="19">
        <f t="shared" si="259"/>
        <v>1.0073146576649206</v>
      </c>
      <c r="EK104" s="8"/>
      <c r="EL104" s="8"/>
      <c r="EM104" s="8"/>
      <c r="EN104" s="8"/>
      <c r="EO104" s="8"/>
      <c r="EP104" s="8"/>
      <c r="EQ104" s="8"/>
      <c r="ER104" s="8"/>
      <c r="ES104" s="8"/>
      <c r="ET104" s="8"/>
      <c r="EU104" s="8"/>
      <c r="EV104" s="8"/>
      <c r="EW104" s="8"/>
      <c r="EX104" s="8"/>
      <c r="EY104" s="8"/>
      <c r="EZ104" s="8"/>
      <c r="FA104" s="8"/>
      <c r="FB104" s="8"/>
      <c r="FC104" s="8"/>
      <c r="FD104" s="8"/>
      <c r="FE104" s="8"/>
      <c r="FF104" s="19">
        <f t="shared" ref="FF104:FG104" si="293">IFERROR(FG56/FF56,"")</f>
        <v>1.4530962773600218</v>
      </c>
      <c r="FG104" s="19">
        <f t="shared" si="293"/>
        <v>1.0283254622782709</v>
      </c>
      <c r="FH104" s="19">
        <f t="shared" si="260"/>
        <v>1.009967727770072</v>
      </c>
      <c r="FI104" s="19">
        <f t="shared" si="260"/>
        <v>1.0054462873917185</v>
      </c>
      <c r="FJ104" s="19">
        <f t="shared" si="260"/>
        <v>1.0007495479114836</v>
      </c>
      <c r="FK104" s="19">
        <f t="shared" si="260"/>
        <v>1.0028516748193343</v>
      </c>
      <c r="FL104" s="19">
        <f t="shared" si="260"/>
        <v>1.004277118090136</v>
      </c>
      <c r="FM104" s="19">
        <f t="shared" si="260"/>
        <v>1.0012825317178624</v>
      </c>
      <c r="FN104" s="19">
        <f t="shared" si="260"/>
        <v>1.0009841347159354</v>
      </c>
      <c r="FO104" s="19">
        <f t="shared" si="260"/>
        <v>1.0002837788731993</v>
      </c>
      <c r="FP104" s="19">
        <f t="shared" si="260"/>
        <v>0.99988501398127794</v>
      </c>
      <c r="FQ104" s="19">
        <f t="shared" si="260"/>
        <v>0.99990457582804593</v>
      </c>
      <c r="FR104" s="19">
        <f t="shared" si="260"/>
        <v>1.0001172434672363</v>
      </c>
      <c r="FS104" s="19">
        <f t="shared" si="260"/>
        <v>1.0001313198739339</v>
      </c>
      <c r="FT104" s="19">
        <f t="shared" si="260"/>
        <v>1.0005430942630649</v>
      </c>
      <c r="FU104" s="19">
        <f t="shared" si="260"/>
        <v>1.000659295120383</v>
      </c>
      <c r="FV104" s="19">
        <f t="shared" si="260"/>
        <v>1.0001629910266223</v>
      </c>
      <c r="FW104" s="19">
        <f t="shared" si="260"/>
        <v>1.0001974138626624</v>
      </c>
      <c r="FX104" s="19">
        <f t="shared" si="260"/>
        <v>1.0001475189217166</v>
      </c>
      <c r="FY104" s="8"/>
      <c r="FZ104" s="8"/>
      <c r="GA104" s="8"/>
      <c r="GB104" s="8"/>
      <c r="GC104" s="8"/>
      <c r="GD104" s="8"/>
      <c r="GE104" s="8"/>
      <c r="GF104" s="8"/>
      <c r="GG104" s="8"/>
      <c r="GH104" s="8"/>
      <c r="GI104" s="8"/>
      <c r="GJ104" s="8"/>
      <c r="GK104" s="8"/>
      <c r="GL104" s="8"/>
      <c r="GM104" s="8"/>
      <c r="GN104" s="8"/>
      <c r="GO104" s="8"/>
      <c r="GP104" s="8"/>
      <c r="GQ104" s="8"/>
      <c r="GR104" s="8"/>
      <c r="GS104" s="8"/>
    </row>
    <row r="105" spans="1:201" x14ac:dyDescent="0.25">
      <c r="A105" s="115">
        <f>$A$57</f>
        <v>20173</v>
      </c>
      <c r="B105" s="19">
        <f t="shared" si="212"/>
        <v>4.8678686522515484</v>
      </c>
      <c r="C105" s="19">
        <f t="shared" si="212"/>
        <v>2.5707940173855941</v>
      </c>
      <c r="D105" s="19">
        <f t="shared" si="261"/>
        <v>1.7101402845731088</v>
      </c>
      <c r="E105" s="19">
        <f t="shared" si="261"/>
        <v>1.3140756973515271</v>
      </c>
      <c r="F105" s="19">
        <f t="shared" si="261"/>
        <v>1.1884434094180711</v>
      </c>
      <c r="G105" s="19">
        <f t="shared" si="261"/>
        <v>1.1525148109852545</v>
      </c>
      <c r="H105" s="19">
        <f t="shared" si="261"/>
        <v>1.1194013209489655</v>
      </c>
      <c r="I105" s="19">
        <f t="shared" si="261"/>
        <v>1.1156748208895031</v>
      </c>
      <c r="J105" s="19">
        <f t="shared" si="261"/>
        <v>1.0740097719754078</v>
      </c>
      <c r="K105" s="19">
        <f t="shared" si="261"/>
        <v>1.0737753530466818</v>
      </c>
      <c r="L105" s="19">
        <f t="shared" si="261"/>
        <v>1.0571491222678795</v>
      </c>
      <c r="M105" s="19">
        <f t="shared" si="261"/>
        <v>1.046203951765591</v>
      </c>
      <c r="N105" s="19">
        <f t="shared" si="261"/>
        <v>1.0419710630631727</v>
      </c>
      <c r="O105" s="19">
        <f t="shared" si="261"/>
        <v>1.0271879398898027</v>
      </c>
      <c r="P105" s="19">
        <f t="shared" si="261"/>
        <v>1.025912681223075</v>
      </c>
      <c r="Q105" s="19">
        <f t="shared" si="261"/>
        <v>1.0659374632267358</v>
      </c>
      <c r="R105" s="19">
        <f t="shared" si="261"/>
        <v>1.0227222393807216</v>
      </c>
      <c r="S105" s="19">
        <f t="shared" si="261"/>
        <v>1.0237608475877447</v>
      </c>
      <c r="T105" s="8"/>
      <c r="U105" s="8"/>
      <c r="V105" s="8"/>
      <c r="W105" s="8"/>
      <c r="X105" s="8"/>
      <c r="Y105" s="8"/>
      <c r="Z105" s="8"/>
      <c r="AA105" s="8"/>
      <c r="AB105" s="8"/>
      <c r="AC105" s="8"/>
      <c r="AD105" s="8"/>
      <c r="AE105" s="8"/>
      <c r="AF105" s="8"/>
      <c r="AG105" s="8"/>
      <c r="AH105" s="8"/>
      <c r="AI105" s="8"/>
      <c r="AJ105" s="8"/>
      <c r="AK105" s="8"/>
      <c r="AL105" s="8"/>
      <c r="AM105" s="8"/>
      <c r="AN105" s="8"/>
      <c r="AO105" s="8"/>
      <c r="AP105" s="19">
        <f t="shared" ref="AP105:AQ105" si="294">IFERROR(AQ57/AP57,"")</f>
        <v>1.891270456070256</v>
      </c>
      <c r="AQ105" s="19">
        <f t="shared" si="294"/>
        <v>1.1178907064038537</v>
      </c>
      <c r="AR105" s="19">
        <f t="shared" si="257"/>
        <v>1.0367804305004977</v>
      </c>
      <c r="AS105" s="19">
        <f t="shared" si="257"/>
        <v>1.0163137542001135</v>
      </c>
      <c r="AT105" s="19">
        <f t="shared" si="257"/>
        <v>1.0083585902474375</v>
      </c>
      <c r="AU105" s="19">
        <f t="shared" si="257"/>
        <v>1.0039415424486515</v>
      </c>
      <c r="AV105" s="19">
        <f t="shared" si="257"/>
        <v>1.0025659979787396</v>
      </c>
      <c r="AW105" s="19">
        <f t="shared" si="257"/>
        <v>1.0032422915928056</v>
      </c>
      <c r="AX105" s="19">
        <f t="shared" si="257"/>
        <v>1.0018041608723807</v>
      </c>
      <c r="AY105" s="19">
        <f t="shared" si="257"/>
        <v>1.0010207037015966</v>
      </c>
      <c r="AZ105" s="19">
        <f t="shared" si="257"/>
        <v>1.0014404575680238</v>
      </c>
      <c r="BA105" s="19">
        <f t="shared" si="257"/>
        <v>1.0011539193321017</v>
      </c>
      <c r="BB105" s="19">
        <f t="shared" si="257"/>
        <v>1.0004807665596267</v>
      </c>
      <c r="BC105" s="19">
        <f t="shared" si="257"/>
        <v>1.0004522057940015</v>
      </c>
      <c r="BD105" s="19">
        <f t="shared" si="257"/>
        <v>1.000001151681307</v>
      </c>
      <c r="BE105" s="19">
        <f t="shared" si="257"/>
        <v>0.99996220365230881</v>
      </c>
      <c r="BF105" s="19">
        <f t="shared" si="257"/>
        <v>1.0003753694973705</v>
      </c>
      <c r="BG105" s="19">
        <f t="shared" si="257"/>
        <v>1.0001675311906919</v>
      </c>
      <c r="BH105" s="8"/>
      <c r="BI105" s="8"/>
      <c r="BJ105" s="8"/>
      <c r="BK105" s="8"/>
      <c r="BL105" s="8"/>
      <c r="BM105" s="8"/>
      <c r="BN105" s="8"/>
      <c r="BO105" s="8"/>
      <c r="BP105" s="8"/>
      <c r="BQ105" s="8"/>
      <c r="BR105" s="8"/>
      <c r="BS105" s="8"/>
      <c r="BT105" s="8"/>
      <c r="BU105" s="8"/>
      <c r="BV105" s="8"/>
      <c r="BW105" s="8"/>
      <c r="BX105" s="8"/>
      <c r="BY105" s="8"/>
      <c r="BZ105" s="8"/>
      <c r="CA105" s="8"/>
      <c r="CB105" s="8"/>
      <c r="CC105" s="8"/>
      <c r="CD105" s="19">
        <f t="shared" ref="CD105:CE105" si="295">IFERROR(CE57/CD57,"")</f>
        <v>3.0493431010429606</v>
      </c>
      <c r="CE105" s="19">
        <f t="shared" si="295"/>
        <v>1.4863549229325068</v>
      </c>
      <c r="CF105" s="19">
        <f t="shared" si="258"/>
        <v>1.1576513553160472</v>
      </c>
      <c r="CG105" s="19">
        <f t="shared" si="258"/>
        <v>1.0731149520336909</v>
      </c>
      <c r="CH105" s="19">
        <f t="shared" si="258"/>
        <v>1.0440135840479814</v>
      </c>
      <c r="CI105" s="19">
        <f t="shared" si="258"/>
        <v>1.0170873831061942</v>
      </c>
      <c r="CJ105" s="19">
        <f t="shared" si="258"/>
        <v>1.0199781039652358</v>
      </c>
      <c r="CK105" s="19">
        <f t="shared" si="258"/>
        <v>1.0174707193717387</v>
      </c>
      <c r="CL105" s="19">
        <f t="shared" si="258"/>
        <v>1.0047024040330836</v>
      </c>
      <c r="CM105" s="19">
        <f t="shared" si="258"/>
        <v>1.0046151451301952</v>
      </c>
      <c r="CN105" s="19">
        <f t="shared" si="258"/>
        <v>1.0032094553961304</v>
      </c>
      <c r="CO105" s="19">
        <f t="shared" si="258"/>
        <v>1.0013076603195683</v>
      </c>
      <c r="CP105" s="19">
        <f t="shared" si="258"/>
        <v>1.0003061862355862</v>
      </c>
      <c r="CQ105" s="19">
        <f t="shared" si="258"/>
        <v>0.99905856586697739</v>
      </c>
      <c r="CR105" s="19">
        <f t="shared" si="258"/>
        <v>0.99971412292041184</v>
      </c>
      <c r="CS105" s="19">
        <f t="shared" si="258"/>
        <v>1.0008083143974569</v>
      </c>
      <c r="CT105" s="19">
        <f t="shared" si="258"/>
        <v>1.0009900627190718</v>
      </c>
      <c r="CU105" s="19">
        <f t="shared" si="258"/>
        <v>1.0007472378476847</v>
      </c>
      <c r="CV105" s="8"/>
      <c r="CW105" s="8"/>
      <c r="CX105" s="8"/>
      <c r="CY105" s="8"/>
      <c r="CZ105" s="8"/>
      <c r="DA105" s="8"/>
      <c r="DB105" s="8"/>
      <c r="DC105" s="8"/>
      <c r="DD105" s="8"/>
      <c r="DE105" s="8"/>
      <c r="DF105" s="8"/>
      <c r="DG105" s="8"/>
      <c r="DH105" s="8"/>
      <c r="DI105" s="8"/>
      <c r="DJ105" s="8"/>
      <c r="DK105" s="8"/>
      <c r="DL105" s="8"/>
      <c r="DM105" s="8"/>
      <c r="DN105" s="8"/>
      <c r="DO105" s="8"/>
      <c r="DP105" s="8"/>
      <c r="DQ105" s="8"/>
      <c r="DR105" s="19">
        <f t="shared" ref="DR105:DS105" si="296">IFERROR(DS57/DR57,"")</f>
        <v>3.4130981038733079</v>
      </c>
      <c r="DS105" s="19">
        <f t="shared" si="296"/>
        <v>1.8980872848742016</v>
      </c>
      <c r="DT105" s="19">
        <f t="shared" si="259"/>
        <v>1.6457891804635547</v>
      </c>
      <c r="DU105" s="19">
        <f t="shared" si="259"/>
        <v>1.31410981881948</v>
      </c>
      <c r="DV105" s="19">
        <f t="shared" si="259"/>
        <v>1.15133162731032</v>
      </c>
      <c r="DW105" s="19">
        <f t="shared" si="259"/>
        <v>1.1069708837492103</v>
      </c>
      <c r="DX105" s="19">
        <f t="shared" si="259"/>
        <v>1.124083354579644</v>
      </c>
      <c r="DY105" s="19">
        <f t="shared" si="259"/>
        <v>1.086101521001605</v>
      </c>
      <c r="DZ105" s="19">
        <f t="shared" si="259"/>
        <v>1.0296686928116576</v>
      </c>
      <c r="EA105" s="19">
        <f t="shared" si="259"/>
        <v>1.0593901862460138</v>
      </c>
      <c r="EB105" s="19">
        <f t="shared" si="259"/>
        <v>1.031493635103776</v>
      </c>
      <c r="EC105" s="19">
        <f t="shared" si="259"/>
        <v>1.0210813612230625</v>
      </c>
      <c r="ED105" s="19">
        <f t="shared" si="259"/>
        <v>1.0208469814526828</v>
      </c>
      <c r="EE105" s="19">
        <f t="shared" si="259"/>
        <v>1.0349227858863834</v>
      </c>
      <c r="EF105" s="19">
        <f t="shared" si="259"/>
        <v>1.0170737657813733</v>
      </c>
      <c r="EG105" s="19">
        <f t="shared" si="259"/>
        <v>1.0104315747522437</v>
      </c>
      <c r="EH105" s="19">
        <f t="shared" si="259"/>
        <v>1.0112682893818155</v>
      </c>
      <c r="EI105" s="19">
        <f t="shared" si="259"/>
        <v>1.0167469165525194</v>
      </c>
      <c r="EJ105" s="8"/>
      <c r="EK105" s="8"/>
      <c r="EL105" s="8"/>
      <c r="EM105" s="8"/>
      <c r="EN105" s="8"/>
      <c r="EO105" s="8"/>
      <c r="EP105" s="8"/>
      <c r="EQ105" s="8"/>
      <c r="ER105" s="8"/>
      <c r="ES105" s="8"/>
      <c r="ET105" s="8"/>
      <c r="EU105" s="8"/>
      <c r="EV105" s="8"/>
      <c r="EW105" s="8"/>
      <c r="EX105" s="8"/>
      <c r="EY105" s="8"/>
      <c r="EZ105" s="8"/>
      <c r="FA105" s="8"/>
      <c r="FB105" s="8"/>
      <c r="FC105" s="8"/>
      <c r="FD105" s="8"/>
      <c r="FE105" s="8"/>
      <c r="FF105" s="19">
        <f t="shared" ref="FF105:FG105" si="297">IFERROR(FG57/FF57,"")</f>
        <v>1.4627413220867354</v>
      </c>
      <c r="FG105" s="19">
        <f t="shared" si="297"/>
        <v>1.0261163620901839</v>
      </c>
      <c r="FH105" s="19">
        <f t="shared" si="260"/>
        <v>1.0056276672590869</v>
      </c>
      <c r="FI105" s="19">
        <f t="shared" si="260"/>
        <v>1.0051219927833703</v>
      </c>
      <c r="FJ105" s="19">
        <f t="shared" si="260"/>
        <v>1.0070405212002169</v>
      </c>
      <c r="FK105" s="19">
        <f t="shared" si="260"/>
        <v>0.9999815930873357</v>
      </c>
      <c r="FL105" s="19">
        <f t="shared" si="260"/>
        <v>1.0003427528891895</v>
      </c>
      <c r="FM105" s="19">
        <f t="shared" si="260"/>
        <v>1.00228076095329</v>
      </c>
      <c r="FN105" s="19">
        <f t="shared" si="260"/>
        <v>1.0008928047093504</v>
      </c>
      <c r="FO105" s="19">
        <f t="shared" si="260"/>
        <v>1.000221523334998</v>
      </c>
      <c r="FP105" s="19">
        <f t="shared" si="260"/>
        <v>1.0010084480395647</v>
      </c>
      <c r="FQ105" s="19">
        <f t="shared" si="260"/>
        <v>1.0032558912512877</v>
      </c>
      <c r="FR105" s="19">
        <f t="shared" si="260"/>
        <v>0.99999366562884728</v>
      </c>
      <c r="FS105" s="19">
        <f t="shared" si="260"/>
        <v>1.0001025341050456</v>
      </c>
      <c r="FT105" s="19">
        <f t="shared" si="260"/>
        <v>1.0001624303216607</v>
      </c>
      <c r="FU105" s="19">
        <f t="shared" si="260"/>
        <v>0.99973916160720599</v>
      </c>
      <c r="FV105" s="19">
        <f t="shared" si="260"/>
        <v>0.99992649946680301</v>
      </c>
      <c r="FW105" s="19">
        <f t="shared" si="260"/>
        <v>0.99993346306522279</v>
      </c>
      <c r="FX105" s="8"/>
      <c r="FY105" s="8"/>
      <c r="FZ105" s="8"/>
      <c r="GA105" s="8"/>
      <c r="GB105" s="8"/>
      <c r="GC105" s="8"/>
      <c r="GD105" s="8"/>
      <c r="GE105" s="8"/>
      <c r="GF105" s="8"/>
      <c r="GG105" s="8"/>
      <c r="GH105" s="8"/>
      <c r="GI105" s="8"/>
      <c r="GJ105" s="8"/>
      <c r="GK105" s="8"/>
      <c r="GL105" s="8"/>
      <c r="GM105" s="8"/>
      <c r="GN105" s="8"/>
      <c r="GO105" s="8"/>
      <c r="GP105" s="8"/>
      <c r="GQ105" s="8"/>
      <c r="GR105" s="8"/>
      <c r="GS105" s="8"/>
    </row>
    <row r="106" spans="1:201" x14ac:dyDescent="0.25">
      <c r="A106" s="115">
        <f>$A$58</f>
        <v>20174</v>
      </c>
      <c r="B106" s="19">
        <f t="shared" si="212"/>
        <v>5.0110433722690884</v>
      </c>
      <c r="C106" s="19">
        <f t="shared" si="212"/>
        <v>2.7189281305669137</v>
      </c>
      <c r="D106" s="19">
        <f t="shared" si="261"/>
        <v>1.6339437174873317</v>
      </c>
      <c r="E106" s="19">
        <f t="shared" si="261"/>
        <v>1.3451884718270954</v>
      </c>
      <c r="F106" s="19">
        <f t="shared" si="261"/>
        <v>1.2045283482183258</v>
      </c>
      <c r="G106" s="19">
        <f t="shared" si="261"/>
        <v>1.1496737601180715</v>
      </c>
      <c r="H106" s="19">
        <f t="shared" si="261"/>
        <v>1.1393307770775651</v>
      </c>
      <c r="I106" s="19">
        <f t="shared" si="261"/>
        <v>1.1229578273853489</v>
      </c>
      <c r="J106" s="19">
        <f t="shared" si="261"/>
        <v>1.0863510176047129</v>
      </c>
      <c r="K106" s="19">
        <f t="shared" si="261"/>
        <v>1.0606266770287771</v>
      </c>
      <c r="L106" s="19">
        <f t="shared" si="261"/>
        <v>1.0458678689896257</v>
      </c>
      <c r="M106" s="19">
        <f t="shared" si="261"/>
        <v>1.0454681976387137</v>
      </c>
      <c r="N106" s="19">
        <f t="shared" si="261"/>
        <v>1.0443796705587869</v>
      </c>
      <c r="O106" s="19">
        <f t="shared" si="261"/>
        <v>1.0388183094496115</v>
      </c>
      <c r="P106" s="19">
        <f t="shared" si="261"/>
        <v>1.0357962093635</v>
      </c>
      <c r="Q106" s="19">
        <f t="shared" si="261"/>
        <v>1.037774168031574</v>
      </c>
      <c r="R106" s="19">
        <f t="shared" si="261"/>
        <v>1.0331046430153985</v>
      </c>
      <c r="S106" s="8"/>
      <c r="T106" s="8"/>
      <c r="U106" s="8"/>
      <c r="V106" s="8"/>
      <c r="W106" s="8"/>
      <c r="X106" s="8"/>
      <c r="Y106" s="8"/>
      <c r="Z106" s="8"/>
      <c r="AA106" s="8"/>
      <c r="AB106" s="8"/>
      <c r="AC106" s="8"/>
      <c r="AD106" s="8"/>
      <c r="AE106" s="8"/>
      <c r="AF106" s="8"/>
      <c r="AG106" s="8"/>
      <c r="AH106" s="8"/>
      <c r="AI106" s="8"/>
      <c r="AJ106" s="8"/>
      <c r="AK106" s="8"/>
      <c r="AL106" s="8"/>
      <c r="AM106" s="8"/>
      <c r="AN106" s="8"/>
      <c r="AO106" s="8"/>
      <c r="AP106" s="19">
        <f t="shared" ref="AP106:AQ106" si="298">IFERROR(AQ58/AP58,"")</f>
        <v>2.0385254493029183</v>
      </c>
      <c r="AQ106" s="19">
        <f t="shared" si="298"/>
        <v>1.1256532730143465</v>
      </c>
      <c r="AR106" s="19">
        <f t="shared" si="257"/>
        <v>1.0418141239199261</v>
      </c>
      <c r="AS106" s="19">
        <f t="shared" si="257"/>
        <v>1.0179030701153029</v>
      </c>
      <c r="AT106" s="19">
        <f t="shared" si="257"/>
        <v>1.0101035304105095</v>
      </c>
      <c r="AU106" s="19">
        <f t="shared" si="257"/>
        <v>1.0046133530858996</v>
      </c>
      <c r="AV106" s="19">
        <f t="shared" si="257"/>
        <v>1.003903275771961</v>
      </c>
      <c r="AW106" s="19">
        <f t="shared" si="257"/>
        <v>1.0030339767017122</v>
      </c>
      <c r="AX106" s="19">
        <f t="shared" si="257"/>
        <v>1.0014389581311893</v>
      </c>
      <c r="AY106" s="19">
        <f t="shared" si="257"/>
        <v>1.0009550866753394</v>
      </c>
      <c r="AZ106" s="19">
        <f t="shared" si="257"/>
        <v>1.0021718960136692</v>
      </c>
      <c r="BA106" s="19">
        <f t="shared" si="257"/>
        <v>1.0017841628582793</v>
      </c>
      <c r="BB106" s="19">
        <f t="shared" si="257"/>
        <v>1.0002088029536051</v>
      </c>
      <c r="BC106" s="19">
        <f t="shared" si="257"/>
        <v>1.0003184168334558</v>
      </c>
      <c r="BD106" s="19">
        <f t="shared" si="257"/>
        <v>1.0001053575862628</v>
      </c>
      <c r="BE106" s="19">
        <f t="shared" si="257"/>
        <v>1.0007180845554311</v>
      </c>
      <c r="BF106" s="19">
        <f t="shared" si="257"/>
        <v>1.0002292809647855</v>
      </c>
      <c r="BG106" s="8"/>
      <c r="BH106" s="8"/>
      <c r="BI106" s="8"/>
      <c r="BJ106" s="8"/>
      <c r="BK106" s="8"/>
      <c r="BL106" s="8"/>
      <c r="BM106" s="8"/>
      <c r="BN106" s="8"/>
      <c r="BO106" s="8"/>
      <c r="BP106" s="8"/>
      <c r="BQ106" s="8"/>
      <c r="BR106" s="8"/>
      <c r="BS106" s="8"/>
      <c r="BT106" s="8"/>
      <c r="BU106" s="8"/>
      <c r="BV106" s="8"/>
      <c r="BW106" s="8"/>
      <c r="BX106" s="8"/>
      <c r="BY106" s="8"/>
      <c r="BZ106" s="8"/>
      <c r="CA106" s="8"/>
      <c r="CB106" s="8"/>
      <c r="CC106" s="8"/>
      <c r="CD106" s="19">
        <f t="shared" ref="CD106:CE106" si="299">IFERROR(CE58/CD58,"")</f>
        <v>3.7576907881550463</v>
      </c>
      <c r="CE106" s="19">
        <f t="shared" si="299"/>
        <v>1.4718393576150164</v>
      </c>
      <c r="CF106" s="19">
        <f t="shared" si="258"/>
        <v>1.1865108234623698</v>
      </c>
      <c r="CG106" s="19">
        <f t="shared" si="258"/>
        <v>1.0893866533450189</v>
      </c>
      <c r="CH106" s="19">
        <f t="shared" si="258"/>
        <v>1.0396678517768203</v>
      </c>
      <c r="CI106" s="19">
        <f t="shared" si="258"/>
        <v>1.0297934037202952</v>
      </c>
      <c r="CJ106" s="19">
        <f t="shared" si="258"/>
        <v>1.0184758764262976</v>
      </c>
      <c r="CK106" s="19">
        <f t="shared" si="258"/>
        <v>1.0193620930925797</v>
      </c>
      <c r="CL106" s="19">
        <f t="shared" si="258"/>
        <v>1.0006058405711866</v>
      </c>
      <c r="CM106" s="19">
        <f t="shared" si="258"/>
        <v>1.0047869129028912</v>
      </c>
      <c r="CN106" s="19">
        <f t="shared" si="258"/>
        <v>1.0027430825033137</v>
      </c>
      <c r="CO106" s="19">
        <f t="shared" si="258"/>
        <v>1.0022527765218381</v>
      </c>
      <c r="CP106" s="19">
        <f t="shared" si="258"/>
        <v>1.0003596151008827</v>
      </c>
      <c r="CQ106" s="19">
        <f t="shared" si="258"/>
        <v>1.0011429292681744</v>
      </c>
      <c r="CR106" s="19">
        <f t="shared" si="258"/>
        <v>1.0025187351595808</v>
      </c>
      <c r="CS106" s="19">
        <f t="shared" si="258"/>
        <v>1.0010199787762828</v>
      </c>
      <c r="CT106" s="19">
        <f t="shared" si="258"/>
        <v>1.0005436993248118</v>
      </c>
      <c r="CU106" s="8"/>
      <c r="CV106" s="8"/>
      <c r="CW106" s="8"/>
      <c r="CX106" s="8"/>
      <c r="CY106" s="8"/>
      <c r="CZ106" s="8"/>
      <c r="DA106" s="8"/>
      <c r="DB106" s="8"/>
      <c r="DC106" s="8"/>
      <c r="DD106" s="8"/>
      <c r="DE106" s="8"/>
      <c r="DF106" s="8"/>
      <c r="DG106" s="8"/>
      <c r="DH106" s="8"/>
      <c r="DI106" s="8"/>
      <c r="DJ106" s="8"/>
      <c r="DK106" s="8"/>
      <c r="DL106" s="8"/>
      <c r="DM106" s="8"/>
      <c r="DN106" s="8"/>
      <c r="DO106" s="8"/>
      <c r="DP106" s="8"/>
      <c r="DQ106" s="8"/>
      <c r="DR106" s="19">
        <f t="shared" ref="DR106:DS106" si="300">IFERROR(DS58/DR58,"")</f>
        <v>3.4745800526477999</v>
      </c>
      <c r="DS106" s="19">
        <f t="shared" si="300"/>
        <v>2.0676914351638964</v>
      </c>
      <c r="DT106" s="19">
        <f t="shared" si="259"/>
        <v>1.5797274669845474</v>
      </c>
      <c r="DU106" s="19">
        <f t="shared" si="259"/>
        <v>1.324810256707037</v>
      </c>
      <c r="DV106" s="19">
        <f t="shared" si="259"/>
        <v>1.1779322039268429</v>
      </c>
      <c r="DW106" s="19">
        <f t="shared" si="259"/>
        <v>1.1140630191721625</v>
      </c>
      <c r="DX106" s="19">
        <f t="shared" si="259"/>
        <v>1.101910064084797</v>
      </c>
      <c r="DY106" s="19">
        <f t="shared" si="259"/>
        <v>1.0886524559750825</v>
      </c>
      <c r="DZ106" s="19">
        <f t="shared" si="259"/>
        <v>1.050416877605548</v>
      </c>
      <c r="EA106" s="19">
        <f t="shared" si="259"/>
        <v>1.0281977322230251</v>
      </c>
      <c r="EB106" s="19">
        <f t="shared" si="259"/>
        <v>1.0352583952990211</v>
      </c>
      <c r="EC106" s="19">
        <f t="shared" si="259"/>
        <v>1.0265267865818473</v>
      </c>
      <c r="ED106" s="19">
        <f t="shared" si="259"/>
        <v>1.017701063101579</v>
      </c>
      <c r="EE106" s="19">
        <f t="shared" si="259"/>
        <v>1.0185460926503285</v>
      </c>
      <c r="EF106" s="19">
        <f t="shared" si="259"/>
        <v>1.014731137400138</v>
      </c>
      <c r="EG106" s="19">
        <f t="shared" si="259"/>
        <v>1.0160414504374287</v>
      </c>
      <c r="EH106" s="19">
        <f t="shared" si="259"/>
        <v>1.0084970465897234</v>
      </c>
      <c r="EI106" s="8"/>
      <c r="EJ106" s="8"/>
      <c r="EK106" s="8"/>
      <c r="EL106" s="8"/>
      <c r="EM106" s="8"/>
      <c r="EN106" s="8"/>
      <c r="EO106" s="8"/>
      <c r="EP106" s="8"/>
      <c r="EQ106" s="8"/>
      <c r="ER106" s="8"/>
      <c r="ES106" s="8"/>
      <c r="ET106" s="8"/>
      <c r="EU106" s="8"/>
      <c r="EV106" s="8"/>
      <c r="EW106" s="8"/>
      <c r="EX106" s="8"/>
      <c r="EY106" s="8"/>
      <c r="EZ106" s="8"/>
      <c r="FA106" s="8"/>
      <c r="FB106" s="8"/>
      <c r="FC106" s="8"/>
      <c r="FD106" s="8"/>
      <c r="FE106" s="8"/>
      <c r="FF106" s="19">
        <f t="shared" ref="FF106:FG106" si="301">IFERROR(FG58/FF58,"")</f>
        <v>1.4844082484756751</v>
      </c>
      <c r="FG106" s="19">
        <f t="shared" si="301"/>
        <v>1.0263511698087306</v>
      </c>
      <c r="FH106" s="19">
        <f t="shared" si="260"/>
        <v>1.0062408466395769</v>
      </c>
      <c r="FI106" s="19">
        <f t="shared" si="260"/>
        <v>1.0053380335996849</v>
      </c>
      <c r="FJ106" s="19">
        <f t="shared" si="260"/>
        <v>1.0012750591133706</v>
      </c>
      <c r="FK106" s="19">
        <f t="shared" si="260"/>
        <v>1.0020783763511107</v>
      </c>
      <c r="FL106" s="19">
        <f t="shared" si="260"/>
        <v>1.0023131880774045</v>
      </c>
      <c r="FM106" s="19">
        <f t="shared" si="260"/>
        <v>1.0013006263379345</v>
      </c>
      <c r="FN106" s="19">
        <f t="shared" si="260"/>
        <v>1.0004528959530505</v>
      </c>
      <c r="FO106" s="19">
        <f t="shared" si="260"/>
        <v>0.99838946751754054</v>
      </c>
      <c r="FP106" s="19">
        <f t="shared" si="260"/>
        <v>0.99924982804977924</v>
      </c>
      <c r="FQ106" s="19">
        <f t="shared" si="260"/>
        <v>0.9992123600994498</v>
      </c>
      <c r="FR106" s="19">
        <f t="shared" si="260"/>
        <v>1.0006438540683513</v>
      </c>
      <c r="FS106" s="19">
        <f t="shared" si="260"/>
        <v>1.0005517273295188</v>
      </c>
      <c r="FT106" s="19">
        <f t="shared" si="260"/>
        <v>0.99820104956220523</v>
      </c>
      <c r="FU106" s="19">
        <f t="shared" si="260"/>
        <v>1.000105622047704</v>
      </c>
      <c r="FV106" s="19">
        <f t="shared" si="260"/>
        <v>1.0001978505486038</v>
      </c>
      <c r="FW106" s="8"/>
      <c r="FX106" s="8"/>
      <c r="FY106" s="8"/>
      <c r="FZ106" s="8"/>
      <c r="GA106" s="8"/>
      <c r="GB106" s="8"/>
      <c r="GC106" s="8"/>
      <c r="GD106" s="8"/>
      <c r="GE106" s="8"/>
      <c r="GF106" s="8"/>
      <c r="GG106" s="8"/>
      <c r="GH106" s="8"/>
      <c r="GI106" s="8"/>
      <c r="GJ106" s="8"/>
      <c r="GK106" s="8"/>
      <c r="GL106" s="8"/>
      <c r="GM106" s="8"/>
      <c r="GN106" s="8"/>
      <c r="GO106" s="8"/>
      <c r="GP106" s="8"/>
      <c r="GQ106" s="8"/>
      <c r="GR106" s="8"/>
      <c r="GS106" s="8"/>
    </row>
    <row r="107" spans="1:201" x14ac:dyDescent="0.25">
      <c r="A107" s="115">
        <f>$A$59</f>
        <v>20181</v>
      </c>
      <c r="B107" s="19">
        <f t="shared" si="212"/>
        <v>4.3167285952163779</v>
      </c>
      <c r="C107" s="19">
        <f t="shared" si="212"/>
        <v>2.5250445592461928</v>
      </c>
      <c r="D107" s="19">
        <f t="shared" si="261"/>
        <v>1.7221552441251544</v>
      </c>
      <c r="E107" s="19">
        <f t="shared" si="261"/>
        <v>1.3498291468146435</v>
      </c>
      <c r="F107" s="19">
        <f t="shared" si="261"/>
        <v>1.2377177116949376</v>
      </c>
      <c r="G107" s="19">
        <f t="shared" si="261"/>
        <v>1.1899760886982518</v>
      </c>
      <c r="H107" s="19">
        <f t="shared" si="261"/>
        <v>1.1428541040555535</v>
      </c>
      <c r="I107" s="19">
        <f t="shared" si="261"/>
        <v>1.1333279432279202</v>
      </c>
      <c r="J107" s="19">
        <f t="shared" si="261"/>
        <v>1.0657546782787859</v>
      </c>
      <c r="K107" s="19">
        <f t="shared" si="261"/>
        <v>1.0698417711990909</v>
      </c>
      <c r="L107" s="19">
        <f t="shared" si="261"/>
        <v>1.0680730826706299</v>
      </c>
      <c r="M107" s="19">
        <f t="shared" si="261"/>
        <v>1.0451680292824996</v>
      </c>
      <c r="N107" s="19">
        <f t="shared" si="261"/>
        <v>1.0540195113170072</v>
      </c>
      <c r="O107" s="19">
        <f t="shared" si="261"/>
        <v>1.0630765731319556</v>
      </c>
      <c r="P107" s="19">
        <f t="shared" si="261"/>
        <v>1.0356554598870324</v>
      </c>
      <c r="Q107" s="19">
        <f t="shared" si="261"/>
        <v>1.0362320550354949</v>
      </c>
      <c r="R107" s="8"/>
      <c r="S107" s="8"/>
      <c r="T107" s="8"/>
      <c r="U107" s="8"/>
      <c r="V107" s="8"/>
      <c r="W107" s="8"/>
      <c r="X107" s="8"/>
      <c r="Y107" s="8"/>
      <c r="Z107" s="8"/>
      <c r="AA107" s="8"/>
      <c r="AB107" s="8"/>
      <c r="AC107" s="8"/>
      <c r="AD107" s="8"/>
      <c r="AE107" s="8"/>
      <c r="AF107" s="8"/>
      <c r="AG107" s="8"/>
      <c r="AH107" s="8"/>
      <c r="AI107" s="8"/>
      <c r="AJ107" s="8"/>
      <c r="AK107" s="8"/>
      <c r="AL107" s="8"/>
      <c r="AM107" s="8"/>
      <c r="AN107" s="8"/>
      <c r="AO107" s="8"/>
      <c r="AP107" s="19">
        <f t="shared" ref="AP107:AQ107" si="302">IFERROR(AQ59/AP59,"")</f>
        <v>1.9013857553721318</v>
      </c>
      <c r="AQ107" s="19">
        <f t="shared" si="302"/>
        <v>1.131349435978191</v>
      </c>
      <c r="AR107" s="19">
        <f t="shared" si="257"/>
        <v>1.0446552375512708</v>
      </c>
      <c r="AS107" s="19">
        <f t="shared" si="257"/>
        <v>1.0163804656680488</v>
      </c>
      <c r="AT107" s="19">
        <f t="shared" si="257"/>
        <v>1.0086429299012063</v>
      </c>
      <c r="AU107" s="19">
        <f t="shared" si="257"/>
        <v>1.0057370436533417</v>
      </c>
      <c r="AV107" s="19">
        <f t="shared" si="257"/>
        <v>1.0051061661409544</v>
      </c>
      <c r="AW107" s="19">
        <f t="shared" si="257"/>
        <v>1.0026696558205492</v>
      </c>
      <c r="AX107" s="19">
        <f t="shared" si="257"/>
        <v>1.0016173649128333</v>
      </c>
      <c r="AY107" s="19">
        <f t="shared" si="257"/>
        <v>1.0008128677399282</v>
      </c>
      <c r="AZ107" s="19">
        <f t="shared" si="257"/>
        <v>1.0011164024407671</v>
      </c>
      <c r="BA107" s="19">
        <f t="shared" si="257"/>
        <v>1.0017018021763617</v>
      </c>
      <c r="BB107" s="19">
        <f t="shared" si="257"/>
        <v>1.0006163541695248</v>
      </c>
      <c r="BC107" s="19">
        <f t="shared" si="257"/>
        <v>1.0009013084613256</v>
      </c>
      <c r="BD107" s="19">
        <f t="shared" si="257"/>
        <v>1.0005333362649638</v>
      </c>
      <c r="BE107" s="19">
        <f t="shared" si="257"/>
        <v>1.0007320174698704</v>
      </c>
      <c r="BF107" s="8"/>
      <c r="BG107" s="8"/>
      <c r="BH107" s="8"/>
      <c r="BI107" s="8"/>
      <c r="BJ107" s="8"/>
      <c r="BK107" s="8"/>
      <c r="BL107" s="8"/>
      <c r="BM107" s="8"/>
      <c r="BN107" s="8"/>
      <c r="BO107" s="8"/>
      <c r="BP107" s="8"/>
      <c r="BQ107" s="8"/>
      <c r="BR107" s="8"/>
      <c r="BS107" s="8"/>
      <c r="BT107" s="8"/>
      <c r="BU107" s="8"/>
      <c r="BV107" s="8"/>
      <c r="BW107" s="8"/>
      <c r="BX107" s="8"/>
      <c r="BY107" s="8"/>
      <c r="BZ107" s="8"/>
      <c r="CA107" s="8"/>
      <c r="CB107" s="8"/>
      <c r="CC107" s="8"/>
      <c r="CD107" s="19">
        <f t="shared" ref="CD107:CE107" si="303">IFERROR(CE59/CD59,"")</f>
        <v>3.0004413930665415</v>
      </c>
      <c r="CE107" s="19">
        <f t="shared" si="303"/>
        <v>1.51572573736274</v>
      </c>
      <c r="CF107" s="19">
        <f t="shared" si="258"/>
        <v>1.1777106197840206</v>
      </c>
      <c r="CG107" s="19">
        <f t="shared" si="258"/>
        <v>1.0850065050058184</v>
      </c>
      <c r="CH107" s="19">
        <f t="shared" si="258"/>
        <v>1.0607245700797336</v>
      </c>
      <c r="CI107" s="19">
        <f t="shared" si="258"/>
        <v>1.0363054146353949</v>
      </c>
      <c r="CJ107" s="19">
        <f t="shared" si="258"/>
        <v>1.0195527192266469</v>
      </c>
      <c r="CK107" s="19">
        <f t="shared" si="258"/>
        <v>1.0195209721952698</v>
      </c>
      <c r="CL107" s="19">
        <f t="shared" si="258"/>
        <v>1.0161641345229089</v>
      </c>
      <c r="CM107" s="19">
        <f t="shared" si="258"/>
        <v>1.0065122818850352</v>
      </c>
      <c r="CN107" s="19">
        <f t="shared" si="258"/>
        <v>1.0038145928546811</v>
      </c>
      <c r="CO107" s="19">
        <f t="shared" si="258"/>
        <v>1.0033745036009327</v>
      </c>
      <c r="CP107" s="19">
        <f t="shared" si="258"/>
        <v>1.0018854561343045</v>
      </c>
      <c r="CQ107" s="19">
        <f t="shared" si="258"/>
        <v>1.0003598491160435</v>
      </c>
      <c r="CR107" s="19">
        <f t="shared" si="258"/>
        <v>1.0014474225873484</v>
      </c>
      <c r="CS107" s="19">
        <f t="shared" si="258"/>
        <v>1.0001118527386041</v>
      </c>
      <c r="CT107" s="8"/>
      <c r="CU107" s="8"/>
      <c r="CV107" s="8"/>
      <c r="CW107" s="8"/>
      <c r="CX107" s="8"/>
      <c r="CY107" s="8"/>
      <c r="CZ107" s="8"/>
      <c r="DA107" s="8"/>
      <c r="DB107" s="8"/>
      <c r="DC107" s="8"/>
      <c r="DD107" s="8"/>
      <c r="DE107" s="8"/>
      <c r="DF107" s="8"/>
      <c r="DG107" s="8"/>
      <c r="DH107" s="8"/>
      <c r="DI107" s="8"/>
      <c r="DJ107" s="8"/>
      <c r="DK107" s="8"/>
      <c r="DL107" s="8"/>
      <c r="DM107" s="8"/>
      <c r="DN107" s="8"/>
      <c r="DO107" s="8"/>
      <c r="DP107" s="8"/>
      <c r="DQ107" s="8"/>
      <c r="DR107" s="19">
        <f t="shared" ref="DR107:DS107" si="304">IFERROR(DS59/DR59,"")</f>
        <v>3.0703015247567191</v>
      </c>
      <c r="DS107" s="19">
        <f t="shared" si="304"/>
        <v>2.0213216272244594</v>
      </c>
      <c r="DT107" s="19">
        <f t="shared" si="259"/>
        <v>1.5949556969040515</v>
      </c>
      <c r="DU107" s="19">
        <f t="shared" si="259"/>
        <v>1.2721708280583546</v>
      </c>
      <c r="DV107" s="19">
        <f t="shared" si="259"/>
        <v>1.1763539185032303</v>
      </c>
      <c r="DW107" s="19">
        <f t="shared" si="259"/>
        <v>1.115192925123295</v>
      </c>
      <c r="DX107" s="19">
        <f t="shared" si="259"/>
        <v>1.0861146034521503</v>
      </c>
      <c r="DY107" s="19">
        <f t="shared" si="259"/>
        <v>1.1037202403211157</v>
      </c>
      <c r="DZ107" s="19">
        <f t="shared" si="259"/>
        <v>1.0542402344655866</v>
      </c>
      <c r="EA107" s="19">
        <f t="shared" si="259"/>
        <v>1.0345326681361877</v>
      </c>
      <c r="EB107" s="19">
        <f t="shared" si="259"/>
        <v>1.0464289701205802</v>
      </c>
      <c r="EC107" s="19">
        <f t="shared" si="259"/>
        <v>1.0348284979387519</v>
      </c>
      <c r="ED107" s="19">
        <f t="shared" si="259"/>
        <v>1.0245815832168881</v>
      </c>
      <c r="EE107" s="19">
        <f t="shared" si="259"/>
        <v>1.0231120492138122</v>
      </c>
      <c r="EF107" s="19">
        <f t="shared" si="259"/>
        <v>1.0235033401999269</v>
      </c>
      <c r="EG107" s="19">
        <f t="shared" si="259"/>
        <v>1.0131287300483207</v>
      </c>
      <c r="EH107" s="8"/>
      <c r="EI107" s="8"/>
      <c r="EJ107" s="8"/>
      <c r="EK107" s="8"/>
      <c r="EL107" s="8"/>
      <c r="EM107" s="8"/>
      <c r="EN107" s="8"/>
      <c r="EO107" s="8"/>
      <c r="EP107" s="8"/>
      <c r="EQ107" s="8"/>
      <c r="ER107" s="8"/>
      <c r="ES107" s="8"/>
      <c r="ET107" s="8"/>
      <c r="EU107" s="8"/>
      <c r="EV107" s="8"/>
      <c r="EW107" s="8"/>
      <c r="EX107" s="8"/>
      <c r="EY107" s="8"/>
      <c r="EZ107" s="8"/>
      <c r="FA107" s="8"/>
      <c r="FB107" s="8"/>
      <c r="FC107" s="8"/>
      <c r="FD107" s="8"/>
      <c r="FE107" s="8"/>
      <c r="FF107" s="19">
        <f t="shared" ref="FF107:FG107" si="305">IFERROR(FG59/FF59,"")</f>
        <v>1.4273040796499963</v>
      </c>
      <c r="FG107" s="19">
        <f t="shared" si="305"/>
        <v>1.0258495108342205</v>
      </c>
      <c r="FH107" s="19">
        <f t="shared" si="260"/>
        <v>1.010102223614451</v>
      </c>
      <c r="FI107" s="19">
        <f t="shared" si="260"/>
        <v>1.004173560771195</v>
      </c>
      <c r="FJ107" s="19">
        <f t="shared" si="260"/>
        <v>1.0033116382757967</v>
      </c>
      <c r="FK107" s="19">
        <f t="shared" si="260"/>
        <v>1.0030493031216583</v>
      </c>
      <c r="FL107" s="19">
        <f t="shared" si="260"/>
        <v>1.0001165209213463</v>
      </c>
      <c r="FM107" s="19">
        <f t="shared" si="260"/>
        <v>1.0002472772164446</v>
      </c>
      <c r="FN107" s="19">
        <f t="shared" si="260"/>
        <v>1.0007696699711068</v>
      </c>
      <c r="FO107" s="19">
        <f t="shared" si="260"/>
        <v>1.0000508836345514</v>
      </c>
      <c r="FP107" s="19">
        <f t="shared" si="260"/>
        <v>1.000265682526182</v>
      </c>
      <c r="FQ107" s="19">
        <f t="shared" si="260"/>
        <v>1.0003567635728101</v>
      </c>
      <c r="FR107" s="19">
        <f t="shared" si="260"/>
        <v>1.0001551185646784</v>
      </c>
      <c r="FS107" s="19">
        <f t="shared" si="260"/>
        <v>1.0004914943409311</v>
      </c>
      <c r="FT107" s="19">
        <f t="shared" si="260"/>
        <v>0.99979899836181474</v>
      </c>
      <c r="FU107" s="19">
        <f t="shared" si="260"/>
        <v>0.99965088977636218</v>
      </c>
      <c r="FV107" s="8"/>
      <c r="FW107" s="8"/>
      <c r="FX107" s="8"/>
      <c r="FY107" s="8"/>
      <c r="FZ107" s="8"/>
      <c r="GA107" s="8"/>
      <c r="GB107" s="8"/>
      <c r="GC107" s="8"/>
      <c r="GD107" s="8"/>
      <c r="GE107" s="8"/>
      <c r="GF107" s="8"/>
      <c r="GG107" s="8"/>
      <c r="GH107" s="8"/>
      <c r="GI107" s="8"/>
      <c r="GJ107" s="8"/>
      <c r="GK107" s="8"/>
      <c r="GL107" s="8"/>
      <c r="GM107" s="8"/>
      <c r="GN107" s="8"/>
      <c r="GO107" s="8"/>
      <c r="GP107" s="8"/>
      <c r="GQ107" s="8"/>
      <c r="GR107" s="8"/>
      <c r="GS107" s="8"/>
    </row>
    <row r="108" spans="1:201" x14ac:dyDescent="0.25">
      <c r="A108" s="115">
        <f>$A$60</f>
        <v>20182</v>
      </c>
      <c r="B108" s="19">
        <f t="shared" si="212"/>
        <v>4.4960854132513139</v>
      </c>
      <c r="C108" s="19">
        <f t="shared" si="212"/>
        <v>2.7881979107757457</v>
      </c>
      <c r="D108" s="19">
        <f t="shared" si="261"/>
        <v>1.6746995620228831</v>
      </c>
      <c r="E108" s="19">
        <f t="shared" si="261"/>
        <v>1.3972291220563526</v>
      </c>
      <c r="F108" s="19">
        <f t="shared" si="261"/>
        <v>1.2017792546254609</v>
      </c>
      <c r="G108" s="19">
        <f t="shared" si="261"/>
        <v>1.1365670630125344</v>
      </c>
      <c r="H108" s="19">
        <f t="shared" si="261"/>
        <v>1.1378773848784738</v>
      </c>
      <c r="I108" s="19">
        <f t="shared" si="261"/>
        <v>1.1517116730060477</v>
      </c>
      <c r="J108" s="19">
        <f t="shared" si="261"/>
        <v>1.0637998121927843</v>
      </c>
      <c r="K108" s="19">
        <f t="shared" si="261"/>
        <v>1.0666301778089131</v>
      </c>
      <c r="L108" s="19">
        <f t="shared" si="261"/>
        <v>1.0590502547663148</v>
      </c>
      <c r="M108" s="19">
        <f t="shared" si="261"/>
        <v>1.0653967376892237</v>
      </c>
      <c r="N108" s="19">
        <f t="shared" si="261"/>
        <v>1.0567295281696925</v>
      </c>
      <c r="O108" s="19">
        <f t="shared" si="261"/>
        <v>1.0461165205481502</v>
      </c>
      <c r="P108" s="19">
        <f t="shared" si="261"/>
        <v>1.0376536429345564</v>
      </c>
      <c r="Q108" s="8"/>
      <c r="R108" s="8"/>
      <c r="S108" s="8"/>
      <c r="T108" s="8"/>
      <c r="U108" s="8"/>
      <c r="V108" s="8"/>
      <c r="W108" s="8"/>
      <c r="X108" s="8"/>
      <c r="Y108" s="8"/>
      <c r="Z108" s="8"/>
      <c r="AA108" s="8"/>
      <c r="AB108" s="8"/>
      <c r="AC108" s="8"/>
      <c r="AD108" s="8"/>
      <c r="AE108" s="8"/>
      <c r="AF108" s="8"/>
      <c r="AG108" s="8"/>
      <c r="AH108" s="8"/>
      <c r="AI108" s="8"/>
      <c r="AJ108" s="8"/>
      <c r="AK108" s="8"/>
      <c r="AL108" s="8"/>
      <c r="AM108" s="8"/>
      <c r="AN108" s="8"/>
      <c r="AO108" s="8"/>
      <c r="AP108" s="19">
        <f t="shared" ref="AP108:AQ108" si="306">IFERROR(AQ60/AP60,"")</f>
        <v>1.8830682015245468</v>
      </c>
      <c r="AQ108" s="19">
        <f t="shared" si="306"/>
        <v>1.1439269712839495</v>
      </c>
      <c r="AR108" s="19">
        <f t="shared" si="257"/>
        <v>1.0483478767427763</v>
      </c>
      <c r="AS108" s="19">
        <f t="shared" si="257"/>
        <v>1.0233155294252871</v>
      </c>
      <c r="AT108" s="19">
        <f t="shared" si="257"/>
        <v>1.0092577101177249</v>
      </c>
      <c r="AU108" s="19">
        <f t="shared" si="257"/>
        <v>1.0042226762654114</v>
      </c>
      <c r="AV108" s="19">
        <f t="shared" si="257"/>
        <v>1.0049301100779162</v>
      </c>
      <c r="AW108" s="19">
        <f t="shared" si="257"/>
        <v>1.0028903726820568</v>
      </c>
      <c r="AX108" s="19">
        <f t="shared" si="257"/>
        <v>1.0016327944811758</v>
      </c>
      <c r="AY108" s="19">
        <f t="shared" si="257"/>
        <v>1.0010659936280994</v>
      </c>
      <c r="AZ108" s="19">
        <f t="shared" si="257"/>
        <v>1.0012632067127345</v>
      </c>
      <c r="BA108" s="19">
        <f t="shared" si="257"/>
        <v>1.0006981610518848</v>
      </c>
      <c r="BB108" s="19">
        <f t="shared" si="257"/>
        <v>1.0004750268486755</v>
      </c>
      <c r="BC108" s="19">
        <f t="shared" si="257"/>
        <v>1.0003056885694115</v>
      </c>
      <c r="BD108" s="19">
        <f t="shared" si="257"/>
        <v>1.0004714620596562</v>
      </c>
      <c r="BE108" s="8"/>
      <c r="BF108" s="8"/>
      <c r="BG108" s="8"/>
      <c r="BH108" s="8"/>
      <c r="BI108" s="8"/>
      <c r="BJ108" s="8"/>
      <c r="BK108" s="8"/>
      <c r="BL108" s="8"/>
      <c r="BM108" s="8"/>
      <c r="BN108" s="8"/>
      <c r="BO108" s="8"/>
      <c r="BP108" s="8"/>
      <c r="BQ108" s="8"/>
      <c r="BR108" s="8"/>
      <c r="BS108" s="8"/>
      <c r="BT108" s="8"/>
      <c r="BU108" s="8"/>
      <c r="BV108" s="8"/>
      <c r="BW108" s="8"/>
      <c r="BX108" s="8"/>
      <c r="BY108" s="8"/>
      <c r="BZ108" s="8"/>
      <c r="CA108" s="8"/>
      <c r="CB108" s="8"/>
      <c r="CC108" s="8"/>
      <c r="CD108" s="19">
        <f t="shared" ref="CD108:CE108" si="307">IFERROR(CE60/CD60,"")</f>
        <v>3.3773817536251376</v>
      </c>
      <c r="CE108" s="19">
        <f t="shared" si="307"/>
        <v>1.5312171024949632</v>
      </c>
      <c r="CF108" s="19">
        <f t="shared" si="258"/>
        <v>1.2005026560453806</v>
      </c>
      <c r="CG108" s="19">
        <f t="shared" si="258"/>
        <v>1.0924785809619666</v>
      </c>
      <c r="CH108" s="19">
        <f t="shared" si="258"/>
        <v>1.0506571962780518</v>
      </c>
      <c r="CI108" s="19">
        <f t="shared" si="258"/>
        <v>1.033986926255787</v>
      </c>
      <c r="CJ108" s="19">
        <f t="shared" si="258"/>
        <v>1.0226521818762344</v>
      </c>
      <c r="CK108" s="19">
        <f t="shared" si="258"/>
        <v>1.0189748299566819</v>
      </c>
      <c r="CL108" s="19">
        <f t="shared" si="258"/>
        <v>1.0054596365122714</v>
      </c>
      <c r="CM108" s="19">
        <f t="shared" si="258"/>
        <v>1.0017692640199996</v>
      </c>
      <c r="CN108" s="19">
        <f t="shared" si="258"/>
        <v>1.0046148942673927</v>
      </c>
      <c r="CO108" s="19">
        <f t="shared" si="258"/>
        <v>1.0073868040370455</v>
      </c>
      <c r="CP108" s="19">
        <f t="shared" si="258"/>
        <v>1.003227126247846</v>
      </c>
      <c r="CQ108" s="19">
        <f t="shared" si="258"/>
        <v>1.0010044720723543</v>
      </c>
      <c r="CR108" s="19">
        <f t="shared" si="258"/>
        <v>1.0002977162536233</v>
      </c>
      <c r="CS108" s="8"/>
      <c r="CT108" s="8"/>
      <c r="CU108" s="8"/>
      <c r="CV108" s="8"/>
      <c r="CW108" s="8"/>
      <c r="CX108" s="8"/>
      <c r="CY108" s="8"/>
      <c r="CZ108" s="8"/>
      <c r="DA108" s="8"/>
      <c r="DB108" s="8"/>
      <c r="DC108" s="8"/>
      <c r="DD108" s="8"/>
      <c r="DE108" s="8"/>
      <c r="DF108" s="8"/>
      <c r="DG108" s="8"/>
      <c r="DH108" s="8"/>
      <c r="DI108" s="8"/>
      <c r="DJ108" s="8"/>
      <c r="DK108" s="8"/>
      <c r="DL108" s="8"/>
      <c r="DM108" s="8"/>
      <c r="DN108" s="8"/>
      <c r="DO108" s="8"/>
      <c r="DP108" s="8"/>
      <c r="DQ108" s="8"/>
      <c r="DR108" s="19">
        <f t="shared" ref="DR108:DS108" si="308">IFERROR(DS60/DR60,"")</f>
        <v>3.6702549296480669</v>
      </c>
      <c r="DS108" s="19">
        <f t="shared" si="308"/>
        <v>1.8244091645426348</v>
      </c>
      <c r="DT108" s="19">
        <f t="shared" si="259"/>
        <v>1.5095171946790464</v>
      </c>
      <c r="DU108" s="19">
        <f t="shared" si="259"/>
        <v>1.3439010455145111</v>
      </c>
      <c r="DV108" s="19">
        <f t="shared" si="259"/>
        <v>1.1821583551258503</v>
      </c>
      <c r="DW108" s="19">
        <f t="shared" si="259"/>
        <v>1.1280065278189497</v>
      </c>
      <c r="DX108" s="19">
        <f t="shared" si="259"/>
        <v>1.0892979910240712</v>
      </c>
      <c r="DY108" s="19">
        <f t="shared" si="259"/>
        <v>1.0687904896930331</v>
      </c>
      <c r="DZ108" s="19">
        <f t="shared" si="259"/>
        <v>1.0463571577399211</v>
      </c>
      <c r="EA108" s="19">
        <f t="shared" si="259"/>
        <v>1.055989330648851</v>
      </c>
      <c r="EB108" s="19">
        <f t="shared" si="259"/>
        <v>1.0561948742364133</v>
      </c>
      <c r="EC108" s="19">
        <f t="shared" si="259"/>
        <v>1.0292820970978569</v>
      </c>
      <c r="ED108" s="19">
        <f t="shared" si="259"/>
        <v>1.0207270619197599</v>
      </c>
      <c r="EE108" s="19">
        <f t="shared" si="259"/>
        <v>1.0247391202311555</v>
      </c>
      <c r="EF108" s="19">
        <f t="shared" si="259"/>
        <v>1.0118654209281801</v>
      </c>
      <c r="EG108" s="8"/>
      <c r="EH108" s="8"/>
      <c r="EI108" s="8"/>
      <c r="EJ108" s="8"/>
      <c r="EK108" s="8"/>
      <c r="EL108" s="8"/>
      <c r="EM108" s="8"/>
      <c r="EN108" s="8"/>
      <c r="EO108" s="8"/>
      <c r="EP108" s="8"/>
      <c r="EQ108" s="8"/>
      <c r="ER108" s="8"/>
      <c r="ES108" s="8"/>
      <c r="ET108" s="8"/>
      <c r="EU108" s="8"/>
      <c r="EV108" s="8"/>
      <c r="EW108" s="8"/>
      <c r="EX108" s="8"/>
      <c r="EY108" s="8"/>
      <c r="EZ108" s="8"/>
      <c r="FA108" s="8"/>
      <c r="FB108" s="8"/>
      <c r="FC108" s="8"/>
      <c r="FD108" s="8"/>
      <c r="FE108" s="8"/>
      <c r="FF108" s="19">
        <f t="shared" ref="FF108:FG108" si="309">IFERROR(FG60/FF60,"")</f>
        <v>1.4649358013669338</v>
      </c>
      <c r="FG108" s="19">
        <f t="shared" si="309"/>
        <v>1.0256726682518382</v>
      </c>
      <c r="FH108" s="19">
        <f t="shared" si="260"/>
        <v>1.0112043510625164</v>
      </c>
      <c r="FI108" s="19">
        <f t="shared" si="260"/>
        <v>1.0067601660201368</v>
      </c>
      <c r="FJ108" s="19">
        <f t="shared" si="260"/>
        <v>1.0022810389710775</v>
      </c>
      <c r="FK108" s="19">
        <f t="shared" si="260"/>
        <v>1.0000900239363533</v>
      </c>
      <c r="FL108" s="19">
        <f t="shared" si="260"/>
        <v>1.0005441268719892</v>
      </c>
      <c r="FM108" s="19">
        <f t="shared" si="260"/>
        <v>0.99949010120269466</v>
      </c>
      <c r="FN108" s="19">
        <f t="shared" si="260"/>
        <v>1.0005421225672575</v>
      </c>
      <c r="FO108" s="19">
        <f t="shared" si="260"/>
        <v>1.0001858386963682</v>
      </c>
      <c r="FP108" s="19">
        <f t="shared" si="260"/>
        <v>1.0000823413137088</v>
      </c>
      <c r="FQ108" s="19">
        <f t="shared" si="260"/>
        <v>1.0002352817038271</v>
      </c>
      <c r="FR108" s="19">
        <f t="shared" si="260"/>
        <v>1.0001419899659476</v>
      </c>
      <c r="FS108" s="19">
        <f t="shared" si="260"/>
        <v>1.0002941936466354</v>
      </c>
      <c r="FT108" s="19">
        <f t="shared" si="260"/>
        <v>0.99996329715604826</v>
      </c>
      <c r="FU108" s="8"/>
      <c r="FV108" s="8"/>
      <c r="FW108" s="8"/>
      <c r="FX108" s="8"/>
      <c r="FY108" s="8"/>
      <c r="FZ108" s="8"/>
      <c r="GA108" s="8"/>
      <c r="GB108" s="8"/>
      <c r="GC108" s="8"/>
      <c r="GD108" s="8"/>
      <c r="GE108" s="8"/>
      <c r="GF108" s="8"/>
      <c r="GG108" s="8"/>
      <c r="GH108" s="8"/>
      <c r="GI108" s="8"/>
      <c r="GJ108" s="8"/>
      <c r="GK108" s="8"/>
      <c r="GL108" s="8"/>
      <c r="GM108" s="8"/>
      <c r="GN108" s="8"/>
      <c r="GO108" s="8"/>
      <c r="GP108" s="8"/>
      <c r="GQ108" s="8"/>
      <c r="GR108" s="8"/>
      <c r="GS108" s="8"/>
    </row>
    <row r="109" spans="1:201" x14ac:dyDescent="0.25">
      <c r="A109" s="115">
        <f>$A$61</f>
        <v>20183</v>
      </c>
      <c r="B109" s="19">
        <f t="shared" si="212"/>
        <v>4.3782905065973079</v>
      </c>
      <c r="C109" s="19">
        <f t="shared" si="212"/>
        <v>2.5760158572201357</v>
      </c>
      <c r="D109" s="19">
        <f t="shared" si="261"/>
        <v>1.7896686366819612</v>
      </c>
      <c r="E109" s="19">
        <f t="shared" si="261"/>
        <v>1.3738808391399158</v>
      </c>
      <c r="F109" s="19">
        <f t="shared" si="261"/>
        <v>1.2433243545253854</v>
      </c>
      <c r="G109" s="19">
        <f t="shared" si="261"/>
        <v>1.1726912101659965</v>
      </c>
      <c r="H109" s="19">
        <f t="shared" si="261"/>
        <v>1.1257924940806936</v>
      </c>
      <c r="I109" s="19">
        <f t="shared" si="261"/>
        <v>1.1259293606386185</v>
      </c>
      <c r="J109" s="19">
        <f t="shared" si="261"/>
        <v>1.0659493614389342</v>
      </c>
      <c r="K109" s="19">
        <f t="shared" si="261"/>
        <v>1.0699978447886793</v>
      </c>
      <c r="L109" s="19">
        <f t="shared" si="261"/>
        <v>1.060107037182022</v>
      </c>
      <c r="M109" s="19">
        <f t="shared" si="261"/>
        <v>1.0595561103904561</v>
      </c>
      <c r="N109" s="19">
        <f t="shared" si="261"/>
        <v>1.054248221392857</v>
      </c>
      <c r="O109" s="19">
        <f t="shared" si="261"/>
        <v>1.0532963371492403</v>
      </c>
      <c r="P109" s="8"/>
      <c r="Q109" s="8"/>
      <c r="R109" s="8"/>
      <c r="S109" s="8"/>
      <c r="T109" s="8"/>
      <c r="U109" s="8"/>
      <c r="V109" s="8"/>
      <c r="W109" s="8"/>
      <c r="X109" s="8"/>
      <c r="Y109" s="8"/>
      <c r="Z109" s="8"/>
      <c r="AA109" s="8"/>
      <c r="AB109" s="8"/>
      <c r="AC109" s="8"/>
      <c r="AD109" s="8"/>
      <c r="AE109" s="8"/>
      <c r="AF109" s="8"/>
      <c r="AG109" s="8"/>
      <c r="AH109" s="8"/>
      <c r="AI109" s="8"/>
      <c r="AJ109" s="8"/>
      <c r="AK109" s="8"/>
      <c r="AL109" s="8"/>
      <c r="AM109" s="8"/>
      <c r="AN109" s="8"/>
      <c r="AO109" s="8"/>
      <c r="AP109" s="19">
        <f t="shared" ref="AP109:AQ109" si="310">IFERROR(AQ61/AP61,"")</f>
        <v>2.0046131112810577</v>
      </c>
      <c r="AQ109" s="19">
        <f t="shared" si="310"/>
        <v>1.1491009145562192</v>
      </c>
      <c r="AR109" s="19">
        <f t="shared" si="257"/>
        <v>1.054572309080871</v>
      </c>
      <c r="AS109" s="19">
        <f t="shared" si="257"/>
        <v>1.0247424581825915</v>
      </c>
      <c r="AT109" s="19">
        <f t="shared" si="257"/>
        <v>1.0109564167174077</v>
      </c>
      <c r="AU109" s="19">
        <f t="shared" si="257"/>
        <v>1.0061634894613618</v>
      </c>
      <c r="AV109" s="19">
        <f t="shared" si="257"/>
        <v>1.0047879075272224</v>
      </c>
      <c r="AW109" s="19">
        <f t="shared" si="257"/>
        <v>1.0041822694840303</v>
      </c>
      <c r="AX109" s="19">
        <f t="shared" ref="AR109:BC111" si="311">IFERROR(AY61/AX61,"")</f>
        <v>1.0029593199897255</v>
      </c>
      <c r="AY109" s="19">
        <f t="shared" si="311"/>
        <v>1.0033131969382154</v>
      </c>
      <c r="AZ109" s="19">
        <f t="shared" si="311"/>
        <v>1.0009941472364403</v>
      </c>
      <c r="BA109" s="19">
        <f t="shared" si="311"/>
        <v>1.0012141852943051</v>
      </c>
      <c r="BB109" s="19">
        <f t="shared" si="311"/>
        <v>1.0008125963348269</v>
      </c>
      <c r="BC109" s="19">
        <f t="shared" si="311"/>
        <v>1.0002883054637155</v>
      </c>
      <c r="BD109" s="8"/>
      <c r="BE109" s="8"/>
      <c r="BF109" s="8"/>
      <c r="BG109" s="8"/>
      <c r="BH109" s="8"/>
      <c r="BI109" s="8"/>
      <c r="BJ109" s="8"/>
      <c r="BK109" s="8"/>
      <c r="BL109" s="8"/>
      <c r="BM109" s="8"/>
      <c r="BN109" s="8"/>
      <c r="BO109" s="8"/>
      <c r="BP109" s="8"/>
      <c r="BQ109" s="8"/>
      <c r="BR109" s="8"/>
      <c r="BS109" s="8"/>
      <c r="BT109" s="8"/>
      <c r="BU109" s="8"/>
      <c r="BV109" s="8"/>
      <c r="BW109" s="8"/>
      <c r="BX109" s="8"/>
      <c r="BY109" s="8"/>
      <c r="BZ109" s="8"/>
      <c r="CA109" s="8"/>
      <c r="CB109" s="8"/>
      <c r="CC109" s="8"/>
      <c r="CD109" s="19">
        <f t="shared" ref="CD109:CE109" si="312">IFERROR(CE61/CD61,"")</f>
        <v>3.2831874637812817</v>
      </c>
      <c r="CE109" s="19">
        <f t="shared" si="312"/>
        <v>1.4535148281515304</v>
      </c>
      <c r="CF109" s="19">
        <f t="shared" si="258"/>
        <v>1.2350834334270131</v>
      </c>
      <c r="CG109" s="19">
        <f t="shared" si="258"/>
        <v>1.07985725935446</v>
      </c>
      <c r="CH109" s="19">
        <f t="shared" si="258"/>
        <v>1.0411051623749079</v>
      </c>
      <c r="CI109" s="19">
        <f t="shared" si="258"/>
        <v>1.0243901834709002</v>
      </c>
      <c r="CJ109" s="19">
        <f t="shared" si="258"/>
        <v>1.0173255506019387</v>
      </c>
      <c r="CK109" s="19">
        <f t="shared" si="258"/>
        <v>1.0217484321152746</v>
      </c>
      <c r="CL109" s="19">
        <f t="shared" ref="CF109:CQ111" si="313">IFERROR(CM61/CL61,"")</f>
        <v>1.0041627433785325</v>
      </c>
      <c r="CM109" s="19">
        <f t="shared" si="313"/>
        <v>1.0026625052575087</v>
      </c>
      <c r="CN109" s="19">
        <f t="shared" si="313"/>
        <v>1.0014670593750874</v>
      </c>
      <c r="CO109" s="19">
        <f t="shared" si="313"/>
        <v>1.004298770927111</v>
      </c>
      <c r="CP109" s="19">
        <f t="shared" si="313"/>
        <v>1.002621992380003</v>
      </c>
      <c r="CQ109" s="19">
        <f t="shared" si="313"/>
        <v>1.0021857812008892</v>
      </c>
      <c r="CR109" s="8"/>
      <c r="CS109" s="8"/>
      <c r="CT109" s="8"/>
      <c r="CU109" s="8"/>
      <c r="CV109" s="8"/>
      <c r="CW109" s="8"/>
      <c r="CX109" s="8"/>
      <c r="CY109" s="8"/>
      <c r="CZ109" s="8"/>
      <c r="DA109" s="8"/>
      <c r="DB109" s="8"/>
      <c r="DC109" s="8"/>
      <c r="DD109" s="8"/>
      <c r="DE109" s="8"/>
      <c r="DF109" s="8"/>
      <c r="DG109" s="8"/>
      <c r="DH109" s="8"/>
      <c r="DI109" s="8"/>
      <c r="DJ109" s="8"/>
      <c r="DK109" s="8"/>
      <c r="DL109" s="8"/>
      <c r="DM109" s="8"/>
      <c r="DN109" s="8"/>
      <c r="DO109" s="8"/>
      <c r="DP109" s="8"/>
      <c r="DQ109" s="8"/>
      <c r="DR109" s="19">
        <f t="shared" ref="DR109:DS109" si="314">IFERROR(DS61/DR61,"")</f>
        <v>3.3787542242185467</v>
      </c>
      <c r="DS109" s="19">
        <f t="shared" si="314"/>
        <v>1.8381799003572517</v>
      </c>
      <c r="DT109" s="19">
        <f t="shared" si="259"/>
        <v>1.5556474878296147</v>
      </c>
      <c r="DU109" s="19">
        <f t="shared" si="259"/>
        <v>1.3272151949347102</v>
      </c>
      <c r="DV109" s="19">
        <f t="shared" si="259"/>
        <v>1.1710378246236999</v>
      </c>
      <c r="DW109" s="19">
        <f t="shared" si="259"/>
        <v>1.1144186847549333</v>
      </c>
      <c r="DX109" s="19">
        <f t="shared" si="259"/>
        <v>1.114105647658588</v>
      </c>
      <c r="DY109" s="19">
        <f t="shared" si="259"/>
        <v>1.0968997595069487</v>
      </c>
      <c r="DZ109" s="19">
        <f t="shared" ref="DT109:EE111" si="315">IFERROR(EA61/DZ61,"")</f>
        <v>1.0705122478385849</v>
      </c>
      <c r="EA109" s="19">
        <f t="shared" si="315"/>
        <v>1.055499119010046</v>
      </c>
      <c r="EB109" s="19">
        <f t="shared" si="315"/>
        <v>1.0301683154439771</v>
      </c>
      <c r="EC109" s="19">
        <f t="shared" si="315"/>
        <v>1.0348128059927477</v>
      </c>
      <c r="ED109" s="19">
        <f t="shared" si="315"/>
        <v>1.0251463037164983</v>
      </c>
      <c r="EE109" s="19">
        <f t="shared" si="315"/>
        <v>1.0427233183390954</v>
      </c>
      <c r="EF109" s="8"/>
      <c r="EG109" s="8"/>
      <c r="EH109" s="8"/>
      <c r="EI109" s="8"/>
      <c r="EJ109" s="8"/>
      <c r="EK109" s="8"/>
      <c r="EL109" s="8"/>
      <c r="EM109" s="8"/>
      <c r="EN109" s="8"/>
      <c r="EO109" s="8"/>
      <c r="EP109" s="8"/>
      <c r="EQ109" s="8"/>
      <c r="ER109" s="8"/>
      <c r="ES109" s="8"/>
      <c r="ET109" s="8"/>
      <c r="EU109" s="8"/>
      <c r="EV109" s="8"/>
      <c r="EW109" s="8"/>
      <c r="EX109" s="8"/>
      <c r="EY109" s="8"/>
      <c r="EZ109" s="8"/>
      <c r="FA109" s="8"/>
      <c r="FB109" s="8"/>
      <c r="FC109" s="8"/>
      <c r="FD109" s="8"/>
      <c r="FE109" s="8"/>
      <c r="FF109" s="19">
        <f t="shared" ref="FF109:FG109" si="316">IFERROR(FG61/FF61,"")</f>
        <v>1.4511760801519054</v>
      </c>
      <c r="FG109" s="19">
        <f t="shared" si="316"/>
        <v>1.0221868604733786</v>
      </c>
      <c r="FH109" s="19">
        <f t="shared" si="260"/>
        <v>1.0074756885561647</v>
      </c>
      <c r="FI109" s="19">
        <f t="shared" si="260"/>
        <v>1.0043836497657954</v>
      </c>
      <c r="FJ109" s="19">
        <f t="shared" si="260"/>
        <v>1.0004763173828899</v>
      </c>
      <c r="FK109" s="19">
        <f t="shared" si="260"/>
        <v>1.0009231357929738</v>
      </c>
      <c r="FL109" s="19">
        <f t="shared" si="260"/>
        <v>1.0010555520327842</v>
      </c>
      <c r="FM109" s="19">
        <f t="shared" si="260"/>
        <v>0.99926507343339765</v>
      </c>
      <c r="FN109" s="19">
        <f t="shared" ref="FH109:FS111" si="317">IFERROR(FO61/FN61,"")</f>
        <v>1.0006403399676718</v>
      </c>
      <c r="FO109" s="19">
        <f t="shared" si="317"/>
        <v>1.0002165771044471</v>
      </c>
      <c r="FP109" s="19">
        <f t="shared" si="317"/>
        <v>0.9999654094882604</v>
      </c>
      <c r="FQ109" s="19">
        <f t="shared" si="317"/>
        <v>1.000253129091482</v>
      </c>
      <c r="FR109" s="19">
        <f t="shared" si="317"/>
        <v>0.99978604521151659</v>
      </c>
      <c r="FS109" s="19">
        <f t="shared" si="317"/>
        <v>1.0009286816136171</v>
      </c>
      <c r="FT109" s="8"/>
      <c r="FU109" s="8"/>
      <c r="FV109" s="8"/>
      <c r="FW109" s="8"/>
      <c r="FX109" s="8"/>
      <c r="FY109" s="8"/>
      <c r="FZ109" s="8"/>
      <c r="GA109" s="8"/>
      <c r="GB109" s="8"/>
      <c r="GC109" s="8"/>
      <c r="GD109" s="8"/>
      <c r="GE109" s="8"/>
      <c r="GF109" s="8"/>
      <c r="GG109" s="8"/>
      <c r="GH109" s="8"/>
      <c r="GI109" s="8"/>
      <c r="GJ109" s="8"/>
      <c r="GK109" s="8"/>
      <c r="GL109" s="8"/>
      <c r="GM109" s="8"/>
      <c r="GN109" s="8"/>
      <c r="GO109" s="8"/>
      <c r="GP109" s="8"/>
      <c r="GQ109" s="8"/>
      <c r="GR109" s="8"/>
      <c r="GS109" s="8"/>
    </row>
    <row r="110" spans="1:201" x14ac:dyDescent="0.25">
      <c r="A110" s="115">
        <f>$A$62</f>
        <v>20184</v>
      </c>
      <c r="B110" s="19">
        <f t="shared" si="212"/>
        <v>4.192471384596459</v>
      </c>
      <c r="C110" s="19">
        <f t="shared" si="212"/>
        <v>2.4329529693260619</v>
      </c>
      <c r="D110" s="19">
        <f t="shared" si="261"/>
        <v>1.8193941948922225</v>
      </c>
      <c r="E110" s="19">
        <f t="shared" si="261"/>
        <v>1.3951797335380218</v>
      </c>
      <c r="F110" s="19">
        <f t="shared" si="261"/>
        <v>1.2401837220016843</v>
      </c>
      <c r="G110" s="19">
        <f t="shared" si="261"/>
        <v>1.1714415504756555</v>
      </c>
      <c r="H110" s="19">
        <f t="shared" si="261"/>
        <v>1.1395803920269478</v>
      </c>
      <c r="I110" s="19">
        <f t="shared" si="261"/>
        <v>1.1295146132826042</v>
      </c>
      <c r="J110" s="19">
        <f t="shared" si="261"/>
        <v>1.0812642288870151</v>
      </c>
      <c r="K110" s="19">
        <f t="shared" si="261"/>
        <v>1.0836563178147536</v>
      </c>
      <c r="L110" s="19">
        <f t="shared" si="261"/>
        <v>1.0688814800701376</v>
      </c>
      <c r="M110" s="19">
        <f t="shared" si="261"/>
        <v>1.0633876447694832</v>
      </c>
      <c r="N110" s="19">
        <f t="shared" si="261"/>
        <v>1.0548298148339175</v>
      </c>
      <c r="O110" s="8"/>
      <c r="P110" s="8"/>
      <c r="Q110" s="8"/>
      <c r="R110" s="8"/>
      <c r="S110" s="8"/>
      <c r="T110" s="8"/>
      <c r="U110" s="8"/>
      <c r="V110" s="8"/>
      <c r="W110" s="8"/>
      <c r="X110" s="8"/>
      <c r="Y110" s="8"/>
      <c r="Z110" s="8"/>
      <c r="AA110" s="8"/>
      <c r="AB110" s="8"/>
      <c r="AC110" s="8"/>
      <c r="AD110" s="8"/>
      <c r="AE110" s="8"/>
      <c r="AF110" s="8"/>
      <c r="AG110" s="8"/>
      <c r="AH110" s="8"/>
      <c r="AI110" s="8"/>
      <c r="AJ110" s="8"/>
      <c r="AK110" s="8"/>
      <c r="AL110" s="8"/>
      <c r="AM110" s="8"/>
      <c r="AN110" s="8"/>
      <c r="AO110" s="8"/>
      <c r="AP110" s="19">
        <f t="shared" ref="AP110:AQ110" si="318">IFERROR(AQ62/AP62,"")</f>
        <v>2.007216760384849</v>
      </c>
      <c r="AQ110" s="19">
        <f t="shared" si="318"/>
        <v>1.1474718271658664</v>
      </c>
      <c r="AR110" s="19">
        <f t="shared" si="311"/>
        <v>1.0723231783095313</v>
      </c>
      <c r="AS110" s="19">
        <f t="shared" si="311"/>
        <v>1.0272122624778774</v>
      </c>
      <c r="AT110" s="19">
        <f t="shared" si="311"/>
        <v>1.0125627188366129</v>
      </c>
      <c r="AU110" s="19">
        <f t="shared" si="311"/>
        <v>1.0105422991962421</v>
      </c>
      <c r="AV110" s="19">
        <f t="shared" si="311"/>
        <v>1.0035236495697715</v>
      </c>
      <c r="AW110" s="19">
        <f t="shared" si="311"/>
        <v>1.0032090849369182</v>
      </c>
      <c r="AX110" s="19">
        <f t="shared" si="311"/>
        <v>1.0011556074174592</v>
      </c>
      <c r="AY110" s="19">
        <f t="shared" si="311"/>
        <v>1.0009926822898136</v>
      </c>
      <c r="AZ110" s="19">
        <f t="shared" si="311"/>
        <v>1.0011078653182386</v>
      </c>
      <c r="BA110" s="19">
        <f t="shared" si="311"/>
        <v>1.0015702434148577</v>
      </c>
      <c r="BB110" s="19">
        <f t="shared" si="311"/>
        <v>1.0008451873729975</v>
      </c>
      <c r="BC110" s="8"/>
      <c r="BD110" s="8"/>
      <c r="BE110" s="8"/>
      <c r="BF110" s="8"/>
      <c r="BG110" s="8"/>
      <c r="BH110" s="8"/>
      <c r="BI110" s="8"/>
      <c r="BJ110" s="8"/>
      <c r="BK110" s="8"/>
      <c r="BL110" s="8"/>
      <c r="BM110" s="8"/>
      <c r="BN110" s="8"/>
      <c r="BO110" s="8"/>
      <c r="BP110" s="8"/>
      <c r="BQ110" s="8"/>
      <c r="BR110" s="8"/>
      <c r="BS110" s="8"/>
      <c r="BT110" s="8"/>
      <c r="BU110" s="8"/>
      <c r="BV110" s="8"/>
      <c r="BW110" s="8"/>
      <c r="BX110" s="8"/>
      <c r="BY110" s="8"/>
      <c r="BZ110" s="8"/>
      <c r="CA110" s="8"/>
      <c r="CB110" s="8"/>
      <c r="CC110" s="8"/>
      <c r="CD110" s="19">
        <f t="shared" ref="CD110:CE110" si="319">IFERROR(CE62/CD62,"")</f>
        <v>3.1251040075668644</v>
      </c>
      <c r="CE110" s="19">
        <f t="shared" si="319"/>
        <v>1.5100105370148724</v>
      </c>
      <c r="CF110" s="19">
        <f t="shared" si="313"/>
        <v>1.197748629829515</v>
      </c>
      <c r="CG110" s="19">
        <f t="shared" si="313"/>
        <v>1.0911512545561477</v>
      </c>
      <c r="CH110" s="19">
        <f t="shared" si="313"/>
        <v>1.0484044789217051</v>
      </c>
      <c r="CI110" s="19">
        <f t="shared" si="313"/>
        <v>1.0297268511878201</v>
      </c>
      <c r="CJ110" s="19">
        <f t="shared" si="313"/>
        <v>1.026589423447859</v>
      </c>
      <c r="CK110" s="19">
        <f t="shared" si="313"/>
        <v>1.0158875529234039</v>
      </c>
      <c r="CL110" s="19">
        <f t="shared" si="313"/>
        <v>1.0061160779851133</v>
      </c>
      <c r="CM110" s="19">
        <f t="shared" si="313"/>
        <v>1.0170626188664085</v>
      </c>
      <c r="CN110" s="19">
        <f t="shared" si="313"/>
        <v>1.0046614815777783</v>
      </c>
      <c r="CO110" s="19">
        <f t="shared" si="313"/>
        <v>1.0040338905239856</v>
      </c>
      <c r="CP110" s="19">
        <f t="shared" si="313"/>
        <v>1.0008026813296147</v>
      </c>
      <c r="CQ110" s="8"/>
      <c r="CR110" s="8"/>
      <c r="CS110" s="8"/>
      <c r="CT110" s="8"/>
      <c r="CU110" s="8"/>
      <c r="CV110" s="8"/>
      <c r="CW110" s="8"/>
      <c r="CX110" s="8"/>
      <c r="CY110" s="8"/>
      <c r="CZ110" s="8"/>
      <c r="DA110" s="8"/>
      <c r="DB110" s="8"/>
      <c r="DC110" s="8"/>
      <c r="DD110" s="8"/>
      <c r="DE110" s="8"/>
      <c r="DF110" s="8"/>
      <c r="DG110" s="8"/>
      <c r="DH110" s="8"/>
      <c r="DI110" s="8"/>
      <c r="DJ110" s="8"/>
      <c r="DK110" s="8"/>
      <c r="DL110" s="8"/>
      <c r="DM110" s="8"/>
      <c r="DN110" s="8"/>
      <c r="DO110" s="8"/>
      <c r="DP110" s="8"/>
      <c r="DQ110" s="8"/>
      <c r="DR110" s="19">
        <f t="shared" ref="DR110:DS110" si="320">IFERROR(DS62/DR62,"")</f>
        <v>3.9902071720122376</v>
      </c>
      <c r="DS110" s="19">
        <f t="shared" si="320"/>
        <v>2.0842610059417215</v>
      </c>
      <c r="DT110" s="19">
        <f t="shared" si="315"/>
        <v>1.5369115049561879</v>
      </c>
      <c r="DU110" s="19">
        <f t="shared" si="315"/>
        <v>1.2794339529760677</v>
      </c>
      <c r="DV110" s="19">
        <f t="shared" si="315"/>
        <v>1.1449861948159954</v>
      </c>
      <c r="DW110" s="19">
        <f t="shared" si="315"/>
        <v>1.1198143111244521</v>
      </c>
      <c r="DX110" s="19">
        <f t="shared" si="315"/>
        <v>1.089337410032484</v>
      </c>
      <c r="DY110" s="19">
        <f t="shared" si="315"/>
        <v>1.0944882521722594</v>
      </c>
      <c r="DZ110" s="19">
        <f t="shared" si="315"/>
        <v>1.0588415658455721</v>
      </c>
      <c r="EA110" s="19">
        <f t="shared" si="315"/>
        <v>1.048608000297798</v>
      </c>
      <c r="EB110" s="19">
        <f t="shared" si="315"/>
        <v>1.0276606562057455</v>
      </c>
      <c r="EC110" s="19">
        <f t="shared" si="315"/>
        <v>1.0229184406583789</v>
      </c>
      <c r="ED110" s="19">
        <f t="shared" si="315"/>
        <v>1.0483607646436224</v>
      </c>
      <c r="EE110" s="8"/>
      <c r="EF110" s="8"/>
      <c r="EG110" s="8"/>
      <c r="EH110" s="8"/>
      <c r="EI110" s="8"/>
      <c r="EJ110" s="8"/>
      <c r="EK110" s="8"/>
      <c r="EL110" s="8"/>
      <c r="EM110" s="8"/>
      <c r="EN110" s="8"/>
      <c r="EO110" s="8"/>
      <c r="EP110" s="8"/>
      <c r="EQ110" s="8"/>
      <c r="ER110" s="8"/>
      <c r="ES110" s="8"/>
      <c r="ET110" s="8"/>
      <c r="EU110" s="8"/>
      <c r="EV110" s="8"/>
      <c r="EW110" s="8"/>
      <c r="EX110" s="8"/>
      <c r="EY110" s="8"/>
      <c r="EZ110" s="8"/>
      <c r="FA110" s="8"/>
      <c r="FB110" s="8"/>
      <c r="FC110" s="8"/>
      <c r="FD110" s="8"/>
      <c r="FE110" s="8"/>
      <c r="FF110" s="19">
        <f t="shared" ref="FF110:FG110" si="321">IFERROR(FG62/FF62,"")</f>
        <v>1.5292493059738945</v>
      </c>
      <c r="FG110" s="19">
        <f t="shared" si="321"/>
        <v>1.0176098122428801</v>
      </c>
      <c r="FH110" s="19">
        <f t="shared" si="317"/>
        <v>1.0098365939397065</v>
      </c>
      <c r="FI110" s="19">
        <f t="shared" si="317"/>
        <v>1.0040302481800094</v>
      </c>
      <c r="FJ110" s="19">
        <f t="shared" si="317"/>
        <v>1.0035681299379862</v>
      </c>
      <c r="FK110" s="19">
        <f t="shared" si="317"/>
        <v>0.98428386619905173</v>
      </c>
      <c r="FL110" s="19">
        <f t="shared" si="317"/>
        <v>1.0021215872790323</v>
      </c>
      <c r="FM110" s="19">
        <f t="shared" si="317"/>
        <v>0.9999237686168817</v>
      </c>
      <c r="FN110" s="19">
        <f t="shared" si="317"/>
        <v>1.0019232644689042</v>
      </c>
      <c r="FO110" s="19">
        <f t="shared" si="317"/>
        <v>0.98155093574570607</v>
      </c>
      <c r="FP110" s="19">
        <f t="shared" si="317"/>
        <v>0.99793936850127563</v>
      </c>
      <c r="FQ110" s="19">
        <f t="shared" si="317"/>
        <v>0.99959806319876976</v>
      </c>
      <c r="FR110" s="19">
        <f t="shared" si="317"/>
        <v>0.99969238859256992</v>
      </c>
      <c r="FS110" s="8"/>
      <c r="FT110" s="8"/>
      <c r="FU110" s="8"/>
      <c r="FV110" s="8"/>
      <c r="FW110" s="8"/>
      <c r="FX110" s="8"/>
      <c r="FY110" s="8"/>
      <c r="FZ110" s="8"/>
      <c r="GA110" s="8"/>
      <c r="GB110" s="8"/>
      <c r="GC110" s="8"/>
      <c r="GD110" s="8"/>
      <c r="GE110" s="8"/>
      <c r="GF110" s="8"/>
      <c r="GG110" s="8"/>
      <c r="GH110" s="8"/>
      <c r="GI110" s="8"/>
      <c r="GJ110" s="8"/>
      <c r="GK110" s="8"/>
      <c r="GL110" s="8"/>
      <c r="GM110" s="8"/>
      <c r="GN110" s="8"/>
      <c r="GO110" s="8"/>
      <c r="GP110" s="8"/>
      <c r="GQ110" s="8"/>
      <c r="GR110" s="8"/>
      <c r="GS110" s="8"/>
    </row>
    <row r="111" spans="1:201" x14ac:dyDescent="0.25">
      <c r="A111" s="115">
        <f>$A$63</f>
        <v>20191</v>
      </c>
      <c r="B111" s="19">
        <f t="shared" si="212"/>
        <v>5.4050644092630726</v>
      </c>
      <c r="C111" s="19">
        <f t="shared" si="212"/>
        <v>2.3735829624447744</v>
      </c>
      <c r="D111" s="19">
        <f t="shared" si="261"/>
        <v>1.7595132385772543</v>
      </c>
      <c r="E111" s="19">
        <f t="shared" si="261"/>
        <v>1.3933096136879364</v>
      </c>
      <c r="F111" s="19">
        <f t="shared" si="261"/>
        <v>1.1966336786922707</v>
      </c>
      <c r="G111" s="19">
        <f t="shared" si="261"/>
        <v>1.1477237098339639</v>
      </c>
      <c r="H111" s="19">
        <f t="shared" si="261"/>
        <v>1.139976661559533</v>
      </c>
      <c r="I111" s="19">
        <f t="shared" si="261"/>
        <v>1.1267201966649556</v>
      </c>
      <c r="J111" s="19">
        <f t="shared" si="261"/>
        <v>1.0753834849151145</v>
      </c>
      <c r="K111" s="19">
        <f t="shared" si="261"/>
        <v>1.0832241380332062</v>
      </c>
      <c r="L111" s="19">
        <f t="shared" si="261"/>
        <v>1.062993867089268</v>
      </c>
      <c r="M111" s="19">
        <f t="shared" si="261"/>
        <v>1.0730663609731739</v>
      </c>
      <c r="N111" s="8"/>
      <c r="O111" s="8"/>
      <c r="P111" s="8"/>
      <c r="Q111" s="8"/>
      <c r="R111" s="8"/>
      <c r="S111" s="8"/>
      <c r="T111" s="8"/>
      <c r="U111" s="8"/>
      <c r="V111" s="8"/>
      <c r="W111" s="8"/>
      <c r="X111" s="8"/>
      <c r="Y111" s="8"/>
      <c r="Z111" s="8"/>
      <c r="AA111" s="8"/>
      <c r="AB111" s="8"/>
      <c r="AC111" s="8"/>
      <c r="AD111" s="8"/>
      <c r="AE111" s="8"/>
      <c r="AF111" s="8"/>
      <c r="AG111" s="8"/>
      <c r="AH111" s="8"/>
      <c r="AI111" s="8"/>
      <c r="AJ111" s="8"/>
      <c r="AK111" s="8"/>
      <c r="AL111" s="8"/>
      <c r="AM111" s="8"/>
      <c r="AN111" s="8"/>
      <c r="AO111" s="8"/>
      <c r="AP111" s="19">
        <f t="shared" ref="AP111:AQ111" si="322">IFERROR(AQ63/AP63,"")</f>
        <v>1.8180243109889402</v>
      </c>
      <c r="AQ111" s="19">
        <f t="shared" si="322"/>
        <v>1.2533781799602921</v>
      </c>
      <c r="AR111" s="19">
        <f t="shared" si="311"/>
        <v>1.0616113148757187</v>
      </c>
      <c r="AS111" s="19">
        <f t="shared" si="311"/>
        <v>1.0274891855695389</v>
      </c>
      <c r="AT111" s="19">
        <f t="shared" si="311"/>
        <v>1.0155763372074522</v>
      </c>
      <c r="AU111" s="19">
        <f t="shared" si="311"/>
        <v>1.0062632059237044</v>
      </c>
      <c r="AV111" s="19">
        <f t="shared" si="311"/>
        <v>1.0041096364088404</v>
      </c>
      <c r="AW111" s="19">
        <f t="shared" si="311"/>
        <v>1.0028875936378259</v>
      </c>
      <c r="AX111" s="19">
        <f t="shared" si="311"/>
        <v>1.0022082894260513</v>
      </c>
      <c r="AY111" s="19">
        <f t="shared" si="311"/>
        <v>1.0021568540747634</v>
      </c>
      <c r="AZ111" s="19">
        <f t="shared" si="311"/>
        <v>1.0018005828416954</v>
      </c>
      <c r="BA111" s="19">
        <f t="shared" si="311"/>
        <v>1.0014579616540429</v>
      </c>
      <c r="BB111" s="8"/>
      <c r="BC111" s="8"/>
      <c r="BD111" s="8"/>
      <c r="BE111" s="8"/>
      <c r="BF111" s="8"/>
      <c r="BG111" s="8"/>
      <c r="BH111" s="8"/>
      <c r="BI111" s="8"/>
      <c r="BJ111" s="8"/>
      <c r="BK111" s="8"/>
      <c r="BL111" s="8"/>
      <c r="BM111" s="8"/>
      <c r="BN111" s="8"/>
      <c r="BO111" s="8"/>
      <c r="BP111" s="8"/>
      <c r="BQ111" s="8"/>
      <c r="BR111" s="8"/>
      <c r="BS111" s="8"/>
      <c r="BT111" s="8"/>
      <c r="BU111" s="8"/>
      <c r="BV111" s="8"/>
      <c r="BW111" s="8"/>
      <c r="BX111" s="8"/>
      <c r="BY111" s="8"/>
      <c r="BZ111" s="8"/>
      <c r="CA111" s="8"/>
      <c r="CB111" s="8"/>
      <c r="CC111" s="8"/>
      <c r="CD111" s="19">
        <f t="shared" ref="CD111:CE111" si="323">IFERROR(CE63/CD63,"")</f>
        <v>3.3435353216715944</v>
      </c>
      <c r="CE111" s="19">
        <f t="shared" si="323"/>
        <v>1.4827300552628782</v>
      </c>
      <c r="CF111" s="19">
        <f t="shared" si="313"/>
        <v>1.2030513300529875</v>
      </c>
      <c r="CG111" s="19">
        <f t="shared" si="313"/>
        <v>1.0933074209917026</v>
      </c>
      <c r="CH111" s="19">
        <f t="shared" si="313"/>
        <v>1.0481337828731645</v>
      </c>
      <c r="CI111" s="19">
        <f t="shared" si="313"/>
        <v>1.0255088183268763</v>
      </c>
      <c r="CJ111" s="19">
        <f t="shared" si="313"/>
        <v>1.0189708506195803</v>
      </c>
      <c r="CK111" s="19">
        <f t="shared" si="313"/>
        <v>1.0194646831934868</v>
      </c>
      <c r="CL111" s="19">
        <f t="shared" si="313"/>
        <v>1.0047129095938157</v>
      </c>
      <c r="CM111" s="19">
        <f t="shared" si="313"/>
        <v>1.0030132389779305</v>
      </c>
      <c r="CN111" s="19">
        <f t="shared" si="313"/>
        <v>1.0066150691017062</v>
      </c>
      <c r="CO111" s="19">
        <f t="shared" si="313"/>
        <v>1.0036290017257135</v>
      </c>
      <c r="CP111" s="8"/>
      <c r="CQ111" s="8"/>
      <c r="CR111" s="8"/>
      <c r="CS111" s="8"/>
      <c r="CT111" s="8"/>
      <c r="CU111" s="8"/>
      <c r="CV111" s="8"/>
      <c r="CW111" s="8"/>
      <c r="CX111" s="8"/>
      <c r="CY111" s="8"/>
      <c r="CZ111" s="8"/>
      <c r="DA111" s="8"/>
      <c r="DB111" s="8"/>
      <c r="DC111" s="8"/>
      <c r="DD111" s="8"/>
      <c r="DE111" s="8"/>
      <c r="DF111" s="8"/>
      <c r="DG111" s="8"/>
      <c r="DH111" s="8"/>
      <c r="DI111" s="8"/>
      <c r="DJ111" s="8"/>
      <c r="DK111" s="8"/>
      <c r="DL111" s="8"/>
      <c r="DM111" s="8"/>
      <c r="DN111" s="8"/>
      <c r="DO111" s="8"/>
      <c r="DP111" s="8"/>
      <c r="DQ111" s="8"/>
      <c r="DR111" s="19">
        <f t="shared" ref="DR111:DS111" si="324">IFERROR(DS63/DR63,"")</f>
        <v>3.4285215586078741</v>
      </c>
      <c r="DS111" s="19">
        <f t="shared" si="324"/>
        <v>1.9911447733050711</v>
      </c>
      <c r="DT111" s="19">
        <f t="shared" si="315"/>
        <v>1.6109682195750248</v>
      </c>
      <c r="DU111" s="19">
        <f t="shared" si="315"/>
        <v>1.2707460899534444</v>
      </c>
      <c r="DV111" s="19">
        <f t="shared" si="315"/>
        <v>1.1364255170290445</v>
      </c>
      <c r="DW111" s="19">
        <f t="shared" si="315"/>
        <v>1.10644500149395</v>
      </c>
      <c r="DX111" s="19">
        <f t="shared" si="315"/>
        <v>1.1185598609308767</v>
      </c>
      <c r="DY111" s="19">
        <f t="shared" si="315"/>
        <v>1.0887346332208161</v>
      </c>
      <c r="DZ111" s="19">
        <f t="shared" si="315"/>
        <v>1.0602331025800014</v>
      </c>
      <c r="EA111" s="19">
        <f t="shared" si="315"/>
        <v>1.052648827548393</v>
      </c>
      <c r="EB111" s="19">
        <f t="shared" si="315"/>
        <v>1.0402322001008735</v>
      </c>
      <c r="EC111" s="19">
        <f t="shared" si="315"/>
        <v>1.0498260033984712</v>
      </c>
      <c r="ED111" s="8"/>
      <c r="EE111" s="8"/>
      <c r="EF111" s="8"/>
      <c r="EG111" s="8"/>
      <c r="EH111" s="8"/>
      <c r="EI111" s="8"/>
      <c r="EJ111" s="8"/>
      <c r="EK111" s="8"/>
      <c r="EL111" s="8"/>
      <c r="EM111" s="8"/>
      <c r="EN111" s="8"/>
      <c r="EO111" s="8"/>
      <c r="EP111" s="8"/>
      <c r="EQ111" s="8"/>
      <c r="ER111" s="8"/>
      <c r="ES111" s="8"/>
      <c r="ET111" s="8"/>
      <c r="EU111" s="8"/>
      <c r="EV111" s="8"/>
      <c r="EW111" s="8"/>
      <c r="EX111" s="8"/>
      <c r="EY111" s="8"/>
      <c r="EZ111" s="8"/>
      <c r="FA111" s="8"/>
      <c r="FB111" s="8"/>
      <c r="FC111" s="8"/>
      <c r="FD111" s="8"/>
      <c r="FE111" s="8"/>
      <c r="FF111" s="19">
        <f t="shared" ref="FF111:FG111" si="325">IFERROR(FG63/FF63,"")</f>
        <v>1.4407396912999602</v>
      </c>
      <c r="FG111" s="19">
        <f t="shared" si="325"/>
        <v>1.0375470128570774</v>
      </c>
      <c r="FH111" s="19">
        <f t="shared" si="317"/>
        <v>0.97194480437374053</v>
      </c>
      <c r="FI111" s="19">
        <f t="shared" si="317"/>
        <v>1.0029236909011714</v>
      </c>
      <c r="FJ111" s="19">
        <f t="shared" si="317"/>
        <v>1.0018511160555206</v>
      </c>
      <c r="FK111" s="19">
        <f t="shared" si="317"/>
        <v>1.0002014630634182</v>
      </c>
      <c r="FL111" s="19">
        <f t="shared" si="317"/>
        <v>1.000993401205521</v>
      </c>
      <c r="FM111" s="19">
        <f t="shared" si="317"/>
        <v>1.0020007487154494</v>
      </c>
      <c r="FN111" s="19">
        <f t="shared" si="317"/>
        <v>1.0007753979817531</v>
      </c>
      <c r="FO111" s="19">
        <f t="shared" si="317"/>
        <v>1.000425343844495</v>
      </c>
      <c r="FP111" s="19">
        <f t="shared" si="317"/>
        <v>0.99999236570925976</v>
      </c>
      <c r="FQ111" s="19">
        <f t="shared" si="317"/>
        <v>0.99838596262264745</v>
      </c>
      <c r="FR111" s="8"/>
      <c r="FS111" s="8"/>
      <c r="FT111" s="8"/>
      <c r="FU111" s="8"/>
      <c r="FV111" s="8"/>
      <c r="FW111" s="8"/>
      <c r="FX111" s="8"/>
      <c r="FY111" s="8"/>
      <c r="FZ111" s="8"/>
      <c r="GA111" s="8"/>
      <c r="GB111" s="8"/>
      <c r="GC111" s="8"/>
      <c r="GD111" s="8"/>
      <c r="GE111" s="8"/>
      <c r="GF111" s="8"/>
      <c r="GG111" s="8"/>
      <c r="GH111" s="8"/>
      <c r="GI111" s="8"/>
      <c r="GJ111" s="8"/>
      <c r="GK111" s="8"/>
      <c r="GL111" s="8"/>
      <c r="GM111" s="8"/>
      <c r="GN111" s="8"/>
      <c r="GO111" s="8"/>
      <c r="GP111" s="8"/>
      <c r="GQ111" s="8"/>
      <c r="GR111" s="8"/>
      <c r="GS111" s="8"/>
    </row>
    <row r="112" spans="1:201" x14ac:dyDescent="0.25">
      <c r="A112" s="115">
        <f>$A$64</f>
        <v>20192</v>
      </c>
      <c r="B112" s="19">
        <f t="shared" si="212"/>
        <v>3.8999524236025023</v>
      </c>
      <c r="C112" s="19">
        <f t="shared" si="212"/>
        <v>2.6431764234750457</v>
      </c>
      <c r="D112" s="19">
        <f t="shared" ref="D112:L118" si="326">IFERROR(E64/D64,"")</f>
        <v>1.8253136419216709</v>
      </c>
      <c r="E112" s="19">
        <f t="shared" si="326"/>
        <v>1.3574239583937733</v>
      </c>
      <c r="F112" s="19">
        <f t="shared" si="326"/>
        <v>1.214853236636102</v>
      </c>
      <c r="G112" s="19">
        <f t="shared" si="326"/>
        <v>1.1678931019551428</v>
      </c>
      <c r="H112" s="19">
        <f t="shared" si="326"/>
        <v>1.143583842467955</v>
      </c>
      <c r="I112" s="19">
        <f t="shared" si="326"/>
        <v>1.1351773172718986</v>
      </c>
      <c r="J112" s="19">
        <f t="shared" si="326"/>
        <v>1.0881080877194478</v>
      </c>
      <c r="K112" s="19">
        <f t="shared" si="326"/>
        <v>1.0816646875931433</v>
      </c>
      <c r="L112" s="19">
        <f t="shared" si="326"/>
        <v>1.0903272565545101</v>
      </c>
      <c r="M112" s="8"/>
      <c r="N112" s="8"/>
      <c r="O112" s="8"/>
      <c r="P112" s="8"/>
      <c r="Q112" s="8"/>
      <c r="R112" s="8"/>
      <c r="S112" s="8"/>
      <c r="T112" s="8"/>
      <c r="U112" s="8"/>
      <c r="V112" s="8"/>
      <c r="W112" s="8"/>
      <c r="X112" s="8"/>
      <c r="Y112" s="8"/>
      <c r="Z112" s="8"/>
      <c r="AA112" s="8"/>
      <c r="AB112" s="8"/>
      <c r="AC112" s="8"/>
      <c r="AD112" s="8"/>
      <c r="AE112" s="8"/>
      <c r="AF112" s="8"/>
      <c r="AG112" s="8"/>
      <c r="AH112" s="8"/>
      <c r="AI112" s="8"/>
      <c r="AJ112" s="8"/>
      <c r="AK112" s="8"/>
      <c r="AL112" s="8"/>
      <c r="AM112" s="8"/>
      <c r="AN112" s="8"/>
      <c r="AO112" s="8"/>
      <c r="AP112" s="19">
        <f t="shared" ref="AP112:AZ112" si="327">IFERROR(AQ64/AP64,"")</f>
        <v>2.0613677490760098</v>
      </c>
      <c r="AQ112" s="19">
        <f t="shared" si="327"/>
        <v>1.1594295033533368</v>
      </c>
      <c r="AR112" s="19">
        <f t="shared" si="327"/>
        <v>1.0506558944628024</v>
      </c>
      <c r="AS112" s="19">
        <f t="shared" si="327"/>
        <v>1.0348665767999929</v>
      </c>
      <c r="AT112" s="19">
        <f t="shared" si="327"/>
        <v>1.0098064079180875</v>
      </c>
      <c r="AU112" s="19">
        <f t="shared" si="327"/>
        <v>1.006105504873434</v>
      </c>
      <c r="AV112" s="19">
        <f t="shared" si="327"/>
        <v>1.0034733961878057</v>
      </c>
      <c r="AW112" s="19">
        <f t="shared" si="327"/>
        <v>1.0019469421296361</v>
      </c>
      <c r="AX112" s="19">
        <f t="shared" si="327"/>
        <v>1.0015340545581404</v>
      </c>
      <c r="AY112" s="19">
        <f t="shared" si="327"/>
        <v>1.0021519740088451</v>
      </c>
      <c r="AZ112" s="19">
        <f t="shared" si="327"/>
        <v>1.0017063762129714</v>
      </c>
      <c r="BA112" s="8"/>
      <c r="BB112" s="8"/>
      <c r="BC112" s="8"/>
      <c r="BD112" s="8"/>
      <c r="BE112" s="8"/>
      <c r="BF112" s="8"/>
      <c r="BG112" s="8"/>
      <c r="BH112" s="8"/>
      <c r="BI112" s="8"/>
      <c r="BJ112" s="8"/>
      <c r="BK112" s="8"/>
      <c r="BL112" s="8"/>
      <c r="BM112" s="8"/>
      <c r="BN112" s="8"/>
      <c r="BO112" s="8"/>
      <c r="BP112" s="8"/>
      <c r="BQ112" s="8"/>
      <c r="BR112" s="8"/>
      <c r="BS112" s="8"/>
      <c r="BT112" s="8"/>
      <c r="BU112" s="8"/>
      <c r="BV112" s="8"/>
      <c r="BW112" s="8"/>
      <c r="BX112" s="8"/>
      <c r="BY112" s="8"/>
      <c r="BZ112" s="8"/>
      <c r="CA112" s="8"/>
      <c r="CB112" s="8"/>
      <c r="CC112" s="8"/>
      <c r="CD112" s="19">
        <f t="shared" ref="CD112:CN112" si="328">IFERROR(CE64/CD64,"")</f>
        <v>3.2990270277899589</v>
      </c>
      <c r="CE112" s="19">
        <f t="shared" si="328"/>
        <v>1.4739596826535561</v>
      </c>
      <c r="CF112" s="19">
        <f t="shared" si="328"/>
        <v>1.1805311387137762</v>
      </c>
      <c r="CG112" s="19">
        <f t="shared" si="328"/>
        <v>1.091536628768619</v>
      </c>
      <c r="CH112" s="19">
        <f t="shared" si="328"/>
        <v>1.050951689611245</v>
      </c>
      <c r="CI112" s="19">
        <f t="shared" si="328"/>
        <v>1.0412550816949968</v>
      </c>
      <c r="CJ112" s="19">
        <f t="shared" si="328"/>
        <v>1.0243172493216726</v>
      </c>
      <c r="CK112" s="19">
        <f t="shared" si="328"/>
        <v>1.0248402091513624</v>
      </c>
      <c r="CL112" s="19">
        <f t="shared" si="328"/>
        <v>1.0017178488266938</v>
      </c>
      <c r="CM112" s="19">
        <f t="shared" si="328"/>
        <v>1.0058321152797496</v>
      </c>
      <c r="CN112" s="19">
        <f t="shared" si="328"/>
        <v>1.0049932607192669</v>
      </c>
      <c r="CO112" s="8"/>
      <c r="CP112" s="8"/>
      <c r="CQ112" s="8"/>
      <c r="CR112" s="8"/>
      <c r="CS112" s="8"/>
      <c r="CT112" s="8"/>
      <c r="CU112" s="8"/>
      <c r="CV112" s="8"/>
      <c r="CW112" s="8"/>
      <c r="CX112" s="8"/>
      <c r="CY112" s="8"/>
      <c r="CZ112" s="8"/>
      <c r="DA112" s="8"/>
      <c r="DB112" s="8"/>
      <c r="DC112" s="8"/>
      <c r="DD112" s="8"/>
      <c r="DE112" s="8"/>
      <c r="DF112" s="8"/>
      <c r="DG112" s="8"/>
      <c r="DH112" s="8"/>
      <c r="DI112" s="8"/>
      <c r="DJ112" s="8"/>
      <c r="DK112" s="8"/>
      <c r="DL112" s="8"/>
      <c r="DM112" s="8"/>
      <c r="DN112" s="8"/>
      <c r="DO112" s="8"/>
      <c r="DP112" s="8"/>
      <c r="DQ112" s="8"/>
      <c r="DR112" s="19">
        <f t="shared" ref="DR112:EB112" si="329">IFERROR(DS64/DR64,"")</f>
        <v>3.108238906827371</v>
      </c>
      <c r="DS112" s="19">
        <f t="shared" si="329"/>
        <v>2.1438714998130619</v>
      </c>
      <c r="DT112" s="19">
        <f t="shared" si="329"/>
        <v>1.5182204185981942</v>
      </c>
      <c r="DU112" s="19">
        <f t="shared" si="329"/>
        <v>1.3148790134450843</v>
      </c>
      <c r="DV112" s="19">
        <f t="shared" si="329"/>
        <v>1.1164464472803117</v>
      </c>
      <c r="DW112" s="19">
        <f t="shared" si="329"/>
        <v>1.1273925332401786</v>
      </c>
      <c r="DX112" s="19">
        <f t="shared" si="329"/>
        <v>1.1056087833909363</v>
      </c>
      <c r="DY112" s="19">
        <f t="shared" si="329"/>
        <v>1.1091444408877353</v>
      </c>
      <c r="DZ112" s="19">
        <f t="shared" si="329"/>
        <v>1.0611032654014201</v>
      </c>
      <c r="EA112" s="19">
        <f t="shared" si="329"/>
        <v>1.0766489689297418</v>
      </c>
      <c r="EB112" s="19">
        <f t="shared" si="329"/>
        <v>1.046219319691293</v>
      </c>
      <c r="EC112" s="8"/>
      <c r="ED112" s="8"/>
      <c r="EE112" s="8"/>
      <c r="EF112" s="8"/>
      <c r="EG112" s="8"/>
      <c r="EH112" s="8"/>
      <c r="EI112" s="8"/>
      <c r="EJ112" s="8"/>
      <c r="EK112" s="8"/>
      <c r="EL112" s="8"/>
      <c r="EM112" s="8"/>
      <c r="EN112" s="8"/>
      <c r="EO112" s="8"/>
      <c r="EP112" s="8"/>
      <c r="EQ112" s="8"/>
      <c r="ER112" s="8"/>
      <c r="ES112" s="8"/>
      <c r="ET112" s="8"/>
      <c r="EU112" s="8"/>
      <c r="EV112" s="8"/>
      <c r="EW112" s="8"/>
      <c r="EX112" s="8"/>
      <c r="EY112" s="8"/>
      <c r="EZ112" s="8"/>
      <c r="FA112" s="8"/>
      <c r="FB112" s="8"/>
      <c r="FC112" s="8"/>
      <c r="FD112" s="8"/>
      <c r="FE112" s="8"/>
      <c r="FF112" s="19">
        <f t="shared" ref="FF112:FP112" si="330">IFERROR(FG64/FF64,"")</f>
        <v>1.4902357729579412</v>
      </c>
      <c r="FG112" s="19">
        <f t="shared" si="330"/>
        <v>1.0322208935531132</v>
      </c>
      <c r="FH112" s="19">
        <f t="shared" si="330"/>
        <v>1.0084106915483109</v>
      </c>
      <c r="FI112" s="19">
        <f t="shared" si="330"/>
        <v>1.0035592888855938</v>
      </c>
      <c r="FJ112" s="19">
        <f t="shared" si="330"/>
        <v>1.0031314521623775</v>
      </c>
      <c r="FK112" s="19">
        <f t="shared" si="330"/>
        <v>1.0015432117602008</v>
      </c>
      <c r="FL112" s="19">
        <f t="shared" si="330"/>
        <v>1.000480797060237</v>
      </c>
      <c r="FM112" s="19">
        <f t="shared" si="330"/>
        <v>1.0002110918060731</v>
      </c>
      <c r="FN112" s="19">
        <f t="shared" si="330"/>
        <v>1.0002480660695792</v>
      </c>
      <c r="FO112" s="19">
        <f t="shared" si="330"/>
        <v>1.0007161468437802</v>
      </c>
      <c r="FP112" s="19">
        <f t="shared" si="330"/>
        <v>1.0000914011035722</v>
      </c>
      <c r="FQ112" s="8"/>
      <c r="FR112" s="8"/>
      <c r="FS112" s="8"/>
      <c r="FT112" s="8"/>
      <c r="FU112" s="8"/>
      <c r="FV112" s="8"/>
      <c r="FW112" s="8"/>
      <c r="FX112" s="8"/>
      <c r="FY112" s="8"/>
      <c r="FZ112" s="8"/>
      <c r="GA112" s="8"/>
      <c r="GB112" s="8"/>
      <c r="GC112" s="8"/>
      <c r="GD112" s="8"/>
      <c r="GE112" s="8"/>
      <c r="GF112" s="8"/>
      <c r="GG112" s="8"/>
      <c r="GH112" s="8"/>
      <c r="GI112" s="8"/>
      <c r="GJ112" s="8"/>
      <c r="GK112" s="8"/>
      <c r="GL112" s="8"/>
      <c r="GM112" s="8"/>
      <c r="GN112" s="8"/>
      <c r="GO112" s="8"/>
      <c r="GP112" s="8"/>
      <c r="GQ112" s="8"/>
      <c r="GR112" s="8"/>
      <c r="GS112" s="8"/>
    </row>
    <row r="113" spans="1:201" x14ac:dyDescent="0.25">
      <c r="A113" s="115">
        <f>$A$65</f>
        <v>20193</v>
      </c>
      <c r="B113" s="19">
        <f t="shared" si="212"/>
        <v>5.0836557031591827</v>
      </c>
      <c r="C113" s="19">
        <f t="shared" si="212"/>
        <v>2.7986112137959296</v>
      </c>
      <c r="D113" s="19">
        <f t="shared" si="326"/>
        <v>1.6646622062507697</v>
      </c>
      <c r="E113" s="19">
        <f t="shared" si="326"/>
        <v>1.3474377942072311</v>
      </c>
      <c r="F113" s="19">
        <f t="shared" si="326"/>
        <v>1.2428972121495121</v>
      </c>
      <c r="G113" s="19">
        <f t="shared" si="326"/>
        <v>1.1509190557809827</v>
      </c>
      <c r="H113" s="19">
        <f t="shared" si="326"/>
        <v>1.1440502457084565</v>
      </c>
      <c r="I113" s="19">
        <f t="shared" si="326"/>
        <v>1.1318542982149262</v>
      </c>
      <c r="J113" s="19">
        <f t="shared" si="326"/>
        <v>1.0931210457535492</v>
      </c>
      <c r="K113" s="19">
        <f t="shared" si="326"/>
        <v>1.0912623558804018</v>
      </c>
      <c r="L113" s="8"/>
      <c r="M113" s="8"/>
      <c r="N113" s="8"/>
      <c r="O113" s="8"/>
      <c r="P113" s="8"/>
      <c r="Q113" s="8"/>
      <c r="R113" s="8"/>
      <c r="S113" s="8"/>
      <c r="T113" s="8"/>
      <c r="U113" s="8"/>
      <c r="V113" s="8"/>
      <c r="W113" s="8"/>
      <c r="X113" s="8"/>
      <c r="Y113" s="8"/>
      <c r="Z113" s="8"/>
      <c r="AA113" s="8"/>
      <c r="AB113" s="8"/>
      <c r="AC113" s="8"/>
      <c r="AD113" s="8"/>
      <c r="AE113" s="8"/>
      <c r="AF113" s="8"/>
      <c r="AG113" s="8"/>
      <c r="AH113" s="8"/>
      <c r="AI113" s="8"/>
      <c r="AJ113" s="8"/>
      <c r="AK113" s="8"/>
      <c r="AL113" s="8"/>
      <c r="AM113" s="8"/>
      <c r="AN113" s="8"/>
      <c r="AO113" s="8"/>
      <c r="AP113" s="19">
        <f t="shared" ref="AP113:AY113" si="331">IFERROR(AQ65/AP65,"")</f>
        <v>2.0330831770682507</v>
      </c>
      <c r="AQ113" s="19">
        <f t="shared" si="331"/>
        <v>1.1546167967693162</v>
      </c>
      <c r="AR113" s="19">
        <f t="shared" si="331"/>
        <v>1.0726243081354778</v>
      </c>
      <c r="AS113" s="19">
        <f t="shared" si="331"/>
        <v>1.0186737437919391</v>
      </c>
      <c r="AT113" s="19">
        <f t="shared" si="331"/>
        <v>1.0079361207910664</v>
      </c>
      <c r="AU113" s="19">
        <f t="shared" si="331"/>
        <v>1.0047602481394859</v>
      </c>
      <c r="AV113" s="19">
        <f t="shared" si="331"/>
        <v>1.0034852195857571</v>
      </c>
      <c r="AW113" s="19">
        <f t="shared" si="331"/>
        <v>1.004021637793056</v>
      </c>
      <c r="AX113" s="19">
        <f t="shared" si="331"/>
        <v>1.0021677132739215</v>
      </c>
      <c r="AY113" s="19">
        <f t="shared" si="331"/>
        <v>1.001496263467766</v>
      </c>
      <c r="AZ113" s="8"/>
      <c r="BA113" s="8"/>
      <c r="BB113" s="8"/>
      <c r="BC113" s="8"/>
      <c r="BD113" s="8"/>
      <c r="BE113" s="8"/>
      <c r="BF113" s="8"/>
      <c r="BG113" s="8"/>
      <c r="BH113" s="8"/>
      <c r="BI113" s="8"/>
      <c r="BJ113" s="8"/>
      <c r="BK113" s="8"/>
      <c r="BL113" s="8"/>
      <c r="BM113" s="8"/>
      <c r="BN113" s="8"/>
      <c r="BO113" s="8"/>
      <c r="BP113" s="8"/>
      <c r="BQ113" s="8"/>
      <c r="BR113" s="8"/>
      <c r="BS113" s="8"/>
      <c r="BT113" s="8"/>
      <c r="BU113" s="8"/>
      <c r="BV113" s="8"/>
      <c r="BW113" s="8"/>
      <c r="BX113" s="8"/>
      <c r="BY113" s="8"/>
      <c r="BZ113" s="8"/>
      <c r="CA113" s="8"/>
      <c r="CB113" s="8"/>
      <c r="CC113" s="8"/>
      <c r="CD113" s="19">
        <f t="shared" ref="CD113:CM113" si="332">IFERROR(CE65/CD65,"")</f>
        <v>2.8887184313933796</v>
      </c>
      <c r="CE113" s="19">
        <f t="shared" si="332"/>
        <v>1.4980600742443611</v>
      </c>
      <c r="CF113" s="19">
        <f t="shared" si="332"/>
        <v>1.1938373452651996</v>
      </c>
      <c r="CG113" s="19">
        <f t="shared" si="332"/>
        <v>1.0843092979899456</v>
      </c>
      <c r="CH113" s="19">
        <f t="shared" si="332"/>
        <v>1.0720056945639338</v>
      </c>
      <c r="CI113" s="19">
        <f t="shared" si="332"/>
        <v>1.0301491294886747</v>
      </c>
      <c r="CJ113" s="19">
        <f t="shared" si="332"/>
        <v>1.0321627939305955</v>
      </c>
      <c r="CK113" s="19">
        <f t="shared" si="332"/>
        <v>1.0176692946982686</v>
      </c>
      <c r="CL113" s="19">
        <f t="shared" si="332"/>
        <v>1.0133346284787121</v>
      </c>
      <c r="CM113" s="19">
        <f t="shared" si="332"/>
        <v>1.0073071365291595</v>
      </c>
      <c r="CN113" s="8"/>
      <c r="CO113" s="8"/>
      <c r="CP113" s="8"/>
      <c r="CQ113" s="8"/>
      <c r="CR113" s="8"/>
      <c r="CS113" s="8"/>
      <c r="CT113" s="8"/>
      <c r="CU113" s="8"/>
      <c r="CV113" s="8"/>
      <c r="CW113" s="8"/>
      <c r="CX113" s="8"/>
      <c r="CY113" s="8"/>
      <c r="CZ113" s="8"/>
      <c r="DA113" s="8"/>
      <c r="DB113" s="8"/>
      <c r="DC113" s="8"/>
      <c r="DD113" s="8"/>
      <c r="DE113" s="8"/>
      <c r="DF113" s="8"/>
      <c r="DG113" s="8"/>
      <c r="DH113" s="8"/>
      <c r="DI113" s="8"/>
      <c r="DJ113" s="8"/>
      <c r="DK113" s="8"/>
      <c r="DL113" s="8"/>
      <c r="DM113" s="8"/>
      <c r="DN113" s="8"/>
      <c r="DO113" s="8"/>
      <c r="DP113" s="8"/>
      <c r="DQ113" s="8"/>
      <c r="DR113" s="19">
        <f t="shared" ref="DR113:EA113" si="333">IFERROR(DS65/DR65,"")</f>
        <v>3.6358400245090565</v>
      </c>
      <c r="DS113" s="19">
        <f t="shared" si="333"/>
        <v>1.8056783273051298</v>
      </c>
      <c r="DT113" s="19">
        <f t="shared" si="333"/>
        <v>1.5870354287933823</v>
      </c>
      <c r="DU113" s="19">
        <f t="shared" si="333"/>
        <v>1.3091993291643405</v>
      </c>
      <c r="DV113" s="19">
        <f t="shared" si="333"/>
        <v>1.2114594398778793</v>
      </c>
      <c r="DW113" s="19">
        <f t="shared" si="333"/>
        <v>1.1422419631253569</v>
      </c>
      <c r="DX113" s="19">
        <f t="shared" si="333"/>
        <v>1.1307878875328248</v>
      </c>
      <c r="DY113" s="19">
        <f t="shared" si="333"/>
        <v>1.1160296133767007</v>
      </c>
      <c r="DZ113" s="19">
        <f t="shared" si="333"/>
        <v>1.0588389704737629</v>
      </c>
      <c r="EA113" s="19">
        <f t="shared" si="333"/>
        <v>1.0596493723617353</v>
      </c>
      <c r="EB113" s="8"/>
      <c r="EC113" s="8"/>
      <c r="ED113" s="8"/>
      <c r="EE113" s="8"/>
      <c r="EF113" s="8"/>
      <c r="EG113" s="8"/>
      <c r="EH113" s="8"/>
      <c r="EI113" s="8"/>
      <c r="EJ113" s="8"/>
      <c r="EK113" s="8"/>
      <c r="EL113" s="8"/>
      <c r="EM113" s="8"/>
      <c r="EN113" s="8"/>
      <c r="EO113" s="8"/>
      <c r="EP113" s="8"/>
      <c r="EQ113" s="8"/>
      <c r="ER113" s="8"/>
      <c r="ES113" s="8"/>
      <c r="ET113" s="8"/>
      <c r="EU113" s="8"/>
      <c r="EV113" s="8"/>
      <c r="EW113" s="8"/>
      <c r="EX113" s="8"/>
      <c r="EY113" s="8"/>
      <c r="EZ113" s="8"/>
      <c r="FA113" s="8"/>
      <c r="FB113" s="8"/>
      <c r="FC113" s="8"/>
      <c r="FD113" s="8"/>
      <c r="FE113" s="8"/>
      <c r="FF113" s="19">
        <f t="shared" ref="FF113:FO113" si="334">IFERROR(FG65/FF65,"")</f>
        <v>1.4623654395231738</v>
      </c>
      <c r="FG113" s="19">
        <f t="shared" si="334"/>
        <v>1.0292014358146038</v>
      </c>
      <c r="FH113" s="19">
        <f t="shared" si="334"/>
        <v>1.0061358560561617</v>
      </c>
      <c r="FI113" s="19">
        <f t="shared" si="334"/>
        <v>1.0042593593846261</v>
      </c>
      <c r="FJ113" s="19">
        <f t="shared" si="334"/>
        <v>1.00282265659757</v>
      </c>
      <c r="FK113" s="19">
        <f t="shared" si="334"/>
        <v>1.0017741327522203</v>
      </c>
      <c r="FL113" s="19">
        <f t="shared" si="334"/>
        <v>1.0012809020181783</v>
      </c>
      <c r="FM113" s="19">
        <f t="shared" si="334"/>
        <v>1.0007552517428833</v>
      </c>
      <c r="FN113" s="19">
        <f t="shared" si="334"/>
        <v>1.0009889068494673</v>
      </c>
      <c r="FO113" s="19">
        <f t="shared" si="334"/>
        <v>1.0005686488972882</v>
      </c>
      <c r="FP113" s="8"/>
      <c r="FQ113" s="8"/>
      <c r="FR113" s="8"/>
      <c r="FS113" s="8"/>
      <c r="FT113" s="8"/>
      <c r="FU113" s="8"/>
      <c r="FV113" s="8"/>
      <c r="FW113" s="8"/>
      <c r="FX113" s="8"/>
      <c r="FY113" s="8"/>
      <c r="FZ113" s="8"/>
      <c r="GA113" s="8"/>
      <c r="GB113" s="8"/>
      <c r="GC113" s="8"/>
      <c r="GD113" s="8"/>
      <c r="GE113" s="8"/>
      <c r="GF113" s="8"/>
      <c r="GG113" s="8"/>
      <c r="GH113" s="8"/>
      <c r="GI113" s="8"/>
      <c r="GJ113" s="8"/>
      <c r="GK113" s="8"/>
      <c r="GL113" s="8"/>
      <c r="GM113" s="8"/>
      <c r="GN113" s="8"/>
      <c r="GO113" s="8"/>
      <c r="GP113" s="8"/>
      <c r="GQ113" s="8"/>
      <c r="GR113" s="8"/>
      <c r="GS113" s="8"/>
    </row>
    <row r="114" spans="1:201" x14ac:dyDescent="0.25">
      <c r="A114" s="115">
        <f>$A$66</f>
        <v>20194</v>
      </c>
      <c r="B114" s="19">
        <f t="shared" si="212"/>
        <v>4.3868364636638049</v>
      </c>
      <c r="C114" s="19">
        <f t="shared" si="212"/>
        <v>2.3733116363216893</v>
      </c>
      <c r="D114" s="19">
        <f t="shared" si="326"/>
        <v>1.5554287993101275</v>
      </c>
      <c r="E114" s="19">
        <f t="shared" si="326"/>
        <v>1.3372391319494659</v>
      </c>
      <c r="F114" s="19">
        <f t="shared" si="326"/>
        <v>1.2083202468013829</v>
      </c>
      <c r="G114" s="19">
        <f t="shared" si="326"/>
        <v>1.1664416857819999</v>
      </c>
      <c r="H114" s="19">
        <f t="shared" si="326"/>
        <v>1.1490705124845995</v>
      </c>
      <c r="I114" s="19">
        <f t="shared" si="326"/>
        <v>1.166149824827744</v>
      </c>
      <c r="J114" s="19">
        <f t="shared" si="326"/>
        <v>1.1158040947641357</v>
      </c>
      <c r="K114" s="8"/>
      <c r="L114" s="8"/>
      <c r="M114" s="8"/>
      <c r="N114" s="8"/>
      <c r="O114" s="8"/>
      <c r="P114" s="8"/>
      <c r="Q114" s="8"/>
      <c r="R114" s="8"/>
      <c r="S114" s="8"/>
      <c r="T114" s="8"/>
      <c r="U114" s="8"/>
      <c r="V114" s="8"/>
      <c r="W114" s="8"/>
      <c r="X114" s="8"/>
      <c r="Y114" s="8"/>
      <c r="Z114" s="8"/>
      <c r="AA114" s="8"/>
      <c r="AB114" s="8"/>
      <c r="AC114" s="8"/>
      <c r="AD114" s="8"/>
      <c r="AE114" s="8"/>
      <c r="AF114" s="8"/>
      <c r="AG114" s="8"/>
      <c r="AH114" s="8"/>
      <c r="AI114" s="8"/>
      <c r="AJ114" s="8"/>
      <c r="AK114" s="8"/>
      <c r="AL114" s="8"/>
      <c r="AM114" s="8"/>
      <c r="AN114" s="8"/>
      <c r="AO114" s="8"/>
      <c r="AP114" s="19">
        <f t="shared" ref="AP114:AX114" si="335">IFERROR(AQ66/AP66,"")</f>
        <v>1.9813126274238175</v>
      </c>
      <c r="AQ114" s="19">
        <f t="shared" si="335"/>
        <v>1.1944612068487117</v>
      </c>
      <c r="AR114" s="19">
        <f t="shared" si="335"/>
        <v>1.0408988278954108</v>
      </c>
      <c r="AS114" s="19">
        <f t="shared" si="335"/>
        <v>1.0178504956940218</v>
      </c>
      <c r="AT114" s="19">
        <f t="shared" si="335"/>
        <v>1.0094272156109401</v>
      </c>
      <c r="AU114" s="19">
        <f t="shared" si="335"/>
        <v>1.0061013463598936</v>
      </c>
      <c r="AV114" s="19">
        <f t="shared" si="335"/>
        <v>1.0049582635536778</v>
      </c>
      <c r="AW114" s="19">
        <f t="shared" si="335"/>
        <v>1.0025952185680747</v>
      </c>
      <c r="AX114" s="19">
        <f t="shared" si="335"/>
        <v>1.0015969618909351</v>
      </c>
      <c r="AY114" s="8"/>
      <c r="AZ114" s="8"/>
      <c r="BA114" s="8"/>
      <c r="BB114" s="8"/>
      <c r="BC114" s="8"/>
      <c r="BD114" s="8"/>
      <c r="BE114" s="8"/>
      <c r="BF114" s="8"/>
      <c r="BG114" s="8"/>
      <c r="BH114" s="8"/>
      <c r="BI114" s="8"/>
      <c r="BJ114" s="8"/>
      <c r="BK114" s="8"/>
      <c r="BL114" s="8"/>
      <c r="BM114" s="8"/>
      <c r="BN114" s="8"/>
      <c r="BO114" s="8"/>
      <c r="BP114" s="8"/>
      <c r="BQ114" s="8"/>
      <c r="BR114" s="8"/>
      <c r="BS114" s="8"/>
      <c r="BT114" s="8"/>
      <c r="BU114" s="8"/>
      <c r="BV114" s="8"/>
      <c r="BW114" s="8"/>
      <c r="BX114" s="8"/>
      <c r="BY114" s="8"/>
      <c r="BZ114" s="8"/>
      <c r="CA114" s="8"/>
      <c r="CB114" s="8"/>
      <c r="CC114" s="8"/>
      <c r="CD114" s="19">
        <f t="shared" ref="CD114:CL114" si="336">IFERROR(CE66/CD66,"")</f>
        <v>2.8940528310323077</v>
      </c>
      <c r="CE114" s="19">
        <f t="shared" si="336"/>
        <v>1.4206942432755527</v>
      </c>
      <c r="CF114" s="19">
        <f t="shared" si="336"/>
        <v>1.2035609789812836</v>
      </c>
      <c r="CG114" s="19">
        <f t="shared" si="336"/>
        <v>1.1066104897118729</v>
      </c>
      <c r="CH114" s="19">
        <f t="shared" si="336"/>
        <v>1.045375169397349</v>
      </c>
      <c r="CI114" s="19">
        <f t="shared" si="336"/>
        <v>1.0425799073316422</v>
      </c>
      <c r="CJ114" s="19">
        <f t="shared" si="336"/>
        <v>1.0243291680857702</v>
      </c>
      <c r="CK114" s="19">
        <f t="shared" si="336"/>
        <v>1.0350076136051647</v>
      </c>
      <c r="CL114" s="19">
        <f t="shared" si="336"/>
        <v>1.0132894731656406</v>
      </c>
      <c r="CM114" s="8"/>
      <c r="CN114" s="8"/>
      <c r="CO114" s="8"/>
      <c r="CP114" s="8"/>
      <c r="CQ114" s="8"/>
      <c r="CR114" s="8"/>
      <c r="CS114" s="8"/>
      <c r="CT114" s="8"/>
      <c r="CU114" s="8"/>
      <c r="CV114" s="8"/>
      <c r="CW114" s="8"/>
      <c r="CX114" s="8"/>
      <c r="CY114" s="8"/>
      <c r="CZ114" s="8"/>
      <c r="DA114" s="8"/>
      <c r="DB114" s="8"/>
      <c r="DC114" s="8"/>
      <c r="DD114" s="8"/>
      <c r="DE114" s="8"/>
      <c r="DF114" s="8"/>
      <c r="DG114" s="8"/>
      <c r="DH114" s="8"/>
      <c r="DI114" s="8"/>
      <c r="DJ114" s="8"/>
      <c r="DK114" s="8"/>
      <c r="DL114" s="8"/>
      <c r="DM114" s="8"/>
      <c r="DN114" s="8"/>
      <c r="DO114" s="8"/>
      <c r="DP114" s="8"/>
      <c r="DQ114" s="8"/>
      <c r="DR114" s="19">
        <f t="shared" ref="DR114:DZ114" si="337">IFERROR(DS66/DR66,"")</f>
        <v>2.9999404288210521</v>
      </c>
      <c r="DS114" s="19">
        <f t="shared" si="337"/>
        <v>1.9872262792820008</v>
      </c>
      <c r="DT114" s="19">
        <f t="shared" si="337"/>
        <v>1.5695942796220412</v>
      </c>
      <c r="DU114" s="19">
        <f t="shared" si="337"/>
        <v>1.3933298830396483</v>
      </c>
      <c r="DV114" s="19">
        <f t="shared" si="337"/>
        <v>1.2245054349397033</v>
      </c>
      <c r="DW114" s="19">
        <f t="shared" si="337"/>
        <v>1.1647296431487837</v>
      </c>
      <c r="DX114" s="19">
        <f t="shared" si="337"/>
        <v>1.135045114365943</v>
      </c>
      <c r="DY114" s="19">
        <f t="shared" si="337"/>
        <v>1.12480151068527</v>
      </c>
      <c r="DZ114" s="19">
        <f t="shared" si="337"/>
        <v>1.0783652523379905</v>
      </c>
      <c r="EA114" s="8"/>
      <c r="EB114" s="8"/>
      <c r="EC114" s="8"/>
      <c r="ED114" s="8"/>
      <c r="EE114" s="8"/>
      <c r="EF114" s="8"/>
      <c r="EG114" s="8"/>
      <c r="EH114" s="8"/>
      <c r="EI114" s="8"/>
      <c r="EJ114" s="8"/>
      <c r="EK114" s="8"/>
      <c r="EL114" s="8"/>
      <c r="EM114" s="8"/>
      <c r="EN114" s="8"/>
      <c r="EO114" s="8"/>
      <c r="EP114" s="8"/>
      <c r="EQ114" s="8"/>
      <c r="ER114" s="8"/>
      <c r="ES114" s="8"/>
      <c r="ET114" s="8"/>
      <c r="EU114" s="8"/>
      <c r="EV114" s="8"/>
      <c r="EW114" s="8"/>
      <c r="EX114" s="8"/>
      <c r="EY114" s="8"/>
      <c r="EZ114" s="8"/>
      <c r="FA114" s="8"/>
      <c r="FB114" s="8"/>
      <c r="FC114" s="8"/>
      <c r="FD114" s="8"/>
      <c r="FE114" s="8"/>
      <c r="FF114" s="19">
        <f t="shared" ref="FF114:FN114" si="338">IFERROR(FG66/FF66,"")</f>
        <v>1.459286420953908</v>
      </c>
      <c r="FG114" s="19">
        <f t="shared" si="338"/>
        <v>1.0243934764447196</v>
      </c>
      <c r="FH114" s="19">
        <f t="shared" si="338"/>
        <v>1.0088635252945315</v>
      </c>
      <c r="FI114" s="19">
        <f t="shared" si="338"/>
        <v>1.0069052110408547</v>
      </c>
      <c r="FJ114" s="19">
        <f t="shared" si="338"/>
        <v>1.001645295342579</v>
      </c>
      <c r="FK114" s="19">
        <f t="shared" si="338"/>
        <v>1.0019195028209769</v>
      </c>
      <c r="FL114" s="19">
        <f t="shared" si="338"/>
        <v>1.0009965864557477</v>
      </c>
      <c r="FM114" s="19">
        <f t="shared" si="338"/>
        <v>1.0009214714628134</v>
      </c>
      <c r="FN114" s="19">
        <f t="shared" si="338"/>
        <v>1.0043348738763835</v>
      </c>
      <c r="FO114" s="8"/>
      <c r="FP114" s="8"/>
      <c r="FQ114" s="8"/>
      <c r="FR114" s="8"/>
      <c r="FS114" s="8"/>
      <c r="FT114" s="8"/>
      <c r="FU114" s="8"/>
      <c r="FV114" s="8"/>
      <c r="FW114" s="8"/>
      <c r="FX114" s="8"/>
      <c r="FY114" s="8"/>
      <c r="FZ114" s="8"/>
      <c r="GA114" s="8"/>
      <c r="GB114" s="8"/>
      <c r="GC114" s="8"/>
      <c r="GD114" s="8"/>
      <c r="GE114" s="8"/>
      <c r="GF114" s="8"/>
      <c r="GG114" s="8"/>
      <c r="GH114" s="8"/>
      <c r="GI114" s="8"/>
      <c r="GJ114" s="8"/>
      <c r="GK114" s="8"/>
      <c r="GL114" s="8"/>
      <c r="GM114" s="8"/>
      <c r="GN114" s="8"/>
      <c r="GO114" s="8"/>
      <c r="GP114" s="8"/>
      <c r="GQ114" s="8"/>
      <c r="GR114" s="8"/>
      <c r="GS114" s="8"/>
    </row>
    <row r="115" spans="1:201" x14ac:dyDescent="0.25">
      <c r="A115" s="115">
        <f>$A$67</f>
        <v>20201</v>
      </c>
      <c r="B115" s="19">
        <f t="shared" si="212"/>
        <v>2.7792059140373926</v>
      </c>
      <c r="C115" s="19">
        <f t="shared" si="212"/>
        <v>1.9235699201527994</v>
      </c>
      <c r="D115" s="19">
        <f t="shared" si="326"/>
        <v>1.6200193843071278</v>
      </c>
      <c r="E115" s="19">
        <f t="shared" si="326"/>
        <v>1.3866944262799032</v>
      </c>
      <c r="F115" s="19">
        <f t="shared" si="326"/>
        <v>1.2541195322559384</v>
      </c>
      <c r="G115" s="19">
        <f t="shared" si="326"/>
        <v>1.1861227468678832</v>
      </c>
      <c r="H115" s="19">
        <f t="shared" si="326"/>
        <v>1.1789408016901477</v>
      </c>
      <c r="I115" s="19">
        <f t="shared" si="326"/>
        <v>1.1690944437105677</v>
      </c>
      <c r="J115" s="8"/>
      <c r="K115" s="8"/>
      <c r="L115" s="8"/>
      <c r="M115" s="8"/>
      <c r="N115" s="8"/>
      <c r="O115" s="8"/>
      <c r="P115" s="8"/>
      <c r="Q115" s="8"/>
      <c r="R115" s="8"/>
      <c r="S115" s="8"/>
      <c r="T115" s="8"/>
      <c r="U115" s="8"/>
      <c r="V115" s="8"/>
      <c r="W115" s="8"/>
      <c r="X115" s="8"/>
      <c r="Y115" s="8"/>
      <c r="Z115" s="8"/>
      <c r="AA115" s="8"/>
      <c r="AB115" s="8"/>
      <c r="AC115" s="8"/>
      <c r="AD115" s="8"/>
      <c r="AE115" s="8"/>
      <c r="AF115" s="8"/>
      <c r="AG115" s="8"/>
      <c r="AH115" s="8"/>
      <c r="AI115" s="8"/>
      <c r="AJ115" s="8"/>
      <c r="AK115" s="8"/>
      <c r="AL115" s="8"/>
      <c r="AM115" s="8"/>
      <c r="AN115" s="8"/>
      <c r="AO115" s="8"/>
      <c r="AP115" s="19">
        <f t="shared" ref="AP115:AW115" si="339">IFERROR(AQ67/AP67,"")</f>
        <v>1.8651749646137696</v>
      </c>
      <c r="AQ115" s="19">
        <f t="shared" si="339"/>
        <v>1.1130053059063685</v>
      </c>
      <c r="AR115" s="19">
        <f t="shared" si="339"/>
        <v>1.0346378194798769</v>
      </c>
      <c r="AS115" s="19">
        <f t="shared" si="339"/>
        <v>1.0187061918248115</v>
      </c>
      <c r="AT115" s="19">
        <f t="shared" si="339"/>
        <v>1.0088337051371767</v>
      </c>
      <c r="AU115" s="19">
        <f t="shared" si="339"/>
        <v>1.0076802114946808</v>
      </c>
      <c r="AV115" s="19">
        <f t="shared" si="339"/>
        <v>1.0027269323461552</v>
      </c>
      <c r="AW115" s="19">
        <f t="shared" si="339"/>
        <v>1.003621991324148</v>
      </c>
      <c r="AX115" s="8"/>
      <c r="AY115" s="8"/>
      <c r="AZ115" s="8"/>
      <c r="BA115" s="8"/>
      <c r="BB115" s="8"/>
      <c r="BC115" s="8"/>
      <c r="BD115" s="8"/>
      <c r="BE115" s="8"/>
      <c r="BF115" s="8"/>
      <c r="BG115" s="8"/>
      <c r="BH115" s="8"/>
      <c r="BI115" s="8"/>
      <c r="BJ115" s="8"/>
      <c r="BK115" s="8"/>
      <c r="BL115" s="8"/>
      <c r="BM115" s="8"/>
      <c r="BN115" s="8"/>
      <c r="BO115" s="8"/>
      <c r="BP115" s="8"/>
      <c r="BQ115" s="8"/>
      <c r="BR115" s="8"/>
      <c r="BS115" s="8"/>
      <c r="BT115" s="8"/>
      <c r="BU115" s="8"/>
      <c r="BV115" s="8"/>
      <c r="BW115" s="8"/>
      <c r="BX115" s="8"/>
      <c r="BY115" s="8"/>
      <c r="BZ115" s="8"/>
      <c r="CA115" s="8"/>
      <c r="CB115" s="8"/>
      <c r="CC115" s="8"/>
      <c r="CD115" s="19">
        <f t="shared" ref="CD115:CK115" si="340">IFERROR(CE67/CD67,"")</f>
        <v>2.3779137361995093</v>
      </c>
      <c r="CE115" s="19">
        <f t="shared" si="340"/>
        <v>1.3668103119607697</v>
      </c>
      <c r="CF115" s="19">
        <f t="shared" si="340"/>
        <v>1.2219183282569988</v>
      </c>
      <c r="CG115" s="19">
        <f t="shared" si="340"/>
        <v>1.1178146053271882</v>
      </c>
      <c r="CH115" s="19">
        <f t="shared" si="340"/>
        <v>1.0581643513407237</v>
      </c>
      <c r="CI115" s="19">
        <f t="shared" si="340"/>
        <v>1.0339988605265018</v>
      </c>
      <c r="CJ115" s="19">
        <f t="shared" si="340"/>
        <v>1.0341248823210896</v>
      </c>
      <c r="CK115" s="19">
        <f t="shared" si="340"/>
        <v>1.0223227909134209</v>
      </c>
      <c r="CL115" s="8"/>
      <c r="CM115" s="8"/>
      <c r="CN115" s="8"/>
      <c r="CO115" s="8"/>
      <c r="CP115" s="8"/>
      <c r="CQ115" s="8"/>
      <c r="CR115" s="8"/>
      <c r="CS115" s="8"/>
      <c r="CT115" s="8"/>
      <c r="CU115" s="8"/>
      <c r="CV115" s="8"/>
      <c r="CW115" s="8"/>
      <c r="CX115" s="8"/>
      <c r="CY115" s="8"/>
      <c r="CZ115" s="8"/>
      <c r="DA115" s="8"/>
      <c r="DB115" s="8"/>
      <c r="DC115" s="8"/>
      <c r="DD115" s="8"/>
      <c r="DE115" s="8"/>
      <c r="DF115" s="8"/>
      <c r="DG115" s="8"/>
      <c r="DH115" s="8"/>
      <c r="DI115" s="8"/>
      <c r="DJ115" s="8"/>
      <c r="DK115" s="8"/>
      <c r="DL115" s="8"/>
      <c r="DM115" s="8"/>
      <c r="DN115" s="8"/>
      <c r="DO115" s="8"/>
      <c r="DP115" s="8"/>
      <c r="DQ115" s="8"/>
      <c r="DR115" s="19">
        <f t="shared" ref="DR115:DY115" si="341">IFERROR(DS67/DR67,"")</f>
        <v>3.3844253994913815</v>
      </c>
      <c r="DS115" s="19">
        <f t="shared" si="341"/>
        <v>1.7533662994662447</v>
      </c>
      <c r="DT115" s="19">
        <f t="shared" si="341"/>
        <v>1.5651667194627328</v>
      </c>
      <c r="DU115" s="19">
        <f t="shared" si="341"/>
        <v>1.3178505328039449</v>
      </c>
      <c r="DV115" s="19">
        <f t="shared" si="341"/>
        <v>1.2166696030810482</v>
      </c>
      <c r="DW115" s="19">
        <f t="shared" si="341"/>
        <v>1.1259213418859211</v>
      </c>
      <c r="DX115" s="19">
        <f t="shared" si="341"/>
        <v>1.1168457390949549</v>
      </c>
      <c r="DY115" s="19">
        <f t="shared" si="341"/>
        <v>1.1455831797344505</v>
      </c>
      <c r="DZ115" s="8"/>
      <c r="EA115" s="8"/>
      <c r="EB115" s="8"/>
      <c r="EC115" s="8"/>
      <c r="ED115" s="8"/>
      <c r="EE115" s="8"/>
      <c r="EF115" s="8"/>
      <c r="EG115" s="8"/>
      <c r="EH115" s="8"/>
      <c r="EI115" s="8"/>
      <c r="EJ115" s="8"/>
      <c r="EK115" s="8"/>
      <c r="EL115" s="8"/>
      <c r="EM115" s="8"/>
      <c r="EN115" s="8"/>
      <c r="EO115" s="8"/>
      <c r="EP115" s="8"/>
      <c r="EQ115" s="8"/>
      <c r="ER115" s="8"/>
      <c r="ES115" s="8"/>
      <c r="ET115" s="8"/>
      <c r="EU115" s="8"/>
      <c r="EV115" s="8"/>
      <c r="EW115" s="8"/>
      <c r="EX115" s="8"/>
      <c r="EY115" s="8"/>
      <c r="EZ115" s="8"/>
      <c r="FA115" s="8"/>
      <c r="FB115" s="8"/>
      <c r="FC115" s="8"/>
      <c r="FD115" s="8"/>
      <c r="FE115" s="8"/>
      <c r="FF115" s="19">
        <f t="shared" ref="FF115:FM115" si="342">IFERROR(FG67/FF67,"")</f>
        <v>1.3990347255744873</v>
      </c>
      <c r="FG115" s="19">
        <f t="shared" si="342"/>
        <v>1.0369502759626981</v>
      </c>
      <c r="FH115" s="19">
        <f t="shared" si="342"/>
        <v>1.0183164644844285</v>
      </c>
      <c r="FI115" s="19">
        <f t="shared" si="342"/>
        <v>1.0050010514105381</v>
      </c>
      <c r="FJ115" s="19">
        <f t="shared" si="342"/>
        <v>1.00445512550613</v>
      </c>
      <c r="FK115" s="19">
        <f t="shared" si="342"/>
        <v>1.0027934073926548</v>
      </c>
      <c r="FL115" s="19">
        <f t="shared" si="342"/>
        <v>0.99942262162906248</v>
      </c>
      <c r="FM115" s="19">
        <f t="shared" si="342"/>
        <v>1.005544953647312</v>
      </c>
      <c r="FN115" s="8"/>
      <c r="FO115" s="8"/>
      <c r="FP115" s="8"/>
      <c r="FQ115" s="8"/>
      <c r="FR115" s="8"/>
      <c r="FS115" s="8"/>
      <c r="FT115" s="8"/>
      <c r="FU115" s="8"/>
      <c r="FV115" s="8"/>
      <c r="FW115" s="8"/>
      <c r="FX115" s="8"/>
      <c r="FY115" s="8"/>
      <c r="FZ115" s="8"/>
      <c r="GA115" s="8"/>
      <c r="GB115" s="8"/>
      <c r="GC115" s="8"/>
      <c r="GD115" s="8"/>
      <c r="GE115" s="8"/>
      <c r="GF115" s="8"/>
      <c r="GG115" s="8"/>
      <c r="GH115" s="8"/>
      <c r="GI115" s="8"/>
      <c r="GJ115" s="8"/>
      <c r="GK115" s="8"/>
      <c r="GL115" s="8"/>
      <c r="GM115" s="8"/>
      <c r="GN115" s="8"/>
      <c r="GO115" s="8"/>
      <c r="GP115" s="8"/>
      <c r="GQ115" s="8"/>
      <c r="GR115" s="8"/>
      <c r="GS115" s="8"/>
    </row>
    <row r="116" spans="1:201" x14ac:dyDescent="0.25">
      <c r="A116" s="115">
        <f>$A$68</f>
        <v>20202</v>
      </c>
      <c r="B116" s="19">
        <f t="shared" si="212"/>
        <v>2.7366685683093834</v>
      </c>
      <c r="C116" s="19">
        <f t="shared" si="212"/>
        <v>2.2762277124026657</v>
      </c>
      <c r="D116" s="19">
        <f t="shared" si="326"/>
        <v>1.5640318848281365</v>
      </c>
      <c r="E116" s="19">
        <f t="shared" si="326"/>
        <v>1.375555528942251</v>
      </c>
      <c r="F116" s="19">
        <f t="shared" si="326"/>
        <v>1.3009326381288333</v>
      </c>
      <c r="G116" s="19">
        <f t="shared" si="326"/>
        <v>1.1851837556174589</v>
      </c>
      <c r="H116" s="19">
        <f t="shared" si="326"/>
        <v>1.1261996414932993</v>
      </c>
      <c r="I116" s="8"/>
      <c r="J116" s="8"/>
      <c r="K116" s="8"/>
      <c r="L116" s="8"/>
      <c r="M116" s="8"/>
      <c r="N116" s="8"/>
      <c r="O116" s="8"/>
      <c r="P116" s="8"/>
      <c r="Q116" s="8"/>
      <c r="R116" s="8"/>
      <c r="S116" s="8"/>
      <c r="T116" s="8"/>
      <c r="U116" s="8"/>
      <c r="V116" s="8"/>
      <c r="W116" s="8"/>
      <c r="X116" s="8"/>
      <c r="Y116" s="8"/>
      <c r="Z116" s="8"/>
      <c r="AA116" s="8"/>
      <c r="AB116" s="8"/>
      <c r="AC116" s="8"/>
      <c r="AD116" s="8"/>
      <c r="AE116" s="8"/>
      <c r="AF116" s="8"/>
      <c r="AG116" s="8"/>
      <c r="AH116" s="8"/>
      <c r="AI116" s="8"/>
      <c r="AJ116" s="8"/>
      <c r="AK116" s="8"/>
      <c r="AL116" s="8"/>
      <c r="AM116" s="8"/>
      <c r="AN116" s="8"/>
      <c r="AO116" s="8"/>
      <c r="AP116" s="19">
        <f t="shared" ref="AP116:AV116" si="343">IFERROR(AQ68/AP68,"")</f>
        <v>2.0458428103154951</v>
      </c>
      <c r="AQ116" s="19">
        <f t="shared" si="343"/>
        <v>1.1196764680305249</v>
      </c>
      <c r="AR116" s="19">
        <f t="shared" si="343"/>
        <v>1.0357923253170638</v>
      </c>
      <c r="AS116" s="19">
        <f t="shared" si="343"/>
        <v>1.0222115421736953</v>
      </c>
      <c r="AT116" s="19">
        <f t="shared" si="343"/>
        <v>1.0126136429386128</v>
      </c>
      <c r="AU116" s="19">
        <f t="shared" si="343"/>
        <v>1.0069687186777816</v>
      </c>
      <c r="AV116" s="19">
        <f t="shared" si="343"/>
        <v>1.0050988878150948</v>
      </c>
      <c r="AW116" s="8"/>
      <c r="AX116" s="8"/>
      <c r="AY116" s="8"/>
      <c r="AZ116" s="8"/>
      <c r="BA116" s="8"/>
      <c r="BB116" s="8"/>
      <c r="BC116" s="8"/>
      <c r="BD116" s="8"/>
      <c r="BE116" s="8"/>
      <c r="BF116" s="8"/>
      <c r="BG116" s="8"/>
      <c r="BH116" s="8"/>
      <c r="BI116" s="8"/>
      <c r="BJ116" s="8"/>
      <c r="BK116" s="8"/>
      <c r="BL116" s="8"/>
      <c r="BM116" s="8"/>
      <c r="BN116" s="8"/>
      <c r="BO116" s="8"/>
      <c r="BP116" s="8"/>
      <c r="BQ116" s="8"/>
      <c r="BR116" s="8"/>
      <c r="BS116" s="8"/>
      <c r="BT116" s="8"/>
      <c r="BU116" s="8"/>
      <c r="BV116" s="8"/>
      <c r="BW116" s="8"/>
      <c r="BX116" s="8"/>
      <c r="BY116" s="8"/>
      <c r="BZ116" s="8"/>
      <c r="CA116" s="8"/>
      <c r="CB116" s="8"/>
      <c r="CC116" s="8"/>
      <c r="CD116" s="19">
        <f t="shared" ref="CD116:CJ116" si="344">IFERROR(CE68/CD68,"")</f>
        <v>3.3735368471875034</v>
      </c>
      <c r="CE116" s="19">
        <f t="shared" si="344"/>
        <v>1.5587741623934395</v>
      </c>
      <c r="CF116" s="19">
        <f t="shared" si="344"/>
        <v>1.2084546742620665</v>
      </c>
      <c r="CG116" s="19">
        <f t="shared" si="344"/>
        <v>1.1035209506191681</v>
      </c>
      <c r="CH116" s="19">
        <f t="shared" si="344"/>
        <v>1.0538909881426215</v>
      </c>
      <c r="CI116" s="19">
        <f t="shared" si="344"/>
        <v>1.034417890437205</v>
      </c>
      <c r="CJ116" s="19">
        <f t="shared" si="344"/>
        <v>1.0185846657587316</v>
      </c>
      <c r="CK116" s="8"/>
      <c r="CL116" s="8"/>
      <c r="CM116" s="8"/>
      <c r="CN116" s="8"/>
      <c r="CO116" s="8"/>
      <c r="CP116" s="8"/>
      <c r="CQ116" s="8"/>
      <c r="CR116" s="8"/>
      <c r="CS116" s="8"/>
      <c r="CT116" s="8"/>
      <c r="CU116" s="8"/>
      <c r="CV116" s="8"/>
      <c r="CW116" s="8"/>
      <c r="CX116" s="8"/>
      <c r="CY116" s="8"/>
      <c r="CZ116" s="8"/>
      <c r="DA116" s="8"/>
      <c r="DB116" s="8"/>
      <c r="DC116" s="8"/>
      <c r="DD116" s="8"/>
      <c r="DE116" s="8"/>
      <c r="DF116" s="8"/>
      <c r="DG116" s="8"/>
      <c r="DH116" s="8"/>
      <c r="DI116" s="8"/>
      <c r="DJ116" s="8"/>
      <c r="DK116" s="8"/>
      <c r="DL116" s="8"/>
      <c r="DM116" s="8"/>
      <c r="DN116" s="8"/>
      <c r="DO116" s="8"/>
      <c r="DP116" s="8"/>
      <c r="DQ116" s="8"/>
      <c r="DR116" s="19">
        <f t="shared" ref="DR116:DX116" si="345">IFERROR(DS68/DR68,"")</f>
        <v>3.5061113213244099</v>
      </c>
      <c r="DS116" s="19">
        <f t="shared" si="345"/>
        <v>2.0266474644446504</v>
      </c>
      <c r="DT116" s="19">
        <f t="shared" si="345"/>
        <v>1.5302365597526879</v>
      </c>
      <c r="DU116" s="19">
        <f t="shared" si="345"/>
        <v>1.2662256821263129</v>
      </c>
      <c r="DV116" s="19">
        <f t="shared" si="345"/>
        <v>1.2069594475833163</v>
      </c>
      <c r="DW116" s="19">
        <f t="shared" si="345"/>
        <v>1.1215170709268458</v>
      </c>
      <c r="DX116" s="19">
        <f t="shared" si="345"/>
        <v>1.1195590112357763</v>
      </c>
      <c r="DY116" s="8"/>
      <c r="DZ116" s="8"/>
      <c r="EA116" s="8"/>
      <c r="EB116" s="8"/>
      <c r="EC116" s="8"/>
      <c r="ED116" s="8"/>
      <c r="EE116" s="8"/>
      <c r="EF116" s="8"/>
      <c r="EG116" s="8"/>
      <c r="EH116" s="8"/>
      <c r="EI116" s="8"/>
      <c r="EJ116" s="8"/>
      <c r="EK116" s="8"/>
      <c r="EL116" s="8"/>
      <c r="EM116" s="8"/>
      <c r="EN116" s="8"/>
      <c r="EO116" s="8"/>
      <c r="EP116" s="8"/>
      <c r="EQ116" s="8"/>
      <c r="ER116" s="8"/>
      <c r="ES116" s="8"/>
      <c r="ET116" s="8"/>
      <c r="EU116" s="8"/>
      <c r="EV116" s="8"/>
      <c r="EW116" s="8"/>
      <c r="EX116" s="8"/>
      <c r="EY116" s="8"/>
      <c r="EZ116" s="8"/>
      <c r="FA116" s="8"/>
      <c r="FB116" s="8"/>
      <c r="FC116" s="8"/>
      <c r="FD116" s="8"/>
      <c r="FE116" s="8"/>
      <c r="FF116" s="19">
        <f t="shared" ref="FF116:FL116" si="346">IFERROR(FG68/FF68,"")</f>
        <v>1.5780832428071359</v>
      </c>
      <c r="FG116" s="19">
        <f t="shared" si="346"/>
        <v>1.0400086072936103</v>
      </c>
      <c r="FH116" s="19">
        <f t="shared" si="346"/>
        <v>1.0146184544229377</v>
      </c>
      <c r="FI116" s="19">
        <f t="shared" si="346"/>
        <v>1.0036852162469114</v>
      </c>
      <c r="FJ116" s="19">
        <f t="shared" si="346"/>
        <v>1.0022187221608858</v>
      </c>
      <c r="FK116" s="19">
        <f t="shared" si="346"/>
        <v>1.0016955672693844</v>
      </c>
      <c r="FL116" s="19">
        <f t="shared" si="346"/>
        <v>1.0017710321962705</v>
      </c>
      <c r="FM116" s="8"/>
      <c r="FN116" s="8"/>
      <c r="FO116" s="8"/>
      <c r="FP116" s="8"/>
      <c r="FQ116" s="8"/>
      <c r="FR116" s="8"/>
      <c r="FS116" s="8"/>
      <c r="FT116" s="8"/>
      <c r="FU116" s="8"/>
      <c r="FV116" s="8"/>
      <c r="FW116" s="8"/>
      <c r="FX116" s="8"/>
      <c r="FY116" s="8"/>
      <c r="FZ116" s="8"/>
      <c r="GA116" s="8"/>
      <c r="GB116" s="8"/>
      <c r="GC116" s="8"/>
      <c r="GD116" s="8"/>
      <c r="GE116" s="8"/>
      <c r="GF116" s="8"/>
      <c r="GG116" s="8"/>
      <c r="GH116" s="8"/>
      <c r="GI116" s="8"/>
      <c r="GJ116" s="8"/>
      <c r="GK116" s="8"/>
      <c r="GL116" s="8"/>
      <c r="GM116" s="8"/>
      <c r="GN116" s="8"/>
      <c r="GO116" s="8"/>
      <c r="GP116" s="8"/>
      <c r="GQ116" s="8"/>
      <c r="GR116" s="8"/>
      <c r="GS116" s="8"/>
    </row>
    <row r="117" spans="1:201" x14ac:dyDescent="0.25">
      <c r="A117" s="115">
        <f>$A$69</f>
        <v>20203</v>
      </c>
      <c r="B117" s="19">
        <f t="shared" si="212"/>
        <v>2.7853929017040557</v>
      </c>
      <c r="C117" s="19">
        <f t="shared" si="212"/>
        <v>2.0658510932205747</v>
      </c>
      <c r="D117" s="19">
        <f t="shared" si="326"/>
        <v>1.5675183213918562</v>
      </c>
      <c r="E117" s="19">
        <f t="shared" si="326"/>
        <v>1.3742818751553032</v>
      </c>
      <c r="F117" s="19">
        <f t="shared" si="326"/>
        <v>1.2528655778046256</v>
      </c>
      <c r="G117" s="19">
        <f t="shared" si="326"/>
        <v>1.183101405104714</v>
      </c>
      <c r="H117" s="8"/>
      <c r="I117" s="8"/>
      <c r="J117" s="8"/>
      <c r="K117" s="8"/>
      <c r="L117" s="8"/>
      <c r="M117" s="8"/>
      <c r="N117" s="8"/>
      <c r="O117" s="8"/>
      <c r="P117" s="8"/>
      <c r="Q117" s="8"/>
      <c r="R117" s="8"/>
      <c r="S117" s="8"/>
      <c r="T117" s="8"/>
      <c r="U117" s="8"/>
      <c r="V117" s="8"/>
      <c r="W117" s="8"/>
      <c r="X117" s="8"/>
      <c r="Y117" s="8"/>
      <c r="Z117" s="8"/>
      <c r="AA117" s="8"/>
      <c r="AB117" s="8"/>
      <c r="AC117" s="8"/>
      <c r="AD117" s="8"/>
      <c r="AE117" s="8"/>
      <c r="AF117" s="8"/>
      <c r="AG117" s="8"/>
      <c r="AH117" s="8"/>
      <c r="AI117" s="8"/>
      <c r="AJ117" s="8"/>
      <c r="AK117" s="8"/>
      <c r="AL117" s="8"/>
      <c r="AM117" s="8"/>
      <c r="AN117" s="8"/>
      <c r="AO117" s="8"/>
      <c r="AP117" s="19">
        <f t="shared" ref="AP117:AU117" si="347">IFERROR(AQ69/AP69,"")</f>
        <v>1.9332836793308907</v>
      </c>
      <c r="AQ117" s="19">
        <f t="shared" si="347"/>
        <v>1.1297034591883865</v>
      </c>
      <c r="AR117" s="19">
        <f t="shared" si="347"/>
        <v>1.0404376008485876</v>
      </c>
      <c r="AS117" s="19">
        <f t="shared" si="347"/>
        <v>1.0188590043088219</v>
      </c>
      <c r="AT117" s="19">
        <f t="shared" si="347"/>
        <v>1.0124957179818279</v>
      </c>
      <c r="AU117" s="19">
        <f t="shared" si="347"/>
        <v>1.0091637967127545</v>
      </c>
      <c r="AV117" s="8"/>
      <c r="AW117" s="8"/>
      <c r="AX117" s="8"/>
      <c r="AY117" s="8"/>
      <c r="AZ117" s="8"/>
      <c r="BA117" s="8"/>
      <c r="BB117" s="8"/>
      <c r="BC117" s="8"/>
      <c r="BD117" s="8"/>
      <c r="BE117" s="8"/>
      <c r="BF117" s="8"/>
      <c r="BG117" s="8"/>
      <c r="BH117" s="8"/>
      <c r="BI117" s="8"/>
      <c r="BJ117" s="8"/>
      <c r="BK117" s="8"/>
      <c r="BL117" s="8"/>
      <c r="BM117" s="8"/>
      <c r="BN117" s="8"/>
      <c r="BO117" s="8"/>
      <c r="BP117" s="8"/>
      <c r="BQ117" s="8"/>
      <c r="BR117" s="8"/>
      <c r="BS117" s="8"/>
      <c r="BT117" s="8"/>
      <c r="BU117" s="8"/>
      <c r="BV117" s="8"/>
      <c r="BW117" s="8"/>
      <c r="BX117" s="8"/>
      <c r="BY117" s="8"/>
      <c r="BZ117" s="8"/>
      <c r="CA117" s="8"/>
      <c r="CB117" s="8"/>
      <c r="CC117" s="8"/>
      <c r="CD117" s="19">
        <f t="shared" ref="CD117:CI117" si="348">IFERROR(CE69/CD69,"")</f>
        <v>3.187370605699233</v>
      </c>
      <c r="CE117" s="19">
        <f t="shared" si="348"/>
        <v>1.4533190711899848</v>
      </c>
      <c r="CF117" s="19">
        <f t="shared" si="348"/>
        <v>1.229562452935598</v>
      </c>
      <c r="CG117" s="19">
        <f t="shared" si="348"/>
        <v>1.1027481296351742</v>
      </c>
      <c r="CH117" s="19">
        <f t="shared" si="348"/>
        <v>1.0482283865290447</v>
      </c>
      <c r="CI117" s="19">
        <f t="shared" si="348"/>
        <v>1.0340399731707441</v>
      </c>
      <c r="CJ117" s="8"/>
      <c r="CK117" s="8"/>
      <c r="CL117" s="8"/>
      <c r="CM117" s="8"/>
      <c r="CN117" s="8"/>
      <c r="CO117" s="8"/>
      <c r="CP117" s="8"/>
      <c r="CQ117" s="8"/>
      <c r="CR117" s="8"/>
      <c r="CS117" s="8"/>
      <c r="CT117" s="8"/>
      <c r="CU117" s="8"/>
      <c r="CV117" s="8"/>
      <c r="CW117" s="8"/>
      <c r="CX117" s="8"/>
      <c r="CY117" s="8"/>
      <c r="CZ117" s="8"/>
      <c r="DA117" s="8"/>
      <c r="DB117" s="8"/>
      <c r="DC117" s="8"/>
      <c r="DD117" s="8"/>
      <c r="DE117" s="8"/>
      <c r="DF117" s="8"/>
      <c r="DG117" s="8"/>
      <c r="DH117" s="8"/>
      <c r="DI117" s="8"/>
      <c r="DJ117" s="8"/>
      <c r="DK117" s="8"/>
      <c r="DL117" s="8"/>
      <c r="DM117" s="8"/>
      <c r="DN117" s="8"/>
      <c r="DO117" s="8"/>
      <c r="DP117" s="8"/>
      <c r="DQ117" s="8"/>
      <c r="DR117" s="19">
        <f t="shared" ref="DR117:DW117" si="349">IFERROR(DS69/DR69,"")</f>
        <v>2.8006172568124144</v>
      </c>
      <c r="DS117" s="19">
        <f t="shared" si="349"/>
        <v>2.1574415377092855</v>
      </c>
      <c r="DT117" s="19">
        <f t="shared" si="349"/>
        <v>1.652769748740081</v>
      </c>
      <c r="DU117" s="19">
        <f t="shared" si="349"/>
        <v>1.2398631908994617</v>
      </c>
      <c r="DV117" s="19">
        <f t="shared" si="349"/>
        <v>1.1874747203303258</v>
      </c>
      <c r="DW117" s="19">
        <f t="shared" si="349"/>
        <v>1.112646877772298</v>
      </c>
      <c r="DX117" s="8"/>
      <c r="DY117" s="8"/>
      <c r="DZ117" s="8"/>
      <c r="EA117" s="8"/>
      <c r="EB117" s="8"/>
      <c r="EC117" s="8"/>
      <c r="ED117" s="8"/>
      <c r="EE117" s="8"/>
      <c r="EF117" s="8"/>
      <c r="EG117" s="8"/>
      <c r="EH117" s="8"/>
      <c r="EI117" s="8"/>
      <c r="EJ117" s="8"/>
      <c r="EK117" s="8"/>
      <c r="EL117" s="8"/>
      <c r="EM117" s="8"/>
      <c r="EN117" s="8"/>
      <c r="EO117" s="8"/>
      <c r="EP117" s="8"/>
      <c r="EQ117" s="8"/>
      <c r="ER117" s="8"/>
      <c r="ES117" s="8"/>
      <c r="ET117" s="8"/>
      <c r="EU117" s="8"/>
      <c r="EV117" s="8"/>
      <c r="EW117" s="8"/>
      <c r="EX117" s="8"/>
      <c r="EY117" s="8"/>
      <c r="EZ117" s="8"/>
      <c r="FA117" s="8"/>
      <c r="FB117" s="8"/>
      <c r="FC117" s="8"/>
      <c r="FD117" s="8"/>
      <c r="FE117" s="8"/>
      <c r="FF117" s="19">
        <f t="shared" ref="FF117:FK117" si="350">IFERROR(FG69/FF69,"")</f>
        <v>1.5285162682462377</v>
      </c>
      <c r="FG117" s="19">
        <f t="shared" si="350"/>
        <v>1.0386303848789713</v>
      </c>
      <c r="FH117" s="19">
        <f t="shared" si="350"/>
        <v>1.0110417717310043</v>
      </c>
      <c r="FI117" s="19">
        <f t="shared" si="350"/>
        <v>1.0072767942354317</v>
      </c>
      <c r="FJ117" s="19">
        <f t="shared" si="350"/>
        <v>0.98100044335452996</v>
      </c>
      <c r="FK117" s="19">
        <f t="shared" si="350"/>
        <v>1.005999329535052</v>
      </c>
      <c r="FL117" s="8"/>
      <c r="FM117" s="8"/>
      <c r="FN117" s="8"/>
      <c r="FO117" s="8"/>
      <c r="FP117" s="8"/>
      <c r="FQ117" s="8"/>
      <c r="FR117" s="8"/>
      <c r="FS117" s="8"/>
      <c r="FT117" s="8"/>
      <c r="FU117" s="8"/>
      <c r="FV117" s="8"/>
      <c r="FW117" s="8"/>
      <c r="FX117" s="8"/>
      <c r="FY117" s="8"/>
      <c r="FZ117" s="8"/>
      <c r="GA117" s="8"/>
      <c r="GB117" s="8"/>
      <c r="GC117" s="8"/>
      <c r="GD117" s="8"/>
      <c r="GE117" s="8"/>
      <c r="GF117" s="8"/>
      <c r="GG117" s="8"/>
      <c r="GH117" s="8"/>
      <c r="GI117" s="8"/>
      <c r="GJ117" s="8"/>
      <c r="GK117" s="8"/>
      <c r="GL117" s="8"/>
      <c r="GM117" s="8"/>
      <c r="GN117" s="8"/>
      <c r="GO117" s="8"/>
      <c r="GP117" s="8"/>
      <c r="GQ117" s="8"/>
      <c r="GR117" s="8"/>
      <c r="GS117" s="8"/>
    </row>
    <row r="118" spans="1:201" x14ac:dyDescent="0.25">
      <c r="A118" s="115">
        <f>$A$70</f>
        <v>20204</v>
      </c>
      <c r="B118" s="19">
        <f t="shared" si="212"/>
        <v>3.1528904965092428</v>
      </c>
      <c r="C118" s="19">
        <f t="shared" si="212"/>
        <v>1.9879084188241167</v>
      </c>
      <c r="D118" s="19">
        <f t="shared" si="326"/>
        <v>1.7047137878936049</v>
      </c>
      <c r="E118" s="19">
        <f t="shared" si="326"/>
        <v>1.3388075801610073</v>
      </c>
      <c r="F118" s="19">
        <f t="shared" si="326"/>
        <v>1.2196893739159509</v>
      </c>
      <c r="G118" s="8"/>
      <c r="H118" s="8"/>
      <c r="I118" s="8"/>
      <c r="J118" s="8"/>
      <c r="K118" s="8"/>
      <c r="L118" s="8"/>
      <c r="M118" s="8"/>
      <c r="N118" s="8"/>
      <c r="O118" s="8"/>
      <c r="P118" s="8"/>
      <c r="Q118" s="8"/>
      <c r="R118" s="8"/>
      <c r="S118" s="8"/>
      <c r="T118" s="8"/>
      <c r="U118" s="8"/>
      <c r="V118" s="8"/>
      <c r="W118" s="8"/>
      <c r="X118" s="8"/>
      <c r="Y118" s="8"/>
      <c r="Z118" s="8"/>
      <c r="AA118" s="8"/>
      <c r="AB118" s="8"/>
      <c r="AC118" s="8"/>
      <c r="AD118" s="8"/>
      <c r="AE118" s="8"/>
      <c r="AF118" s="8"/>
      <c r="AG118" s="8"/>
      <c r="AH118" s="8"/>
      <c r="AI118" s="8"/>
      <c r="AJ118" s="8"/>
      <c r="AK118" s="8"/>
      <c r="AL118" s="8"/>
      <c r="AM118" s="8"/>
      <c r="AN118" s="8"/>
      <c r="AO118" s="8"/>
      <c r="AP118" s="19">
        <f t="shared" ref="AP118:AT118" si="351">IFERROR(AQ70/AP70,"")</f>
        <v>2.046381961557016</v>
      </c>
      <c r="AQ118" s="19">
        <f t="shared" si="351"/>
        <v>1.1276930639802401</v>
      </c>
      <c r="AR118" s="19">
        <f t="shared" si="351"/>
        <v>1.0451270601549083</v>
      </c>
      <c r="AS118" s="19">
        <f t="shared" si="351"/>
        <v>1.0213124612538282</v>
      </c>
      <c r="AT118" s="19">
        <f t="shared" si="351"/>
        <v>1.0109923745493223</v>
      </c>
      <c r="AU118" s="8"/>
      <c r="AV118" s="8"/>
      <c r="AW118" s="8"/>
      <c r="AX118" s="8"/>
      <c r="AY118" s="8"/>
      <c r="AZ118" s="8"/>
      <c r="BA118" s="8"/>
      <c r="BB118" s="8"/>
      <c r="BC118" s="8"/>
      <c r="BD118" s="8"/>
      <c r="BE118" s="8"/>
      <c r="BF118" s="8"/>
      <c r="BG118" s="8"/>
      <c r="BH118" s="8"/>
      <c r="BI118" s="8"/>
      <c r="BJ118" s="8"/>
      <c r="BK118" s="8"/>
      <c r="BL118" s="8"/>
      <c r="BM118" s="8"/>
      <c r="BN118" s="8"/>
      <c r="BO118" s="8"/>
      <c r="BP118" s="8"/>
      <c r="BQ118" s="8"/>
      <c r="BR118" s="8"/>
      <c r="BS118" s="8"/>
      <c r="BT118" s="8"/>
      <c r="BU118" s="8"/>
      <c r="BV118" s="8"/>
      <c r="BW118" s="8"/>
      <c r="BX118" s="8"/>
      <c r="BY118" s="8"/>
      <c r="BZ118" s="8"/>
      <c r="CA118" s="8"/>
      <c r="CB118" s="8"/>
      <c r="CC118" s="8"/>
      <c r="CD118" s="19">
        <f t="shared" ref="CD118:CH118" si="352">IFERROR(CE70/CD70,"")</f>
        <v>2.6343943163502157</v>
      </c>
      <c r="CE118" s="19">
        <f t="shared" si="352"/>
        <v>1.4933919102335249</v>
      </c>
      <c r="CF118" s="19">
        <f t="shared" si="352"/>
        <v>1.218967142460071</v>
      </c>
      <c r="CG118" s="19">
        <f t="shared" si="352"/>
        <v>1.0999339935972645</v>
      </c>
      <c r="CH118" s="19">
        <f t="shared" si="352"/>
        <v>1.0645874886548861</v>
      </c>
      <c r="CI118" s="8"/>
      <c r="CJ118" s="8"/>
      <c r="CK118" s="8"/>
      <c r="CL118" s="8"/>
      <c r="CM118" s="8"/>
      <c r="CN118" s="8"/>
      <c r="CO118" s="8"/>
      <c r="CP118" s="8"/>
      <c r="CQ118" s="8"/>
      <c r="CR118" s="8"/>
      <c r="CS118" s="8"/>
      <c r="CT118" s="8"/>
      <c r="CU118" s="8"/>
      <c r="CV118" s="8"/>
      <c r="CW118" s="8"/>
      <c r="CX118" s="8"/>
      <c r="CY118" s="8"/>
      <c r="CZ118" s="8"/>
      <c r="DA118" s="8"/>
      <c r="DB118" s="8"/>
      <c r="DC118" s="8"/>
      <c r="DD118" s="8"/>
      <c r="DE118" s="8"/>
      <c r="DF118" s="8"/>
      <c r="DG118" s="8"/>
      <c r="DH118" s="8"/>
      <c r="DI118" s="8"/>
      <c r="DJ118" s="8"/>
      <c r="DK118" s="8"/>
      <c r="DL118" s="8"/>
      <c r="DM118" s="8"/>
      <c r="DN118" s="8"/>
      <c r="DO118" s="8"/>
      <c r="DP118" s="8"/>
      <c r="DQ118" s="8"/>
      <c r="DR118" s="19">
        <f t="shared" ref="DR118:DV118" si="353">IFERROR(DS70/DR70,"")</f>
        <v>3.0205071807927562</v>
      </c>
      <c r="DS118" s="19">
        <f t="shared" si="353"/>
        <v>2.1978351690153408</v>
      </c>
      <c r="DT118" s="19">
        <f t="shared" si="353"/>
        <v>1.5994202776105513</v>
      </c>
      <c r="DU118" s="19">
        <f t="shared" si="353"/>
        <v>1.323305404542332</v>
      </c>
      <c r="DV118" s="19">
        <f t="shared" si="353"/>
        <v>1.202736676547187</v>
      </c>
      <c r="DW118" s="8"/>
      <c r="DX118" s="8"/>
      <c r="DY118" s="8"/>
      <c r="DZ118" s="8"/>
      <c r="EA118" s="8"/>
      <c r="EB118" s="8"/>
      <c r="EC118" s="8"/>
      <c r="ED118" s="8"/>
      <c r="EE118" s="8"/>
      <c r="EF118" s="8"/>
      <c r="EG118" s="8"/>
      <c r="EH118" s="8"/>
      <c r="EI118" s="8"/>
      <c r="EJ118" s="8"/>
      <c r="EK118" s="8"/>
      <c r="EL118" s="8"/>
      <c r="EM118" s="8"/>
      <c r="EN118" s="8"/>
      <c r="EO118" s="8"/>
      <c r="EP118" s="8"/>
      <c r="EQ118" s="8"/>
      <c r="ER118" s="8"/>
      <c r="ES118" s="8"/>
      <c r="ET118" s="8"/>
      <c r="EU118" s="8"/>
      <c r="EV118" s="8"/>
      <c r="EW118" s="8"/>
      <c r="EX118" s="8"/>
      <c r="EY118" s="8"/>
      <c r="EZ118" s="8"/>
      <c r="FA118" s="8"/>
      <c r="FB118" s="8"/>
      <c r="FC118" s="8"/>
      <c r="FD118" s="8"/>
      <c r="FE118" s="8"/>
      <c r="FF118" s="19">
        <f t="shared" ref="FF118:FJ118" si="354">IFERROR(FG70/FF70,"")</f>
        <v>1.4669316793612526</v>
      </c>
      <c r="FG118" s="19">
        <f t="shared" si="354"/>
        <v>1.0267065776093265</v>
      </c>
      <c r="FH118" s="19">
        <f t="shared" si="354"/>
        <v>1.0103572398699669</v>
      </c>
      <c r="FI118" s="19">
        <f t="shared" si="354"/>
        <v>1.0048044304430475</v>
      </c>
      <c r="FJ118" s="19">
        <f t="shared" si="354"/>
        <v>1.001832708853265</v>
      </c>
      <c r="FK118" s="8"/>
      <c r="FL118" s="8"/>
      <c r="FM118" s="8"/>
      <c r="FN118" s="8"/>
      <c r="FO118" s="8"/>
      <c r="FP118" s="8"/>
      <c r="FQ118" s="8"/>
      <c r="FR118" s="8"/>
      <c r="FS118" s="8"/>
      <c r="FT118" s="8"/>
      <c r="FU118" s="8"/>
      <c r="FV118" s="8"/>
      <c r="FW118" s="8"/>
      <c r="FX118" s="8"/>
      <c r="FY118" s="8"/>
      <c r="FZ118" s="8"/>
      <c r="GA118" s="8"/>
      <c r="GB118" s="8"/>
      <c r="GC118" s="8"/>
      <c r="GD118" s="8"/>
      <c r="GE118" s="8"/>
      <c r="GF118" s="8"/>
      <c r="GG118" s="8"/>
      <c r="GH118" s="8"/>
      <c r="GI118" s="8"/>
      <c r="GJ118" s="8"/>
      <c r="GK118" s="8"/>
      <c r="GL118" s="8"/>
      <c r="GM118" s="8"/>
      <c r="GN118" s="8"/>
      <c r="GO118" s="8"/>
      <c r="GP118" s="8"/>
      <c r="GQ118" s="8"/>
      <c r="GR118" s="8"/>
      <c r="GS118" s="8"/>
    </row>
    <row r="119" spans="1:201" x14ac:dyDescent="0.25">
      <c r="A119" s="115">
        <f>$A$71</f>
        <v>20211</v>
      </c>
      <c r="B119" s="19">
        <f t="shared" si="212"/>
        <v>3.1507697669706776</v>
      </c>
      <c r="C119" s="19">
        <f>IFERROR(D71/C71,"")</f>
        <v>1.9710533425880776</v>
      </c>
      <c r="D119" s="19">
        <f t="shared" ref="D119:E119" si="355">IFERROR(E71/D71,"")</f>
        <v>1.6024839584727044</v>
      </c>
      <c r="E119" s="19">
        <f t="shared" si="355"/>
        <v>1.4000138919645957</v>
      </c>
      <c r="F119" s="8"/>
      <c r="G119" s="8"/>
      <c r="H119" s="8"/>
      <c r="I119" s="8"/>
      <c r="J119" s="8"/>
      <c r="K119" s="8"/>
      <c r="L119" s="8"/>
      <c r="M119" s="8"/>
      <c r="N119" s="8"/>
      <c r="O119" s="8"/>
      <c r="P119" s="8"/>
      <c r="Q119" s="8"/>
      <c r="R119" s="8"/>
      <c r="S119" s="8"/>
      <c r="T119" s="8"/>
      <c r="U119" s="8"/>
      <c r="V119" s="8"/>
      <c r="W119" s="8"/>
      <c r="X119" s="8"/>
      <c r="Y119" s="8"/>
      <c r="Z119" s="8"/>
      <c r="AA119" s="8"/>
      <c r="AB119" s="8"/>
      <c r="AC119" s="8"/>
      <c r="AD119" s="8"/>
      <c r="AE119" s="8"/>
      <c r="AF119" s="8"/>
      <c r="AG119" s="8"/>
      <c r="AH119" s="8"/>
      <c r="AI119" s="8"/>
      <c r="AJ119" s="8"/>
      <c r="AK119" s="8"/>
      <c r="AL119" s="8"/>
      <c r="AM119" s="8"/>
      <c r="AN119" s="8"/>
      <c r="AO119" s="8"/>
      <c r="AP119" s="19">
        <f t="shared" ref="AP119" si="356">IFERROR(AQ71/AP71,"")</f>
        <v>2.0550194054054738</v>
      </c>
      <c r="AQ119" s="19">
        <f>IFERROR(AR71/AQ71,"")</f>
        <v>1.1570725926763279</v>
      </c>
      <c r="AR119" s="19">
        <f t="shared" ref="AR119:AS119" si="357">IFERROR(AS71/AR71,"")</f>
        <v>1.0412932993680961</v>
      </c>
      <c r="AS119" s="19">
        <f t="shared" si="357"/>
        <v>1.021948865138145</v>
      </c>
      <c r="AT119" s="8"/>
      <c r="AU119" s="8"/>
      <c r="AV119" s="8"/>
      <c r="AW119" s="8"/>
      <c r="AX119" s="8"/>
      <c r="AY119" s="8"/>
      <c r="AZ119" s="8"/>
      <c r="BA119" s="8"/>
      <c r="BB119" s="8"/>
      <c r="BC119" s="8"/>
      <c r="BD119" s="8"/>
      <c r="BE119" s="8"/>
      <c r="BF119" s="8"/>
      <c r="BG119" s="8"/>
      <c r="BH119" s="8"/>
      <c r="BI119" s="8"/>
      <c r="BJ119" s="8"/>
      <c r="BK119" s="8"/>
      <c r="BL119" s="8"/>
      <c r="BM119" s="8"/>
      <c r="BN119" s="8"/>
      <c r="BO119" s="8"/>
      <c r="BP119" s="8"/>
      <c r="BQ119" s="8"/>
      <c r="BR119" s="8"/>
      <c r="BS119" s="8"/>
      <c r="BT119" s="8"/>
      <c r="BU119" s="8"/>
      <c r="BV119" s="8"/>
      <c r="BW119" s="8"/>
      <c r="BX119" s="8"/>
      <c r="BY119" s="8"/>
      <c r="BZ119" s="8"/>
      <c r="CA119" s="8"/>
      <c r="CB119" s="8"/>
      <c r="CC119" s="8"/>
      <c r="CD119" s="19">
        <f t="shared" ref="CD119" si="358">IFERROR(CE71/CD71,"")</f>
        <v>3.5520579605147624</v>
      </c>
      <c r="CE119" s="19">
        <f>IFERROR(CF71/CE71,"")</f>
        <v>1.5083537667377311</v>
      </c>
      <c r="CF119" s="19">
        <f t="shared" ref="CF119:CG119" si="359">IFERROR(CG71/CF71,"")</f>
        <v>1.2460903252759592</v>
      </c>
      <c r="CG119" s="19">
        <f t="shared" si="359"/>
        <v>1.1185479593735517</v>
      </c>
      <c r="CH119" s="8"/>
      <c r="CI119" s="8"/>
      <c r="CJ119" s="8"/>
      <c r="CK119" s="8"/>
      <c r="CL119" s="8"/>
      <c r="CM119" s="8"/>
      <c r="CN119" s="8"/>
      <c r="CO119" s="8"/>
      <c r="CP119" s="8"/>
      <c r="CQ119" s="8"/>
      <c r="CR119" s="8"/>
      <c r="CS119" s="8"/>
      <c r="CT119" s="8"/>
      <c r="CU119" s="8"/>
      <c r="CV119" s="8"/>
      <c r="CW119" s="8"/>
      <c r="CX119" s="8"/>
      <c r="CY119" s="8"/>
      <c r="CZ119" s="8"/>
      <c r="DA119" s="8"/>
      <c r="DB119" s="8"/>
      <c r="DC119" s="8"/>
      <c r="DD119" s="8"/>
      <c r="DE119" s="8"/>
      <c r="DF119" s="8"/>
      <c r="DG119" s="8"/>
      <c r="DH119" s="8"/>
      <c r="DI119" s="8"/>
      <c r="DJ119" s="8"/>
      <c r="DK119" s="8"/>
      <c r="DL119" s="8"/>
      <c r="DM119" s="8"/>
      <c r="DN119" s="8"/>
      <c r="DO119" s="8"/>
      <c r="DP119" s="8"/>
      <c r="DQ119" s="8"/>
      <c r="DR119" s="19">
        <f t="shared" ref="DR119" si="360">IFERROR(DS71/DR71,"")</f>
        <v>2.8654698373041043</v>
      </c>
      <c r="DS119" s="19">
        <f>IFERROR(DT71/DS71,"")</f>
        <v>1.9677150456198216</v>
      </c>
      <c r="DT119" s="19">
        <f t="shared" ref="DT119:DU119" si="361">IFERROR(DU71/DT71,"")</f>
        <v>1.8165632755514489</v>
      </c>
      <c r="DU119" s="19">
        <f t="shared" si="361"/>
        <v>1.3049789718439462</v>
      </c>
      <c r="DV119" s="8"/>
      <c r="DW119" s="8"/>
      <c r="DX119" s="8"/>
      <c r="DY119" s="8"/>
      <c r="DZ119" s="8"/>
      <c r="EA119" s="8"/>
      <c r="EB119" s="8"/>
      <c r="EC119" s="8"/>
      <c r="ED119" s="8"/>
      <c r="EE119" s="8"/>
      <c r="EF119" s="8"/>
      <c r="EG119" s="8"/>
      <c r="EH119" s="8"/>
      <c r="EI119" s="8"/>
      <c r="EJ119" s="8"/>
      <c r="EK119" s="8"/>
      <c r="EL119" s="8"/>
      <c r="EM119" s="8"/>
      <c r="EN119" s="8"/>
      <c r="EO119" s="8"/>
      <c r="EP119" s="8"/>
      <c r="EQ119" s="8"/>
      <c r="ER119" s="8"/>
      <c r="ES119" s="8"/>
      <c r="ET119" s="8"/>
      <c r="EU119" s="8"/>
      <c r="EV119" s="8"/>
      <c r="EW119" s="8"/>
      <c r="EX119" s="8"/>
      <c r="EY119" s="8"/>
      <c r="EZ119" s="8"/>
      <c r="FA119" s="8"/>
      <c r="FB119" s="8"/>
      <c r="FC119" s="8"/>
      <c r="FD119" s="8"/>
      <c r="FE119" s="8"/>
      <c r="FF119" s="19">
        <f t="shared" ref="FF119" si="362">IFERROR(FG71/FF71,"")</f>
        <v>1.469088569241916</v>
      </c>
      <c r="FG119" s="19">
        <f>IFERROR(FH71/FG71,"")</f>
        <v>1.0334988264966729</v>
      </c>
      <c r="FH119" s="19">
        <f t="shared" ref="FH119:FI119" si="363">IFERROR(FI71/FH71,"")</f>
        <v>1.0092977336196933</v>
      </c>
      <c r="FI119" s="19">
        <f t="shared" si="363"/>
        <v>1.0103942643434214</v>
      </c>
      <c r="FJ119" s="8"/>
      <c r="FK119" s="8"/>
      <c r="FL119" s="8"/>
      <c r="FM119" s="8"/>
      <c r="FN119" s="8"/>
      <c r="FO119" s="8"/>
      <c r="FP119" s="8"/>
      <c r="FQ119" s="8"/>
      <c r="FR119" s="8"/>
      <c r="FS119" s="8"/>
      <c r="FT119" s="8"/>
      <c r="FU119" s="8"/>
      <c r="FV119" s="8"/>
      <c r="FW119" s="8"/>
      <c r="FX119" s="8"/>
      <c r="FY119" s="8"/>
      <c r="FZ119" s="8"/>
      <c r="GA119" s="8"/>
      <c r="GB119" s="8"/>
      <c r="GC119" s="8"/>
      <c r="GD119" s="8"/>
      <c r="GE119" s="8"/>
      <c r="GF119" s="8"/>
      <c r="GG119" s="8"/>
      <c r="GH119" s="8"/>
      <c r="GI119" s="8"/>
      <c r="GJ119" s="8"/>
      <c r="GK119" s="8"/>
      <c r="GL119" s="8"/>
      <c r="GM119" s="8"/>
      <c r="GN119" s="8"/>
      <c r="GO119" s="8"/>
      <c r="GP119" s="8"/>
      <c r="GQ119" s="8"/>
      <c r="GR119" s="8"/>
      <c r="GS119" s="8"/>
    </row>
    <row r="120" spans="1:201" x14ac:dyDescent="0.25">
      <c r="A120" s="115">
        <f>$A$72</f>
        <v>20212</v>
      </c>
      <c r="B120" s="19">
        <f t="shared" si="212"/>
        <v>2.5603359487084574</v>
      </c>
      <c r="C120" s="19">
        <f t="shared" si="212"/>
        <v>2.2224152679077083</v>
      </c>
      <c r="D120" s="19">
        <f t="shared" si="212"/>
        <v>1.6295311380070383</v>
      </c>
      <c r="E120" s="8"/>
      <c r="F120" s="8"/>
      <c r="G120" s="8"/>
      <c r="H120" s="8"/>
      <c r="I120" s="8"/>
      <c r="J120" s="8"/>
      <c r="K120" s="8"/>
      <c r="L120" s="8"/>
      <c r="M120" s="8"/>
      <c r="N120" s="8"/>
      <c r="O120" s="8"/>
      <c r="P120" s="8"/>
      <c r="Q120" s="8"/>
      <c r="R120" s="8"/>
      <c r="S120" s="8"/>
      <c r="T120" s="8"/>
      <c r="U120" s="8"/>
      <c r="V120" s="8"/>
      <c r="W120" s="8"/>
      <c r="X120" s="8"/>
      <c r="Y120" s="8"/>
      <c r="Z120" s="8"/>
      <c r="AA120" s="8"/>
      <c r="AB120" s="8"/>
      <c r="AC120" s="8"/>
      <c r="AD120" s="8"/>
      <c r="AE120" s="8"/>
      <c r="AF120" s="8"/>
      <c r="AG120" s="8"/>
      <c r="AH120" s="8"/>
      <c r="AI120" s="8"/>
      <c r="AJ120" s="8"/>
      <c r="AK120" s="8"/>
      <c r="AL120" s="8"/>
      <c r="AM120" s="8"/>
      <c r="AN120" s="8"/>
      <c r="AO120" s="8"/>
      <c r="AP120" s="19">
        <f t="shared" ref="AP120:AR120" si="364">IFERROR(AQ72/AP72,"")</f>
        <v>2.2932968561447158</v>
      </c>
      <c r="AQ120" s="19">
        <f t="shared" si="364"/>
        <v>1.1657693527019253</v>
      </c>
      <c r="AR120" s="19">
        <f t="shared" si="364"/>
        <v>1.0656780539176165</v>
      </c>
      <c r="AS120" s="8"/>
      <c r="AT120" s="8"/>
      <c r="AU120" s="8"/>
      <c r="AV120" s="8"/>
      <c r="AW120" s="8"/>
      <c r="AX120" s="8"/>
      <c r="AY120" s="8"/>
      <c r="AZ120" s="8"/>
      <c r="BA120" s="8"/>
      <c r="BB120" s="8"/>
      <c r="BC120" s="8"/>
      <c r="BD120" s="8"/>
      <c r="BE120" s="8"/>
      <c r="BF120" s="8"/>
      <c r="BG120" s="8"/>
      <c r="BH120" s="8"/>
      <c r="BI120" s="8"/>
      <c r="BJ120" s="8"/>
      <c r="BK120" s="8"/>
      <c r="BL120" s="8"/>
      <c r="BM120" s="8"/>
      <c r="BN120" s="8"/>
      <c r="BO120" s="8"/>
      <c r="BP120" s="8"/>
      <c r="BQ120" s="8"/>
      <c r="BR120" s="8"/>
      <c r="BS120" s="8"/>
      <c r="BT120" s="8"/>
      <c r="BU120" s="8"/>
      <c r="BV120" s="8"/>
      <c r="BW120" s="8"/>
      <c r="BX120" s="8"/>
      <c r="BY120" s="8"/>
      <c r="BZ120" s="8"/>
      <c r="CA120" s="8"/>
      <c r="CB120" s="8"/>
      <c r="CC120" s="8"/>
      <c r="CD120" s="19">
        <f t="shared" ref="CD120:CF120" si="365">IFERROR(CE72/CD72,"")</f>
        <v>3.1798567105166677</v>
      </c>
      <c r="CE120" s="19">
        <f t="shared" si="365"/>
        <v>1.4986975310697139</v>
      </c>
      <c r="CF120" s="19">
        <f t="shared" si="365"/>
        <v>1.2258392837650878</v>
      </c>
      <c r="CG120" s="8"/>
      <c r="CH120" s="8"/>
      <c r="CI120" s="8"/>
      <c r="CJ120" s="8"/>
      <c r="CK120" s="8"/>
      <c r="CL120" s="8"/>
      <c r="CM120" s="8"/>
      <c r="CN120" s="8"/>
      <c r="CO120" s="8"/>
      <c r="CP120" s="8"/>
      <c r="CQ120" s="8"/>
      <c r="CR120" s="8"/>
      <c r="CS120" s="8"/>
      <c r="CT120" s="8"/>
      <c r="CU120" s="8"/>
      <c r="CV120" s="8"/>
      <c r="CW120" s="8"/>
      <c r="CX120" s="8"/>
      <c r="CY120" s="8"/>
      <c r="CZ120" s="8"/>
      <c r="DA120" s="8"/>
      <c r="DB120" s="8"/>
      <c r="DC120" s="8"/>
      <c r="DD120" s="8"/>
      <c r="DE120" s="8"/>
      <c r="DF120" s="8"/>
      <c r="DG120" s="8"/>
      <c r="DH120" s="8"/>
      <c r="DI120" s="8"/>
      <c r="DJ120" s="8"/>
      <c r="DK120" s="8"/>
      <c r="DL120" s="8"/>
      <c r="DM120" s="8"/>
      <c r="DN120" s="8"/>
      <c r="DO120" s="8"/>
      <c r="DP120" s="8"/>
      <c r="DQ120" s="8"/>
      <c r="DR120" s="19">
        <f t="shared" ref="DR120:DT120" si="366">IFERROR(DS72/DR72,"")</f>
        <v>3.1046967137568156</v>
      </c>
      <c r="DS120" s="19">
        <f t="shared" si="366"/>
        <v>1.9634997200779787</v>
      </c>
      <c r="DT120" s="19">
        <f t="shared" si="366"/>
        <v>1.7002579359253187</v>
      </c>
      <c r="DU120" s="8"/>
      <c r="DV120" s="8"/>
      <c r="DW120" s="8"/>
      <c r="DX120" s="8"/>
      <c r="DY120" s="8"/>
      <c r="DZ120" s="8"/>
      <c r="EA120" s="8"/>
      <c r="EB120" s="8"/>
      <c r="EC120" s="8"/>
      <c r="ED120" s="8"/>
      <c r="EE120" s="8"/>
      <c r="EF120" s="8"/>
      <c r="EG120" s="8"/>
      <c r="EH120" s="8"/>
      <c r="EI120" s="8"/>
      <c r="EJ120" s="8"/>
      <c r="EK120" s="8"/>
      <c r="EL120" s="8"/>
      <c r="EM120" s="8"/>
      <c r="EN120" s="8"/>
      <c r="EO120" s="8"/>
      <c r="EP120" s="8"/>
      <c r="EQ120" s="8"/>
      <c r="ER120" s="8"/>
      <c r="ES120" s="8"/>
      <c r="ET120" s="8"/>
      <c r="EU120" s="8"/>
      <c r="EV120" s="8"/>
      <c r="EW120" s="8"/>
      <c r="EX120" s="8"/>
      <c r="EY120" s="8"/>
      <c r="EZ120" s="8"/>
      <c r="FA120" s="8"/>
      <c r="FB120" s="8"/>
      <c r="FC120" s="8"/>
      <c r="FD120" s="8"/>
      <c r="FE120" s="8"/>
      <c r="FF120" s="19">
        <f t="shared" ref="FF120:FH120" si="367">IFERROR(FG72/FF72,"")</f>
        <v>1.5885256756168891</v>
      </c>
      <c r="FG120" s="19">
        <f t="shared" si="367"/>
        <v>1.0425279826798213</v>
      </c>
      <c r="FH120" s="19">
        <f t="shared" si="367"/>
        <v>1.0124080993621398</v>
      </c>
      <c r="FI120" s="8"/>
      <c r="FJ120" s="8"/>
      <c r="FK120" s="8"/>
      <c r="FL120" s="8"/>
      <c r="FM120" s="8"/>
      <c r="FN120" s="8"/>
      <c r="FO120" s="8"/>
      <c r="FP120" s="8"/>
      <c r="FQ120" s="8"/>
      <c r="FR120" s="8"/>
      <c r="FS120" s="8"/>
      <c r="FT120" s="8"/>
      <c r="FU120" s="8"/>
      <c r="FV120" s="8"/>
      <c r="FW120" s="8"/>
      <c r="FX120" s="8"/>
      <c r="FY120" s="8"/>
      <c r="FZ120" s="8"/>
      <c r="GA120" s="8"/>
      <c r="GB120" s="8"/>
      <c r="GC120" s="8"/>
      <c r="GD120" s="8"/>
      <c r="GE120" s="8"/>
      <c r="GF120" s="8"/>
      <c r="GG120" s="8"/>
      <c r="GH120" s="8"/>
      <c r="GI120" s="8"/>
      <c r="GJ120" s="8"/>
      <c r="GK120" s="8"/>
      <c r="GL120" s="8"/>
      <c r="GM120" s="8"/>
      <c r="GN120" s="8"/>
      <c r="GO120" s="8"/>
      <c r="GP120" s="8"/>
      <c r="GQ120" s="8"/>
      <c r="GR120" s="8"/>
      <c r="GS120" s="8"/>
    </row>
    <row r="121" spans="1:201" x14ac:dyDescent="0.25">
      <c r="A121" s="115">
        <f>$A$73</f>
        <v>20213</v>
      </c>
      <c r="B121" s="19">
        <f t="shared" si="212"/>
        <v>2.7624117954409271</v>
      </c>
      <c r="C121" s="19">
        <f t="shared" si="212"/>
        <v>1.8626905701419874</v>
      </c>
      <c r="D121" s="8"/>
      <c r="E121" s="8"/>
      <c r="F121" s="8"/>
      <c r="G121" s="8"/>
      <c r="H121" s="8"/>
      <c r="I121" s="8"/>
      <c r="J121" s="8"/>
      <c r="K121" s="8"/>
      <c r="L121" s="8"/>
      <c r="M121" s="8"/>
      <c r="N121" s="8"/>
      <c r="O121" s="8"/>
      <c r="P121" s="8"/>
      <c r="Q121" s="8"/>
      <c r="R121" s="8"/>
      <c r="S121" s="8"/>
      <c r="T121" s="8"/>
      <c r="U121" s="8"/>
      <c r="V121" s="8"/>
      <c r="W121" s="8"/>
      <c r="X121" s="8"/>
      <c r="Y121" s="8"/>
      <c r="Z121" s="8"/>
      <c r="AA121" s="8"/>
      <c r="AB121" s="8"/>
      <c r="AC121" s="8"/>
      <c r="AD121" s="8"/>
      <c r="AE121" s="8"/>
      <c r="AF121" s="8"/>
      <c r="AG121" s="8"/>
      <c r="AH121" s="8"/>
      <c r="AI121" s="8"/>
      <c r="AJ121" s="8"/>
      <c r="AK121" s="8"/>
      <c r="AL121" s="8"/>
      <c r="AM121" s="8"/>
      <c r="AN121" s="8"/>
      <c r="AO121" s="8"/>
      <c r="AP121" s="19">
        <f t="shared" ref="AP121:AQ121" si="368">IFERROR(AQ73/AP73,"")</f>
        <v>2.3211634157866396</v>
      </c>
      <c r="AQ121" s="19">
        <f t="shared" si="368"/>
        <v>1.244300413021707</v>
      </c>
      <c r="AR121" s="8"/>
      <c r="AS121" s="8"/>
      <c r="AT121" s="8"/>
      <c r="AU121" s="8"/>
      <c r="AV121" s="8"/>
      <c r="AW121" s="8"/>
      <c r="AX121" s="8"/>
      <c r="AY121" s="8"/>
      <c r="AZ121" s="8"/>
      <c r="BA121" s="8"/>
      <c r="BB121" s="8"/>
      <c r="BC121" s="8"/>
      <c r="BD121" s="8"/>
      <c r="BE121" s="8"/>
      <c r="BF121" s="8"/>
      <c r="BG121" s="8"/>
      <c r="BH121" s="8"/>
      <c r="BI121" s="8"/>
      <c r="BJ121" s="8"/>
      <c r="BK121" s="8"/>
      <c r="BL121" s="8"/>
      <c r="BM121" s="8"/>
      <c r="BN121" s="8"/>
      <c r="BO121" s="8"/>
      <c r="BP121" s="8"/>
      <c r="BQ121" s="8"/>
      <c r="BR121" s="8"/>
      <c r="BS121" s="8"/>
      <c r="BT121" s="8"/>
      <c r="BU121" s="8"/>
      <c r="BV121" s="8"/>
      <c r="BW121" s="8"/>
      <c r="BX121" s="8"/>
      <c r="BY121" s="8"/>
      <c r="BZ121" s="8"/>
      <c r="CA121" s="8"/>
      <c r="CB121" s="8"/>
      <c r="CC121" s="8"/>
      <c r="CD121" s="19">
        <f t="shared" ref="CD121:CE121" si="369">IFERROR(CE73/CD73,"")</f>
        <v>3.471840883287292</v>
      </c>
      <c r="CE121" s="19">
        <f t="shared" si="369"/>
        <v>1.5675897418764957</v>
      </c>
      <c r="CF121" s="8"/>
      <c r="CG121" s="8"/>
      <c r="CH121" s="8"/>
      <c r="CI121" s="8"/>
      <c r="CJ121" s="8"/>
      <c r="CK121" s="8"/>
      <c r="CL121" s="8"/>
      <c r="CM121" s="8"/>
      <c r="CN121" s="8"/>
      <c r="CO121" s="8"/>
      <c r="CP121" s="8"/>
      <c r="CQ121" s="8"/>
      <c r="CR121" s="8"/>
      <c r="CS121" s="8"/>
      <c r="CT121" s="8"/>
      <c r="CU121" s="8"/>
      <c r="CV121" s="8"/>
      <c r="CW121" s="8"/>
      <c r="CX121" s="8"/>
      <c r="CY121" s="8"/>
      <c r="CZ121" s="8"/>
      <c r="DA121" s="8"/>
      <c r="DB121" s="8"/>
      <c r="DC121" s="8"/>
      <c r="DD121" s="8"/>
      <c r="DE121" s="8"/>
      <c r="DF121" s="8"/>
      <c r="DG121" s="8"/>
      <c r="DH121" s="8"/>
      <c r="DI121" s="8"/>
      <c r="DJ121" s="8"/>
      <c r="DK121" s="8"/>
      <c r="DL121" s="8"/>
      <c r="DM121" s="8"/>
      <c r="DN121" s="8"/>
      <c r="DO121" s="8"/>
      <c r="DP121" s="8"/>
      <c r="DQ121" s="8"/>
      <c r="DR121" s="19">
        <f t="shared" ref="DR121:DS121" si="370">IFERROR(DS73/DR73,"")</f>
        <v>3.9698352789277789</v>
      </c>
      <c r="DS121" s="19">
        <f t="shared" si="370"/>
        <v>1.9193404841052129</v>
      </c>
      <c r="DT121" s="8"/>
      <c r="DU121" s="8"/>
      <c r="DV121" s="8"/>
      <c r="DW121" s="8"/>
      <c r="DX121" s="8"/>
      <c r="DY121" s="8"/>
      <c r="DZ121" s="8"/>
      <c r="EA121" s="8"/>
      <c r="EB121" s="8"/>
      <c r="EC121" s="8"/>
      <c r="ED121" s="8"/>
      <c r="EE121" s="8"/>
      <c r="EF121" s="8"/>
      <c r="EG121" s="8"/>
      <c r="EH121" s="8"/>
      <c r="EI121" s="8"/>
      <c r="EJ121" s="8"/>
      <c r="EK121" s="8"/>
      <c r="EL121" s="8"/>
      <c r="EM121" s="8"/>
      <c r="EN121" s="8"/>
      <c r="EO121" s="8"/>
      <c r="EP121" s="8"/>
      <c r="EQ121" s="8"/>
      <c r="ER121" s="8"/>
      <c r="ES121" s="8"/>
      <c r="ET121" s="8"/>
      <c r="EU121" s="8"/>
      <c r="EV121" s="8"/>
      <c r="EW121" s="8"/>
      <c r="EX121" s="8"/>
      <c r="EY121" s="8"/>
      <c r="EZ121" s="8"/>
      <c r="FA121" s="8"/>
      <c r="FB121" s="8"/>
      <c r="FC121" s="8"/>
      <c r="FD121" s="8"/>
      <c r="FE121" s="8"/>
      <c r="FF121" s="19">
        <f t="shared" ref="FF121:FG121" si="371">IFERROR(FG73/FF73,"")</f>
        <v>1.5960973599432102</v>
      </c>
      <c r="FG121" s="19">
        <f t="shared" si="371"/>
        <v>1.0535002228587336</v>
      </c>
      <c r="FH121" s="8"/>
      <c r="FI121" s="8"/>
      <c r="FJ121" s="8"/>
      <c r="FK121" s="8"/>
      <c r="FL121" s="8"/>
      <c r="FM121" s="8"/>
      <c r="FN121" s="8"/>
      <c r="FO121" s="8"/>
      <c r="FP121" s="8"/>
      <c r="FQ121" s="8"/>
      <c r="FR121" s="8"/>
      <c r="FS121" s="8"/>
      <c r="FT121" s="8"/>
      <c r="FU121" s="8"/>
      <c r="FV121" s="8"/>
      <c r="FW121" s="8"/>
      <c r="FX121" s="8"/>
      <c r="FY121" s="8"/>
      <c r="FZ121" s="8"/>
      <c r="GA121" s="8"/>
      <c r="GB121" s="8"/>
      <c r="GC121" s="8"/>
      <c r="GD121" s="8"/>
      <c r="GE121" s="8"/>
      <c r="GF121" s="8"/>
      <c r="GG121" s="8"/>
      <c r="GH121" s="8"/>
      <c r="GI121" s="8"/>
      <c r="GJ121" s="8"/>
      <c r="GK121" s="8"/>
      <c r="GL121" s="8"/>
      <c r="GM121" s="8"/>
      <c r="GN121" s="8"/>
      <c r="GO121" s="8"/>
      <c r="GP121" s="8"/>
      <c r="GQ121" s="8"/>
      <c r="GR121" s="8"/>
      <c r="GS121" s="8"/>
    </row>
    <row r="122" spans="1:201" x14ac:dyDescent="0.25">
      <c r="A122" s="115">
        <f>$A$74</f>
        <v>20214</v>
      </c>
      <c r="B122" s="19">
        <f t="shared" si="212"/>
        <v>3.0007811013138932</v>
      </c>
      <c r="C122" s="8"/>
      <c r="D122" s="8"/>
      <c r="E122" s="8"/>
      <c r="F122" s="8"/>
      <c r="G122" s="8"/>
      <c r="H122" s="8"/>
      <c r="I122" s="8"/>
      <c r="J122" s="8"/>
      <c r="K122" s="8"/>
      <c r="L122" s="8"/>
      <c r="M122" s="8"/>
      <c r="N122" s="8"/>
      <c r="O122" s="8"/>
      <c r="P122" s="8"/>
      <c r="Q122" s="8"/>
      <c r="R122" s="8"/>
      <c r="S122" s="8"/>
      <c r="T122" s="8"/>
      <c r="U122" s="8"/>
      <c r="V122" s="8"/>
      <c r="W122" s="8"/>
      <c r="X122" s="8"/>
      <c r="Y122" s="8"/>
      <c r="Z122" s="8"/>
      <c r="AA122" s="8"/>
      <c r="AB122" s="8"/>
      <c r="AC122" s="8"/>
      <c r="AD122" s="8"/>
      <c r="AE122" s="8"/>
      <c r="AF122" s="8"/>
      <c r="AG122" s="8"/>
      <c r="AH122" s="8"/>
      <c r="AI122" s="8"/>
      <c r="AJ122" s="8"/>
      <c r="AK122" s="8"/>
      <c r="AL122" s="8"/>
      <c r="AM122" s="8"/>
      <c r="AN122" s="8"/>
      <c r="AO122" s="8"/>
      <c r="AP122" s="19">
        <f t="shared" ref="AP122" si="372">IFERROR(AQ74/AP74,"")</f>
        <v>2.838849073523865</v>
      </c>
      <c r="AQ122" s="8"/>
      <c r="AR122" s="8"/>
      <c r="AS122" s="8"/>
      <c r="AT122" s="8"/>
      <c r="AU122" s="8"/>
      <c r="AV122" s="8"/>
      <c r="AW122" s="8"/>
      <c r="AX122" s="8"/>
      <c r="AY122" s="8"/>
      <c r="AZ122" s="8"/>
      <c r="BA122" s="8"/>
      <c r="BB122" s="8"/>
      <c r="BC122" s="8"/>
      <c r="BD122" s="8"/>
      <c r="BE122" s="8"/>
      <c r="BF122" s="8"/>
      <c r="BG122" s="8"/>
      <c r="BH122" s="8"/>
      <c r="BI122" s="8"/>
      <c r="BJ122" s="8"/>
      <c r="BK122" s="8"/>
      <c r="BL122" s="8"/>
      <c r="BM122" s="8"/>
      <c r="BN122" s="8"/>
      <c r="BO122" s="8"/>
      <c r="BP122" s="8"/>
      <c r="BQ122" s="8"/>
      <c r="BR122" s="8"/>
      <c r="BS122" s="8"/>
      <c r="BT122" s="8"/>
      <c r="BU122" s="8"/>
      <c r="BV122" s="8"/>
      <c r="BW122" s="8"/>
      <c r="BX122" s="8"/>
      <c r="BY122" s="8"/>
      <c r="BZ122" s="8"/>
      <c r="CA122" s="8"/>
      <c r="CB122" s="8"/>
      <c r="CC122" s="8"/>
      <c r="CD122" s="19">
        <f t="shared" ref="CD122" si="373">IFERROR(CE74/CD74,"")</f>
        <v>3.482373196723775</v>
      </c>
      <c r="CE122" s="8"/>
      <c r="CF122" s="8"/>
      <c r="CG122" s="8"/>
      <c r="CH122" s="8"/>
      <c r="CI122" s="8"/>
      <c r="CJ122" s="8"/>
      <c r="CK122" s="8"/>
      <c r="CL122" s="8"/>
      <c r="CM122" s="8"/>
      <c r="CN122" s="8"/>
      <c r="CO122" s="8"/>
      <c r="CP122" s="8"/>
      <c r="CQ122" s="8"/>
      <c r="CR122" s="8"/>
      <c r="CS122" s="8"/>
      <c r="CT122" s="8"/>
      <c r="CU122" s="8"/>
      <c r="CV122" s="8"/>
      <c r="CW122" s="8"/>
      <c r="CX122" s="8"/>
      <c r="CY122" s="8"/>
      <c r="CZ122" s="8"/>
      <c r="DA122" s="8"/>
      <c r="DB122" s="8"/>
      <c r="DC122" s="8"/>
      <c r="DD122" s="8"/>
      <c r="DE122" s="8"/>
      <c r="DF122" s="8"/>
      <c r="DG122" s="8"/>
      <c r="DH122" s="8"/>
      <c r="DI122" s="8"/>
      <c r="DJ122" s="8"/>
      <c r="DK122" s="8"/>
      <c r="DL122" s="8"/>
      <c r="DM122" s="8"/>
      <c r="DN122" s="8"/>
      <c r="DO122" s="8"/>
      <c r="DP122" s="8"/>
      <c r="DQ122" s="8"/>
      <c r="DR122" s="19">
        <f t="shared" ref="DR122" si="374">IFERROR(DS74/DR74,"")</f>
        <v>4.8607202828633902</v>
      </c>
      <c r="DS122" s="8"/>
      <c r="DT122" s="8"/>
      <c r="DU122" s="8"/>
      <c r="DV122" s="8"/>
      <c r="DW122" s="8"/>
      <c r="DX122" s="8"/>
      <c r="DY122" s="8"/>
      <c r="DZ122" s="8"/>
      <c r="EA122" s="8"/>
      <c r="EB122" s="8"/>
      <c r="EC122" s="8"/>
      <c r="ED122" s="8"/>
      <c r="EE122" s="8"/>
      <c r="EF122" s="8"/>
      <c r="EG122" s="8"/>
      <c r="EH122" s="8"/>
      <c r="EI122" s="8"/>
      <c r="EJ122" s="8"/>
      <c r="EK122" s="8"/>
      <c r="EL122" s="8"/>
      <c r="EM122" s="8"/>
      <c r="EN122" s="8"/>
      <c r="EO122" s="8"/>
      <c r="EP122" s="8"/>
      <c r="EQ122" s="8"/>
      <c r="ER122" s="8"/>
      <c r="ES122" s="8"/>
      <c r="ET122" s="8"/>
      <c r="EU122" s="8"/>
      <c r="EV122" s="8"/>
      <c r="EW122" s="8"/>
      <c r="EX122" s="8"/>
      <c r="EY122" s="8"/>
      <c r="EZ122" s="8"/>
      <c r="FA122" s="8"/>
      <c r="FB122" s="8"/>
      <c r="FC122" s="8"/>
      <c r="FD122" s="8"/>
      <c r="FE122" s="8"/>
      <c r="FF122" s="19">
        <f t="shared" ref="FF122" si="375">IFERROR(FG74/FF74,"")</f>
        <v>1.8071598328232794</v>
      </c>
      <c r="FG122" s="8"/>
      <c r="FH122" s="8"/>
      <c r="FI122" s="8"/>
      <c r="FJ122" s="8"/>
      <c r="FK122" s="8"/>
      <c r="FL122" s="8"/>
      <c r="FM122" s="8"/>
      <c r="FN122" s="8"/>
      <c r="FO122" s="8"/>
      <c r="FP122" s="8"/>
      <c r="FQ122" s="8"/>
      <c r="FR122" s="8"/>
      <c r="FS122" s="8"/>
      <c r="FT122" s="8"/>
      <c r="FU122" s="8"/>
      <c r="FV122" s="8"/>
      <c r="FW122" s="8"/>
      <c r="FX122" s="8"/>
      <c r="FY122" s="8"/>
      <c r="FZ122" s="8"/>
      <c r="GA122" s="8"/>
      <c r="GB122" s="8"/>
      <c r="GC122" s="8"/>
      <c r="GD122" s="8"/>
      <c r="GE122" s="8"/>
      <c r="GF122" s="8"/>
      <c r="GG122" s="8"/>
      <c r="GH122" s="8"/>
      <c r="GI122" s="8"/>
      <c r="GJ122" s="8"/>
      <c r="GK122" s="8"/>
      <c r="GL122" s="8"/>
      <c r="GM122" s="8"/>
      <c r="GN122" s="8"/>
      <c r="GO122" s="8"/>
      <c r="GP122" s="8"/>
      <c r="GQ122" s="8"/>
      <c r="GR122" s="8"/>
      <c r="GS122" s="8"/>
    </row>
    <row r="123" spans="1:201" x14ac:dyDescent="0.25">
      <c r="M123" s="20"/>
      <c r="U123" s="21"/>
      <c r="AO123" s="21" t="s">
        <v>3</v>
      </c>
      <c r="BA123" s="20"/>
      <c r="BI123" s="21"/>
      <c r="CC123" s="21" t="s">
        <v>3</v>
      </c>
      <c r="CO123" s="20"/>
      <c r="CW123" s="21"/>
      <c r="DQ123" s="21" t="s">
        <v>3</v>
      </c>
      <c r="EC123" s="20"/>
      <c r="EK123" s="21"/>
      <c r="FE123" s="21" t="s">
        <v>3</v>
      </c>
      <c r="FQ123" s="20"/>
      <c r="FY123" s="21"/>
      <c r="GS123" s="21" t="s">
        <v>3</v>
      </c>
    </row>
    <row r="124" spans="1:201" x14ac:dyDescent="0.25">
      <c r="A124" s="116" t="s">
        <v>2</v>
      </c>
      <c r="B124" s="28">
        <f>IFERROR(SUM(C63:C74)/SUM(B63:B74),1)</f>
        <v>3.2626302451847606</v>
      </c>
      <c r="C124" s="28">
        <f>IFERROR(SUM(D62:D73)/SUM(C62:C73),1)</f>
        <v>2.2297131021610821</v>
      </c>
      <c r="D124" s="28">
        <f>IFERROR(SUM(E61:E72)/SUM(D61:D72),1)</f>
        <v>1.6823314231413009</v>
      </c>
      <c r="E124" s="28">
        <f>IFERROR(SUM(F60:F71)/SUM(E60:E71),1)</f>
        <v>1.3731439321321897</v>
      </c>
      <c r="F124" s="28">
        <f>IFERROR(SUM(G59:G70)/SUM(F59:F70),1)</f>
        <v>1.2306398374024441</v>
      </c>
      <c r="G124" s="28">
        <f>IFERROR(SUM(H58:H69)/SUM(G58:G69),1)</f>
        <v>1.1655014838051172</v>
      </c>
      <c r="H124" s="28">
        <f>IFERROR(SUM(I57:I68)/SUM(H57:H68),1)</f>
        <v>1.1398734519821441</v>
      </c>
      <c r="I124" s="28">
        <f>IFERROR(SUM(J56:J67)/SUM(I56:I67),1)</f>
        <v>1.1372036065933178</v>
      </c>
      <c r="J124" s="28">
        <f>IFERROR(SUM(K55:K66)/SUM(J55:J66),1)</f>
        <v>1.0817252849693035</v>
      </c>
      <c r="K124" s="28">
        <f>IFERROR(SUM(L54:L65)/SUM(K54:K65),1)</f>
        <v>1.0777084748921635</v>
      </c>
      <c r="L124" s="28">
        <f>IFERROR(SUM(M53:M64)/SUM(L53:L64),1)</f>
        <v>1.0626539026560755</v>
      </c>
      <c r="M124" s="28">
        <f>IFERROR(SUM(N52:N63)/SUM(M52:M63),1)</f>
        <v>1.0533759679145662</v>
      </c>
      <c r="N124" s="28">
        <f>IFERROR(SUM(O51:O62)/SUM(N51:N62),1)</f>
        <v>1.0479996466374031</v>
      </c>
      <c r="O124" s="28">
        <f>IFERROR(SUM(P50:P61)/SUM(O50:O61),1)</f>
        <v>1.0411825386485141</v>
      </c>
      <c r="P124" s="28">
        <f>IFERROR(SUM(Q49:Q60)/SUM(P49:P60),1)</f>
        <v>1.0320971524861255</v>
      </c>
      <c r="Q124" s="28">
        <f>IFERROR(SUM(R48:R59)/SUM(Q48:Q59),1)</f>
        <v>1.0265530104120195</v>
      </c>
      <c r="R124" s="28">
        <f>IFERROR(SUM(S47:S58)/SUM(R47:R58),1)</f>
        <v>1.0171967255936318</v>
      </c>
      <c r="S124" s="28">
        <f>IFERROR(SUM(T46:T57)/SUM(S46:S57),1)</f>
        <v>1.0123763194243454</v>
      </c>
      <c r="T124" s="28">
        <f>IFERROR(SUM(U45:U56)/SUM(T45:T56),1)</f>
        <v>1.0118432964962294</v>
      </c>
      <c r="U124" s="28">
        <f>IFERROR(SUM(V44:V55)/SUM(U44:U55),1)</f>
        <v>1.0060293122451174</v>
      </c>
      <c r="V124" s="28">
        <f>IFERROR(SUM(W43:W54)/SUM(V43:V54),1)</f>
        <v>1.0045814725880946</v>
      </c>
      <c r="W124" s="28">
        <f>IFERROR(SUM(X42:X53)/SUM(W42:W53),1)</f>
        <v>1.0030959087481868</v>
      </c>
      <c r="X124" s="28">
        <f>IFERROR(SUM(Y41:Y52)/SUM(X41:X52),1)</f>
        <v>1.0020570913716043</v>
      </c>
      <c r="Y124" s="28">
        <f>IFERROR(SUM(Z40:Z51)/SUM(Y40:Y51),1)</f>
        <v>1.0020932840586891</v>
      </c>
      <c r="Z124" s="28">
        <f>IFERROR(SUM(AA39:AA50)/SUM(Z39:Z50),1)</f>
        <v>1.0015803991729597</v>
      </c>
      <c r="AA124" s="28">
        <f>IFERROR(SUM(AB38:AB49)/SUM(AA38:AA49),1)</f>
        <v>1.0011605425410608</v>
      </c>
      <c r="AB124" s="28">
        <f>IFERROR(SUM(AC37:AC48)/SUM(AB37:AB48),1)</f>
        <v>1.0011349358636512</v>
      </c>
      <c r="AC124" s="28">
        <f>IFERROR(SUM(AD36:AD47)/SUM(AC36:AC47),1)</f>
        <v>1.0007900094854691</v>
      </c>
      <c r="AD124" s="28">
        <f>IFERROR(SUM(AE36:AE46)/SUM(AD36:AD46),1)</f>
        <v>1.0003153560522859</v>
      </c>
      <c r="AE124" s="28">
        <f>IFERROR(SUM(AF36:AF45)/SUM(AE36:AE45),1)</f>
        <v>1.0002539479830652</v>
      </c>
      <c r="AF124" s="28">
        <f>IFERROR(SUM(AG36:AG44)/SUM(AF36:AF44),1)</f>
        <v>1.0001580872946476</v>
      </c>
      <c r="AG124" s="28">
        <f>IFERROR(SUM(AH36:AH43)/SUM(AG36:AG43),1)</f>
        <v>1.0004333353898129</v>
      </c>
      <c r="AH124" s="28">
        <f>IFERROR(SUM(AI36:AI42)/SUM(AH36:AH42),1)</f>
        <v>1.0000860733331653</v>
      </c>
      <c r="AI124" s="28">
        <f>IFERROR(SUM(AJ36:AJ41)/SUM(AI36:AI41),1)</f>
        <v>1.0002914491596018</v>
      </c>
      <c r="AJ124" s="28">
        <f>IFERROR(SUM(AK36:AK40)/SUM(AJ36:AJ40),1)</f>
        <v>1.0000386132293553</v>
      </c>
      <c r="AK124" s="28">
        <f>IFERROR(SUM(AL36:AL39)/SUM(AK36:AK39),1)</f>
        <v>1.0000548541226852</v>
      </c>
      <c r="AL124" s="28">
        <f>IFERROR(SUM(AM36:AM38)/SUM(AL36:AL38),1)</f>
        <v>1.0002373983999238</v>
      </c>
      <c r="AM124" s="28">
        <f>IFERROR(SUM(AN36:AN37)/SUM(AM36:AM37),1)</f>
        <v>1.0004335548335817</v>
      </c>
      <c r="AN124" s="28">
        <f>IFERROR(SUM(AO36:AO36)/SUM(AN36:AN36),1)</f>
        <v>1.0002244935697882</v>
      </c>
      <c r="AO124" s="29">
        <v>1</v>
      </c>
      <c r="AP124" s="28">
        <f>IFERROR(SUM(AQ63:AQ74)/SUM(AP63:AP74),1)</f>
        <v>2.0854910088209673</v>
      </c>
      <c r="AQ124" s="28">
        <f>IFERROR(SUM(AR62:AR73)/SUM(AQ62:AQ73),1)</f>
        <v>1.1671265648355951</v>
      </c>
      <c r="AR124" s="28">
        <f>IFERROR(SUM(AS61:AS72)/SUM(AR61:AR72),1)</f>
        <v>1.0530166623828454</v>
      </c>
      <c r="AS124" s="28">
        <f>IFERROR(SUM(AT60:AT71)/SUM(AS60:AS71),1)</f>
        <v>1.0233716401345956</v>
      </c>
      <c r="AT124" s="28">
        <f>IFERROR(SUM(AU59:AU70)/SUM(AT59:AT70),1)</f>
        <v>1.0105961828062413</v>
      </c>
      <c r="AU124" s="28">
        <f>IFERROR(SUM(AV58:AV69)/SUM(AU58:AU69),1)</f>
        <v>1.0063900933747829</v>
      </c>
      <c r="AV124" s="28">
        <f>IFERROR(SUM(AW57:AW68)/SUM(AV57:AV68),1)</f>
        <v>1.0040141769854047</v>
      </c>
      <c r="AW124" s="28">
        <f>IFERROR(SUM(AX56:AX67)/SUM(AW56:AW67),1)</f>
        <v>1.0030762077935771</v>
      </c>
      <c r="AX124" s="28">
        <f>IFERROR(SUM(AY55:AY66)/SUM(AX55:AX66),1)</f>
        <v>1.0017355824377823</v>
      </c>
      <c r="AY124" s="28">
        <f>IFERROR(SUM(AZ54:AZ65)/SUM(AY54:AY65),1)</f>
        <v>1.0013664910790652</v>
      </c>
      <c r="AZ124" s="28">
        <f>IFERROR(SUM(BA53:BA64)/SUM(AZ53:AZ64),1)</f>
        <v>1.0014005181391439</v>
      </c>
      <c r="BA124" s="28">
        <f>IFERROR(SUM(BB52:BB63)/SUM(BA52:BA63),1)</f>
        <v>1.0013444095639072</v>
      </c>
      <c r="BB124" s="28">
        <f>IFERROR(SUM(BC51:BC62)/SUM(BB51:BB62),1)</f>
        <v>1.0005704014210171</v>
      </c>
      <c r="BC124" s="28">
        <f>IFERROR(SUM(BD50:BD61)/SUM(BC50:BC61),1)</f>
        <v>1.0004338756287834</v>
      </c>
      <c r="BD124" s="28">
        <f>IFERROR(SUM(BE49:BE60)/SUM(BD49:BD60),1)</f>
        <v>1.0003141819627657</v>
      </c>
      <c r="BE124" s="28">
        <f>IFERROR(SUM(BF48:BF59)/SUM(BE48:BE59),1)</f>
        <v>1.0002244968385865</v>
      </c>
      <c r="BF124" s="28">
        <f>IFERROR(SUM(BG47:BG58)/SUM(BF47:BF58),1)</f>
        <v>1.000103692050363</v>
      </c>
      <c r="BG124" s="28">
        <f>IFERROR(SUM(BH46:BH57)/SUM(BG46:BG57),1)</f>
        <v>1.0001023080392601</v>
      </c>
      <c r="BH124" s="28">
        <f>IFERROR(SUM(BI45:BI56)/SUM(BH45:BH56),1)</f>
        <v>1.0000597009949646</v>
      </c>
      <c r="BI124" s="28">
        <f>IFERROR(SUM(BJ44:BJ55)/SUM(BI44:BI55),1)</f>
        <v>1.0000180042120914</v>
      </c>
      <c r="BJ124" s="28">
        <f>IFERROR(SUM(BK43:BK54)/SUM(BJ43:BJ54),1)</f>
        <v>1.0000201950183225</v>
      </c>
      <c r="BK124" s="28">
        <f>IFERROR(SUM(BL42:BL53)/SUM(BK42:BK53),1)</f>
        <v>1.0000001873890696</v>
      </c>
      <c r="BL124" s="28">
        <f>IFERROR(SUM(BM41:BM52)/SUM(BL41:BL52),1)</f>
        <v>1.0000155958207024</v>
      </c>
      <c r="BM124" s="28">
        <f>IFERROR(SUM(BN40:BN51)/SUM(BM40:BM51),1)</f>
        <v>1.0000058650611576</v>
      </c>
      <c r="BN124" s="28">
        <f>IFERROR(SUM(BO39:BO50)/SUM(BN39:BN50),1)</f>
        <v>1.0000079204385131</v>
      </c>
      <c r="BO124" s="28">
        <f>IFERROR(SUM(BP38:BP49)/SUM(BO38:BO49),1)</f>
        <v>1.0000040694923733</v>
      </c>
      <c r="BP124" s="28">
        <f>IFERROR(SUM(BQ37:BQ48)/SUM(BP37:BP48),1)</f>
        <v>1.0000028048306089</v>
      </c>
      <c r="BQ124" s="28">
        <f>IFERROR(SUM(BR36:BR47)/SUM(BQ36:BQ47),1)</f>
        <v>1.0000031618186349</v>
      </c>
      <c r="BR124" s="28">
        <f>IFERROR(SUM(BS36:BS46)/SUM(BR36:BR46),1)</f>
        <v>1</v>
      </c>
      <c r="BS124" s="28">
        <f>IFERROR(SUM(BT36:BT45)/SUM(BS36:BS45),1)</f>
        <v>0.99999931131823572</v>
      </c>
      <c r="BT124" s="28">
        <f>IFERROR(SUM(BU36:BU44)/SUM(BT36:BT44),1)</f>
        <v>0.99999754401162955</v>
      </c>
      <c r="BU124" s="28">
        <f>IFERROR(SUM(BV36:BV43)/SUM(BU36:BU43),1)</f>
        <v>0.99999519701369999</v>
      </c>
      <c r="BV124" s="28">
        <f>IFERROR(SUM(BW36:BW42)/SUM(BV36:BV42),1)</f>
        <v>0.99999976378730915</v>
      </c>
      <c r="BW124" s="28">
        <f>IFERROR(SUM(BX36:BX41)/SUM(BW36:BW41),1)</f>
        <v>0.99999532034534333</v>
      </c>
      <c r="BX124" s="28">
        <f>IFERROR(SUM(BY36:BY40)/SUM(BX36:BX40),1)</f>
        <v>0.99999948094572766</v>
      </c>
      <c r="BY124" s="28">
        <f>IFERROR(SUM(BZ36:BZ39)/SUM(BY36:BY39),1)</f>
        <v>1.0000040496177589</v>
      </c>
      <c r="BZ124" s="28">
        <f>IFERROR(SUM(CA36:CA38)/SUM(BZ36:BZ38),1)</f>
        <v>0.99999969171739</v>
      </c>
      <c r="CA124" s="28">
        <f>IFERROR(SUM(CB36:CB37)/SUM(CA36:CA37),1)</f>
        <v>1</v>
      </c>
      <c r="CB124" s="28">
        <f>IFERROR(SUM(CC36:CC36)/SUM(CB36:CB36),1)</f>
        <v>1</v>
      </c>
      <c r="CC124" s="29">
        <v>1</v>
      </c>
      <c r="CD124" s="28">
        <f>IFERROR(SUM(CE63:CE74)/SUM(CD63:CD74),1)</f>
        <v>3.080329906607675</v>
      </c>
      <c r="CE124" s="28">
        <f>IFERROR(SUM(CF62:CF73)/SUM(CE62:CE73),1)</f>
        <v>1.4810773816961587</v>
      </c>
      <c r="CF124" s="28">
        <f>IFERROR(SUM(CG61:CG72)/SUM(CF61:CF72),1)</f>
        <v>1.2112802981072039</v>
      </c>
      <c r="CG124" s="28">
        <f>IFERROR(SUM(CH60:CH71)/SUM(CG60:CG71),1)</f>
        <v>1.0967472731719525</v>
      </c>
      <c r="CH124" s="28">
        <f>IFERROR(SUM(CI59:CI70)/SUM(CH59:CH70),1)</f>
        <v>1.0530974616732658</v>
      </c>
      <c r="CI124" s="28">
        <f>IFERROR(SUM(CJ58:CJ69)/SUM(CI58:CI69),1)</f>
        <v>1.0328330170147528</v>
      </c>
      <c r="CJ124" s="28">
        <f>IFERROR(SUM(CK57:CK68)/SUM(CJ57:CJ68),1)</f>
        <v>1.0230465061625802</v>
      </c>
      <c r="CK124" s="28">
        <f>IFERROR(SUM(CL56:CL67)/SUM(CK56:CK67),1)</f>
        <v>1.0207078806471845</v>
      </c>
      <c r="CL124" s="28">
        <f>IFERROR(SUM(CM55:CM66)/SUM(CL55:CL66),1)</f>
        <v>1.0067434662575903</v>
      </c>
      <c r="CM124" s="28">
        <f>IFERROR(SUM(CN54:CN65)/SUM(CM54:CM65),1)</f>
        <v>1.0058461012400488</v>
      </c>
      <c r="CN124" s="28">
        <f>IFERROR(SUM(CO53:CO64)/SUM(CN53:CN64),1)</f>
        <v>1.0039971420827367</v>
      </c>
      <c r="CO124" s="28">
        <f>IFERROR(SUM(CP52:CP63)/SUM(CO52:CO63),1)</f>
        <v>1.0034679795513974</v>
      </c>
      <c r="CP124" s="28">
        <f>IFERROR(SUM(CQ51:CQ62)/SUM(CP51:CP62),1)</f>
        <v>1.0014256001810058</v>
      </c>
      <c r="CQ124" s="28">
        <f>IFERROR(SUM(CR50:CR61)/SUM(CQ50:CQ61),1)</f>
        <v>1.0005130468171519</v>
      </c>
      <c r="CR124" s="28">
        <f>IFERROR(SUM(CS49:CS60)/SUM(CR49:CR60),1)</f>
        <v>1.000598504398627</v>
      </c>
      <c r="CS124" s="28">
        <f>IFERROR(SUM(CT48:CT59)/SUM(CS48:CS59),1)</f>
        <v>1.000725192360689</v>
      </c>
      <c r="CT124" s="28">
        <f>IFERROR(SUM(CU47:CU58)/SUM(CT47:CT58),1)</f>
        <v>1.0003448111165052</v>
      </c>
      <c r="CU124" s="28">
        <f>IFERROR(SUM(CV46:CV57)/SUM(CU46:CU57),1)</f>
        <v>1.0011130041400018</v>
      </c>
      <c r="CV124" s="28">
        <f>IFERROR(SUM(CW45:CW56)/SUM(CV45:CV56),1)</f>
        <v>1.0002895857372722</v>
      </c>
      <c r="CW124" s="28">
        <f>IFERROR(SUM(CX44:CX55)/SUM(CW44:CW55),1)</f>
        <v>1.0003226520511286</v>
      </c>
      <c r="CX124" s="28">
        <f>IFERROR(SUM(CY43:CY54)/SUM(CX43:CX54),1)</f>
        <v>1.0002311257968042</v>
      </c>
      <c r="CY124" s="28">
        <f>IFERROR(SUM(CZ42:CZ53)/SUM(CY42:CY53),1)</f>
        <v>1.0002936199486636</v>
      </c>
      <c r="CZ124" s="28">
        <f>IFERROR(SUM(DA41:DA52)/SUM(CZ41:CZ52),1)</f>
        <v>1.0000398453231132</v>
      </c>
      <c r="DA124" s="28">
        <f>IFERROR(SUM(DB40:DB51)/SUM(DA40:DA51),1)</f>
        <v>1.0000279007035806</v>
      </c>
      <c r="DB124" s="28">
        <f>IFERROR(SUM(DC39:DC50)/SUM(DB39:DB50),1)</f>
        <v>1.0001825188646876</v>
      </c>
      <c r="DC124" s="28">
        <f>IFERROR(SUM(DD38:DD49)/SUM(DC38:DC49),1)</f>
        <v>1.0001050960240963</v>
      </c>
      <c r="DD124" s="28">
        <f>IFERROR(SUM(DE37:DE48)/SUM(DD37:DD48),1)</f>
        <v>1.0005025672368397</v>
      </c>
      <c r="DE124" s="28">
        <f>IFERROR(SUM(DF36:DF47)/SUM(DE36:DE47),1)</f>
        <v>1.0001494038203504</v>
      </c>
      <c r="DF124" s="28">
        <f>IFERROR(SUM(DG36:DG46)/SUM(DF36:DF46),1)</f>
        <v>1.000057721929924</v>
      </c>
      <c r="DG124" s="28">
        <f>IFERROR(SUM(DH36:DH45)/SUM(DG36:DG45),1)</f>
        <v>1.0000331092948949</v>
      </c>
      <c r="DH124" s="28">
        <f>IFERROR(SUM(DI36:DI44)/SUM(DH36:DH44),1)</f>
        <v>1.0000097313696896</v>
      </c>
      <c r="DI124" s="28">
        <f>IFERROR(SUM(DJ36:DJ43)/SUM(DI36:DI43),1)</f>
        <v>1.0000013639828866</v>
      </c>
      <c r="DJ124" s="28">
        <f>IFERROR(SUM(DK36:DK42)/SUM(DJ36:DJ42),1)</f>
        <v>0.99997223323823103</v>
      </c>
      <c r="DK124" s="28">
        <f>IFERROR(SUM(DL36:DL41)/SUM(DK36:DK41),1)</f>
        <v>1.0000000521328007</v>
      </c>
      <c r="DL124" s="28">
        <f>IFERROR(SUM(DM36:DM40)/SUM(DL36:DL40),1)</f>
        <v>0.99995412473766176</v>
      </c>
      <c r="DM124" s="28">
        <f>IFERROR(SUM(DN36:DN39)/SUM(DM36:DM39),1)</f>
        <v>0.99988962767015233</v>
      </c>
      <c r="DN124" s="28">
        <f>IFERROR(SUM(DO36:DO38)/SUM(DN36:DN38),1)</f>
        <v>0.99998529725619301</v>
      </c>
      <c r="DO124" s="28">
        <f>IFERROR(SUM(DP36:DP37)/SUM(DO36:DO37),1)</f>
        <v>1</v>
      </c>
      <c r="DP124" s="28">
        <f>IFERROR(SUM(DQ36:DQ36)/SUM(DP36:DP36),1)</f>
        <v>1</v>
      </c>
      <c r="DQ124" s="29">
        <v>1</v>
      </c>
      <c r="DR124" s="28">
        <f>IFERROR(SUM(DS63:DS74)/SUM(DR63:DR74),1)</f>
        <v>3.3505005128419345</v>
      </c>
      <c r="DS124" s="28">
        <f>IFERROR(SUM(DT62:DT73)/SUM(DS62:DS73),1)</f>
        <v>1.9957899052729495</v>
      </c>
      <c r="DT124" s="28">
        <f>IFERROR(SUM(DU61:DU72)/SUM(DT61:DT72),1)</f>
        <v>1.6031654723804323</v>
      </c>
      <c r="DU124" s="28">
        <f>IFERROR(SUM(DV60:DV71)/SUM(DU60:DU71),1)</f>
        <v>1.3068417198402755</v>
      </c>
      <c r="DV124" s="28">
        <f>IFERROR(SUM(DW59:DW70)/SUM(DV59:DV70),1)</f>
        <v>1.1796253544755331</v>
      </c>
      <c r="DW124" s="28">
        <f>IFERROR(SUM(DX58:DX69)/SUM(DW58:DW69),1)</f>
        <v>1.1241621089695817</v>
      </c>
      <c r="DX124" s="28">
        <f>IFERROR(SUM(DY57:DY68)/SUM(DX57:DX68),1)</f>
        <v>1.1104060758275089</v>
      </c>
      <c r="DY124" s="28">
        <f>IFERROR(SUM(DZ56:DZ67)/SUM(DY56:DY67),1)</f>
        <v>1.1015959969758597</v>
      </c>
      <c r="DZ124" s="28">
        <f>IFERROR(SUM(EA55:EA66)/SUM(DZ55:DZ66),1)</f>
        <v>1.0566541444663984</v>
      </c>
      <c r="EA124" s="28">
        <f>IFERROR(SUM(EB54:EB65)/SUM(EA54:EA65),1)</f>
        <v>1.0490480746218176</v>
      </c>
      <c r="EB124" s="28">
        <f>IFERROR(SUM(EC53:EC64)/SUM(EB53:EB64),1)</f>
        <v>1.0355898716654568</v>
      </c>
      <c r="EC124" s="28">
        <f>IFERROR(SUM(ED52:ED63)/SUM(EC52:EC63),1)</f>
        <v>1.0331052999812487</v>
      </c>
      <c r="ED124" s="28">
        <f>IFERROR(SUM(EE51:EE62)/SUM(ED51:ED62),1)</f>
        <v>1.0221714417025036</v>
      </c>
      <c r="EE124" s="28">
        <f>IFERROR(SUM(EF50:EF61)/SUM(EE50:EE61),1)</f>
        <v>1.0224114537944395</v>
      </c>
      <c r="EF124" s="28">
        <f>IFERROR(SUM(EG49:EG60)/SUM(EF49:EF60),1)</f>
        <v>1.0162765324849772</v>
      </c>
      <c r="EG124" s="28">
        <f>IFERROR(SUM(EH48:EH59)/SUM(EG48:EG59),1)</f>
        <v>1.0136640026712742</v>
      </c>
      <c r="EH124" s="28">
        <f>IFERROR(SUM(EI47:EI58)/SUM(EH47:EH58),1)</f>
        <v>1.0116192687122509</v>
      </c>
      <c r="EI124" s="28">
        <f>IFERROR(SUM(EJ46:EJ57)/SUM(EI46:EI57),1)</f>
        <v>1.0122458040211235</v>
      </c>
      <c r="EJ124" s="28">
        <f>IFERROR(SUM(EK45:EK56)/SUM(EJ45:EJ56),1)</f>
        <v>1.0103889148330014</v>
      </c>
      <c r="EK124" s="28">
        <f>IFERROR(SUM(EL44:EL55)/SUM(EK44:EK55),1)</f>
        <v>1.0084707400501993</v>
      </c>
      <c r="EL124" s="28">
        <f>IFERROR(SUM(EM43:EM54)/SUM(EL43:EL54),1)</f>
        <v>1.0057569992229338</v>
      </c>
      <c r="EM124" s="28">
        <f>IFERROR(SUM(EN42:EN53)/SUM(EM42:EM53),1)</f>
        <v>1.0052257226151362</v>
      </c>
      <c r="EN124" s="28">
        <f>IFERROR(SUM(EO41:EO52)/SUM(EN41:EN52),1)</f>
        <v>1.0052025380545599</v>
      </c>
      <c r="EO124" s="28">
        <f>IFERROR(SUM(EP40:EP51)/SUM(EO40:EO51),1)</f>
        <v>1.0038432375654125</v>
      </c>
      <c r="EP124" s="28">
        <f>IFERROR(SUM(EQ39:EQ50)/SUM(EP39:EP50),1)</f>
        <v>1.0036479987632994</v>
      </c>
      <c r="EQ124" s="28">
        <f>IFERROR(SUM(ER38:ER49)/SUM(EQ38:EQ49),1)</f>
        <v>1.003514638252651</v>
      </c>
      <c r="ER124" s="28">
        <f>IFERROR(SUM(ES37:ES48)/SUM(ER37:ER48),1)</f>
        <v>1.001972128811315</v>
      </c>
      <c r="ES124" s="28">
        <f>IFERROR(SUM(ET36:ET47)/SUM(ES36:ES47),1)</f>
        <v>1.0020862442357021</v>
      </c>
      <c r="ET124" s="28">
        <f>IFERROR(SUM(EU36:EU46)/SUM(ET36:ET46),1)</f>
        <v>1.0018618684637945</v>
      </c>
      <c r="EU124" s="28">
        <f>IFERROR(SUM(EV36:EV45)/SUM(EU36:EU45),1)</f>
        <v>1.0019018539778701</v>
      </c>
      <c r="EV124" s="28">
        <f>IFERROR(SUM(EW36:EW44)/SUM(EV36:EV44),1)</f>
        <v>1.0025064379287545</v>
      </c>
      <c r="EW124" s="28">
        <f>IFERROR(SUM(EX36:EX43)/SUM(EW36:EW43),1)</f>
        <v>1.0013950269396859</v>
      </c>
      <c r="EX124" s="28">
        <f>IFERROR(SUM(EY36:EY42)/SUM(EX36:EX42),1)</f>
        <v>1.0009497179786466</v>
      </c>
      <c r="EY124" s="28">
        <f>IFERROR(SUM(EZ36:EZ41)/SUM(EY36:EY41),1)</f>
        <v>1.0016259564817178</v>
      </c>
      <c r="EZ124" s="28">
        <f>IFERROR(SUM(FA36:FA40)/SUM(EZ36:EZ40),1)</f>
        <v>1.0000789401291679</v>
      </c>
      <c r="FA124" s="28">
        <f>IFERROR(SUM(FB36:FB39)/SUM(FA36:FA39),1)</f>
        <v>1.0017753988699478</v>
      </c>
      <c r="FB124" s="28">
        <f>IFERROR(SUM(FC36:FC38)/SUM(FB36:FB38),1)</f>
        <v>1.0007921044669892</v>
      </c>
      <c r="FC124" s="28">
        <f>IFERROR(SUM(FD36:FD37)/SUM(FC36:FC37),1)</f>
        <v>0.99998990410796329</v>
      </c>
      <c r="FD124" s="28">
        <f>IFERROR(SUM(FE36:FE36)/SUM(FD36:FD36),1)</f>
        <v>1.0002944171958013</v>
      </c>
      <c r="FE124" s="29">
        <v>1</v>
      </c>
      <c r="FF124" s="28">
        <f>IFERROR(SUM(FG63:FG74)/SUM(FF63:FF74),1)</f>
        <v>1.5298677852538387</v>
      </c>
      <c r="FG124" s="28">
        <f>IFERROR(SUM(FH62:FH73)/SUM(FG62:FG73),1)</f>
        <v>1.0348501256141387</v>
      </c>
      <c r="FH124" s="28">
        <f>IFERROR(SUM(FI61:FI72)/SUM(FH61:FH72),1)</f>
        <v>1.0073399717964926</v>
      </c>
      <c r="FI124" s="28">
        <f>IFERROR(SUM(FJ60:FJ71)/SUM(FI60:FI71),1)</f>
        <v>1.0054090114029375</v>
      </c>
      <c r="FJ124" s="28">
        <f>IFERROR(SUM(FK59:FK70)/SUM(FJ59:FJ70),1)</f>
        <v>1.0004973410681821</v>
      </c>
      <c r="FK124" s="28">
        <f>IFERROR(SUM(FL58:FL69)/SUM(FK58:FK69),1)</f>
        <v>1.0004497696781534</v>
      </c>
      <c r="FL124" s="28">
        <f>IFERROR(SUM(FM57:FM68)/SUM(FL57:FL68),1)</f>
        <v>1.0009739042495394</v>
      </c>
      <c r="FM124" s="28">
        <f>IFERROR(SUM(FN56:FN67)/SUM(FM56:FM67),1)</f>
        <v>1.0010773945881566</v>
      </c>
      <c r="FN124" s="28">
        <f>IFERROR(SUM(FO55:FO66)/SUM(FN55:FN66),1)</f>
        <v>1.0010801470545905</v>
      </c>
      <c r="FO124" s="28">
        <f>IFERROR(SUM(FP54:FP65)/SUM(FO54:FO65),1)</f>
        <v>0.99849913619739628</v>
      </c>
      <c r="FP124" s="28">
        <f>IFERROR(SUM(FQ53:FQ64)/SUM(FP53:FP64),1)</f>
        <v>0.9999302977610145</v>
      </c>
      <c r="FQ124" s="28">
        <f>IFERROR(SUM(FR52:FR63)/SUM(FQ52:FQ63),1)</f>
        <v>1.0001510613143396</v>
      </c>
      <c r="FR124" s="28">
        <f>IFERROR(SUM(FS51:FS62)/SUM(FR51:FR62),1)</f>
        <v>1.0000401083002421</v>
      </c>
      <c r="FS124" s="28">
        <f>IFERROR(SUM(FT50:FT61)/SUM(FS50:FS61),1)</f>
        <v>1.0001593991875071</v>
      </c>
      <c r="FT124" s="28">
        <f>IFERROR(SUM(FU49:FU60)/SUM(FT49:FT60),1)</f>
        <v>0.99987558952094813</v>
      </c>
      <c r="FU124" s="28">
        <f>IFERROR(SUM(FV48:FV59)/SUM(FU48:FU59),1)</f>
        <v>1.0001371980150673</v>
      </c>
      <c r="FV124" s="28">
        <f>IFERROR(SUM(FW47:FW58)/SUM(FV47:FV58),1)</f>
        <v>1.0000874517824676</v>
      </c>
      <c r="FW124" s="28">
        <f>IFERROR(SUM(FX46:FX57)/SUM(FW46:FW57),1)</f>
        <v>0.9999932808183386</v>
      </c>
      <c r="FX124" s="28">
        <f>IFERROR(SUM(FY45:FY56)/SUM(FX45:FX56),1)</f>
        <v>1.0000921851714355</v>
      </c>
      <c r="FY124" s="28">
        <f>IFERROR(SUM(FZ44:FZ55)/SUM(FY44:FY55),1)</f>
        <v>1.0000608571375837</v>
      </c>
      <c r="FZ124" s="28">
        <f>IFERROR(SUM(GA43:GA54)/SUM(FZ43:FZ54),1)</f>
        <v>1.0000526429573555</v>
      </c>
      <c r="GA124" s="28">
        <f>IFERROR(SUM(GB42:GB53)/SUM(GA42:GA53),1)</f>
        <v>1.0000087533365507</v>
      </c>
      <c r="GB124" s="28">
        <f>IFERROR(SUM(GC41:GC52)/SUM(GB41:GB52),1)</f>
        <v>1.0000558248493934</v>
      </c>
      <c r="GC124" s="28">
        <f>IFERROR(SUM(GD40:GD51)/SUM(GC40:GC51),1)</f>
        <v>1.0000543865528555</v>
      </c>
      <c r="GD124" s="28">
        <f>IFERROR(SUM(GE39:GE50)/SUM(GD39:GD50),1)</f>
        <v>1.0000015563706257</v>
      </c>
      <c r="GE124" s="28">
        <f>IFERROR(SUM(GF38:GF49)/SUM(GE38:GE49),1)</f>
        <v>1.0000271596461818</v>
      </c>
      <c r="GF124" s="28">
        <f>IFERROR(SUM(GG37:GG48)/SUM(GF37:GF48),1)</f>
        <v>1.0000035879527731</v>
      </c>
      <c r="GG124" s="28">
        <f>IFERROR(SUM(GH36:GH47)/SUM(GG36:GG47),1)</f>
        <v>1.0000008785418784</v>
      </c>
      <c r="GH124" s="28">
        <f>IFERROR(SUM(GI36:GI46)/SUM(GH36:GH46),1)</f>
        <v>0.99998785712592975</v>
      </c>
      <c r="GI124" s="28">
        <f>IFERROR(SUM(GJ36:GJ45)/SUM(GI36:GI45),1)</f>
        <v>0.99996891795111564</v>
      </c>
      <c r="GJ124" s="28">
        <f>IFERROR(SUM(GK36:GK44)/SUM(GJ36:GJ44),1)</f>
        <v>0.99999449453890887</v>
      </c>
      <c r="GK124" s="28">
        <f>IFERROR(SUM(GL36:GL43)/SUM(GK36:GK43),1)</f>
        <v>1.0000142440879258</v>
      </c>
      <c r="GL124" s="28">
        <f>IFERROR(SUM(GM36:GM42)/SUM(GL36:GL42),1)</f>
        <v>1.0000089993959655</v>
      </c>
      <c r="GM124" s="28">
        <f>IFERROR(SUM(GN36:GN41)/SUM(GM36:GM41),1)</f>
        <v>0.99999999016750485</v>
      </c>
      <c r="GN124" s="28">
        <f>IFERROR(SUM(GO36:GO40)/SUM(GN36:GN40),1)</f>
        <v>1.000005737781164</v>
      </c>
      <c r="GO124" s="28">
        <f>IFERROR(SUM(GP36:GP39)/SUM(GO36:GO39),1)</f>
        <v>0.99996433602321722</v>
      </c>
      <c r="GP124" s="28">
        <f>IFERROR(SUM(GQ36:GQ38)/SUM(GP36:GP38),1)</f>
        <v>1.0000009992115941</v>
      </c>
      <c r="GQ124" s="28">
        <f>IFERROR(SUM(GR36:GR37)/SUM(GQ36:GQ37),1)</f>
        <v>0.99999637085980841</v>
      </c>
      <c r="GR124" s="28">
        <f>IFERROR(SUM(GS36:GS36)/SUM(GR36:GR36),1)</f>
        <v>0.99999526334217159</v>
      </c>
      <c r="GS124" s="29">
        <v>1</v>
      </c>
    </row>
    <row r="125" spans="1:201" ht="15.75" thickBot="1" x14ac:dyDescent="0.3">
      <c r="A125" s="68" t="s">
        <v>5</v>
      </c>
      <c r="B125" s="20">
        <f t="shared" ref="B125:AN125" si="376">IF(B124=0,1,B124)</f>
        <v>3.2626302451847606</v>
      </c>
      <c r="C125" s="20">
        <f t="shared" si="376"/>
        <v>2.2297131021610821</v>
      </c>
      <c r="D125" s="20">
        <f t="shared" si="376"/>
        <v>1.6823314231413009</v>
      </c>
      <c r="E125" s="20">
        <f t="shared" si="376"/>
        <v>1.3731439321321897</v>
      </c>
      <c r="F125" s="20">
        <f t="shared" si="376"/>
        <v>1.2306398374024441</v>
      </c>
      <c r="G125" s="20">
        <f t="shared" si="376"/>
        <v>1.1655014838051172</v>
      </c>
      <c r="H125" s="20">
        <f t="shared" si="376"/>
        <v>1.1398734519821441</v>
      </c>
      <c r="I125" s="20">
        <f t="shared" si="376"/>
        <v>1.1372036065933178</v>
      </c>
      <c r="J125" s="20">
        <f t="shared" si="376"/>
        <v>1.0817252849693035</v>
      </c>
      <c r="K125" s="20">
        <f t="shared" si="376"/>
        <v>1.0777084748921635</v>
      </c>
      <c r="L125" s="20">
        <f t="shared" si="376"/>
        <v>1.0626539026560755</v>
      </c>
      <c r="M125" s="20">
        <f t="shared" si="376"/>
        <v>1.0533759679145662</v>
      </c>
      <c r="N125" s="20">
        <f t="shared" si="376"/>
        <v>1.0479996466374031</v>
      </c>
      <c r="O125" s="20">
        <f t="shared" si="376"/>
        <v>1.0411825386485141</v>
      </c>
      <c r="P125" s="20">
        <f t="shared" si="376"/>
        <v>1.0320971524861255</v>
      </c>
      <c r="Q125" s="20">
        <f t="shared" si="376"/>
        <v>1.0265530104120195</v>
      </c>
      <c r="R125" s="20">
        <f t="shared" si="376"/>
        <v>1.0171967255936318</v>
      </c>
      <c r="S125" s="20">
        <f t="shared" si="376"/>
        <v>1.0123763194243454</v>
      </c>
      <c r="T125" s="20">
        <f t="shared" si="376"/>
        <v>1.0118432964962294</v>
      </c>
      <c r="U125" s="20">
        <f t="shared" si="376"/>
        <v>1.0060293122451174</v>
      </c>
      <c r="V125" s="20">
        <f t="shared" si="376"/>
        <v>1.0045814725880946</v>
      </c>
      <c r="W125" s="20">
        <f t="shared" si="376"/>
        <v>1.0030959087481868</v>
      </c>
      <c r="X125" s="20">
        <f t="shared" si="376"/>
        <v>1.0020570913716043</v>
      </c>
      <c r="Y125" s="20">
        <f t="shared" si="376"/>
        <v>1.0020932840586891</v>
      </c>
      <c r="Z125" s="20">
        <f t="shared" si="376"/>
        <v>1.0015803991729597</v>
      </c>
      <c r="AA125" s="20">
        <f t="shared" si="376"/>
        <v>1.0011605425410608</v>
      </c>
      <c r="AB125" s="20">
        <f t="shared" si="376"/>
        <v>1.0011349358636512</v>
      </c>
      <c r="AC125" s="20">
        <f t="shared" si="376"/>
        <v>1.0007900094854691</v>
      </c>
      <c r="AD125" s="20">
        <f t="shared" si="376"/>
        <v>1.0003153560522859</v>
      </c>
      <c r="AE125" s="20">
        <f t="shared" si="376"/>
        <v>1.0002539479830652</v>
      </c>
      <c r="AF125" s="20">
        <f t="shared" si="376"/>
        <v>1.0001580872946476</v>
      </c>
      <c r="AG125" s="20">
        <f t="shared" si="376"/>
        <v>1.0004333353898129</v>
      </c>
      <c r="AH125" s="20">
        <f t="shared" si="376"/>
        <v>1.0000860733331653</v>
      </c>
      <c r="AI125" s="20">
        <f t="shared" si="376"/>
        <v>1.0002914491596018</v>
      </c>
      <c r="AJ125" s="20">
        <f t="shared" si="376"/>
        <v>1.0000386132293553</v>
      </c>
      <c r="AK125" s="20">
        <f t="shared" si="376"/>
        <v>1.0000548541226852</v>
      </c>
      <c r="AL125" s="20">
        <f t="shared" si="376"/>
        <v>1.0002373983999238</v>
      </c>
      <c r="AM125" s="20">
        <f t="shared" si="376"/>
        <v>1.0004335548335817</v>
      </c>
      <c r="AN125" s="20">
        <f t="shared" si="376"/>
        <v>1.0002244935697882</v>
      </c>
      <c r="AO125" s="20">
        <f>IF(AO124=0,1,AO124)</f>
        <v>1</v>
      </c>
      <c r="AP125" s="20">
        <f t="shared" ref="AP125:CB125" si="377">IF(AP124=0,1,AP124)</f>
        <v>2.0854910088209673</v>
      </c>
      <c r="AQ125" s="20">
        <f t="shared" si="377"/>
        <v>1.1671265648355951</v>
      </c>
      <c r="AR125" s="20">
        <f t="shared" si="377"/>
        <v>1.0530166623828454</v>
      </c>
      <c r="AS125" s="20">
        <f t="shared" si="377"/>
        <v>1.0233716401345956</v>
      </c>
      <c r="AT125" s="20">
        <f t="shared" si="377"/>
        <v>1.0105961828062413</v>
      </c>
      <c r="AU125" s="20">
        <f t="shared" si="377"/>
        <v>1.0063900933747829</v>
      </c>
      <c r="AV125" s="20">
        <f t="shared" si="377"/>
        <v>1.0040141769854047</v>
      </c>
      <c r="AW125" s="20">
        <f t="shared" si="377"/>
        <v>1.0030762077935771</v>
      </c>
      <c r="AX125" s="20">
        <f t="shared" si="377"/>
        <v>1.0017355824377823</v>
      </c>
      <c r="AY125" s="20">
        <f t="shared" si="377"/>
        <v>1.0013664910790652</v>
      </c>
      <c r="AZ125" s="20">
        <f t="shared" si="377"/>
        <v>1.0014005181391439</v>
      </c>
      <c r="BA125" s="20">
        <f t="shared" si="377"/>
        <v>1.0013444095639072</v>
      </c>
      <c r="BB125" s="20">
        <f t="shared" si="377"/>
        <v>1.0005704014210171</v>
      </c>
      <c r="BC125" s="20">
        <f t="shared" si="377"/>
        <v>1.0004338756287834</v>
      </c>
      <c r="BD125" s="20">
        <f t="shared" si="377"/>
        <v>1.0003141819627657</v>
      </c>
      <c r="BE125" s="20">
        <f t="shared" si="377"/>
        <v>1.0002244968385865</v>
      </c>
      <c r="BF125" s="20">
        <f t="shared" si="377"/>
        <v>1.000103692050363</v>
      </c>
      <c r="BG125" s="20">
        <f t="shared" si="377"/>
        <v>1.0001023080392601</v>
      </c>
      <c r="BH125" s="20">
        <f t="shared" si="377"/>
        <v>1.0000597009949646</v>
      </c>
      <c r="BI125" s="20">
        <f t="shared" si="377"/>
        <v>1.0000180042120914</v>
      </c>
      <c r="BJ125" s="20">
        <f t="shared" si="377"/>
        <v>1.0000201950183225</v>
      </c>
      <c r="BK125" s="20">
        <f t="shared" si="377"/>
        <v>1.0000001873890696</v>
      </c>
      <c r="BL125" s="20">
        <f t="shared" si="377"/>
        <v>1.0000155958207024</v>
      </c>
      <c r="BM125" s="20">
        <f t="shared" si="377"/>
        <v>1.0000058650611576</v>
      </c>
      <c r="BN125" s="20">
        <f t="shared" si="377"/>
        <v>1.0000079204385131</v>
      </c>
      <c r="BO125" s="20">
        <f t="shared" si="377"/>
        <v>1.0000040694923733</v>
      </c>
      <c r="BP125" s="20">
        <f t="shared" si="377"/>
        <v>1.0000028048306089</v>
      </c>
      <c r="BQ125" s="20">
        <f t="shared" si="377"/>
        <v>1.0000031618186349</v>
      </c>
      <c r="BR125" s="20">
        <f t="shared" si="377"/>
        <v>1</v>
      </c>
      <c r="BS125" s="20">
        <f t="shared" si="377"/>
        <v>0.99999931131823572</v>
      </c>
      <c r="BT125" s="20">
        <f t="shared" si="377"/>
        <v>0.99999754401162955</v>
      </c>
      <c r="BU125" s="20">
        <f t="shared" si="377"/>
        <v>0.99999519701369999</v>
      </c>
      <c r="BV125" s="20">
        <f t="shared" si="377"/>
        <v>0.99999976378730915</v>
      </c>
      <c r="BW125" s="20">
        <f t="shared" si="377"/>
        <v>0.99999532034534333</v>
      </c>
      <c r="BX125" s="20">
        <f t="shared" si="377"/>
        <v>0.99999948094572766</v>
      </c>
      <c r="BY125" s="20">
        <f t="shared" si="377"/>
        <v>1.0000040496177589</v>
      </c>
      <c r="BZ125" s="20">
        <f t="shared" si="377"/>
        <v>0.99999969171739</v>
      </c>
      <c r="CA125" s="20">
        <f t="shared" si="377"/>
        <v>1</v>
      </c>
      <c r="CB125" s="20">
        <f t="shared" si="377"/>
        <v>1</v>
      </c>
      <c r="CC125" s="20">
        <f>IF(CC124=0,1,CC124)</f>
        <v>1</v>
      </c>
      <c r="CD125" s="20">
        <f t="shared" ref="CD125:DP125" si="378">IF(CD124=0,1,CD124)</f>
        <v>3.080329906607675</v>
      </c>
      <c r="CE125" s="20">
        <f t="shared" si="378"/>
        <v>1.4810773816961587</v>
      </c>
      <c r="CF125" s="20">
        <f t="shared" si="378"/>
        <v>1.2112802981072039</v>
      </c>
      <c r="CG125" s="20">
        <f t="shared" si="378"/>
        <v>1.0967472731719525</v>
      </c>
      <c r="CH125" s="20">
        <f t="shared" si="378"/>
        <v>1.0530974616732658</v>
      </c>
      <c r="CI125" s="20">
        <f t="shared" si="378"/>
        <v>1.0328330170147528</v>
      </c>
      <c r="CJ125" s="20">
        <f t="shared" si="378"/>
        <v>1.0230465061625802</v>
      </c>
      <c r="CK125" s="20">
        <f t="shared" si="378"/>
        <v>1.0207078806471845</v>
      </c>
      <c r="CL125" s="20">
        <f t="shared" si="378"/>
        <v>1.0067434662575903</v>
      </c>
      <c r="CM125" s="20">
        <f t="shared" si="378"/>
        <v>1.0058461012400488</v>
      </c>
      <c r="CN125" s="20">
        <f t="shared" si="378"/>
        <v>1.0039971420827367</v>
      </c>
      <c r="CO125" s="20">
        <f t="shared" si="378"/>
        <v>1.0034679795513974</v>
      </c>
      <c r="CP125" s="20">
        <f t="shared" si="378"/>
        <v>1.0014256001810058</v>
      </c>
      <c r="CQ125" s="20">
        <f t="shared" si="378"/>
        <v>1.0005130468171519</v>
      </c>
      <c r="CR125" s="20">
        <f t="shared" si="378"/>
        <v>1.000598504398627</v>
      </c>
      <c r="CS125" s="20">
        <f t="shared" si="378"/>
        <v>1.000725192360689</v>
      </c>
      <c r="CT125" s="20">
        <f t="shared" si="378"/>
        <v>1.0003448111165052</v>
      </c>
      <c r="CU125" s="20">
        <f t="shared" si="378"/>
        <v>1.0011130041400018</v>
      </c>
      <c r="CV125" s="20">
        <f t="shared" si="378"/>
        <v>1.0002895857372722</v>
      </c>
      <c r="CW125" s="20">
        <f t="shared" si="378"/>
        <v>1.0003226520511286</v>
      </c>
      <c r="CX125" s="20">
        <f t="shared" si="378"/>
        <v>1.0002311257968042</v>
      </c>
      <c r="CY125" s="20">
        <f t="shared" si="378"/>
        <v>1.0002936199486636</v>
      </c>
      <c r="CZ125" s="20">
        <f t="shared" si="378"/>
        <v>1.0000398453231132</v>
      </c>
      <c r="DA125" s="20">
        <f t="shared" si="378"/>
        <v>1.0000279007035806</v>
      </c>
      <c r="DB125" s="20">
        <f t="shared" si="378"/>
        <v>1.0001825188646876</v>
      </c>
      <c r="DC125" s="20">
        <f t="shared" si="378"/>
        <v>1.0001050960240963</v>
      </c>
      <c r="DD125" s="20">
        <f t="shared" si="378"/>
        <v>1.0005025672368397</v>
      </c>
      <c r="DE125" s="20">
        <f t="shared" si="378"/>
        <v>1.0001494038203504</v>
      </c>
      <c r="DF125" s="20">
        <f t="shared" si="378"/>
        <v>1.000057721929924</v>
      </c>
      <c r="DG125" s="20">
        <f t="shared" si="378"/>
        <v>1.0000331092948949</v>
      </c>
      <c r="DH125" s="20">
        <f t="shared" si="378"/>
        <v>1.0000097313696896</v>
      </c>
      <c r="DI125" s="20">
        <f t="shared" si="378"/>
        <v>1.0000013639828866</v>
      </c>
      <c r="DJ125" s="20">
        <f t="shared" si="378"/>
        <v>0.99997223323823103</v>
      </c>
      <c r="DK125" s="20">
        <f t="shared" si="378"/>
        <v>1.0000000521328007</v>
      </c>
      <c r="DL125" s="20">
        <f t="shared" si="378"/>
        <v>0.99995412473766176</v>
      </c>
      <c r="DM125" s="20">
        <f t="shared" si="378"/>
        <v>0.99988962767015233</v>
      </c>
      <c r="DN125" s="20">
        <f t="shared" si="378"/>
        <v>0.99998529725619301</v>
      </c>
      <c r="DO125" s="20">
        <f t="shared" si="378"/>
        <v>1</v>
      </c>
      <c r="DP125" s="20">
        <f t="shared" si="378"/>
        <v>1</v>
      </c>
      <c r="DQ125" s="20">
        <f>IF(DQ124=0,1,DQ124)</f>
        <v>1</v>
      </c>
      <c r="DR125" s="20">
        <f t="shared" ref="DR125:FD125" si="379">IF(DR124=0,1,DR124)</f>
        <v>3.3505005128419345</v>
      </c>
      <c r="DS125" s="20">
        <f t="shared" si="379"/>
        <v>1.9957899052729495</v>
      </c>
      <c r="DT125" s="20">
        <f t="shared" si="379"/>
        <v>1.6031654723804323</v>
      </c>
      <c r="DU125" s="20">
        <f t="shared" si="379"/>
        <v>1.3068417198402755</v>
      </c>
      <c r="DV125" s="20">
        <f t="shared" si="379"/>
        <v>1.1796253544755331</v>
      </c>
      <c r="DW125" s="20">
        <f t="shared" si="379"/>
        <v>1.1241621089695817</v>
      </c>
      <c r="DX125" s="20">
        <f t="shared" si="379"/>
        <v>1.1104060758275089</v>
      </c>
      <c r="DY125" s="20">
        <f t="shared" si="379"/>
        <v>1.1015959969758597</v>
      </c>
      <c r="DZ125" s="20">
        <f t="shared" si="379"/>
        <v>1.0566541444663984</v>
      </c>
      <c r="EA125" s="20">
        <f t="shared" si="379"/>
        <v>1.0490480746218176</v>
      </c>
      <c r="EB125" s="20">
        <f t="shared" si="379"/>
        <v>1.0355898716654568</v>
      </c>
      <c r="EC125" s="20">
        <f t="shared" si="379"/>
        <v>1.0331052999812487</v>
      </c>
      <c r="ED125" s="20">
        <f t="shared" si="379"/>
        <v>1.0221714417025036</v>
      </c>
      <c r="EE125" s="20">
        <f t="shared" si="379"/>
        <v>1.0224114537944395</v>
      </c>
      <c r="EF125" s="20">
        <f t="shared" si="379"/>
        <v>1.0162765324849772</v>
      </c>
      <c r="EG125" s="20">
        <f t="shared" si="379"/>
        <v>1.0136640026712742</v>
      </c>
      <c r="EH125" s="20">
        <f t="shared" si="379"/>
        <v>1.0116192687122509</v>
      </c>
      <c r="EI125" s="20">
        <f t="shared" si="379"/>
        <v>1.0122458040211235</v>
      </c>
      <c r="EJ125" s="20">
        <f t="shared" si="379"/>
        <v>1.0103889148330014</v>
      </c>
      <c r="EK125" s="20">
        <f t="shared" si="379"/>
        <v>1.0084707400501993</v>
      </c>
      <c r="EL125" s="20">
        <f t="shared" si="379"/>
        <v>1.0057569992229338</v>
      </c>
      <c r="EM125" s="20">
        <f t="shared" si="379"/>
        <v>1.0052257226151362</v>
      </c>
      <c r="EN125" s="20">
        <f t="shared" si="379"/>
        <v>1.0052025380545599</v>
      </c>
      <c r="EO125" s="20">
        <f t="shared" si="379"/>
        <v>1.0038432375654125</v>
      </c>
      <c r="EP125" s="20">
        <f t="shared" si="379"/>
        <v>1.0036479987632994</v>
      </c>
      <c r="EQ125" s="20">
        <f t="shared" si="379"/>
        <v>1.003514638252651</v>
      </c>
      <c r="ER125" s="20">
        <f t="shared" si="379"/>
        <v>1.001972128811315</v>
      </c>
      <c r="ES125" s="20">
        <f t="shared" si="379"/>
        <v>1.0020862442357021</v>
      </c>
      <c r="ET125" s="20">
        <f t="shared" si="379"/>
        <v>1.0018618684637945</v>
      </c>
      <c r="EU125" s="20">
        <f t="shared" si="379"/>
        <v>1.0019018539778701</v>
      </c>
      <c r="EV125" s="20">
        <f t="shared" si="379"/>
        <v>1.0025064379287545</v>
      </c>
      <c r="EW125" s="20">
        <f t="shared" si="379"/>
        <v>1.0013950269396859</v>
      </c>
      <c r="EX125" s="20">
        <f t="shared" si="379"/>
        <v>1.0009497179786466</v>
      </c>
      <c r="EY125" s="20">
        <f t="shared" si="379"/>
        <v>1.0016259564817178</v>
      </c>
      <c r="EZ125" s="20">
        <f t="shared" si="379"/>
        <v>1.0000789401291679</v>
      </c>
      <c r="FA125" s="20">
        <f t="shared" si="379"/>
        <v>1.0017753988699478</v>
      </c>
      <c r="FB125" s="20">
        <f t="shared" si="379"/>
        <v>1.0007921044669892</v>
      </c>
      <c r="FC125" s="20">
        <f t="shared" si="379"/>
        <v>0.99998990410796329</v>
      </c>
      <c r="FD125" s="20">
        <f t="shared" si="379"/>
        <v>1.0002944171958013</v>
      </c>
      <c r="FE125" s="20">
        <f>IF(FE124=0,1,FE124)</f>
        <v>1</v>
      </c>
      <c r="FF125" s="20">
        <f t="shared" ref="FF125:GR125" si="380">IF(FF124=0,1,FF124)</f>
        <v>1.5298677852538387</v>
      </c>
      <c r="FG125" s="20">
        <f t="shared" si="380"/>
        <v>1.0348501256141387</v>
      </c>
      <c r="FH125" s="20">
        <f t="shared" si="380"/>
        <v>1.0073399717964926</v>
      </c>
      <c r="FI125" s="20">
        <f t="shared" si="380"/>
        <v>1.0054090114029375</v>
      </c>
      <c r="FJ125" s="20">
        <f t="shared" si="380"/>
        <v>1.0004973410681821</v>
      </c>
      <c r="FK125" s="20">
        <f t="shared" si="380"/>
        <v>1.0004497696781534</v>
      </c>
      <c r="FL125" s="20">
        <f t="shared" si="380"/>
        <v>1.0009739042495394</v>
      </c>
      <c r="FM125" s="20">
        <f t="shared" si="380"/>
        <v>1.0010773945881566</v>
      </c>
      <c r="FN125" s="20">
        <f t="shared" si="380"/>
        <v>1.0010801470545905</v>
      </c>
      <c r="FO125" s="20">
        <f t="shared" si="380"/>
        <v>0.99849913619739628</v>
      </c>
      <c r="FP125" s="20">
        <f t="shared" si="380"/>
        <v>0.9999302977610145</v>
      </c>
      <c r="FQ125" s="20">
        <f t="shared" si="380"/>
        <v>1.0001510613143396</v>
      </c>
      <c r="FR125" s="20">
        <f t="shared" si="380"/>
        <v>1.0000401083002421</v>
      </c>
      <c r="FS125" s="20">
        <f t="shared" si="380"/>
        <v>1.0001593991875071</v>
      </c>
      <c r="FT125" s="20">
        <f t="shared" si="380"/>
        <v>0.99987558952094813</v>
      </c>
      <c r="FU125" s="20">
        <f t="shared" si="380"/>
        <v>1.0001371980150673</v>
      </c>
      <c r="FV125" s="20">
        <f t="shared" si="380"/>
        <v>1.0000874517824676</v>
      </c>
      <c r="FW125" s="20">
        <f t="shared" si="380"/>
        <v>0.9999932808183386</v>
      </c>
      <c r="FX125" s="20">
        <f t="shared" si="380"/>
        <v>1.0000921851714355</v>
      </c>
      <c r="FY125" s="20">
        <f t="shared" si="380"/>
        <v>1.0000608571375837</v>
      </c>
      <c r="FZ125" s="20">
        <f t="shared" si="380"/>
        <v>1.0000526429573555</v>
      </c>
      <c r="GA125" s="20">
        <f t="shared" si="380"/>
        <v>1.0000087533365507</v>
      </c>
      <c r="GB125" s="20">
        <f t="shared" si="380"/>
        <v>1.0000558248493934</v>
      </c>
      <c r="GC125" s="20">
        <f t="shared" si="380"/>
        <v>1.0000543865528555</v>
      </c>
      <c r="GD125" s="20">
        <f t="shared" si="380"/>
        <v>1.0000015563706257</v>
      </c>
      <c r="GE125" s="20">
        <f t="shared" si="380"/>
        <v>1.0000271596461818</v>
      </c>
      <c r="GF125" s="20">
        <f t="shared" si="380"/>
        <v>1.0000035879527731</v>
      </c>
      <c r="GG125" s="20">
        <f t="shared" si="380"/>
        <v>1.0000008785418784</v>
      </c>
      <c r="GH125" s="20">
        <f t="shared" si="380"/>
        <v>0.99998785712592975</v>
      </c>
      <c r="GI125" s="20">
        <f t="shared" si="380"/>
        <v>0.99996891795111564</v>
      </c>
      <c r="GJ125" s="20">
        <f t="shared" si="380"/>
        <v>0.99999449453890887</v>
      </c>
      <c r="GK125" s="20">
        <f t="shared" si="380"/>
        <v>1.0000142440879258</v>
      </c>
      <c r="GL125" s="20">
        <f t="shared" si="380"/>
        <v>1.0000089993959655</v>
      </c>
      <c r="GM125" s="20">
        <f t="shared" si="380"/>
        <v>0.99999999016750485</v>
      </c>
      <c r="GN125" s="20">
        <f t="shared" si="380"/>
        <v>1.000005737781164</v>
      </c>
      <c r="GO125" s="20">
        <f t="shared" si="380"/>
        <v>0.99996433602321722</v>
      </c>
      <c r="GP125" s="20">
        <f t="shared" si="380"/>
        <v>1.0000009992115941</v>
      </c>
      <c r="GQ125" s="20">
        <f t="shared" si="380"/>
        <v>0.99999637085980841</v>
      </c>
      <c r="GR125" s="20">
        <f t="shared" si="380"/>
        <v>0.99999526334217159</v>
      </c>
      <c r="GS125" s="20">
        <f>IF(GS124=0,1,GS124)</f>
        <v>1</v>
      </c>
    </row>
    <row r="126" spans="1:201" ht="15.75" thickBot="1" x14ac:dyDescent="0.3">
      <c r="A126" s="117" t="s">
        <v>4</v>
      </c>
      <c r="B126" s="31">
        <f>PRODUCT(B125:AO125)</f>
        <v>50.360285375946511</v>
      </c>
      <c r="C126" s="31">
        <f>PRODUCT(C125:AO125)</f>
        <v>15.435486583339339</v>
      </c>
      <c r="D126" s="31">
        <f>PRODUCT(D125:AO125)</f>
        <v>6.9226334851685456</v>
      </c>
      <c r="E126" s="31">
        <f>PRODUCT(E125:AO125)</f>
        <v>4.1149047030473893</v>
      </c>
      <c r="F126" s="31">
        <f>PRODUCT(F125:AO125)</f>
        <v>2.9967031181194872</v>
      </c>
      <c r="G126" s="31">
        <f>PRODUCT(G125:AO125)</f>
        <v>2.4350772882866667</v>
      </c>
      <c r="H126" s="31">
        <f>PRODUCT(H125:AO125)</f>
        <v>2.0892957427532846</v>
      </c>
      <c r="I126" s="31">
        <f>PRODUCT(I125:AO125)</f>
        <v>1.8329190307223791</v>
      </c>
      <c r="J126" s="31">
        <f>PRODUCT(J125:AO125)</f>
        <v>1.611777363433794</v>
      </c>
      <c r="K126" s="31">
        <f>PRODUCT(K125:AO125)</f>
        <v>1.4900061834826501</v>
      </c>
      <c r="L126" s="31">
        <f>PRODUCT(L125:AO125)</f>
        <v>1.3825688655104449</v>
      </c>
      <c r="M126" s="31">
        <f>PRODUCT(M125:AO125)</f>
        <v>1.3010528282583351</v>
      </c>
      <c r="N126" s="31">
        <f>PRODUCT(N125:AO125)</f>
        <v>1.2351267428609658</v>
      </c>
      <c r="O126" s="31">
        <f>PRODUCT(O125:AO125)</f>
        <v>1.1785564497316154</v>
      </c>
      <c r="P126" s="31">
        <f>PRODUCT(P125:AO125)</f>
        <v>1.131940275584546</v>
      </c>
      <c r="Q126" s="31">
        <f>PRODUCT(Q125:AO125)</f>
        <v>1.0967381053788559</v>
      </c>
      <c r="R126" s="31">
        <f>PRODUCT(R125:AO125)</f>
        <v>1.0683696742934563</v>
      </c>
      <c r="S126" s="31">
        <f>PRODUCT(S125:AO125)</f>
        <v>1.0503078189422606</v>
      </c>
      <c r="T126" s="31">
        <f>PRODUCT(T125:AO125)</f>
        <v>1.0374677862274411</v>
      </c>
      <c r="U126" s="31">
        <f>PRODUCT(U125:AO125)</f>
        <v>1.0253245634180146</v>
      </c>
      <c r="V126" s="31">
        <f>PRODUCT(V125:AO125)</f>
        <v>1.0191796113075833</v>
      </c>
      <c r="W126" s="31">
        <f>PRODUCT(W125:AO125)</f>
        <v>1.014531562763028</v>
      </c>
      <c r="X126" s="31">
        <f>PRODUCT(X125:AO125)</f>
        <v>1.0114003595420025</v>
      </c>
      <c r="Y126" s="31">
        <f>PRODUCT(Y125:AO125)</f>
        <v>1.0093240876701044</v>
      </c>
      <c r="Z126" s="31">
        <f>PRODUCT(Z125:AO125)</f>
        <v>1.0072156991035095</v>
      </c>
      <c r="AA126" s="31">
        <f>PRODUCT(AA125:AO125)</f>
        <v>1.005626407960063</v>
      </c>
      <c r="AB126" s="31">
        <f>PRODUCT(AB125:AO125)</f>
        <v>1.0044606886001191</v>
      </c>
      <c r="AC126" s="31">
        <f>PRODUCT(AC125:AO125)</f>
        <v>1.0033219824993906</v>
      </c>
      <c r="AD126" s="31">
        <f>PRODUCT(AD125:AO125)</f>
        <v>1.002529974310219</v>
      </c>
      <c r="AE126" s="31">
        <f>PRODUCT(AE125:AO125)</f>
        <v>1.0022139200848352</v>
      </c>
      <c r="AF126" s="31">
        <f>PRODUCT(AF125:AO125)</f>
        <v>1.0019594744971732</v>
      </c>
      <c r="AG126" s="31">
        <f>PRODUCT(AG125:AO125)</f>
        <v>1.0018011024711082</v>
      </c>
      <c r="AH126" s="31">
        <f>PRODUCT(AH125:AO125)</f>
        <v>1.0013671746361417</v>
      </c>
      <c r="AI126" s="31">
        <f>PRODUCT(AI125:AO125)</f>
        <v>1.0012809910438074</v>
      </c>
      <c r="AJ126" s="31">
        <f>PRODUCT(AJ125:AO125)</f>
        <v>1.0009892535670848</v>
      </c>
      <c r="AK126" s="31">
        <f>PRODUCT(AK125:AO125)</f>
        <v>1.0009506036318536</v>
      </c>
      <c r="AL126" s="31">
        <f>PRODUCT(AL125:AO125)</f>
        <v>1.0008957003763099</v>
      </c>
      <c r="AM126" s="31">
        <f>PRODUCT(AM125:AO125)</f>
        <v>1.0006581457336421</v>
      </c>
      <c r="AN126" s="31">
        <f>PRODUCT(AN125:AO125)</f>
        <v>1.0002244935697882</v>
      </c>
      <c r="AO126" s="32">
        <f>PRODUCT(AO125:AO125)</f>
        <v>1</v>
      </c>
      <c r="AP126" s="31">
        <f>PRODUCT(AP125:CC125)</f>
        <v>2.7074788027223993</v>
      </c>
      <c r="AQ126" s="31">
        <f>PRODUCT(AQ125:CC125)</f>
        <v>1.2982452531660991</v>
      </c>
      <c r="AR126" s="31">
        <f>PRODUCT(AR125:CC125)</f>
        <v>1.1123431616424337</v>
      </c>
      <c r="AS126" s="31">
        <f>PRODUCT(AS125:CC125)</f>
        <v>1.0563395636355266</v>
      </c>
      <c r="AT126" s="31">
        <f>PRODUCT(AT125:CC125)</f>
        <v>1.0322150059743649</v>
      </c>
      <c r="AU126" s="31">
        <f>PRODUCT(AU125:CC125)</f>
        <v>1.0213921480566963</v>
      </c>
      <c r="AV126" s="31">
        <f>PRODUCT(AV125:CC125)</f>
        <v>1.0149067988453726</v>
      </c>
      <c r="AW126" s="31">
        <f>PRODUCT(AW125:CC125)</f>
        <v>1.0108490717657725</v>
      </c>
      <c r="AX126" s="31">
        <f>PRODUCT(AX125:CC125)</f>
        <v>1.0077490263569233</v>
      </c>
      <c r="AY126" s="31">
        <f>PRODUCT(AY125:CC125)</f>
        <v>1.0060030251740757</v>
      </c>
      <c r="AZ126" s="31">
        <f>PRODUCT(AZ125:CC125)</f>
        <v>1.0046302069585076</v>
      </c>
      <c r="BA126" s="31">
        <f>PRODUCT(BA125:CC125)</f>
        <v>1.0032251719076051</v>
      </c>
      <c r="BB126" s="31">
        <f>PRODUCT(BB125:CC125)</f>
        <v>1.0018782372236115</v>
      </c>
      <c r="BC126" s="31">
        <f>PRODUCT(BC125:CC125)</f>
        <v>1.0013070902364656</v>
      </c>
      <c r="BD126" s="31">
        <f>PRODUCT(BD125:CC125)</f>
        <v>1.0008728359054551</v>
      </c>
      <c r="BE126" s="31">
        <f>PRODUCT(BE125:CC125)</f>
        <v>1.0005584784788251</v>
      </c>
      <c r="BF126" s="31">
        <f>PRODUCT(BF125:CC125)</f>
        <v>1.0003339066792447</v>
      </c>
      <c r="BG126" s="31">
        <f>PRODUCT(BG125:CC125)</f>
        <v>1.0002301907599302</v>
      </c>
      <c r="BH126" s="31">
        <f>PRODUCT(BH125:CC125)</f>
        <v>1.0001278696385774</v>
      </c>
      <c r="BI126" s="31">
        <f>PRODUCT(BI125:CC125)</f>
        <v>1.0000681645741201</v>
      </c>
      <c r="BJ126" s="31">
        <f>PRODUCT(BJ125:CC125)</f>
        <v>1.0000501594589475</v>
      </c>
      <c r="BK126" s="31">
        <f>PRODUCT(BK125:CC125)</f>
        <v>1.0000299638355046</v>
      </c>
      <c r="BL126" s="31">
        <f>PRODUCT(BL125:CC125)</f>
        <v>1.0000297764408548</v>
      </c>
      <c r="BM126" s="31">
        <f>PRODUCT(BM125:CC125)</f>
        <v>1.0000141803989981</v>
      </c>
      <c r="BN126" s="31">
        <f>PRODUCT(BN125:CC125)</f>
        <v>1.0000083152890704</v>
      </c>
      <c r="BO126" s="31">
        <f>PRODUCT(BO125:CC125)</f>
        <v>1.0000003948474299</v>
      </c>
      <c r="BP126" s="31">
        <f>PRODUCT(BP125:CC125)</f>
        <v>0.99999632537001049</v>
      </c>
      <c r="BQ126" s="31">
        <f>PRODUCT(BQ125:CC125)</f>
        <v>0.99999352055757529</v>
      </c>
      <c r="BR126" s="31">
        <f>PRODUCT(BR125:CC125)</f>
        <v>0.99999035876942444</v>
      </c>
      <c r="BS126" s="31">
        <f>PRODUCT(BS125:CC125)</f>
        <v>0.99999035876942444</v>
      </c>
      <c r="BT126" s="31">
        <f>PRODUCT(BT125:CC125)</f>
        <v>0.99999104744502321</v>
      </c>
      <c r="BU126" s="31">
        <f>PRODUCT(BU125:CC125)</f>
        <v>0.99999350341743809</v>
      </c>
      <c r="BV126" s="31">
        <f>PRODUCT(BV125:CC125)</f>
        <v>0.99999830639560383</v>
      </c>
      <c r="BW126" s="31">
        <f>PRODUCT(BW125:CC125)</f>
        <v>0.99999854260795029</v>
      </c>
      <c r="BX126" s="31">
        <f>PRODUCT(BX125:CC125)</f>
        <v>1.0000032222776862</v>
      </c>
      <c r="BY126" s="31">
        <f>PRODUCT(BY125:CC125)</f>
        <v>1.0000037413339005</v>
      </c>
      <c r="BZ126" s="31">
        <f>PRODUCT(BZ125:CC125)</f>
        <v>0.99999969171739</v>
      </c>
      <c r="CA126" s="31">
        <f>PRODUCT(CA125:CC125)</f>
        <v>1</v>
      </c>
      <c r="CB126" s="31">
        <f>PRODUCT(CB125:CC125)</f>
        <v>1</v>
      </c>
      <c r="CC126" s="32">
        <f>PRODUCT(CC125:CC125)</f>
        <v>1</v>
      </c>
      <c r="CD126" s="31">
        <f>PRODUCT(CD125:DQ125)</f>
        <v>7.0704350066745754</v>
      </c>
      <c r="CE126" s="31">
        <f>PRODUCT(CE125:DQ125)</f>
        <v>2.2953499206392327</v>
      </c>
      <c r="CF126" s="31">
        <f>PRODUCT(CF125:DQ125)</f>
        <v>1.549783926894186</v>
      </c>
      <c r="CG126" s="31">
        <f>PRODUCT(CG125:DQ125)</f>
        <v>1.2794593698221142</v>
      </c>
      <c r="CH126" s="31">
        <f>PRODUCT(CH125:DQ125)</f>
        <v>1.1665945301343048</v>
      </c>
      <c r="CI126" s="31">
        <f>PRODUCT(CI125:DQ125)</f>
        <v>1.10777451526728</v>
      </c>
      <c r="CJ126" s="31">
        <f>PRODUCT(CJ125:DQ125)</f>
        <v>1.072559162050351</v>
      </c>
      <c r="CK126" s="31">
        <f>PRODUCT(CK125:DQ125)</f>
        <v>1.0483972679536262</v>
      </c>
      <c r="CL126" s="31">
        <f>PRODUCT(CL125:DQ125)</f>
        <v>1.0271276315500624</v>
      </c>
      <c r="CM126" s="31">
        <f>PRODUCT(CM125:DQ125)</f>
        <v>1.0202476261090094</v>
      </c>
      <c r="CN126" s="31">
        <f>PRODUCT(CN125:DQ125)</f>
        <v>1.0143178214353126</v>
      </c>
      <c r="CO126" s="31">
        <f>PRODUCT(CO125:DQ125)</f>
        <v>1.0102795903693169</v>
      </c>
      <c r="CP126" s="31">
        <f>PRODUCT(CP125:DQ125)</f>
        <v>1.006788069930209</v>
      </c>
      <c r="CQ126" s="31">
        <f>PRODUCT(CQ125:DQ125)</f>
        <v>1.0053548358941831</v>
      </c>
      <c r="CR126" s="31">
        <f>PRODUCT(CR125:DQ125)</f>
        <v>1.0048393062863439</v>
      </c>
      <c r="CS126" s="31">
        <f>PRODUCT(CS125:DQ125)</f>
        <v>1.0042382652673114</v>
      </c>
      <c r="CT126" s="31">
        <f>PRODUCT(CT125:DQ125)</f>
        <v>1.0035105270991882</v>
      </c>
      <c r="CU126" s="31">
        <f>PRODUCT(CU125:DQ125)</f>
        <v>1.0031646247848776</v>
      </c>
      <c r="CV126" s="31">
        <f>PRODUCT(CV125:DQ125)</f>
        <v>1.0020493397212817</v>
      </c>
      <c r="CW126" s="31">
        <f>PRODUCT(CW125:DQ125)</f>
        <v>1.0017592445318848</v>
      </c>
      <c r="CX126" s="31">
        <f>PRODUCT(CX125:DQ125)</f>
        <v>1.0014361291107532</v>
      </c>
      <c r="CY126" s="31">
        <f>PRODUCT(CY125:DQ125)</f>
        <v>1.0012047248709528</v>
      </c>
      <c r="CZ126" s="31">
        <f>PRODUCT(CZ125:DQ125)</f>
        <v>1.0009108374822346</v>
      </c>
      <c r="DA126" s="31">
        <f>PRODUCT(DA125:DQ125)</f>
        <v>1.0008709574555399</v>
      </c>
      <c r="DB126" s="31">
        <f>PRODUCT(DB125:DQ125)</f>
        <v>1.0008430332307396</v>
      </c>
      <c r="DC126" s="31">
        <f>PRODUCT(DC125:DQ125)</f>
        <v>1.0006603938317191</v>
      </c>
      <c r="DD126" s="31">
        <f>PRODUCT(DD125:DQ125)</f>
        <v>1.0005552394541641</v>
      </c>
      <c r="DE126" s="31">
        <f>PRODUCT(DE125:DQ125)</f>
        <v>1.0000526457592906</v>
      </c>
      <c r="DF126" s="31">
        <f>PRODUCT(DF125:DQ125)</f>
        <v>0.99990325639280464</v>
      </c>
      <c r="DG126" s="31">
        <f>PRODUCT(DG125:DQ125)</f>
        <v>0.9998455433784148</v>
      </c>
      <c r="DH126" s="31">
        <f>PRODUCT(DH125:DQ125)</f>
        <v>0.99981244029348959</v>
      </c>
      <c r="DI126" s="31">
        <f>PRODUCT(DI125:DQ125)</f>
        <v>0.99980271084369365</v>
      </c>
      <c r="DJ126" s="31">
        <f>PRODUCT(DJ125:DQ125)</f>
        <v>0.99980134713176627</v>
      </c>
      <c r="DK126" s="31">
        <f>PRODUCT(DK125:DQ125)</f>
        <v>0.99982910914844947</v>
      </c>
      <c r="DL126" s="31">
        <f>PRODUCT(DL125:DQ125)</f>
        <v>0.9998290570245606</v>
      </c>
      <c r="DM126" s="31">
        <f>PRODUCT(DM125:DQ125)</f>
        <v>0.99987492654912147</v>
      </c>
      <c r="DN126" s="31">
        <f>PRODUCT(DN125:DQ125)</f>
        <v>0.99998529725619301</v>
      </c>
      <c r="DO126" s="31">
        <f>PRODUCT(DO125:DQ125)</f>
        <v>1</v>
      </c>
      <c r="DP126" s="31">
        <f>PRODUCT(DP125:DQ125)</f>
        <v>1</v>
      </c>
      <c r="DQ126" s="32">
        <f>PRODUCT(DQ125:DQ125)</f>
        <v>1</v>
      </c>
      <c r="DR126" s="31">
        <f>PRODUCT(DR125:FE125)</f>
        <v>31.646921769571545</v>
      </c>
      <c r="DS126" s="31">
        <f>PRODUCT(DS125:FE125)</f>
        <v>9.4454311074640724</v>
      </c>
      <c r="DT126" s="31">
        <f>PRODUCT(DT125:FE125)</f>
        <v>4.7326780652156328</v>
      </c>
      <c r="DU126" s="31">
        <f>PRODUCT(DU125:FE125)</f>
        <v>2.9520833293573863</v>
      </c>
      <c r="DV126" s="31">
        <f>PRODUCT(DV125:FE125)</f>
        <v>2.2589448167588304</v>
      </c>
      <c r="DW126" s="31">
        <f>PRODUCT(DW125:FE125)</f>
        <v>1.9149680092822075</v>
      </c>
      <c r="DX126" s="31">
        <f>PRODUCT(DX125:FE125)</f>
        <v>1.7034625113254227</v>
      </c>
      <c r="DY126" s="31">
        <f>PRODUCT(DY125:FE125)</f>
        <v>1.5340896888158233</v>
      </c>
      <c r="DZ126" s="31">
        <f>PRODUCT(DZ125:FE125)</f>
        <v>1.3926064483052414</v>
      </c>
      <c r="EA126" s="31">
        <f>PRODUCT(EA125:FE125)</f>
        <v>1.3179397020285162</v>
      </c>
      <c r="EB126" s="31">
        <f>PRODUCT(EB125:FE125)</f>
        <v>1.2563196424564564</v>
      </c>
      <c r="EC126" s="31">
        <f>PRODUCT(EC125:FE125)</f>
        <v>1.2131440030752882</v>
      </c>
      <c r="ED126" s="31">
        <f>PRODUCT(ED125:FE125)</f>
        <v>1.1742694603321724</v>
      </c>
      <c r="EE126" s="31">
        <f>PRODUCT(EE125:FE125)</f>
        <v>1.1487989317881333</v>
      </c>
      <c r="EF126" s="31">
        <f>PRODUCT(EF125:FE125)</f>
        <v>1.1236170404044645</v>
      </c>
      <c r="EG126" s="31">
        <f>PRODUCT(EG125:FE125)</f>
        <v>1.1056213584476073</v>
      </c>
      <c r="EH126" s="31">
        <f>PRODUCT(EH125:FE125)</f>
        <v>1.0907177876830993</v>
      </c>
      <c r="EI126" s="31">
        <f>PRODUCT(EI125:FE125)</f>
        <v>1.0781900082543276</v>
      </c>
      <c r="EJ126" s="31">
        <f>PRODUCT(EJ125:FE125)</f>
        <v>1.06514643377255</v>
      </c>
      <c r="EK126" s="31">
        <f>PRODUCT(EK125:FE125)</f>
        <v>1.0541944969265615</v>
      </c>
      <c r="EL126" s="31">
        <f>PRODUCT(EL125:FE125)</f>
        <v>1.0453396960967718</v>
      </c>
      <c r="EM126" s="31">
        <f>PRODUCT(EM125:FE125)</f>
        <v>1.039356123700278</v>
      </c>
      <c r="EN126" s="31">
        <f>PRODUCT(EN125:FE125)</f>
        <v>1.0339529722700982</v>
      </c>
      <c r="EO126" s="31">
        <f>PRODUCT(EO125:FE125)</f>
        <v>1.028601633130753</v>
      </c>
      <c r="EP126" s="31">
        <f>PRODUCT(EP125:FE125)</f>
        <v>1.0246636074626416</v>
      </c>
      <c r="EQ126" s="31">
        <f>PRODUCT(EQ125:FE125)</f>
        <v>1.0209392224417702</v>
      </c>
      <c r="ER126" s="31">
        <f>PRODUCT(ER125:FE125)</f>
        <v>1.0173635575654976</v>
      </c>
      <c r="ES126" s="31">
        <f>PRODUCT(ES125:FE125)</f>
        <v>1.0153611346180278</v>
      </c>
      <c r="ET126" s="31">
        <f>PRODUCT(ET125:FE125)</f>
        <v>1.0132472533763306</v>
      </c>
      <c r="EU126" s="31">
        <f>PRODUCT(EU125:FE125)</f>
        <v>1.0113642262181248</v>
      </c>
      <c r="EV126" s="31">
        <f>PRODUCT(EV125:FE125)</f>
        <v>1.0094444103508606</v>
      </c>
      <c r="EW126" s="31">
        <f>PRODUCT(EW125:FE125)</f>
        <v>1.006920626301852</v>
      </c>
      <c r="EX126" s="31">
        <f>PRODUCT(EX125:FE125)</f>
        <v>1.0055179017405875</v>
      </c>
      <c r="EY126" s="31">
        <f>PRODUCT(EY125:FE125)</f>
        <v>1.0045638493921214</v>
      </c>
      <c r="EZ126" s="31">
        <f>PRODUCT(EZ125:FE125)</f>
        <v>1.002933123778784</v>
      </c>
      <c r="FA126" s="31">
        <f>PRODUCT(FA125:FE125)</f>
        <v>1.0028539583577747</v>
      </c>
      <c r="FB126" s="31">
        <f>PRODUCT(FB125:FE125)</f>
        <v>1.0010766480081699</v>
      </c>
      <c r="FC126" s="31">
        <f>PRODUCT(FC125:FE125)</f>
        <v>1.0002843183313603</v>
      </c>
      <c r="FD126" s="31">
        <f>PRODUCT(FD125:FE125)</f>
        <v>1.0002944171958013</v>
      </c>
      <c r="FE126" s="32">
        <f>PRODUCT(FE125:FE125)</f>
        <v>1</v>
      </c>
      <c r="FF126" s="31">
        <f>PRODUCT(FF125:GS125)</f>
        <v>1.6086408022762202</v>
      </c>
      <c r="FG126" s="31">
        <f>PRODUCT(FG125:GS125)</f>
        <v>1.0514900815493093</v>
      </c>
      <c r="FH126" s="31">
        <f>PRODUCT(FH125:GS125)</f>
        <v>1.016079580533747</v>
      </c>
      <c r="FI126" s="31">
        <f>PRODUCT(FI125:GS125)</f>
        <v>1.0086759276728274</v>
      </c>
      <c r="FJ126" s="31">
        <f>PRODUCT(FJ125:GS125)</f>
        <v>1.003249340549804</v>
      </c>
      <c r="FK126" s="31">
        <f>PRODUCT(FK125:GS125)</f>
        <v>1.0027506314796242</v>
      </c>
      <c r="FL126" s="31">
        <f>PRODUCT(FL125:GS125)</f>
        <v>1.0022998274088366</v>
      </c>
      <c r="FM126" s="31">
        <f>PRODUCT(FM125:GS125)</f>
        <v>1.0013246330934988</v>
      </c>
      <c r="FN126" s="31">
        <f>PRODUCT(FN125:GS125)</f>
        <v>1.0002469724185949</v>
      </c>
      <c r="FO126" s="31">
        <f>PRODUCT(FO125:GS125)</f>
        <v>0.9991677243441025</v>
      </c>
      <c r="FP126" s="31">
        <f>PRODUCT(FP125:GS125)</f>
        <v>1.0006695931147751</v>
      </c>
      <c r="FQ126" s="31">
        <f>PRODUCT(FQ125:GS125)</f>
        <v>1.0007393468878938</v>
      </c>
      <c r="FR126" s="31">
        <f>PRODUCT(FR125:GS125)</f>
        <v>1.0005881967197843</v>
      </c>
      <c r="FS126" s="31">
        <f>PRODUCT(FS125:GS125)</f>
        <v>1.0005480664375286</v>
      </c>
      <c r="FT126" s="31">
        <f>PRODUCT(FT125:GS125)</f>
        <v>1.0003886053066517</v>
      </c>
      <c r="FU126" s="31">
        <f>PRODUCT(FU125:GS125)</f>
        <v>1.0005130796181851</v>
      </c>
      <c r="FV126" s="31">
        <f>PRODUCT(FV125:GS125)</f>
        <v>1.0003758300399823</v>
      </c>
      <c r="FW126" s="31">
        <f>PRODUCT(FW125:GS125)</f>
        <v>1.0002883530405273</v>
      </c>
      <c r="FX126" s="31">
        <f>PRODUCT(FX125:GS125)</f>
        <v>1.000295074204846</v>
      </c>
      <c r="FY126" s="31">
        <f>PRODUCT(FY125:GS125)</f>
        <v>1.0002028703317742</v>
      </c>
      <c r="FZ126" s="31">
        <f>PRODUCT(FZ125:GS125)</f>
        <v>1.0001420045521998</v>
      </c>
      <c r="GA126" s="31">
        <f>PRODUCT(GA125:GS125)</f>
        <v>1.0000893568908338</v>
      </c>
      <c r="GB126" s="31">
        <f>PRODUCT(GB125:GS125)</f>
        <v>1.000080602848739</v>
      </c>
      <c r="GC126" s="31">
        <f>PRODUCT(GC125:GS125)</f>
        <v>1.0000247766161945</v>
      </c>
      <c r="GD126" s="31">
        <f>PRODUCT(GD125:GS125)</f>
        <v>0.99997039167363322</v>
      </c>
      <c r="GE126" s="31">
        <f>PRODUCT(GE125:GS125)</f>
        <v>0.99996883535151149</v>
      </c>
      <c r="GF126" s="31">
        <f>PRODUCT(GF125:GS125)</f>
        <v>0.9999416772893539</v>
      </c>
      <c r="GG126" s="31">
        <f>PRODUCT(GG125:GS125)</f>
        <v>0.99993808955871266</v>
      </c>
      <c r="GH126" s="31">
        <f>PRODUCT(GH125:GS125)</f>
        <v>0.99993721107199718</v>
      </c>
      <c r="GI126" s="31">
        <f>PRODUCT(GI125:GS125)</f>
        <v>0.99994935333107127</v>
      </c>
      <c r="GJ126" s="31">
        <f>PRODUCT(GJ125:GS125)</f>
        <v>0.99998043477182819</v>
      </c>
      <c r="GK126" s="31">
        <f>PRODUCT(GK125:GS125)</f>
        <v>0.99998594015551312</v>
      </c>
      <c r="GL126" s="31">
        <f>PRODUCT(GL125:GS125)</f>
        <v>0.99997169647074535</v>
      </c>
      <c r="GM126" s="31">
        <f>PRODUCT(GM125:GS125)</f>
        <v>0.99996269741048061</v>
      </c>
      <c r="GN126" s="31">
        <f>PRODUCT(GN125:GS125)</f>
        <v>0.99996270724260916</v>
      </c>
      <c r="GO126" s="31">
        <f>PRODUCT(GO125:GS125)</f>
        <v>0.99995696970834358</v>
      </c>
      <c r="GP126" s="31">
        <f>PRODUCT(GP125:GS125)</f>
        <v>0.99999263342240485</v>
      </c>
      <c r="GQ126" s="31">
        <f>PRODUCT(GQ125:GS125)</f>
        <v>0.99999163421917003</v>
      </c>
      <c r="GR126" s="31">
        <f>PRODUCT(GR125:GS125)</f>
        <v>0.99999526334217159</v>
      </c>
      <c r="GS126" s="32">
        <f>PRODUCT(GS125:GS125)</f>
        <v>1</v>
      </c>
    </row>
    <row r="127" spans="1:201" x14ac:dyDescent="0.25">
      <c r="A127" s="24" t="s">
        <v>6</v>
      </c>
      <c r="B127" s="23">
        <f>B126*B75</f>
        <v>240102836.32908809</v>
      </c>
      <c r="C127" s="23">
        <f>C126*C74</f>
        <v>193791460.51573351</v>
      </c>
      <c r="D127" s="23">
        <f>D126*D73</f>
        <v>148777116.01964393</v>
      </c>
      <c r="E127" s="23">
        <f>E126*E72</f>
        <v>147201655.01940757</v>
      </c>
      <c r="F127" s="23">
        <f>F126*F71</f>
        <v>114165889.73077102</v>
      </c>
      <c r="G127" s="23">
        <f>G126*G70</f>
        <v>111631182.64769737</v>
      </c>
      <c r="H127" s="23">
        <f>H126*H69</f>
        <v>108686641.02243431</v>
      </c>
      <c r="I127" s="23">
        <f>I126*I68</f>
        <v>79854269.992532194</v>
      </c>
      <c r="J127" s="23">
        <f>J126*J67</f>
        <v>136724713.85626209</v>
      </c>
      <c r="K127" s="23">
        <f>K126*K66</f>
        <v>163419120.36133215</v>
      </c>
      <c r="L127" s="23">
        <f>L126*L65</f>
        <v>158858016.75671819</v>
      </c>
      <c r="M127" s="23">
        <f>M126*M64</f>
        <v>151731358.45132935</v>
      </c>
      <c r="N127" s="23">
        <f>N126*N63</f>
        <v>152553440.7716144</v>
      </c>
      <c r="O127" s="23">
        <f>O126*O62</f>
        <v>176780064.82584515</v>
      </c>
      <c r="P127" s="23">
        <f>P126*P61</f>
        <v>173153850.09976676</v>
      </c>
      <c r="Q127" s="23">
        <f>Q126*Q60</f>
        <v>170705119.97865653</v>
      </c>
      <c r="R127" s="23">
        <f>R126*R59</f>
        <v>183962632.62436032</v>
      </c>
      <c r="S127" s="23">
        <f>S126*S58</f>
        <v>191660598.66447991</v>
      </c>
      <c r="T127" s="23">
        <f>T126*T57</f>
        <v>193470288.27136683</v>
      </c>
      <c r="U127" s="23">
        <f>U126*U56</f>
        <v>177363484.33897179</v>
      </c>
      <c r="V127" s="23">
        <f>V126*V55</f>
        <v>175437883.14269686</v>
      </c>
      <c r="W127" s="23">
        <f>W126*W54</f>
        <v>226529078.9931902</v>
      </c>
      <c r="X127" s="23">
        <f>X126*X53</f>
        <v>191085454.82297593</v>
      </c>
      <c r="Y127" s="23">
        <f>Y126*Y52</f>
        <v>245700080.93169808</v>
      </c>
      <c r="Z127" s="23">
        <f>Z126*Z51</f>
        <v>173478105.15031257</v>
      </c>
      <c r="AA127" s="23">
        <f>AA126*AA50</f>
        <v>193605538.95882037</v>
      </c>
      <c r="AB127" s="23">
        <f>AB126*AB49</f>
        <v>180696745.14076254</v>
      </c>
      <c r="AC127" s="23">
        <f>AC126*AC48</f>
        <v>167562312.14575088</v>
      </c>
      <c r="AD127" s="23">
        <f>AD126*AD47</f>
        <v>165805199.32207584</v>
      </c>
      <c r="AE127" s="23">
        <f>AE126*AE46</f>
        <v>174543318.8852306</v>
      </c>
      <c r="AF127" s="23">
        <f>AF126*AF45</f>
        <v>188937022.95542249</v>
      </c>
      <c r="AG127" s="23">
        <f>AG126*AG44</f>
        <v>152238391.56433955</v>
      </c>
      <c r="AH127" s="23">
        <f>AH126*AH43</f>
        <v>149357357.48827028</v>
      </c>
      <c r="AI127" s="23">
        <f>AI126*AI42</f>
        <v>177674742.53364938</v>
      </c>
      <c r="AJ127" s="23">
        <f>AJ126*AJ41</f>
        <v>139089563.68534711</v>
      </c>
      <c r="AK127" s="23">
        <f>AK126*AK40</f>
        <v>141664310.25484133</v>
      </c>
      <c r="AL127" s="23">
        <f>AL126*AL39</f>
        <v>141996465.94912687</v>
      </c>
      <c r="AM127" s="23">
        <f>AM126*AM38</f>
        <v>140258997.89703014</v>
      </c>
      <c r="AN127" s="23">
        <f>AN126*AN37</f>
        <v>124180082.6631096</v>
      </c>
      <c r="AO127" s="23">
        <f>AO126*AO36</f>
        <v>121656044.73000002</v>
      </c>
      <c r="AP127" s="23">
        <f>AP126*AP75</f>
        <v>105858766.71278225</v>
      </c>
      <c r="AQ127" s="23">
        <f>AQ126*AQ74</f>
        <v>135037520.11704448</v>
      </c>
      <c r="AR127" s="23">
        <f>AR126*AR73</f>
        <v>133789452.15644509</v>
      </c>
      <c r="AS127" s="23">
        <f>AS126*AS72</f>
        <v>121520378.30069475</v>
      </c>
      <c r="AT127" s="23">
        <f>AT126*AT71</f>
        <v>91989193.727839097</v>
      </c>
      <c r="AU127" s="23">
        <f>AU126*AU70</f>
        <v>95441551.263170153</v>
      </c>
      <c r="AV127" s="23">
        <f>AV126*AV69</f>
        <v>89182873.236418769</v>
      </c>
      <c r="AW127" s="23">
        <f>AW126*AW68</f>
        <v>65744669.35579662</v>
      </c>
      <c r="AX127" s="23">
        <f>AX126*AX67</f>
        <v>121572854.24079272</v>
      </c>
      <c r="AY127" s="23">
        <f>AY126*AY66</f>
        <v>152049546.98961508</v>
      </c>
      <c r="AZ127" s="23">
        <f>AZ126*AZ65</f>
        <v>148348789.55334604</v>
      </c>
      <c r="BA127" s="23">
        <f>BA126*BA64</f>
        <v>140019040.89861211</v>
      </c>
      <c r="BB127" s="23">
        <f>BB126*BB63</f>
        <v>138714905.37115473</v>
      </c>
      <c r="BC127" s="23">
        <f>BC126*BC62</f>
        <v>150754305.004942</v>
      </c>
      <c r="BD127" s="23">
        <f>BD126*BD61</f>
        <v>145736715.29625255</v>
      </c>
      <c r="BE127" s="23">
        <f>BE126*BE60</f>
        <v>142920652.95704129</v>
      </c>
      <c r="BF127" s="23">
        <f>BF126*BF59</f>
        <v>143660042.24580747</v>
      </c>
      <c r="BG127" s="23">
        <f>BG126*BG58</f>
        <v>160145152.97067726</v>
      </c>
      <c r="BH127" s="23">
        <f>BH126*BH57</f>
        <v>155245486.53621495</v>
      </c>
      <c r="BI127" s="23">
        <f>BI126*BI56</f>
        <v>151472055.41439527</v>
      </c>
      <c r="BJ127" s="23">
        <f>BJ126*BJ55</f>
        <v>146449490.97878638</v>
      </c>
      <c r="BK127" s="23">
        <f>BK126*BK54</f>
        <v>158509880.48167369</v>
      </c>
      <c r="BL127" s="23">
        <f>BL126*BL53</f>
        <v>154668926.72301763</v>
      </c>
      <c r="BM127" s="23">
        <f>BM126*BM52</f>
        <v>149720423.63523939</v>
      </c>
      <c r="BN127" s="23">
        <f>BN126*BN51</f>
        <v>144648297.80240828</v>
      </c>
      <c r="BO127" s="23">
        <f>BO126*BO50</f>
        <v>151628278.30001226</v>
      </c>
      <c r="BP127" s="23">
        <f>BP126*BP49</f>
        <v>143495552.27500269</v>
      </c>
      <c r="BQ127" s="23">
        <f>BQ126*BQ48</f>
        <v>138733047.08138451</v>
      </c>
      <c r="BR127" s="23">
        <f>BR126*BR47</f>
        <v>132334239.71278083</v>
      </c>
      <c r="BS127" s="23">
        <f>BS126*BS46</f>
        <v>135515805.7482734</v>
      </c>
      <c r="BT127" s="23">
        <f>BT126*BT45</f>
        <v>129036926.00948372</v>
      </c>
      <c r="BU127" s="23">
        <f>BU126*BU44</f>
        <v>123375930.22287597</v>
      </c>
      <c r="BV127" s="23">
        <f>BV126*BV43</f>
        <v>116368354.65770917</v>
      </c>
      <c r="BW127" s="23">
        <f>BW126*BW42</f>
        <v>121818514.33240697</v>
      </c>
      <c r="BX127" s="23">
        <f>BX126*BX41</f>
        <v>116822805.52430649</v>
      </c>
      <c r="BY127" s="23">
        <f>BY126*BY40</f>
        <v>115248437.60127337</v>
      </c>
      <c r="BZ127" s="23">
        <f>BZ126*BZ39</f>
        <v>104923795.84380838</v>
      </c>
      <c r="CA127" s="23">
        <f>CA126*CA38</f>
        <v>112790484.40999998</v>
      </c>
      <c r="CB127" s="23">
        <f>CB126*CB37</f>
        <v>107452631.52000003</v>
      </c>
      <c r="CC127" s="23">
        <f>CC126*CC36</f>
        <v>104134471.16999999</v>
      </c>
      <c r="CD127" s="23">
        <f>CD126*CD75</f>
        <v>11470855.631908875</v>
      </c>
      <c r="CE127" s="23">
        <f>CE126*CE74</f>
        <v>14597403.490713356</v>
      </c>
      <c r="CF127" s="23">
        <f>CF126*CF73</f>
        <v>12976003.94335283</v>
      </c>
      <c r="CG127" s="23">
        <f>CG126*CG72</f>
        <v>13469320.883085722</v>
      </c>
      <c r="CH127" s="23">
        <f>CH126*CH71</f>
        <v>11111453.926726384</v>
      </c>
      <c r="CI127" s="23">
        <f>CI126*CI70</f>
        <v>11775400.018329302</v>
      </c>
      <c r="CJ127" s="23">
        <f>CJ126*CJ69</f>
        <v>11355875.745816913</v>
      </c>
      <c r="CK127" s="23">
        <f>CK126*CK68</f>
        <v>8481169.3490468208</v>
      </c>
      <c r="CL127" s="23">
        <f>CL126*CL67</f>
        <v>13951226.352324672</v>
      </c>
      <c r="CM127" s="23">
        <f>CM126*CM66</f>
        <v>18041814.640197843</v>
      </c>
      <c r="CN127" s="23">
        <f>CN126*CN65</f>
        <v>17580122.29860625</v>
      </c>
      <c r="CO127" s="23">
        <f>CO126*CO64</f>
        <v>17696676.626503441</v>
      </c>
      <c r="CP127" s="23">
        <f>CP126*CP63</f>
        <v>17077907.350978404</v>
      </c>
      <c r="CQ127" s="23">
        <f>CQ126*CQ62</f>
        <v>18627137.047446355</v>
      </c>
      <c r="CR127" s="23">
        <f>CR126*CR61</f>
        <v>17435485.762682479</v>
      </c>
      <c r="CS127" s="23">
        <f>CS126*CS60</f>
        <v>17673660.340550967</v>
      </c>
      <c r="CT127" s="23">
        <f>CT126*CT59</f>
        <v>17111416.601703174</v>
      </c>
      <c r="CU127" s="23">
        <f>CU126*CU58</f>
        <v>19359259.213066991</v>
      </c>
      <c r="CV127" s="23">
        <f>CV126*CV57</f>
        <v>18062012.888877146</v>
      </c>
      <c r="CW127" s="23">
        <f>CW126*CW56</f>
        <v>18567592.060112603</v>
      </c>
      <c r="CX127" s="23">
        <f>CX126*CX55</f>
        <v>16201291.489632776</v>
      </c>
      <c r="CY127" s="23">
        <f>CY126*CY54</f>
        <v>18273749.520620182</v>
      </c>
      <c r="CZ127" s="23">
        <f>CZ126*CZ53</f>
        <v>16601590.980770072</v>
      </c>
      <c r="DA127" s="23">
        <f>DA126*DA52</f>
        <v>16466979.448085086</v>
      </c>
      <c r="DB127" s="23">
        <f>DB126*DB51</f>
        <v>15789686.327920318</v>
      </c>
      <c r="DC127" s="23">
        <f>DC126*DC50</f>
        <v>16144796.607671972</v>
      </c>
      <c r="DD127" s="23">
        <f>DD126*DD49</f>
        <v>16203515.238333063</v>
      </c>
      <c r="DE127" s="23">
        <f>DE126*DE48</f>
        <v>15954564.085923491</v>
      </c>
      <c r="DF127" s="23">
        <f>DF126*DF47</f>
        <v>15081757.445213171</v>
      </c>
      <c r="DG127" s="23">
        <f>DG126*DG46</f>
        <v>16209516.416089132</v>
      </c>
      <c r="DH127" s="23">
        <f>DH126*DH45</f>
        <v>16267022.74962814</v>
      </c>
      <c r="DI127" s="23">
        <f>DI126*DI44</f>
        <v>15462010.870973689</v>
      </c>
      <c r="DJ127" s="23">
        <f>DJ126*DJ43</f>
        <v>15362567.785473093</v>
      </c>
      <c r="DK127" s="23">
        <f>DK126*DK42</f>
        <v>16287329.188714158</v>
      </c>
      <c r="DL127" s="23">
        <f>DL126*DL41</f>
        <v>15982713.940204719</v>
      </c>
      <c r="DM127" s="23">
        <f>DM126*DM40</f>
        <v>15137177.554140683</v>
      </c>
      <c r="DN127" s="23">
        <f>DN126*DN39</f>
        <v>16142963.000661023</v>
      </c>
      <c r="DO127" s="23">
        <f>DO126*DO38</f>
        <v>16743890.659999998</v>
      </c>
      <c r="DP127" s="23">
        <f>DP126*DP37</f>
        <v>16061145.089999998</v>
      </c>
      <c r="DQ127" s="23">
        <f>DQ126*DQ36</f>
        <v>15824628</v>
      </c>
      <c r="DR127" s="23">
        <f>DR126*DR75</f>
        <v>46749539.513774194</v>
      </c>
      <c r="DS127" s="23">
        <f>DS126*DS74</f>
        <v>63397694.300305448</v>
      </c>
      <c r="DT127" s="23">
        <f>DT126*DT73</f>
        <v>60910242.336445794</v>
      </c>
      <c r="DU127" s="23">
        <f>DU126*DU72</f>
        <v>63883248.623001948</v>
      </c>
      <c r="DV127" s="23">
        <f>DV126*DV71</f>
        <v>50336962.503899544</v>
      </c>
      <c r="DW127" s="23">
        <f>DW126*DW70</f>
        <v>53592593.461930998</v>
      </c>
      <c r="DX127" s="23">
        <f>DX126*DX69</f>
        <v>55596343.908270232</v>
      </c>
      <c r="DY127" s="23">
        <f>DY126*DY68</f>
        <v>36745743.498267651</v>
      </c>
      <c r="DZ127" s="23">
        <f>DZ126*DZ67</f>
        <v>45540281.890358463</v>
      </c>
      <c r="EA127" s="23">
        <f>EA126*EA66</f>
        <v>58891310.146329477</v>
      </c>
      <c r="EB127" s="23">
        <f>EB126*EB65</f>
        <v>59184885.205280885</v>
      </c>
      <c r="EC127" s="23">
        <f>EC126*EC64</f>
        <v>52016416.943619043</v>
      </c>
      <c r="ED127" s="23">
        <f>ED126*ED63</f>
        <v>53257512.063927636</v>
      </c>
      <c r="EE127" s="23">
        <f>EE126*EE62</f>
        <v>55284518.395073794</v>
      </c>
      <c r="EF127" s="23">
        <f>EF126*EF61</f>
        <v>56207607.780204229</v>
      </c>
      <c r="EG127" s="23">
        <f>EG126*EG60</f>
        <v>55184980.205449142</v>
      </c>
      <c r="EH127" s="23">
        <f>EH126*EH59</f>
        <v>58617843.038309537</v>
      </c>
      <c r="EI127" s="23">
        <f>EI126*EI58</f>
        <v>58484965.559930682</v>
      </c>
      <c r="EJ127" s="23">
        <f>EJ126*EJ57</f>
        <v>61093814.027465962</v>
      </c>
      <c r="EK127" s="23">
        <f>EK126*EK56</f>
        <v>58359014.950458974</v>
      </c>
      <c r="EL127" s="23">
        <f>EL126*EL55</f>
        <v>49144833.976961456</v>
      </c>
      <c r="EM127" s="23">
        <f>EM126*EM54</f>
        <v>58133255.548119158</v>
      </c>
      <c r="EN127" s="23">
        <f>EN126*EN53</f>
        <v>52328205.536731832</v>
      </c>
      <c r="EO127" s="23">
        <f>EO126*EO52</f>
        <v>50373288.675576963</v>
      </c>
      <c r="EP127" s="23">
        <f>EP126*EP51</f>
        <v>48547986.711103365</v>
      </c>
      <c r="EQ127" s="23">
        <f>EQ126*EQ50</f>
        <v>47523049.445482112</v>
      </c>
      <c r="ER127" s="23">
        <f>ER126*ER49</f>
        <v>51085366.217283845</v>
      </c>
      <c r="ES127" s="23">
        <f>ES126*ES48</f>
        <v>45763104.266321413</v>
      </c>
      <c r="ET127" s="23">
        <f>ET126*ET47</f>
        <v>44796714.068710707</v>
      </c>
      <c r="EU127" s="23">
        <f>EU126*EU46</f>
        <v>42208294.186884969</v>
      </c>
      <c r="EV127" s="23">
        <f>EV126*EV45</f>
        <v>42217093.926962212</v>
      </c>
      <c r="EW127" s="23">
        <f>EW126*EW44</f>
        <v>39053024.668094024</v>
      </c>
      <c r="EX127" s="23">
        <f>EX126*EX43</f>
        <v>36158402.520108625</v>
      </c>
      <c r="EY127" s="23">
        <f>EY126*EY42</f>
        <v>42400788.420526057</v>
      </c>
      <c r="EZ127" s="23">
        <f>EZ126*EZ41</f>
        <v>37274044.196577929</v>
      </c>
      <c r="FA127" s="23">
        <f>FA126*FA40</f>
        <v>34177496.786433138</v>
      </c>
      <c r="FB127" s="23">
        <f>FB126*FB39</f>
        <v>29306383.224553362</v>
      </c>
      <c r="FC127" s="23">
        <f>FC126*FC38</f>
        <v>38404894.301813282</v>
      </c>
      <c r="FD127" s="23">
        <f>FD126*FD37</f>
        <v>32327980.441935066</v>
      </c>
      <c r="FE127" s="23">
        <f>FE126*FE36</f>
        <v>33311426.010000002</v>
      </c>
      <c r="FF127" s="23">
        <f>FF126*FF75</f>
        <v>83040892.778774932</v>
      </c>
      <c r="FG127" s="23">
        <f>FG126*FG74</f>
        <v>89966270.268636808</v>
      </c>
      <c r="FH127" s="23">
        <f>FH126*FH73</f>
        <v>80694544.825022787</v>
      </c>
      <c r="FI127" s="23">
        <f>FI126*FI72</f>
        <v>71683288.56268777</v>
      </c>
      <c r="FJ127" s="23">
        <f>FJ126*FJ71</f>
        <v>67824791.917335451</v>
      </c>
      <c r="FK127" s="23">
        <f>FK126*FK70</f>
        <v>64810941.773890942</v>
      </c>
      <c r="FL127" s="23">
        <f>FL126*FL69</f>
        <v>63674299.164738871</v>
      </c>
      <c r="FM127" s="23">
        <f>FM126*FM68</f>
        <v>57063061.806677058</v>
      </c>
      <c r="FN127" s="23">
        <f>FN126*FN67</f>
        <v>52670254.588314965</v>
      </c>
      <c r="FO127" s="23">
        <f>FO126*FO66</f>
        <v>61630152.288876705</v>
      </c>
      <c r="FP127" s="23">
        <f>FP126*FP65</f>
        <v>58426845.985353716</v>
      </c>
      <c r="FQ127" s="23">
        <f>FQ126*FQ64</f>
        <v>57629201.141719289</v>
      </c>
      <c r="FR127" s="23">
        <f>FR126*FR63</f>
        <v>58574786.974039003</v>
      </c>
      <c r="FS127" s="23">
        <f>FS126*FS62</f>
        <v>59532640.359688707</v>
      </c>
      <c r="FT127" s="23">
        <f>FT126*FT61</f>
        <v>56685749.886195995</v>
      </c>
      <c r="FU127" s="23">
        <f>FU126*FU60</f>
        <v>53538238.152038589</v>
      </c>
      <c r="FV127" s="23">
        <f>FV126*FV59</f>
        <v>53398309.149080023</v>
      </c>
      <c r="FW127" s="23">
        <f>FW126*FW58</f>
        <v>55464609.848478585</v>
      </c>
      <c r="FX127" s="23">
        <f>FX126*FX57</f>
        <v>57160416.699086167</v>
      </c>
      <c r="FY127" s="23">
        <f>FY126*FY56</f>
        <v>55124037.373505495</v>
      </c>
      <c r="FZ127" s="23">
        <f>FZ126*FZ55</f>
        <v>60988350.233691014</v>
      </c>
      <c r="GA127" s="23">
        <f>GA126*GA54</f>
        <v>53414552.481876433</v>
      </c>
      <c r="GB127" s="23">
        <f>GB126*GB53</f>
        <v>52859962.130137973</v>
      </c>
      <c r="GC127" s="23">
        <f>GC126*GC52</f>
        <v>51440765.296520784</v>
      </c>
      <c r="GD127" s="23">
        <f>GD126*GD51</f>
        <v>52779800.352174655</v>
      </c>
      <c r="GE127" s="23">
        <f>GE126*GE50</f>
        <v>51290470.00071495</v>
      </c>
      <c r="GF127" s="23">
        <f>GF126*GF49</f>
        <v>54781804.260328166</v>
      </c>
      <c r="GG127" s="23">
        <f>GG126*GG48</f>
        <v>47124276.44461602</v>
      </c>
      <c r="GH127" s="23">
        <f>GH126*GH47</f>
        <v>44048096.233588621</v>
      </c>
      <c r="GI127" s="23">
        <f>GI126*GI46</f>
        <v>48343055.621256627</v>
      </c>
      <c r="GJ127" s="23">
        <f>GJ126*GJ45</f>
        <v>46958999.218489386</v>
      </c>
      <c r="GK127" s="23">
        <f>GK126*GK44</f>
        <v>46623253.995082781</v>
      </c>
      <c r="GL127" s="23">
        <f>GL126*GL43</f>
        <v>42544908.894843191</v>
      </c>
      <c r="GM127" s="23">
        <f>GM126*GM42</f>
        <v>43927303.206713393</v>
      </c>
      <c r="GN127" s="23">
        <f>GN126*GN41</f>
        <v>46456978.026576892</v>
      </c>
      <c r="GO127" s="23">
        <f>GO126*GO40</f>
        <v>44835037.142254949</v>
      </c>
      <c r="GP127" s="23">
        <f>GP126*GP39</f>
        <v>39692204.642140597</v>
      </c>
      <c r="GQ127" s="23">
        <f>GQ126*GQ38</f>
        <v>43625653.774288729</v>
      </c>
      <c r="GR127" s="23">
        <f>GR126*GR37</f>
        <v>43843641.246689789</v>
      </c>
      <c r="GS127" s="23">
        <f>GS126*GS36</f>
        <v>40880952.31000001</v>
      </c>
    </row>
    <row r="128" spans="1:201" s="70" customFormat="1" ht="21" x14ac:dyDescent="0.35">
      <c r="B128" s="109" t="str">
        <f>Co_Name</f>
        <v>State Farm Mutual Automobile Insurance Company</v>
      </c>
      <c r="O128" s="24"/>
      <c r="U128" s="24"/>
      <c r="V128" s="109" t="str">
        <f>Co_Name</f>
        <v>State Farm Mutual Automobile Insurance Company</v>
      </c>
      <c r="W128" s="24"/>
      <c r="X128" s="24"/>
      <c r="Y128" s="24"/>
      <c r="Z128" s="24"/>
      <c r="AA128" s="24"/>
      <c r="AB128" s="24"/>
      <c r="AC128" s="24"/>
      <c r="AE128" s="24"/>
      <c r="AF128" s="24"/>
      <c r="AG128" s="24"/>
      <c r="AH128" s="24"/>
      <c r="AI128" s="24"/>
      <c r="AJ128" s="24"/>
      <c r="AK128" s="24"/>
      <c r="AL128" s="24"/>
      <c r="AM128" s="24"/>
      <c r="AN128" s="24"/>
      <c r="AO128" s="24"/>
      <c r="AP128" s="109" t="str">
        <f>Co_Name</f>
        <v>State Farm Mutual Automobile Insurance Company</v>
      </c>
      <c r="BC128" s="24"/>
      <c r="BI128" s="24"/>
      <c r="BJ128" s="109" t="str">
        <f>Co_Name</f>
        <v>State Farm Mutual Automobile Insurance Company</v>
      </c>
      <c r="BK128" s="24"/>
      <c r="BL128" s="24"/>
      <c r="BM128" s="24"/>
      <c r="BN128" s="24"/>
      <c r="BO128" s="24"/>
      <c r="BP128" s="24"/>
      <c r="BQ128" s="24"/>
      <c r="BS128" s="24"/>
      <c r="BT128" s="24"/>
      <c r="BU128" s="24"/>
      <c r="BV128" s="24"/>
      <c r="BW128" s="24"/>
      <c r="BX128" s="24"/>
      <c r="BY128" s="24"/>
      <c r="BZ128" s="24"/>
      <c r="CA128" s="24"/>
      <c r="CB128" s="24"/>
      <c r="CC128" s="24"/>
      <c r="CD128" s="109" t="str">
        <f>Co_Name</f>
        <v>State Farm Mutual Automobile Insurance Company</v>
      </c>
      <c r="CQ128" s="24"/>
      <c r="CW128" s="24"/>
      <c r="CX128" s="109" t="str">
        <f>Co_Name</f>
        <v>State Farm Mutual Automobile Insurance Company</v>
      </c>
      <c r="CY128" s="24"/>
      <c r="CZ128" s="24"/>
      <c r="DA128" s="24"/>
      <c r="DB128" s="24"/>
      <c r="DC128" s="24"/>
      <c r="DD128" s="24"/>
      <c r="DE128" s="24"/>
      <c r="DG128" s="24"/>
      <c r="DH128" s="24"/>
      <c r="DI128" s="24"/>
      <c r="DJ128" s="24"/>
      <c r="DK128" s="24"/>
      <c r="DL128" s="24"/>
      <c r="DM128" s="24"/>
      <c r="DN128" s="24"/>
      <c r="DO128" s="24"/>
      <c r="DP128" s="24"/>
      <c r="DQ128" s="24"/>
      <c r="DR128" s="109" t="str">
        <f>Co_Name</f>
        <v>State Farm Mutual Automobile Insurance Company</v>
      </c>
      <c r="EE128" s="24"/>
      <c r="EK128" s="24"/>
      <c r="EL128" s="109" t="str">
        <f>Co_Name</f>
        <v>State Farm Mutual Automobile Insurance Company</v>
      </c>
      <c r="EM128" s="24"/>
      <c r="EN128" s="24"/>
      <c r="EO128" s="24"/>
      <c r="EP128" s="24"/>
      <c r="EQ128" s="24"/>
      <c r="ER128" s="24"/>
      <c r="ES128" s="24"/>
      <c r="EU128" s="24"/>
      <c r="EV128" s="24"/>
      <c r="EW128" s="24"/>
      <c r="EX128" s="24"/>
      <c r="EY128" s="24"/>
      <c r="EZ128" s="24"/>
      <c r="FA128" s="24"/>
      <c r="FB128" s="24"/>
      <c r="FC128" s="24"/>
      <c r="FD128" s="24"/>
      <c r="FE128" s="24"/>
      <c r="FF128" s="109" t="str">
        <f>Co_Name</f>
        <v>State Farm Mutual Automobile Insurance Company</v>
      </c>
      <c r="FS128" s="24"/>
      <c r="FY128" s="24"/>
      <c r="FZ128" s="109" t="str">
        <f>Co_Name</f>
        <v>State Farm Mutual Automobile Insurance Company</v>
      </c>
      <c r="GA128" s="24"/>
      <c r="GB128" s="24"/>
      <c r="GC128" s="24"/>
      <c r="GD128" s="24"/>
      <c r="GE128" s="24"/>
      <c r="GF128" s="24"/>
      <c r="GG128" s="24"/>
      <c r="GI128" s="24"/>
      <c r="GJ128" s="24"/>
      <c r="GK128" s="24"/>
      <c r="GL128" s="24"/>
      <c r="GM128" s="24"/>
      <c r="GN128" s="24"/>
      <c r="GO128" s="24"/>
      <c r="GP128" s="24"/>
      <c r="GQ128" s="24"/>
      <c r="GR128" s="24"/>
      <c r="GS128" s="24"/>
    </row>
    <row r="129" spans="1:201" s="70" customFormat="1" ht="21" x14ac:dyDescent="0.35">
      <c r="B129" s="109" t="str">
        <f>B$2</f>
        <v>Private Passenger Auto Liability</v>
      </c>
      <c r="O129" s="24"/>
      <c r="U129" s="24"/>
      <c r="V129" s="109" t="str">
        <f>B$2</f>
        <v>Private Passenger Auto Liability</v>
      </c>
      <c r="W129" s="24"/>
      <c r="X129" s="24"/>
      <c r="Y129" s="24"/>
      <c r="Z129" s="24"/>
      <c r="AA129" s="24"/>
      <c r="AB129" s="24"/>
      <c r="AC129" s="24"/>
      <c r="AE129" s="24"/>
      <c r="AF129" s="24"/>
      <c r="AG129" s="24"/>
      <c r="AH129" s="24"/>
      <c r="AI129" s="24"/>
      <c r="AJ129" s="24"/>
      <c r="AK129" s="24"/>
      <c r="AL129" s="24"/>
      <c r="AM129" s="24"/>
      <c r="AN129" s="24"/>
      <c r="AO129" s="24"/>
      <c r="AP129" s="109" t="str">
        <f>AP$2</f>
        <v>Private Passenger Auto Liability</v>
      </c>
      <c r="BC129" s="24"/>
      <c r="BI129" s="24"/>
      <c r="BJ129" s="109" t="str">
        <f>AP$2</f>
        <v>Private Passenger Auto Liability</v>
      </c>
      <c r="BK129" s="24"/>
      <c r="BL129" s="24"/>
      <c r="BM129" s="24"/>
      <c r="BN129" s="24"/>
      <c r="BO129" s="24"/>
      <c r="BP129" s="24"/>
      <c r="BQ129" s="24"/>
      <c r="BS129" s="24"/>
      <c r="BT129" s="24"/>
      <c r="BU129" s="24"/>
      <c r="BV129" s="24"/>
      <c r="BW129" s="24"/>
      <c r="BX129" s="24"/>
      <c r="BY129" s="24"/>
      <c r="BZ129" s="24"/>
      <c r="CA129" s="24"/>
      <c r="CB129" s="24"/>
      <c r="CC129" s="24"/>
      <c r="CD129" s="109" t="str">
        <f>CD$2</f>
        <v>Private Passenger Auto Liability</v>
      </c>
      <c r="CQ129" s="24"/>
      <c r="CW129" s="24"/>
      <c r="CX129" s="109" t="str">
        <f>CD$2</f>
        <v>Private Passenger Auto Liability</v>
      </c>
      <c r="CY129" s="24"/>
      <c r="CZ129" s="24"/>
      <c r="DA129" s="24"/>
      <c r="DB129" s="24"/>
      <c r="DC129" s="24"/>
      <c r="DD129" s="24"/>
      <c r="DE129" s="24"/>
      <c r="DG129" s="24"/>
      <c r="DH129" s="24"/>
      <c r="DI129" s="24"/>
      <c r="DJ129" s="24"/>
      <c r="DK129" s="24"/>
      <c r="DL129" s="24"/>
      <c r="DM129" s="24"/>
      <c r="DN129" s="24"/>
      <c r="DO129" s="24"/>
      <c r="DP129" s="24"/>
      <c r="DQ129" s="24"/>
      <c r="DR129" s="109" t="str">
        <f>DR$2</f>
        <v>Private Passenger Auto Liability</v>
      </c>
      <c r="EE129" s="24"/>
      <c r="EK129" s="24"/>
      <c r="EL129" s="109" t="str">
        <f>DR$2</f>
        <v>Private Passenger Auto Liability</v>
      </c>
      <c r="EM129" s="24"/>
      <c r="EN129" s="24"/>
      <c r="EO129" s="24"/>
      <c r="EP129" s="24"/>
      <c r="EQ129" s="24"/>
      <c r="ER129" s="24"/>
      <c r="ES129" s="24"/>
      <c r="EU129" s="24"/>
      <c r="EV129" s="24"/>
      <c r="EW129" s="24"/>
      <c r="EX129" s="24"/>
      <c r="EY129" s="24"/>
      <c r="EZ129" s="24"/>
      <c r="FA129" s="24"/>
      <c r="FB129" s="24"/>
      <c r="FC129" s="24"/>
      <c r="FD129" s="24"/>
      <c r="FE129" s="24"/>
      <c r="FF129" s="109" t="str">
        <f>FF$2</f>
        <v>Private Passenger Auto Physical Damage</v>
      </c>
      <c r="FS129" s="24"/>
      <c r="FY129" s="24"/>
      <c r="FZ129" s="109" t="str">
        <f>FF$2</f>
        <v>Private Passenger Auto Physical Damage</v>
      </c>
      <c r="GA129" s="24"/>
      <c r="GB129" s="24"/>
      <c r="GC129" s="24"/>
      <c r="GD129" s="24"/>
      <c r="GE129" s="24"/>
      <c r="GF129" s="24"/>
      <c r="GG129" s="24"/>
      <c r="GI129" s="24"/>
      <c r="GJ129" s="24"/>
      <c r="GK129" s="24"/>
      <c r="GL129" s="24"/>
      <c r="GM129" s="24"/>
      <c r="GN129" s="24"/>
      <c r="GO129" s="24"/>
      <c r="GP129" s="24"/>
      <c r="GQ129" s="24"/>
      <c r="GR129" s="24"/>
      <c r="GS129" s="24"/>
    </row>
    <row r="130" spans="1:201" s="70" customFormat="1" ht="21" customHeight="1" x14ac:dyDescent="0.25"/>
    <row r="131" spans="1:201" s="70" customFormat="1" ht="21" x14ac:dyDescent="0.25">
      <c r="B131" s="56" t="s">
        <v>134</v>
      </c>
      <c r="V131" s="56" t="s">
        <v>134</v>
      </c>
      <c r="AP131" s="56" t="s">
        <v>134</v>
      </c>
      <c r="BJ131" s="56" t="s">
        <v>134</v>
      </c>
      <c r="CD131" s="56" t="s">
        <v>134</v>
      </c>
      <c r="CX131" s="56" t="s">
        <v>134</v>
      </c>
      <c r="DR131" s="56" t="s">
        <v>134</v>
      </c>
      <c r="EL131" s="56" t="s">
        <v>134</v>
      </c>
      <c r="FF131" s="56" t="s">
        <v>134</v>
      </c>
      <c r="FZ131" s="56" t="s">
        <v>134</v>
      </c>
    </row>
    <row r="132" spans="1:201" s="70" customFormat="1" x14ac:dyDescent="0.25">
      <c r="B132" s="30" t="str">
        <f>B$5</f>
        <v>BI</v>
      </c>
      <c r="V132" s="30" t="str">
        <f>B$5</f>
        <v>BI</v>
      </c>
      <c r="AP132" s="30" t="str">
        <f>AP$5</f>
        <v>PD</v>
      </c>
      <c r="BJ132" s="30" t="str">
        <f>AP$5</f>
        <v>PD</v>
      </c>
      <c r="CD132" s="30" t="str">
        <f>CD$5</f>
        <v>MPC</v>
      </c>
      <c r="CX132" s="30" t="str">
        <f>CD$5</f>
        <v>MPC</v>
      </c>
      <c r="DR132" s="30" t="str">
        <f>DR$5</f>
        <v>UM</v>
      </c>
      <c r="EL132" s="30" t="str">
        <f>DR$5</f>
        <v>UM</v>
      </c>
      <c r="FF132" s="30" t="str">
        <f>FF$5</f>
        <v>COMP</v>
      </c>
      <c r="FZ132" s="30" t="str">
        <f>FF$5</f>
        <v>COMP</v>
      </c>
    </row>
    <row r="133" spans="1:201" s="70" customFormat="1" x14ac:dyDescent="0.25">
      <c r="B133" s="26"/>
      <c r="V133" s="26"/>
      <c r="AP133" s="26"/>
      <c r="BJ133" s="26"/>
      <c r="CD133" s="26"/>
      <c r="CX133" s="26"/>
      <c r="DR133" s="26"/>
      <c r="EL133" s="26"/>
      <c r="FF133" s="26"/>
      <c r="FZ133" s="26"/>
    </row>
    <row r="134" spans="1:201" s="70" customFormat="1" x14ac:dyDescent="0.25">
      <c r="A134" s="111"/>
      <c r="B134" s="110" t="s">
        <v>0</v>
      </c>
      <c r="C134" s="111"/>
      <c r="D134" s="111"/>
      <c r="E134" s="111"/>
      <c r="F134" s="111"/>
      <c r="G134" s="111"/>
      <c r="H134" s="111"/>
      <c r="I134" s="111"/>
      <c r="J134" s="111"/>
      <c r="K134" s="111"/>
      <c r="L134" s="111"/>
      <c r="M134" s="111"/>
      <c r="N134" s="111"/>
      <c r="O134" s="111"/>
      <c r="P134" s="111"/>
      <c r="Q134" s="111"/>
      <c r="R134" s="111"/>
      <c r="S134" s="111"/>
      <c r="T134" s="111"/>
      <c r="U134" s="111"/>
      <c r="V134" s="110" t="s">
        <v>0</v>
      </c>
      <c r="W134" s="111"/>
      <c r="X134" s="111"/>
      <c r="Y134" s="111"/>
      <c r="Z134" s="111"/>
      <c r="AA134" s="111"/>
      <c r="AB134" s="111"/>
      <c r="AC134" s="111"/>
      <c r="AD134" s="111"/>
      <c r="AE134" s="111"/>
      <c r="AF134" s="111"/>
      <c r="AG134" s="111"/>
      <c r="AH134" s="111"/>
      <c r="AI134" s="111"/>
      <c r="AJ134" s="111"/>
      <c r="AK134" s="111"/>
      <c r="AL134" s="111"/>
      <c r="AM134" s="111"/>
      <c r="AN134" s="111"/>
      <c r="AO134" s="111"/>
      <c r="AP134" s="110" t="s">
        <v>0</v>
      </c>
      <c r="AQ134" s="111"/>
      <c r="AR134" s="111"/>
      <c r="AS134" s="111"/>
      <c r="AT134" s="111"/>
      <c r="AU134" s="111"/>
      <c r="AV134" s="111"/>
      <c r="AW134" s="111"/>
      <c r="AX134" s="111"/>
      <c r="AY134" s="111"/>
      <c r="AZ134" s="111"/>
      <c r="BA134" s="111"/>
      <c r="BB134" s="111"/>
      <c r="BC134" s="111"/>
      <c r="BD134" s="111"/>
      <c r="BE134" s="111"/>
      <c r="BF134" s="111"/>
      <c r="BG134" s="111"/>
      <c r="BH134" s="111"/>
      <c r="BI134" s="111"/>
      <c r="BJ134" s="110" t="s">
        <v>0</v>
      </c>
      <c r="BK134" s="111"/>
      <c r="BL134" s="111"/>
      <c r="BM134" s="111"/>
      <c r="BN134" s="111"/>
      <c r="BO134" s="111"/>
      <c r="BP134" s="111"/>
      <c r="BQ134" s="111"/>
      <c r="BR134" s="111"/>
      <c r="BS134" s="111"/>
      <c r="BT134" s="111"/>
      <c r="BU134" s="111"/>
      <c r="BV134" s="111"/>
      <c r="BW134" s="111"/>
      <c r="BX134" s="111"/>
      <c r="BY134" s="111"/>
      <c r="BZ134" s="111"/>
      <c r="CA134" s="111"/>
      <c r="CB134" s="111"/>
      <c r="CC134" s="111"/>
      <c r="CD134" s="110" t="s">
        <v>0</v>
      </c>
      <c r="CE134" s="111"/>
      <c r="CF134" s="111"/>
      <c r="CG134" s="111"/>
      <c r="CH134" s="111"/>
      <c r="CI134" s="111"/>
      <c r="CJ134" s="111"/>
      <c r="CK134" s="111"/>
      <c r="CL134" s="111"/>
      <c r="CM134" s="111"/>
      <c r="CN134" s="111"/>
      <c r="CO134" s="111"/>
      <c r="CP134" s="111"/>
      <c r="CQ134" s="111"/>
      <c r="CR134" s="111"/>
      <c r="CS134" s="111"/>
      <c r="CT134" s="111"/>
      <c r="CU134" s="111"/>
      <c r="CV134" s="111"/>
      <c r="CW134" s="111"/>
      <c r="CX134" s="110" t="s">
        <v>0</v>
      </c>
      <c r="CY134" s="111"/>
      <c r="CZ134" s="111"/>
      <c r="DA134" s="111"/>
      <c r="DB134" s="111"/>
      <c r="DC134" s="111"/>
      <c r="DD134" s="111"/>
      <c r="DE134" s="111"/>
      <c r="DF134" s="111"/>
      <c r="DG134" s="111"/>
      <c r="DH134" s="111"/>
      <c r="DI134" s="111"/>
      <c r="DJ134" s="111"/>
      <c r="DK134" s="111"/>
      <c r="DL134" s="111"/>
      <c r="DM134" s="111"/>
      <c r="DN134" s="111"/>
      <c r="DO134" s="111"/>
      <c r="DP134" s="111"/>
      <c r="DQ134" s="111"/>
      <c r="DR134" s="110" t="s">
        <v>0</v>
      </c>
      <c r="DS134" s="111"/>
      <c r="DT134" s="111"/>
      <c r="DU134" s="111"/>
      <c r="DV134" s="111"/>
      <c r="DW134" s="111"/>
      <c r="DX134" s="111"/>
      <c r="DY134" s="111"/>
      <c r="DZ134" s="111"/>
      <c r="EA134" s="111"/>
      <c r="EB134" s="111"/>
      <c r="EC134" s="111"/>
      <c r="ED134" s="111"/>
      <c r="EE134" s="111"/>
      <c r="EF134" s="111"/>
      <c r="EG134" s="111"/>
      <c r="EH134" s="111"/>
      <c r="EI134" s="111"/>
      <c r="EJ134" s="111"/>
      <c r="EK134" s="111"/>
      <c r="EL134" s="110" t="s">
        <v>0</v>
      </c>
      <c r="EM134" s="111"/>
      <c r="EN134" s="111"/>
      <c r="EO134" s="111"/>
      <c r="EP134" s="111"/>
      <c r="EQ134" s="111"/>
      <c r="ER134" s="111"/>
      <c r="ES134" s="111"/>
      <c r="ET134" s="111"/>
      <c r="EU134" s="111"/>
      <c r="EV134" s="111"/>
      <c r="EW134" s="111"/>
      <c r="EX134" s="111"/>
      <c r="EY134" s="111"/>
      <c r="EZ134" s="111"/>
      <c r="FA134" s="111"/>
      <c r="FB134" s="111"/>
      <c r="FC134" s="111"/>
      <c r="FD134" s="111"/>
      <c r="FE134" s="111"/>
      <c r="FF134" s="110" t="s">
        <v>0</v>
      </c>
      <c r="FG134" s="111"/>
      <c r="FH134" s="111"/>
      <c r="FI134" s="111"/>
      <c r="FJ134" s="111"/>
      <c r="FK134" s="111"/>
      <c r="FL134" s="111"/>
      <c r="FM134" s="111"/>
      <c r="FN134" s="111"/>
      <c r="FO134" s="111"/>
      <c r="FP134" s="111"/>
      <c r="FQ134" s="111"/>
      <c r="FR134" s="111"/>
      <c r="FS134" s="111"/>
      <c r="FT134" s="111"/>
      <c r="FU134" s="111"/>
      <c r="FV134" s="111"/>
      <c r="FW134" s="111"/>
      <c r="FX134" s="111"/>
      <c r="FY134" s="111"/>
      <c r="FZ134" s="110" t="s">
        <v>0</v>
      </c>
      <c r="GA134" s="111"/>
      <c r="GB134" s="111"/>
      <c r="GC134" s="111"/>
      <c r="GD134" s="111"/>
      <c r="GE134" s="111"/>
      <c r="GF134" s="111"/>
      <c r="GG134" s="111"/>
      <c r="GH134" s="111"/>
      <c r="GI134" s="111"/>
      <c r="GJ134" s="111"/>
      <c r="GK134" s="111"/>
      <c r="GL134" s="111"/>
      <c r="GM134" s="111"/>
      <c r="GN134" s="111"/>
      <c r="GO134" s="111"/>
      <c r="GP134" s="111"/>
      <c r="GQ134" s="111"/>
      <c r="GR134" s="111"/>
      <c r="GS134" s="111"/>
    </row>
    <row r="135" spans="1:201" s="70" customFormat="1" ht="30" x14ac:dyDescent="0.25">
      <c r="A135" s="113" t="str">
        <f>$A$35</f>
        <v>Fiscal Accident Quarter Ending</v>
      </c>
      <c r="B135" s="112">
        <v>3</v>
      </c>
      <c r="C135" s="112">
        <f>B135+3</f>
        <v>6</v>
      </c>
      <c r="D135" s="112">
        <f t="shared" ref="D135" si="381">C135+3</f>
        <v>9</v>
      </c>
      <c r="E135" s="112">
        <f t="shared" ref="E135" si="382">D135+3</f>
        <v>12</v>
      </c>
      <c r="F135" s="112">
        <f t="shared" ref="F135" si="383">E135+3</f>
        <v>15</v>
      </c>
      <c r="G135" s="112">
        <f t="shared" ref="G135" si="384">F135+3</f>
        <v>18</v>
      </c>
      <c r="H135" s="112">
        <f t="shared" ref="H135" si="385">G135+3</f>
        <v>21</v>
      </c>
      <c r="I135" s="112">
        <f t="shared" ref="I135" si="386">H135+3</f>
        <v>24</v>
      </c>
      <c r="J135" s="112">
        <f t="shared" ref="J135" si="387">I135+3</f>
        <v>27</v>
      </c>
      <c r="K135" s="112">
        <f t="shared" ref="K135" si="388">J135+3</f>
        <v>30</v>
      </c>
      <c r="L135" s="112">
        <f t="shared" ref="L135" si="389">K135+3</f>
        <v>33</v>
      </c>
      <c r="M135" s="112">
        <f t="shared" ref="M135" si="390">L135+3</f>
        <v>36</v>
      </c>
      <c r="N135" s="112">
        <f t="shared" ref="N135" si="391">M135+3</f>
        <v>39</v>
      </c>
      <c r="O135" s="112">
        <f t="shared" ref="O135" si="392">N135+3</f>
        <v>42</v>
      </c>
      <c r="P135" s="112">
        <f t="shared" ref="P135" si="393">O135+3</f>
        <v>45</v>
      </c>
      <c r="Q135" s="112">
        <f t="shared" ref="Q135" si="394">P135+3</f>
        <v>48</v>
      </c>
      <c r="R135" s="112">
        <f t="shared" ref="R135" si="395">Q135+3</f>
        <v>51</v>
      </c>
      <c r="S135" s="112">
        <f t="shared" ref="S135" si="396">R135+3</f>
        <v>54</v>
      </c>
      <c r="T135" s="112">
        <f t="shared" ref="T135" si="397">S135+3</f>
        <v>57</v>
      </c>
      <c r="U135" s="112">
        <f t="shared" ref="U135" si="398">T135+3</f>
        <v>60</v>
      </c>
      <c r="V135" s="112">
        <f t="shared" ref="V135" si="399">U135+3</f>
        <v>63</v>
      </c>
      <c r="W135" s="112">
        <f t="shared" ref="W135" si="400">V135+3</f>
        <v>66</v>
      </c>
      <c r="X135" s="112">
        <f t="shared" ref="X135" si="401">W135+3</f>
        <v>69</v>
      </c>
      <c r="Y135" s="112">
        <f t="shared" ref="Y135" si="402">X135+3</f>
        <v>72</v>
      </c>
      <c r="Z135" s="112">
        <f t="shared" ref="Z135" si="403">Y135+3</f>
        <v>75</v>
      </c>
      <c r="AA135" s="112">
        <f t="shared" ref="AA135" si="404">Z135+3</f>
        <v>78</v>
      </c>
      <c r="AB135" s="112">
        <f t="shared" ref="AB135" si="405">AA135+3</f>
        <v>81</v>
      </c>
      <c r="AC135" s="112">
        <f t="shared" ref="AC135" si="406">AB135+3</f>
        <v>84</v>
      </c>
      <c r="AD135" s="112">
        <f t="shared" ref="AD135" si="407">AC135+3</f>
        <v>87</v>
      </c>
      <c r="AE135" s="112">
        <f t="shared" ref="AE135" si="408">AD135+3</f>
        <v>90</v>
      </c>
      <c r="AF135" s="112">
        <f t="shared" ref="AF135" si="409">AE135+3</f>
        <v>93</v>
      </c>
      <c r="AG135" s="112">
        <f t="shared" ref="AG135" si="410">AF135+3</f>
        <v>96</v>
      </c>
      <c r="AH135" s="112">
        <f t="shared" ref="AH135" si="411">AG135+3</f>
        <v>99</v>
      </c>
      <c r="AI135" s="112">
        <f t="shared" ref="AI135" si="412">AH135+3</f>
        <v>102</v>
      </c>
      <c r="AJ135" s="112">
        <f t="shared" ref="AJ135" si="413">AI135+3</f>
        <v>105</v>
      </c>
      <c r="AK135" s="112">
        <f t="shared" ref="AK135" si="414">AJ135+3</f>
        <v>108</v>
      </c>
      <c r="AL135" s="112">
        <f t="shared" ref="AL135" si="415">AK135+3</f>
        <v>111</v>
      </c>
      <c r="AM135" s="112">
        <f t="shared" ref="AM135" si="416">AL135+3</f>
        <v>114</v>
      </c>
      <c r="AN135" s="112">
        <f t="shared" ref="AN135" si="417">AM135+3</f>
        <v>117</v>
      </c>
      <c r="AO135" s="112">
        <f t="shared" ref="AO135" si="418">AN135+3</f>
        <v>120</v>
      </c>
      <c r="AP135" s="112">
        <v>3</v>
      </c>
      <c r="AQ135" s="112">
        <f>AP135+3</f>
        <v>6</v>
      </c>
      <c r="AR135" s="112">
        <f t="shared" ref="AR135" si="419">AQ135+3</f>
        <v>9</v>
      </c>
      <c r="AS135" s="112">
        <f t="shared" ref="AS135" si="420">AR135+3</f>
        <v>12</v>
      </c>
      <c r="AT135" s="112">
        <f t="shared" ref="AT135" si="421">AS135+3</f>
        <v>15</v>
      </c>
      <c r="AU135" s="112">
        <f t="shared" ref="AU135" si="422">AT135+3</f>
        <v>18</v>
      </c>
      <c r="AV135" s="112">
        <f t="shared" ref="AV135" si="423">AU135+3</f>
        <v>21</v>
      </c>
      <c r="AW135" s="112">
        <f t="shared" ref="AW135" si="424">AV135+3</f>
        <v>24</v>
      </c>
      <c r="AX135" s="112">
        <f t="shared" ref="AX135" si="425">AW135+3</f>
        <v>27</v>
      </c>
      <c r="AY135" s="112">
        <f t="shared" ref="AY135" si="426">AX135+3</f>
        <v>30</v>
      </c>
      <c r="AZ135" s="112">
        <f t="shared" ref="AZ135" si="427">AY135+3</f>
        <v>33</v>
      </c>
      <c r="BA135" s="112">
        <f t="shared" ref="BA135" si="428">AZ135+3</f>
        <v>36</v>
      </c>
      <c r="BB135" s="112">
        <f t="shared" ref="BB135" si="429">BA135+3</f>
        <v>39</v>
      </c>
      <c r="BC135" s="112">
        <f t="shared" ref="BC135" si="430">BB135+3</f>
        <v>42</v>
      </c>
      <c r="BD135" s="112">
        <f t="shared" ref="BD135" si="431">BC135+3</f>
        <v>45</v>
      </c>
      <c r="BE135" s="112">
        <f t="shared" ref="BE135" si="432">BD135+3</f>
        <v>48</v>
      </c>
      <c r="BF135" s="112">
        <f t="shared" ref="BF135" si="433">BE135+3</f>
        <v>51</v>
      </c>
      <c r="BG135" s="112">
        <f t="shared" ref="BG135" si="434">BF135+3</f>
        <v>54</v>
      </c>
      <c r="BH135" s="112">
        <f t="shared" ref="BH135" si="435">BG135+3</f>
        <v>57</v>
      </c>
      <c r="BI135" s="112">
        <f t="shared" ref="BI135" si="436">BH135+3</f>
        <v>60</v>
      </c>
      <c r="BJ135" s="112">
        <f t="shared" ref="BJ135" si="437">BI135+3</f>
        <v>63</v>
      </c>
      <c r="BK135" s="112">
        <f t="shared" ref="BK135" si="438">BJ135+3</f>
        <v>66</v>
      </c>
      <c r="BL135" s="112">
        <f t="shared" ref="BL135" si="439">BK135+3</f>
        <v>69</v>
      </c>
      <c r="BM135" s="112">
        <f t="shared" ref="BM135" si="440">BL135+3</f>
        <v>72</v>
      </c>
      <c r="BN135" s="112">
        <f t="shared" ref="BN135" si="441">BM135+3</f>
        <v>75</v>
      </c>
      <c r="BO135" s="112">
        <f t="shared" ref="BO135" si="442">BN135+3</f>
        <v>78</v>
      </c>
      <c r="BP135" s="112">
        <f t="shared" ref="BP135" si="443">BO135+3</f>
        <v>81</v>
      </c>
      <c r="BQ135" s="112">
        <f t="shared" ref="BQ135" si="444">BP135+3</f>
        <v>84</v>
      </c>
      <c r="BR135" s="112">
        <f t="shared" ref="BR135" si="445">BQ135+3</f>
        <v>87</v>
      </c>
      <c r="BS135" s="112">
        <f t="shared" ref="BS135" si="446">BR135+3</f>
        <v>90</v>
      </c>
      <c r="BT135" s="112">
        <f t="shared" ref="BT135" si="447">BS135+3</f>
        <v>93</v>
      </c>
      <c r="BU135" s="112">
        <f t="shared" ref="BU135" si="448">BT135+3</f>
        <v>96</v>
      </c>
      <c r="BV135" s="112">
        <f t="shared" ref="BV135" si="449">BU135+3</f>
        <v>99</v>
      </c>
      <c r="BW135" s="112">
        <f t="shared" ref="BW135" si="450">BV135+3</f>
        <v>102</v>
      </c>
      <c r="BX135" s="112">
        <f t="shared" ref="BX135" si="451">BW135+3</f>
        <v>105</v>
      </c>
      <c r="BY135" s="112">
        <f t="shared" ref="BY135" si="452">BX135+3</f>
        <v>108</v>
      </c>
      <c r="BZ135" s="112">
        <f t="shared" ref="BZ135" si="453">BY135+3</f>
        <v>111</v>
      </c>
      <c r="CA135" s="112">
        <f t="shared" ref="CA135" si="454">BZ135+3</f>
        <v>114</v>
      </c>
      <c r="CB135" s="112">
        <f t="shared" ref="CB135" si="455">CA135+3</f>
        <v>117</v>
      </c>
      <c r="CC135" s="112">
        <f t="shared" ref="CC135" si="456">CB135+3</f>
        <v>120</v>
      </c>
      <c r="CD135" s="112">
        <v>3</v>
      </c>
      <c r="CE135" s="112">
        <f>CD135+3</f>
        <v>6</v>
      </c>
      <c r="CF135" s="112">
        <f t="shared" ref="CF135" si="457">CE135+3</f>
        <v>9</v>
      </c>
      <c r="CG135" s="112">
        <f t="shared" ref="CG135" si="458">CF135+3</f>
        <v>12</v>
      </c>
      <c r="CH135" s="112">
        <f t="shared" ref="CH135" si="459">CG135+3</f>
        <v>15</v>
      </c>
      <c r="CI135" s="112">
        <f t="shared" ref="CI135" si="460">CH135+3</f>
        <v>18</v>
      </c>
      <c r="CJ135" s="112">
        <f t="shared" ref="CJ135" si="461">CI135+3</f>
        <v>21</v>
      </c>
      <c r="CK135" s="112">
        <f t="shared" ref="CK135" si="462">CJ135+3</f>
        <v>24</v>
      </c>
      <c r="CL135" s="112">
        <f t="shared" ref="CL135" si="463">CK135+3</f>
        <v>27</v>
      </c>
      <c r="CM135" s="112">
        <f t="shared" ref="CM135" si="464">CL135+3</f>
        <v>30</v>
      </c>
      <c r="CN135" s="112">
        <f t="shared" ref="CN135" si="465">CM135+3</f>
        <v>33</v>
      </c>
      <c r="CO135" s="112">
        <f t="shared" ref="CO135" si="466">CN135+3</f>
        <v>36</v>
      </c>
      <c r="CP135" s="112">
        <f t="shared" ref="CP135" si="467">CO135+3</f>
        <v>39</v>
      </c>
      <c r="CQ135" s="112">
        <f t="shared" ref="CQ135" si="468">CP135+3</f>
        <v>42</v>
      </c>
      <c r="CR135" s="112">
        <f t="shared" ref="CR135" si="469">CQ135+3</f>
        <v>45</v>
      </c>
      <c r="CS135" s="112">
        <f t="shared" ref="CS135" si="470">CR135+3</f>
        <v>48</v>
      </c>
      <c r="CT135" s="112">
        <f t="shared" ref="CT135" si="471">CS135+3</f>
        <v>51</v>
      </c>
      <c r="CU135" s="112">
        <f t="shared" ref="CU135" si="472">CT135+3</f>
        <v>54</v>
      </c>
      <c r="CV135" s="112">
        <f t="shared" ref="CV135" si="473">CU135+3</f>
        <v>57</v>
      </c>
      <c r="CW135" s="112">
        <f t="shared" ref="CW135" si="474">CV135+3</f>
        <v>60</v>
      </c>
      <c r="CX135" s="112">
        <f t="shared" ref="CX135" si="475">CW135+3</f>
        <v>63</v>
      </c>
      <c r="CY135" s="112">
        <f t="shared" ref="CY135" si="476">CX135+3</f>
        <v>66</v>
      </c>
      <c r="CZ135" s="112">
        <f t="shared" ref="CZ135" si="477">CY135+3</f>
        <v>69</v>
      </c>
      <c r="DA135" s="112">
        <f t="shared" ref="DA135" si="478">CZ135+3</f>
        <v>72</v>
      </c>
      <c r="DB135" s="112">
        <f t="shared" ref="DB135" si="479">DA135+3</f>
        <v>75</v>
      </c>
      <c r="DC135" s="112">
        <f t="shared" ref="DC135" si="480">DB135+3</f>
        <v>78</v>
      </c>
      <c r="DD135" s="112">
        <f t="shared" ref="DD135" si="481">DC135+3</f>
        <v>81</v>
      </c>
      <c r="DE135" s="112">
        <f t="shared" ref="DE135" si="482">DD135+3</f>
        <v>84</v>
      </c>
      <c r="DF135" s="112">
        <f t="shared" ref="DF135" si="483">DE135+3</f>
        <v>87</v>
      </c>
      <c r="DG135" s="112">
        <f t="shared" ref="DG135" si="484">DF135+3</f>
        <v>90</v>
      </c>
      <c r="DH135" s="112">
        <f t="shared" ref="DH135" si="485">DG135+3</f>
        <v>93</v>
      </c>
      <c r="DI135" s="112">
        <f t="shared" ref="DI135" si="486">DH135+3</f>
        <v>96</v>
      </c>
      <c r="DJ135" s="112">
        <f t="shared" ref="DJ135" si="487">DI135+3</f>
        <v>99</v>
      </c>
      <c r="DK135" s="112">
        <f t="shared" ref="DK135" si="488">DJ135+3</f>
        <v>102</v>
      </c>
      <c r="DL135" s="112">
        <f t="shared" ref="DL135" si="489">DK135+3</f>
        <v>105</v>
      </c>
      <c r="DM135" s="112">
        <f t="shared" ref="DM135" si="490">DL135+3</f>
        <v>108</v>
      </c>
      <c r="DN135" s="112">
        <f t="shared" ref="DN135" si="491">DM135+3</f>
        <v>111</v>
      </c>
      <c r="DO135" s="112">
        <f t="shared" ref="DO135" si="492">DN135+3</f>
        <v>114</v>
      </c>
      <c r="DP135" s="112">
        <f t="shared" ref="DP135" si="493">DO135+3</f>
        <v>117</v>
      </c>
      <c r="DQ135" s="112">
        <f t="shared" ref="DQ135" si="494">DP135+3</f>
        <v>120</v>
      </c>
      <c r="DR135" s="112">
        <v>3</v>
      </c>
      <c r="DS135" s="112">
        <f>DR135+3</f>
        <v>6</v>
      </c>
      <c r="DT135" s="112">
        <f t="shared" ref="DT135" si="495">DS135+3</f>
        <v>9</v>
      </c>
      <c r="DU135" s="112">
        <f t="shared" ref="DU135" si="496">DT135+3</f>
        <v>12</v>
      </c>
      <c r="DV135" s="112">
        <f t="shared" ref="DV135" si="497">DU135+3</f>
        <v>15</v>
      </c>
      <c r="DW135" s="112">
        <f t="shared" ref="DW135" si="498">DV135+3</f>
        <v>18</v>
      </c>
      <c r="DX135" s="112">
        <f t="shared" ref="DX135" si="499">DW135+3</f>
        <v>21</v>
      </c>
      <c r="DY135" s="112">
        <f t="shared" ref="DY135" si="500">DX135+3</f>
        <v>24</v>
      </c>
      <c r="DZ135" s="112">
        <f t="shared" ref="DZ135" si="501">DY135+3</f>
        <v>27</v>
      </c>
      <c r="EA135" s="112">
        <f t="shared" ref="EA135" si="502">DZ135+3</f>
        <v>30</v>
      </c>
      <c r="EB135" s="112">
        <f t="shared" ref="EB135" si="503">EA135+3</f>
        <v>33</v>
      </c>
      <c r="EC135" s="112">
        <f t="shared" ref="EC135" si="504">EB135+3</f>
        <v>36</v>
      </c>
      <c r="ED135" s="112">
        <f t="shared" ref="ED135" si="505">EC135+3</f>
        <v>39</v>
      </c>
      <c r="EE135" s="112">
        <f t="shared" ref="EE135" si="506">ED135+3</f>
        <v>42</v>
      </c>
      <c r="EF135" s="112">
        <f t="shared" ref="EF135" si="507">EE135+3</f>
        <v>45</v>
      </c>
      <c r="EG135" s="112">
        <f t="shared" ref="EG135" si="508">EF135+3</f>
        <v>48</v>
      </c>
      <c r="EH135" s="112">
        <f t="shared" ref="EH135" si="509">EG135+3</f>
        <v>51</v>
      </c>
      <c r="EI135" s="112">
        <f t="shared" ref="EI135" si="510">EH135+3</f>
        <v>54</v>
      </c>
      <c r="EJ135" s="112">
        <f t="shared" ref="EJ135" si="511">EI135+3</f>
        <v>57</v>
      </c>
      <c r="EK135" s="112">
        <f t="shared" ref="EK135" si="512">EJ135+3</f>
        <v>60</v>
      </c>
      <c r="EL135" s="112">
        <f t="shared" ref="EL135" si="513">EK135+3</f>
        <v>63</v>
      </c>
      <c r="EM135" s="112">
        <f t="shared" ref="EM135" si="514">EL135+3</f>
        <v>66</v>
      </c>
      <c r="EN135" s="112">
        <f t="shared" ref="EN135" si="515">EM135+3</f>
        <v>69</v>
      </c>
      <c r="EO135" s="112">
        <f t="shared" ref="EO135" si="516">EN135+3</f>
        <v>72</v>
      </c>
      <c r="EP135" s="112">
        <f t="shared" ref="EP135" si="517">EO135+3</f>
        <v>75</v>
      </c>
      <c r="EQ135" s="112">
        <f t="shared" ref="EQ135" si="518">EP135+3</f>
        <v>78</v>
      </c>
      <c r="ER135" s="112">
        <f t="shared" ref="ER135" si="519">EQ135+3</f>
        <v>81</v>
      </c>
      <c r="ES135" s="112">
        <f t="shared" ref="ES135" si="520">ER135+3</f>
        <v>84</v>
      </c>
      <c r="ET135" s="112">
        <f t="shared" ref="ET135" si="521">ES135+3</f>
        <v>87</v>
      </c>
      <c r="EU135" s="112">
        <f t="shared" ref="EU135" si="522">ET135+3</f>
        <v>90</v>
      </c>
      <c r="EV135" s="112">
        <f t="shared" ref="EV135" si="523">EU135+3</f>
        <v>93</v>
      </c>
      <c r="EW135" s="112">
        <f t="shared" ref="EW135" si="524">EV135+3</f>
        <v>96</v>
      </c>
      <c r="EX135" s="112">
        <f t="shared" ref="EX135" si="525">EW135+3</f>
        <v>99</v>
      </c>
      <c r="EY135" s="112">
        <f t="shared" ref="EY135" si="526">EX135+3</f>
        <v>102</v>
      </c>
      <c r="EZ135" s="112">
        <f t="shared" ref="EZ135" si="527">EY135+3</f>
        <v>105</v>
      </c>
      <c r="FA135" s="112">
        <f t="shared" ref="FA135" si="528">EZ135+3</f>
        <v>108</v>
      </c>
      <c r="FB135" s="112">
        <f t="shared" ref="FB135" si="529">FA135+3</f>
        <v>111</v>
      </c>
      <c r="FC135" s="112">
        <f t="shared" ref="FC135" si="530">FB135+3</f>
        <v>114</v>
      </c>
      <c r="FD135" s="112">
        <f t="shared" ref="FD135" si="531">FC135+3</f>
        <v>117</v>
      </c>
      <c r="FE135" s="112">
        <f t="shared" ref="FE135" si="532">FD135+3</f>
        <v>120</v>
      </c>
      <c r="FF135" s="112">
        <v>3</v>
      </c>
      <c r="FG135" s="112">
        <f>FF135+3</f>
        <v>6</v>
      </c>
      <c r="FH135" s="112">
        <f t="shared" ref="FH135" si="533">FG135+3</f>
        <v>9</v>
      </c>
      <c r="FI135" s="112">
        <f t="shared" ref="FI135" si="534">FH135+3</f>
        <v>12</v>
      </c>
      <c r="FJ135" s="112">
        <f t="shared" ref="FJ135" si="535">FI135+3</f>
        <v>15</v>
      </c>
      <c r="FK135" s="112">
        <f t="shared" ref="FK135" si="536">FJ135+3</f>
        <v>18</v>
      </c>
      <c r="FL135" s="112">
        <f t="shared" ref="FL135" si="537">FK135+3</f>
        <v>21</v>
      </c>
      <c r="FM135" s="112">
        <f t="shared" ref="FM135" si="538">FL135+3</f>
        <v>24</v>
      </c>
      <c r="FN135" s="112">
        <f t="shared" ref="FN135" si="539">FM135+3</f>
        <v>27</v>
      </c>
      <c r="FO135" s="112">
        <f t="shared" ref="FO135" si="540">FN135+3</f>
        <v>30</v>
      </c>
      <c r="FP135" s="112">
        <f t="shared" ref="FP135" si="541">FO135+3</f>
        <v>33</v>
      </c>
      <c r="FQ135" s="112">
        <f t="shared" ref="FQ135" si="542">FP135+3</f>
        <v>36</v>
      </c>
      <c r="FR135" s="112">
        <f t="shared" ref="FR135" si="543">FQ135+3</f>
        <v>39</v>
      </c>
      <c r="FS135" s="112">
        <f t="shared" ref="FS135" si="544">FR135+3</f>
        <v>42</v>
      </c>
      <c r="FT135" s="112">
        <f t="shared" ref="FT135" si="545">FS135+3</f>
        <v>45</v>
      </c>
      <c r="FU135" s="112">
        <f t="shared" ref="FU135" si="546">FT135+3</f>
        <v>48</v>
      </c>
      <c r="FV135" s="112">
        <f t="shared" ref="FV135" si="547">FU135+3</f>
        <v>51</v>
      </c>
      <c r="FW135" s="112">
        <f t="shared" ref="FW135" si="548">FV135+3</f>
        <v>54</v>
      </c>
      <c r="FX135" s="112">
        <f t="shared" ref="FX135" si="549">FW135+3</f>
        <v>57</v>
      </c>
      <c r="FY135" s="112">
        <f t="shared" ref="FY135" si="550">FX135+3</f>
        <v>60</v>
      </c>
      <c r="FZ135" s="112">
        <f t="shared" ref="FZ135" si="551">FY135+3</f>
        <v>63</v>
      </c>
      <c r="GA135" s="112">
        <f t="shared" ref="GA135" si="552">FZ135+3</f>
        <v>66</v>
      </c>
      <c r="GB135" s="112">
        <f t="shared" ref="GB135" si="553">GA135+3</f>
        <v>69</v>
      </c>
      <c r="GC135" s="112">
        <f t="shared" ref="GC135" si="554">GB135+3</f>
        <v>72</v>
      </c>
      <c r="GD135" s="112">
        <f t="shared" ref="GD135" si="555">GC135+3</f>
        <v>75</v>
      </c>
      <c r="GE135" s="112">
        <f t="shared" ref="GE135" si="556">GD135+3</f>
        <v>78</v>
      </c>
      <c r="GF135" s="112">
        <f t="shared" ref="GF135" si="557">GE135+3</f>
        <v>81</v>
      </c>
      <c r="GG135" s="112">
        <f t="shared" ref="GG135" si="558">GF135+3</f>
        <v>84</v>
      </c>
      <c r="GH135" s="112">
        <f t="shared" ref="GH135" si="559">GG135+3</f>
        <v>87</v>
      </c>
      <c r="GI135" s="112">
        <f t="shared" ref="GI135" si="560">GH135+3</f>
        <v>90</v>
      </c>
      <c r="GJ135" s="112">
        <f t="shared" ref="GJ135" si="561">GI135+3</f>
        <v>93</v>
      </c>
      <c r="GK135" s="112">
        <f t="shared" ref="GK135" si="562">GJ135+3</f>
        <v>96</v>
      </c>
      <c r="GL135" s="112">
        <f t="shared" ref="GL135" si="563">GK135+3</f>
        <v>99</v>
      </c>
      <c r="GM135" s="112">
        <f t="shared" ref="GM135" si="564">GL135+3</f>
        <v>102</v>
      </c>
      <c r="GN135" s="112">
        <f t="shared" ref="GN135" si="565">GM135+3</f>
        <v>105</v>
      </c>
      <c r="GO135" s="112">
        <f t="shared" ref="GO135" si="566">GN135+3</f>
        <v>108</v>
      </c>
      <c r="GP135" s="112">
        <f t="shared" ref="GP135" si="567">GO135+3</f>
        <v>111</v>
      </c>
      <c r="GQ135" s="112">
        <f t="shared" ref="GQ135" si="568">GP135+3</f>
        <v>114</v>
      </c>
      <c r="GR135" s="112">
        <f t="shared" ref="GR135" si="569">GQ135+3</f>
        <v>117</v>
      </c>
      <c r="GS135" s="112">
        <f t="shared" ref="GS135" si="570">GR135+3</f>
        <v>120</v>
      </c>
    </row>
    <row r="136" spans="1:201" x14ac:dyDescent="0.25">
      <c r="A136" s="11">
        <f>$A$36</f>
        <v>20122</v>
      </c>
      <c r="B136" s="7">
        <v>373675.25</v>
      </c>
      <c r="C136" s="7">
        <v>3821261.95</v>
      </c>
      <c r="D136" s="7">
        <v>14305911.73</v>
      </c>
      <c r="E136" s="7">
        <v>25925867.969999999</v>
      </c>
      <c r="F136" s="7">
        <v>35647323.729999997</v>
      </c>
      <c r="G136" s="7">
        <v>44504186.530000001</v>
      </c>
      <c r="H136" s="7">
        <v>50956787.770000003</v>
      </c>
      <c r="I136" s="7">
        <v>55940524.620000005</v>
      </c>
      <c r="J136" s="7">
        <v>63358435.410000004</v>
      </c>
      <c r="K136" s="7">
        <v>67258426.900000006</v>
      </c>
      <c r="L136" s="7">
        <v>69804350.420000002</v>
      </c>
      <c r="M136" s="7">
        <v>73709603.950000003</v>
      </c>
      <c r="N136" s="7">
        <v>79505357.930000007</v>
      </c>
      <c r="O136" s="7">
        <v>83946252.370000005</v>
      </c>
      <c r="P136" s="7">
        <v>88610796.480000004</v>
      </c>
      <c r="Q136" s="7">
        <v>90751545.600000009</v>
      </c>
      <c r="R136" s="7">
        <v>92281657.940000013</v>
      </c>
      <c r="S136" s="7">
        <v>97250528.970000014</v>
      </c>
      <c r="T136" s="7">
        <v>98111236.63000001</v>
      </c>
      <c r="U136" s="7">
        <v>98358295.400000006</v>
      </c>
      <c r="V136" s="7">
        <v>99890001.690000013</v>
      </c>
      <c r="W136" s="7">
        <v>100208951.69000001</v>
      </c>
      <c r="X136" s="7">
        <v>100568951.69000001</v>
      </c>
      <c r="Y136" s="7">
        <v>100614954.89000002</v>
      </c>
      <c r="Z136" s="7">
        <v>101139207.51000002</v>
      </c>
      <c r="AA136" s="7">
        <v>101234207.51000002</v>
      </c>
      <c r="AB136" s="7">
        <v>101255190.85000002</v>
      </c>
      <c r="AC136" s="7">
        <v>101280190.85000002</v>
      </c>
      <c r="AD136" s="7">
        <v>101280190.85000002</v>
      </c>
      <c r="AE136" s="7">
        <v>101280190.85000002</v>
      </c>
      <c r="AF136" s="7">
        <v>101280190.85000002</v>
      </c>
      <c r="AG136" s="7">
        <v>101280190.85000002</v>
      </c>
      <c r="AH136" s="7">
        <v>101289240.81000002</v>
      </c>
      <c r="AI136" s="7">
        <v>101292240.81000002</v>
      </c>
      <c r="AJ136" s="7">
        <v>101292240.81000002</v>
      </c>
      <c r="AK136" s="7">
        <v>101291533.98000002</v>
      </c>
      <c r="AL136" s="7">
        <v>101291533.98000002</v>
      </c>
      <c r="AM136" s="7">
        <v>101291533.98000002</v>
      </c>
      <c r="AN136" s="7">
        <v>101291533.98000002</v>
      </c>
      <c r="AO136" s="7">
        <v>101291533.98000002</v>
      </c>
      <c r="AP136" s="7">
        <v>44959852.299999997</v>
      </c>
      <c r="AQ136" s="7">
        <v>88370984.379999995</v>
      </c>
      <c r="AR136" s="7">
        <v>96671314.039999992</v>
      </c>
      <c r="AS136" s="7">
        <v>99388852.289999992</v>
      </c>
      <c r="AT136" s="7">
        <v>101171409.67999999</v>
      </c>
      <c r="AU136" s="7">
        <v>102060018.17999999</v>
      </c>
      <c r="AV136" s="7">
        <v>102472657.13999999</v>
      </c>
      <c r="AW136" s="7">
        <v>102842656.08999999</v>
      </c>
      <c r="AX136" s="7">
        <v>103110678.58999999</v>
      </c>
      <c r="AY136" s="7">
        <v>103361108.39999999</v>
      </c>
      <c r="AZ136" s="7">
        <v>103478695.81999999</v>
      </c>
      <c r="BA136" s="7">
        <v>103569809.81999999</v>
      </c>
      <c r="BB136" s="7">
        <v>103711222.41999999</v>
      </c>
      <c r="BC136" s="7">
        <v>103737537.33999999</v>
      </c>
      <c r="BD136" s="7">
        <v>103830673.81999999</v>
      </c>
      <c r="BE136" s="7">
        <v>103837318.06999999</v>
      </c>
      <c r="BF136" s="7">
        <v>103840786.58999999</v>
      </c>
      <c r="BG136" s="7">
        <v>103843325.77</v>
      </c>
      <c r="BH136" s="7">
        <v>103847495.77</v>
      </c>
      <c r="BI136" s="7">
        <v>103862495.77</v>
      </c>
      <c r="BJ136" s="7">
        <v>103862495.77</v>
      </c>
      <c r="BK136" s="7">
        <v>103862100.77</v>
      </c>
      <c r="BL136" s="7">
        <v>103862100.77</v>
      </c>
      <c r="BM136" s="7">
        <v>103863985.97999999</v>
      </c>
      <c r="BN136" s="7">
        <v>103863985.97999999</v>
      </c>
      <c r="BO136" s="7">
        <v>103863985.97999999</v>
      </c>
      <c r="BP136" s="7">
        <v>103863985.97999999</v>
      </c>
      <c r="BQ136" s="7">
        <v>103888985.97999999</v>
      </c>
      <c r="BR136" s="7">
        <v>103888985.97999999</v>
      </c>
      <c r="BS136" s="7">
        <v>103888985.97999999</v>
      </c>
      <c r="BT136" s="7">
        <v>103888885.97999999</v>
      </c>
      <c r="BU136" s="7">
        <v>103888885.97999999</v>
      </c>
      <c r="BV136" s="7">
        <v>103888785.97999999</v>
      </c>
      <c r="BW136" s="7">
        <v>103888785.97999999</v>
      </c>
      <c r="BX136" s="7">
        <v>103888785.97999999</v>
      </c>
      <c r="BY136" s="7">
        <v>103888506.32999998</v>
      </c>
      <c r="BZ136" s="7">
        <v>103888506.32999998</v>
      </c>
      <c r="CA136" s="7">
        <v>103888506.32999998</v>
      </c>
      <c r="CB136" s="7">
        <v>103888506.32999998</v>
      </c>
      <c r="CC136" s="7">
        <v>103888506.32999998</v>
      </c>
      <c r="CD136" s="7">
        <v>1896005.22</v>
      </c>
      <c r="CE136" s="7">
        <v>8958248.6799999997</v>
      </c>
      <c r="CF136" s="7">
        <v>12773289.4</v>
      </c>
      <c r="CG136" s="7">
        <v>14338588.52</v>
      </c>
      <c r="CH136" s="7">
        <v>14859478.76</v>
      </c>
      <c r="CI136" s="7">
        <v>15185504.35</v>
      </c>
      <c r="CJ136" s="7">
        <v>15438499.439999999</v>
      </c>
      <c r="CK136" s="7">
        <v>15531799.41</v>
      </c>
      <c r="CL136" s="7">
        <v>15607745.120000001</v>
      </c>
      <c r="CM136" s="7">
        <v>15665136.360000001</v>
      </c>
      <c r="CN136" s="7">
        <v>15691775.870000001</v>
      </c>
      <c r="CO136" s="7">
        <v>15739125.940000001</v>
      </c>
      <c r="CP136" s="7">
        <v>15718000.550000001</v>
      </c>
      <c r="CQ136" s="7">
        <v>15705025.540000001</v>
      </c>
      <c r="CR136" s="7">
        <v>15683376.180000002</v>
      </c>
      <c r="CS136" s="7">
        <v>15665247.180000002</v>
      </c>
      <c r="CT136" s="7">
        <v>15669261.630000001</v>
      </c>
      <c r="CU136" s="7">
        <v>15660562.74</v>
      </c>
      <c r="CV136" s="7">
        <v>15643090.130000001</v>
      </c>
      <c r="CW136" s="7">
        <v>15642459.310000001</v>
      </c>
      <c r="CX136" s="7">
        <v>15643646.65</v>
      </c>
      <c r="CY136" s="7">
        <v>15642354.91</v>
      </c>
      <c r="CZ136" s="7">
        <v>15658087.290000001</v>
      </c>
      <c r="DA136" s="7">
        <v>15656483.290000001</v>
      </c>
      <c r="DB136" s="7">
        <v>15657429.960000001</v>
      </c>
      <c r="DC136" s="7">
        <v>15657429.960000001</v>
      </c>
      <c r="DD136" s="7">
        <v>15654429.960000001</v>
      </c>
      <c r="DE136" s="7">
        <v>15657334.98</v>
      </c>
      <c r="DF136" s="7">
        <v>15653594.93</v>
      </c>
      <c r="DG136" s="7">
        <v>15653887</v>
      </c>
      <c r="DH136" s="7">
        <v>15653339</v>
      </c>
      <c r="DI136" s="7">
        <v>15653339</v>
      </c>
      <c r="DJ136" s="7">
        <v>15653339</v>
      </c>
      <c r="DK136" s="7">
        <v>15653221.74</v>
      </c>
      <c r="DL136" s="7">
        <v>15653221.74</v>
      </c>
      <c r="DM136" s="7">
        <v>15651199.74</v>
      </c>
      <c r="DN136" s="7">
        <v>15651199.74</v>
      </c>
      <c r="DO136" s="7">
        <v>15651199.74</v>
      </c>
      <c r="DP136" s="7">
        <v>15651199.74</v>
      </c>
      <c r="DQ136" s="7">
        <v>15651199.74</v>
      </c>
      <c r="DR136" s="7">
        <v>1016806.71</v>
      </c>
      <c r="DS136" s="7">
        <v>3808238</v>
      </c>
      <c r="DT136" s="7">
        <v>6983093.1899999995</v>
      </c>
      <c r="DU136" s="7">
        <v>11274017.68</v>
      </c>
      <c r="DV136" s="7">
        <v>14743568.57</v>
      </c>
      <c r="DW136" s="7">
        <v>17519824.370000001</v>
      </c>
      <c r="DX136" s="7">
        <v>19170223.390000001</v>
      </c>
      <c r="DY136" s="7">
        <v>20488541.600000001</v>
      </c>
      <c r="DZ136" s="7">
        <v>22667357.700000003</v>
      </c>
      <c r="EA136" s="7">
        <v>24281404.280000001</v>
      </c>
      <c r="EB136" s="7">
        <v>25449260.130000003</v>
      </c>
      <c r="EC136" s="7">
        <v>25889789.760000002</v>
      </c>
      <c r="ED136" s="7">
        <v>26779088.280000001</v>
      </c>
      <c r="EE136" s="7">
        <v>27538808.290000003</v>
      </c>
      <c r="EF136" s="7">
        <v>28389408.790000003</v>
      </c>
      <c r="EG136" s="7">
        <v>29139745.940000001</v>
      </c>
      <c r="EH136" s="7">
        <v>29480543.610000003</v>
      </c>
      <c r="EI136" s="7">
        <v>29782482.610000003</v>
      </c>
      <c r="EJ136" s="7">
        <v>30045585.240000002</v>
      </c>
      <c r="EK136" s="7">
        <v>30315825.860000003</v>
      </c>
      <c r="EL136" s="7">
        <v>30322905.050000004</v>
      </c>
      <c r="EM136" s="7">
        <v>30539139.820000004</v>
      </c>
      <c r="EN136" s="7">
        <v>30611318.310000002</v>
      </c>
      <c r="EO136" s="7">
        <v>30607514.830000002</v>
      </c>
      <c r="EP136" s="7">
        <v>30599986.270000003</v>
      </c>
      <c r="EQ136" s="7">
        <v>30765293.720000003</v>
      </c>
      <c r="ER136" s="7">
        <v>30895309.780000001</v>
      </c>
      <c r="ES136" s="7">
        <v>30908777.240000002</v>
      </c>
      <c r="ET136" s="7">
        <v>30901860.080000002</v>
      </c>
      <c r="EU136" s="7">
        <v>31046870.98</v>
      </c>
      <c r="EV136" s="7">
        <v>31046845.449999999</v>
      </c>
      <c r="EW136" s="7">
        <v>31045031.710000001</v>
      </c>
      <c r="EX136" s="7">
        <v>31054002.560000002</v>
      </c>
      <c r="EY136" s="7">
        <v>31051500.910000004</v>
      </c>
      <c r="EZ136" s="7">
        <v>31049476.770000003</v>
      </c>
      <c r="FA136" s="7">
        <v>31048056.420000002</v>
      </c>
      <c r="FB136" s="7">
        <v>31069786.150000002</v>
      </c>
      <c r="FC136" s="7">
        <v>31067327.800000001</v>
      </c>
      <c r="FD136" s="7">
        <v>31054948.75</v>
      </c>
      <c r="FE136" s="7">
        <v>31052365.510000002</v>
      </c>
      <c r="FF136" s="7">
        <v>26002347.379999999</v>
      </c>
      <c r="FG136" s="7">
        <v>39575705.280000001</v>
      </c>
      <c r="FH136" s="7">
        <v>40109500.359999999</v>
      </c>
      <c r="FI136" s="7">
        <v>40350317.289999999</v>
      </c>
      <c r="FJ136" s="7">
        <v>40503838.07</v>
      </c>
      <c r="FK136" s="7">
        <v>40562108.329999998</v>
      </c>
      <c r="FL136" s="7">
        <v>40608977.649999999</v>
      </c>
      <c r="FM136" s="7">
        <v>40626578.969999999</v>
      </c>
      <c r="FN136" s="7">
        <v>40627857.759999998</v>
      </c>
      <c r="FO136" s="7">
        <v>40633530.299999997</v>
      </c>
      <c r="FP136" s="7">
        <v>40645161.43</v>
      </c>
      <c r="FQ136" s="7">
        <v>40649660.130000003</v>
      </c>
      <c r="FR136" s="7">
        <v>40647725.190000005</v>
      </c>
      <c r="FS136" s="7">
        <v>40659768.850000001</v>
      </c>
      <c r="FT136" s="7">
        <v>40655272.130000003</v>
      </c>
      <c r="FU136" s="7">
        <v>40654892.460000001</v>
      </c>
      <c r="FV136" s="7">
        <v>40654827.390000001</v>
      </c>
      <c r="FW136" s="7">
        <v>40650127.380000003</v>
      </c>
      <c r="FX136" s="7">
        <v>40649842.380000003</v>
      </c>
      <c r="FY136" s="7">
        <v>40649805.010000005</v>
      </c>
      <c r="FZ136" s="7">
        <v>40642674.210000008</v>
      </c>
      <c r="GA136" s="7">
        <v>40642793.400000006</v>
      </c>
      <c r="GB136" s="7">
        <v>40647126.950000003</v>
      </c>
      <c r="GC136" s="7">
        <v>40647184.050000004</v>
      </c>
      <c r="GD136" s="7">
        <v>40647154.050000004</v>
      </c>
      <c r="GE136" s="7">
        <v>40643509.350000001</v>
      </c>
      <c r="GF136" s="7">
        <v>40643808.090000004</v>
      </c>
      <c r="GG136" s="7">
        <v>40644432.420000002</v>
      </c>
      <c r="GH136" s="7">
        <v>40644376.230000004</v>
      </c>
      <c r="GI136" s="7">
        <v>40644234.750000007</v>
      </c>
      <c r="GJ136" s="7">
        <v>40643589.640000008</v>
      </c>
      <c r="GK136" s="7">
        <v>40645049.24000001</v>
      </c>
      <c r="GL136" s="7">
        <v>40647612.400000006</v>
      </c>
      <c r="GM136" s="7">
        <v>40649179.930000007</v>
      </c>
      <c r="GN136" s="7">
        <v>40648996.980000004</v>
      </c>
      <c r="GO136" s="7">
        <v>40648853.950000003</v>
      </c>
      <c r="GP136" s="7">
        <v>40648815.310000002</v>
      </c>
      <c r="GQ136" s="7">
        <v>40648789.080000006</v>
      </c>
      <c r="GR136" s="7">
        <v>40648481.600000009</v>
      </c>
      <c r="GS136" s="7">
        <v>40648287.960000008</v>
      </c>
    </row>
    <row r="137" spans="1:201" x14ac:dyDescent="0.25">
      <c r="A137" s="11">
        <f>$A$37</f>
        <v>20123</v>
      </c>
      <c r="B137" s="7">
        <v>317885.78000000003</v>
      </c>
      <c r="C137" s="7">
        <v>5116926.63</v>
      </c>
      <c r="D137" s="7">
        <v>14575321.66</v>
      </c>
      <c r="E137" s="7">
        <v>27199179.460000001</v>
      </c>
      <c r="F137" s="7">
        <v>39170316.850000001</v>
      </c>
      <c r="G137" s="7">
        <v>48089000.630000003</v>
      </c>
      <c r="H137" s="7">
        <v>54863478.190000005</v>
      </c>
      <c r="I137" s="7">
        <v>62072561.770000003</v>
      </c>
      <c r="J137" s="7">
        <v>71287050.689999998</v>
      </c>
      <c r="K137" s="7">
        <v>76480409.599999994</v>
      </c>
      <c r="L137" s="7">
        <v>80885990.909999996</v>
      </c>
      <c r="M137" s="7">
        <v>85004831.950000003</v>
      </c>
      <c r="N137" s="7">
        <v>89110887.140000001</v>
      </c>
      <c r="O137" s="7">
        <v>92615391.090000004</v>
      </c>
      <c r="P137" s="7">
        <v>96167590.75</v>
      </c>
      <c r="Q137" s="7">
        <v>98843595.170000002</v>
      </c>
      <c r="R137" s="7">
        <v>101321262.87</v>
      </c>
      <c r="S137" s="7">
        <v>102242386.28</v>
      </c>
      <c r="T137" s="7">
        <v>103138005.61</v>
      </c>
      <c r="U137" s="7">
        <v>103521915.37</v>
      </c>
      <c r="V137" s="7">
        <v>103567357.41000001</v>
      </c>
      <c r="W137" s="7">
        <v>103770024.56000002</v>
      </c>
      <c r="X137" s="7">
        <v>103934047.90000002</v>
      </c>
      <c r="Y137" s="7">
        <v>104347678.35000002</v>
      </c>
      <c r="Z137" s="7">
        <v>104371678.35000002</v>
      </c>
      <c r="AA137" s="7">
        <v>104392678.35000002</v>
      </c>
      <c r="AB137" s="7">
        <v>104472678.35000002</v>
      </c>
      <c r="AC137" s="7">
        <v>104601866.35000002</v>
      </c>
      <c r="AD137" s="7">
        <v>104601866.35000002</v>
      </c>
      <c r="AE137" s="7">
        <v>104603558.39000003</v>
      </c>
      <c r="AF137" s="7">
        <v>104608558.39000003</v>
      </c>
      <c r="AG137" s="7">
        <v>104608558.39000003</v>
      </c>
      <c r="AH137" s="7">
        <v>104608558.39000003</v>
      </c>
      <c r="AI137" s="7">
        <v>104608558.39000003</v>
      </c>
      <c r="AJ137" s="7">
        <v>104614258.39000003</v>
      </c>
      <c r="AK137" s="7">
        <v>104614258.39000003</v>
      </c>
      <c r="AL137" s="7">
        <v>104601960.43000004</v>
      </c>
      <c r="AM137" s="7">
        <v>104601960.43000004</v>
      </c>
      <c r="AN137" s="7">
        <v>104601960.43000004</v>
      </c>
      <c r="AO137" s="39" t="s">
        <v>181</v>
      </c>
      <c r="AP137" s="7">
        <v>47964394.18</v>
      </c>
      <c r="AQ137" s="7">
        <v>90982820.49000001</v>
      </c>
      <c r="AR137" s="7">
        <v>99310947.13000001</v>
      </c>
      <c r="AS137" s="7">
        <v>102711245.60000001</v>
      </c>
      <c r="AT137" s="7">
        <v>104192130.97000001</v>
      </c>
      <c r="AU137" s="7">
        <v>105171530.61000001</v>
      </c>
      <c r="AV137" s="7">
        <v>105728698.31000002</v>
      </c>
      <c r="AW137" s="7">
        <v>106076420.78000002</v>
      </c>
      <c r="AX137" s="7">
        <v>106451053.93000002</v>
      </c>
      <c r="AY137" s="7">
        <v>106662832.11000003</v>
      </c>
      <c r="AZ137" s="7">
        <v>106826908.13000003</v>
      </c>
      <c r="BA137" s="7">
        <v>106949886.28000003</v>
      </c>
      <c r="BB137" s="7">
        <v>107029100.17000003</v>
      </c>
      <c r="BC137" s="7">
        <v>107062134.39000003</v>
      </c>
      <c r="BD137" s="7">
        <v>107071087.89000003</v>
      </c>
      <c r="BE137" s="7">
        <v>107070433.66000003</v>
      </c>
      <c r="BF137" s="7">
        <v>107141946.25000003</v>
      </c>
      <c r="BG137" s="7">
        <v>107147712.73000003</v>
      </c>
      <c r="BH137" s="7">
        <v>107189204.53000003</v>
      </c>
      <c r="BI137" s="7">
        <v>107212127.25000003</v>
      </c>
      <c r="BJ137" s="7">
        <v>107212009.63000003</v>
      </c>
      <c r="BK137" s="7">
        <v>107212009.63000003</v>
      </c>
      <c r="BL137" s="7">
        <v>107213333.96000002</v>
      </c>
      <c r="BM137" s="7">
        <v>107215364.96000002</v>
      </c>
      <c r="BN137" s="7">
        <v>107215364.96000002</v>
      </c>
      <c r="BO137" s="7">
        <v>107212188.22000003</v>
      </c>
      <c r="BP137" s="7">
        <v>107212188.22000003</v>
      </c>
      <c r="BQ137" s="7">
        <v>107212188.22000003</v>
      </c>
      <c r="BR137" s="7">
        <v>107212101.99000002</v>
      </c>
      <c r="BS137" s="7">
        <v>107212101.99000002</v>
      </c>
      <c r="BT137" s="7">
        <v>107212101.99000002</v>
      </c>
      <c r="BU137" s="7">
        <v>107209589.65000002</v>
      </c>
      <c r="BV137" s="7">
        <v>107209589.65000002</v>
      </c>
      <c r="BW137" s="7">
        <v>107209589.65000002</v>
      </c>
      <c r="BX137" s="7">
        <v>107206919.65000002</v>
      </c>
      <c r="BY137" s="7">
        <v>107206916.65000002</v>
      </c>
      <c r="BZ137" s="7">
        <v>107206916.65000002</v>
      </c>
      <c r="CA137" s="7">
        <v>107206916.65000002</v>
      </c>
      <c r="CB137" s="7">
        <v>107206916.65000002</v>
      </c>
      <c r="CC137" s="39" t="s">
        <v>181</v>
      </c>
      <c r="CD137" s="7">
        <v>2121220.7200000002</v>
      </c>
      <c r="CE137" s="7">
        <v>8609842.1400000006</v>
      </c>
      <c r="CF137" s="7">
        <v>12343250.17</v>
      </c>
      <c r="CG137" s="7">
        <v>13851741.390000001</v>
      </c>
      <c r="CH137" s="7">
        <v>14694230.09</v>
      </c>
      <c r="CI137" s="7">
        <v>14963755.529999999</v>
      </c>
      <c r="CJ137" s="7">
        <v>15192931.219999999</v>
      </c>
      <c r="CK137" s="7">
        <v>15405280.649999999</v>
      </c>
      <c r="CL137" s="7">
        <v>15565771.889999999</v>
      </c>
      <c r="CM137" s="7">
        <v>15716397.109999999</v>
      </c>
      <c r="CN137" s="7">
        <v>15731898.859999999</v>
      </c>
      <c r="CO137" s="7">
        <v>15716060.809999999</v>
      </c>
      <c r="CP137" s="7">
        <v>15706123.659999998</v>
      </c>
      <c r="CQ137" s="7">
        <v>15706596.289999999</v>
      </c>
      <c r="CR137" s="7">
        <v>15704195.389999999</v>
      </c>
      <c r="CS137" s="7">
        <v>15681491.169999998</v>
      </c>
      <c r="CT137" s="7">
        <v>15690515.159999998</v>
      </c>
      <c r="CU137" s="7">
        <v>15701389.029999997</v>
      </c>
      <c r="CV137" s="7">
        <v>15696494.029999997</v>
      </c>
      <c r="CW137" s="7">
        <v>15704333.819999997</v>
      </c>
      <c r="CX137" s="7">
        <v>15703053.979999997</v>
      </c>
      <c r="CY137" s="7">
        <v>15704066.479999997</v>
      </c>
      <c r="CZ137" s="7">
        <v>15704066.479999997</v>
      </c>
      <c r="DA137" s="7">
        <v>15703912.379999997</v>
      </c>
      <c r="DB137" s="7">
        <v>15703537.449999997</v>
      </c>
      <c r="DC137" s="7">
        <v>15703523.349999998</v>
      </c>
      <c r="DD137" s="7">
        <v>15703223.199999997</v>
      </c>
      <c r="DE137" s="7">
        <v>15702542.199999997</v>
      </c>
      <c r="DF137" s="7">
        <v>15701888.749999998</v>
      </c>
      <c r="DG137" s="7">
        <v>15701888.749999998</v>
      </c>
      <c r="DH137" s="7">
        <v>15701888.749999998</v>
      </c>
      <c r="DI137" s="7">
        <v>15701888.749999998</v>
      </c>
      <c r="DJ137" s="7">
        <v>15701888.749999998</v>
      </c>
      <c r="DK137" s="7">
        <v>15701888.749999998</v>
      </c>
      <c r="DL137" s="7">
        <v>15701888.749999998</v>
      </c>
      <c r="DM137" s="7">
        <v>15700244.239999998</v>
      </c>
      <c r="DN137" s="7">
        <v>15700244.239999998</v>
      </c>
      <c r="DO137" s="7">
        <v>15699529.239999998</v>
      </c>
      <c r="DP137" s="7">
        <v>15699529.239999998</v>
      </c>
      <c r="DQ137" s="39" t="s">
        <v>181</v>
      </c>
      <c r="DR137" s="7">
        <v>1059001.3600000001</v>
      </c>
      <c r="DS137" s="7">
        <v>3320210.8100000005</v>
      </c>
      <c r="DT137" s="7">
        <v>6446538.8200000003</v>
      </c>
      <c r="DU137" s="7">
        <v>9684786.290000001</v>
      </c>
      <c r="DV137" s="7">
        <v>12153900.350000001</v>
      </c>
      <c r="DW137" s="7">
        <v>14177574.060000002</v>
      </c>
      <c r="DX137" s="7">
        <v>15847330.200000003</v>
      </c>
      <c r="DY137" s="7">
        <v>17945422.950000003</v>
      </c>
      <c r="DZ137" s="7">
        <v>19362266.950000003</v>
      </c>
      <c r="EA137" s="7">
        <v>21262157.650000002</v>
      </c>
      <c r="EB137" s="7">
        <v>22654017.82</v>
      </c>
      <c r="EC137" s="7">
        <v>24214064.190000001</v>
      </c>
      <c r="ED137" s="7">
        <v>25055243.240000002</v>
      </c>
      <c r="EE137" s="7">
        <v>25932363.720000003</v>
      </c>
      <c r="EF137" s="7">
        <v>26684193.060000002</v>
      </c>
      <c r="EG137" s="7">
        <v>27311721.870000001</v>
      </c>
      <c r="EH137" s="7">
        <v>27468736.68</v>
      </c>
      <c r="EI137" s="7">
        <v>27648408.68</v>
      </c>
      <c r="EJ137" s="7">
        <v>27814326.91</v>
      </c>
      <c r="EK137" s="7">
        <v>28000177.760000002</v>
      </c>
      <c r="EL137" s="7">
        <v>28215722.25</v>
      </c>
      <c r="EM137" s="7">
        <v>28510419.550000001</v>
      </c>
      <c r="EN137" s="7">
        <v>28519821.400000002</v>
      </c>
      <c r="EO137" s="7">
        <v>28599818.890000001</v>
      </c>
      <c r="EP137" s="7">
        <v>28698623.34</v>
      </c>
      <c r="EQ137" s="7">
        <v>28721147.010000002</v>
      </c>
      <c r="ER137" s="7">
        <v>28760191.98</v>
      </c>
      <c r="ES137" s="7">
        <v>28741559.830000002</v>
      </c>
      <c r="ET137" s="7">
        <v>28792217.200000003</v>
      </c>
      <c r="EU137" s="7">
        <v>28790483.660000004</v>
      </c>
      <c r="EV137" s="7">
        <v>28858541.390000004</v>
      </c>
      <c r="EW137" s="7">
        <v>28880616.960000005</v>
      </c>
      <c r="EX137" s="7">
        <v>28877907.170000006</v>
      </c>
      <c r="EY137" s="7">
        <v>28881332.450000007</v>
      </c>
      <c r="EZ137" s="7">
        <v>29089557.510000005</v>
      </c>
      <c r="FA137" s="7">
        <v>29080877.630000006</v>
      </c>
      <c r="FB137" s="7">
        <v>29244241.490000006</v>
      </c>
      <c r="FC137" s="7">
        <v>29228548.800000004</v>
      </c>
      <c r="FD137" s="7">
        <v>29222596.840000004</v>
      </c>
      <c r="FE137" s="39" t="s">
        <v>181</v>
      </c>
      <c r="FF137" s="7">
        <v>28406159.09</v>
      </c>
      <c r="FG137" s="7">
        <v>42253007.18</v>
      </c>
      <c r="FH137" s="7">
        <v>43007250.890000001</v>
      </c>
      <c r="FI137" s="7">
        <v>43385845.520000003</v>
      </c>
      <c r="FJ137" s="7">
        <v>43506452.120000005</v>
      </c>
      <c r="FK137" s="7">
        <v>43534987.450000003</v>
      </c>
      <c r="FL137" s="7">
        <v>43539764.220000006</v>
      </c>
      <c r="FM137" s="7">
        <v>43535092.800000004</v>
      </c>
      <c r="FN137" s="7">
        <v>43542460.920000002</v>
      </c>
      <c r="FO137" s="7">
        <v>43554398.760000005</v>
      </c>
      <c r="FP137" s="7">
        <v>43567550.910000004</v>
      </c>
      <c r="FQ137" s="7">
        <v>43567542.670000002</v>
      </c>
      <c r="FR137" s="7">
        <v>43583154.340000004</v>
      </c>
      <c r="FS137" s="7">
        <v>43581050.450000003</v>
      </c>
      <c r="FT137" s="7">
        <v>43579696.340000004</v>
      </c>
      <c r="FU137" s="7">
        <v>43577367.160000004</v>
      </c>
      <c r="FV137" s="7">
        <v>43555727.57</v>
      </c>
      <c r="FW137" s="7">
        <v>43559825.579999998</v>
      </c>
      <c r="FX137" s="7">
        <v>43559849.32</v>
      </c>
      <c r="FY137" s="7">
        <v>43563751.950000003</v>
      </c>
      <c r="FZ137" s="7">
        <v>43567826.57</v>
      </c>
      <c r="GA137" s="7">
        <v>43571366.520000003</v>
      </c>
      <c r="GB137" s="7">
        <v>43572173.280000001</v>
      </c>
      <c r="GC137" s="7">
        <v>43572173.280000001</v>
      </c>
      <c r="GD137" s="7">
        <v>43572540.109999999</v>
      </c>
      <c r="GE137" s="7">
        <v>43577470.490000002</v>
      </c>
      <c r="GF137" s="7">
        <v>43577781.719999999</v>
      </c>
      <c r="GG137" s="7">
        <v>43578485.07</v>
      </c>
      <c r="GH137" s="7">
        <v>43579234.240000002</v>
      </c>
      <c r="GI137" s="7">
        <v>43579917.07</v>
      </c>
      <c r="GJ137" s="7">
        <v>43579917.07</v>
      </c>
      <c r="GK137" s="7">
        <v>43579917.07</v>
      </c>
      <c r="GL137" s="7">
        <v>43579917.07</v>
      </c>
      <c r="GM137" s="7">
        <v>43580411.07</v>
      </c>
      <c r="GN137" s="7">
        <v>43580411.07</v>
      </c>
      <c r="GO137" s="7">
        <v>43580411.07</v>
      </c>
      <c r="GP137" s="7">
        <v>43580411.07</v>
      </c>
      <c r="GQ137" s="7">
        <v>43580411.07</v>
      </c>
      <c r="GR137" s="7">
        <v>43580411.07</v>
      </c>
      <c r="GS137" s="39" t="s">
        <v>181</v>
      </c>
    </row>
    <row r="138" spans="1:201" x14ac:dyDescent="0.25">
      <c r="A138" s="11">
        <f>$A$38</f>
        <v>20124</v>
      </c>
      <c r="B138" s="7">
        <v>450703.14</v>
      </c>
      <c r="C138" s="7">
        <v>4696111.42</v>
      </c>
      <c r="D138" s="7">
        <v>16402609.84</v>
      </c>
      <c r="E138" s="7">
        <v>31129069.699999999</v>
      </c>
      <c r="F138" s="7">
        <v>40847304.299999997</v>
      </c>
      <c r="G138" s="7">
        <v>51853679.209999993</v>
      </c>
      <c r="H138" s="7">
        <v>60266633.839999996</v>
      </c>
      <c r="I138" s="7">
        <v>68850685.459999993</v>
      </c>
      <c r="J138" s="7">
        <v>76942698.199999988</v>
      </c>
      <c r="K138" s="7">
        <v>82302644.859999985</v>
      </c>
      <c r="L138" s="7">
        <v>88003232.659999982</v>
      </c>
      <c r="M138" s="7">
        <v>93449628.979999989</v>
      </c>
      <c r="N138" s="7">
        <v>99543727.929999992</v>
      </c>
      <c r="O138" s="7">
        <v>103902575.13999999</v>
      </c>
      <c r="P138" s="7">
        <v>106939261.39999999</v>
      </c>
      <c r="Q138" s="7">
        <v>110234037.8</v>
      </c>
      <c r="R138" s="7">
        <v>111645632.98</v>
      </c>
      <c r="S138" s="7">
        <v>112533823.53</v>
      </c>
      <c r="T138" s="7">
        <v>112837863.67</v>
      </c>
      <c r="U138" s="7">
        <v>113420283.14</v>
      </c>
      <c r="V138" s="7">
        <v>114862156.14</v>
      </c>
      <c r="W138" s="7">
        <v>115150595.73</v>
      </c>
      <c r="X138" s="7">
        <v>115354150.25</v>
      </c>
      <c r="Y138" s="7">
        <v>115434048.95</v>
      </c>
      <c r="Z138" s="7">
        <v>115614778.96000001</v>
      </c>
      <c r="AA138" s="7">
        <v>115875478.95</v>
      </c>
      <c r="AB138" s="7">
        <v>115930201.57000001</v>
      </c>
      <c r="AC138" s="7">
        <v>116229701.57000001</v>
      </c>
      <c r="AD138" s="7">
        <v>116228952.59</v>
      </c>
      <c r="AE138" s="7">
        <v>116228952.59</v>
      </c>
      <c r="AF138" s="7">
        <v>116228952.59</v>
      </c>
      <c r="AG138" s="7">
        <v>116228952.59</v>
      </c>
      <c r="AH138" s="7">
        <v>116251799.05</v>
      </c>
      <c r="AI138" s="7">
        <v>116269145.05</v>
      </c>
      <c r="AJ138" s="7">
        <v>116269145.05</v>
      </c>
      <c r="AK138" s="7">
        <v>116273145.05</v>
      </c>
      <c r="AL138" s="7">
        <v>116273145.05</v>
      </c>
      <c r="AM138" s="7">
        <v>116342555.45999999</v>
      </c>
      <c r="AN138" s="39" t="s">
        <v>181</v>
      </c>
      <c r="AO138" s="39" t="s">
        <v>181</v>
      </c>
      <c r="AP138" s="7">
        <v>49822314.549999997</v>
      </c>
      <c r="AQ138" s="7">
        <v>94455671.939999998</v>
      </c>
      <c r="AR138" s="7">
        <v>104015202.89</v>
      </c>
      <c r="AS138" s="7">
        <v>107926955.55</v>
      </c>
      <c r="AT138" s="7">
        <v>109574009.39999999</v>
      </c>
      <c r="AU138" s="7">
        <v>110540301.24999999</v>
      </c>
      <c r="AV138" s="7">
        <v>110944098.08999999</v>
      </c>
      <c r="AW138" s="7">
        <v>111415455.58999999</v>
      </c>
      <c r="AX138" s="7">
        <v>111741480.60999998</v>
      </c>
      <c r="AY138" s="7">
        <v>111874195.99999999</v>
      </c>
      <c r="AZ138" s="7">
        <v>112005839.81999998</v>
      </c>
      <c r="BA138" s="7">
        <v>112044467.65999998</v>
      </c>
      <c r="BB138" s="7">
        <v>112186814.27999999</v>
      </c>
      <c r="BC138" s="7">
        <v>112227387.44999999</v>
      </c>
      <c r="BD138" s="7">
        <v>112425019.11999999</v>
      </c>
      <c r="BE138" s="7">
        <v>112436694.74999999</v>
      </c>
      <c r="BF138" s="7">
        <v>112444138.24999999</v>
      </c>
      <c r="BG138" s="7">
        <v>112445138.24999999</v>
      </c>
      <c r="BH138" s="7">
        <v>112445094.34999998</v>
      </c>
      <c r="BI138" s="7">
        <v>112444212.79999998</v>
      </c>
      <c r="BJ138" s="7">
        <v>112444212.79999998</v>
      </c>
      <c r="BK138" s="7">
        <v>112437753.05999999</v>
      </c>
      <c r="BL138" s="7">
        <v>112444265.04999998</v>
      </c>
      <c r="BM138" s="7">
        <v>112443965.04999998</v>
      </c>
      <c r="BN138" s="7">
        <v>112443815.04999998</v>
      </c>
      <c r="BO138" s="7">
        <v>112446576.99999999</v>
      </c>
      <c r="BP138" s="7">
        <v>112446576.99999999</v>
      </c>
      <c r="BQ138" s="7">
        <v>112448518.63999999</v>
      </c>
      <c r="BR138" s="7">
        <v>112448418.63999999</v>
      </c>
      <c r="BS138" s="7">
        <v>112448418.63999999</v>
      </c>
      <c r="BT138" s="7">
        <v>112448368.63999999</v>
      </c>
      <c r="BU138" s="7">
        <v>112448368.63999999</v>
      </c>
      <c r="BV138" s="7">
        <v>112448368.63999999</v>
      </c>
      <c r="BW138" s="7">
        <v>112448183.63999999</v>
      </c>
      <c r="BX138" s="7">
        <v>112447758.63999999</v>
      </c>
      <c r="BY138" s="7">
        <v>112447758.63999999</v>
      </c>
      <c r="BZ138" s="7">
        <v>112447708.63999999</v>
      </c>
      <c r="CA138" s="7">
        <v>112447608.63999999</v>
      </c>
      <c r="CB138" s="39" t="s">
        <v>181</v>
      </c>
      <c r="CC138" s="39" t="s">
        <v>181</v>
      </c>
      <c r="CD138" s="7">
        <v>2744888.2</v>
      </c>
      <c r="CE138" s="7">
        <v>9878157.6500000004</v>
      </c>
      <c r="CF138" s="7">
        <v>13652480.040000001</v>
      </c>
      <c r="CG138" s="7">
        <v>15197875.120000001</v>
      </c>
      <c r="CH138" s="7">
        <v>16024031.810000001</v>
      </c>
      <c r="CI138" s="7">
        <v>16182221.85</v>
      </c>
      <c r="CJ138" s="7">
        <v>16417430.029999999</v>
      </c>
      <c r="CK138" s="7">
        <v>16589969.689999999</v>
      </c>
      <c r="CL138" s="7">
        <v>16579016.529999999</v>
      </c>
      <c r="CM138" s="7">
        <v>16599420.74</v>
      </c>
      <c r="CN138" s="7">
        <v>16587132.77</v>
      </c>
      <c r="CO138" s="7">
        <v>16608352.289999999</v>
      </c>
      <c r="CP138" s="7">
        <v>16601035.319999998</v>
      </c>
      <c r="CQ138" s="7">
        <v>16555414.669999998</v>
      </c>
      <c r="CR138" s="7">
        <v>16558687.579999998</v>
      </c>
      <c r="CS138" s="7">
        <v>16567625.939999998</v>
      </c>
      <c r="CT138" s="7">
        <v>16549817.999999998</v>
      </c>
      <c r="CU138" s="7">
        <v>16552222.839999998</v>
      </c>
      <c r="CV138" s="7">
        <v>16554341.849999998</v>
      </c>
      <c r="CW138" s="7">
        <v>16555476.749999998</v>
      </c>
      <c r="CX138" s="7">
        <v>16554652.749999998</v>
      </c>
      <c r="CY138" s="7">
        <v>16547589.709999999</v>
      </c>
      <c r="CZ138" s="7">
        <v>16543890.93</v>
      </c>
      <c r="DA138" s="7">
        <v>16539493.93</v>
      </c>
      <c r="DB138" s="7">
        <v>16539179.43</v>
      </c>
      <c r="DC138" s="7">
        <v>16539098.43</v>
      </c>
      <c r="DD138" s="7">
        <v>16539649.199999999</v>
      </c>
      <c r="DE138" s="7">
        <v>16539282.219999999</v>
      </c>
      <c r="DF138" s="7">
        <v>16539039.619999999</v>
      </c>
      <c r="DG138" s="7">
        <v>16538877.629999999</v>
      </c>
      <c r="DH138" s="7">
        <v>16538877.629999999</v>
      </c>
      <c r="DI138" s="7">
        <v>16538877.629999999</v>
      </c>
      <c r="DJ138" s="7">
        <v>16539123.629999999</v>
      </c>
      <c r="DK138" s="7">
        <v>16541522.899999999</v>
      </c>
      <c r="DL138" s="7">
        <v>16541522.899999999</v>
      </c>
      <c r="DM138" s="7">
        <v>16541522.899999999</v>
      </c>
      <c r="DN138" s="7">
        <v>16534372.899999999</v>
      </c>
      <c r="DO138" s="7">
        <v>16534372.899999999</v>
      </c>
      <c r="DP138" s="39" t="s">
        <v>181</v>
      </c>
      <c r="DQ138" s="39" t="s">
        <v>181</v>
      </c>
      <c r="DR138" s="7">
        <v>1197785.21</v>
      </c>
      <c r="DS138" s="7">
        <v>4266228.1400000006</v>
      </c>
      <c r="DT138" s="7">
        <v>8377292.2600000007</v>
      </c>
      <c r="DU138" s="7">
        <v>13347039.66</v>
      </c>
      <c r="DV138" s="7">
        <v>16283104.530000001</v>
      </c>
      <c r="DW138" s="7">
        <v>19122539.73</v>
      </c>
      <c r="DX138" s="7">
        <v>20815693.190000001</v>
      </c>
      <c r="DY138" s="7">
        <v>23667087.770000003</v>
      </c>
      <c r="DZ138" s="7">
        <v>25517360.380000003</v>
      </c>
      <c r="EA138" s="7">
        <v>26847029.700000003</v>
      </c>
      <c r="EB138" s="7">
        <v>28499621.090000004</v>
      </c>
      <c r="EC138" s="7">
        <v>29952836.680000003</v>
      </c>
      <c r="ED138" s="7">
        <v>30744679.580000002</v>
      </c>
      <c r="EE138" s="7">
        <v>31333383.870000001</v>
      </c>
      <c r="EF138" s="7">
        <v>31797495.260000002</v>
      </c>
      <c r="EG138" s="7">
        <v>32504147.34</v>
      </c>
      <c r="EH138" s="7">
        <v>32774640.620000001</v>
      </c>
      <c r="EI138" s="7">
        <v>32947057.27</v>
      </c>
      <c r="EJ138" s="7">
        <v>33018868.690000001</v>
      </c>
      <c r="EK138" s="7">
        <v>33029427.32</v>
      </c>
      <c r="EL138" s="7">
        <v>33072696.68</v>
      </c>
      <c r="EM138" s="7">
        <v>33193434.419999998</v>
      </c>
      <c r="EN138" s="7">
        <v>33481341.969999999</v>
      </c>
      <c r="EO138" s="7">
        <v>33883799.640000001</v>
      </c>
      <c r="EP138" s="7">
        <v>33970433.369999997</v>
      </c>
      <c r="EQ138" s="7">
        <v>34199173.25</v>
      </c>
      <c r="ER138" s="7">
        <v>34388270.840000004</v>
      </c>
      <c r="ES138" s="7">
        <v>34389072.290000007</v>
      </c>
      <c r="ET138" s="7">
        <v>34548912.610000007</v>
      </c>
      <c r="EU138" s="7">
        <v>34555685.670000009</v>
      </c>
      <c r="EV138" s="7">
        <v>34636500.160000011</v>
      </c>
      <c r="EW138" s="7">
        <v>34666885.160000011</v>
      </c>
      <c r="EX138" s="7">
        <v>34672510.820000008</v>
      </c>
      <c r="EY138" s="7">
        <v>34670042.500000007</v>
      </c>
      <c r="EZ138" s="7">
        <v>34701731.390000008</v>
      </c>
      <c r="FA138" s="7">
        <v>34680102.13000001</v>
      </c>
      <c r="FB138" s="7">
        <v>34649608.460000008</v>
      </c>
      <c r="FC138" s="7">
        <v>34648154.13000001</v>
      </c>
      <c r="FD138" s="39" t="s">
        <v>181</v>
      </c>
      <c r="FE138" s="39" t="s">
        <v>181</v>
      </c>
      <c r="FF138" s="7">
        <v>28011331.780000001</v>
      </c>
      <c r="FG138" s="7">
        <v>41865383.200000003</v>
      </c>
      <c r="FH138" s="7">
        <v>42458607.270000003</v>
      </c>
      <c r="FI138" s="7">
        <v>42795114.190000005</v>
      </c>
      <c r="FJ138" s="7">
        <v>42985795.360000007</v>
      </c>
      <c r="FK138" s="7">
        <v>43032953.660000004</v>
      </c>
      <c r="FL138" s="7">
        <v>43081859.360000007</v>
      </c>
      <c r="FM138" s="7">
        <v>43098950.20000001</v>
      </c>
      <c r="FN138" s="7">
        <v>43089875.720000014</v>
      </c>
      <c r="FO138" s="7">
        <v>43080236.330000013</v>
      </c>
      <c r="FP138" s="7">
        <v>43063550.960000016</v>
      </c>
      <c r="FQ138" s="7">
        <v>43039273.140000015</v>
      </c>
      <c r="FR138" s="7">
        <v>43055710.770000018</v>
      </c>
      <c r="FS138" s="7">
        <v>43069311.19000002</v>
      </c>
      <c r="FT138" s="7">
        <v>43142243.560000017</v>
      </c>
      <c r="FU138" s="7">
        <v>43133495.890000015</v>
      </c>
      <c r="FV138" s="7">
        <v>43130436.140000015</v>
      </c>
      <c r="FW138" s="7">
        <v>43118464.900000013</v>
      </c>
      <c r="FX138" s="7">
        <v>43143697.230000012</v>
      </c>
      <c r="FY138" s="7">
        <v>43144208.020000011</v>
      </c>
      <c r="FZ138" s="7">
        <v>43144501.180000007</v>
      </c>
      <c r="GA138" s="7">
        <v>43146717.400000006</v>
      </c>
      <c r="GB138" s="7">
        <v>43146645.760000005</v>
      </c>
      <c r="GC138" s="7">
        <v>43146854.180000007</v>
      </c>
      <c r="GD138" s="7">
        <v>43148478.730000004</v>
      </c>
      <c r="GE138" s="7">
        <v>43148478.730000004</v>
      </c>
      <c r="GF138" s="7">
        <v>43148538.730000004</v>
      </c>
      <c r="GG138" s="7">
        <v>43148568.730000004</v>
      </c>
      <c r="GH138" s="7">
        <v>43151353.110000007</v>
      </c>
      <c r="GI138" s="7">
        <v>43155451.840000004</v>
      </c>
      <c r="GJ138" s="7">
        <v>43155243.640000001</v>
      </c>
      <c r="GK138" s="7">
        <v>43155264.240000002</v>
      </c>
      <c r="GL138" s="7">
        <v>43156777.539999999</v>
      </c>
      <c r="GM138" s="7">
        <v>43157495.329999998</v>
      </c>
      <c r="GN138" s="7">
        <v>43157675.729999997</v>
      </c>
      <c r="GO138" s="7">
        <v>43157606.43</v>
      </c>
      <c r="GP138" s="7">
        <v>43151651.75</v>
      </c>
      <c r="GQ138" s="7">
        <v>43151806.229999997</v>
      </c>
      <c r="GR138" s="39" t="s">
        <v>181</v>
      </c>
      <c r="GS138" s="39" t="s">
        <v>181</v>
      </c>
    </row>
    <row r="139" spans="1:201" x14ac:dyDescent="0.25">
      <c r="A139" s="11">
        <f>$A$39</f>
        <v>20131</v>
      </c>
      <c r="B139" s="7">
        <v>381763.2</v>
      </c>
      <c r="C139" s="7">
        <v>4017365.02</v>
      </c>
      <c r="D139" s="7">
        <v>15539429.889999999</v>
      </c>
      <c r="E139" s="7">
        <v>27878762.52</v>
      </c>
      <c r="F139" s="7">
        <v>37008598.490000002</v>
      </c>
      <c r="G139" s="7">
        <v>47357866.130000003</v>
      </c>
      <c r="H139" s="7">
        <v>52938621.230000004</v>
      </c>
      <c r="I139" s="7">
        <v>59880169.550000004</v>
      </c>
      <c r="J139" s="7">
        <v>68223426.230000004</v>
      </c>
      <c r="K139" s="7">
        <v>73806953.25</v>
      </c>
      <c r="L139" s="7">
        <v>79003016.409999996</v>
      </c>
      <c r="M139" s="7">
        <v>84732090.50999999</v>
      </c>
      <c r="N139" s="7">
        <v>89306808.499999985</v>
      </c>
      <c r="O139" s="7">
        <v>93882584.36999999</v>
      </c>
      <c r="P139" s="7">
        <v>108809112.42999999</v>
      </c>
      <c r="Q139" s="7">
        <v>111169968.39999999</v>
      </c>
      <c r="R139" s="7">
        <v>114002136.94999999</v>
      </c>
      <c r="S139" s="7">
        <v>115131079.51999998</v>
      </c>
      <c r="T139" s="7">
        <v>116059941.11999997</v>
      </c>
      <c r="U139" s="7">
        <v>118031971.38999997</v>
      </c>
      <c r="V139" s="7">
        <v>118712338.33999997</v>
      </c>
      <c r="W139" s="7">
        <v>118980871.96999997</v>
      </c>
      <c r="X139" s="7">
        <v>119037984.84999996</v>
      </c>
      <c r="Y139" s="7">
        <v>119072631.93999997</v>
      </c>
      <c r="Z139" s="7">
        <v>119075851.93999997</v>
      </c>
      <c r="AA139" s="7">
        <v>119090761.93999997</v>
      </c>
      <c r="AB139" s="7">
        <v>119090761.93999997</v>
      </c>
      <c r="AC139" s="7">
        <v>119123063.85999997</v>
      </c>
      <c r="AD139" s="7">
        <v>119126343.85999997</v>
      </c>
      <c r="AE139" s="7">
        <v>119148313.85999997</v>
      </c>
      <c r="AF139" s="7">
        <v>119155783.85999997</v>
      </c>
      <c r="AG139" s="7">
        <v>119155623.85999997</v>
      </c>
      <c r="AH139" s="7">
        <v>119190820.35999997</v>
      </c>
      <c r="AI139" s="7">
        <v>119190820.35999997</v>
      </c>
      <c r="AJ139" s="7">
        <v>119190820.35999997</v>
      </c>
      <c r="AK139" s="7">
        <v>119190820.35999997</v>
      </c>
      <c r="AL139" s="7">
        <v>119188421.82999997</v>
      </c>
      <c r="AM139" s="39" t="s">
        <v>181</v>
      </c>
      <c r="AN139" s="39" t="s">
        <v>181</v>
      </c>
      <c r="AO139" s="39" t="s">
        <v>181</v>
      </c>
      <c r="AP139" s="7">
        <v>46816345.600000001</v>
      </c>
      <c r="AQ139" s="7">
        <v>87726291.430000007</v>
      </c>
      <c r="AR139" s="7">
        <v>97051178.670000002</v>
      </c>
      <c r="AS139" s="7">
        <v>100493057.54000001</v>
      </c>
      <c r="AT139" s="7">
        <v>102127175.89</v>
      </c>
      <c r="AU139" s="7">
        <v>103031427.67</v>
      </c>
      <c r="AV139" s="7">
        <v>103584150.27</v>
      </c>
      <c r="AW139" s="7">
        <v>103897393.59999999</v>
      </c>
      <c r="AX139" s="7">
        <v>104119604.30999999</v>
      </c>
      <c r="AY139" s="7">
        <v>104239319.69999999</v>
      </c>
      <c r="AZ139" s="7">
        <v>104384030.60999998</v>
      </c>
      <c r="BA139" s="7">
        <v>104441145.05999999</v>
      </c>
      <c r="BB139" s="7">
        <v>104591272.31999999</v>
      </c>
      <c r="BC139" s="7">
        <v>104689614.06999999</v>
      </c>
      <c r="BD139" s="7">
        <v>104691316.69999999</v>
      </c>
      <c r="BE139" s="7">
        <v>104707961.48999999</v>
      </c>
      <c r="BF139" s="7">
        <v>104730270.00999999</v>
      </c>
      <c r="BG139" s="7">
        <v>104730468.16999999</v>
      </c>
      <c r="BH139" s="7">
        <v>104730468.16999999</v>
      </c>
      <c r="BI139" s="7">
        <v>104730457.75999999</v>
      </c>
      <c r="BJ139" s="7">
        <v>104730457.75999999</v>
      </c>
      <c r="BK139" s="7">
        <v>104730457.75999999</v>
      </c>
      <c r="BL139" s="7">
        <v>104715648.44999999</v>
      </c>
      <c r="BM139" s="7">
        <v>104715648.44999999</v>
      </c>
      <c r="BN139" s="7">
        <v>104715648.44999999</v>
      </c>
      <c r="BO139" s="7">
        <v>104715648.44999999</v>
      </c>
      <c r="BP139" s="7">
        <v>104715648.44999999</v>
      </c>
      <c r="BQ139" s="7">
        <v>104715648.44999999</v>
      </c>
      <c r="BR139" s="7">
        <v>104715648.44999999</v>
      </c>
      <c r="BS139" s="7">
        <v>104715648.44999999</v>
      </c>
      <c r="BT139" s="7">
        <v>104715648.44999999</v>
      </c>
      <c r="BU139" s="7">
        <v>104715648.44999999</v>
      </c>
      <c r="BV139" s="7">
        <v>104715648.44999999</v>
      </c>
      <c r="BW139" s="7">
        <v>104715648.44999999</v>
      </c>
      <c r="BX139" s="7">
        <v>104715648.44999999</v>
      </c>
      <c r="BY139" s="7">
        <v>104715648.44999999</v>
      </c>
      <c r="BZ139" s="7">
        <v>104715648.44999999</v>
      </c>
      <c r="CA139" s="39" t="s">
        <v>181</v>
      </c>
      <c r="CB139" s="39" t="s">
        <v>181</v>
      </c>
      <c r="CC139" s="39" t="s">
        <v>181</v>
      </c>
      <c r="CD139" s="7">
        <v>2723725.22</v>
      </c>
      <c r="CE139" s="7">
        <v>9341027.8300000001</v>
      </c>
      <c r="CF139" s="7">
        <v>12846528.699999999</v>
      </c>
      <c r="CG139" s="7">
        <v>14313483</v>
      </c>
      <c r="CH139" s="7">
        <v>15147076.289999999</v>
      </c>
      <c r="CI139" s="7">
        <v>15396178.159999998</v>
      </c>
      <c r="CJ139" s="7">
        <v>15713673.409999998</v>
      </c>
      <c r="CK139" s="7">
        <v>15882055.349999998</v>
      </c>
      <c r="CL139" s="7">
        <v>15969825.479999999</v>
      </c>
      <c r="CM139" s="7">
        <v>15939746.559999999</v>
      </c>
      <c r="CN139" s="7">
        <v>15909920.389999999</v>
      </c>
      <c r="CO139" s="7">
        <v>15939674.809999999</v>
      </c>
      <c r="CP139" s="7">
        <v>15884158.259999998</v>
      </c>
      <c r="CQ139" s="7">
        <v>15858029.289999997</v>
      </c>
      <c r="CR139" s="7">
        <v>15839371.209999997</v>
      </c>
      <c r="CS139" s="7">
        <v>15827961.569999997</v>
      </c>
      <c r="CT139" s="7">
        <v>15843098.009999996</v>
      </c>
      <c r="CU139" s="7">
        <v>15837145.439999996</v>
      </c>
      <c r="CV139" s="7">
        <v>15943011.039999995</v>
      </c>
      <c r="CW139" s="7">
        <v>15927323.459999995</v>
      </c>
      <c r="CX139" s="7">
        <v>15925675.939999996</v>
      </c>
      <c r="CY139" s="7">
        <v>15922413.939999996</v>
      </c>
      <c r="CZ139" s="7">
        <v>15921413.939999996</v>
      </c>
      <c r="DA139" s="7">
        <v>15921186.439999996</v>
      </c>
      <c r="DB139" s="7">
        <v>15920970.439999996</v>
      </c>
      <c r="DC139" s="7">
        <v>15920898.439999996</v>
      </c>
      <c r="DD139" s="7">
        <v>15926835.779999996</v>
      </c>
      <c r="DE139" s="7">
        <v>15926289.649999995</v>
      </c>
      <c r="DF139" s="7">
        <v>15926217.649999995</v>
      </c>
      <c r="DG139" s="7">
        <v>15926217.649999995</v>
      </c>
      <c r="DH139" s="7">
        <v>15926217.649999995</v>
      </c>
      <c r="DI139" s="7">
        <v>15926145.649999995</v>
      </c>
      <c r="DJ139" s="7">
        <v>15926073.649999995</v>
      </c>
      <c r="DK139" s="7">
        <v>15926073.649999995</v>
      </c>
      <c r="DL139" s="7">
        <v>15926073.649999995</v>
      </c>
      <c r="DM139" s="7">
        <v>15926073.649999995</v>
      </c>
      <c r="DN139" s="7">
        <v>15926073.649999995</v>
      </c>
      <c r="DO139" s="39" t="s">
        <v>181</v>
      </c>
      <c r="DP139" s="39" t="s">
        <v>181</v>
      </c>
      <c r="DQ139" s="39" t="s">
        <v>181</v>
      </c>
      <c r="DR139" s="7">
        <v>1054744.52</v>
      </c>
      <c r="DS139" s="7">
        <v>3400952.2600000002</v>
      </c>
      <c r="DT139" s="7">
        <v>6710632.9100000001</v>
      </c>
      <c r="DU139" s="7">
        <v>9034856.870000001</v>
      </c>
      <c r="DV139" s="7">
        <v>11667390.220000001</v>
      </c>
      <c r="DW139" s="7">
        <v>13591257.82</v>
      </c>
      <c r="DX139" s="7">
        <v>15896443.960000001</v>
      </c>
      <c r="DY139" s="7">
        <v>17949736.550000001</v>
      </c>
      <c r="DZ139" s="7">
        <v>19193488.719999999</v>
      </c>
      <c r="EA139" s="7">
        <v>20134413.809999999</v>
      </c>
      <c r="EB139" s="7">
        <v>21315209.719999999</v>
      </c>
      <c r="EC139" s="7">
        <v>22174713.949999999</v>
      </c>
      <c r="ED139" s="7">
        <v>22846704.689999998</v>
      </c>
      <c r="EE139" s="7">
        <v>23531277.409999996</v>
      </c>
      <c r="EF139" s="7">
        <v>24143652.259999998</v>
      </c>
      <c r="EG139" s="7">
        <v>24335353.849999998</v>
      </c>
      <c r="EH139" s="7">
        <v>24445988.009999998</v>
      </c>
      <c r="EI139" s="7">
        <v>24748673.459999997</v>
      </c>
      <c r="EJ139" s="7">
        <v>24797710.339999996</v>
      </c>
      <c r="EK139" s="7">
        <v>25091810.289999995</v>
      </c>
      <c r="EL139" s="7">
        <v>25315158.269999996</v>
      </c>
      <c r="EM139" s="7">
        <v>26033544.909999996</v>
      </c>
      <c r="EN139" s="7">
        <v>26175453.949999996</v>
      </c>
      <c r="EO139" s="7">
        <v>26207672.459999997</v>
      </c>
      <c r="EP139" s="7">
        <v>26228048.399999999</v>
      </c>
      <c r="EQ139" s="7">
        <v>26259507.379999999</v>
      </c>
      <c r="ER139" s="7">
        <v>26285979.599999998</v>
      </c>
      <c r="ES139" s="7">
        <v>26375634.709999997</v>
      </c>
      <c r="ET139" s="7">
        <v>26409311.229999997</v>
      </c>
      <c r="EU139" s="7">
        <v>26417623.209999997</v>
      </c>
      <c r="EV139" s="7">
        <v>26441917.029999997</v>
      </c>
      <c r="EW139" s="7">
        <v>26428327.489999998</v>
      </c>
      <c r="EX139" s="7">
        <v>26427058.709999997</v>
      </c>
      <c r="EY139" s="7">
        <v>26425769.449999996</v>
      </c>
      <c r="EZ139" s="7">
        <v>26423225.939999994</v>
      </c>
      <c r="FA139" s="7">
        <v>26416832.659999993</v>
      </c>
      <c r="FB139" s="7">
        <v>26414979.629999992</v>
      </c>
      <c r="FC139" s="39" t="s">
        <v>181</v>
      </c>
      <c r="FD139" s="39" t="s">
        <v>181</v>
      </c>
      <c r="FE139" s="39" t="s">
        <v>181</v>
      </c>
      <c r="FF139" s="7">
        <v>27295760.66</v>
      </c>
      <c r="FG139" s="7">
        <v>38242927.25</v>
      </c>
      <c r="FH139" s="7">
        <v>39028465.350000001</v>
      </c>
      <c r="FI139" s="7">
        <v>39143556.980000004</v>
      </c>
      <c r="FJ139" s="7">
        <v>39252548.200000003</v>
      </c>
      <c r="FK139" s="7">
        <v>39278384.650000006</v>
      </c>
      <c r="FL139" s="7">
        <v>39304767.770000003</v>
      </c>
      <c r="FM139" s="7">
        <v>39278326.200000003</v>
      </c>
      <c r="FN139" s="7">
        <v>39295376.260000005</v>
      </c>
      <c r="FO139" s="7">
        <v>39318116.880000003</v>
      </c>
      <c r="FP139" s="7">
        <v>39371825.93</v>
      </c>
      <c r="FQ139" s="7">
        <v>39368538.869999997</v>
      </c>
      <c r="FR139" s="7">
        <v>39372392.839999996</v>
      </c>
      <c r="FS139" s="7">
        <v>39365365.889999993</v>
      </c>
      <c r="FT139" s="7">
        <v>39368055.289999992</v>
      </c>
      <c r="FU139" s="7">
        <v>39391042.109999992</v>
      </c>
      <c r="FV139" s="7">
        <v>39396904.969999991</v>
      </c>
      <c r="FW139" s="7">
        <v>39392423.379999988</v>
      </c>
      <c r="FX139" s="7">
        <v>39398570.989999987</v>
      </c>
      <c r="FY139" s="7">
        <v>39379884.409999989</v>
      </c>
      <c r="FZ139" s="7">
        <v>39389047.699999988</v>
      </c>
      <c r="GA139" s="7">
        <v>39389714.969999991</v>
      </c>
      <c r="GB139" s="7">
        <v>39395256.329999991</v>
      </c>
      <c r="GC139" s="7">
        <v>39395256.329999991</v>
      </c>
      <c r="GD139" s="7">
        <v>39401962.729999989</v>
      </c>
      <c r="GE139" s="7">
        <v>39403662.199999988</v>
      </c>
      <c r="GF139" s="7">
        <v>39405499.859999985</v>
      </c>
      <c r="GG139" s="7">
        <v>39405160.859999985</v>
      </c>
      <c r="GH139" s="7">
        <v>39405160.859999985</v>
      </c>
      <c r="GI139" s="7">
        <v>39405160.859999985</v>
      </c>
      <c r="GJ139" s="7">
        <v>39405160.859999985</v>
      </c>
      <c r="GK139" s="7">
        <v>39405160.859999985</v>
      </c>
      <c r="GL139" s="7">
        <v>39405160.859999985</v>
      </c>
      <c r="GM139" s="7">
        <v>39405110.859999985</v>
      </c>
      <c r="GN139" s="7">
        <v>39405110.859999985</v>
      </c>
      <c r="GO139" s="7">
        <v>39405110.859999985</v>
      </c>
      <c r="GP139" s="7">
        <v>39405110.859999985</v>
      </c>
      <c r="GQ139" s="39" t="s">
        <v>181</v>
      </c>
      <c r="GR139" s="39" t="s">
        <v>181</v>
      </c>
      <c r="GS139" s="39" t="s">
        <v>181</v>
      </c>
    </row>
    <row r="140" spans="1:201" x14ac:dyDescent="0.25">
      <c r="A140" s="11">
        <f>$A$40</f>
        <v>20132</v>
      </c>
      <c r="B140" s="7">
        <v>287084.03999999998</v>
      </c>
      <c r="C140" s="7">
        <v>5434677.6500000004</v>
      </c>
      <c r="D140" s="7">
        <v>17102364.689999998</v>
      </c>
      <c r="E140" s="7">
        <v>29999474.989999998</v>
      </c>
      <c r="F140" s="7">
        <v>42022549.420000002</v>
      </c>
      <c r="G140" s="7">
        <v>50794156.550000004</v>
      </c>
      <c r="H140" s="7">
        <v>57612235.690000005</v>
      </c>
      <c r="I140" s="7">
        <v>65979145.750000007</v>
      </c>
      <c r="J140" s="7">
        <v>77662627.920000002</v>
      </c>
      <c r="K140" s="7">
        <v>84924774</v>
      </c>
      <c r="L140" s="7">
        <v>91612150.900000006</v>
      </c>
      <c r="M140" s="7">
        <v>98234712.560000002</v>
      </c>
      <c r="N140" s="7">
        <v>104679672.55</v>
      </c>
      <c r="O140" s="7">
        <v>108624039.31999999</v>
      </c>
      <c r="P140" s="7">
        <v>111255920.11</v>
      </c>
      <c r="Q140" s="7">
        <v>112782151.67999999</v>
      </c>
      <c r="R140" s="7">
        <v>114341455.05</v>
      </c>
      <c r="S140" s="7">
        <v>116405463.86</v>
      </c>
      <c r="T140" s="7">
        <v>117218667.48</v>
      </c>
      <c r="U140" s="7">
        <v>117801470.73</v>
      </c>
      <c r="V140" s="7">
        <v>118098741.8</v>
      </c>
      <c r="W140" s="7">
        <v>118177741.8</v>
      </c>
      <c r="X140" s="7">
        <v>118308412.59999999</v>
      </c>
      <c r="Y140" s="7">
        <v>118314911.59999999</v>
      </c>
      <c r="Z140" s="7">
        <v>118430617.55999999</v>
      </c>
      <c r="AA140" s="7">
        <v>118441117.55999999</v>
      </c>
      <c r="AB140" s="7">
        <v>118452150.55999999</v>
      </c>
      <c r="AC140" s="7">
        <v>118459650.55999999</v>
      </c>
      <c r="AD140" s="7">
        <v>118459650.55999999</v>
      </c>
      <c r="AE140" s="7">
        <v>118459650.55999999</v>
      </c>
      <c r="AF140" s="7">
        <v>118487475.95999999</v>
      </c>
      <c r="AG140" s="7">
        <v>118519975.95999999</v>
      </c>
      <c r="AH140" s="7">
        <v>118519975.95999999</v>
      </c>
      <c r="AI140" s="7">
        <v>118519975.95999999</v>
      </c>
      <c r="AJ140" s="7">
        <v>118619975.95999999</v>
      </c>
      <c r="AK140" s="7">
        <v>118619975.95999999</v>
      </c>
      <c r="AL140" s="39" t="s">
        <v>181</v>
      </c>
      <c r="AM140" s="39" t="s">
        <v>181</v>
      </c>
      <c r="AN140" s="39" t="s">
        <v>181</v>
      </c>
      <c r="AO140" s="39" t="s">
        <v>181</v>
      </c>
      <c r="AP140" s="7">
        <v>49486160.509999998</v>
      </c>
      <c r="AQ140" s="7">
        <v>95658646.780000001</v>
      </c>
      <c r="AR140" s="7">
        <v>105586045.08</v>
      </c>
      <c r="AS140" s="7">
        <v>109608936.61</v>
      </c>
      <c r="AT140" s="7">
        <v>111672773.66</v>
      </c>
      <c r="AU140" s="7">
        <v>112813059.67999999</v>
      </c>
      <c r="AV140" s="7">
        <v>113402146.38</v>
      </c>
      <c r="AW140" s="7">
        <v>113767749.42999999</v>
      </c>
      <c r="AX140" s="7">
        <v>114052052.19</v>
      </c>
      <c r="AY140" s="7">
        <v>114280234.14999999</v>
      </c>
      <c r="AZ140" s="7">
        <v>114434255.52999999</v>
      </c>
      <c r="BA140" s="7">
        <v>114577535.33999999</v>
      </c>
      <c r="BB140" s="7">
        <v>114806057.52999999</v>
      </c>
      <c r="BC140" s="7">
        <v>114809534.86999999</v>
      </c>
      <c r="BD140" s="7">
        <v>114832910.85999998</v>
      </c>
      <c r="BE140" s="7">
        <v>114837762.41999999</v>
      </c>
      <c r="BF140" s="7">
        <v>114836920.99999999</v>
      </c>
      <c r="BG140" s="7">
        <v>114836155.06999998</v>
      </c>
      <c r="BH140" s="7">
        <v>114829506.14999998</v>
      </c>
      <c r="BI140" s="7">
        <v>114830494.84999998</v>
      </c>
      <c r="BJ140" s="7">
        <v>114833131.39999998</v>
      </c>
      <c r="BK140" s="7">
        <v>114827771.90999998</v>
      </c>
      <c r="BL140" s="7">
        <v>114827771.90999998</v>
      </c>
      <c r="BM140" s="7">
        <v>114827771.90999998</v>
      </c>
      <c r="BN140" s="7">
        <v>114828714.60999998</v>
      </c>
      <c r="BO140" s="7">
        <v>114828714.60999998</v>
      </c>
      <c r="BP140" s="7">
        <v>114829038.21999998</v>
      </c>
      <c r="BQ140" s="7">
        <v>114829844.65999998</v>
      </c>
      <c r="BR140" s="7">
        <v>114829844.65999998</v>
      </c>
      <c r="BS140" s="7">
        <v>114829844.65999998</v>
      </c>
      <c r="BT140" s="7">
        <v>114829844.65999998</v>
      </c>
      <c r="BU140" s="7">
        <v>114829844.65999998</v>
      </c>
      <c r="BV140" s="7">
        <v>114829743.57999998</v>
      </c>
      <c r="BW140" s="7">
        <v>114829743.57999998</v>
      </c>
      <c r="BX140" s="7">
        <v>114829743.57999998</v>
      </c>
      <c r="BY140" s="7">
        <v>114829743.57999998</v>
      </c>
      <c r="BZ140" s="39" t="s">
        <v>181</v>
      </c>
      <c r="CA140" s="39" t="s">
        <v>181</v>
      </c>
      <c r="CB140" s="39" t="s">
        <v>181</v>
      </c>
      <c r="CC140" s="39" t="s">
        <v>181</v>
      </c>
      <c r="CD140" s="7">
        <v>2570048.5699999998</v>
      </c>
      <c r="CE140" s="7">
        <v>8676904.5099999998</v>
      </c>
      <c r="CF140" s="7">
        <v>11901618.48</v>
      </c>
      <c r="CG140" s="7">
        <v>13492500.15</v>
      </c>
      <c r="CH140" s="7">
        <v>14168207.120000001</v>
      </c>
      <c r="CI140" s="7">
        <v>14575577.050000001</v>
      </c>
      <c r="CJ140" s="7">
        <v>14783603.300000001</v>
      </c>
      <c r="CK140" s="7">
        <v>14919265.710000001</v>
      </c>
      <c r="CL140" s="7">
        <v>14956150.520000001</v>
      </c>
      <c r="CM140" s="7">
        <v>14879125.060000001</v>
      </c>
      <c r="CN140" s="7">
        <v>14853687.280000001</v>
      </c>
      <c r="CO140" s="7">
        <v>14799642.580000002</v>
      </c>
      <c r="CP140" s="7">
        <v>14805690.230000002</v>
      </c>
      <c r="CQ140" s="7">
        <v>14786357.200000003</v>
      </c>
      <c r="CR140" s="7">
        <v>14795919.500000004</v>
      </c>
      <c r="CS140" s="7">
        <v>14811571.360000003</v>
      </c>
      <c r="CT140" s="7">
        <v>14831263.730000002</v>
      </c>
      <c r="CU140" s="7">
        <v>14843976.980000002</v>
      </c>
      <c r="CV140" s="7">
        <v>14862340.290000003</v>
      </c>
      <c r="CW140" s="7">
        <v>14863871.730000002</v>
      </c>
      <c r="CX140" s="7">
        <v>14865479.170000002</v>
      </c>
      <c r="CY140" s="7">
        <v>14862611.170000002</v>
      </c>
      <c r="CZ140" s="7">
        <v>14862611.170000002</v>
      </c>
      <c r="DA140" s="7">
        <v>14862611.170000002</v>
      </c>
      <c r="DB140" s="7">
        <v>14859675.010000002</v>
      </c>
      <c r="DC140" s="7">
        <v>14859603.510000002</v>
      </c>
      <c r="DD140" s="7">
        <v>14859048.720000003</v>
      </c>
      <c r="DE140" s="7">
        <v>14863734.780000003</v>
      </c>
      <c r="DF140" s="7">
        <v>14868094.930000003</v>
      </c>
      <c r="DG140" s="7">
        <v>14868094.930000003</v>
      </c>
      <c r="DH140" s="7">
        <v>14876093.780000003</v>
      </c>
      <c r="DI140" s="7">
        <v>14876093.780000003</v>
      </c>
      <c r="DJ140" s="7">
        <v>14876093.780000003</v>
      </c>
      <c r="DK140" s="7">
        <v>14876093.780000003</v>
      </c>
      <c r="DL140" s="7">
        <v>14876093.780000003</v>
      </c>
      <c r="DM140" s="7">
        <v>14876093.780000003</v>
      </c>
      <c r="DN140" s="39" t="s">
        <v>181</v>
      </c>
      <c r="DO140" s="39" t="s">
        <v>181</v>
      </c>
      <c r="DP140" s="39" t="s">
        <v>181</v>
      </c>
      <c r="DQ140" s="39" t="s">
        <v>181</v>
      </c>
      <c r="DR140" s="7">
        <v>1154266.79</v>
      </c>
      <c r="DS140" s="7">
        <v>3642035.94</v>
      </c>
      <c r="DT140" s="7">
        <v>7769366.6200000001</v>
      </c>
      <c r="DU140" s="7">
        <v>10584492.220000001</v>
      </c>
      <c r="DV140" s="7">
        <v>13444087.74</v>
      </c>
      <c r="DW140" s="7">
        <v>16281807.92</v>
      </c>
      <c r="DX140" s="7">
        <v>18439928.309999999</v>
      </c>
      <c r="DY140" s="7">
        <v>19811370.41</v>
      </c>
      <c r="DZ140" s="7">
        <v>22005806.140000001</v>
      </c>
      <c r="EA140" s="7">
        <v>23385725.690000001</v>
      </c>
      <c r="EB140" s="7">
        <v>24082840.600000001</v>
      </c>
      <c r="EC140" s="7">
        <v>25210708.970000003</v>
      </c>
      <c r="ED140" s="7">
        <v>26065453.790000003</v>
      </c>
      <c r="EE140" s="7">
        <v>27496811.080000002</v>
      </c>
      <c r="EF140" s="7">
        <v>27714052.48</v>
      </c>
      <c r="EG140" s="7">
        <v>27977355.100000001</v>
      </c>
      <c r="EH140" s="7">
        <v>28618609.830000002</v>
      </c>
      <c r="EI140" s="7">
        <v>28745921.530000001</v>
      </c>
      <c r="EJ140" s="7">
        <v>28923574.02</v>
      </c>
      <c r="EK140" s="7">
        <v>29306244.710000001</v>
      </c>
      <c r="EL140" s="7">
        <v>29483389.560000002</v>
      </c>
      <c r="EM140" s="7">
        <v>29602364.060000002</v>
      </c>
      <c r="EN140" s="7">
        <v>29886128.770000003</v>
      </c>
      <c r="EO140" s="7">
        <v>29875962.780000005</v>
      </c>
      <c r="EP140" s="7">
        <v>29937563.120000005</v>
      </c>
      <c r="EQ140" s="7">
        <v>30110208.910000004</v>
      </c>
      <c r="ER140" s="7">
        <v>30195738.350000005</v>
      </c>
      <c r="ES140" s="7">
        <v>30430090.010000005</v>
      </c>
      <c r="ET140" s="7">
        <v>30428468.240000006</v>
      </c>
      <c r="EU140" s="7">
        <v>30519089.800000004</v>
      </c>
      <c r="EV140" s="7">
        <v>30526498.440000005</v>
      </c>
      <c r="EW140" s="7">
        <v>30616464.640000004</v>
      </c>
      <c r="EX140" s="7">
        <v>30751220.100000005</v>
      </c>
      <c r="EY140" s="7">
        <v>30754068.230000004</v>
      </c>
      <c r="EZ140" s="7">
        <v>30750219.140000004</v>
      </c>
      <c r="FA140" s="7">
        <v>30748681.330000006</v>
      </c>
      <c r="FB140" s="39" t="s">
        <v>181</v>
      </c>
      <c r="FC140" s="39" t="s">
        <v>181</v>
      </c>
      <c r="FD140" s="39" t="s">
        <v>181</v>
      </c>
      <c r="FE140" s="39" t="s">
        <v>181</v>
      </c>
      <c r="FF140" s="7">
        <v>29546649.18</v>
      </c>
      <c r="FG140" s="7">
        <v>43380518.560000002</v>
      </c>
      <c r="FH140" s="7">
        <v>43966437.609999999</v>
      </c>
      <c r="FI140" s="7">
        <v>44214406.240000002</v>
      </c>
      <c r="FJ140" s="7">
        <v>44364255.330000006</v>
      </c>
      <c r="FK140" s="7">
        <v>44444884.200000003</v>
      </c>
      <c r="FL140" s="7">
        <v>44479526.32</v>
      </c>
      <c r="FM140" s="7">
        <v>44521523.579999998</v>
      </c>
      <c r="FN140" s="7">
        <v>44542121.269999996</v>
      </c>
      <c r="FO140" s="7">
        <v>44509941.509999998</v>
      </c>
      <c r="FP140" s="7">
        <v>44503599.219999999</v>
      </c>
      <c r="FQ140" s="7">
        <v>44509377.43</v>
      </c>
      <c r="FR140" s="7">
        <v>44508679.25</v>
      </c>
      <c r="FS140" s="7">
        <v>44503125.740000002</v>
      </c>
      <c r="FT140" s="7">
        <v>44495656.080000006</v>
      </c>
      <c r="FU140" s="7">
        <v>44509082.810000002</v>
      </c>
      <c r="FV140" s="7">
        <v>44530764.670000002</v>
      </c>
      <c r="FW140" s="7">
        <v>44536891.600000001</v>
      </c>
      <c r="FX140" s="7">
        <v>44531182.509999998</v>
      </c>
      <c r="FY140" s="7">
        <v>44535710.280000001</v>
      </c>
      <c r="FZ140" s="7">
        <v>44535548.280000001</v>
      </c>
      <c r="GA140" s="7">
        <v>44535667.280000001</v>
      </c>
      <c r="GB140" s="7">
        <v>44531715.079999998</v>
      </c>
      <c r="GC140" s="7">
        <v>44531715.079999998</v>
      </c>
      <c r="GD140" s="7">
        <v>44531715.079999998</v>
      </c>
      <c r="GE140" s="7">
        <v>44530823.079999998</v>
      </c>
      <c r="GF140" s="7">
        <v>44530823.079999998</v>
      </c>
      <c r="GG140" s="7">
        <v>44530823.079999998</v>
      </c>
      <c r="GH140" s="7">
        <v>44530823.079999998</v>
      </c>
      <c r="GI140" s="7">
        <v>44530823.079999998</v>
      </c>
      <c r="GJ140" s="7">
        <v>44530823.079999998</v>
      </c>
      <c r="GK140" s="7">
        <v>44530823.079999998</v>
      </c>
      <c r="GL140" s="7">
        <v>44530823.079999998</v>
      </c>
      <c r="GM140" s="7">
        <v>44530823.079999998</v>
      </c>
      <c r="GN140" s="7">
        <v>44530823.079999998</v>
      </c>
      <c r="GO140" s="7">
        <v>44532256.899999999</v>
      </c>
      <c r="GP140" s="39" t="s">
        <v>181</v>
      </c>
      <c r="GQ140" s="39" t="s">
        <v>181</v>
      </c>
      <c r="GR140" s="39" t="s">
        <v>181</v>
      </c>
      <c r="GS140" s="39" t="s">
        <v>181</v>
      </c>
    </row>
    <row r="141" spans="1:201" x14ac:dyDescent="0.25">
      <c r="A141" s="11">
        <f>$A$41</f>
        <v>20133</v>
      </c>
      <c r="B141" s="7">
        <v>592077.69999999995</v>
      </c>
      <c r="C141" s="7">
        <v>4791041.29</v>
      </c>
      <c r="D141" s="7">
        <v>16674084.579999998</v>
      </c>
      <c r="E141" s="7">
        <v>28669445.809999999</v>
      </c>
      <c r="F141" s="7">
        <v>41454768.489999995</v>
      </c>
      <c r="G141" s="7">
        <v>49604536.859999992</v>
      </c>
      <c r="H141" s="7">
        <v>57452083.449999988</v>
      </c>
      <c r="I141" s="7">
        <v>67112767.409999996</v>
      </c>
      <c r="J141" s="7">
        <v>79309789</v>
      </c>
      <c r="K141" s="7">
        <v>86359665.040000007</v>
      </c>
      <c r="L141" s="7">
        <v>90716744.120000005</v>
      </c>
      <c r="M141" s="7">
        <v>97427246.030000001</v>
      </c>
      <c r="N141" s="7">
        <v>101807939</v>
      </c>
      <c r="O141" s="7">
        <v>105719931.18000001</v>
      </c>
      <c r="P141" s="7">
        <v>108456390.68000001</v>
      </c>
      <c r="Q141" s="7">
        <v>110599088.13000001</v>
      </c>
      <c r="R141" s="7">
        <v>112670926.58000001</v>
      </c>
      <c r="S141" s="7">
        <v>113914437.97000001</v>
      </c>
      <c r="T141" s="7">
        <v>114450335.07000001</v>
      </c>
      <c r="U141" s="7">
        <v>114936593.14</v>
      </c>
      <c r="V141" s="7">
        <v>115279943.14</v>
      </c>
      <c r="W141" s="7">
        <v>115684414.90000001</v>
      </c>
      <c r="X141" s="7">
        <v>115940788.66000001</v>
      </c>
      <c r="Y141" s="7">
        <v>115980788.66000001</v>
      </c>
      <c r="Z141" s="7">
        <v>116169275.66000001</v>
      </c>
      <c r="AA141" s="7">
        <v>116479275.66000001</v>
      </c>
      <c r="AB141" s="7">
        <v>116495464.91000001</v>
      </c>
      <c r="AC141" s="7">
        <v>116744865.91000001</v>
      </c>
      <c r="AD141" s="7">
        <v>116864865.91000001</v>
      </c>
      <c r="AE141" s="7">
        <v>116855301.52000001</v>
      </c>
      <c r="AF141" s="7">
        <v>116985217.76000001</v>
      </c>
      <c r="AG141" s="7">
        <v>116985217.76000001</v>
      </c>
      <c r="AH141" s="7">
        <v>116998217.76000001</v>
      </c>
      <c r="AI141" s="7">
        <v>117007117.76000001</v>
      </c>
      <c r="AJ141" s="7">
        <v>117087117.76000001</v>
      </c>
      <c r="AK141" s="39" t="s">
        <v>181</v>
      </c>
      <c r="AL141" s="39" t="s">
        <v>181</v>
      </c>
      <c r="AM141" s="39" t="s">
        <v>181</v>
      </c>
      <c r="AN141" s="39" t="s">
        <v>181</v>
      </c>
      <c r="AO141" s="39" t="s">
        <v>181</v>
      </c>
      <c r="AP141" s="7">
        <v>50049894.240000002</v>
      </c>
      <c r="AQ141" s="7">
        <v>96646236.349999994</v>
      </c>
      <c r="AR141" s="7">
        <v>107272038.97</v>
      </c>
      <c r="AS141" s="7">
        <v>111440289.37</v>
      </c>
      <c r="AT141" s="7">
        <v>113408738.48</v>
      </c>
      <c r="AU141" s="7">
        <v>114521421.58</v>
      </c>
      <c r="AV141" s="7">
        <v>115147100.19</v>
      </c>
      <c r="AW141" s="7">
        <v>115561057.94</v>
      </c>
      <c r="AX141" s="7">
        <v>116003880.73</v>
      </c>
      <c r="AY141" s="7">
        <v>116098705.93000001</v>
      </c>
      <c r="AZ141" s="7">
        <v>116206357.69000001</v>
      </c>
      <c r="BA141" s="7">
        <v>116348319.04000001</v>
      </c>
      <c r="BB141" s="7">
        <v>116463550.75</v>
      </c>
      <c r="BC141" s="7">
        <v>116483579.04000001</v>
      </c>
      <c r="BD141" s="7">
        <v>116479960.80000001</v>
      </c>
      <c r="BE141" s="7">
        <v>116484796.84000002</v>
      </c>
      <c r="BF141" s="7">
        <v>116475210.95000002</v>
      </c>
      <c r="BG141" s="7">
        <v>116488033.51000002</v>
      </c>
      <c r="BH141" s="7">
        <v>116488033.51000002</v>
      </c>
      <c r="BI141" s="7">
        <v>116487978.36000001</v>
      </c>
      <c r="BJ141" s="7">
        <v>116487978.36000001</v>
      </c>
      <c r="BK141" s="7">
        <v>116486459.43000001</v>
      </c>
      <c r="BL141" s="7">
        <v>116477096.29000001</v>
      </c>
      <c r="BM141" s="7">
        <v>116478757.5</v>
      </c>
      <c r="BN141" s="7">
        <v>116479535.23999999</v>
      </c>
      <c r="BO141" s="7">
        <v>116479535.23999999</v>
      </c>
      <c r="BP141" s="7">
        <v>116476895.95999999</v>
      </c>
      <c r="BQ141" s="7">
        <v>116476895.95999999</v>
      </c>
      <c r="BR141" s="7">
        <v>116477747.94999999</v>
      </c>
      <c r="BS141" s="7">
        <v>116477747.94999999</v>
      </c>
      <c r="BT141" s="7">
        <v>116477747.94999999</v>
      </c>
      <c r="BU141" s="7">
        <v>116477747.94999999</v>
      </c>
      <c r="BV141" s="7">
        <v>116477747.94999999</v>
      </c>
      <c r="BW141" s="7">
        <v>116477747.94999999</v>
      </c>
      <c r="BX141" s="7">
        <v>116477747.94999999</v>
      </c>
      <c r="BY141" s="39" t="s">
        <v>181</v>
      </c>
      <c r="BZ141" s="39" t="s">
        <v>181</v>
      </c>
      <c r="CA141" s="39" t="s">
        <v>181</v>
      </c>
      <c r="CB141" s="39" t="s">
        <v>181</v>
      </c>
      <c r="CC141" s="39" t="s">
        <v>181</v>
      </c>
      <c r="CD141" s="7">
        <v>2679046.64</v>
      </c>
      <c r="CE141" s="7">
        <v>8815015.1799999997</v>
      </c>
      <c r="CF141" s="7">
        <v>12395496.219999999</v>
      </c>
      <c r="CG141" s="7">
        <v>14081423.509999998</v>
      </c>
      <c r="CH141" s="7">
        <v>15080833.819999998</v>
      </c>
      <c r="CI141" s="7">
        <v>15555872.349999998</v>
      </c>
      <c r="CJ141" s="7">
        <v>15758211.479999999</v>
      </c>
      <c r="CK141" s="7">
        <v>15887561.599999998</v>
      </c>
      <c r="CL141" s="7">
        <v>15884872.429999998</v>
      </c>
      <c r="CM141" s="7">
        <v>15768089.109999998</v>
      </c>
      <c r="CN141" s="7">
        <v>15745626.099999998</v>
      </c>
      <c r="CO141" s="7">
        <v>15737848.449999997</v>
      </c>
      <c r="CP141" s="7">
        <v>15753650.969999997</v>
      </c>
      <c r="CQ141" s="7">
        <v>15785944.169999996</v>
      </c>
      <c r="CR141" s="7">
        <v>15790823.029999996</v>
      </c>
      <c r="CS141" s="7">
        <v>15793645.289999995</v>
      </c>
      <c r="CT141" s="7">
        <v>15799678.109999996</v>
      </c>
      <c r="CU141" s="7">
        <v>15796099.729999995</v>
      </c>
      <c r="CV141" s="7">
        <v>15785235.089999994</v>
      </c>
      <c r="CW141" s="7">
        <v>15787236.879999993</v>
      </c>
      <c r="CX141" s="7">
        <v>15787236.879999993</v>
      </c>
      <c r="CY141" s="7">
        <v>15789196.379999993</v>
      </c>
      <c r="CZ141" s="7">
        <v>15788529.719999993</v>
      </c>
      <c r="DA141" s="7">
        <v>15788529.719999993</v>
      </c>
      <c r="DB141" s="7">
        <v>15788448.719999993</v>
      </c>
      <c r="DC141" s="7">
        <v>15790547.119999994</v>
      </c>
      <c r="DD141" s="7">
        <v>15789730.119999994</v>
      </c>
      <c r="DE141" s="7">
        <v>15789730.119999994</v>
      </c>
      <c r="DF141" s="7">
        <v>15789730.119999994</v>
      </c>
      <c r="DG141" s="7">
        <v>15799730.119999994</v>
      </c>
      <c r="DH141" s="7">
        <v>15799730.119999994</v>
      </c>
      <c r="DI141" s="7">
        <v>15799730.119999994</v>
      </c>
      <c r="DJ141" s="7">
        <v>15799730.119999994</v>
      </c>
      <c r="DK141" s="7">
        <v>15799730.119999994</v>
      </c>
      <c r="DL141" s="7">
        <v>15799730.119999994</v>
      </c>
      <c r="DM141" s="39" t="s">
        <v>181</v>
      </c>
      <c r="DN141" s="39" t="s">
        <v>181</v>
      </c>
      <c r="DO141" s="39" t="s">
        <v>181</v>
      </c>
      <c r="DP141" s="39" t="s">
        <v>181</v>
      </c>
      <c r="DQ141" s="39" t="s">
        <v>181</v>
      </c>
      <c r="DR141" s="7">
        <v>1197406.1299999999</v>
      </c>
      <c r="DS141" s="7">
        <v>4466757.2300000004</v>
      </c>
      <c r="DT141" s="7">
        <v>8328521.4199999999</v>
      </c>
      <c r="DU141" s="7">
        <v>11539358.9</v>
      </c>
      <c r="DV141" s="7">
        <v>14993239.24</v>
      </c>
      <c r="DW141" s="7">
        <v>17984384.02</v>
      </c>
      <c r="DX141" s="7">
        <v>19914448.25</v>
      </c>
      <c r="DY141" s="7">
        <v>22199322.969999999</v>
      </c>
      <c r="DZ141" s="7">
        <v>25093707.84</v>
      </c>
      <c r="EA141" s="7">
        <v>27075006.039999999</v>
      </c>
      <c r="EB141" s="7">
        <v>28185330.68</v>
      </c>
      <c r="EC141" s="7">
        <v>29387121.02</v>
      </c>
      <c r="ED141" s="7">
        <v>30039845.989999998</v>
      </c>
      <c r="EE141" s="7">
        <v>30589452.91</v>
      </c>
      <c r="EF141" s="7">
        <v>31433854.039999999</v>
      </c>
      <c r="EG141" s="7">
        <v>32104066.219999999</v>
      </c>
      <c r="EH141" s="7">
        <v>32317958.140000001</v>
      </c>
      <c r="EI141" s="7">
        <v>32551127.030000001</v>
      </c>
      <c r="EJ141" s="7">
        <v>32772171.550000001</v>
      </c>
      <c r="EK141" s="7">
        <v>33099679.760000002</v>
      </c>
      <c r="EL141" s="7">
        <v>33348008.41</v>
      </c>
      <c r="EM141" s="7">
        <v>33342616.129999999</v>
      </c>
      <c r="EN141" s="7">
        <v>33621332.909999996</v>
      </c>
      <c r="EO141" s="7">
        <v>33700725.729999997</v>
      </c>
      <c r="EP141" s="7">
        <v>33726713.93</v>
      </c>
      <c r="EQ141" s="7">
        <v>33991050.899999999</v>
      </c>
      <c r="ER141" s="7">
        <v>34079295.059999995</v>
      </c>
      <c r="ES141" s="7">
        <v>34076784.699999996</v>
      </c>
      <c r="ET141" s="7">
        <v>34096450.489999995</v>
      </c>
      <c r="EU141" s="7">
        <v>34095208.519999996</v>
      </c>
      <c r="EV141" s="7">
        <v>34128887.279999994</v>
      </c>
      <c r="EW141" s="7">
        <v>34171651.479999997</v>
      </c>
      <c r="EX141" s="7">
        <v>34182216.129999995</v>
      </c>
      <c r="EY141" s="7">
        <v>34174440.979999997</v>
      </c>
      <c r="EZ141" s="7">
        <v>34177552.919999994</v>
      </c>
      <c r="FA141" s="39" t="s">
        <v>181</v>
      </c>
      <c r="FB141" s="39" t="s">
        <v>181</v>
      </c>
      <c r="FC141" s="39" t="s">
        <v>181</v>
      </c>
      <c r="FD141" s="39" t="s">
        <v>181</v>
      </c>
      <c r="FE141" s="39" t="s">
        <v>181</v>
      </c>
      <c r="FF141" s="7">
        <v>30862027.609999999</v>
      </c>
      <c r="FG141" s="7">
        <v>44632980.909999996</v>
      </c>
      <c r="FH141" s="7">
        <v>45572583.279999994</v>
      </c>
      <c r="FI141" s="7">
        <v>45800377.349999994</v>
      </c>
      <c r="FJ141" s="7">
        <v>45971444.489999995</v>
      </c>
      <c r="FK141" s="7">
        <v>46014436.509999998</v>
      </c>
      <c r="FL141" s="7">
        <v>45986619.419999994</v>
      </c>
      <c r="FM141" s="7">
        <v>46030814.229999997</v>
      </c>
      <c r="FN141" s="7">
        <v>46043309.469999999</v>
      </c>
      <c r="FO141" s="7">
        <v>46050959.879999995</v>
      </c>
      <c r="FP141" s="7">
        <v>46030572.769999996</v>
      </c>
      <c r="FQ141" s="7">
        <v>46053713.299999997</v>
      </c>
      <c r="FR141" s="7">
        <v>46009171.519999996</v>
      </c>
      <c r="FS141" s="7">
        <v>45992058.929999992</v>
      </c>
      <c r="FT141" s="7">
        <v>46000102.529999994</v>
      </c>
      <c r="FU141" s="7">
        <v>46016486.429999992</v>
      </c>
      <c r="FV141" s="7">
        <v>46026561.219999991</v>
      </c>
      <c r="FW141" s="7">
        <v>46049644.839999989</v>
      </c>
      <c r="FX141" s="7">
        <v>46046872.339999989</v>
      </c>
      <c r="FY141" s="7">
        <v>46046738.93999999</v>
      </c>
      <c r="FZ141" s="7">
        <v>46049022.059999987</v>
      </c>
      <c r="GA141" s="7">
        <v>46047359.559999987</v>
      </c>
      <c r="GB141" s="7">
        <v>46047285.279999986</v>
      </c>
      <c r="GC141" s="7">
        <v>46051707.959999986</v>
      </c>
      <c r="GD141" s="7">
        <v>46054200.919999987</v>
      </c>
      <c r="GE141" s="7">
        <v>46054241.519999988</v>
      </c>
      <c r="GF141" s="7">
        <v>46054082.609999992</v>
      </c>
      <c r="GG141" s="7">
        <v>46054075.729999989</v>
      </c>
      <c r="GH141" s="7">
        <v>46054073.769999988</v>
      </c>
      <c r="GI141" s="7">
        <v>46054073.769999988</v>
      </c>
      <c r="GJ141" s="7">
        <v>46054073.769999988</v>
      </c>
      <c r="GK141" s="7">
        <v>46054113.209999986</v>
      </c>
      <c r="GL141" s="7">
        <v>46054949.209999986</v>
      </c>
      <c r="GM141" s="7">
        <v>46054949.139999986</v>
      </c>
      <c r="GN141" s="7">
        <v>46054949.139999986</v>
      </c>
      <c r="GO141" s="39" t="s">
        <v>181</v>
      </c>
      <c r="GP141" s="39" t="s">
        <v>181</v>
      </c>
      <c r="GQ141" s="39" t="s">
        <v>181</v>
      </c>
      <c r="GR141" s="39" t="s">
        <v>181</v>
      </c>
      <c r="GS141" s="39" t="s">
        <v>181</v>
      </c>
    </row>
    <row r="142" spans="1:201" x14ac:dyDescent="0.25">
      <c r="A142" s="11">
        <f>$A$42</f>
        <v>20134</v>
      </c>
      <c r="B142" s="7">
        <v>494013.63</v>
      </c>
      <c r="C142" s="7">
        <v>4655856.03</v>
      </c>
      <c r="D142" s="7">
        <v>15242190.149999999</v>
      </c>
      <c r="E142" s="7">
        <v>27505306.57</v>
      </c>
      <c r="F142" s="7">
        <v>37240414.579999998</v>
      </c>
      <c r="G142" s="7">
        <v>46087977.060000002</v>
      </c>
      <c r="H142" s="7">
        <v>56433405.290000007</v>
      </c>
      <c r="I142" s="7">
        <v>68151779.540000007</v>
      </c>
      <c r="J142" s="7">
        <v>79591833.310000002</v>
      </c>
      <c r="K142" s="7">
        <v>100948848.43000001</v>
      </c>
      <c r="L142" s="7">
        <v>119699527.74000001</v>
      </c>
      <c r="M142" s="7">
        <v>130439396.52000001</v>
      </c>
      <c r="N142" s="7">
        <v>136612854.17000002</v>
      </c>
      <c r="O142" s="7">
        <v>140359690.03000003</v>
      </c>
      <c r="P142" s="7">
        <v>144193395.15000004</v>
      </c>
      <c r="Q142" s="7">
        <v>147750586.15000004</v>
      </c>
      <c r="R142" s="7">
        <v>148793940.53000003</v>
      </c>
      <c r="S142" s="7">
        <v>149724114.49000004</v>
      </c>
      <c r="T142" s="7">
        <v>150870235.60000005</v>
      </c>
      <c r="U142" s="7">
        <v>151643755.42000005</v>
      </c>
      <c r="V142" s="7">
        <v>152177354.83000004</v>
      </c>
      <c r="W142" s="7">
        <v>152344440.06000003</v>
      </c>
      <c r="X142" s="7">
        <v>152823521.66000003</v>
      </c>
      <c r="Y142" s="7">
        <v>152823521.66000003</v>
      </c>
      <c r="Z142" s="7">
        <v>152913521.66000003</v>
      </c>
      <c r="AA142" s="7">
        <v>152948521.66000003</v>
      </c>
      <c r="AB142" s="7">
        <v>153005196.66000003</v>
      </c>
      <c r="AC142" s="7">
        <v>153007501.66000003</v>
      </c>
      <c r="AD142" s="7">
        <v>153008616.66000003</v>
      </c>
      <c r="AE142" s="7">
        <v>153011665.66000003</v>
      </c>
      <c r="AF142" s="7">
        <v>153011665.66000003</v>
      </c>
      <c r="AG142" s="7">
        <v>153093915.66000003</v>
      </c>
      <c r="AH142" s="7">
        <v>153093915.66000003</v>
      </c>
      <c r="AI142" s="7">
        <v>153100897.61000001</v>
      </c>
      <c r="AJ142" s="39" t="s">
        <v>181</v>
      </c>
      <c r="AK142" s="39" t="s">
        <v>181</v>
      </c>
      <c r="AL142" s="39" t="s">
        <v>181</v>
      </c>
      <c r="AM142" s="39" t="s">
        <v>181</v>
      </c>
      <c r="AN142" s="39" t="s">
        <v>181</v>
      </c>
      <c r="AO142" s="39" t="s">
        <v>181</v>
      </c>
      <c r="AP142" s="7">
        <v>51021597.539999999</v>
      </c>
      <c r="AQ142" s="7">
        <v>101094673.91</v>
      </c>
      <c r="AR142" s="7">
        <v>112195769.28</v>
      </c>
      <c r="AS142" s="7">
        <v>116567590.33</v>
      </c>
      <c r="AT142" s="7">
        <v>118441946.3</v>
      </c>
      <c r="AU142" s="7">
        <v>119480167.27</v>
      </c>
      <c r="AV142" s="7">
        <v>120045530.72999999</v>
      </c>
      <c r="AW142" s="7">
        <v>120481113.41</v>
      </c>
      <c r="AX142" s="7">
        <v>120690781.52</v>
      </c>
      <c r="AY142" s="7">
        <v>121120819.23999999</v>
      </c>
      <c r="AZ142" s="7">
        <v>121274406.48999999</v>
      </c>
      <c r="BA142" s="7">
        <v>121359179.27</v>
      </c>
      <c r="BB142" s="7">
        <v>121583933.00999999</v>
      </c>
      <c r="BC142" s="7">
        <v>121621081.48999999</v>
      </c>
      <c r="BD142" s="7">
        <v>121609786.86</v>
      </c>
      <c r="BE142" s="7">
        <v>121616768.2</v>
      </c>
      <c r="BF142" s="7">
        <v>121651440.71000001</v>
      </c>
      <c r="BG142" s="7">
        <v>121648115.23</v>
      </c>
      <c r="BH142" s="7">
        <v>121646611.51000001</v>
      </c>
      <c r="BI142" s="7">
        <v>121651171.08</v>
      </c>
      <c r="BJ142" s="7">
        <v>121651971.08</v>
      </c>
      <c r="BK142" s="7">
        <v>121649874.83</v>
      </c>
      <c r="BL142" s="7">
        <v>121649874.83</v>
      </c>
      <c r="BM142" s="7">
        <v>121661746.88</v>
      </c>
      <c r="BN142" s="7">
        <v>121661360.78</v>
      </c>
      <c r="BO142" s="7">
        <v>121661335.62</v>
      </c>
      <c r="BP142" s="7">
        <v>121661335.62</v>
      </c>
      <c r="BQ142" s="7">
        <v>121661335.62</v>
      </c>
      <c r="BR142" s="7">
        <v>121661335.62</v>
      </c>
      <c r="BS142" s="7">
        <v>121661335.62</v>
      </c>
      <c r="BT142" s="7">
        <v>121660692.27000001</v>
      </c>
      <c r="BU142" s="7">
        <v>121660692.27000001</v>
      </c>
      <c r="BV142" s="7">
        <v>121660692.27000001</v>
      </c>
      <c r="BW142" s="7">
        <v>121660692.27000001</v>
      </c>
      <c r="BX142" s="39" t="s">
        <v>181</v>
      </c>
      <c r="BY142" s="39" t="s">
        <v>181</v>
      </c>
      <c r="BZ142" s="39" t="s">
        <v>181</v>
      </c>
      <c r="CA142" s="39" t="s">
        <v>181</v>
      </c>
      <c r="CB142" s="39" t="s">
        <v>181</v>
      </c>
      <c r="CC142" s="39" t="s">
        <v>181</v>
      </c>
      <c r="CD142" s="7">
        <v>2737220.97</v>
      </c>
      <c r="CE142" s="7">
        <v>9277290.870000001</v>
      </c>
      <c r="CF142" s="7">
        <v>12925785.560000001</v>
      </c>
      <c r="CG142" s="7">
        <v>14725815.100000001</v>
      </c>
      <c r="CH142" s="7">
        <v>15362800.700000001</v>
      </c>
      <c r="CI142" s="7">
        <v>15624679.420000002</v>
      </c>
      <c r="CJ142" s="7">
        <v>15794490.220000003</v>
      </c>
      <c r="CK142" s="7">
        <v>15897678.490000002</v>
      </c>
      <c r="CL142" s="7">
        <v>15945899.940000001</v>
      </c>
      <c r="CM142" s="7">
        <v>15933324.190000001</v>
      </c>
      <c r="CN142" s="7">
        <v>15999481.440000001</v>
      </c>
      <c r="CO142" s="7">
        <v>16008558.420000002</v>
      </c>
      <c r="CP142" s="7">
        <v>16004810.680000002</v>
      </c>
      <c r="CQ142" s="7">
        <v>16012398.370000001</v>
      </c>
      <c r="CR142" s="7">
        <v>16020601.41</v>
      </c>
      <c r="CS142" s="7">
        <v>16010170.109999999</v>
      </c>
      <c r="CT142" s="7">
        <v>16015192.029999999</v>
      </c>
      <c r="CU142" s="7">
        <v>16024528.479999999</v>
      </c>
      <c r="CV142" s="7">
        <v>16022328.479999999</v>
      </c>
      <c r="CW142" s="7">
        <v>16024313.539999999</v>
      </c>
      <c r="CX142" s="7">
        <v>16029599.539999999</v>
      </c>
      <c r="CY142" s="7">
        <v>16030862.039999999</v>
      </c>
      <c r="CZ142" s="7">
        <v>16031152.039999999</v>
      </c>
      <c r="DA142" s="7">
        <v>16032100.809999999</v>
      </c>
      <c r="DB142" s="7">
        <v>16037115.809999999</v>
      </c>
      <c r="DC142" s="7">
        <v>16039260.809999999</v>
      </c>
      <c r="DD142" s="7">
        <v>16049260.809999999</v>
      </c>
      <c r="DE142" s="7">
        <v>16044303.159999998</v>
      </c>
      <c r="DF142" s="7">
        <v>16045127.159999998</v>
      </c>
      <c r="DG142" s="7">
        <v>16045127.159999998</v>
      </c>
      <c r="DH142" s="7">
        <v>16045127.159999998</v>
      </c>
      <c r="DI142" s="7">
        <v>16046591.049999999</v>
      </c>
      <c r="DJ142" s="7">
        <v>16046591.049999999</v>
      </c>
      <c r="DK142" s="7">
        <v>16041193.549999999</v>
      </c>
      <c r="DL142" s="39" t="s">
        <v>181</v>
      </c>
      <c r="DM142" s="39" t="s">
        <v>181</v>
      </c>
      <c r="DN142" s="39" t="s">
        <v>181</v>
      </c>
      <c r="DO142" s="39" t="s">
        <v>181</v>
      </c>
      <c r="DP142" s="39" t="s">
        <v>181</v>
      </c>
      <c r="DQ142" s="39" t="s">
        <v>181</v>
      </c>
      <c r="DR142" s="7">
        <v>1388588.9</v>
      </c>
      <c r="DS142" s="7">
        <v>4469133.7799999993</v>
      </c>
      <c r="DT142" s="7">
        <v>8808341.1400000006</v>
      </c>
      <c r="DU142" s="7">
        <v>13585882</v>
      </c>
      <c r="DV142" s="7">
        <v>17303001.629999999</v>
      </c>
      <c r="DW142" s="7">
        <v>20098410.02</v>
      </c>
      <c r="DX142" s="7">
        <v>22706298.73</v>
      </c>
      <c r="DY142" s="7">
        <v>25779568.030000001</v>
      </c>
      <c r="DZ142" s="7">
        <v>27886465.57</v>
      </c>
      <c r="EA142" s="7">
        <v>29798405.07</v>
      </c>
      <c r="EB142" s="7">
        <v>31245354.98</v>
      </c>
      <c r="EC142" s="7">
        <v>32408097.23</v>
      </c>
      <c r="ED142" s="7">
        <v>33669388.100000001</v>
      </c>
      <c r="EE142" s="7">
        <v>34457578.270000003</v>
      </c>
      <c r="EF142" s="7">
        <v>34927484.350000001</v>
      </c>
      <c r="EG142" s="7">
        <v>35236064.280000001</v>
      </c>
      <c r="EH142" s="7">
        <v>35572152.390000001</v>
      </c>
      <c r="EI142" s="7">
        <v>36397860.359999999</v>
      </c>
      <c r="EJ142" s="7">
        <v>36958268.060000002</v>
      </c>
      <c r="EK142" s="7">
        <v>37442814.050000004</v>
      </c>
      <c r="EL142" s="7">
        <v>37459494.940000005</v>
      </c>
      <c r="EM142" s="7">
        <v>37518109.830000006</v>
      </c>
      <c r="EN142" s="7">
        <v>37799133.900000006</v>
      </c>
      <c r="EO142" s="7">
        <v>37846602.870000005</v>
      </c>
      <c r="EP142" s="7">
        <v>38104149.140000008</v>
      </c>
      <c r="EQ142" s="7">
        <v>38113296.63000001</v>
      </c>
      <c r="ER142" s="7">
        <v>38112800.370000012</v>
      </c>
      <c r="ES142" s="7">
        <v>38113028.95000001</v>
      </c>
      <c r="ET142" s="7">
        <v>38119733.790000014</v>
      </c>
      <c r="EU142" s="7">
        <v>38288691.370000012</v>
      </c>
      <c r="EV142" s="7">
        <v>38513956.95000001</v>
      </c>
      <c r="EW142" s="7">
        <v>38658023.45000001</v>
      </c>
      <c r="EX142" s="7">
        <v>38658220.710000008</v>
      </c>
      <c r="EY142" s="7">
        <v>38658058.710000008</v>
      </c>
      <c r="EZ142" s="39" t="s">
        <v>181</v>
      </c>
      <c r="FA142" s="39" t="s">
        <v>181</v>
      </c>
      <c r="FB142" s="39" t="s">
        <v>181</v>
      </c>
      <c r="FC142" s="39" t="s">
        <v>181</v>
      </c>
      <c r="FD142" s="39" t="s">
        <v>181</v>
      </c>
      <c r="FE142" s="39" t="s">
        <v>181</v>
      </c>
      <c r="FF142" s="7">
        <v>29123584.530000001</v>
      </c>
      <c r="FG142" s="7">
        <v>42036224.230000004</v>
      </c>
      <c r="FH142" s="7">
        <v>42953155.340000004</v>
      </c>
      <c r="FI142" s="7">
        <v>43288830.090000004</v>
      </c>
      <c r="FJ142" s="7">
        <v>43438802.120000005</v>
      </c>
      <c r="FK142" s="7">
        <v>43475310.150000006</v>
      </c>
      <c r="FL142" s="7">
        <v>43483373.700000003</v>
      </c>
      <c r="FM142" s="7">
        <v>43489872.18</v>
      </c>
      <c r="FN142" s="7">
        <v>43546513.859999999</v>
      </c>
      <c r="FO142" s="7">
        <v>43563569.649999999</v>
      </c>
      <c r="FP142" s="7">
        <v>43567780.869999997</v>
      </c>
      <c r="FQ142" s="7">
        <v>43575051.82</v>
      </c>
      <c r="FR142" s="7">
        <v>43581773.420000002</v>
      </c>
      <c r="FS142" s="7">
        <v>43591194.420000002</v>
      </c>
      <c r="FT142" s="7">
        <v>43568559.490000002</v>
      </c>
      <c r="FU142" s="7">
        <v>43585781.030000001</v>
      </c>
      <c r="FV142" s="7">
        <v>43592263.030000001</v>
      </c>
      <c r="FW142" s="7">
        <v>43582451.340000004</v>
      </c>
      <c r="FX142" s="7">
        <v>43573430.340000004</v>
      </c>
      <c r="FY142" s="7">
        <v>43573349.340000004</v>
      </c>
      <c r="FZ142" s="7">
        <v>43579111.870000005</v>
      </c>
      <c r="GA142" s="7">
        <v>43579071.370000005</v>
      </c>
      <c r="GB142" s="7">
        <v>43578975.000000007</v>
      </c>
      <c r="GC142" s="7">
        <v>43580836.410000004</v>
      </c>
      <c r="GD142" s="7">
        <v>43590141.390000001</v>
      </c>
      <c r="GE142" s="7">
        <v>43598809.380000003</v>
      </c>
      <c r="GF142" s="7">
        <v>43598787.5</v>
      </c>
      <c r="GG142" s="7">
        <v>43598752.5</v>
      </c>
      <c r="GH142" s="7">
        <v>43599042.5</v>
      </c>
      <c r="GI142" s="7">
        <v>43598998.799999997</v>
      </c>
      <c r="GJ142" s="7">
        <v>43598976.779999994</v>
      </c>
      <c r="GK142" s="7">
        <v>43599014.75999999</v>
      </c>
      <c r="GL142" s="7">
        <v>43598957.999999993</v>
      </c>
      <c r="GM142" s="7">
        <v>43598957.999999993</v>
      </c>
      <c r="GN142" s="39" t="s">
        <v>181</v>
      </c>
      <c r="GO142" s="39" t="s">
        <v>181</v>
      </c>
      <c r="GP142" s="39" t="s">
        <v>181</v>
      </c>
      <c r="GQ142" s="39" t="s">
        <v>181</v>
      </c>
      <c r="GR142" s="39" t="s">
        <v>181</v>
      </c>
      <c r="GS142" s="39" t="s">
        <v>181</v>
      </c>
    </row>
    <row r="143" spans="1:201" x14ac:dyDescent="0.25">
      <c r="A143" s="11">
        <f>$A$43</f>
        <v>20141</v>
      </c>
      <c r="B143" s="7">
        <v>327038.34000000003</v>
      </c>
      <c r="C143" s="7">
        <v>4230913.33</v>
      </c>
      <c r="D143" s="7">
        <v>14432898.380000001</v>
      </c>
      <c r="E143" s="7">
        <v>25896955.630000003</v>
      </c>
      <c r="F143" s="7">
        <v>37130554.990000002</v>
      </c>
      <c r="G143" s="7">
        <v>48617100.030000001</v>
      </c>
      <c r="H143" s="7">
        <v>61868127.280000001</v>
      </c>
      <c r="I143" s="7">
        <v>71900842.689999998</v>
      </c>
      <c r="J143" s="7">
        <v>84884709.929999992</v>
      </c>
      <c r="K143" s="7">
        <v>91414987.859999985</v>
      </c>
      <c r="L143" s="7">
        <v>97197289.75999999</v>
      </c>
      <c r="M143" s="7">
        <v>101495284.34999999</v>
      </c>
      <c r="N143" s="7">
        <v>109520688.36999999</v>
      </c>
      <c r="O143" s="7">
        <v>112186678.50999999</v>
      </c>
      <c r="P143" s="7">
        <v>115684894.08999999</v>
      </c>
      <c r="Q143" s="7">
        <v>117434783.70999999</v>
      </c>
      <c r="R143" s="7">
        <v>120409521.38</v>
      </c>
      <c r="S143" s="7">
        <v>121280711.45999999</v>
      </c>
      <c r="T143" s="7">
        <v>121664836.13</v>
      </c>
      <c r="U143" s="7">
        <v>122337969.11</v>
      </c>
      <c r="V143" s="7">
        <v>122558486.12</v>
      </c>
      <c r="W143" s="7">
        <v>122981312.52000001</v>
      </c>
      <c r="X143" s="7">
        <v>123068720.93000001</v>
      </c>
      <c r="Y143" s="7">
        <v>123109903.53</v>
      </c>
      <c r="Z143" s="7">
        <v>123548831.53</v>
      </c>
      <c r="AA143" s="7">
        <v>123593491.33</v>
      </c>
      <c r="AB143" s="7">
        <v>123601991.42999999</v>
      </c>
      <c r="AC143" s="7">
        <v>123617556.42999999</v>
      </c>
      <c r="AD143" s="7">
        <v>124117556.42999999</v>
      </c>
      <c r="AE143" s="7">
        <v>124105592.59999999</v>
      </c>
      <c r="AF143" s="7">
        <v>124105548.72999999</v>
      </c>
      <c r="AG143" s="7">
        <v>124135548.72999999</v>
      </c>
      <c r="AH143" s="7">
        <v>124512548.72999999</v>
      </c>
      <c r="AI143" s="39" t="s">
        <v>181</v>
      </c>
      <c r="AJ143" s="39" t="s">
        <v>181</v>
      </c>
      <c r="AK143" s="39" t="s">
        <v>181</v>
      </c>
      <c r="AL143" s="39" t="s">
        <v>181</v>
      </c>
      <c r="AM143" s="39" t="s">
        <v>181</v>
      </c>
      <c r="AN143" s="39" t="s">
        <v>181</v>
      </c>
      <c r="AO143" s="39" t="s">
        <v>181</v>
      </c>
      <c r="AP143" s="7">
        <v>49031850.390000001</v>
      </c>
      <c r="AQ143" s="7">
        <v>95561471.560000002</v>
      </c>
      <c r="AR143" s="7">
        <v>106661665.48</v>
      </c>
      <c r="AS143" s="7">
        <v>110820312.59</v>
      </c>
      <c r="AT143" s="7">
        <v>112842693</v>
      </c>
      <c r="AU143" s="7">
        <v>114271121.81999999</v>
      </c>
      <c r="AV143" s="7">
        <v>114862586.25</v>
      </c>
      <c r="AW143" s="7">
        <v>115236753.72</v>
      </c>
      <c r="AX143" s="7">
        <v>115517985.06999999</v>
      </c>
      <c r="AY143" s="7">
        <v>115701715.06999999</v>
      </c>
      <c r="AZ143" s="7">
        <v>115785226.41</v>
      </c>
      <c r="BA143" s="7">
        <v>115855565.14999999</v>
      </c>
      <c r="BB143" s="7">
        <v>115939972.69999999</v>
      </c>
      <c r="BC143" s="7">
        <v>116006797.54999998</v>
      </c>
      <c r="BD143" s="7">
        <v>116024229.61999997</v>
      </c>
      <c r="BE143" s="7">
        <v>116037872.24999997</v>
      </c>
      <c r="BF143" s="7">
        <v>116043213.69999997</v>
      </c>
      <c r="BG143" s="7">
        <v>116044213.69999997</v>
      </c>
      <c r="BH143" s="7">
        <v>116050368.74999997</v>
      </c>
      <c r="BI143" s="7">
        <v>116053048.76999997</v>
      </c>
      <c r="BJ143" s="7">
        <v>116051654.65999997</v>
      </c>
      <c r="BK143" s="7">
        <v>116053048.76999997</v>
      </c>
      <c r="BL143" s="7">
        <v>116053048.76999997</v>
      </c>
      <c r="BM143" s="7">
        <v>116053024.71999997</v>
      </c>
      <c r="BN143" s="7">
        <v>116053024.71999997</v>
      </c>
      <c r="BO143" s="7">
        <v>116060509.84999996</v>
      </c>
      <c r="BP143" s="7">
        <v>116060509.84999996</v>
      </c>
      <c r="BQ143" s="7">
        <v>116060509.84999996</v>
      </c>
      <c r="BR143" s="7">
        <v>116060509.84999996</v>
      </c>
      <c r="BS143" s="7">
        <v>116060509.84999996</v>
      </c>
      <c r="BT143" s="7">
        <v>116060509.84999996</v>
      </c>
      <c r="BU143" s="7">
        <v>116060509.84999996</v>
      </c>
      <c r="BV143" s="7">
        <v>116056390.32999997</v>
      </c>
      <c r="BW143" s="39" t="s">
        <v>181</v>
      </c>
      <c r="BX143" s="39" t="s">
        <v>181</v>
      </c>
      <c r="BY143" s="39" t="s">
        <v>181</v>
      </c>
      <c r="BZ143" s="39" t="s">
        <v>181</v>
      </c>
      <c r="CA143" s="39" t="s">
        <v>181</v>
      </c>
      <c r="CB143" s="39" t="s">
        <v>181</v>
      </c>
      <c r="CC143" s="39" t="s">
        <v>181</v>
      </c>
      <c r="CD143" s="7">
        <v>2761709.84</v>
      </c>
      <c r="CE143" s="7">
        <v>8711308.3499999996</v>
      </c>
      <c r="CF143" s="7">
        <v>12344068.51</v>
      </c>
      <c r="CG143" s="7">
        <v>13771743.93</v>
      </c>
      <c r="CH143" s="7">
        <v>14497178.75</v>
      </c>
      <c r="CI143" s="7">
        <v>14793964.08</v>
      </c>
      <c r="CJ143" s="7">
        <v>14995629.710000001</v>
      </c>
      <c r="CK143" s="7">
        <v>15051132.120000001</v>
      </c>
      <c r="CL143" s="7">
        <v>15011739.290000001</v>
      </c>
      <c r="CM143" s="7">
        <v>15028082.850000001</v>
      </c>
      <c r="CN143" s="7">
        <v>14964750.810000002</v>
      </c>
      <c r="CO143" s="7">
        <v>15002886.030000003</v>
      </c>
      <c r="CP143" s="7">
        <v>15063675.610000003</v>
      </c>
      <c r="CQ143" s="7">
        <v>15068278.980000002</v>
      </c>
      <c r="CR143" s="7">
        <v>15054430.540000003</v>
      </c>
      <c r="CS143" s="7">
        <v>15070739.540000003</v>
      </c>
      <c r="CT143" s="7">
        <v>15074809.560000002</v>
      </c>
      <c r="CU143" s="7">
        <v>15077682.660000002</v>
      </c>
      <c r="CV143" s="7">
        <v>15083849.840000002</v>
      </c>
      <c r="CW143" s="7">
        <v>15078661.360000001</v>
      </c>
      <c r="CX143" s="7">
        <v>15079507.540000001</v>
      </c>
      <c r="CY143" s="7">
        <v>15079281.57</v>
      </c>
      <c r="CZ143" s="7">
        <v>15080691.620000001</v>
      </c>
      <c r="DA143" s="7">
        <v>15080286.860000001</v>
      </c>
      <c r="DB143" s="7">
        <v>15076953.360000001</v>
      </c>
      <c r="DC143" s="7">
        <v>15076585.090000002</v>
      </c>
      <c r="DD143" s="7">
        <v>15076585.090000002</v>
      </c>
      <c r="DE143" s="7">
        <v>15083597.940000001</v>
      </c>
      <c r="DF143" s="7">
        <v>15083597.940000001</v>
      </c>
      <c r="DG143" s="7">
        <v>15083597.940000001</v>
      </c>
      <c r="DH143" s="7">
        <v>15083597.940000001</v>
      </c>
      <c r="DI143" s="7">
        <v>15083597.940000001</v>
      </c>
      <c r="DJ143" s="7">
        <v>15083597.940000001</v>
      </c>
      <c r="DK143" s="39" t="s">
        <v>181</v>
      </c>
      <c r="DL143" s="39" t="s">
        <v>181</v>
      </c>
      <c r="DM143" s="39" t="s">
        <v>181</v>
      </c>
      <c r="DN143" s="39" t="s">
        <v>181</v>
      </c>
      <c r="DO143" s="39" t="s">
        <v>181</v>
      </c>
      <c r="DP143" s="39" t="s">
        <v>181</v>
      </c>
      <c r="DQ143" s="39" t="s">
        <v>181</v>
      </c>
      <c r="DR143" s="7">
        <v>1252528.02</v>
      </c>
      <c r="DS143" s="7">
        <v>3582618.61</v>
      </c>
      <c r="DT143" s="7">
        <v>7191908.9199999999</v>
      </c>
      <c r="DU143" s="7">
        <v>10881803.26</v>
      </c>
      <c r="DV143" s="7">
        <v>14445441.129999999</v>
      </c>
      <c r="DW143" s="7">
        <v>17583270.329999998</v>
      </c>
      <c r="DX143" s="7">
        <v>20037128.289999999</v>
      </c>
      <c r="DY143" s="7">
        <v>21840276.25</v>
      </c>
      <c r="DZ143" s="7">
        <v>23491878.09</v>
      </c>
      <c r="EA143" s="7">
        <v>26513147.09</v>
      </c>
      <c r="EB143" s="7">
        <v>28019383.809999999</v>
      </c>
      <c r="EC143" s="7">
        <v>29148938.82</v>
      </c>
      <c r="ED143" s="7">
        <v>29996107.91</v>
      </c>
      <c r="EE143" s="7">
        <v>30381432.830000002</v>
      </c>
      <c r="EF143" s="7">
        <v>30758600.930000003</v>
      </c>
      <c r="EG143" s="7">
        <v>31426321.770000003</v>
      </c>
      <c r="EH143" s="7">
        <v>31909604.010000002</v>
      </c>
      <c r="EI143" s="7">
        <v>32003003</v>
      </c>
      <c r="EJ143" s="7">
        <v>32096466.109999999</v>
      </c>
      <c r="EK143" s="7">
        <v>32195086.629999999</v>
      </c>
      <c r="EL143" s="7">
        <v>32288195.34</v>
      </c>
      <c r="EM143" s="7">
        <v>32458864.68</v>
      </c>
      <c r="EN143" s="7">
        <v>32515735.190000001</v>
      </c>
      <c r="EO143" s="7">
        <v>32819797.41</v>
      </c>
      <c r="EP143" s="7">
        <v>32907550.16</v>
      </c>
      <c r="EQ143" s="7">
        <v>32910805.66</v>
      </c>
      <c r="ER143" s="7">
        <v>33231405.41</v>
      </c>
      <c r="ES143" s="7">
        <v>33230051.039999999</v>
      </c>
      <c r="ET143" s="7">
        <v>33218587.73</v>
      </c>
      <c r="EU143" s="7">
        <v>33227110.57</v>
      </c>
      <c r="EV143" s="7">
        <v>33202703.190000001</v>
      </c>
      <c r="EW143" s="7">
        <v>33199832.950000003</v>
      </c>
      <c r="EX143" s="7">
        <v>33256400.630000003</v>
      </c>
      <c r="EY143" s="39" t="s">
        <v>181</v>
      </c>
      <c r="EZ143" s="39" t="s">
        <v>181</v>
      </c>
      <c r="FA143" s="39" t="s">
        <v>181</v>
      </c>
      <c r="FB143" s="39" t="s">
        <v>181</v>
      </c>
      <c r="FC143" s="39" t="s">
        <v>181</v>
      </c>
      <c r="FD143" s="39" t="s">
        <v>181</v>
      </c>
      <c r="FE143" s="39" t="s">
        <v>181</v>
      </c>
      <c r="FF143" s="7">
        <v>26749761.699999999</v>
      </c>
      <c r="FG143" s="7">
        <v>40600696.600000001</v>
      </c>
      <c r="FH143" s="7">
        <v>41379187.759999998</v>
      </c>
      <c r="FI143" s="7">
        <v>41695009.809999995</v>
      </c>
      <c r="FJ143" s="7">
        <v>41875500.009999998</v>
      </c>
      <c r="FK143" s="7">
        <v>41927640.43</v>
      </c>
      <c r="FL143" s="7">
        <v>41877757.649999999</v>
      </c>
      <c r="FM143" s="7">
        <v>41892082</v>
      </c>
      <c r="FN143" s="7">
        <v>41960059.039999999</v>
      </c>
      <c r="FO143" s="7">
        <v>41921245.659999996</v>
      </c>
      <c r="FP143" s="7">
        <v>42120790.869999997</v>
      </c>
      <c r="FQ143" s="7">
        <v>42118944.529999994</v>
      </c>
      <c r="FR143" s="7">
        <v>42169804.339999996</v>
      </c>
      <c r="FS143" s="7">
        <v>42169903.089999996</v>
      </c>
      <c r="FT143" s="7">
        <v>42176607.549999997</v>
      </c>
      <c r="FU143" s="7">
        <v>42185191.239999995</v>
      </c>
      <c r="FV143" s="7">
        <v>42180958.769999996</v>
      </c>
      <c r="FW143" s="7">
        <v>42183119.929999992</v>
      </c>
      <c r="FX143" s="7">
        <v>42184801.779999994</v>
      </c>
      <c r="FY143" s="7">
        <v>42180736.779999994</v>
      </c>
      <c r="FZ143" s="7">
        <v>42180868.889999993</v>
      </c>
      <c r="GA143" s="7">
        <v>42180868.889999993</v>
      </c>
      <c r="GB143" s="7">
        <v>42181018.889999993</v>
      </c>
      <c r="GC143" s="7">
        <v>42181503.219999991</v>
      </c>
      <c r="GD143" s="7">
        <v>42181503.219999991</v>
      </c>
      <c r="GE143" s="7">
        <v>42181916.68999999</v>
      </c>
      <c r="GF143" s="7">
        <v>42182298.949999988</v>
      </c>
      <c r="GG143" s="7">
        <v>42182298.949999988</v>
      </c>
      <c r="GH143" s="7">
        <v>42182357.179999985</v>
      </c>
      <c r="GI143" s="7">
        <v>42182357.179999985</v>
      </c>
      <c r="GJ143" s="7">
        <v>42182357.179999985</v>
      </c>
      <c r="GK143" s="7">
        <v>42181603.179999985</v>
      </c>
      <c r="GL143" s="7">
        <v>42181603.179999985</v>
      </c>
      <c r="GM143" s="39" t="s">
        <v>181</v>
      </c>
      <c r="GN143" s="39" t="s">
        <v>181</v>
      </c>
      <c r="GO143" s="39" t="s">
        <v>181</v>
      </c>
      <c r="GP143" s="39" t="s">
        <v>181</v>
      </c>
      <c r="GQ143" s="39" t="s">
        <v>181</v>
      </c>
      <c r="GR143" s="39" t="s">
        <v>181</v>
      </c>
      <c r="GS143" s="39" t="s">
        <v>181</v>
      </c>
    </row>
    <row r="144" spans="1:201" x14ac:dyDescent="0.25">
      <c r="A144" s="11">
        <f>$A$44</f>
        <v>20142</v>
      </c>
      <c r="B144" s="7">
        <v>397978.49</v>
      </c>
      <c r="C144" s="7">
        <v>4593149.4400000004</v>
      </c>
      <c r="D144" s="7">
        <v>18229217.280000001</v>
      </c>
      <c r="E144" s="7">
        <v>34431386.890000001</v>
      </c>
      <c r="F144" s="7">
        <v>49200183.649999999</v>
      </c>
      <c r="G144" s="7">
        <v>59648353</v>
      </c>
      <c r="H144" s="7">
        <v>69315114.25</v>
      </c>
      <c r="I144" s="7">
        <v>80128125.590000004</v>
      </c>
      <c r="J144" s="7">
        <v>97117203.650000006</v>
      </c>
      <c r="K144" s="7">
        <v>103011580.82000001</v>
      </c>
      <c r="L144" s="7">
        <v>109172334.7</v>
      </c>
      <c r="M144" s="7">
        <v>114248437.46000001</v>
      </c>
      <c r="N144" s="7">
        <v>118599220.12</v>
      </c>
      <c r="O144" s="7">
        <v>122412228.90000001</v>
      </c>
      <c r="P144" s="7">
        <v>125740135.17</v>
      </c>
      <c r="Q144" s="7">
        <v>127832276.23</v>
      </c>
      <c r="R144" s="7">
        <v>128650593.72</v>
      </c>
      <c r="S144" s="7">
        <v>129742311.63</v>
      </c>
      <c r="T144" s="7">
        <v>130269583.31999999</v>
      </c>
      <c r="U144" s="7">
        <v>130926456.34999999</v>
      </c>
      <c r="V144" s="7">
        <v>131053236.05</v>
      </c>
      <c r="W144" s="7">
        <v>131678675.64</v>
      </c>
      <c r="X144" s="7">
        <v>131807859.48</v>
      </c>
      <c r="Y144" s="7">
        <v>131992859.48</v>
      </c>
      <c r="Z144" s="7">
        <v>132092859.48</v>
      </c>
      <c r="AA144" s="7">
        <v>132113109.48</v>
      </c>
      <c r="AB144" s="7">
        <v>132143109.48</v>
      </c>
      <c r="AC144" s="7">
        <v>132208323.19</v>
      </c>
      <c r="AD144" s="7">
        <v>132458323.19</v>
      </c>
      <c r="AE144" s="7">
        <v>132533323.19</v>
      </c>
      <c r="AF144" s="7">
        <v>132533323.19</v>
      </c>
      <c r="AG144" s="7">
        <v>132533323.19</v>
      </c>
      <c r="AH144" s="39" t="s">
        <v>181</v>
      </c>
      <c r="AI144" s="39" t="s">
        <v>181</v>
      </c>
      <c r="AJ144" s="39" t="s">
        <v>181</v>
      </c>
      <c r="AK144" s="39" t="s">
        <v>181</v>
      </c>
      <c r="AL144" s="39" t="s">
        <v>181</v>
      </c>
      <c r="AM144" s="39" t="s">
        <v>181</v>
      </c>
      <c r="AN144" s="39" t="s">
        <v>181</v>
      </c>
      <c r="AO144" s="39" t="s">
        <v>181</v>
      </c>
      <c r="AP144" s="7">
        <v>52210336.159999996</v>
      </c>
      <c r="AQ144" s="7">
        <v>104165680.59999999</v>
      </c>
      <c r="AR144" s="7">
        <v>114428406.61</v>
      </c>
      <c r="AS144" s="7">
        <v>118343405.42</v>
      </c>
      <c r="AT144" s="7">
        <v>120228454.76000001</v>
      </c>
      <c r="AU144" s="7">
        <v>121282808.11</v>
      </c>
      <c r="AV144" s="7">
        <v>121844179.37</v>
      </c>
      <c r="AW144" s="7">
        <v>122265885.49000001</v>
      </c>
      <c r="AX144" s="7">
        <v>122513385.21000001</v>
      </c>
      <c r="AY144" s="7">
        <v>122673127.85000001</v>
      </c>
      <c r="AZ144" s="7">
        <v>122781384.60000001</v>
      </c>
      <c r="BA144" s="7">
        <v>122917008.21000001</v>
      </c>
      <c r="BB144" s="7">
        <v>122983383.91000001</v>
      </c>
      <c r="BC144" s="7">
        <v>123026419.95000002</v>
      </c>
      <c r="BD144" s="7">
        <v>123041723.00000001</v>
      </c>
      <c r="BE144" s="7">
        <v>123049907.35000001</v>
      </c>
      <c r="BF144" s="7">
        <v>123070589.37</v>
      </c>
      <c r="BG144" s="7">
        <v>123075520.32000001</v>
      </c>
      <c r="BH144" s="7">
        <v>123080648.18000001</v>
      </c>
      <c r="BI144" s="7">
        <v>123081811.5</v>
      </c>
      <c r="BJ144" s="7">
        <v>123081749.94</v>
      </c>
      <c r="BK144" s="7">
        <v>123084132.28</v>
      </c>
      <c r="BL144" s="7">
        <v>123084109.42</v>
      </c>
      <c r="BM144" s="7">
        <v>123084109.42</v>
      </c>
      <c r="BN144" s="7">
        <v>123084109.42</v>
      </c>
      <c r="BO144" s="7">
        <v>123084109.42</v>
      </c>
      <c r="BP144" s="7">
        <v>123084102.69</v>
      </c>
      <c r="BQ144" s="7">
        <v>123084100</v>
      </c>
      <c r="BR144" s="7">
        <v>123084100</v>
      </c>
      <c r="BS144" s="7">
        <v>123084100</v>
      </c>
      <c r="BT144" s="7">
        <v>123084100</v>
      </c>
      <c r="BU144" s="7">
        <v>123084100</v>
      </c>
      <c r="BV144" s="39" t="s">
        <v>181</v>
      </c>
      <c r="BW144" s="39" t="s">
        <v>181</v>
      </c>
      <c r="BX144" s="39" t="s">
        <v>181</v>
      </c>
      <c r="BY144" s="39" t="s">
        <v>181</v>
      </c>
      <c r="BZ144" s="39" t="s">
        <v>181</v>
      </c>
      <c r="CA144" s="39" t="s">
        <v>181</v>
      </c>
      <c r="CB144" s="39" t="s">
        <v>181</v>
      </c>
      <c r="CC144" s="39" t="s">
        <v>181</v>
      </c>
      <c r="CD144" s="7">
        <v>2483146.4500000002</v>
      </c>
      <c r="CE144" s="7">
        <v>8435110.0500000007</v>
      </c>
      <c r="CF144" s="7">
        <v>11851922.610000001</v>
      </c>
      <c r="CG144" s="7">
        <v>13573485.82</v>
      </c>
      <c r="CH144" s="7">
        <v>14205027.950000001</v>
      </c>
      <c r="CI144" s="7">
        <v>14441927.9</v>
      </c>
      <c r="CJ144" s="7">
        <v>14529730.67</v>
      </c>
      <c r="CK144" s="7">
        <v>14777750.75</v>
      </c>
      <c r="CL144" s="7">
        <v>14949955.529999999</v>
      </c>
      <c r="CM144" s="7">
        <v>14913016</v>
      </c>
      <c r="CN144" s="7">
        <v>14971832.880000001</v>
      </c>
      <c r="CO144" s="7">
        <v>15034078.780000001</v>
      </c>
      <c r="CP144" s="7">
        <v>15079473.990000002</v>
      </c>
      <c r="CQ144" s="7">
        <v>15100640.890000002</v>
      </c>
      <c r="CR144" s="7">
        <v>15105041.350000003</v>
      </c>
      <c r="CS144" s="7">
        <v>15075731.050000003</v>
      </c>
      <c r="CT144" s="7">
        <v>15109561.580000002</v>
      </c>
      <c r="CU144" s="7">
        <v>15117499.170000002</v>
      </c>
      <c r="CV144" s="7">
        <v>15118358.630000003</v>
      </c>
      <c r="CW144" s="7">
        <v>15130389.730000002</v>
      </c>
      <c r="CX144" s="7">
        <v>15138753.730000002</v>
      </c>
      <c r="CY144" s="7">
        <v>15146236.840000002</v>
      </c>
      <c r="CZ144" s="7">
        <v>15146236.840000002</v>
      </c>
      <c r="DA144" s="7">
        <v>15146236.840000002</v>
      </c>
      <c r="DB144" s="7">
        <v>15146236.840000002</v>
      </c>
      <c r="DC144" s="7">
        <v>15171236.840000002</v>
      </c>
      <c r="DD144" s="7">
        <v>15176161.230000002</v>
      </c>
      <c r="DE144" s="7">
        <v>15268626.230000002</v>
      </c>
      <c r="DF144" s="7">
        <v>15267969.480000002</v>
      </c>
      <c r="DG144" s="7">
        <v>15267969.480000002</v>
      </c>
      <c r="DH144" s="7">
        <v>15265792.810000002</v>
      </c>
      <c r="DI144" s="7">
        <v>15265792.810000002</v>
      </c>
      <c r="DJ144" s="39" t="s">
        <v>181</v>
      </c>
      <c r="DK144" s="39" t="s">
        <v>181</v>
      </c>
      <c r="DL144" s="39" t="s">
        <v>181</v>
      </c>
      <c r="DM144" s="39" t="s">
        <v>181</v>
      </c>
      <c r="DN144" s="39" t="s">
        <v>181</v>
      </c>
      <c r="DO144" s="39" t="s">
        <v>181</v>
      </c>
      <c r="DP144" s="39" t="s">
        <v>181</v>
      </c>
      <c r="DQ144" s="39" t="s">
        <v>181</v>
      </c>
      <c r="DR144" s="7">
        <v>1110316.77</v>
      </c>
      <c r="DS144" s="7">
        <v>3869077.56</v>
      </c>
      <c r="DT144" s="7">
        <v>7042297.25</v>
      </c>
      <c r="DU144" s="7">
        <v>11239322.83</v>
      </c>
      <c r="DV144" s="7">
        <v>16171285.02</v>
      </c>
      <c r="DW144" s="7">
        <v>19962106.850000001</v>
      </c>
      <c r="DX144" s="7">
        <v>22171434.550000001</v>
      </c>
      <c r="DY144" s="7">
        <v>24920100.890000001</v>
      </c>
      <c r="DZ144" s="7">
        <v>26419418.16</v>
      </c>
      <c r="EA144" s="7">
        <v>28328284.329999998</v>
      </c>
      <c r="EB144" s="7">
        <v>29383076.659999996</v>
      </c>
      <c r="EC144" s="7">
        <v>29815830.909999996</v>
      </c>
      <c r="ED144" s="7">
        <v>30826184.289999995</v>
      </c>
      <c r="EE144" s="7">
        <v>31300546.169999994</v>
      </c>
      <c r="EF144" s="7">
        <v>32243489.719999995</v>
      </c>
      <c r="EG144" s="7">
        <v>32704692.119999994</v>
      </c>
      <c r="EH144" s="7">
        <v>33519987.809999995</v>
      </c>
      <c r="EI144" s="7">
        <v>33676029.859999992</v>
      </c>
      <c r="EJ144" s="7">
        <v>33761896.389999993</v>
      </c>
      <c r="EK144" s="7">
        <v>34168676.639999993</v>
      </c>
      <c r="EL144" s="7">
        <v>34505049.489999995</v>
      </c>
      <c r="EM144" s="7">
        <v>34665624.809999995</v>
      </c>
      <c r="EN144" s="7">
        <v>34707856.479999997</v>
      </c>
      <c r="EO144" s="7">
        <v>34725064.489999995</v>
      </c>
      <c r="EP144" s="7">
        <v>34724579.659999996</v>
      </c>
      <c r="EQ144" s="7">
        <v>34733058.189999998</v>
      </c>
      <c r="ER144" s="7">
        <v>34806081.689999998</v>
      </c>
      <c r="ES144" s="7">
        <v>34805555.189999998</v>
      </c>
      <c r="ET144" s="7">
        <v>35014907.189999998</v>
      </c>
      <c r="EU144" s="7">
        <v>35022421.189999998</v>
      </c>
      <c r="EV144" s="7">
        <v>35024435.189999998</v>
      </c>
      <c r="EW144" s="7">
        <v>35242948.890000001</v>
      </c>
      <c r="EX144" s="39" t="s">
        <v>181</v>
      </c>
      <c r="EY144" s="39" t="s">
        <v>181</v>
      </c>
      <c r="EZ144" s="39" t="s">
        <v>181</v>
      </c>
      <c r="FA144" s="39" t="s">
        <v>181</v>
      </c>
      <c r="FB144" s="39" t="s">
        <v>181</v>
      </c>
      <c r="FC144" s="39" t="s">
        <v>181</v>
      </c>
      <c r="FD144" s="39" t="s">
        <v>181</v>
      </c>
      <c r="FE144" s="39" t="s">
        <v>181</v>
      </c>
      <c r="FF144" s="7">
        <v>29506851.890000001</v>
      </c>
      <c r="FG144" s="7">
        <v>44777038.980000004</v>
      </c>
      <c r="FH144" s="7">
        <v>45796410.350000001</v>
      </c>
      <c r="FI144" s="7">
        <v>46236188.060000002</v>
      </c>
      <c r="FJ144" s="7">
        <v>46441220.560000002</v>
      </c>
      <c r="FK144" s="7">
        <v>46539190.289999999</v>
      </c>
      <c r="FL144" s="7">
        <v>46582149.289999999</v>
      </c>
      <c r="FM144" s="7">
        <v>46259004.810000002</v>
      </c>
      <c r="FN144" s="7">
        <v>46291952.800000004</v>
      </c>
      <c r="FO144" s="7">
        <v>46295499.370000005</v>
      </c>
      <c r="FP144" s="7">
        <v>46325643.370000005</v>
      </c>
      <c r="FQ144" s="7">
        <v>46332621.400000006</v>
      </c>
      <c r="FR144" s="7">
        <v>46336153.500000007</v>
      </c>
      <c r="FS144" s="7">
        <v>46336191.13000001</v>
      </c>
      <c r="FT144" s="7">
        <v>46341693.110000007</v>
      </c>
      <c r="FU144" s="7">
        <v>46340804.110000007</v>
      </c>
      <c r="FV144" s="7">
        <v>46342138.150000006</v>
      </c>
      <c r="FW144" s="7">
        <v>46346986.430000007</v>
      </c>
      <c r="FX144" s="7">
        <v>46355908.550000004</v>
      </c>
      <c r="FY144" s="7">
        <v>46366649.980000004</v>
      </c>
      <c r="FZ144" s="7">
        <v>46376367.090000004</v>
      </c>
      <c r="GA144" s="7">
        <v>46393613.490000002</v>
      </c>
      <c r="GB144" s="7">
        <v>46395569.330000006</v>
      </c>
      <c r="GC144" s="7">
        <v>46392903.960000008</v>
      </c>
      <c r="GD144" s="7">
        <v>46392979.960000008</v>
      </c>
      <c r="GE144" s="7">
        <v>46393554.300000012</v>
      </c>
      <c r="GF144" s="7">
        <v>46393554.300000012</v>
      </c>
      <c r="GG144" s="7">
        <v>46395258.980000012</v>
      </c>
      <c r="GH144" s="7">
        <v>46395850.530000009</v>
      </c>
      <c r="GI144" s="7">
        <v>46384434.530000009</v>
      </c>
      <c r="GJ144" s="7">
        <v>46384434.530000009</v>
      </c>
      <c r="GK144" s="7">
        <v>46386470.360000007</v>
      </c>
      <c r="GL144" s="39" t="s">
        <v>181</v>
      </c>
      <c r="GM144" s="39" t="s">
        <v>181</v>
      </c>
      <c r="GN144" s="39" t="s">
        <v>181</v>
      </c>
      <c r="GO144" s="39" t="s">
        <v>181</v>
      </c>
      <c r="GP144" s="39" t="s">
        <v>181</v>
      </c>
      <c r="GQ144" s="39" t="s">
        <v>181</v>
      </c>
      <c r="GR144" s="39" t="s">
        <v>181</v>
      </c>
      <c r="GS144" s="39" t="s">
        <v>181</v>
      </c>
    </row>
    <row r="145" spans="1:201" x14ac:dyDescent="0.25">
      <c r="A145" s="11">
        <f>$A$45</f>
        <v>20143</v>
      </c>
      <c r="B145" s="7">
        <v>741136.52</v>
      </c>
      <c r="C145" s="7">
        <v>6420890.9499999993</v>
      </c>
      <c r="D145" s="7">
        <v>21688321.07</v>
      </c>
      <c r="E145" s="7">
        <v>43442142.120000005</v>
      </c>
      <c r="F145" s="7">
        <v>57466075.750000007</v>
      </c>
      <c r="G145" s="7">
        <v>70522723.190000013</v>
      </c>
      <c r="H145" s="7">
        <v>80981301.870000005</v>
      </c>
      <c r="I145" s="7">
        <v>90511977.280000001</v>
      </c>
      <c r="J145" s="7">
        <v>103827243.87</v>
      </c>
      <c r="K145" s="7">
        <v>109359850.98</v>
      </c>
      <c r="L145" s="7">
        <v>114655346.62</v>
      </c>
      <c r="M145" s="7">
        <v>118837456.15000001</v>
      </c>
      <c r="N145" s="7">
        <v>122751511.91000001</v>
      </c>
      <c r="O145" s="7">
        <v>134907195.35000002</v>
      </c>
      <c r="P145" s="7">
        <v>139900683.97000003</v>
      </c>
      <c r="Q145" s="7">
        <v>143182751.36000001</v>
      </c>
      <c r="R145" s="7">
        <v>158900978.92000002</v>
      </c>
      <c r="S145" s="7">
        <v>160479927.15000001</v>
      </c>
      <c r="T145" s="7">
        <v>161146128.76000002</v>
      </c>
      <c r="U145" s="7">
        <v>162791243.68000001</v>
      </c>
      <c r="V145" s="7">
        <v>163304451.92000002</v>
      </c>
      <c r="W145" s="7">
        <v>163539901.92000002</v>
      </c>
      <c r="X145" s="7">
        <v>163814295.59</v>
      </c>
      <c r="Y145" s="7">
        <v>163880792.68000001</v>
      </c>
      <c r="Z145" s="7">
        <v>163890792.68000001</v>
      </c>
      <c r="AA145" s="7">
        <v>163890297.68000001</v>
      </c>
      <c r="AB145" s="7">
        <v>163915547.68000001</v>
      </c>
      <c r="AC145" s="7">
        <v>163952656.12</v>
      </c>
      <c r="AD145" s="7">
        <v>163952656.12</v>
      </c>
      <c r="AE145" s="7">
        <v>164133992.62</v>
      </c>
      <c r="AF145" s="7">
        <v>164161992.62</v>
      </c>
      <c r="AG145" s="39" t="s">
        <v>181</v>
      </c>
      <c r="AH145" s="39" t="s">
        <v>181</v>
      </c>
      <c r="AI145" s="39" t="s">
        <v>181</v>
      </c>
      <c r="AJ145" s="39" t="s">
        <v>181</v>
      </c>
      <c r="AK145" s="39" t="s">
        <v>181</v>
      </c>
      <c r="AL145" s="39" t="s">
        <v>181</v>
      </c>
      <c r="AM145" s="39" t="s">
        <v>181</v>
      </c>
      <c r="AN145" s="39" t="s">
        <v>181</v>
      </c>
      <c r="AO145" s="39" t="s">
        <v>181</v>
      </c>
      <c r="AP145" s="7">
        <v>55958531.710000001</v>
      </c>
      <c r="AQ145" s="7">
        <v>107965817.7</v>
      </c>
      <c r="AR145" s="7">
        <v>119524737.09</v>
      </c>
      <c r="AS145" s="7">
        <v>124012530.61</v>
      </c>
      <c r="AT145" s="7">
        <v>125863154.56</v>
      </c>
      <c r="AU145" s="7">
        <v>126588009.75</v>
      </c>
      <c r="AV145" s="7">
        <v>127330301.77</v>
      </c>
      <c r="AW145" s="7">
        <v>127804504</v>
      </c>
      <c r="AX145" s="7">
        <v>128001582.26000001</v>
      </c>
      <c r="AY145" s="7">
        <v>128111685.48</v>
      </c>
      <c r="AZ145" s="7">
        <v>128224032.67</v>
      </c>
      <c r="BA145" s="7">
        <v>128316482.37</v>
      </c>
      <c r="BB145" s="7">
        <v>128398589.77000001</v>
      </c>
      <c r="BC145" s="7">
        <v>128438405.03000002</v>
      </c>
      <c r="BD145" s="7">
        <v>128440736.45000002</v>
      </c>
      <c r="BE145" s="7">
        <v>128441761.32000002</v>
      </c>
      <c r="BF145" s="7">
        <v>128445432.58000003</v>
      </c>
      <c r="BG145" s="7">
        <v>128463465.50000003</v>
      </c>
      <c r="BH145" s="7">
        <v>128488263.33000003</v>
      </c>
      <c r="BI145" s="7">
        <v>128487546.51000004</v>
      </c>
      <c r="BJ145" s="7">
        <v>128487410.43000004</v>
      </c>
      <c r="BK145" s="7">
        <v>128488436.44000004</v>
      </c>
      <c r="BL145" s="7">
        <v>128488436.44000004</v>
      </c>
      <c r="BM145" s="7">
        <v>128488436.44000004</v>
      </c>
      <c r="BN145" s="7">
        <v>128488436.44000004</v>
      </c>
      <c r="BO145" s="7">
        <v>128490092.57000004</v>
      </c>
      <c r="BP145" s="7">
        <v>128490091.15000004</v>
      </c>
      <c r="BQ145" s="7">
        <v>128490091.15000004</v>
      </c>
      <c r="BR145" s="7">
        <v>128490091.15000004</v>
      </c>
      <c r="BS145" s="7">
        <v>128490091.15000004</v>
      </c>
      <c r="BT145" s="7">
        <v>128490091.15000004</v>
      </c>
      <c r="BU145" s="39" t="s">
        <v>181</v>
      </c>
      <c r="BV145" s="39" t="s">
        <v>181</v>
      </c>
      <c r="BW145" s="39" t="s">
        <v>181</v>
      </c>
      <c r="BX145" s="39" t="s">
        <v>181</v>
      </c>
      <c r="BY145" s="39" t="s">
        <v>181</v>
      </c>
      <c r="BZ145" s="39" t="s">
        <v>181</v>
      </c>
      <c r="CA145" s="39" t="s">
        <v>181</v>
      </c>
      <c r="CB145" s="39" t="s">
        <v>181</v>
      </c>
      <c r="CC145" s="39" t="s">
        <v>181</v>
      </c>
      <c r="CD145" s="7">
        <v>2604572.59</v>
      </c>
      <c r="CE145" s="7">
        <v>8602016.1600000001</v>
      </c>
      <c r="CF145" s="7">
        <v>12488628.220000001</v>
      </c>
      <c r="CG145" s="7">
        <v>13960747.120000001</v>
      </c>
      <c r="CH145" s="7">
        <v>14867125.370000001</v>
      </c>
      <c r="CI145" s="7">
        <v>15222332.250000002</v>
      </c>
      <c r="CJ145" s="7">
        <v>15482136.650000002</v>
      </c>
      <c r="CK145" s="7">
        <v>15672333.550000003</v>
      </c>
      <c r="CL145" s="7">
        <v>15637957.390000002</v>
      </c>
      <c r="CM145" s="7">
        <v>15700702.120000003</v>
      </c>
      <c r="CN145" s="7">
        <v>15773297.730000002</v>
      </c>
      <c r="CO145" s="7">
        <v>15878370.830000002</v>
      </c>
      <c r="CP145" s="7">
        <v>15894543.420000002</v>
      </c>
      <c r="CQ145" s="7">
        <v>15893661.160000002</v>
      </c>
      <c r="CR145" s="7">
        <v>15869846.080000002</v>
      </c>
      <c r="CS145" s="7">
        <v>15972663.550000003</v>
      </c>
      <c r="CT145" s="7">
        <v>16000814.970000003</v>
      </c>
      <c r="CU145" s="7">
        <v>16048040.100000003</v>
      </c>
      <c r="CV145" s="7">
        <v>16044740.100000003</v>
      </c>
      <c r="CW145" s="7">
        <v>16046509.600000003</v>
      </c>
      <c r="CX145" s="7">
        <v>16055109.310000004</v>
      </c>
      <c r="CY145" s="7">
        <v>16056363.990000004</v>
      </c>
      <c r="CZ145" s="7">
        <v>16106326.100000003</v>
      </c>
      <c r="DA145" s="7">
        <v>16106597.210000003</v>
      </c>
      <c r="DB145" s="7">
        <v>16106597.210000003</v>
      </c>
      <c r="DC145" s="7">
        <v>16104947.210000003</v>
      </c>
      <c r="DD145" s="7">
        <v>16104947.210000003</v>
      </c>
      <c r="DE145" s="7">
        <v>16103114.260000004</v>
      </c>
      <c r="DF145" s="7">
        <v>16103114.260000004</v>
      </c>
      <c r="DG145" s="7">
        <v>16103114.260000004</v>
      </c>
      <c r="DH145" s="7">
        <v>16103114.260000004</v>
      </c>
      <c r="DI145" s="39" t="s">
        <v>181</v>
      </c>
      <c r="DJ145" s="39" t="s">
        <v>181</v>
      </c>
      <c r="DK145" s="39" t="s">
        <v>181</v>
      </c>
      <c r="DL145" s="39" t="s">
        <v>181</v>
      </c>
      <c r="DM145" s="39" t="s">
        <v>181</v>
      </c>
      <c r="DN145" s="39" t="s">
        <v>181</v>
      </c>
      <c r="DO145" s="39" t="s">
        <v>181</v>
      </c>
      <c r="DP145" s="39" t="s">
        <v>181</v>
      </c>
      <c r="DQ145" s="39" t="s">
        <v>181</v>
      </c>
      <c r="DR145" s="7">
        <v>1188520.21</v>
      </c>
      <c r="DS145" s="7">
        <v>4967997</v>
      </c>
      <c r="DT145" s="7">
        <v>8387682.7699999996</v>
      </c>
      <c r="DU145" s="7">
        <v>13552903.050000001</v>
      </c>
      <c r="DV145" s="7">
        <v>16953992.760000002</v>
      </c>
      <c r="DW145" s="7">
        <v>19745199.190000001</v>
      </c>
      <c r="DX145" s="7">
        <v>22879540.59</v>
      </c>
      <c r="DY145" s="7">
        <v>25106975.649999999</v>
      </c>
      <c r="DZ145" s="7">
        <v>27973557.529999997</v>
      </c>
      <c r="EA145" s="7">
        <v>30131035.829999998</v>
      </c>
      <c r="EB145" s="7">
        <v>31492778.559999999</v>
      </c>
      <c r="EC145" s="7">
        <v>32412128.099999998</v>
      </c>
      <c r="ED145" s="7">
        <v>33772935.559999995</v>
      </c>
      <c r="EE145" s="7">
        <v>34276564.849999994</v>
      </c>
      <c r="EF145" s="7">
        <v>35258116.859999992</v>
      </c>
      <c r="EG145" s="7">
        <v>35634078.54999999</v>
      </c>
      <c r="EH145" s="7">
        <v>36420859.659999989</v>
      </c>
      <c r="EI145" s="7">
        <v>36716875.859999992</v>
      </c>
      <c r="EJ145" s="7">
        <v>37372799.949999996</v>
      </c>
      <c r="EK145" s="7">
        <v>37502914.519999996</v>
      </c>
      <c r="EL145" s="7">
        <v>37677003.229999997</v>
      </c>
      <c r="EM145" s="7">
        <v>37736124.239999995</v>
      </c>
      <c r="EN145" s="7">
        <v>37829676.659999996</v>
      </c>
      <c r="EO145" s="7">
        <v>37875329.989999995</v>
      </c>
      <c r="EP145" s="7">
        <v>38135064.309999995</v>
      </c>
      <c r="EQ145" s="7">
        <v>38204798.629999995</v>
      </c>
      <c r="ER145" s="7">
        <v>38204532.949999996</v>
      </c>
      <c r="ES145" s="7">
        <v>38319272.189999998</v>
      </c>
      <c r="ET145" s="7">
        <v>38328395.219999999</v>
      </c>
      <c r="EU145" s="7">
        <v>38328015.740000002</v>
      </c>
      <c r="EV145" s="7">
        <v>38327757.440000005</v>
      </c>
      <c r="EW145" s="39" t="s">
        <v>181</v>
      </c>
      <c r="EX145" s="39" t="s">
        <v>181</v>
      </c>
      <c r="EY145" s="39" t="s">
        <v>181</v>
      </c>
      <c r="EZ145" s="39" t="s">
        <v>181</v>
      </c>
      <c r="FA145" s="39" t="s">
        <v>181</v>
      </c>
      <c r="FB145" s="39" t="s">
        <v>181</v>
      </c>
      <c r="FC145" s="39" t="s">
        <v>181</v>
      </c>
      <c r="FD145" s="39" t="s">
        <v>181</v>
      </c>
      <c r="FE145" s="39" t="s">
        <v>181</v>
      </c>
      <c r="FF145" s="7">
        <v>30752913.25</v>
      </c>
      <c r="FG145" s="7">
        <v>46001600.509999998</v>
      </c>
      <c r="FH145" s="7">
        <v>46873360.43</v>
      </c>
      <c r="FI145" s="7">
        <v>47382795.960000001</v>
      </c>
      <c r="FJ145" s="7">
        <v>47683319.230000004</v>
      </c>
      <c r="FK145" s="7">
        <v>46883731.290000007</v>
      </c>
      <c r="FL145" s="7">
        <v>46930636.410000004</v>
      </c>
      <c r="FM145" s="7">
        <v>46819721.310000002</v>
      </c>
      <c r="FN145" s="7">
        <v>46808789.760000005</v>
      </c>
      <c r="FO145" s="7">
        <v>46783782.300000004</v>
      </c>
      <c r="FP145" s="7">
        <v>46757719.840000004</v>
      </c>
      <c r="FQ145" s="7">
        <v>46756250.990000002</v>
      </c>
      <c r="FR145" s="7">
        <v>46757015.789999999</v>
      </c>
      <c r="FS145" s="7">
        <v>46780382.57</v>
      </c>
      <c r="FT145" s="7">
        <v>46736985.899999999</v>
      </c>
      <c r="FU145" s="7">
        <v>46729606.629999995</v>
      </c>
      <c r="FV145" s="7">
        <v>46724252.249999993</v>
      </c>
      <c r="FW145" s="7">
        <v>46717976.989999995</v>
      </c>
      <c r="FX145" s="7">
        <v>46725656.009999998</v>
      </c>
      <c r="FY145" s="7">
        <v>46730274.449999996</v>
      </c>
      <c r="FZ145" s="7">
        <v>46730411.609999992</v>
      </c>
      <c r="GA145" s="7">
        <v>46733480.93999999</v>
      </c>
      <c r="GB145" s="7">
        <v>46734312.539999992</v>
      </c>
      <c r="GC145" s="7">
        <v>46752807.409999989</v>
      </c>
      <c r="GD145" s="7">
        <v>46753115.36999999</v>
      </c>
      <c r="GE145" s="7">
        <v>46753105.909999989</v>
      </c>
      <c r="GF145" s="7">
        <v>46755927.18999999</v>
      </c>
      <c r="GG145" s="7">
        <v>46756012.50999999</v>
      </c>
      <c r="GH145" s="7">
        <v>46756243.219999991</v>
      </c>
      <c r="GI145" s="7">
        <v>46756243.219999991</v>
      </c>
      <c r="GJ145" s="7">
        <v>46751978.269999988</v>
      </c>
      <c r="GK145" s="39" t="s">
        <v>181</v>
      </c>
      <c r="GL145" s="39" t="s">
        <v>181</v>
      </c>
      <c r="GM145" s="39" t="s">
        <v>181</v>
      </c>
      <c r="GN145" s="39" t="s">
        <v>181</v>
      </c>
      <c r="GO145" s="39" t="s">
        <v>181</v>
      </c>
      <c r="GP145" s="39" t="s">
        <v>181</v>
      </c>
      <c r="GQ145" s="39" t="s">
        <v>181</v>
      </c>
      <c r="GR145" s="39" t="s">
        <v>181</v>
      </c>
      <c r="GS145" s="39" t="s">
        <v>181</v>
      </c>
    </row>
    <row r="146" spans="1:201" x14ac:dyDescent="0.25">
      <c r="A146" s="11">
        <f>$A$46</f>
        <v>20144</v>
      </c>
      <c r="B146" s="7">
        <v>798558.89</v>
      </c>
      <c r="C146" s="7">
        <v>6305854.9699999997</v>
      </c>
      <c r="D146" s="7">
        <v>22644031.82</v>
      </c>
      <c r="E146" s="7">
        <v>42586189.689999998</v>
      </c>
      <c r="F146" s="7">
        <v>59978614.310000002</v>
      </c>
      <c r="G146" s="7">
        <v>72385295.609999999</v>
      </c>
      <c r="H146" s="7">
        <v>82124001.049999997</v>
      </c>
      <c r="I146" s="7">
        <v>93001421.310000002</v>
      </c>
      <c r="J146" s="7">
        <v>105299537.37</v>
      </c>
      <c r="K146" s="7">
        <v>112295572.72</v>
      </c>
      <c r="L146" s="7">
        <v>117724254.44</v>
      </c>
      <c r="M146" s="7">
        <v>120721290.09</v>
      </c>
      <c r="N146" s="7">
        <v>124594663.78</v>
      </c>
      <c r="O146" s="7">
        <v>128197527.25</v>
      </c>
      <c r="P146" s="7">
        <v>134871646.09</v>
      </c>
      <c r="Q146" s="7">
        <v>138420373.75</v>
      </c>
      <c r="R146" s="7">
        <v>140678589.91999999</v>
      </c>
      <c r="S146" s="7">
        <v>142352336.44999999</v>
      </c>
      <c r="T146" s="7">
        <v>143446179.08999997</v>
      </c>
      <c r="U146" s="7">
        <v>146973615.75999996</v>
      </c>
      <c r="V146" s="7">
        <v>147674064.48999995</v>
      </c>
      <c r="W146" s="7">
        <v>148094388.81999996</v>
      </c>
      <c r="X146" s="7">
        <v>148304888.81999996</v>
      </c>
      <c r="Y146" s="7">
        <v>148643890.71999997</v>
      </c>
      <c r="Z146" s="7">
        <v>148697390.71999997</v>
      </c>
      <c r="AA146" s="7">
        <v>148749890.71999997</v>
      </c>
      <c r="AB146" s="7">
        <v>148874890.71999997</v>
      </c>
      <c r="AC146" s="7">
        <v>148969890.71999997</v>
      </c>
      <c r="AD146" s="7">
        <v>149197185.67999998</v>
      </c>
      <c r="AE146" s="7">
        <v>149214185.67999998</v>
      </c>
      <c r="AF146" s="39" t="s">
        <v>181</v>
      </c>
      <c r="AG146" s="39" t="s">
        <v>181</v>
      </c>
      <c r="AH146" s="39" t="s">
        <v>181</v>
      </c>
      <c r="AI146" s="39" t="s">
        <v>181</v>
      </c>
      <c r="AJ146" s="39" t="s">
        <v>181</v>
      </c>
      <c r="AK146" s="39" t="s">
        <v>181</v>
      </c>
      <c r="AL146" s="39" t="s">
        <v>181</v>
      </c>
      <c r="AM146" s="39" t="s">
        <v>181</v>
      </c>
      <c r="AN146" s="39" t="s">
        <v>181</v>
      </c>
      <c r="AO146" s="39" t="s">
        <v>181</v>
      </c>
      <c r="AP146" s="7">
        <v>56500880.43</v>
      </c>
      <c r="AQ146" s="7">
        <v>113580518.09999999</v>
      </c>
      <c r="AR146" s="7">
        <v>125673587.31999999</v>
      </c>
      <c r="AS146" s="7">
        <v>130146086.80999999</v>
      </c>
      <c r="AT146" s="7">
        <v>132039572.13999999</v>
      </c>
      <c r="AU146" s="7">
        <v>133151691.33999999</v>
      </c>
      <c r="AV146" s="7">
        <v>133821359.92999999</v>
      </c>
      <c r="AW146" s="7">
        <v>134189045.33</v>
      </c>
      <c r="AX146" s="7">
        <v>134510551.71000001</v>
      </c>
      <c r="AY146" s="7">
        <v>134692842.84</v>
      </c>
      <c r="AZ146" s="7">
        <v>134783405.67000002</v>
      </c>
      <c r="BA146" s="7">
        <v>134898005.97000003</v>
      </c>
      <c r="BB146" s="7">
        <v>134935517.95000002</v>
      </c>
      <c r="BC146" s="7">
        <v>134945637.99000001</v>
      </c>
      <c r="BD146" s="7">
        <v>134990152.64000002</v>
      </c>
      <c r="BE146" s="7">
        <v>135017350.26000002</v>
      </c>
      <c r="BF146" s="7">
        <v>135024877.14000002</v>
      </c>
      <c r="BG146" s="7">
        <v>135031226.46000001</v>
      </c>
      <c r="BH146" s="7">
        <v>135043534.62</v>
      </c>
      <c r="BI146" s="7">
        <v>135050458.42000002</v>
      </c>
      <c r="BJ146" s="7">
        <v>135049133.17000002</v>
      </c>
      <c r="BK146" s="7">
        <v>135052133.17000002</v>
      </c>
      <c r="BL146" s="7">
        <v>135052125.55000001</v>
      </c>
      <c r="BM146" s="7">
        <v>135052125.55000001</v>
      </c>
      <c r="BN146" s="7">
        <v>135052125.55000001</v>
      </c>
      <c r="BO146" s="7">
        <v>135052133.17000002</v>
      </c>
      <c r="BP146" s="7">
        <v>135059695.40000001</v>
      </c>
      <c r="BQ146" s="7">
        <v>135059695.40000001</v>
      </c>
      <c r="BR146" s="7">
        <v>135061813.89000002</v>
      </c>
      <c r="BS146" s="7">
        <v>135061813.89000002</v>
      </c>
      <c r="BT146" s="39" t="s">
        <v>181</v>
      </c>
      <c r="BU146" s="39" t="s">
        <v>181</v>
      </c>
      <c r="BV146" s="39" t="s">
        <v>181</v>
      </c>
      <c r="BW146" s="39" t="s">
        <v>181</v>
      </c>
      <c r="BX146" s="39" t="s">
        <v>181</v>
      </c>
      <c r="BY146" s="39" t="s">
        <v>181</v>
      </c>
      <c r="BZ146" s="39" t="s">
        <v>181</v>
      </c>
      <c r="CA146" s="39" t="s">
        <v>181</v>
      </c>
      <c r="CB146" s="39" t="s">
        <v>181</v>
      </c>
      <c r="CC146" s="39" t="s">
        <v>181</v>
      </c>
      <c r="CD146" s="7">
        <v>2268400.19</v>
      </c>
      <c r="CE146" s="7">
        <v>8436002.6999999993</v>
      </c>
      <c r="CF146" s="7">
        <v>12338673.549999999</v>
      </c>
      <c r="CG146" s="7">
        <v>14024568.469999999</v>
      </c>
      <c r="CH146" s="7">
        <v>14661739.259999998</v>
      </c>
      <c r="CI146" s="7">
        <v>15103451.819999998</v>
      </c>
      <c r="CJ146" s="7">
        <v>15299025.829999998</v>
      </c>
      <c r="CK146" s="7">
        <v>15417357.229999999</v>
      </c>
      <c r="CL146" s="7">
        <v>15444815.679999998</v>
      </c>
      <c r="CM146" s="7">
        <v>15406726.489999998</v>
      </c>
      <c r="CN146" s="7">
        <v>15431625.309999999</v>
      </c>
      <c r="CO146" s="7">
        <v>15513389.729999999</v>
      </c>
      <c r="CP146" s="7">
        <v>15516019.359999999</v>
      </c>
      <c r="CQ146" s="7">
        <v>15658811.57</v>
      </c>
      <c r="CR146" s="7">
        <v>15799862.02</v>
      </c>
      <c r="CS146" s="7">
        <v>15840174.129999999</v>
      </c>
      <c r="CT146" s="7">
        <v>15900239.949999999</v>
      </c>
      <c r="CU146" s="7">
        <v>15905734.76</v>
      </c>
      <c r="CV146" s="7">
        <v>15913442.449999999</v>
      </c>
      <c r="CW146" s="7">
        <v>15922823.959999999</v>
      </c>
      <c r="CX146" s="7">
        <v>15936914.549999999</v>
      </c>
      <c r="CY146" s="7">
        <v>15939261.669999998</v>
      </c>
      <c r="CZ146" s="7">
        <v>15939382.809999999</v>
      </c>
      <c r="DA146" s="7">
        <v>15937575.859999999</v>
      </c>
      <c r="DB146" s="7">
        <v>15938990.859999999</v>
      </c>
      <c r="DC146" s="7">
        <v>15938858.02</v>
      </c>
      <c r="DD146" s="7">
        <v>15938858.02</v>
      </c>
      <c r="DE146" s="7">
        <v>15938858.02</v>
      </c>
      <c r="DF146" s="7">
        <v>15966358.02</v>
      </c>
      <c r="DG146" s="7">
        <v>15966358.02</v>
      </c>
      <c r="DH146" s="39" t="s">
        <v>181</v>
      </c>
      <c r="DI146" s="39" t="s">
        <v>181</v>
      </c>
      <c r="DJ146" s="39" t="s">
        <v>181</v>
      </c>
      <c r="DK146" s="39" t="s">
        <v>181</v>
      </c>
      <c r="DL146" s="39" t="s">
        <v>181</v>
      </c>
      <c r="DM146" s="39" t="s">
        <v>181</v>
      </c>
      <c r="DN146" s="39" t="s">
        <v>181</v>
      </c>
      <c r="DO146" s="39" t="s">
        <v>181</v>
      </c>
      <c r="DP146" s="39" t="s">
        <v>181</v>
      </c>
      <c r="DQ146" s="39" t="s">
        <v>181</v>
      </c>
      <c r="DR146" s="7">
        <v>1081831.78</v>
      </c>
      <c r="DS146" s="7">
        <v>3969295.37</v>
      </c>
      <c r="DT146" s="7">
        <v>7926918.6699999999</v>
      </c>
      <c r="DU146" s="7">
        <v>12570661.41</v>
      </c>
      <c r="DV146" s="7">
        <v>16198952.4</v>
      </c>
      <c r="DW146" s="7">
        <v>19868150.66</v>
      </c>
      <c r="DX146" s="7">
        <v>22231987.359999999</v>
      </c>
      <c r="DY146" s="7">
        <v>24671695.34</v>
      </c>
      <c r="DZ146" s="7">
        <v>27313986.960000001</v>
      </c>
      <c r="EA146" s="7">
        <v>29142773.400000002</v>
      </c>
      <c r="EB146" s="7">
        <v>30982291.82</v>
      </c>
      <c r="EC146" s="7">
        <v>32423192.800000001</v>
      </c>
      <c r="ED146" s="7">
        <v>33505421.199999999</v>
      </c>
      <c r="EE146" s="7">
        <v>34176595.619999997</v>
      </c>
      <c r="EF146" s="7">
        <v>34956909.07</v>
      </c>
      <c r="EG146" s="7">
        <v>35665267.219999999</v>
      </c>
      <c r="EH146" s="7">
        <v>35868949.310000002</v>
      </c>
      <c r="EI146" s="7">
        <v>36301241.440000005</v>
      </c>
      <c r="EJ146" s="7">
        <v>36562301.410000004</v>
      </c>
      <c r="EK146" s="7">
        <v>37114435.390000001</v>
      </c>
      <c r="EL146" s="7">
        <v>37314355.049999997</v>
      </c>
      <c r="EM146" s="7">
        <v>37483064.459999993</v>
      </c>
      <c r="EN146" s="7">
        <v>37520934.079999991</v>
      </c>
      <c r="EO146" s="7">
        <v>37670428.559999987</v>
      </c>
      <c r="EP146" s="7">
        <v>37763391.539999984</v>
      </c>
      <c r="EQ146" s="7">
        <v>37890258.699999981</v>
      </c>
      <c r="ER146" s="7">
        <v>38009388.019999981</v>
      </c>
      <c r="ES146" s="7">
        <v>38008623.429999977</v>
      </c>
      <c r="ET146" s="7">
        <v>38017580.479999974</v>
      </c>
      <c r="EU146" s="7">
        <v>38040691.959999971</v>
      </c>
      <c r="EV146" s="39" t="s">
        <v>181</v>
      </c>
      <c r="EW146" s="39" t="s">
        <v>181</v>
      </c>
      <c r="EX146" s="39" t="s">
        <v>181</v>
      </c>
      <c r="EY146" s="39" t="s">
        <v>181</v>
      </c>
      <c r="EZ146" s="39" t="s">
        <v>181</v>
      </c>
      <c r="FA146" s="39" t="s">
        <v>181</v>
      </c>
      <c r="FB146" s="39" t="s">
        <v>181</v>
      </c>
      <c r="FC146" s="39" t="s">
        <v>181</v>
      </c>
      <c r="FD146" s="39" t="s">
        <v>181</v>
      </c>
      <c r="FE146" s="39" t="s">
        <v>181</v>
      </c>
      <c r="FF146" s="7">
        <v>28190384.440000001</v>
      </c>
      <c r="FG146" s="7">
        <v>47101935.269999996</v>
      </c>
      <c r="FH146" s="7">
        <v>47843863.309999995</v>
      </c>
      <c r="FI146" s="7">
        <v>48113468.499999993</v>
      </c>
      <c r="FJ146" s="7">
        <v>48192143.339999996</v>
      </c>
      <c r="FK146" s="7">
        <v>48122722.259999998</v>
      </c>
      <c r="FL146" s="7">
        <v>48163948.18</v>
      </c>
      <c r="FM146" s="7">
        <v>48208235.079999998</v>
      </c>
      <c r="FN146" s="7">
        <v>48220970.969999999</v>
      </c>
      <c r="FO146" s="7">
        <v>48212333.140000001</v>
      </c>
      <c r="FP146" s="7">
        <v>48225489.079999998</v>
      </c>
      <c r="FQ146" s="7">
        <v>48223709.5</v>
      </c>
      <c r="FR146" s="7">
        <v>48206162.32</v>
      </c>
      <c r="FS146" s="7">
        <v>48190510.719999999</v>
      </c>
      <c r="FT146" s="7">
        <v>48205368.899999999</v>
      </c>
      <c r="FU146" s="7">
        <v>48207225.850000001</v>
      </c>
      <c r="FV146" s="7">
        <v>48210204.240000002</v>
      </c>
      <c r="FW146" s="7">
        <v>48209796.240000002</v>
      </c>
      <c r="FX146" s="7">
        <v>48207444.240000002</v>
      </c>
      <c r="FY146" s="7">
        <v>48208849.230000004</v>
      </c>
      <c r="FZ146" s="7">
        <v>48213230.080000006</v>
      </c>
      <c r="GA146" s="7">
        <v>48208948.080000006</v>
      </c>
      <c r="GB146" s="7">
        <v>48214465.040000007</v>
      </c>
      <c r="GC146" s="7">
        <v>48213399.040000007</v>
      </c>
      <c r="GD146" s="7">
        <v>48210621.49000001</v>
      </c>
      <c r="GE146" s="7">
        <v>48210621.49000001</v>
      </c>
      <c r="GF146" s="7">
        <v>48210621.49000001</v>
      </c>
      <c r="GG146" s="7">
        <v>48210621.49000001</v>
      </c>
      <c r="GH146" s="7">
        <v>48210621.49000001</v>
      </c>
      <c r="GI146" s="7">
        <v>48210621.49000001</v>
      </c>
      <c r="GJ146" s="39" t="s">
        <v>181</v>
      </c>
      <c r="GK146" s="39" t="s">
        <v>181</v>
      </c>
      <c r="GL146" s="39" t="s">
        <v>181</v>
      </c>
      <c r="GM146" s="39" t="s">
        <v>181</v>
      </c>
      <c r="GN146" s="39" t="s">
        <v>181</v>
      </c>
      <c r="GO146" s="39" t="s">
        <v>181</v>
      </c>
      <c r="GP146" s="39" t="s">
        <v>181</v>
      </c>
      <c r="GQ146" s="39" t="s">
        <v>181</v>
      </c>
      <c r="GR146" s="39" t="s">
        <v>181</v>
      </c>
      <c r="GS146" s="39" t="s">
        <v>181</v>
      </c>
    </row>
    <row r="147" spans="1:201" x14ac:dyDescent="0.25">
      <c r="A147" s="11">
        <f>$A$47</f>
        <v>20151</v>
      </c>
      <c r="B147" s="7">
        <v>791179.36</v>
      </c>
      <c r="C147" s="7">
        <v>7917593.8000000007</v>
      </c>
      <c r="D147" s="7">
        <v>25087472.120000001</v>
      </c>
      <c r="E147" s="7">
        <v>45039497.609999999</v>
      </c>
      <c r="F147" s="7">
        <v>61664160.689999998</v>
      </c>
      <c r="G147" s="7">
        <v>72586468.539999992</v>
      </c>
      <c r="H147" s="7">
        <v>82739956.919999987</v>
      </c>
      <c r="I147" s="7">
        <v>92143207.859999985</v>
      </c>
      <c r="J147" s="7">
        <v>106664184.91999999</v>
      </c>
      <c r="K147" s="7">
        <v>112508367.43999998</v>
      </c>
      <c r="L147" s="7">
        <v>116792148.38999999</v>
      </c>
      <c r="M147" s="7">
        <v>121257165.71999998</v>
      </c>
      <c r="N147" s="7">
        <v>125751841.37999998</v>
      </c>
      <c r="O147" s="7">
        <v>130054669.90999998</v>
      </c>
      <c r="P147" s="7">
        <v>134060081.34999998</v>
      </c>
      <c r="Q147" s="7">
        <v>135727490.84999996</v>
      </c>
      <c r="R147" s="7">
        <v>137934193.83999997</v>
      </c>
      <c r="S147" s="7">
        <v>140014783.17999998</v>
      </c>
      <c r="T147" s="7">
        <v>140714486.01999998</v>
      </c>
      <c r="U147" s="7">
        <v>141795130.08999997</v>
      </c>
      <c r="V147" s="7">
        <v>142409977.21999997</v>
      </c>
      <c r="W147" s="7">
        <v>142471471.20999998</v>
      </c>
      <c r="X147" s="7">
        <v>142718310.70999998</v>
      </c>
      <c r="Y147" s="7">
        <v>142781436.10999998</v>
      </c>
      <c r="Z147" s="7">
        <v>142797436.10999998</v>
      </c>
      <c r="AA147" s="7">
        <v>142984936.10999998</v>
      </c>
      <c r="AB147" s="7">
        <v>143177943.10999998</v>
      </c>
      <c r="AC147" s="7">
        <v>143246336.02999997</v>
      </c>
      <c r="AD147" s="7">
        <v>143303601.02999997</v>
      </c>
      <c r="AE147" s="39" t="s">
        <v>181</v>
      </c>
      <c r="AF147" s="39" t="s">
        <v>181</v>
      </c>
      <c r="AG147" s="39" t="s">
        <v>181</v>
      </c>
      <c r="AH147" s="39" t="s">
        <v>181</v>
      </c>
      <c r="AI147" s="39" t="s">
        <v>181</v>
      </c>
      <c r="AJ147" s="39" t="s">
        <v>181</v>
      </c>
      <c r="AK147" s="39" t="s">
        <v>181</v>
      </c>
      <c r="AL147" s="39" t="s">
        <v>181</v>
      </c>
      <c r="AM147" s="39" t="s">
        <v>181</v>
      </c>
      <c r="AN147" s="39" t="s">
        <v>181</v>
      </c>
      <c r="AO147" s="39" t="s">
        <v>181</v>
      </c>
      <c r="AP147" s="7">
        <v>57770320.729999997</v>
      </c>
      <c r="AQ147" s="7">
        <v>112382690.69999999</v>
      </c>
      <c r="AR147" s="7">
        <v>122920465.18999998</v>
      </c>
      <c r="AS147" s="7">
        <v>126979187.36999999</v>
      </c>
      <c r="AT147" s="7">
        <v>128768471.14999999</v>
      </c>
      <c r="AU147" s="7">
        <v>129666262.46999998</v>
      </c>
      <c r="AV147" s="7">
        <v>130364834.81999998</v>
      </c>
      <c r="AW147" s="7">
        <v>130855172.62999998</v>
      </c>
      <c r="AX147" s="7">
        <v>131160279.58999997</v>
      </c>
      <c r="AY147" s="7">
        <v>131403600.40999997</v>
      </c>
      <c r="AZ147" s="7">
        <v>131577801.51999997</v>
      </c>
      <c r="BA147" s="7">
        <v>131690457.05999997</v>
      </c>
      <c r="BB147" s="7">
        <v>131823228.37999997</v>
      </c>
      <c r="BC147" s="7">
        <v>131838504.00999996</v>
      </c>
      <c r="BD147" s="7">
        <v>131903218.70999996</v>
      </c>
      <c r="BE147" s="7">
        <v>131917443.54999997</v>
      </c>
      <c r="BF147" s="7">
        <v>131919911.00999996</v>
      </c>
      <c r="BG147" s="7">
        <v>131928275.70999996</v>
      </c>
      <c r="BH147" s="7">
        <v>131928241.60999997</v>
      </c>
      <c r="BI147" s="7">
        <v>131928241.60999997</v>
      </c>
      <c r="BJ147" s="7">
        <v>131923078.73999996</v>
      </c>
      <c r="BK147" s="7">
        <v>131923078.73999996</v>
      </c>
      <c r="BL147" s="7">
        <v>131923078.73999996</v>
      </c>
      <c r="BM147" s="7">
        <v>131922643.73999996</v>
      </c>
      <c r="BN147" s="7">
        <v>131922641.41999997</v>
      </c>
      <c r="BO147" s="7">
        <v>131922641.41999997</v>
      </c>
      <c r="BP147" s="7">
        <v>131922641.41999997</v>
      </c>
      <c r="BQ147" s="7">
        <v>131923975.44999997</v>
      </c>
      <c r="BR147" s="7">
        <v>131923975.44999997</v>
      </c>
      <c r="BS147" s="39" t="s">
        <v>181</v>
      </c>
      <c r="BT147" s="39" t="s">
        <v>181</v>
      </c>
      <c r="BU147" s="39" t="s">
        <v>181</v>
      </c>
      <c r="BV147" s="39" t="s">
        <v>181</v>
      </c>
      <c r="BW147" s="39" t="s">
        <v>181</v>
      </c>
      <c r="BX147" s="39" t="s">
        <v>181</v>
      </c>
      <c r="BY147" s="39" t="s">
        <v>181</v>
      </c>
      <c r="BZ147" s="39" t="s">
        <v>181</v>
      </c>
      <c r="CA147" s="39" t="s">
        <v>181</v>
      </c>
      <c r="CB147" s="39" t="s">
        <v>181</v>
      </c>
      <c r="CC147" s="39" t="s">
        <v>181</v>
      </c>
      <c r="CD147" s="7">
        <v>2184028.27</v>
      </c>
      <c r="CE147" s="7">
        <v>7788666.6699999999</v>
      </c>
      <c r="CF147" s="7">
        <v>11244813.120000001</v>
      </c>
      <c r="CG147" s="7">
        <v>12775045.65</v>
      </c>
      <c r="CH147" s="7">
        <v>13535263.07</v>
      </c>
      <c r="CI147" s="7">
        <v>14109116.189999999</v>
      </c>
      <c r="CJ147" s="7">
        <v>14275004.369999999</v>
      </c>
      <c r="CK147" s="7">
        <v>14510934.01</v>
      </c>
      <c r="CL147" s="7">
        <v>14740020.43</v>
      </c>
      <c r="CM147" s="7">
        <v>14908316.16</v>
      </c>
      <c r="CN147" s="7">
        <v>14991044.779999999</v>
      </c>
      <c r="CO147" s="7">
        <v>15016860.49</v>
      </c>
      <c r="CP147" s="7">
        <v>14938128.51</v>
      </c>
      <c r="CQ147" s="7">
        <v>14955617.859999999</v>
      </c>
      <c r="CR147" s="7">
        <v>14934507.52</v>
      </c>
      <c r="CS147" s="7">
        <v>14949443.639999999</v>
      </c>
      <c r="CT147" s="7">
        <v>14943389.359999999</v>
      </c>
      <c r="CU147" s="7">
        <v>14964000.029999999</v>
      </c>
      <c r="CV147" s="7">
        <v>14970632.689999999</v>
      </c>
      <c r="CW147" s="7">
        <v>14975091.689999999</v>
      </c>
      <c r="CX147" s="7">
        <v>14975091.689999999</v>
      </c>
      <c r="CY147" s="7">
        <v>14972591.689999999</v>
      </c>
      <c r="CZ147" s="7">
        <v>14968091.689999999</v>
      </c>
      <c r="DA147" s="7">
        <v>14968264</v>
      </c>
      <c r="DB147" s="7">
        <v>14972635.27</v>
      </c>
      <c r="DC147" s="7">
        <v>14972635.27</v>
      </c>
      <c r="DD147" s="7">
        <v>14972635.27</v>
      </c>
      <c r="DE147" s="7">
        <v>14972635.27</v>
      </c>
      <c r="DF147" s="7">
        <v>14973785.27</v>
      </c>
      <c r="DG147" s="39" t="s">
        <v>181</v>
      </c>
      <c r="DH147" s="39" t="s">
        <v>181</v>
      </c>
      <c r="DI147" s="39" t="s">
        <v>181</v>
      </c>
      <c r="DJ147" s="39" t="s">
        <v>181</v>
      </c>
      <c r="DK147" s="39" t="s">
        <v>181</v>
      </c>
      <c r="DL147" s="39" t="s">
        <v>181</v>
      </c>
      <c r="DM147" s="39" t="s">
        <v>181</v>
      </c>
      <c r="DN147" s="39" t="s">
        <v>181</v>
      </c>
      <c r="DO147" s="39" t="s">
        <v>181</v>
      </c>
      <c r="DP147" s="39" t="s">
        <v>181</v>
      </c>
      <c r="DQ147" s="39" t="s">
        <v>181</v>
      </c>
      <c r="DR147" s="7">
        <v>1241103.72</v>
      </c>
      <c r="DS147" s="7">
        <v>4544540.1900000004</v>
      </c>
      <c r="DT147" s="7">
        <v>9522283.4100000001</v>
      </c>
      <c r="DU147" s="7">
        <v>14844343.140000001</v>
      </c>
      <c r="DV147" s="7">
        <v>18547193.440000001</v>
      </c>
      <c r="DW147" s="7">
        <v>22197222.23</v>
      </c>
      <c r="DX147" s="7">
        <v>24984074.890000001</v>
      </c>
      <c r="DY147" s="7">
        <v>27172896.18</v>
      </c>
      <c r="DZ147" s="7">
        <v>30776863.079999998</v>
      </c>
      <c r="EA147" s="7">
        <v>32585889.209999997</v>
      </c>
      <c r="EB147" s="7">
        <v>34368229.640000001</v>
      </c>
      <c r="EC147" s="7">
        <v>35641498.280000001</v>
      </c>
      <c r="ED147" s="7">
        <v>36660607.350000001</v>
      </c>
      <c r="EE147" s="7">
        <v>37712020.469999999</v>
      </c>
      <c r="EF147" s="7">
        <v>37893342.07</v>
      </c>
      <c r="EG147" s="7">
        <v>39029463.160000004</v>
      </c>
      <c r="EH147" s="7">
        <v>39469647.160000004</v>
      </c>
      <c r="EI147" s="7">
        <v>39737236.900000006</v>
      </c>
      <c r="EJ147" s="7">
        <v>39925156.99000001</v>
      </c>
      <c r="EK147" s="7">
        <v>40241974.420000009</v>
      </c>
      <c r="EL147" s="7">
        <v>40317989.000000007</v>
      </c>
      <c r="EM147" s="7">
        <v>40355758.750000007</v>
      </c>
      <c r="EN147" s="7">
        <v>40564726.750000007</v>
      </c>
      <c r="EO147" s="7">
        <v>40724473.750000007</v>
      </c>
      <c r="EP147" s="7">
        <v>40764549.590000011</v>
      </c>
      <c r="EQ147" s="7">
        <v>41052858.750000007</v>
      </c>
      <c r="ER147" s="7">
        <v>41176287.250000007</v>
      </c>
      <c r="ES147" s="7">
        <v>41242572.150000006</v>
      </c>
      <c r="ET147" s="7">
        <v>41292572.150000006</v>
      </c>
      <c r="EU147" s="39" t="s">
        <v>181</v>
      </c>
      <c r="EV147" s="39" t="s">
        <v>181</v>
      </c>
      <c r="EW147" s="39" t="s">
        <v>181</v>
      </c>
      <c r="EX147" s="39" t="s">
        <v>181</v>
      </c>
      <c r="EY147" s="39" t="s">
        <v>181</v>
      </c>
      <c r="EZ147" s="39" t="s">
        <v>181</v>
      </c>
      <c r="FA147" s="39" t="s">
        <v>181</v>
      </c>
      <c r="FB147" s="39" t="s">
        <v>181</v>
      </c>
      <c r="FC147" s="39" t="s">
        <v>181</v>
      </c>
      <c r="FD147" s="39" t="s">
        <v>181</v>
      </c>
      <c r="FE147" s="39" t="s">
        <v>181</v>
      </c>
      <c r="FF147" s="7">
        <v>28162041.09</v>
      </c>
      <c r="FG147" s="7">
        <v>41549395.609999999</v>
      </c>
      <c r="FH147" s="7">
        <v>42651021.600000001</v>
      </c>
      <c r="FI147" s="7">
        <v>43006604.530000001</v>
      </c>
      <c r="FJ147" s="7">
        <v>43073322.07</v>
      </c>
      <c r="FK147" s="7">
        <v>43174203.75</v>
      </c>
      <c r="FL147" s="7">
        <v>43546240.200000003</v>
      </c>
      <c r="FM147" s="7">
        <v>43553922</v>
      </c>
      <c r="FN147" s="7">
        <v>43566379.18</v>
      </c>
      <c r="FO147" s="7">
        <v>43584768.839999996</v>
      </c>
      <c r="FP147" s="7">
        <v>43724172.479999997</v>
      </c>
      <c r="FQ147" s="7">
        <v>43736224.739999995</v>
      </c>
      <c r="FR147" s="7">
        <v>43747488.839999996</v>
      </c>
      <c r="FS147" s="7">
        <v>43747624.199999996</v>
      </c>
      <c r="FT147" s="7">
        <v>43754631.639999993</v>
      </c>
      <c r="FU147" s="7">
        <v>43709528.999999993</v>
      </c>
      <c r="FV147" s="7">
        <v>43710873.889999993</v>
      </c>
      <c r="FW147" s="7">
        <v>43714663.879999995</v>
      </c>
      <c r="FX147" s="7">
        <v>43714303.879999995</v>
      </c>
      <c r="FY147" s="7">
        <v>43714696.769999996</v>
      </c>
      <c r="FZ147" s="7">
        <v>43715086.959999993</v>
      </c>
      <c r="GA147" s="7">
        <v>43718395.50999999</v>
      </c>
      <c r="GB147" s="7">
        <v>43717222.50999999</v>
      </c>
      <c r="GC147" s="7">
        <v>43718600.269999988</v>
      </c>
      <c r="GD147" s="7">
        <v>43719355.629999988</v>
      </c>
      <c r="GE147" s="7">
        <v>43719355.629999988</v>
      </c>
      <c r="GF147" s="7">
        <v>43719355.629999988</v>
      </c>
      <c r="GG147" s="7">
        <v>43719355.629999988</v>
      </c>
      <c r="GH147" s="7">
        <v>43719991.43999999</v>
      </c>
      <c r="GI147" s="39" t="s">
        <v>181</v>
      </c>
      <c r="GJ147" s="39" t="s">
        <v>181</v>
      </c>
      <c r="GK147" s="39" t="s">
        <v>181</v>
      </c>
      <c r="GL147" s="39" t="s">
        <v>181</v>
      </c>
      <c r="GM147" s="39" t="s">
        <v>181</v>
      </c>
      <c r="GN147" s="39" t="s">
        <v>181</v>
      </c>
      <c r="GO147" s="39" t="s">
        <v>181</v>
      </c>
      <c r="GP147" s="39" t="s">
        <v>181</v>
      </c>
      <c r="GQ147" s="39" t="s">
        <v>181</v>
      </c>
      <c r="GR147" s="39" t="s">
        <v>181</v>
      </c>
      <c r="GS147" s="39" t="s">
        <v>181</v>
      </c>
    </row>
    <row r="148" spans="1:201" x14ac:dyDescent="0.25">
      <c r="A148" s="11">
        <f>$A$48</f>
        <v>20152</v>
      </c>
      <c r="B148" s="7">
        <v>1084799.26</v>
      </c>
      <c r="C148" s="7">
        <v>10018673.92</v>
      </c>
      <c r="D148" s="7">
        <v>26618011.09</v>
      </c>
      <c r="E148" s="7">
        <v>46428847.510000005</v>
      </c>
      <c r="F148" s="7">
        <v>62271378.410000004</v>
      </c>
      <c r="G148" s="7">
        <v>74601206.359999999</v>
      </c>
      <c r="H148" s="7">
        <v>83946237.409999996</v>
      </c>
      <c r="I148" s="7">
        <v>95331743.159999996</v>
      </c>
      <c r="J148" s="7">
        <v>107543580.28</v>
      </c>
      <c r="K148" s="7">
        <v>113479445.28</v>
      </c>
      <c r="L148" s="7">
        <v>117507935.87</v>
      </c>
      <c r="M148" s="7">
        <v>120834430.51000001</v>
      </c>
      <c r="N148" s="7">
        <v>124192812.40000001</v>
      </c>
      <c r="O148" s="7">
        <v>128106039.96000001</v>
      </c>
      <c r="P148" s="7">
        <v>130917545.94000001</v>
      </c>
      <c r="Q148" s="7">
        <v>133583872.97000001</v>
      </c>
      <c r="R148" s="7">
        <v>136667635.63000003</v>
      </c>
      <c r="S148" s="7">
        <v>139174964.07000002</v>
      </c>
      <c r="T148" s="7">
        <v>139984475.61000001</v>
      </c>
      <c r="U148" s="7">
        <v>141426619.56</v>
      </c>
      <c r="V148" s="7">
        <v>141669026.50999999</v>
      </c>
      <c r="W148" s="7">
        <v>142271291.56</v>
      </c>
      <c r="X148" s="7">
        <v>142432116.97</v>
      </c>
      <c r="Y148" s="7">
        <v>142493823.12</v>
      </c>
      <c r="Z148" s="7">
        <v>142508823.12</v>
      </c>
      <c r="AA148" s="7">
        <v>142800269.48000002</v>
      </c>
      <c r="AB148" s="7">
        <v>143138164.15000001</v>
      </c>
      <c r="AC148" s="7">
        <v>143515277.78999999</v>
      </c>
      <c r="AD148" s="39" t="s">
        <v>181</v>
      </c>
      <c r="AE148" s="39" t="s">
        <v>181</v>
      </c>
      <c r="AF148" s="39" t="s">
        <v>181</v>
      </c>
      <c r="AG148" s="39" t="s">
        <v>181</v>
      </c>
      <c r="AH148" s="39" t="s">
        <v>181</v>
      </c>
      <c r="AI148" s="39" t="s">
        <v>181</v>
      </c>
      <c r="AJ148" s="39" t="s">
        <v>181</v>
      </c>
      <c r="AK148" s="39" t="s">
        <v>181</v>
      </c>
      <c r="AL148" s="39" t="s">
        <v>181</v>
      </c>
      <c r="AM148" s="39" t="s">
        <v>181</v>
      </c>
      <c r="AN148" s="39" t="s">
        <v>181</v>
      </c>
      <c r="AO148" s="39" t="s">
        <v>181</v>
      </c>
      <c r="AP148" s="7">
        <v>63071207.600000001</v>
      </c>
      <c r="AQ148" s="7">
        <v>117292119.16</v>
      </c>
      <c r="AR148" s="7">
        <v>128145561.02</v>
      </c>
      <c r="AS148" s="7">
        <v>132807095.14</v>
      </c>
      <c r="AT148" s="7">
        <v>134985462.31999999</v>
      </c>
      <c r="AU148" s="7">
        <v>136018120.97999999</v>
      </c>
      <c r="AV148" s="7">
        <v>136891326.20999998</v>
      </c>
      <c r="AW148" s="7">
        <v>137370866.98999998</v>
      </c>
      <c r="AX148" s="7">
        <v>137718769.64999998</v>
      </c>
      <c r="AY148" s="7">
        <v>137977198.31999996</v>
      </c>
      <c r="AZ148" s="7">
        <v>138160825.19999996</v>
      </c>
      <c r="BA148" s="7">
        <v>138225357.18999997</v>
      </c>
      <c r="BB148" s="7">
        <v>138340182.98999998</v>
      </c>
      <c r="BC148" s="7">
        <v>138433387.89999998</v>
      </c>
      <c r="BD148" s="7">
        <v>138435854.36999997</v>
      </c>
      <c r="BE148" s="7">
        <v>138437879.36999997</v>
      </c>
      <c r="BF148" s="7">
        <v>138446477.86999997</v>
      </c>
      <c r="BG148" s="7">
        <v>138456477.86999997</v>
      </c>
      <c r="BH148" s="7">
        <v>138467381.67999998</v>
      </c>
      <c r="BI148" s="7">
        <v>138467381.67999998</v>
      </c>
      <c r="BJ148" s="7">
        <v>138468006.83999997</v>
      </c>
      <c r="BK148" s="7">
        <v>138468006.83999997</v>
      </c>
      <c r="BL148" s="7">
        <v>138468006.83999997</v>
      </c>
      <c r="BM148" s="7">
        <v>138468006.83999997</v>
      </c>
      <c r="BN148" s="7">
        <v>138468006.83999997</v>
      </c>
      <c r="BO148" s="7">
        <v>138468372.81999996</v>
      </c>
      <c r="BP148" s="7">
        <v>138468372.81999996</v>
      </c>
      <c r="BQ148" s="7">
        <v>138468372.81999996</v>
      </c>
      <c r="BR148" s="39" t="s">
        <v>181</v>
      </c>
      <c r="BS148" s="39" t="s">
        <v>181</v>
      </c>
      <c r="BT148" s="39" t="s">
        <v>181</v>
      </c>
      <c r="BU148" s="39" t="s">
        <v>181</v>
      </c>
      <c r="BV148" s="39" t="s">
        <v>181</v>
      </c>
      <c r="BW148" s="39" t="s">
        <v>181</v>
      </c>
      <c r="BX148" s="39" t="s">
        <v>181</v>
      </c>
      <c r="BY148" s="39" t="s">
        <v>181</v>
      </c>
      <c r="BZ148" s="39" t="s">
        <v>181</v>
      </c>
      <c r="CA148" s="39" t="s">
        <v>181</v>
      </c>
      <c r="CB148" s="39" t="s">
        <v>181</v>
      </c>
      <c r="CC148" s="39" t="s">
        <v>181</v>
      </c>
      <c r="CD148" s="7">
        <v>2528520.88</v>
      </c>
      <c r="CE148" s="7">
        <v>8658727.6999999993</v>
      </c>
      <c r="CF148" s="7">
        <v>12259501.489999998</v>
      </c>
      <c r="CG148" s="7">
        <v>13999173.569999998</v>
      </c>
      <c r="CH148" s="7">
        <v>14860784.359999999</v>
      </c>
      <c r="CI148" s="7">
        <v>15196409.92</v>
      </c>
      <c r="CJ148" s="7">
        <v>15364950.32</v>
      </c>
      <c r="CK148" s="7">
        <v>15510465.189999999</v>
      </c>
      <c r="CL148" s="7">
        <v>15665602.84</v>
      </c>
      <c r="CM148" s="7">
        <v>15687245.789999999</v>
      </c>
      <c r="CN148" s="7">
        <v>15709094.739999998</v>
      </c>
      <c r="CO148" s="7">
        <v>15786739.849999998</v>
      </c>
      <c r="CP148" s="7">
        <v>15797254.779999997</v>
      </c>
      <c r="CQ148" s="7">
        <v>15838708.539999997</v>
      </c>
      <c r="CR148" s="7">
        <v>15841362.849999998</v>
      </c>
      <c r="CS148" s="7">
        <v>15825484.209999997</v>
      </c>
      <c r="CT148" s="7">
        <v>15819750.489999996</v>
      </c>
      <c r="CU148" s="7">
        <v>15821310.199999997</v>
      </c>
      <c r="CV148" s="7">
        <v>15848077.039999997</v>
      </c>
      <c r="CW148" s="7">
        <v>15846206.099999998</v>
      </c>
      <c r="CX148" s="7">
        <v>15852863.379999997</v>
      </c>
      <c r="CY148" s="7">
        <v>15852034.159999996</v>
      </c>
      <c r="CZ148" s="7">
        <v>15852034.159999996</v>
      </c>
      <c r="DA148" s="7">
        <v>15853117.939999996</v>
      </c>
      <c r="DB148" s="7">
        <v>15853117.939999996</v>
      </c>
      <c r="DC148" s="7">
        <v>15860698.599999996</v>
      </c>
      <c r="DD148" s="7">
        <v>15860698.599999996</v>
      </c>
      <c r="DE148" s="7">
        <v>15860698.599999996</v>
      </c>
      <c r="DF148" s="39" t="s">
        <v>181</v>
      </c>
      <c r="DG148" s="39" t="s">
        <v>181</v>
      </c>
      <c r="DH148" s="39" t="s">
        <v>181</v>
      </c>
      <c r="DI148" s="39" t="s">
        <v>181</v>
      </c>
      <c r="DJ148" s="39" t="s">
        <v>181</v>
      </c>
      <c r="DK148" s="39" t="s">
        <v>181</v>
      </c>
      <c r="DL148" s="39" t="s">
        <v>181</v>
      </c>
      <c r="DM148" s="39" t="s">
        <v>181</v>
      </c>
      <c r="DN148" s="39" t="s">
        <v>181</v>
      </c>
      <c r="DO148" s="39" t="s">
        <v>181</v>
      </c>
      <c r="DP148" s="39" t="s">
        <v>181</v>
      </c>
      <c r="DQ148" s="39" t="s">
        <v>181</v>
      </c>
      <c r="DR148" s="7">
        <v>1539971.45</v>
      </c>
      <c r="DS148" s="7">
        <v>4759075.57</v>
      </c>
      <c r="DT148" s="7">
        <v>10434940.140000001</v>
      </c>
      <c r="DU148" s="7">
        <v>16520660.540000001</v>
      </c>
      <c r="DV148" s="7">
        <v>21695592.170000002</v>
      </c>
      <c r="DW148" s="7">
        <v>25276633.200000003</v>
      </c>
      <c r="DX148" s="7">
        <v>27920555.240000002</v>
      </c>
      <c r="DY148" s="7">
        <v>30504126.32</v>
      </c>
      <c r="DZ148" s="7">
        <v>32952076.879999999</v>
      </c>
      <c r="EA148" s="7">
        <v>33982758.100000001</v>
      </c>
      <c r="EB148" s="7">
        <v>35386002.030000001</v>
      </c>
      <c r="EC148" s="7">
        <v>36769183.829999998</v>
      </c>
      <c r="ED148" s="7">
        <v>37339084.409999996</v>
      </c>
      <c r="EE148" s="7">
        <v>38238309.649999999</v>
      </c>
      <c r="EF148" s="7">
        <v>38800132.439999998</v>
      </c>
      <c r="EG148" s="7">
        <v>39034901.379999995</v>
      </c>
      <c r="EH148" s="7">
        <v>39437628.039999992</v>
      </c>
      <c r="EI148" s="7">
        <v>39859082.459999993</v>
      </c>
      <c r="EJ148" s="7">
        <v>40359664.379999995</v>
      </c>
      <c r="EK148" s="7">
        <v>40519717.719999999</v>
      </c>
      <c r="EL148" s="7">
        <v>40751369.299999997</v>
      </c>
      <c r="EM148" s="7">
        <v>40813355.519999996</v>
      </c>
      <c r="EN148" s="7">
        <v>40828898.969999999</v>
      </c>
      <c r="EO148" s="7">
        <v>40888303.969999999</v>
      </c>
      <c r="EP148" s="7">
        <v>41110684.390000001</v>
      </c>
      <c r="EQ148" s="7">
        <v>41268047.390000001</v>
      </c>
      <c r="ER148" s="7">
        <v>41512561.390000001</v>
      </c>
      <c r="ES148" s="7">
        <v>41532474.390000001</v>
      </c>
      <c r="ET148" s="39" t="s">
        <v>181</v>
      </c>
      <c r="EU148" s="39" t="s">
        <v>181</v>
      </c>
      <c r="EV148" s="39" t="s">
        <v>181</v>
      </c>
      <c r="EW148" s="39" t="s">
        <v>181</v>
      </c>
      <c r="EX148" s="39" t="s">
        <v>181</v>
      </c>
      <c r="EY148" s="39" t="s">
        <v>181</v>
      </c>
      <c r="EZ148" s="39" t="s">
        <v>181</v>
      </c>
      <c r="FA148" s="39" t="s">
        <v>181</v>
      </c>
      <c r="FB148" s="39" t="s">
        <v>181</v>
      </c>
      <c r="FC148" s="39" t="s">
        <v>181</v>
      </c>
      <c r="FD148" s="39" t="s">
        <v>181</v>
      </c>
      <c r="FE148" s="39" t="s">
        <v>181</v>
      </c>
      <c r="FF148" s="7">
        <v>29477502.170000002</v>
      </c>
      <c r="FG148" s="7">
        <v>44807203.010000005</v>
      </c>
      <c r="FH148" s="7">
        <v>45947794.340000004</v>
      </c>
      <c r="FI148" s="7">
        <v>46383663.5</v>
      </c>
      <c r="FJ148" s="7">
        <v>46551753.409999996</v>
      </c>
      <c r="FK148" s="7">
        <v>46579612.889999993</v>
      </c>
      <c r="FL148" s="7">
        <v>46619844.989999995</v>
      </c>
      <c r="FM148" s="7">
        <v>46652866.709999993</v>
      </c>
      <c r="FN148" s="7">
        <v>46643121.549999997</v>
      </c>
      <c r="FO148" s="7">
        <v>46684461.609999999</v>
      </c>
      <c r="FP148" s="7">
        <v>46744572.920000002</v>
      </c>
      <c r="FQ148" s="7">
        <v>46751314.710000001</v>
      </c>
      <c r="FR148" s="7">
        <v>46763671.950000003</v>
      </c>
      <c r="FS148" s="7">
        <v>46753198.870000005</v>
      </c>
      <c r="FT148" s="7">
        <v>46755960.940000005</v>
      </c>
      <c r="FU148" s="7">
        <v>46757938.530000009</v>
      </c>
      <c r="FV148" s="7">
        <v>46759641.110000007</v>
      </c>
      <c r="FW148" s="7">
        <v>46774443.20000001</v>
      </c>
      <c r="FX148" s="7">
        <v>46774443.20000001</v>
      </c>
      <c r="FY148" s="7">
        <v>46782923.370000012</v>
      </c>
      <c r="FZ148" s="7">
        <v>46792181.260000013</v>
      </c>
      <c r="GA148" s="7">
        <v>46791637.360000014</v>
      </c>
      <c r="GB148" s="7">
        <v>46791637.360000014</v>
      </c>
      <c r="GC148" s="7">
        <v>46791668.620000012</v>
      </c>
      <c r="GD148" s="7">
        <v>46810556.38000001</v>
      </c>
      <c r="GE148" s="7">
        <v>46800813.730000012</v>
      </c>
      <c r="GF148" s="7">
        <v>46805873.710000008</v>
      </c>
      <c r="GG148" s="7">
        <v>46805661.710000008</v>
      </c>
      <c r="GH148" s="39" t="s">
        <v>181</v>
      </c>
      <c r="GI148" s="39" t="s">
        <v>181</v>
      </c>
      <c r="GJ148" s="39" t="s">
        <v>181</v>
      </c>
      <c r="GK148" s="39" t="s">
        <v>181</v>
      </c>
      <c r="GL148" s="39" t="s">
        <v>181</v>
      </c>
      <c r="GM148" s="39" t="s">
        <v>181</v>
      </c>
      <c r="GN148" s="39" t="s">
        <v>181</v>
      </c>
      <c r="GO148" s="39" t="s">
        <v>181</v>
      </c>
      <c r="GP148" s="39" t="s">
        <v>181</v>
      </c>
      <c r="GQ148" s="39" t="s">
        <v>181</v>
      </c>
      <c r="GR148" s="39" t="s">
        <v>181</v>
      </c>
      <c r="GS148" s="39" t="s">
        <v>181</v>
      </c>
    </row>
    <row r="149" spans="1:201" x14ac:dyDescent="0.25">
      <c r="A149" s="11">
        <f>$A$49</f>
        <v>20153</v>
      </c>
      <c r="B149" s="7">
        <v>1677964.2</v>
      </c>
      <c r="C149" s="7">
        <v>9013949.8900000006</v>
      </c>
      <c r="D149" s="7">
        <v>27889890.48</v>
      </c>
      <c r="E149" s="7">
        <v>48399183.200000003</v>
      </c>
      <c r="F149" s="7">
        <v>65675797.920000002</v>
      </c>
      <c r="G149" s="7">
        <v>82739394.75</v>
      </c>
      <c r="H149" s="7">
        <v>93627851.960000008</v>
      </c>
      <c r="I149" s="7">
        <v>104018578.91000001</v>
      </c>
      <c r="J149" s="7">
        <v>115170918.87</v>
      </c>
      <c r="K149" s="7">
        <v>119922439.44</v>
      </c>
      <c r="L149" s="7">
        <v>124119891.62</v>
      </c>
      <c r="M149" s="7">
        <v>128839086.46000001</v>
      </c>
      <c r="N149" s="7">
        <v>132974239.22000001</v>
      </c>
      <c r="O149" s="7">
        <v>136955366.28</v>
      </c>
      <c r="P149" s="7">
        <v>140939553.03999999</v>
      </c>
      <c r="Q149" s="7">
        <v>144108098.53999999</v>
      </c>
      <c r="R149" s="7">
        <v>146651359.22</v>
      </c>
      <c r="S149" s="7">
        <v>148371160.5</v>
      </c>
      <c r="T149" s="7">
        <v>150174272.44999999</v>
      </c>
      <c r="U149" s="7">
        <v>150891009.67999998</v>
      </c>
      <c r="V149" s="7">
        <v>151340027.09999996</v>
      </c>
      <c r="W149" s="7">
        <v>151434232.25999996</v>
      </c>
      <c r="X149" s="7">
        <v>151591959.25999996</v>
      </c>
      <c r="Y149" s="7">
        <v>151834458.65999997</v>
      </c>
      <c r="Z149" s="7">
        <v>152375288.10999995</v>
      </c>
      <c r="AA149" s="7">
        <v>152464807.10999995</v>
      </c>
      <c r="AB149" s="7">
        <v>153139694.60999995</v>
      </c>
      <c r="AC149" s="39" t="s">
        <v>181</v>
      </c>
      <c r="AD149" s="39" t="s">
        <v>181</v>
      </c>
      <c r="AE149" s="39" t="s">
        <v>181</v>
      </c>
      <c r="AF149" s="39" t="s">
        <v>181</v>
      </c>
      <c r="AG149" s="39" t="s">
        <v>181</v>
      </c>
      <c r="AH149" s="39" t="s">
        <v>181</v>
      </c>
      <c r="AI149" s="39" t="s">
        <v>181</v>
      </c>
      <c r="AJ149" s="39" t="s">
        <v>181</v>
      </c>
      <c r="AK149" s="39" t="s">
        <v>181</v>
      </c>
      <c r="AL149" s="39" t="s">
        <v>181</v>
      </c>
      <c r="AM149" s="39" t="s">
        <v>181</v>
      </c>
      <c r="AN149" s="39" t="s">
        <v>181</v>
      </c>
      <c r="AO149" s="39" t="s">
        <v>181</v>
      </c>
      <c r="AP149" s="7">
        <v>62048168.039999999</v>
      </c>
      <c r="AQ149" s="7">
        <v>119627617.02</v>
      </c>
      <c r="AR149" s="7">
        <v>133071213.97999999</v>
      </c>
      <c r="AS149" s="7">
        <v>137408226.19999999</v>
      </c>
      <c r="AT149" s="7">
        <v>139549578.31999999</v>
      </c>
      <c r="AU149" s="7">
        <v>140891386.03</v>
      </c>
      <c r="AV149" s="7">
        <v>141633563.30000001</v>
      </c>
      <c r="AW149" s="7">
        <v>142135561.79000002</v>
      </c>
      <c r="AX149" s="7">
        <v>142444522.81000003</v>
      </c>
      <c r="AY149" s="7">
        <v>142707687.35000002</v>
      </c>
      <c r="AZ149" s="7">
        <v>142849203.38000003</v>
      </c>
      <c r="BA149" s="7">
        <v>142975316.59000003</v>
      </c>
      <c r="BB149" s="7">
        <v>143027548.70000005</v>
      </c>
      <c r="BC149" s="7">
        <v>143137514.33000004</v>
      </c>
      <c r="BD149" s="7">
        <v>143117270.29000005</v>
      </c>
      <c r="BE149" s="7">
        <v>143136049.61000004</v>
      </c>
      <c r="BF149" s="7">
        <v>143143698.81000003</v>
      </c>
      <c r="BG149" s="7">
        <v>143143634.00000003</v>
      </c>
      <c r="BH149" s="7">
        <v>143153338.53000003</v>
      </c>
      <c r="BI149" s="7">
        <v>143153483.71000004</v>
      </c>
      <c r="BJ149" s="7">
        <v>143153483.71000004</v>
      </c>
      <c r="BK149" s="7">
        <v>143160812.57000005</v>
      </c>
      <c r="BL149" s="7">
        <v>143163456.37000006</v>
      </c>
      <c r="BM149" s="7">
        <v>143163627.56000006</v>
      </c>
      <c r="BN149" s="7">
        <v>143163627.56000006</v>
      </c>
      <c r="BO149" s="7">
        <v>143166156.47000006</v>
      </c>
      <c r="BP149" s="7">
        <v>143165056.47000006</v>
      </c>
      <c r="BQ149" s="39" t="s">
        <v>181</v>
      </c>
      <c r="BR149" s="39" t="s">
        <v>181</v>
      </c>
      <c r="BS149" s="39" t="s">
        <v>181</v>
      </c>
      <c r="BT149" s="39" t="s">
        <v>181</v>
      </c>
      <c r="BU149" s="39" t="s">
        <v>181</v>
      </c>
      <c r="BV149" s="39" t="s">
        <v>181</v>
      </c>
      <c r="BW149" s="39" t="s">
        <v>181</v>
      </c>
      <c r="BX149" s="39" t="s">
        <v>181</v>
      </c>
      <c r="BY149" s="39" t="s">
        <v>181</v>
      </c>
      <c r="BZ149" s="39" t="s">
        <v>181</v>
      </c>
      <c r="CA149" s="39" t="s">
        <v>181</v>
      </c>
      <c r="CB149" s="39" t="s">
        <v>181</v>
      </c>
      <c r="CC149" s="39" t="s">
        <v>181</v>
      </c>
      <c r="CD149" s="7">
        <v>2750149.21</v>
      </c>
      <c r="CE149" s="7">
        <v>8815428.4499999993</v>
      </c>
      <c r="CF149" s="7">
        <v>12361090.59</v>
      </c>
      <c r="CG149" s="7">
        <v>14297980.17</v>
      </c>
      <c r="CH149" s="7">
        <v>15187225.369999999</v>
      </c>
      <c r="CI149" s="7">
        <v>15498958.359999999</v>
      </c>
      <c r="CJ149" s="7">
        <v>15585518.01</v>
      </c>
      <c r="CK149" s="7">
        <v>15809960.799999999</v>
      </c>
      <c r="CL149" s="7">
        <v>15995830.68</v>
      </c>
      <c r="CM149" s="7">
        <v>16021424.09</v>
      </c>
      <c r="CN149" s="7">
        <v>16046624.609999999</v>
      </c>
      <c r="CO149" s="7">
        <v>16085940.939999999</v>
      </c>
      <c r="CP149" s="7">
        <v>16130429.219999999</v>
      </c>
      <c r="CQ149" s="7">
        <v>16130496.779999999</v>
      </c>
      <c r="CR149" s="7">
        <v>16131396.899999999</v>
      </c>
      <c r="CS149" s="7">
        <v>16157683.159999998</v>
      </c>
      <c r="CT149" s="7">
        <v>16163211.439999998</v>
      </c>
      <c r="CU149" s="7">
        <v>16161768.749999998</v>
      </c>
      <c r="CV149" s="7">
        <v>16151593.749999998</v>
      </c>
      <c r="CW149" s="7">
        <v>16149816.959999999</v>
      </c>
      <c r="CX149" s="7">
        <v>16153436.959999999</v>
      </c>
      <c r="CY149" s="7">
        <v>16158436.959999999</v>
      </c>
      <c r="CZ149" s="7">
        <v>16155101.959999999</v>
      </c>
      <c r="DA149" s="7">
        <v>16155101.959999999</v>
      </c>
      <c r="DB149" s="7">
        <v>16155101.959999999</v>
      </c>
      <c r="DC149" s="7">
        <v>16155101.959999999</v>
      </c>
      <c r="DD149" s="7">
        <v>16155101.959999999</v>
      </c>
      <c r="DE149" s="39" t="s">
        <v>181</v>
      </c>
      <c r="DF149" s="39" t="s">
        <v>181</v>
      </c>
      <c r="DG149" s="39" t="s">
        <v>181</v>
      </c>
      <c r="DH149" s="39" t="s">
        <v>181</v>
      </c>
      <c r="DI149" s="39" t="s">
        <v>181</v>
      </c>
      <c r="DJ149" s="39" t="s">
        <v>181</v>
      </c>
      <c r="DK149" s="39" t="s">
        <v>181</v>
      </c>
      <c r="DL149" s="39" t="s">
        <v>181</v>
      </c>
      <c r="DM149" s="39" t="s">
        <v>181</v>
      </c>
      <c r="DN149" s="39" t="s">
        <v>181</v>
      </c>
      <c r="DO149" s="39" t="s">
        <v>181</v>
      </c>
      <c r="DP149" s="39" t="s">
        <v>181</v>
      </c>
      <c r="DQ149" s="39" t="s">
        <v>181</v>
      </c>
      <c r="DR149" s="7">
        <v>1676516.44</v>
      </c>
      <c r="DS149" s="7">
        <v>5891728.959999999</v>
      </c>
      <c r="DT149" s="7">
        <v>10689627.77</v>
      </c>
      <c r="DU149" s="7">
        <v>17369389.48</v>
      </c>
      <c r="DV149" s="7">
        <v>21553077.140000001</v>
      </c>
      <c r="DW149" s="7">
        <v>25446891</v>
      </c>
      <c r="DX149" s="7">
        <v>28536457.530000001</v>
      </c>
      <c r="DY149" s="7">
        <v>32424617.220000003</v>
      </c>
      <c r="DZ149" s="7">
        <v>34915607.230000004</v>
      </c>
      <c r="EA149" s="7">
        <v>36995112.180000007</v>
      </c>
      <c r="EB149" s="7">
        <v>38798758.74000001</v>
      </c>
      <c r="EC149" s="7">
        <v>39434731.930000007</v>
      </c>
      <c r="ED149" s="7">
        <v>40282300.390000008</v>
      </c>
      <c r="EE149" s="7">
        <v>40900432.74000001</v>
      </c>
      <c r="EF149" s="7">
        <v>41842073.510000013</v>
      </c>
      <c r="EG149" s="7">
        <v>42349441.920000009</v>
      </c>
      <c r="EH149" s="7">
        <v>42656130.090000011</v>
      </c>
      <c r="EI149" s="7">
        <v>43772846.840000011</v>
      </c>
      <c r="EJ149" s="7">
        <v>44101573.770000011</v>
      </c>
      <c r="EK149" s="7">
        <v>45389910.74000001</v>
      </c>
      <c r="EL149" s="7">
        <v>45666270.88000001</v>
      </c>
      <c r="EM149" s="7">
        <v>45760350.970000014</v>
      </c>
      <c r="EN149" s="7">
        <v>45864933.340000011</v>
      </c>
      <c r="EO149" s="7">
        <v>46080333.300000012</v>
      </c>
      <c r="EP149" s="7">
        <v>46099094.56000001</v>
      </c>
      <c r="EQ149" s="7">
        <v>46142644.460000008</v>
      </c>
      <c r="ER149" s="7">
        <v>46142142.360000007</v>
      </c>
      <c r="ES149" s="39" t="s">
        <v>181</v>
      </c>
      <c r="ET149" s="39" t="s">
        <v>181</v>
      </c>
      <c r="EU149" s="39" t="s">
        <v>181</v>
      </c>
      <c r="EV149" s="39" t="s">
        <v>181</v>
      </c>
      <c r="EW149" s="39" t="s">
        <v>181</v>
      </c>
      <c r="EX149" s="39" t="s">
        <v>181</v>
      </c>
      <c r="EY149" s="39" t="s">
        <v>181</v>
      </c>
      <c r="EZ149" s="39" t="s">
        <v>181</v>
      </c>
      <c r="FA149" s="39" t="s">
        <v>181</v>
      </c>
      <c r="FB149" s="39" t="s">
        <v>181</v>
      </c>
      <c r="FC149" s="39" t="s">
        <v>181</v>
      </c>
      <c r="FD149" s="39" t="s">
        <v>181</v>
      </c>
      <c r="FE149" s="39" t="s">
        <v>181</v>
      </c>
      <c r="FF149" s="7">
        <v>35179508.119999997</v>
      </c>
      <c r="FG149" s="7">
        <v>52761199.759999998</v>
      </c>
      <c r="FH149" s="7">
        <v>53899951.409999996</v>
      </c>
      <c r="FI149" s="7">
        <v>54222450.939999998</v>
      </c>
      <c r="FJ149" s="7">
        <v>54440992.009999998</v>
      </c>
      <c r="FK149" s="7">
        <v>54563715.539999999</v>
      </c>
      <c r="FL149" s="7">
        <v>54636622.460000001</v>
      </c>
      <c r="FM149" s="7">
        <v>54711085.700000003</v>
      </c>
      <c r="FN149" s="7">
        <v>54594356.920000002</v>
      </c>
      <c r="FO149" s="7">
        <v>54569613.240000002</v>
      </c>
      <c r="FP149" s="7">
        <v>54569545.57</v>
      </c>
      <c r="FQ149" s="7">
        <v>54574769.399999999</v>
      </c>
      <c r="FR149" s="7">
        <v>54583251.609999999</v>
      </c>
      <c r="FS149" s="7">
        <v>54611061.390000001</v>
      </c>
      <c r="FT149" s="7">
        <v>54618681.770000003</v>
      </c>
      <c r="FU149" s="7">
        <v>54624571.610000007</v>
      </c>
      <c r="FV149" s="7">
        <v>54625147.38000001</v>
      </c>
      <c r="FW149" s="7">
        <v>54629114.960000008</v>
      </c>
      <c r="FX149" s="7">
        <v>54627372.340000011</v>
      </c>
      <c r="FY149" s="7">
        <v>54627282.340000011</v>
      </c>
      <c r="FZ149" s="7">
        <v>54629919.820000008</v>
      </c>
      <c r="GA149" s="7">
        <v>54631004.180000007</v>
      </c>
      <c r="GB149" s="7">
        <v>54623576.660000004</v>
      </c>
      <c r="GC149" s="7">
        <v>54627747.560000002</v>
      </c>
      <c r="GD149" s="7">
        <v>54627826.920000002</v>
      </c>
      <c r="GE149" s="7">
        <v>54627941.5</v>
      </c>
      <c r="GF149" s="7">
        <v>54632870.969999999</v>
      </c>
      <c r="GG149" s="39" t="s">
        <v>181</v>
      </c>
      <c r="GH149" s="39" t="s">
        <v>181</v>
      </c>
      <c r="GI149" s="39" t="s">
        <v>181</v>
      </c>
      <c r="GJ149" s="39" t="s">
        <v>181</v>
      </c>
      <c r="GK149" s="39" t="s">
        <v>181</v>
      </c>
      <c r="GL149" s="39" t="s">
        <v>181</v>
      </c>
      <c r="GM149" s="39" t="s">
        <v>181</v>
      </c>
      <c r="GN149" s="39" t="s">
        <v>181</v>
      </c>
      <c r="GO149" s="39" t="s">
        <v>181</v>
      </c>
      <c r="GP149" s="39" t="s">
        <v>181</v>
      </c>
      <c r="GQ149" s="39" t="s">
        <v>181</v>
      </c>
      <c r="GR149" s="39" t="s">
        <v>181</v>
      </c>
      <c r="GS149" s="39" t="s">
        <v>181</v>
      </c>
    </row>
    <row r="150" spans="1:201" x14ac:dyDescent="0.25">
      <c r="A150" s="11">
        <f>$A$50</f>
        <v>20154</v>
      </c>
      <c r="B150" s="7">
        <v>1424318.83</v>
      </c>
      <c r="C150" s="7">
        <v>10058761.5</v>
      </c>
      <c r="D150" s="7">
        <v>29909629.09</v>
      </c>
      <c r="E150" s="7">
        <v>52467282.359999999</v>
      </c>
      <c r="F150" s="7">
        <v>70749926.230000004</v>
      </c>
      <c r="G150" s="7">
        <v>84936515.510000005</v>
      </c>
      <c r="H150" s="7">
        <v>100565406.77000001</v>
      </c>
      <c r="I150" s="7">
        <v>111855987.84</v>
      </c>
      <c r="J150" s="7">
        <v>123220640.63</v>
      </c>
      <c r="K150" s="7">
        <v>127680329.97</v>
      </c>
      <c r="L150" s="7">
        <v>132327740.11</v>
      </c>
      <c r="M150" s="7">
        <v>136848429.77000001</v>
      </c>
      <c r="N150" s="7">
        <v>142057717.87</v>
      </c>
      <c r="O150" s="7">
        <v>146545709.34999999</v>
      </c>
      <c r="P150" s="7">
        <v>150447372.68000001</v>
      </c>
      <c r="Q150" s="7">
        <v>155304158.20000002</v>
      </c>
      <c r="R150" s="7">
        <v>158191579.25000003</v>
      </c>
      <c r="S150" s="7">
        <v>159506388.81000003</v>
      </c>
      <c r="T150" s="7">
        <v>159977063.55000004</v>
      </c>
      <c r="U150" s="7">
        <v>160439060.54000005</v>
      </c>
      <c r="V150" s="7">
        <v>160909530.32000005</v>
      </c>
      <c r="W150" s="7">
        <v>161194848.82000005</v>
      </c>
      <c r="X150" s="7">
        <v>161415718.82000005</v>
      </c>
      <c r="Y150" s="7">
        <v>161872905.25000006</v>
      </c>
      <c r="Z150" s="7">
        <v>162667905.25000006</v>
      </c>
      <c r="AA150" s="7">
        <v>163679055.25000006</v>
      </c>
      <c r="AB150" s="39" t="s">
        <v>181</v>
      </c>
      <c r="AC150" s="39" t="s">
        <v>181</v>
      </c>
      <c r="AD150" s="39" t="s">
        <v>181</v>
      </c>
      <c r="AE150" s="39" t="s">
        <v>181</v>
      </c>
      <c r="AF150" s="39" t="s">
        <v>181</v>
      </c>
      <c r="AG150" s="39" t="s">
        <v>181</v>
      </c>
      <c r="AH150" s="39" t="s">
        <v>181</v>
      </c>
      <c r="AI150" s="39" t="s">
        <v>181</v>
      </c>
      <c r="AJ150" s="39" t="s">
        <v>181</v>
      </c>
      <c r="AK150" s="39" t="s">
        <v>181</v>
      </c>
      <c r="AL150" s="39" t="s">
        <v>181</v>
      </c>
      <c r="AM150" s="39" t="s">
        <v>181</v>
      </c>
      <c r="AN150" s="39" t="s">
        <v>181</v>
      </c>
      <c r="AO150" s="39" t="s">
        <v>181</v>
      </c>
      <c r="AP150" s="7">
        <v>59094466.299999997</v>
      </c>
      <c r="AQ150" s="7">
        <v>126662439.92999999</v>
      </c>
      <c r="AR150" s="7">
        <v>140365944.97999999</v>
      </c>
      <c r="AS150" s="7">
        <v>145572861.89999998</v>
      </c>
      <c r="AT150" s="7">
        <v>147871802.59999996</v>
      </c>
      <c r="AU150" s="7">
        <v>149163940.97999996</v>
      </c>
      <c r="AV150" s="7">
        <v>150021726.79999995</v>
      </c>
      <c r="AW150" s="7">
        <v>150435511.96999994</v>
      </c>
      <c r="AX150" s="7">
        <v>150748714.39999995</v>
      </c>
      <c r="AY150" s="7">
        <v>150914706.22999996</v>
      </c>
      <c r="AZ150" s="7">
        <v>151043854.44999996</v>
      </c>
      <c r="BA150" s="7">
        <v>151113814.17999995</v>
      </c>
      <c r="BB150" s="7">
        <v>151251616.75999996</v>
      </c>
      <c r="BC150" s="7">
        <v>151235474.93999997</v>
      </c>
      <c r="BD150" s="7">
        <v>151243950.88999996</v>
      </c>
      <c r="BE150" s="7">
        <v>151254394.89999995</v>
      </c>
      <c r="BF150" s="7">
        <v>151273702.84999993</v>
      </c>
      <c r="BG150" s="7">
        <v>151248387.06999993</v>
      </c>
      <c r="BH150" s="7">
        <v>151273971.48999992</v>
      </c>
      <c r="BI150" s="7">
        <v>151274651.48999992</v>
      </c>
      <c r="BJ150" s="7">
        <v>151278042.66999993</v>
      </c>
      <c r="BK150" s="7">
        <v>151281914.68999994</v>
      </c>
      <c r="BL150" s="7">
        <v>151281914.68999994</v>
      </c>
      <c r="BM150" s="7">
        <v>151281914.68999994</v>
      </c>
      <c r="BN150" s="7">
        <v>151287494.28999993</v>
      </c>
      <c r="BO150" s="7">
        <v>151287494.28999993</v>
      </c>
      <c r="BP150" s="39" t="s">
        <v>181</v>
      </c>
      <c r="BQ150" s="39" t="s">
        <v>181</v>
      </c>
      <c r="BR150" s="39" t="s">
        <v>181</v>
      </c>
      <c r="BS150" s="39" t="s">
        <v>181</v>
      </c>
      <c r="BT150" s="39" t="s">
        <v>181</v>
      </c>
      <c r="BU150" s="39" t="s">
        <v>181</v>
      </c>
      <c r="BV150" s="39" t="s">
        <v>181</v>
      </c>
      <c r="BW150" s="39" t="s">
        <v>181</v>
      </c>
      <c r="BX150" s="39" t="s">
        <v>181</v>
      </c>
      <c r="BY150" s="39" t="s">
        <v>181</v>
      </c>
      <c r="BZ150" s="39" t="s">
        <v>181</v>
      </c>
      <c r="CA150" s="39" t="s">
        <v>181</v>
      </c>
      <c r="CB150" s="39" t="s">
        <v>181</v>
      </c>
      <c r="CC150" s="39" t="s">
        <v>181</v>
      </c>
      <c r="CD150" s="7">
        <v>2486545.6800000002</v>
      </c>
      <c r="CE150" s="7">
        <v>8899476.6400000006</v>
      </c>
      <c r="CF150" s="7">
        <v>12295325.370000001</v>
      </c>
      <c r="CG150" s="7">
        <v>14089456.420000002</v>
      </c>
      <c r="CH150" s="7">
        <v>14916932.760000002</v>
      </c>
      <c r="CI150" s="7">
        <v>15336576.970000003</v>
      </c>
      <c r="CJ150" s="7">
        <v>15541804.840000002</v>
      </c>
      <c r="CK150" s="7">
        <v>15714728.530000001</v>
      </c>
      <c r="CL150" s="7">
        <v>15835338.960000001</v>
      </c>
      <c r="CM150" s="7">
        <v>15832925.110000001</v>
      </c>
      <c r="CN150" s="7">
        <v>15857123.490000002</v>
      </c>
      <c r="CO150" s="7">
        <v>15890322.680000002</v>
      </c>
      <c r="CP150" s="7">
        <v>15900034.860000001</v>
      </c>
      <c r="CQ150" s="7">
        <v>15910122.760000002</v>
      </c>
      <c r="CR150" s="7">
        <v>15918680.770000001</v>
      </c>
      <c r="CS150" s="7">
        <v>15904491.360000001</v>
      </c>
      <c r="CT150" s="7">
        <v>16006343.590000002</v>
      </c>
      <c r="CU150" s="7">
        <v>15999552.240000002</v>
      </c>
      <c r="CV150" s="7">
        <v>16004900.780000001</v>
      </c>
      <c r="CW150" s="7">
        <v>16009720.780000001</v>
      </c>
      <c r="CX150" s="7">
        <v>16017400.720000001</v>
      </c>
      <c r="CY150" s="7">
        <v>16046086.430000002</v>
      </c>
      <c r="CZ150" s="7">
        <v>16055482.110000001</v>
      </c>
      <c r="DA150" s="7">
        <v>16056086.430000002</v>
      </c>
      <c r="DB150" s="7">
        <v>16056446.840000002</v>
      </c>
      <c r="DC150" s="7">
        <v>16056446.840000002</v>
      </c>
      <c r="DD150" s="39" t="s">
        <v>181</v>
      </c>
      <c r="DE150" s="39" t="s">
        <v>181</v>
      </c>
      <c r="DF150" s="39" t="s">
        <v>181</v>
      </c>
      <c r="DG150" s="39" t="s">
        <v>181</v>
      </c>
      <c r="DH150" s="39" t="s">
        <v>181</v>
      </c>
      <c r="DI150" s="39" t="s">
        <v>181</v>
      </c>
      <c r="DJ150" s="39" t="s">
        <v>181</v>
      </c>
      <c r="DK150" s="39" t="s">
        <v>181</v>
      </c>
      <c r="DL150" s="39" t="s">
        <v>181</v>
      </c>
      <c r="DM150" s="39" t="s">
        <v>181</v>
      </c>
      <c r="DN150" s="39" t="s">
        <v>181</v>
      </c>
      <c r="DO150" s="39" t="s">
        <v>181</v>
      </c>
      <c r="DP150" s="39" t="s">
        <v>181</v>
      </c>
      <c r="DQ150" s="39" t="s">
        <v>181</v>
      </c>
      <c r="DR150" s="7">
        <v>1449092.68</v>
      </c>
      <c r="DS150" s="7">
        <v>5654387.9899999993</v>
      </c>
      <c r="DT150" s="7">
        <v>10194857.489999998</v>
      </c>
      <c r="DU150" s="7">
        <v>17337807.079999998</v>
      </c>
      <c r="DV150" s="7">
        <v>21380163.689999998</v>
      </c>
      <c r="DW150" s="7">
        <v>24740445.569999997</v>
      </c>
      <c r="DX150" s="7">
        <v>27170545.719999995</v>
      </c>
      <c r="DY150" s="7">
        <v>29833099.799999997</v>
      </c>
      <c r="DZ150" s="7">
        <v>32099940.399999999</v>
      </c>
      <c r="EA150" s="7">
        <v>34272617.009999998</v>
      </c>
      <c r="EB150" s="7">
        <v>36669507.339999996</v>
      </c>
      <c r="EC150" s="7">
        <v>37997495.549999997</v>
      </c>
      <c r="ED150" s="7">
        <v>38851601.989999995</v>
      </c>
      <c r="EE150" s="7">
        <v>39518414.039999992</v>
      </c>
      <c r="EF150" s="7">
        <v>39862992.429999992</v>
      </c>
      <c r="EG150" s="7">
        <v>40597827.179999992</v>
      </c>
      <c r="EH150" s="7">
        <v>41183776.11999999</v>
      </c>
      <c r="EI150" s="7">
        <v>41383386.61999999</v>
      </c>
      <c r="EJ150" s="7">
        <v>41676554.829999991</v>
      </c>
      <c r="EK150" s="7">
        <v>41905988.249999993</v>
      </c>
      <c r="EL150" s="7">
        <v>42180587.859999992</v>
      </c>
      <c r="EM150" s="7">
        <v>42293481.909999989</v>
      </c>
      <c r="EN150" s="7">
        <v>42693083.79999999</v>
      </c>
      <c r="EO150" s="7">
        <v>42804963.249999993</v>
      </c>
      <c r="EP150" s="7">
        <v>42925418.999999993</v>
      </c>
      <c r="EQ150" s="7">
        <v>43052972.86999999</v>
      </c>
      <c r="ER150" s="39" t="s">
        <v>181</v>
      </c>
      <c r="ES150" s="39" t="s">
        <v>181</v>
      </c>
      <c r="ET150" s="39" t="s">
        <v>181</v>
      </c>
      <c r="EU150" s="39" t="s">
        <v>181</v>
      </c>
      <c r="EV150" s="39" t="s">
        <v>181</v>
      </c>
      <c r="EW150" s="39" t="s">
        <v>181</v>
      </c>
      <c r="EX150" s="39" t="s">
        <v>181</v>
      </c>
      <c r="EY150" s="39" t="s">
        <v>181</v>
      </c>
      <c r="EZ150" s="39" t="s">
        <v>181</v>
      </c>
      <c r="FA150" s="39" t="s">
        <v>181</v>
      </c>
      <c r="FB150" s="39" t="s">
        <v>181</v>
      </c>
      <c r="FC150" s="39" t="s">
        <v>181</v>
      </c>
      <c r="FD150" s="39" t="s">
        <v>181</v>
      </c>
      <c r="FE150" s="39" t="s">
        <v>181</v>
      </c>
      <c r="FF150" s="7">
        <v>31238220.379999999</v>
      </c>
      <c r="FG150" s="7">
        <v>49398217.939999998</v>
      </c>
      <c r="FH150" s="7">
        <v>50540479.289999999</v>
      </c>
      <c r="FI150" s="7">
        <v>50766856.149999999</v>
      </c>
      <c r="FJ150" s="7">
        <v>50972849.890000001</v>
      </c>
      <c r="FK150" s="7">
        <v>51091278.490000002</v>
      </c>
      <c r="FL150" s="7">
        <v>51100683.420000002</v>
      </c>
      <c r="FM150" s="7">
        <v>51123958.030000001</v>
      </c>
      <c r="FN150" s="7">
        <v>51125696.880000003</v>
      </c>
      <c r="FO150" s="7">
        <v>51110119.140000001</v>
      </c>
      <c r="FP150" s="7">
        <v>51119157.030000001</v>
      </c>
      <c r="FQ150" s="7">
        <v>51123900.950000003</v>
      </c>
      <c r="FR150" s="7">
        <v>51182721.75</v>
      </c>
      <c r="FS150" s="7">
        <v>51179354.93</v>
      </c>
      <c r="FT150" s="7">
        <v>51122770.939999998</v>
      </c>
      <c r="FU150" s="7">
        <v>51131852.019999996</v>
      </c>
      <c r="FV150" s="7">
        <v>51134212.829999998</v>
      </c>
      <c r="FW150" s="7">
        <v>51134212.829999998</v>
      </c>
      <c r="FX150" s="7">
        <v>51121261.509999998</v>
      </c>
      <c r="FY150" s="7">
        <v>51116452.299999997</v>
      </c>
      <c r="FZ150" s="7">
        <v>51116720.399999999</v>
      </c>
      <c r="GA150" s="7">
        <v>51123201.390000001</v>
      </c>
      <c r="GB150" s="7">
        <v>51123431.93</v>
      </c>
      <c r="GC150" s="7">
        <v>51123431.93</v>
      </c>
      <c r="GD150" s="7">
        <v>51123455.799999997</v>
      </c>
      <c r="GE150" s="7">
        <v>51123455.799999997</v>
      </c>
      <c r="GF150" s="39" t="s">
        <v>181</v>
      </c>
      <c r="GG150" s="39" t="s">
        <v>181</v>
      </c>
      <c r="GH150" s="39" t="s">
        <v>181</v>
      </c>
      <c r="GI150" s="39" t="s">
        <v>181</v>
      </c>
      <c r="GJ150" s="39" t="s">
        <v>181</v>
      </c>
      <c r="GK150" s="39" t="s">
        <v>181</v>
      </c>
      <c r="GL150" s="39" t="s">
        <v>181</v>
      </c>
      <c r="GM150" s="39" t="s">
        <v>181</v>
      </c>
      <c r="GN150" s="39" t="s">
        <v>181</v>
      </c>
      <c r="GO150" s="39" t="s">
        <v>181</v>
      </c>
      <c r="GP150" s="39" t="s">
        <v>181</v>
      </c>
      <c r="GQ150" s="39" t="s">
        <v>181</v>
      </c>
      <c r="GR150" s="39" t="s">
        <v>181</v>
      </c>
      <c r="GS150" s="39" t="s">
        <v>181</v>
      </c>
    </row>
    <row r="151" spans="1:201" x14ac:dyDescent="0.25">
      <c r="A151" s="11">
        <f>$A$51</f>
        <v>20161</v>
      </c>
      <c r="B151" s="7">
        <v>1867431.15</v>
      </c>
      <c r="C151" s="7">
        <v>10056042.109999999</v>
      </c>
      <c r="D151" s="7">
        <v>29312291.640000001</v>
      </c>
      <c r="E151" s="7">
        <v>49382222.060000002</v>
      </c>
      <c r="F151" s="7">
        <v>65750353.480000004</v>
      </c>
      <c r="G151" s="7">
        <v>77830072.939999998</v>
      </c>
      <c r="H151" s="7">
        <v>86571430.140000001</v>
      </c>
      <c r="I151" s="7">
        <v>96349326.269999996</v>
      </c>
      <c r="J151" s="7">
        <v>107427372.88</v>
      </c>
      <c r="K151" s="7">
        <v>113388036.50999999</v>
      </c>
      <c r="L151" s="7">
        <v>117918646.16</v>
      </c>
      <c r="M151" s="7">
        <v>123030801.14</v>
      </c>
      <c r="N151" s="7">
        <v>126525375</v>
      </c>
      <c r="O151" s="7">
        <v>132563449.93000001</v>
      </c>
      <c r="P151" s="7">
        <v>137543240.78</v>
      </c>
      <c r="Q151" s="7">
        <v>140189748.64000002</v>
      </c>
      <c r="R151" s="7">
        <v>141650731.20000002</v>
      </c>
      <c r="S151" s="7">
        <v>142794607.20000002</v>
      </c>
      <c r="T151" s="7">
        <v>143636415.90000001</v>
      </c>
      <c r="U151" s="7">
        <v>143862415.90000001</v>
      </c>
      <c r="V151" s="7">
        <v>144201107.61000001</v>
      </c>
      <c r="W151" s="7">
        <v>144820408.59</v>
      </c>
      <c r="X151" s="7">
        <v>145221163.56</v>
      </c>
      <c r="Y151" s="7">
        <v>145577913.56</v>
      </c>
      <c r="Z151" s="7">
        <v>146030924.84</v>
      </c>
      <c r="AA151" s="39" t="s">
        <v>181</v>
      </c>
      <c r="AB151" s="39" t="s">
        <v>181</v>
      </c>
      <c r="AC151" s="39" t="s">
        <v>181</v>
      </c>
      <c r="AD151" s="39" t="s">
        <v>181</v>
      </c>
      <c r="AE151" s="39" t="s">
        <v>181</v>
      </c>
      <c r="AF151" s="39" t="s">
        <v>181</v>
      </c>
      <c r="AG151" s="39" t="s">
        <v>181</v>
      </c>
      <c r="AH151" s="39" t="s">
        <v>181</v>
      </c>
      <c r="AI151" s="39" t="s">
        <v>181</v>
      </c>
      <c r="AJ151" s="39" t="s">
        <v>181</v>
      </c>
      <c r="AK151" s="39" t="s">
        <v>181</v>
      </c>
      <c r="AL151" s="39" t="s">
        <v>181</v>
      </c>
      <c r="AM151" s="39" t="s">
        <v>181</v>
      </c>
      <c r="AN151" s="39" t="s">
        <v>181</v>
      </c>
      <c r="AO151" s="39" t="s">
        <v>181</v>
      </c>
      <c r="AP151" s="7">
        <v>62762400.759999998</v>
      </c>
      <c r="AQ151" s="7">
        <v>121263189.72999999</v>
      </c>
      <c r="AR151" s="7">
        <v>133242073.51999998</v>
      </c>
      <c r="AS151" s="7">
        <v>138241414.88</v>
      </c>
      <c r="AT151" s="7">
        <v>140669552.34</v>
      </c>
      <c r="AU151" s="7">
        <v>141829110.72</v>
      </c>
      <c r="AV151" s="7">
        <v>142477977.69999999</v>
      </c>
      <c r="AW151" s="7">
        <v>143028388.42999998</v>
      </c>
      <c r="AX151" s="7">
        <v>143428296.31999996</v>
      </c>
      <c r="AY151" s="7">
        <v>143677034.97999996</v>
      </c>
      <c r="AZ151" s="7">
        <v>143791615.26999995</v>
      </c>
      <c r="BA151" s="7">
        <v>143870220.26999995</v>
      </c>
      <c r="BB151" s="7">
        <v>144056608.25999996</v>
      </c>
      <c r="BC151" s="7">
        <v>144125953.27999997</v>
      </c>
      <c r="BD151" s="7">
        <v>144165807.30999997</v>
      </c>
      <c r="BE151" s="7">
        <v>144200372.98999998</v>
      </c>
      <c r="BF151" s="7">
        <v>144228572.08999997</v>
      </c>
      <c r="BG151" s="7">
        <v>144228572.08999997</v>
      </c>
      <c r="BH151" s="7">
        <v>144231929.77999997</v>
      </c>
      <c r="BI151" s="7">
        <v>144232614.77999997</v>
      </c>
      <c r="BJ151" s="7">
        <v>144232817.30999997</v>
      </c>
      <c r="BK151" s="7">
        <v>144232817.30999997</v>
      </c>
      <c r="BL151" s="7">
        <v>144232817.30999997</v>
      </c>
      <c r="BM151" s="7">
        <v>144231620.92999998</v>
      </c>
      <c r="BN151" s="7">
        <v>144231620.92999998</v>
      </c>
      <c r="BO151" s="39" t="s">
        <v>181</v>
      </c>
      <c r="BP151" s="39" t="s">
        <v>181</v>
      </c>
      <c r="BQ151" s="39" t="s">
        <v>181</v>
      </c>
      <c r="BR151" s="39" t="s">
        <v>181</v>
      </c>
      <c r="BS151" s="39" t="s">
        <v>181</v>
      </c>
      <c r="BT151" s="39" t="s">
        <v>181</v>
      </c>
      <c r="BU151" s="39" t="s">
        <v>181</v>
      </c>
      <c r="BV151" s="39" t="s">
        <v>181</v>
      </c>
      <c r="BW151" s="39" t="s">
        <v>181</v>
      </c>
      <c r="BX151" s="39" t="s">
        <v>181</v>
      </c>
      <c r="BY151" s="39" t="s">
        <v>181</v>
      </c>
      <c r="BZ151" s="39" t="s">
        <v>181</v>
      </c>
      <c r="CA151" s="39" t="s">
        <v>181</v>
      </c>
      <c r="CB151" s="39" t="s">
        <v>181</v>
      </c>
      <c r="CC151" s="39" t="s">
        <v>181</v>
      </c>
      <c r="CD151" s="7">
        <v>2428869.2799999998</v>
      </c>
      <c r="CE151" s="7">
        <v>7965451.9000000004</v>
      </c>
      <c r="CF151" s="7">
        <v>11478534.960000001</v>
      </c>
      <c r="CG151" s="7">
        <v>13348109.4</v>
      </c>
      <c r="CH151" s="7">
        <v>14486282.630000001</v>
      </c>
      <c r="CI151" s="7">
        <v>15113363.710000001</v>
      </c>
      <c r="CJ151" s="7">
        <v>15434049.630000001</v>
      </c>
      <c r="CK151" s="7">
        <v>15547943.620000001</v>
      </c>
      <c r="CL151" s="7">
        <v>15650870.290000001</v>
      </c>
      <c r="CM151" s="7">
        <v>15629688.530000001</v>
      </c>
      <c r="CN151" s="7">
        <v>15623350.690000001</v>
      </c>
      <c r="CO151" s="7">
        <v>15661932.400000002</v>
      </c>
      <c r="CP151" s="7">
        <v>15663324.420000002</v>
      </c>
      <c r="CQ151" s="7">
        <v>15695345.370000001</v>
      </c>
      <c r="CR151" s="7">
        <v>15688176.960000001</v>
      </c>
      <c r="CS151" s="7">
        <v>15689926.260000002</v>
      </c>
      <c r="CT151" s="7">
        <v>15696956.260000002</v>
      </c>
      <c r="CU151" s="7">
        <v>15697991.260000002</v>
      </c>
      <c r="CV151" s="7">
        <v>15700917.400000002</v>
      </c>
      <c r="CW151" s="7">
        <v>15713157.870000003</v>
      </c>
      <c r="CX151" s="7">
        <v>15714501.540000003</v>
      </c>
      <c r="CY151" s="7">
        <v>15714966.040000003</v>
      </c>
      <c r="CZ151" s="7">
        <v>15708546.390000002</v>
      </c>
      <c r="DA151" s="7">
        <v>15709432.390000002</v>
      </c>
      <c r="DB151" s="7">
        <v>15709432.390000002</v>
      </c>
      <c r="DC151" s="39" t="s">
        <v>181</v>
      </c>
      <c r="DD151" s="39" t="s">
        <v>181</v>
      </c>
      <c r="DE151" s="39" t="s">
        <v>181</v>
      </c>
      <c r="DF151" s="39" t="s">
        <v>181</v>
      </c>
      <c r="DG151" s="39" t="s">
        <v>181</v>
      </c>
      <c r="DH151" s="39" t="s">
        <v>181</v>
      </c>
      <c r="DI151" s="39" t="s">
        <v>181</v>
      </c>
      <c r="DJ151" s="39" t="s">
        <v>181</v>
      </c>
      <c r="DK151" s="39" t="s">
        <v>181</v>
      </c>
      <c r="DL151" s="39" t="s">
        <v>181</v>
      </c>
      <c r="DM151" s="39" t="s">
        <v>181</v>
      </c>
      <c r="DN151" s="39" t="s">
        <v>181</v>
      </c>
      <c r="DO151" s="39" t="s">
        <v>181</v>
      </c>
      <c r="DP151" s="39" t="s">
        <v>181</v>
      </c>
      <c r="DQ151" s="39" t="s">
        <v>181</v>
      </c>
      <c r="DR151" s="7">
        <v>1476459.24</v>
      </c>
      <c r="DS151" s="7">
        <v>6148279.96</v>
      </c>
      <c r="DT151" s="7">
        <v>11478699.66</v>
      </c>
      <c r="DU151" s="7">
        <v>17217055.27</v>
      </c>
      <c r="DV151" s="7">
        <v>21919209.309999999</v>
      </c>
      <c r="DW151" s="7">
        <v>26007030.289999999</v>
      </c>
      <c r="DX151" s="7">
        <v>28974004.079999998</v>
      </c>
      <c r="DY151" s="7">
        <v>31773203.339999996</v>
      </c>
      <c r="DZ151" s="7">
        <v>34860563.219999999</v>
      </c>
      <c r="EA151" s="7">
        <v>36127252.909999996</v>
      </c>
      <c r="EB151" s="7">
        <v>37590580.669999994</v>
      </c>
      <c r="EC151" s="7">
        <v>38311964.569999993</v>
      </c>
      <c r="ED151" s="7">
        <v>38956568.159999996</v>
      </c>
      <c r="EE151" s="7">
        <v>39760200.759999998</v>
      </c>
      <c r="EF151" s="7">
        <v>40408296.169999994</v>
      </c>
      <c r="EG151" s="7">
        <v>40789212.689999998</v>
      </c>
      <c r="EH151" s="7">
        <v>41098925.869999997</v>
      </c>
      <c r="EI151" s="7">
        <v>41121105</v>
      </c>
      <c r="EJ151" s="7">
        <v>41879818.880000003</v>
      </c>
      <c r="EK151" s="7">
        <v>42191918.550000004</v>
      </c>
      <c r="EL151" s="7">
        <v>42341186.850000001</v>
      </c>
      <c r="EM151" s="7">
        <v>42659493.810000002</v>
      </c>
      <c r="EN151" s="7">
        <v>42763870.330000006</v>
      </c>
      <c r="EO151" s="7">
        <v>43315884.690000005</v>
      </c>
      <c r="EP151" s="7">
        <v>43317872.950000003</v>
      </c>
      <c r="EQ151" s="39" t="s">
        <v>181</v>
      </c>
      <c r="ER151" s="39" t="s">
        <v>181</v>
      </c>
      <c r="ES151" s="39" t="s">
        <v>181</v>
      </c>
      <c r="ET151" s="39" t="s">
        <v>181</v>
      </c>
      <c r="EU151" s="39" t="s">
        <v>181</v>
      </c>
      <c r="EV151" s="39" t="s">
        <v>181</v>
      </c>
      <c r="EW151" s="39" t="s">
        <v>181</v>
      </c>
      <c r="EX151" s="39" t="s">
        <v>181</v>
      </c>
      <c r="EY151" s="39" t="s">
        <v>181</v>
      </c>
      <c r="EZ151" s="39" t="s">
        <v>181</v>
      </c>
      <c r="FA151" s="39" t="s">
        <v>181</v>
      </c>
      <c r="FB151" s="39" t="s">
        <v>181</v>
      </c>
      <c r="FC151" s="39" t="s">
        <v>181</v>
      </c>
      <c r="FD151" s="39" t="s">
        <v>181</v>
      </c>
      <c r="FE151" s="39" t="s">
        <v>181</v>
      </c>
      <c r="FF151" s="7">
        <v>33415891.18</v>
      </c>
      <c r="FG151" s="7">
        <v>50010439.960000001</v>
      </c>
      <c r="FH151" s="7">
        <v>51361301.969999999</v>
      </c>
      <c r="FI151" s="7">
        <v>51757410.460000001</v>
      </c>
      <c r="FJ151" s="7">
        <v>52068242.640000001</v>
      </c>
      <c r="FK151" s="7">
        <v>52211016.350000001</v>
      </c>
      <c r="FL151" s="7">
        <v>52373213.560000002</v>
      </c>
      <c r="FM151" s="7">
        <v>52379776.43</v>
      </c>
      <c r="FN151" s="7">
        <v>52351421.18</v>
      </c>
      <c r="FO151" s="7">
        <v>52371198.390000001</v>
      </c>
      <c r="FP151" s="7">
        <v>52392433.100000001</v>
      </c>
      <c r="FQ151" s="7">
        <v>52351783.840000004</v>
      </c>
      <c r="FR151" s="7">
        <v>52340772.480000004</v>
      </c>
      <c r="FS151" s="7">
        <v>52401656.270000003</v>
      </c>
      <c r="FT151" s="7">
        <v>52421231.340000004</v>
      </c>
      <c r="FU151" s="7">
        <v>52419212.530000001</v>
      </c>
      <c r="FV151" s="7">
        <v>52420155.850000001</v>
      </c>
      <c r="FW151" s="7">
        <v>52424979.060000002</v>
      </c>
      <c r="FX151" s="7">
        <v>52426085.93</v>
      </c>
      <c r="FY151" s="7">
        <v>52430635.18</v>
      </c>
      <c r="FZ151" s="7">
        <v>52430635.18</v>
      </c>
      <c r="GA151" s="7">
        <v>52428716.979999997</v>
      </c>
      <c r="GB151" s="7">
        <v>52432009.109999999</v>
      </c>
      <c r="GC151" s="7">
        <v>52433394.399999999</v>
      </c>
      <c r="GD151" s="7">
        <v>52435227.839999996</v>
      </c>
      <c r="GE151" s="39" t="s">
        <v>181</v>
      </c>
      <c r="GF151" s="39" t="s">
        <v>181</v>
      </c>
      <c r="GG151" s="39" t="s">
        <v>181</v>
      </c>
      <c r="GH151" s="39" t="s">
        <v>181</v>
      </c>
      <c r="GI151" s="39" t="s">
        <v>181</v>
      </c>
      <c r="GJ151" s="39" t="s">
        <v>181</v>
      </c>
      <c r="GK151" s="39" t="s">
        <v>181</v>
      </c>
      <c r="GL151" s="39" t="s">
        <v>181</v>
      </c>
      <c r="GM151" s="39" t="s">
        <v>181</v>
      </c>
      <c r="GN151" s="39" t="s">
        <v>181</v>
      </c>
      <c r="GO151" s="39" t="s">
        <v>181</v>
      </c>
      <c r="GP151" s="39" t="s">
        <v>181</v>
      </c>
      <c r="GQ151" s="39" t="s">
        <v>181</v>
      </c>
      <c r="GR151" s="39" t="s">
        <v>181</v>
      </c>
      <c r="GS151" s="39" t="s">
        <v>181</v>
      </c>
    </row>
    <row r="152" spans="1:201" x14ac:dyDescent="0.25">
      <c r="A152" s="11">
        <f>$A$52</f>
        <v>20162</v>
      </c>
      <c r="B152" s="7">
        <v>2322538.4300000002</v>
      </c>
      <c r="C152" s="7">
        <v>12032971.27</v>
      </c>
      <c r="D152" s="7">
        <v>32156889.030000001</v>
      </c>
      <c r="E152" s="7">
        <v>51618903.290000007</v>
      </c>
      <c r="F152" s="7">
        <v>68126340.440000013</v>
      </c>
      <c r="G152" s="7">
        <v>78585326.190000013</v>
      </c>
      <c r="H152" s="7">
        <v>133212303.25000001</v>
      </c>
      <c r="I152" s="7">
        <v>146195102.55000001</v>
      </c>
      <c r="J152" s="7">
        <v>158676063.92000002</v>
      </c>
      <c r="K152" s="7">
        <v>162685258.82000002</v>
      </c>
      <c r="L152" s="7">
        <v>165648901.85000002</v>
      </c>
      <c r="M152" s="7">
        <v>173821218.86000001</v>
      </c>
      <c r="N152" s="7">
        <v>178276686.41000003</v>
      </c>
      <c r="O152" s="7">
        <v>183255289.52000004</v>
      </c>
      <c r="P152" s="7">
        <v>190601455.11000004</v>
      </c>
      <c r="Q152" s="7">
        <v>203601783.83000004</v>
      </c>
      <c r="R152" s="7">
        <v>205232273.59000003</v>
      </c>
      <c r="S152" s="7">
        <v>205603582.07000002</v>
      </c>
      <c r="T152" s="7">
        <v>206447417.91000003</v>
      </c>
      <c r="U152" s="7">
        <v>209063260.62000003</v>
      </c>
      <c r="V152" s="7">
        <v>209929529.72000003</v>
      </c>
      <c r="W152" s="7">
        <v>210204390.54000002</v>
      </c>
      <c r="X152" s="7">
        <v>210984895.06000003</v>
      </c>
      <c r="Y152" s="7">
        <v>211705044.07000002</v>
      </c>
      <c r="Z152" s="39" t="s">
        <v>181</v>
      </c>
      <c r="AA152" s="39" t="s">
        <v>181</v>
      </c>
      <c r="AB152" s="39" t="s">
        <v>181</v>
      </c>
      <c r="AC152" s="39" t="s">
        <v>181</v>
      </c>
      <c r="AD152" s="39" t="s">
        <v>181</v>
      </c>
      <c r="AE152" s="39" t="s">
        <v>181</v>
      </c>
      <c r="AF152" s="39" t="s">
        <v>181</v>
      </c>
      <c r="AG152" s="39" t="s">
        <v>181</v>
      </c>
      <c r="AH152" s="39" t="s">
        <v>181</v>
      </c>
      <c r="AI152" s="39" t="s">
        <v>181</v>
      </c>
      <c r="AJ152" s="39" t="s">
        <v>181</v>
      </c>
      <c r="AK152" s="39" t="s">
        <v>181</v>
      </c>
      <c r="AL152" s="39" t="s">
        <v>181</v>
      </c>
      <c r="AM152" s="39" t="s">
        <v>181</v>
      </c>
      <c r="AN152" s="39" t="s">
        <v>181</v>
      </c>
      <c r="AO152" s="39" t="s">
        <v>181</v>
      </c>
      <c r="AP152" s="7">
        <v>65149424.119999997</v>
      </c>
      <c r="AQ152" s="7">
        <v>124262136.14</v>
      </c>
      <c r="AR152" s="7">
        <v>137627907.87</v>
      </c>
      <c r="AS152" s="7">
        <v>142611064.47</v>
      </c>
      <c r="AT152" s="7">
        <v>144854741.19999999</v>
      </c>
      <c r="AU152" s="7">
        <v>146096593.79999998</v>
      </c>
      <c r="AV152" s="7">
        <v>146794085.63</v>
      </c>
      <c r="AW152" s="7">
        <v>147215120.06</v>
      </c>
      <c r="AX152" s="7">
        <v>148413218.66</v>
      </c>
      <c r="AY152" s="7">
        <v>148688695.04999998</v>
      </c>
      <c r="AZ152" s="7">
        <v>148844720.29999998</v>
      </c>
      <c r="BA152" s="7">
        <v>148961356.55999997</v>
      </c>
      <c r="BB152" s="7">
        <v>149120512.76999998</v>
      </c>
      <c r="BC152" s="7">
        <v>149159867.17999998</v>
      </c>
      <c r="BD152" s="7">
        <v>149167602.76999998</v>
      </c>
      <c r="BE152" s="7">
        <v>149261338.57999998</v>
      </c>
      <c r="BF152" s="7">
        <v>149254852.32999998</v>
      </c>
      <c r="BG152" s="7">
        <v>149254852.32999998</v>
      </c>
      <c r="BH152" s="7">
        <v>149268030.16</v>
      </c>
      <c r="BI152" s="7">
        <v>149287937</v>
      </c>
      <c r="BJ152" s="7">
        <v>149287937</v>
      </c>
      <c r="BK152" s="7">
        <v>149288282</v>
      </c>
      <c r="BL152" s="7">
        <v>149279284.47</v>
      </c>
      <c r="BM152" s="7">
        <v>149289317.56999999</v>
      </c>
      <c r="BN152" s="39" t="s">
        <v>181</v>
      </c>
      <c r="BO152" s="39" t="s">
        <v>181</v>
      </c>
      <c r="BP152" s="39" t="s">
        <v>181</v>
      </c>
      <c r="BQ152" s="39" t="s">
        <v>181</v>
      </c>
      <c r="BR152" s="39" t="s">
        <v>181</v>
      </c>
      <c r="BS152" s="39" t="s">
        <v>181</v>
      </c>
      <c r="BT152" s="39" t="s">
        <v>181</v>
      </c>
      <c r="BU152" s="39" t="s">
        <v>181</v>
      </c>
      <c r="BV152" s="39" t="s">
        <v>181</v>
      </c>
      <c r="BW152" s="39" t="s">
        <v>181</v>
      </c>
      <c r="BX152" s="39" t="s">
        <v>181</v>
      </c>
      <c r="BY152" s="39" t="s">
        <v>181</v>
      </c>
      <c r="BZ152" s="39" t="s">
        <v>181</v>
      </c>
      <c r="CA152" s="39" t="s">
        <v>181</v>
      </c>
      <c r="CB152" s="39" t="s">
        <v>181</v>
      </c>
      <c r="CC152" s="39" t="s">
        <v>181</v>
      </c>
      <c r="CD152" s="7">
        <v>2715013.39</v>
      </c>
      <c r="CE152" s="7">
        <v>8507901.6600000001</v>
      </c>
      <c r="CF152" s="7">
        <v>12014795.289999999</v>
      </c>
      <c r="CG152" s="7">
        <v>13832204.09</v>
      </c>
      <c r="CH152" s="7">
        <v>15045702.98</v>
      </c>
      <c r="CI152" s="7">
        <v>15490777.35</v>
      </c>
      <c r="CJ152" s="7">
        <v>15709299.48</v>
      </c>
      <c r="CK152" s="7">
        <v>15936857.310000001</v>
      </c>
      <c r="CL152" s="7">
        <v>16079926.530000001</v>
      </c>
      <c r="CM152" s="7">
        <v>16175168.260000002</v>
      </c>
      <c r="CN152" s="7">
        <v>16253559.240000002</v>
      </c>
      <c r="CO152" s="7">
        <v>16296916.530000001</v>
      </c>
      <c r="CP152" s="7">
        <v>16314931.780000001</v>
      </c>
      <c r="CQ152" s="7">
        <v>16361343.120000001</v>
      </c>
      <c r="CR152" s="7">
        <v>16360462.100000001</v>
      </c>
      <c r="CS152" s="7">
        <v>16360776.370000001</v>
      </c>
      <c r="CT152" s="7">
        <v>16359704.340000002</v>
      </c>
      <c r="CU152" s="7">
        <v>16359623.320000002</v>
      </c>
      <c r="CV152" s="7">
        <v>16381747.240000002</v>
      </c>
      <c r="CW152" s="7">
        <v>16386578.740000002</v>
      </c>
      <c r="CX152" s="7">
        <v>16393598.740000002</v>
      </c>
      <c r="CY152" s="7">
        <v>16393527.730000002</v>
      </c>
      <c r="CZ152" s="7">
        <v>16399203.950000003</v>
      </c>
      <c r="DA152" s="7">
        <v>16403703.540000003</v>
      </c>
      <c r="DB152" s="39" t="s">
        <v>181</v>
      </c>
      <c r="DC152" s="39" t="s">
        <v>181</v>
      </c>
      <c r="DD152" s="39" t="s">
        <v>181</v>
      </c>
      <c r="DE152" s="39" t="s">
        <v>181</v>
      </c>
      <c r="DF152" s="39" t="s">
        <v>181</v>
      </c>
      <c r="DG152" s="39" t="s">
        <v>181</v>
      </c>
      <c r="DH152" s="39" t="s">
        <v>181</v>
      </c>
      <c r="DI152" s="39" t="s">
        <v>181</v>
      </c>
      <c r="DJ152" s="39" t="s">
        <v>181</v>
      </c>
      <c r="DK152" s="39" t="s">
        <v>181</v>
      </c>
      <c r="DL152" s="39" t="s">
        <v>181</v>
      </c>
      <c r="DM152" s="39" t="s">
        <v>181</v>
      </c>
      <c r="DN152" s="39" t="s">
        <v>181</v>
      </c>
      <c r="DO152" s="39" t="s">
        <v>181</v>
      </c>
      <c r="DP152" s="39" t="s">
        <v>181</v>
      </c>
      <c r="DQ152" s="39" t="s">
        <v>181</v>
      </c>
      <c r="DR152" s="7">
        <v>2171392.7200000002</v>
      </c>
      <c r="DS152" s="7">
        <v>6837150.620000001</v>
      </c>
      <c r="DT152" s="7">
        <v>13073694.120000001</v>
      </c>
      <c r="DU152" s="7">
        <v>19279236.900000002</v>
      </c>
      <c r="DV152" s="7">
        <v>24457915.760000002</v>
      </c>
      <c r="DW152" s="7">
        <v>27970852.460000001</v>
      </c>
      <c r="DX152" s="7">
        <v>31254270.380000003</v>
      </c>
      <c r="DY152" s="7">
        <v>34173453.740000002</v>
      </c>
      <c r="DZ152" s="7">
        <v>36829304.400000006</v>
      </c>
      <c r="EA152" s="7">
        <v>38367266.600000009</v>
      </c>
      <c r="EB152" s="7">
        <v>39593951.170000009</v>
      </c>
      <c r="EC152" s="7">
        <v>40159005.570000008</v>
      </c>
      <c r="ED152" s="7">
        <v>40852401.550000004</v>
      </c>
      <c r="EE152" s="7">
        <v>41381896.470000006</v>
      </c>
      <c r="EF152" s="7">
        <v>42074923.000000007</v>
      </c>
      <c r="EG152" s="7">
        <v>42588330.81000001</v>
      </c>
      <c r="EH152" s="7">
        <v>43284403.510000013</v>
      </c>
      <c r="EI152" s="7">
        <v>43427247.31000001</v>
      </c>
      <c r="EJ152" s="7">
        <v>43811394.220000006</v>
      </c>
      <c r="EK152" s="7">
        <v>43866587.360000007</v>
      </c>
      <c r="EL152" s="7">
        <v>44284887.13000001</v>
      </c>
      <c r="EM152" s="7">
        <v>44588367.760000013</v>
      </c>
      <c r="EN152" s="7">
        <v>44786739.140000015</v>
      </c>
      <c r="EO152" s="7">
        <v>45059126.780000016</v>
      </c>
      <c r="EP152" s="39" t="s">
        <v>181</v>
      </c>
      <c r="EQ152" s="39" t="s">
        <v>181</v>
      </c>
      <c r="ER152" s="39" t="s">
        <v>181</v>
      </c>
      <c r="ES152" s="39" t="s">
        <v>181</v>
      </c>
      <c r="ET152" s="39" t="s">
        <v>181</v>
      </c>
      <c r="EU152" s="39" t="s">
        <v>181</v>
      </c>
      <c r="EV152" s="39" t="s">
        <v>181</v>
      </c>
      <c r="EW152" s="39" t="s">
        <v>181</v>
      </c>
      <c r="EX152" s="39" t="s">
        <v>181</v>
      </c>
      <c r="EY152" s="39" t="s">
        <v>181</v>
      </c>
      <c r="EZ152" s="39" t="s">
        <v>181</v>
      </c>
      <c r="FA152" s="39" t="s">
        <v>181</v>
      </c>
      <c r="FB152" s="39" t="s">
        <v>181</v>
      </c>
      <c r="FC152" s="39" t="s">
        <v>181</v>
      </c>
      <c r="FD152" s="39" t="s">
        <v>181</v>
      </c>
      <c r="FE152" s="39" t="s">
        <v>181</v>
      </c>
      <c r="FF152" s="7">
        <v>32092272</v>
      </c>
      <c r="FG152" s="7">
        <v>49109632.109999999</v>
      </c>
      <c r="FH152" s="7">
        <v>50367418.079999998</v>
      </c>
      <c r="FI152" s="7">
        <v>50942294.420000002</v>
      </c>
      <c r="FJ152" s="7">
        <v>51049865.510000005</v>
      </c>
      <c r="FK152" s="7">
        <v>51085658.980000004</v>
      </c>
      <c r="FL152" s="7">
        <v>51117242.400000006</v>
      </c>
      <c r="FM152" s="7">
        <v>51157589.970000006</v>
      </c>
      <c r="FN152" s="7">
        <v>51139062.300000004</v>
      </c>
      <c r="FO152" s="7">
        <v>51174107.830000006</v>
      </c>
      <c r="FP152" s="7">
        <v>51178145.740000002</v>
      </c>
      <c r="FQ152" s="7">
        <v>51170708.300000004</v>
      </c>
      <c r="FR152" s="7">
        <v>51174545.780000001</v>
      </c>
      <c r="FS152" s="7">
        <v>51141660.189999998</v>
      </c>
      <c r="FT152" s="7">
        <v>51145832.799999997</v>
      </c>
      <c r="FU152" s="7">
        <v>51122547.759999998</v>
      </c>
      <c r="FV152" s="7">
        <v>51120230.689999998</v>
      </c>
      <c r="FW152" s="7">
        <v>51115824.189999998</v>
      </c>
      <c r="FX152" s="7">
        <v>51107842.229999997</v>
      </c>
      <c r="FY152" s="7">
        <v>51114477.709999993</v>
      </c>
      <c r="FZ152" s="7">
        <v>51119527.249999993</v>
      </c>
      <c r="GA152" s="7">
        <v>51118612.969999991</v>
      </c>
      <c r="GB152" s="7">
        <v>51119961.579999991</v>
      </c>
      <c r="GC152" s="7">
        <v>51123237.309999987</v>
      </c>
      <c r="GD152" s="39" t="s">
        <v>181</v>
      </c>
      <c r="GE152" s="39" t="s">
        <v>181</v>
      </c>
      <c r="GF152" s="39" t="s">
        <v>181</v>
      </c>
      <c r="GG152" s="39" t="s">
        <v>181</v>
      </c>
      <c r="GH152" s="39" t="s">
        <v>181</v>
      </c>
      <c r="GI152" s="39" t="s">
        <v>181</v>
      </c>
      <c r="GJ152" s="39" t="s">
        <v>181</v>
      </c>
      <c r="GK152" s="39" t="s">
        <v>181</v>
      </c>
      <c r="GL152" s="39" t="s">
        <v>181</v>
      </c>
      <c r="GM152" s="39" t="s">
        <v>181</v>
      </c>
      <c r="GN152" s="39" t="s">
        <v>181</v>
      </c>
      <c r="GO152" s="39" t="s">
        <v>181</v>
      </c>
      <c r="GP152" s="39" t="s">
        <v>181</v>
      </c>
      <c r="GQ152" s="39" t="s">
        <v>181</v>
      </c>
      <c r="GR152" s="39" t="s">
        <v>181</v>
      </c>
      <c r="GS152" s="39" t="s">
        <v>181</v>
      </c>
    </row>
    <row r="153" spans="1:201" x14ac:dyDescent="0.25">
      <c r="A153" s="11">
        <f>$A$53</f>
        <v>20163</v>
      </c>
      <c r="B153" s="7">
        <v>2130726.23</v>
      </c>
      <c r="C153" s="7">
        <v>10927977.42</v>
      </c>
      <c r="D153" s="7">
        <v>31015704.659999996</v>
      </c>
      <c r="E153" s="7">
        <v>51413034.920000002</v>
      </c>
      <c r="F153" s="7">
        <v>67748939.099999994</v>
      </c>
      <c r="G153" s="7">
        <v>82436482.349999994</v>
      </c>
      <c r="H153" s="7">
        <v>94252183.579999998</v>
      </c>
      <c r="I153" s="7">
        <v>104086108.42999999</v>
      </c>
      <c r="J153" s="7">
        <v>116152936.53999999</v>
      </c>
      <c r="K153" s="7">
        <v>120874196.20999999</v>
      </c>
      <c r="L153" s="7">
        <v>125886271.3</v>
      </c>
      <c r="M153" s="7">
        <v>132341358.50999999</v>
      </c>
      <c r="N153" s="7">
        <v>137818321.25999999</v>
      </c>
      <c r="O153" s="7">
        <v>143487595.25999999</v>
      </c>
      <c r="P153" s="7">
        <v>147928920.53</v>
      </c>
      <c r="Q153" s="7">
        <v>149602969.99000001</v>
      </c>
      <c r="R153" s="7">
        <v>151860146.39000002</v>
      </c>
      <c r="S153" s="7">
        <v>152863905.11000001</v>
      </c>
      <c r="T153" s="7">
        <v>153256532.11000001</v>
      </c>
      <c r="U153" s="7">
        <v>154142910.82000002</v>
      </c>
      <c r="V153" s="7">
        <v>154928890.83000001</v>
      </c>
      <c r="W153" s="7">
        <v>156711678.5</v>
      </c>
      <c r="X153" s="7">
        <v>157750919.15000001</v>
      </c>
      <c r="Y153" s="39" t="s">
        <v>181</v>
      </c>
      <c r="Z153" s="39" t="s">
        <v>181</v>
      </c>
      <c r="AA153" s="39" t="s">
        <v>181</v>
      </c>
      <c r="AB153" s="39" t="s">
        <v>181</v>
      </c>
      <c r="AC153" s="39" t="s">
        <v>181</v>
      </c>
      <c r="AD153" s="39" t="s">
        <v>181</v>
      </c>
      <c r="AE153" s="39" t="s">
        <v>181</v>
      </c>
      <c r="AF153" s="39" t="s">
        <v>181</v>
      </c>
      <c r="AG153" s="39" t="s">
        <v>181</v>
      </c>
      <c r="AH153" s="39" t="s">
        <v>181</v>
      </c>
      <c r="AI153" s="39" t="s">
        <v>181</v>
      </c>
      <c r="AJ153" s="39" t="s">
        <v>181</v>
      </c>
      <c r="AK153" s="39" t="s">
        <v>181</v>
      </c>
      <c r="AL153" s="39" t="s">
        <v>181</v>
      </c>
      <c r="AM153" s="39" t="s">
        <v>181</v>
      </c>
      <c r="AN153" s="39" t="s">
        <v>181</v>
      </c>
      <c r="AO153" s="39" t="s">
        <v>181</v>
      </c>
      <c r="AP153" s="7">
        <v>65686998.310000002</v>
      </c>
      <c r="AQ153" s="7">
        <v>127861500.89</v>
      </c>
      <c r="AR153" s="7">
        <v>142564138.77000001</v>
      </c>
      <c r="AS153" s="7">
        <v>148036877.65000001</v>
      </c>
      <c r="AT153" s="7">
        <v>150374525.05000001</v>
      </c>
      <c r="AU153" s="7">
        <v>151545438.51000002</v>
      </c>
      <c r="AV153" s="7">
        <v>152160176.54000002</v>
      </c>
      <c r="AW153" s="7">
        <v>152466975.27000001</v>
      </c>
      <c r="AX153" s="7">
        <v>152961652.83000001</v>
      </c>
      <c r="AY153" s="7">
        <v>153210308.46000001</v>
      </c>
      <c r="AZ153" s="7">
        <v>153546449.02000001</v>
      </c>
      <c r="BA153" s="7">
        <v>153755048.09</v>
      </c>
      <c r="BB153" s="7">
        <v>153913033.83000001</v>
      </c>
      <c r="BC153" s="7">
        <v>154058239.58000001</v>
      </c>
      <c r="BD153" s="7">
        <v>154149459.85000002</v>
      </c>
      <c r="BE153" s="7">
        <v>154177143.64000002</v>
      </c>
      <c r="BF153" s="7">
        <v>154201805.64000002</v>
      </c>
      <c r="BG153" s="7">
        <v>154201805.64000002</v>
      </c>
      <c r="BH153" s="7">
        <v>154201805.64000002</v>
      </c>
      <c r="BI153" s="7">
        <v>154201805.64000002</v>
      </c>
      <c r="BJ153" s="7">
        <v>154204361.82000002</v>
      </c>
      <c r="BK153" s="7">
        <v>154212327.96000001</v>
      </c>
      <c r="BL153" s="7">
        <v>154213145.74000001</v>
      </c>
      <c r="BM153" s="39" t="s">
        <v>181</v>
      </c>
      <c r="BN153" s="39" t="s">
        <v>181</v>
      </c>
      <c r="BO153" s="39" t="s">
        <v>181</v>
      </c>
      <c r="BP153" s="39" t="s">
        <v>181</v>
      </c>
      <c r="BQ153" s="39" t="s">
        <v>181</v>
      </c>
      <c r="BR153" s="39" t="s">
        <v>181</v>
      </c>
      <c r="BS153" s="39" t="s">
        <v>181</v>
      </c>
      <c r="BT153" s="39" t="s">
        <v>181</v>
      </c>
      <c r="BU153" s="39" t="s">
        <v>181</v>
      </c>
      <c r="BV153" s="39" t="s">
        <v>181</v>
      </c>
      <c r="BW153" s="39" t="s">
        <v>181</v>
      </c>
      <c r="BX153" s="39" t="s">
        <v>181</v>
      </c>
      <c r="BY153" s="39" t="s">
        <v>181</v>
      </c>
      <c r="BZ153" s="39" t="s">
        <v>181</v>
      </c>
      <c r="CA153" s="39" t="s">
        <v>181</v>
      </c>
      <c r="CB153" s="39" t="s">
        <v>181</v>
      </c>
      <c r="CC153" s="39" t="s">
        <v>181</v>
      </c>
      <c r="CD153" s="7">
        <v>2740178</v>
      </c>
      <c r="CE153" s="7">
        <v>8343175.96</v>
      </c>
      <c r="CF153" s="7">
        <v>12317586.199999999</v>
      </c>
      <c r="CG153" s="7">
        <v>14266757.199999999</v>
      </c>
      <c r="CH153" s="7">
        <v>15145197.469999999</v>
      </c>
      <c r="CI153" s="7">
        <v>15620204.499999998</v>
      </c>
      <c r="CJ153" s="7">
        <v>15918430.109999998</v>
      </c>
      <c r="CK153" s="7">
        <v>16152507.659999998</v>
      </c>
      <c r="CL153" s="7">
        <v>16282838.569999998</v>
      </c>
      <c r="CM153" s="7">
        <v>16375588.719999999</v>
      </c>
      <c r="CN153" s="7">
        <v>16372903.029999999</v>
      </c>
      <c r="CO153" s="7">
        <v>16415840.629999999</v>
      </c>
      <c r="CP153" s="7">
        <v>16451246.289999999</v>
      </c>
      <c r="CQ153" s="7">
        <v>16453694.559999999</v>
      </c>
      <c r="CR153" s="7">
        <v>16452187.509999998</v>
      </c>
      <c r="CS153" s="7">
        <v>16453481.789999997</v>
      </c>
      <c r="CT153" s="7">
        <v>16447064.849999998</v>
      </c>
      <c r="CU153" s="7">
        <v>16454874.869999997</v>
      </c>
      <c r="CV153" s="7">
        <v>16496369.389999997</v>
      </c>
      <c r="CW153" s="7">
        <v>16513286.329999996</v>
      </c>
      <c r="CX153" s="7">
        <v>16510947.999999996</v>
      </c>
      <c r="CY153" s="7">
        <v>16509580.899999997</v>
      </c>
      <c r="CZ153" s="7">
        <v>16509580.899999997</v>
      </c>
      <c r="DA153" s="39" t="s">
        <v>181</v>
      </c>
      <c r="DB153" s="39" t="s">
        <v>181</v>
      </c>
      <c r="DC153" s="39" t="s">
        <v>181</v>
      </c>
      <c r="DD153" s="39" t="s">
        <v>181</v>
      </c>
      <c r="DE153" s="39" t="s">
        <v>181</v>
      </c>
      <c r="DF153" s="39" t="s">
        <v>181</v>
      </c>
      <c r="DG153" s="39" t="s">
        <v>181</v>
      </c>
      <c r="DH153" s="39" t="s">
        <v>181</v>
      </c>
      <c r="DI153" s="39" t="s">
        <v>181</v>
      </c>
      <c r="DJ153" s="39" t="s">
        <v>181</v>
      </c>
      <c r="DK153" s="39" t="s">
        <v>181</v>
      </c>
      <c r="DL153" s="39" t="s">
        <v>181</v>
      </c>
      <c r="DM153" s="39" t="s">
        <v>181</v>
      </c>
      <c r="DN153" s="39" t="s">
        <v>181</v>
      </c>
      <c r="DO153" s="39" t="s">
        <v>181</v>
      </c>
      <c r="DP153" s="39" t="s">
        <v>181</v>
      </c>
      <c r="DQ153" s="39" t="s">
        <v>181</v>
      </c>
      <c r="DR153" s="7">
        <v>1824501.73</v>
      </c>
      <c r="DS153" s="7">
        <v>5800437.8399999999</v>
      </c>
      <c r="DT153" s="7">
        <v>10333269.530000001</v>
      </c>
      <c r="DU153" s="7">
        <v>18013630.91</v>
      </c>
      <c r="DV153" s="7">
        <v>23375673.800000001</v>
      </c>
      <c r="DW153" s="7">
        <v>28446721.43</v>
      </c>
      <c r="DX153" s="7">
        <v>31427957.239999998</v>
      </c>
      <c r="DY153" s="7">
        <v>34559753.239999995</v>
      </c>
      <c r="DZ153" s="7">
        <v>37584816.379999995</v>
      </c>
      <c r="EA153" s="7">
        <v>39382178.149999999</v>
      </c>
      <c r="EB153" s="7">
        <v>41156330.909999996</v>
      </c>
      <c r="EC153" s="7">
        <v>42026720.489999995</v>
      </c>
      <c r="ED153" s="7">
        <v>42965265.459999993</v>
      </c>
      <c r="EE153" s="7">
        <v>43386042.61999999</v>
      </c>
      <c r="EF153" s="7">
        <v>43769493.339999989</v>
      </c>
      <c r="EG153" s="7">
        <v>44545482.659999989</v>
      </c>
      <c r="EH153" s="7">
        <v>44987020.029999986</v>
      </c>
      <c r="EI153" s="7">
        <v>45359970.859999985</v>
      </c>
      <c r="EJ153" s="7">
        <v>45729606.019999981</v>
      </c>
      <c r="EK153" s="7">
        <v>45849180.329999983</v>
      </c>
      <c r="EL153" s="7">
        <v>46171425.369999982</v>
      </c>
      <c r="EM153" s="7">
        <v>46386686.80999998</v>
      </c>
      <c r="EN153" s="7">
        <v>46711421.689999983</v>
      </c>
      <c r="EO153" s="39" t="s">
        <v>181</v>
      </c>
      <c r="EP153" s="39" t="s">
        <v>181</v>
      </c>
      <c r="EQ153" s="39" t="s">
        <v>181</v>
      </c>
      <c r="ER153" s="39" t="s">
        <v>181</v>
      </c>
      <c r="ES153" s="39" t="s">
        <v>181</v>
      </c>
      <c r="ET153" s="39" t="s">
        <v>181</v>
      </c>
      <c r="EU153" s="39" t="s">
        <v>181</v>
      </c>
      <c r="EV153" s="39" t="s">
        <v>181</v>
      </c>
      <c r="EW153" s="39" t="s">
        <v>181</v>
      </c>
      <c r="EX153" s="39" t="s">
        <v>181</v>
      </c>
      <c r="EY153" s="39" t="s">
        <v>181</v>
      </c>
      <c r="EZ153" s="39" t="s">
        <v>181</v>
      </c>
      <c r="FA153" s="39" t="s">
        <v>181</v>
      </c>
      <c r="FB153" s="39" t="s">
        <v>181</v>
      </c>
      <c r="FC153" s="39" t="s">
        <v>181</v>
      </c>
      <c r="FD153" s="39" t="s">
        <v>181</v>
      </c>
      <c r="FE153" s="39" t="s">
        <v>181</v>
      </c>
      <c r="FF153" s="7">
        <v>33665588.780000001</v>
      </c>
      <c r="FG153" s="7">
        <v>50530739.93</v>
      </c>
      <c r="FH153" s="7">
        <v>51882238.539999999</v>
      </c>
      <c r="FI153" s="7">
        <v>52127878.299999997</v>
      </c>
      <c r="FJ153" s="7">
        <v>52394207.559999995</v>
      </c>
      <c r="FK153" s="7">
        <v>52526338.899999999</v>
      </c>
      <c r="FL153" s="7">
        <v>52536820.049999997</v>
      </c>
      <c r="FM153" s="7">
        <v>52595045.239999995</v>
      </c>
      <c r="FN153" s="7">
        <v>52602927.879999995</v>
      </c>
      <c r="FO153" s="7">
        <v>52666331.479999997</v>
      </c>
      <c r="FP153" s="7">
        <v>52667276.729999997</v>
      </c>
      <c r="FQ153" s="7">
        <v>52676195.099999994</v>
      </c>
      <c r="FR153" s="7">
        <v>52663311.149999991</v>
      </c>
      <c r="FS153" s="7">
        <v>52661073.479999989</v>
      </c>
      <c r="FT153" s="7">
        <v>52644033.43999999</v>
      </c>
      <c r="FU153" s="7">
        <v>52632925.109999992</v>
      </c>
      <c r="FV153" s="7">
        <v>52642672.219999991</v>
      </c>
      <c r="FW153" s="7">
        <v>52648939.499999993</v>
      </c>
      <c r="FX153" s="7">
        <v>52664335.889999993</v>
      </c>
      <c r="FY153" s="7">
        <v>52666665.149999991</v>
      </c>
      <c r="FZ153" s="7">
        <v>52671001.409999989</v>
      </c>
      <c r="GA153" s="7">
        <v>52674808.379999988</v>
      </c>
      <c r="GB153" s="7">
        <v>52675429.919999987</v>
      </c>
      <c r="GC153" s="39" t="s">
        <v>181</v>
      </c>
      <c r="GD153" s="39" t="s">
        <v>181</v>
      </c>
      <c r="GE153" s="39" t="s">
        <v>181</v>
      </c>
      <c r="GF153" s="39" t="s">
        <v>181</v>
      </c>
      <c r="GG153" s="39" t="s">
        <v>181</v>
      </c>
      <c r="GH153" s="39" t="s">
        <v>181</v>
      </c>
      <c r="GI153" s="39" t="s">
        <v>181</v>
      </c>
      <c r="GJ153" s="39" t="s">
        <v>181</v>
      </c>
      <c r="GK153" s="39" t="s">
        <v>181</v>
      </c>
      <c r="GL153" s="39" t="s">
        <v>181</v>
      </c>
      <c r="GM153" s="39" t="s">
        <v>181</v>
      </c>
      <c r="GN153" s="39" t="s">
        <v>181</v>
      </c>
      <c r="GO153" s="39" t="s">
        <v>181</v>
      </c>
      <c r="GP153" s="39" t="s">
        <v>181</v>
      </c>
      <c r="GQ153" s="39" t="s">
        <v>181</v>
      </c>
      <c r="GR153" s="39" t="s">
        <v>181</v>
      </c>
      <c r="GS153" s="39" t="s">
        <v>181</v>
      </c>
    </row>
    <row r="154" spans="1:201" x14ac:dyDescent="0.25">
      <c r="A154" s="11">
        <f>$A$54</f>
        <v>20164</v>
      </c>
      <c r="B154" s="7">
        <v>2311420.44</v>
      </c>
      <c r="C154" s="7">
        <v>13469580.609999999</v>
      </c>
      <c r="D154" s="7">
        <v>32698819.939999998</v>
      </c>
      <c r="E154" s="7">
        <v>52178480.859999999</v>
      </c>
      <c r="F154" s="7">
        <v>70753019.689999998</v>
      </c>
      <c r="G154" s="7">
        <v>84020344.819999993</v>
      </c>
      <c r="H154" s="7">
        <v>94392762.169999987</v>
      </c>
      <c r="I154" s="7">
        <v>103937307.31999999</v>
      </c>
      <c r="J154" s="7">
        <v>117014224.25999999</v>
      </c>
      <c r="K154" s="7">
        <v>140250796.66</v>
      </c>
      <c r="L154" s="7">
        <v>156787105</v>
      </c>
      <c r="M154" s="7">
        <v>162163259.03</v>
      </c>
      <c r="N154" s="7">
        <v>167538185.83000001</v>
      </c>
      <c r="O154" s="7">
        <v>173010949.99000001</v>
      </c>
      <c r="P154" s="7">
        <v>177083019.53</v>
      </c>
      <c r="Q154" s="7">
        <v>178554458.75999999</v>
      </c>
      <c r="R154" s="7">
        <v>180474938.42999998</v>
      </c>
      <c r="S154" s="7">
        <v>181591958.18999997</v>
      </c>
      <c r="T154" s="7">
        <v>184673375.13999996</v>
      </c>
      <c r="U154" s="7">
        <v>186391300.87999997</v>
      </c>
      <c r="V154" s="7">
        <v>188046348.13999996</v>
      </c>
      <c r="W154" s="7">
        <v>188936323.17999995</v>
      </c>
      <c r="X154" s="39" t="s">
        <v>181</v>
      </c>
      <c r="Y154" s="39" t="s">
        <v>181</v>
      </c>
      <c r="Z154" s="39" t="s">
        <v>181</v>
      </c>
      <c r="AA154" s="39" t="s">
        <v>181</v>
      </c>
      <c r="AB154" s="39" t="s">
        <v>181</v>
      </c>
      <c r="AC154" s="39" t="s">
        <v>181</v>
      </c>
      <c r="AD154" s="39" t="s">
        <v>181</v>
      </c>
      <c r="AE154" s="39" t="s">
        <v>181</v>
      </c>
      <c r="AF154" s="39" t="s">
        <v>181</v>
      </c>
      <c r="AG154" s="39" t="s">
        <v>181</v>
      </c>
      <c r="AH154" s="39" t="s">
        <v>181</v>
      </c>
      <c r="AI154" s="39" t="s">
        <v>181</v>
      </c>
      <c r="AJ154" s="39" t="s">
        <v>181</v>
      </c>
      <c r="AK154" s="39" t="s">
        <v>181</v>
      </c>
      <c r="AL154" s="39" t="s">
        <v>181</v>
      </c>
      <c r="AM154" s="39" t="s">
        <v>181</v>
      </c>
      <c r="AN154" s="39" t="s">
        <v>181</v>
      </c>
      <c r="AO154" s="39" t="s">
        <v>181</v>
      </c>
      <c r="AP154" s="7">
        <v>63367991.840000004</v>
      </c>
      <c r="AQ154" s="7">
        <v>132504550.46000001</v>
      </c>
      <c r="AR154" s="7">
        <v>146237667.60000002</v>
      </c>
      <c r="AS154" s="7">
        <v>151617579.52000001</v>
      </c>
      <c r="AT154" s="7">
        <v>153919243.52000001</v>
      </c>
      <c r="AU154" s="7">
        <v>155221596.53</v>
      </c>
      <c r="AV154" s="7">
        <v>156183428.78</v>
      </c>
      <c r="AW154" s="7">
        <v>156587027.89000002</v>
      </c>
      <c r="AX154" s="7">
        <v>157021647.23000002</v>
      </c>
      <c r="AY154" s="7">
        <v>157319670.93000001</v>
      </c>
      <c r="AZ154" s="7">
        <v>157419489.09999999</v>
      </c>
      <c r="BA154" s="7">
        <v>157594033</v>
      </c>
      <c r="BB154" s="7">
        <v>157767244.09</v>
      </c>
      <c r="BC154" s="7">
        <v>157792713.06999999</v>
      </c>
      <c r="BD154" s="7">
        <v>157904879.10999998</v>
      </c>
      <c r="BE154" s="7">
        <v>157945479.10999998</v>
      </c>
      <c r="BF154" s="7">
        <v>157968387.94999999</v>
      </c>
      <c r="BG154" s="7">
        <v>157981583.76999998</v>
      </c>
      <c r="BH154" s="7">
        <v>157981083.76999998</v>
      </c>
      <c r="BI154" s="7">
        <v>157981983.76999998</v>
      </c>
      <c r="BJ154" s="7">
        <v>157984985.60999998</v>
      </c>
      <c r="BK154" s="7">
        <v>157984985.60999998</v>
      </c>
      <c r="BL154" s="39" t="s">
        <v>181</v>
      </c>
      <c r="BM154" s="39" t="s">
        <v>181</v>
      </c>
      <c r="BN154" s="39" t="s">
        <v>181</v>
      </c>
      <c r="BO154" s="39" t="s">
        <v>181</v>
      </c>
      <c r="BP154" s="39" t="s">
        <v>181</v>
      </c>
      <c r="BQ154" s="39" t="s">
        <v>181</v>
      </c>
      <c r="BR154" s="39" t="s">
        <v>181</v>
      </c>
      <c r="BS154" s="39" t="s">
        <v>181</v>
      </c>
      <c r="BT154" s="39" t="s">
        <v>181</v>
      </c>
      <c r="BU154" s="39" t="s">
        <v>181</v>
      </c>
      <c r="BV154" s="39" t="s">
        <v>181</v>
      </c>
      <c r="BW154" s="39" t="s">
        <v>181</v>
      </c>
      <c r="BX154" s="39" t="s">
        <v>181</v>
      </c>
      <c r="BY154" s="39" t="s">
        <v>181</v>
      </c>
      <c r="BZ154" s="39" t="s">
        <v>181</v>
      </c>
      <c r="CA154" s="39" t="s">
        <v>181</v>
      </c>
      <c r="CB154" s="39" t="s">
        <v>181</v>
      </c>
      <c r="CC154" s="39" t="s">
        <v>181</v>
      </c>
      <c r="CD154" s="7">
        <v>3144184.7</v>
      </c>
      <c r="CE154" s="7">
        <v>9494213.5700000003</v>
      </c>
      <c r="CF154" s="7">
        <v>13574012.25</v>
      </c>
      <c r="CG154" s="7">
        <v>15409406.689999999</v>
      </c>
      <c r="CH154" s="7">
        <v>16378254.779999999</v>
      </c>
      <c r="CI154" s="7">
        <v>16922309.84</v>
      </c>
      <c r="CJ154" s="7">
        <v>17215083.09</v>
      </c>
      <c r="CK154" s="7">
        <v>17561832.34</v>
      </c>
      <c r="CL154" s="7">
        <v>17730008.289999999</v>
      </c>
      <c r="CM154" s="7">
        <v>17768826.169999998</v>
      </c>
      <c r="CN154" s="7">
        <v>17860342.969999999</v>
      </c>
      <c r="CO154" s="7">
        <v>17963458.369999997</v>
      </c>
      <c r="CP154" s="7">
        <v>18049398.309999999</v>
      </c>
      <c r="CQ154" s="7">
        <v>18089511.869999997</v>
      </c>
      <c r="CR154" s="7">
        <v>18101941.259999998</v>
      </c>
      <c r="CS154" s="7">
        <v>18111548.799999997</v>
      </c>
      <c r="CT154" s="7">
        <v>18110033.129999995</v>
      </c>
      <c r="CU154" s="7">
        <v>18124728.189999994</v>
      </c>
      <c r="CV154" s="7">
        <v>18133064.399999995</v>
      </c>
      <c r="CW154" s="7">
        <v>18127466.629999995</v>
      </c>
      <c r="CX154" s="7">
        <v>18127466.629999995</v>
      </c>
      <c r="CY154" s="7">
        <v>18127466.629999995</v>
      </c>
      <c r="CZ154" s="39" t="s">
        <v>181</v>
      </c>
      <c r="DA154" s="39" t="s">
        <v>181</v>
      </c>
      <c r="DB154" s="39" t="s">
        <v>181</v>
      </c>
      <c r="DC154" s="39" t="s">
        <v>181</v>
      </c>
      <c r="DD154" s="39" t="s">
        <v>181</v>
      </c>
      <c r="DE154" s="39" t="s">
        <v>181</v>
      </c>
      <c r="DF154" s="39" t="s">
        <v>181</v>
      </c>
      <c r="DG154" s="39" t="s">
        <v>181</v>
      </c>
      <c r="DH154" s="39" t="s">
        <v>181</v>
      </c>
      <c r="DI154" s="39" t="s">
        <v>181</v>
      </c>
      <c r="DJ154" s="39" t="s">
        <v>181</v>
      </c>
      <c r="DK154" s="39" t="s">
        <v>181</v>
      </c>
      <c r="DL154" s="39" t="s">
        <v>181</v>
      </c>
      <c r="DM154" s="39" t="s">
        <v>181</v>
      </c>
      <c r="DN154" s="39" t="s">
        <v>181</v>
      </c>
      <c r="DO154" s="39" t="s">
        <v>181</v>
      </c>
      <c r="DP154" s="39" t="s">
        <v>181</v>
      </c>
      <c r="DQ154" s="39" t="s">
        <v>181</v>
      </c>
      <c r="DR154" s="7">
        <v>1933011.37</v>
      </c>
      <c r="DS154" s="7">
        <v>7826015.2000000002</v>
      </c>
      <c r="DT154" s="7">
        <v>14901580.199999999</v>
      </c>
      <c r="DU154" s="7">
        <v>21295105.57</v>
      </c>
      <c r="DV154" s="7">
        <v>27253397.41</v>
      </c>
      <c r="DW154" s="7">
        <v>31275653.370000001</v>
      </c>
      <c r="DX154" s="7">
        <v>34585811.969999999</v>
      </c>
      <c r="DY154" s="7">
        <v>37793751.810000002</v>
      </c>
      <c r="DZ154" s="7">
        <v>41577083.289999999</v>
      </c>
      <c r="EA154" s="7">
        <v>43167848.759999998</v>
      </c>
      <c r="EB154" s="7">
        <v>44682618.669999994</v>
      </c>
      <c r="EC154" s="7">
        <v>45699336.139999993</v>
      </c>
      <c r="ED154" s="7">
        <v>47557774.61999999</v>
      </c>
      <c r="EE154" s="7">
        <v>47943135.61999999</v>
      </c>
      <c r="EF154" s="7">
        <v>48618465.989999987</v>
      </c>
      <c r="EG154" s="7">
        <v>49137310.859999985</v>
      </c>
      <c r="EH154" s="7">
        <v>49667048.169999987</v>
      </c>
      <c r="EI154" s="7">
        <v>50250394.039999984</v>
      </c>
      <c r="EJ154" s="7">
        <v>50603964.399999984</v>
      </c>
      <c r="EK154" s="7">
        <v>50881308.849999987</v>
      </c>
      <c r="EL154" s="7">
        <v>51120848.479999989</v>
      </c>
      <c r="EM154" s="7">
        <v>51550624.639999986</v>
      </c>
      <c r="EN154" s="39" t="s">
        <v>181</v>
      </c>
      <c r="EO154" s="39" t="s">
        <v>181</v>
      </c>
      <c r="EP154" s="39" t="s">
        <v>181</v>
      </c>
      <c r="EQ154" s="39" t="s">
        <v>181</v>
      </c>
      <c r="ER154" s="39" t="s">
        <v>181</v>
      </c>
      <c r="ES154" s="39" t="s">
        <v>181</v>
      </c>
      <c r="ET154" s="39" t="s">
        <v>181</v>
      </c>
      <c r="EU154" s="39" t="s">
        <v>181</v>
      </c>
      <c r="EV154" s="39" t="s">
        <v>181</v>
      </c>
      <c r="EW154" s="39" t="s">
        <v>181</v>
      </c>
      <c r="EX154" s="39" t="s">
        <v>181</v>
      </c>
      <c r="EY154" s="39" t="s">
        <v>181</v>
      </c>
      <c r="EZ154" s="39" t="s">
        <v>181</v>
      </c>
      <c r="FA154" s="39" t="s">
        <v>181</v>
      </c>
      <c r="FB154" s="39" t="s">
        <v>181</v>
      </c>
      <c r="FC154" s="39" t="s">
        <v>181</v>
      </c>
      <c r="FD154" s="39" t="s">
        <v>181</v>
      </c>
      <c r="FE154" s="39" t="s">
        <v>181</v>
      </c>
      <c r="FF154" s="7">
        <v>31912760.559999999</v>
      </c>
      <c r="FG154" s="7">
        <v>51000848.43</v>
      </c>
      <c r="FH154" s="7">
        <v>52271456.299999997</v>
      </c>
      <c r="FI154" s="7">
        <v>52827028.049999997</v>
      </c>
      <c r="FJ154" s="7">
        <v>52970560.229999997</v>
      </c>
      <c r="FK154" s="7">
        <v>52952410.259999998</v>
      </c>
      <c r="FL154" s="7">
        <v>53010889.339999996</v>
      </c>
      <c r="FM154" s="7">
        <v>53023450.089999996</v>
      </c>
      <c r="FN154" s="7">
        <v>52996826.449999996</v>
      </c>
      <c r="FO154" s="7">
        <v>52993975.559999995</v>
      </c>
      <c r="FP154" s="7">
        <v>53023412.639999993</v>
      </c>
      <c r="FQ154" s="7">
        <v>53044472.349999994</v>
      </c>
      <c r="FR154" s="7">
        <v>53053064.829999991</v>
      </c>
      <c r="FS154" s="7">
        <v>53032851.86999999</v>
      </c>
      <c r="FT154" s="7">
        <v>53026839.229999989</v>
      </c>
      <c r="FU154" s="7">
        <v>53032302.469999991</v>
      </c>
      <c r="FV154" s="7">
        <v>53056392.079999991</v>
      </c>
      <c r="FW154" s="7">
        <v>53062017.18999999</v>
      </c>
      <c r="FX154" s="7">
        <v>53071244.679999992</v>
      </c>
      <c r="FY154" s="7">
        <v>53073869.079999991</v>
      </c>
      <c r="FZ154" s="7">
        <v>53075473.329999991</v>
      </c>
      <c r="GA154" s="7">
        <v>53077334.409999989</v>
      </c>
      <c r="GB154" s="39" t="s">
        <v>181</v>
      </c>
      <c r="GC154" s="39" t="s">
        <v>181</v>
      </c>
      <c r="GD154" s="39" t="s">
        <v>181</v>
      </c>
      <c r="GE154" s="39" t="s">
        <v>181</v>
      </c>
      <c r="GF154" s="39" t="s">
        <v>181</v>
      </c>
      <c r="GG154" s="39" t="s">
        <v>181</v>
      </c>
      <c r="GH154" s="39" t="s">
        <v>181</v>
      </c>
      <c r="GI154" s="39" t="s">
        <v>181</v>
      </c>
      <c r="GJ154" s="39" t="s">
        <v>181</v>
      </c>
      <c r="GK154" s="39" t="s">
        <v>181</v>
      </c>
      <c r="GL154" s="39" t="s">
        <v>181</v>
      </c>
      <c r="GM154" s="39" t="s">
        <v>181</v>
      </c>
      <c r="GN154" s="39" t="s">
        <v>181</v>
      </c>
      <c r="GO154" s="39" t="s">
        <v>181</v>
      </c>
      <c r="GP154" s="39" t="s">
        <v>181</v>
      </c>
      <c r="GQ154" s="39" t="s">
        <v>181</v>
      </c>
      <c r="GR154" s="39" t="s">
        <v>181</v>
      </c>
      <c r="GS154" s="39" t="s">
        <v>181</v>
      </c>
    </row>
    <row r="155" spans="1:201" x14ac:dyDescent="0.25">
      <c r="A155" s="11">
        <f>$A$55</f>
        <v>20171</v>
      </c>
      <c r="B155" s="7">
        <v>2008233.36</v>
      </c>
      <c r="C155" s="7">
        <v>10833144.209999999</v>
      </c>
      <c r="D155" s="7">
        <v>25695786.219999999</v>
      </c>
      <c r="E155" s="7">
        <v>46452728.32</v>
      </c>
      <c r="F155" s="7">
        <v>60522157.350000001</v>
      </c>
      <c r="G155" s="7">
        <v>72927257.829999998</v>
      </c>
      <c r="H155" s="7">
        <v>81510449.049999997</v>
      </c>
      <c r="I155" s="7">
        <v>90571962.640000001</v>
      </c>
      <c r="J155" s="7">
        <v>102492141.78</v>
      </c>
      <c r="K155" s="7">
        <v>110769839.63</v>
      </c>
      <c r="L155" s="7">
        <v>113979763.03</v>
      </c>
      <c r="M155" s="7">
        <v>118706758.39</v>
      </c>
      <c r="N155" s="7">
        <v>123525915.48</v>
      </c>
      <c r="O155" s="7">
        <v>126359546.12</v>
      </c>
      <c r="P155" s="7">
        <v>128695879.75</v>
      </c>
      <c r="Q155" s="7">
        <v>130387664.42</v>
      </c>
      <c r="R155" s="7">
        <v>131966378.69</v>
      </c>
      <c r="S155" s="7">
        <v>134243092.78</v>
      </c>
      <c r="T155" s="7">
        <v>136597630.41999999</v>
      </c>
      <c r="U155" s="7">
        <v>138876546.81999999</v>
      </c>
      <c r="V155" s="7">
        <v>140582173.15000001</v>
      </c>
      <c r="W155" s="39" t="s">
        <v>181</v>
      </c>
      <c r="X155" s="39" t="s">
        <v>181</v>
      </c>
      <c r="Y155" s="39" t="s">
        <v>181</v>
      </c>
      <c r="Z155" s="39" t="s">
        <v>181</v>
      </c>
      <c r="AA155" s="39" t="s">
        <v>181</v>
      </c>
      <c r="AB155" s="39" t="s">
        <v>181</v>
      </c>
      <c r="AC155" s="39" t="s">
        <v>181</v>
      </c>
      <c r="AD155" s="39" t="s">
        <v>181</v>
      </c>
      <c r="AE155" s="39" t="s">
        <v>181</v>
      </c>
      <c r="AF155" s="39" t="s">
        <v>181</v>
      </c>
      <c r="AG155" s="39" t="s">
        <v>181</v>
      </c>
      <c r="AH155" s="39" t="s">
        <v>181</v>
      </c>
      <c r="AI155" s="39" t="s">
        <v>181</v>
      </c>
      <c r="AJ155" s="39" t="s">
        <v>181</v>
      </c>
      <c r="AK155" s="39" t="s">
        <v>181</v>
      </c>
      <c r="AL155" s="39" t="s">
        <v>181</v>
      </c>
      <c r="AM155" s="39" t="s">
        <v>181</v>
      </c>
      <c r="AN155" s="39" t="s">
        <v>181</v>
      </c>
      <c r="AO155" s="39" t="s">
        <v>181</v>
      </c>
      <c r="AP155" s="7">
        <v>66278351.18</v>
      </c>
      <c r="AQ155" s="7">
        <v>124508113.52000001</v>
      </c>
      <c r="AR155" s="7">
        <v>136269263.27000001</v>
      </c>
      <c r="AS155" s="7">
        <v>140408595.47</v>
      </c>
      <c r="AT155" s="7">
        <v>142696418.91</v>
      </c>
      <c r="AU155" s="7">
        <v>143828506.40000001</v>
      </c>
      <c r="AV155" s="7">
        <v>144562829.44</v>
      </c>
      <c r="AW155" s="7">
        <v>144928164.68000001</v>
      </c>
      <c r="AX155" s="7">
        <v>145231920.45000002</v>
      </c>
      <c r="AY155" s="7">
        <v>145380233.48000002</v>
      </c>
      <c r="AZ155" s="7">
        <v>145488402.99000001</v>
      </c>
      <c r="BA155" s="7">
        <v>145593745.49000001</v>
      </c>
      <c r="BB155" s="7">
        <v>145755875.69</v>
      </c>
      <c r="BC155" s="7">
        <v>145781332.00999999</v>
      </c>
      <c r="BD155" s="7">
        <v>145880556.69999999</v>
      </c>
      <c r="BE155" s="7">
        <v>145965229.14999998</v>
      </c>
      <c r="BF155" s="7">
        <v>145967310.49999997</v>
      </c>
      <c r="BG155" s="7">
        <v>145971810.49999997</v>
      </c>
      <c r="BH155" s="7">
        <v>145988310.49999997</v>
      </c>
      <c r="BI155" s="7">
        <v>146043248.46999997</v>
      </c>
      <c r="BJ155" s="7">
        <v>146044119.58999997</v>
      </c>
      <c r="BK155" s="39" t="s">
        <v>181</v>
      </c>
      <c r="BL155" s="39" t="s">
        <v>181</v>
      </c>
      <c r="BM155" s="39" t="s">
        <v>181</v>
      </c>
      <c r="BN155" s="39" t="s">
        <v>181</v>
      </c>
      <c r="BO155" s="39" t="s">
        <v>181</v>
      </c>
      <c r="BP155" s="39" t="s">
        <v>181</v>
      </c>
      <c r="BQ155" s="39" t="s">
        <v>181</v>
      </c>
      <c r="BR155" s="39" t="s">
        <v>181</v>
      </c>
      <c r="BS155" s="39" t="s">
        <v>181</v>
      </c>
      <c r="BT155" s="39" t="s">
        <v>181</v>
      </c>
      <c r="BU155" s="39" t="s">
        <v>181</v>
      </c>
      <c r="BV155" s="39" t="s">
        <v>181</v>
      </c>
      <c r="BW155" s="39" t="s">
        <v>181</v>
      </c>
      <c r="BX155" s="39" t="s">
        <v>181</v>
      </c>
      <c r="BY155" s="39" t="s">
        <v>181</v>
      </c>
      <c r="BZ155" s="39" t="s">
        <v>181</v>
      </c>
      <c r="CA155" s="39" t="s">
        <v>181</v>
      </c>
      <c r="CB155" s="39" t="s">
        <v>181</v>
      </c>
      <c r="CC155" s="39" t="s">
        <v>181</v>
      </c>
      <c r="CD155" s="7">
        <v>2713487.09</v>
      </c>
      <c r="CE155" s="7">
        <v>8218534.3700000001</v>
      </c>
      <c r="CF155" s="7">
        <v>11733714.09</v>
      </c>
      <c r="CG155" s="7">
        <v>13610791.6</v>
      </c>
      <c r="CH155" s="7">
        <v>14414004.359999999</v>
      </c>
      <c r="CI155" s="7">
        <v>14930333.08</v>
      </c>
      <c r="CJ155" s="7">
        <v>15270115.32</v>
      </c>
      <c r="CK155" s="7">
        <v>15487617.859999999</v>
      </c>
      <c r="CL155" s="7">
        <v>15744943.5</v>
      </c>
      <c r="CM155" s="7">
        <v>15822024.960000001</v>
      </c>
      <c r="CN155" s="7">
        <v>15997778.870000001</v>
      </c>
      <c r="CO155" s="7">
        <v>16036079.07</v>
      </c>
      <c r="CP155" s="7">
        <v>16042909.09</v>
      </c>
      <c r="CQ155" s="7">
        <v>16037650.789999999</v>
      </c>
      <c r="CR155" s="7">
        <v>16042416.739999998</v>
      </c>
      <c r="CS155" s="7">
        <v>16054041.989999998</v>
      </c>
      <c r="CT155" s="7">
        <v>16065394.399999999</v>
      </c>
      <c r="CU155" s="7">
        <v>16062954.409999998</v>
      </c>
      <c r="CV155" s="7">
        <v>16075808.409999998</v>
      </c>
      <c r="CW155" s="7">
        <v>16078928.979999999</v>
      </c>
      <c r="CX155" s="7">
        <v>16085256.479999999</v>
      </c>
      <c r="CY155" s="39" t="s">
        <v>181</v>
      </c>
      <c r="CZ155" s="39" t="s">
        <v>181</v>
      </c>
      <c r="DA155" s="39" t="s">
        <v>181</v>
      </c>
      <c r="DB155" s="39" t="s">
        <v>181</v>
      </c>
      <c r="DC155" s="39" t="s">
        <v>181</v>
      </c>
      <c r="DD155" s="39" t="s">
        <v>181</v>
      </c>
      <c r="DE155" s="39" t="s">
        <v>181</v>
      </c>
      <c r="DF155" s="39" t="s">
        <v>181</v>
      </c>
      <c r="DG155" s="39" t="s">
        <v>181</v>
      </c>
      <c r="DH155" s="39" t="s">
        <v>181</v>
      </c>
      <c r="DI155" s="39" t="s">
        <v>181</v>
      </c>
      <c r="DJ155" s="39" t="s">
        <v>181</v>
      </c>
      <c r="DK155" s="39" t="s">
        <v>181</v>
      </c>
      <c r="DL155" s="39" t="s">
        <v>181</v>
      </c>
      <c r="DM155" s="39" t="s">
        <v>181</v>
      </c>
      <c r="DN155" s="39" t="s">
        <v>181</v>
      </c>
      <c r="DO155" s="39" t="s">
        <v>181</v>
      </c>
      <c r="DP155" s="39" t="s">
        <v>181</v>
      </c>
      <c r="DQ155" s="39" t="s">
        <v>181</v>
      </c>
      <c r="DR155" s="7">
        <v>1581786.24</v>
      </c>
      <c r="DS155" s="7">
        <v>5841342.8399999999</v>
      </c>
      <c r="DT155" s="7">
        <v>11551769.359999999</v>
      </c>
      <c r="DU155" s="7">
        <v>17613192.140000001</v>
      </c>
      <c r="DV155" s="7">
        <v>21818094.399999999</v>
      </c>
      <c r="DW155" s="7">
        <v>25588006.969999999</v>
      </c>
      <c r="DX155" s="7">
        <v>28695747.07</v>
      </c>
      <c r="DY155" s="7">
        <v>31706856.850000001</v>
      </c>
      <c r="DZ155" s="7">
        <v>34598393.859999999</v>
      </c>
      <c r="EA155" s="7">
        <v>36484621.200000003</v>
      </c>
      <c r="EB155" s="7">
        <v>37450701.5</v>
      </c>
      <c r="EC155" s="7">
        <v>38410687.219999999</v>
      </c>
      <c r="ED155" s="7">
        <v>39610174.839999996</v>
      </c>
      <c r="EE155" s="7">
        <v>40043436.819999993</v>
      </c>
      <c r="EF155" s="7">
        <v>40381529.989999995</v>
      </c>
      <c r="EG155" s="7">
        <v>41000694.709999993</v>
      </c>
      <c r="EH155" s="7">
        <v>41424008.579999991</v>
      </c>
      <c r="EI155" s="7">
        <v>41768728.809999987</v>
      </c>
      <c r="EJ155" s="7">
        <v>42010452.25999999</v>
      </c>
      <c r="EK155" s="7">
        <v>42523070.75999999</v>
      </c>
      <c r="EL155" s="7">
        <v>43249288.04999999</v>
      </c>
      <c r="EM155" s="39" t="s">
        <v>181</v>
      </c>
      <c r="EN155" s="39" t="s">
        <v>181</v>
      </c>
      <c r="EO155" s="39" t="s">
        <v>181</v>
      </c>
      <c r="EP155" s="39" t="s">
        <v>181</v>
      </c>
      <c r="EQ155" s="39" t="s">
        <v>181</v>
      </c>
      <c r="ER155" s="39" t="s">
        <v>181</v>
      </c>
      <c r="ES155" s="39" t="s">
        <v>181</v>
      </c>
      <c r="ET155" s="39" t="s">
        <v>181</v>
      </c>
      <c r="EU155" s="39" t="s">
        <v>181</v>
      </c>
      <c r="EV155" s="39" t="s">
        <v>181</v>
      </c>
      <c r="EW155" s="39" t="s">
        <v>181</v>
      </c>
      <c r="EX155" s="39" t="s">
        <v>181</v>
      </c>
      <c r="EY155" s="39" t="s">
        <v>181</v>
      </c>
      <c r="EZ155" s="39" t="s">
        <v>181</v>
      </c>
      <c r="FA155" s="39" t="s">
        <v>181</v>
      </c>
      <c r="FB155" s="39" t="s">
        <v>181</v>
      </c>
      <c r="FC155" s="39" t="s">
        <v>181</v>
      </c>
      <c r="FD155" s="39" t="s">
        <v>181</v>
      </c>
      <c r="FE155" s="39" t="s">
        <v>181</v>
      </c>
      <c r="FF155" s="7">
        <v>40321233.539999999</v>
      </c>
      <c r="FG155" s="7">
        <v>57928519.170000002</v>
      </c>
      <c r="FH155" s="7">
        <v>59309767.520000003</v>
      </c>
      <c r="FI155" s="7">
        <v>59947480.770000003</v>
      </c>
      <c r="FJ155" s="7">
        <v>60333122.300000004</v>
      </c>
      <c r="FK155" s="7">
        <v>60451148.660000004</v>
      </c>
      <c r="FL155" s="7">
        <v>60544845.780000001</v>
      </c>
      <c r="FM155" s="7">
        <v>60602411.789999999</v>
      </c>
      <c r="FN155" s="7">
        <v>60598559.089999996</v>
      </c>
      <c r="FO155" s="7">
        <v>60600923.799999997</v>
      </c>
      <c r="FP155" s="7">
        <v>60603638.719999999</v>
      </c>
      <c r="FQ155" s="7">
        <v>60618267.519999996</v>
      </c>
      <c r="FR155" s="7">
        <v>60653758.579999998</v>
      </c>
      <c r="FS155" s="7">
        <v>60644083.609999999</v>
      </c>
      <c r="FT155" s="7">
        <v>60663982.259999998</v>
      </c>
      <c r="FU155" s="7">
        <v>60669566.729999997</v>
      </c>
      <c r="FV155" s="7">
        <v>60718990.189999998</v>
      </c>
      <c r="FW155" s="7">
        <v>60722856.710000001</v>
      </c>
      <c r="FX155" s="7">
        <v>60710347.25</v>
      </c>
      <c r="FY155" s="7">
        <v>60719585.939999998</v>
      </c>
      <c r="FZ155" s="7">
        <v>60715717.109999999</v>
      </c>
      <c r="GA155" s="39" t="s">
        <v>181</v>
      </c>
      <c r="GB155" s="39" t="s">
        <v>181</v>
      </c>
      <c r="GC155" s="39" t="s">
        <v>181</v>
      </c>
      <c r="GD155" s="39" t="s">
        <v>181</v>
      </c>
      <c r="GE155" s="39" t="s">
        <v>181</v>
      </c>
      <c r="GF155" s="39" t="s">
        <v>181</v>
      </c>
      <c r="GG155" s="39" t="s">
        <v>181</v>
      </c>
      <c r="GH155" s="39" t="s">
        <v>181</v>
      </c>
      <c r="GI155" s="39" t="s">
        <v>181</v>
      </c>
      <c r="GJ155" s="39" t="s">
        <v>181</v>
      </c>
      <c r="GK155" s="39" t="s">
        <v>181</v>
      </c>
      <c r="GL155" s="39" t="s">
        <v>181</v>
      </c>
      <c r="GM155" s="39" t="s">
        <v>181</v>
      </c>
      <c r="GN155" s="39" t="s">
        <v>181</v>
      </c>
      <c r="GO155" s="39" t="s">
        <v>181</v>
      </c>
      <c r="GP155" s="39" t="s">
        <v>181</v>
      </c>
      <c r="GQ155" s="39" t="s">
        <v>181</v>
      </c>
      <c r="GR155" s="39" t="s">
        <v>181</v>
      </c>
      <c r="GS155" s="39" t="s">
        <v>181</v>
      </c>
    </row>
    <row r="156" spans="1:201" ht="15" customHeight="1" x14ac:dyDescent="0.25">
      <c r="A156" s="11">
        <f>$A$56</f>
        <v>20172</v>
      </c>
      <c r="B156" s="7">
        <v>2311599.36</v>
      </c>
      <c r="C156" s="7">
        <v>10815690.869999999</v>
      </c>
      <c r="D156" s="7">
        <v>27932627.469999999</v>
      </c>
      <c r="E156" s="7">
        <v>45957776.310000002</v>
      </c>
      <c r="F156" s="7">
        <v>61152324.200000003</v>
      </c>
      <c r="G156" s="7">
        <v>72186585.100000009</v>
      </c>
      <c r="H156" s="7">
        <v>82737965.920000017</v>
      </c>
      <c r="I156" s="7">
        <v>93656482.890000015</v>
      </c>
      <c r="J156" s="7">
        <v>106728781.28000002</v>
      </c>
      <c r="K156" s="7">
        <v>112893573.65000002</v>
      </c>
      <c r="L156" s="7">
        <v>116779183.58000003</v>
      </c>
      <c r="M156" s="7">
        <v>121845327.54000002</v>
      </c>
      <c r="N156" s="7">
        <v>125196193.30000003</v>
      </c>
      <c r="O156" s="7">
        <v>128063431.82000002</v>
      </c>
      <c r="P156" s="7">
        <v>130714787.39000002</v>
      </c>
      <c r="Q156" s="7">
        <v>132534041.93000002</v>
      </c>
      <c r="R156" s="7">
        <v>135367053.61000001</v>
      </c>
      <c r="S156" s="7">
        <v>139200783.40000001</v>
      </c>
      <c r="T156" s="7">
        <v>140507581.13</v>
      </c>
      <c r="U156" s="7">
        <v>142763736.63999999</v>
      </c>
      <c r="V156" s="39" t="s">
        <v>181</v>
      </c>
      <c r="W156" s="39" t="s">
        <v>181</v>
      </c>
      <c r="X156" s="39" t="s">
        <v>181</v>
      </c>
      <c r="Y156" s="39" t="s">
        <v>181</v>
      </c>
      <c r="Z156" s="39" t="s">
        <v>181</v>
      </c>
      <c r="AA156" s="39" t="s">
        <v>181</v>
      </c>
      <c r="AB156" s="39" t="s">
        <v>181</v>
      </c>
      <c r="AC156" s="39" t="s">
        <v>181</v>
      </c>
      <c r="AD156" s="39" t="s">
        <v>181</v>
      </c>
      <c r="AE156" s="39" t="s">
        <v>181</v>
      </c>
      <c r="AF156" s="39" t="s">
        <v>181</v>
      </c>
      <c r="AG156" s="39" t="s">
        <v>181</v>
      </c>
      <c r="AH156" s="39" t="s">
        <v>181</v>
      </c>
      <c r="AI156" s="39" t="s">
        <v>181</v>
      </c>
      <c r="AJ156" s="39" t="s">
        <v>181</v>
      </c>
      <c r="AK156" s="39" t="s">
        <v>181</v>
      </c>
      <c r="AL156" s="39" t="s">
        <v>181</v>
      </c>
      <c r="AM156" s="39" t="s">
        <v>181</v>
      </c>
      <c r="AN156" s="39" t="s">
        <v>181</v>
      </c>
      <c r="AO156" s="39" t="s">
        <v>181</v>
      </c>
      <c r="AP156" s="7">
        <v>68583471.040000007</v>
      </c>
      <c r="AQ156" s="7">
        <v>127700712.34</v>
      </c>
      <c r="AR156" s="7">
        <v>139632932.98000002</v>
      </c>
      <c r="AS156" s="7">
        <v>144563532.85000002</v>
      </c>
      <c r="AT156" s="7">
        <v>146984505.54000002</v>
      </c>
      <c r="AU156" s="7">
        <v>148149130.69000003</v>
      </c>
      <c r="AV156" s="7">
        <v>148849410.32000002</v>
      </c>
      <c r="AW156" s="7">
        <v>149444661.28000003</v>
      </c>
      <c r="AX156" s="7">
        <v>149808401.87000003</v>
      </c>
      <c r="AY156" s="7">
        <v>150030871.24000004</v>
      </c>
      <c r="AZ156" s="7">
        <v>150171553.80000004</v>
      </c>
      <c r="BA156" s="7">
        <v>150399534.07000005</v>
      </c>
      <c r="BB156" s="7">
        <v>150663958.58000004</v>
      </c>
      <c r="BC156" s="7">
        <v>150803798.82000005</v>
      </c>
      <c r="BD156" s="7">
        <v>150835154.86000004</v>
      </c>
      <c r="BE156" s="7">
        <v>150881994.53000003</v>
      </c>
      <c r="BF156" s="7">
        <v>150881997.61000004</v>
      </c>
      <c r="BG156" s="7">
        <v>150881997.61000004</v>
      </c>
      <c r="BH156" s="7">
        <v>150885034.71000004</v>
      </c>
      <c r="BI156" s="7">
        <v>150885184.71000004</v>
      </c>
      <c r="BJ156" s="39" t="s">
        <v>181</v>
      </c>
      <c r="BK156" s="39" t="s">
        <v>181</v>
      </c>
      <c r="BL156" s="39" t="s">
        <v>181</v>
      </c>
      <c r="BM156" s="39" t="s">
        <v>181</v>
      </c>
      <c r="BN156" s="39" t="s">
        <v>181</v>
      </c>
      <c r="BO156" s="39" t="s">
        <v>181</v>
      </c>
      <c r="BP156" s="39" t="s">
        <v>181</v>
      </c>
      <c r="BQ156" s="39" t="s">
        <v>181</v>
      </c>
      <c r="BR156" s="39" t="s">
        <v>181</v>
      </c>
      <c r="BS156" s="39" t="s">
        <v>181</v>
      </c>
      <c r="BT156" s="39" t="s">
        <v>181</v>
      </c>
      <c r="BU156" s="39" t="s">
        <v>181</v>
      </c>
      <c r="BV156" s="39" t="s">
        <v>181</v>
      </c>
      <c r="BW156" s="39" t="s">
        <v>181</v>
      </c>
      <c r="BX156" s="39" t="s">
        <v>181</v>
      </c>
      <c r="BY156" s="39" t="s">
        <v>181</v>
      </c>
      <c r="BZ156" s="39" t="s">
        <v>181</v>
      </c>
      <c r="CA156" s="39" t="s">
        <v>181</v>
      </c>
      <c r="CB156" s="39" t="s">
        <v>181</v>
      </c>
      <c r="CC156" s="39" t="s">
        <v>181</v>
      </c>
      <c r="CD156" s="7">
        <v>3121451.33</v>
      </c>
      <c r="CE156" s="7">
        <v>9246738.1400000006</v>
      </c>
      <c r="CF156" s="7">
        <v>13171988.510000002</v>
      </c>
      <c r="CG156" s="7">
        <v>15395447.260000002</v>
      </c>
      <c r="CH156" s="7">
        <v>16487256.310000002</v>
      </c>
      <c r="CI156" s="7">
        <v>17009740.950000003</v>
      </c>
      <c r="CJ156" s="7">
        <v>17361042.700000003</v>
      </c>
      <c r="CK156" s="7">
        <v>17757447.430000003</v>
      </c>
      <c r="CL156" s="7">
        <v>18058358.470000003</v>
      </c>
      <c r="CM156" s="7">
        <v>18159173.320000004</v>
      </c>
      <c r="CN156" s="7">
        <v>18153964.240000006</v>
      </c>
      <c r="CO156" s="7">
        <v>18216778.530000005</v>
      </c>
      <c r="CP156" s="7">
        <v>18316487.870000005</v>
      </c>
      <c r="CQ156" s="7">
        <v>18324671.410000004</v>
      </c>
      <c r="CR156" s="7">
        <v>18335270.350000005</v>
      </c>
      <c r="CS156" s="7">
        <v>18339159.850000005</v>
      </c>
      <c r="CT156" s="7">
        <v>18335344.730000004</v>
      </c>
      <c r="CU156" s="7">
        <v>18339390.130000003</v>
      </c>
      <c r="CV156" s="7">
        <v>18419373.960000001</v>
      </c>
      <c r="CW156" s="7">
        <v>18419373.960000001</v>
      </c>
      <c r="CX156" s="39" t="s">
        <v>181</v>
      </c>
      <c r="CY156" s="39" t="s">
        <v>181</v>
      </c>
      <c r="CZ156" s="39" t="s">
        <v>181</v>
      </c>
      <c r="DA156" s="39" t="s">
        <v>181</v>
      </c>
      <c r="DB156" s="39" t="s">
        <v>181</v>
      </c>
      <c r="DC156" s="39" t="s">
        <v>181</v>
      </c>
      <c r="DD156" s="39" t="s">
        <v>181</v>
      </c>
      <c r="DE156" s="39" t="s">
        <v>181</v>
      </c>
      <c r="DF156" s="39" t="s">
        <v>181</v>
      </c>
      <c r="DG156" s="39" t="s">
        <v>181</v>
      </c>
      <c r="DH156" s="39" t="s">
        <v>181</v>
      </c>
      <c r="DI156" s="39" t="s">
        <v>181</v>
      </c>
      <c r="DJ156" s="39" t="s">
        <v>181</v>
      </c>
      <c r="DK156" s="39" t="s">
        <v>181</v>
      </c>
      <c r="DL156" s="39" t="s">
        <v>181</v>
      </c>
      <c r="DM156" s="39" t="s">
        <v>181</v>
      </c>
      <c r="DN156" s="39" t="s">
        <v>181</v>
      </c>
      <c r="DO156" s="39" t="s">
        <v>181</v>
      </c>
      <c r="DP156" s="39" t="s">
        <v>181</v>
      </c>
      <c r="DQ156" s="39" t="s">
        <v>181</v>
      </c>
      <c r="DR156" s="7">
        <v>2019081.93</v>
      </c>
      <c r="DS156" s="7">
        <v>7078614.2199999997</v>
      </c>
      <c r="DT156" s="7">
        <v>13694800.050000001</v>
      </c>
      <c r="DU156" s="7">
        <v>20839374.75</v>
      </c>
      <c r="DV156" s="7">
        <v>27509722.359999999</v>
      </c>
      <c r="DW156" s="7">
        <v>31404517.939999998</v>
      </c>
      <c r="DX156" s="7">
        <v>34210340.75</v>
      </c>
      <c r="DY156" s="7">
        <v>37626104.719999999</v>
      </c>
      <c r="DZ156" s="7">
        <v>41495049.299999997</v>
      </c>
      <c r="EA156" s="7">
        <v>43375033.589999996</v>
      </c>
      <c r="EB156" s="7">
        <v>44993059.329999998</v>
      </c>
      <c r="EC156" s="7">
        <v>45804930.689999998</v>
      </c>
      <c r="ED156" s="7">
        <v>47685232.82</v>
      </c>
      <c r="EE156" s="7">
        <v>48592613.630000003</v>
      </c>
      <c r="EF156" s="7">
        <v>49445438.859999999</v>
      </c>
      <c r="EG156" s="7">
        <v>49665871.25</v>
      </c>
      <c r="EH156" s="7">
        <v>49944059.329999998</v>
      </c>
      <c r="EI156" s="7">
        <v>50204124.960000001</v>
      </c>
      <c r="EJ156" s="7">
        <v>50893214.5</v>
      </c>
      <c r="EK156" s="7">
        <v>51188641.57</v>
      </c>
      <c r="EL156" s="39" t="s">
        <v>181</v>
      </c>
      <c r="EM156" s="39" t="s">
        <v>181</v>
      </c>
      <c r="EN156" s="39" t="s">
        <v>181</v>
      </c>
      <c r="EO156" s="39" t="s">
        <v>181</v>
      </c>
      <c r="EP156" s="39" t="s">
        <v>181</v>
      </c>
      <c r="EQ156" s="39" t="s">
        <v>181</v>
      </c>
      <c r="ER156" s="39" t="s">
        <v>181</v>
      </c>
      <c r="ES156" s="39" t="s">
        <v>181</v>
      </c>
      <c r="ET156" s="39" t="s">
        <v>181</v>
      </c>
      <c r="EU156" s="39" t="s">
        <v>181</v>
      </c>
      <c r="EV156" s="39" t="s">
        <v>181</v>
      </c>
      <c r="EW156" s="39" t="s">
        <v>181</v>
      </c>
      <c r="EX156" s="39" t="s">
        <v>181</v>
      </c>
      <c r="EY156" s="39" t="s">
        <v>181</v>
      </c>
      <c r="EZ156" s="39" t="s">
        <v>181</v>
      </c>
      <c r="FA156" s="39" t="s">
        <v>181</v>
      </c>
      <c r="FB156" s="39" t="s">
        <v>181</v>
      </c>
      <c r="FC156" s="39" t="s">
        <v>181</v>
      </c>
      <c r="FD156" s="39" t="s">
        <v>181</v>
      </c>
      <c r="FE156" s="39" t="s">
        <v>181</v>
      </c>
      <c r="FF156" s="7">
        <v>35859296.619999997</v>
      </c>
      <c r="FG156" s="7">
        <v>52065045.439999998</v>
      </c>
      <c r="FH156" s="7">
        <v>53487226.93</v>
      </c>
      <c r="FI156" s="7">
        <v>53952555.649999999</v>
      </c>
      <c r="FJ156" s="7">
        <v>54200603.210000001</v>
      </c>
      <c r="FK156" s="7">
        <v>54221213.780000001</v>
      </c>
      <c r="FL156" s="7">
        <v>54300903.359999999</v>
      </c>
      <c r="FM156" s="7">
        <v>54516257.899999999</v>
      </c>
      <c r="FN156" s="7">
        <v>54567706.93</v>
      </c>
      <c r="FO156" s="7">
        <v>54607237.68</v>
      </c>
      <c r="FP156" s="7">
        <v>54597224.270000003</v>
      </c>
      <c r="FQ156" s="7">
        <v>54583667.630000003</v>
      </c>
      <c r="FR156" s="7">
        <v>54571805.32</v>
      </c>
      <c r="FS156" s="7">
        <v>54576526.450000003</v>
      </c>
      <c r="FT156" s="7">
        <v>54573478.100000001</v>
      </c>
      <c r="FU156" s="7">
        <v>54594751.230000004</v>
      </c>
      <c r="FV156" s="7">
        <v>54628553.720000006</v>
      </c>
      <c r="FW156" s="7">
        <v>54635110.760000005</v>
      </c>
      <c r="FX156" s="7">
        <v>54643722.560000002</v>
      </c>
      <c r="FY156" s="7">
        <v>54650234.170000002</v>
      </c>
      <c r="FZ156" s="39" t="s">
        <v>181</v>
      </c>
      <c r="GA156" s="39" t="s">
        <v>181</v>
      </c>
      <c r="GB156" s="39" t="s">
        <v>181</v>
      </c>
      <c r="GC156" s="39" t="s">
        <v>181</v>
      </c>
      <c r="GD156" s="39" t="s">
        <v>181</v>
      </c>
      <c r="GE156" s="39" t="s">
        <v>181</v>
      </c>
      <c r="GF156" s="39" t="s">
        <v>181</v>
      </c>
      <c r="GG156" s="39" t="s">
        <v>181</v>
      </c>
      <c r="GH156" s="39" t="s">
        <v>181</v>
      </c>
      <c r="GI156" s="39" t="s">
        <v>181</v>
      </c>
      <c r="GJ156" s="39" t="s">
        <v>181</v>
      </c>
      <c r="GK156" s="39" t="s">
        <v>181</v>
      </c>
      <c r="GL156" s="39" t="s">
        <v>181</v>
      </c>
      <c r="GM156" s="39" t="s">
        <v>181</v>
      </c>
      <c r="GN156" s="39" t="s">
        <v>181</v>
      </c>
      <c r="GO156" s="39" t="s">
        <v>181</v>
      </c>
      <c r="GP156" s="39" t="s">
        <v>181</v>
      </c>
      <c r="GQ156" s="39" t="s">
        <v>181</v>
      </c>
      <c r="GR156" s="39" t="s">
        <v>181</v>
      </c>
      <c r="GS156" s="39" t="s">
        <v>181</v>
      </c>
    </row>
    <row r="157" spans="1:201" ht="15" customHeight="1" x14ac:dyDescent="0.25">
      <c r="A157" s="11">
        <f>$A$57</f>
        <v>20173</v>
      </c>
      <c r="B157" s="7">
        <v>2465567.89</v>
      </c>
      <c r="C157" s="7">
        <v>11951030.24</v>
      </c>
      <c r="D157" s="7">
        <v>30653328.020000003</v>
      </c>
      <c r="E157" s="7">
        <v>52149870.609999999</v>
      </c>
      <c r="F157" s="7">
        <v>67983342.099999994</v>
      </c>
      <c r="G157" s="7">
        <v>79887547</v>
      </c>
      <c r="H157" s="7">
        <v>91023306.510000005</v>
      </c>
      <c r="I157" s="7">
        <v>100630753.66000001</v>
      </c>
      <c r="J157" s="7">
        <v>110790488.85000001</v>
      </c>
      <c r="K157" s="7">
        <v>116765804.99000001</v>
      </c>
      <c r="L157" s="7">
        <v>122787766.42000002</v>
      </c>
      <c r="M157" s="7">
        <v>127330853.94000001</v>
      </c>
      <c r="N157" s="7">
        <v>131403981.62000002</v>
      </c>
      <c r="O157" s="7">
        <v>135337782.92000002</v>
      </c>
      <c r="P157" s="7">
        <v>137667127.35000002</v>
      </c>
      <c r="Q157" s="7">
        <v>139934517.98000002</v>
      </c>
      <c r="R157" s="7">
        <v>149222124.07000002</v>
      </c>
      <c r="S157" s="7">
        <v>151779285.76000002</v>
      </c>
      <c r="T157" s="7">
        <v>154466877.71000001</v>
      </c>
      <c r="U157" s="39" t="s">
        <v>181</v>
      </c>
      <c r="V157" s="39" t="s">
        <v>181</v>
      </c>
      <c r="W157" s="39" t="s">
        <v>181</v>
      </c>
      <c r="X157" s="39" t="s">
        <v>181</v>
      </c>
      <c r="Y157" s="39" t="s">
        <v>181</v>
      </c>
      <c r="Z157" s="39" t="s">
        <v>181</v>
      </c>
      <c r="AA157" s="39" t="s">
        <v>181</v>
      </c>
      <c r="AB157" s="39" t="s">
        <v>181</v>
      </c>
      <c r="AC157" s="39" t="s">
        <v>181</v>
      </c>
      <c r="AD157" s="39" t="s">
        <v>181</v>
      </c>
      <c r="AE157" s="39" t="s">
        <v>181</v>
      </c>
      <c r="AF157" s="39" t="s">
        <v>181</v>
      </c>
      <c r="AG157" s="39" t="s">
        <v>181</v>
      </c>
      <c r="AH157" s="39" t="s">
        <v>181</v>
      </c>
      <c r="AI157" s="39" t="s">
        <v>181</v>
      </c>
      <c r="AJ157" s="39" t="s">
        <v>181</v>
      </c>
      <c r="AK157" s="39" t="s">
        <v>181</v>
      </c>
      <c r="AL157" s="39" t="s">
        <v>181</v>
      </c>
      <c r="AM157" s="39" t="s">
        <v>181</v>
      </c>
      <c r="AN157" s="39" t="s">
        <v>181</v>
      </c>
      <c r="AO157" s="39" t="s">
        <v>181</v>
      </c>
      <c r="AP157" s="7">
        <v>67898265.819999993</v>
      </c>
      <c r="AQ157" s="7">
        <v>128426124.00999999</v>
      </c>
      <c r="AR157" s="7">
        <v>143553618.41999999</v>
      </c>
      <c r="AS157" s="7">
        <v>148820875.75999999</v>
      </c>
      <c r="AT157" s="7">
        <v>151231150.06</v>
      </c>
      <c r="AU157" s="7">
        <v>152473636.61000001</v>
      </c>
      <c r="AV157" s="7">
        <v>153055359.15000001</v>
      </c>
      <c r="AW157" s="7">
        <v>153410887.78999999</v>
      </c>
      <c r="AX157" s="7">
        <v>153878264.41999999</v>
      </c>
      <c r="AY157" s="7">
        <v>154134027.10999998</v>
      </c>
      <c r="AZ157" s="7">
        <v>154276179.04999998</v>
      </c>
      <c r="BA157" s="7">
        <v>154481810.63999999</v>
      </c>
      <c r="BB157" s="7">
        <v>154642177</v>
      </c>
      <c r="BC157" s="7">
        <v>154698739.80000001</v>
      </c>
      <c r="BD157" s="7">
        <v>154760111.82000002</v>
      </c>
      <c r="BE157" s="7">
        <v>154757459.52000001</v>
      </c>
      <c r="BF157" s="7">
        <v>154762459.52000001</v>
      </c>
      <c r="BG157" s="7">
        <v>154820412.37</v>
      </c>
      <c r="BH157" s="7">
        <v>154841651.65000001</v>
      </c>
      <c r="BI157" s="39" t="s">
        <v>181</v>
      </c>
      <c r="BJ157" s="39" t="s">
        <v>181</v>
      </c>
      <c r="BK157" s="39" t="s">
        <v>181</v>
      </c>
      <c r="BL157" s="39" t="s">
        <v>181</v>
      </c>
      <c r="BM157" s="39" t="s">
        <v>181</v>
      </c>
      <c r="BN157" s="39" t="s">
        <v>181</v>
      </c>
      <c r="BO157" s="39" t="s">
        <v>181</v>
      </c>
      <c r="BP157" s="39" t="s">
        <v>181</v>
      </c>
      <c r="BQ157" s="39" t="s">
        <v>181</v>
      </c>
      <c r="BR157" s="39" t="s">
        <v>181</v>
      </c>
      <c r="BS157" s="39" t="s">
        <v>181</v>
      </c>
      <c r="BT157" s="39" t="s">
        <v>181</v>
      </c>
      <c r="BU157" s="39" t="s">
        <v>181</v>
      </c>
      <c r="BV157" s="39" t="s">
        <v>181</v>
      </c>
      <c r="BW157" s="39" t="s">
        <v>181</v>
      </c>
      <c r="BX157" s="39" t="s">
        <v>181</v>
      </c>
      <c r="BY157" s="39" t="s">
        <v>181</v>
      </c>
      <c r="BZ157" s="39" t="s">
        <v>181</v>
      </c>
      <c r="CA157" s="39" t="s">
        <v>181</v>
      </c>
      <c r="CB157" s="39" t="s">
        <v>181</v>
      </c>
      <c r="CC157" s="39" t="s">
        <v>181</v>
      </c>
      <c r="CD157" s="7">
        <v>2860453.46</v>
      </c>
      <c r="CE157" s="7">
        <v>8710587.3300000001</v>
      </c>
      <c r="CF157" s="7">
        <v>12945166.879999999</v>
      </c>
      <c r="CG157" s="7">
        <v>14983748.119999999</v>
      </c>
      <c r="CH157" s="7">
        <v>16072045.189999999</v>
      </c>
      <c r="CI157" s="7">
        <v>16771974.199999999</v>
      </c>
      <c r="CJ157" s="7">
        <v>17046600.09</v>
      </c>
      <c r="CK157" s="7">
        <v>17379978.77</v>
      </c>
      <c r="CL157" s="7">
        <v>17680203.43</v>
      </c>
      <c r="CM157" s="7">
        <v>17750273.919999998</v>
      </c>
      <c r="CN157" s="7">
        <v>17802495.469999999</v>
      </c>
      <c r="CO157" s="7">
        <v>17855004.43</v>
      </c>
      <c r="CP157" s="7">
        <v>17873635.43</v>
      </c>
      <c r="CQ157" s="7">
        <v>17875792.91</v>
      </c>
      <c r="CR157" s="7">
        <v>17856106.84</v>
      </c>
      <c r="CS157" s="7">
        <v>17846576.510000002</v>
      </c>
      <c r="CT157" s="7">
        <v>17859798.41</v>
      </c>
      <c r="CU157" s="7">
        <v>17877343.399999999</v>
      </c>
      <c r="CV157" s="7">
        <v>17888228.25</v>
      </c>
      <c r="CW157" s="39" t="s">
        <v>181</v>
      </c>
      <c r="CX157" s="39" t="s">
        <v>181</v>
      </c>
      <c r="CY157" s="39" t="s">
        <v>181</v>
      </c>
      <c r="CZ157" s="39" t="s">
        <v>181</v>
      </c>
      <c r="DA157" s="39" t="s">
        <v>181</v>
      </c>
      <c r="DB157" s="39" t="s">
        <v>181</v>
      </c>
      <c r="DC157" s="39" t="s">
        <v>181</v>
      </c>
      <c r="DD157" s="39" t="s">
        <v>181</v>
      </c>
      <c r="DE157" s="39" t="s">
        <v>181</v>
      </c>
      <c r="DF157" s="39" t="s">
        <v>181</v>
      </c>
      <c r="DG157" s="39" t="s">
        <v>181</v>
      </c>
      <c r="DH157" s="39" t="s">
        <v>181</v>
      </c>
      <c r="DI157" s="39" t="s">
        <v>181</v>
      </c>
      <c r="DJ157" s="39" t="s">
        <v>181</v>
      </c>
      <c r="DK157" s="39" t="s">
        <v>181</v>
      </c>
      <c r="DL157" s="39" t="s">
        <v>181</v>
      </c>
      <c r="DM157" s="39" t="s">
        <v>181</v>
      </c>
      <c r="DN157" s="39" t="s">
        <v>181</v>
      </c>
      <c r="DO157" s="39" t="s">
        <v>181</v>
      </c>
      <c r="DP157" s="39" t="s">
        <v>181</v>
      </c>
      <c r="DQ157" s="39" t="s">
        <v>181</v>
      </c>
      <c r="DR157" s="7">
        <v>2045166.3</v>
      </c>
      <c r="DS157" s="7">
        <v>6978796.3599999994</v>
      </c>
      <c r="DT157" s="7">
        <v>13225076.300000001</v>
      </c>
      <c r="DU157" s="7">
        <v>21735102.670000002</v>
      </c>
      <c r="DV157" s="7">
        <v>28484996.210000001</v>
      </c>
      <c r="DW157" s="7">
        <v>32704292.370000001</v>
      </c>
      <c r="DX157" s="7">
        <v>36048280.660000004</v>
      </c>
      <c r="DY157" s="7">
        <v>40380558.030000001</v>
      </c>
      <c r="DZ157" s="7">
        <v>43705530.850000001</v>
      </c>
      <c r="EA157" s="7">
        <v>44646503.719999999</v>
      </c>
      <c r="EB157" s="7">
        <v>47026967.699999996</v>
      </c>
      <c r="EC157" s="7">
        <v>48236006.289999999</v>
      </c>
      <c r="ED157" s="7">
        <v>49008831.990000002</v>
      </c>
      <c r="EE157" s="7">
        <v>49721025.620000005</v>
      </c>
      <c r="EF157" s="7">
        <v>51225694.840000004</v>
      </c>
      <c r="EG157" s="7">
        <v>51899005.780000001</v>
      </c>
      <c r="EH157" s="7">
        <v>52275398.700000003</v>
      </c>
      <c r="EI157" s="7">
        <v>52684668.580000006</v>
      </c>
      <c r="EJ157" s="7">
        <v>53504364.880000003</v>
      </c>
      <c r="EK157" s="39" t="s">
        <v>181</v>
      </c>
      <c r="EL157" s="39" t="s">
        <v>181</v>
      </c>
      <c r="EM157" s="39" t="s">
        <v>181</v>
      </c>
      <c r="EN157" s="39" t="s">
        <v>181</v>
      </c>
      <c r="EO157" s="39" t="s">
        <v>181</v>
      </c>
      <c r="EP157" s="39" t="s">
        <v>181</v>
      </c>
      <c r="EQ157" s="39" t="s">
        <v>181</v>
      </c>
      <c r="ER157" s="39" t="s">
        <v>181</v>
      </c>
      <c r="ES157" s="39" t="s">
        <v>181</v>
      </c>
      <c r="ET157" s="39" t="s">
        <v>181</v>
      </c>
      <c r="EU157" s="39" t="s">
        <v>181</v>
      </c>
      <c r="EV157" s="39" t="s">
        <v>181</v>
      </c>
      <c r="EW157" s="39" t="s">
        <v>181</v>
      </c>
      <c r="EX157" s="39" t="s">
        <v>181</v>
      </c>
      <c r="EY157" s="39" t="s">
        <v>181</v>
      </c>
      <c r="EZ157" s="39" t="s">
        <v>181</v>
      </c>
      <c r="FA157" s="39" t="s">
        <v>181</v>
      </c>
      <c r="FB157" s="39" t="s">
        <v>181</v>
      </c>
      <c r="FC157" s="39" t="s">
        <v>181</v>
      </c>
      <c r="FD157" s="39" t="s">
        <v>181</v>
      </c>
      <c r="FE157" s="39" t="s">
        <v>181</v>
      </c>
      <c r="FF157" s="7">
        <v>37096191.960000001</v>
      </c>
      <c r="FG157" s="7">
        <v>54245049.18</v>
      </c>
      <c r="FH157" s="7">
        <v>55624471.039999999</v>
      </c>
      <c r="FI157" s="7">
        <v>55895209.149999999</v>
      </c>
      <c r="FJ157" s="7">
        <v>56163627.979999997</v>
      </c>
      <c r="FK157" s="7">
        <v>56543477.799999997</v>
      </c>
      <c r="FL157" s="7">
        <v>56540549.059999995</v>
      </c>
      <c r="FM157" s="7">
        <v>56554674.369999997</v>
      </c>
      <c r="FN157" s="7">
        <v>56666371.919999994</v>
      </c>
      <c r="FO157" s="7">
        <v>56714580.449999996</v>
      </c>
      <c r="FP157" s="7">
        <v>56717854.539999999</v>
      </c>
      <c r="FQ157" s="7">
        <v>56775094.130000003</v>
      </c>
      <c r="FR157" s="7">
        <v>56902612.620000005</v>
      </c>
      <c r="FS157" s="7">
        <v>56902085.680000007</v>
      </c>
      <c r="FT157" s="7">
        <v>56907945.640000008</v>
      </c>
      <c r="FU157" s="7">
        <v>56917229.70000001</v>
      </c>
      <c r="FV157" s="7">
        <v>56902168.49000001</v>
      </c>
      <c r="FW157" s="7">
        <v>56897967.820000008</v>
      </c>
      <c r="FX157" s="7">
        <v>56894165.410000011</v>
      </c>
      <c r="FY157" s="39" t="s">
        <v>181</v>
      </c>
      <c r="FZ157" s="39" t="s">
        <v>181</v>
      </c>
      <c r="GA157" s="39" t="s">
        <v>181</v>
      </c>
      <c r="GB157" s="39" t="s">
        <v>181</v>
      </c>
      <c r="GC157" s="39" t="s">
        <v>181</v>
      </c>
      <c r="GD157" s="39" t="s">
        <v>181</v>
      </c>
      <c r="GE157" s="39" t="s">
        <v>181</v>
      </c>
      <c r="GF157" s="39" t="s">
        <v>181</v>
      </c>
      <c r="GG157" s="39" t="s">
        <v>181</v>
      </c>
      <c r="GH157" s="39" t="s">
        <v>181</v>
      </c>
      <c r="GI157" s="39" t="s">
        <v>181</v>
      </c>
      <c r="GJ157" s="39" t="s">
        <v>181</v>
      </c>
      <c r="GK157" s="39" t="s">
        <v>181</v>
      </c>
      <c r="GL157" s="39" t="s">
        <v>181</v>
      </c>
      <c r="GM157" s="39" t="s">
        <v>181</v>
      </c>
      <c r="GN157" s="39" t="s">
        <v>181</v>
      </c>
      <c r="GO157" s="39" t="s">
        <v>181</v>
      </c>
      <c r="GP157" s="39" t="s">
        <v>181</v>
      </c>
      <c r="GQ157" s="39" t="s">
        <v>181</v>
      </c>
      <c r="GR157" s="39" t="s">
        <v>181</v>
      </c>
      <c r="GS157" s="39" t="s">
        <v>181</v>
      </c>
    </row>
    <row r="158" spans="1:201" ht="15" customHeight="1" x14ac:dyDescent="0.25">
      <c r="A158" s="11">
        <f>$A$58</f>
        <v>20174</v>
      </c>
      <c r="B158" s="7">
        <v>2259461.9500000002</v>
      </c>
      <c r="C158" s="7">
        <v>11253578.789999999</v>
      </c>
      <c r="D158" s="7">
        <v>30396032.949999999</v>
      </c>
      <c r="E158" s="7">
        <v>49384934.289999999</v>
      </c>
      <c r="F158" s="7">
        <v>65941655.399999999</v>
      </c>
      <c r="G158" s="7">
        <v>78694277.75</v>
      </c>
      <c r="H158" s="7">
        <v>89390848.460000008</v>
      </c>
      <c r="I158" s="7">
        <v>100559862.68000001</v>
      </c>
      <c r="J158" s="7">
        <v>111554176.04000001</v>
      </c>
      <c r="K158" s="7">
        <v>118682248.13000001</v>
      </c>
      <c r="L158" s="7">
        <v>123300758.88000001</v>
      </c>
      <c r="M158" s="7">
        <v>126522946.57000001</v>
      </c>
      <c r="N158" s="7">
        <v>130339635.78</v>
      </c>
      <c r="O158" s="7">
        <v>134493583.83000001</v>
      </c>
      <c r="P158" s="7">
        <v>138137181.43000001</v>
      </c>
      <c r="Q158" s="7">
        <v>141695099.24000001</v>
      </c>
      <c r="R158" s="7">
        <v>146226078.96000001</v>
      </c>
      <c r="S158" s="7">
        <v>150454570.59999999</v>
      </c>
      <c r="T158" s="39" t="s">
        <v>181</v>
      </c>
      <c r="U158" s="39" t="s">
        <v>181</v>
      </c>
      <c r="V158" s="39" t="s">
        <v>181</v>
      </c>
      <c r="W158" s="39" t="s">
        <v>181</v>
      </c>
      <c r="X158" s="39" t="s">
        <v>181</v>
      </c>
      <c r="Y158" s="39" t="s">
        <v>181</v>
      </c>
      <c r="Z158" s="39" t="s">
        <v>181</v>
      </c>
      <c r="AA158" s="39" t="s">
        <v>181</v>
      </c>
      <c r="AB158" s="39" t="s">
        <v>181</v>
      </c>
      <c r="AC158" s="39" t="s">
        <v>181</v>
      </c>
      <c r="AD158" s="39" t="s">
        <v>181</v>
      </c>
      <c r="AE158" s="39" t="s">
        <v>181</v>
      </c>
      <c r="AF158" s="39" t="s">
        <v>181</v>
      </c>
      <c r="AG158" s="39" t="s">
        <v>181</v>
      </c>
      <c r="AH158" s="39" t="s">
        <v>181</v>
      </c>
      <c r="AI158" s="39" t="s">
        <v>181</v>
      </c>
      <c r="AJ158" s="39" t="s">
        <v>181</v>
      </c>
      <c r="AK158" s="39" t="s">
        <v>181</v>
      </c>
      <c r="AL158" s="39" t="s">
        <v>181</v>
      </c>
      <c r="AM158" s="39" t="s">
        <v>181</v>
      </c>
      <c r="AN158" s="39" t="s">
        <v>181</v>
      </c>
      <c r="AO158" s="39" t="s">
        <v>181</v>
      </c>
      <c r="AP158" s="7">
        <v>63837433.780000001</v>
      </c>
      <c r="AQ158" s="7">
        <v>130149980.09</v>
      </c>
      <c r="AR158" s="7">
        <v>146483181.72</v>
      </c>
      <c r="AS158" s="7">
        <v>152596016.74000001</v>
      </c>
      <c r="AT158" s="7">
        <v>155315477.95000002</v>
      </c>
      <c r="AU158" s="7">
        <v>156867477.01000002</v>
      </c>
      <c r="AV158" s="7">
        <v>157562260.93000001</v>
      </c>
      <c r="AW158" s="7">
        <v>158158509.09</v>
      </c>
      <c r="AX158" s="7">
        <v>158614056.56999999</v>
      </c>
      <c r="AY158" s="7">
        <v>158832033.25</v>
      </c>
      <c r="AZ158" s="7">
        <v>158969269.34999999</v>
      </c>
      <c r="BA158" s="7">
        <v>159296428.78999999</v>
      </c>
      <c r="BB158" s="7">
        <v>159564374.98999998</v>
      </c>
      <c r="BC158" s="7">
        <v>159573269.84999999</v>
      </c>
      <c r="BD158" s="7">
        <v>159586772.07999998</v>
      </c>
      <c r="BE158" s="7">
        <v>159589195.63999999</v>
      </c>
      <c r="BF158" s="7">
        <v>159687679.94999999</v>
      </c>
      <c r="BG158" s="7">
        <v>159717254.61999997</v>
      </c>
      <c r="BH158" s="39" t="s">
        <v>181</v>
      </c>
      <c r="BI158" s="39" t="s">
        <v>181</v>
      </c>
      <c r="BJ158" s="39" t="s">
        <v>181</v>
      </c>
      <c r="BK158" s="39" t="s">
        <v>181</v>
      </c>
      <c r="BL158" s="39" t="s">
        <v>181</v>
      </c>
      <c r="BM158" s="39" t="s">
        <v>181</v>
      </c>
      <c r="BN158" s="39" t="s">
        <v>181</v>
      </c>
      <c r="BO158" s="39" t="s">
        <v>181</v>
      </c>
      <c r="BP158" s="39" t="s">
        <v>181</v>
      </c>
      <c r="BQ158" s="39" t="s">
        <v>181</v>
      </c>
      <c r="BR158" s="39" t="s">
        <v>181</v>
      </c>
      <c r="BS158" s="39" t="s">
        <v>181</v>
      </c>
      <c r="BT158" s="39" t="s">
        <v>181</v>
      </c>
      <c r="BU158" s="39" t="s">
        <v>181</v>
      </c>
      <c r="BV158" s="39" t="s">
        <v>181</v>
      </c>
      <c r="BW158" s="39" t="s">
        <v>181</v>
      </c>
      <c r="BX158" s="39" t="s">
        <v>181</v>
      </c>
      <c r="BY158" s="39" t="s">
        <v>181</v>
      </c>
      <c r="BZ158" s="39" t="s">
        <v>181</v>
      </c>
      <c r="CA158" s="39" t="s">
        <v>181</v>
      </c>
      <c r="CB158" s="39" t="s">
        <v>181</v>
      </c>
      <c r="CC158" s="39" t="s">
        <v>181</v>
      </c>
      <c r="CD158" s="7">
        <v>2390176.0299999998</v>
      </c>
      <c r="CE158" s="7">
        <v>8979912.4499999993</v>
      </c>
      <c r="CF158" s="7">
        <v>13215336.41</v>
      </c>
      <c r="CG158" s="7">
        <v>15669445.93</v>
      </c>
      <c r="CH158" s="7">
        <v>17065086.190000001</v>
      </c>
      <c r="CI158" s="7">
        <v>17728383.710000001</v>
      </c>
      <c r="CJ158" s="7">
        <v>18246327.050000001</v>
      </c>
      <c r="CK158" s="7">
        <v>18582967.73</v>
      </c>
      <c r="CL158" s="7">
        <v>18942035.150000002</v>
      </c>
      <c r="CM158" s="7">
        <v>18953541.760000002</v>
      </c>
      <c r="CN158" s="7">
        <v>19037908.73</v>
      </c>
      <c r="CO158" s="7">
        <v>19090227.5</v>
      </c>
      <c r="CP158" s="7">
        <v>19133362.899999999</v>
      </c>
      <c r="CQ158" s="7">
        <v>19140264.199999999</v>
      </c>
      <c r="CR158" s="7">
        <v>19161205.809999999</v>
      </c>
      <c r="CS158" s="7">
        <v>19204058.789999999</v>
      </c>
      <c r="CT158" s="7">
        <v>19222849.789999999</v>
      </c>
      <c r="CU158" s="7">
        <v>19231353.289999999</v>
      </c>
      <c r="CV158" s="39" t="s">
        <v>181</v>
      </c>
      <c r="CW158" s="39" t="s">
        <v>181</v>
      </c>
      <c r="CX158" s="39" t="s">
        <v>181</v>
      </c>
      <c r="CY158" s="39" t="s">
        <v>181</v>
      </c>
      <c r="CZ158" s="39" t="s">
        <v>181</v>
      </c>
      <c r="DA158" s="39" t="s">
        <v>181</v>
      </c>
      <c r="DB158" s="39" t="s">
        <v>181</v>
      </c>
      <c r="DC158" s="39" t="s">
        <v>181</v>
      </c>
      <c r="DD158" s="39" t="s">
        <v>181</v>
      </c>
      <c r="DE158" s="39" t="s">
        <v>181</v>
      </c>
      <c r="DF158" s="39" t="s">
        <v>181</v>
      </c>
      <c r="DG158" s="39" t="s">
        <v>181</v>
      </c>
      <c r="DH158" s="39" t="s">
        <v>181</v>
      </c>
      <c r="DI158" s="39" t="s">
        <v>181</v>
      </c>
      <c r="DJ158" s="39" t="s">
        <v>181</v>
      </c>
      <c r="DK158" s="39" t="s">
        <v>181</v>
      </c>
      <c r="DL158" s="39" t="s">
        <v>181</v>
      </c>
      <c r="DM158" s="39" t="s">
        <v>181</v>
      </c>
      <c r="DN158" s="39" t="s">
        <v>181</v>
      </c>
      <c r="DO158" s="39" t="s">
        <v>181</v>
      </c>
      <c r="DP158" s="39" t="s">
        <v>181</v>
      </c>
      <c r="DQ158" s="39" t="s">
        <v>181</v>
      </c>
      <c r="DR158" s="7">
        <v>1844460.41</v>
      </c>
      <c r="DS158" s="7">
        <v>6419936.0300000003</v>
      </c>
      <c r="DT158" s="7">
        <v>13264172.510000002</v>
      </c>
      <c r="DU158" s="7">
        <v>20900241.770000003</v>
      </c>
      <c r="DV158" s="7">
        <v>27621102.240000002</v>
      </c>
      <c r="DW158" s="7">
        <v>32440865.100000001</v>
      </c>
      <c r="DX158" s="7">
        <v>35999860.910000004</v>
      </c>
      <c r="DY158" s="7">
        <v>39477988.990000002</v>
      </c>
      <c r="DZ158" s="7">
        <v>42729805.32</v>
      </c>
      <c r="EA158" s="7">
        <v>44586817.369999997</v>
      </c>
      <c r="EB158" s="7">
        <v>45468468.009999998</v>
      </c>
      <c r="EC158" s="7">
        <v>46683674.759999998</v>
      </c>
      <c r="ED158" s="7">
        <v>47694216.019999996</v>
      </c>
      <c r="EE158" s="7">
        <v>48335844.909999996</v>
      </c>
      <c r="EF158" s="7">
        <v>49068683.419999994</v>
      </c>
      <c r="EG158" s="7">
        <v>49632921.999999993</v>
      </c>
      <c r="EH158" s="7">
        <v>50328790.50999999</v>
      </c>
      <c r="EI158" s="7">
        <v>50647852.609999992</v>
      </c>
      <c r="EJ158" s="39" t="s">
        <v>181</v>
      </c>
      <c r="EK158" s="39" t="s">
        <v>181</v>
      </c>
      <c r="EL158" s="39" t="s">
        <v>181</v>
      </c>
      <c r="EM158" s="39" t="s">
        <v>181</v>
      </c>
      <c r="EN158" s="39" t="s">
        <v>181</v>
      </c>
      <c r="EO158" s="39" t="s">
        <v>181</v>
      </c>
      <c r="EP158" s="39" t="s">
        <v>181</v>
      </c>
      <c r="EQ158" s="39" t="s">
        <v>181</v>
      </c>
      <c r="ER158" s="39" t="s">
        <v>181</v>
      </c>
      <c r="ES158" s="39" t="s">
        <v>181</v>
      </c>
      <c r="ET158" s="39" t="s">
        <v>181</v>
      </c>
      <c r="EU158" s="39" t="s">
        <v>181</v>
      </c>
      <c r="EV158" s="39" t="s">
        <v>181</v>
      </c>
      <c r="EW158" s="39" t="s">
        <v>181</v>
      </c>
      <c r="EX158" s="39" t="s">
        <v>181</v>
      </c>
      <c r="EY158" s="39" t="s">
        <v>181</v>
      </c>
      <c r="EZ158" s="39" t="s">
        <v>181</v>
      </c>
      <c r="FA158" s="39" t="s">
        <v>181</v>
      </c>
      <c r="FB158" s="39" t="s">
        <v>181</v>
      </c>
      <c r="FC158" s="39" t="s">
        <v>181</v>
      </c>
      <c r="FD158" s="39" t="s">
        <v>181</v>
      </c>
      <c r="FE158" s="39" t="s">
        <v>181</v>
      </c>
      <c r="FF158" s="7">
        <v>35819137.049999997</v>
      </c>
      <c r="FG158" s="7">
        <v>53112906.75</v>
      </c>
      <c r="FH158" s="7">
        <v>54483946.299999997</v>
      </c>
      <c r="FI158" s="7">
        <v>54789720.149999999</v>
      </c>
      <c r="FJ158" s="7">
        <v>55058603.509999998</v>
      </c>
      <c r="FK158" s="7">
        <v>55123939.589999996</v>
      </c>
      <c r="FL158" s="7">
        <v>55224775.719999999</v>
      </c>
      <c r="FM158" s="7">
        <v>55335758.920000002</v>
      </c>
      <c r="FN158" s="7">
        <v>55399510.969999999</v>
      </c>
      <c r="FO158" s="7">
        <v>55417072.859999999</v>
      </c>
      <c r="FP158" s="7">
        <v>55323740.240000002</v>
      </c>
      <c r="FQ158" s="7">
        <v>55281102.620000005</v>
      </c>
      <c r="FR158" s="7">
        <v>55237334.450000003</v>
      </c>
      <c r="FS158" s="7">
        <v>55272014.050000004</v>
      </c>
      <c r="FT158" s="7">
        <v>55301459.010000005</v>
      </c>
      <c r="FU158" s="7">
        <v>55200690.740000002</v>
      </c>
      <c r="FV158" s="7">
        <v>55206545.560000002</v>
      </c>
      <c r="FW158" s="7">
        <v>55217513.93</v>
      </c>
      <c r="FX158" s="39" t="s">
        <v>181</v>
      </c>
      <c r="FY158" s="39" t="s">
        <v>181</v>
      </c>
      <c r="FZ158" s="39" t="s">
        <v>181</v>
      </c>
      <c r="GA158" s="39" t="s">
        <v>181</v>
      </c>
      <c r="GB158" s="39" t="s">
        <v>181</v>
      </c>
      <c r="GC158" s="39" t="s">
        <v>181</v>
      </c>
      <c r="GD158" s="39" t="s">
        <v>181</v>
      </c>
      <c r="GE158" s="39" t="s">
        <v>181</v>
      </c>
      <c r="GF158" s="39" t="s">
        <v>181</v>
      </c>
      <c r="GG158" s="39" t="s">
        <v>181</v>
      </c>
      <c r="GH158" s="39" t="s">
        <v>181</v>
      </c>
      <c r="GI158" s="39" t="s">
        <v>181</v>
      </c>
      <c r="GJ158" s="39" t="s">
        <v>181</v>
      </c>
      <c r="GK158" s="39" t="s">
        <v>181</v>
      </c>
      <c r="GL158" s="39" t="s">
        <v>181</v>
      </c>
      <c r="GM158" s="39" t="s">
        <v>181</v>
      </c>
      <c r="GN158" s="39" t="s">
        <v>181</v>
      </c>
      <c r="GO158" s="39" t="s">
        <v>181</v>
      </c>
      <c r="GP158" s="39" t="s">
        <v>181</v>
      </c>
      <c r="GQ158" s="39" t="s">
        <v>181</v>
      </c>
      <c r="GR158" s="39" t="s">
        <v>181</v>
      </c>
      <c r="GS158" s="39" t="s">
        <v>181</v>
      </c>
    </row>
    <row r="159" spans="1:201" ht="15" customHeight="1" x14ac:dyDescent="0.25">
      <c r="A159" s="11">
        <f>$A$59</f>
        <v>20181</v>
      </c>
      <c r="B159" s="7">
        <v>2317673.61</v>
      </c>
      <c r="C159" s="7">
        <v>9931101.1600000001</v>
      </c>
      <c r="D159" s="7">
        <v>24902366.600000001</v>
      </c>
      <c r="E159" s="7">
        <v>42685901.109999999</v>
      </c>
      <c r="F159" s="7">
        <v>57050077.170000002</v>
      </c>
      <c r="G159" s="7">
        <v>69882262.900000006</v>
      </c>
      <c r="H159" s="7">
        <v>82299003.640000001</v>
      </c>
      <c r="I159" s="7">
        <v>92942914.920000002</v>
      </c>
      <c r="J159" s="7">
        <v>104016585.53</v>
      </c>
      <c r="K159" s="7">
        <v>108537842.34999999</v>
      </c>
      <c r="L159" s="7">
        <v>113755504.83</v>
      </c>
      <c r="M159" s="7">
        <v>119745361.97</v>
      </c>
      <c r="N159" s="7">
        <v>123423979.53999999</v>
      </c>
      <c r="O159" s="7">
        <v>128466032.08999999</v>
      </c>
      <c r="P159" s="7">
        <v>135502639.47999999</v>
      </c>
      <c r="Q159" s="7">
        <v>139358568.47999999</v>
      </c>
      <c r="R159" s="7">
        <v>143821215.45999998</v>
      </c>
      <c r="S159" s="39" t="s">
        <v>181</v>
      </c>
      <c r="T159" s="39" t="s">
        <v>181</v>
      </c>
      <c r="U159" s="39" t="s">
        <v>181</v>
      </c>
      <c r="V159" s="39" t="s">
        <v>181</v>
      </c>
      <c r="W159" s="39" t="s">
        <v>181</v>
      </c>
      <c r="X159" s="39" t="s">
        <v>181</v>
      </c>
      <c r="Y159" s="39" t="s">
        <v>181</v>
      </c>
      <c r="Z159" s="39" t="s">
        <v>181</v>
      </c>
      <c r="AA159" s="39" t="s">
        <v>181</v>
      </c>
      <c r="AB159" s="39" t="s">
        <v>181</v>
      </c>
      <c r="AC159" s="39" t="s">
        <v>181</v>
      </c>
      <c r="AD159" s="39" t="s">
        <v>181</v>
      </c>
      <c r="AE159" s="39" t="s">
        <v>181</v>
      </c>
      <c r="AF159" s="39" t="s">
        <v>181</v>
      </c>
      <c r="AG159" s="39" t="s">
        <v>181</v>
      </c>
      <c r="AH159" s="39" t="s">
        <v>181</v>
      </c>
      <c r="AI159" s="39" t="s">
        <v>181</v>
      </c>
      <c r="AJ159" s="39" t="s">
        <v>181</v>
      </c>
      <c r="AK159" s="39" t="s">
        <v>181</v>
      </c>
      <c r="AL159" s="39" t="s">
        <v>181</v>
      </c>
      <c r="AM159" s="39" t="s">
        <v>181</v>
      </c>
      <c r="AN159" s="39" t="s">
        <v>181</v>
      </c>
      <c r="AO159" s="39" t="s">
        <v>181</v>
      </c>
      <c r="AP159" s="7">
        <v>60968880</v>
      </c>
      <c r="AQ159" s="7">
        <v>115936854.28999999</v>
      </c>
      <c r="AR159" s="7">
        <v>131152368.57999998</v>
      </c>
      <c r="AS159" s="7">
        <v>136995585.13</v>
      </c>
      <c r="AT159" s="7">
        <v>139217765.97</v>
      </c>
      <c r="AU159" s="7">
        <v>140400401.59999999</v>
      </c>
      <c r="AV159" s="7">
        <v>141171868.60999998</v>
      </c>
      <c r="AW159" s="7">
        <v>141863289.17999998</v>
      </c>
      <c r="AX159" s="7">
        <v>142155216.18999997</v>
      </c>
      <c r="AY159" s="7">
        <v>142373387.93999997</v>
      </c>
      <c r="AZ159" s="7">
        <v>142483847.52999997</v>
      </c>
      <c r="BA159" s="7">
        <v>142640342.19999996</v>
      </c>
      <c r="BB159" s="7">
        <v>142879929.85999995</v>
      </c>
      <c r="BC159" s="7">
        <v>142964728.02999994</v>
      </c>
      <c r="BD159" s="7">
        <v>143073596.74999994</v>
      </c>
      <c r="BE159" s="7">
        <v>143142527.73999995</v>
      </c>
      <c r="BF159" s="7">
        <v>143241556.89999995</v>
      </c>
      <c r="BG159" s="39" t="s">
        <v>181</v>
      </c>
      <c r="BH159" s="39" t="s">
        <v>181</v>
      </c>
      <c r="BI159" s="39" t="s">
        <v>181</v>
      </c>
      <c r="BJ159" s="39" t="s">
        <v>181</v>
      </c>
      <c r="BK159" s="39" t="s">
        <v>181</v>
      </c>
      <c r="BL159" s="39" t="s">
        <v>181</v>
      </c>
      <c r="BM159" s="39" t="s">
        <v>181</v>
      </c>
      <c r="BN159" s="39" t="s">
        <v>181</v>
      </c>
      <c r="BO159" s="39" t="s">
        <v>181</v>
      </c>
      <c r="BP159" s="39" t="s">
        <v>181</v>
      </c>
      <c r="BQ159" s="39" t="s">
        <v>181</v>
      </c>
      <c r="BR159" s="39" t="s">
        <v>181</v>
      </c>
      <c r="BS159" s="39" t="s">
        <v>181</v>
      </c>
      <c r="BT159" s="39" t="s">
        <v>181</v>
      </c>
      <c r="BU159" s="39" t="s">
        <v>181</v>
      </c>
      <c r="BV159" s="39" t="s">
        <v>181</v>
      </c>
      <c r="BW159" s="39" t="s">
        <v>181</v>
      </c>
      <c r="BX159" s="39" t="s">
        <v>181</v>
      </c>
      <c r="BY159" s="39" t="s">
        <v>181</v>
      </c>
      <c r="BZ159" s="39" t="s">
        <v>181</v>
      </c>
      <c r="CA159" s="39" t="s">
        <v>181</v>
      </c>
      <c r="CB159" s="39" t="s">
        <v>181</v>
      </c>
      <c r="CC159" s="39" t="s">
        <v>181</v>
      </c>
      <c r="CD159" s="7">
        <v>2483224.7400000002</v>
      </c>
      <c r="CE159" s="7">
        <v>7442953.3700000001</v>
      </c>
      <c r="CF159" s="7">
        <v>11270103.01</v>
      </c>
      <c r="CG159" s="7">
        <v>13258896.310000001</v>
      </c>
      <c r="CH159" s="7">
        <v>14381592.860000001</v>
      </c>
      <c r="CI159" s="7">
        <v>15250442.340000002</v>
      </c>
      <c r="CJ159" s="7">
        <v>15787429.770000001</v>
      </c>
      <c r="CK159" s="7">
        <v>16045764.120000001</v>
      </c>
      <c r="CL159" s="7">
        <v>16423419.510000002</v>
      </c>
      <c r="CM159" s="7">
        <v>16681075.760000002</v>
      </c>
      <c r="CN159" s="7">
        <v>16784237.310000002</v>
      </c>
      <c r="CO159" s="7">
        <v>16848571.910000004</v>
      </c>
      <c r="CP159" s="7">
        <v>16905611.330000006</v>
      </c>
      <c r="CQ159" s="7">
        <v>16937639.300000004</v>
      </c>
      <c r="CR159" s="7">
        <v>16943763.530000005</v>
      </c>
      <c r="CS159" s="7">
        <v>16968405.910000004</v>
      </c>
      <c r="CT159" s="7">
        <v>16970312.960000005</v>
      </c>
      <c r="CU159" s="39" t="s">
        <v>181</v>
      </c>
      <c r="CV159" s="39" t="s">
        <v>181</v>
      </c>
      <c r="CW159" s="39" t="s">
        <v>181</v>
      </c>
      <c r="CX159" s="39" t="s">
        <v>181</v>
      </c>
      <c r="CY159" s="39" t="s">
        <v>181</v>
      </c>
      <c r="CZ159" s="39" t="s">
        <v>181</v>
      </c>
      <c r="DA159" s="39" t="s">
        <v>181</v>
      </c>
      <c r="DB159" s="39" t="s">
        <v>181</v>
      </c>
      <c r="DC159" s="39" t="s">
        <v>181</v>
      </c>
      <c r="DD159" s="39" t="s">
        <v>181</v>
      </c>
      <c r="DE159" s="39" t="s">
        <v>181</v>
      </c>
      <c r="DF159" s="39" t="s">
        <v>181</v>
      </c>
      <c r="DG159" s="39" t="s">
        <v>181</v>
      </c>
      <c r="DH159" s="39" t="s">
        <v>181</v>
      </c>
      <c r="DI159" s="39" t="s">
        <v>181</v>
      </c>
      <c r="DJ159" s="39" t="s">
        <v>181</v>
      </c>
      <c r="DK159" s="39" t="s">
        <v>181</v>
      </c>
      <c r="DL159" s="39" t="s">
        <v>181</v>
      </c>
      <c r="DM159" s="39" t="s">
        <v>181</v>
      </c>
      <c r="DN159" s="39" t="s">
        <v>181</v>
      </c>
      <c r="DO159" s="39" t="s">
        <v>181</v>
      </c>
      <c r="DP159" s="39" t="s">
        <v>181</v>
      </c>
      <c r="DQ159" s="39" t="s">
        <v>181</v>
      </c>
      <c r="DR159" s="7">
        <v>2101126.09</v>
      </c>
      <c r="DS159" s="7">
        <v>6460656.2599999998</v>
      </c>
      <c r="DT159" s="7">
        <v>13051525.469999999</v>
      </c>
      <c r="DU159" s="7">
        <v>20794077.16</v>
      </c>
      <c r="DV159" s="7">
        <v>26380087.609999999</v>
      </c>
      <c r="DW159" s="7">
        <v>30925344.52</v>
      </c>
      <c r="DX159" s="7">
        <v>34279472.039999999</v>
      </c>
      <c r="DY159" s="7">
        <v>37056761.810000002</v>
      </c>
      <c r="DZ159" s="7">
        <v>40668311.289999999</v>
      </c>
      <c r="EA159" s="7">
        <v>42619683.339999996</v>
      </c>
      <c r="EB159" s="7">
        <v>43749181.269999996</v>
      </c>
      <c r="EC159" s="7">
        <v>45456771.699999996</v>
      </c>
      <c r="ED159" s="7">
        <v>46690403.089999996</v>
      </c>
      <c r="EE159" s="7">
        <v>47585173.209999993</v>
      </c>
      <c r="EF159" s="7">
        <v>48405890.769999996</v>
      </c>
      <c r="EG159" s="7">
        <v>49446014.899999999</v>
      </c>
      <c r="EH159" s="7">
        <v>49935500.75</v>
      </c>
      <c r="EI159" s="39" t="s">
        <v>181</v>
      </c>
      <c r="EJ159" s="39" t="s">
        <v>181</v>
      </c>
      <c r="EK159" s="39" t="s">
        <v>181</v>
      </c>
      <c r="EL159" s="39" t="s">
        <v>181</v>
      </c>
      <c r="EM159" s="39" t="s">
        <v>181</v>
      </c>
      <c r="EN159" s="39" t="s">
        <v>181</v>
      </c>
      <c r="EO159" s="39" t="s">
        <v>181</v>
      </c>
      <c r="EP159" s="39" t="s">
        <v>181</v>
      </c>
      <c r="EQ159" s="39" t="s">
        <v>181</v>
      </c>
      <c r="ER159" s="39" t="s">
        <v>181</v>
      </c>
      <c r="ES159" s="39" t="s">
        <v>181</v>
      </c>
      <c r="ET159" s="39" t="s">
        <v>181</v>
      </c>
      <c r="EU159" s="39" t="s">
        <v>181</v>
      </c>
      <c r="EV159" s="39" t="s">
        <v>181</v>
      </c>
      <c r="EW159" s="39" t="s">
        <v>181</v>
      </c>
      <c r="EX159" s="39" t="s">
        <v>181</v>
      </c>
      <c r="EY159" s="39" t="s">
        <v>181</v>
      </c>
      <c r="EZ159" s="39" t="s">
        <v>181</v>
      </c>
      <c r="FA159" s="39" t="s">
        <v>181</v>
      </c>
      <c r="FB159" s="39" t="s">
        <v>181</v>
      </c>
      <c r="FC159" s="39" t="s">
        <v>181</v>
      </c>
      <c r="FD159" s="39" t="s">
        <v>181</v>
      </c>
      <c r="FE159" s="39" t="s">
        <v>181</v>
      </c>
      <c r="FF159" s="7">
        <v>35617139.740000002</v>
      </c>
      <c r="FG159" s="7">
        <v>50793097.600000001</v>
      </c>
      <c r="FH159" s="7">
        <v>52054562.539999999</v>
      </c>
      <c r="FI159" s="7">
        <v>52570792.049999997</v>
      </c>
      <c r="FJ159" s="7">
        <v>52778266.669999994</v>
      </c>
      <c r="FK159" s="7">
        <v>52950957.259999998</v>
      </c>
      <c r="FL159" s="7">
        <v>53108294.469999999</v>
      </c>
      <c r="FM159" s="7">
        <v>53111722.329999998</v>
      </c>
      <c r="FN159" s="7">
        <v>53124898</v>
      </c>
      <c r="FO159" s="7">
        <v>53161965.960000001</v>
      </c>
      <c r="FP159" s="7">
        <v>53163849.950000003</v>
      </c>
      <c r="FQ159" s="7">
        <v>53178021.43</v>
      </c>
      <c r="FR159" s="7">
        <v>53191055.310000002</v>
      </c>
      <c r="FS159" s="7">
        <v>53198195.270000003</v>
      </c>
      <c r="FT159" s="7">
        <v>53224431.920000002</v>
      </c>
      <c r="FU159" s="7">
        <v>53213234.899999999</v>
      </c>
      <c r="FV159" s="7">
        <v>53187925.5</v>
      </c>
      <c r="FW159" s="39" t="s">
        <v>181</v>
      </c>
      <c r="FX159" s="39" t="s">
        <v>181</v>
      </c>
      <c r="FY159" s="39" t="s">
        <v>181</v>
      </c>
      <c r="FZ159" s="39" t="s">
        <v>181</v>
      </c>
      <c r="GA159" s="39" t="s">
        <v>181</v>
      </c>
      <c r="GB159" s="39" t="s">
        <v>181</v>
      </c>
      <c r="GC159" s="39" t="s">
        <v>181</v>
      </c>
      <c r="GD159" s="39" t="s">
        <v>181</v>
      </c>
      <c r="GE159" s="39" t="s">
        <v>181</v>
      </c>
      <c r="GF159" s="39" t="s">
        <v>181</v>
      </c>
      <c r="GG159" s="39" t="s">
        <v>181</v>
      </c>
      <c r="GH159" s="39" t="s">
        <v>181</v>
      </c>
      <c r="GI159" s="39" t="s">
        <v>181</v>
      </c>
      <c r="GJ159" s="39" t="s">
        <v>181</v>
      </c>
      <c r="GK159" s="39" t="s">
        <v>181</v>
      </c>
      <c r="GL159" s="39" t="s">
        <v>181</v>
      </c>
      <c r="GM159" s="39" t="s">
        <v>181</v>
      </c>
      <c r="GN159" s="39" t="s">
        <v>181</v>
      </c>
      <c r="GO159" s="39" t="s">
        <v>181</v>
      </c>
      <c r="GP159" s="39" t="s">
        <v>181</v>
      </c>
      <c r="GQ159" s="39" t="s">
        <v>181</v>
      </c>
      <c r="GR159" s="39" t="s">
        <v>181</v>
      </c>
      <c r="GS159" s="39" t="s">
        <v>181</v>
      </c>
    </row>
    <row r="160" spans="1:201" ht="15" customHeight="1" x14ac:dyDescent="0.25">
      <c r="A160" s="11">
        <f>$A$60</f>
        <v>20182</v>
      </c>
      <c r="B160" s="7">
        <v>1996368.53</v>
      </c>
      <c r="C160" s="7">
        <v>8952168.2400000002</v>
      </c>
      <c r="D160" s="7">
        <v>24892210.210000001</v>
      </c>
      <c r="E160" s="7">
        <v>41371214.060000002</v>
      </c>
      <c r="F160" s="7">
        <v>57539942.210000001</v>
      </c>
      <c r="G160" s="7">
        <v>68499980.460000008</v>
      </c>
      <c r="H160" s="7">
        <v>76816922.120000005</v>
      </c>
      <c r="I160" s="7">
        <v>86269401.770000011</v>
      </c>
      <c r="J160" s="7">
        <v>98311366.580000013</v>
      </c>
      <c r="K160" s="7">
        <v>102449581.17000002</v>
      </c>
      <c r="L160" s="7">
        <v>107167874.22000001</v>
      </c>
      <c r="M160" s="7">
        <v>111393599.27000001</v>
      </c>
      <c r="N160" s="7">
        <v>116716946.42000002</v>
      </c>
      <c r="O160" s="7">
        <v>121667716.07000002</v>
      </c>
      <c r="P160" s="7">
        <v>126049691.84000002</v>
      </c>
      <c r="Q160" s="7">
        <v>129624642.71000002</v>
      </c>
      <c r="R160" s="39" t="s">
        <v>181</v>
      </c>
      <c r="S160" s="39" t="s">
        <v>181</v>
      </c>
      <c r="T160" s="39" t="s">
        <v>181</v>
      </c>
      <c r="U160" s="39" t="s">
        <v>181</v>
      </c>
      <c r="V160" s="39" t="s">
        <v>181</v>
      </c>
      <c r="W160" s="39" t="s">
        <v>181</v>
      </c>
      <c r="X160" s="39" t="s">
        <v>181</v>
      </c>
      <c r="Y160" s="39" t="s">
        <v>181</v>
      </c>
      <c r="Z160" s="39" t="s">
        <v>181</v>
      </c>
      <c r="AA160" s="39" t="s">
        <v>181</v>
      </c>
      <c r="AB160" s="39" t="s">
        <v>181</v>
      </c>
      <c r="AC160" s="39" t="s">
        <v>181</v>
      </c>
      <c r="AD160" s="39" t="s">
        <v>181</v>
      </c>
      <c r="AE160" s="39" t="s">
        <v>181</v>
      </c>
      <c r="AF160" s="39" t="s">
        <v>181</v>
      </c>
      <c r="AG160" s="39" t="s">
        <v>181</v>
      </c>
      <c r="AH160" s="39" t="s">
        <v>181</v>
      </c>
      <c r="AI160" s="39" t="s">
        <v>181</v>
      </c>
      <c r="AJ160" s="39" t="s">
        <v>181</v>
      </c>
      <c r="AK160" s="39" t="s">
        <v>181</v>
      </c>
      <c r="AL160" s="39" t="s">
        <v>181</v>
      </c>
      <c r="AM160" s="39" t="s">
        <v>181</v>
      </c>
      <c r="AN160" s="39" t="s">
        <v>181</v>
      </c>
      <c r="AO160" s="39" t="s">
        <v>181</v>
      </c>
      <c r="AP160" s="7">
        <v>60126373.490000002</v>
      </c>
      <c r="AQ160" s="7">
        <v>113217641.78</v>
      </c>
      <c r="AR160" s="7">
        <v>129501576.25</v>
      </c>
      <c r="AS160" s="7">
        <v>135744035.63999999</v>
      </c>
      <c r="AT160" s="7">
        <v>138878670.42999998</v>
      </c>
      <c r="AU160" s="7">
        <v>140138185.32999998</v>
      </c>
      <c r="AV160" s="7">
        <v>140702818.61999997</v>
      </c>
      <c r="AW160" s="7">
        <v>141363976.64999998</v>
      </c>
      <c r="AX160" s="7">
        <v>141749579.42999998</v>
      </c>
      <c r="AY160" s="7">
        <v>141960714.84999996</v>
      </c>
      <c r="AZ160" s="7">
        <v>142100751.13999996</v>
      </c>
      <c r="BA160" s="7">
        <v>142275622.95999995</v>
      </c>
      <c r="BB160" s="7">
        <v>142368397.02999994</v>
      </c>
      <c r="BC160" s="7">
        <v>142426514.55999994</v>
      </c>
      <c r="BD160" s="7">
        <v>142464534.70999995</v>
      </c>
      <c r="BE160" s="7">
        <v>142528971.17999995</v>
      </c>
      <c r="BF160" s="39" t="s">
        <v>181</v>
      </c>
      <c r="BG160" s="39" t="s">
        <v>181</v>
      </c>
      <c r="BH160" s="39" t="s">
        <v>181</v>
      </c>
      <c r="BI160" s="39" t="s">
        <v>181</v>
      </c>
      <c r="BJ160" s="39" t="s">
        <v>181</v>
      </c>
      <c r="BK160" s="39" t="s">
        <v>181</v>
      </c>
      <c r="BL160" s="39" t="s">
        <v>181</v>
      </c>
      <c r="BM160" s="39" t="s">
        <v>181</v>
      </c>
      <c r="BN160" s="39" t="s">
        <v>181</v>
      </c>
      <c r="BO160" s="39" t="s">
        <v>181</v>
      </c>
      <c r="BP160" s="39" t="s">
        <v>181</v>
      </c>
      <c r="BQ160" s="39" t="s">
        <v>181</v>
      </c>
      <c r="BR160" s="39" t="s">
        <v>181</v>
      </c>
      <c r="BS160" s="39" t="s">
        <v>181</v>
      </c>
      <c r="BT160" s="39" t="s">
        <v>181</v>
      </c>
      <c r="BU160" s="39" t="s">
        <v>181</v>
      </c>
      <c r="BV160" s="39" t="s">
        <v>181</v>
      </c>
      <c r="BW160" s="39" t="s">
        <v>181</v>
      </c>
      <c r="BX160" s="39" t="s">
        <v>181</v>
      </c>
      <c r="BY160" s="39" t="s">
        <v>181</v>
      </c>
      <c r="BZ160" s="39" t="s">
        <v>181</v>
      </c>
      <c r="CA160" s="39" t="s">
        <v>181</v>
      </c>
      <c r="CB160" s="39" t="s">
        <v>181</v>
      </c>
      <c r="CC160" s="39" t="s">
        <v>181</v>
      </c>
      <c r="CD160" s="7">
        <v>2238393.7799999998</v>
      </c>
      <c r="CE160" s="7">
        <v>7558343.8699999992</v>
      </c>
      <c r="CF160" s="7">
        <v>11570915.049999999</v>
      </c>
      <c r="CG160" s="7">
        <v>13888952.809999999</v>
      </c>
      <c r="CH160" s="7">
        <v>15156637.359999999</v>
      </c>
      <c r="CI160" s="7">
        <v>15921235.129999999</v>
      </c>
      <c r="CJ160" s="7">
        <v>16455021.819999998</v>
      </c>
      <c r="CK160" s="7">
        <v>16817623.799999997</v>
      </c>
      <c r="CL160" s="7">
        <v>17136868.429999996</v>
      </c>
      <c r="CM160" s="7">
        <v>17224955.149999995</v>
      </c>
      <c r="CN160" s="7">
        <v>17244492.409999996</v>
      </c>
      <c r="CO160" s="7">
        <v>17320106.449999996</v>
      </c>
      <c r="CP160" s="7">
        <v>17443732.099999994</v>
      </c>
      <c r="CQ160" s="7">
        <v>17490368.459999993</v>
      </c>
      <c r="CR160" s="7">
        <v>17507850.439999994</v>
      </c>
      <c r="CS160" s="7">
        <v>17512697.409999993</v>
      </c>
      <c r="CT160" s="39" t="s">
        <v>181</v>
      </c>
      <c r="CU160" s="39" t="s">
        <v>181</v>
      </c>
      <c r="CV160" s="39" t="s">
        <v>181</v>
      </c>
      <c r="CW160" s="39" t="s">
        <v>181</v>
      </c>
      <c r="CX160" s="39" t="s">
        <v>181</v>
      </c>
      <c r="CY160" s="39" t="s">
        <v>181</v>
      </c>
      <c r="CZ160" s="39" t="s">
        <v>181</v>
      </c>
      <c r="DA160" s="39" t="s">
        <v>181</v>
      </c>
      <c r="DB160" s="39" t="s">
        <v>181</v>
      </c>
      <c r="DC160" s="39" t="s">
        <v>181</v>
      </c>
      <c r="DD160" s="39" t="s">
        <v>181</v>
      </c>
      <c r="DE160" s="39" t="s">
        <v>181</v>
      </c>
      <c r="DF160" s="39" t="s">
        <v>181</v>
      </c>
      <c r="DG160" s="39" t="s">
        <v>181</v>
      </c>
      <c r="DH160" s="39" t="s">
        <v>181</v>
      </c>
      <c r="DI160" s="39" t="s">
        <v>181</v>
      </c>
      <c r="DJ160" s="39" t="s">
        <v>181</v>
      </c>
      <c r="DK160" s="39" t="s">
        <v>181</v>
      </c>
      <c r="DL160" s="39" t="s">
        <v>181</v>
      </c>
      <c r="DM160" s="39" t="s">
        <v>181</v>
      </c>
      <c r="DN160" s="39" t="s">
        <v>181</v>
      </c>
      <c r="DO160" s="39" t="s">
        <v>181</v>
      </c>
      <c r="DP160" s="39" t="s">
        <v>181</v>
      </c>
      <c r="DQ160" s="39" t="s">
        <v>181</v>
      </c>
      <c r="DR160" s="7">
        <v>1858875.19</v>
      </c>
      <c r="DS160" s="7">
        <v>6812003.9900000002</v>
      </c>
      <c r="DT160" s="7">
        <v>12390381.07</v>
      </c>
      <c r="DU160" s="7">
        <v>18654652.510000002</v>
      </c>
      <c r="DV160" s="7">
        <v>24998726.530000001</v>
      </c>
      <c r="DW160" s="7">
        <v>29431358.09</v>
      </c>
      <c r="DX160" s="7">
        <v>33024243.5</v>
      </c>
      <c r="DY160" s="7">
        <v>35734062.380000003</v>
      </c>
      <c r="DZ160" s="7">
        <v>37971364.560000002</v>
      </c>
      <c r="EA160" s="7">
        <v>39377742.890000001</v>
      </c>
      <c r="EB160" s="7">
        <v>41159491.579999998</v>
      </c>
      <c r="EC160" s="7">
        <v>43157131.009999998</v>
      </c>
      <c r="ED160" s="7">
        <v>44101328.280000001</v>
      </c>
      <c r="EE160" s="7">
        <v>44753568.890000001</v>
      </c>
      <c r="EF160" s="7">
        <v>45637543.350000001</v>
      </c>
      <c r="EG160" s="7">
        <v>45938196.990000002</v>
      </c>
      <c r="EH160" s="39" t="s">
        <v>181</v>
      </c>
      <c r="EI160" s="39" t="s">
        <v>181</v>
      </c>
      <c r="EJ160" s="39" t="s">
        <v>181</v>
      </c>
      <c r="EK160" s="39" t="s">
        <v>181</v>
      </c>
      <c r="EL160" s="39" t="s">
        <v>181</v>
      </c>
      <c r="EM160" s="39" t="s">
        <v>181</v>
      </c>
      <c r="EN160" s="39" t="s">
        <v>181</v>
      </c>
      <c r="EO160" s="39" t="s">
        <v>181</v>
      </c>
      <c r="EP160" s="39" t="s">
        <v>181</v>
      </c>
      <c r="EQ160" s="39" t="s">
        <v>181</v>
      </c>
      <c r="ER160" s="39" t="s">
        <v>181</v>
      </c>
      <c r="ES160" s="39" t="s">
        <v>181</v>
      </c>
      <c r="ET160" s="39" t="s">
        <v>181</v>
      </c>
      <c r="EU160" s="39" t="s">
        <v>181</v>
      </c>
      <c r="EV160" s="39" t="s">
        <v>181</v>
      </c>
      <c r="EW160" s="39" t="s">
        <v>181</v>
      </c>
      <c r="EX160" s="39" t="s">
        <v>181</v>
      </c>
      <c r="EY160" s="39" t="s">
        <v>181</v>
      </c>
      <c r="EZ160" s="39" t="s">
        <v>181</v>
      </c>
      <c r="FA160" s="39" t="s">
        <v>181</v>
      </c>
      <c r="FB160" s="39" t="s">
        <v>181</v>
      </c>
      <c r="FC160" s="39" t="s">
        <v>181</v>
      </c>
      <c r="FD160" s="39" t="s">
        <v>181</v>
      </c>
      <c r="FE160" s="39" t="s">
        <v>181</v>
      </c>
      <c r="FF160" s="7">
        <v>34822562.039999999</v>
      </c>
      <c r="FG160" s="7">
        <v>50917289.759999998</v>
      </c>
      <c r="FH160" s="7">
        <v>52162130.379999995</v>
      </c>
      <c r="FI160" s="7">
        <v>52711646.669999994</v>
      </c>
      <c r="FJ160" s="7">
        <v>53042340.939999998</v>
      </c>
      <c r="FK160" s="7">
        <v>53154756.629999995</v>
      </c>
      <c r="FL160" s="7">
        <v>53152609.139999993</v>
      </c>
      <c r="FM160" s="7">
        <v>53173298.68999999</v>
      </c>
      <c r="FN160" s="7">
        <v>53139673.679999992</v>
      </c>
      <c r="FO160" s="7">
        <v>53162777.499999993</v>
      </c>
      <c r="FP160" s="7">
        <v>53171862.899999991</v>
      </c>
      <c r="FQ160" s="7">
        <v>53167944.889999993</v>
      </c>
      <c r="FR160" s="7">
        <v>53179544.059999995</v>
      </c>
      <c r="FS160" s="7">
        <v>53187123.869999997</v>
      </c>
      <c r="FT160" s="7">
        <v>53202862.349999994</v>
      </c>
      <c r="FU160" s="7">
        <v>53200898.279999994</v>
      </c>
      <c r="FV160" s="39" t="s">
        <v>181</v>
      </c>
      <c r="FW160" s="39" t="s">
        <v>181</v>
      </c>
      <c r="FX160" s="39" t="s">
        <v>181</v>
      </c>
      <c r="FY160" s="39" t="s">
        <v>181</v>
      </c>
      <c r="FZ160" s="39" t="s">
        <v>181</v>
      </c>
      <c r="GA160" s="39" t="s">
        <v>181</v>
      </c>
      <c r="GB160" s="39" t="s">
        <v>181</v>
      </c>
      <c r="GC160" s="39" t="s">
        <v>181</v>
      </c>
      <c r="GD160" s="39" t="s">
        <v>181</v>
      </c>
      <c r="GE160" s="39" t="s">
        <v>181</v>
      </c>
      <c r="GF160" s="39" t="s">
        <v>181</v>
      </c>
      <c r="GG160" s="39" t="s">
        <v>181</v>
      </c>
      <c r="GH160" s="39" t="s">
        <v>181</v>
      </c>
      <c r="GI160" s="39" t="s">
        <v>181</v>
      </c>
      <c r="GJ160" s="39" t="s">
        <v>181</v>
      </c>
      <c r="GK160" s="39" t="s">
        <v>181</v>
      </c>
      <c r="GL160" s="39" t="s">
        <v>181</v>
      </c>
      <c r="GM160" s="39" t="s">
        <v>181</v>
      </c>
      <c r="GN160" s="39" t="s">
        <v>181</v>
      </c>
      <c r="GO160" s="39" t="s">
        <v>181</v>
      </c>
      <c r="GP160" s="39" t="s">
        <v>181</v>
      </c>
      <c r="GQ160" s="39" t="s">
        <v>181</v>
      </c>
      <c r="GR160" s="39" t="s">
        <v>181</v>
      </c>
      <c r="GS160" s="39" t="s">
        <v>181</v>
      </c>
    </row>
    <row r="161" spans="1:201" ht="15" customHeight="1" x14ac:dyDescent="0.25">
      <c r="A161" s="11">
        <f>$A$61</f>
        <v>20183</v>
      </c>
      <c r="B161" s="7">
        <v>2077829.82</v>
      </c>
      <c r="C161" s="7">
        <v>9082566.75</v>
      </c>
      <c r="D161" s="7">
        <v>23182661.310000002</v>
      </c>
      <c r="E161" s="7">
        <v>41390278.730000004</v>
      </c>
      <c r="F161" s="7">
        <v>56434446.940000005</v>
      </c>
      <c r="G161" s="7">
        <v>69593044.75</v>
      </c>
      <c r="H161" s="7">
        <v>80619205.390000001</v>
      </c>
      <c r="I161" s="7">
        <v>89709050.629999995</v>
      </c>
      <c r="J161" s="7">
        <v>99743922.329999998</v>
      </c>
      <c r="K161" s="7">
        <v>104423264.78</v>
      </c>
      <c r="L161" s="7">
        <v>109723696.54000001</v>
      </c>
      <c r="M161" s="7">
        <v>114337723.40000001</v>
      </c>
      <c r="N161" s="7">
        <v>119313874.74000001</v>
      </c>
      <c r="O161" s="7">
        <v>124216644.41000001</v>
      </c>
      <c r="P161" s="7">
        <v>129367638.59</v>
      </c>
      <c r="Q161" s="39" t="s">
        <v>181</v>
      </c>
      <c r="R161" s="39" t="s">
        <v>181</v>
      </c>
      <c r="S161" s="39" t="s">
        <v>181</v>
      </c>
      <c r="T161" s="39" t="s">
        <v>181</v>
      </c>
      <c r="U161" s="39" t="s">
        <v>181</v>
      </c>
      <c r="V161" s="39" t="s">
        <v>181</v>
      </c>
      <c r="W161" s="39" t="s">
        <v>181</v>
      </c>
      <c r="X161" s="39" t="s">
        <v>181</v>
      </c>
      <c r="Y161" s="39" t="s">
        <v>181</v>
      </c>
      <c r="Z161" s="39" t="s">
        <v>181</v>
      </c>
      <c r="AA161" s="39" t="s">
        <v>181</v>
      </c>
      <c r="AB161" s="39" t="s">
        <v>181</v>
      </c>
      <c r="AC161" s="39" t="s">
        <v>181</v>
      </c>
      <c r="AD161" s="39" t="s">
        <v>181</v>
      </c>
      <c r="AE161" s="39" t="s">
        <v>181</v>
      </c>
      <c r="AF161" s="39" t="s">
        <v>181</v>
      </c>
      <c r="AG161" s="39" t="s">
        <v>181</v>
      </c>
      <c r="AH161" s="39" t="s">
        <v>181</v>
      </c>
      <c r="AI161" s="39" t="s">
        <v>181</v>
      </c>
      <c r="AJ161" s="39" t="s">
        <v>181</v>
      </c>
      <c r="AK161" s="39" t="s">
        <v>181</v>
      </c>
      <c r="AL161" s="39" t="s">
        <v>181</v>
      </c>
      <c r="AM161" s="39" t="s">
        <v>181</v>
      </c>
      <c r="AN161" s="39" t="s">
        <v>181</v>
      </c>
      <c r="AO161" s="39" t="s">
        <v>181</v>
      </c>
      <c r="AP161" s="7">
        <v>56414604.07</v>
      </c>
      <c r="AQ161" s="7">
        <v>113099406.38</v>
      </c>
      <c r="AR161" s="7">
        <v>129951770.69999999</v>
      </c>
      <c r="AS161" s="7">
        <v>137035746.69</v>
      </c>
      <c r="AT161" s="7">
        <v>140414613.28999999</v>
      </c>
      <c r="AU161" s="7">
        <v>141933888.88999999</v>
      </c>
      <c r="AV161" s="7">
        <v>142783745.55999997</v>
      </c>
      <c r="AW161" s="7">
        <v>143450777.31999996</v>
      </c>
      <c r="AX161" s="7">
        <v>144025957.54999995</v>
      </c>
      <c r="AY161" s="7">
        <v>144438497.04999995</v>
      </c>
      <c r="AZ161" s="7">
        <v>144898654.80999994</v>
      </c>
      <c r="BA161" s="7">
        <v>145031206.45999995</v>
      </c>
      <c r="BB161" s="7">
        <v>145195372.38999996</v>
      </c>
      <c r="BC161" s="7">
        <v>145299685.98999995</v>
      </c>
      <c r="BD161" s="7">
        <v>145331114.42999995</v>
      </c>
      <c r="BE161" s="39" t="s">
        <v>181</v>
      </c>
      <c r="BF161" s="39" t="s">
        <v>181</v>
      </c>
      <c r="BG161" s="39" t="s">
        <v>181</v>
      </c>
      <c r="BH161" s="39" t="s">
        <v>181</v>
      </c>
      <c r="BI161" s="39" t="s">
        <v>181</v>
      </c>
      <c r="BJ161" s="39" t="s">
        <v>181</v>
      </c>
      <c r="BK161" s="39" t="s">
        <v>181</v>
      </c>
      <c r="BL161" s="39" t="s">
        <v>181</v>
      </c>
      <c r="BM161" s="39" t="s">
        <v>181</v>
      </c>
      <c r="BN161" s="39" t="s">
        <v>181</v>
      </c>
      <c r="BO161" s="39" t="s">
        <v>181</v>
      </c>
      <c r="BP161" s="39" t="s">
        <v>181</v>
      </c>
      <c r="BQ161" s="39" t="s">
        <v>181</v>
      </c>
      <c r="BR161" s="39" t="s">
        <v>181</v>
      </c>
      <c r="BS161" s="39" t="s">
        <v>181</v>
      </c>
      <c r="BT161" s="39" t="s">
        <v>181</v>
      </c>
      <c r="BU161" s="39" t="s">
        <v>181</v>
      </c>
      <c r="BV161" s="39" t="s">
        <v>181</v>
      </c>
      <c r="BW161" s="39" t="s">
        <v>181</v>
      </c>
      <c r="BX161" s="39" t="s">
        <v>181</v>
      </c>
      <c r="BY161" s="39" t="s">
        <v>181</v>
      </c>
      <c r="BZ161" s="39" t="s">
        <v>181</v>
      </c>
      <c r="CA161" s="39" t="s">
        <v>181</v>
      </c>
      <c r="CB161" s="39" t="s">
        <v>181</v>
      </c>
      <c r="CC161" s="39" t="s">
        <v>181</v>
      </c>
      <c r="CD161" s="7">
        <v>2416032.4700000002</v>
      </c>
      <c r="CE161" s="7">
        <v>7922998.7000000011</v>
      </c>
      <c r="CF161" s="7">
        <v>11494598.110000001</v>
      </c>
      <c r="CG161" s="7">
        <v>14179382.650000002</v>
      </c>
      <c r="CH161" s="7">
        <v>15311850.000000002</v>
      </c>
      <c r="CI161" s="7">
        <v>15935676.490000002</v>
      </c>
      <c r="CJ161" s="7">
        <v>16307675.930000002</v>
      </c>
      <c r="CK161" s="7">
        <v>16590857.810000002</v>
      </c>
      <c r="CL161" s="7">
        <v>16951577.730000004</v>
      </c>
      <c r="CM161" s="7">
        <v>17021361.560000002</v>
      </c>
      <c r="CN161" s="7">
        <v>17066280.600000001</v>
      </c>
      <c r="CO161" s="7">
        <v>17091002.420000002</v>
      </c>
      <c r="CP161" s="7">
        <v>17164515.23</v>
      </c>
      <c r="CQ161" s="7">
        <v>17209567.830000002</v>
      </c>
      <c r="CR161" s="7">
        <v>17244496.73</v>
      </c>
      <c r="CS161" s="39" t="s">
        <v>181</v>
      </c>
      <c r="CT161" s="39" t="s">
        <v>181</v>
      </c>
      <c r="CU161" s="39" t="s">
        <v>181</v>
      </c>
      <c r="CV161" s="39" t="s">
        <v>181</v>
      </c>
      <c r="CW161" s="39" t="s">
        <v>181</v>
      </c>
      <c r="CX161" s="39" t="s">
        <v>181</v>
      </c>
      <c r="CY161" s="39" t="s">
        <v>181</v>
      </c>
      <c r="CZ161" s="39" t="s">
        <v>181</v>
      </c>
      <c r="DA161" s="39" t="s">
        <v>181</v>
      </c>
      <c r="DB161" s="39" t="s">
        <v>181</v>
      </c>
      <c r="DC161" s="39" t="s">
        <v>181</v>
      </c>
      <c r="DD161" s="39" t="s">
        <v>181</v>
      </c>
      <c r="DE161" s="39" t="s">
        <v>181</v>
      </c>
      <c r="DF161" s="39" t="s">
        <v>181</v>
      </c>
      <c r="DG161" s="39" t="s">
        <v>181</v>
      </c>
      <c r="DH161" s="39" t="s">
        <v>181</v>
      </c>
      <c r="DI161" s="39" t="s">
        <v>181</v>
      </c>
      <c r="DJ161" s="39" t="s">
        <v>181</v>
      </c>
      <c r="DK161" s="39" t="s">
        <v>181</v>
      </c>
      <c r="DL161" s="39" t="s">
        <v>181</v>
      </c>
      <c r="DM161" s="39" t="s">
        <v>181</v>
      </c>
      <c r="DN161" s="39" t="s">
        <v>181</v>
      </c>
      <c r="DO161" s="39" t="s">
        <v>181</v>
      </c>
      <c r="DP161" s="39" t="s">
        <v>181</v>
      </c>
      <c r="DQ161" s="39" t="s">
        <v>181</v>
      </c>
      <c r="DR161" s="7">
        <v>1890335.3</v>
      </c>
      <c r="DS161" s="7">
        <v>6388024.4399999995</v>
      </c>
      <c r="DT161" s="7">
        <v>11738241.35</v>
      </c>
      <c r="DU161" s="7">
        <v>18246016.399999999</v>
      </c>
      <c r="DV161" s="7">
        <v>24127328.59</v>
      </c>
      <c r="DW161" s="7">
        <v>28135943.350000001</v>
      </c>
      <c r="DX161" s="7">
        <v>31110506.390000001</v>
      </c>
      <c r="DY161" s="7">
        <v>34375612.670000002</v>
      </c>
      <c r="DZ161" s="7">
        <v>37357041.520000003</v>
      </c>
      <c r="EA161" s="7">
        <v>39606052.359999999</v>
      </c>
      <c r="EB161" s="7">
        <v>41346974.380000003</v>
      </c>
      <c r="EC161" s="7">
        <v>42177725.539999999</v>
      </c>
      <c r="ED161" s="7">
        <v>43245850.229999997</v>
      </c>
      <c r="EE161" s="7">
        <v>44090071.169999994</v>
      </c>
      <c r="EF161" s="7">
        <v>45689098.539999992</v>
      </c>
      <c r="EG161" s="39" t="s">
        <v>181</v>
      </c>
      <c r="EH161" s="39" t="s">
        <v>181</v>
      </c>
      <c r="EI161" s="39" t="s">
        <v>181</v>
      </c>
      <c r="EJ161" s="39" t="s">
        <v>181</v>
      </c>
      <c r="EK161" s="39" t="s">
        <v>181</v>
      </c>
      <c r="EL161" s="39" t="s">
        <v>181</v>
      </c>
      <c r="EM161" s="39" t="s">
        <v>181</v>
      </c>
      <c r="EN161" s="39" t="s">
        <v>181</v>
      </c>
      <c r="EO161" s="39" t="s">
        <v>181</v>
      </c>
      <c r="EP161" s="39" t="s">
        <v>181</v>
      </c>
      <c r="EQ161" s="39" t="s">
        <v>181</v>
      </c>
      <c r="ER161" s="39" t="s">
        <v>181</v>
      </c>
      <c r="ES161" s="39" t="s">
        <v>181</v>
      </c>
      <c r="ET161" s="39" t="s">
        <v>181</v>
      </c>
      <c r="EU161" s="39" t="s">
        <v>181</v>
      </c>
      <c r="EV161" s="39" t="s">
        <v>181</v>
      </c>
      <c r="EW161" s="39" t="s">
        <v>181</v>
      </c>
      <c r="EX161" s="39" t="s">
        <v>181</v>
      </c>
      <c r="EY161" s="39" t="s">
        <v>181</v>
      </c>
      <c r="EZ161" s="39" t="s">
        <v>181</v>
      </c>
      <c r="FA161" s="39" t="s">
        <v>181</v>
      </c>
      <c r="FB161" s="39" t="s">
        <v>181</v>
      </c>
      <c r="FC161" s="39" t="s">
        <v>181</v>
      </c>
      <c r="FD161" s="39" t="s">
        <v>181</v>
      </c>
      <c r="FE161" s="39" t="s">
        <v>181</v>
      </c>
      <c r="FF161" s="7">
        <v>37587207.659999996</v>
      </c>
      <c r="FG161" s="7">
        <v>54513122.25</v>
      </c>
      <c r="FH161" s="7">
        <v>55641011.130000003</v>
      </c>
      <c r="FI161" s="7">
        <v>56008465.100000001</v>
      </c>
      <c r="FJ161" s="7">
        <v>56219428.539999999</v>
      </c>
      <c r="FK161" s="7">
        <v>56237043.149999999</v>
      </c>
      <c r="FL161" s="7">
        <v>56273802.82</v>
      </c>
      <c r="FM161" s="7">
        <v>56324511.090000004</v>
      </c>
      <c r="FN161" s="7">
        <v>56273656.120000005</v>
      </c>
      <c r="FO161" s="7">
        <v>56285759.150000006</v>
      </c>
      <c r="FP161" s="7">
        <v>56273033.590000004</v>
      </c>
      <c r="FQ161" s="7">
        <v>56260645.130000003</v>
      </c>
      <c r="FR161" s="7">
        <v>56256142.670000002</v>
      </c>
      <c r="FS161" s="7">
        <v>56238236.359999999</v>
      </c>
      <c r="FT161" s="7">
        <v>56249199.839999996</v>
      </c>
      <c r="FU161" s="39" t="s">
        <v>181</v>
      </c>
      <c r="FV161" s="39" t="s">
        <v>181</v>
      </c>
      <c r="FW161" s="39" t="s">
        <v>181</v>
      </c>
      <c r="FX161" s="39" t="s">
        <v>181</v>
      </c>
      <c r="FY161" s="39" t="s">
        <v>181</v>
      </c>
      <c r="FZ161" s="39" t="s">
        <v>181</v>
      </c>
      <c r="GA161" s="39" t="s">
        <v>181</v>
      </c>
      <c r="GB161" s="39" t="s">
        <v>181</v>
      </c>
      <c r="GC161" s="39" t="s">
        <v>181</v>
      </c>
      <c r="GD161" s="39" t="s">
        <v>181</v>
      </c>
      <c r="GE161" s="39" t="s">
        <v>181</v>
      </c>
      <c r="GF161" s="39" t="s">
        <v>181</v>
      </c>
      <c r="GG161" s="39" t="s">
        <v>181</v>
      </c>
      <c r="GH161" s="39" t="s">
        <v>181</v>
      </c>
      <c r="GI161" s="39" t="s">
        <v>181</v>
      </c>
      <c r="GJ161" s="39" t="s">
        <v>181</v>
      </c>
      <c r="GK161" s="39" t="s">
        <v>181</v>
      </c>
      <c r="GL161" s="39" t="s">
        <v>181</v>
      </c>
      <c r="GM161" s="39" t="s">
        <v>181</v>
      </c>
      <c r="GN161" s="39" t="s">
        <v>181</v>
      </c>
      <c r="GO161" s="39" t="s">
        <v>181</v>
      </c>
      <c r="GP161" s="39" t="s">
        <v>181</v>
      </c>
      <c r="GQ161" s="39" t="s">
        <v>181</v>
      </c>
      <c r="GR161" s="39" t="s">
        <v>181</v>
      </c>
      <c r="GS161" s="39" t="s">
        <v>181</v>
      </c>
    </row>
    <row r="162" spans="1:201" ht="15" customHeight="1" x14ac:dyDescent="0.25">
      <c r="A162" s="11">
        <f>$A$62</f>
        <v>20184</v>
      </c>
      <c r="B162" s="7">
        <v>2196556.89</v>
      </c>
      <c r="C162" s="7">
        <v>9114634.3200000003</v>
      </c>
      <c r="D162" s="7">
        <v>22013592.43</v>
      </c>
      <c r="E162" s="7">
        <v>39868813.310000002</v>
      </c>
      <c r="F162" s="7">
        <v>55221668.370000005</v>
      </c>
      <c r="G162" s="7">
        <v>67665670.210000008</v>
      </c>
      <c r="H162" s="7">
        <v>78173994.270000011</v>
      </c>
      <c r="I162" s="7">
        <v>87890589.270000011</v>
      </c>
      <c r="J162" s="7">
        <v>98041803.420000017</v>
      </c>
      <c r="K162" s="7">
        <v>103740409.06000002</v>
      </c>
      <c r="L162" s="7">
        <v>110052135.19000001</v>
      </c>
      <c r="M162" s="7">
        <v>115306891.11000001</v>
      </c>
      <c r="N162" s="7">
        <v>120925864.75000001</v>
      </c>
      <c r="O162" s="7">
        <v>125724826.63000001</v>
      </c>
      <c r="P162" s="39" t="s">
        <v>181</v>
      </c>
      <c r="Q162" s="39" t="s">
        <v>181</v>
      </c>
      <c r="R162" s="39" t="s">
        <v>181</v>
      </c>
      <c r="S162" s="39" t="s">
        <v>181</v>
      </c>
      <c r="T162" s="39" t="s">
        <v>181</v>
      </c>
      <c r="U162" s="39" t="s">
        <v>181</v>
      </c>
      <c r="V162" s="39" t="s">
        <v>181</v>
      </c>
      <c r="W162" s="39" t="s">
        <v>181</v>
      </c>
      <c r="X162" s="39" t="s">
        <v>181</v>
      </c>
      <c r="Y162" s="39" t="s">
        <v>181</v>
      </c>
      <c r="Z162" s="39" t="s">
        <v>181</v>
      </c>
      <c r="AA162" s="39" t="s">
        <v>181</v>
      </c>
      <c r="AB162" s="39" t="s">
        <v>181</v>
      </c>
      <c r="AC162" s="39" t="s">
        <v>181</v>
      </c>
      <c r="AD162" s="39" t="s">
        <v>181</v>
      </c>
      <c r="AE162" s="39" t="s">
        <v>181</v>
      </c>
      <c r="AF162" s="39" t="s">
        <v>181</v>
      </c>
      <c r="AG162" s="39" t="s">
        <v>181</v>
      </c>
      <c r="AH162" s="39" t="s">
        <v>181</v>
      </c>
      <c r="AI162" s="39" t="s">
        <v>181</v>
      </c>
      <c r="AJ162" s="39" t="s">
        <v>181</v>
      </c>
      <c r="AK162" s="39" t="s">
        <v>181</v>
      </c>
      <c r="AL162" s="39" t="s">
        <v>181</v>
      </c>
      <c r="AM162" s="39" t="s">
        <v>181</v>
      </c>
      <c r="AN162" s="39" t="s">
        <v>181</v>
      </c>
      <c r="AO162" s="39" t="s">
        <v>181</v>
      </c>
      <c r="AP162" s="7">
        <v>57250932.560000002</v>
      </c>
      <c r="AQ162" s="7">
        <v>114927911.11</v>
      </c>
      <c r="AR162" s="7">
        <v>131851069.63</v>
      </c>
      <c r="AS162" s="7">
        <v>141369589.57999998</v>
      </c>
      <c r="AT162" s="7">
        <v>145201376.13999999</v>
      </c>
      <c r="AU162" s="7">
        <v>147003733.64999998</v>
      </c>
      <c r="AV162" s="7">
        <v>148537916.78999996</v>
      </c>
      <c r="AW162" s="7">
        <v>149049078.87999997</v>
      </c>
      <c r="AX162" s="7">
        <v>149510957.01999995</v>
      </c>
      <c r="AY162" s="7">
        <v>149671984.03999996</v>
      </c>
      <c r="AZ162" s="7">
        <v>149810287.95999995</v>
      </c>
      <c r="BA162" s="7">
        <v>149960487.71999994</v>
      </c>
      <c r="BB162" s="7">
        <v>150190355.19999993</v>
      </c>
      <c r="BC162" s="7">
        <v>150312232.62999994</v>
      </c>
      <c r="BD162" s="39" t="s">
        <v>181</v>
      </c>
      <c r="BE162" s="39" t="s">
        <v>181</v>
      </c>
      <c r="BF162" s="39" t="s">
        <v>181</v>
      </c>
      <c r="BG162" s="39" t="s">
        <v>181</v>
      </c>
      <c r="BH162" s="39" t="s">
        <v>181</v>
      </c>
      <c r="BI162" s="39" t="s">
        <v>181</v>
      </c>
      <c r="BJ162" s="39" t="s">
        <v>181</v>
      </c>
      <c r="BK162" s="39" t="s">
        <v>181</v>
      </c>
      <c r="BL162" s="39" t="s">
        <v>181</v>
      </c>
      <c r="BM162" s="39" t="s">
        <v>181</v>
      </c>
      <c r="BN162" s="39" t="s">
        <v>181</v>
      </c>
      <c r="BO162" s="39" t="s">
        <v>181</v>
      </c>
      <c r="BP162" s="39" t="s">
        <v>181</v>
      </c>
      <c r="BQ162" s="39" t="s">
        <v>181</v>
      </c>
      <c r="BR162" s="39" t="s">
        <v>181</v>
      </c>
      <c r="BS162" s="39" t="s">
        <v>181</v>
      </c>
      <c r="BT162" s="39" t="s">
        <v>181</v>
      </c>
      <c r="BU162" s="39" t="s">
        <v>181</v>
      </c>
      <c r="BV162" s="39" t="s">
        <v>181</v>
      </c>
      <c r="BW162" s="39" t="s">
        <v>181</v>
      </c>
      <c r="BX162" s="39" t="s">
        <v>181</v>
      </c>
      <c r="BY162" s="39" t="s">
        <v>181</v>
      </c>
      <c r="BZ162" s="39" t="s">
        <v>181</v>
      </c>
      <c r="CA162" s="39" t="s">
        <v>181</v>
      </c>
      <c r="CB162" s="39" t="s">
        <v>181</v>
      </c>
      <c r="CC162" s="39" t="s">
        <v>181</v>
      </c>
      <c r="CD162" s="7">
        <v>2583009.1800000002</v>
      </c>
      <c r="CE162" s="7">
        <v>8072047.2100000009</v>
      </c>
      <c r="CF162" s="7">
        <v>12177878.460000001</v>
      </c>
      <c r="CG162" s="7">
        <v>14585947.920000002</v>
      </c>
      <c r="CH162" s="7">
        <v>15912493.450000001</v>
      </c>
      <c r="CI162" s="7">
        <v>16681299.890000001</v>
      </c>
      <c r="CJ162" s="7">
        <v>17173150.740000002</v>
      </c>
      <c r="CK162" s="7">
        <v>17623782.330000002</v>
      </c>
      <c r="CL162" s="7">
        <v>17904248.930000003</v>
      </c>
      <c r="CM162" s="7">
        <v>18012966.550000004</v>
      </c>
      <c r="CN162" s="7">
        <v>18320865.460000005</v>
      </c>
      <c r="CO162" s="7">
        <v>18406418.240000006</v>
      </c>
      <c r="CP162" s="7">
        <v>18480597.870000005</v>
      </c>
      <c r="CQ162" s="7">
        <v>18495457.960000005</v>
      </c>
      <c r="CR162" s="39" t="s">
        <v>181</v>
      </c>
      <c r="CS162" s="39" t="s">
        <v>181</v>
      </c>
      <c r="CT162" s="39" t="s">
        <v>181</v>
      </c>
      <c r="CU162" s="39" t="s">
        <v>181</v>
      </c>
      <c r="CV162" s="39" t="s">
        <v>181</v>
      </c>
      <c r="CW162" s="39" t="s">
        <v>181</v>
      </c>
      <c r="CX162" s="39" t="s">
        <v>181</v>
      </c>
      <c r="CY162" s="39" t="s">
        <v>181</v>
      </c>
      <c r="CZ162" s="39" t="s">
        <v>181</v>
      </c>
      <c r="DA162" s="39" t="s">
        <v>181</v>
      </c>
      <c r="DB162" s="39" t="s">
        <v>181</v>
      </c>
      <c r="DC162" s="39" t="s">
        <v>181</v>
      </c>
      <c r="DD162" s="39" t="s">
        <v>181</v>
      </c>
      <c r="DE162" s="39" t="s">
        <v>181</v>
      </c>
      <c r="DF162" s="39" t="s">
        <v>181</v>
      </c>
      <c r="DG162" s="39" t="s">
        <v>181</v>
      </c>
      <c r="DH162" s="39" t="s">
        <v>181</v>
      </c>
      <c r="DI162" s="39" t="s">
        <v>181</v>
      </c>
      <c r="DJ162" s="39" t="s">
        <v>181</v>
      </c>
      <c r="DK162" s="39" t="s">
        <v>181</v>
      </c>
      <c r="DL162" s="39" t="s">
        <v>181</v>
      </c>
      <c r="DM162" s="39" t="s">
        <v>181</v>
      </c>
      <c r="DN162" s="39" t="s">
        <v>181</v>
      </c>
      <c r="DO162" s="39" t="s">
        <v>181</v>
      </c>
      <c r="DP162" s="39" t="s">
        <v>181</v>
      </c>
      <c r="DQ162" s="39" t="s">
        <v>181</v>
      </c>
      <c r="DR162" s="7">
        <v>1568934.34</v>
      </c>
      <c r="DS162" s="7">
        <v>6258616.7800000003</v>
      </c>
      <c r="DT162" s="7">
        <v>13022667.210000001</v>
      </c>
      <c r="DU162" s="7">
        <v>19946735.580000002</v>
      </c>
      <c r="DV162" s="7">
        <v>25426240.25</v>
      </c>
      <c r="DW162" s="7">
        <v>28958985.280000001</v>
      </c>
      <c r="DX162" s="7">
        <v>32265658.470000003</v>
      </c>
      <c r="DY162" s="7">
        <v>35003353.590000004</v>
      </c>
      <c r="DZ162" s="7">
        <v>38098923.670000002</v>
      </c>
      <c r="EA162" s="7">
        <v>39976226.07</v>
      </c>
      <c r="EB162" s="7">
        <v>41589857.740000002</v>
      </c>
      <c r="EC162" s="7">
        <v>42537076.870000005</v>
      </c>
      <c r="ED162" s="7">
        <v>43249908.670000002</v>
      </c>
      <c r="EE162" s="7">
        <v>45122606.380000003</v>
      </c>
      <c r="EF162" s="39" t="s">
        <v>181</v>
      </c>
      <c r="EG162" s="39" t="s">
        <v>181</v>
      </c>
      <c r="EH162" s="39" t="s">
        <v>181</v>
      </c>
      <c r="EI162" s="39" t="s">
        <v>181</v>
      </c>
      <c r="EJ162" s="39" t="s">
        <v>181</v>
      </c>
      <c r="EK162" s="39" t="s">
        <v>181</v>
      </c>
      <c r="EL162" s="39" t="s">
        <v>181</v>
      </c>
      <c r="EM162" s="39" t="s">
        <v>181</v>
      </c>
      <c r="EN162" s="39" t="s">
        <v>181</v>
      </c>
      <c r="EO162" s="39" t="s">
        <v>181</v>
      </c>
      <c r="EP162" s="39" t="s">
        <v>181</v>
      </c>
      <c r="EQ162" s="39" t="s">
        <v>181</v>
      </c>
      <c r="ER162" s="39" t="s">
        <v>181</v>
      </c>
      <c r="ES162" s="39" t="s">
        <v>181</v>
      </c>
      <c r="ET162" s="39" t="s">
        <v>181</v>
      </c>
      <c r="EU162" s="39" t="s">
        <v>181</v>
      </c>
      <c r="EV162" s="39" t="s">
        <v>181</v>
      </c>
      <c r="EW162" s="39" t="s">
        <v>181</v>
      </c>
      <c r="EX162" s="39" t="s">
        <v>181</v>
      </c>
      <c r="EY162" s="39" t="s">
        <v>181</v>
      </c>
      <c r="EZ162" s="39" t="s">
        <v>181</v>
      </c>
      <c r="FA162" s="39" t="s">
        <v>181</v>
      </c>
      <c r="FB162" s="39" t="s">
        <v>181</v>
      </c>
      <c r="FC162" s="39" t="s">
        <v>181</v>
      </c>
      <c r="FD162" s="39" t="s">
        <v>181</v>
      </c>
      <c r="FE162" s="39" t="s">
        <v>181</v>
      </c>
      <c r="FF162" s="7">
        <v>38835385.609999999</v>
      </c>
      <c r="FG162" s="7">
        <v>59343620.25</v>
      </c>
      <c r="FH162" s="7">
        <v>60327253.850000001</v>
      </c>
      <c r="FI162" s="7">
        <v>60873491.770000003</v>
      </c>
      <c r="FJ162" s="7">
        <v>61099971.360000007</v>
      </c>
      <c r="FK162" s="7">
        <v>61282643.770000003</v>
      </c>
      <c r="FL162" s="7">
        <v>60303108.260000005</v>
      </c>
      <c r="FM162" s="7">
        <v>60415571.460000008</v>
      </c>
      <c r="FN162" s="7">
        <v>60395003.38000001</v>
      </c>
      <c r="FO162" s="7">
        <v>60486119.010000013</v>
      </c>
      <c r="FP162" s="7">
        <v>59349419.760000013</v>
      </c>
      <c r="FQ162" s="7">
        <v>59223590.430000015</v>
      </c>
      <c r="FR162" s="7">
        <v>59198653.270000018</v>
      </c>
      <c r="FS162" s="7">
        <v>59179965.020000018</v>
      </c>
      <c r="FT162" s="39" t="s">
        <v>181</v>
      </c>
      <c r="FU162" s="39" t="s">
        <v>181</v>
      </c>
      <c r="FV162" s="39" t="s">
        <v>181</v>
      </c>
      <c r="FW162" s="39" t="s">
        <v>181</v>
      </c>
      <c r="FX162" s="39" t="s">
        <v>181</v>
      </c>
      <c r="FY162" s="39" t="s">
        <v>181</v>
      </c>
      <c r="FZ162" s="39" t="s">
        <v>181</v>
      </c>
      <c r="GA162" s="39" t="s">
        <v>181</v>
      </c>
      <c r="GB162" s="39" t="s">
        <v>181</v>
      </c>
      <c r="GC162" s="39" t="s">
        <v>181</v>
      </c>
      <c r="GD162" s="39" t="s">
        <v>181</v>
      </c>
      <c r="GE162" s="39" t="s">
        <v>181</v>
      </c>
      <c r="GF162" s="39" t="s">
        <v>181</v>
      </c>
      <c r="GG162" s="39" t="s">
        <v>181</v>
      </c>
      <c r="GH162" s="39" t="s">
        <v>181</v>
      </c>
      <c r="GI162" s="39" t="s">
        <v>181</v>
      </c>
      <c r="GJ162" s="39" t="s">
        <v>181</v>
      </c>
      <c r="GK162" s="39" t="s">
        <v>181</v>
      </c>
      <c r="GL162" s="39" t="s">
        <v>181</v>
      </c>
      <c r="GM162" s="39" t="s">
        <v>181</v>
      </c>
      <c r="GN162" s="39" t="s">
        <v>181</v>
      </c>
      <c r="GO162" s="39" t="s">
        <v>181</v>
      </c>
      <c r="GP162" s="39" t="s">
        <v>181</v>
      </c>
      <c r="GQ162" s="39" t="s">
        <v>181</v>
      </c>
      <c r="GR162" s="39" t="s">
        <v>181</v>
      </c>
      <c r="GS162" s="39" t="s">
        <v>181</v>
      </c>
    </row>
    <row r="163" spans="1:201" ht="15" customHeight="1" x14ac:dyDescent="0.25">
      <c r="A163" s="11">
        <f>$A$63</f>
        <v>20191</v>
      </c>
      <c r="B163" s="7">
        <v>1666440.13</v>
      </c>
      <c r="C163" s="7">
        <v>8910502.3399999999</v>
      </c>
      <c r="D163" s="7">
        <v>21076068.439999998</v>
      </c>
      <c r="E163" s="7">
        <v>36941282.57</v>
      </c>
      <c r="F163" s="7">
        <v>51161037.039999999</v>
      </c>
      <c r="G163" s="7">
        <v>60365715.909999996</v>
      </c>
      <c r="H163" s="7">
        <v>68303883.789999992</v>
      </c>
      <c r="I163" s="7">
        <v>76920238.599999994</v>
      </c>
      <c r="J163" s="7">
        <v>85363115.989999995</v>
      </c>
      <c r="K163" s="7">
        <v>89781194.810000002</v>
      </c>
      <c r="L163" s="7">
        <v>95120932.159999996</v>
      </c>
      <c r="M163" s="7">
        <v>99126382.700000003</v>
      </c>
      <c r="N163" s="7">
        <v>104583741.98</v>
      </c>
      <c r="O163" s="39" t="s">
        <v>181</v>
      </c>
      <c r="P163" s="39" t="s">
        <v>181</v>
      </c>
      <c r="Q163" s="39" t="s">
        <v>181</v>
      </c>
      <c r="R163" s="39" t="s">
        <v>181</v>
      </c>
      <c r="S163" s="39" t="s">
        <v>181</v>
      </c>
      <c r="T163" s="39" t="s">
        <v>181</v>
      </c>
      <c r="U163" s="39" t="s">
        <v>181</v>
      </c>
      <c r="V163" s="39" t="s">
        <v>181</v>
      </c>
      <c r="W163" s="39" t="s">
        <v>181</v>
      </c>
      <c r="X163" s="39" t="s">
        <v>181</v>
      </c>
      <c r="Y163" s="39" t="s">
        <v>181</v>
      </c>
      <c r="Z163" s="39" t="s">
        <v>181</v>
      </c>
      <c r="AA163" s="39" t="s">
        <v>181</v>
      </c>
      <c r="AB163" s="39" t="s">
        <v>181</v>
      </c>
      <c r="AC163" s="39" t="s">
        <v>181</v>
      </c>
      <c r="AD163" s="39" t="s">
        <v>181</v>
      </c>
      <c r="AE163" s="39" t="s">
        <v>181</v>
      </c>
      <c r="AF163" s="39" t="s">
        <v>181</v>
      </c>
      <c r="AG163" s="39" t="s">
        <v>181</v>
      </c>
      <c r="AH163" s="39" t="s">
        <v>181</v>
      </c>
      <c r="AI163" s="39" t="s">
        <v>181</v>
      </c>
      <c r="AJ163" s="39" t="s">
        <v>181</v>
      </c>
      <c r="AK163" s="39" t="s">
        <v>181</v>
      </c>
      <c r="AL163" s="39" t="s">
        <v>181</v>
      </c>
      <c r="AM163" s="39" t="s">
        <v>181</v>
      </c>
      <c r="AN163" s="39" t="s">
        <v>181</v>
      </c>
      <c r="AO163" s="39" t="s">
        <v>181</v>
      </c>
      <c r="AP163" s="7">
        <v>53684254.590000004</v>
      </c>
      <c r="AQ163" s="7">
        <v>97593985.640000001</v>
      </c>
      <c r="AR163" s="7">
        <v>122315051.12</v>
      </c>
      <c r="AS163" s="7">
        <v>129831916.57000001</v>
      </c>
      <c r="AT163" s="7">
        <v>133367445.00000001</v>
      </c>
      <c r="AU163" s="7">
        <v>135413714.95000002</v>
      </c>
      <c r="AV163" s="7">
        <v>136222373.08000001</v>
      </c>
      <c r="AW163" s="7">
        <v>136760226.15000001</v>
      </c>
      <c r="AX163" s="7">
        <v>137137427.12</v>
      </c>
      <c r="AY163" s="7">
        <v>137423463.12</v>
      </c>
      <c r="AZ163" s="7">
        <v>137704028.00999999</v>
      </c>
      <c r="BA163" s="7">
        <v>137940521.22999999</v>
      </c>
      <c r="BB163" s="7">
        <v>138133771.86999997</v>
      </c>
      <c r="BC163" s="39" t="s">
        <v>181</v>
      </c>
      <c r="BD163" s="39" t="s">
        <v>181</v>
      </c>
      <c r="BE163" s="39" t="s">
        <v>181</v>
      </c>
      <c r="BF163" s="39" t="s">
        <v>181</v>
      </c>
      <c r="BG163" s="39" t="s">
        <v>181</v>
      </c>
      <c r="BH163" s="39" t="s">
        <v>181</v>
      </c>
      <c r="BI163" s="39" t="s">
        <v>181</v>
      </c>
      <c r="BJ163" s="39" t="s">
        <v>181</v>
      </c>
      <c r="BK163" s="39" t="s">
        <v>181</v>
      </c>
      <c r="BL163" s="39" t="s">
        <v>181</v>
      </c>
      <c r="BM163" s="39" t="s">
        <v>181</v>
      </c>
      <c r="BN163" s="39" t="s">
        <v>181</v>
      </c>
      <c r="BO163" s="39" t="s">
        <v>181</v>
      </c>
      <c r="BP163" s="39" t="s">
        <v>181</v>
      </c>
      <c r="BQ163" s="39" t="s">
        <v>181</v>
      </c>
      <c r="BR163" s="39" t="s">
        <v>181</v>
      </c>
      <c r="BS163" s="39" t="s">
        <v>181</v>
      </c>
      <c r="BT163" s="39" t="s">
        <v>181</v>
      </c>
      <c r="BU163" s="39" t="s">
        <v>181</v>
      </c>
      <c r="BV163" s="39" t="s">
        <v>181</v>
      </c>
      <c r="BW163" s="39" t="s">
        <v>181</v>
      </c>
      <c r="BX163" s="39" t="s">
        <v>181</v>
      </c>
      <c r="BY163" s="39" t="s">
        <v>181</v>
      </c>
      <c r="BZ163" s="39" t="s">
        <v>181</v>
      </c>
      <c r="CA163" s="39" t="s">
        <v>181</v>
      </c>
      <c r="CB163" s="39" t="s">
        <v>181</v>
      </c>
      <c r="CC163" s="39" t="s">
        <v>181</v>
      </c>
      <c r="CD163" s="7">
        <v>2287247.39</v>
      </c>
      <c r="CE163" s="7">
        <v>7645507.3800000008</v>
      </c>
      <c r="CF163" s="7">
        <v>11325223.760000002</v>
      </c>
      <c r="CG163" s="7">
        <v>13610284.420000002</v>
      </c>
      <c r="CH163" s="7">
        <v>14867637.970000003</v>
      </c>
      <c r="CI163" s="7">
        <v>15572840.530000003</v>
      </c>
      <c r="CJ163" s="7">
        <v>15967713.610000003</v>
      </c>
      <c r="CK163" s="7">
        <v>16266868.670000004</v>
      </c>
      <c r="CL163" s="7">
        <v>16571578.370000003</v>
      </c>
      <c r="CM163" s="7">
        <v>16649795.810000002</v>
      </c>
      <c r="CN163" s="7">
        <v>16690341.530000003</v>
      </c>
      <c r="CO163" s="7">
        <v>16793447.910000004</v>
      </c>
      <c r="CP163" s="7">
        <v>16852693.010000005</v>
      </c>
      <c r="CQ163" s="39" t="s">
        <v>181</v>
      </c>
      <c r="CR163" s="39" t="s">
        <v>181</v>
      </c>
      <c r="CS163" s="39" t="s">
        <v>181</v>
      </c>
      <c r="CT163" s="39" t="s">
        <v>181</v>
      </c>
      <c r="CU163" s="39" t="s">
        <v>181</v>
      </c>
      <c r="CV163" s="39" t="s">
        <v>181</v>
      </c>
      <c r="CW163" s="39" t="s">
        <v>181</v>
      </c>
      <c r="CX163" s="39" t="s">
        <v>181</v>
      </c>
      <c r="CY163" s="39" t="s">
        <v>181</v>
      </c>
      <c r="CZ163" s="39" t="s">
        <v>181</v>
      </c>
      <c r="DA163" s="39" t="s">
        <v>181</v>
      </c>
      <c r="DB163" s="39" t="s">
        <v>181</v>
      </c>
      <c r="DC163" s="39" t="s">
        <v>181</v>
      </c>
      <c r="DD163" s="39" t="s">
        <v>181</v>
      </c>
      <c r="DE163" s="39" t="s">
        <v>181</v>
      </c>
      <c r="DF163" s="39" t="s">
        <v>181</v>
      </c>
      <c r="DG163" s="39" t="s">
        <v>181</v>
      </c>
      <c r="DH163" s="39" t="s">
        <v>181</v>
      </c>
      <c r="DI163" s="39" t="s">
        <v>181</v>
      </c>
      <c r="DJ163" s="39" t="s">
        <v>181</v>
      </c>
      <c r="DK163" s="39" t="s">
        <v>181</v>
      </c>
      <c r="DL163" s="39" t="s">
        <v>181</v>
      </c>
      <c r="DM163" s="39" t="s">
        <v>181</v>
      </c>
      <c r="DN163" s="39" t="s">
        <v>181</v>
      </c>
      <c r="DO163" s="39" t="s">
        <v>181</v>
      </c>
      <c r="DP163" s="39" t="s">
        <v>181</v>
      </c>
      <c r="DQ163" s="39" t="s">
        <v>181</v>
      </c>
      <c r="DR163" s="7">
        <v>1734723.82</v>
      </c>
      <c r="DS163" s="7">
        <v>5936801.6100000003</v>
      </c>
      <c r="DT163" s="7">
        <v>11799606.789999999</v>
      </c>
      <c r="DU163" s="7">
        <v>18961906.16</v>
      </c>
      <c r="DV163" s="7">
        <v>24007966.800000001</v>
      </c>
      <c r="DW163" s="7">
        <v>27156326.280000001</v>
      </c>
      <c r="DX163" s="7">
        <v>29858286.030000001</v>
      </c>
      <c r="DY163" s="7">
        <v>33160883.520000003</v>
      </c>
      <c r="DZ163" s="7">
        <v>35831331.600000001</v>
      </c>
      <c r="EA163" s="7">
        <v>37670149.850000001</v>
      </c>
      <c r="EB163" s="7">
        <v>39309241.759999998</v>
      </c>
      <c r="EC163" s="7">
        <v>40621886.909999996</v>
      </c>
      <c r="ED163" s="7">
        <v>42280421.589999996</v>
      </c>
      <c r="EE163" s="39" t="s">
        <v>181</v>
      </c>
      <c r="EF163" s="39" t="s">
        <v>181</v>
      </c>
      <c r="EG163" s="39" t="s">
        <v>181</v>
      </c>
      <c r="EH163" s="39" t="s">
        <v>181</v>
      </c>
      <c r="EI163" s="39" t="s">
        <v>181</v>
      </c>
      <c r="EJ163" s="39" t="s">
        <v>181</v>
      </c>
      <c r="EK163" s="39" t="s">
        <v>181</v>
      </c>
      <c r="EL163" s="39" t="s">
        <v>181</v>
      </c>
      <c r="EM163" s="39" t="s">
        <v>181</v>
      </c>
      <c r="EN163" s="39" t="s">
        <v>181</v>
      </c>
      <c r="EO163" s="39" t="s">
        <v>181</v>
      </c>
      <c r="EP163" s="39" t="s">
        <v>181</v>
      </c>
      <c r="EQ163" s="39" t="s">
        <v>181</v>
      </c>
      <c r="ER163" s="39" t="s">
        <v>181</v>
      </c>
      <c r="ES163" s="39" t="s">
        <v>181</v>
      </c>
      <c r="ET163" s="39" t="s">
        <v>181</v>
      </c>
      <c r="EU163" s="39" t="s">
        <v>181</v>
      </c>
      <c r="EV163" s="39" t="s">
        <v>181</v>
      </c>
      <c r="EW163" s="39" t="s">
        <v>181</v>
      </c>
      <c r="EX163" s="39" t="s">
        <v>181</v>
      </c>
      <c r="EY163" s="39" t="s">
        <v>181</v>
      </c>
      <c r="EZ163" s="39" t="s">
        <v>181</v>
      </c>
      <c r="FA163" s="39" t="s">
        <v>181</v>
      </c>
      <c r="FB163" s="39" t="s">
        <v>181</v>
      </c>
      <c r="FC163" s="39" t="s">
        <v>181</v>
      </c>
      <c r="FD163" s="39" t="s">
        <v>181</v>
      </c>
      <c r="FE163" s="39" t="s">
        <v>181</v>
      </c>
      <c r="FF163" s="7">
        <v>39965499.310000002</v>
      </c>
      <c r="FG163" s="7">
        <v>57515238.880000003</v>
      </c>
      <c r="FH163" s="7">
        <v>59617872.510000005</v>
      </c>
      <c r="FI163" s="7">
        <v>57894206.820000008</v>
      </c>
      <c r="FJ163" s="7">
        <v>58030948.790000007</v>
      </c>
      <c r="FK163" s="7">
        <v>58126109.400000006</v>
      </c>
      <c r="FL163" s="7">
        <v>58133382.320000008</v>
      </c>
      <c r="FM163" s="7">
        <v>58185499.88000001</v>
      </c>
      <c r="FN163" s="7">
        <v>58276228.610000007</v>
      </c>
      <c r="FO163" s="7">
        <v>58312859.190000005</v>
      </c>
      <c r="FP163" s="7">
        <v>58336673.810000002</v>
      </c>
      <c r="FQ163" s="7">
        <v>58336226.170000002</v>
      </c>
      <c r="FR163" s="7">
        <v>58241587.100000001</v>
      </c>
      <c r="FS163" s="39" t="s">
        <v>181</v>
      </c>
      <c r="FT163" s="39" t="s">
        <v>181</v>
      </c>
      <c r="FU163" s="39" t="s">
        <v>181</v>
      </c>
      <c r="FV163" s="39" t="s">
        <v>181</v>
      </c>
      <c r="FW163" s="39" t="s">
        <v>181</v>
      </c>
      <c r="FX163" s="39" t="s">
        <v>181</v>
      </c>
      <c r="FY163" s="39" t="s">
        <v>181</v>
      </c>
      <c r="FZ163" s="39" t="s">
        <v>181</v>
      </c>
      <c r="GA163" s="39" t="s">
        <v>181</v>
      </c>
      <c r="GB163" s="39" t="s">
        <v>181</v>
      </c>
      <c r="GC163" s="39" t="s">
        <v>181</v>
      </c>
      <c r="GD163" s="39" t="s">
        <v>181</v>
      </c>
      <c r="GE163" s="39" t="s">
        <v>181</v>
      </c>
      <c r="GF163" s="39" t="s">
        <v>181</v>
      </c>
      <c r="GG163" s="39" t="s">
        <v>181</v>
      </c>
      <c r="GH163" s="39" t="s">
        <v>181</v>
      </c>
      <c r="GI163" s="39" t="s">
        <v>181</v>
      </c>
      <c r="GJ163" s="39" t="s">
        <v>181</v>
      </c>
      <c r="GK163" s="39" t="s">
        <v>181</v>
      </c>
      <c r="GL163" s="39" t="s">
        <v>181</v>
      </c>
      <c r="GM163" s="39" t="s">
        <v>181</v>
      </c>
      <c r="GN163" s="39" t="s">
        <v>181</v>
      </c>
      <c r="GO163" s="39" t="s">
        <v>181</v>
      </c>
      <c r="GP163" s="39" t="s">
        <v>181</v>
      </c>
      <c r="GQ163" s="39" t="s">
        <v>181</v>
      </c>
      <c r="GR163" s="39" t="s">
        <v>181</v>
      </c>
      <c r="GS163" s="39" t="s">
        <v>181</v>
      </c>
    </row>
    <row r="164" spans="1:201" ht="15" customHeight="1" x14ac:dyDescent="0.25">
      <c r="A164" s="11">
        <f>$A$64</f>
        <v>20192</v>
      </c>
      <c r="B164" s="7">
        <v>1924847.4</v>
      </c>
      <c r="C164" s="7">
        <v>7400174.0099999998</v>
      </c>
      <c r="D164" s="7">
        <v>19469067.990000002</v>
      </c>
      <c r="E164" s="7">
        <v>35360423.790000007</v>
      </c>
      <c r="F164" s="7">
        <v>47552766.580000006</v>
      </c>
      <c r="G164" s="7">
        <v>56945771.720000006</v>
      </c>
      <c r="H164" s="7">
        <v>65676289.010000005</v>
      </c>
      <c r="I164" s="7">
        <v>74029734.180000007</v>
      </c>
      <c r="J164" s="7">
        <v>82802522.460000008</v>
      </c>
      <c r="K164" s="7">
        <v>88028520.49000001</v>
      </c>
      <c r="L164" s="7">
        <v>92947721.99000001</v>
      </c>
      <c r="M164" s="7">
        <v>99276940.600000009</v>
      </c>
      <c r="N164" s="39" t="s">
        <v>181</v>
      </c>
      <c r="O164" s="39" t="s">
        <v>181</v>
      </c>
      <c r="P164" s="39" t="s">
        <v>181</v>
      </c>
      <c r="Q164" s="39" t="s">
        <v>181</v>
      </c>
      <c r="R164" s="39" t="s">
        <v>181</v>
      </c>
      <c r="S164" s="39" t="s">
        <v>181</v>
      </c>
      <c r="T164" s="39" t="s">
        <v>181</v>
      </c>
      <c r="U164" s="39" t="s">
        <v>181</v>
      </c>
      <c r="V164" s="39" t="s">
        <v>181</v>
      </c>
      <c r="W164" s="39" t="s">
        <v>181</v>
      </c>
      <c r="X164" s="39" t="s">
        <v>181</v>
      </c>
      <c r="Y164" s="39" t="s">
        <v>181</v>
      </c>
      <c r="Z164" s="39" t="s">
        <v>181</v>
      </c>
      <c r="AA164" s="39" t="s">
        <v>181</v>
      </c>
      <c r="AB164" s="39" t="s">
        <v>181</v>
      </c>
      <c r="AC164" s="39" t="s">
        <v>181</v>
      </c>
      <c r="AD164" s="39" t="s">
        <v>181</v>
      </c>
      <c r="AE164" s="39" t="s">
        <v>181</v>
      </c>
      <c r="AF164" s="39" t="s">
        <v>181</v>
      </c>
      <c r="AG164" s="39" t="s">
        <v>181</v>
      </c>
      <c r="AH164" s="39" t="s">
        <v>181</v>
      </c>
      <c r="AI164" s="39" t="s">
        <v>181</v>
      </c>
      <c r="AJ164" s="39" t="s">
        <v>181</v>
      </c>
      <c r="AK164" s="39" t="s">
        <v>181</v>
      </c>
      <c r="AL164" s="39" t="s">
        <v>181</v>
      </c>
      <c r="AM164" s="39" t="s">
        <v>181</v>
      </c>
      <c r="AN164" s="39" t="s">
        <v>181</v>
      </c>
      <c r="AO164" s="39" t="s">
        <v>181</v>
      </c>
      <c r="AP164" s="7">
        <v>52266525.490000002</v>
      </c>
      <c r="AQ164" s="7">
        <v>107739706.18000001</v>
      </c>
      <c r="AR164" s="7">
        <v>124900019.80000001</v>
      </c>
      <c r="AS164" s="7">
        <v>131198379.00000001</v>
      </c>
      <c r="AT164" s="7">
        <v>135736167.93000001</v>
      </c>
      <c r="AU164" s="7">
        <v>137026623.24000001</v>
      </c>
      <c r="AV164" s="7">
        <v>137824131.24000001</v>
      </c>
      <c r="AW164" s="7">
        <v>138274985.42000002</v>
      </c>
      <c r="AX164" s="7">
        <v>138527252.23000002</v>
      </c>
      <c r="AY164" s="7">
        <v>138719209.98000002</v>
      </c>
      <c r="AZ164" s="7">
        <v>138999852.47000003</v>
      </c>
      <c r="BA164" s="7">
        <v>139228497.91000003</v>
      </c>
      <c r="BB164" s="39" t="s">
        <v>181</v>
      </c>
      <c r="BC164" s="39" t="s">
        <v>181</v>
      </c>
      <c r="BD164" s="39" t="s">
        <v>181</v>
      </c>
      <c r="BE164" s="39" t="s">
        <v>181</v>
      </c>
      <c r="BF164" s="39" t="s">
        <v>181</v>
      </c>
      <c r="BG164" s="39" t="s">
        <v>181</v>
      </c>
      <c r="BH164" s="39" t="s">
        <v>181</v>
      </c>
      <c r="BI164" s="39" t="s">
        <v>181</v>
      </c>
      <c r="BJ164" s="39" t="s">
        <v>181</v>
      </c>
      <c r="BK164" s="39" t="s">
        <v>181</v>
      </c>
      <c r="BL164" s="39" t="s">
        <v>181</v>
      </c>
      <c r="BM164" s="39" t="s">
        <v>181</v>
      </c>
      <c r="BN164" s="39" t="s">
        <v>181</v>
      </c>
      <c r="BO164" s="39" t="s">
        <v>181</v>
      </c>
      <c r="BP164" s="39" t="s">
        <v>181</v>
      </c>
      <c r="BQ164" s="39" t="s">
        <v>181</v>
      </c>
      <c r="BR164" s="39" t="s">
        <v>181</v>
      </c>
      <c r="BS164" s="39" t="s">
        <v>181</v>
      </c>
      <c r="BT164" s="39" t="s">
        <v>181</v>
      </c>
      <c r="BU164" s="39" t="s">
        <v>181</v>
      </c>
      <c r="BV164" s="39" t="s">
        <v>181</v>
      </c>
      <c r="BW164" s="39" t="s">
        <v>181</v>
      </c>
      <c r="BX164" s="39" t="s">
        <v>181</v>
      </c>
      <c r="BY164" s="39" t="s">
        <v>181</v>
      </c>
      <c r="BZ164" s="39" t="s">
        <v>181</v>
      </c>
      <c r="CA164" s="39" t="s">
        <v>181</v>
      </c>
      <c r="CB164" s="39" t="s">
        <v>181</v>
      </c>
      <c r="CC164" s="39" t="s">
        <v>181</v>
      </c>
      <c r="CD164" s="7">
        <v>2401144.64</v>
      </c>
      <c r="CE164" s="7">
        <v>7917150.9900000002</v>
      </c>
      <c r="CF164" s="7">
        <v>11660270.970000001</v>
      </c>
      <c r="CG164" s="7">
        <v>13755041.790000001</v>
      </c>
      <c r="CH164" s="7">
        <v>15009566.440000001</v>
      </c>
      <c r="CI164" s="7">
        <v>15772016.870000001</v>
      </c>
      <c r="CJ164" s="7">
        <v>16400890.15</v>
      </c>
      <c r="CK164" s="7">
        <v>16781192.920000002</v>
      </c>
      <c r="CL164" s="7">
        <v>17188733.41</v>
      </c>
      <c r="CM164" s="7">
        <v>17208424.699999999</v>
      </c>
      <c r="CN164" s="7">
        <v>17292814.399999999</v>
      </c>
      <c r="CO164" s="7">
        <v>17377472.849999998</v>
      </c>
      <c r="CP164" s="39" t="s">
        <v>181</v>
      </c>
      <c r="CQ164" s="39" t="s">
        <v>181</v>
      </c>
      <c r="CR164" s="39" t="s">
        <v>181</v>
      </c>
      <c r="CS164" s="39" t="s">
        <v>181</v>
      </c>
      <c r="CT164" s="39" t="s">
        <v>181</v>
      </c>
      <c r="CU164" s="39" t="s">
        <v>181</v>
      </c>
      <c r="CV164" s="39" t="s">
        <v>181</v>
      </c>
      <c r="CW164" s="39" t="s">
        <v>181</v>
      </c>
      <c r="CX164" s="39" t="s">
        <v>181</v>
      </c>
      <c r="CY164" s="39" t="s">
        <v>181</v>
      </c>
      <c r="CZ164" s="39" t="s">
        <v>181</v>
      </c>
      <c r="DA164" s="39" t="s">
        <v>181</v>
      </c>
      <c r="DB164" s="39" t="s">
        <v>181</v>
      </c>
      <c r="DC164" s="39" t="s">
        <v>181</v>
      </c>
      <c r="DD164" s="39" t="s">
        <v>181</v>
      </c>
      <c r="DE164" s="39" t="s">
        <v>181</v>
      </c>
      <c r="DF164" s="39" t="s">
        <v>181</v>
      </c>
      <c r="DG164" s="39" t="s">
        <v>181</v>
      </c>
      <c r="DH164" s="39" t="s">
        <v>181</v>
      </c>
      <c r="DI164" s="39" t="s">
        <v>181</v>
      </c>
      <c r="DJ164" s="39" t="s">
        <v>181</v>
      </c>
      <c r="DK164" s="39" t="s">
        <v>181</v>
      </c>
      <c r="DL164" s="39" t="s">
        <v>181</v>
      </c>
      <c r="DM164" s="39" t="s">
        <v>181</v>
      </c>
      <c r="DN164" s="39" t="s">
        <v>181</v>
      </c>
      <c r="DO164" s="39" t="s">
        <v>181</v>
      </c>
      <c r="DP164" s="39" t="s">
        <v>181</v>
      </c>
      <c r="DQ164" s="39" t="s">
        <v>181</v>
      </c>
      <c r="DR164" s="7">
        <v>1736262.46</v>
      </c>
      <c r="DS164" s="7">
        <v>5401115.1699999999</v>
      </c>
      <c r="DT164" s="7">
        <v>11584681.949999999</v>
      </c>
      <c r="DU164" s="7">
        <v>17555342.669999998</v>
      </c>
      <c r="DV164" s="7">
        <v>23007596.899999999</v>
      </c>
      <c r="DW164" s="7">
        <v>25541164.82</v>
      </c>
      <c r="DX164" s="7">
        <v>28600368.329999998</v>
      </c>
      <c r="DY164" s="7">
        <v>31385193.219999999</v>
      </c>
      <c r="DZ164" s="7">
        <v>34554505.879999995</v>
      </c>
      <c r="EA164" s="7">
        <v>36404933.539999992</v>
      </c>
      <c r="EB164" s="7">
        <v>38997711.469999991</v>
      </c>
      <c r="EC164" s="7">
        <v>40546031.699999988</v>
      </c>
      <c r="ED164" s="39" t="s">
        <v>181</v>
      </c>
      <c r="EE164" s="39" t="s">
        <v>181</v>
      </c>
      <c r="EF164" s="39" t="s">
        <v>181</v>
      </c>
      <c r="EG164" s="39" t="s">
        <v>181</v>
      </c>
      <c r="EH164" s="39" t="s">
        <v>181</v>
      </c>
      <c r="EI164" s="39" t="s">
        <v>181</v>
      </c>
      <c r="EJ164" s="39" t="s">
        <v>181</v>
      </c>
      <c r="EK164" s="39" t="s">
        <v>181</v>
      </c>
      <c r="EL164" s="39" t="s">
        <v>181</v>
      </c>
      <c r="EM164" s="39" t="s">
        <v>181</v>
      </c>
      <c r="EN164" s="39" t="s">
        <v>181</v>
      </c>
      <c r="EO164" s="39" t="s">
        <v>181</v>
      </c>
      <c r="EP164" s="39" t="s">
        <v>181</v>
      </c>
      <c r="EQ164" s="39" t="s">
        <v>181</v>
      </c>
      <c r="ER164" s="39" t="s">
        <v>181</v>
      </c>
      <c r="ES164" s="39" t="s">
        <v>181</v>
      </c>
      <c r="ET164" s="39" t="s">
        <v>181</v>
      </c>
      <c r="EU164" s="39" t="s">
        <v>181</v>
      </c>
      <c r="EV164" s="39" t="s">
        <v>181</v>
      </c>
      <c r="EW164" s="39" t="s">
        <v>181</v>
      </c>
      <c r="EX164" s="39" t="s">
        <v>181</v>
      </c>
      <c r="EY164" s="39" t="s">
        <v>181</v>
      </c>
      <c r="EZ164" s="39" t="s">
        <v>181</v>
      </c>
      <c r="FA164" s="39" t="s">
        <v>181</v>
      </c>
      <c r="FB164" s="39" t="s">
        <v>181</v>
      </c>
      <c r="FC164" s="39" t="s">
        <v>181</v>
      </c>
      <c r="FD164" s="39" t="s">
        <v>181</v>
      </c>
      <c r="FE164" s="39" t="s">
        <v>181</v>
      </c>
      <c r="FF164" s="7">
        <v>36726376.5</v>
      </c>
      <c r="FG164" s="7">
        <v>54687024.700000003</v>
      </c>
      <c r="FH164" s="7">
        <v>56397591.770000003</v>
      </c>
      <c r="FI164" s="7">
        <v>56832893.120000005</v>
      </c>
      <c r="FJ164" s="7">
        <v>57016937.390000008</v>
      </c>
      <c r="FK164" s="7">
        <v>57181146.920000009</v>
      </c>
      <c r="FL164" s="7">
        <v>57204336.010000013</v>
      </c>
      <c r="FM164" s="7">
        <v>57185112.370000012</v>
      </c>
      <c r="FN164" s="7">
        <v>57191274.95000001</v>
      </c>
      <c r="FO164" s="7">
        <v>57205132.670000009</v>
      </c>
      <c r="FP164" s="7">
        <v>57242065.580000006</v>
      </c>
      <c r="FQ164" s="7">
        <v>57247328.580000006</v>
      </c>
      <c r="FR164" s="39" t="s">
        <v>181</v>
      </c>
      <c r="FS164" s="39" t="s">
        <v>181</v>
      </c>
      <c r="FT164" s="39" t="s">
        <v>181</v>
      </c>
      <c r="FU164" s="39" t="s">
        <v>181</v>
      </c>
      <c r="FV164" s="39" t="s">
        <v>181</v>
      </c>
      <c r="FW164" s="39" t="s">
        <v>181</v>
      </c>
      <c r="FX164" s="39" t="s">
        <v>181</v>
      </c>
      <c r="FY164" s="39" t="s">
        <v>181</v>
      </c>
      <c r="FZ164" s="39" t="s">
        <v>181</v>
      </c>
      <c r="GA164" s="39" t="s">
        <v>181</v>
      </c>
      <c r="GB164" s="39" t="s">
        <v>181</v>
      </c>
      <c r="GC164" s="39" t="s">
        <v>181</v>
      </c>
      <c r="GD164" s="39" t="s">
        <v>181</v>
      </c>
      <c r="GE164" s="39" t="s">
        <v>181</v>
      </c>
      <c r="GF164" s="39" t="s">
        <v>181</v>
      </c>
      <c r="GG164" s="39" t="s">
        <v>181</v>
      </c>
      <c r="GH164" s="39" t="s">
        <v>181</v>
      </c>
      <c r="GI164" s="39" t="s">
        <v>181</v>
      </c>
      <c r="GJ164" s="39" t="s">
        <v>181</v>
      </c>
      <c r="GK164" s="39" t="s">
        <v>181</v>
      </c>
      <c r="GL164" s="39" t="s">
        <v>181</v>
      </c>
      <c r="GM164" s="39" t="s">
        <v>181</v>
      </c>
      <c r="GN164" s="39" t="s">
        <v>181</v>
      </c>
      <c r="GO164" s="39" t="s">
        <v>181</v>
      </c>
      <c r="GP164" s="39" t="s">
        <v>181</v>
      </c>
      <c r="GQ164" s="39" t="s">
        <v>181</v>
      </c>
      <c r="GR164" s="39" t="s">
        <v>181</v>
      </c>
      <c r="GS164" s="39" t="s">
        <v>181</v>
      </c>
    </row>
    <row r="165" spans="1:201" ht="15" customHeight="1" x14ac:dyDescent="0.25">
      <c r="A165" s="11">
        <f>$A$65</f>
        <v>20193</v>
      </c>
      <c r="B165" s="7">
        <v>1617146.42</v>
      </c>
      <c r="C165" s="7">
        <v>8168916.6500000004</v>
      </c>
      <c r="D165" s="7">
        <v>22737347.100000001</v>
      </c>
      <c r="E165" s="7">
        <v>37594786.380000003</v>
      </c>
      <c r="F165" s="7">
        <v>50108166.810000002</v>
      </c>
      <c r="G165" s="7">
        <v>61554833.910000004</v>
      </c>
      <c r="H165" s="7">
        <v>69842662.439999998</v>
      </c>
      <c r="I165" s="7">
        <v>78793544.519999996</v>
      </c>
      <c r="J165" s="7">
        <v>87942462.840000004</v>
      </c>
      <c r="K165" s="7">
        <v>94399894.650000006</v>
      </c>
      <c r="L165" s="7">
        <v>100570967.10000001</v>
      </c>
      <c r="M165" s="39" t="s">
        <v>181</v>
      </c>
      <c r="N165" s="39" t="s">
        <v>181</v>
      </c>
      <c r="O165" s="39" t="s">
        <v>181</v>
      </c>
      <c r="P165" s="39" t="s">
        <v>181</v>
      </c>
      <c r="Q165" s="39" t="s">
        <v>181</v>
      </c>
      <c r="R165" s="39" t="s">
        <v>181</v>
      </c>
      <c r="S165" s="39" t="s">
        <v>181</v>
      </c>
      <c r="T165" s="39" t="s">
        <v>181</v>
      </c>
      <c r="U165" s="39" t="s">
        <v>181</v>
      </c>
      <c r="V165" s="39" t="s">
        <v>181</v>
      </c>
      <c r="W165" s="39" t="s">
        <v>181</v>
      </c>
      <c r="X165" s="39" t="s">
        <v>181</v>
      </c>
      <c r="Y165" s="39" t="s">
        <v>181</v>
      </c>
      <c r="Z165" s="39" t="s">
        <v>181</v>
      </c>
      <c r="AA165" s="39" t="s">
        <v>181</v>
      </c>
      <c r="AB165" s="39" t="s">
        <v>181</v>
      </c>
      <c r="AC165" s="39" t="s">
        <v>181</v>
      </c>
      <c r="AD165" s="39" t="s">
        <v>181</v>
      </c>
      <c r="AE165" s="39" t="s">
        <v>181</v>
      </c>
      <c r="AF165" s="39" t="s">
        <v>181</v>
      </c>
      <c r="AG165" s="39" t="s">
        <v>181</v>
      </c>
      <c r="AH165" s="39" t="s">
        <v>181</v>
      </c>
      <c r="AI165" s="39" t="s">
        <v>181</v>
      </c>
      <c r="AJ165" s="39" t="s">
        <v>181</v>
      </c>
      <c r="AK165" s="39" t="s">
        <v>181</v>
      </c>
      <c r="AL165" s="39" t="s">
        <v>181</v>
      </c>
      <c r="AM165" s="39" t="s">
        <v>181</v>
      </c>
      <c r="AN165" s="39" t="s">
        <v>181</v>
      </c>
      <c r="AO165" s="39" t="s">
        <v>181</v>
      </c>
      <c r="AP165" s="7">
        <v>56187471.229999997</v>
      </c>
      <c r="AQ165" s="7">
        <v>114219542.08</v>
      </c>
      <c r="AR165" s="7">
        <v>131859011.00999999</v>
      </c>
      <c r="AS165" s="7">
        <v>141403238.25</v>
      </c>
      <c r="AT165" s="7">
        <v>144020295.56999999</v>
      </c>
      <c r="AU165" s="7">
        <v>145139521.62</v>
      </c>
      <c r="AV165" s="7">
        <v>145802693.02000001</v>
      </c>
      <c r="AW165" s="7">
        <v>146295436.11000001</v>
      </c>
      <c r="AX165" s="7">
        <v>146868798.27000001</v>
      </c>
      <c r="AY165" s="7">
        <v>147179484.09</v>
      </c>
      <c r="AZ165" s="7">
        <v>147389653.99000001</v>
      </c>
      <c r="BA165" s="39" t="s">
        <v>181</v>
      </c>
      <c r="BB165" s="39" t="s">
        <v>181</v>
      </c>
      <c r="BC165" s="39" t="s">
        <v>181</v>
      </c>
      <c r="BD165" s="39" t="s">
        <v>181</v>
      </c>
      <c r="BE165" s="39" t="s">
        <v>181</v>
      </c>
      <c r="BF165" s="39" t="s">
        <v>181</v>
      </c>
      <c r="BG165" s="39" t="s">
        <v>181</v>
      </c>
      <c r="BH165" s="39" t="s">
        <v>181</v>
      </c>
      <c r="BI165" s="39" t="s">
        <v>181</v>
      </c>
      <c r="BJ165" s="39" t="s">
        <v>181</v>
      </c>
      <c r="BK165" s="39" t="s">
        <v>181</v>
      </c>
      <c r="BL165" s="39" t="s">
        <v>181</v>
      </c>
      <c r="BM165" s="39" t="s">
        <v>181</v>
      </c>
      <c r="BN165" s="39" t="s">
        <v>181</v>
      </c>
      <c r="BO165" s="39" t="s">
        <v>181</v>
      </c>
      <c r="BP165" s="39" t="s">
        <v>181</v>
      </c>
      <c r="BQ165" s="39" t="s">
        <v>181</v>
      </c>
      <c r="BR165" s="39" t="s">
        <v>181</v>
      </c>
      <c r="BS165" s="39" t="s">
        <v>181</v>
      </c>
      <c r="BT165" s="39" t="s">
        <v>181</v>
      </c>
      <c r="BU165" s="39" t="s">
        <v>181</v>
      </c>
      <c r="BV165" s="39" t="s">
        <v>181</v>
      </c>
      <c r="BW165" s="39" t="s">
        <v>181</v>
      </c>
      <c r="BX165" s="39" t="s">
        <v>181</v>
      </c>
      <c r="BY165" s="39" t="s">
        <v>181</v>
      </c>
      <c r="BZ165" s="39" t="s">
        <v>181</v>
      </c>
      <c r="CA165" s="39" t="s">
        <v>181</v>
      </c>
      <c r="CB165" s="39" t="s">
        <v>181</v>
      </c>
      <c r="CC165" s="39" t="s">
        <v>181</v>
      </c>
      <c r="CD165" s="7">
        <v>2611188.85</v>
      </c>
      <c r="CE165" s="7">
        <v>7537625.0800000001</v>
      </c>
      <c r="CF165" s="7">
        <v>11292089.66</v>
      </c>
      <c r="CG165" s="7">
        <v>13458477.33</v>
      </c>
      <c r="CH165" s="7">
        <v>14582043.199999999</v>
      </c>
      <c r="CI165" s="7">
        <v>15625059.039999999</v>
      </c>
      <c r="CJ165" s="7">
        <v>16094111.979999999</v>
      </c>
      <c r="CK165" s="7">
        <v>16608741.019999998</v>
      </c>
      <c r="CL165" s="7">
        <v>16903454.169999998</v>
      </c>
      <c r="CM165" s="7">
        <v>17129547.199999999</v>
      </c>
      <c r="CN165" s="7">
        <v>17252238.029999997</v>
      </c>
      <c r="CO165" s="39" t="s">
        <v>181</v>
      </c>
      <c r="CP165" s="39" t="s">
        <v>181</v>
      </c>
      <c r="CQ165" s="39" t="s">
        <v>181</v>
      </c>
      <c r="CR165" s="39" t="s">
        <v>181</v>
      </c>
      <c r="CS165" s="39" t="s">
        <v>181</v>
      </c>
      <c r="CT165" s="39" t="s">
        <v>181</v>
      </c>
      <c r="CU165" s="39" t="s">
        <v>181</v>
      </c>
      <c r="CV165" s="39" t="s">
        <v>181</v>
      </c>
      <c r="CW165" s="39" t="s">
        <v>181</v>
      </c>
      <c r="CX165" s="39" t="s">
        <v>181</v>
      </c>
      <c r="CY165" s="39" t="s">
        <v>181</v>
      </c>
      <c r="CZ165" s="39" t="s">
        <v>181</v>
      </c>
      <c r="DA165" s="39" t="s">
        <v>181</v>
      </c>
      <c r="DB165" s="39" t="s">
        <v>181</v>
      </c>
      <c r="DC165" s="39" t="s">
        <v>181</v>
      </c>
      <c r="DD165" s="39" t="s">
        <v>181</v>
      </c>
      <c r="DE165" s="39" t="s">
        <v>181</v>
      </c>
      <c r="DF165" s="39" t="s">
        <v>181</v>
      </c>
      <c r="DG165" s="39" t="s">
        <v>181</v>
      </c>
      <c r="DH165" s="39" t="s">
        <v>181</v>
      </c>
      <c r="DI165" s="39" t="s">
        <v>181</v>
      </c>
      <c r="DJ165" s="39" t="s">
        <v>181</v>
      </c>
      <c r="DK165" s="39" t="s">
        <v>181</v>
      </c>
      <c r="DL165" s="39" t="s">
        <v>181</v>
      </c>
      <c r="DM165" s="39" t="s">
        <v>181</v>
      </c>
      <c r="DN165" s="39" t="s">
        <v>181</v>
      </c>
      <c r="DO165" s="39" t="s">
        <v>181</v>
      </c>
      <c r="DP165" s="39" t="s">
        <v>181</v>
      </c>
      <c r="DQ165" s="39" t="s">
        <v>181</v>
      </c>
      <c r="DR165" s="7">
        <v>1755298.75</v>
      </c>
      <c r="DS165" s="7">
        <v>6381375.5</v>
      </c>
      <c r="DT165" s="7">
        <v>11504369.02</v>
      </c>
      <c r="DU165" s="7">
        <v>18226189.649999999</v>
      </c>
      <c r="DV165" s="7">
        <v>23731231.549999997</v>
      </c>
      <c r="DW165" s="7">
        <v>28597198.759999998</v>
      </c>
      <c r="DX165" s="7">
        <v>32473358.079999998</v>
      </c>
      <c r="DY165" s="7">
        <v>36568533.670000002</v>
      </c>
      <c r="DZ165" s="7">
        <v>40613017.960000001</v>
      </c>
      <c r="EA165" s="7">
        <v>42749963.770000003</v>
      </c>
      <c r="EB165" s="7">
        <v>45003004.930000007</v>
      </c>
      <c r="EC165" s="39" t="s">
        <v>181</v>
      </c>
      <c r="ED165" s="39" t="s">
        <v>181</v>
      </c>
      <c r="EE165" s="39" t="s">
        <v>181</v>
      </c>
      <c r="EF165" s="39" t="s">
        <v>181</v>
      </c>
      <c r="EG165" s="39" t="s">
        <v>181</v>
      </c>
      <c r="EH165" s="39" t="s">
        <v>181</v>
      </c>
      <c r="EI165" s="39" t="s">
        <v>181</v>
      </c>
      <c r="EJ165" s="39" t="s">
        <v>181</v>
      </c>
      <c r="EK165" s="39" t="s">
        <v>181</v>
      </c>
      <c r="EL165" s="39" t="s">
        <v>181</v>
      </c>
      <c r="EM165" s="39" t="s">
        <v>181</v>
      </c>
      <c r="EN165" s="39" t="s">
        <v>181</v>
      </c>
      <c r="EO165" s="39" t="s">
        <v>181</v>
      </c>
      <c r="EP165" s="39" t="s">
        <v>181</v>
      </c>
      <c r="EQ165" s="39" t="s">
        <v>181</v>
      </c>
      <c r="ER165" s="39" t="s">
        <v>181</v>
      </c>
      <c r="ES165" s="39" t="s">
        <v>181</v>
      </c>
      <c r="ET165" s="39" t="s">
        <v>181</v>
      </c>
      <c r="EU165" s="39" t="s">
        <v>181</v>
      </c>
      <c r="EV165" s="39" t="s">
        <v>181</v>
      </c>
      <c r="EW165" s="39" t="s">
        <v>181</v>
      </c>
      <c r="EX165" s="39" t="s">
        <v>181</v>
      </c>
      <c r="EY165" s="39" t="s">
        <v>181</v>
      </c>
      <c r="EZ165" s="39" t="s">
        <v>181</v>
      </c>
      <c r="FA165" s="39" t="s">
        <v>181</v>
      </c>
      <c r="FB165" s="39" t="s">
        <v>181</v>
      </c>
      <c r="FC165" s="39" t="s">
        <v>181</v>
      </c>
      <c r="FD165" s="39" t="s">
        <v>181</v>
      </c>
      <c r="FE165" s="39" t="s">
        <v>181</v>
      </c>
      <c r="FF165" s="7">
        <v>38062925.07</v>
      </c>
      <c r="FG165" s="7">
        <v>55552122.719999999</v>
      </c>
      <c r="FH165" s="7">
        <v>57059827.339999996</v>
      </c>
      <c r="FI165" s="7">
        <v>57362245.979999997</v>
      </c>
      <c r="FJ165" s="7">
        <v>57560233.609999999</v>
      </c>
      <c r="FK165" s="7">
        <v>57688673.25</v>
      </c>
      <c r="FL165" s="7">
        <v>57779162.159999996</v>
      </c>
      <c r="FM165" s="7">
        <v>57835633.739999995</v>
      </c>
      <c r="FN165" s="7">
        <v>57866574.459999993</v>
      </c>
      <c r="FO165" s="7">
        <v>57922492.529999994</v>
      </c>
      <c r="FP165" s="7">
        <v>57944913.329999991</v>
      </c>
      <c r="FQ165" s="39" t="s">
        <v>181</v>
      </c>
      <c r="FR165" s="39" t="s">
        <v>181</v>
      </c>
      <c r="FS165" s="39" t="s">
        <v>181</v>
      </c>
      <c r="FT165" s="39" t="s">
        <v>181</v>
      </c>
      <c r="FU165" s="39" t="s">
        <v>181</v>
      </c>
      <c r="FV165" s="39" t="s">
        <v>181</v>
      </c>
      <c r="FW165" s="39" t="s">
        <v>181</v>
      </c>
      <c r="FX165" s="39" t="s">
        <v>181</v>
      </c>
      <c r="FY165" s="39" t="s">
        <v>181</v>
      </c>
      <c r="FZ165" s="39" t="s">
        <v>181</v>
      </c>
      <c r="GA165" s="39" t="s">
        <v>181</v>
      </c>
      <c r="GB165" s="39" t="s">
        <v>181</v>
      </c>
      <c r="GC165" s="39" t="s">
        <v>181</v>
      </c>
      <c r="GD165" s="39" t="s">
        <v>181</v>
      </c>
      <c r="GE165" s="39" t="s">
        <v>181</v>
      </c>
      <c r="GF165" s="39" t="s">
        <v>181</v>
      </c>
      <c r="GG165" s="39" t="s">
        <v>181</v>
      </c>
      <c r="GH165" s="39" t="s">
        <v>181</v>
      </c>
      <c r="GI165" s="39" t="s">
        <v>181</v>
      </c>
      <c r="GJ165" s="39" t="s">
        <v>181</v>
      </c>
      <c r="GK165" s="39" t="s">
        <v>181</v>
      </c>
      <c r="GL165" s="39" t="s">
        <v>181</v>
      </c>
      <c r="GM165" s="39" t="s">
        <v>181</v>
      </c>
      <c r="GN165" s="39" t="s">
        <v>181</v>
      </c>
      <c r="GO165" s="39" t="s">
        <v>181</v>
      </c>
      <c r="GP165" s="39" t="s">
        <v>181</v>
      </c>
      <c r="GQ165" s="39" t="s">
        <v>181</v>
      </c>
      <c r="GR165" s="39" t="s">
        <v>181</v>
      </c>
      <c r="GS165" s="39" t="s">
        <v>181</v>
      </c>
    </row>
    <row r="166" spans="1:201" ht="15" customHeight="1" x14ac:dyDescent="0.25">
      <c r="A166" s="11">
        <f>$A$66</f>
        <v>20194</v>
      </c>
      <c r="B166" s="7">
        <v>2395567.2400000002</v>
      </c>
      <c r="C166" s="7">
        <v>10428486.560000001</v>
      </c>
      <c r="D166" s="7">
        <v>24511890.469999999</v>
      </c>
      <c r="E166" s="7">
        <v>37717373.509999998</v>
      </c>
      <c r="F166" s="7">
        <v>49872001.920000002</v>
      </c>
      <c r="G166" s="7">
        <v>59378693.850000001</v>
      </c>
      <c r="H166" s="7">
        <v>67919925.659999996</v>
      </c>
      <c r="I166" s="7">
        <v>76721676.699999988</v>
      </c>
      <c r="J166" s="7">
        <v>88553264.879999995</v>
      </c>
      <c r="K166" s="7">
        <v>96685276.459999993</v>
      </c>
      <c r="L166" s="39" t="s">
        <v>181</v>
      </c>
      <c r="M166" s="39" t="s">
        <v>181</v>
      </c>
      <c r="N166" s="39" t="s">
        <v>181</v>
      </c>
      <c r="O166" s="39" t="s">
        <v>181</v>
      </c>
      <c r="P166" s="39" t="s">
        <v>181</v>
      </c>
      <c r="Q166" s="39" t="s">
        <v>181</v>
      </c>
      <c r="R166" s="39" t="s">
        <v>181</v>
      </c>
      <c r="S166" s="39" t="s">
        <v>181</v>
      </c>
      <c r="T166" s="39" t="s">
        <v>181</v>
      </c>
      <c r="U166" s="39" t="s">
        <v>181</v>
      </c>
      <c r="V166" s="39" t="s">
        <v>181</v>
      </c>
      <c r="W166" s="39" t="s">
        <v>181</v>
      </c>
      <c r="X166" s="39" t="s">
        <v>181</v>
      </c>
      <c r="Y166" s="39" t="s">
        <v>181</v>
      </c>
      <c r="Z166" s="39" t="s">
        <v>181</v>
      </c>
      <c r="AA166" s="39" t="s">
        <v>181</v>
      </c>
      <c r="AB166" s="39" t="s">
        <v>181</v>
      </c>
      <c r="AC166" s="39" t="s">
        <v>181</v>
      </c>
      <c r="AD166" s="39" t="s">
        <v>181</v>
      </c>
      <c r="AE166" s="39" t="s">
        <v>181</v>
      </c>
      <c r="AF166" s="39" t="s">
        <v>181</v>
      </c>
      <c r="AG166" s="39" t="s">
        <v>181</v>
      </c>
      <c r="AH166" s="39" t="s">
        <v>181</v>
      </c>
      <c r="AI166" s="39" t="s">
        <v>181</v>
      </c>
      <c r="AJ166" s="39" t="s">
        <v>181</v>
      </c>
      <c r="AK166" s="39" t="s">
        <v>181</v>
      </c>
      <c r="AL166" s="39" t="s">
        <v>181</v>
      </c>
      <c r="AM166" s="39" t="s">
        <v>181</v>
      </c>
      <c r="AN166" s="39" t="s">
        <v>181</v>
      </c>
      <c r="AO166" s="39" t="s">
        <v>181</v>
      </c>
      <c r="AP166" s="7">
        <v>58788588.979999997</v>
      </c>
      <c r="AQ166" s="7">
        <v>116468238.40000001</v>
      </c>
      <c r="AR166" s="7">
        <v>139092190</v>
      </c>
      <c r="AS166" s="7">
        <v>144754560.58000001</v>
      </c>
      <c r="AT166" s="7">
        <v>147303800.12</v>
      </c>
      <c r="AU166" s="7">
        <v>148666957.72</v>
      </c>
      <c r="AV166" s="7">
        <v>149551358.33000001</v>
      </c>
      <c r="AW166" s="7">
        <v>150278601.65000001</v>
      </c>
      <c r="AX166" s="7">
        <v>150647878.03999999</v>
      </c>
      <c r="AY166" s="7">
        <v>150868517.20999998</v>
      </c>
      <c r="AZ166" s="39" t="s">
        <v>181</v>
      </c>
      <c r="BA166" s="39" t="s">
        <v>181</v>
      </c>
      <c r="BB166" s="39" t="s">
        <v>181</v>
      </c>
      <c r="BC166" s="39" t="s">
        <v>181</v>
      </c>
      <c r="BD166" s="39" t="s">
        <v>181</v>
      </c>
      <c r="BE166" s="39" t="s">
        <v>181</v>
      </c>
      <c r="BF166" s="39" t="s">
        <v>181</v>
      </c>
      <c r="BG166" s="39" t="s">
        <v>181</v>
      </c>
      <c r="BH166" s="39" t="s">
        <v>181</v>
      </c>
      <c r="BI166" s="39" t="s">
        <v>181</v>
      </c>
      <c r="BJ166" s="39" t="s">
        <v>181</v>
      </c>
      <c r="BK166" s="39" t="s">
        <v>181</v>
      </c>
      <c r="BL166" s="39" t="s">
        <v>181</v>
      </c>
      <c r="BM166" s="39" t="s">
        <v>181</v>
      </c>
      <c r="BN166" s="39" t="s">
        <v>181</v>
      </c>
      <c r="BO166" s="39" t="s">
        <v>181</v>
      </c>
      <c r="BP166" s="39" t="s">
        <v>181</v>
      </c>
      <c r="BQ166" s="39" t="s">
        <v>181</v>
      </c>
      <c r="BR166" s="39" t="s">
        <v>181</v>
      </c>
      <c r="BS166" s="39" t="s">
        <v>181</v>
      </c>
      <c r="BT166" s="39" t="s">
        <v>181</v>
      </c>
      <c r="BU166" s="39" t="s">
        <v>181</v>
      </c>
      <c r="BV166" s="39" t="s">
        <v>181</v>
      </c>
      <c r="BW166" s="39" t="s">
        <v>181</v>
      </c>
      <c r="BX166" s="39" t="s">
        <v>181</v>
      </c>
      <c r="BY166" s="39" t="s">
        <v>181</v>
      </c>
      <c r="BZ166" s="39" t="s">
        <v>181</v>
      </c>
      <c r="CA166" s="39" t="s">
        <v>181</v>
      </c>
      <c r="CB166" s="39" t="s">
        <v>181</v>
      </c>
      <c r="CC166" s="39" t="s">
        <v>181</v>
      </c>
      <c r="CD166" s="7">
        <v>2757732.85</v>
      </c>
      <c r="CE166" s="7">
        <v>7977571.5600000005</v>
      </c>
      <c r="CF166" s="7">
        <v>11326849.99</v>
      </c>
      <c r="CG166" s="7">
        <v>13624997.98</v>
      </c>
      <c r="CH166" s="7">
        <v>15057125.08</v>
      </c>
      <c r="CI166" s="7">
        <v>15725400.380000001</v>
      </c>
      <c r="CJ166" s="7">
        <v>16387074.540000001</v>
      </c>
      <c r="CK166" s="7">
        <v>16774101.810000001</v>
      </c>
      <c r="CL166" s="7">
        <v>17351796.890000001</v>
      </c>
      <c r="CM166" s="7">
        <v>17567721.350000001</v>
      </c>
      <c r="CN166" s="39" t="s">
        <v>181</v>
      </c>
      <c r="CO166" s="39" t="s">
        <v>181</v>
      </c>
      <c r="CP166" s="39" t="s">
        <v>181</v>
      </c>
      <c r="CQ166" s="39" t="s">
        <v>181</v>
      </c>
      <c r="CR166" s="39" t="s">
        <v>181</v>
      </c>
      <c r="CS166" s="39" t="s">
        <v>181</v>
      </c>
      <c r="CT166" s="39" t="s">
        <v>181</v>
      </c>
      <c r="CU166" s="39" t="s">
        <v>181</v>
      </c>
      <c r="CV166" s="39" t="s">
        <v>181</v>
      </c>
      <c r="CW166" s="39" t="s">
        <v>181</v>
      </c>
      <c r="CX166" s="39" t="s">
        <v>181</v>
      </c>
      <c r="CY166" s="39" t="s">
        <v>181</v>
      </c>
      <c r="CZ166" s="39" t="s">
        <v>181</v>
      </c>
      <c r="DA166" s="39" t="s">
        <v>181</v>
      </c>
      <c r="DB166" s="39" t="s">
        <v>181</v>
      </c>
      <c r="DC166" s="39" t="s">
        <v>181</v>
      </c>
      <c r="DD166" s="39" t="s">
        <v>181</v>
      </c>
      <c r="DE166" s="39" t="s">
        <v>181</v>
      </c>
      <c r="DF166" s="39" t="s">
        <v>181</v>
      </c>
      <c r="DG166" s="39" t="s">
        <v>181</v>
      </c>
      <c r="DH166" s="39" t="s">
        <v>181</v>
      </c>
      <c r="DI166" s="39" t="s">
        <v>181</v>
      </c>
      <c r="DJ166" s="39" t="s">
        <v>181</v>
      </c>
      <c r="DK166" s="39" t="s">
        <v>181</v>
      </c>
      <c r="DL166" s="39" t="s">
        <v>181</v>
      </c>
      <c r="DM166" s="39" t="s">
        <v>181</v>
      </c>
      <c r="DN166" s="39" t="s">
        <v>181</v>
      </c>
      <c r="DO166" s="39" t="s">
        <v>181</v>
      </c>
      <c r="DP166" s="39" t="s">
        <v>181</v>
      </c>
      <c r="DQ166" s="39" t="s">
        <v>181</v>
      </c>
      <c r="DR166" s="7">
        <v>1736665.65</v>
      </c>
      <c r="DS166" s="7">
        <v>5208601.1899999995</v>
      </c>
      <c r="DT166" s="7">
        <v>10325071</v>
      </c>
      <c r="DU166" s="7">
        <v>16124155.460000001</v>
      </c>
      <c r="DV166" s="7">
        <v>22390452.600000001</v>
      </c>
      <c r="DW166" s="7">
        <v>27209051.780000001</v>
      </c>
      <c r="DX166" s="7">
        <v>31505583.200000003</v>
      </c>
      <c r="DY166" s="7">
        <v>35557798.770000003</v>
      </c>
      <c r="DZ166" s="7">
        <v>39744005.130000003</v>
      </c>
      <c r="EA166" s="7">
        <v>42419746.980000004</v>
      </c>
      <c r="EB166" s="39" t="s">
        <v>181</v>
      </c>
      <c r="EC166" s="39" t="s">
        <v>181</v>
      </c>
      <c r="ED166" s="39" t="s">
        <v>181</v>
      </c>
      <c r="EE166" s="39" t="s">
        <v>181</v>
      </c>
      <c r="EF166" s="39" t="s">
        <v>181</v>
      </c>
      <c r="EG166" s="39" t="s">
        <v>181</v>
      </c>
      <c r="EH166" s="39" t="s">
        <v>181</v>
      </c>
      <c r="EI166" s="39" t="s">
        <v>181</v>
      </c>
      <c r="EJ166" s="39" t="s">
        <v>181</v>
      </c>
      <c r="EK166" s="39" t="s">
        <v>181</v>
      </c>
      <c r="EL166" s="39" t="s">
        <v>181</v>
      </c>
      <c r="EM166" s="39" t="s">
        <v>181</v>
      </c>
      <c r="EN166" s="39" t="s">
        <v>181</v>
      </c>
      <c r="EO166" s="39" t="s">
        <v>181</v>
      </c>
      <c r="EP166" s="39" t="s">
        <v>181</v>
      </c>
      <c r="EQ166" s="39" t="s">
        <v>181</v>
      </c>
      <c r="ER166" s="39" t="s">
        <v>181</v>
      </c>
      <c r="ES166" s="39" t="s">
        <v>181</v>
      </c>
      <c r="ET166" s="39" t="s">
        <v>181</v>
      </c>
      <c r="EU166" s="39" t="s">
        <v>181</v>
      </c>
      <c r="EV166" s="39" t="s">
        <v>181</v>
      </c>
      <c r="EW166" s="39" t="s">
        <v>181</v>
      </c>
      <c r="EX166" s="39" t="s">
        <v>181</v>
      </c>
      <c r="EY166" s="39" t="s">
        <v>181</v>
      </c>
      <c r="EZ166" s="39" t="s">
        <v>181</v>
      </c>
      <c r="FA166" s="39" t="s">
        <v>181</v>
      </c>
      <c r="FB166" s="39" t="s">
        <v>181</v>
      </c>
      <c r="FC166" s="39" t="s">
        <v>181</v>
      </c>
      <c r="FD166" s="39" t="s">
        <v>181</v>
      </c>
      <c r="FE166" s="39" t="s">
        <v>181</v>
      </c>
      <c r="FF166" s="7">
        <v>40178720.18</v>
      </c>
      <c r="FG166" s="7">
        <v>58467309.629999995</v>
      </c>
      <c r="FH166" s="7">
        <v>59774597.879999995</v>
      </c>
      <c r="FI166" s="7">
        <v>60206050.549999997</v>
      </c>
      <c r="FJ166" s="7">
        <v>60543726.189999998</v>
      </c>
      <c r="FK166" s="7">
        <v>60616756.25</v>
      </c>
      <c r="FL166" s="7">
        <v>60715808.890000001</v>
      </c>
      <c r="FM166" s="7">
        <v>60754592.049999997</v>
      </c>
      <c r="FN166" s="7">
        <v>60787802.359999999</v>
      </c>
      <c r="FO166" s="7">
        <v>61031954.759999998</v>
      </c>
      <c r="FP166" s="39" t="s">
        <v>181</v>
      </c>
      <c r="FQ166" s="39" t="s">
        <v>181</v>
      </c>
      <c r="FR166" s="39" t="s">
        <v>181</v>
      </c>
      <c r="FS166" s="39" t="s">
        <v>181</v>
      </c>
      <c r="FT166" s="39" t="s">
        <v>181</v>
      </c>
      <c r="FU166" s="39" t="s">
        <v>181</v>
      </c>
      <c r="FV166" s="39" t="s">
        <v>181</v>
      </c>
      <c r="FW166" s="39" t="s">
        <v>181</v>
      </c>
      <c r="FX166" s="39" t="s">
        <v>181</v>
      </c>
      <c r="FY166" s="39" t="s">
        <v>181</v>
      </c>
      <c r="FZ166" s="39" t="s">
        <v>181</v>
      </c>
      <c r="GA166" s="39" t="s">
        <v>181</v>
      </c>
      <c r="GB166" s="39" t="s">
        <v>181</v>
      </c>
      <c r="GC166" s="39" t="s">
        <v>181</v>
      </c>
      <c r="GD166" s="39" t="s">
        <v>181</v>
      </c>
      <c r="GE166" s="39" t="s">
        <v>181</v>
      </c>
      <c r="GF166" s="39" t="s">
        <v>181</v>
      </c>
      <c r="GG166" s="39" t="s">
        <v>181</v>
      </c>
      <c r="GH166" s="39" t="s">
        <v>181</v>
      </c>
      <c r="GI166" s="39" t="s">
        <v>181</v>
      </c>
      <c r="GJ166" s="39" t="s">
        <v>181</v>
      </c>
      <c r="GK166" s="39" t="s">
        <v>181</v>
      </c>
      <c r="GL166" s="39" t="s">
        <v>181</v>
      </c>
      <c r="GM166" s="39" t="s">
        <v>181</v>
      </c>
      <c r="GN166" s="39" t="s">
        <v>181</v>
      </c>
      <c r="GO166" s="39" t="s">
        <v>181</v>
      </c>
      <c r="GP166" s="39" t="s">
        <v>181</v>
      </c>
      <c r="GQ166" s="39" t="s">
        <v>181</v>
      </c>
      <c r="GR166" s="39" t="s">
        <v>181</v>
      </c>
      <c r="GS166" s="39" t="s">
        <v>181</v>
      </c>
    </row>
    <row r="167" spans="1:201" ht="15" customHeight="1" x14ac:dyDescent="0.25">
      <c r="A167" s="11">
        <f>$A$67</f>
        <v>20201</v>
      </c>
      <c r="B167" s="7">
        <v>3440238.07</v>
      </c>
      <c r="C167" s="7">
        <v>9456215.3699999992</v>
      </c>
      <c r="D167" s="7">
        <v>17981837.559999999</v>
      </c>
      <c r="E167" s="7">
        <v>28936970.939999998</v>
      </c>
      <c r="F167" s="7">
        <v>39708805.449999996</v>
      </c>
      <c r="G167" s="7">
        <v>48912349.009999998</v>
      </c>
      <c r="H167" s="7">
        <v>56997490.75</v>
      </c>
      <c r="I167" s="7">
        <v>66350470.980000004</v>
      </c>
      <c r="J167" s="7">
        <v>76728175.88000001</v>
      </c>
      <c r="K167" s="39" t="s">
        <v>181</v>
      </c>
      <c r="L167" s="39" t="s">
        <v>181</v>
      </c>
      <c r="M167" s="39" t="s">
        <v>181</v>
      </c>
      <c r="N167" s="39" t="s">
        <v>181</v>
      </c>
      <c r="O167" s="39" t="s">
        <v>181</v>
      </c>
      <c r="P167" s="39" t="s">
        <v>181</v>
      </c>
      <c r="Q167" s="39" t="s">
        <v>181</v>
      </c>
      <c r="R167" s="39" t="s">
        <v>181</v>
      </c>
      <c r="S167" s="39" t="s">
        <v>181</v>
      </c>
      <c r="T167" s="39" t="s">
        <v>181</v>
      </c>
      <c r="U167" s="39" t="s">
        <v>181</v>
      </c>
      <c r="V167" s="39" t="s">
        <v>181</v>
      </c>
      <c r="W167" s="39" t="s">
        <v>181</v>
      </c>
      <c r="X167" s="39" t="s">
        <v>181</v>
      </c>
      <c r="Y167" s="39" t="s">
        <v>181</v>
      </c>
      <c r="Z167" s="39" t="s">
        <v>181</v>
      </c>
      <c r="AA167" s="39" t="s">
        <v>181</v>
      </c>
      <c r="AB167" s="39" t="s">
        <v>181</v>
      </c>
      <c r="AC167" s="39" t="s">
        <v>181</v>
      </c>
      <c r="AD167" s="39" t="s">
        <v>181</v>
      </c>
      <c r="AE167" s="39" t="s">
        <v>181</v>
      </c>
      <c r="AF167" s="39" t="s">
        <v>181</v>
      </c>
      <c r="AG167" s="39" t="s">
        <v>181</v>
      </c>
      <c r="AH167" s="39" t="s">
        <v>181</v>
      </c>
      <c r="AI167" s="39" t="s">
        <v>181</v>
      </c>
      <c r="AJ167" s="39" t="s">
        <v>181</v>
      </c>
      <c r="AK167" s="39" t="s">
        <v>181</v>
      </c>
      <c r="AL167" s="39" t="s">
        <v>181</v>
      </c>
      <c r="AM167" s="39" t="s">
        <v>181</v>
      </c>
      <c r="AN167" s="39" t="s">
        <v>181</v>
      </c>
      <c r="AO167" s="39" t="s">
        <v>181</v>
      </c>
      <c r="AP167" s="7">
        <v>53856083.68</v>
      </c>
      <c r="AQ167" s="7">
        <v>100458893.53999999</v>
      </c>
      <c r="AR167" s="7">
        <v>111808136.91999999</v>
      </c>
      <c r="AS167" s="7">
        <v>115679804.78999999</v>
      </c>
      <c r="AT167" s="7">
        <v>117839054.48999999</v>
      </c>
      <c r="AU167" s="7">
        <v>118861358.14999999</v>
      </c>
      <c r="AV167" s="7">
        <v>119762230.16999999</v>
      </c>
      <c r="AW167" s="7">
        <v>120069856.41999999</v>
      </c>
      <c r="AX167" s="7">
        <v>120497844.24999999</v>
      </c>
      <c r="AY167" s="39" t="s">
        <v>181</v>
      </c>
      <c r="AZ167" s="39" t="s">
        <v>181</v>
      </c>
      <c r="BA167" s="39" t="s">
        <v>181</v>
      </c>
      <c r="BB167" s="39" t="s">
        <v>181</v>
      </c>
      <c r="BC167" s="39" t="s">
        <v>181</v>
      </c>
      <c r="BD167" s="39" t="s">
        <v>181</v>
      </c>
      <c r="BE167" s="39" t="s">
        <v>181</v>
      </c>
      <c r="BF167" s="39" t="s">
        <v>181</v>
      </c>
      <c r="BG167" s="39" t="s">
        <v>181</v>
      </c>
      <c r="BH167" s="39" t="s">
        <v>181</v>
      </c>
      <c r="BI167" s="39" t="s">
        <v>181</v>
      </c>
      <c r="BJ167" s="39" t="s">
        <v>181</v>
      </c>
      <c r="BK167" s="39" t="s">
        <v>181</v>
      </c>
      <c r="BL167" s="39" t="s">
        <v>181</v>
      </c>
      <c r="BM167" s="39" t="s">
        <v>181</v>
      </c>
      <c r="BN167" s="39" t="s">
        <v>181</v>
      </c>
      <c r="BO167" s="39" t="s">
        <v>181</v>
      </c>
      <c r="BP167" s="39" t="s">
        <v>181</v>
      </c>
      <c r="BQ167" s="39" t="s">
        <v>181</v>
      </c>
      <c r="BR167" s="39" t="s">
        <v>181</v>
      </c>
      <c r="BS167" s="39" t="s">
        <v>181</v>
      </c>
      <c r="BT167" s="39" t="s">
        <v>181</v>
      </c>
      <c r="BU167" s="39" t="s">
        <v>181</v>
      </c>
      <c r="BV167" s="39" t="s">
        <v>181</v>
      </c>
      <c r="BW167" s="39" t="s">
        <v>181</v>
      </c>
      <c r="BX167" s="39" t="s">
        <v>181</v>
      </c>
      <c r="BY167" s="39" t="s">
        <v>181</v>
      </c>
      <c r="BZ167" s="39" t="s">
        <v>181</v>
      </c>
      <c r="CA167" s="39" t="s">
        <v>181</v>
      </c>
      <c r="CB167" s="39" t="s">
        <v>181</v>
      </c>
      <c r="CC167" s="39" t="s">
        <v>181</v>
      </c>
      <c r="CD167" s="7">
        <v>2643706.73</v>
      </c>
      <c r="CE167" s="7">
        <v>6283944.8499999996</v>
      </c>
      <c r="CF167" s="7">
        <v>8575583.959999999</v>
      </c>
      <c r="CG167" s="7">
        <v>10472172.889999999</v>
      </c>
      <c r="CH167" s="7">
        <v>11704959.329999998</v>
      </c>
      <c r="CI167" s="7">
        <v>12377772.909999998</v>
      </c>
      <c r="CJ167" s="7">
        <v>12796649.969999999</v>
      </c>
      <c r="CK167" s="7">
        <v>13233906.009999998</v>
      </c>
      <c r="CL167" s="7">
        <v>13530128.769999998</v>
      </c>
      <c r="CM167" s="39" t="s">
        <v>181</v>
      </c>
      <c r="CN167" s="39" t="s">
        <v>181</v>
      </c>
      <c r="CO167" s="39" t="s">
        <v>181</v>
      </c>
      <c r="CP167" s="39" t="s">
        <v>181</v>
      </c>
      <c r="CQ167" s="39" t="s">
        <v>181</v>
      </c>
      <c r="CR167" s="39" t="s">
        <v>181</v>
      </c>
      <c r="CS167" s="39" t="s">
        <v>181</v>
      </c>
      <c r="CT167" s="39" t="s">
        <v>181</v>
      </c>
      <c r="CU167" s="39" t="s">
        <v>181</v>
      </c>
      <c r="CV167" s="39" t="s">
        <v>181</v>
      </c>
      <c r="CW167" s="39" t="s">
        <v>181</v>
      </c>
      <c r="CX167" s="39" t="s">
        <v>181</v>
      </c>
      <c r="CY167" s="39" t="s">
        <v>181</v>
      </c>
      <c r="CZ167" s="39" t="s">
        <v>181</v>
      </c>
      <c r="DA167" s="39" t="s">
        <v>181</v>
      </c>
      <c r="DB167" s="39" t="s">
        <v>181</v>
      </c>
      <c r="DC167" s="39" t="s">
        <v>181</v>
      </c>
      <c r="DD167" s="39" t="s">
        <v>181</v>
      </c>
      <c r="DE167" s="39" t="s">
        <v>181</v>
      </c>
      <c r="DF167" s="39" t="s">
        <v>181</v>
      </c>
      <c r="DG167" s="39" t="s">
        <v>181</v>
      </c>
      <c r="DH167" s="39" t="s">
        <v>181</v>
      </c>
      <c r="DI167" s="39" t="s">
        <v>181</v>
      </c>
      <c r="DJ167" s="39" t="s">
        <v>181</v>
      </c>
      <c r="DK167" s="39" t="s">
        <v>181</v>
      </c>
      <c r="DL167" s="39" t="s">
        <v>181</v>
      </c>
      <c r="DM167" s="39" t="s">
        <v>181</v>
      </c>
      <c r="DN167" s="39" t="s">
        <v>181</v>
      </c>
      <c r="DO167" s="39" t="s">
        <v>181</v>
      </c>
      <c r="DP167" s="39" t="s">
        <v>181</v>
      </c>
      <c r="DQ167" s="39" t="s">
        <v>181</v>
      </c>
      <c r="DR167" s="7">
        <v>1520814.53</v>
      </c>
      <c r="DS167" s="7">
        <v>5137339.88</v>
      </c>
      <c r="DT167" s="7">
        <v>8970925.1799999997</v>
      </c>
      <c r="DU167" s="7">
        <v>14025237.09</v>
      </c>
      <c r="DV167" s="7">
        <v>18418992.600000001</v>
      </c>
      <c r="DW167" s="7">
        <v>22311299.560000002</v>
      </c>
      <c r="DX167" s="7">
        <v>24970708.230000004</v>
      </c>
      <c r="DY167" s="7">
        <v>27788036.010000005</v>
      </c>
      <c r="DZ167" s="7">
        <v>31661867.300000004</v>
      </c>
      <c r="EA167" s="39" t="s">
        <v>181</v>
      </c>
      <c r="EB167" s="39" t="s">
        <v>181</v>
      </c>
      <c r="EC167" s="39" t="s">
        <v>181</v>
      </c>
      <c r="ED167" s="39" t="s">
        <v>181</v>
      </c>
      <c r="EE167" s="39" t="s">
        <v>181</v>
      </c>
      <c r="EF167" s="39" t="s">
        <v>181</v>
      </c>
      <c r="EG167" s="39" t="s">
        <v>181</v>
      </c>
      <c r="EH167" s="39" t="s">
        <v>181</v>
      </c>
      <c r="EI167" s="39" t="s">
        <v>181</v>
      </c>
      <c r="EJ167" s="39" t="s">
        <v>181</v>
      </c>
      <c r="EK167" s="39" t="s">
        <v>181</v>
      </c>
      <c r="EL167" s="39" t="s">
        <v>181</v>
      </c>
      <c r="EM167" s="39" t="s">
        <v>181</v>
      </c>
      <c r="EN167" s="39" t="s">
        <v>181</v>
      </c>
      <c r="EO167" s="39" t="s">
        <v>181</v>
      </c>
      <c r="EP167" s="39" t="s">
        <v>181</v>
      </c>
      <c r="EQ167" s="39" t="s">
        <v>181</v>
      </c>
      <c r="ER167" s="39" t="s">
        <v>181</v>
      </c>
      <c r="ES167" s="39" t="s">
        <v>181</v>
      </c>
      <c r="ET167" s="39" t="s">
        <v>181</v>
      </c>
      <c r="EU167" s="39" t="s">
        <v>181</v>
      </c>
      <c r="EV167" s="39" t="s">
        <v>181</v>
      </c>
      <c r="EW167" s="39" t="s">
        <v>181</v>
      </c>
      <c r="EX167" s="39" t="s">
        <v>181</v>
      </c>
      <c r="EY167" s="39" t="s">
        <v>181</v>
      </c>
      <c r="EZ167" s="39" t="s">
        <v>181</v>
      </c>
      <c r="FA167" s="39" t="s">
        <v>181</v>
      </c>
      <c r="FB167" s="39" t="s">
        <v>181</v>
      </c>
      <c r="FC167" s="39" t="s">
        <v>181</v>
      </c>
      <c r="FD167" s="39" t="s">
        <v>181</v>
      </c>
      <c r="FE167" s="39" t="s">
        <v>181</v>
      </c>
      <c r="FF167" s="7">
        <v>34997484.630000003</v>
      </c>
      <c r="FG167" s="7">
        <v>48820796.469999999</v>
      </c>
      <c r="FH167" s="7">
        <v>50491493.379999995</v>
      </c>
      <c r="FI167" s="7">
        <v>51305199.849999994</v>
      </c>
      <c r="FJ167" s="7">
        <v>51486701.599999994</v>
      </c>
      <c r="FK167" s="7">
        <v>51689860.569999993</v>
      </c>
      <c r="FL167" s="7">
        <v>51821145.239999995</v>
      </c>
      <c r="FM167" s="7">
        <v>51781883.989999995</v>
      </c>
      <c r="FN167" s="7">
        <v>52070533.429999992</v>
      </c>
      <c r="FO167" s="39" t="s">
        <v>181</v>
      </c>
      <c r="FP167" s="39" t="s">
        <v>181</v>
      </c>
      <c r="FQ167" s="39" t="s">
        <v>181</v>
      </c>
      <c r="FR167" s="39" t="s">
        <v>181</v>
      </c>
      <c r="FS167" s="39" t="s">
        <v>181</v>
      </c>
      <c r="FT167" s="39" t="s">
        <v>181</v>
      </c>
      <c r="FU167" s="39" t="s">
        <v>181</v>
      </c>
      <c r="FV167" s="39" t="s">
        <v>181</v>
      </c>
      <c r="FW167" s="39" t="s">
        <v>181</v>
      </c>
      <c r="FX167" s="39" t="s">
        <v>181</v>
      </c>
      <c r="FY167" s="39" t="s">
        <v>181</v>
      </c>
      <c r="FZ167" s="39" t="s">
        <v>181</v>
      </c>
      <c r="GA167" s="39" t="s">
        <v>181</v>
      </c>
      <c r="GB167" s="39" t="s">
        <v>181</v>
      </c>
      <c r="GC167" s="39" t="s">
        <v>181</v>
      </c>
      <c r="GD167" s="39" t="s">
        <v>181</v>
      </c>
      <c r="GE167" s="39" t="s">
        <v>181</v>
      </c>
      <c r="GF167" s="39" t="s">
        <v>181</v>
      </c>
      <c r="GG167" s="39" t="s">
        <v>181</v>
      </c>
      <c r="GH167" s="39" t="s">
        <v>181</v>
      </c>
      <c r="GI167" s="39" t="s">
        <v>181</v>
      </c>
      <c r="GJ167" s="39" t="s">
        <v>181</v>
      </c>
      <c r="GK167" s="39" t="s">
        <v>181</v>
      </c>
      <c r="GL167" s="39" t="s">
        <v>181</v>
      </c>
      <c r="GM167" s="39" t="s">
        <v>181</v>
      </c>
      <c r="GN167" s="39" t="s">
        <v>181</v>
      </c>
      <c r="GO167" s="39" t="s">
        <v>181</v>
      </c>
      <c r="GP167" s="39" t="s">
        <v>181</v>
      </c>
      <c r="GQ167" s="39" t="s">
        <v>181</v>
      </c>
      <c r="GR167" s="39" t="s">
        <v>181</v>
      </c>
      <c r="GS167" s="39" t="s">
        <v>181</v>
      </c>
    </row>
    <row r="168" spans="1:201" ht="15" customHeight="1" x14ac:dyDescent="0.25">
      <c r="A168" s="11">
        <f>$A$68</f>
        <v>20202</v>
      </c>
      <c r="B168" s="7">
        <v>1864614.27</v>
      </c>
      <c r="C168" s="7">
        <v>5040020.04</v>
      </c>
      <c r="D168" s="7">
        <v>11368782.219999999</v>
      </c>
      <c r="E168" s="7">
        <v>17665419.82</v>
      </c>
      <c r="F168" s="7">
        <v>24072140.120000001</v>
      </c>
      <c r="G168" s="7">
        <v>31023481.030000001</v>
      </c>
      <c r="H168" s="7">
        <v>36252664.07</v>
      </c>
      <c r="I168" s="7">
        <v>40236180.950000003</v>
      </c>
      <c r="J168" s="39" t="s">
        <v>181</v>
      </c>
      <c r="K168" s="39" t="s">
        <v>181</v>
      </c>
      <c r="L168" s="39" t="s">
        <v>181</v>
      </c>
      <c r="M168" s="39" t="s">
        <v>181</v>
      </c>
      <c r="N168" s="39" t="s">
        <v>181</v>
      </c>
      <c r="O168" s="39" t="s">
        <v>181</v>
      </c>
      <c r="P168" s="39" t="s">
        <v>181</v>
      </c>
      <c r="Q168" s="39" t="s">
        <v>181</v>
      </c>
      <c r="R168" s="39" t="s">
        <v>181</v>
      </c>
      <c r="S168" s="39" t="s">
        <v>181</v>
      </c>
      <c r="T168" s="39" t="s">
        <v>181</v>
      </c>
      <c r="U168" s="39" t="s">
        <v>181</v>
      </c>
      <c r="V168" s="39" t="s">
        <v>181</v>
      </c>
      <c r="W168" s="39" t="s">
        <v>181</v>
      </c>
      <c r="X168" s="39" t="s">
        <v>181</v>
      </c>
      <c r="Y168" s="39" t="s">
        <v>181</v>
      </c>
      <c r="Z168" s="39" t="s">
        <v>181</v>
      </c>
      <c r="AA168" s="39" t="s">
        <v>181</v>
      </c>
      <c r="AB168" s="39" t="s">
        <v>181</v>
      </c>
      <c r="AC168" s="39" t="s">
        <v>181</v>
      </c>
      <c r="AD168" s="39" t="s">
        <v>181</v>
      </c>
      <c r="AE168" s="39" t="s">
        <v>181</v>
      </c>
      <c r="AF168" s="39" t="s">
        <v>181</v>
      </c>
      <c r="AG168" s="39" t="s">
        <v>181</v>
      </c>
      <c r="AH168" s="39" t="s">
        <v>181</v>
      </c>
      <c r="AI168" s="39" t="s">
        <v>181</v>
      </c>
      <c r="AJ168" s="39" t="s">
        <v>181</v>
      </c>
      <c r="AK168" s="39" t="s">
        <v>181</v>
      </c>
      <c r="AL168" s="39" t="s">
        <v>181</v>
      </c>
      <c r="AM168" s="39" t="s">
        <v>181</v>
      </c>
      <c r="AN168" s="39" t="s">
        <v>181</v>
      </c>
      <c r="AO168" s="39" t="s">
        <v>181</v>
      </c>
      <c r="AP168" s="7">
        <v>26152682.600000001</v>
      </c>
      <c r="AQ168" s="7">
        <v>53500234.57</v>
      </c>
      <c r="AR168" s="7">
        <v>59898644.390000001</v>
      </c>
      <c r="AS168" s="7">
        <v>62026346.189999998</v>
      </c>
      <c r="AT168" s="7">
        <v>63395331.979999997</v>
      </c>
      <c r="AU168" s="7">
        <v>64187327.979999997</v>
      </c>
      <c r="AV168" s="7">
        <v>64622211.979999997</v>
      </c>
      <c r="AW168" s="7">
        <v>64939817.059999995</v>
      </c>
      <c r="AX168" s="39" t="s">
        <v>181</v>
      </c>
      <c r="AY168" s="39" t="s">
        <v>181</v>
      </c>
      <c r="AZ168" s="39" t="s">
        <v>181</v>
      </c>
      <c r="BA168" s="39" t="s">
        <v>181</v>
      </c>
      <c r="BB168" s="39" t="s">
        <v>181</v>
      </c>
      <c r="BC168" s="39" t="s">
        <v>181</v>
      </c>
      <c r="BD168" s="39" t="s">
        <v>181</v>
      </c>
      <c r="BE168" s="39" t="s">
        <v>181</v>
      </c>
      <c r="BF168" s="39" t="s">
        <v>181</v>
      </c>
      <c r="BG168" s="39" t="s">
        <v>181</v>
      </c>
      <c r="BH168" s="39" t="s">
        <v>181</v>
      </c>
      <c r="BI168" s="39" t="s">
        <v>181</v>
      </c>
      <c r="BJ168" s="39" t="s">
        <v>181</v>
      </c>
      <c r="BK168" s="39" t="s">
        <v>181</v>
      </c>
      <c r="BL168" s="39" t="s">
        <v>181</v>
      </c>
      <c r="BM168" s="39" t="s">
        <v>181</v>
      </c>
      <c r="BN168" s="39" t="s">
        <v>181</v>
      </c>
      <c r="BO168" s="39" t="s">
        <v>181</v>
      </c>
      <c r="BP168" s="39" t="s">
        <v>181</v>
      </c>
      <c r="BQ168" s="39" t="s">
        <v>181</v>
      </c>
      <c r="BR168" s="39" t="s">
        <v>181</v>
      </c>
      <c r="BS168" s="39" t="s">
        <v>181</v>
      </c>
      <c r="BT168" s="39" t="s">
        <v>181</v>
      </c>
      <c r="BU168" s="39" t="s">
        <v>181</v>
      </c>
      <c r="BV168" s="39" t="s">
        <v>181</v>
      </c>
      <c r="BW168" s="39" t="s">
        <v>181</v>
      </c>
      <c r="BX168" s="39" t="s">
        <v>181</v>
      </c>
      <c r="BY168" s="39" t="s">
        <v>181</v>
      </c>
      <c r="BZ168" s="39" t="s">
        <v>181</v>
      </c>
      <c r="CA168" s="39" t="s">
        <v>181</v>
      </c>
      <c r="CB168" s="39" t="s">
        <v>181</v>
      </c>
      <c r="CC168" s="39" t="s">
        <v>181</v>
      </c>
      <c r="CD168" s="7">
        <v>1037959.47</v>
      </c>
      <c r="CE168" s="7">
        <v>3489594.3099999996</v>
      </c>
      <c r="CF168" s="7">
        <v>5442251.3599999994</v>
      </c>
      <c r="CG168" s="7">
        <v>6565205.1999999993</v>
      </c>
      <c r="CH168" s="7">
        <v>7233692.209999999</v>
      </c>
      <c r="CI168" s="7">
        <v>7613397.8099999987</v>
      </c>
      <c r="CJ168" s="7">
        <v>7875611.4299999988</v>
      </c>
      <c r="CK168" s="7">
        <v>8022854.8099999987</v>
      </c>
      <c r="CL168" s="39" t="s">
        <v>181</v>
      </c>
      <c r="CM168" s="39" t="s">
        <v>181</v>
      </c>
      <c r="CN168" s="39" t="s">
        <v>181</v>
      </c>
      <c r="CO168" s="39" t="s">
        <v>181</v>
      </c>
      <c r="CP168" s="39" t="s">
        <v>181</v>
      </c>
      <c r="CQ168" s="39" t="s">
        <v>181</v>
      </c>
      <c r="CR168" s="39" t="s">
        <v>181</v>
      </c>
      <c r="CS168" s="39" t="s">
        <v>181</v>
      </c>
      <c r="CT168" s="39" t="s">
        <v>181</v>
      </c>
      <c r="CU168" s="39" t="s">
        <v>181</v>
      </c>
      <c r="CV168" s="39" t="s">
        <v>181</v>
      </c>
      <c r="CW168" s="39" t="s">
        <v>181</v>
      </c>
      <c r="CX168" s="39" t="s">
        <v>181</v>
      </c>
      <c r="CY168" s="39" t="s">
        <v>181</v>
      </c>
      <c r="CZ168" s="39" t="s">
        <v>181</v>
      </c>
      <c r="DA168" s="39" t="s">
        <v>181</v>
      </c>
      <c r="DB168" s="39" t="s">
        <v>181</v>
      </c>
      <c r="DC168" s="39" t="s">
        <v>181</v>
      </c>
      <c r="DD168" s="39" t="s">
        <v>181</v>
      </c>
      <c r="DE168" s="39" t="s">
        <v>181</v>
      </c>
      <c r="DF168" s="39" t="s">
        <v>181</v>
      </c>
      <c r="DG168" s="39" t="s">
        <v>181</v>
      </c>
      <c r="DH168" s="39" t="s">
        <v>181</v>
      </c>
      <c r="DI168" s="39" t="s">
        <v>181</v>
      </c>
      <c r="DJ168" s="39" t="s">
        <v>181</v>
      </c>
      <c r="DK168" s="39" t="s">
        <v>181</v>
      </c>
      <c r="DL168" s="39" t="s">
        <v>181</v>
      </c>
      <c r="DM168" s="39" t="s">
        <v>181</v>
      </c>
      <c r="DN168" s="39" t="s">
        <v>181</v>
      </c>
      <c r="DO168" s="39" t="s">
        <v>181</v>
      </c>
      <c r="DP168" s="39" t="s">
        <v>181</v>
      </c>
      <c r="DQ168" s="39" t="s">
        <v>181</v>
      </c>
      <c r="DR168" s="7">
        <v>1143816.94</v>
      </c>
      <c r="DS168" s="7">
        <v>4006422.62</v>
      </c>
      <c r="DT168" s="7">
        <v>8115329.6200000001</v>
      </c>
      <c r="DU168" s="7">
        <v>12358336.620000001</v>
      </c>
      <c r="DV168" s="7">
        <v>15579052.620000001</v>
      </c>
      <c r="DW168" s="7">
        <v>18704528.420000002</v>
      </c>
      <c r="DX168" s="7">
        <v>20873956.82</v>
      </c>
      <c r="DY168" s="7">
        <v>23194232.199999999</v>
      </c>
      <c r="DZ168" s="39" t="s">
        <v>181</v>
      </c>
      <c r="EA168" s="39" t="s">
        <v>181</v>
      </c>
      <c r="EB168" s="39" t="s">
        <v>181</v>
      </c>
      <c r="EC168" s="39" t="s">
        <v>181</v>
      </c>
      <c r="ED168" s="39" t="s">
        <v>181</v>
      </c>
      <c r="EE168" s="39" t="s">
        <v>181</v>
      </c>
      <c r="EF168" s="39" t="s">
        <v>181</v>
      </c>
      <c r="EG168" s="39" t="s">
        <v>181</v>
      </c>
      <c r="EH168" s="39" t="s">
        <v>181</v>
      </c>
      <c r="EI168" s="39" t="s">
        <v>181</v>
      </c>
      <c r="EJ168" s="39" t="s">
        <v>181</v>
      </c>
      <c r="EK168" s="39" t="s">
        <v>181</v>
      </c>
      <c r="EL168" s="39" t="s">
        <v>181</v>
      </c>
      <c r="EM168" s="39" t="s">
        <v>181</v>
      </c>
      <c r="EN168" s="39" t="s">
        <v>181</v>
      </c>
      <c r="EO168" s="39" t="s">
        <v>181</v>
      </c>
      <c r="EP168" s="39" t="s">
        <v>181</v>
      </c>
      <c r="EQ168" s="39" t="s">
        <v>181</v>
      </c>
      <c r="ER168" s="39" t="s">
        <v>181</v>
      </c>
      <c r="ES168" s="39" t="s">
        <v>181</v>
      </c>
      <c r="ET168" s="39" t="s">
        <v>181</v>
      </c>
      <c r="EU168" s="39" t="s">
        <v>181</v>
      </c>
      <c r="EV168" s="39" t="s">
        <v>181</v>
      </c>
      <c r="EW168" s="39" t="s">
        <v>181</v>
      </c>
      <c r="EX168" s="39" t="s">
        <v>181</v>
      </c>
      <c r="EY168" s="39" t="s">
        <v>181</v>
      </c>
      <c r="EZ168" s="39" t="s">
        <v>181</v>
      </c>
      <c r="FA168" s="39" t="s">
        <v>181</v>
      </c>
      <c r="FB168" s="39" t="s">
        <v>181</v>
      </c>
      <c r="FC168" s="39" t="s">
        <v>181</v>
      </c>
      <c r="FD168" s="39" t="s">
        <v>181</v>
      </c>
      <c r="FE168" s="39" t="s">
        <v>181</v>
      </c>
      <c r="FF168" s="7">
        <v>33857829.32</v>
      </c>
      <c r="FG168" s="7">
        <v>53262179.240000002</v>
      </c>
      <c r="FH168" s="7">
        <v>55208446.25</v>
      </c>
      <c r="FI168" s="7">
        <v>55895083.390000001</v>
      </c>
      <c r="FJ168" s="7">
        <v>56046290.020000003</v>
      </c>
      <c r="FK168" s="7">
        <v>56151881.910000004</v>
      </c>
      <c r="FL168" s="7">
        <v>56235767.730000004</v>
      </c>
      <c r="FM168" s="7">
        <v>56334399.750000007</v>
      </c>
      <c r="FN168" s="39" t="s">
        <v>181</v>
      </c>
      <c r="FO168" s="39" t="s">
        <v>181</v>
      </c>
      <c r="FP168" s="39" t="s">
        <v>181</v>
      </c>
      <c r="FQ168" s="39" t="s">
        <v>181</v>
      </c>
      <c r="FR168" s="39" t="s">
        <v>181</v>
      </c>
      <c r="FS168" s="39" t="s">
        <v>181</v>
      </c>
      <c r="FT168" s="39" t="s">
        <v>181</v>
      </c>
      <c r="FU168" s="39" t="s">
        <v>181</v>
      </c>
      <c r="FV168" s="39" t="s">
        <v>181</v>
      </c>
      <c r="FW168" s="39" t="s">
        <v>181</v>
      </c>
      <c r="FX168" s="39" t="s">
        <v>181</v>
      </c>
      <c r="FY168" s="39" t="s">
        <v>181</v>
      </c>
      <c r="FZ168" s="39" t="s">
        <v>181</v>
      </c>
      <c r="GA168" s="39" t="s">
        <v>181</v>
      </c>
      <c r="GB168" s="39" t="s">
        <v>181</v>
      </c>
      <c r="GC168" s="39" t="s">
        <v>181</v>
      </c>
      <c r="GD168" s="39" t="s">
        <v>181</v>
      </c>
      <c r="GE168" s="39" t="s">
        <v>181</v>
      </c>
      <c r="GF168" s="39" t="s">
        <v>181</v>
      </c>
      <c r="GG168" s="39" t="s">
        <v>181</v>
      </c>
      <c r="GH168" s="39" t="s">
        <v>181</v>
      </c>
      <c r="GI168" s="39" t="s">
        <v>181</v>
      </c>
      <c r="GJ168" s="39" t="s">
        <v>181</v>
      </c>
      <c r="GK168" s="39" t="s">
        <v>181</v>
      </c>
      <c r="GL168" s="39" t="s">
        <v>181</v>
      </c>
      <c r="GM168" s="39" t="s">
        <v>181</v>
      </c>
      <c r="GN168" s="39" t="s">
        <v>181</v>
      </c>
      <c r="GO168" s="39" t="s">
        <v>181</v>
      </c>
      <c r="GP168" s="39" t="s">
        <v>181</v>
      </c>
      <c r="GQ168" s="39" t="s">
        <v>181</v>
      </c>
      <c r="GR168" s="39" t="s">
        <v>181</v>
      </c>
      <c r="GS168" s="39" t="s">
        <v>181</v>
      </c>
    </row>
    <row r="169" spans="1:201" ht="15" customHeight="1" x14ac:dyDescent="0.25">
      <c r="A169" s="11">
        <f>$A$69</f>
        <v>20203</v>
      </c>
      <c r="B169" s="7">
        <v>2818335.04</v>
      </c>
      <c r="C169" s="7">
        <v>7800844.3099999996</v>
      </c>
      <c r="D169" s="7">
        <v>15918726.329999998</v>
      </c>
      <c r="E169" s="7">
        <v>24712404.409999996</v>
      </c>
      <c r="F169" s="7">
        <v>33555049.890000001</v>
      </c>
      <c r="G169" s="7">
        <v>41525631.939999998</v>
      </c>
      <c r="H169" s="7">
        <v>48409752.25</v>
      </c>
      <c r="I169" s="39" t="s">
        <v>181</v>
      </c>
      <c r="J169" s="39" t="s">
        <v>181</v>
      </c>
      <c r="K169" s="39" t="s">
        <v>181</v>
      </c>
      <c r="L169" s="39" t="s">
        <v>181</v>
      </c>
      <c r="M169" s="39" t="s">
        <v>181</v>
      </c>
      <c r="N169" s="39" t="s">
        <v>181</v>
      </c>
      <c r="O169" s="39" t="s">
        <v>181</v>
      </c>
      <c r="P169" s="39" t="s">
        <v>181</v>
      </c>
      <c r="Q169" s="39" t="s">
        <v>181</v>
      </c>
      <c r="R169" s="39" t="s">
        <v>181</v>
      </c>
      <c r="S169" s="39" t="s">
        <v>181</v>
      </c>
      <c r="T169" s="39" t="s">
        <v>181</v>
      </c>
      <c r="U169" s="39" t="s">
        <v>181</v>
      </c>
      <c r="V169" s="39" t="s">
        <v>181</v>
      </c>
      <c r="W169" s="39" t="s">
        <v>181</v>
      </c>
      <c r="X169" s="39" t="s">
        <v>181</v>
      </c>
      <c r="Y169" s="39" t="s">
        <v>181</v>
      </c>
      <c r="Z169" s="39" t="s">
        <v>181</v>
      </c>
      <c r="AA169" s="39" t="s">
        <v>181</v>
      </c>
      <c r="AB169" s="39" t="s">
        <v>181</v>
      </c>
      <c r="AC169" s="39" t="s">
        <v>181</v>
      </c>
      <c r="AD169" s="39" t="s">
        <v>181</v>
      </c>
      <c r="AE169" s="39" t="s">
        <v>181</v>
      </c>
      <c r="AF169" s="39" t="s">
        <v>181</v>
      </c>
      <c r="AG169" s="39" t="s">
        <v>181</v>
      </c>
      <c r="AH169" s="39" t="s">
        <v>181</v>
      </c>
      <c r="AI169" s="39" t="s">
        <v>181</v>
      </c>
      <c r="AJ169" s="39" t="s">
        <v>181</v>
      </c>
      <c r="AK169" s="39" t="s">
        <v>181</v>
      </c>
      <c r="AL169" s="39" t="s">
        <v>181</v>
      </c>
      <c r="AM169" s="39" t="s">
        <v>181</v>
      </c>
      <c r="AN169" s="39" t="s">
        <v>181</v>
      </c>
      <c r="AO169" s="39" t="s">
        <v>181</v>
      </c>
      <c r="AP169" s="7">
        <v>37114692.420000002</v>
      </c>
      <c r="AQ169" s="7">
        <v>71757557.859999999</v>
      </c>
      <c r="AR169" s="7">
        <v>81044704.530000001</v>
      </c>
      <c r="AS169" s="7">
        <v>84303003.430000007</v>
      </c>
      <c r="AT169" s="7">
        <v>85857442.190000013</v>
      </c>
      <c r="AU169" s="7">
        <v>86908829.37000002</v>
      </c>
      <c r="AV169" s="7">
        <v>87684665.800000027</v>
      </c>
      <c r="AW169" s="39" t="s">
        <v>181</v>
      </c>
      <c r="AX169" s="39" t="s">
        <v>181</v>
      </c>
      <c r="AY169" s="39" t="s">
        <v>181</v>
      </c>
      <c r="AZ169" s="39" t="s">
        <v>181</v>
      </c>
      <c r="BA169" s="39" t="s">
        <v>181</v>
      </c>
      <c r="BB169" s="39" t="s">
        <v>181</v>
      </c>
      <c r="BC169" s="39" t="s">
        <v>181</v>
      </c>
      <c r="BD169" s="39" t="s">
        <v>181</v>
      </c>
      <c r="BE169" s="39" t="s">
        <v>181</v>
      </c>
      <c r="BF169" s="39" t="s">
        <v>181</v>
      </c>
      <c r="BG169" s="39" t="s">
        <v>181</v>
      </c>
      <c r="BH169" s="39" t="s">
        <v>181</v>
      </c>
      <c r="BI169" s="39" t="s">
        <v>181</v>
      </c>
      <c r="BJ169" s="39" t="s">
        <v>181</v>
      </c>
      <c r="BK169" s="39" t="s">
        <v>181</v>
      </c>
      <c r="BL169" s="39" t="s">
        <v>181</v>
      </c>
      <c r="BM169" s="39" t="s">
        <v>181</v>
      </c>
      <c r="BN169" s="39" t="s">
        <v>181</v>
      </c>
      <c r="BO169" s="39" t="s">
        <v>181</v>
      </c>
      <c r="BP169" s="39" t="s">
        <v>181</v>
      </c>
      <c r="BQ169" s="39" t="s">
        <v>181</v>
      </c>
      <c r="BR169" s="39" t="s">
        <v>181</v>
      </c>
      <c r="BS169" s="39" t="s">
        <v>181</v>
      </c>
      <c r="BT169" s="39" t="s">
        <v>181</v>
      </c>
      <c r="BU169" s="39" t="s">
        <v>181</v>
      </c>
      <c r="BV169" s="39" t="s">
        <v>181</v>
      </c>
      <c r="BW169" s="39" t="s">
        <v>181</v>
      </c>
      <c r="BX169" s="39" t="s">
        <v>181</v>
      </c>
      <c r="BY169" s="39" t="s">
        <v>181</v>
      </c>
      <c r="BZ169" s="39" t="s">
        <v>181</v>
      </c>
      <c r="CA169" s="39" t="s">
        <v>181</v>
      </c>
      <c r="CB169" s="39" t="s">
        <v>181</v>
      </c>
      <c r="CC169" s="39" t="s">
        <v>181</v>
      </c>
      <c r="CD169" s="7">
        <v>1554434.94</v>
      </c>
      <c r="CE169" s="7">
        <v>4954178.4399999995</v>
      </c>
      <c r="CF169" s="7">
        <v>7199551.9699999988</v>
      </c>
      <c r="CG169" s="7">
        <v>8851133.2699999996</v>
      </c>
      <c r="CH169" s="7">
        <v>9759750.2999999989</v>
      </c>
      <c r="CI169" s="7">
        <v>10229438.85</v>
      </c>
      <c r="CJ169" s="7">
        <v>10571583.67</v>
      </c>
      <c r="CK169" s="39" t="s">
        <v>181</v>
      </c>
      <c r="CL169" s="39" t="s">
        <v>181</v>
      </c>
      <c r="CM169" s="39" t="s">
        <v>181</v>
      </c>
      <c r="CN169" s="39" t="s">
        <v>181</v>
      </c>
      <c r="CO169" s="39" t="s">
        <v>181</v>
      </c>
      <c r="CP169" s="39" t="s">
        <v>181</v>
      </c>
      <c r="CQ169" s="39" t="s">
        <v>181</v>
      </c>
      <c r="CR169" s="39" t="s">
        <v>181</v>
      </c>
      <c r="CS169" s="39" t="s">
        <v>181</v>
      </c>
      <c r="CT169" s="39" t="s">
        <v>181</v>
      </c>
      <c r="CU169" s="39" t="s">
        <v>181</v>
      </c>
      <c r="CV169" s="39" t="s">
        <v>181</v>
      </c>
      <c r="CW169" s="39" t="s">
        <v>181</v>
      </c>
      <c r="CX169" s="39" t="s">
        <v>181</v>
      </c>
      <c r="CY169" s="39" t="s">
        <v>181</v>
      </c>
      <c r="CZ169" s="39" t="s">
        <v>181</v>
      </c>
      <c r="DA169" s="39" t="s">
        <v>181</v>
      </c>
      <c r="DB169" s="39" t="s">
        <v>181</v>
      </c>
      <c r="DC169" s="39" t="s">
        <v>181</v>
      </c>
      <c r="DD169" s="39" t="s">
        <v>181</v>
      </c>
      <c r="DE169" s="39" t="s">
        <v>181</v>
      </c>
      <c r="DF169" s="39" t="s">
        <v>181</v>
      </c>
      <c r="DG169" s="39" t="s">
        <v>181</v>
      </c>
      <c r="DH169" s="39" t="s">
        <v>181</v>
      </c>
      <c r="DI169" s="39" t="s">
        <v>181</v>
      </c>
      <c r="DJ169" s="39" t="s">
        <v>181</v>
      </c>
      <c r="DK169" s="39" t="s">
        <v>181</v>
      </c>
      <c r="DL169" s="39" t="s">
        <v>181</v>
      </c>
      <c r="DM169" s="39" t="s">
        <v>181</v>
      </c>
      <c r="DN169" s="39" t="s">
        <v>181</v>
      </c>
      <c r="DO169" s="39" t="s">
        <v>181</v>
      </c>
      <c r="DP169" s="39" t="s">
        <v>181</v>
      </c>
      <c r="DQ169" s="39" t="s">
        <v>181</v>
      </c>
      <c r="DR169" s="7">
        <v>1985066.68</v>
      </c>
      <c r="DS169" s="7">
        <v>5556030.0899999999</v>
      </c>
      <c r="DT169" s="7">
        <v>11987332.439999999</v>
      </c>
      <c r="DU169" s="7">
        <v>19779669.859999999</v>
      </c>
      <c r="DV169" s="7">
        <v>24438163.550000001</v>
      </c>
      <c r="DW169" s="7">
        <v>28901901.649999999</v>
      </c>
      <c r="DX169" s="7">
        <v>31967028</v>
      </c>
      <c r="DY169" s="39" t="s">
        <v>181</v>
      </c>
      <c r="DZ169" s="39" t="s">
        <v>181</v>
      </c>
      <c r="EA169" s="39" t="s">
        <v>181</v>
      </c>
      <c r="EB169" s="39" t="s">
        <v>181</v>
      </c>
      <c r="EC169" s="39" t="s">
        <v>181</v>
      </c>
      <c r="ED169" s="39" t="s">
        <v>181</v>
      </c>
      <c r="EE169" s="39" t="s">
        <v>181</v>
      </c>
      <c r="EF169" s="39" t="s">
        <v>181</v>
      </c>
      <c r="EG169" s="39" t="s">
        <v>181</v>
      </c>
      <c r="EH169" s="39" t="s">
        <v>181</v>
      </c>
      <c r="EI169" s="39" t="s">
        <v>181</v>
      </c>
      <c r="EJ169" s="39" t="s">
        <v>181</v>
      </c>
      <c r="EK169" s="39" t="s">
        <v>181</v>
      </c>
      <c r="EL169" s="39" t="s">
        <v>181</v>
      </c>
      <c r="EM169" s="39" t="s">
        <v>181</v>
      </c>
      <c r="EN169" s="39" t="s">
        <v>181</v>
      </c>
      <c r="EO169" s="39" t="s">
        <v>181</v>
      </c>
      <c r="EP169" s="39" t="s">
        <v>181</v>
      </c>
      <c r="EQ169" s="39" t="s">
        <v>181</v>
      </c>
      <c r="ER169" s="39" t="s">
        <v>181</v>
      </c>
      <c r="ES169" s="39" t="s">
        <v>181</v>
      </c>
      <c r="ET169" s="39" t="s">
        <v>181</v>
      </c>
      <c r="EU169" s="39" t="s">
        <v>181</v>
      </c>
      <c r="EV169" s="39" t="s">
        <v>181</v>
      </c>
      <c r="EW169" s="39" t="s">
        <v>181</v>
      </c>
      <c r="EX169" s="39" t="s">
        <v>181</v>
      </c>
      <c r="EY169" s="39" t="s">
        <v>181</v>
      </c>
      <c r="EZ169" s="39" t="s">
        <v>181</v>
      </c>
      <c r="FA169" s="39" t="s">
        <v>181</v>
      </c>
      <c r="FB169" s="39" t="s">
        <v>181</v>
      </c>
      <c r="FC169" s="39" t="s">
        <v>181</v>
      </c>
      <c r="FD169" s="39" t="s">
        <v>181</v>
      </c>
      <c r="FE169" s="39" t="s">
        <v>181</v>
      </c>
      <c r="FF169" s="7">
        <v>39772905.740000002</v>
      </c>
      <c r="FG169" s="7">
        <v>60671854.010000005</v>
      </c>
      <c r="FH169" s="7">
        <v>62861233.890000008</v>
      </c>
      <c r="FI169" s="7">
        <v>63456077.550000004</v>
      </c>
      <c r="FJ169" s="7">
        <v>63841166.970000006</v>
      </c>
      <c r="FK169" s="7">
        <v>62581937.730000004</v>
      </c>
      <c r="FL169" s="7">
        <v>62908566.170000002</v>
      </c>
      <c r="FM169" s="39" t="s">
        <v>181</v>
      </c>
      <c r="FN169" s="39" t="s">
        <v>181</v>
      </c>
      <c r="FO169" s="39" t="s">
        <v>181</v>
      </c>
      <c r="FP169" s="39" t="s">
        <v>181</v>
      </c>
      <c r="FQ169" s="39" t="s">
        <v>181</v>
      </c>
      <c r="FR169" s="39" t="s">
        <v>181</v>
      </c>
      <c r="FS169" s="39" t="s">
        <v>181</v>
      </c>
      <c r="FT169" s="39" t="s">
        <v>181</v>
      </c>
      <c r="FU169" s="39" t="s">
        <v>181</v>
      </c>
      <c r="FV169" s="39" t="s">
        <v>181</v>
      </c>
      <c r="FW169" s="39" t="s">
        <v>181</v>
      </c>
      <c r="FX169" s="39" t="s">
        <v>181</v>
      </c>
      <c r="FY169" s="39" t="s">
        <v>181</v>
      </c>
      <c r="FZ169" s="39" t="s">
        <v>181</v>
      </c>
      <c r="GA169" s="39" t="s">
        <v>181</v>
      </c>
      <c r="GB169" s="39" t="s">
        <v>181</v>
      </c>
      <c r="GC169" s="39" t="s">
        <v>181</v>
      </c>
      <c r="GD169" s="39" t="s">
        <v>181</v>
      </c>
      <c r="GE169" s="39" t="s">
        <v>181</v>
      </c>
      <c r="GF169" s="39" t="s">
        <v>181</v>
      </c>
      <c r="GG169" s="39" t="s">
        <v>181</v>
      </c>
      <c r="GH169" s="39" t="s">
        <v>181</v>
      </c>
      <c r="GI169" s="39" t="s">
        <v>181</v>
      </c>
      <c r="GJ169" s="39" t="s">
        <v>181</v>
      </c>
      <c r="GK169" s="39" t="s">
        <v>181</v>
      </c>
      <c r="GL169" s="39" t="s">
        <v>181</v>
      </c>
      <c r="GM169" s="39" t="s">
        <v>181</v>
      </c>
      <c r="GN169" s="39" t="s">
        <v>181</v>
      </c>
      <c r="GO169" s="39" t="s">
        <v>181</v>
      </c>
      <c r="GP169" s="39" t="s">
        <v>181</v>
      </c>
      <c r="GQ169" s="39" t="s">
        <v>181</v>
      </c>
      <c r="GR169" s="39" t="s">
        <v>181</v>
      </c>
      <c r="GS169" s="39" t="s">
        <v>181</v>
      </c>
    </row>
    <row r="170" spans="1:201" ht="15" customHeight="1" x14ac:dyDescent="0.25">
      <c r="A170" s="11">
        <f>$A$70</f>
        <v>20204</v>
      </c>
      <c r="B170" s="7">
        <v>2617105.02</v>
      </c>
      <c r="C170" s="7">
        <v>8128045.4199999999</v>
      </c>
      <c r="D170" s="7">
        <v>16028359.359999999</v>
      </c>
      <c r="E170" s="7">
        <v>27257894.670000002</v>
      </c>
      <c r="F170" s="7">
        <v>36172446.890000001</v>
      </c>
      <c r="G170" s="7">
        <v>43517496.920000002</v>
      </c>
      <c r="H170" s="39" t="s">
        <v>181</v>
      </c>
      <c r="I170" s="39" t="s">
        <v>181</v>
      </c>
      <c r="J170" s="39" t="s">
        <v>181</v>
      </c>
      <c r="K170" s="39" t="s">
        <v>181</v>
      </c>
      <c r="L170" s="39" t="s">
        <v>181</v>
      </c>
      <c r="M170" s="39" t="s">
        <v>181</v>
      </c>
      <c r="N170" s="39" t="s">
        <v>181</v>
      </c>
      <c r="O170" s="39" t="s">
        <v>181</v>
      </c>
      <c r="P170" s="39" t="s">
        <v>181</v>
      </c>
      <c r="Q170" s="39" t="s">
        <v>181</v>
      </c>
      <c r="R170" s="39" t="s">
        <v>181</v>
      </c>
      <c r="S170" s="39" t="s">
        <v>181</v>
      </c>
      <c r="T170" s="39" t="s">
        <v>181</v>
      </c>
      <c r="U170" s="39" t="s">
        <v>181</v>
      </c>
      <c r="V170" s="39" t="s">
        <v>181</v>
      </c>
      <c r="W170" s="39" t="s">
        <v>181</v>
      </c>
      <c r="X170" s="39" t="s">
        <v>181</v>
      </c>
      <c r="Y170" s="39" t="s">
        <v>181</v>
      </c>
      <c r="Z170" s="39" t="s">
        <v>181</v>
      </c>
      <c r="AA170" s="39" t="s">
        <v>181</v>
      </c>
      <c r="AB170" s="39" t="s">
        <v>181</v>
      </c>
      <c r="AC170" s="39" t="s">
        <v>181</v>
      </c>
      <c r="AD170" s="39" t="s">
        <v>181</v>
      </c>
      <c r="AE170" s="39" t="s">
        <v>181</v>
      </c>
      <c r="AF170" s="39" t="s">
        <v>181</v>
      </c>
      <c r="AG170" s="39" t="s">
        <v>181</v>
      </c>
      <c r="AH170" s="39" t="s">
        <v>181</v>
      </c>
      <c r="AI170" s="39" t="s">
        <v>181</v>
      </c>
      <c r="AJ170" s="39" t="s">
        <v>181</v>
      </c>
      <c r="AK170" s="39" t="s">
        <v>181</v>
      </c>
      <c r="AL170" s="39" t="s">
        <v>181</v>
      </c>
      <c r="AM170" s="39" t="s">
        <v>181</v>
      </c>
      <c r="AN170" s="39" t="s">
        <v>181</v>
      </c>
      <c r="AO170" s="39" t="s">
        <v>181</v>
      </c>
      <c r="AP170" s="7">
        <v>37496917.729999997</v>
      </c>
      <c r="AQ170" s="7">
        <v>76724645.00999999</v>
      </c>
      <c r="AR170" s="7">
        <v>86518071.309999987</v>
      </c>
      <c r="AS170" s="7">
        <v>90414215.159999982</v>
      </c>
      <c r="AT170" s="7">
        <v>92321772.509999976</v>
      </c>
      <c r="AU170" s="7">
        <v>93321688.949999973</v>
      </c>
      <c r="AV170" s="39" t="s">
        <v>181</v>
      </c>
      <c r="AW170" s="39" t="s">
        <v>181</v>
      </c>
      <c r="AX170" s="39" t="s">
        <v>181</v>
      </c>
      <c r="AY170" s="39" t="s">
        <v>181</v>
      </c>
      <c r="AZ170" s="39" t="s">
        <v>181</v>
      </c>
      <c r="BA170" s="39" t="s">
        <v>181</v>
      </c>
      <c r="BB170" s="39" t="s">
        <v>181</v>
      </c>
      <c r="BC170" s="39" t="s">
        <v>181</v>
      </c>
      <c r="BD170" s="39" t="s">
        <v>181</v>
      </c>
      <c r="BE170" s="39" t="s">
        <v>181</v>
      </c>
      <c r="BF170" s="39" t="s">
        <v>181</v>
      </c>
      <c r="BG170" s="39" t="s">
        <v>181</v>
      </c>
      <c r="BH170" s="39" t="s">
        <v>181</v>
      </c>
      <c r="BI170" s="39" t="s">
        <v>181</v>
      </c>
      <c r="BJ170" s="39" t="s">
        <v>181</v>
      </c>
      <c r="BK170" s="39" t="s">
        <v>181</v>
      </c>
      <c r="BL170" s="39" t="s">
        <v>181</v>
      </c>
      <c r="BM170" s="39" t="s">
        <v>181</v>
      </c>
      <c r="BN170" s="39" t="s">
        <v>181</v>
      </c>
      <c r="BO170" s="39" t="s">
        <v>181</v>
      </c>
      <c r="BP170" s="39" t="s">
        <v>181</v>
      </c>
      <c r="BQ170" s="39" t="s">
        <v>181</v>
      </c>
      <c r="BR170" s="39" t="s">
        <v>181</v>
      </c>
      <c r="BS170" s="39" t="s">
        <v>181</v>
      </c>
      <c r="BT170" s="39" t="s">
        <v>181</v>
      </c>
      <c r="BU170" s="39" t="s">
        <v>181</v>
      </c>
      <c r="BV170" s="39" t="s">
        <v>181</v>
      </c>
      <c r="BW170" s="39" t="s">
        <v>181</v>
      </c>
      <c r="BX170" s="39" t="s">
        <v>181</v>
      </c>
      <c r="BY170" s="39" t="s">
        <v>181</v>
      </c>
      <c r="BZ170" s="39" t="s">
        <v>181</v>
      </c>
      <c r="CA170" s="39" t="s">
        <v>181</v>
      </c>
      <c r="CB170" s="39" t="s">
        <v>181</v>
      </c>
      <c r="CC170" s="39" t="s">
        <v>181</v>
      </c>
      <c r="CD170" s="7">
        <v>1892909.03</v>
      </c>
      <c r="CE170" s="7">
        <v>4981661.97</v>
      </c>
      <c r="CF170" s="7">
        <v>7439376.0099999998</v>
      </c>
      <c r="CG170" s="7">
        <v>9066231.5</v>
      </c>
      <c r="CH170" s="7">
        <v>9975496.8800000008</v>
      </c>
      <c r="CI170" s="7">
        <v>10619975.34</v>
      </c>
      <c r="CJ170" s="39" t="s">
        <v>181</v>
      </c>
      <c r="CK170" s="39" t="s">
        <v>181</v>
      </c>
      <c r="CL170" s="39" t="s">
        <v>181</v>
      </c>
      <c r="CM170" s="39" t="s">
        <v>181</v>
      </c>
      <c r="CN170" s="39" t="s">
        <v>181</v>
      </c>
      <c r="CO170" s="39" t="s">
        <v>181</v>
      </c>
      <c r="CP170" s="39" t="s">
        <v>181</v>
      </c>
      <c r="CQ170" s="39" t="s">
        <v>181</v>
      </c>
      <c r="CR170" s="39" t="s">
        <v>181</v>
      </c>
      <c r="CS170" s="39" t="s">
        <v>181</v>
      </c>
      <c r="CT170" s="39" t="s">
        <v>181</v>
      </c>
      <c r="CU170" s="39" t="s">
        <v>181</v>
      </c>
      <c r="CV170" s="39" t="s">
        <v>181</v>
      </c>
      <c r="CW170" s="39" t="s">
        <v>181</v>
      </c>
      <c r="CX170" s="39" t="s">
        <v>181</v>
      </c>
      <c r="CY170" s="39" t="s">
        <v>181</v>
      </c>
      <c r="CZ170" s="39" t="s">
        <v>181</v>
      </c>
      <c r="DA170" s="39" t="s">
        <v>181</v>
      </c>
      <c r="DB170" s="39" t="s">
        <v>181</v>
      </c>
      <c r="DC170" s="39" t="s">
        <v>181</v>
      </c>
      <c r="DD170" s="39" t="s">
        <v>181</v>
      </c>
      <c r="DE170" s="39" t="s">
        <v>181</v>
      </c>
      <c r="DF170" s="39" t="s">
        <v>181</v>
      </c>
      <c r="DG170" s="39" t="s">
        <v>181</v>
      </c>
      <c r="DH170" s="39" t="s">
        <v>181</v>
      </c>
      <c r="DI170" s="39" t="s">
        <v>181</v>
      </c>
      <c r="DJ170" s="39" t="s">
        <v>181</v>
      </c>
      <c r="DK170" s="39" t="s">
        <v>181</v>
      </c>
      <c r="DL170" s="39" t="s">
        <v>181</v>
      </c>
      <c r="DM170" s="39" t="s">
        <v>181</v>
      </c>
      <c r="DN170" s="39" t="s">
        <v>181</v>
      </c>
      <c r="DO170" s="39" t="s">
        <v>181</v>
      </c>
      <c r="DP170" s="39" t="s">
        <v>181</v>
      </c>
      <c r="DQ170" s="39" t="s">
        <v>181</v>
      </c>
      <c r="DR170" s="7">
        <v>1651471.78</v>
      </c>
      <c r="DS170" s="7">
        <v>4986083.9400000004</v>
      </c>
      <c r="DT170" s="7">
        <v>10940186.010000002</v>
      </c>
      <c r="DU170" s="7">
        <v>17462485.630000003</v>
      </c>
      <c r="DV170" s="7">
        <v>23028776.370000005</v>
      </c>
      <c r="DW170" s="7">
        <v>27541796.900000006</v>
      </c>
      <c r="DX170" s="39" t="s">
        <v>181</v>
      </c>
      <c r="DY170" s="39" t="s">
        <v>181</v>
      </c>
      <c r="DZ170" s="39" t="s">
        <v>181</v>
      </c>
      <c r="EA170" s="39" t="s">
        <v>181</v>
      </c>
      <c r="EB170" s="39" t="s">
        <v>181</v>
      </c>
      <c r="EC170" s="39" t="s">
        <v>181</v>
      </c>
      <c r="ED170" s="39" t="s">
        <v>181</v>
      </c>
      <c r="EE170" s="39" t="s">
        <v>181</v>
      </c>
      <c r="EF170" s="39" t="s">
        <v>181</v>
      </c>
      <c r="EG170" s="39" t="s">
        <v>181</v>
      </c>
      <c r="EH170" s="39" t="s">
        <v>181</v>
      </c>
      <c r="EI170" s="39" t="s">
        <v>181</v>
      </c>
      <c r="EJ170" s="39" t="s">
        <v>181</v>
      </c>
      <c r="EK170" s="39" t="s">
        <v>181</v>
      </c>
      <c r="EL170" s="39" t="s">
        <v>181</v>
      </c>
      <c r="EM170" s="39" t="s">
        <v>181</v>
      </c>
      <c r="EN170" s="39" t="s">
        <v>181</v>
      </c>
      <c r="EO170" s="39" t="s">
        <v>181</v>
      </c>
      <c r="EP170" s="39" t="s">
        <v>181</v>
      </c>
      <c r="EQ170" s="39" t="s">
        <v>181</v>
      </c>
      <c r="ER170" s="39" t="s">
        <v>181</v>
      </c>
      <c r="ES170" s="39" t="s">
        <v>181</v>
      </c>
      <c r="ET170" s="39" t="s">
        <v>181</v>
      </c>
      <c r="EU170" s="39" t="s">
        <v>181</v>
      </c>
      <c r="EV170" s="39" t="s">
        <v>181</v>
      </c>
      <c r="EW170" s="39" t="s">
        <v>181</v>
      </c>
      <c r="EX170" s="39" t="s">
        <v>181</v>
      </c>
      <c r="EY170" s="39" t="s">
        <v>181</v>
      </c>
      <c r="EZ170" s="39" t="s">
        <v>181</v>
      </c>
      <c r="FA170" s="39" t="s">
        <v>181</v>
      </c>
      <c r="FB170" s="39" t="s">
        <v>181</v>
      </c>
      <c r="FC170" s="39" t="s">
        <v>181</v>
      </c>
      <c r="FD170" s="39" t="s">
        <v>181</v>
      </c>
      <c r="FE170" s="39" t="s">
        <v>181</v>
      </c>
      <c r="FF170" s="7">
        <v>42157499.07</v>
      </c>
      <c r="FG170" s="7">
        <v>61715789.730000004</v>
      </c>
      <c r="FH170" s="7">
        <v>63143801.210000001</v>
      </c>
      <c r="FI170" s="7">
        <v>63738522.990000002</v>
      </c>
      <c r="FJ170" s="7">
        <v>64002413.080000006</v>
      </c>
      <c r="FK170" s="7">
        <v>64108685.010000005</v>
      </c>
      <c r="FL170" s="39" t="s">
        <v>181</v>
      </c>
      <c r="FM170" s="39" t="s">
        <v>181</v>
      </c>
      <c r="FN170" s="39" t="s">
        <v>181</v>
      </c>
      <c r="FO170" s="39" t="s">
        <v>181</v>
      </c>
      <c r="FP170" s="39" t="s">
        <v>181</v>
      </c>
      <c r="FQ170" s="39" t="s">
        <v>181</v>
      </c>
      <c r="FR170" s="39" t="s">
        <v>181</v>
      </c>
      <c r="FS170" s="39" t="s">
        <v>181</v>
      </c>
      <c r="FT170" s="39" t="s">
        <v>181</v>
      </c>
      <c r="FU170" s="39" t="s">
        <v>181</v>
      </c>
      <c r="FV170" s="39" t="s">
        <v>181</v>
      </c>
      <c r="FW170" s="39" t="s">
        <v>181</v>
      </c>
      <c r="FX170" s="39" t="s">
        <v>181</v>
      </c>
      <c r="FY170" s="39" t="s">
        <v>181</v>
      </c>
      <c r="FZ170" s="39" t="s">
        <v>181</v>
      </c>
      <c r="GA170" s="39" t="s">
        <v>181</v>
      </c>
      <c r="GB170" s="39" t="s">
        <v>181</v>
      </c>
      <c r="GC170" s="39" t="s">
        <v>181</v>
      </c>
      <c r="GD170" s="39" t="s">
        <v>181</v>
      </c>
      <c r="GE170" s="39" t="s">
        <v>181</v>
      </c>
      <c r="GF170" s="39" t="s">
        <v>181</v>
      </c>
      <c r="GG170" s="39" t="s">
        <v>181</v>
      </c>
      <c r="GH170" s="39" t="s">
        <v>181</v>
      </c>
      <c r="GI170" s="39" t="s">
        <v>181</v>
      </c>
      <c r="GJ170" s="39" t="s">
        <v>181</v>
      </c>
      <c r="GK170" s="39" t="s">
        <v>181</v>
      </c>
      <c r="GL170" s="39" t="s">
        <v>181</v>
      </c>
      <c r="GM170" s="39" t="s">
        <v>181</v>
      </c>
      <c r="GN170" s="39" t="s">
        <v>181</v>
      </c>
      <c r="GO170" s="39" t="s">
        <v>181</v>
      </c>
      <c r="GP170" s="39" t="s">
        <v>181</v>
      </c>
      <c r="GQ170" s="39" t="s">
        <v>181</v>
      </c>
      <c r="GR170" s="39" t="s">
        <v>181</v>
      </c>
      <c r="GS170" s="39" t="s">
        <v>181</v>
      </c>
    </row>
    <row r="171" spans="1:201" ht="15" customHeight="1" x14ac:dyDescent="0.25">
      <c r="A171" s="11">
        <f>$A$71</f>
        <v>20211</v>
      </c>
      <c r="B171" s="7">
        <v>2722032.96</v>
      </c>
      <c r="C171" s="7">
        <v>8480333.9800000004</v>
      </c>
      <c r="D171" s="7">
        <v>16546187.43</v>
      </c>
      <c r="E171" s="7">
        <v>26427084.399999999</v>
      </c>
      <c r="F171" s="7">
        <v>36765990.599999994</v>
      </c>
      <c r="G171" s="39" t="s">
        <v>181</v>
      </c>
      <c r="H171" s="39" t="s">
        <v>181</v>
      </c>
      <c r="I171" s="39" t="s">
        <v>181</v>
      </c>
      <c r="J171" s="39" t="s">
        <v>181</v>
      </c>
      <c r="K171" s="39" t="s">
        <v>181</v>
      </c>
      <c r="L171" s="39" t="s">
        <v>181</v>
      </c>
      <c r="M171" s="39" t="s">
        <v>181</v>
      </c>
      <c r="N171" s="39" t="s">
        <v>181</v>
      </c>
      <c r="O171" s="39" t="s">
        <v>181</v>
      </c>
      <c r="P171" s="39" t="s">
        <v>181</v>
      </c>
      <c r="Q171" s="39" t="s">
        <v>181</v>
      </c>
      <c r="R171" s="39" t="s">
        <v>181</v>
      </c>
      <c r="S171" s="39" t="s">
        <v>181</v>
      </c>
      <c r="T171" s="39" t="s">
        <v>181</v>
      </c>
      <c r="U171" s="39" t="s">
        <v>181</v>
      </c>
      <c r="V171" s="39" t="s">
        <v>181</v>
      </c>
      <c r="W171" s="39" t="s">
        <v>181</v>
      </c>
      <c r="X171" s="39" t="s">
        <v>181</v>
      </c>
      <c r="Y171" s="39" t="s">
        <v>181</v>
      </c>
      <c r="Z171" s="39" t="s">
        <v>181</v>
      </c>
      <c r="AA171" s="39" t="s">
        <v>181</v>
      </c>
      <c r="AB171" s="39" t="s">
        <v>181</v>
      </c>
      <c r="AC171" s="39" t="s">
        <v>181</v>
      </c>
      <c r="AD171" s="39" t="s">
        <v>181</v>
      </c>
      <c r="AE171" s="39" t="s">
        <v>181</v>
      </c>
      <c r="AF171" s="39" t="s">
        <v>181</v>
      </c>
      <c r="AG171" s="39" t="s">
        <v>181</v>
      </c>
      <c r="AH171" s="39" t="s">
        <v>181</v>
      </c>
      <c r="AI171" s="39" t="s">
        <v>181</v>
      </c>
      <c r="AJ171" s="39" t="s">
        <v>181</v>
      </c>
      <c r="AK171" s="39" t="s">
        <v>181</v>
      </c>
      <c r="AL171" s="39" t="s">
        <v>181</v>
      </c>
      <c r="AM171" s="39" t="s">
        <v>181</v>
      </c>
      <c r="AN171" s="39" t="s">
        <v>181</v>
      </c>
      <c r="AO171" s="39" t="s">
        <v>181</v>
      </c>
      <c r="AP171" s="7">
        <v>35202272.229999997</v>
      </c>
      <c r="AQ171" s="7">
        <v>72327175.359999999</v>
      </c>
      <c r="AR171" s="7">
        <v>83684000.640000001</v>
      </c>
      <c r="AS171" s="7">
        <v>87124831.010000005</v>
      </c>
      <c r="AT171" s="7">
        <v>89017561.690000013</v>
      </c>
      <c r="AU171" s="39" t="s">
        <v>181</v>
      </c>
      <c r="AV171" s="39" t="s">
        <v>181</v>
      </c>
      <c r="AW171" s="39" t="s">
        <v>181</v>
      </c>
      <c r="AX171" s="39" t="s">
        <v>181</v>
      </c>
      <c r="AY171" s="39" t="s">
        <v>181</v>
      </c>
      <c r="AZ171" s="39" t="s">
        <v>181</v>
      </c>
      <c r="BA171" s="39" t="s">
        <v>181</v>
      </c>
      <c r="BB171" s="39" t="s">
        <v>181</v>
      </c>
      <c r="BC171" s="39" t="s">
        <v>181</v>
      </c>
      <c r="BD171" s="39" t="s">
        <v>181</v>
      </c>
      <c r="BE171" s="39" t="s">
        <v>181</v>
      </c>
      <c r="BF171" s="39" t="s">
        <v>181</v>
      </c>
      <c r="BG171" s="39" t="s">
        <v>181</v>
      </c>
      <c r="BH171" s="39" t="s">
        <v>181</v>
      </c>
      <c r="BI171" s="39" t="s">
        <v>181</v>
      </c>
      <c r="BJ171" s="39" t="s">
        <v>181</v>
      </c>
      <c r="BK171" s="39" t="s">
        <v>181</v>
      </c>
      <c r="BL171" s="39" t="s">
        <v>181</v>
      </c>
      <c r="BM171" s="39" t="s">
        <v>181</v>
      </c>
      <c r="BN171" s="39" t="s">
        <v>181</v>
      </c>
      <c r="BO171" s="39" t="s">
        <v>181</v>
      </c>
      <c r="BP171" s="39" t="s">
        <v>181</v>
      </c>
      <c r="BQ171" s="39" t="s">
        <v>181</v>
      </c>
      <c r="BR171" s="39" t="s">
        <v>181</v>
      </c>
      <c r="BS171" s="39" t="s">
        <v>181</v>
      </c>
      <c r="BT171" s="39" t="s">
        <v>181</v>
      </c>
      <c r="BU171" s="39" t="s">
        <v>181</v>
      </c>
      <c r="BV171" s="39" t="s">
        <v>181</v>
      </c>
      <c r="BW171" s="39" t="s">
        <v>181</v>
      </c>
      <c r="BX171" s="39" t="s">
        <v>181</v>
      </c>
      <c r="BY171" s="39" t="s">
        <v>181</v>
      </c>
      <c r="BZ171" s="39" t="s">
        <v>181</v>
      </c>
      <c r="CA171" s="39" t="s">
        <v>181</v>
      </c>
      <c r="CB171" s="39" t="s">
        <v>181</v>
      </c>
      <c r="CC171" s="39" t="s">
        <v>181</v>
      </c>
      <c r="CD171" s="7">
        <v>1275297.8</v>
      </c>
      <c r="CE171" s="7">
        <v>4523873.38</v>
      </c>
      <c r="CF171" s="7">
        <v>6825804.7199999997</v>
      </c>
      <c r="CG171" s="7">
        <v>8504111.3300000001</v>
      </c>
      <c r="CH171" s="7">
        <v>9502421.1799999997</v>
      </c>
      <c r="CI171" s="39" t="s">
        <v>181</v>
      </c>
      <c r="CJ171" s="39" t="s">
        <v>181</v>
      </c>
      <c r="CK171" s="39" t="s">
        <v>181</v>
      </c>
      <c r="CL171" s="39" t="s">
        <v>181</v>
      </c>
      <c r="CM171" s="39" t="s">
        <v>181</v>
      </c>
      <c r="CN171" s="39" t="s">
        <v>181</v>
      </c>
      <c r="CO171" s="39" t="s">
        <v>181</v>
      </c>
      <c r="CP171" s="39" t="s">
        <v>181</v>
      </c>
      <c r="CQ171" s="39" t="s">
        <v>181</v>
      </c>
      <c r="CR171" s="39" t="s">
        <v>181</v>
      </c>
      <c r="CS171" s="39" t="s">
        <v>181</v>
      </c>
      <c r="CT171" s="39" t="s">
        <v>181</v>
      </c>
      <c r="CU171" s="39" t="s">
        <v>181</v>
      </c>
      <c r="CV171" s="39" t="s">
        <v>181</v>
      </c>
      <c r="CW171" s="39" t="s">
        <v>181</v>
      </c>
      <c r="CX171" s="39" t="s">
        <v>181</v>
      </c>
      <c r="CY171" s="39" t="s">
        <v>181</v>
      </c>
      <c r="CZ171" s="39" t="s">
        <v>181</v>
      </c>
      <c r="DA171" s="39" t="s">
        <v>181</v>
      </c>
      <c r="DB171" s="39" t="s">
        <v>181</v>
      </c>
      <c r="DC171" s="39" t="s">
        <v>181</v>
      </c>
      <c r="DD171" s="39" t="s">
        <v>181</v>
      </c>
      <c r="DE171" s="39" t="s">
        <v>181</v>
      </c>
      <c r="DF171" s="39" t="s">
        <v>181</v>
      </c>
      <c r="DG171" s="39" t="s">
        <v>181</v>
      </c>
      <c r="DH171" s="39" t="s">
        <v>181</v>
      </c>
      <c r="DI171" s="39" t="s">
        <v>181</v>
      </c>
      <c r="DJ171" s="39" t="s">
        <v>181</v>
      </c>
      <c r="DK171" s="39" t="s">
        <v>181</v>
      </c>
      <c r="DL171" s="39" t="s">
        <v>181</v>
      </c>
      <c r="DM171" s="39" t="s">
        <v>181</v>
      </c>
      <c r="DN171" s="39" t="s">
        <v>181</v>
      </c>
      <c r="DO171" s="39" t="s">
        <v>181</v>
      </c>
      <c r="DP171" s="39" t="s">
        <v>181</v>
      </c>
      <c r="DQ171" s="39" t="s">
        <v>181</v>
      </c>
      <c r="DR171" s="7">
        <v>1664024.08</v>
      </c>
      <c r="DS171" s="7">
        <v>4761683.5500000007</v>
      </c>
      <c r="DT171" s="7">
        <v>9351173.0800000019</v>
      </c>
      <c r="DU171" s="7">
        <v>16962108.18</v>
      </c>
      <c r="DV171" s="7">
        <v>22054147.689999998</v>
      </c>
      <c r="DW171" s="39" t="s">
        <v>181</v>
      </c>
      <c r="DX171" s="39" t="s">
        <v>181</v>
      </c>
      <c r="DY171" s="39" t="s">
        <v>181</v>
      </c>
      <c r="DZ171" s="39" t="s">
        <v>181</v>
      </c>
      <c r="EA171" s="39" t="s">
        <v>181</v>
      </c>
      <c r="EB171" s="39" t="s">
        <v>181</v>
      </c>
      <c r="EC171" s="39" t="s">
        <v>181</v>
      </c>
      <c r="ED171" s="39" t="s">
        <v>181</v>
      </c>
      <c r="EE171" s="39" t="s">
        <v>181</v>
      </c>
      <c r="EF171" s="39" t="s">
        <v>181</v>
      </c>
      <c r="EG171" s="39" t="s">
        <v>181</v>
      </c>
      <c r="EH171" s="39" t="s">
        <v>181</v>
      </c>
      <c r="EI171" s="39" t="s">
        <v>181</v>
      </c>
      <c r="EJ171" s="39" t="s">
        <v>181</v>
      </c>
      <c r="EK171" s="39" t="s">
        <v>181</v>
      </c>
      <c r="EL171" s="39" t="s">
        <v>181</v>
      </c>
      <c r="EM171" s="39" t="s">
        <v>181</v>
      </c>
      <c r="EN171" s="39" t="s">
        <v>181</v>
      </c>
      <c r="EO171" s="39" t="s">
        <v>181</v>
      </c>
      <c r="EP171" s="39" t="s">
        <v>181</v>
      </c>
      <c r="EQ171" s="39" t="s">
        <v>181</v>
      </c>
      <c r="ER171" s="39" t="s">
        <v>181</v>
      </c>
      <c r="ES171" s="39" t="s">
        <v>181</v>
      </c>
      <c r="ET171" s="39" t="s">
        <v>181</v>
      </c>
      <c r="EU171" s="39" t="s">
        <v>181</v>
      </c>
      <c r="EV171" s="39" t="s">
        <v>181</v>
      </c>
      <c r="EW171" s="39" t="s">
        <v>181</v>
      </c>
      <c r="EX171" s="39" t="s">
        <v>181</v>
      </c>
      <c r="EY171" s="39" t="s">
        <v>181</v>
      </c>
      <c r="EZ171" s="39" t="s">
        <v>181</v>
      </c>
      <c r="FA171" s="39" t="s">
        <v>181</v>
      </c>
      <c r="FB171" s="39" t="s">
        <v>181</v>
      </c>
      <c r="FC171" s="39" t="s">
        <v>181</v>
      </c>
      <c r="FD171" s="39" t="s">
        <v>181</v>
      </c>
      <c r="FE171" s="39" t="s">
        <v>181</v>
      </c>
      <c r="FF171" s="7">
        <v>43604750.270000003</v>
      </c>
      <c r="FG171" s="7">
        <v>63931445.890000001</v>
      </c>
      <c r="FH171" s="7">
        <v>65964243.039999999</v>
      </c>
      <c r="FI171" s="7">
        <v>66512238.949999996</v>
      </c>
      <c r="FJ171" s="7">
        <v>67166362.019999996</v>
      </c>
      <c r="FK171" s="39" t="s">
        <v>181</v>
      </c>
      <c r="FL171" s="39" t="s">
        <v>181</v>
      </c>
      <c r="FM171" s="39" t="s">
        <v>181</v>
      </c>
      <c r="FN171" s="39" t="s">
        <v>181</v>
      </c>
      <c r="FO171" s="39" t="s">
        <v>181</v>
      </c>
      <c r="FP171" s="39" t="s">
        <v>181</v>
      </c>
      <c r="FQ171" s="39" t="s">
        <v>181</v>
      </c>
      <c r="FR171" s="39" t="s">
        <v>181</v>
      </c>
      <c r="FS171" s="39" t="s">
        <v>181</v>
      </c>
      <c r="FT171" s="39" t="s">
        <v>181</v>
      </c>
      <c r="FU171" s="39" t="s">
        <v>181</v>
      </c>
      <c r="FV171" s="39" t="s">
        <v>181</v>
      </c>
      <c r="FW171" s="39" t="s">
        <v>181</v>
      </c>
      <c r="FX171" s="39" t="s">
        <v>181</v>
      </c>
      <c r="FY171" s="39" t="s">
        <v>181</v>
      </c>
      <c r="FZ171" s="39" t="s">
        <v>181</v>
      </c>
      <c r="GA171" s="39" t="s">
        <v>181</v>
      </c>
      <c r="GB171" s="39" t="s">
        <v>181</v>
      </c>
      <c r="GC171" s="39" t="s">
        <v>181</v>
      </c>
      <c r="GD171" s="39" t="s">
        <v>181</v>
      </c>
      <c r="GE171" s="39" t="s">
        <v>181</v>
      </c>
      <c r="GF171" s="39" t="s">
        <v>181</v>
      </c>
      <c r="GG171" s="39" t="s">
        <v>181</v>
      </c>
      <c r="GH171" s="39" t="s">
        <v>181</v>
      </c>
      <c r="GI171" s="39" t="s">
        <v>181</v>
      </c>
      <c r="GJ171" s="39" t="s">
        <v>181</v>
      </c>
      <c r="GK171" s="39" t="s">
        <v>181</v>
      </c>
      <c r="GL171" s="39" t="s">
        <v>181</v>
      </c>
      <c r="GM171" s="39" t="s">
        <v>181</v>
      </c>
      <c r="GN171" s="39" t="s">
        <v>181</v>
      </c>
      <c r="GO171" s="39" t="s">
        <v>181</v>
      </c>
      <c r="GP171" s="39" t="s">
        <v>181</v>
      </c>
      <c r="GQ171" s="39" t="s">
        <v>181</v>
      </c>
      <c r="GR171" s="39" t="s">
        <v>181</v>
      </c>
      <c r="GS171" s="39" t="s">
        <v>181</v>
      </c>
    </row>
    <row r="172" spans="1:201" ht="15" customHeight="1" x14ac:dyDescent="0.25">
      <c r="A172" s="11">
        <f>$A$72</f>
        <v>20212</v>
      </c>
      <c r="B172" s="7">
        <v>3847149.4</v>
      </c>
      <c r="C172" s="7">
        <v>9749602.9499999993</v>
      </c>
      <c r="D172" s="7">
        <v>21536255.280000001</v>
      </c>
      <c r="E172" s="7">
        <v>35005175.920000002</v>
      </c>
      <c r="F172" s="39" t="s">
        <v>181</v>
      </c>
      <c r="G172" s="39" t="s">
        <v>181</v>
      </c>
      <c r="H172" s="39" t="s">
        <v>181</v>
      </c>
      <c r="I172" s="39" t="s">
        <v>181</v>
      </c>
      <c r="J172" s="39" t="s">
        <v>181</v>
      </c>
      <c r="K172" s="39" t="s">
        <v>181</v>
      </c>
      <c r="L172" s="39" t="s">
        <v>181</v>
      </c>
      <c r="M172" s="39" t="s">
        <v>181</v>
      </c>
      <c r="N172" s="39" t="s">
        <v>181</v>
      </c>
      <c r="O172" s="39" t="s">
        <v>181</v>
      </c>
      <c r="P172" s="39" t="s">
        <v>181</v>
      </c>
      <c r="Q172" s="39" t="s">
        <v>181</v>
      </c>
      <c r="R172" s="39" t="s">
        <v>181</v>
      </c>
      <c r="S172" s="39" t="s">
        <v>181</v>
      </c>
      <c r="T172" s="39" t="s">
        <v>181</v>
      </c>
      <c r="U172" s="39" t="s">
        <v>181</v>
      </c>
      <c r="V172" s="39" t="s">
        <v>181</v>
      </c>
      <c r="W172" s="39" t="s">
        <v>181</v>
      </c>
      <c r="X172" s="39" t="s">
        <v>181</v>
      </c>
      <c r="Y172" s="39" t="s">
        <v>181</v>
      </c>
      <c r="Z172" s="39" t="s">
        <v>181</v>
      </c>
      <c r="AA172" s="39" t="s">
        <v>181</v>
      </c>
      <c r="AB172" s="39" t="s">
        <v>181</v>
      </c>
      <c r="AC172" s="39" t="s">
        <v>181</v>
      </c>
      <c r="AD172" s="39" t="s">
        <v>181</v>
      </c>
      <c r="AE172" s="39" t="s">
        <v>181</v>
      </c>
      <c r="AF172" s="39" t="s">
        <v>181</v>
      </c>
      <c r="AG172" s="39" t="s">
        <v>181</v>
      </c>
      <c r="AH172" s="39" t="s">
        <v>181</v>
      </c>
      <c r="AI172" s="39" t="s">
        <v>181</v>
      </c>
      <c r="AJ172" s="39" t="s">
        <v>181</v>
      </c>
      <c r="AK172" s="39" t="s">
        <v>181</v>
      </c>
      <c r="AL172" s="39" t="s">
        <v>181</v>
      </c>
      <c r="AM172" s="39" t="s">
        <v>181</v>
      </c>
      <c r="AN172" s="39" t="s">
        <v>181</v>
      </c>
      <c r="AO172" s="39" t="s">
        <v>181</v>
      </c>
      <c r="AP172" s="7">
        <v>40358950.280000001</v>
      </c>
      <c r="AQ172" s="7">
        <v>92562001.060000002</v>
      </c>
      <c r="AR172" s="7">
        <v>107897094.43000001</v>
      </c>
      <c r="AS172" s="7">
        <v>114959311.04000001</v>
      </c>
      <c r="AT172" s="39" t="s">
        <v>181</v>
      </c>
      <c r="AU172" s="39" t="s">
        <v>181</v>
      </c>
      <c r="AV172" s="39" t="s">
        <v>181</v>
      </c>
      <c r="AW172" s="39" t="s">
        <v>181</v>
      </c>
      <c r="AX172" s="39" t="s">
        <v>181</v>
      </c>
      <c r="AY172" s="39" t="s">
        <v>181</v>
      </c>
      <c r="AZ172" s="39" t="s">
        <v>181</v>
      </c>
      <c r="BA172" s="39" t="s">
        <v>181</v>
      </c>
      <c r="BB172" s="39" t="s">
        <v>181</v>
      </c>
      <c r="BC172" s="39" t="s">
        <v>181</v>
      </c>
      <c r="BD172" s="39" t="s">
        <v>181</v>
      </c>
      <c r="BE172" s="39" t="s">
        <v>181</v>
      </c>
      <c r="BF172" s="39" t="s">
        <v>181</v>
      </c>
      <c r="BG172" s="39" t="s">
        <v>181</v>
      </c>
      <c r="BH172" s="39" t="s">
        <v>181</v>
      </c>
      <c r="BI172" s="39" t="s">
        <v>181</v>
      </c>
      <c r="BJ172" s="39" t="s">
        <v>181</v>
      </c>
      <c r="BK172" s="39" t="s">
        <v>181</v>
      </c>
      <c r="BL172" s="39" t="s">
        <v>181</v>
      </c>
      <c r="BM172" s="39" t="s">
        <v>181</v>
      </c>
      <c r="BN172" s="39" t="s">
        <v>181</v>
      </c>
      <c r="BO172" s="39" t="s">
        <v>181</v>
      </c>
      <c r="BP172" s="39" t="s">
        <v>181</v>
      </c>
      <c r="BQ172" s="39" t="s">
        <v>181</v>
      </c>
      <c r="BR172" s="39" t="s">
        <v>181</v>
      </c>
      <c r="BS172" s="39" t="s">
        <v>181</v>
      </c>
      <c r="BT172" s="39" t="s">
        <v>181</v>
      </c>
      <c r="BU172" s="39" t="s">
        <v>181</v>
      </c>
      <c r="BV172" s="39" t="s">
        <v>181</v>
      </c>
      <c r="BW172" s="39" t="s">
        <v>181</v>
      </c>
      <c r="BX172" s="39" t="s">
        <v>181</v>
      </c>
      <c r="BY172" s="39" t="s">
        <v>181</v>
      </c>
      <c r="BZ172" s="39" t="s">
        <v>181</v>
      </c>
      <c r="CA172" s="39" t="s">
        <v>181</v>
      </c>
      <c r="CB172" s="39" t="s">
        <v>181</v>
      </c>
      <c r="CC172" s="39" t="s">
        <v>181</v>
      </c>
      <c r="CD172" s="7">
        <v>1802013.74</v>
      </c>
      <c r="CE172" s="7">
        <v>5730199.9800000004</v>
      </c>
      <c r="CF172" s="7">
        <v>8583944.5300000012</v>
      </c>
      <c r="CG172" s="7">
        <v>10518611.310000001</v>
      </c>
      <c r="CH172" s="39" t="s">
        <v>181</v>
      </c>
      <c r="CI172" s="39" t="s">
        <v>181</v>
      </c>
      <c r="CJ172" s="39" t="s">
        <v>181</v>
      </c>
      <c r="CK172" s="39" t="s">
        <v>181</v>
      </c>
      <c r="CL172" s="39" t="s">
        <v>181</v>
      </c>
      <c r="CM172" s="39" t="s">
        <v>181</v>
      </c>
      <c r="CN172" s="39" t="s">
        <v>181</v>
      </c>
      <c r="CO172" s="39" t="s">
        <v>181</v>
      </c>
      <c r="CP172" s="39" t="s">
        <v>181</v>
      </c>
      <c r="CQ172" s="39" t="s">
        <v>181</v>
      </c>
      <c r="CR172" s="39" t="s">
        <v>181</v>
      </c>
      <c r="CS172" s="39" t="s">
        <v>181</v>
      </c>
      <c r="CT172" s="39" t="s">
        <v>181</v>
      </c>
      <c r="CU172" s="39" t="s">
        <v>181</v>
      </c>
      <c r="CV172" s="39" t="s">
        <v>181</v>
      </c>
      <c r="CW172" s="39" t="s">
        <v>181</v>
      </c>
      <c r="CX172" s="39" t="s">
        <v>181</v>
      </c>
      <c r="CY172" s="39" t="s">
        <v>181</v>
      </c>
      <c r="CZ172" s="39" t="s">
        <v>181</v>
      </c>
      <c r="DA172" s="39" t="s">
        <v>181</v>
      </c>
      <c r="DB172" s="39" t="s">
        <v>181</v>
      </c>
      <c r="DC172" s="39" t="s">
        <v>181</v>
      </c>
      <c r="DD172" s="39" t="s">
        <v>181</v>
      </c>
      <c r="DE172" s="39" t="s">
        <v>181</v>
      </c>
      <c r="DF172" s="39" t="s">
        <v>181</v>
      </c>
      <c r="DG172" s="39" t="s">
        <v>181</v>
      </c>
      <c r="DH172" s="39" t="s">
        <v>181</v>
      </c>
      <c r="DI172" s="39" t="s">
        <v>181</v>
      </c>
      <c r="DJ172" s="39" t="s">
        <v>181</v>
      </c>
      <c r="DK172" s="39" t="s">
        <v>181</v>
      </c>
      <c r="DL172" s="39" t="s">
        <v>181</v>
      </c>
      <c r="DM172" s="39" t="s">
        <v>181</v>
      </c>
      <c r="DN172" s="39" t="s">
        <v>181</v>
      </c>
      <c r="DO172" s="39" t="s">
        <v>181</v>
      </c>
      <c r="DP172" s="39" t="s">
        <v>181</v>
      </c>
      <c r="DQ172" s="39" t="s">
        <v>181</v>
      </c>
      <c r="DR172" s="7">
        <v>2081356.01</v>
      </c>
      <c r="DS172" s="7">
        <v>6446020.75</v>
      </c>
      <c r="DT172" s="7">
        <v>12653299.34</v>
      </c>
      <c r="DU172" s="7">
        <v>21463295.329999998</v>
      </c>
      <c r="DV172" s="39" t="s">
        <v>181</v>
      </c>
      <c r="DW172" s="39" t="s">
        <v>181</v>
      </c>
      <c r="DX172" s="39" t="s">
        <v>181</v>
      </c>
      <c r="DY172" s="39" t="s">
        <v>181</v>
      </c>
      <c r="DZ172" s="39" t="s">
        <v>181</v>
      </c>
      <c r="EA172" s="39" t="s">
        <v>181</v>
      </c>
      <c r="EB172" s="39" t="s">
        <v>181</v>
      </c>
      <c r="EC172" s="39" t="s">
        <v>181</v>
      </c>
      <c r="ED172" s="39" t="s">
        <v>181</v>
      </c>
      <c r="EE172" s="39" t="s">
        <v>181</v>
      </c>
      <c r="EF172" s="39" t="s">
        <v>181</v>
      </c>
      <c r="EG172" s="39" t="s">
        <v>181</v>
      </c>
      <c r="EH172" s="39" t="s">
        <v>181</v>
      </c>
      <c r="EI172" s="39" t="s">
        <v>181</v>
      </c>
      <c r="EJ172" s="39" t="s">
        <v>181</v>
      </c>
      <c r="EK172" s="39" t="s">
        <v>181</v>
      </c>
      <c r="EL172" s="39" t="s">
        <v>181</v>
      </c>
      <c r="EM172" s="39" t="s">
        <v>181</v>
      </c>
      <c r="EN172" s="39" t="s">
        <v>181</v>
      </c>
      <c r="EO172" s="39" t="s">
        <v>181</v>
      </c>
      <c r="EP172" s="39" t="s">
        <v>181</v>
      </c>
      <c r="EQ172" s="39" t="s">
        <v>181</v>
      </c>
      <c r="ER172" s="39" t="s">
        <v>181</v>
      </c>
      <c r="ES172" s="39" t="s">
        <v>181</v>
      </c>
      <c r="ET172" s="39" t="s">
        <v>181</v>
      </c>
      <c r="EU172" s="39" t="s">
        <v>181</v>
      </c>
      <c r="EV172" s="39" t="s">
        <v>181</v>
      </c>
      <c r="EW172" s="39" t="s">
        <v>181</v>
      </c>
      <c r="EX172" s="39" t="s">
        <v>181</v>
      </c>
      <c r="EY172" s="39" t="s">
        <v>181</v>
      </c>
      <c r="EZ172" s="39" t="s">
        <v>181</v>
      </c>
      <c r="FA172" s="39" t="s">
        <v>181</v>
      </c>
      <c r="FB172" s="39" t="s">
        <v>181</v>
      </c>
      <c r="FC172" s="39" t="s">
        <v>181</v>
      </c>
      <c r="FD172" s="39" t="s">
        <v>181</v>
      </c>
      <c r="FE172" s="39" t="s">
        <v>181</v>
      </c>
      <c r="FF172" s="7">
        <v>42346770.299999997</v>
      </c>
      <c r="FG172" s="7">
        <v>67151327.390000001</v>
      </c>
      <c r="FH172" s="7">
        <v>69918183.030000001</v>
      </c>
      <c r="FI172" s="7">
        <v>70682637.510000005</v>
      </c>
      <c r="FJ172" s="39" t="s">
        <v>181</v>
      </c>
      <c r="FK172" s="39" t="s">
        <v>181</v>
      </c>
      <c r="FL172" s="39" t="s">
        <v>181</v>
      </c>
      <c r="FM172" s="39" t="s">
        <v>181</v>
      </c>
      <c r="FN172" s="39" t="s">
        <v>181</v>
      </c>
      <c r="FO172" s="39" t="s">
        <v>181</v>
      </c>
      <c r="FP172" s="39" t="s">
        <v>181</v>
      </c>
      <c r="FQ172" s="39" t="s">
        <v>181</v>
      </c>
      <c r="FR172" s="39" t="s">
        <v>181</v>
      </c>
      <c r="FS172" s="39" t="s">
        <v>181</v>
      </c>
      <c r="FT172" s="39" t="s">
        <v>181</v>
      </c>
      <c r="FU172" s="39" t="s">
        <v>181</v>
      </c>
      <c r="FV172" s="39" t="s">
        <v>181</v>
      </c>
      <c r="FW172" s="39" t="s">
        <v>181</v>
      </c>
      <c r="FX172" s="39" t="s">
        <v>181</v>
      </c>
      <c r="FY172" s="39" t="s">
        <v>181</v>
      </c>
      <c r="FZ172" s="39" t="s">
        <v>181</v>
      </c>
      <c r="GA172" s="39" t="s">
        <v>181</v>
      </c>
      <c r="GB172" s="39" t="s">
        <v>181</v>
      </c>
      <c r="GC172" s="39" t="s">
        <v>181</v>
      </c>
      <c r="GD172" s="39" t="s">
        <v>181</v>
      </c>
      <c r="GE172" s="39" t="s">
        <v>181</v>
      </c>
      <c r="GF172" s="39" t="s">
        <v>181</v>
      </c>
      <c r="GG172" s="39" t="s">
        <v>181</v>
      </c>
      <c r="GH172" s="39" t="s">
        <v>181</v>
      </c>
      <c r="GI172" s="39" t="s">
        <v>181</v>
      </c>
      <c r="GJ172" s="39" t="s">
        <v>181</v>
      </c>
      <c r="GK172" s="39" t="s">
        <v>181</v>
      </c>
      <c r="GL172" s="39" t="s">
        <v>181</v>
      </c>
      <c r="GM172" s="39" t="s">
        <v>181</v>
      </c>
      <c r="GN172" s="39" t="s">
        <v>181</v>
      </c>
      <c r="GO172" s="39" t="s">
        <v>181</v>
      </c>
      <c r="GP172" s="39" t="s">
        <v>181</v>
      </c>
      <c r="GQ172" s="39" t="s">
        <v>181</v>
      </c>
      <c r="GR172" s="39" t="s">
        <v>181</v>
      </c>
      <c r="GS172" s="39" t="s">
        <v>181</v>
      </c>
    </row>
    <row r="173" spans="1:201" ht="15" customHeight="1" x14ac:dyDescent="0.25">
      <c r="A173" s="11">
        <f>$A$73</f>
        <v>20213</v>
      </c>
      <c r="B173" s="7">
        <v>4165033</v>
      </c>
      <c r="C173" s="7">
        <v>11422057.35</v>
      </c>
      <c r="D173" s="7">
        <v>21151665.189999998</v>
      </c>
      <c r="E173" s="39" t="s">
        <v>181</v>
      </c>
      <c r="F173" s="39" t="s">
        <v>181</v>
      </c>
      <c r="G173" s="39" t="s">
        <v>181</v>
      </c>
      <c r="H173" s="39" t="s">
        <v>181</v>
      </c>
      <c r="I173" s="39" t="s">
        <v>181</v>
      </c>
      <c r="J173" s="39" t="s">
        <v>181</v>
      </c>
      <c r="K173" s="39" t="s">
        <v>181</v>
      </c>
      <c r="L173" s="39" t="s">
        <v>181</v>
      </c>
      <c r="M173" s="39" t="s">
        <v>181</v>
      </c>
      <c r="N173" s="39" t="s">
        <v>181</v>
      </c>
      <c r="O173" s="39" t="s">
        <v>181</v>
      </c>
      <c r="P173" s="39" t="s">
        <v>181</v>
      </c>
      <c r="Q173" s="39" t="s">
        <v>181</v>
      </c>
      <c r="R173" s="39" t="s">
        <v>181</v>
      </c>
      <c r="S173" s="39" t="s">
        <v>181</v>
      </c>
      <c r="T173" s="39" t="s">
        <v>181</v>
      </c>
      <c r="U173" s="39" t="s">
        <v>181</v>
      </c>
      <c r="V173" s="39" t="s">
        <v>181</v>
      </c>
      <c r="W173" s="39" t="s">
        <v>181</v>
      </c>
      <c r="X173" s="39" t="s">
        <v>181</v>
      </c>
      <c r="Y173" s="39" t="s">
        <v>181</v>
      </c>
      <c r="Z173" s="39" t="s">
        <v>181</v>
      </c>
      <c r="AA173" s="39" t="s">
        <v>181</v>
      </c>
      <c r="AB173" s="39" t="s">
        <v>181</v>
      </c>
      <c r="AC173" s="39" t="s">
        <v>181</v>
      </c>
      <c r="AD173" s="39" t="s">
        <v>181</v>
      </c>
      <c r="AE173" s="39" t="s">
        <v>181</v>
      </c>
      <c r="AF173" s="39" t="s">
        <v>181</v>
      </c>
      <c r="AG173" s="39" t="s">
        <v>181</v>
      </c>
      <c r="AH173" s="39" t="s">
        <v>181</v>
      </c>
      <c r="AI173" s="39" t="s">
        <v>181</v>
      </c>
      <c r="AJ173" s="39" t="s">
        <v>181</v>
      </c>
      <c r="AK173" s="39" t="s">
        <v>181</v>
      </c>
      <c r="AL173" s="39" t="s">
        <v>181</v>
      </c>
      <c r="AM173" s="39" t="s">
        <v>181</v>
      </c>
      <c r="AN173" s="39" t="s">
        <v>181</v>
      </c>
      <c r="AO173" s="39" t="s">
        <v>181</v>
      </c>
      <c r="AP173" s="7">
        <v>41621257.350000001</v>
      </c>
      <c r="AQ173" s="7">
        <v>96616220.900000006</v>
      </c>
      <c r="AR173" s="7">
        <v>120212735.65000001</v>
      </c>
      <c r="AS173" s="39" t="s">
        <v>181</v>
      </c>
      <c r="AT173" s="39" t="s">
        <v>181</v>
      </c>
      <c r="AU173" s="39" t="s">
        <v>181</v>
      </c>
      <c r="AV173" s="39" t="s">
        <v>181</v>
      </c>
      <c r="AW173" s="39" t="s">
        <v>181</v>
      </c>
      <c r="AX173" s="39" t="s">
        <v>181</v>
      </c>
      <c r="AY173" s="39" t="s">
        <v>181</v>
      </c>
      <c r="AZ173" s="39" t="s">
        <v>181</v>
      </c>
      <c r="BA173" s="39" t="s">
        <v>181</v>
      </c>
      <c r="BB173" s="39" t="s">
        <v>181</v>
      </c>
      <c r="BC173" s="39" t="s">
        <v>181</v>
      </c>
      <c r="BD173" s="39" t="s">
        <v>181</v>
      </c>
      <c r="BE173" s="39" t="s">
        <v>181</v>
      </c>
      <c r="BF173" s="39" t="s">
        <v>181</v>
      </c>
      <c r="BG173" s="39" t="s">
        <v>181</v>
      </c>
      <c r="BH173" s="39" t="s">
        <v>181</v>
      </c>
      <c r="BI173" s="39" t="s">
        <v>181</v>
      </c>
      <c r="BJ173" s="39" t="s">
        <v>181</v>
      </c>
      <c r="BK173" s="39" t="s">
        <v>181</v>
      </c>
      <c r="BL173" s="39" t="s">
        <v>181</v>
      </c>
      <c r="BM173" s="39" t="s">
        <v>181</v>
      </c>
      <c r="BN173" s="39" t="s">
        <v>181</v>
      </c>
      <c r="BO173" s="39" t="s">
        <v>181</v>
      </c>
      <c r="BP173" s="39" t="s">
        <v>181</v>
      </c>
      <c r="BQ173" s="39" t="s">
        <v>181</v>
      </c>
      <c r="BR173" s="39" t="s">
        <v>181</v>
      </c>
      <c r="BS173" s="39" t="s">
        <v>181</v>
      </c>
      <c r="BT173" s="39" t="s">
        <v>181</v>
      </c>
      <c r="BU173" s="39" t="s">
        <v>181</v>
      </c>
      <c r="BV173" s="39" t="s">
        <v>181</v>
      </c>
      <c r="BW173" s="39" t="s">
        <v>181</v>
      </c>
      <c r="BX173" s="39" t="s">
        <v>181</v>
      </c>
      <c r="BY173" s="39" t="s">
        <v>181</v>
      </c>
      <c r="BZ173" s="39" t="s">
        <v>181</v>
      </c>
      <c r="CA173" s="39" t="s">
        <v>181</v>
      </c>
      <c r="CB173" s="39" t="s">
        <v>181</v>
      </c>
      <c r="CC173" s="39" t="s">
        <v>181</v>
      </c>
      <c r="CD173" s="7">
        <v>1538429.47</v>
      </c>
      <c r="CE173" s="7">
        <v>5340254.33</v>
      </c>
      <c r="CF173" s="7">
        <v>8370490.6299999999</v>
      </c>
      <c r="CG173" s="39" t="s">
        <v>181</v>
      </c>
      <c r="CH173" s="39" t="s">
        <v>181</v>
      </c>
      <c r="CI173" s="39" t="s">
        <v>181</v>
      </c>
      <c r="CJ173" s="39" t="s">
        <v>181</v>
      </c>
      <c r="CK173" s="39" t="s">
        <v>181</v>
      </c>
      <c r="CL173" s="39" t="s">
        <v>181</v>
      </c>
      <c r="CM173" s="39" t="s">
        <v>181</v>
      </c>
      <c r="CN173" s="39" t="s">
        <v>181</v>
      </c>
      <c r="CO173" s="39" t="s">
        <v>181</v>
      </c>
      <c r="CP173" s="39" t="s">
        <v>181</v>
      </c>
      <c r="CQ173" s="39" t="s">
        <v>181</v>
      </c>
      <c r="CR173" s="39" t="s">
        <v>181</v>
      </c>
      <c r="CS173" s="39" t="s">
        <v>181</v>
      </c>
      <c r="CT173" s="39" t="s">
        <v>181</v>
      </c>
      <c r="CU173" s="39" t="s">
        <v>181</v>
      </c>
      <c r="CV173" s="39" t="s">
        <v>181</v>
      </c>
      <c r="CW173" s="39" t="s">
        <v>181</v>
      </c>
      <c r="CX173" s="39" t="s">
        <v>181</v>
      </c>
      <c r="CY173" s="39" t="s">
        <v>181</v>
      </c>
      <c r="CZ173" s="39" t="s">
        <v>181</v>
      </c>
      <c r="DA173" s="39" t="s">
        <v>181</v>
      </c>
      <c r="DB173" s="39" t="s">
        <v>181</v>
      </c>
      <c r="DC173" s="39" t="s">
        <v>181</v>
      </c>
      <c r="DD173" s="39" t="s">
        <v>181</v>
      </c>
      <c r="DE173" s="39" t="s">
        <v>181</v>
      </c>
      <c r="DF173" s="39" t="s">
        <v>181</v>
      </c>
      <c r="DG173" s="39" t="s">
        <v>181</v>
      </c>
      <c r="DH173" s="39" t="s">
        <v>181</v>
      </c>
      <c r="DI173" s="39" t="s">
        <v>181</v>
      </c>
      <c r="DJ173" s="39" t="s">
        <v>181</v>
      </c>
      <c r="DK173" s="39" t="s">
        <v>181</v>
      </c>
      <c r="DL173" s="39" t="s">
        <v>181</v>
      </c>
      <c r="DM173" s="39" t="s">
        <v>181</v>
      </c>
      <c r="DN173" s="39" t="s">
        <v>181</v>
      </c>
      <c r="DO173" s="39" t="s">
        <v>181</v>
      </c>
      <c r="DP173" s="39" t="s">
        <v>181</v>
      </c>
      <c r="DQ173" s="39" t="s">
        <v>181</v>
      </c>
      <c r="DR173" s="7">
        <v>1683311.07</v>
      </c>
      <c r="DS173" s="7">
        <v>6675918.0800000001</v>
      </c>
      <c r="DT173" s="7">
        <v>12812705.530000001</v>
      </c>
      <c r="DU173" s="39" t="s">
        <v>181</v>
      </c>
      <c r="DV173" s="39" t="s">
        <v>181</v>
      </c>
      <c r="DW173" s="39" t="s">
        <v>181</v>
      </c>
      <c r="DX173" s="39" t="s">
        <v>181</v>
      </c>
      <c r="DY173" s="39" t="s">
        <v>181</v>
      </c>
      <c r="DZ173" s="39" t="s">
        <v>181</v>
      </c>
      <c r="EA173" s="39" t="s">
        <v>181</v>
      </c>
      <c r="EB173" s="39" t="s">
        <v>181</v>
      </c>
      <c r="EC173" s="39" t="s">
        <v>181</v>
      </c>
      <c r="ED173" s="39" t="s">
        <v>181</v>
      </c>
      <c r="EE173" s="39" t="s">
        <v>181</v>
      </c>
      <c r="EF173" s="39" t="s">
        <v>181</v>
      </c>
      <c r="EG173" s="39" t="s">
        <v>181</v>
      </c>
      <c r="EH173" s="39" t="s">
        <v>181</v>
      </c>
      <c r="EI173" s="39" t="s">
        <v>181</v>
      </c>
      <c r="EJ173" s="39" t="s">
        <v>181</v>
      </c>
      <c r="EK173" s="39" t="s">
        <v>181</v>
      </c>
      <c r="EL173" s="39" t="s">
        <v>181</v>
      </c>
      <c r="EM173" s="39" t="s">
        <v>181</v>
      </c>
      <c r="EN173" s="39" t="s">
        <v>181</v>
      </c>
      <c r="EO173" s="39" t="s">
        <v>181</v>
      </c>
      <c r="EP173" s="39" t="s">
        <v>181</v>
      </c>
      <c r="EQ173" s="39" t="s">
        <v>181</v>
      </c>
      <c r="ER173" s="39" t="s">
        <v>181</v>
      </c>
      <c r="ES173" s="39" t="s">
        <v>181</v>
      </c>
      <c r="ET173" s="39" t="s">
        <v>181</v>
      </c>
      <c r="EU173" s="39" t="s">
        <v>181</v>
      </c>
      <c r="EV173" s="39" t="s">
        <v>181</v>
      </c>
      <c r="EW173" s="39" t="s">
        <v>181</v>
      </c>
      <c r="EX173" s="39" t="s">
        <v>181</v>
      </c>
      <c r="EY173" s="39" t="s">
        <v>181</v>
      </c>
      <c r="EZ173" s="39" t="s">
        <v>181</v>
      </c>
      <c r="FA173" s="39" t="s">
        <v>181</v>
      </c>
      <c r="FB173" s="39" t="s">
        <v>181</v>
      </c>
      <c r="FC173" s="39" t="s">
        <v>181</v>
      </c>
      <c r="FD173" s="39" t="s">
        <v>181</v>
      </c>
      <c r="FE173" s="39" t="s">
        <v>181</v>
      </c>
      <c r="FF173" s="7">
        <v>47186798.520000003</v>
      </c>
      <c r="FG173" s="7">
        <v>75232158.300000012</v>
      </c>
      <c r="FH173" s="7">
        <v>79157648.710000008</v>
      </c>
      <c r="FI173" s="39" t="s">
        <v>181</v>
      </c>
      <c r="FJ173" s="39" t="s">
        <v>181</v>
      </c>
      <c r="FK173" s="39" t="s">
        <v>181</v>
      </c>
      <c r="FL173" s="39" t="s">
        <v>181</v>
      </c>
      <c r="FM173" s="39" t="s">
        <v>181</v>
      </c>
      <c r="FN173" s="39" t="s">
        <v>181</v>
      </c>
      <c r="FO173" s="39" t="s">
        <v>181</v>
      </c>
      <c r="FP173" s="39" t="s">
        <v>181</v>
      </c>
      <c r="FQ173" s="39" t="s">
        <v>181</v>
      </c>
      <c r="FR173" s="39" t="s">
        <v>181</v>
      </c>
      <c r="FS173" s="39" t="s">
        <v>181</v>
      </c>
      <c r="FT173" s="39" t="s">
        <v>181</v>
      </c>
      <c r="FU173" s="39" t="s">
        <v>181</v>
      </c>
      <c r="FV173" s="39" t="s">
        <v>181</v>
      </c>
      <c r="FW173" s="39" t="s">
        <v>181</v>
      </c>
      <c r="FX173" s="39" t="s">
        <v>181</v>
      </c>
      <c r="FY173" s="39" t="s">
        <v>181</v>
      </c>
      <c r="FZ173" s="39" t="s">
        <v>181</v>
      </c>
      <c r="GA173" s="39" t="s">
        <v>181</v>
      </c>
      <c r="GB173" s="39" t="s">
        <v>181</v>
      </c>
      <c r="GC173" s="39" t="s">
        <v>181</v>
      </c>
      <c r="GD173" s="39" t="s">
        <v>181</v>
      </c>
      <c r="GE173" s="39" t="s">
        <v>181</v>
      </c>
      <c r="GF173" s="39" t="s">
        <v>181</v>
      </c>
      <c r="GG173" s="39" t="s">
        <v>181</v>
      </c>
      <c r="GH173" s="39" t="s">
        <v>181</v>
      </c>
      <c r="GI173" s="39" t="s">
        <v>181</v>
      </c>
      <c r="GJ173" s="39" t="s">
        <v>181</v>
      </c>
      <c r="GK173" s="39" t="s">
        <v>181</v>
      </c>
      <c r="GL173" s="39" t="s">
        <v>181</v>
      </c>
      <c r="GM173" s="39" t="s">
        <v>181</v>
      </c>
      <c r="GN173" s="39" t="s">
        <v>181</v>
      </c>
      <c r="GO173" s="39" t="s">
        <v>181</v>
      </c>
      <c r="GP173" s="39" t="s">
        <v>181</v>
      </c>
      <c r="GQ173" s="39" t="s">
        <v>181</v>
      </c>
      <c r="GR173" s="39" t="s">
        <v>181</v>
      </c>
      <c r="GS173" s="39" t="s">
        <v>181</v>
      </c>
    </row>
    <row r="174" spans="1:201" ht="15" customHeight="1" x14ac:dyDescent="0.25">
      <c r="A174" s="11">
        <f>$A$74</f>
        <v>20214</v>
      </c>
      <c r="B174" s="7">
        <v>4178161.12</v>
      </c>
      <c r="C174" s="7">
        <v>12446836.01</v>
      </c>
      <c r="D174" s="39" t="s">
        <v>181</v>
      </c>
      <c r="E174" s="39" t="s">
        <v>181</v>
      </c>
      <c r="F174" s="39" t="s">
        <v>181</v>
      </c>
      <c r="G174" s="39" t="s">
        <v>181</v>
      </c>
      <c r="H174" s="39" t="s">
        <v>181</v>
      </c>
      <c r="I174" s="39" t="s">
        <v>181</v>
      </c>
      <c r="J174" s="39" t="s">
        <v>181</v>
      </c>
      <c r="K174" s="39" t="s">
        <v>181</v>
      </c>
      <c r="L174" s="39" t="s">
        <v>181</v>
      </c>
      <c r="M174" s="39" t="s">
        <v>181</v>
      </c>
      <c r="N174" s="39" t="s">
        <v>181</v>
      </c>
      <c r="O174" s="39" t="s">
        <v>181</v>
      </c>
      <c r="P174" s="39" t="s">
        <v>181</v>
      </c>
      <c r="Q174" s="39" t="s">
        <v>181</v>
      </c>
      <c r="R174" s="39" t="s">
        <v>181</v>
      </c>
      <c r="S174" s="39" t="s">
        <v>181</v>
      </c>
      <c r="T174" s="39" t="s">
        <v>181</v>
      </c>
      <c r="U174" s="39" t="s">
        <v>181</v>
      </c>
      <c r="V174" s="39" t="s">
        <v>181</v>
      </c>
      <c r="W174" s="39" t="s">
        <v>181</v>
      </c>
      <c r="X174" s="39" t="s">
        <v>181</v>
      </c>
      <c r="Y174" s="39" t="s">
        <v>181</v>
      </c>
      <c r="Z174" s="39" t="s">
        <v>181</v>
      </c>
      <c r="AA174" s="39" t="s">
        <v>181</v>
      </c>
      <c r="AB174" s="39" t="s">
        <v>181</v>
      </c>
      <c r="AC174" s="39" t="s">
        <v>181</v>
      </c>
      <c r="AD174" s="39" t="s">
        <v>181</v>
      </c>
      <c r="AE174" s="39" t="s">
        <v>181</v>
      </c>
      <c r="AF174" s="39" t="s">
        <v>181</v>
      </c>
      <c r="AG174" s="39" t="s">
        <v>181</v>
      </c>
      <c r="AH174" s="39" t="s">
        <v>181</v>
      </c>
      <c r="AI174" s="39" t="s">
        <v>181</v>
      </c>
      <c r="AJ174" s="39" t="s">
        <v>181</v>
      </c>
      <c r="AK174" s="39" t="s">
        <v>181</v>
      </c>
      <c r="AL174" s="39" t="s">
        <v>181</v>
      </c>
      <c r="AM174" s="39" t="s">
        <v>181</v>
      </c>
      <c r="AN174" s="39" t="s">
        <v>181</v>
      </c>
      <c r="AO174" s="39" t="s">
        <v>181</v>
      </c>
      <c r="AP174" s="7">
        <v>36624603.060000002</v>
      </c>
      <c r="AQ174" s="7">
        <v>103974789.18000001</v>
      </c>
      <c r="AR174" s="39" t="s">
        <v>181</v>
      </c>
      <c r="AS174" s="39" t="s">
        <v>181</v>
      </c>
      <c r="AT174" s="39" t="s">
        <v>181</v>
      </c>
      <c r="AU174" s="39" t="s">
        <v>181</v>
      </c>
      <c r="AV174" s="39" t="s">
        <v>181</v>
      </c>
      <c r="AW174" s="39" t="s">
        <v>181</v>
      </c>
      <c r="AX174" s="39" t="s">
        <v>181</v>
      </c>
      <c r="AY174" s="39" t="s">
        <v>181</v>
      </c>
      <c r="AZ174" s="39" t="s">
        <v>181</v>
      </c>
      <c r="BA174" s="39" t="s">
        <v>181</v>
      </c>
      <c r="BB174" s="39" t="s">
        <v>181</v>
      </c>
      <c r="BC174" s="39" t="s">
        <v>181</v>
      </c>
      <c r="BD174" s="39" t="s">
        <v>181</v>
      </c>
      <c r="BE174" s="39" t="s">
        <v>181</v>
      </c>
      <c r="BF174" s="39" t="s">
        <v>181</v>
      </c>
      <c r="BG174" s="39" t="s">
        <v>181</v>
      </c>
      <c r="BH174" s="39" t="s">
        <v>181</v>
      </c>
      <c r="BI174" s="39" t="s">
        <v>181</v>
      </c>
      <c r="BJ174" s="39" t="s">
        <v>181</v>
      </c>
      <c r="BK174" s="39" t="s">
        <v>181</v>
      </c>
      <c r="BL174" s="39" t="s">
        <v>181</v>
      </c>
      <c r="BM174" s="39" t="s">
        <v>181</v>
      </c>
      <c r="BN174" s="39" t="s">
        <v>181</v>
      </c>
      <c r="BO174" s="39" t="s">
        <v>181</v>
      </c>
      <c r="BP174" s="39" t="s">
        <v>181</v>
      </c>
      <c r="BQ174" s="39" t="s">
        <v>181</v>
      </c>
      <c r="BR174" s="39" t="s">
        <v>181</v>
      </c>
      <c r="BS174" s="39" t="s">
        <v>181</v>
      </c>
      <c r="BT174" s="39" t="s">
        <v>181</v>
      </c>
      <c r="BU174" s="39" t="s">
        <v>181</v>
      </c>
      <c r="BV174" s="39" t="s">
        <v>181</v>
      </c>
      <c r="BW174" s="39" t="s">
        <v>181</v>
      </c>
      <c r="BX174" s="39" t="s">
        <v>181</v>
      </c>
      <c r="BY174" s="39" t="s">
        <v>181</v>
      </c>
      <c r="BZ174" s="39" t="s">
        <v>181</v>
      </c>
      <c r="CA174" s="39" t="s">
        <v>181</v>
      </c>
      <c r="CB174" s="39" t="s">
        <v>181</v>
      </c>
      <c r="CC174" s="39" t="s">
        <v>181</v>
      </c>
      <c r="CD174" s="7">
        <v>1826212.87</v>
      </c>
      <c r="CE174" s="7">
        <v>6359240.3600000003</v>
      </c>
      <c r="CF174" s="39" t="s">
        <v>181</v>
      </c>
      <c r="CG174" s="39" t="s">
        <v>181</v>
      </c>
      <c r="CH174" s="39" t="s">
        <v>181</v>
      </c>
      <c r="CI174" s="39" t="s">
        <v>181</v>
      </c>
      <c r="CJ174" s="39" t="s">
        <v>181</v>
      </c>
      <c r="CK174" s="39" t="s">
        <v>181</v>
      </c>
      <c r="CL174" s="39" t="s">
        <v>181</v>
      </c>
      <c r="CM174" s="39" t="s">
        <v>181</v>
      </c>
      <c r="CN174" s="39" t="s">
        <v>181</v>
      </c>
      <c r="CO174" s="39" t="s">
        <v>181</v>
      </c>
      <c r="CP174" s="39" t="s">
        <v>181</v>
      </c>
      <c r="CQ174" s="39" t="s">
        <v>181</v>
      </c>
      <c r="CR174" s="39" t="s">
        <v>181</v>
      </c>
      <c r="CS174" s="39" t="s">
        <v>181</v>
      </c>
      <c r="CT174" s="39" t="s">
        <v>181</v>
      </c>
      <c r="CU174" s="39" t="s">
        <v>181</v>
      </c>
      <c r="CV174" s="39" t="s">
        <v>181</v>
      </c>
      <c r="CW174" s="39" t="s">
        <v>181</v>
      </c>
      <c r="CX174" s="39" t="s">
        <v>181</v>
      </c>
      <c r="CY174" s="39" t="s">
        <v>181</v>
      </c>
      <c r="CZ174" s="39" t="s">
        <v>181</v>
      </c>
      <c r="DA174" s="39" t="s">
        <v>181</v>
      </c>
      <c r="DB174" s="39" t="s">
        <v>181</v>
      </c>
      <c r="DC174" s="39" t="s">
        <v>181</v>
      </c>
      <c r="DD174" s="39" t="s">
        <v>181</v>
      </c>
      <c r="DE174" s="39" t="s">
        <v>181</v>
      </c>
      <c r="DF174" s="39" t="s">
        <v>181</v>
      </c>
      <c r="DG174" s="39" t="s">
        <v>181</v>
      </c>
      <c r="DH174" s="39" t="s">
        <v>181</v>
      </c>
      <c r="DI174" s="39" t="s">
        <v>181</v>
      </c>
      <c r="DJ174" s="39" t="s">
        <v>181</v>
      </c>
      <c r="DK174" s="39" t="s">
        <v>181</v>
      </c>
      <c r="DL174" s="39" t="s">
        <v>181</v>
      </c>
      <c r="DM174" s="39" t="s">
        <v>181</v>
      </c>
      <c r="DN174" s="39" t="s">
        <v>181</v>
      </c>
      <c r="DO174" s="39" t="s">
        <v>181</v>
      </c>
      <c r="DP174" s="39" t="s">
        <v>181</v>
      </c>
      <c r="DQ174" s="39" t="s">
        <v>181</v>
      </c>
      <c r="DR174" s="7">
        <v>1377689.71</v>
      </c>
      <c r="DS174" s="7">
        <v>6684955.8200000003</v>
      </c>
      <c r="DT174" s="39" t="s">
        <v>181</v>
      </c>
      <c r="DU174" s="39" t="s">
        <v>181</v>
      </c>
      <c r="DV174" s="39" t="s">
        <v>181</v>
      </c>
      <c r="DW174" s="39" t="s">
        <v>181</v>
      </c>
      <c r="DX174" s="39" t="s">
        <v>181</v>
      </c>
      <c r="DY174" s="39" t="s">
        <v>181</v>
      </c>
      <c r="DZ174" s="39" t="s">
        <v>181</v>
      </c>
      <c r="EA174" s="39" t="s">
        <v>181</v>
      </c>
      <c r="EB174" s="39" t="s">
        <v>181</v>
      </c>
      <c r="EC174" s="39" t="s">
        <v>181</v>
      </c>
      <c r="ED174" s="39" t="s">
        <v>181</v>
      </c>
      <c r="EE174" s="39" t="s">
        <v>181</v>
      </c>
      <c r="EF174" s="39" t="s">
        <v>181</v>
      </c>
      <c r="EG174" s="39" t="s">
        <v>181</v>
      </c>
      <c r="EH174" s="39" t="s">
        <v>181</v>
      </c>
      <c r="EI174" s="39" t="s">
        <v>181</v>
      </c>
      <c r="EJ174" s="39" t="s">
        <v>181</v>
      </c>
      <c r="EK174" s="39" t="s">
        <v>181</v>
      </c>
      <c r="EL174" s="39" t="s">
        <v>181</v>
      </c>
      <c r="EM174" s="39" t="s">
        <v>181</v>
      </c>
      <c r="EN174" s="39" t="s">
        <v>181</v>
      </c>
      <c r="EO174" s="39" t="s">
        <v>181</v>
      </c>
      <c r="EP174" s="39" t="s">
        <v>181</v>
      </c>
      <c r="EQ174" s="39" t="s">
        <v>181</v>
      </c>
      <c r="ER174" s="39" t="s">
        <v>181</v>
      </c>
      <c r="ES174" s="39" t="s">
        <v>181</v>
      </c>
      <c r="ET174" s="39" t="s">
        <v>181</v>
      </c>
      <c r="EU174" s="39" t="s">
        <v>181</v>
      </c>
      <c r="EV174" s="39" t="s">
        <v>181</v>
      </c>
      <c r="EW174" s="39" t="s">
        <v>181</v>
      </c>
      <c r="EX174" s="39" t="s">
        <v>181</v>
      </c>
      <c r="EY174" s="39" t="s">
        <v>181</v>
      </c>
      <c r="EZ174" s="39" t="s">
        <v>181</v>
      </c>
      <c r="FA174" s="39" t="s">
        <v>181</v>
      </c>
      <c r="FB174" s="39" t="s">
        <v>181</v>
      </c>
      <c r="FC174" s="39" t="s">
        <v>181</v>
      </c>
      <c r="FD174" s="39" t="s">
        <v>181</v>
      </c>
      <c r="FE174" s="39" t="s">
        <v>181</v>
      </c>
      <c r="FF174" s="7">
        <v>47317624.920000002</v>
      </c>
      <c r="FG174" s="7">
        <v>85383689.260000005</v>
      </c>
      <c r="FH174" s="39" t="s">
        <v>181</v>
      </c>
      <c r="FI174" s="39" t="s">
        <v>181</v>
      </c>
      <c r="FJ174" s="39" t="s">
        <v>181</v>
      </c>
      <c r="FK174" s="39" t="s">
        <v>181</v>
      </c>
      <c r="FL174" s="39" t="s">
        <v>181</v>
      </c>
      <c r="FM174" s="39" t="s">
        <v>181</v>
      </c>
      <c r="FN174" s="39" t="s">
        <v>181</v>
      </c>
      <c r="FO174" s="39" t="s">
        <v>181</v>
      </c>
      <c r="FP174" s="39" t="s">
        <v>181</v>
      </c>
      <c r="FQ174" s="39" t="s">
        <v>181</v>
      </c>
      <c r="FR174" s="39" t="s">
        <v>181</v>
      </c>
      <c r="FS174" s="39" t="s">
        <v>181</v>
      </c>
      <c r="FT174" s="39" t="s">
        <v>181</v>
      </c>
      <c r="FU174" s="39" t="s">
        <v>181</v>
      </c>
      <c r="FV174" s="39" t="s">
        <v>181</v>
      </c>
      <c r="FW174" s="39" t="s">
        <v>181</v>
      </c>
      <c r="FX174" s="39" t="s">
        <v>181</v>
      </c>
      <c r="FY174" s="39" t="s">
        <v>181</v>
      </c>
      <c r="FZ174" s="39" t="s">
        <v>181</v>
      </c>
      <c r="GA174" s="39" t="s">
        <v>181</v>
      </c>
      <c r="GB174" s="39" t="s">
        <v>181</v>
      </c>
      <c r="GC174" s="39" t="s">
        <v>181</v>
      </c>
      <c r="GD174" s="39" t="s">
        <v>181</v>
      </c>
      <c r="GE174" s="39" t="s">
        <v>181</v>
      </c>
      <c r="GF174" s="39" t="s">
        <v>181</v>
      </c>
      <c r="GG174" s="39" t="s">
        <v>181</v>
      </c>
      <c r="GH174" s="39" t="s">
        <v>181</v>
      </c>
      <c r="GI174" s="39" t="s">
        <v>181</v>
      </c>
      <c r="GJ174" s="39" t="s">
        <v>181</v>
      </c>
      <c r="GK174" s="39" t="s">
        <v>181</v>
      </c>
      <c r="GL174" s="39" t="s">
        <v>181</v>
      </c>
      <c r="GM174" s="39" t="s">
        <v>181</v>
      </c>
      <c r="GN174" s="39" t="s">
        <v>181</v>
      </c>
      <c r="GO174" s="39" t="s">
        <v>181</v>
      </c>
      <c r="GP174" s="39" t="s">
        <v>181</v>
      </c>
      <c r="GQ174" s="39" t="s">
        <v>181</v>
      </c>
      <c r="GR174" s="39" t="s">
        <v>181</v>
      </c>
      <c r="GS174" s="39" t="s">
        <v>181</v>
      </c>
    </row>
    <row r="175" spans="1:201" ht="15" customHeight="1" x14ac:dyDescent="0.25">
      <c r="A175" s="11">
        <f>$A$75</f>
        <v>20221</v>
      </c>
      <c r="B175" s="7">
        <v>4764655.4000000004</v>
      </c>
      <c r="C175" s="39" t="s">
        <v>181</v>
      </c>
      <c r="D175" s="39" t="s">
        <v>181</v>
      </c>
      <c r="E175" s="39" t="s">
        <v>181</v>
      </c>
      <c r="F175" s="39" t="s">
        <v>181</v>
      </c>
      <c r="G175" s="39" t="s">
        <v>181</v>
      </c>
      <c r="H175" s="39" t="s">
        <v>181</v>
      </c>
      <c r="I175" s="39" t="s">
        <v>181</v>
      </c>
      <c r="J175" s="39" t="s">
        <v>181</v>
      </c>
      <c r="K175" s="39" t="s">
        <v>181</v>
      </c>
      <c r="L175" s="39" t="s">
        <v>181</v>
      </c>
      <c r="M175" s="39" t="s">
        <v>181</v>
      </c>
      <c r="N175" s="39" t="s">
        <v>181</v>
      </c>
      <c r="O175" s="39" t="s">
        <v>181</v>
      </c>
      <c r="P175" s="39" t="s">
        <v>181</v>
      </c>
      <c r="Q175" s="39" t="s">
        <v>181</v>
      </c>
      <c r="R175" s="39" t="s">
        <v>181</v>
      </c>
      <c r="S175" s="39" t="s">
        <v>181</v>
      </c>
      <c r="T175" s="39" t="s">
        <v>181</v>
      </c>
      <c r="U175" s="39" t="s">
        <v>181</v>
      </c>
      <c r="V175" s="39" t="s">
        <v>181</v>
      </c>
      <c r="W175" s="39" t="s">
        <v>181</v>
      </c>
      <c r="X175" s="39" t="s">
        <v>181</v>
      </c>
      <c r="Y175" s="39" t="s">
        <v>181</v>
      </c>
      <c r="Z175" s="39" t="s">
        <v>181</v>
      </c>
      <c r="AA175" s="39" t="s">
        <v>181</v>
      </c>
      <c r="AB175" s="39" t="s">
        <v>181</v>
      </c>
      <c r="AC175" s="39" t="s">
        <v>181</v>
      </c>
      <c r="AD175" s="39" t="s">
        <v>181</v>
      </c>
      <c r="AE175" s="39" t="s">
        <v>181</v>
      </c>
      <c r="AF175" s="39" t="s">
        <v>181</v>
      </c>
      <c r="AG175" s="39" t="s">
        <v>181</v>
      </c>
      <c r="AH175" s="39" t="s">
        <v>181</v>
      </c>
      <c r="AI175" s="39" t="s">
        <v>181</v>
      </c>
      <c r="AJ175" s="39" t="s">
        <v>181</v>
      </c>
      <c r="AK175" s="39" t="s">
        <v>181</v>
      </c>
      <c r="AL175" s="39" t="s">
        <v>181</v>
      </c>
      <c r="AM175" s="39" t="s">
        <v>181</v>
      </c>
      <c r="AN175" s="39" t="s">
        <v>181</v>
      </c>
      <c r="AO175" s="39" t="s">
        <v>181</v>
      </c>
      <c r="AP175" s="7">
        <v>39078046.479999997</v>
      </c>
      <c r="AQ175" s="39" t="s">
        <v>181</v>
      </c>
      <c r="AR175" s="39" t="s">
        <v>181</v>
      </c>
      <c r="AS175" s="39" t="s">
        <v>181</v>
      </c>
      <c r="AT175" s="39" t="s">
        <v>181</v>
      </c>
      <c r="AU175" s="39" t="s">
        <v>181</v>
      </c>
      <c r="AV175" s="39" t="s">
        <v>181</v>
      </c>
      <c r="AW175" s="39" t="s">
        <v>181</v>
      </c>
      <c r="AX175" s="39" t="s">
        <v>181</v>
      </c>
      <c r="AY175" s="39" t="s">
        <v>181</v>
      </c>
      <c r="AZ175" s="39" t="s">
        <v>181</v>
      </c>
      <c r="BA175" s="39" t="s">
        <v>181</v>
      </c>
      <c r="BB175" s="39" t="s">
        <v>181</v>
      </c>
      <c r="BC175" s="39" t="s">
        <v>181</v>
      </c>
      <c r="BD175" s="39" t="s">
        <v>181</v>
      </c>
      <c r="BE175" s="39" t="s">
        <v>181</v>
      </c>
      <c r="BF175" s="39" t="s">
        <v>181</v>
      </c>
      <c r="BG175" s="39" t="s">
        <v>181</v>
      </c>
      <c r="BH175" s="39" t="s">
        <v>181</v>
      </c>
      <c r="BI175" s="39" t="s">
        <v>181</v>
      </c>
      <c r="BJ175" s="39" t="s">
        <v>181</v>
      </c>
      <c r="BK175" s="39" t="s">
        <v>181</v>
      </c>
      <c r="BL175" s="39" t="s">
        <v>181</v>
      </c>
      <c r="BM175" s="39" t="s">
        <v>181</v>
      </c>
      <c r="BN175" s="39" t="s">
        <v>181</v>
      </c>
      <c r="BO175" s="39" t="s">
        <v>181</v>
      </c>
      <c r="BP175" s="39" t="s">
        <v>181</v>
      </c>
      <c r="BQ175" s="39" t="s">
        <v>181</v>
      </c>
      <c r="BR175" s="39" t="s">
        <v>181</v>
      </c>
      <c r="BS175" s="39" t="s">
        <v>181</v>
      </c>
      <c r="BT175" s="39" t="s">
        <v>181</v>
      </c>
      <c r="BU175" s="39" t="s">
        <v>181</v>
      </c>
      <c r="BV175" s="39" t="s">
        <v>181</v>
      </c>
      <c r="BW175" s="39" t="s">
        <v>181</v>
      </c>
      <c r="BX175" s="39" t="s">
        <v>181</v>
      </c>
      <c r="BY175" s="39" t="s">
        <v>181</v>
      </c>
      <c r="BZ175" s="39" t="s">
        <v>181</v>
      </c>
      <c r="CA175" s="39" t="s">
        <v>181</v>
      </c>
      <c r="CB175" s="39" t="s">
        <v>181</v>
      </c>
      <c r="CC175" s="39" t="s">
        <v>181</v>
      </c>
      <c r="CD175" s="7">
        <v>1618645.65</v>
      </c>
      <c r="CE175" s="39" t="s">
        <v>181</v>
      </c>
      <c r="CF175" s="39" t="s">
        <v>181</v>
      </c>
      <c r="CG175" s="39" t="s">
        <v>181</v>
      </c>
      <c r="CH175" s="39" t="s">
        <v>181</v>
      </c>
      <c r="CI175" s="39" t="s">
        <v>181</v>
      </c>
      <c r="CJ175" s="39" t="s">
        <v>181</v>
      </c>
      <c r="CK175" s="39" t="s">
        <v>181</v>
      </c>
      <c r="CL175" s="39" t="s">
        <v>181</v>
      </c>
      <c r="CM175" s="39" t="s">
        <v>181</v>
      </c>
      <c r="CN175" s="39" t="s">
        <v>181</v>
      </c>
      <c r="CO175" s="39" t="s">
        <v>181</v>
      </c>
      <c r="CP175" s="39" t="s">
        <v>181</v>
      </c>
      <c r="CQ175" s="39" t="s">
        <v>181</v>
      </c>
      <c r="CR175" s="39" t="s">
        <v>181</v>
      </c>
      <c r="CS175" s="39" t="s">
        <v>181</v>
      </c>
      <c r="CT175" s="39" t="s">
        <v>181</v>
      </c>
      <c r="CU175" s="39" t="s">
        <v>181</v>
      </c>
      <c r="CV175" s="39" t="s">
        <v>181</v>
      </c>
      <c r="CW175" s="39" t="s">
        <v>181</v>
      </c>
      <c r="CX175" s="39" t="s">
        <v>181</v>
      </c>
      <c r="CY175" s="39" t="s">
        <v>181</v>
      </c>
      <c r="CZ175" s="39" t="s">
        <v>181</v>
      </c>
      <c r="DA175" s="39" t="s">
        <v>181</v>
      </c>
      <c r="DB175" s="39" t="s">
        <v>181</v>
      </c>
      <c r="DC175" s="39" t="s">
        <v>181</v>
      </c>
      <c r="DD175" s="39" t="s">
        <v>181</v>
      </c>
      <c r="DE175" s="39" t="s">
        <v>181</v>
      </c>
      <c r="DF175" s="39" t="s">
        <v>181</v>
      </c>
      <c r="DG175" s="39" t="s">
        <v>181</v>
      </c>
      <c r="DH175" s="39" t="s">
        <v>181</v>
      </c>
      <c r="DI175" s="39" t="s">
        <v>181</v>
      </c>
      <c r="DJ175" s="39" t="s">
        <v>181</v>
      </c>
      <c r="DK175" s="39" t="s">
        <v>181</v>
      </c>
      <c r="DL175" s="39" t="s">
        <v>181</v>
      </c>
      <c r="DM175" s="39" t="s">
        <v>181</v>
      </c>
      <c r="DN175" s="39" t="s">
        <v>181</v>
      </c>
      <c r="DO175" s="39" t="s">
        <v>181</v>
      </c>
      <c r="DP175" s="39" t="s">
        <v>181</v>
      </c>
      <c r="DQ175" s="39" t="s">
        <v>181</v>
      </c>
      <c r="DR175" s="7">
        <v>1473916.68</v>
      </c>
      <c r="DS175" s="39" t="s">
        <v>181</v>
      </c>
      <c r="DT175" s="39" t="s">
        <v>181</v>
      </c>
      <c r="DU175" s="39" t="s">
        <v>181</v>
      </c>
      <c r="DV175" s="39" t="s">
        <v>181</v>
      </c>
      <c r="DW175" s="39" t="s">
        <v>181</v>
      </c>
      <c r="DX175" s="39" t="s">
        <v>181</v>
      </c>
      <c r="DY175" s="39" t="s">
        <v>181</v>
      </c>
      <c r="DZ175" s="39" t="s">
        <v>181</v>
      </c>
      <c r="EA175" s="39" t="s">
        <v>181</v>
      </c>
      <c r="EB175" s="39" t="s">
        <v>181</v>
      </c>
      <c r="EC175" s="39" t="s">
        <v>181</v>
      </c>
      <c r="ED175" s="39" t="s">
        <v>181</v>
      </c>
      <c r="EE175" s="39" t="s">
        <v>181</v>
      </c>
      <c r="EF175" s="39" t="s">
        <v>181</v>
      </c>
      <c r="EG175" s="39" t="s">
        <v>181</v>
      </c>
      <c r="EH175" s="39" t="s">
        <v>181</v>
      </c>
      <c r="EI175" s="39" t="s">
        <v>181</v>
      </c>
      <c r="EJ175" s="39" t="s">
        <v>181</v>
      </c>
      <c r="EK175" s="39" t="s">
        <v>181</v>
      </c>
      <c r="EL175" s="39" t="s">
        <v>181</v>
      </c>
      <c r="EM175" s="39" t="s">
        <v>181</v>
      </c>
      <c r="EN175" s="39" t="s">
        <v>181</v>
      </c>
      <c r="EO175" s="39" t="s">
        <v>181</v>
      </c>
      <c r="EP175" s="39" t="s">
        <v>181</v>
      </c>
      <c r="EQ175" s="39" t="s">
        <v>181</v>
      </c>
      <c r="ER175" s="39" t="s">
        <v>181</v>
      </c>
      <c r="ES175" s="39" t="s">
        <v>181</v>
      </c>
      <c r="ET175" s="39" t="s">
        <v>181</v>
      </c>
      <c r="EU175" s="39" t="s">
        <v>181</v>
      </c>
      <c r="EV175" s="39" t="s">
        <v>181</v>
      </c>
      <c r="EW175" s="39" t="s">
        <v>181</v>
      </c>
      <c r="EX175" s="39" t="s">
        <v>181</v>
      </c>
      <c r="EY175" s="39" t="s">
        <v>181</v>
      </c>
      <c r="EZ175" s="39" t="s">
        <v>181</v>
      </c>
      <c r="FA175" s="39" t="s">
        <v>181</v>
      </c>
      <c r="FB175" s="39" t="s">
        <v>181</v>
      </c>
      <c r="FC175" s="39" t="s">
        <v>181</v>
      </c>
      <c r="FD175" s="39" t="s">
        <v>181</v>
      </c>
      <c r="FE175" s="39" t="s">
        <v>181</v>
      </c>
      <c r="FF175" s="7">
        <v>51590113.659999996</v>
      </c>
      <c r="FG175" s="39" t="s">
        <v>181</v>
      </c>
      <c r="FH175" s="39" t="s">
        <v>181</v>
      </c>
      <c r="FI175" s="39" t="s">
        <v>181</v>
      </c>
      <c r="FJ175" s="39" t="s">
        <v>181</v>
      </c>
      <c r="FK175" s="39" t="s">
        <v>181</v>
      </c>
      <c r="FL175" s="39" t="s">
        <v>181</v>
      </c>
      <c r="FM175" s="39" t="s">
        <v>181</v>
      </c>
      <c r="FN175" s="39" t="s">
        <v>181</v>
      </c>
      <c r="FO175" s="39" t="s">
        <v>181</v>
      </c>
      <c r="FP175" s="39" t="s">
        <v>181</v>
      </c>
      <c r="FQ175" s="39" t="s">
        <v>181</v>
      </c>
      <c r="FR175" s="39" t="s">
        <v>181</v>
      </c>
      <c r="FS175" s="39" t="s">
        <v>181</v>
      </c>
      <c r="FT175" s="39" t="s">
        <v>181</v>
      </c>
      <c r="FU175" s="39" t="s">
        <v>181</v>
      </c>
      <c r="FV175" s="39" t="s">
        <v>181</v>
      </c>
      <c r="FW175" s="39" t="s">
        <v>181</v>
      </c>
      <c r="FX175" s="39" t="s">
        <v>181</v>
      </c>
      <c r="FY175" s="39" t="s">
        <v>181</v>
      </c>
      <c r="FZ175" s="39" t="s">
        <v>181</v>
      </c>
      <c r="GA175" s="39" t="s">
        <v>181</v>
      </c>
      <c r="GB175" s="39" t="s">
        <v>181</v>
      </c>
      <c r="GC175" s="39" t="s">
        <v>181</v>
      </c>
      <c r="GD175" s="39" t="s">
        <v>181</v>
      </c>
      <c r="GE175" s="39" t="s">
        <v>181</v>
      </c>
      <c r="GF175" s="39" t="s">
        <v>181</v>
      </c>
      <c r="GG175" s="39" t="s">
        <v>181</v>
      </c>
      <c r="GH175" s="39" t="s">
        <v>181</v>
      </c>
      <c r="GI175" s="39" t="s">
        <v>181</v>
      </c>
      <c r="GJ175" s="39" t="s">
        <v>181</v>
      </c>
      <c r="GK175" s="39" t="s">
        <v>181</v>
      </c>
      <c r="GL175" s="39" t="s">
        <v>181</v>
      </c>
      <c r="GM175" s="39" t="s">
        <v>181</v>
      </c>
      <c r="GN175" s="39" t="s">
        <v>181</v>
      </c>
      <c r="GO175" s="39" t="s">
        <v>181</v>
      </c>
      <c r="GP175" s="39" t="s">
        <v>181</v>
      </c>
      <c r="GQ175" s="39" t="s">
        <v>181</v>
      </c>
      <c r="GR175" s="39" t="s">
        <v>181</v>
      </c>
      <c r="GS175" s="39" t="s">
        <v>181</v>
      </c>
    </row>
    <row r="176" spans="1:201" s="70" customFormat="1" ht="21" customHeight="1" x14ac:dyDescent="0.35">
      <c r="B176" s="109" t="str">
        <f>Co_Name</f>
        <v>State Farm Mutual Automobile Insurance Company</v>
      </c>
      <c r="O176" s="24"/>
      <c r="U176" s="24"/>
      <c r="V176" s="109" t="str">
        <f>Co_Name</f>
        <v>State Farm Mutual Automobile Insurance Company</v>
      </c>
      <c r="W176" s="24"/>
      <c r="X176" s="24"/>
      <c r="Y176" s="24"/>
      <c r="Z176" s="24"/>
      <c r="AA176" s="24"/>
      <c r="AB176" s="24"/>
      <c r="AC176" s="24"/>
      <c r="AE176" s="24"/>
      <c r="AF176" s="24"/>
      <c r="AG176" s="24"/>
      <c r="AH176" s="24"/>
      <c r="AI176" s="24"/>
      <c r="AJ176" s="24"/>
      <c r="AK176" s="24"/>
      <c r="AL176" s="24"/>
      <c r="AM176" s="24"/>
      <c r="AN176" s="24"/>
      <c r="AO176" s="24"/>
      <c r="AP176" s="109" t="str">
        <f>Co_Name</f>
        <v>State Farm Mutual Automobile Insurance Company</v>
      </c>
      <c r="BC176" s="24"/>
      <c r="BI176" s="24"/>
      <c r="BJ176" s="109" t="str">
        <f>Co_Name</f>
        <v>State Farm Mutual Automobile Insurance Company</v>
      </c>
      <c r="BK176" s="24"/>
      <c r="BL176" s="24"/>
      <c r="BM176" s="24"/>
      <c r="BN176" s="24"/>
      <c r="BO176" s="24"/>
      <c r="BP176" s="24"/>
      <c r="BQ176" s="24"/>
      <c r="BS176" s="24"/>
      <c r="BT176" s="24"/>
      <c r="BU176" s="24"/>
      <c r="BV176" s="24"/>
      <c r="BW176" s="24"/>
      <c r="BX176" s="24"/>
      <c r="BY176" s="24"/>
      <c r="BZ176" s="24"/>
      <c r="CA176" s="24"/>
      <c r="CB176" s="24"/>
      <c r="CC176" s="24"/>
      <c r="CD176" s="109" t="str">
        <f>Co_Name</f>
        <v>State Farm Mutual Automobile Insurance Company</v>
      </c>
      <c r="CQ176" s="24"/>
      <c r="CW176" s="24"/>
      <c r="CX176" s="109" t="str">
        <f>Co_Name</f>
        <v>State Farm Mutual Automobile Insurance Company</v>
      </c>
      <c r="CY176" s="24"/>
      <c r="CZ176" s="24"/>
      <c r="DA176" s="24"/>
      <c r="DB176" s="24"/>
      <c r="DC176" s="24"/>
      <c r="DD176" s="24"/>
      <c r="DE176" s="24"/>
      <c r="DG176" s="24"/>
      <c r="DH176" s="24"/>
      <c r="DI176" s="24"/>
      <c r="DJ176" s="24"/>
      <c r="DK176" s="24"/>
      <c r="DL176" s="24"/>
      <c r="DM176" s="24"/>
      <c r="DN176" s="24"/>
      <c r="DO176" s="24"/>
      <c r="DP176" s="24"/>
      <c r="DQ176" s="24"/>
      <c r="DR176" s="109" t="str">
        <f>Co_Name</f>
        <v>State Farm Mutual Automobile Insurance Company</v>
      </c>
      <c r="EE176" s="24"/>
      <c r="EK176" s="24"/>
      <c r="EL176" s="109" t="str">
        <f>Co_Name</f>
        <v>State Farm Mutual Automobile Insurance Company</v>
      </c>
      <c r="EM176" s="24"/>
      <c r="EN176" s="24"/>
      <c r="EO176" s="24"/>
      <c r="EP176" s="24"/>
      <c r="EQ176" s="24"/>
      <c r="ER176" s="24"/>
      <c r="ES176" s="24"/>
      <c r="EU176" s="24"/>
      <c r="EV176" s="24"/>
      <c r="EW176" s="24"/>
      <c r="EX176" s="24"/>
      <c r="EY176" s="24"/>
      <c r="EZ176" s="24"/>
      <c r="FA176" s="24"/>
      <c r="FB176" s="24"/>
      <c r="FC176" s="24"/>
      <c r="FD176" s="24"/>
      <c r="FE176" s="24"/>
      <c r="FF176" s="109" t="str">
        <f>Co_Name</f>
        <v>State Farm Mutual Automobile Insurance Company</v>
      </c>
      <c r="FS176" s="24"/>
      <c r="FY176" s="24"/>
      <c r="FZ176" s="109" t="str">
        <f>Co_Name</f>
        <v>State Farm Mutual Automobile Insurance Company</v>
      </c>
      <c r="GA176" s="24"/>
      <c r="GB176" s="24"/>
      <c r="GC176" s="24"/>
      <c r="GD176" s="24"/>
      <c r="GE176" s="24"/>
      <c r="GF176" s="24"/>
      <c r="GG176" s="24"/>
      <c r="GI176" s="24"/>
      <c r="GJ176" s="24"/>
      <c r="GK176" s="24"/>
      <c r="GL176" s="24"/>
      <c r="GM176" s="24"/>
      <c r="GN176" s="24"/>
      <c r="GO176" s="24"/>
      <c r="GP176" s="24"/>
      <c r="GQ176" s="24"/>
      <c r="GR176" s="24"/>
      <c r="GS176" s="24"/>
    </row>
    <row r="177" spans="1:201" s="70" customFormat="1" ht="21" customHeight="1" x14ac:dyDescent="0.35">
      <c r="B177" s="109" t="str">
        <f>B$2</f>
        <v>Private Passenger Auto Liability</v>
      </c>
      <c r="O177" s="24"/>
      <c r="U177" s="24"/>
      <c r="V177" s="109" t="str">
        <f>B$2</f>
        <v>Private Passenger Auto Liability</v>
      </c>
      <c r="W177" s="24"/>
      <c r="X177" s="24"/>
      <c r="Y177" s="24"/>
      <c r="Z177" s="24"/>
      <c r="AA177" s="24"/>
      <c r="AB177" s="24"/>
      <c r="AC177" s="24"/>
      <c r="AE177" s="24"/>
      <c r="AF177" s="24"/>
      <c r="AG177" s="24"/>
      <c r="AH177" s="24"/>
      <c r="AI177" s="24"/>
      <c r="AJ177" s="24"/>
      <c r="AK177" s="24"/>
      <c r="AL177" s="24"/>
      <c r="AM177" s="24"/>
      <c r="AN177" s="24"/>
      <c r="AO177" s="24"/>
      <c r="AP177" s="109" t="str">
        <f>AP$2</f>
        <v>Private Passenger Auto Liability</v>
      </c>
      <c r="BC177" s="24"/>
      <c r="BI177" s="24"/>
      <c r="BJ177" s="109" t="str">
        <f>AP$2</f>
        <v>Private Passenger Auto Liability</v>
      </c>
      <c r="BK177" s="24"/>
      <c r="BL177" s="24"/>
      <c r="BM177" s="24"/>
      <c r="BN177" s="24"/>
      <c r="BO177" s="24"/>
      <c r="BP177" s="24"/>
      <c r="BQ177" s="24"/>
      <c r="BS177" s="24"/>
      <c r="BT177" s="24"/>
      <c r="BU177" s="24"/>
      <c r="BV177" s="24"/>
      <c r="BW177" s="24"/>
      <c r="BX177" s="24"/>
      <c r="BY177" s="24"/>
      <c r="BZ177" s="24"/>
      <c r="CA177" s="24"/>
      <c r="CB177" s="24"/>
      <c r="CC177" s="24"/>
      <c r="CD177" s="109" t="str">
        <f>CD$2</f>
        <v>Private Passenger Auto Liability</v>
      </c>
      <c r="CQ177" s="24"/>
      <c r="CW177" s="24"/>
      <c r="CX177" s="109" t="str">
        <f>CD$2</f>
        <v>Private Passenger Auto Liability</v>
      </c>
      <c r="CY177" s="24"/>
      <c r="CZ177" s="24"/>
      <c r="DA177" s="24"/>
      <c r="DB177" s="24"/>
      <c r="DC177" s="24"/>
      <c r="DD177" s="24"/>
      <c r="DE177" s="24"/>
      <c r="DG177" s="24"/>
      <c r="DH177" s="24"/>
      <c r="DI177" s="24"/>
      <c r="DJ177" s="24"/>
      <c r="DK177" s="24"/>
      <c r="DL177" s="24"/>
      <c r="DM177" s="24"/>
      <c r="DN177" s="24"/>
      <c r="DO177" s="24"/>
      <c r="DP177" s="24"/>
      <c r="DQ177" s="24"/>
      <c r="DR177" s="109" t="str">
        <f>DR$2</f>
        <v>Private Passenger Auto Liability</v>
      </c>
      <c r="EE177" s="24"/>
      <c r="EK177" s="24"/>
      <c r="EL177" s="109" t="str">
        <f>DR$2</f>
        <v>Private Passenger Auto Liability</v>
      </c>
      <c r="EM177" s="24"/>
      <c r="EN177" s="24"/>
      <c r="EO177" s="24"/>
      <c r="EP177" s="24"/>
      <c r="EQ177" s="24"/>
      <c r="ER177" s="24"/>
      <c r="ES177" s="24"/>
      <c r="EU177" s="24"/>
      <c r="EV177" s="24"/>
      <c r="EW177" s="24"/>
      <c r="EX177" s="24"/>
      <c r="EY177" s="24"/>
      <c r="EZ177" s="24"/>
      <c r="FA177" s="24"/>
      <c r="FB177" s="24"/>
      <c r="FC177" s="24"/>
      <c r="FD177" s="24"/>
      <c r="FE177" s="24"/>
      <c r="FF177" s="109" t="str">
        <f>FF$2</f>
        <v>Private Passenger Auto Physical Damage</v>
      </c>
      <c r="FS177" s="24"/>
      <c r="FY177" s="24"/>
      <c r="FZ177" s="109" t="str">
        <f>FF$2</f>
        <v>Private Passenger Auto Physical Damage</v>
      </c>
      <c r="GA177" s="24"/>
      <c r="GB177" s="24"/>
      <c r="GC177" s="24"/>
      <c r="GD177" s="24"/>
      <c r="GE177" s="24"/>
      <c r="GF177" s="24"/>
      <c r="GG177" s="24"/>
      <c r="GI177" s="24"/>
      <c r="GJ177" s="24"/>
      <c r="GK177" s="24"/>
      <c r="GL177" s="24"/>
      <c r="GM177" s="24"/>
      <c r="GN177" s="24"/>
      <c r="GO177" s="24"/>
      <c r="GP177" s="24"/>
      <c r="GQ177" s="24"/>
      <c r="GR177" s="24"/>
      <c r="GS177" s="24"/>
    </row>
    <row r="178" spans="1:201" s="70" customFormat="1" ht="21" customHeight="1" x14ac:dyDescent="0.25"/>
    <row r="179" spans="1:201" s="70" customFormat="1" ht="21" customHeight="1" x14ac:dyDescent="0.25">
      <c r="B179" s="56" t="s">
        <v>134</v>
      </c>
      <c r="V179" s="56" t="s">
        <v>134</v>
      </c>
      <c r="AP179" s="56" t="s">
        <v>134</v>
      </c>
      <c r="BJ179" s="56" t="s">
        <v>134</v>
      </c>
      <c r="CD179" s="56" t="s">
        <v>134</v>
      </c>
      <c r="CX179" s="56" t="s">
        <v>134</v>
      </c>
      <c r="DR179" s="56" t="s">
        <v>134</v>
      </c>
      <c r="EL179" s="56" t="s">
        <v>134</v>
      </c>
      <c r="FF179" s="56" t="s">
        <v>134</v>
      </c>
      <c r="FZ179" s="56" t="s">
        <v>134</v>
      </c>
    </row>
    <row r="180" spans="1:201" s="70" customFormat="1" ht="15" customHeight="1" x14ac:dyDescent="0.25">
      <c r="B180" s="30" t="str">
        <f>B$5</f>
        <v>BI</v>
      </c>
      <c r="V180" s="30" t="str">
        <f>B$5</f>
        <v>BI</v>
      </c>
      <c r="AP180" s="30" t="str">
        <f>AP$5</f>
        <v>PD</v>
      </c>
      <c r="BJ180" s="30" t="str">
        <f>AP$5</f>
        <v>PD</v>
      </c>
      <c r="CD180" s="30" t="str">
        <f>CD$5</f>
        <v>MPC</v>
      </c>
      <c r="CX180" s="30" t="str">
        <f>CD$5</f>
        <v>MPC</v>
      </c>
      <c r="DR180" s="30" t="str">
        <f>DR$5</f>
        <v>UM</v>
      </c>
      <c r="EL180" s="30" t="str">
        <f>DR$5</f>
        <v>UM</v>
      </c>
      <c r="FF180" s="30" t="str">
        <f>FF$5</f>
        <v>COMP</v>
      </c>
      <c r="FZ180" s="30" t="str">
        <f>FF$5</f>
        <v>COMP</v>
      </c>
    </row>
    <row r="181" spans="1:201" s="70" customFormat="1" ht="15" customHeight="1" x14ac:dyDescent="0.25"/>
    <row r="182" spans="1:201" s="70" customFormat="1" x14ac:dyDescent="0.25">
      <c r="A182" s="114"/>
      <c r="B182" s="121" t="s">
        <v>1</v>
      </c>
      <c r="C182" s="122"/>
      <c r="D182" s="122"/>
      <c r="E182" s="122"/>
      <c r="F182" s="122"/>
      <c r="G182" s="122"/>
      <c r="H182" s="122"/>
      <c r="I182" s="122"/>
      <c r="J182" s="122"/>
      <c r="K182" s="122"/>
      <c r="L182" s="122"/>
      <c r="M182" s="122"/>
      <c r="N182" s="122"/>
      <c r="O182" s="122"/>
      <c r="P182" s="122"/>
      <c r="Q182" s="122"/>
      <c r="R182" s="122"/>
      <c r="S182" s="122"/>
      <c r="T182" s="122"/>
      <c r="U182" s="122"/>
      <c r="V182" s="121" t="s">
        <v>1</v>
      </c>
      <c r="W182" s="111"/>
      <c r="X182" s="111"/>
      <c r="Y182" s="111"/>
      <c r="Z182" s="111"/>
      <c r="AA182" s="111"/>
      <c r="AB182" s="111"/>
      <c r="AC182" s="111"/>
      <c r="AD182" s="111"/>
      <c r="AE182" s="111"/>
      <c r="AF182" s="111"/>
      <c r="AG182" s="111"/>
      <c r="AH182" s="111"/>
      <c r="AI182" s="111"/>
      <c r="AJ182" s="111"/>
      <c r="AK182" s="111"/>
      <c r="AL182" s="111"/>
      <c r="AM182" s="111"/>
      <c r="AN182" s="111"/>
      <c r="AO182" s="111"/>
      <c r="AP182" s="121" t="s">
        <v>1</v>
      </c>
      <c r="AQ182" s="122"/>
      <c r="AR182" s="122"/>
      <c r="AS182" s="122"/>
      <c r="AT182" s="122"/>
      <c r="AU182" s="122"/>
      <c r="AV182" s="122"/>
      <c r="AW182" s="122"/>
      <c r="AX182" s="122"/>
      <c r="AY182" s="122"/>
      <c r="AZ182" s="122"/>
      <c r="BA182" s="122"/>
      <c r="BB182" s="122"/>
      <c r="BC182" s="122"/>
      <c r="BD182" s="122"/>
      <c r="BE182" s="122"/>
      <c r="BF182" s="122"/>
      <c r="BG182" s="122"/>
      <c r="BH182" s="122"/>
      <c r="BI182" s="122"/>
      <c r="BJ182" s="121" t="s">
        <v>1</v>
      </c>
      <c r="BK182" s="111"/>
      <c r="BL182" s="111"/>
      <c r="BM182" s="111"/>
      <c r="BN182" s="111"/>
      <c r="BO182" s="111"/>
      <c r="BP182" s="111"/>
      <c r="BQ182" s="111"/>
      <c r="BR182" s="111"/>
      <c r="BS182" s="111"/>
      <c r="BT182" s="111"/>
      <c r="BU182" s="111"/>
      <c r="BV182" s="111"/>
      <c r="BW182" s="111"/>
      <c r="BX182" s="111"/>
      <c r="BY182" s="111"/>
      <c r="BZ182" s="111"/>
      <c r="CA182" s="111"/>
      <c r="CB182" s="111"/>
      <c r="CC182" s="111"/>
      <c r="CD182" s="121" t="s">
        <v>1</v>
      </c>
      <c r="CE182" s="122"/>
      <c r="CF182" s="122"/>
      <c r="CG182" s="122"/>
      <c r="CH182" s="122"/>
      <c r="CI182" s="122"/>
      <c r="CJ182" s="122"/>
      <c r="CK182" s="122"/>
      <c r="CL182" s="122"/>
      <c r="CM182" s="122"/>
      <c r="CN182" s="122"/>
      <c r="CO182" s="122"/>
      <c r="CP182" s="122"/>
      <c r="CQ182" s="122"/>
      <c r="CR182" s="122"/>
      <c r="CS182" s="122"/>
      <c r="CT182" s="122"/>
      <c r="CU182" s="122"/>
      <c r="CV182" s="122"/>
      <c r="CW182" s="122"/>
      <c r="CX182" s="121" t="s">
        <v>1</v>
      </c>
      <c r="CY182" s="111"/>
      <c r="CZ182" s="111"/>
      <c r="DA182" s="111"/>
      <c r="DB182" s="111"/>
      <c r="DC182" s="111"/>
      <c r="DD182" s="111"/>
      <c r="DE182" s="111"/>
      <c r="DF182" s="111"/>
      <c r="DG182" s="111"/>
      <c r="DH182" s="111"/>
      <c r="DI182" s="111"/>
      <c r="DJ182" s="111"/>
      <c r="DK182" s="111"/>
      <c r="DL182" s="111"/>
      <c r="DM182" s="111"/>
      <c r="DN182" s="111"/>
      <c r="DO182" s="111"/>
      <c r="DP182" s="111"/>
      <c r="DQ182" s="111"/>
      <c r="DR182" s="121" t="s">
        <v>1</v>
      </c>
      <c r="DS182" s="122"/>
      <c r="DT182" s="122"/>
      <c r="DU182" s="122"/>
      <c r="DV182" s="122"/>
      <c r="DW182" s="122"/>
      <c r="DX182" s="122"/>
      <c r="DY182" s="122"/>
      <c r="DZ182" s="122"/>
      <c r="EA182" s="122"/>
      <c r="EB182" s="122"/>
      <c r="EC182" s="122"/>
      <c r="ED182" s="122"/>
      <c r="EE182" s="122"/>
      <c r="EF182" s="122"/>
      <c r="EG182" s="122"/>
      <c r="EH182" s="122"/>
      <c r="EI182" s="122"/>
      <c r="EJ182" s="122"/>
      <c r="EK182" s="122"/>
      <c r="EL182" s="121" t="s">
        <v>1</v>
      </c>
      <c r="EM182" s="111"/>
      <c r="EN182" s="111"/>
      <c r="EO182" s="111"/>
      <c r="EP182" s="111"/>
      <c r="EQ182" s="111"/>
      <c r="ER182" s="111"/>
      <c r="ES182" s="111"/>
      <c r="ET182" s="111"/>
      <c r="EU182" s="111"/>
      <c r="EV182" s="111"/>
      <c r="EW182" s="111"/>
      <c r="EX182" s="111"/>
      <c r="EY182" s="111"/>
      <c r="EZ182" s="111"/>
      <c r="FA182" s="111"/>
      <c r="FB182" s="111"/>
      <c r="FC182" s="111"/>
      <c r="FD182" s="111"/>
      <c r="FE182" s="111"/>
      <c r="FF182" s="121" t="s">
        <v>1</v>
      </c>
      <c r="FG182" s="122"/>
      <c r="FH182" s="122"/>
      <c r="FI182" s="122"/>
      <c r="FJ182" s="122"/>
      <c r="FK182" s="122"/>
      <c r="FL182" s="122"/>
      <c r="FM182" s="122"/>
      <c r="FN182" s="122"/>
      <c r="FO182" s="122"/>
      <c r="FP182" s="122"/>
      <c r="FQ182" s="122"/>
      <c r="FR182" s="122"/>
      <c r="FS182" s="122"/>
      <c r="FT182" s="122"/>
      <c r="FU182" s="122"/>
      <c r="FV182" s="122"/>
      <c r="FW182" s="122"/>
      <c r="FX182" s="122"/>
      <c r="FY182" s="122"/>
      <c r="FZ182" s="121" t="s">
        <v>1</v>
      </c>
      <c r="GA182" s="111"/>
      <c r="GB182" s="111"/>
      <c r="GC182" s="111"/>
      <c r="GD182" s="111"/>
      <c r="GE182" s="111"/>
      <c r="GF182" s="111"/>
      <c r="GG182" s="111"/>
      <c r="GH182" s="111"/>
      <c r="GI182" s="111"/>
      <c r="GJ182" s="111"/>
      <c r="GK182" s="111"/>
      <c r="GL182" s="111"/>
      <c r="GM182" s="111"/>
      <c r="GN182" s="111"/>
      <c r="GO182" s="111"/>
      <c r="GP182" s="111"/>
      <c r="GQ182" s="111"/>
      <c r="GR182" s="111"/>
      <c r="GS182" s="111"/>
    </row>
    <row r="183" spans="1:201" s="70" customFormat="1" ht="30" x14ac:dyDescent="0.25">
      <c r="A183" s="113" t="str">
        <f>$A$35</f>
        <v>Fiscal Accident Quarter Ending</v>
      </c>
      <c r="B183" s="123" t="str">
        <f>$B$35&amp;"-"&amp;$C$35</f>
        <v>3-6</v>
      </c>
      <c r="C183" s="123" t="str">
        <f>$C$35&amp;"-"&amp;$D$35</f>
        <v>6-9</v>
      </c>
      <c r="D183" s="123" t="str">
        <f>$D$35&amp;"-"&amp;$E$35</f>
        <v>9-12</v>
      </c>
      <c r="E183" s="123" t="str">
        <f>$E$35&amp;"-"&amp;$F$35</f>
        <v>12-15</v>
      </c>
      <c r="F183" s="123" t="str">
        <f>$F$35&amp;"-"&amp;$G$35</f>
        <v>15-18</v>
      </c>
      <c r="G183" s="123" t="str">
        <f>$G$35&amp;"-"&amp;$H$35</f>
        <v>18-21</v>
      </c>
      <c r="H183" s="123" t="str">
        <f>$H$35&amp;"-"&amp;$I$35</f>
        <v>21-24</v>
      </c>
      <c r="I183" s="123" t="str">
        <f>$I$35&amp;"-"&amp;$J$35</f>
        <v>24-27</v>
      </c>
      <c r="J183" s="123" t="str">
        <f>$J$35&amp;"-"&amp;$K$35</f>
        <v>27-30</v>
      </c>
      <c r="K183" s="123" t="str">
        <f>$K$35&amp;"-"&amp;$L$35</f>
        <v>30-33</v>
      </c>
      <c r="L183" s="123" t="str">
        <f>$L$35&amp;"-"&amp;$M$35</f>
        <v>33-36</v>
      </c>
      <c r="M183" s="123" t="str">
        <f>$M$35&amp;"-"&amp;$N$35</f>
        <v>36-39</v>
      </c>
      <c r="N183" s="123" t="str">
        <f>$N$35&amp;"-"&amp;$O$35</f>
        <v>39-42</v>
      </c>
      <c r="O183" s="123" t="str">
        <f>$O$35&amp;"-"&amp;$P$35</f>
        <v>42-45</v>
      </c>
      <c r="P183" s="123" t="str">
        <f>$P$35&amp;"-"&amp;$Q$35</f>
        <v>45-48</v>
      </c>
      <c r="Q183" s="123" t="str">
        <f>$Q$35&amp;"-"&amp;$R$35</f>
        <v>48-51</v>
      </c>
      <c r="R183" s="123" t="str">
        <f>$R$35&amp;"-"&amp;$S$35</f>
        <v>51-54</v>
      </c>
      <c r="S183" s="123" t="str">
        <f>$S$35&amp;"-"&amp;$T$35</f>
        <v>54-57</v>
      </c>
      <c r="T183" s="123" t="str">
        <f>$T$35&amp;"-"&amp;$U$35</f>
        <v>57-60</v>
      </c>
      <c r="U183" s="123" t="str">
        <f>$U$35&amp;"-"&amp;$V$35</f>
        <v>60-63</v>
      </c>
      <c r="V183" s="123" t="str">
        <f>$V$35&amp;"-"&amp;$W$35</f>
        <v>63-66</v>
      </c>
      <c r="W183" s="123" t="str">
        <f>$W$35&amp;"-"&amp;$X$35</f>
        <v>66-69</v>
      </c>
      <c r="X183" s="123" t="str">
        <f>$X$35&amp;"-"&amp;$Y$35</f>
        <v>69-72</v>
      </c>
      <c r="Y183" s="123" t="str">
        <f>$Y$35&amp;"-"&amp;$Z$35</f>
        <v>72-75</v>
      </c>
      <c r="Z183" s="123" t="str">
        <f>$Z$35&amp;"-"&amp;$AA$35</f>
        <v>75-78</v>
      </c>
      <c r="AA183" s="123" t="str">
        <f>$AA$35&amp;"-"&amp;$AB$35</f>
        <v>78-81</v>
      </c>
      <c r="AB183" s="123" t="str">
        <f>$AB$35&amp;"-"&amp;$AC$35</f>
        <v>81-84</v>
      </c>
      <c r="AC183" s="123" t="str">
        <f>$AC$35&amp;"-"&amp;$AD$35</f>
        <v>84-87</v>
      </c>
      <c r="AD183" s="123" t="str">
        <f>$AD$35&amp;"-"&amp;$AE$35</f>
        <v>87-90</v>
      </c>
      <c r="AE183" s="123" t="str">
        <f>$AE$35&amp;"-"&amp;$AF$35</f>
        <v>90-93</v>
      </c>
      <c r="AF183" s="123" t="str">
        <f>$AF$35&amp;"-"&amp;$AG$35</f>
        <v>93-96</v>
      </c>
      <c r="AG183" s="123" t="str">
        <f>$AG$35&amp;"-"&amp;$AH$35</f>
        <v>96-99</v>
      </c>
      <c r="AH183" s="123" t="str">
        <f>$AH$35&amp;"-"&amp;$AI$35</f>
        <v>99-102</v>
      </c>
      <c r="AI183" s="123" t="str">
        <f>$AI$35&amp;"-"&amp;$AJ$35</f>
        <v>102-105</v>
      </c>
      <c r="AJ183" s="123" t="str">
        <f>$AJ$35&amp;"-"&amp;$AK$35</f>
        <v>105-108</v>
      </c>
      <c r="AK183" s="123" t="str">
        <f>$AK$35&amp;"-"&amp;$AL$35</f>
        <v>108-111</v>
      </c>
      <c r="AL183" s="123" t="str">
        <f>$AL$35&amp;"-"&amp;$AM$35</f>
        <v>111-114</v>
      </c>
      <c r="AM183" s="123" t="str">
        <f>$AM$35&amp;"-"&amp;$AN$35</f>
        <v>114-117</v>
      </c>
      <c r="AN183" s="123" t="str">
        <f>$AN$35&amp;"-"&amp;$AO$35</f>
        <v>117-120</v>
      </c>
      <c r="AO183" s="123" t="str">
        <f>$AO$35&amp;"-Ult"</f>
        <v>120-Ult</v>
      </c>
      <c r="AP183" s="123" t="str">
        <f>$B$35&amp;"-"&amp;$C$35</f>
        <v>3-6</v>
      </c>
      <c r="AQ183" s="123" t="str">
        <f>$C$35&amp;"-"&amp;$D$35</f>
        <v>6-9</v>
      </c>
      <c r="AR183" s="123" t="str">
        <f>$D$35&amp;"-"&amp;$E$35</f>
        <v>9-12</v>
      </c>
      <c r="AS183" s="123" t="str">
        <f>$E$35&amp;"-"&amp;$F$35</f>
        <v>12-15</v>
      </c>
      <c r="AT183" s="123" t="str">
        <f>$F$35&amp;"-"&amp;$G$35</f>
        <v>15-18</v>
      </c>
      <c r="AU183" s="123" t="str">
        <f>$G$35&amp;"-"&amp;$H$35</f>
        <v>18-21</v>
      </c>
      <c r="AV183" s="123" t="str">
        <f>$H$35&amp;"-"&amp;$I$35</f>
        <v>21-24</v>
      </c>
      <c r="AW183" s="123" t="str">
        <f>$I$35&amp;"-"&amp;$J$35</f>
        <v>24-27</v>
      </c>
      <c r="AX183" s="123" t="str">
        <f>$J$35&amp;"-"&amp;$K$35</f>
        <v>27-30</v>
      </c>
      <c r="AY183" s="123" t="str">
        <f>$K$35&amp;"-"&amp;$L$35</f>
        <v>30-33</v>
      </c>
      <c r="AZ183" s="123" t="str">
        <f>$L$35&amp;"-"&amp;$M$35</f>
        <v>33-36</v>
      </c>
      <c r="BA183" s="123" t="str">
        <f>$M$35&amp;"-"&amp;$N$35</f>
        <v>36-39</v>
      </c>
      <c r="BB183" s="123" t="str">
        <f>$N$35&amp;"-"&amp;$O$35</f>
        <v>39-42</v>
      </c>
      <c r="BC183" s="123" t="str">
        <f>$O$35&amp;"-"&amp;$P$35</f>
        <v>42-45</v>
      </c>
      <c r="BD183" s="123" t="str">
        <f>$P$35&amp;"-"&amp;$Q$35</f>
        <v>45-48</v>
      </c>
      <c r="BE183" s="123" t="str">
        <f>$Q$35&amp;"-"&amp;$R$35</f>
        <v>48-51</v>
      </c>
      <c r="BF183" s="123" t="str">
        <f>$R$35&amp;"-"&amp;$S$35</f>
        <v>51-54</v>
      </c>
      <c r="BG183" s="123" t="str">
        <f>$S$35&amp;"-"&amp;$T$35</f>
        <v>54-57</v>
      </c>
      <c r="BH183" s="123" t="str">
        <f>$T$35&amp;"-"&amp;$U$35</f>
        <v>57-60</v>
      </c>
      <c r="BI183" s="123" t="str">
        <f>$U$35&amp;"-"&amp;$V$35</f>
        <v>60-63</v>
      </c>
      <c r="BJ183" s="123" t="str">
        <f>$V$35&amp;"-"&amp;$W$35</f>
        <v>63-66</v>
      </c>
      <c r="BK183" s="123" t="str">
        <f>$W$35&amp;"-"&amp;$X$35</f>
        <v>66-69</v>
      </c>
      <c r="BL183" s="123" t="str">
        <f>$X$35&amp;"-"&amp;$Y$35</f>
        <v>69-72</v>
      </c>
      <c r="BM183" s="123" t="str">
        <f>$Y$35&amp;"-"&amp;$Z$35</f>
        <v>72-75</v>
      </c>
      <c r="BN183" s="123" t="str">
        <f>$Z$35&amp;"-"&amp;$AA$35</f>
        <v>75-78</v>
      </c>
      <c r="BO183" s="123" t="str">
        <f>$AA$35&amp;"-"&amp;$AB$35</f>
        <v>78-81</v>
      </c>
      <c r="BP183" s="123" t="str">
        <f>$AB$35&amp;"-"&amp;$AC$35</f>
        <v>81-84</v>
      </c>
      <c r="BQ183" s="123" t="str">
        <f>$AC$35&amp;"-"&amp;$AD$35</f>
        <v>84-87</v>
      </c>
      <c r="BR183" s="123" t="str">
        <f>$AD$35&amp;"-"&amp;$AE$35</f>
        <v>87-90</v>
      </c>
      <c r="BS183" s="123" t="str">
        <f>$AE$35&amp;"-"&amp;$AF$35</f>
        <v>90-93</v>
      </c>
      <c r="BT183" s="123" t="str">
        <f>$AF$35&amp;"-"&amp;$AG$35</f>
        <v>93-96</v>
      </c>
      <c r="BU183" s="123" t="str">
        <f>$AG$35&amp;"-"&amp;$AH$35</f>
        <v>96-99</v>
      </c>
      <c r="BV183" s="123" t="str">
        <f>$AH$35&amp;"-"&amp;$AI$35</f>
        <v>99-102</v>
      </c>
      <c r="BW183" s="123" t="str">
        <f>$AI$35&amp;"-"&amp;$AJ$35</f>
        <v>102-105</v>
      </c>
      <c r="BX183" s="123" t="str">
        <f>$AJ$35&amp;"-"&amp;$AK$35</f>
        <v>105-108</v>
      </c>
      <c r="BY183" s="123" t="str">
        <f>$AK$35&amp;"-"&amp;$AL$35</f>
        <v>108-111</v>
      </c>
      <c r="BZ183" s="123" t="str">
        <f>$AL$35&amp;"-"&amp;$AM$35</f>
        <v>111-114</v>
      </c>
      <c r="CA183" s="123" t="str">
        <f>$AM$35&amp;"-"&amp;$AN$35</f>
        <v>114-117</v>
      </c>
      <c r="CB183" s="123" t="str">
        <f>$AN$35&amp;"-"&amp;$AO$35</f>
        <v>117-120</v>
      </c>
      <c r="CC183" s="123" t="str">
        <f>$AO$35&amp;"-Ult"</f>
        <v>120-Ult</v>
      </c>
      <c r="CD183" s="123" t="str">
        <f>$B$35&amp;"-"&amp;$C$35</f>
        <v>3-6</v>
      </c>
      <c r="CE183" s="123" t="str">
        <f>$C$35&amp;"-"&amp;$D$35</f>
        <v>6-9</v>
      </c>
      <c r="CF183" s="123" t="str">
        <f>$D$35&amp;"-"&amp;$E$35</f>
        <v>9-12</v>
      </c>
      <c r="CG183" s="123" t="str">
        <f>$E$35&amp;"-"&amp;$F$35</f>
        <v>12-15</v>
      </c>
      <c r="CH183" s="123" t="str">
        <f>$F$35&amp;"-"&amp;$G$35</f>
        <v>15-18</v>
      </c>
      <c r="CI183" s="123" t="str">
        <f>$G$35&amp;"-"&amp;$H$35</f>
        <v>18-21</v>
      </c>
      <c r="CJ183" s="123" t="str">
        <f>$H$35&amp;"-"&amp;$I$35</f>
        <v>21-24</v>
      </c>
      <c r="CK183" s="123" t="str">
        <f>$I$35&amp;"-"&amp;$J$35</f>
        <v>24-27</v>
      </c>
      <c r="CL183" s="123" t="str">
        <f>$J$35&amp;"-"&amp;$K$35</f>
        <v>27-30</v>
      </c>
      <c r="CM183" s="123" t="str">
        <f>$K$35&amp;"-"&amp;$L$35</f>
        <v>30-33</v>
      </c>
      <c r="CN183" s="123" t="str">
        <f>$L$35&amp;"-"&amp;$M$35</f>
        <v>33-36</v>
      </c>
      <c r="CO183" s="123" t="str">
        <f>$M$35&amp;"-"&amp;$N$35</f>
        <v>36-39</v>
      </c>
      <c r="CP183" s="123" t="str">
        <f>$N$35&amp;"-"&amp;$O$35</f>
        <v>39-42</v>
      </c>
      <c r="CQ183" s="123" t="str">
        <f>$O$35&amp;"-"&amp;$P$35</f>
        <v>42-45</v>
      </c>
      <c r="CR183" s="123" t="str">
        <f>$P$35&amp;"-"&amp;$Q$35</f>
        <v>45-48</v>
      </c>
      <c r="CS183" s="123" t="str">
        <f>$Q$35&amp;"-"&amp;$R$35</f>
        <v>48-51</v>
      </c>
      <c r="CT183" s="123" t="str">
        <f>$R$35&amp;"-"&amp;$S$35</f>
        <v>51-54</v>
      </c>
      <c r="CU183" s="123" t="str">
        <f>$S$35&amp;"-"&amp;$T$35</f>
        <v>54-57</v>
      </c>
      <c r="CV183" s="123" t="str">
        <f>$T$35&amp;"-"&amp;$U$35</f>
        <v>57-60</v>
      </c>
      <c r="CW183" s="123" t="str">
        <f>$U$35&amp;"-"&amp;$V$35</f>
        <v>60-63</v>
      </c>
      <c r="CX183" s="123" t="str">
        <f>$V$35&amp;"-"&amp;$W$35</f>
        <v>63-66</v>
      </c>
      <c r="CY183" s="123" t="str">
        <f>$W$35&amp;"-"&amp;$X$35</f>
        <v>66-69</v>
      </c>
      <c r="CZ183" s="123" t="str">
        <f>$X$35&amp;"-"&amp;$Y$35</f>
        <v>69-72</v>
      </c>
      <c r="DA183" s="123" t="str">
        <f>$Y$35&amp;"-"&amp;$Z$35</f>
        <v>72-75</v>
      </c>
      <c r="DB183" s="123" t="str">
        <f>$Z$35&amp;"-"&amp;$AA$35</f>
        <v>75-78</v>
      </c>
      <c r="DC183" s="123" t="str">
        <f>$AA$35&amp;"-"&amp;$AB$35</f>
        <v>78-81</v>
      </c>
      <c r="DD183" s="123" t="str">
        <f>$AB$35&amp;"-"&amp;$AC$35</f>
        <v>81-84</v>
      </c>
      <c r="DE183" s="123" t="str">
        <f>$AC$35&amp;"-"&amp;$AD$35</f>
        <v>84-87</v>
      </c>
      <c r="DF183" s="123" t="str">
        <f>$AD$35&amp;"-"&amp;$AE$35</f>
        <v>87-90</v>
      </c>
      <c r="DG183" s="123" t="str">
        <f>$AE$35&amp;"-"&amp;$AF$35</f>
        <v>90-93</v>
      </c>
      <c r="DH183" s="123" t="str">
        <f>$AF$35&amp;"-"&amp;$AG$35</f>
        <v>93-96</v>
      </c>
      <c r="DI183" s="123" t="str">
        <f>$AG$35&amp;"-"&amp;$AH$35</f>
        <v>96-99</v>
      </c>
      <c r="DJ183" s="123" t="str">
        <f>$AH$35&amp;"-"&amp;$AI$35</f>
        <v>99-102</v>
      </c>
      <c r="DK183" s="123" t="str">
        <f>$AI$35&amp;"-"&amp;$AJ$35</f>
        <v>102-105</v>
      </c>
      <c r="DL183" s="123" t="str">
        <f>$AJ$35&amp;"-"&amp;$AK$35</f>
        <v>105-108</v>
      </c>
      <c r="DM183" s="123" t="str">
        <f>$AK$35&amp;"-"&amp;$AL$35</f>
        <v>108-111</v>
      </c>
      <c r="DN183" s="123" t="str">
        <f>$AL$35&amp;"-"&amp;$AM$35</f>
        <v>111-114</v>
      </c>
      <c r="DO183" s="123" t="str">
        <f>$AM$35&amp;"-"&amp;$AN$35</f>
        <v>114-117</v>
      </c>
      <c r="DP183" s="123" t="str">
        <f>$AN$35&amp;"-"&amp;$AO$35</f>
        <v>117-120</v>
      </c>
      <c r="DQ183" s="123" t="str">
        <f>$AO$35&amp;"-Ult"</f>
        <v>120-Ult</v>
      </c>
      <c r="DR183" s="123" t="str">
        <f>$B$35&amp;"-"&amp;$C$35</f>
        <v>3-6</v>
      </c>
      <c r="DS183" s="123" t="str">
        <f>$C$35&amp;"-"&amp;$D$35</f>
        <v>6-9</v>
      </c>
      <c r="DT183" s="123" t="str">
        <f>$D$35&amp;"-"&amp;$E$35</f>
        <v>9-12</v>
      </c>
      <c r="DU183" s="123" t="str">
        <f>$E$35&amp;"-"&amp;$F$35</f>
        <v>12-15</v>
      </c>
      <c r="DV183" s="123" t="str">
        <f>$F$35&amp;"-"&amp;$G$35</f>
        <v>15-18</v>
      </c>
      <c r="DW183" s="123" t="str">
        <f>$G$35&amp;"-"&amp;$H$35</f>
        <v>18-21</v>
      </c>
      <c r="DX183" s="123" t="str">
        <f>$H$35&amp;"-"&amp;$I$35</f>
        <v>21-24</v>
      </c>
      <c r="DY183" s="123" t="str">
        <f>$I$35&amp;"-"&amp;$J$35</f>
        <v>24-27</v>
      </c>
      <c r="DZ183" s="123" t="str">
        <f>$J$35&amp;"-"&amp;$K$35</f>
        <v>27-30</v>
      </c>
      <c r="EA183" s="123" t="str">
        <f>$K$35&amp;"-"&amp;$L$35</f>
        <v>30-33</v>
      </c>
      <c r="EB183" s="123" t="str">
        <f>$L$35&amp;"-"&amp;$M$35</f>
        <v>33-36</v>
      </c>
      <c r="EC183" s="123" t="str">
        <f>$M$35&amp;"-"&amp;$N$35</f>
        <v>36-39</v>
      </c>
      <c r="ED183" s="123" t="str">
        <f>$N$35&amp;"-"&amp;$O$35</f>
        <v>39-42</v>
      </c>
      <c r="EE183" s="123" t="str">
        <f>$O$35&amp;"-"&amp;$P$35</f>
        <v>42-45</v>
      </c>
      <c r="EF183" s="123" t="str">
        <f>$P$35&amp;"-"&amp;$Q$35</f>
        <v>45-48</v>
      </c>
      <c r="EG183" s="123" t="str">
        <f>$Q$35&amp;"-"&amp;$R$35</f>
        <v>48-51</v>
      </c>
      <c r="EH183" s="123" t="str">
        <f>$R$35&amp;"-"&amp;$S$35</f>
        <v>51-54</v>
      </c>
      <c r="EI183" s="123" t="str">
        <f>$S$35&amp;"-"&amp;$T$35</f>
        <v>54-57</v>
      </c>
      <c r="EJ183" s="123" t="str">
        <f>$T$35&amp;"-"&amp;$U$35</f>
        <v>57-60</v>
      </c>
      <c r="EK183" s="123" t="str">
        <f>$U$35&amp;"-"&amp;$V$35</f>
        <v>60-63</v>
      </c>
      <c r="EL183" s="123" t="str">
        <f>$V$35&amp;"-"&amp;$W$35</f>
        <v>63-66</v>
      </c>
      <c r="EM183" s="123" t="str">
        <f>$W$35&amp;"-"&amp;$X$35</f>
        <v>66-69</v>
      </c>
      <c r="EN183" s="123" t="str">
        <f>$X$35&amp;"-"&amp;$Y$35</f>
        <v>69-72</v>
      </c>
      <c r="EO183" s="123" t="str">
        <f>$Y$35&amp;"-"&amp;$Z$35</f>
        <v>72-75</v>
      </c>
      <c r="EP183" s="123" t="str">
        <f>$Z$35&amp;"-"&amp;$AA$35</f>
        <v>75-78</v>
      </c>
      <c r="EQ183" s="123" t="str">
        <f>$AA$35&amp;"-"&amp;$AB$35</f>
        <v>78-81</v>
      </c>
      <c r="ER183" s="123" t="str">
        <f>$AB$35&amp;"-"&amp;$AC$35</f>
        <v>81-84</v>
      </c>
      <c r="ES183" s="123" t="str">
        <f>$AC$35&amp;"-"&amp;$AD$35</f>
        <v>84-87</v>
      </c>
      <c r="ET183" s="123" t="str">
        <f>$AD$35&amp;"-"&amp;$AE$35</f>
        <v>87-90</v>
      </c>
      <c r="EU183" s="123" t="str">
        <f>$AE$35&amp;"-"&amp;$AF$35</f>
        <v>90-93</v>
      </c>
      <c r="EV183" s="123" t="str">
        <f>$AF$35&amp;"-"&amp;$AG$35</f>
        <v>93-96</v>
      </c>
      <c r="EW183" s="123" t="str">
        <f>$AG$35&amp;"-"&amp;$AH$35</f>
        <v>96-99</v>
      </c>
      <c r="EX183" s="123" t="str">
        <f>$AH$35&amp;"-"&amp;$AI$35</f>
        <v>99-102</v>
      </c>
      <c r="EY183" s="123" t="str">
        <f>$AI$35&amp;"-"&amp;$AJ$35</f>
        <v>102-105</v>
      </c>
      <c r="EZ183" s="123" t="str">
        <f>$AJ$35&amp;"-"&amp;$AK$35</f>
        <v>105-108</v>
      </c>
      <c r="FA183" s="123" t="str">
        <f>$AK$35&amp;"-"&amp;$AL$35</f>
        <v>108-111</v>
      </c>
      <c r="FB183" s="123" t="str">
        <f>$AL$35&amp;"-"&amp;$AM$35</f>
        <v>111-114</v>
      </c>
      <c r="FC183" s="123" t="str">
        <f>$AM$35&amp;"-"&amp;$AN$35</f>
        <v>114-117</v>
      </c>
      <c r="FD183" s="123" t="str">
        <f>$AN$35&amp;"-"&amp;$AO$35</f>
        <v>117-120</v>
      </c>
      <c r="FE183" s="123" t="str">
        <f>$AO$35&amp;"-Ult"</f>
        <v>120-Ult</v>
      </c>
      <c r="FF183" s="123" t="str">
        <f>$B$35&amp;"-"&amp;$C$35</f>
        <v>3-6</v>
      </c>
      <c r="FG183" s="123" t="str">
        <f>$C$35&amp;"-"&amp;$D$35</f>
        <v>6-9</v>
      </c>
      <c r="FH183" s="123" t="str">
        <f>$D$35&amp;"-"&amp;$E$35</f>
        <v>9-12</v>
      </c>
      <c r="FI183" s="123" t="str">
        <f>$E$35&amp;"-"&amp;$F$35</f>
        <v>12-15</v>
      </c>
      <c r="FJ183" s="123" t="str">
        <f>$F$35&amp;"-"&amp;$G$35</f>
        <v>15-18</v>
      </c>
      <c r="FK183" s="123" t="str">
        <f>$G$35&amp;"-"&amp;$H$35</f>
        <v>18-21</v>
      </c>
      <c r="FL183" s="123" t="str">
        <f>$H$35&amp;"-"&amp;$I$35</f>
        <v>21-24</v>
      </c>
      <c r="FM183" s="123" t="str">
        <f>$I$35&amp;"-"&amp;$J$35</f>
        <v>24-27</v>
      </c>
      <c r="FN183" s="123" t="str">
        <f>$J$35&amp;"-"&amp;$K$35</f>
        <v>27-30</v>
      </c>
      <c r="FO183" s="123" t="str">
        <f>$K$35&amp;"-"&amp;$L$35</f>
        <v>30-33</v>
      </c>
      <c r="FP183" s="123" t="str">
        <f>$L$35&amp;"-"&amp;$M$35</f>
        <v>33-36</v>
      </c>
      <c r="FQ183" s="123" t="str">
        <f>$M$35&amp;"-"&amp;$N$35</f>
        <v>36-39</v>
      </c>
      <c r="FR183" s="123" t="str">
        <f>$N$35&amp;"-"&amp;$O$35</f>
        <v>39-42</v>
      </c>
      <c r="FS183" s="123" t="str">
        <f>$O$35&amp;"-"&amp;$P$35</f>
        <v>42-45</v>
      </c>
      <c r="FT183" s="123" t="str">
        <f>$P$35&amp;"-"&amp;$Q$35</f>
        <v>45-48</v>
      </c>
      <c r="FU183" s="123" t="str">
        <f>$Q$35&amp;"-"&amp;$R$35</f>
        <v>48-51</v>
      </c>
      <c r="FV183" s="123" t="str">
        <f>$R$35&amp;"-"&amp;$S$35</f>
        <v>51-54</v>
      </c>
      <c r="FW183" s="123" t="str">
        <f>$S$35&amp;"-"&amp;$T$35</f>
        <v>54-57</v>
      </c>
      <c r="FX183" s="123" t="str">
        <f>$T$35&amp;"-"&amp;$U$35</f>
        <v>57-60</v>
      </c>
      <c r="FY183" s="123" t="str">
        <f>$U$35&amp;"-"&amp;$V$35</f>
        <v>60-63</v>
      </c>
      <c r="FZ183" s="123" t="str">
        <f>$V$35&amp;"-"&amp;$W$35</f>
        <v>63-66</v>
      </c>
      <c r="GA183" s="123" t="str">
        <f>$W$35&amp;"-"&amp;$X$35</f>
        <v>66-69</v>
      </c>
      <c r="GB183" s="123" t="str">
        <f>$X$35&amp;"-"&amp;$Y$35</f>
        <v>69-72</v>
      </c>
      <c r="GC183" s="123" t="str">
        <f>$Y$35&amp;"-"&amp;$Z$35</f>
        <v>72-75</v>
      </c>
      <c r="GD183" s="123" t="str">
        <f>$Z$35&amp;"-"&amp;$AA$35</f>
        <v>75-78</v>
      </c>
      <c r="GE183" s="123" t="str">
        <f>$AA$35&amp;"-"&amp;$AB$35</f>
        <v>78-81</v>
      </c>
      <c r="GF183" s="123" t="str">
        <f>$AB$35&amp;"-"&amp;$AC$35</f>
        <v>81-84</v>
      </c>
      <c r="GG183" s="123" t="str">
        <f>$AC$35&amp;"-"&amp;$AD$35</f>
        <v>84-87</v>
      </c>
      <c r="GH183" s="123" t="str">
        <f>$AD$35&amp;"-"&amp;$AE$35</f>
        <v>87-90</v>
      </c>
      <c r="GI183" s="123" t="str">
        <f>$AE$35&amp;"-"&amp;$AF$35</f>
        <v>90-93</v>
      </c>
      <c r="GJ183" s="123" t="str">
        <f>$AF$35&amp;"-"&amp;$AG$35</f>
        <v>93-96</v>
      </c>
      <c r="GK183" s="123" t="str">
        <f>$AG$35&amp;"-"&amp;$AH$35</f>
        <v>96-99</v>
      </c>
      <c r="GL183" s="123" t="str">
        <f>$AH$35&amp;"-"&amp;$AI$35</f>
        <v>99-102</v>
      </c>
      <c r="GM183" s="123" t="str">
        <f>$AI$35&amp;"-"&amp;$AJ$35</f>
        <v>102-105</v>
      </c>
      <c r="GN183" s="123" t="str">
        <f>$AJ$35&amp;"-"&amp;$AK$35</f>
        <v>105-108</v>
      </c>
      <c r="GO183" s="123" t="str">
        <f>$AK$35&amp;"-"&amp;$AL$35</f>
        <v>108-111</v>
      </c>
      <c r="GP183" s="123" t="str">
        <f>$AL$35&amp;"-"&amp;$AM$35</f>
        <v>111-114</v>
      </c>
      <c r="GQ183" s="123" t="str">
        <f>$AM$35&amp;"-"&amp;$AN$35</f>
        <v>114-117</v>
      </c>
      <c r="GR183" s="123" t="str">
        <f>$AN$35&amp;"-"&amp;$AO$35</f>
        <v>117-120</v>
      </c>
      <c r="GS183" s="123" t="str">
        <f>$AO$35&amp;"-Ult"</f>
        <v>120-Ult</v>
      </c>
    </row>
    <row r="184" spans="1:201" x14ac:dyDescent="0.25">
      <c r="A184" s="115">
        <f>$A$36</f>
        <v>20122</v>
      </c>
      <c r="B184" s="19">
        <f>IFERROR(C136/B136,"")</f>
        <v>10.226157472297135</v>
      </c>
      <c r="C184" s="19">
        <f t="shared" ref="C184:AN198" si="571">IFERROR(D136/C136,"")</f>
        <v>3.7437663047412908</v>
      </c>
      <c r="D184" s="19">
        <f t="shared" si="571"/>
        <v>1.8122485626436895</v>
      </c>
      <c r="E184" s="19">
        <f t="shared" si="571"/>
        <v>1.3749712746840004</v>
      </c>
      <c r="F184" s="19">
        <f t="shared" si="571"/>
        <v>1.248458001141507</v>
      </c>
      <c r="G184" s="19">
        <f t="shared" si="571"/>
        <v>1.1449886346231797</v>
      </c>
      <c r="H184" s="19">
        <f t="shared" si="571"/>
        <v>1.0978031989083523</v>
      </c>
      <c r="I184" s="19">
        <f t="shared" si="571"/>
        <v>1.1326035256263565</v>
      </c>
      <c r="J184" s="19">
        <f t="shared" si="571"/>
        <v>1.0615544159946926</v>
      </c>
      <c r="K184" s="19">
        <f t="shared" si="571"/>
        <v>1.0378528555802424</v>
      </c>
      <c r="L184" s="19">
        <f t="shared" si="571"/>
        <v>1.0559457040500027</v>
      </c>
      <c r="M184" s="19">
        <f t="shared" si="571"/>
        <v>1.0786295634410339</v>
      </c>
      <c r="N184" s="19">
        <f t="shared" si="571"/>
        <v>1.0558565429503499</v>
      </c>
      <c r="O184" s="19">
        <f t="shared" si="571"/>
        <v>1.0555658409793047</v>
      </c>
      <c r="P184" s="19">
        <f t="shared" si="571"/>
        <v>1.024159010019543</v>
      </c>
      <c r="Q184" s="19">
        <f t="shared" si="571"/>
        <v>1.0168604548813327</v>
      </c>
      <c r="R184" s="19">
        <f t="shared" si="571"/>
        <v>1.0538446224409046</v>
      </c>
      <c r="S184" s="19">
        <f t="shared" si="571"/>
        <v>1.008850416230286</v>
      </c>
      <c r="T184" s="19">
        <f t="shared" si="571"/>
        <v>1.002518149587001</v>
      </c>
      <c r="U184" s="19">
        <f t="shared" si="571"/>
        <v>1.0155727209766183</v>
      </c>
      <c r="V184" s="19">
        <f t="shared" si="571"/>
        <v>1.0031930122595236</v>
      </c>
      <c r="W184" s="19">
        <f t="shared" si="571"/>
        <v>1.0035924934242768</v>
      </c>
      <c r="X184" s="19">
        <f t="shared" si="571"/>
        <v>1.0004574294474284</v>
      </c>
      <c r="Y184" s="19">
        <f t="shared" si="571"/>
        <v>1.005210484073398</v>
      </c>
      <c r="Z184" s="19">
        <f t="shared" si="571"/>
        <v>1.0009392994303481</v>
      </c>
      <c r="AA184" s="19">
        <f t="shared" si="571"/>
        <v>1.0002072751939894</v>
      </c>
      <c r="AB184" s="19">
        <f t="shared" si="571"/>
        <v>1.0002469009222157</v>
      </c>
      <c r="AC184" s="19">
        <f t="shared" si="571"/>
        <v>1</v>
      </c>
      <c r="AD184" s="19">
        <f t="shared" si="571"/>
        <v>1</v>
      </c>
      <c r="AE184" s="19">
        <f t="shared" si="571"/>
        <v>1</v>
      </c>
      <c r="AF184" s="19">
        <f t="shared" si="571"/>
        <v>1</v>
      </c>
      <c r="AG184" s="19">
        <f t="shared" si="571"/>
        <v>1.0000893556768016</v>
      </c>
      <c r="AH184" s="19">
        <f t="shared" si="571"/>
        <v>1.0000296181507138</v>
      </c>
      <c r="AI184" s="19">
        <f t="shared" si="571"/>
        <v>1</v>
      </c>
      <c r="AJ184" s="19">
        <f t="shared" si="571"/>
        <v>0.99999302187418948</v>
      </c>
      <c r="AK184" s="19">
        <f t="shared" si="571"/>
        <v>1</v>
      </c>
      <c r="AL184" s="19">
        <f t="shared" si="571"/>
        <v>1</v>
      </c>
      <c r="AM184" s="19">
        <f t="shared" si="571"/>
        <v>1</v>
      </c>
      <c r="AN184" s="19">
        <f t="shared" si="571"/>
        <v>1</v>
      </c>
      <c r="AO184" s="8"/>
      <c r="AP184" s="19">
        <f>IFERROR(AQ136/AP136,"")</f>
        <v>1.9655532627272443</v>
      </c>
      <c r="AQ184" s="19">
        <f t="shared" ref="AQ184:CB198" si="572">IFERROR(AR136/AQ136,"")</f>
        <v>1.093925961312235</v>
      </c>
      <c r="AR184" s="19">
        <f t="shared" si="572"/>
        <v>1.0281111131775404</v>
      </c>
      <c r="AS184" s="19">
        <f t="shared" si="572"/>
        <v>1.0179351843685527</v>
      </c>
      <c r="AT184" s="19">
        <f t="shared" si="572"/>
        <v>1.0087831977710959</v>
      </c>
      <c r="AU184" s="19">
        <f t="shared" si="572"/>
        <v>1.0040431009846797</v>
      </c>
      <c r="AV184" s="19">
        <f t="shared" si="572"/>
        <v>1.0036107090449944</v>
      </c>
      <c r="AW184" s="19">
        <f t="shared" si="572"/>
        <v>1.0026061413638077</v>
      </c>
      <c r="AX184" s="19">
        <f t="shared" si="572"/>
        <v>1.002428747569355</v>
      </c>
      <c r="AY184" s="19">
        <f t="shared" si="572"/>
        <v>1.0011376369876468</v>
      </c>
      <c r="AZ184" s="19">
        <f t="shared" si="572"/>
        <v>1.0008805097443294</v>
      </c>
      <c r="BA184" s="19">
        <f t="shared" si="572"/>
        <v>1.0013653843745176</v>
      </c>
      <c r="BB184" s="19">
        <f t="shared" si="572"/>
        <v>1.0002537326181871</v>
      </c>
      <c r="BC184" s="19">
        <f t="shared" si="572"/>
        <v>1.0008978088586655</v>
      </c>
      <c r="BD184" s="19">
        <f t="shared" si="572"/>
        <v>1.0000639912056386</v>
      </c>
      <c r="BE184" s="19">
        <f t="shared" si="572"/>
        <v>1.0000334034051002</v>
      </c>
      <c r="BF184" s="19">
        <f t="shared" si="572"/>
        <v>1.0000244526267894</v>
      </c>
      <c r="BG184" s="19">
        <f t="shared" si="572"/>
        <v>1.0000401566491546</v>
      </c>
      <c r="BH184" s="19">
        <f t="shared" si="572"/>
        <v>1.0001444425779242</v>
      </c>
      <c r="BI184" s="19">
        <f t="shared" si="572"/>
        <v>1</v>
      </c>
      <c r="BJ184" s="19">
        <f t="shared" si="572"/>
        <v>0.99999619689477837</v>
      </c>
      <c r="BK184" s="19">
        <f t="shared" si="572"/>
        <v>1</v>
      </c>
      <c r="BL184" s="19">
        <f t="shared" si="572"/>
        <v>1.0000181510867392</v>
      </c>
      <c r="BM184" s="19">
        <f t="shared" si="572"/>
        <v>1</v>
      </c>
      <c r="BN184" s="19">
        <f t="shared" si="572"/>
        <v>1</v>
      </c>
      <c r="BO184" s="19">
        <f t="shared" si="572"/>
        <v>1</v>
      </c>
      <c r="BP184" s="19">
        <f t="shared" si="572"/>
        <v>1.0002406994085979</v>
      </c>
      <c r="BQ184" s="19">
        <f t="shared" si="572"/>
        <v>1</v>
      </c>
      <c r="BR184" s="19">
        <f t="shared" si="572"/>
        <v>1</v>
      </c>
      <c r="BS184" s="19">
        <f t="shared" si="572"/>
        <v>0.99999903743405472</v>
      </c>
      <c r="BT184" s="19">
        <f t="shared" si="572"/>
        <v>1</v>
      </c>
      <c r="BU184" s="19">
        <f t="shared" si="572"/>
        <v>0.99999903743312812</v>
      </c>
      <c r="BV184" s="19">
        <f t="shared" si="572"/>
        <v>1</v>
      </c>
      <c r="BW184" s="19">
        <f t="shared" si="572"/>
        <v>1</v>
      </c>
      <c r="BX184" s="19">
        <f t="shared" si="572"/>
        <v>0.99999730817915167</v>
      </c>
      <c r="BY184" s="19">
        <f t="shared" si="572"/>
        <v>1</v>
      </c>
      <c r="BZ184" s="19">
        <f t="shared" si="572"/>
        <v>1</v>
      </c>
      <c r="CA184" s="19">
        <f t="shared" si="572"/>
        <v>1</v>
      </c>
      <c r="CB184" s="19">
        <f t="shared" si="572"/>
        <v>1</v>
      </c>
      <c r="CC184" s="8"/>
      <c r="CD184" s="19">
        <f>IFERROR(CE136/CD136,"")</f>
        <v>4.7248016964847803</v>
      </c>
      <c r="CE184" s="19">
        <f t="shared" ref="CE184:DP198" si="573">IFERROR(CF136/CE136,"")</f>
        <v>1.4258690349283762</v>
      </c>
      <c r="CF184" s="19">
        <f t="shared" si="573"/>
        <v>1.1225447158505624</v>
      </c>
      <c r="CG184" s="19">
        <f t="shared" si="573"/>
        <v>1.0363278602544066</v>
      </c>
      <c r="CH184" s="19">
        <f t="shared" si="573"/>
        <v>1.0219405805052613</v>
      </c>
      <c r="CI184" s="19">
        <f t="shared" si="573"/>
        <v>1.0166603020992186</v>
      </c>
      <c r="CJ184" s="19">
        <f t="shared" si="573"/>
        <v>1.0060433315013937</v>
      </c>
      <c r="CK184" s="19">
        <f t="shared" si="573"/>
        <v>1.004889691657433</v>
      </c>
      <c r="CL184" s="19">
        <f t="shared" si="573"/>
        <v>1.0036771000268616</v>
      </c>
      <c r="CM184" s="19">
        <f t="shared" si="573"/>
        <v>1.0017005603646083</v>
      </c>
      <c r="CN184" s="19">
        <f t="shared" si="573"/>
        <v>1.0030175086868609</v>
      </c>
      <c r="CO184" s="19">
        <f t="shared" si="573"/>
        <v>0.9986577787050861</v>
      </c>
      <c r="CP184" s="19">
        <f t="shared" si="573"/>
        <v>0.99917451268952906</v>
      </c>
      <c r="CQ184" s="19">
        <f t="shared" si="573"/>
        <v>0.9986215011274665</v>
      </c>
      <c r="CR184" s="19">
        <f t="shared" si="573"/>
        <v>0.99884406266916437</v>
      </c>
      <c r="CS184" s="19">
        <f t="shared" si="573"/>
        <v>1.0002562647083619</v>
      </c>
      <c r="CT184" s="19">
        <f t="shared" si="573"/>
        <v>0.99944484365598019</v>
      </c>
      <c r="CU184" s="19">
        <f t="shared" si="573"/>
        <v>0.99888429232779918</v>
      </c>
      <c r="CV184" s="19">
        <f t="shared" si="573"/>
        <v>0.99995967420792453</v>
      </c>
      <c r="CW184" s="19">
        <f t="shared" si="573"/>
        <v>1.0000759049441312</v>
      </c>
      <c r="CX184" s="19">
        <f t="shared" si="573"/>
        <v>0.9999174271812129</v>
      </c>
      <c r="CY184" s="19">
        <f t="shared" si="573"/>
        <v>1.0010057552133627</v>
      </c>
      <c r="CZ184" s="19">
        <f t="shared" si="573"/>
        <v>0.99989756092361137</v>
      </c>
      <c r="DA184" s="19">
        <f t="shared" si="573"/>
        <v>1.0000604650471288</v>
      </c>
      <c r="DB184" s="19">
        <f t="shared" si="573"/>
        <v>1</v>
      </c>
      <c r="DC184" s="19">
        <f t="shared" si="573"/>
        <v>0.99980839767396923</v>
      </c>
      <c r="DD184" s="19">
        <f t="shared" si="573"/>
        <v>1.000185571752368</v>
      </c>
      <c r="DE184" s="19">
        <f t="shared" si="573"/>
        <v>0.99976113112449994</v>
      </c>
      <c r="DF184" s="19">
        <f t="shared" si="573"/>
        <v>1.00001865833384</v>
      </c>
      <c r="DG184" s="19">
        <f t="shared" si="573"/>
        <v>0.99996499272033845</v>
      </c>
      <c r="DH184" s="19">
        <f t="shared" si="573"/>
        <v>1</v>
      </c>
      <c r="DI184" s="19">
        <f t="shared" si="573"/>
        <v>1</v>
      </c>
      <c r="DJ184" s="19">
        <f t="shared" si="573"/>
        <v>0.99999250894649383</v>
      </c>
      <c r="DK184" s="19">
        <f t="shared" si="573"/>
        <v>1</v>
      </c>
      <c r="DL184" s="19">
        <f t="shared" si="573"/>
        <v>0.99987082531420146</v>
      </c>
      <c r="DM184" s="19">
        <f t="shared" si="573"/>
        <v>1</v>
      </c>
      <c r="DN184" s="19">
        <f t="shared" si="573"/>
        <v>1</v>
      </c>
      <c r="DO184" s="19">
        <f t="shared" si="573"/>
        <v>1</v>
      </c>
      <c r="DP184" s="19">
        <f t="shared" si="573"/>
        <v>1</v>
      </c>
      <c r="DQ184" s="8"/>
      <c r="DR184" s="19">
        <f>IFERROR(DS136/DR136,"")</f>
        <v>3.7452919640941396</v>
      </c>
      <c r="DS184" s="19">
        <f t="shared" ref="DS184:FD198" si="574">IFERROR(DT136/DS136,"")</f>
        <v>1.8336808755125071</v>
      </c>
      <c r="DT184" s="19">
        <f t="shared" si="574"/>
        <v>1.614473324821833</v>
      </c>
      <c r="DU184" s="19">
        <f t="shared" si="574"/>
        <v>1.3077475118878827</v>
      </c>
      <c r="DV184" s="19">
        <f t="shared" si="574"/>
        <v>1.1883028377301468</v>
      </c>
      <c r="DW184" s="19">
        <f t="shared" si="574"/>
        <v>1.0942018016359829</v>
      </c>
      <c r="DX184" s="19">
        <f t="shared" si="574"/>
        <v>1.0687690583036029</v>
      </c>
      <c r="DY184" s="19">
        <f t="shared" si="574"/>
        <v>1.1063431523110459</v>
      </c>
      <c r="DZ184" s="19">
        <f t="shared" si="574"/>
        <v>1.0712057665194914</v>
      </c>
      <c r="EA184" s="19">
        <f t="shared" si="574"/>
        <v>1.0480967178229448</v>
      </c>
      <c r="EB184" s="19">
        <f t="shared" si="574"/>
        <v>1.0173101154119877</v>
      </c>
      <c r="EC184" s="19">
        <f t="shared" si="574"/>
        <v>1.03434939133318</v>
      </c>
      <c r="ED184" s="19">
        <f t="shared" si="574"/>
        <v>1.0283698982600316</v>
      </c>
      <c r="EE184" s="19">
        <f t="shared" si="574"/>
        <v>1.030887338734584</v>
      </c>
      <c r="EF184" s="19">
        <f t="shared" si="574"/>
        <v>1.0264301787878125</v>
      </c>
      <c r="EG184" s="19">
        <f t="shared" si="574"/>
        <v>1.0116952862492941</v>
      </c>
      <c r="EH184" s="19">
        <f t="shared" si="574"/>
        <v>1.0102419753174965</v>
      </c>
      <c r="EI184" s="19">
        <f t="shared" si="574"/>
        <v>1.0088341403047325</v>
      </c>
      <c r="EJ184" s="19">
        <f t="shared" si="574"/>
        <v>1.0089943536743038</v>
      </c>
      <c r="EK184" s="19">
        <f t="shared" si="574"/>
        <v>1.0002335146676424</v>
      </c>
      <c r="EL184" s="19">
        <f t="shared" si="574"/>
        <v>1.0071310703787597</v>
      </c>
      <c r="EM184" s="19">
        <f t="shared" si="574"/>
        <v>1.002363474885849</v>
      </c>
      <c r="EN184" s="19">
        <f t="shared" si="574"/>
        <v>0.99987574922577716</v>
      </c>
      <c r="EO184" s="19">
        <f t="shared" si="574"/>
        <v>0.99975402903366006</v>
      </c>
      <c r="EP184" s="19">
        <f t="shared" si="574"/>
        <v>1.0054022066722972</v>
      </c>
      <c r="EQ184" s="19">
        <f t="shared" si="574"/>
        <v>1.0042260626920483</v>
      </c>
      <c r="ER184" s="19">
        <f t="shared" si="574"/>
        <v>1.0004359062943826</v>
      </c>
      <c r="ES184" s="19">
        <f t="shared" si="574"/>
        <v>0.99977620725833671</v>
      </c>
      <c r="ET184" s="19">
        <f t="shared" si="574"/>
        <v>1.0046926269041601</v>
      </c>
      <c r="EU184" s="19">
        <f t="shared" si="574"/>
        <v>0.99999917769491109</v>
      </c>
      <c r="EV184" s="19">
        <f t="shared" si="574"/>
        <v>0.99994158053825732</v>
      </c>
      <c r="EW184" s="19">
        <f t="shared" si="574"/>
        <v>1.0002889625007891</v>
      </c>
      <c r="EX184" s="19">
        <f t="shared" si="574"/>
        <v>0.99991944194648774</v>
      </c>
      <c r="EY184" s="19">
        <f t="shared" si="574"/>
        <v>0.99993481345697688</v>
      </c>
      <c r="EZ184" s="19">
        <f t="shared" si="574"/>
        <v>0.99995425526779336</v>
      </c>
      <c r="FA184" s="19">
        <f t="shared" si="574"/>
        <v>1.0006998740824886</v>
      </c>
      <c r="FB184" s="19">
        <f t="shared" si="574"/>
        <v>0.99992087650722372</v>
      </c>
      <c r="FC184" s="19">
        <f t="shared" si="574"/>
        <v>0.99960154120496969</v>
      </c>
      <c r="FD184" s="19">
        <f t="shared" si="574"/>
        <v>0.99991681712242408</v>
      </c>
      <c r="FE184" s="8"/>
      <c r="FF184" s="19">
        <f>IFERROR(FG136/FF136,"")</f>
        <v>1.522005098295091</v>
      </c>
      <c r="FG184" s="19">
        <f t="shared" ref="FG184:GR198" si="575">IFERROR(FH136/FG136,"")</f>
        <v>1.0134879486347337</v>
      </c>
      <c r="FH184" s="19">
        <f t="shared" si="575"/>
        <v>1.0060039872807829</v>
      </c>
      <c r="FI184" s="19">
        <f t="shared" si="575"/>
        <v>1.0038046982108377</v>
      </c>
      <c r="FJ184" s="19">
        <f t="shared" si="575"/>
        <v>1.0014386355164488</v>
      </c>
      <c r="FK184" s="19">
        <f t="shared" si="575"/>
        <v>1.0011554951635819</v>
      </c>
      <c r="FL184" s="19">
        <f t="shared" si="575"/>
        <v>1.0004334342063892</v>
      </c>
      <c r="FM184" s="19">
        <f t="shared" si="575"/>
        <v>1.0000314766842895</v>
      </c>
      <c r="FN184" s="19">
        <f t="shared" si="575"/>
        <v>1.0001396219321605</v>
      </c>
      <c r="FO184" s="19">
        <f t="shared" si="575"/>
        <v>1.0002862446337821</v>
      </c>
      <c r="FP184" s="19">
        <f t="shared" si="575"/>
        <v>1.0001106823012069</v>
      </c>
      <c r="FQ184" s="19">
        <f t="shared" si="575"/>
        <v>0.99995239960201854</v>
      </c>
      <c r="FR184" s="19">
        <f t="shared" si="575"/>
        <v>1.0002962935796209</v>
      </c>
      <c r="FS184" s="19">
        <f t="shared" si="575"/>
        <v>0.99988940615927779</v>
      </c>
      <c r="FT184" s="19">
        <f t="shared" si="575"/>
        <v>0.99999066123579772</v>
      </c>
      <c r="FU184" s="19">
        <f t="shared" si="575"/>
        <v>0.99999839945462743</v>
      </c>
      <c r="FV184" s="19">
        <f t="shared" si="575"/>
        <v>0.99988439232677317</v>
      </c>
      <c r="FW184" s="19">
        <f t="shared" si="575"/>
        <v>0.99999298895185895</v>
      </c>
      <c r="FX184" s="19">
        <f t="shared" si="575"/>
        <v>0.99999908068524235</v>
      </c>
      <c r="FY184" s="19">
        <f t="shared" si="575"/>
        <v>0.99982457972434946</v>
      </c>
      <c r="FZ184" s="19">
        <f t="shared" si="575"/>
        <v>1.0000029326318289</v>
      </c>
      <c r="GA184" s="19">
        <f t="shared" si="575"/>
        <v>1.0001066252990376</v>
      </c>
      <c r="GB184" s="19">
        <f t="shared" si="575"/>
        <v>1.000001404773333</v>
      </c>
      <c r="GC184" s="19">
        <f t="shared" si="575"/>
        <v>0.99999926194149236</v>
      </c>
      <c r="GD184" s="19">
        <f t="shared" si="575"/>
        <v>0.99991033320572653</v>
      </c>
      <c r="GE184" s="19">
        <f t="shared" si="575"/>
        <v>1.0000073502511171</v>
      </c>
      <c r="GF184" s="19">
        <f t="shared" si="575"/>
        <v>1.0000153610114144</v>
      </c>
      <c r="GG184" s="19">
        <f t="shared" si="575"/>
        <v>0.99999861752282782</v>
      </c>
      <c r="GH184" s="19">
        <f t="shared" si="575"/>
        <v>0.99999651907562326</v>
      </c>
      <c r="GI184" s="19">
        <f t="shared" si="575"/>
        <v>0.99998412788421365</v>
      </c>
      <c r="GJ184" s="19">
        <f t="shared" si="575"/>
        <v>1.0000359121822884</v>
      </c>
      <c r="GK184" s="19">
        <f t="shared" si="575"/>
        <v>1.0000630620468649</v>
      </c>
      <c r="GL184" s="19">
        <f t="shared" si="575"/>
        <v>1.0000385638886873</v>
      </c>
      <c r="GM184" s="19">
        <f t="shared" si="575"/>
        <v>0.99999549929419684</v>
      </c>
      <c r="GN184" s="19">
        <f t="shared" si="575"/>
        <v>0.99999648133999297</v>
      </c>
      <c r="GO184" s="19">
        <f t="shared" si="575"/>
        <v>0.99999904941969464</v>
      </c>
      <c r="GP184" s="19">
        <f t="shared" si="575"/>
        <v>0.99999935471674151</v>
      </c>
      <c r="GQ184" s="19">
        <f t="shared" si="575"/>
        <v>0.99999243569102658</v>
      </c>
      <c r="GR184" s="19">
        <f t="shared" si="575"/>
        <v>0.99999523623042297</v>
      </c>
      <c r="GS184" s="8"/>
    </row>
    <row r="185" spans="1:201" x14ac:dyDescent="0.25">
      <c r="A185" s="115">
        <f>$A$37</f>
        <v>20123</v>
      </c>
      <c r="B185" s="19">
        <f t="shared" ref="B185:Q222" si="576">IFERROR(C137/B137,"")</f>
        <v>16.09674591295024</v>
      </c>
      <c r="C185" s="19">
        <f t="shared" si="576"/>
        <v>2.8484523453094734</v>
      </c>
      <c r="D185" s="19">
        <f t="shared" si="576"/>
        <v>1.8661117808908789</v>
      </c>
      <c r="E185" s="19">
        <f t="shared" si="576"/>
        <v>1.4401286225419097</v>
      </c>
      <c r="F185" s="19">
        <f t="shared" si="576"/>
        <v>1.2276898554115219</v>
      </c>
      <c r="G185" s="19">
        <f t="shared" si="576"/>
        <v>1.1408737439175185</v>
      </c>
      <c r="H185" s="19">
        <f t="shared" si="576"/>
        <v>1.1314004109443065</v>
      </c>
      <c r="I185" s="19">
        <f t="shared" si="576"/>
        <v>1.148447053855177</v>
      </c>
      <c r="J185" s="19">
        <f t="shared" si="576"/>
        <v>1.0728513644446298</v>
      </c>
      <c r="K185" s="19">
        <f t="shared" si="576"/>
        <v>1.0576040496258012</v>
      </c>
      <c r="L185" s="19">
        <f t="shared" si="576"/>
        <v>1.0509215624814803</v>
      </c>
      <c r="M185" s="19">
        <f t="shared" si="576"/>
        <v>1.048303785747323</v>
      </c>
      <c r="N185" s="19">
        <f t="shared" si="576"/>
        <v>1.0393274499051295</v>
      </c>
      <c r="O185" s="19">
        <f t="shared" si="576"/>
        <v>1.038354312584483</v>
      </c>
      <c r="P185" s="19">
        <f t="shared" si="576"/>
        <v>1.0278264683468739</v>
      </c>
      <c r="Q185" s="19">
        <f t="shared" si="576"/>
        <v>1.0250665477691163</v>
      </c>
      <c r="R185" s="19">
        <f t="shared" si="571"/>
        <v>1.0090911165525231</v>
      </c>
      <c r="S185" s="19">
        <f t="shared" si="571"/>
        <v>1.0087597655198233</v>
      </c>
      <c r="T185" s="19">
        <f t="shared" si="571"/>
        <v>1.0037222918722288</v>
      </c>
      <c r="U185" s="19">
        <f t="shared" si="571"/>
        <v>1.0004389605798694</v>
      </c>
      <c r="V185" s="19">
        <f t="shared" si="571"/>
        <v>1.0019568631957818</v>
      </c>
      <c r="W185" s="19">
        <f t="shared" si="571"/>
        <v>1.001580642779025</v>
      </c>
      <c r="X185" s="19">
        <f t="shared" si="571"/>
        <v>1.0039797396364085</v>
      </c>
      <c r="Y185" s="19">
        <f t="shared" si="571"/>
        <v>1.0002300003256372</v>
      </c>
      <c r="Z185" s="19">
        <f t="shared" si="571"/>
        <v>1.0002012040079453</v>
      </c>
      <c r="AA185" s="19">
        <f t="shared" si="571"/>
        <v>1.0007663372687094</v>
      </c>
      <c r="AB185" s="19">
        <f t="shared" si="571"/>
        <v>1.0012365721070844</v>
      </c>
      <c r="AC185" s="19">
        <f t="shared" si="571"/>
        <v>1</v>
      </c>
      <c r="AD185" s="19">
        <f t="shared" si="571"/>
        <v>1.000016176002007</v>
      </c>
      <c r="AE185" s="19">
        <f t="shared" si="571"/>
        <v>1.0000477995211345</v>
      </c>
      <c r="AF185" s="19">
        <f t="shared" si="571"/>
        <v>1</v>
      </c>
      <c r="AG185" s="19">
        <f t="shared" si="571"/>
        <v>1</v>
      </c>
      <c r="AH185" s="19">
        <f t="shared" si="571"/>
        <v>1</v>
      </c>
      <c r="AI185" s="19">
        <f t="shared" si="571"/>
        <v>1.0000544888495524</v>
      </c>
      <c r="AJ185" s="19">
        <f t="shared" si="571"/>
        <v>1</v>
      </c>
      <c r="AK185" s="19">
        <f t="shared" si="571"/>
        <v>0.99988244470505971</v>
      </c>
      <c r="AL185" s="19">
        <f t="shared" si="571"/>
        <v>1</v>
      </c>
      <c r="AM185" s="19">
        <f t="shared" si="571"/>
        <v>1</v>
      </c>
      <c r="AN185" s="8"/>
      <c r="AO185" s="8"/>
      <c r="AP185" s="19">
        <f t="shared" ref="AP185:BE200" si="577">IFERROR(AQ137/AP137,"")</f>
        <v>1.8968825114012939</v>
      </c>
      <c r="AQ185" s="19">
        <f t="shared" si="577"/>
        <v>1.091535155704646</v>
      </c>
      <c r="AR185" s="19">
        <f t="shared" si="577"/>
        <v>1.034238908884324</v>
      </c>
      <c r="AS185" s="19">
        <f t="shared" si="577"/>
        <v>1.0144179477266508</v>
      </c>
      <c r="AT185" s="19">
        <f t="shared" si="577"/>
        <v>1.0093999386602621</v>
      </c>
      <c r="AU185" s="19">
        <f t="shared" si="577"/>
        <v>1.0052977045857221</v>
      </c>
      <c r="AV185" s="19">
        <f t="shared" si="577"/>
        <v>1.0032888182258752</v>
      </c>
      <c r="AW185" s="19">
        <f t="shared" si="577"/>
        <v>1.0035317287974581</v>
      </c>
      <c r="AX185" s="19">
        <f t="shared" si="577"/>
        <v>1.0019894418343596</v>
      </c>
      <c r="AY185" s="19">
        <f t="shared" si="577"/>
        <v>1.0015382679866478</v>
      </c>
      <c r="AZ185" s="19">
        <f t="shared" si="577"/>
        <v>1.0011511907641317</v>
      </c>
      <c r="BA185" s="19">
        <f t="shared" si="577"/>
        <v>1.0007406636206477</v>
      </c>
      <c r="BB185" s="19">
        <f t="shared" si="577"/>
        <v>1.0003086470870775</v>
      </c>
      <c r="BC185" s="19">
        <f t="shared" si="577"/>
        <v>1.0000836290071276</v>
      </c>
      <c r="BD185" s="19">
        <f t="shared" si="577"/>
        <v>0.99999388976041159</v>
      </c>
      <c r="BE185" s="19">
        <f t="shared" si="577"/>
        <v>1.0006679023102409</v>
      </c>
      <c r="BF185" s="19">
        <f t="shared" si="572"/>
        <v>1.0000538209375678</v>
      </c>
      <c r="BG185" s="19">
        <f t="shared" si="572"/>
        <v>1.0003872392507767</v>
      </c>
      <c r="BH185" s="19">
        <f t="shared" si="572"/>
        <v>1.0002138528791262</v>
      </c>
      <c r="BI185" s="19">
        <f t="shared" si="572"/>
        <v>0.99999890292261684</v>
      </c>
      <c r="BJ185" s="19">
        <f t="shared" si="572"/>
        <v>1</v>
      </c>
      <c r="BK185" s="19">
        <f t="shared" si="572"/>
        <v>1.0000123524407813</v>
      </c>
      <c r="BL185" s="19">
        <f t="shared" si="572"/>
        <v>1.0000189435392501</v>
      </c>
      <c r="BM185" s="19">
        <f t="shared" si="572"/>
        <v>1</v>
      </c>
      <c r="BN185" s="19">
        <f t="shared" si="572"/>
        <v>0.9999703704781383</v>
      </c>
      <c r="BO185" s="19">
        <f t="shared" si="572"/>
        <v>1</v>
      </c>
      <c r="BP185" s="19">
        <f t="shared" si="572"/>
        <v>1</v>
      </c>
      <c r="BQ185" s="19">
        <f t="shared" si="572"/>
        <v>0.99999919570711659</v>
      </c>
      <c r="BR185" s="19">
        <f t="shared" si="572"/>
        <v>1</v>
      </c>
      <c r="BS185" s="19">
        <f t="shared" si="572"/>
        <v>1</v>
      </c>
      <c r="BT185" s="19">
        <f t="shared" si="572"/>
        <v>0.9999765666379693</v>
      </c>
      <c r="BU185" s="19">
        <f t="shared" si="572"/>
        <v>1</v>
      </c>
      <c r="BV185" s="19">
        <f t="shared" si="572"/>
        <v>1</v>
      </c>
      <c r="BW185" s="19">
        <f t="shared" si="572"/>
        <v>0.99997509551143027</v>
      </c>
      <c r="BX185" s="19">
        <f t="shared" si="572"/>
        <v>0.99999997201673163</v>
      </c>
      <c r="BY185" s="19">
        <f t="shared" si="572"/>
        <v>1</v>
      </c>
      <c r="BZ185" s="19">
        <f t="shared" si="572"/>
        <v>1</v>
      </c>
      <c r="CA185" s="19">
        <f t="shared" si="572"/>
        <v>1</v>
      </c>
      <c r="CB185" s="8"/>
      <c r="CC185" s="8"/>
      <c r="CD185" s="19">
        <f t="shared" ref="CD185:CS200" si="578">IFERROR(CE137/CD137,"")</f>
        <v>4.0589091266278032</v>
      </c>
      <c r="CE185" s="19">
        <f t="shared" si="578"/>
        <v>1.4336209618356601</v>
      </c>
      <c r="CF185" s="19">
        <f t="shared" si="578"/>
        <v>1.1222118323151511</v>
      </c>
      <c r="CG185" s="19">
        <f t="shared" si="578"/>
        <v>1.0608218617630429</v>
      </c>
      <c r="CH185" s="19">
        <f t="shared" si="578"/>
        <v>1.0183422634836392</v>
      </c>
      <c r="CI185" s="19">
        <f t="shared" si="578"/>
        <v>1.0153153858695791</v>
      </c>
      <c r="CJ185" s="19">
        <f t="shared" si="578"/>
        <v>1.0139768571926702</v>
      </c>
      <c r="CK185" s="19">
        <f t="shared" si="578"/>
        <v>1.0104179367871498</v>
      </c>
      <c r="CL185" s="19">
        <f t="shared" si="578"/>
        <v>1.0096766945490681</v>
      </c>
      <c r="CM185" s="19">
        <f t="shared" si="578"/>
        <v>1.0009863424735008</v>
      </c>
      <c r="CN185" s="19">
        <f t="shared" si="578"/>
        <v>0.9989932524903099</v>
      </c>
      <c r="CO185" s="19">
        <f t="shared" si="578"/>
        <v>0.99936770733327285</v>
      </c>
      <c r="CP185" s="19">
        <f t="shared" si="578"/>
        <v>1.0000300920844782</v>
      </c>
      <c r="CQ185" s="19">
        <f t="shared" si="578"/>
        <v>0.99984714065634139</v>
      </c>
      <c r="CR185" s="19">
        <f t="shared" si="578"/>
        <v>0.99855425767215955</v>
      </c>
      <c r="CS185" s="19">
        <f t="shared" si="578"/>
        <v>1.0005754548404979</v>
      </c>
      <c r="CT185" s="19">
        <f t="shared" si="573"/>
        <v>1.0006930218599654</v>
      </c>
      <c r="CU185" s="19">
        <f t="shared" si="573"/>
        <v>0.99968824414256297</v>
      </c>
      <c r="CV185" s="19">
        <f t="shared" si="573"/>
        <v>1.0004994612163083</v>
      </c>
      <c r="CW185" s="19">
        <f t="shared" si="573"/>
        <v>0.99991850402476989</v>
      </c>
      <c r="CX185" s="19">
        <f t="shared" si="573"/>
        <v>1.0000644779035524</v>
      </c>
      <c r="CY185" s="19">
        <f t="shared" si="573"/>
        <v>1</v>
      </c>
      <c r="CZ185" s="19">
        <f t="shared" si="573"/>
        <v>0.99999018725498923</v>
      </c>
      <c r="DA185" s="19">
        <f t="shared" si="573"/>
        <v>0.99997612505782463</v>
      </c>
      <c r="DB185" s="19">
        <f t="shared" si="573"/>
        <v>0.9999991021131357</v>
      </c>
      <c r="DC185" s="19">
        <f t="shared" si="573"/>
        <v>0.99998088645501326</v>
      </c>
      <c r="DD185" s="19">
        <f t="shared" si="573"/>
        <v>0.99995663310701721</v>
      </c>
      <c r="DE185" s="19">
        <f t="shared" si="573"/>
        <v>0.99995838571922457</v>
      </c>
      <c r="DF185" s="19">
        <f t="shared" si="573"/>
        <v>1</v>
      </c>
      <c r="DG185" s="19">
        <f t="shared" si="573"/>
        <v>1</v>
      </c>
      <c r="DH185" s="19">
        <f t="shared" si="573"/>
        <v>1</v>
      </c>
      <c r="DI185" s="19">
        <f t="shared" si="573"/>
        <v>1</v>
      </c>
      <c r="DJ185" s="19">
        <f t="shared" si="573"/>
        <v>1</v>
      </c>
      <c r="DK185" s="19">
        <f t="shared" si="573"/>
        <v>1</v>
      </c>
      <c r="DL185" s="19">
        <f t="shared" si="573"/>
        <v>0.99989526673980544</v>
      </c>
      <c r="DM185" s="19">
        <f t="shared" si="573"/>
        <v>1</v>
      </c>
      <c r="DN185" s="19">
        <f t="shared" si="573"/>
        <v>0.99995445930718851</v>
      </c>
      <c r="DO185" s="19">
        <f t="shared" si="573"/>
        <v>1</v>
      </c>
      <c r="DP185" s="8"/>
      <c r="DQ185" s="8"/>
      <c r="DR185" s="19">
        <f t="shared" ref="DR185:EG200" si="579">IFERROR(DS137/DR137,"")</f>
        <v>3.1352280888477804</v>
      </c>
      <c r="DS185" s="19">
        <f t="shared" si="579"/>
        <v>1.9416052741542635</v>
      </c>
      <c r="DT185" s="19">
        <f t="shared" si="579"/>
        <v>1.5023234266353183</v>
      </c>
      <c r="DU185" s="19">
        <f t="shared" si="579"/>
        <v>1.2549477072663417</v>
      </c>
      <c r="DV185" s="19">
        <f t="shared" si="579"/>
        <v>1.1665040564529559</v>
      </c>
      <c r="DW185" s="19">
        <f t="shared" si="579"/>
        <v>1.1177744607740037</v>
      </c>
      <c r="DX185" s="19">
        <f t="shared" si="579"/>
        <v>1.1323940830109036</v>
      </c>
      <c r="DY185" s="19">
        <f t="shared" si="579"/>
        <v>1.0789529454918754</v>
      </c>
      <c r="DZ185" s="19">
        <f t="shared" si="579"/>
        <v>1.0981233604983429</v>
      </c>
      <c r="EA185" s="19">
        <f t="shared" si="579"/>
        <v>1.0654618497760973</v>
      </c>
      <c r="EB185" s="19">
        <f t="shared" si="579"/>
        <v>1.0688640038334711</v>
      </c>
      <c r="EC185" s="19">
        <f t="shared" si="579"/>
        <v>1.0347392756292186</v>
      </c>
      <c r="ED185" s="19">
        <f t="shared" si="579"/>
        <v>1.0350074621746119</v>
      </c>
      <c r="EE185" s="19">
        <f t="shared" si="579"/>
        <v>1.0289919325564665</v>
      </c>
      <c r="EF185" s="19">
        <f t="shared" si="579"/>
        <v>1.0235168741505125</v>
      </c>
      <c r="EG185" s="19">
        <f t="shared" si="579"/>
        <v>1.0057489897834844</v>
      </c>
      <c r="EH185" s="19">
        <f t="shared" si="574"/>
        <v>1.0065409633538343</v>
      </c>
      <c r="EI185" s="19">
        <f t="shared" si="574"/>
        <v>1.0060010046842234</v>
      </c>
      <c r="EJ185" s="19">
        <f t="shared" si="574"/>
        <v>1.0066818388451881</v>
      </c>
      <c r="EK185" s="19">
        <f t="shared" si="574"/>
        <v>1.0076979686288963</v>
      </c>
      <c r="EL185" s="19">
        <f t="shared" si="574"/>
        <v>1.0104444358145042</v>
      </c>
      <c r="EM185" s="19">
        <f t="shared" si="574"/>
        <v>1.0003297689107491</v>
      </c>
      <c r="EN185" s="19">
        <f t="shared" si="574"/>
        <v>1.0028049786454833</v>
      </c>
      <c r="EO185" s="19">
        <f t="shared" si="574"/>
        <v>1.0034547229260444</v>
      </c>
      <c r="EP185" s="19">
        <f t="shared" si="574"/>
        <v>1.0007848345104626</v>
      </c>
      <c r="EQ185" s="19">
        <f t="shared" si="574"/>
        <v>1.001359450233182</v>
      </c>
      <c r="ER185" s="19">
        <f t="shared" si="574"/>
        <v>0.99935215488085216</v>
      </c>
      <c r="ES185" s="19">
        <f t="shared" si="574"/>
        <v>1.0017625129011658</v>
      </c>
      <c r="ET185" s="19">
        <f t="shared" si="574"/>
        <v>0.99993979136834243</v>
      </c>
      <c r="EU185" s="19">
        <f t="shared" si="574"/>
        <v>1.0023638967237829</v>
      </c>
      <c r="EV185" s="19">
        <f t="shared" si="574"/>
        <v>1.0007649579270714</v>
      </c>
      <c r="EW185" s="19">
        <f t="shared" si="574"/>
        <v>0.99990617271079241</v>
      </c>
      <c r="EX185" s="19">
        <f t="shared" si="574"/>
        <v>1.0001186124735368</v>
      </c>
      <c r="EY185" s="19">
        <f t="shared" si="574"/>
        <v>1.0072096763665763</v>
      </c>
      <c r="EZ185" s="19">
        <f t="shared" si="574"/>
        <v>0.99970161526186796</v>
      </c>
      <c r="FA185" s="19">
        <f t="shared" si="574"/>
        <v>1.0056175698023457</v>
      </c>
      <c r="FB185" s="19">
        <f t="shared" si="574"/>
        <v>0.99946339213464064</v>
      </c>
      <c r="FC185" s="19">
        <f t="shared" si="574"/>
        <v>0.99979636484723455</v>
      </c>
      <c r="FD185" s="8"/>
      <c r="FE185" s="8"/>
      <c r="FF185" s="19">
        <f t="shared" ref="FF185:FU200" si="580">IFERROR(FG137/FF137,"")</f>
        <v>1.4874593585894051</v>
      </c>
      <c r="FG185" s="19">
        <f t="shared" si="580"/>
        <v>1.0178506515947345</v>
      </c>
      <c r="FH185" s="19">
        <f t="shared" si="580"/>
        <v>1.0088030418630649</v>
      </c>
      <c r="FI185" s="19">
        <f t="shared" si="580"/>
        <v>1.0027798605410239</v>
      </c>
      <c r="FJ185" s="19">
        <f t="shared" si="580"/>
        <v>1.0006558873134792</v>
      </c>
      <c r="FK185" s="19">
        <f t="shared" si="580"/>
        <v>1.0001097225537388</v>
      </c>
      <c r="FL185" s="19">
        <f t="shared" si="580"/>
        <v>0.99989270911122996</v>
      </c>
      <c r="FM185" s="19">
        <f t="shared" si="580"/>
        <v>1.0001692455333413</v>
      </c>
      <c r="FN185" s="19">
        <f t="shared" si="580"/>
        <v>1.000274165486924</v>
      </c>
      <c r="FO185" s="19">
        <f t="shared" si="580"/>
        <v>1.0003019706476142</v>
      </c>
      <c r="FP185" s="19">
        <f t="shared" si="580"/>
        <v>0.99999981086841394</v>
      </c>
      <c r="FQ185" s="19">
        <f t="shared" si="580"/>
        <v>1.0003583325807071</v>
      </c>
      <c r="FR185" s="19">
        <f t="shared" si="580"/>
        <v>0.99995172699103907</v>
      </c>
      <c r="FS185" s="19">
        <f t="shared" si="580"/>
        <v>0.99996892892699885</v>
      </c>
      <c r="FT185" s="19">
        <f t="shared" si="580"/>
        <v>0.99994655355141004</v>
      </c>
      <c r="FU185" s="19">
        <f t="shared" si="580"/>
        <v>0.99950342135355374</v>
      </c>
      <c r="FV185" s="19">
        <f t="shared" si="575"/>
        <v>1.0000940865927084</v>
      </c>
      <c r="FW185" s="19">
        <f t="shared" si="575"/>
        <v>1.0000005449975908</v>
      </c>
      <c r="FX185" s="19">
        <f t="shared" si="575"/>
        <v>1.0000895923668454</v>
      </c>
      <c r="FY185" s="19">
        <f t="shared" si="575"/>
        <v>1.0000935323478262</v>
      </c>
      <c r="FZ185" s="19">
        <f t="shared" si="575"/>
        <v>1.0000812514710669</v>
      </c>
      <c r="GA185" s="19">
        <f t="shared" si="575"/>
        <v>1.0000185158296475</v>
      </c>
      <c r="GB185" s="19">
        <f t="shared" si="575"/>
        <v>1</v>
      </c>
      <c r="GC185" s="19">
        <f t="shared" si="575"/>
        <v>1.0000084189052871</v>
      </c>
      <c r="GD185" s="19">
        <f t="shared" si="575"/>
        <v>1.0001131533756709</v>
      </c>
      <c r="GE185" s="19">
        <f t="shared" si="575"/>
        <v>1.0000071419932479</v>
      </c>
      <c r="GF185" s="19">
        <f t="shared" si="575"/>
        <v>1.0000161401056282</v>
      </c>
      <c r="GG185" s="19">
        <f t="shared" si="575"/>
        <v>1.000017191281404</v>
      </c>
      <c r="GH185" s="19">
        <f t="shared" si="575"/>
        <v>1.0000156687012038</v>
      </c>
      <c r="GI185" s="19">
        <f t="shared" si="575"/>
        <v>1</v>
      </c>
      <c r="GJ185" s="19">
        <f t="shared" si="575"/>
        <v>1</v>
      </c>
      <c r="GK185" s="19">
        <f t="shared" si="575"/>
        <v>1</v>
      </c>
      <c r="GL185" s="19">
        <f t="shared" si="575"/>
        <v>1.0000113354965592</v>
      </c>
      <c r="GM185" s="19">
        <f t="shared" si="575"/>
        <v>1</v>
      </c>
      <c r="GN185" s="19">
        <f t="shared" si="575"/>
        <v>1</v>
      </c>
      <c r="GO185" s="19">
        <f t="shared" si="575"/>
        <v>1</v>
      </c>
      <c r="GP185" s="19">
        <f t="shared" si="575"/>
        <v>1</v>
      </c>
      <c r="GQ185" s="19">
        <f t="shared" si="575"/>
        <v>1</v>
      </c>
      <c r="GR185" s="8"/>
      <c r="GS185" s="8"/>
    </row>
    <row r="186" spans="1:201" x14ac:dyDescent="0.25">
      <c r="A186" s="115">
        <f>$A$38</f>
        <v>20124</v>
      </c>
      <c r="B186" s="19">
        <f t="shared" si="576"/>
        <v>10.41952230463715</v>
      </c>
      <c r="C186" s="19">
        <f t="shared" si="576"/>
        <v>3.4928067869394801</v>
      </c>
      <c r="D186" s="19">
        <f t="shared" si="576"/>
        <v>1.8978119947770458</v>
      </c>
      <c r="E186" s="19">
        <f t="shared" si="576"/>
        <v>1.3121916168281764</v>
      </c>
      <c r="F186" s="19">
        <f t="shared" si="576"/>
        <v>1.2694516834982423</v>
      </c>
      <c r="G186" s="19">
        <f t="shared" si="576"/>
        <v>1.1622441215005928</v>
      </c>
      <c r="H186" s="19">
        <f t="shared" si="576"/>
        <v>1.1424345624278522</v>
      </c>
      <c r="I186" s="19">
        <f t="shared" si="576"/>
        <v>1.1175298791280908</v>
      </c>
      <c r="J186" s="19">
        <f t="shared" si="576"/>
        <v>1.0696615375518506</v>
      </c>
      <c r="K186" s="19">
        <f t="shared" si="576"/>
        <v>1.0692637254816892</v>
      </c>
      <c r="L186" s="19">
        <f t="shared" si="576"/>
        <v>1.0618885938092995</v>
      </c>
      <c r="M186" s="19">
        <f t="shared" si="576"/>
        <v>1.0652126607298169</v>
      </c>
      <c r="N186" s="19">
        <f t="shared" si="576"/>
        <v>1.043788265726447</v>
      </c>
      <c r="O186" s="19">
        <f t="shared" si="576"/>
        <v>1.0292262848722309</v>
      </c>
      <c r="P186" s="19">
        <f t="shared" si="576"/>
        <v>1.0308097919965624</v>
      </c>
      <c r="Q186" s="19">
        <f t="shared" si="576"/>
        <v>1.0128054383942744</v>
      </c>
      <c r="R186" s="19">
        <f t="shared" si="571"/>
        <v>1.007955443722184</v>
      </c>
      <c r="S186" s="19">
        <f t="shared" si="571"/>
        <v>1.0027017667263296</v>
      </c>
      <c r="T186" s="19">
        <f t="shared" si="571"/>
        <v>1.0051615605884148</v>
      </c>
      <c r="U186" s="19">
        <f t="shared" si="571"/>
        <v>1.0127126556210428</v>
      </c>
      <c r="V186" s="19">
        <f t="shared" si="571"/>
        <v>1.002511180354724</v>
      </c>
      <c r="W186" s="19">
        <f t="shared" si="571"/>
        <v>1.0017677244195704</v>
      </c>
      <c r="X186" s="19">
        <f t="shared" si="571"/>
        <v>1.0006926382780927</v>
      </c>
      <c r="Y186" s="19">
        <f t="shared" si="571"/>
        <v>1.001565655988367</v>
      </c>
      <c r="Z186" s="19">
        <f t="shared" si="571"/>
        <v>1.0022549019454527</v>
      </c>
      <c r="AA186" s="19">
        <f t="shared" si="571"/>
        <v>1.0004722536682986</v>
      </c>
      <c r="AB186" s="19">
        <f t="shared" si="571"/>
        <v>1.0025834510416094</v>
      </c>
      <c r="AC186" s="19">
        <f t="shared" si="571"/>
        <v>0.99999355603610873</v>
      </c>
      <c r="AD186" s="19">
        <f t="shared" si="571"/>
        <v>1</v>
      </c>
      <c r="AE186" s="19">
        <f t="shared" si="571"/>
        <v>1</v>
      </c>
      <c r="AF186" s="19">
        <f t="shared" si="571"/>
        <v>1</v>
      </c>
      <c r="AG186" s="19">
        <f t="shared" si="571"/>
        <v>1.0001965642767219</v>
      </c>
      <c r="AH186" s="19">
        <f t="shared" si="571"/>
        <v>1.0001492105940877</v>
      </c>
      <c r="AI186" s="19">
        <f t="shared" si="571"/>
        <v>1</v>
      </c>
      <c r="AJ186" s="19">
        <f t="shared" si="571"/>
        <v>1.000034402936379</v>
      </c>
      <c r="AK186" s="19">
        <f t="shared" si="571"/>
        <v>1</v>
      </c>
      <c r="AL186" s="19">
        <f t="shared" si="571"/>
        <v>1.0005969599426432</v>
      </c>
      <c r="AM186" s="8"/>
      <c r="AN186" s="8"/>
      <c r="AO186" s="8"/>
      <c r="AP186" s="19">
        <f t="shared" si="577"/>
        <v>1.8958507406396679</v>
      </c>
      <c r="AQ186" s="19">
        <f t="shared" si="577"/>
        <v>1.1012065316318156</v>
      </c>
      <c r="AR186" s="19">
        <f t="shared" si="577"/>
        <v>1.0376075088190408</v>
      </c>
      <c r="AS186" s="19">
        <f t="shared" si="577"/>
        <v>1.0152608200760092</v>
      </c>
      <c r="AT186" s="19">
        <f t="shared" si="577"/>
        <v>1.0088186227308025</v>
      </c>
      <c r="AU186" s="19">
        <f t="shared" si="577"/>
        <v>1.0036529377560386</v>
      </c>
      <c r="AV186" s="19">
        <f t="shared" si="577"/>
        <v>1.0042486036491787</v>
      </c>
      <c r="AW186" s="19">
        <f t="shared" si="577"/>
        <v>1.0029262099972893</v>
      </c>
      <c r="AX186" s="19">
        <f t="shared" si="577"/>
        <v>1.0011877002996157</v>
      </c>
      <c r="AY186" s="19">
        <f t="shared" si="577"/>
        <v>1.0011767129928693</v>
      </c>
      <c r="AZ186" s="19">
        <f t="shared" si="577"/>
        <v>1.0003448734464389</v>
      </c>
      <c r="BA186" s="19">
        <f t="shared" si="577"/>
        <v>1.00127044755509</v>
      </c>
      <c r="BB186" s="19">
        <f t="shared" si="577"/>
        <v>1.00036165720776</v>
      </c>
      <c r="BC186" s="19">
        <f t="shared" si="577"/>
        <v>1.0017609932342768</v>
      </c>
      <c r="BD186" s="19">
        <f t="shared" si="577"/>
        <v>1.0001038525951909</v>
      </c>
      <c r="BE186" s="19">
        <f t="shared" si="577"/>
        <v>1.0000662016970221</v>
      </c>
      <c r="BF186" s="19">
        <f t="shared" si="572"/>
        <v>1.0000088933048494</v>
      </c>
      <c r="BG186" s="19">
        <f t="shared" si="572"/>
        <v>0.99999960958738909</v>
      </c>
      <c r="BH186" s="19">
        <f t="shared" si="572"/>
        <v>0.99999216017377113</v>
      </c>
      <c r="BI186" s="19">
        <f t="shared" si="572"/>
        <v>1</v>
      </c>
      <c r="BJ186" s="19">
        <f t="shared" si="572"/>
        <v>0.99994255160101941</v>
      </c>
      <c r="BK186" s="19">
        <f t="shared" si="572"/>
        <v>1.0000579164010555</v>
      </c>
      <c r="BL186" s="19">
        <f t="shared" si="572"/>
        <v>0.99999733201155372</v>
      </c>
      <c r="BM186" s="19">
        <f t="shared" si="572"/>
        <v>0.99999866600221776</v>
      </c>
      <c r="BN186" s="19">
        <f t="shared" si="572"/>
        <v>1.0000245629339308</v>
      </c>
      <c r="BO186" s="19">
        <f t="shared" si="572"/>
        <v>1</v>
      </c>
      <c r="BP186" s="19">
        <f t="shared" si="572"/>
        <v>1.0000172672219272</v>
      </c>
      <c r="BQ186" s="19">
        <f t="shared" si="572"/>
        <v>0.99999911070415859</v>
      </c>
      <c r="BR186" s="19">
        <f t="shared" si="572"/>
        <v>1</v>
      </c>
      <c r="BS186" s="19">
        <f t="shared" si="572"/>
        <v>0.99999955535168383</v>
      </c>
      <c r="BT186" s="19">
        <f t="shared" si="572"/>
        <v>1</v>
      </c>
      <c r="BU186" s="19">
        <f t="shared" si="572"/>
        <v>1</v>
      </c>
      <c r="BV186" s="19">
        <f t="shared" si="572"/>
        <v>0.99999835480049881</v>
      </c>
      <c r="BW186" s="19">
        <f t="shared" si="572"/>
        <v>0.99999622048141423</v>
      </c>
      <c r="BX186" s="19">
        <f t="shared" si="572"/>
        <v>1</v>
      </c>
      <c r="BY186" s="19">
        <f t="shared" si="572"/>
        <v>0.99999955534907403</v>
      </c>
      <c r="BZ186" s="19">
        <f t="shared" si="572"/>
        <v>0.99999911069775271</v>
      </c>
      <c r="CA186" s="8"/>
      <c r="CB186" s="8"/>
      <c r="CC186" s="8"/>
      <c r="CD186" s="19">
        <f t="shared" si="578"/>
        <v>3.5987468087042669</v>
      </c>
      <c r="CE186" s="19">
        <f t="shared" si="578"/>
        <v>1.3820876851464301</v>
      </c>
      <c r="CF186" s="19">
        <f t="shared" si="578"/>
        <v>1.1131951905787221</v>
      </c>
      <c r="CG186" s="19">
        <f t="shared" si="578"/>
        <v>1.0543600130595099</v>
      </c>
      <c r="CH186" s="19">
        <f t="shared" si="578"/>
        <v>1.0098720497984333</v>
      </c>
      <c r="CI186" s="19">
        <f t="shared" si="578"/>
        <v>1.0145349743799241</v>
      </c>
      <c r="CJ186" s="19">
        <f t="shared" si="578"/>
        <v>1.0105095413645566</v>
      </c>
      <c r="CK186" s="19">
        <f t="shared" si="578"/>
        <v>0.99933977215120517</v>
      </c>
      <c r="CL186" s="19">
        <f t="shared" si="578"/>
        <v>1.0012307249928294</v>
      </c>
      <c r="CM186" s="19">
        <f t="shared" si="578"/>
        <v>0.99925973501169285</v>
      </c>
      <c r="CN186" s="19">
        <f t="shared" si="578"/>
        <v>1.0012792759480638</v>
      </c>
      <c r="CO186" s="19">
        <f t="shared" si="578"/>
        <v>0.99955944034229049</v>
      </c>
      <c r="CP186" s="19">
        <f t="shared" si="578"/>
        <v>0.99725193946518265</v>
      </c>
      <c r="CQ186" s="19">
        <f t="shared" si="578"/>
        <v>1.0001976942326869</v>
      </c>
      <c r="CR186" s="19">
        <f t="shared" si="578"/>
        <v>1.0005397988190077</v>
      </c>
      <c r="CS186" s="19">
        <f t="shared" si="578"/>
        <v>0.99892513628298396</v>
      </c>
      <c r="CT186" s="19">
        <f t="shared" si="573"/>
        <v>1.0001453091508317</v>
      </c>
      <c r="CU186" s="19">
        <f t="shared" si="573"/>
        <v>1.0001280196636115</v>
      </c>
      <c r="CV186" s="19">
        <f t="shared" si="573"/>
        <v>1.0000685560326279</v>
      </c>
      <c r="CW186" s="19">
        <f t="shared" si="573"/>
        <v>0.99995022795100119</v>
      </c>
      <c r="CX186" s="19">
        <f t="shared" si="573"/>
        <v>0.99957335015680115</v>
      </c>
      <c r="CY186" s="19">
        <f t="shared" si="573"/>
        <v>0.99977647620802657</v>
      </c>
      <c r="CZ186" s="19">
        <f t="shared" si="573"/>
        <v>0.99973422213561458</v>
      </c>
      <c r="DA186" s="19">
        <f t="shared" si="573"/>
        <v>0.9999809849079222</v>
      </c>
      <c r="DB186" s="19">
        <f t="shared" si="573"/>
        <v>0.99999510253816748</v>
      </c>
      <c r="DC186" s="19">
        <f t="shared" si="573"/>
        <v>1.0000333010896774</v>
      </c>
      <c r="DD186" s="19">
        <f t="shared" si="573"/>
        <v>0.99997781210498704</v>
      </c>
      <c r="DE186" s="19">
        <f t="shared" si="573"/>
        <v>0.99998533189066052</v>
      </c>
      <c r="DF186" s="19">
        <f t="shared" si="573"/>
        <v>0.9999902055981652</v>
      </c>
      <c r="DG186" s="19">
        <f t="shared" si="573"/>
        <v>1</v>
      </c>
      <c r="DH186" s="19">
        <f t="shared" si="573"/>
        <v>1</v>
      </c>
      <c r="DI186" s="19">
        <f t="shared" si="573"/>
        <v>1.0000148740443882</v>
      </c>
      <c r="DJ186" s="19">
        <f t="shared" si="573"/>
        <v>1.0001450663320304</v>
      </c>
      <c r="DK186" s="19">
        <f t="shared" si="573"/>
        <v>1</v>
      </c>
      <c r="DL186" s="19">
        <f t="shared" si="573"/>
        <v>1</v>
      </c>
      <c r="DM186" s="19">
        <f t="shared" si="573"/>
        <v>0.99956775442967227</v>
      </c>
      <c r="DN186" s="19">
        <f t="shared" si="573"/>
        <v>1</v>
      </c>
      <c r="DO186" s="8"/>
      <c r="DP186" s="8"/>
      <c r="DQ186" s="8"/>
      <c r="DR186" s="19">
        <f t="shared" si="579"/>
        <v>3.5617639159194501</v>
      </c>
      <c r="DS186" s="19">
        <f t="shared" si="579"/>
        <v>1.9636296946838852</v>
      </c>
      <c r="DT186" s="19">
        <f t="shared" si="579"/>
        <v>1.5932403031621101</v>
      </c>
      <c r="DU186" s="19">
        <f t="shared" si="579"/>
        <v>1.2199787327222194</v>
      </c>
      <c r="DV186" s="19">
        <f t="shared" si="579"/>
        <v>1.174379228160614</v>
      </c>
      <c r="DW186" s="19">
        <f t="shared" si="579"/>
        <v>1.0885422900883679</v>
      </c>
      <c r="DX186" s="19">
        <f t="shared" si="579"/>
        <v>1.1369829269663636</v>
      </c>
      <c r="DY186" s="19">
        <f t="shared" si="579"/>
        <v>1.078179141767724</v>
      </c>
      <c r="DZ186" s="19">
        <f t="shared" si="579"/>
        <v>1.0521084195308135</v>
      </c>
      <c r="EA186" s="19">
        <f t="shared" si="579"/>
        <v>1.0615558372179996</v>
      </c>
      <c r="EB186" s="19">
        <f t="shared" si="579"/>
        <v>1.0509906986275654</v>
      </c>
      <c r="EC186" s="19">
        <f t="shared" si="579"/>
        <v>1.0264363241605334</v>
      </c>
      <c r="ED186" s="19">
        <f t="shared" si="579"/>
        <v>1.0191481680096273</v>
      </c>
      <c r="EE186" s="19">
        <f t="shared" si="579"/>
        <v>1.0148120417483655</v>
      </c>
      <c r="EF186" s="19">
        <f t="shared" si="579"/>
        <v>1.0222235139661751</v>
      </c>
      <c r="EG186" s="19">
        <f t="shared" si="579"/>
        <v>1.0083218082040604</v>
      </c>
      <c r="EH186" s="19">
        <f t="shared" si="574"/>
        <v>1.005260672481479</v>
      </c>
      <c r="EI186" s="19">
        <f t="shared" si="574"/>
        <v>1.0021796004241443</v>
      </c>
      <c r="EJ186" s="19">
        <f t="shared" si="574"/>
        <v>1.0003197756440152</v>
      </c>
      <c r="EK186" s="19">
        <f t="shared" si="574"/>
        <v>1.0013100245299682</v>
      </c>
      <c r="EL186" s="19">
        <f t="shared" si="574"/>
        <v>1.0036506772087022</v>
      </c>
      <c r="EM186" s="19">
        <f t="shared" si="574"/>
        <v>1.0086736294399994</v>
      </c>
      <c r="EN186" s="19">
        <f t="shared" si="574"/>
        <v>1.0120203566022119</v>
      </c>
      <c r="EO186" s="19">
        <f t="shared" si="574"/>
        <v>1.002556789112214</v>
      </c>
      <c r="EP186" s="19">
        <f t="shared" si="574"/>
        <v>1.0067334990257149</v>
      </c>
      <c r="EQ186" s="19">
        <f t="shared" si="574"/>
        <v>1.0055293029634862</v>
      </c>
      <c r="ER186" s="19">
        <f t="shared" si="574"/>
        <v>1.0000233059115922</v>
      </c>
      <c r="ES186" s="19">
        <f t="shared" si="574"/>
        <v>1.0046479974409337</v>
      </c>
      <c r="ET186" s="19">
        <f t="shared" si="574"/>
        <v>1.0001960426389236</v>
      </c>
      <c r="EU186" s="19">
        <f t="shared" si="574"/>
        <v>1.0023386741843807</v>
      </c>
      <c r="EV186" s="19">
        <f t="shared" si="574"/>
        <v>1.0008772537600403</v>
      </c>
      <c r="EW186" s="19">
        <f t="shared" si="574"/>
        <v>1.0001622776310601</v>
      </c>
      <c r="EX186" s="19">
        <f t="shared" si="574"/>
        <v>0.99992881046276649</v>
      </c>
      <c r="EY186" s="19">
        <f t="shared" si="574"/>
        <v>1.0009140135896863</v>
      </c>
      <c r="EZ186" s="19">
        <f t="shared" si="574"/>
        <v>0.99937670948584911</v>
      </c>
      <c r="FA186" s="19">
        <f t="shared" si="574"/>
        <v>0.99912071568054517</v>
      </c>
      <c r="FB186" s="19">
        <f t="shared" si="574"/>
        <v>0.99995802751994511</v>
      </c>
      <c r="FC186" s="8"/>
      <c r="FD186" s="8"/>
      <c r="FE186" s="8"/>
      <c r="FF186" s="19">
        <f t="shared" si="580"/>
        <v>1.4945873880188643</v>
      </c>
      <c r="FG186" s="19">
        <f t="shared" si="580"/>
        <v>1.0141697991193832</v>
      </c>
      <c r="FH186" s="19">
        <f t="shared" si="580"/>
        <v>1.0079255289242086</v>
      </c>
      <c r="FI186" s="19">
        <f t="shared" si="580"/>
        <v>1.0044556761585779</v>
      </c>
      <c r="FJ186" s="19">
        <f t="shared" si="580"/>
        <v>1.0010970670568045</v>
      </c>
      <c r="FK186" s="19">
        <f t="shared" si="580"/>
        <v>1.0011364709098614</v>
      </c>
      <c r="FL186" s="19">
        <f t="shared" si="580"/>
        <v>1.0003967061833889</v>
      </c>
      <c r="FM186" s="19">
        <f t="shared" si="580"/>
        <v>0.99978945009198861</v>
      </c>
      <c r="FN186" s="19">
        <f t="shared" si="580"/>
        <v>0.99977629571125626</v>
      </c>
      <c r="FO186" s="19">
        <f t="shared" si="580"/>
        <v>0.99961269084337923</v>
      </c>
      <c r="FP186" s="19">
        <f t="shared" si="580"/>
        <v>0.9994362327430325</v>
      </c>
      <c r="FQ186" s="19">
        <f t="shared" si="580"/>
        <v>1.0003819216450645</v>
      </c>
      <c r="FR186" s="19">
        <f t="shared" si="580"/>
        <v>1.0003158795838409</v>
      </c>
      <c r="FS186" s="19">
        <f t="shared" si="580"/>
        <v>1.0016933721015007</v>
      </c>
      <c r="FT186" s="19">
        <f t="shared" si="580"/>
        <v>0.99979723655336017</v>
      </c>
      <c r="FU186" s="19">
        <f t="shared" si="580"/>
        <v>0.99992906325033792</v>
      </c>
      <c r="FV186" s="19">
        <f t="shared" si="575"/>
        <v>0.99972244101679975</v>
      </c>
      <c r="FW186" s="19">
        <f t="shared" si="575"/>
        <v>1.0005851861855128</v>
      </c>
      <c r="FX186" s="19">
        <f t="shared" si="575"/>
        <v>1.0000118392727744</v>
      </c>
      <c r="FY186" s="19">
        <f t="shared" si="575"/>
        <v>1.0000067948865781</v>
      </c>
      <c r="FZ186" s="19">
        <f t="shared" si="575"/>
        <v>1.0000513673803006</v>
      </c>
      <c r="GA186" s="19">
        <f t="shared" si="575"/>
        <v>0.99999833961876317</v>
      </c>
      <c r="GB186" s="19">
        <f t="shared" si="575"/>
        <v>1.0000048305029587</v>
      </c>
      <c r="GC186" s="19">
        <f t="shared" si="575"/>
        <v>1.0000376516441551</v>
      </c>
      <c r="GD186" s="19">
        <f t="shared" si="575"/>
        <v>1</v>
      </c>
      <c r="GE186" s="19">
        <f t="shared" si="575"/>
        <v>1.0000013905472862</v>
      </c>
      <c r="GF186" s="19">
        <f t="shared" si="575"/>
        <v>1.0000006952726763</v>
      </c>
      <c r="GG186" s="19">
        <f t="shared" si="575"/>
        <v>1.0000645300662794</v>
      </c>
      <c r="GH186" s="19">
        <f t="shared" si="575"/>
        <v>1.0000949849704492</v>
      </c>
      <c r="GI186" s="19">
        <f t="shared" si="575"/>
        <v>0.99999517558057849</v>
      </c>
      <c r="GJ186" s="19">
        <f t="shared" si="575"/>
        <v>1.0000004773463955</v>
      </c>
      <c r="GK186" s="19">
        <f t="shared" si="575"/>
        <v>1.0000350664056088</v>
      </c>
      <c r="GL186" s="19">
        <f t="shared" si="575"/>
        <v>1.0000166321500565</v>
      </c>
      <c r="GM186" s="19">
        <f t="shared" si="575"/>
        <v>1.0000041800386843</v>
      </c>
      <c r="GN186" s="19">
        <f t="shared" si="575"/>
        <v>0.99999839426014436</v>
      </c>
      <c r="GO186" s="19">
        <f t="shared" si="575"/>
        <v>0.99986202478560393</v>
      </c>
      <c r="GP186" s="19">
        <f t="shared" si="575"/>
        <v>1.0000035799324878</v>
      </c>
      <c r="GQ186" s="8"/>
      <c r="GR186" s="8"/>
      <c r="GS186" s="8"/>
    </row>
    <row r="187" spans="1:201" x14ac:dyDescent="0.25">
      <c r="A187" s="115">
        <f>$A$39</f>
        <v>20131</v>
      </c>
      <c r="B187" s="19">
        <f t="shared" si="576"/>
        <v>10.523185629206797</v>
      </c>
      <c r="C187" s="19">
        <f t="shared" si="576"/>
        <v>3.8680652150448602</v>
      </c>
      <c r="D187" s="19">
        <f t="shared" si="576"/>
        <v>1.7940659803704035</v>
      </c>
      <c r="E187" s="19">
        <f t="shared" si="576"/>
        <v>1.32748354463188</v>
      </c>
      <c r="F187" s="19">
        <f t="shared" si="576"/>
        <v>1.2796449490730228</v>
      </c>
      <c r="G187" s="19">
        <f t="shared" si="576"/>
        <v>1.1178421993229279</v>
      </c>
      <c r="H187" s="19">
        <f t="shared" si="576"/>
        <v>1.1311244637415352</v>
      </c>
      <c r="I187" s="19">
        <f t="shared" si="576"/>
        <v>1.1393325493681739</v>
      </c>
      <c r="J187" s="19">
        <f t="shared" si="576"/>
        <v>1.0818417855646298</v>
      </c>
      <c r="K187" s="19">
        <f t="shared" si="576"/>
        <v>1.070400726912542</v>
      </c>
      <c r="L187" s="19">
        <f t="shared" si="576"/>
        <v>1.0725171564370146</v>
      </c>
      <c r="M187" s="19">
        <f t="shared" si="576"/>
        <v>1.053990382657443</v>
      </c>
      <c r="N187" s="19">
        <f t="shared" si="576"/>
        <v>1.0512365848344027</v>
      </c>
      <c r="O187" s="19">
        <f t="shared" si="576"/>
        <v>1.1589914483092323</v>
      </c>
      <c r="P187" s="19">
        <f t="shared" si="576"/>
        <v>1.021697226613431</v>
      </c>
      <c r="Q187" s="19">
        <f t="shared" si="576"/>
        <v>1.0254760219037715</v>
      </c>
      <c r="R187" s="19">
        <f t="shared" si="571"/>
        <v>1.0099028193699136</v>
      </c>
      <c r="S187" s="19">
        <f t="shared" si="571"/>
        <v>1.0080678614660139</v>
      </c>
      <c r="T187" s="19">
        <f t="shared" si="571"/>
        <v>1.0169914808759124</v>
      </c>
      <c r="U187" s="19">
        <f t="shared" si="571"/>
        <v>1.0057642598186549</v>
      </c>
      <c r="V187" s="19">
        <f t="shared" si="571"/>
        <v>1.0022620532436224</v>
      </c>
      <c r="W187" s="19">
        <f t="shared" si="571"/>
        <v>1.0004800173259312</v>
      </c>
      <c r="X187" s="19">
        <f t="shared" si="571"/>
        <v>1.0002910591106164</v>
      </c>
      <c r="Y187" s="19">
        <f t="shared" si="571"/>
        <v>1.0000270423181845</v>
      </c>
      <c r="Z187" s="19">
        <f t="shared" si="571"/>
        <v>1.0001252143046393</v>
      </c>
      <c r="AA187" s="19">
        <f t="shared" si="571"/>
        <v>1</v>
      </c>
      <c r="AB187" s="19">
        <f t="shared" si="571"/>
        <v>1.0002712378313297</v>
      </c>
      <c r="AC187" s="19">
        <f t="shared" si="571"/>
        <v>1.0000275345503524</v>
      </c>
      <c r="AD187" s="19">
        <f t="shared" si="571"/>
        <v>1.0001844260411938</v>
      </c>
      <c r="AE187" s="19">
        <f t="shared" si="571"/>
        <v>1.0000626949703104</v>
      </c>
      <c r="AF187" s="19">
        <f t="shared" si="571"/>
        <v>0.99999865722002901</v>
      </c>
      <c r="AG187" s="19">
        <f t="shared" si="571"/>
        <v>1.0002953826169494</v>
      </c>
      <c r="AH187" s="19">
        <f t="shared" si="571"/>
        <v>1</v>
      </c>
      <c r="AI187" s="19">
        <f t="shared" si="571"/>
        <v>1</v>
      </c>
      <c r="AJ187" s="19">
        <f t="shared" si="571"/>
        <v>1</v>
      </c>
      <c r="AK187" s="19">
        <f t="shared" si="571"/>
        <v>0.9999798765543122</v>
      </c>
      <c r="AL187" s="8"/>
      <c r="AM187" s="8"/>
      <c r="AN187" s="8"/>
      <c r="AO187" s="8"/>
      <c r="AP187" s="19">
        <f t="shared" si="577"/>
        <v>1.8738389403465101</v>
      </c>
      <c r="AQ187" s="19">
        <f t="shared" si="577"/>
        <v>1.1062952404347408</v>
      </c>
      <c r="AR187" s="19">
        <f t="shared" si="577"/>
        <v>1.0354645756720102</v>
      </c>
      <c r="AS187" s="19">
        <f t="shared" si="577"/>
        <v>1.0162610073770475</v>
      </c>
      <c r="AT187" s="19">
        <f t="shared" si="577"/>
        <v>1.0088541739465504</v>
      </c>
      <c r="AU187" s="19">
        <f t="shared" si="577"/>
        <v>1.0053646019714519</v>
      </c>
      <c r="AV187" s="19">
        <f t="shared" si="577"/>
        <v>1.0030240469143543</v>
      </c>
      <c r="AW187" s="19">
        <f t="shared" si="577"/>
        <v>1.0021387515345717</v>
      </c>
      <c r="AX187" s="19">
        <f t="shared" si="577"/>
        <v>1.0011497872162822</v>
      </c>
      <c r="AY187" s="19">
        <f t="shared" si="577"/>
        <v>1.0013882564699814</v>
      </c>
      <c r="AZ187" s="19">
        <f t="shared" si="577"/>
        <v>1.0005471569709106</v>
      </c>
      <c r="BA187" s="19">
        <f t="shared" si="577"/>
        <v>1.0014374340679026</v>
      </c>
      <c r="BB187" s="19">
        <f t="shared" si="577"/>
        <v>1.0009402481470837</v>
      </c>
      <c r="BC187" s="19">
        <f t="shared" si="577"/>
        <v>1.0000162635999295</v>
      </c>
      <c r="BD187" s="19">
        <f t="shared" si="577"/>
        <v>1.0001589892125218</v>
      </c>
      <c r="BE187" s="19">
        <f t="shared" si="577"/>
        <v>1.0002130546682653</v>
      </c>
      <c r="BF187" s="19">
        <f t="shared" si="572"/>
        <v>1.000001892098626</v>
      </c>
      <c r="BG187" s="19">
        <f t="shared" si="572"/>
        <v>1</v>
      </c>
      <c r="BH187" s="19">
        <f t="shared" si="572"/>
        <v>0.99999990060199118</v>
      </c>
      <c r="BI187" s="19">
        <f t="shared" si="572"/>
        <v>1</v>
      </c>
      <c r="BJ187" s="19">
        <f t="shared" si="572"/>
        <v>1</v>
      </c>
      <c r="BK187" s="19">
        <f t="shared" si="572"/>
        <v>0.99985859595845616</v>
      </c>
      <c r="BL187" s="19">
        <f t="shared" si="572"/>
        <v>1</v>
      </c>
      <c r="BM187" s="19">
        <f t="shared" si="572"/>
        <v>1</v>
      </c>
      <c r="BN187" s="19">
        <f t="shared" si="572"/>
        <v>1</v>
      </c>
      <c r="BO187" s="19">
        <f t="shared" si="572"/>
        <v>1</v>
      </c>
      <c r="BP187" s="19">
        <f t="shared" si="572"/>
        <v>1</v>
      </c>
      <c r="BQ187" s="19">
        <f t="shared" si="572"/>
        <v>1</v>
      </c>
      <c r="BR187" s="19">
        <f t="shared" si="572"/>
        <v>1</v>
      </c>
      <c r="BS187" s="19">
        <f t="shared" si="572"/>
        <v>1</v>
      </c>
      <c r="BT187" s="19">
        <f t="shared" si="572"/>
        <v>1</v>
      </c>
      <c r="BU187" s="19">
        <f t="shared" si="572"/>
        <v>1</v>
      </c>
      <c r="BV187" s="19">
        <f t="shared" si="572"/>
        <v>1</v>
      </c>
      <c r="BW187" s="19">
        <f t="shared" si="572"/>
        <v>1</v>
      </c>
      <c r="BX187" s="19">
        <f t="shared" si="572"/>
        <v>1</v>
      </c>
      <c r="BY187" s="19">
        <f t="shared" si="572"/>
        <v>1</v>
      </c>
      <c r="BZ187" s="8"/>
      <c r="CA187" s="8"/>
      <c r="CB187" s="8"/>
      <c r="CC187" s="8"/>
      <c r="CD187" s="19">
        <f t="shared" si="578"/>
        <v>3.4295044747575525</v>
      </c>
      <c r="CE187" s="19">
        <f t="shared" si="578"/>
        <v>1.3752799942145124</v>
      </c>
      <c r="CF187" s="19">
        <f t="shared" si="578"/>
        <v>1.1141907151929689</v>
      </c>
      <c r="CG187" s="19">
        <f t="shared" si="578"/>
        <v>1.0582383260594224</v>
      </c>
      <c r="CH187" s="19">
        <f t="shared" si="578"/>
        <v>1.0164455413857296</v>
      </c>
      <c r="CI187" s="19">
        <f t="shared" si="578"/>
        <v>1.0206216923901847</v>
      </c>
      <c r="CJ187" s="19">
        <f t="shared" si="578"/>
        <v>1.0107156318962849</v>
      </c>
      <c r="CK187" s="19">
        <f t="shared" si="578"/>
        <v>1.0055263709932858</v>
      </c>
      <c r="CL187" s="19">
        <f t="shared" si="578"/>
        <v>0.99811651542230884</v>
      </c>
      <c r="CM187" s="19">
        <f t="shared" si="578"/>
        <v>0.99812881780223239</v>
      </c>
      <c r="CN187" s="19">
        <f t="shared" si="578"/>
        <v>1.0018701803196137</v>
      </c>
      <c r="CO187" s="19">
        <f t="shared" si="578"/>
        <v>0.99651708390153781</v>
      </c>
      <c r="CP187" s="19">
        <f t="shared" si="578"/>
        <v>0.99835502961048939</v>
      </c>
      <c r="CQ187" s="19">
        <f t="shared" si="578"/>
        <v>0.99882343009595997</v>
      </c>
      <c r="CR187" s="19">
        <f t="shared" si="578"/>
        <v>0.9992796658498162</v>
      </c>
      <c r="CS187" s="19">
        <f t="shared" si="578"/>
        <v>1.0009563101308439</v>
      </c>
      <c r="CT187" s="19">
        <f t="shared" si="573"/>
        <v>0.9996242799232673</v>
      </c>
      <c r="CU187" s="19">
        <f t="shared" si="573"/>
        <v>1.0066846389964075</v>
      </c>
      <c r="CV187" s="19">
        <f t="shared" si="573"/>
        <v>0.99901602150555868</v>
      </c>
      <c r="CW187" s="19">
        <f t="shared" si="573"/>
        <v>0.99989656014683592</v>
      </c>
      <c r="CX187" s="19">
        <f t="shared" si="573"/>
        <v>0.99979517352906777</v>
      </c>
      <c r="CY187" s="19">
        <f t="shared" si="573"/>
        <v>0.99993719545266391</v>
      </c>
      <c r="CZ187" s="19">
        <f t="shared" si="573"/>
        <v>0.9999857110680711</v>
      </c>
      <c r="DA187" s="19">
        <f t="shared" si="573"/>
        <v>0.99998643317187363</v>
      </c>
      <c r="DB187" s="19">
        <f t="shared" si="573"/>
        <v>0.9999954776626041</v>
      </c>
      <c r="DC187" s="19">
        <f t="shared" si="573"/>
        <v>1.0003729274464237</v>
      </c>
      <c r="DD187" s="19">
        <f t="shared" si="573"/>
        <v>0.99996571007527513</v>
      </c>
      <c r="DE187" s="19">
        <f t="shared" si="573"/>
        <v>0.99999547917301634</v>
      </c>
      <c r="DF187" s="19">
        <f t="shared" si="573"/>
        <v>1</v>
      </c>
      <c r="DG187" s="19">
        <f t="shared" si="573"/>
        <v>1</v>
      </c>
      <c r="DH187" s="19">
        <f t="shared" si="573"/>
        <v>0.99999547915257836</v>
      </c>
      <c r="DI187" s="19">
        <f t="shared" si="573"/>
        <v>0.99999547913214015</v>
      </c>
      <c r="DJ187" s="19">
        <f t="shared" si="573"/>
        <v>1</v>
      </c>
      <c r="DK187" s="19">
        <f t="shared" si="573"/>
        <v>1</v>
      </c>
      <c r="DL187" s="19">
        <f t="shared" si="573"/>
        <v>1</v>
      </c>
      <c r="DM187" s="19">
        <f t="shared" si="573"/>
        <v>1</v>
      </c>
      <c r="DN187" s="8"/>
      <c r="DO187" s="8"/>
      <c r="DP187" s="8"/>
      <c r="DQ187" s="8"/>
      <c r="DR187" s="19">
        <f t="shared" si="579"/>
        <v>3.2244322634641422</v>
      </c>
      <c r="DS187" s="19">
        <f t="shared" si="579"/>
        <v>1.9731629252567042</v>
      </c>
      <c r="DT187" s="19">
        <f t="shared" si="579"/>
        <v>1.3463494414269788</v>
      </c>
      <c r="DU187" s="19">
        <f t="shared" si="579"/>
        <v>1.2913752135621823</v>
      </c>
      <c r="DV187" s="19">
        <f t="shared" si="579"/>
        <v>1.1648927106853892</v>
      </c>
      <c r="DW187" s="19">
        <f t="shared" si="579"/>
        <v>1.1696080061558276</v>
      </c>
      <c r="DX187" s="19">
        <f t="shared" si="579"/>
        <v>1.1291667869346547</v>
      </c>
      <c r="DY187" s="19">
        <f t="shared" si="579"/>
        <v>1.0692908314579135</v>
      </c>
      <c r="DZ187" s="19">
        <f t="shared" si="579"/>
        <v>1.0490231402808774</v>
      </c>
      <c r="EA187" s="19">
        <f t="shared" si="579"/>
        <v>1.0586456561955404</v>
      </c>
      <c r="EB187" s="19">
        <f t="shared" si="579"/>
        <v>1.0403235173986363</v>
      </c>
      <c r="EC187" s="19">
        <f t="shared" si="579"/>
        <v>1.0303043701720445</v>
      </c>
      <c r="ED187" s="19">
        <f t="shared" si="579"/>
        <v>1.0299637400355437</v>
      </c>
      <c r="EE187" s="19">
        <f t="shared" si="579"/>
        <v>1.0260238676944824</v>
      </c>
      <c r="EF187" s="19">
        <f t="shared" si="579"/>
        <v>1.0079400410482884</v>
      </c>
      <c r="EG187" s="19">
        <f t="shared" si="579"/>
        <v>1.0045462318190208</v>
      </c>
      <c r="EH187" s="19">
        <f t="shared" si="574"/>
        <v>1.0123818047311559</v>
      </c>
      <c r="EI187" s="19">
        <f t="shared" si="574"/>
        <v>1.0019813942787379</v>
      </c>
      <c r="EJ187" s="19">
        <f t="shared" si="574"/>
        <v>1.0118599639227821</v>
      </c>
      <c r="EK187" s="19">
        <f t="shared" si="574"/>
        <v>1.00890123021889</v>
      </c>
      <c r="EL187" s="19">
        <f t="shared" si="574"/>
        <v>1.0283777265912388</v>
      </c>
      <c r="EM187" s="19">
        <f t="shared" si="574"/>
        <v>1.0054510071713472</v>
      </c>
      <c r="EN187" s="19">
        <f t="shared" si="574"/>
        <v>1.001230867287404</v>
      </c>
      <c r="EO187" s="19">
        <f t="shared" si="574"/>
        <v>1.0007774799548148</v>
      </c>
      <c r="EP187" s="19">
        <f t="shared" si="574"/>
        <v>1.0011994403670539</v>
      </c>
      <c r="EQ187" s="19">
        <f t="shared" si="574"/>
        <v>1.0010081004040525</v>
      </c>
      <c r="ER187" s="19">
        <f t="shared" si="574"/>
        <v>1.0034107578018512</v>
      </c>
      <c r="ES187" s="19">
        <f t="shared" si="574"/>
        <v>1.0012768041554363</v>
      </c>
      <c r="ET187" s="19">
        <f t="shared" si="574"/>
        <v>1.0003147367202276</v>
      </c>
      <c r="EU187" s="19">
        <f t="shared" si="574"/>
        <v>1.0009196065750081</v>
      </c>
      <c r="EV187" s="19">
        <f t="shared" si="574"/>
        <v>0.9994860607124445</v>
      </c>
      <c r="EW187" s="19">
        <f t="shared" si="574"/>
        <v>0.99995199166498594</v>
      </c>
      <c r="EX187" s="19">
        <f t="shared" si="574"/>
        <v>0.99995121439679879</v>
      </c>
      <c r="EY187" s="19">
        <f t="shared" si="574"/>
        <v>0.99990374887645883</v>
      </c>
      <c r="EZ187" s="19">
        <f t="shared" si="574"/>
        <v>0.99975804316950101</v>
      </c>
      <c r="FA187" s="19">
        <f t="shared" si="574"/>
        <v>0.99992985419471547</v>
      </c>
      <c r="FB187" s="8"/>
      <c r="FC187" s="8"/>
      <c r="FD187" s="8"/>
      <c r="FE187" s="8"/>
      <c r="FF187" s="19">
        <f t="shared" si="580"/>
        <v>1.4010573922580694</v>
      </c>
      <c r="FG187" s="19">
        <f t="shared" si="580"/>
        <v>1.0205407419485653</v>
      </c>
      <c r="FH187" s="19">
        <f t="shared" si="580"/>
        <v>1.0029489150794908</v>
      </c>
      <c r="FI187" s="19">
        <f t="shared" si="580"/>
        <v>1.0027843974438932</v>
      </c>
      <c r="FJ187" s="19">
        <f t="shared" si="580"/>
        <v>1.0006582107706323</v>
      </c>
      <c r="FK187" s="19">
        <f t="shared" si="580"/>
        <v>1.0006716956472392</v>
      </c>
      <c r="FL187" s="19">
        <f t="shared" si="580"/>
        <v>0.99932726812801109</v>
      </c>
      <c r="FM187" s="19">
        <f t="shared" si="580"/>
        <v>1.0004340831611098</v>
      </c>
      <c r="FN187" s="19">
        <f t="shared" si="580"/>
        <v>1.0005787098168888</v>
      </c>
      <c r="FO187" s="19">
        <f t="shared" si="580"/>
        <v>1.0013660127763473</v>
      </c>
      <c r="FP187" s="19">
        <f t="shared" si="580"/>
        <v>0.99991651238106538</v>
      </c>
      <c r="FQ187" s="19">
        <f t="shared" si="580"/>
        <v>1.000097894666925</v>
      </c>
      <c r="FR187" s="19">
        <f t="shared" si="580"/>
        <v>0.99982152596037133</v>
      </c>
      <c r="FS187" s="19">
        <f t="shared" si="580"/>
        <v>1.0000683189382138</v>
      </c>
      <c r="FT187" s="19">
        <f t="shared" si="580"/>
        <v>1.000583895237666</v>
      </c>
      <c r="FU187" s="19">
        <f t="shared" si="580"/>
        <v>1.000148837392614</v>
      </c>
      <c r="FV187" s="19">
        <f t="shared" si="575"/>
        <v>0.99988624512500623</v>
      </c>
      <c r="FW187" s="19">
        <f t="shared" si="575"/>
        <v>1.0001560607211366</v>
      </c>
      <c r="FX187" s="19">
        <f t="shared" si="575"/>
        <v>0.99952570411742236</v>
      </c>
      <c r="FY187" s="19">
        <f t="shared" si="575"/>
        <v>1.0002326896113913</v>
      </c>
      <c r="FZ187" s="19">
        <f t="shared" si="575"/>
        <v>1.000016940495873</v>
      </c>
      <c r="GA187" s="19">
        <f t="shared" si="575"/>
        <v>1.0001406803782211</v>
      </c>
      <c r="GB187" s="19">
        <f t="shared" si="575"/>
        <v>1</v>
      </c>
      <c r="GC187" s="19">
        <f t="shared" si="575"/>
        <v>1.0001702336937173</v>
      </c>
      <c r="GD187" s="19">
        <f t="shared" si="575"/>
        <v>1.0000431316077234</v>
      </c>
      <c r="GE187" s="19">
        <f t="shared" si="575"/>
        <v>1.0000466367818979</v>
      </c>
      <c r="GF187" s="19">
        <f t="shared" si="575"/>
        <v>0.99999139713996255</v>
      </c>
      <c r="GG187" s="19">
        <f t="shared" si="575"/>
        <v>1</v>
      </c>
      <c r="GH187" s="19">
        <f t="shared" si="575"/>
        <v>1</v>
      </c>
      <c r="GI187" s="19">
        <f t="shared" si="575"/>
        <v>1</v>
      </c>
      <c r="GJ187" s="19">
        <f t="shared" si="575"/>
        <v>1</v>
      </c>
      <c r="GK187" s="19">
        <f t="shared" si="575"/>
        <v>1</v>
      </c>
      <c r="GL187" s="19">
        <f t="shared" si="575"/>
        <v>0.9999987311306715</v>
      </c>
      <c r="GM187" s="19">
        <f t="shared" si="575"/>
        <v>1</v>
      </c>
      <c r="GN187" s="19">
        <f t="shared" si="575"/>
        <v>1</v>
      </c>
      <c r="GO187" s="19">
        <f t="shared" si="575"/>
        <v>1</v>
      </c>
      <c r="GP187" s="8"/>
      <c r="GQ187" s="8"/>
      <c r="GR187" s="8"/>
      <c r="GS187" s="8"/>
    </row>
    <row r="188" spans="1:201" x14ac:dyDescent="0.25">
      <c r="A188" s="115">
        <f>$A$40</f>
        <v>20132</v>
      </c>
      <c r="B188" s="19">
        <f t="shared" si="576"/>
        <v>18.9306157527949</v>
      </c>
      <c r="C188" s="19">
        <f t="shared" si="576"/>
        <v>3.1468958770719357</v>
      </c>
      <c r="D188" s="19">
        <f t="shared" si="576"/>
        <v>1.754112693406727</v>
      </c>
      <c r="E188" s="19">
        <f t="shared" si="576"/>
        <v>1.4007761613830831</v>
      </c>
      <c r="F188" s="19">
        <f t="shared" si="576"/>
        <v>1.2087357204897542</v>
      </c>
      <c r="G188" s="19">
        <f t="shared" si="576"/>
        <v>1.1342295965341707</v>
      </c>
      <c r="H188" s="19">
        <f t="shared" si="576"/>
        <v>1.1452280051241317</v>
      </c>
      <c r="I188" s="19">
        <f t="shared" si="576"/>
        <v>1.1770784092032593</v>
      </c>
      <c r="J188" s="19">
        <f t="shared" si="576"/>
        <v>1.0935088893396796</v>
      </c>
      <c r="K188" s="19">
        <f t="shared" si="576"/>
        <v>1.0787447123497791</v>
      </c>
      <c r="L188" s="19">
        <f t="shared" si="576"/>
        <v>1.0722891188007244</v>
      </c>
      <c r="M188" s="19">
        <f t="shared" si="576"/>
        <v>1.0656077655448275</v>
      </c>
      <c r="N188" s="19">
        <f t="shared" si="576"/>
        <v>1.0376803506728203</v>
      </c>
      <c r="O188" s="19">
        <f t="shared" si="576"/>
        <v>1.0242292664356427</v>
      </c>
      <c r="P188" s="19">
        <f t="shared" si="576"/>
        <v>1.0137182054536154</v>
      </c>
      <c r="Q188" s="19">
        <f t="shared" si="576"/>
        <v>1.0138257990894186</v>
      </c>
      <c r="R188" s="19">
        <f t="shared" si="571"/>
        <v>1.0180512729097022</v>
      </c>
      <c r="S188" s="19">
        <f t="shared" si="571"/>
        <v>1.0069859574717046</v>
      </c>
      <c r="T188" s="19">
        <f t="shared" si="571"/>
        <v>1.0049719320525414</v>
      </c>
      <c r="U188" s="19">
        <f t="shared" si="571"/>
        <v>1.0025234920086976</v>
      </c>
      <c r="V188" s="19">
        <f t="shared" si="571"/>
        <v>1.0006689317667228</v>
      </c>
      <c r="W188" s="19">
        <f t="shared" si="571"/>
        <v>1.0011057141388024</v>
      </c>
      <c r="X188" s="19">
        <f t="shared" si="571"/>
        <v>1.0000549326954624</v>
      </c>
      <c r="Y188" s="19">
        <f t="shared" si="571"/>
        <v>1.0009779490888788</v>
      </c>
      <c r="Z188" s="19">
        <f t="shared" si="571"/>
        <v>1.0000886595055936</v>
      </c>
      <c r="AA188" s="19">
        <f t="shared" si="571"/>
        <v>1.0000931517721825</v>
      </c>
      <c r="AB188" s="19">
        <f t="shared" si="571"/>
        <v>1.0000633167060669</v>
      </c>
      <c r="AC188" s="19">
        <f t="shared" si="571"/>
        <v>1</v>
      </c>
      <c r="AD188" s="19">
        <f t="shared" si="571"/>
        <v>1</v>
      </c>
      <c r="AE188" s="19">
        <f t="shared" si="571"/>
        <v>1.0002348934837175</v>
      </c>
      <c r="AF188" s="19">
        <f t="shared" si="571"/>
        <v>1.0002742905926274</v>
      </c>
      <c r="AG188" s="19">
        <f t="shared" si="571"/>
        <v>1</v>
      </c>
      <c r="AH188" s="19">
        <f t="shared" si="571"/>
        <v>1</v>
      </c>
      <c r="AI188" s="19">
        <f t="shared" si="571"/>
        <v>1.0008437396243968</v>
      </c>
      <c r="AJ188" s="19">
        <f t="shared" si="571"/>
        <v>1</v>
      </c>
      <c r="AK188" s="8"/>
      <c r="AL188" s="8"/>
      <c r="AM188" s="8"/>
      <c r="AN188" s="8"/>
      <c r="AO188" s="8"/>
      <c r="AP188" s="19">
        <f t="shared" si="577"/>
        <v>1.9330383645477935</v>
      </c>
      <c r="AQ188" s="19">
        <f t="shared" si="577"/>
        <v>1.1037794139282722</v>
      </c>
      <c r="AR188" s="19">
        <f t="shared" si="577"/>
        <v>1.0381005986818803</v>
      </c>
      <c r="AS188" s="19">
        <f t="shared" si="577"/>
        <v>1.0188290947237573</v>
      </c>
      <c r="AT188" s="19">
        <f t="shared" si="577"/>
        <v>1.0102109581648946</v>
      </c>
      <c r="AU188" s="19">
        <f t="shared" si="577"/>
        <v>1.005221795257313</v>
      </c>
      <c r="AV188" s="19">
        <f t="shared" si="577"/>
        <v>1.0032239517652064</v>
      </c>
      <c r="AW188" s="19">
        <f t="shared" si="577"/>
        <v>1.0024989749856565</v>
      </c>
      <c r="AX188" s="19">
        <f t="shared" si="577"/>
        <v>1.0020006826323464</v>
      </c>
      <c r="AY188" s="19">
        <f t="shared" si="577"/>
        <v>1.0013477517012945</v>
      </c>
      <c r="AZ188" s="19">
        <f t="shared" si="577"/>
        <v>1.001252070975919</v>
      </c>
      <c r="BA188" s="19">
        <f t="shared" si="577"/>
        <v>1.0019944763982038</v>
      </c>
      <c r="BB188" s="19">
        <f t="shared" si="577"/>
        <v>1.0000302888199004</v>
      </c>
      <c r="BC188" s="19">
        <f t="shared" si="577"/>
        <v>1.0002036066954409</v>
      </c>
      <c r="BD188" s="19">
        <f t="shared" si="577"/>
        <v>1.0000422488637071</v>
      </c>
      <c r="BE188" s="19">
        <f t="shared" si="577"/>
        <v>0.99999267296765215</v>
      </c>
      <c r="BF188" s="19">
        <f t="shared" si="572"/>
        <v>0.99999333028094672</v>
      </c>
      <c r="BG188" s="19">
        <f t="shared" si="572"/>
        <v>0.99994210081314594</v>
      </c>
      <c r="BH188" s="19">
        <f t="shared" si="572"/>
        <v>1.0000086101563366</v>
      </c>
      <c r="BI188" s="19">
        <f t="shared" si="572"/>
        <v>1.0000229603643478</v>
      </c>
      <c r="BJ188" s="19">
        <f t="shared" si="572"/>
        <v>0.99995332801662151</v>
      </c>
      <c r="BK188" s="19">
        <f t="shared" si="572"/>
        <v>1</v>
      </c>
      <c r="BL188" s="19">
        <f t="shared" si="572"/>
        <v>1</v>
      </c>
      <c r="BM188" s="19">
        <f t="shared" si="572"/>
        <v>1.0000082096864227</v>
      </c>
      <c r="BN188" s="19">
        <f t="shared" si="572"/>
        <v>1</v>
      </c>
      <c r="BO188" s="19">
        <f t="shared" si="572"/>
        <v>1.0000028181975309</v>
      </c>
      <c r="BP188" s="19">
        <f t="shared" si="572"/>
        <v>1.0000070229622446</v>
      </c>
      <c r="BQ188" s="19">
        <f t="shared" si="572"/>
        <v>1</v>
      </c>
      <c r="BR188" s="19">
        <f t="shared" si="572"/>
        <v>1</v>
      </c>
      <c r="BS188" s="19">
        <f t="shared" si="572"/>
        <v>1</v>
      </c>
      <c r="BT188" s="19">
        <f t="shared" si="572"/>
        <v>1</v>
      </c>
      <c r="BU188" s="19">
        <f t="shared" si="572"/>
        <v>0.99999911974103683</v>
      </c>
      <c r="BV188" s="19">
        <f t="shared" si="572"/>
        <v>1</v>
      </c>
      <c r="BW188" s="19">
        <f t="shared" si="572"/>
        <v>1</v>
      </c>
      <c r="BX188" s="19">
        <f t="shared" si="572"/>
        <v>1</v>
      </c>
      <c r="BY188" s="8"/>
      <c r="BZ188" s="8"/>
      <c r="CA188" s="8"/>
      <c r="CB188" s="8"/>
      <c r="CC188" s="8"/>
      <c r="CD188" s="19">
        <f t="shared" si="578"/>
        <v>3.3761636302461011</v>
      </c>
      <c r="CE188" s="19">
        <f t="shared" si="578"/>
        <v>1.3716433627088516</v>
      </c>
      <c r="CF188" s="19">
        <f t="shared" si="578"/>
        <v>1.1336693553631707</v>
      </c>
      <c r="CG188" s="19">
        <f t="shared" si="578"/>
        <v>1.0500801899194347</v>
      </c>
      <c r="CH188" s="19">
        <f t="shared" si="578"/>
        <v>1.0287523979957176</v>
      </c>
      <c r="CI188" s="19">
        <f t="shared" si="578"/>
        <v>1.0142722479725081</v>
      </c>
      <c r="CJ188" s="19">
        <f t="shared" si="578"/>
        <v>1.0091765456125301</v>
      </c>
      <c r="CK188" s="19">
        <f t="shared" si="578"/>
        <v>1.0024722939263209</v>
      </c>
      <c r="CL188" s="19">
        <f t="shared" si="578"/>
        <v>0.99484991409407131</v>
      </c>
      <c r="CM188" s="19">
        <f t="shared" si="578"/>
        <v>0.99829037124848263</v>
      </c>
      <c r="CN188" s="19">
        <f t="shared" si="578"/>
        <v>0.99636152970092695</v>
      </c>
      <c r="CO188" s="19">
        <f t="shared" si="578"/>
        <v>1.0004086348685322</v>
      </c>
      <c r="CP188" s="19">
        <f t="shared" si="578"/>
        <v>0.998694216230404</v>
      </c>
      <c r="CQ188" s="19">
        <f t="shared" si="578"/>
        <v>1.0006466974840835</v>
      </c>
      <c r="CR188" s="19">
        <f t="shared" si="578"/>
        <v>1.0010578497672955</v>
      </c>
      <c r="CS188" s="19">
        <f t="shared" si="578"/>
        <v>1.0013295260523931</v>
      </c>
      <c r="CT188" s="19">
        <f t="shared" si="573"/>
        <v>1.0008571926324987</v>
      </c>
      <c r="CU188" s="19">
        <f t="shared" si="573"/>
        <v>1.0012370882833315</v>
      </c>
      <c r="CV188" s="19">
        <f t="shared" si="573"/>
        <v>1.0001030416455361</v>
      </c>
      <c r="CW188" s="19">
        <f t="shared" si="573"/>
        <v>1.0001081440979307</v>
      </c>
      <c r="CX188" s="19">
        <f t="shared" si="573"/>
        <v>0.99980706979121214</v>
      </c>
      <c r="CY188" s="19">
        <f t="shared" si="573"/>
        <v>1</v>
      </c>
      <c r="CZ188" s="19">
        <f t="shared" si="573"/>
        <v>1</v>
      </c>
      <c r="DA188" s="19">
        <f t="shared" si="573"/>
        <v>0.99980244655757888</v>
      </c>
      <c r="DB188" s="19">
        <f t="shared" si="573"/>
        <v>0.99999518832007084</v>
      </c>
      <c r="DC188" s="19">
        <f t="shared" si="573"/>
        <v>0.99996266454891436</v>
      </c>
      <c r="DD188" s="19">
        <f t="shared" si="573"/>
        <v>1.0003153674295242</v>
      </c>
      <c r="DE188" s="19">
        <f t="shared" si="573"/>
        <v>1.000293341482779</v>
      </c>
      <c r="DF188" s="19">
        <f t="shared" si="573"/>
        <v>1</v>
      </c>
      <c r="DG188" s="19">
        <f t="shared" si="573"/>
        <v>1.0005379875523837</v>
      </c>
      <c r="DH188" s="19">
        <f t="shared" si="573"/>
        <v>1</v>
      </c>
      <c r="DI188" s="19">
        <f t="shared" si="573"/>
        <v>1</v>
      </c>
      <c r="DJ188" s="19">
        <f t="shared" si="573"/>
        <v>1</v>
      </c>
      <c r="DK188" s="19">
        <f t="shared" si="573"/>
        <v>1</v>
      </c>
      <c r="DL188" s="19">
        <f t="shared" si="573"/>
        <v>1</v>
      </c>
      <c r="DM188" s="8"/>
      <c r="DN188" s="8"/>
      <c r="DO188" s="8"/>
      <c r="DP188" s="8"/>
      <c r="DQ188" s="8"/>
      <c r="DR188" s="19">
        <f t="shared" si="579"/>
        <v>3.1552808861459143</v>
      </c>
      <c r="DS188" s="19">
        <f t="shared" si="579"/>
        <v>2.1332482018285632</v>
      </c>
      <c r="DT188" s="19">
        <f t="shared" si="579"/>
        <v>1.3623365632860303</v>
      </c>
      <c r="DU188" s="19">
        <f t="shared" si="579"/>
        <v>1.2701684181501529</v>
      </c>
      <c r="DV188" s="19">
        <f t="shared" si="579"/>
        <v>1.2110756962376088</v>
      </c>
      <c r="DW188" s="19">
        <f t="shared" si="579"/>
        <v>1.1325479578560216</v>
      </c>
      <c r="DX188" s="19">
        <f t="shared" si="579"/>
        <v>1.0743735049802914</v>
      </c>
      <c r="DY188" s="19">
        <f t="shared" si="579"/>
        <v>1.110766478269082</v>
      </c>
      <c r="DZ188" s="19">
        <f t="shared" si="579"/>
        <v>1.0627070665451204</v>
      </c>
      <c r="EA188" s="19">
        <f t="shared" si="579"/>
        <v>1.0298094196109593</v>
      </c>
      <c r="EB188" s="19">
        <f t="shared" si="579"/>
        <v>1.0468328628143642</v>
      </c>
      <c r="EC188" s="19">
        <f t="shared" si="579"/>
        <v>1.0339040374079571</v>
      </c>
      <c r="ED188" s="19">
        <f t="shared" si="579"/>
        <v>1.0549139601225412</v>
      </c>
      <c r="EE188" s="19">
        <f t="shared" si="579"/>
        <v>1.0079006034324471</v>
      </c>
      <c r="EF188" s="19">
        <f t="shared" si="579"/>
        <v>1.0095006899546723</v>
      </c>
      <c r="EG188" s="19">
        <f t="shared" si="579"/>
        <v>1.0229204915085057</v>
      </c>
      <c r="EH188" s="19">
        <f t="shared" si="574"/>
        <v>1.0044485633913127</v>
      </c>
      <c r="EI188" s="19">
        <f t="shared" si="574"/>
        <v>1.0061800937505028</v>
      </c>
      <c r="EJ188" s="19">
        <f t="shared" si="574"/>
        <v>1.0132304081693153</v>
      </c>
      <c r="EK188" s="19">
        <f t="shared" si="574"/>
        <v>1.0060446110292511</v>
      </c>
      <c r="EL188" s="19">
        <f t="shared" si="574"/>
        <v>1.0040353060409788</v>
      </c>
      <c r="EM188" s="19">
        <f t="shared" si="574"/>
        <v>1.0095858800136654</v>
      </c>
      <c r="EN188" s="19">
        <f t="shared" si="574"/>
        <v>0.99965984252834372</v>
      </c>
      <c r="EO188" s="19">
        <f t="shared" si="574"/>
        <v>1.0020618696191856</v>
      </c>
      <c r="EP188" s="19">
        <f t="shared" si="574"/>
        <v>1.0057668618286657</v>
      </c>
      <c r="EQ188" s="19">
        <f t="shared" si="574"/>
        <v>1.0028405462165888</v>
      </c>
      <c r="ER188" s="19">
        <f t="shared" si="574"/>
        <v>1.0077610839411715</v>
      </c>
      <c r="ES188" s="19">
        <f t="shared" si="574"/>
        <v>0.99994670505412675</v>
      </c>
      <c r="ET188" s="19">
        <f t="shared" si="574"/>
        <v>1.0029781834328706</v>
      </c>
      <c r="EU188" s="19">
        <f t="shared" si="574"/>
        <v>1.0002427542907915</v>
      </c>
      <c r="EV188" s="19">
        <f t="shared" si="574"/>
        <v>1.0029471509867673</v>
      </c>
      <c r="EW188" s="19">
        <f t="shared" si="574"/>
        <v>1.0044014049820744</v>
      </c>
      <c r="EX188" s="19">
        <f t="shared" si="574"/>
        <v>1.0000926184389021</v>
      </c>
      <c r="EY188" s="19">
        <f t="shared" si="574"/>
        <v>0.99987484289976813</v>
      </c>
      <c r="EZ188" s="19">
        <f t="shared" si="574"/>
        <v>0.99994999027509379</v>
      </c>
      <c r="FA188" s="8"/>
      <c r="FB188" s="8"/>
      <c r="FC188" s="8"/>
      <c r="FD188" s="8"/>
      <c r="FE188" s="8"/>
      <c r="FF188" s="19">
        <f t="shared" si="580"/>
        <v>1.4682043400496354</v>
      </c>
      <c r="FG188" s="19">
        <f t="shared" si="580"/>
        <v>1.0135065017535372</v>
      </c>
      <c r="FH188" s="19">
        <f t="shared" si="580"/>
        <v>1.0056399527339372</v>
      </c>
      <c r="FI188" s="19">
        <f t="shared" si="580"/>
        <v>1.0033891462702589</v>
      </c>
      <c r="FJ188" s="19">
        <f t="shared" si="580"/>
        <v>1.0018174286799191</v>
      </c>
      <c r="FK188" s="19">
        <f t="shared" si="580"/>
        <v>1.0007794399878309</v>
      </c>
      <c r="FL188" s="19">
        <f t="shared" si="580"/>
        <v>1.0009441930585739</v>
      </c>
      <c r="FM188" s="19">
        <f t="shared" si="580"/>
        <v>1.0004626456676171</v>
      </c>
      <c r="FN188" s="19">
        <f t="shared" si="580"/>
        <v>0.99927754316403261</v>
      </c>
      <c r="FO188" s="19">
        <f t="shared" si="580"/>
        <v>0.99985750846249544</v>
      </c>
      <c r="FP188" s="19">
        <f t="shared" si="580"/>
        <v>1.0001298369143456</v>
      </c>
      <c r="FQ188" s="19">
        <f t="shared" si="580"/>
        <v>0.99998431386731712</v>
      </c>
      <c r="FR188" s="19">
        <f t="shared" si="580"/>
        <v>0.99987522635823889</v>
      </c>
      <c r="FS188" s="19">
        <f t="shared" si="580"/>
        <v>0.9998321542616212</v>
      </c>
      <c r="FT188" s="19">
        <f t="shared" si="580"/>
        <v>1.0003017537257088</v>
      </c>
      <c r="FU188" s="19">
        <f t="shared" si="580"/>
        <v>1.0004871333811247</v>
      </c>
      <c r="FV188" s="19">
        <f t="shared" si="575"/>
        <v>1.0001375886995294</v>
      </c>
      <c r="FW188" s="19">
        <f t="shared" si="575"/>
        <v>0.99987181211362308</v>
      </c>
      <c r="FX188" s="19">
        <f t="shared" si="575"/>
        <v>1.0001016763926938</v>
      </c>
      <c r="FY188" s="19">
        <f t="shared" si="575"/>
        <v>0.99999636246960066</v>
      </c>
      <c r="FZ188" s="19">
        <f t="shared" si="575"/>
        <v>1.0000026720227906</v>
      </c>
      <c r="GA188" s="19">
        <f t="shared" si="575"/>
        <v>0.9999112576449084</v>
      </c>
      <c r="GB188" s="19">
        <f t="shared" si="575"/>
        <v>1</v>
      </c>
      <c r="GC188" s="19">
        <f t="shared" si="575"/>
        <v>1</v>
      </c>
      <c r="GD188" s="19">
        <f t="shared" si="575"/>
        <v>0.99997996933200539</v>
      </c>
      <c r="GE188" s="19">
        <f t="shared" si="575"/>
        <v>1</v>
      </c>
      <c r="GF188" s="19">
        <f t="shared" si="575"/>
        <v>1</v>
      </c>
      <c r="GG188" s="19">
        <f t="shared" si="575"/>
        <v>1</v>
      </c>
      <c r="GH188" s="19">
        <f t="shared" si="575"/>
        <v>1</v>
      </c>
      <c r="GI188" s="19">
        <f t="shared" si="575"/>
        <v>1</v>
      </c>
      <c r="GJ188" s="19">
        <f t="shared" si="575"/>
        <v>1</v>
      </c>
      <c r="GK188" s="19">
        <f t="shared" si="575"/>
        <v>1</v>
      </c>
      <c r="GL188" s="19">
        <f t="shared" si="575"/>
        <v>1</v>
      </c>
      <c r="GM188" s="19">
        <f t="shared" si="575"/>
        <v>1</v>
      </c>
      <c r="GN188" s="19">
        <f t="shared" si="575"/>
        <v>1.000032198371843</v>
      </c>
      <c r="GO188" s="8"/>
      <c r="GP188" s="8"/>
      <c r="GQ188" s="8"/>
      <c r="GR188" s="8"/>
      <c r="GS188" s="8"/>
    </row>
    <row r="189" spans="1:201" x14ac:dyDescent="0.25">
      <c r="A189" s="115">
        <f>$A$41</f>
        <v>20133</v>
      </c>
      <c r="B189" s="19">
        <f t="shared" si="576"/>
        <v>8.0919130884341701</v>
      </c>
      <c r="C189" s="19">
        <f t="shared" si="576"/>
        <v>3.4802631767759191</v>
      </c>
      <c r="D189" s="19">
        <f t="shared" si="576"/>
        <v>1.7194014863273532</v>
      </c>
      <c r="E189" s="19">
        <f t="shared" si="576"/>
        <v>1.4459563942997613</v>
      </c>
      <c r="F189" s="19">
        <f t="shared" si="576"/>
        <v>1.1965942319028013</v>
      </c>
      <c r="G189" s="19">
        <f t="shared" si="576"/>
        <v>1.1582021945320911</v>
      </c>
      <c r="H189" s="19">
        <f t="shared" si="576"/>
        <v>1.1681520212997605</v>
      </c>
      <c r="I189" s="19">
        <f t="shared" si="576"/>
        <v>1.1817392138739702</v>
      </c>
      <c r="J189" s="19">
        <f t="shared" si="576"/>
        <v>1.0888903643407752</v>
      </c>
      <c r="K189" s="19">
        <f t="shared" si="576"/>
        <v>1.0504527093520093</v>
      </c>
      <c r="L189" s="19">
        <f t="shared" si="576"/>
        <v>1.0739720321214721</v>
      </c>
      <c r="M189" s="19">
        <f t="shared" si="576"/>
        <v>1.0449637360030795</v>
      </c>
      <c r="N189" s="19">
        <f t="shared" si="576"/>
        <v>1.0384252173104105</v>
      </c>
      <c r="O189" s="19">
        <f t="shared" si="576"/>
        <v>1.0258840454156262</v>
      </c>
      <c r="P189" s="19">
        <f t="shared" si="576"/>
        <v>1.0197563042303521</v>
      </c>
      <c r="Q189" s="19">
        <f t="shared" si="576"/>
        <v>1.0187328709940604</v>
      </c>
      <c r="R189" s="19">
        <f t="shared" si="571"/>
        <v>1.011036666048158</v>
      </c>
      <c r="S189" s="19">
        <f t="shared" si="571"/>
        <v>1.0047043826010986</v>
      </c>
      <c r="T189" s="19">
        <f t="shared" si="571"/>
        <v>1.0042486382386089</v>
      </c>
      <c r="U189" s="19">
        <f t="shared" si="571"/>
        <v>1.0029872992631841</v>
      </c>
      <c r="V189" s="19">
        <f t="shared" si="571"/>
        <v>1.0035086047839978</v>
      </c>
      <c r="W189" s="19">
        <f t="shared" si="571"/>
        <v>1.002216147786386</v>
      </c>
      <c r="X189" s="19">
        <f t="shared" si="571"/>
        <v>1.0003450036907831</v>
      </c>
      <c r="Y189" s="19">
        <f t="shared" si="571"/>
        <v>1.0016251570814245</v>
      </c>
      <c r="Z189" s="19">
        <f t="shared" si="571"/>
        <v>1.0026685196945473</v>
      </c>
      <c r="AA189" s="19">
        <f t="shared" si="571"/>
        <v>1.000138988244117</v>
      </c>
      <c r="AB189" s="19">
        <f t="shared" si="571"/>
        <v>1.0021408644550471</v>
      </c>
      <c r="AC189" s="19">
        <f t="shared" si="571"/>
        <v>1.0010278824603089</v>
      </c>
      <c r="AD189" s="19">
        <f t="shared" si="571"/>
        <v>0.99991815855068567</v>
      </c>
      <c r="AE189" s="19">
        <f t="shared" si="571"/>
        <v>1.0011117701833816</v>
      </c>
      <c r="AF189" s="19">
        <f t="shared" si="571"/>
        <v>1</v>
      </c>
      <c r="AG189" s="19">
        <f t="shared" si="571"/>
        <v>1.0001111251510997</v>
      </c>
      <c r="AH189" s="19">
        <f t="shared" si="571"/>
        <v>1.0000760695348219</v>
      </c>
      <c r="AI189" s="19">
        <f t="shared" si="571"/>
        <v>1.0006837190893301</v>
      </c>
      <c r="AJ189" s="8"/>
      <c r="AK189" s="8"/>
      <c r="AL189" s="8"/>
      <c r="AM189" s="8"/>
      <c r="AN189" s="8"/>
      <c r="AO189" s="8"/>
      <c r="AP189" s="19">
        <f t="shared" si="577"/>
        <v>1.9309978136329422</v>
      </c>
      <c r="AQ189" s="19">
        <f t="shared" si="577"/>
        <v>1.1099453328065372</v>
      </c>
      <c r="AR189" s="19">
        <f t="shared" si="577"/>
        <v>1.0388568208456046</v>
      </c>
      <c r="AS189" s="19">
        <f t="shared" si="577"/>
        <v>1.0176637114021163</v>
      </c>
      <c r="AT189" s="19">
        <f t="shared" si="577"/>
        <v>1.0098112642368933</v>
      </c>
      <c r="AU189" s="19">
        <f t="shared" si="577"/>
        <v>1.0054634198682464</v>
      </c>
      <c r="AV189" s="19">
        <f t="shared" si="577"/>
        <v>1.0035950340852435</v>
      </c>
      <c r="AW189" s="19">
        <f t="shared" si="577"/>
        <v>1.0038319378335037</v>
      </c>
      <c r="AX189" s="19">
        <f t="shared" si="577"/>
        <v>1.0008174312738787</v>
      </c>
      <c r="AY189" s="19">
        <f t="shared" si="577"/>
        <v>1.0009272434101455</v>
      </c>
      <c r="AZ189" s="19">
        <f t="shared" si="577"/>
        <v>1.0012216315253482</v>
      </c>
      <c r="BA189" s="19">
        <f t="shared" si="577"/>
        <v>1.0009904028777621</v>
      </c>
      <c r="BB189" s="19">
        <f t="shared" si="577"/>
        <v>1.0001719704566023</v>
      </c>
      <c r="BC189" s="19">
        <f t="shared" si="577"/>
        <v>0.99996893776762519</v>
      </c>
      <c r="BD189" s="19">
        <f t="shared" si="577"/>
        <v>1.0000415182145219</v>
      </c>
      <c r="BE189" s="19">
        <f t="shared" si="577"/>
        <v>0.99991770694322313</v>
      </c>
      <c r="BF189" s="19">
        <f t="shared" si="572"/>
        <v>1.0001100883174661</v>
      </c>
      <c r="BG189" s="19">
        <f t="shared" si="572"/>
        <v>1</v>
      </c>
      <c r="BH189" s="19">
        <f t="shared" si="572"/>
        <v>0.99999952656081192</v>
      </c>
      <c r="BI189" s="19">
        <f t="shared" si="572"/>
        <v>1</v>
      </c>
      <c r="BJ189" s="19">
        <f t="shared" si="572"/>
        <v>0.99998696062871562</v>
      </c>
      <c r="BK189" s="19">
        <f t="shared" si="572"/>
        <v>0.99991962035720017</v>
      </c>
      <c r="BL189" s="19">
        <f t="shared" si="572"/>
        <v>1.0000142621172137</v>
      </c>
      <c r="BM189" s="19">
        <f t="shared" si="572"/>
        <v>1.0000066770973239</v>
      </c>
      <c r="BN189" s="19">
        <f t="shared" si="572"/>
        <v>1</v>
      </c>
      <c r="BO189" s="19">
        <f t="shared" si="572"/>
        <v>0.99997734125574456</v>
      </c>
      <c r="BP189" s="19">
        <f t="shared" si="572"/>
        <v>1</v>
      </c>
      <c r="BQ189" s="19">
        <f t="shared" si="572"/>
        <v>1.0000073146695143</v>
      </c>
      <c r="BR189" s="19">
        <f t="shared" si="572"/>
        <v>1</v>
      </c>
      <c r="BS189" s="19">
        <f t="shared" si="572"/>
        <v>1</v>
      </c>
      <c r="BT189" s="19">
        <f t="shared" si="572"/>
        <v>1</v>
      </c>
      <c r="BU189" s="19">
        <f t="shared" si="572"/>
        <v>1</v>
      </c>
      <c r="BV189" s="19">
        <f t="shared" si="572"/>
        <v>1</v>
      </c>
      <c r="BW189" s="19">
        <f t="shared" si="572"/>
        <v>1</v>
      </c>
      <c r="BX189" s="8"/>
      <c r="BY189" s="8"/>
      <c r="BZ189" s="8"/>
      <c r="CA189" s="8"/>
      <c r="CB189" s="8"/>
      <c r="CC189" s="8"/>
      <c r="CD189" s="19">
        <f t="shared" si="578"/>
        <v>3.2903552511500878</v>
      </c>
      <c r="CE189" s="19">
        <f t="shared" si="578"/>
        <v>1.4061797928747297</v>
      </c>
      <c r="CF189" s="19">
        <f t="shared" si="578"/>
        <v>1.1360112786190659</v>
      </c>
      <c r="CG189" s="19">
        <f t="shared" si="578"/>
        <v>1.070973670331715</v>
      </c>
      <c r="CH189" s="19">
        <f t="shared" si="578"/>
        <v>1.0314994870754435</v>
      </c>
      <c r="CI189" s="19">
        <f t="shared" si="578"/>
        <v>1.0130072506026961</v>
      </c>
      <c r="CJ189" s="19">
        <f t="shared" si="578"/>
        <v>1.0082084264552591</v>
      </c>
      <c r="CK189" s="19">
        <f t="shared" si="578"/>
        <v>0.99983073739899775</v>
      </c>
      <c r="CL189" s="19">
        <f t="shared" si="578"/>
        <v>0.99264814240626542</v>
      </c>
      <c r="CM189" s="19">
        <f t="shared" si="578"/>
        <v>0.99857541330193567</v>
      </c>
      <c r="CN189" s="19">
        <f t="shared" si="578"/>
        <v>0.99950604377681751</v>
      </c>
      <c r="CO189" s="19">
        <f t="shared" si="578"/>
        <v>1.001004109300595</v>
      </c>
      <c r="CP189" s="19">
        <f t="shared" si="578"/>
        <v>1.0020498867254006</v>
      </c>
      <c r="CQ189" s="19">
        <f t="shared" si="578"/>
        <v>1.0003090635534662</v>
      </c>
      <c r="CR189" s="19">
        <f t="shared" si="578"/>
        <v>1.0001787278595067</v>
      </c>
      <c r="CS189" s="19">
        <f t="shared" si="578"/>
        <v>1.0003819776808474</v>
      </c>
      <c r="CT189" s="19">
        <f t="shared" si="573"/>
        <v>0.99977351563904737</v>
      </c>
      <c r="CU189" s="19">
        <f t="shared" si="573"/>
        <v>0.99931219477049982</v>
      </c>
      <c r="CV189" s="19">
        <f t="shared" si="573"/>
        <v>1.000126814075849</v>
      </c>
      <c r="CW189" s="19">
        <f t="shared" si="573"/>
        <v>1</v>
      </c>
      <c r="CX189" s="19">
        <f t="shared" si="573"/>
        <v>1.0001241192499293</v>
      </c>
      <c r="CY189" s="19">
        <f t="shared" si="573"/>
        <v>0.99995777745846237</v>
      </c>
      <c r="CZ189" s="19">
        <f t="shared" si="573"/>
        <v>1</v>
      </c>
      <c r="DA189" s="19">
        <f t="shared" si="573"/>
        <v>0.99999486969328766</v>
      </c>
      <c r="DB189" s="19">
        <f t="shared" si="573"/>
        <v>1.000132907294264</v>
      </c>
      <c r="DC189" s="19">
        <f t="shared" si="573"/>
        <v>0.99994826018416005</v>
      </c>
      <c r="DD189" s="19">
        <f t="shared" si="573"/>
        <v>1</v>
      </c>
      <c r="DE189" s="19">
        <f t="shared" si="573"/>
        <v>1</v>
      </c>
      <c r="DF189" s="19">
        <f t="shared" si="573"/>
        <v>1.0006333230475759</v>
      </c>
      <c r="DG189" s="19">
        <f t="shared" si="573"/>
        <v>1</v>
      </c>
      <c r="DH189" s="19">
        <f t="shared" si="573"/>
        <v>1</v>
      </c>
      <c r="DI189" s="19">
        <f t="shared" si="573"/>
        <v>1</v>
      </c>
      <c r="DJ189" s="19">
        <f t="shared" si="573"/>
        <v>1</v>
      </c>
      <c r="DK189" s="19">
        <f t="shared" si="573"/>
        <v>1</v>
      </c>
      <c r="DL189" s="8"/>
      <c r="DM189" s="8"/>
      <c r="DN189" s="8"/>
      <c r="DO189" s="8"/>
      <c r="DP189" s="8"/>
      <c r="DQ189" s="8"/>
      <c r="DR189" s="19">
        <f t="shared" si="579"/>
        <v>3.7303610847557636</v>
      </c>
      <c r="DS189" s="19">
        <f t="shared" si="579"/>
        <v>1.8645565431815507</v>
      </c>
      <c r="DT189" s="19">
        <f t="shared" si="579"/>
        <v>1.3855231100552301</v>
      </c>
      <c r="DU189" s="19">
        <f t="shared" si="579"/>
        <v>1.299313018160827</v>
      </c>
      <c r="DV189" s="19">
        <f t="shared" si="579"/>
        <v>1.1994995699141529</v>
      </c>
      <c r="DW189" s="19">
        <f t="shared" si="579"/>
        <v>1.1073188955403546</v>
      </c>
      <c r="DX189" s="19">
        <f t="shared" si="579"/>
        <v>1.1147345229612373</v>
      </c>
      <c r="DY189" s="19">
        <f t="shared" si="579"/>
        <v>1.1303816730767624</v>
      </c>
      <c r="DZ189" s="19">
        <f t="shared" si="579"/>
        <v>1.0789559762404566</v>
      </c>
      <c r="EA189" s="19">
        <f t="shared" si="579"/>
        <v>1.0410092111654428</v>
      </c>
      <c r="EB189" s="19">
        <f t="shared" si="579"/>
        <v>1.0426388589739972</v>
      </c>
      <c r="EC189" s="19">
        <f t="shared" si="579"/>
        <v>1.0222112594682471</v>
      </c>
      <c r="ED189" s="19">
        <f t="shared" si="579"/>
        <v>1.0182959300185148</v>
      </c>
      <c r="EE189" s="19">
        <f t="shared" si="579"/>
        <v>1.0276043227214422</v>
      </c>
      <c r="EF189" s="19">
        <f t="shared" si="579"/>
        <v>1.021321349241717</v>
      </c>
      <c r="EG189" s="19">
        <f t="shared" si="579"/>
        <v>1.0066624557317525</v>
      </c>
      <c r="EH189" s="19">
        <f t="shared" si="574"/>
        <v>1.0072148397800975</v>
      </c>
      <c r="EI189" s="19">
        <f t="shared" si="574"/>
        <v>1.0067906871487515</v>
      </c>
      <c r="EJ189" s="19">
        <f t="shared" si="574"/>
        <v>1.0099934851585994</v>
      </c>
      <c r="EK189" s="19">
        <f t="shared" si="574"/>
        <v>1.0075024487185551</v>
      </c>
      <c r="EL189" s="19">
        <f t="shared" si="574"/>
        <v>0.99983830278756969</v>
      </c>
      <c r="EM189" s="19">
        <f t="shared" si="574"/>
        <v>1.0083591755042047</v>
      </c>
      <c r="EN189" s="19">
        <f t="shared" si="574"/>
        <v>1.0023613822870296</v>
      </c>
      <c r="EO189" s="19">
        <f t="shared" si="574"/>
        <v>1.0007711465980944</v>
      </c>
      <c r="EP189" s="19">
        <f t="shared" si="574"/>
        <v>1.0078376141401926</v>
      </c>
      <c r="EQ189" s="19">
        <f t="shared" si="574"/>
        <v>1.0025960997869587</v>
      </c>
      <c r="ER189" s="19">
        <f t="shared" si="574"/>
        <v>0.99992633767818317</v>
      </c>
      <c r="ES189" s="19">
        <f t="shared" si="574"/>
        <v>1.0005771022757319</v>
      </c>
      <c r="ET189" s="19">
        <f t="shared" si="574"/>
        <v>0.99996357480083264</v>
      </c>
      <c r="EU189" s="19">
        <f t="shared" si="574"/>
        <v>1.0009877857171703</v>
      </c>
      <c r="EV189" s="19">
        <f t="shared" si="574"/>
        <v>1.0012530206346653</v>
      </c>
      <c r="EW189" s="19">
        <f t="shared" si="574"/>
        <v>1.0003091641621764</v>
      </c>
      <c r="EX189" s="19">
        <f t="shared" si="574"/>
        <v>0.99977253815345302</v>
      </c>
      <c r="EY189" s="19">
        <f t="shared" si="574"/>
        <v>1.0000910604507567</v>
      </c>
      <c r="EZ189" s="8"/>
      <c r="FA189" s="8"/>
      <c r="FB189" s="8"/>
      <c r="FC189" s="8"/>
      <c r="FD189" s="8"/>
      <c r="FE189" s="8"/>
      <c r="FF189" s="19">
        <f t="shared" si="580"/>
        <v>1.4462102579267311</v>
      </c>
      <c r="FG189" s="19">
        <f t="shared" si="580"/>
        <v>1.0210517503165351</v>
      </c>
      <c r="FH189" s="19">
        <f t="shared" si="580"/>
        <v>1.0049984893022286</v>
      </c>
      <c r="FI189" s="19">
        <f t="shared" si="580"/>
        <v>1.0037350596195471</v>
      </c>
      <c r="FJ189" s="19">
        <f t="shared" si="580"/>
        <v>1.0009351896699561</v>
      </c>
      <c r="FK189" s="19">
        <f t="shared" si="580"/>
        <v>0.99939547037604259</v>
      </c>
      <c r="FL189" s="19">
        <f t="shared" si="580"/>
        <v>1.000961036287455</v>
      </c>
      <c r="FM189" s="19">
        <f t="shared" si="580"/>
        <v>1.0002714538121695</v>
      </c>
      <c r="FN189" s="19">
        <f t="shared" si="580"/>
        <v>1.0001661568225233</v>
      </c>
      <c r="FO189" s="19">
        <f t="shared" si="580"/>
        <v>0.99955729239839686</v>
      </c>
      <c r="FP189" s="19">
        <f t="shared" si="580"/>
        <v>1.0005027208789172</v>
      </c>
      <c r="FQ189" s="19">
        <f t="shared" si="580"/>
        <v>0.99903282978052499</v>
      </c>
      <c r="FR189" s="19">
        <f t="shared" si="580"/>
        <v>0.99962806133136817</v>
      </c>
      <c r="FS189" s="19">
        <f t="shared" si="580"/>
        <v>1.0001748910613513</v>
      </c>
      <c r="FT189" s="19">
        <f t="shared" si="580"/>
        <v>1.0003561709452564</v>
      </c>
      <c r="FU189" s="19">
        <f t="shared" si="580"/>
        <v>1.000218938706138</v>
      </c>
      <c r="FV189" s="19">
        <f t="shared" si="575"/>
        <v>1.0005015282347438</v>
      </c>
      <c r="FW189" s="19">
        <f t="shared" si="575"/>
        <v>0.99993979323815341</v>
      </c>
      <c r="FX189" s="19">
        <f t="shared" si="575"/>
        <v>0.9999971029519874</v>
      </c>
      <c r="FY189" s="19">
        <f t="shared" si="575"/>
        <v>1.0000495826643223</v>
      </c>
      <c r="FZ189" s="19">
        <f t="shared" si="575"/>
        <v>0.99996389717032785</v>
      </c>
      <c r="GA189" s="19">
        <f t="shared" si="575"/>
        <v>0.99999838687818998</v>
      </c>
      <c r="GB189" s="19">
        <f t="shared" si="575"/>
        <v>1.0000960464872817</v>
      </c>
      <c r="GC189" s="19">
        <f t="shared" si="575"/>
        <v>1.0000541339314095</v>
      </c>
      <c r="GD189" s="19">
        <f t="shared" si="575"/>
        <v>1.0000008815699586</v>
      </c>
      <c r="GE189" s="19">
        <f t="shared" si="575"/>
        <v>0.99999654950348216</v>
      </c>
      <c r="GF189" s="19">
        <f t="shared" si="575"/>
        <v>0.99999985061042118</v>
      </c>
      <c r="GG189" s="19">
        <f t="shared" si="575"/>
        <v>0.99999995744133452</v>
      </c>
      <c r="GH189" s="19">
        <f t="shared" si="575"/>
        <v>1</v>
      </c>
      <c r="GI189" s="19">
        <f t="shared" si="575"/>
        <v>1</v>
      </c>
      <c r="GJ189" s="19">
        <f t="shared" si="575"/>
        <v>1.0000008563846099</v>
      </c>
      <c r="GK189" s="19">
        <f t="shared" si="575"/>
        <v>1.0000181525588427</v>
      </c>
      <c r="GL189" s="19">
        <f t="shared" si="575"/>
        <v>0.99999999848007648</v>
      </c>
      <c r="GM189" s="19">
        <f t="shared" si="575"/>
        <v>1</v>
      </c>
      <c r="GN189" s="8"/>
      <c r="GO189" s="8"/>
      <c r="GP189" s="8"/>
      <c r="GQ189" s="8"/>
      <c r="GR189" s="8"/>
      <c r="GS189" s="8"/>
    </row>
    <row r="190" spans="1:201" x14ac:dyDescent="0.25">
      <c r="A190" s="115">
        <f>$A$42</f>
        <v>20134</v>
      </c>
      <c r="B190" s="19">
        <f t="shared" si="576"/>
        <v>9.4245497436983676</v>
      </c>
      <c r="C190" s="19">
        <f t="shared" si="576"/>
        <v>3.2737674987772332</v>
      </c>
      <c r="D190" s="19">
        <f t="shared" si="576"/>
        <v>1.8045508092549287</v>
      </c>
      <c r="E190" s="19">
        <f t="shared" si="576"/>
        <v>1.3539356300292273</v>
      </c>
      <c r="F190" s="19">
        <f t="shared" si="576"/>
        <v>1.2375795914138827</v>
      </c>
      <c r="G190" s="19">
        <f t="shared" si="576"/>
        <v>1.2244713022776357</v>
      </c>
      <c r="H190" s="19">
        <f t="shared" si="576"/>
        <v>1.207649603807915</v>
      </c>
      <c r="I190" s="19">
        <f t="shared" si="576"/>
        <v>1.1678614094483848</v>
      </c>
      <c r="J190" s="19">
        <f t="shared" si="576"/>
        <v>1.2683317399766025</v>
      </c>
      <c r="K190" s="19">
        <f t="shared" si="576"/>
        <v>1.1857443606501574</v>
      </c>
      <c r="L190" s="19">
        <f t="shared" si="576"/>
        <v>1.089723568528425</v>
      </c>
      <c r="M190" s="19">
        <f t="shared" si="576"/>
        <v>1.0473281678289077</v>
      </c>
      <c r="N190" s="19">
        <f t="shared" si="576"/>
        <v>1.0274266713975353</v>
      </c>
      <c r="O190" s="19">
        <f t="shared" si="576"/>
        <v>1.0273134339295036</v>
      </c>
      <c r="P190" s="19">
        <f t="shared" si="576"/>
        <v>1.0246695834875068</v>
      </c>
      <c r="Q190" s="19">
        <f t="shared" si="576"/>
        <v>1.007061592154638</v>
      </c>
      <c r="R190" s="19">
        <f t="shared" si="571"/>
        <v>1.0062514236580251</v>
      </c>
      <c r="S190" s="19">
        <f t="shared" si="571"/>
        <v>1.0076548865485297</v>
      </c>
      <c r="T190" s="19">
        <f t="shared" si="571"/>
        <v>1.0051270538348651</v>
      </c>
      <c r="U190" s="19">
        <f t="shared" si="571"/>
        <v>1.0035187694245775</v>
      </c>
      <c r="V190" s="19">
        <f t="shared" si="571"/>
        <v>1.001097963821139</v>
      </c>
      <c r="W190" s="19">
        <f t="shared" si="571"/>
        <v>1.0031447265145437</v>
      </c>
      <c r="X190" s="19">
        <f t="shared" si="571"/>
        <v>1</v>
      </c>
      <c r="Y190" s="19">
        <f t="shared" si="571"/>
        <v>1.0005889145795255</v>
      </c>
      <c r="Z190" s="19">
        <f t="shared" si="571"/>
        <v>1.0002288875412719</v>
      </c>
      <c r="AA190" s="19">
        <f t="shared" si="571"/>
        <v>1.0003705495115931</v>
      </c>
      <c r="AB190" s="19">
        <f t="shared" si="571"/>
        <v>1.0000150648477981</v>
      </c>
      <c r="AC190" s="19">
        <f t="shared" si="571"/>
        <v>1.0000072872244035</v>
      </c>
      <c r="AD190" s="19">
        <f t="shared" si="571"/>
        <v>1.0000199269823267</v>
      </c>
      <c r="AE190" s="19">
        <f t="shared" si="571"/>
        <v>1</v>
      </c>
      <c r="AF190" s="19">
        <f t="shared" si="571"/>
        <v>1.0005375407139399</v>
      </c>
      <c r="AG190" s="19">
        <f t="shared" si="571"/>
        <v>1</v>
      </c>
      <c r="AH190" s="19">
        <f t="shared" si="571"/>
        <v>1.0000456056661029</v>
      </c>
      <c r="AI190" s="8"/>
      <c r="AJ190" s="8"/>
      <c r="AK190" s="8"/>
      <c r="AL190" s="8"/>
      <c r="AM190" s="8"/>
      <c r="AN190" s="8"/>
      <c r="AO190" s="8"/>
      <c r="AP190" s="19">
        <f t="shared" si="577"/>
        <v>1.9814094184476216</v>
      </c>
      <c r="AQ190" s="19">
        <f t="shared" si="577"/>
        <v>1.1098089042740551</v>
      </c>
      <c r="AR190" s="19">
        <f t="shared" si="577"/>
        <v>1.0389660062768455</v>
      </c>
      <c r="AS190" s="19">
        <f t="shared" si="577"/>
        <v>1.0160795634935382</v>
      </c>
      <c r="AT190" s="19">
        <f t="shared" si="577"/>
        <v>1.0087656527305817</v>
      </c>
      <c r="AU190" s="19">
        <f t="shared" si="577"/>
        <v>1.0047318602988091</v>
      </c>
      <c r="AV190" s="19">
        <f t="shared" si="577"/>
        <v>1.0036284789392094</v>
      </c>
      <c r="AW190" s="19">
        <f t="shared" si="577"/>
        <v>1.0017402570748704</v>
      </c>
      <c r="AX190" s="19">
        <f t="shared" si="577"/>
        <v>1.0035631364266933</v>
      </c>
      <c r="AY190" s="19">
        <f t="shared" si="577"/>
        <v>1.0012680499600624</v>
      </c>
      <c r="AZ190" s="19">
        <f t="shared" si="577"/>
        <v>1.0006990162430274</v>
      </c>
      <c r="BA190" s="19">
        <f t="shared" si="577"/>
        <v>1.0018519714895233</v>
      </c>
      <c r="BB190" s="19">
        <f t="shared" si="577"/>
        <v>1.0003055377390773</v>
      </c>
      <c r="BC190" s="19">
        <f t="shared" si="577"/>
        <v>0.99990713262979058</v>
      </c>
      <c r="BD190" s="19">
        <f t="shared" si="577"/>
        <v>1.0000574077151212</v>
      </c>
      <c r="BE190" s="19">
        <f t="shared" si="577"/>
        <v>1.0002850964592562</v>
      </c>
      <c r="BF190" s="19">
        <f t="shared" si="572"/>
        <v>0.99997266386669492</v>
      </c>
      <c r="BG190" s="19">
        <f t="shared" si="572"/>
        <v>0.99998763877272445</v>
      </c>
      <c r="BH190" s="19">
        <f t="shared" si="572"/>
        <v>1.0000374820962408</v>
      </c>
      <c r="BI190" s="19">
        <f t="shared" si="572"/>
        <v>1.0000065761800145</v>
      </c>
      <c r="BJ190" s="19">
        <f t="shared" si="572"/>
        <v>0.99998276846662337</v>
      </c>
      <c r="BK190" s="19">
        <f t="shared" si="572"/>
        <v>1</v>
      </c>
      <c r="BL190" s="19">
        <f t="shared" si="572"/>
        <v>1.0000975919623147</v>
      </c>
      <c r="BM190" s="19">
        <f t="shared" si="572"/>
        <v>0.99999682644701482</v>
      </c>
      <c r="BN190" s="19">
        <f t="shared" si="572"/>
        <v>0.99999979319646082</v>
      </c>
      <c r="BO190" s="19">
        <f t="shared" si="572"/>
        <v>1</v>
      </c>
      <c r="BP190" s="19">
        <f t="shared" si="572"/>
        <v>1</v>
      </c>
      <c r="BQ190" s="19">
        <f t="shared" si="572"/>
        <v>1</v>
      </c>
      <c r="BR190" s="19">
        <f t="shared" si="572"/>
        <v>1</v>
      </c>
      <c r="BS190" s="19">
        <f t="shared" si="572"/>
        <v>0.99999471196007572</v>
      </c>
      <c r="BT190" s="19">
        <f t="shared" si="572"/>
        <v>1</v>
      </c>
      <c r="BU190" s="19">
        <f t="shared" si="572"/>
        <v>1</v>
      </c>
      <c r="BV190" s="19">
        <f t="shared" si="572"/>
        <v>1</v>
      </c>
      <c r="BW190" s="8"/>
      <c r="BX190" s="8"/>
      <c r="BY190" s="8"/>
      <c r="BZ190" s="8"/>
      <c r="CA190" s="8"/>
      <c r="CB190" s="8"/>
      <c r="CC190" s="8"/>
      <c r="CD190" s="19">
        <f t="shared" si="578"/>
        <v>3.3893101695768464</v>
      </c>
      <c r="CE190" s="19">
        <f t="shared" si="578"/>
        <v>1.3932715639862221</v>
      </c>
      <c r="CF190" s="19">
        <f t="shared" si="578"/>
        <v>1.139258811903112</v>
      </c>
      <c r="CG190" s="19">
        <f t="shared" si="578"/>
        <v>1.043256389929818</v>
      </c>
      <c r="CH190" s="19">
        <f t="shared" si="578"/>
        <v>1.0170462876602961</v>
      </c>
      <c r="CI190" s="19">
        <f t="shared" si="578"/>
        <v>1.010868114182403</v>
      </c>
      <c r="CJ190" s="19">
        <f t="shared" si="578"/>
        <v>1.0065331814172347</v>
      </c>
      <c r="CK190" s="19">
        <f t="shared" si="578"/>
        <v>1.0030332384712857</v>
      </c>
      <c r="CL190" s="19">
        <f t="shared" si="578"/>
        <v>0.99921134899583475</v>
      </c>
      <c r="CM190" s="19">
        <f t="shared" si="578"/>
        <v>1.0041521310437858</v>
      </c>
      <c r="CN190" s="19">
        <f t="shared" si="578"/>
        <v>1.0005673296371536</v>
      </c>
      <c r="CO190" s="19">
        <f t="shared" si="578"/>
        <v>0.99976589147494266</v>
      </c>
      <c r="CP190" s="19">
        <f t="shared" si="578"/>
        <v>1.0004740880821215</v>
      </c>
      <c r="CQ190" s="19">
        <f t="shared" si="578"/>
        <v>1.0005122930250954</v>
      </c>
      <c r="CR190" s="19">
        <f t="shared" si="578"/>
        <v>0.99934888212164807</v>
      </c>
      <c r="CS190" s="19">
        <f t="shared" si="578"/>
        <v>1.000313670620955</v>
      </c>
      <c r="CT190" s="19">
        <f t="shared" si="573"/>
        <v>1.000582974589534</v>
      </c>
      <c r="CU190" s="19">
        <f t="shared" si="573"/>
        <v>0.9998627104689698</v>
      </c>
      <c r="CV190" s="19">
        <f t="shared" si="573"/>
        <v>1.0001238933531089</v>
      </c>
      <c r="CW190" s="19">
        <f t="shared" si="573"/>
        <v>1.0003298737251243</v>
      </c>
      <c r="CX190" s="19">
        <f t="shared" si="573"/>
        <v>1.0000787605452557</v>
      </c>
      <c r="CY190" s="19">
        <f t="shared" si="573"/>
        <v>1.0000180901064009</v>
      </c>
      <c r="CZ190" s="19">
        <f t="shared" si="573"/>
        <v>1.0000591828957539</v>
      </c>
      <c r="DA190" s="19">
        <f t="shared" si="573"/>
        <v>1.0003128099092835</v>
      </c>
      <c r="DB190" s="19">
        <f t="shared" si="573"/>
        <v>1.000133752229853</v>
      </c>
      <c r="DC190" s="19">
        <f t="shared" si="573"/>
        <v>1.0006234701286087</v>
      </c>
      <c r="DD190" s="19">
        <f t="shared" si="573"/>
        <v>0.999691097922908</v>
      </c>
      <c r="DE190" s="19">
        <f t="shared" si="573"/>
        <v>1.0000513577929675</v>
      </c>
      <c r="DF190" s="19">
        <f t="shared" si="573"/>
        <v>1</v>
      </c>
      <c r="DG190" s="19">
        <f t="shared" si="573"/>
        <v>1</v>
      </c>
      <c r="DH190" s="19">
        <f t="shared" si="573"/>
        <v>1.0000912357992182</v>
      </c>
      <c r="DI190" s="19">
        <f t="shared" si="573"/>
        <v>1</v>
      </c>
      <c r="DJ190" s="19">
        <f t="shared" si="573"/>
        <v>0.99966363572280359</v>
      </c>
      <c r="DK190" s="8"/>
      <c r="DL190" s="8"/>
      <c r="DM190" s="8"/>
      <c r="DN190" s="8"/>
      <c r="DO190" s="8"/>
      <c r="DP190" s="8"/>
      <c r="DQ190" s="8"/>
      <c r="DR190" s="19">
        <f t="shared" si="579"/>
        <v>3.2184714856931373</v>
      </c>
      <c r="DS190" s="19">
        <f t="shared" si="579"/>
        <v>1.9709280530868338</v>
      </c>
      <c r="DT190" s="19">
        <f t="shared" si="579"/>
        <v>1.542388264040373</v>
      </c>
      <c r="DU190" s="19">
        <f t="shared" si="579"/>
        <v>1.2736016424991767</v>
      </c>
      <c r="DV190" s="19">
        <f t="shared" si="579"/>
        <v>1.1615562692402059</v>
      </c>
      <c r="DW190" s="19">
        <f t="shared" si="579"/>
        <v>1.1297559711143759</v>
      </c>
      <c r="DX190" s="19">
        <f t="shared" si="579"/>
        <v>1.1353487565958753</v>
      </c>
      <c r="DY190" s="19">
        <f t="shared" si="579"/>
        <v>1.0817274183007324</v>
      </c>
      <c r="DZ190" s="19">
        <f t="shared" si="579"/>
        <v>1.0685615570463991</v>
      </c>
      <c r="EA190" s="19">
        <f t="shared" si="579"/>
        <v>1.0485579649850703</v>
      </c>
      <c r="EB190" s="19">
        <f t="shared" si="579"/>
        <v>1.037213283406262</v>
      </c>
      <c r="EC190" s="19">
        <f t="shared" si="579"/>
        <v>1.0389190041318572</v>
      </c>
      <c r="ED190" s="19">
        <f t="shared" si="579"/>
        <v>1.0234096968931847</v>
      </c>
      <c r="EE190" s="19">
        <f t="shared" si="579"/>
        <v>1.0136372346401696</v>
      </c>
      <c r="EF190" s="19">
        <f t="shared" si="579"/>
        <v>1.0088348741898441</v>
      </c>
      <c r="EG190" s="19">
        <f t="shared" si="579"/>
        <v>1.009538185290199</v>
      </c>
      <c r="EH190" s="19">
        <f t="shared" si="574"/>
        <v>1.0232122015262737</v>
      </c>
      <c r="EI190" s="19">
        <f t="shared" si="574"/>
        <v>1.0153967209736283</v>
      </c>
      <c r="EJ190" s="19">
        <f t="shared" si="574"/>
        <v>1.0131106249138451</v>
      </c>
      <c r="EK190" s="19">
        <f t="shared" si="574"/>
        <v>1.0004455031071577</v>
      </c>
      <c r="EL190" s="19">
        <f t="shared" si="574"/>
        <v>1.0015647538786598</v>
      </c>
      <c r="EM190" s="19">
        <f t="shared" si="574"/>
        <v>1.0074903578904524</v>
      </c>
      <c r="EN190" s="19">
        <f t="shared" si="574"/>
        <v>1.0012558216314051</v>
      </c>
      <c r="EO190" s="19">
        <f t="shared" si="574"/>
        <v>1.0068050036322851</v>
      </c>
      <c r="EP190" s="19">
        <f t="shared" si="574"/>
        <v>1.0002400654576065</v>
      </c>
      <c r="EQ190" s="19">
        <f t="shared" si="574"/>
        <v>0.99998697934726521</v>
      </c>
      <c r="ER190" s="19">
        <f t="shared" si="574"/>
        <v>1.0000059974601125</v>
      </c>
      <c r="ES190" s="19">
        <f t="shared" si="574"/>
        <v>1.0001759198936615</v>
      </c>
      <c r="ET190" s="19">
        <f t="shared" si="574"/>
        <v>1.004432286461673</v>
      </c>
      <c r="EU190" s="19">
        <f t="shared" si="574"/>
        <v>1.0058833449757569</v>
      </c>
      <c r="EV190" s="19">
        <f t="shared" si="574"/>
        <v>1.0037406309662502</v>
      </c>
      <c r="EW190" s="19">
        <f t="shared" si="574"/>
        <v>1.0000051026923364</v>
      </c>
      <c r="EX190" s="19">
        <f t="shared" si="574"/>
        <v>0.99999580942948163</v>
      </c>
      <c r="EY190" s="8"/>
      <c r="EZ190" s="8"/>
      <c r="FA190" s="8"/>
      <c r="FB190" s="8"/>
      <c r="FC190" s="8"/>
      <c r="FD190" s="8"/>
      <c r="FE190" s="8"/>
      <c r="FF190" s="19">
        <f t="shared" si="580"/>
        <v>1.4433739839510065</v>
      </c>
      <c r="FG190" s="19">
        <f t="shared" si="580"/>
        <v>1.0218128798862389</v>
      </c>
      <c r="FH190" s="19">
        <f t="shared" si="580"/>
        <v>1.0078149031740027</v>
      </c>
      <c r="FI190" s="19">
        <f t="shared" si="580"/>
        <v>1.0034644509839652</v>
      </c>
      <c r="FJ190" s="19">
        <f t="shared" si="580"/>
        <v>1.0008404474391155</v>
      </c>
      <c r="FK190" s="19">
        <f t="shared" si="580"/>
        <v>1.0001854742374965</v>
      </c>
      <c r="FL190" s="19">
        <f t="shared" si="580"/>
        <v>1.0001494474657102</v>
      </c>
      <c r="FM190" s="19">
        <f t="shared" si="580"/>
        <v>1.0013024108179847</v>
      </c>
      <c r="FN190" s="19">
        <f t="shared" si="580"/>
        <v>1.0003916683217131</v>
      </c>
      <c r="FO190" s="19">
        <f t="shared" si="580"/>
        <v>1.0000966683867698</v>
      </c>
      <c r="FP190" s="19">
        <f t="shared" si="580"/>
        <v>1.0001668882338006</v>
      </c>
      <c r="FQ190" s="19">
        <f t="shared" si="580"/>
        <v>1.0001542534023313</v>
      </c>
      <c r="FR190" s="19">
        <f t="shared" si="580"/>
        <v>1.0002161683488464</v>
      </c>
      <c r="FS190" s="19">
        <f t="shared" si="580"/>
        <v>0.99948074535921372</v>
      </c>
      <c r="FT190" s="19">
        <f t="shared" si="580"/>
        <v>1.00039527448696</v>
      </c>
      <c r="FU190" s="19">
        <f t="shared" si="580"/>
        <v>1.0001487182252289</v>
      </c>
      <c r="FV190" s="19">
        <f t="shared" si="575"/>
        <v>0.99977492129754209</v>
      </c>
      <c r="FW190" s="19">
        <f t="shared" si="575"/>
        <v>0.99979301301962975</v>
      </c>
      <c r="FX190" s="19">
        <f t="shared" si="575"/>
        <v>0.99999814106900997</v>
      </c>
      <c r="FY190" s="19">
        <f t="shared" si="575"/>
        <v>1.0001322489569264</v>
      </c>
      <c r="FZ190" s="19">
        <f t="shared" si="575"/>
        <v>0.99999907065568194</v>
      </c>
      <c r="GA190" s="19">
        <f t="shared" si="575"/>
        <v>0.99999778861740352</v>
      </c>
      <c r="GB190" s="19">
        <f t="shared" si="575"/>
        <v>1.0000427134874099</v>
      </c>
      <c r="GC190" s="19">
        <f t="shared" si="575"/>
        <v>1.000213510817288</v>
      </c>
      <c r="GD190" s="19">
        <f t="shared" si="575"/>
        <v>1.0001988520735101</v>
      </c>
      <c r="GE190" s="19">
        <f t="shared" si="575"/>
        <v>0.99999949815143319</v>
      </c>
      <c r="GF190" s="19">
        <f t="shared" si="575"/>
        <v>0.99999919722538155</v>
      </c>
      <c r="GG190" s="19">
        <f t="shared" si="575"/>
        <v>1.0000066515664641</v>
      </c>
      <c r="GH190" s="19">
        <f t="shared" si="575"/>
        <v>0.99999899768441014</v>
      </c>
      <c r="GI190" s="19">
        <f t="shared" si="575"/>
        <v>0.9999994949425306</v>
      </c>
      <c r="GJ190" s="19">
        <f t="shared" si="575"/>
        <v>1.000000871121361</v>
      </c>
      <c r="GK190" s="19">
        <f t="shared" si="575"/>
        <v>0.99999869813571907</v>
      </c>
      <c r="GL190" s="19">
        <f t="shared" si="575"/>
        <v>1</v>
      </c>
      <c r="GM190" s="8"/>
      <c r="GN190" s="8"/>
      <c r="GO190" s="8"/>
      <c r="GP190" s="8"/>
      <c r="GQ190" s="8"/>
      <c r="GR190" s="8"/>
      <c r="GS190" s="8"/>
    </row>
    <row r="191" spans="1:201" x14ac:dyDescent="0.25">
      <c r="A191" s="115">
        <f>$A$43</f>
        <v>20141</v>
      </c>
      <c r="B191" s="19">
        <f t="shared" si="576"/>
        <v>12.937056034469842</v>
      </c>
      <c r="C191" s="19">
        <f t="shared" si="576"/>
        <v>3.4112961562367907</v>
      </c>
      <c r="D191" s="19">
        <f t="shared" si="576"/>
        <v>1.7943004203428752</v>
      </c>
      <c r="E191" s="19">
        <f t="shared" si="576"/>
        <v>1.4337806930088175</v>
      </c>
      <c r="F191" s="19">
        <f t="shared" si="576"/>
        <v>1.3093555979191143</v>
      </c>
      <c r="G191" s="19">
        <f t="shared" si="576"/>
        <v>1.2725589811367446</v>
      </c>
      <c r="H191" s="19">
        <f t="shared" si="576"/>
        <v>1.1621629076405429</v>
      </c>
      <c r="I191" s="19">
        <f t="shared" si="576"/>
        <v>1.1805801817369492</v>
      </c>
      <c r="J191" s="19">
        <f t="shared" si="576"/>
        <v>1.0769311450246479</v>
      </c>
      <c r="K191" s="19">
        <f t="shared" si="576"/>
        <v>1.0632533245954752</v>
      </c>
      <c r="L191" s="19">
        <f t="shared" si="576"/>
        <v>1.044219284309394</v>
      </c>
      <c r="M191" s="19">
        <f t="shared" si="576"/>
        <v>1.0790716935411984</v>
      </c>
      <c r="N191" s="19">
        <f t="shared" si="576"/>
        <v>1.0243423428000502</v>
      </c>
      <c r="O191" s="19">
        <f t="shared" si="576"/>
        <v>1.0311820942242103</v>
      </c>
      <c r="P191" s="19">
        <f t="shared" si="576"/>
        <v>1.0151263450061045</v>
      </c>
      <c r="Q191" s="19">
        <f t="shared" si="576"/>
        <v>1.0253309758490805</v>
      </c>
      <c r="R191" s="19">
        <f t="shared" si="571"/>
        <v>1.0072352258360915</v>
      </c>
      <c r="S191" s="19">
        <f t="shared" si="571"/>
        <v>1.0031672362849446</v>
      </c>
      <c r="T191" s="19">
        <f t="shared" si="571"/>
        <v>1.0055326830776377</v>
      </c>
      <c r="U191" s="19">
        <f t="shared" si="571"/>
        <v>1.0018025230564498</v>
      </c>
      <c r="V191" s="19">
        <f t="shared" si="571"/>
        <v>1.0034499969229875</v>
      </c>
      <c r="W191" s="19">
        <f t="shared" si="571"/>
        <v>1.0007107454637532</v>
      </c>
      <c r="X191" s="19">
        <f t="shared" si="571"/>
        <v>1.0003346309256227</v>
      </c>
      <c r="Y191" s="19">
        <f t="shared" si="571"/>
        <v>1.0035653346108995</v>
      </c>
      <c r="Z191" s="19">
        <f t="shared" si="571"/>
        <v>1.0003614748876775</v>
      </c>
      <c r="AA191" s="19">
        <f t="shared" si="571"/>
        <v>1.0000687746572132</v>
      </c>
      <c r="AB191" s="19">
        <f t="shared" si="571"/>
        <v>1.0001259283917672</v>
      </c>
      <c r="AC191" s="19">
        <f t="shared" si="571"/>
        <v>1.0040447329201425</v>
      </c>
      <c r="AD191" s="19">
        <f t="shared" si="571"/>
        <v>0.99990360888222329</v>
      </c>
      <c r="AE191" s="19">
        <f t="shared" si="571"/>
        <v>0.99999964651069229</v>
      </c>
      <c r="AF191" s="19">
        <f t="shared" si="571"/>
        <v>1.0002417297236665</v>
      </c>
      <c r="AG191" s="19">
        <f t="shared" si="571"/>
        <v>1.0030370027269142</v>
      </c>
      <c r="AH191" s="8"/>
      <c r="AI191" s="8"/>
      <c r="AJ191" s="8"/>
      <c r="AK191" s="8"/>
      <c r="AL191" s="8"/>
      <c r="AM191" s="8"/>
      <c r="AN191" s="8"/>
      <c r="AO191" s="8"/>
      <c r="AP191" s="19">
        <f t="shared" si="577"/>
        <v>1.9489672692321984</v>
      </c>
      <c r="AQ191" s="19">
        <f t="shared" si="577"/>
        <v>1.1161576285797414</v>
      </c>
      <c r="AR191" s="19">
        <f t="shared" si="577"/>
        <v>1.0389891447061623</v>
      </c>
      <c r="AS191" s="19">
        <f t="shared" si="577"/>
        <v>1.0182491852146471</v>
      </c>
      <c r="AT191" s="19">
        <f t="shared" si="577"/>
        <v>1.0126585849914091</v>
      </c>
      <c r="AU191" s="19">
        <f t="shared" si="577"/>
        <v>1.0051759746520357</v>
      </c>
      <c r="AV191" s="19">
        <f t="shared" si="577"/>
        <v>1.0032575225947431</v>
      </c>
      <c r="AW191" s="19">
        <f t="shared" si="577"/>
        <v>1.002440465744838</v>
      </c>
      <c r="AX191" s="19">
        <f t="shared" si="577"/>
        <v>1.0015904882680273</v>
      </c>
      <c r="AY191" s="19">
        <f t="shared" si="577"/>
        <v>1.0007217813491311</v>
      </c>
      <c r="AZ191" s="19">
        <f t="shared" si="577"/>
        <v>1.0006074932198252</v>
      </c>
      <c r="BA191" s="19">
        <f t="shared" si="577"/>
        <v>1.0007285584416312</v>
      </c>
      <c r="BB191" s="19">
        <f t="shared" si="577"/>
        <v>1.0005763745535192</v>
      </c>
      <c r="BC191" s="19">
        <f t="shared" si="577"/>
        <v>1.000150267659897</v>
      </c>
      <c r="BD191" s="19">
        <f t="shared" si="577"/>
        <v>1.0001175843187642</v>
      </c>
      <c r="BE191" s="19">
        <f t="shared" si="577"/>
        <v>1.0000460319540201</v>
      </c>
      <c r="BF191" s="19">
        <f t="shared" si="572"/>
        <v>1.0000086174793692</v>
      </c>
      <c r="BG191" s="19">
        <f t="shared" si="572"/>
        <v>1.0000530405593158</v>
      </c>
      <c r="BH191" s="19">
        <f t="shared" si="572"/>
        <v>1.0000230935931429</v>
      </c>
      <c r="BI191" s="19">
        <f t="shared" si="572"/>
        <v>0.99998798730395477</v>
      </c>
      <c r="BJ191" s="19">
        <f t="shared" si="572"/>
        <v>1.0000120128403518</v>
      </c>
      <c r="BK191" s="19">
        <f t="shared" si="572"/>
        <v>1</v>
      </c>
      <c r="BL191" s="19">
        <f t="shared" si="572"/>
        <v>0.99999979276718487</v>
      </c>
      <c r="BM191" s="19">
        <f t="shared" si="572"/>
        <v>1</v>
      </c>
      <c r="BN191" s="19">
        <f t="shared" si="572"/>
        <v>1.0000644975003286</v>
      </c>
      <c r="BO191" s="19">
        <f t="shared" si="572"/>
        <v>1</v>
      </c>
      <c r="BP191" s="19">
        <f t="shared" si="572"/>
        <v>1</v>
      </c>
      <c r="BQ191" s="19">
        <f t="shared" si="572"/>
        <v>1</v>
      </c>
      <c r="BR191" s="19">
        <f t="shared" si="572"/>
        <v>1</v>
      </c>
      <c r="BS191" s="19">
        <f t="shared" si="572"/>
        <v>1</v>
      </c>
      <c r="BT191" s="19">
        <f t="shared" si="572"/>
        <v>1</v>
      </c>
      <c r="BU191" s="19">
        <f t="shared" si="572"/>
        <v>0.99996450541182935</v>
      </c>
      <c r="BV191" s="8"/>
      <c r="BW191" s="8"/>
      <c r="BX191" s="8"/>
      <c r="BY191" s="8"/>
      <c r="BZ191" s="8"/>
      <c r="CA191" s="8"/>
      <c r="CB191" s="8"/>
      <c r="CC191" s="8"/>
      <c r="CD191" s="19">
        <f t="shared" si="578"/>
        <v>3.1543170190536745</v>
      </c>
      <c r="CE191" s="19">
        <f t="shared" si="578"/>
        <v>1.4170165965942418</v>
      </c>
      <c r="CF191" s="19">
        <f t="shared" si="578"/>
        <v>1.1156567965289104</v>
      </c>
      <c r="CG191" s="19">
        <f t="shared" si="578"/>
        <v>1.0526755960383298</v>
      </c>
      <c r="CH191" s="19">
        <f t="shared" si="578"/>
        <v>1.020471936996707</v>
      </c>
      <c r="CI191" s="19">
        <f t="shared" si="578"/>
        <v>1.0136316154959868</v>
      </c>
      <c r="CJ191" s="19">
        <f t="shared" si="578"/>
        <v>1.0037012390325288</v>
      </c>
      <c r="CK191" s="19">
        <f t="shared" si="578"/>
        <v>0.99738273309370162</v>
      </c>
      <c r="CL191" s="19">
        <f t="shared" si="578"/>
        <v>1.0010887186144304</v>
      </c>
      <c r="CM191" s="19">
        <f t="shared" si="578"/>
        <v>0.99578575386946322</v>
      </c>
      <c r="CN191" s="19">
        <f t="shared" si="578"/>
        <v>1.0025483364530545</v>
      </c>
      <c r="CO191" s="19">
        <f t="shared" si="578"/>
        <v>1.0040518590808758</v>
      </c>
      <c r="CP191" s="19">
        <f t="shared" si="578"/>
        <v>1.0003055940740615</v>
      </c>
      <c r="CQ191" s="19">
        <f t="shared" si="578"/>
        <v>0.99908095410110331</v>
      </c>
      <c r="CR191" s="19">
        <f t="shared" si="578"/>
        <v>1.0010833355640165</v>
      </c>
      <c r="CS191" s="19">
        <f t="shared" si="578"/>
        <v>1.0002700610669568</v>
      </c>
      <c r="CT191" s="19">
        <f t="shared" si="573"/>
        <v>1.0001905894723622</v>
      </c>
      <c r="CU191" s="19">
        <f t="shared" si="573"/>
        <v>1.0004090270460699</v>
      </c>
      <c r="CV191" s="19">
        <f t="shared" si="573"/>
        <v>0.99965602415463983</v>
      </c>
      <c r="CW191" s="19">
        <f t="shared" si="573"/>
        <v>1.0000561177136218</v>
      </c>
      <c r="CX191" s="19">
        <f t="shared" si="573"/>
        <v>0.99998501476262391</v>
      </c>
      <c r="CY191" s="19">
        <f t="shared" si="573"/>
        <v>1.0000935090967997</v>
      </c>
      <c r="CZ191" s="19">
        <f t="shared" si="573"/>
        <v>0.99997316038214967</v>
      </c>
      <c r="DA191" s="19">
        <f t="shared" si="573"/>
        <v>0.99977894982827931</v>
      </c>
      <c r="DB191" s="19">
        <f t="shared" si="573"/>
        <v>0.99997557397763281</v>
      </c>
      <c r="DC191" s="19">
        <f t="shared" si="573"/>
        <v>1</v>
      </c>
      <c r="DD191" s="19">
        <f t="shared" si="573"/>
        <v>1.0004651484376692</v>
      </c>
      <c r="DE191" s="19">
        <f t="shared" si="573"/>
        <v>1</v>
      </c>
      <c r="DF191" s="19">
        <f t="shared" si="573"/>
        <v>1</v>
      </c>
      <c r="DG191" s="19">
        <f t="shared" si="573"/>
        <v>1</v>
      </c>
      <c r="DH191" s="19">
        <f t="shared" si="573"/>
        <v>1</v>
      </c>
      <c r="DI191" s="19">
        <f t="shared" si="573"/>
        <v>1</v>
      </c>
      <c r="DJ191" s="8"/>
      <c r="DK191" s="8"/>
      <c r="DL191" s="8"/>
      <c r="DM191" s="8"/>
      <c r="DN191" s="8"/>
      <c r="DO191" s="8"/>
      <c r="DP191" s="8"/>
      <c r="DQ191" s="8"/>
      <c r="DR191" s="19">
        <f t="shared" si="579"/>
        <v>2.8603101509856841</v>
      </c>
      <c r="DS191" s="19">
        <f t="shared" si="579"/>
        <v>2.0074447500288066</v>
      </c>
      <c r="DT191" s="19">
        <f t="shared" si="579"/>
        <v>1.5130618839928245</v>
      </c>
      <c r="DU191" s="19">
        <f t="shared" si="579"/>
        <v>1.3274859676152608</v>
      </c>
      <c r="DV191" s="19">
        <f t="shared" si="579"/>
        <v>1.2172193408121972</v>
      </c>
      <c r="DW191" s="19">
        <f t="shared" si="579"/>
        <v>1.1395564029868386</v>
      </c>
      <c r="DX191" s="19">
        <f t="shared" si="579"/>
        <v>1.0899903386305065</v>
      </c>
      <c r="DY191" s="19">
        <f t="shared" si="579"/>
        <v>1.0756218383455658</v>
      </c>
      <c r="DZ191" s="19">
        <f t="shared" si="579"/>
        <v>1.128609087294987</v>
      </c>
      <c r="EA191" s="19">
        <f t="shared" si="579"/>
        <v>1.0568109366604808</v>
      </c>
      <c r="EB191" s="19">
        <f t="shared" si="579"/>
        <v>1.0403133422797424</v>
      </c>
      <c r="EC191" s="19">
        <f t="shared" si="579"/>
        <v>1.0290634624893695</v>
      </c>
      <c r="ED191" s="19">
        <f t="shared" si="579"/>
        <v>1.0128458305709569</v>
      </c>
      <c r="EE191" s="19">
        <f t="shared" si="579"/>
        <v>1.0124144276575253</v>
      </c>
      <c r="EF191" s="19">
        <f t="shared" si="579"/>
        <v>1.0217084269053587</v>
      </c>
      <c r="EG191" s="19">
        <f t="shared" si="579"/>
        <v>1.0153782629585797</v>
      </c>
      <c r="EH191" s="19">
        <f t="shared" si="574"/>
        <v>1.0029269868084458</v>
      </c>
      <c r="EI191" s="19">
        <f t="shared" si="574"/>
        <v>1.0029204481216965</v>
      </c>
      <c r="EJ191" s="19">
        <f t="shared" si="574"/>
        <v>1.0030726286084584</v>
      </c>
      <c r="EK191" s="19">
        <f t="shared" si="574"/>
        <v>1.0028920161349477</v>
      </c>
      <c r="EL191" s="19">
        <f t="shared" si="574"/>
        <v>1.0052858122977399</v>
      </c>
      <c r="EM191" s="19">
        <f t="shared" si="574"/>
        <v>1.0017520794568961</v>
      </c>
      <c r="EN191" s="19">
        <f t="shared" si="574"/>
        <v>1.0093512331252319</v>
      </c>
      <c r="EO191" s="19">
        <f t="shared" si="574"/>
        <v>1.0026737748836092</v>
      </c>
      <c r="EP191" s="19">
        <f t="shared" si="574"/>
        <v>1.0000989286648252</v>
      </c>
      <c r="EQ191" s="19">
        <f t="shared" si="574"/>
        <v>1.0097414737673729</v>
      </c>
      <c r="ER191" s="19">
        <f t="shared" si="574"/>
        <v>0.99995924427560945</v>
      </c>
      <c r="ES191" s="19">
        <f t="shared" si="574"/>
        <v>0.99965503182687865</v>
      </c>
      <c r="ET191" s="19">
        <f t="shared" si="574"/>
        <v>1.0002565684028855</v>
      </c>
      <c r="EU191" s="19">
        <f t="shared" si="574"/>
        <v>0.99926543778314458</v>
      </c>
      <c r="EV191" s="19">
        <f t="shared" si="574"/>
        <v>0.99991355402650284</v>
      </c>
      <c r="EW191" s="19">
        <f t="shared" si="574"/>
        <v>1.0017038543562913</v>
      </c>
      <c r="EX191" s="8"/>
      <c r="EY191" s="8"/>
      <c r="EZ191" s="8"/>
      <c r="FA191" s="8"/>
      <c r="FB191" s="8"/>
      <c r="FC191" s="8"/>
      <c r="FD191" s="8"/>
      <c r="FE191" s="8"/>
      <c r="FF191" s="19">
        <f t="shared" si="580"/>
        <v>1.5177965716232904</v>
      </c>
      <c r="FG191" s="19">
        <f t="shared" si="580"/>
        <v>1.0191743301271337</v>
      </c>
      <c r="FH191" s="19">
        <f t="shared" si="580"/>
        <v>1.0076323888190308</v>
      </c>
      <c r="FI191" s="19">
        <f t="shared" si="580"/>
        <v>1.0043288201830982</v>
      </c>
      <c r="FJ191" s="19">
        <f t="shared" si="580"/>
        <v>1.0012451294906939</v>
      </c>
      <c r="FK191" s="19">
        <f t="shared" si="580"/>
        <v>0.99881026503069537</v>
      </c>
      <c r="FL191" s="19">
        <f t="shared" si="580"/>
        <v>1.0003420515042787</v>
      </c>
      <c r="FM191" s="19">
        <f t="shared" si="580"/>
        <v>1.0016226703652493</v>
      </c>
      <c r="FN191" s="19">
        <f t="shared" si="580"/>
        <v>0.99907499224529206</v>
      </c>
      <c r="FO191" s="19">
        <f t="shared" si="580"/>
        <v>1.0047600019240459</v>
      </c>
      <c r="FP191" s="19">
        <f t="shared" si="580"/>
        <v>0.99995616559039213</v>
      </c>
      <c r="FQ191" s="19">
        <f t="shared" si="580"/>
        <v>1.0012075281222628</v>
      </c>
      <c r="FR191" s="19">
        <f t="shared" si="580"/>
        <v>1.0000023417229826</v>
      </c>
      <c r="FS191" s="19">
        <f t="shared" si="580"/>
        <v>1.0001589868486462</v>
      </c>
      <c r="FT191" s="19">
        <f t="shared" si="580"/>
        <v>1.0002035177909894</v>
      </c>
      <c r="FU191" s="19">
        <f t="shared" si="580"/>
        <v>0.99989966929447072</v>
      </c>
      <c r="FV191" s="19">
        <f t="shared" si="575"/>
        <v>1.0000512354404218</v>
      </c>
      <c r="FW191" s="19">
        <f t="shared" si="575"/>
        <v>1.0000398702135544</v>
      </c>
      <c r="FX191" s="19">
        <f t="shared" si="575"/>
        <v>0.9999036382813602</v>
      </c>
      <c r="FY191" s="19">
        <f t="shared" si="575"/>
        <v>1.0000031319983975</v>
      </c>
      <c r="FZ191" s="19">
        <f t="shared" si="575"/>
        <v>1</v>
      </c>
      <c r="GA191" s="19">
        <f t="shared" si="575"/>
        <v>1.0000035561145122</v>
      </c>
      <c r="GB191" s="19">
        <f t="shared" si="575"/>
        <v>1.0000114821787796</v>
      </c>
      <c r="GC191" s="19">
        <f t="shared" si="575"/>
        <v>1</v>
      </c>
      <c r="GD191" s="19">
        <f t="shared" si="575"/>
        <v>1.0000098021637076</v>
      </c>
      <c r="GE191" s="19">
        <f t="shared" si="575"/>
        <v>1.0000090621771127</v>
      </c>
      <c r="GF191" s="19">
        <f t="shared" si="575"/>
        <v>1</v>
      </c>
      <c r="GG191" s="19">
        <f t="shared" si="575"/>
        <v>1.0000013804368526</v>
      </c>
      <c r="GH191" s="19">
        <f t="shared" si="575"/>
        <v>1</v>
      </c>
      <c r="GI191" s="19">
        <f t="shared" si="575"/>
        <v>1</v>
      </c>
      <c r="GJ191" s="19">
        <f t="shared" si="575"/>
        <v>0.99998212522840335</v>
      </c>
      <c r="GK191" s="19">
        <f t="shared" si="575"/>
        <v>1</v>
      </c>
      <c r="GL191" s="8"/>
      <c r="GM191" s="8"/>
      <c r="GN191" s="8"/>
      <c r="GO191" s="8"/>
      <c r="GP191" s="8"/>
      <c r="GQ191" s="8"/>
      <c r="GR191" s="8"/>
      <c r="GS191" s="8"/>
    </row>
    <row r="192" spans="1:201" x14ac:dyDescent="0.25">
      <c r="A192" s="115">
        <f>$A$44</f>
        <v>20142</v>
      </c>
      <c r="B192" s="19">
        <f t="shared" si="576"/>
        <v>11.541200229188266</v>
      </c>
      <c r="C192" s="19">
        <f t="shared" si="576"/>
        <v>3.9687838417031776</v>
      </c>
      <c r="D192" s="19">
        <f t="shared" si="576"/>
        <v>1.8888022651293999</v>
      </c>
      <c r="E192" s="19">
        <f t="shared" si="576"/>
        <v>1.4289341236001545</v>
      </c>
      <c r="F192" s="19">
        <f t="shared" si="576"/>
        <v>1.2123603729678354</v>
      </c>
      <c r="G192" s="19">
        <f t="shared" si="576"/>
        <v>1.1620625007030789</v>
      </c>
      <c r="H192" s="19">
        <f t="shared" si="576"/>
        <v>1.1559978867091025</v>
      </c>
      <c r="I192" s="19">
        <f t="shared" si="576"/>
        <v>1.2120239046515302</v>
      </c>
      <c r="J192" s="19">
        <f t="shared" si="576"/>
        <v>1.0606934399722083</v>
      </c>
      <c r="K192" s="19">
        <f t="shared" si="576"/>
        <v>1.0598064201224633</v>
      </c>
      <c r="L192" s="19">
        <f t="shared" si="576"/>
        <v>1.0464962371094186</v>
      </c>
      <c r="M192" s="19">
        <f t="shared" si="576"/>
        <v>1.0380817694904867</v>
      </c>
      <c r="N192" s="19">
        <f t="shared" si="576"/>
        <v>1.0321503697591095</v>
      </c>
      <c r="O192" s="19">
        <f t="shared" si="576"/>
        <v>1.0271860605750314</v>
      </c>
      <c r="P192" s="19">
        <f t="shared" si="576"/>
        <v>1.0166386099169644</v>
      </c>
      <c r="Q192" s="19">
        <f t="shared" si="576"/>
        <v>1.006401493536168</v>
      </c>
      <c r="R192" s="19">
        <f t="shared" si="571"/>
        <v>1.0084859142770537</v>
      </c>
      <c r="S192" s="19">
        <f t="shared" si="571"/>
        <v>1.0040639917955498</v>
      </c>
      <c r="T192" s="19">
        <f t="shared" si="571"/>
        <v>1.0050424129198789</v>
      </c>
      <c r="U192" s="19">
        <f t="shared" si="571"/>
        <v>1.0009683275904229</v>
      </c>
      <c r="V192" s="19">
        <f t="shared" si="571"/>
        <v>1.0047724085940266</v>
      </c>
      <c r="W192" s="19">
        <f t="shared" si="571"/>
        <v>1.000981053609266</v>
      </c>
      <c r="X192" s="19">
        <f t="shared" si="571"/>
        <v>1.0014035581848446</v>
      </c>
      <c r="Y192" s="19">
        <f t="shared" si="571"/>
        <v>1.0007576167407386</v>
      </c>
      <c r="Z192" s="19">
        <f t="shared" si="571"/>
        <v>1.000153301246409</v>
      </c>
      <c r="AA192" s="19">
        <f t="shared" si="571"/>
        <v>1.0002270781462799</v>
      </c>
      <c r="AB192" s="19">
        <f t="shared" si="571"/>
        <v>1.000493508214364</v>
      </c>
      <c r="AC192" s="19">
        <f t="shared" si="571"/>
        <v>1.0018909550773192</v>
      </c>
      <c r="AD192" s="19">
        <f t="shared" si="571"/>
        <v>1.0005662158344888</v>
      </c>
      <c r="AE192" s="19">
        <f t="shared" si="571"/>
        <v>1</v>
      </c>
      <c r="AF192" s="19">
        <f t="shared" si="571"/>
        <v>1</v>
      </c>
      <c r="AG192" s="8"/>
      <c r="AH192" s="8"/>
      <c r="AI192" s="8"/>
      <c r="AJ192" s="8"/>
      <c r="AK192" s="8"/>
      <c r="AL192" s="8"/>
      <c r="AM192" s="8"/>
      <c r="AN192" s="8"/>
      <c r="AO192" s="8"/>
      <c r="AP192" s="19">
        <f t="shared" si="577"/>
        <v>1.9951160682203124</v>
      </c>
      <c r="AQ192" s="19">
        <f t="shared" si="577"/>
        <v>1.0985231023393323</v>
      </c>
      <c r="AR192" s="19">
        <f t="shared" si="577"/>
        <v>1.0342135220264255</v>
      </c>
      <c r="AS192" s="19">
        <f t="shared" si="577"/>
        <v>1.0159286386369395</v>
      </c>
      <c r="AT192" s="19">
        <f t="shared" si="577"/>
        <v>1.0087695824761675</v>
      </c>
      <c r="AU192" s="19">
        <f t="shared" si="577"/>
        <v>1.0046286136406972</v>
      </c>
      <c r="AV192" s="19">
        <f t="shared" si="577"/>
        <v>1.0034610280292457</v>
      </c>
      <c r="AW192" s="19">
        <f t="shared" si="577"/>
        <v>1.0020242745472958</v>
      </c>
      <c r="AX192" s="19">
        <f t="shared" si="577"/>
        <v>1.0013038790800384</v>
      </c>
      <c r="AY192" s="19">
        <f t="shared" si="577"/>
        <v>1.000882481370593</v>
      </c>
      <c r="AZ192" s="19">
        <f t="shared" si="577"/>
        <v>1.0011045942383028</v>
      </c>
      <c r="BA192" s="19">
        <f t="shared" si="577"/>
        <v>1.0005400041944286</v>
      </c>
      <c r="BB192" s="19">
        <f t="shared" si="577"/>
        <v>1.0003499337766759</v>
      </c>
      <c r="BC192" s="19">
        <f t="shared" si="577"/>
        <v>1.0001243883224937</v>
      </c>
      <c r="BD192" s="19">
        <f t="shared" si="577"/>
        <v>1.0000665168676157</v>
      </c>
      <c r="BE192" s="19">
        <f t="shared" si="577"/>
        <v>1.0001680783061557</v>
      </c>
      <c r="BF192" s="19">
        <f t="shared" si="572"/>
        <v>1.0000400660306028</v>
      </c>
      <c r="BG192" s="19">
        <f t="shared" si="572"/>
        <v>1.0000416643373651</v>
      </c>
      <c r="BH192" s="19">
        <f t="shared" si="572"/>
        <v>1.0000094516889309</v>
      </c>
      <c r="BI192" s="19">
        <f t="shared" si="572"/>
        <v>0.99999949984486536</v>
      </c>
      <c r="BJ192" s="19">
        <f t="shared" si="572"/>
        <v>1.000019355753401</v>
      </c>
      <c r="BK192" s="19">
        <f t="shared" si="572"/>
        <v>0.99999981427337892</v>
      </c>
      <c r="BL192" s="19">
        <f t="shared" si="572"/>
        <v>1</v>
      </c>
      <c r="BM192" s="19">
        <f t="shared" si="572"/>
        <v>1</v>
      </c>
      <c r="BN192" s="19">
        <f t="shared" si="572"/>
        <v>1</v>
      </c>
      <c r="BO192" s="19">
        <f t="shared" si="572"/>
        <v>0.99999994532194258</v>
      </c>
      <c r="BP192" s="19">
        <f t="shared" si="572"/>
        <v>0.99999997814502495</v>
      </c>
      <c r="BQ192" s="19">
        <f t="shared" si="572"/>
        <v>1</v>
      </c>
      <c r="BR192" s="19">
        <f t="shared" si="572"/>
        <v>1</v>
      </c>
      <c r="BS192" s="19">
        <f t="shared" si="572"/>
        <v>1</v>
      </c>
      <c r="BT192" s="19">
        <f t="shared" si="572"/>
        <v>1</v>
      </c>
      <c r="BU192" s="8"/>
      <c r="BV192" s="8"/>
      <c r="BW192" s="8"/>
      <c r="BX192" s="8"/>
      <c r="BY192" s="8"/>
      <c r="BZ192" s="8"/>
      <c r="CA192" s="8"/>
      <c r="CB192" s="8"/>
      <c r="CC192" s="8"/>
      <c r="CD192" s="19">
        <f t="shared" si="578"/>
        <v>3.3969442478916214</v>
      </c>
      <c r="CE192" s="19">
        <f t="shared" si="578"/>
        <v>1.4050703001794269</v>
      </c>
      <c r="CF192" s="19">
        <f t="shared" si="578"/>
        <v>1.1452560286334843</v>
      </c>
      <c r="CG192" s="19">
        <f t="shared" si="578"/>
        <v>1.046527630291509</v>
      </c>
      <c r="CH192" s="19">
        <f t="shared" si="578"/>
        <v>1.0166771899945468</v>
      </c>
      <c r="CI192" s="19">
        <f t="shared" si="578"/>
        <v>1.0060797125292393</v>
      </c>
      <c r="CJ192" s="19">
        <f t="shared" si="578"/>
        <v>1.0170698332703507</v>
      </c>
      <c r="CK192" s="19">
        <f t="shared" si="578"/>
        <v>1.0116529763502744</v>
      </c>
      <c r="CL192" s="19">
        <f t="shared" si="578"/>
        <v>0.99752912107826186</v>
      </c>
      <c r="CM192" s="19">
        <f t="shared" si="578"/>
        <v>1.0039439963049728</v>
      </c>
      <c r="CN192" s="19">
        <f t="shared" si="578"/>
        <v>1.0041575337167403</v>
      </c>
      <c r="CO192" s="19">
        <f t="shared" si="578"/>
        <v>1.0030194873037641</v>
      </c>
      <c r="CP192" s="19">
        <f t="shared" si="578"/>
        <v>1.0014036895460703</v>
      </c>
      <c r="CQ192" s="19">
        <f t="shared" si="578"/>
        <v>1.0002914088237749</v>
      </c>
      <c r="CR192" s="19">
        <f t="shared" si="578"/>
        <v>0.99805956837052945</v>
      </c>
      <c r="CS192" s="19">
        <f t="shared" si="578"/>
        <v>1.00224403910416</v>
      </c>
      <c r="CT192" s="19">
        <f t="shared" si="573"/>
        <v>1.0005253355603982</v>
      </c>
      <c r="CU192" s="19">
        <f t="shared" si="573"/>
        <v>1.000056851995845</v>
      </c>
      <c r="CV192" s="19">
        <f t="shared" si="573"/>
        <v>1.0007957940603502</v>
      </c>
      <c r="CW192" s="19">
        <f t="shared" si="573"/>
        <v>1.0005527947494581</v>
      </c>
      <c r="CX192" s="19">
        <f t="shared" si="573"/>
        <v>1.0004943015874002</v>
      </c>
      <c r="CY192" s="19">
        <f t="shared" si="573"/>
        <v>1</v>
      </c>
      <c r="CZ192" s="19">
        <f t="shared" si="573"/>
        <v>1</v>
      </c>
      <c r="DA192" s="19">
        <f t="shared" si="573"/>
        <v>1</v>
      </c>
      <c r="DB192" s="19">
        <f t="shared" si="573"/>
        <v>1.0016505750084388</v>
      </c>
      <c r="DC192" s="19">
        <f t="shared" si="573"/>
        <v>1.0003245872470343</v>
      </c>
      <c r="DD192" s="19">
        <f t="shared" si="573"/>
        <v>1.0060927792343968</v>
      </c>
      <c r="DE192" s="19">
        <f t="shared" si="573"/>
        <v>0.99995698696201563</v>
      </c>
      <c r="DF192" s="19">
        <f t="shared" si="573"/>
        <v>1</v>
      </c>
      <c r="DG192" s="19">
        <f t="shared" si="573"/>
        <v>0.99985743552848649</v>
      </c>
      <c r="DH192" s="19">
        <f t="shared" si="573"/>
        <v>1</v>
      </c>
      <c r="DI192" s="8"/>
      <c r="DJ192" s="8"/>
      <c r="DK192" s="8"/>
      <c r="DL192" s="8"/>
      <c r="DM192" s="8"/>
      <c r="DN192" s="8"/>
      <c r="DO192" s="8"/>
      <c r="DP192" s="8"/>
      <c r="DQ192" s="8"/>
      <c r="DR192" s="19">
        <f t="shared" si="579"/>
        <v>3.4846610125504993</v>
      </c>
      <c r="DS192" s="19">
        <f t="shared" si="579"/>
        <v>1.8201488961622159</v>
      </c>
      <c r="DT192" s="19">
        <f t="shared" si="579"/>
        <v>1.5959739316598713</v>
      </c>
      <c r="DU192" s="19">
        <f t="shared" si="579"/>
        <v>1.4388131086363678</v>
      </c>
      <c r="DV192" s="19">
        <f t="shared" si="579"/>
        <v>1.2344168583579886</v>
      </c>
      <c r="DW192" s="19">
        <f t="shared" si="579"/>
        <v>1.1106760782617491</v>
      </c>
      <c r="DX192" s="19">
        <f t="shared" si="579"/>
        <v>1.1239733195342563</v>
      </c>
      <c r="DY192" s="19">
        <f t="shared" si="579"/>
        <v>1.0601649759211709</v>
      </c>
      <c r="DZ192" s="19">
        <f t="shared" si="579"/>
        <v>1.0722523924803951</v>
      </c>
      <c r="EA192" s="19">
        <f t="shared" si="579"/>
        <v>1.0372345997982999</v>
      </c>
      <c r="EB192" s="19">
        <f t="shared" si="579"/>
        <v>1.0147280101062093</v>
      </c>
      <c r="EC192" s="19">
        <f t="shared" si="579"/>
        <v>1.0338864740362186</v>
      </c>
      <c r="ED192" s="19">
        <f t="shared" si="579"/>
        <v>1.0153882775609657</v>
      </c>
      <c r="EE192" s="19">
        <f t="shared" si="579"/>
        <v>1.0301254663378292</v>
      </c>
      <c r="EF192" s="19">
        <f t="shared" si="579"/>
        <v>1.0143037370956136</v>
      </c>
      <c r="EG192" s="19">
        <f t="shared" si="579"/>
        <v>1.0249290128464907</v>
      </c>
      <c r="EH192" s="19">
        <f t="shared" si="574"/>
        <v>1.0046551941153583</v>
      </c>
      <c r="EI192" s="19">
        <f t="shared" si="574"/>
        <v>1.002549781858401</v>
      </c>
      <c r="EJ192" s="19">
        <f t="shared" si="574"/>
        <v>1.0120485012246079</v>
      </c>
      <c r="EK192" s="19">
        <f t="shared" si="574"/>
        <v>1.0098444798885253</v>
      </c>
      <c r="EL192" s="19">
        <f t="shared" si="574"/>
        <v>1.0046536759799907</v>
      </c>
      <c r="EM192" s="19">
        <f t="shared" si="574"/>
        <v>1.0012182578629831</v>
      </c>
      <c r="EN192" s="19">
        <f t="shared" si="574"/>
        <v>1.0004957958152765</v>
      </c>
      <c r="EO192" s="19">
        <f t="shared" si="574"/>
        <v>0.99998603803888864</v>
      </c>
      <c r="EP192" s="19">
        <f t="shared" si="574"/>
        <v>1.000244165086605</v>
      </c>
      <c r="EQ192" s="19">
        <f t="shared" si="574"/>
        <v>1.0021024206852314</v>
      </c>
      <c r="ER192" s="19">
        <f t="shared" si="574"/>
        <v>0.99998487333320973</v>
      </c>
      <c r="ES192" s="19">
        <f t="shared" si="574"/>
        <v>1.0060149018987679</v>
      </c>
      <c r="ET192" s="19">
        <f t="shared" si="574"/>
        <v>1.0002145943143366</v>
      </c>
      <c r="EU192" s="19">
        <f t="shared" si="574"/>
        <v>1.0000575060184753</v>
      </c>
      <c r="EV192" s="19">
        <f t="shared" si="574"/>
        <v>1.0062388928990464</v>
      </c>
      <c r="EW192" s="8"/>
      <c r="EX192" s="8"/>
      <c r="EY192" s="8"/>
      <c r="EZ192" s="8"/>
      <c r="FA192" s="8"/>
      <c r="FB192" s="8"/>
      <c r="FC192" s="8"/>
      <c r="FD192" s="8"/>
      <c r="FE192" s="8"/>
      <c r="FF192" s="19">
        <f t="shared" si="580"/>
        <v>1.517513259188966</v>
      </c>
      <c r="FG192" s="19">
        <f t="shared" si="580"/>
        <v>1.0227654930567274</v>
      </c>
      <c r="FH192" s="19">
        <f t="shared" si="580"/>
        <v>1.0096028860480328</v>
      </c>
      <c r="FI192" s="19">
        <f t="shared" si="580"/>
        <v>1.0044344594267576</v>
      </c>
      <c r="FJ192" s="19">
        <f t="shared" si="580"/>
        <v>1.0021095425317994</v>
      </c>
      <c r="FK192" s="19">
        <f t="shared" si="580"/>
        <v>1.0009230714959223</v>
      </c>
      <c r="FL192" s="19">
        <f t="shared" si="580"/>
        <v>0.99306291176072103</v>
      </c>
      <c r="FM192" s="19">
        <f t="shared" si="580"/>
        <v>1.0007122502988408</v>
      </c>
      <c r="FN192" s="19">
        <f t="shared" si="580"/>
        <v>1.0000766130998042</v>
      </c>
      <c r="FO192" s="19">
        <f t="shared" si="580"/>
        <v>1.0006511216081522</v>
      </c>
      <c r="FP192" s="19">
        <f t="shared" si="580"/>
        <v>1.0001506299641489</v>
      </c>
      <c r="FQ192" s="19">
        <f t="shared" si="580"/>
        <v>1.0000762335454649</v>
      </c>
      <c r="FR192" s="19">
        <f t="shared" si="580"/>
        <v>1.0000008121088428</v>
      </c>
      <c r="FS192" s="19">
        <f t="shared" si="580"/>
        <v>1.0001187404459844</v>
      </c>
      <c r="FT192" s="19">
        <f t="shared" si="580"/>
        <v>0.99998081641087455</v>
      </c>
      <c r="FU192" s="19">
        <f t="shared" si="580"/>
        <v>1.0000287875885112</v>
      </c>
      <c r="FV192" s="19">
        <f t="shared" si="575"/>
        <v>1.0001046192556828</v>
      </c>
      <c r="FW192" s="19">
        <f t="shared" si="575"/>
        <v>1.0001925070147435</v>
      </c>
      <c r="FX192" s="19">
        <f t="shared" si="575"/>
        <v>1.0002317165240848</v>
      </c>
      <c r="FY192" s="19">
        <f t="shared" si="575"/>
        <v>1.0002095711034589</v>
      </c>
      <c r="FZ192" s="19">
        <f t="shared" si="575"/>
        <v>1.0003718790643201</v>
      </c>
      <c r="GA192" s="19">
        <f t="shared" si="575"/>
        <v>1.0000421575267127</v>
      </c>
      <c r="GB192" s="19">
        <f t="shared" si="575"/>
        <v>0.99994255119532993</v>
      </c>
      <c r="GC192" s="19">
        <f t="shared" si="575"/>
        <v>1.0000016381815646</v>
      </c>
      <c r="GD192" s="19">
        <f t="shared" si="575"/>
        <v>1.0000123798902441</v>
      </c>
      <c r="GE192" s="19">
        <f t="shared" si="575"/>
        <v>1</v>
      </c>
      <c r="GF192" s="19">
        <f t="shared" si="575"/>
        <v>1.0000367438974167</v>
      </c>
      <c r="GG192" s="19">
        <f t="shared" si="575"/>
        <v>1.0000127502251954</v>
      </c>
      <c r="GH192" s="19">
        <f t="shared" si="575"/>
        <v>0.99975394351284452</v>
      </c>
      <c r="GI192" s="19">
        <f t="shared" si="575"/>
        <v>1</v>
      </c>
      <c r="GJ192" s="19">
        <f t="shared" si="575"/>
        <v>1.0000438903701345</v>
      </c>
      <c r="GK192" s="8"/>
      <c r="GL192" s="8"/>
      <c r="GM192" s="8"/>
      <c r="GN192" s="8"/>
      <c r="GO192" s="8"/>
      <c r="GP192" s="8"/>
      <c r="GQ192" s="8"/>
      <c r="GR192" s="8"/>
      <c r="GS192" s="8"/>
    </row>
    <row r="193" spans="1:201" x14ac:dyDescent="0.25">
      <c r="A193" s="115">
        <f>$A$45</f>
        <v>20143</v>
      </c>
      <c r="B193" s="19">
        <f t="shared" si="576"/>
        <v>8.6635738176820638</v>
      </c>
      <c r="C193" s="19">
        <f t="shared" si="576"/>
        <v>3.3777743990497147</v>
      </c>
      <c r="D193" s="19">
        <f t="shared" si="576"/>
        <v>2.003020057651701</v>
      </c>
      <c r="E193" s="19">
        <f t="shared" si="576"/>
        <v>1.322818649026601</v>
      </c>
      <c r="F193" s="19">
        <f t="shared" si="576"/>
        <v>1.2272061780728085</v>
      </c>
      <c r="G193" s="19">
        <f t="shared" si="576"/>
        <v>1.1483008342122982</v>
      </c>
      <c r="H193" s="19">
        <f t="shared" si="576"/>
        <v>1.1176898270331548</v>
      </c>
      <c r="I193" s="19">
        <f t="shared" si="576"/>
        <v>1.1471105481301005</v>
      </c>
      <c r="J193" s="19">
        <f t="shared" si="576"/>
        <v>1.0532866606468652</v>
      </c>
      <c r="K193" s="19">
        <f t="shared" si="576"/>
        <v>1.0484226669343986</v>
      </c>
      <c r="L193" s="19">
        <f t="shared" si="576"/>
        <v>1.0364754863448338</v>
      </c>
      <c r="M193" s="19">
        <f t="shared" si="576"/>
        <v>1.0329362129315489</v>
      </c>
      <c r="N193" s="19">
        <f t="shared" si="576"/>
        <v>1.0990267512868797</v>
      </c>
      <c r="O193" s="19">
        <f t="shared" si="576"/>
        <v>1.0370142497369768</v>
      </c>
      <c r="P193" s="19">
        <f t="shared" si="576"/>
        <v>1.0234599810155596</v>
      </c>
      <c r="Q193" s="19">
        <f t="shared" si="576"/>
        <v>1.109777381777503</v>
      </c>
      <c r="R193" s="19">
        <f t="shared" si="571"/>
        <v>1.0099366803196028</v>
      </c>
      <c r="S193" s="19">
        <f t="shared" si="571"/>
        <v>1.0041513080285569</v>
      </c>
      <c r="T193" s="19">
        <f t="shared" si="571"/>
        <v>1.0102088392234982</v>
      </c>
      <c r="U193" s="19">
        <f t="shared" si="571"/>
        <v>1.0031525543290818</v>
      </c>
      <c r="V193" s="19">
        <f t="shared" si="571"/>
        <v>1.0014417855559463</v>
      </c>
      <c r="W193" s="19">
        <f t="shared" si="571"/>
        <v>1.0016778392721197</v>
      </c>
      <c r="X193" s="19">
        <f t="shared" si="571"/>
        <v>1.0004059297130357</v>
      </c>
      <c r="Y193" s="19">
        <f t="shared" si="571"/>
        <v>1.0000610199635751</v>
      </c>
      <c r="Z193" s="19">
        <f t="shared" si="571"/>
        <v>0.99999697969610191</v>
      </c>
      <c r="AA193" s="19">
        <f t="shared" si="571"/>
        <v>1.0001540664722526</v>
      </c>
      <c r="AB193" s="19">
        <f t="shared" si="571"/>
        <v>1.0002263875545987</v>
      </c>
      <c r="AC193" s="19">
        <f t="shared" si="571"/>
        <v>1</v>
      </c>
      <c r="AD193" s="19">
        <f t="shared" si="571"/>
        <v>1.001106029656923</v>
      </c>
      <c r="AE193" s="19">
        <f t="shared" si="571"/>
        <v>1.0001705923285789</v>
      </c>
      <c r="AF193" s="8"/>
      <c r="AG193" s="8"/>
      <c r="AH193" s="8"/>
      <c r="AI193" s="8"/>
      <c r="AJ193" s="8"/>
      <c r="AK193" s="8"/>
      <c r="AL193" s="8"/>
      <c r="AM193" s="8"/>
      <c r="AN193" s="8"/>
      <c r="AO193" s="8"/>
      <c r="AP193" s="19">
        <f t="shared" si="577"/>
        <v>1.9293897534610633</v>
      </c>
      <c r="AQ193" s="19">
        <f t="shared" si="577"/>
        <v>1.1070609164663419</v>
      </c>
      <c r="AR193" s="19">
        <f t="shared" si="577"/>
        <v>1.0375469850782502</v>
      </c>
      <c r="AS193" s="19">
        <f t="shared" si="577"/>
        <v>1.0149228786873152</v>
      </c>
      <c r="AT193" s="19">
        <f t="shared" si="577"/>
        <v>1.005759073753824</v>
      </c>
      <c r="AU193" s="19">
        <f t="shared" si="577"/>
        <v>1.0058638414607035</v>
      </c>
      <c r="AV193" s="19">
        <f t="shared" si="577"/>
        <v>1.0037241899485683</v>
      </c>
      <c r="AW193" s="19">
        <f t="shared" si="577"/>
        <v>1.0015420290665187</v>
      </c>
      <c r="AX193" s="19">
        <f t="shared" si="577"/>
        <v>1.0008601707733296</v>
      </c>
      <c r="AY193" s="19">
        <f t="shared" si="577"/>
        <v>1.0008769472478569</v>
      </c>
      <c r="AZ193" s="19">
        <f t="shared" si="577"/>
        <v>1.0007210013448722</v>
      </c>
      <c r="BA193" s="19">
        <f t="shared" si="577"/>
        <v>1.0006398819425493</v>
      </c>
      <c r="BB193" s="19">
        <f t="shared" si="577"/>
        <v>1.0003100911004656</v>
      </c>
      <c r="BC193" s="19">
        <f t="shared" si="577"/>
        <v>1.0000181520472748</v>
      </c>
      <c r="BD193" s="19">
        <f t="shared" si="577"/>
        <v>1.0000079793220464</v>
      </c>
      <c r="BE193" s="19">
        <f t="shared" si="577"/>
        <v>1.0000285830711311</v>
      </c>
      <c r="BF193" s="19">
        <f t="shared" si="572"/>
        <v>1.0001403936258206</v>
      </c>
      <c r="BG193" s="19">
        <f t="shared" si="572"/>
        <v>1.000193034104315</v>
      </c>
      <c r="BH193" s="19">
        <f t="shared" si="572"/>
        <v>0.99999442112468939</v>
      </c>
      <c r="BI193" s="19">
        <f t="shared" si="572"/>
        <v>0.99999894090903207</v>
      </c>
      <c r="BJ193" s="19">
        <f t="shared" si="572"/>
        <v>1.0000079852959647</v>
      </c>
      <c r="BK193" s="19">
        <f t="shared" si="572"/>
        <v>1</v>
      </c>
      <c r="BL193" s="19">
        <f t="shared" si="572"/>
        <v>1</v>
      </c>
      <c r="BM193" s="19">
        <f t="shared" si="572"/>
        <v>1</v>
      </c>
      <c r="BN193" s="19">
        <f t="shared" si="572"/>
        <v>1.0000128893311016</v>
      </c>
      <c r="BO193" s="19">
        <f t="shared" si="572"/>
        <v>0.99999998894856423</v>
      </c>
      <c r="BP193" s="19">
        <f t="shared" si="572"/>
        <v>1</v>
      </c>
      <c r="BQ193" s="19">
        <f t="shared" si="572"/>
        <v>1</v>
      </c>
      <c r="BR193" s="19">
        <f t="shared" si="572"/>
        <v>1</v>
      </c>
      <c r="BS193" s="19">
        <f t="shared" si="572"/>
        <v>1</v>
      </c>
      <c r="BT193" s="8"/>
      <c r="BU193" s="8"/>
      <c r="BV193" s="8"/>
      <c r="BW193" s="8"/>
      <c r="BX193" s="8"/>
      <c r="BY193" s="8"/>
      <c r="BZ193" s="8"/>
      <c r="CA193" s="8"/>
      <c r="CB193" s="8"/>
      <c r="CC193" s="8"/>
      <c r="CD193" s="19">
        <f t="shared" si="578"/>
        <v>3.3026594048584381</v>
      </c>
      <c r="CE193" s="19">
        <f t="shared" si="578"/>
        <v>1.4518257101251482</v>
      </c>
      <c r="CF193" s="19">
        <f t="shared" si="578"/>
        <v>1.1178767494769735</v>
      </c>
      <c r="CG193" s="19">
        <f t="shared" si="578"/>
        <v>1.064923334131705</v>
      </c>
      <c r="CH193" s="19">
        <f t="shared" si="578"/>
        <v>1.0238921022833884</v>
      </c>
      <c r="CI193" s="19">
        <f t="shared" si="578"/>
        <v>1.0170673189714408</v>
      </c>
      <c r="CJ193" s="19">
        <f t="shared" si="578"/>
        <v>1.0122849258018918</v>
      </c>
      <c r="CK193" s="19">
        <f t="shared" si="578"/>
        <v>0.99780657041975729</v>
      </c>
      <c r="CL193" s="19">
        <f t="shared" si="578"/>
        <v>1.0040123353987473</v>
      </c>
      <c r="CM193" s="19">
        <f t="shared" si="578"/>
        <v>1.0046237174264663</v>
      </c>
      <c r="CN193" s="19">
        <f t="shared" si="578"/>
        <v>1.0066614541739205</v>
      </c>
      <c r="CO193" s="19">
        <f t="shared" si="578"/>
        <v>1.0010185295565364</v>
      </c>
      <c r="CP193" s="19">
        <f t="shared" si="578"/>
        <v>0.99994449290069642</v>
      </c>
      <c r="CQ193" s="19">
        <f t="shared" si="578"/>
        <v>0.99850159886005774</v>
      </c>
      <c r="CR193" s="19">
        <f t="shared" si="578"/>
        <v>1.0064787944055473</v>
      </c>
      <c r="CS193" s="19">
        <f t="shared" si="578"/>
        <v>1.0017624749880867</v>
      </c>
      <c r="CT193" s="19">
        <f t="shared" si="573"/>
        <v>1.0029514202925629</v>
      </c>
      <c r="CU193" s="19">
        <f t="shared" si="573"/>
        <v>0.99979436741312733</v>
      </c>
      <c r="CV193" s="19">
        <f t="shared" si="573"/>
        <v>1.0001102853638619</v>
      </c>
      <c r="CW193" s="19">
        <f t="shared" si="573"/>
        <v>1.0005359240242502</v>
      </c>
      <c r="CX193" s="19">
        <f t="shared" si="573"/>
        <v>1.0000781483312118</v>
      </c>
      <c r="CY193" s="19">
        <f t="shared" si="573"/>
        <v>1.0031116702406047</v>
      </c>
      <c r="CZ193" s="19">
        <f t="shared" si="573"/>
        <v>1.0000168325165104</v>
      </c>
      <c r="DA193" s="19">
        <f t="shared" si="573"/>
        <v>1</v>
      </c>
      <c r="DB193" s="19">
        <f t="shared" si="573"/>
        <v>0.99989755750525777</v>
      </c>
      <c r="DC193" s="19">
        <f t="shared" si="573"/>
        <v>1</v>
      </c>
      <c r="DD193" s="19">
        <f t="shared" si="573"/>
        <v>0.99988618714634092</v>
      </c>
      <c r="DE193" s="19">
        <f t="shared" si="573"/>
        <v>1</v>
      </c>
      <c r="DF193" s="19">
        <f t="shared" si="573"/>
        <v>1</v>
      </c>
      <c r="DG193" s="19">
        <f t="shared" si="573"/>
        <v>1</v>
      </c>
      <c r="DH193" s="8"/>
      <c r="DI193" s="8"/>
      <c r="DJ193" s="8"/>
      <c r="DK193" s="8"/>
      <c r="DL193" s="8"/>
      <c r="DM193" s="8"/>
      <c r="DN193" s="8"/>
      <c r="DO193" s="8"/>
      <c r="DP193" s="8"/>
      <c r="DQ193" s="8"/>
      <c r="DR193" s="19">
        <f t="shared" si="579"/>
        <v>4.1799852944864941</v>
      </c>
      <c r="DS193" s="19">
        <f t="shared" si="579"/>
        <v>1.688342961962336</v>
      </c>
      <c r="DT193" s="19">
        <f t="shared" si="579"/>
        <v>1.6158101613564007</v>
      </c>
      <c r="DU193" s="19">
        <f t="shared" si="579"/>
        <v>1.2509491654631146</v>
      </c>
      <c r="DV193" s="19">
        <f t="shared" si="579"/>
        <v>1.1646341643241329</v>
      </c>
      <c r="DW193" s="19">
        <f t="shared" si="579"/>
        <v>1.1587394165963842</v>
      </c>
      <c r="DX193" s="19">
        <f t="shared" si="579"/>
        <v>1.0973548857433593</v>
      </c>
      <c r="DY193" s="19">
        <f t="shared" si="579"/>
        <v>1.1141747186105229</v>
      </c>
      <c r="DZ193" s="19">
        <f t="shared" si="579"/>
        <v>1.077125631864529</v>
      </c>
      <c r="EA193" s="19">
        <f t="shared" si="579"/>
        <v>1.0451940231223042</v>
      </c>
      <c r="EB193" s="19">
        <f t="shared" si="579"/>
        <v>1.0291923920986665</v>
      </c>
      <c r="EC193" s="19">
        <f t="shared" si="579"/>
        <v>1.0419845144324231</v>
      </c>
      <c r="ED193" s="19">
        <f t="shared" si="579"/>
        <v>1.0149122154070755</v>
      </c>
      <c r="EE193" s="19">
        <f t="shared" si="579"/>
        <v>1.0286362421174768</v>
      </c>
      <c r="EF193" s="19">
        <f t="shared" si="579"/>
        <v>1.0106631245081192</v>
      </c>
      <c r="EG193" s="19">
        <f t="shared" si="579"/>
        <v>1.0220794571380885</v>
      </c>
      <c r="EH193" s="19">
        <f t="shared" si="574"/>
        <v>1.0081276554909304</v>
      </c>
      <c r="EI193" s="19">
        <f t="shared" si="574"/>
        <v>1.017864376383792</v>
      </c>
      <c r="EJ193" s="19">
        <f t="shared" si="574"/>
        <v>1.0034815312252248</v>
      </c>
      <c r="EK193" s="19">
        <f t="shared" si="574"/>
        <v>1.0046420048209097</v>
      </c>
      <c r="EL193" s="19">
        <f t="shared" si="574"/>
        <v>1.0015691537259237</v>
      </c>
      <c r="EM193" s="19">
        <f t="shared" si="574"/>
        <v>1.0024791210513568</v>
      </c>
      <c r="EN193" s="19">
        <f t="shared" si="574"/>
        <v>1.0012068125881781</v>
      </c>
      <c r="EO193" s="19">
        <f t="shared" si="574"/>
        <v>1.0068576120675008</v>
      </c>
      <c r="EP193" s="19">
        <f t="shared" si="574"/>
        <v>1.0018286141969797</v>
      </c>
      <c r="EQ193" s="19">
        <f t="shared" si="574"/>
        <v>0.99999304589974225</v>
      </c>
      <c r="ER193" s="19">
        <f t="shared" si="574"/>
        <v>1.0030032886450979</v>
      </c>
      <c r="ES193" s="19">
        <f t="shared" si="574"/>
        <v>1.0002380794174472</v>
      </c>
      <c r="ET193" s="19">
        <f t="shared" si="574"/>
        <v>0.99999009924632065</v>
      </c>
      <c r="EU193" s="19">
        <f t="shared" si="574"/>
        <v>0.99999326080427042</v>
      </c>
      <c r="EV193" s="8"/>
      <c r="EW193" s="8"/>
      <c r="EX193" s="8"/>
      <c r="EY193" s="8"/>
      <c r="EZ193" s="8"/>
      <c r="FA193" s="8"/>
      <c r="FB193" s="8"/>
      <c r="FC193" s="8"/>
      <c r="FD193" s="8"/>
      <c r="FE193" s="8"/>
      <c r="FF193" s="19">
        <f t="shared" si="580"/>
        <v>1.4958452923155174</v>
      </c>
      <c r="FG193" s="19">
        <f t="shared" si="580"/>
        <v>1.0189506432457822</v>
      </c>
      <c r="FH193" s="19">
        <f t="shared" si="580"/>
        <v>1.0108683381205574</v>
      </c>
      <c r="FI193" s="19">
        <f t="shared" si="580"/>
        <v>1.0063424553978135</v>
      </c>
      <c r="FJ193" s="19">
        <f t="shared" si="580"/>
        <v>0.98323128605743249</v>
      </c>
      <c r="FK193" s="19">
        <f t="shared" si="580"/>
        <v>1.0010004562075032</v>
      </c>
      <c r="FL193" s="19">
        <f t="shared" si="580"/>
        <v>0.99763661632390799</v>
      </c>
      <c r="FM193" s="19">
        <f t="shared" si="580"/>
        <v>0.99976651825995255</v>
      </c>
      <c r="FN193" s="19">
        <f t="shared" si="580"/>
        <v>0.99946575290392636</v>
      </c>
      <c r="FO193" s="19">
        <f t="shared" si="580"/>
        <v>0.99944291678186947</v>
      </c>
      <c r="FP193" s="19">
        <f t="shared" si="580"/>
        <v>0.99996858593607585</v>
      </c>
      <c r="FQ193" s="19">
        <f t="shared" si="580"/>
        <v>1.0000163571711547</v>
      </c>
      <c r="FR193" s="19">
        <f t="shared" si="580"/>
        <v>1.0004997491735774</v>
      </c>
      <c r="FS193" s="19">
        <f t="shared" si="580"/>
        <v>0.99907233187041455</v>
      </c>
      <c r="FT193" s="19">
        <f t="shared" si="580"/>
        <v>0.99984211069974016</v>
      </c>
      <c r="FU193" s="19">
        <f t="shared" si="580"/>
        <v>0.99988541782424156</v>
      </c>
      <c r="FV193" s="19">
        <f t="shared" si="575"/>
        <v>0.99986569587103458</v>
      </c>
      <c r="FW193" s="19">
        <f t="shared" si="575"/>
        <v>1.0001643697029443</v>
      </c>
      <c r="FX193" s="19">
        <f t="shared" si="575"/>
        <v>1.000098841629939</v>
      </c>
      <c r="FY193" s="19">
        <f t="shared" si="575"/>
        <v>1.000002935142188</v>
      </c>
      <c r="FZ193" s="19">
        <f t="shared" si="575"/>
        <v>1.0000656816384503</v>
      </c>
      <c r="GA193" s="19">
        <f t="shared" si="575"/>
        <v>1.0000177945229689</v>
      </c>
      <c r="GB193" s="19">
        <f t="shared" si="575"/>
        <v>1.0003957449889558</v>
      </c>
      <c r="GC193" s="19">
        <f t="shared" si="575"/>
        <v>1.0000065869841206</v>
      </c>
      <c r="GD193" s="19">
        <f t="shared" si="575"/>
        <v>0.99999979766054248</v>
      </c>
      <c r="GE193" s="19">
        <f t="shared" si="575"/>
        <v>1.0000603442262304</v>
      </c>
      <c r="GF193" s="19">
        <f t="shared" si="575"/>
        <v>1.0000018247953817</v>
      </c>
      <c r="GG193" s="19">
        <f t="shared" si="575"/>
        <v>1.0000049343386574</v>
      </c>
      <c r="GH193" s="19">
        <f t="shared" si="575"/>
        <v>1</v>
      </c>
      <c r="GI193" s="19">
        <f t="shared" si="575"/>
        <v>0.99990878330451116</v>
      </c>
      <c r="GJ193" s="8"/>
      <c r="GK193" s="8"/>
      <c r="GL193" s="8"/>
      <c r="GM193" s="8"/>
      <c r="GN193" s="8"/>
      <c r="GO193" s="8"/>
      <c r="GP193" s="8"/>
      <c r="GQ193" s="8"/>
      <c r="GR193" s="8"/>
      <c r="GS193" s="8"/>
    </row>
    <row r="194" spans="1:201" x14ac:dyDescent="0.25">
      <c r="A194" s="115">
        <f>$A$46</f>
        <v>20144</v>
      </c>
      <c r="B194" s="19">
        <f t="shared" si="576"/>
        <v>7.8965434471589182</v>
      </c>
      <c r="C194" s="19">
        <f t="shared" si="576"/>
        <v>3.5909534754174661</v>
      </c>
      <c r="D194" s="19">
        <f t="shared" si="576"/>
        <v>1.8806805267066613</v>
      </c>
      <c r="E194" s="19">
        <f t="shared" si="576"/>
        <v>1.4084052775466798</v>
      </c>
      <c r="F194" s="19">
        <f t="shared" si="576"/>
        <v>1.2068517494564972</v>
      </c>
      <c r="G194" s="19">
        <f t="shared" si="576"/>
        <v>1.1345398310241148</v>
      </c>
      <c r="H194" s="19">
        <f t="shared" si="576"/>
        <v>1.1324511728718314</v>
      </c>
      <c r="I194" s="19">
        <f t="shared" si="576"/>
        <v>1.1322357861500516</v>
      </c>
      <c r="J194" s="19">
        <f t="shared" si="576"/>
        <v>1.0664393740441369</v>
      </c>
      <c r="K194" s="19">
        <f t="shared" si="576"/>
        <v>1.0483427938297798</v>
      </c>
      <c r="L194" s="19">
        <f t="shared" si="576"/>
        <v>1.0254580983694188</v>
      </c>
      <c r="M194" s="19">
        <f t="shared" si="576"/>
        <v>1.0320852575971673</v>
      </c>
      <c r="N194" s="19">
        <f t="shared" si="576"/>
        <v>1.0289166755677568</v>
      </c>
      <c r="O194" s="19">
        <f t="shared" si="576"/>
        <v>1.0520612135285941</v>
      </c>
      <c r="P194" s="19">
        <f t="shared" si="576"/>
        <v>1.0263118881016098</v>
      </c>
      <c r="Q194" s="19">
        <f t="shared" si="576"/>
        <v>1.0163141892253416</v>
      </c>
      <c r="R194" s="19">
        <f t="shared" si="571"/>
        <v>1.0118976635389352</v>
      </c>
      <c r="S194" s="19">
        <f t="shared" si="571"/>
        <v>1.0076840511879073</v>
      </c>
      <c r="T194" s="19">
        <f t="shared" si="571"/>
        <v>1.024590663148907</v>
      </c>
      <c r="U194" s="19">
        <f t="shared" si="571"/>
        <v>1.0047658127370547</v>
      </c>
      <c r="V194" s="19">
        <f t="shared" si="571"/>
        <v>1.0028462975638386</v>
      </c>
      <c r="W194" s="19">
        <f t="shared" si="571"/>
        <v>1.0014213907878431</v>
      </c>
      <c r="X194" s="19">
        <f t="shared" si="571"/>
        <v>1.002285844402685</v>
      </c>
      <c r="Y194" s="19">
        <f t="shared" si="571"/>
        <v>1.0003599206112062</v>
      </c>
      <c r="Z194" s="19">
        <f t="shared" si="571"/>
        <v>1.0003530660473987</v>
      </c>
      <c r="AA194" s="19">
        <f t="shared" si="571"/>
        <v>1.0008403367518117</v>
      </c>
      <c r="AB194" s="19">
        <f t="shared" si="571"/>
        <v>1.0006381196959444</v>
      </c>
      <c r="AC194" s="19">
        <f t="shared" si="571"/>
        <v>1.0015257778528361</v>
      </c>
      <c r="AD194" s="19">
        <f t="shared" si="571"/>
        <v>1.0001139431680466</v>
      </c>
      <c r="AE194" s="8"/>
      <c r="AF194" s="8"/>
      <c r="AG194" s="8"/>
      <c r="AH194" s="8"/>
      <c r="AI194" s="8"/>
      <c r="AJ194" s="8"/>
      <c r="AK194" s="8"/>
      <c r="AL194" s="8"/>
      <c r="AM194" s="8"/>
      <c r="AN194" s="8"/>
      <c r="AO194" s="8"/>
      <c r="AP194" s="19">
        <f t="shared" si="577"/>
        <v>2.0102433313533412</v>
      </c>
      <c r="AQ194" s="19">
        <f t="shared" si="577"/>
        <v>1.1064713334847871</v>
      </c>
      <c r="AR194" s="19">
        <f t="shared" si="577"/>
        <v>1.0355882217208598</v>
      </c>
      <c r="AS194" s="19">
        <f t="shared" si="577"/>
        <v>1.0145489224947983</v>
      </c>
      <c r="AT194" s="19">
        <f t="shared" si="577"/>
        <v>1.0084226204460951</v>
      </c>
      <c r="AU194" s="19">
        <f t="shared" si="577"/>
        <v>1.0050293660054983</v>
      </c>
      <c r="AV194" s="19">
        <f t="shared" si="577"/>
        <v>1.0027475837952351</v>
      </c>
      <c r="AW194" s="19">
        <f t="shared" si="577"/>
        <v>1.0023959212110747</v>
      </c>
      <c r="AX194" s="19">
        <f t="shared" si="577"/>
        <v>1.0013552180678955</v>
      </c>
      <c r="AY194" s="19">
        <f t="shared" si="577"/>
        <v>1.0006723655696212</v>
      </c>
      <c r="AZ194" s="19">
        <f t="shared" si="577"/>
        <v>1.0008502552627332</v>
      </c>
      <c r="BA194" s="19">
        <f t="shared" si="577"/>
        <v>1.0002780766085477</v>
      </c>
      <c r="BB194" s="19">
        <f t="shared" si="577"/>
        <v>1.000074999082182</v>
      </c>
      <c r="BC194" s="19">
        <f t="shared" si="577"/>
        <v>1.0003298709811079</v>
      </c>
      <c r="BD194" s="19">
        <f t="shared" si="577"/>
        <v>1.0002014785483837</v>
      </c>
      <c r="BE194" s="19">
        <f t="shared" si="577"/>
        <v>1.0000557475019729</v>
      </c>
      <c r="BF194" s="19">
        <f t="shared" si="572"/>
        <v>1.0000470233347698</v>
      </c>
      <c r="BG194" s="19">
        <f t="shared" si="572"/>
        <v>1.0000911504718033</v>
      </c>
      <c r="BH194" s="19">
        <f t="shared" si="572"/>
        <v>1.0000512708736444</v>
      </c>
      <c r="BI194" s="19">
        <f t="shared" si="572"/>
        <v>0.99999018700109943</v>
      </c>
      <c r="BJ194" s="19">
        <f t="shared" si="572"/>
        <v>1.0000222141374</v>
      </c>
      <c r="BK194" s="19">
        <f t="shared" si="572"/>
        <v>0.99999994357734434</v>
      </c>
      <c r="BL194" s="19">
        <f t="shared" si="572"/>
        <v>1</v>
      </c>
      <c r="BM194" s="19">
        <f t="shared" si="572"/>
        <v>1</v>
      </c>
      <c r="BN194" s="19">
        <f t="shared" si="572"/>
        <v>1.0000000564226588</v>
      </c>
      <c r="BO194" s="19">
        <f t="shared" si="572"/>
        <v>1.0000559948948786</v>
      </c>
      <c r="BP194" s="19">
        <f t="shared" si="572"/>
        <v>1</v>
      </c>
      <c r="BQ194" s="19">
        <f t="shared" si="572"/>
        <v>1.0000156855825399</v>
      </c>
      <c r="BR194" s="19">
        <f t="shared" si="572"/>
        <v>1</v>
      </c>
      <c r="BS194" s="8"/>
      <c r="BT194" s="8"/>
      <c r="BU194" s="8"/>
      <c r="BV194" s="8"/>
      <c r="BW194" s="8"/>
      <c r="BX194" s="8"/>
      <c r="BY194" s="8"/>
      <c r="BZ194" s="8"/>
      <c r="CA194" s="8"/>
      <c r="CB194" s="8"/>
      <c r="CC194" s="8"/>
      <c r="CD194" s="19">
        <f t="shared" si="578"/>
        <v>3.7189217040226041</v>
      </c>
      <c r="CE194" s="19">
        <f t="shared" si="578"/>
        <v>1.4626208630777229</v>
      </c>
      <c r="CF194" s="19">
        <f t="shared" si="578"/>
        <v>1.1366350210310896</v>
      </c>
      <c r="CG194" s="19">
        <f t="shared" si="578"/>
        <v>1.0454324702655182</v>
      </c>
      <c r="CH194" s="19">
        <f t="shared" si="578"/>
        <v>1.0301268868697642</v>
      </c>
      <c r="CI194" s="19">
        <f t="shared" si="578"/>
        <v>1.0129489610938487</v>
      </c>
      <c r="CJ194" s="19">
        <f t="shared" si="578"/>
        <v>1.007734570901107</v>
      </c>
      <c r="CK194" s="19">
        <f t="shared" si="578"/>
        <v>1.0017810088713888</v>
      </c>
      <c r="CL194" s="19">
        <f t="shared" si="578"/>
        <v>0.99753385273161121</v>
      </c>
      <c r="CM194" s="19">
        <f t="shared" si="578"/>
        <v>1.0016161006048989</v>
      </c>
      <c r="CN194" s="19">
        <f t="shared" si="578"/>
        <v>1.0052984969734209</v>
      </c>
      <c r="CO194" s="19">
        <f t="shared" si="578"/>
        <v>1.0001695071190608</v>
      </c>
      <c r="CP194" s="19">
        <f t="shared" si="578"/>
        <v>1.0092028893936622</v>
      </c>
      <c r="CQ194" s="19">
        <f t="shared" si="578"/>
        <v>1.0090077365941508</v>
      </c>
      <c r="CR194" s="19">
        <f t="shared" si="578"/>
        <v>1.0025514216484277</v>
      </c>
      <c r="CS194" s="19">
        <f t="shared" si="578"/>
        <v>1.003791992405326</v>
      </c>
      <c r="CT194" s="19">
        <f t="shared" si="573"/>
        <v>1.0003455803193713</v>
      </c>
      <c r="CU194" s="19">
        <f t="shared" si="573"/>
        <v>1.0004845855986095</v>
      </c>
      <c r="CV194" s="19">
        <f t="shared" si="573"/>
        <v>1.0005895336618382</v>
      </c>
      <c r="CW194" s="19">
        <f t="shared" si="573"/>
        <v>1.0008849303387011</v>
      </c>
      <c r="CX194" s="19">
        <f t="shared" si="573"/>
        <v>1.000147275684552</v>
      </c>
      <c r="CY194" s="19">
        <f t="shared" si="573"/>
        <v>1.0000076001010905</v>
      </c>
      <c r="CZ194" s="19">
        <f t="shared" si="573"/>
        <v>0.99988663613757578</v>
      </c>
      <c r="DA194" s="19">
        <f t="shared" si="573"/>
        <v>1.0000887838911281</v>
      </c>
      <c r="DB194" s="19">
        <f t="shared" si="573"/>
        <v>0.99999166572079956</v>
      </c>
      <c r="DC194" s="19">
        <f t="shared" si="573"/>
        <v>1</v>
      </c>
      <c r="DD194" s="19">
        <f t="shared" si="573"/>
        <v>1</v>
      </c>
      <c r="DE194" s="19">
        <f t="shared" si="573"/>
        <v>1.0017253431811421</v>
      </c>
      <c r="DF194" s="19">
        <f t="shared" si="573"/>
        <v>1</v>
      </c>
      <c r="DG194" s="8"/>
      <c r="DH194" s="8"/>
      <c r="DI194" s="8"/>
      <c r="DJ194" s="8"/>
      <c r="DK194" s="8"/>
      <c r="DL194" s="8"/>
      <c r="DM194" s="8"/>
      <c r="DN194" s="8"/>
      <c r="DO194" s="8"/>
      <c r="DP194" s="8"/>
      <c r="DQ194" s="8"/>
      <c r="DR194" s="19">
        <f t="shared" si="579"/>
        <v>3.669050441465123</v>
      </c>
      <c r="DS194" s="19">
        <f t="shared" si="579"/>
        <v>1.997059410068543</v>
      </c>
      <c r="DT194" s="19">
        <f t="shared" si="579"/>
        <v>1.585819400112503</v>
      </c>
      <c r="DU194" s="19">
        <f t="shared" si="579"/>
        <v>1.2886316695407676</v>
      </c>
      <c r="DV194" s="19">
        <f t="shared" si="579"/>
        <v>1.2265083672941715</v>
      </c>
      <c r="DW194" s="19">
        <f t="shared" si="579"/>
        <v>1.1189761815506587</v>
      </c>
      <c r="DX194" s="19">
        <f t="shared" si="579"/>
        <v>1.1097386365192681</v>
      </c>
      <c r="DY194" s="19">
        <f t="shared" si="579"/>
        <v>1.1070980969725286</v>
      </c>
      <c r="DZ194" s="19">
        <f t="shared" si="579"/>
        <v>1.0669542107740686</v>
      </c>
      <c r="EA194" s="19">
        <f t="shared" si="579"/>
        <v>1.0631209114778348</v>
      </c>
      <c r="EB194" s="19">
        <f t="shared" si="579"/>
        <v>1.0465072431817279</v>
      </c>
      <c r="EC194" s="19">
        <f t="shared" si="579"/>
        <v>1.0333782180760434</v>
      </c>
      <c r="ED194" s="19">
        <f t="shared" si="579"/>
        <v>1.0200318156274961</v>
      </c>
      <c r="EE194" s="19">
        <f t="shared" si="579"/>
        <v>1.022831807435594</v>
      </c>
      <c r="EF194" s="19">
        <f t="shared" si="579"/>
        <v>1.020263752398175</v>
      </c>
      <c r="EG194" s="19">
        <f t="shared" si="579"/>
        <v>1.0057109368827548</v>
      </c>
      <c r="EH194" s="19">
        <f t="shared" si="574"/>
        <v>1.0120519875356226</v>
      </c>
      <c r="EI194" s="19">
        <f t="shared" si="574"/>
        <v>1.0071914887657902</v>
      </c>
      <c r="EJ194" s="19">
        <f t="shared" si="574"/>
        <v>1.0151011823300866</v>
      </c>
      <c r="EK194" s="19">
        <f t="shared" si="574"/>
        <v>1.0053865741967845</v>
      </c>
      <c r="EL194" s="19">
        <f t="shared" si="574"/>
        <v>1.0045213004425222</v>
      </c>
      <c r="EM194" s="19">
        <f t="shared" si="574"/>
        <v>1.0010103128051446</v>
      </c>
      <c r="EN194" s="19">
        <f t="shared" si="574"/>
        <v>1.0039842952651779</v>
      </c>
      <c r="EO194" s="19">
        <f t="shared" si="574"/>
        <v>1.0024677972498224</v>
      </c>
      <c r="EP194" s="19">
        <f t="shared" si="574"/>
        <v>1.0033595277019971</v>
      </c>
      <c r="EQ194" s="19">
        <f t="shared" si="574"/>
        <v>1.003144061932731</v>
      </c>
      <c r="ER194" s="19">
        <f t="shared" si="574"/>
        <v>0.999979884180203</v>
      </c>
      <c r="ES194" s="19">
        <f t="shared" si="574"/>
        <v>1.0002356583635945</v>
      </c>
      <c r="ET194" s="19">
        <f t="shared" si="574"/>
        <v>1.0006079155934753</v>
      </c>
      <c r="EU194" s="8"/>
      <c r="EV194" s="8"/>
      <c r="EW194" s="8"/>
      <c r="EX194" s="8"/>
      <c r="EY194" s="8"/>
      <c r="EZ194" s="8"/>
      <c r="FA194" s="8"/>
      <c r="FB194" s="8"/>
      <c r="FC194" s="8"/>
      <c r="FD194" s="8"/>
      <c r="FE194" s="8"/>
      <c r="FF194" s="19">
        <f t="shared" si="580"/>
        <v>1.6708511148633343</v>
      </c>
      <c r="FG194" s="19">
        <f t="shared" si="580"/>
        <v>1.0157515404780522</v>
      </c>
      <c r="FH194" s="19">
        <f t="shared" si="580"/>
        <v>1.0056351049298238</v>
      </c>
      <c r="FI194" s="19">
        <f t="shared" si="580"/>
        <v>1.0016351936880212</v>
      </c>
      <c r="FJ194" s="19">
        <f t="shared" si="580"/>
        <v>0.99855949382640596</v>
      </c>
      <c r="FK194" s="19">
        <f t="shared" si="580"/>
        <v>1.0008566830400256</v>
      </c>
      <c r="FL194" s="19">
        <f t="shared" si="580"/>
        <v>1.0009195031070643</v>
      </c>
      <c r="FM194" s="19">
        <f t="shared" si="580"/>
        <v>1.0002641849463865</v>
      </c>
      <c r="FN194" s="19">
        <f t="shared" si="580"/>
        <v>0.99982086984508522</v>
      </c>
      <c r="FO194" s="19">
        <f t="shared" si="580"/>
        <v>1.0002728749915877</v>
      </c>
      <c r="FP194" s="19">
        <f t="shared" si="580"/>
        <v>0.99996309876718836</v>
      </c>
      <c r="FQ194" s="19">
        <f t="shared" si="580"/>
        <v>0.99963612960964776</v>
      </c>
      <c r="FR194" s="19">
        <f t="shared" si="580"/>
        <v>0.99967531951836153</v>
      </c>
      <c r="FS194" s="19">
        <f t="shared" si="580"/>
        <v>1.0003083216960769</v>
      </c>
      <c r="FT194" s="19">
        <f t="shared" si="580"/>
        <v>1.0000385216427625</v>
      </c>
      <c r="FU194" s="19">
        <f t="shared" si="580"/>
        <v>1.0000617830615117</v>
      </c>
      <c r="FV194" s="19">
        <f t="shared" si="575"/>
        <v>0.99999153706136634</v>
      </c>
      <c r="FW194" s="19">
        <f t="shared" si="575"/>
        <v>0.99995121323499703</v>
      </c>
      <c r="FX194" s="19">
        <f t="shared" si="575"/>
        <v>1.0000291446688816</v>
      </c>
      <c r="FY194" s="19">
        <f t="shared" si="575"/>
        <v>1.0000908723205382</v>
      </c>
      <c r="FZ194" s="19">
        <f t="shared" si="575"/>
        <v>0.99991118620360231</v>
      </c>
      <c r="GA194" s="19">
        <f t="shared" si="575"/>
        <v>1.0001144385061222</v>
      </c>
      <c r="GB194" s="19">
        <f t="shared" si="575"/>
        <v>0.99997789045260344</v>
      </c>
      <c r="GC194" s="19">
        <f t="shared" si="575"/>
        <v>0.99994239049610067</v>
      </c>
      <c r="GD194" s="19">
        <f t="shared" si="575"/>
        <v>1</v>
      </c>
      <c r="GE194" s="19">
        <f t="shared" si="575"/>
        <v>1</v>
      </c>
      <c r="GF194" s="19">
        <f t="shared" si="575"/>
        <v>1</v>
      </c>
      <c r="GG194" s="19">
        <f t="shared" si="575"/>
        <v>1</v>
      </c>
      <c r="GH194" s="19">
        <f t="shared" si="575"/>
        <v>1</v>
      </c>
      <c r="GI194" s="8"/>
      <c r="GJ194" s="8"/>
      <c r="GK194" s="8"/>
      <c r="GL194" s="8"/>
      <c r="GM194" s="8"/>
      <c r="GN194" s="8"/>
      <c r="GO194" s="8"/>
      <c r="GP194" s="8"/>
      <c r="GQ194" s="8"/>
      <c r="GR194" s="8"/>
      <c r="GS194" s="8"/>
    </row>
    <row r="195" spans="1:201" x14ac:dyDescent="0.25">
      <c r="A195" s="115">
        <f>$A$47</f>
        <v>20151</v>
      </c>
      <c r="B195" s="19">
        <f t="shared" si="576"/>
        <v>10.007331081033257</v>
      </c>
      <c r="C195" s="19">
        <f t="shared" si="576"/>
        <v>3.1685727701767168</v>
      </c>
      <c r="D195" s="19">
        <f t="shared" si="576"/>
        <v>1.7952983622488625</v>
      </c>
      <c r="E195" s="19">
        <f t="shared" si="576"/>
        <v>1.3691129777679596</v>
      </c>
      <c r="F195" s="19">
        <f t="shared" si="576"/>
        <v>1.1771257036142755</v>
      </c>
      <c r="G195" s="19">
        <f t="shared" si="576"/>
        <v>1.1398812834434113</v>
      </c>
      <c r="H195" s="19">
        <f t="shared" si="576"/>
        <v>1.1136482455398407</v>
      </c>
      <c r="I195" s="19">
        <f t="shared" si="576"/>
        <v>1.1575913992712605</v>
      </c>
      <c r="J195" s="19">
        <f t="shared" si="576"/>
        <v>1.0547904859009913</v>
      </c>
      <c r="K195" s="19">
        <f t="shared" si="576"/>
        <v>1.0380752209588724</v>
      </c>
      <c r="L195" s="19">
        <f t="shared" si="576"/>
        <v>1.0382304580534825</v>
      </c>
      <c r="M195" s="19">
        <f t="shared" si="576"/>
        <v>1.0370672993493748</v>
      </c>
      <c r="N195" s="19">
        <f t="shared" si="576"/>
        <v>1.0342168232511013</v>
      </c>
      <c r="O195" s="19">
        <f t="shared" si="576"/>
        <v>1.030797905548273</v>
      </c>
      <c r="P195" s="19">
        <f t="shared" si="576"/>
        <v>1.0124377777725404</v>
      </c>
      <c r="Q195" s="19">
        <f t="shared" si="576"/>
        <v>1.0162583348161851</v>
      </c>
      <c r="R195" s="19">
        <f t="shared" si="571"/>
        <v>1.0150839272125187</v>
      </c>
      <c r="S195" s="19">
        <f t="shared" si="571"/>
        <v>1.0049973497377094</v>
      </c>
      <c r="T195" s="19">
        <f t="shared" si="571"/>
        <v>1.0076796931187766</v>
      </c>
      <c r="U195" s="19">
        <f t="shared" si="571"/>
        <v>1.0043361653507406</v>
      </c>
      <c r="V195" s="19">
        <f t="shared" si="571"/>
        <v>1.000431809562788</v>
      </c>
      <c r="W195" s="19">
        <f t="shared" si="571"/>
        <v>1.0017325538783561</v>
      </c>
      <c r="X195" s="19">
        <f t="shared" si="571"/>
        <v>1.000442307645641</v>
      </c>
      <c r="Y195" s="19">
        <f t="shared" si="571"/>
        <v>1.000112059385561</v>
      </c>
      <c r="Z195" s="19">
        <f t="shared" si="571"/>
        <v>1.0013130487851025</v>
      </c>
      <c r="AA195" s="19">
        <f t="shared" si="571"/>
        <v>1.0013498414955511</v>
      </c>
      <c r="AB195" s="19">
        <f t="shared" si="571"/>
        <v>1.0004776777659632</v>
      </c>
      <c r="AC195" s="19">
        <f t="shared" si="571"/>
        <v>1.0003997658968953</v>
      </c>
      <c r="AD195" s="8"/>
      <c r="AE195" s="8"/>
      <c r="AF195" s="8"/>
      <c r="AG195" s="8"/>
      <c r="AH195" s="8"/>
      <c r="AI195" s="8"/>
      <c r="AJ195" s="8"/>
      <c r="AK195" s="8"/>
      <c r="AL195" s="8"/>
      <c r="AM195" s="8"/>
      <c r="AN195" s="8"/>
      <c r="AO195" s="8"/>
      <c r="AP195" s="19">
        <f t="shared" si="577"/>
        <v>1.945336104766334</v>
      </c>
      <c r="AQ195" s="19">
        <f t="shared" si="577"/>
        <v>1.0937668819314004</v>
      </c>
      <c r="AR195" s="19">
        <f t="shared" si="577"/>
        <v>1.0330190922538927</v>
      </c>
      <c r="AS195" s="19">
        <f t="shared" si="577"/>
        <v>1.0140911579059508</v>
      </c>
      <c r="AT195" s="19">
        <f t="shared" si="577"/>
        <v>1.0069721362068063</v>
      </c>
      <c r="AU195" s="19">
        <f t="shared" si="577"/>
        <v>1.0053874642230982</v>
      </c>
      <c r="AV195" s="19">
        <f t="shared" si="577"/>
        <v>1.0037612735879045</v>
      </c>
      <c r="AW195" s="19">
        <f t="shared" si="577"/>
        <v>1.0023316385120113</v>
      </c>
      <c r="AX195" s="19">
        <f t="shared" si="577"/>
        <v>1.0018551410591727</v>
      </c>
      <c r="AY195" s="19">
        <f t="shared" si="577"/>
        <v>1.0013256951061955</v>
      </c>
      <c r="AZ195" s="19">
        <f t="shared" si="577"/>
        <v>1.0008561895600823</v>
      </c>
      <c r="BA195" s="19">
        <f t="shared" si="577"/>
        <v>1.001008207602617</v>
      </c>
      <c r="BB195" s="19">
        <f t="shared" si="577"/>
        <v>1.0001158796532881</v>
      </c>
      <c r="BC195" s="19">
        <f t="shared" si="577"/>
        <v>1.0004908634278427</v>
      </c>
      <c r="BD195" s="19">
        <f t="shared" si="577"/>
        <v>1.0001078430089814</v>
      </c>
      <c r="BE195" s="19">
        <f t="shared" si="577"/>
        <v>1.0000187045771476</v>
      </c>
      <c r="BF195" s="19">
        <f t="shared" si="572"/>
        <v>1.000063407410875</v>
      </c>
      <c r="BG195" s="19">
        <f t="shared" si="572"/>
        <v>0.99999974152622084</v>
      </c>
      <c r="BH195" s="19">
        <f t="shared" si="572"/>
        <v>1</v>
      </c>
      <c r="BI195" s="19">
        <f t="shared" si="572"/>
        <v>0.9999608660743371</v>
      </c>
      <c r="BJ195" s="19">
        <f t="shared" si="572"/>
        <v>1</v>
      </c>
      <c r="BK195" s="19">
        <f t="shared" si="572"/>
        <v>1</v>
      </c>
      <c r="BL195" s="19">
        <f t="shared" si="572"/>
        <v>0.99999670262395213</v>
      </c>
      <c r="BM195" s="19">
        <f t="shared" si="572"/>
        <v>0.99999998241393651</v>
      </c>
      <c r="BN195" s="19">
        <f t="shared" si="572"/>
        <v>1</v>
      </c>
      <c r="BO195" s="19">
        <f t="shared" si="572"/>
        <v>1</v>
      </c>
      <c r="BP195" s="19">
        <f t="shared" si="572"/>
        <v>1.0000101122141403</v>
      </c>
      <c r="BQ195" s="19">
        <f t="shared" si="572"/>
        <v>1</v>
      </c>
      <c r="BR195" s="8"/>
      <c r="BS195" s="8"/>
      <c r="BT195" s="8"/>
      <c r="BU195" s="8"/>
      <c r="BV195" s="8"/>
      <c r="BW195" s="8"/>
      <c r="BX195" s="8"/>
      <c r="BY195" s="8"/>
      <c r="BZ195" s="8"/>
      <c r="CA195" s="8"/>
      <c r="CB195" s="8"/>
      <c r="CC195" s="8"/>
      <c r="CD195" s="19">
        <f t="shared" si="578"/>
        <v>3.5661931564649572</v>
      </c>
      <c r="CE195" s="19">
        <f t="shared" si="578"/>
        <v>1.4437404496089445</v>
      </c>
      <c r="CF195" s="19">
        <f t="shared" si="578"/>
        <v>1.1360834114066627</v>
      </c>
      <c r="CG195" s="19">
        <f t="shared" si="578"/>
        <v>1.0595080002708248</v>
      </c>
      <c r="CH195" s="19">
        <f t="shared" si="578"/>
        <v>1.0423968944698168</v>
      </c>
      <c r="CI195" s="19">
        <f t="shared" si="578"/>
        <v>1.011757517463608</v>
      </c>
      <c r="CJ195" s="19">
        <f t="shared" si="578"/>
        <v>1.0165274653432559</v>
      </c>
      <c r="CK195" s="19">
        <f t="shared" si="578"/>
        <v>1.01578715883086</v>
      </c>
      <c r="CL195" s="19">
        <f t="shared" si="578"/>
        <v>1.0114176049347579</v>
      </c>
      <c r="CM195" s="19">
        <f t="shared" si="578"/>
        <v>1.0055491592150403</v>
      </c>
      <c r="CN195" s="19">
        <f t="shared" si="578"/>
        <v>1.0017220754376268</v>
      </c>
      <c r="CO195" s="19">
        <f t="shared" si="578"/>
        <v>0.99475709453034944</v>
      </c>
      <c r="CP195" s="19">
        <f t="shared" si="578"/>
        <v>1.0011707858844763</v>
      </c>
      <c r="CQ195" s="19">
        <f t="shared" si="578"/>
        <v>0.99858846754459663</v>
      </c>
      <c r="CR195" s="19">
        <f t="shared" si="578"/>
        <v>1.0010001079700819</v>
      </c>
      <c r="CS195" s="19">
        <f t="shared" si="578"/>
        <v>0.99959501636677639</v>
      </c>
      <c r="CT195" s="19">
        <f t="shared" si="573"/>
        <v>1.0013792500150716</v>
      </c>
      <c r="CU195" s="19">
        <f t="shared" si="573"/>
        <v>1.0004432411111135</v>
      </c>
      <c r="CV195" s="19">
        <f t="shared" si="573"/>
        <v>1.0002978498031669</v>
      </c>
      <c r="CW195" s="19">
        <f t="shared" si="573"/>
        <v>1</v>
      </c>
      <c r="CX195" s="19">
        <f t="shared" si="573"/>
        <v>0.99983305611399564</v>
      </c>
      <c r="CY195" s="19">
        <f t="shared" si="573"/>
        <v>0.99969945083034584</v>
      </c>
      <c r="CZ195" s="19">
        <f t="shared" si="573"/>
        <v>1.000011511821518</v>
      </c>
      <c r="DA195" s="19">
        <f t="shared" si="573"/>
        <v>1.0002920358700247</v>
      </c>
      <c r="DB195" s="19">
        <f t="shared" si="573"/>
        <v>1</v>
      </c>
      <c r="DC195" s="19">
        <f t="shared" si="573"/>
        <v>1</v>
      </c>
      <c r="DD195" s="19">
        <f t="shared" si="573"/>
        <v>1</v>
      </c>
      <c r="DE195" s="19">
        <f t="shared" si="573"/>
        <v>1.0000768067864649</v>
      </c>
      <c r="DF195" s="8"/>
      <c r="DG195" s="8"/>
      <c r="DH195" s="8"/>
      <c r="DI195" s="8"/>
      <c r="DJ195" s="8"/>
      <c r="DK195" s="8"/>
      <c r="DL195" s="8"/>
      <c r="DM195" s="8"/>
      <c r="DN195" s="8"/>
      <c r="DO195" s="8"/>
      <c r="DP195" s="8"/>
      <c r="DQ195" s="8"/>
      <c r="DR195" s="19">
        <f t="shared" si="579"/>
        <v>3.6616925054418501</v>
      </c>
      <c r="DS195" s="19">
        <f t="shared" si="579"/>
        <v>2.0953238417724278</v>
      </c>
      <c r="DT195" s="19">
        <f t="shared" si="579"/>
        <v>1.5589058318103557</v>
      </c>
      <c r="DU195" s="19">
        <f t="shared" si="579"/>
        <v>1.2494452105477265</v>
      </c>
      <c r="DV195" s="19">
        <f t="shared" si="579"/>
        <v>1.1967968254500503</v>
      </c>
      <c r="DW195" s="19">
        <f t="shared" si="579"/>
        <v>1.1255496129706497</v>
      </c>
      <c r="DX195" s="19">
        <f t="shared" si="579"/>
        <v>1.0876086587010707</v>
      </c>
      <c r="DY195" s="19">
        <f t="shared" si="579"/>
        <v>1.132630945046359</v>
      </c>
      <c r="DZ195" s="19">
        <f t="shared" si="579"/>
        <v>1.0587787691454356</v>
      </c>
      <c r="EA195" s="19">
        <f t="shared" si="579"/>
        <v>1.0546966945880685</v>
      </c>
      <c r="EB195" s="19">
        <f t="shared" si="579"/>
        <v>1.0370478390460383</v>
      </c>
      <c r="EC195" s="19">
        <f t="shared" si="579"/>
        <v>1.0285933285406206</v>
      </c>
      <c r="ED195" s="19">
        <f t="shared" si="579"/>
        <v>1.0286796427010094</v>
      </c>
      <c r="EE195" s="19">
        <f t="shared" si="579"/>
        <v>1.0048080584848071</v>
      </c>
      <c r="EF195" s="19">
        <f t="shared" si="579"/>
        <v>1.0299820767432246</v>
      </c>
      <c r="EG195" s="19">
        <f t="shared" si="579"/>
        <v>1.0112782489012335</v>
      </c>
      <c r="EH195" s="19">
        <f t="shared" si="574"/>
        <v>1.0067796334463104</v>
      </c>
      <c r="EI195" s="19">
        <f t="shared" si="574"/>
        <v>1.0047290678632967</v>
      </c>
      <c r="EJ195" s="19">
        <f t="shared" si="574"/>
        <v>1.0079352832621136</v>
      </c>
      <c r="EK195" s="19">
        <f t="shared" si="574"/>
        <v>1.0018889376352822</v>
      </c>
      <c r="EL195" s="19">
        <f t="shared" si="574"/>
        <v>1.0009367964756377</v>
      </c>
      <c r="EM195" s="19">
        <f t="shared" si="574"/>
        <v>1.0051781457336619</v>
      </c>
      <c r="EN195" s="19">
        <f t="shared" si="574"/>
        <v>1.0039380765704282</v>
      </c>
      <c r="EO195" s="19">
        <f t="shared" si="574"/>
        <v>1.0009840726302819</v>
      </c>
      <c r="EP195" s="19">
        <f t="shared" si="574"/>
        <v>1.0070725461927028</v>
      </c>
      <c r="EQ195" s="19">
        <f t="shared" si="574"/>
        <v>1.0030065750293211</v>
      </c>
      <c r="ER195" s="19">
        <f t="shared" si="574"/>
        <v>1.0016097833104174</v>
      </c>
      <c r="ES195" s="19">
        <f t="shared" si="574"/>
        <v>1.0012123395169958</v>
      </c>
      <c r="ET195" s="8"/>
      <c r="EU195" s="8"/>
      <c r="EV195" s="8"/>
      <c r="EW195" s="8"/>
      <c r="EX195" s="8"/>
      <c r="EY195" s="8"/>
      <c r="EZ195" s="8"/>
      <c r="FA195" s="8"/>
      <c r="FB195" s="8"/>
      <c r="FC195" s="8"/>
      <c r="FD195" s="8"/>
      <c r="FE195" s="8"/>
      <c r="FF195" s="19">
        <f t="shared" si="580"/>
        <v>1.4753687588629252</v>
      </c>
      <c r="FG195" s="19">
        <f t="shared" si="580"/>
        <v>1.0265136465603573</v>
      </c>
      <c r="FH195" s="19">
        <f t="shared" si="580"/>
        <v>1.0083370319551737</v>
      </c>
      <c r="FI195" s="19">
        <f t="shared" si="580"/>
        <v>1.0015513324227552</v>
      </c>
      <c r="FJ195" s="19">
        <f t="shared" si="580"/>
        <v>1.002342091929572</v>
      </c>
      <c r="FK195" s="19">
        <f t="shared" si="580"/>
        <v>1.0086171004369711</v>
      </c>
      <c r="FL195" s="19">
        <f t="shared" si="580"/>
        <v>1.0001764055855273</v>
      </c>
      <c r="FM195" s="19">
        <f t="shared" si="580"/>
        <v>1.0002860174107857</v>
      </c>
      <c r="FN195" s="19">
        <f t="shared" si="580"/>
        <v>1.000422106687453</v>
      </c>
      <c r="FO195" s="19">
        <f t="shared" si="580"/>
        <v>1.0031984485339764</v>
      </c>
      <c r="FP195" s="19">
        <f t="shared" si="580"/>
        <v>1.0002756429525455</v>
      </c>
      <c r="FQ195" s="19">
        <f t="shared" si="580"/>
        <v>1.0002575462346592</v>
      </c>
      <c r="FR195" s="19">
        <f t="shared" si="580"/>
        <v>1.0000030941204532</v>
      </c>
      <c r="FS195" s="19">
        <f t="shared" si="580"/>
        <v>1.0001601787554899</v>
      </c>
      <c r="FT195" s="19">
        <f t="shared" si="580"/>
        <v>0.99896919164190223</v>
      </c>
      <c r="FU195" s="19">
        <f t="shared" si="580"/>
        <v>1.0000307688055847</v>
      </c>
      <c r="FV195" s="19">
        <f t="shared" si="575"/>
        <v>1.0000867058848912</v>
      </c>
      <c r="FW195" s="19">
        <f t="shared" si="575"/>
        <v>0.99999176477712404</v>
      </c>
      <c r="FX195" s="19">
        <f t="shared" si="575"/>
        <v>1.0000089876760037</v>
      </c>
      <c r="FY195" s="19">
        <f t="shared" si="575"/>
        <v>1.0000089258311009</v>
      </c>
      <c r="FZ195" s="19">
        <f t="shared" si="575"/>
        <v>1.0000756843970831</v>
      </c>
      <c r="GA195" s="19">
        <f t="shared" si="575"/>
        <v>0.99997316918916357</v>
      </c>
      <c r="GB195" s="19">
        <f t="shared" si="575"/>
        <v>1.0000315152683747</v>
      </c>
      <c r="GC195" s="19">
        <f t="shared" si="575"/>
        <v>1.0000172777718257</v>
      </c>
      <c r="GD195" s="19">
        <f t="shared" si="575"/>
        <v>1</v>
      </c>
      <c r="GE195" s="19">
        <f t="shared" si="575"/>
        <v>1</v>
      </c>
      <c r="GF195" s="19">
        <f t="shared" si="575"/>
        <v>1</v>
      </c>
      <c r="GG195" s="19">
        <f t="shared" si="575"/>
        <v>1.0000145429865295</v>
      </c>
      <c r="GH195" s="8"/>
      <c r="GI195" s="8"/>
      <c r="GJ195" s="8"/>
      <c r="GK195" s="8"/>
      <c r="GL195" s="8"/>
      <c r="GM195" s="8"/>
      <c r="GN195" s="8"/>
      <c r="GO195" s="8"/>
      <c r="GP195" s="8"/>
      <c r="GQ195" s="8"/>
      <c r="GR195" s="8"/>
      <c r="GS195" s="8"/>
    </row>
    <row r="196" spans="1:201" x14ac:dyDescent="0.25">
      <c r="A196" s="115">
        <f>$A$48</f>
        <v>20152</v>
      </c>
      <c r="B196" s="19">
        <f t="shared" si="576"/>
        <v>9.235509544871924</v>
      </c>
      <c r="C196" s="19">
        <f t="shared" si="576"/>
        <v>2.6568397477098444</v>
      </c>
      <c r="D196" s="19">
        <f t="shared" si="576"/>
        <v>1.7442643386470993</v>
      </c>
      <c r="E196" s="19">
        <f t="shared" si="576"/>
        <v>1.3412217134312407</v>
      </c>
      <c r="F196" s="19">
        <f t="shared" si="576"/>
        <v>1.1980015259790682</v>
      </c>
      <c r="G196" s="19">
        <f t="shared" si="576"/>
        <v>1.1252664870445133</v>
      </c>
      <c r="H196" s="19">
        <f t="shared" si="576"/>
        <v>1.1356285415675309</v>
      </c>
      <c r="I196" s="19">
        <f t="shared" si="576"/>
        <v>1.1280983302644982</v>
      </c>
      <c r="J196" s="19">
        <f t="shared" si="576"/>
        <v>1.0551949729081496</v>
      </c>
      <c r="K196" s="19">
        <f t="shared" si="576"/>
        <v>1.0354997381249096</v>
      </c>
      <c r="L196" s="19">
        <f t="shared" si="576"/>
        <v>1.0283086807318285</v>
      </c>
      <c r="M196" s="19">
        <f t="shared" si="576"/>
        <v>1.027793252931515</v>
      </c>
      <c r="N196" s="19">
        <f t="shared" si="576"/>
        <v>1.0315092917567266</v>
      </c>
      <c r="O196" s="19">
        <f t="shared" si="576"/>
        <v>1.0219467089988721</v>
      </c>
      <c r="P196" s="19">
        <f t="shared" si="576"/>
        <v>1.0203664605141773</v>
      </c>
      <c r="Q196" s="19">
        <f t="shared" si="576"/>
        <v>1.0230848424397199</v>
      </c>
      <c r="R196" s="19">
        <f t="shared" si="571"/>
        <v>1.0183461755845991</v>
      </c>
      <c r="S196" s="19">
        <f t="shared" si="571"/>
        <v>1.0058165025973553</v>
      </c>
      <c r="T196" s="19">
        <f t="shared" si="571"/>
        <v>1.0103021706065309</v>
      </c>
      <c r="U196" s="19">
        <f t="shared" si="571"/>
        <v>1.0017140121905914</v>
      </c>
      <c r="V196" s="19">
        <f t="shared" si="571"/>
        <v>1.004251211890395</v>
      </c>
      <c r="W196" s="19">
        <f t="shared" si="571"/>
        <v>1.0011304136501227</v>
      </c>
      <c r="X196" s="19">
        <f t="shared" si="571"/>
        <v>1.0004332319936873</v>
      </c>
      <c r="Y196" s="19">
        <f t="shared" si="571"/>
        <v>1.0001052677208848</v>
      </c>
      <c r="Z196" s="19">
        <f t="shared" si="571"/>
        <v>1.0020451109876516</v>
      </c>
      <c r="AA196" s="19">
        <f t="shared" si="571"/>
        <v>1.0023662047083692</v>
      </c>
      <c r="AB196" s="19">
        <f t="shared" si="571"/>
        <v>1.0026346128039256</v>
      </c>
      <c r="AC196" s="8"/>
      <c r="AD196" s="8"/>
      <c r="AE196" s="8"/>
      <c r="AF196" s="8"/>
      <c r="AG196" s="8"/>
      <c r="AH196" s="8"/>
      <c r="AI196" s="8"/>
      <c r="AJ196" s="8"/>
      <c r="AK196" s="8"/>
      <c r="AL196" s="8"/>
      <c r="AM196" s="8"/>
      <c r="AN196" s="8"/>
      <c r="AO196" s="8"/>
      <c r="AP196" s="19">
        <f t="shared" si="577"/>
        <v>1.8596777138606744</v>
      </c>
      <c r="AQ196" s="19">
        <f t="shared" si="577"/>
        <v>1.0925334279722123</v>
      </c>
      <c r="AR196" s="19">
        <f t="shared" si="577"/>
        <v>1.0363768677033804</v>
      </c>
      <c r="AS196" s="19">
        <f t="shared" si="577"/>
        <v>1.0164024909791427</v>
      </c>
      <c r="AT196" s="19">
        <f t="shared" si="577"/>
        <v>1.0076501472251282</v>
      </c>
      <c r="AU196" s="19">
        <f t="shared" si="577"/>
        <v>1.0064197713047982</v>
      </c>
      <c r="AV196" s="19">
        <f t="shared" si="577"/>
        <v>1.0035030764422894</v>
      </c>
      <c r="AW196" s="19">
        <f t="shared" si="577"/>
        <v>1.0025325796336813</v>
      </c>
      <c r="AX196" s="19">
        <f t="shared" si="577"/>
        <v>1.0018764956342316</v>
      </c>
      <c r="AY196" s="19">
        <f t="shared" si="577"/>
        <v>1.0013308494608952</v>
      </c>
      <c r="AZ196" s="19">
        <f t="shared" si="577"/>
        <v>1.0004670787823291</v>
      </c>
      <c r="BA196" s="19">
        <f t="shared" si="577"/>
        <v>1.0008307144386119</v>
      </c>
      <c r="BB196" s="19">
        <f t="shared" si="577"/>
        <v>1.0006737370732459</v>
      </c>
      <c r="BC196" s="19">
        <f t="shared" si="577"/>
        <v>1.0000178170168152</v>
      </c>
      <c r="BD196" s="19">
        <f t="shared" si="577"/>
        <v>1.0000146277133855</v>
      </c>
      <c r="BE196" s="19">
        <f t="shared" si="577"/>
        <v>1.0000621108907413</v>
      </c>
      <c r="BF196" s="19">
        <f t="shared" si="572"/>
        <v>1.0000722300787557</v>
      </c>
      <c r="BG196" s="19">
        <f t="shared" si="572"/>
        <v>1.0000787526171959</v>
      </c>
      <c r="BH196" s="19">
        <f t="shared" si="572"/>
        <v>1</v>
      </c>
      <c r="BI196" s="19">
        <f t="shared" si="572"/>
        <v>1.000004514853913</v>
      </c>
      <c r="BJ196" s="19">
        <f t="shared" si="572"/>
        <v>1</v>
      </c>
      <c r="BK196" s="19">
        <f t="shared" si="572"/>
        <v>1</v>
      </c>
      <c r="BL196" s="19">
        <f t="shared" si="572"/>
        <v>1</v>
      </c>
      <c r="BM196" s="19">
        <f t="shared" si="572"/>
        <v>1</v>
      </c>
      <c r="BN196" s="19">
        <f t="shared" si="572"/>
        <v>1.0000026430654152</v>
      </c>
      <c r="BO196" s="19">
        <f t="shared" si="572"/>
        <v>1</v>
      </c>
      <c r="BP196" s="19">
        <f t="shared" si="572"/>
        <v>1</v>
      </c>
      <c r="BQ196" s="8"/>
      <c r="BR196" s="8"/>
      <c r="BS196" s="8"/>
      <c r="BT196" s="8"/>
      <c r="BU196" s="8"/>
      <c r="BV196" s="8"/>
      <c r="BW196" s="8"/>
      <c r="BX196" s="8"/>
      <c r="BY196" s="8"/>
      <c r="BZ196" s="8"/>
      <c r="CA196" s="8"/>
      <c r="CB196" s="8"/>
      <c r="CC196" s="8"/>
      <c r="CD196" s="19">
        <f t="shared" si="578"/>
        <v>3.4244240450962775</v>
      </c>
      <c r="CE196" s="19">
        <f t="shared" si="578"/>
        <v>1.4158548362711532</v>
      </c>
      <c r="CF196" s="19">
        <f t="shared" si="578"/>
        <v>1.141903982100662</v>
      </c>
      <c r="CG196" s="19">
        <f t="shared" si="578"/>
        <v>1.0615472610359242</v>
      </c>
      <c r="CH196" s="19">
        <f t="shared" si="578"/>
        <v>1.0225846464001851</v>
      </c>
      <c r="CI196" s="19">
        <f t="shared" si="578"/>
        <v>1.0110908037416249</v>
      </c>
      <c r="CJ196" s="19">
        <f t="shared" si="578"/>
        <v>1.009470572111814</v>
      </c>
      <c r="CK196" s="19">
        <f t="shared" si="578"/>
        <v>1.0100021274732638</v>
      </c>
      <c r="CL196" s="19">
        <f t="shared" si="578"/>
        <v>1.0013815587067443</v>
      </c>
      <c r="CM196" s="19">
        <f t="shared" si="578"/>
        <v>1.0013927843225308</v>
      </c>
      <c r="CN196" s="19">
        <f t="shared" si="578"/>
        <v>1.0049426851951113</v>
      </c>
      <c r="CO196" s="19">
        <f t="shared" si="578"/>
        <v>1.0006660608903364</v>
      </c>
      <c r="CP196" s="19">
        <f t="shared" si="578"/>
        <v>1.0026241116306158</v>
      </c>
      <c r="CQ196" s="19">
        <f t="shared" si="578"/>
        <v>1.0001675837391222</v>
      </c>
      <c r="CR196" s="19">
        <f t="shared" si="578"/>
        <v>0.99899764684703241</v>
      </c>
      <c r="CS196" s="19">
        <f t="shared" si="578"/>
        <v>0.99963769070671604</v>
      </c>
      <c r="CT196" s="19">
        <f t="shared" si="573"/>
        <v>1.0000985925790036</v>
      </c>
      <c r="CU196" s="19">
        <f t="shared" si="573"/>
        <v>1.0016918219579565</v>
      </c>
      <c r="CV196" s="19">
        <f t="shared" si="573"/>
        <v>0.99988194529877172</v>
      </c>
      <c r="CW196" s="19">
        <f t="shared" si="573"/>
        <v>1.00042011822628</v>
      </c>
      <c r="CX196" s="19">
        <f t="shared" si="573"/>
        <v>0.99994769273032114</v>
      </c>
      <c r="CY196" s="19">
        <f t="shared" si="573"/>
        <v>1</v>
      </c>
      <c r="CZ196" s="19">
        <f t="shared" si="573"/>
        <v>1.0000683685127765</v>
      </c>
      <c r="DA196" s="19">
        <f t="shared" si="573"/>
        <v>1</v>
      </c>
      <c r="DB196" s="19">
        <f t="shared" si="573"/>
        <v>1.0004781810132677</v>
      </c>
      <c r="DC196" s="19">
        <f t="shared" si="573"/>
        <v>1</v>
      </c>
      <c r="DD196" s="19">
        <f t="shared" si="573"/>
        <v>1</v>
      </c>
      <c r="DE196" s="8"/>
      <c r="DF196" s="8"/>
      <c r="DG196" s="8"/>
      <c r="DH196" s="8"/>
      <c r="DI196" s="8"/>
      <c r="DJ196" s="8"/>
      <c r="DK196" s="8"/>
      <c r="DL196" s="8"/>
      <c r="DM196" s="8"/>
      <c r="DN196" s="8"/>
      <c r="DO196" s="8"/>
      <c r="DP196" s="8"/>
      <c r="DQ196" s="8"/>
      <c r="DR196" s="19">
        <f t="shared" si="579"/>
        <v>3.0903661038651076</v>
      </c>
      <c r="DS196" s="19">
        <f t="shared" si="579"/>
        <v>2.1926401433461584</v>
      </c>
      <c r="DT196" s="19">
        <f t="shared" si="579"/>
        <v>1.5832060671504724</v>
      </c>
      <c r="DU196" s="19">
        <f t="shared" si="579"/>
        <v>1.313239995305902</v>
      </c>
      <c r="DV196" s="19">
        <f t="shared" si="579"/>
        <v>1.1650584598908416</v>
      </c>
      <c r="DW196" s="19">
        <f t="shared" si="579"/>
        <v>1.1045994543292261</v>
      </c>
      <c r="DX196" s="19">
        <f t="shared" si="579"/>
        <v>1.0925329406164057</v>
      </c>
      <c r="DY196" s="19">
        <f t="shared" si="579"/>
        <v>1.0802498171663748</v>
      </c>
      <c r="DZ196" s="19">
        <f t="shared" si="579"/>
        <v>1.0312781869183356</v>
      </c>
      <c r="EA196" s="19">
        <f t="shared" si="579"/>
        <v>1.0412928204906358</v>
      </c>
      <c r="EB196" s="19">
        <f t="shared" si="579"/>
        <v>1.039088388646656</v>
      </c>
      <c r="EC196" s="19">
        <f t="shared" si="579"/>
        <v>1.0154994079453843</v>
      </c>
      <c r="ED196" s="19">
        <f t="shared" si="579"/>
        <v>1.0240826804997707</v>
      </c>
      <c r="EE196" s="19">
        <f t="shared" si="579"/>
        <v>1.0146926680374324</v>
      </c>
      <c r="EF196" s="19">
        <f t="shared" si="579"/>
        <v>1.0060507252227306</v>
      </c>
      <c r="EG196" s="19">
        <f t="shared" si="579"/>
        <v>1.0103170917758828</v>
      </c>
      <c r="EH196" s="19">
        <f t="shared" si="574"/>
        <v>1.0106866066988749</v>
      </c>
      <c r="EI196" s="19">
        <f t="shared" si="574"/>
        <v>1.0125587918513266</v>
      </c>
      <c r="EJ196" s="19">
        <f t="shared" si="574"/>
        <v>1.0039656756927671</v>
      </c>
      <c r="EK196" s="19">
        <f t="shared" si="574"/>
        <v>1.005717008731422</v>
      </c>
      <c r="EL196" s="19">
        <f t="shared" si="574"/>
        <v>1.0015210831210033</v>
      </c>
      <c r="EM196" s="19">
        <f t="shared" si="574"/>
        <v>1.0003808422464158</v>
      </c>
      <c r="EN196" s="19">
        <f t="shared" si="574"/>
        <v>1.0014549743318732</v>
      </c>
      <c r="EO196" s="19">
        <f t="shared" si="574"/>
        <v>1.0054387293775542</v>
      </c>
      <c r="EP196" s="19">
        <f t="shared" si="574"/>
        <v>1.003827788379954</v>
      </c>
      <c r="EQ196" s="19">
        <f t="shared" si="574"/>
        <v>1.0059250198510543</v>
      </c>
      <c r="ER196" s="19">
        <f t="shared" si="574"/>
        <v>1.0004796861319378</v>
      </c>
      <c r="ES196" s="8"/>
      <c r="ET196" s="8"/>
      <c r="EU196" s="8"/>
      <c r="EV196" s="8"/>
      <c r="EW196" s="8"/>
      <c r="EX196" s="8"/>
      <c r="EY196" s="8"/>
      <c r="EZ196" s="8"/>
      <c r="FA196" s="8"/>
      <c r="FB196" s="8"/>
      <c r="FC196" s="8"/>
      <c r="FD196" s="8"/>
      <c r="FE196" s="8"/>
      <c r="FF196" s="19">
        <f t="shared" si="580"/>
        <v>1.5200474840640137</v>
      </c>
      <c r="FG196" s="19">
        <f t="shared" si="580"/>
        <v>1.025455535123347</v>
      </c>
      <c r="FH196" s="19">
        <f t="shared" si="580"/>
        <v>1.0094861824438122</v>
      </c>
      <c r="FI196" s="19">
        <f t="shared" si="580"/>
        <v>1.0036239032736169</v>
      </c>
      <c r="FJ196" s="19">
        <f t="shared" si="580"/>
        <v>1.000598462527386</v>
      </c>
      <c r="FK196" s="19">
        <f t="shared" si="580"/>
        <v>1.00086372765903</v>
      </c>
      <c r="FL196" s="19">
        <f t="shared" si="580"/>
        <v>1.0007083189574544</v>
      </c>
      <c r="FM196" s="19">
        <f t="shared" si="580"/>
        <v>0.99979111337229132</v>
      </c>
      <c r="FN196" s="19">
        <f t="shared" si="580"/>
        <v>1.0008863056036181</v>
      </c>
      <c r="FO196" s="19">
        <f t="shared" si="580"/>
        <v>1.0012876085088476</v>
      </c>
      <c r="FP196" s="19">
        <f t="shared" si="580"/>
        <v>1.0001442261545856</v>
      </c>
      <c r="FQ196" s="19">
        <f t="shared" si="580"/>
        <v>1.0002643185561018</v>
      </c>
      <c r="FR196" s="19">
        <f t="shared" si="580"/>
        <v>0.99977604239437834</v>
      </c>
      <c r="FS196" s="19">
        <f t="shared" si="580"/>
        <v>1.0000590776688389</v>
      </c>
      <c r="FT196" s="19">
        <f t="shared" si="580"/>
        <v>1.0000422959973498</v>
      </c>
      <c r="FU196" s="19">
        <f t="shared" si="580"/>
        <v>1.0000364126403671</v>
      </c>
      <c r="FV196" s="19">
        <f t="shared" si="575"/>
        <v>1.0003165569634118</v>
      </c>
      <c r="FW196" s="19">
        <f t="shared" si="575"/>
        <v>1</v>
      </c>
      <c r="FX196" s="19">
        <f t="shared" si="575"/>
        <v>1.0001812992185442</v>
      </c>
      <c r="FY196" s="19">
        <f t="shared" si="575"/>
        <v>1.0001978903696715</v>
      </c>
      <c r="FZ196" s="19">
        <f t="shared" si="575"/>
        <v>0.99998837626318426</v>
      </c>
      <c r="GA196" s="19">
        <f t="shared" si="575"/>
        <v>1</v>
      </c>
      <c r="GB196" s="19">
        <f t="shared" si="575"/>
        <v>1.0000006680680942</v>
      </c>
      <c r="GC196" s="19">
        <f t="shared" si="575"/>
        <v>1.0004036564746897</v>
      </c>
      <c r="GD196" s="19">
        <f t="shared" si="575"/>
        <v>0.99979187066436659</v>
      </c>
      <c r="GE196" s="19">
        <f t="shared" si="575"/>
        <v>1.0001081173508903</v>
      </c>
      <c r="GF196" s="19">
        <f t="shared" si="575"/>
        <v>0.99999547065393302</v>
      </c>
      <c r="GG196" s="8"/>
      <c r="GH196" s="8"/>
      <c r="GI196" s="8"/>
      <c r="GJ196" s="8"/>
      <c r="GK196" s="8"/>
      <c r="GL196" s="8"/>
      <c r="GM196" s="8"/>
      <c r="GN196" s="8"/>
      <c r="GO196" s="8"/>
      <c r="GP196" s="8"/>
      <c r="GQ196" s="8"/>
      <c r="GR196" s="8"/>
      <c r="GS196" s="8"/>
    </row>
    <row r="197" spans="1:201" x14ac:dyDescent="0.25">
      <c r="A197" s="115">
        <f>$A$49</f>
        <v>20153</v>
      </c>
      <c r="B197" s="19">
        <f t="shared" si="576"/>
        <v>5.371956022661271</v>
      </c>
      <c r="C197" s="19">
        <f t="shared" si="576"/>
        <v>3.0940809323713689</v>
      </c>
      <c r="D197" s="19">
        <f t="shared" si="576"/>
        <v>1.7353665563766676</v>
      </c>
      <c r="E197" s="19">
        <f t="shared" si="576"/>
        <v>1.3569608736702812</v>
      </c>
      <c r="F197" s="19">
        <f t="shared" si="576"/>
        <v>1.2598155998163165</v>
      </c>
      <c r="G197" s="19">
        <f t="shared" si="576"/>
        <v>1.1315994302701859</v>
      </c>
      <c r="H197" s="19">
        <f t="shared" si="576"/>
        <v>1.1109790167400098</v>
      </c>
      <c r="I197" s="19">
        <f t="shared" si="576"/>
        <v>1.1072148848490742</v>
      </c>
      <c r="J197" s="19">
        <f t="shared" si="576"/>
        <v>1.0412562530248048</v>
      </c>
      <c r="K197" s="19">
        <f t="shared" si="576"/>
        <v>1.0350013908956555</v>
      </c>
      <c r="L197" s="19">
        <f t="shared" si="576"/>
        <v>1.0380212613659709</v>
      </c>
      <c r="M197" s="19">
        <f t="shared" si="576"/>
        <v>1.0320954833941935</v>
      </c>
      <c r="N197" s="19">
        <f t="shared" si="576"/>
        <v>1.0299390850690515</v>
      </c>
      <c r="O197" s="19">
        <f t="shared" si="576"/>
        <v>1.0290911328867134</v>
      </c>
      <c r="P197" s="19">
        <f t="shared" si="576"/>
        <v>1.0224815918005696</v>
      </c>
      <c r="Q197" s="19">
        <f t="shared" si="576"/>
        <v>1.0176482842100236</v>
      </c>
      <c r="R197" s="19">
        <f t="shared" si="571"/>
        <v>1.0117271417677078</v>
      </c>
      <c r="S197" s="19">
        <f t="shared" si="571"/>
        <v>1.012152711779861</v>
      </c>
      <c r="T197" s="19">
        <f t="shared" si="571"/>
        <v>1.0047727031954732</v>
      </c>
      <c r="U197" s="19">
        <f t="shared" si="571"/>
        <v>1.0029757731819293</v>
      </c>
      <c r="V197" s="19">
        <f t="shared" si="571"/>
        <v>1.0006224735240581</v>
      </c>
      <c r="W197" s="19">
        <f t="shared" si="571"/>
        <v>1.0010415544599534</v>
      </c>
      <c r="X197" s="19">
        <f t="shared" si="571"/>
        <v>1.0015996851098421</v>
      </c>
      <c r="Y197" s="19">
        <f t="shared" si="571"/>
        <v>1.0035619677823666</v>
      </c>
      <c r="Z197" s="19">
        <f t="shared" si="571"/>
        <v>1.0005874902755583</v>
      </c>
      <c r="AA197" s="19">
        <f t="shared" si="571"/>
        <v>1.0044265133232555</v>
      </c>
      <c r="AB197" s="8"/>
      <c r="AC197" s="8"/>
      <c r="AD197" s="8"/>
      <c r="AE197" s="8"/>
      <c r="AF197" s="8"/>
      <c r="AG197" s="8"/>
      <c r="AH197" s="8"/>
      <c r="AI197" s="8"/>
      <c r="AJ197" s="8"/>
      <c r="AK197" s="8"/>
      <c r="AL197" s="8"/>
      <c r="AM197" s="8"/>
      <c r="AN197" s="8"/>
      <c r="AO197" s="8"/>
      <c r="AP197" s="19">
        <f t="shared" si="577"/>
        <v>1.927979838871001</v>
      </c>
      <c r="AQ197" s="19">
        <f t="shared" si="577"/>
        <v>1.1123787073159905</v>
      </c>
      <c r="AR197" s="19">
        <f t="shared" si="577"/>
        <v>1.0325916634430932</v>
      </c>
      <c r="AS197" s="19">
        <f t="shared" si="577"/>
        <v>1.0155838713534022</v>
      </c>
      <c r="AT197" s="19">
        <f t="shared" si="577"/>
        <v>1.0096152759911829</v>
      </c>
      <c r="AU197" s="19">
        <f t="shared" si="577"/>
        <v>1.0052677263735768</v>
      </c>
      <c r="AV197" s="19">
        <f t="shared" si="577"/>
        <v>1.0035443469634151</v>
      </c>
      <c r="AW197" s="19">
        <f t="shared" si="577"/>
        <v>1.0021737066790961</v>
      </c>
      <c r="AX197" s="19">
        <f t="shared" si="577"/>
        <v>1.0018474879539665</v>
      </c>
      <c r="AY197" s="19">
        <f t="shared" si="577"/>
        <v>1.0009916496625226</v>
      </c>
      <c r="AZ197" s="19">
        <f t="shared" si="577"/>
        <v>1.0008828415351014</v>
      </c>
      <c r="BA197" s="19">
        <f t="shared" si="577"/>
        <v>1.0003653225692781</v>
      </c>
      <c r="BB197" s="19">
        <f t="shared" si="577"/>
        <v>1.0007688423034549</v>
      </c>
      <c r="BC197" s="19">
        <f t="shared" si="577"/>
        <v>0.99985856929195149</v>
      </c>
      <c r="BD197" s="19">
        <f t="shared" si="577"/>
        <v>1.0001312163092682</v>
      </c>
      <c r="BE197" s="19">
        <f t="shared" si="577"/>
        <v>1.000053440066432</v>
      </c>
      <c r="BF197" s="19">
        <f t="shared" si="572"/>
        <v>0.99999954723819118</v>
      </c>
      <c r="BG197" s="19">
        <f t="shared" si="572"/>
        <v>1.000067795749827</v>
      </c>
      <c r="BH197" s="19">
        <f t="shared" si="572"/>
        <v>1.000001014157277</v>
      </c>
      <c r="BI197" s="19">
        <f t="shared" si="572"/>
        <v>1</v>
      </c>
      <c r="BJ197" s="19">
        <f t="shared" si="572"/>
        <v>1.000051195820109</v>
      </c>
      <c r="BK197" s="19">
        <f t="shared" si="572"/>
        <v>1.0000184673441883</v>
      </c>
      <c r="BL197" s="19">
        <f t="shared" si="572"/>
        <v>1.0000011957660448</v>
      </c>
      <c r="BM197" s="19">
        <f t="shared" si="572"/>
        <v>1</v>
      </c>
      <c r="BN197" s="19">
        <f t="shared" si="572"/>
        <v>1.0000176644727652</v>
      </c>
      <c r="BO197" s="19">
        <f t="shared" si="572"/>
        <v>0.9999923166198833</v>
      </c>
      <c r="BP197" s="8"/>
      <c r="BQ197" s="8"/>
      <c r="BR197" s="8"/>
      <c r="BS197" s="8"/>
      <c r="BT197" s="8"/>
      <c r="BU197" s="8"/>
      <c r="BV197" s="8"/>
      <c r="BW197" s="8"/>
      <c r="BX197" s="8"/>
      <c r="BY197" s="8"/>
      <c r="BZ197" s="8"/>
      <c r="CA197" s="8"/>
      <c r="CB197" s="8"/>
      <c r="CC197" s="8"/>
      <c r="CD197" s="19">
        <f t="shared" si="578"/>
        <v>3.2054364243022286</v>
      </c>
      <c r="CE197" s="19">
        <f t="shared" si="578"/>
        <v>1.402210982723137</v>
      </c>
      <c r="CF197" s="19">
        <f t="shared" si="578"/>
        <v>1.1566924508721685</v>
      </c>
      <c r="CG197" s="19">
        <f t="shared" si="578"/>
        <v>1.0621937636943861</v>
      </c>
      <c r="CH197" s="19">
        <f t="shared" si="578"/>
        <v>1.0205260001353362</v>
      </c>
      <c r="CI197" s="19">
        <f t="shared" si="578"/>
        <v>1.0055848688659874</v>
      </c>
      <c r="CJ197" s="19">
        <f t="shared" si="578"/>
        <v>1.0144007269989994</v>
      </c>
      <c r="CK197" s="19">
        <f t="shared" si="578"/>
        <v>1.011756504797912</v>
      </c>
      <c r="CL197" s="19">
        <f t="shared" si="578"/>
        <v>1.001600005058318</v>
      </c>
      <c r="CM197" s="19">
        <f t="shared" si="578"/>
        <v>1.0015729263427793</v>
      </c>
      <c r="CN197" s="19">
        <f t="shared" si="578"/>
        <v>1.0024501308502911</v>
      </c>
      <c r="CO197" s="19">
        <f t="shared" si="578"/>
        <v>1.002765662274028</v>
      </c>
      <c r="CP197" s="19">
        <f t="shared" si="578"/>
        <v>1.0000041883572395</v>
      </c>
      <c r="CQ197" s="19">
        <f t="shared" si="578"/>
        <v>1.0000558023731243</v>
      </c>
      <c r="CR197" s="19">
        <f t="shared" si="578"/>
        <v>1.0016295092212379</v>
      </c>
      <c r="CS197" s="19">
        <f t="shared" si="578"/>
        <v>1.0003421455876598</v>
      </c>
      <c r="CT197" s="19">
        <f t="shared" si="573"/>
        <v>0.9999107423666791</v>
      </c>
      <c r="CU197" s="19">
        <f t="shared" si="573"/>
        <v>0.99937042781904672</v>
      </c>
      <c r="CV197" s="19">
        <f t="shared" si="573"/>
        <v>0.99988999289930758</v>
      </c>
      <c r="CW197" s="19">
        <f t="shared" si="573"/>
        <v>1.0002241511472834</v>
      </c>
      <c r="CX197" s="19">
        <f t="shared" si="573"/>
        <v>1.0003095316502848</v>
      </c>
      <c r="CY197" s="19">
        <f t="shared" si="573"/>
        <v>0.99979360627465041</v>
      </c>
      <c r="CZ197" s="19">
        <f t="shared" si="573"/>
        <v>1</v>
      </c>
      <c r="DA197" s="19">
        <f t="shared" si="573"/>
        <v>1</v>
      </c>
      <c r="DB197" s="19">
        <f t="shared" si="573"/>
        <v>1</v>
      </c>
      <c r="DC197" s="19">
        <f t="shared" si="573"/>
        <v>1</v>
      </c>
      <c r="DD197" s="8"/>
      <c r="DE197" s="8"/>
      <c r="DF197" s="8"/>
      <c r="DG197" s="8"/>
      <c r="DH197" s="8"/>
      <c r="DI197" s="8"/>
      <c r="DJ197" s="8"/>
      <c r="DK197" s="8"/>
      <c r="DL197" s="8"/>
      <c r="DM197" s="8"/>
      <c r="DN197" s="8"/>
      <c r="DO197" s="8"/>
      <c r="DP197" s="8"/>
      <c r="DQ197" s="8"/>
      <c r="DR197" s="19">
        <f t="shared" si="579"/>
        <v>3.5142685269462666</v>
      </c>
      <c r="DS197" s="19">
        <f t="shared" si="579"/>
        <v>1.8143447946390259</v>
      </c>
      <c r="DT197" s="19">
        <f t="shared" si="579"/>
        <v>1.6248825360174353</v>
      </c>
      <c r="DU197" s="19">
        <f t="shared" si="579"/>
        <v>1.2408655563177573</v>
      </c>
      <c r="DV197" s="19">
        <f t="shared" si="579"/>
        <v>1.1806616212946008</v>
      </c>
      <c r="DW197" s="19">
        <f t="shared" si="579"/>
        <v>1.1214123379551553</v>
      </c>
      <c r="DX197" s="19">
        <f t="shared" si="579"/>
        <v>1.1362523601926564</v>
      </c>
      <c r="DY197" s="19">
        <f t="shared" si="579"/>
        <v>1.0768240375236726</v>
      </c>
      <c r="DZ197" s="19">
        <f t="shared" si="579"/>
        <v>1.0595580347866114</v>
      </c>
      <c r="EA197" s="19">
        <f t="shared" si="579"/>
        <v>1.0487536448389276</v>
      </c>
      <c r="EB197" s="19">
        <f t="shared" si="579"/>
        <v>1.0163915859850521</v>
      </c>
      <c r="EC197" s="19">
        <f t="shared" si="579"/>
        <v>1.021492943365369</v>
      </c>
      <c r="ED197" s="19">
        <f t="shared" si="579"/>
        <v>1.0153450111839555</v>
      </c>
      <c r="EE197" s="19">
        <f t="shared" si="579"/>
        <v>1.0230227581205784</v>
      </c>
      <c r="EF197" s="19">
        <f t="shared" si="579"/>
        <v>1.0121257951014004</v>
      </c>
      <c r="EG197" s="19">
        <f t="shared" si="579"/>
        <v>1.0072418467893709</v>
      </c>
      <c r="EH197" s="19">
        <f t="shared" si="574"/>
        <v>1.0261795138856675</v>
      </c>
      <c r="EI197" s="19">
        <f t="shared" si="574"/>
        <v>1.0075098366620197</v>
      </c>
      <c r="EJ197" s="19">
        <f t="shared" si="574"/>
        <v>1.0292129477446537</v>
      </c>
      <c r="EK197" s="19">
        <f t="shared" si="574"/>
        <v>1.0060885808210338</v>
      </c>
      <c r="EL197" s="19">
        <f t="shared" si="574"/>
        <v>1.0020601658113759</v>
      </c>
      <c r="EM197" s="19">
        <f t="shared" si="574"/>
        <v>1.0022854363610227</v>
      </c>
      <c r="EN197" s="19">
        <f t="shared" si="574"/>
        <v>1.0046963975375964</v>
      </c>
      <c r="EO197" s="19">
        <f t="shared" si="574"/>
        <v>1.0004071424544145</v>
      </c>
      <c r="EP197" s="19">
        <f t="shared" si="574"/>
        <v>1.000944701851862</v>
      </c>
      <c r="EQ197" s="19">
        <f t="shared" si="574"/>
        <v>0.99998911852569616</v>
      </c>
      <c r="ER197" s="8"/>
      <c r="ES197" s="8"/>
      <c r="ET197" s="8"/>
      <c r="EU197" s="8"/>
      <c r="EV197" s="8"/>
      <c r="EW197" s="8"/>
      <c r="EX197" s="8"/>
      <c r="EY197" s="8"/>
      <c r="EZ197" s="8"/>
      <c r="FA197" s="8"/>
      <c r="FB197" s="8"/>
      <c r="FC197" s="8"/>
      <c r="FD197" s="8"/>
      <c r="FE197" s="8"/>
      <c r="FF197" s="19">
        <f t="shared" si="580"/>
        <v>1.4997708205591591</v>
      </c>
      <c r="FG197" s="19">
        <f t="shared" si="580"/>
        <v>1.0215831265244146</v>
      </c>
      <c r="FH197" s="19">
        <f t="shared" si="580"/>
        <v>1.0059832990858721</v>
      </c>
      <c r="FI197" s="19">
        <f t="shared" si="580"/>
        <v>1.004030453552198</v>
      </c>
      <c r="FJ197" s="19">
        <f t="shared" si="580"/>
        <v>1.0022542485996115</v>
      </c>
      <c r="FK197" s="19">
        <f t="shared" si="580"/>
        <v>1.0013361795339351</v>
      </c>
      <c r="FL197" s="19">
        <f t="shared" si="580"/>
        <v>1.0013628814638846</v>
      </c>
      <c r="FM197" s="19">
        <f t="shared" si="580"/>
        <v>0.99786645103992144</v>
      </c>
      <c r="FN197" s="19">
        <f t="shared" si="580"/>
        <v>0.99954677220511534</v>
      </c>
      <c r="FO197" s="19">
        <f t="shared" si="580"/>
        <v>0.99999875993257081</v>
      </c>
      <c r="FP197" s="19">
        <f t="shared" si="580"/>
        <v>1.0000957279366254</v>
      </c>
      <c r="FQ197" s="19">
        <f t="shared" si="580"/>
        <v>1.0001554236526009</v>
      </c>
      <c r="FR197" s="19">
        <f t="shared" si="580"/>
        <v>1.0005094929154954</v>
      </c>
      <c r="FS197" s="19">
        <f t="shared" si="580"/>
        <v>1.0001395391300965</v>
      </c>
      <c r="FT197" s="19">
        <f t="shared" si="580"/>
        <v>1.0001078356307611</v>
      </c>
      <c r="FU197" s="19">
        <f t="shared" si="580"/>
        <v>1.0000105404945618</v>
      </c>
      <c r="FV197" s="19">
        <f t="shared" si="575"/>
        <v>1.0000726328475125</v>
      </c>
      <c r="FW197" s="19">
        <f t="shared" si="575"/>
        <v>0.99996810089269661</v>
      </c>
      <c r="FX197" s="19">
        <f t="shared" si="575"/>
        <v>0.99999835247429736</v>
      </c>
      <c r="FY197" s="19">
        <f t="shared" si="575"/>
        <v>1.0000482813694369</v>
      </c>
      <c r="FZ197" s="19">
        <f t="shared" si="575"/>
        <v>1.0000198491962569</v>
      </c>
      <c r="GA197" s="19">
        <f t="shared" si="575"/>
        <v>0.99986404203782286</v>
      </c>
      <c r="GB197" s="19">
        <f t="shared" si="575"/>
        <v>1.0000763571383464</v>
      </c>
      <c r="GC197" s="19">
        <f t="shared" si="575"/>
        <v>1.0000014527415744</v>
      </c>
      <c r="GD197" s="19">
        <f t="shared" si="575"/>
        <v>1.0000020974658239</v>
      </c>
      <c r="GE197" s="19">
        <f t="shared" si="575"/>
        <v>1.0000902371545521</v>
      </c>
      <c r="GF197" s="8"/>
      <c r="GG197" s="8"/>
      <c r="GH197" s="8"/>
      <c r="GI197" s="8"/>
      <c r="GJ197" s="8"/>
      <c r="GK197" s="8"/>
      <c r="GL197" s="8"/>
      <c r="GM197" s="8"/>
      <c r="GN197" s="8"/>
      <c r="GO197" s="8"/>
      <c r="GP197" s="8"/>
      <c r="GQ197" s="8"/>
      <c r="GR197" s="8"/>
      <c r="GS197" s="8"/>
    </row>
    <row r="198" spans="1:201" x14ac:dyDescent="0.25">
      <c r="A198" s="115">
        <f>$A$50</f>
        <v>20154</v>
      </c>
      <c r="B198" s="19">
        <f t="shared" si="576"/>
        <v>7.0621558095949624</v>
      </c>
      <c r="C198" s="19">
        <f t="shared" si="576"/>
        <v>2.9734902343593692</v>
      </c>
      <c r="D198" s="19">
        <f t="shared" si="576"/>
        <v>1.7541936813098742</v>
      </c>
      <c r="E198" s="19">
        <f t="shared" si="576"/>
        <v>1.3484579922503919</v>
      </c>
      <c r="F198" s="19">
        <f t="shared" si="576"/>
        <v>1.2005173720447566</v>
      </c>
      <c r="G198" s="19">
        <f t="shared" si="576"/>
        <v>1.1840067392234843</v>
      </c>
      <c r="H198" s="19">
        <f t="shared" si="576"/>
        <v>1.1122710227366983</v>
      </c>
      <c r="I198" s="19">
        <f t="shared" si="576"/>
        <v>1.1016007547692137</v>
      </c>
      <c r="J198" s="19">
        <f t="shared" si="576"/>
        <v>1.0361927134707187</v>
      </c>
      <c r="K198" s="19">
        <f t="shared" si="576"/>
        <v>1.0363987948738225</v>
      </c>
      <c r="L198" s="19">
        <f t="shared" si="576"/>
        <v>1.0341628267530458</v>
      </c>
      <c r="M198" s="19">
        <f t="shared" si="576"/>
        <v>1.038066115254338</v>
      </c>
      <c r="N198" s="19">
        <f t="shared" si="576"/>
        <v>1.0315927324983993</v>
      </c>
      <c r="O198" s="19">
        <f t="shared" si="576"/>
        <v>1.0266242071999634</v>
      </c>
      <c r="P198" s="19">
        <f t="shared" si="576"/>
        <v>1.0322822887065655</v>
      </c>
      <c r="Q198" s="19">
        <f t="shared" si="576"/>
        <v>1.0185920395401236</v>
      </c>
      <c r="R198" s="19">
        <f t="shared" si="571"/>
        <v>1.008311501574443</v>
      </c>
      <c r="S198" s="19">
        <f t="shared" si="571"/>
        <v>1.002950820612964</v>
      </c>
      <c r="T198" s="19">
        <f t="shared" si="571"/>
        <v>1.0028878951753957</v>
      </c>
      <c r="U198" s="19">
        <f t="shared" si="571"/>
        <v>1.0029323892723911</v>
      </c>
      <c r="V198" s="19">
        <f t="shared" si="571"/>
        <v>1.001773160977057</v>
      </c>
      <c r="W198" s="19">
        <f t="shared" si="571"/>
        <v>1.0013702050755147</v>
      </c>
      <c r="X198" s="19">
        <f t="shared" si="571"/>
        <v>1.0028323538335806</v>
      </c>
      <c r="Y198" s="19">
        <f t="shared" si="571"/>
        <v>1.0049112604655621</v>
      </c>
      <c r="Z198" s="19">
        <f t="shared" si="571"/>
        <v>1.0062160387351518</v>
      </c>
      <c r="AA198" s="8"/>
      <c r="AB198" s="8"/>
      <c r="AC198" s="8"/>
      <c r="AD198" s="8"/>
      <c r="AE198" s="8"/>
      <c r="AF198" s="8"/>
      <c r="AG198" s="8"/>
      <c r="AH198" s="8"/>
      <c r="AI198" s="8"/>
      <c r="AJ198" s="8"/>
      <c r="AK198" s="8"/>
      <c r="AL198" s="8"/>
      <c r="AM198" s="8"/>
      <c r="AN198" s="8"/>
      <c r="AO198" s="8"/>
      <c r="AP198" s="19">
        <f t="shared" si="577"/>
        <v>2.1433891844793598</v>
      </c>
      <c r="AQ198" s="19">
        <f t="shared" si="577"/>
        <v>1.108189176345989</v>
      </c>
      <c r="AR198" s="19">
        <f t="shared" si="577"/>
        <v>1.0370953005783696</v>
      </c>
      <c r="AS198" s="19">
        <f t="shared" si="577"/>
        <v>1.0157923713939156</v>
      </c>
      <c r="AT198" s="19">
        <f t="shared" si="577"/>
        <v>1.008738233776018</v>
      </c>
      <c r="AU198" s="19">
        <f t="shared" si="577"/>
        <v>1.005750624543468</v>
      </c>
      <c r="AV198" s="19">
        <f t="shared" si="577"/>
        <v>1.0027581682921942</v>
      </c>
      <c r="AW198" s="19">
        <f t="shared" si="577"/>
        <v>1.0020819713769609</v>
      </c>
      <c r="AX198" s="19">
        <f t="shared" si="577"/>
        <v>1.0011011160570138</v>
      </c>
      <c r="AY198" s="19">
        <f t="shared" si="577"/>
        <v>1.00085576961468</v>
      </c>
      <c r="AZ198" s="19">
        <f t="shared" si="577"/>
        <v>1.0004631749517696</v>
      </c>
      <c r="BA198" s="19">
        <f t="shared" si="577"/>
        <v>1.0009119125259844</v>
      </c>
      <c r="BB198" s="19">
        <f t="shared" si="577"/>
        <v>0.9998932783639225</v>
      </c>
      <c r="BC198" s="19">
        <f t="shared" si="577"/>
        <v>1.0000560447210112</v>
      </c>
      <c r="BD198" s="19">
        <f t="shared" si="577"/>
        <v>1.0000690540675414</v>
      </c>
      <c r="BE198" s="19">
        <f t="shared" si="577"/>
        <v>1.0001276521585556</v>
      </c>
      <c r="BF198" s="19">
        <f t="shared" si="572"/>
        <v>0.99983264916820935</v>
      </c>
      <c r="BG198" s="19">
        <f t="shared" si="572"/>
        <v>1.0001691549939513</v>
      </c>
      <c r="BH198" s="19">
        <f t="shared" si="572"/>
        <v>1.0000044951553351</v>
      </c>
      <c r="BI198" s="19">
        <f t="shared" si="572"/>
        <v>1.000022417371097</v>
      </c>
      <c r="BJ198" s="19">
        <f t="shared" si="572"/>
        <v>1.000025595386691</v>
      </c>
      <c r="BK198" s="19">
        <f t="shared" si="572"/>
        <v>1</v>
      </c>
      <c r="BL198" s="19">
        <f t="shared" si="572"/>
        <v>1</v>
      </c>
      <c r="BM198" s="19">
        <f t="shared" si="572"/>
        <v>1.0000368821349956</v>
      </c>
      <c r="BN198" s="19">
        <f t="shared" si="572"/>
        <v>1</v>
      </c>
      <c r="BO198" s="8"/>
      <c r="BP198" s="8"/>
      <c r="BQ198" s="8"/>
      <c r="BR198" s="8"/>
      <c r="BS198" s="8"/>
      <c r="BT198" s="8"/>
      <c r="BU198" s="8"/>
      <c r="BV198" s="8"/>
      <c r="BW198" s="8"/>
      <c r="BX198" s="8"/>
      <c r="BY198" s="8"/>
      <c r="BZ198" s="8"/>
      <c r="CA198" s="8"/>
      <c r="CB198" s="8"/>
      <c r="CC198" s="8"/>
      <c r="CD198" s="19">
        <f t="shared" si="578"/>
        <v>3.5790521411213327</v>
      </c>
      <c r="CE198" s="19">
        <f t="shared" si="578"/>
        <v>1.381578475607977</v>
      </c>
      <c r="CF198" s="19">
        <f t="shared" si="578"/>
        <v>1.1459197699946675</v>
      </c>
      <c r="CG198" s="19">
        <f t="shared" si="578"/>
        <v>1.0587301820122312</v>
      </c>
      <c r="CH198" s="19">
        <f t="shared" si="578"/>
        <v>1.0281320708990043</v>
      </c>
      <c r="CI198" s="19">
        <f t="shared" si="578"/>
        <v>1.0133815955412637</v>
      </c>
      <c r="CJ198" s="19">
        <f t="shared" si="578"/>
        <v>1.0111263583464223</v>
      </c>
      <c r="CK198" s="19">
        <f t="shared" si="578"/>
        <v>1.0076749929067976</v>
      </c>
      <c r="CL198" s="19">
        <f t="shared" si="578"/>
        <v>0.99984756562482835</v>
      </c>
      <c r="CM198" s="19">
        <f t="shared" si="578"/>
        <v>1.0015283581417762</v>
      </c>
      <c r="CN198" s="19">
        <f t="shared" si="578"/>
        <v>1.0020936451696889</v>
      </c>
      <c r="CO198" s="19">
        <f t="shared" si="578"/>
        <v>1.000611200929999</v>
      </c>
      <c r="CP198" s="19">
        <f t="shared" si="578"/>
        <v>1.0006344577284783</v>
      </c>
      <c r="CQ198" s="19">
        <f t="shared" si="578"/>
        <v>1.0005378971695627</v>
      </c>
      <c r="CR198" s="19">
        <f t="shared" si="578"/>
        <v>0.99910863153768736</v>
      </c>
      <c r="CS198" s="19">
        <f t="shared" si="578"/>
        <v>1.0064039916583665</v>
      </c>
      <c r="CT198" s="19">
        <f t="shared" si="573"/>
        <v>0.99957570884557034</v>
      </c>
      <c r="CU198" s="19">
        <f t="shared" si="573"/>
        <v>1.0003342931051924</v>
      </c>
      <c r="CV198" s="19">
        <f t="shared" si="573"/>
        <v>1.0003011577557559</v>
      </c>
      <c r="CW198" s="19">
        <f t="shared" si="573"/>
        <v>1.0004797048059448</v>
      </c>
      <c r="CX198" s="19">
        <f t="shared" si="573"/>
        <v>1.0017909091806751</v>
      </c>
      <c r="CY198" s="19">
        <f t="shared" si="573"/>
        <v>1.0005855433996935</v>
      </c>
      <c r="CZ198" s="19">
        <f t="shared" si="573"/>
        <v>1.0000376394801389</v>
      </c>
      <c r="DA198" s="19">
        <f t="shared" si="573"/>
        <v>1.0000224469394563</v>
      </c>
      <c r="DB198" s="19">
        <f t="shared" si="573"/>
        <v>1</v>
      </c>
      <c r="DC198" s="8"/>
      <c r="DD198" s="8"/>
      <c r="DE198" s="8"/>
      <c r="DF198" s="8"/>
      <c r="DG198" s="8"/>
      <c r="DH198" s="8"/>
      <c r="DI198" s="8"/>
      <c r="DJ198" s="8"/>
      <c r="DK198" s="8"/>
      <c r="DL198" s="8"/>
      <c r="DM198" s="8"/>
      <c r="DN198" s="8"/>
      <c r="DO198" s="8"/>
      <c r="DP198" s="8"/>
      <c r="DQ198" s="8"/>
      <c r="DR198" s="19">
        <f t="shared" si="579"/>
        <v>3.9020195657878829</v>
      </c>
      <c r="DS198" s="19">
        <f t="shared" si="579"/>
        <v>1.8029992826862946</v>
      </c>
      <c r="DT198" s="19">
        <f t="shared" si="579"/>
        <v>1.7006424167288681</v>
      </c>
      <c r="DU198" s="19">
        <f t="shared" si="579"/>
        <v>1.233152704453786</v>
      </c>
      <c r="DV198" s="19">
        <f t="shared" si="579"/>
        <v>1.157168201737</v>
      </c>
      <c r="DW198" s="19">
        <f t="shared" si="579"/>
        <v>1.0982237827174266</v>
      </c>
      <c r="DX198" s="19">
        <f t="shared" si="579"/>
        <v>1.0979941333324093</v>
      </c>
      <c r="DY198" s="19">
        <f t="shared" si="579"/>
        <v>1.0759840785971562</v>
      </c>
      <c r="DZ198" s="19">
        <f t="shared" si="579"/>
        <v>1.0676847552651532</v>
      </c>
      <c r="EA198" s="19">
        <f t="shared" si="579"/>
        <v>1.0699360171212089</v>
      </c>
      <c r="EB198" s="19">
        <f t="shared" si="579"/>
        <v>1.0362150545870956</v>
      </c>
      <c r="EC198" s="19">
        <f t="shared" si="579"/>
        <v>1.0224779667090453</v>
      </c>
      <c r="ED198" s="19">
        <f t="shared" si="579"/>
        <v>1.0171630516077981</v>
      </c>
      <c r="EE198" s="19">
        <f t="shared" si="579"/>
        <v>1.0087194387318079</v>
      </c>
      <c r="EF198" s="19">
        <f t="shared" si="579"/>
        <v>1.0184340087184971</v>
      </c>
      <c r="EG198" s="19">
        <f t="shared" si="579"/>
        <v>1.0144330123235921</v>
      </c>
      <c r="EH198" s="19">
        <f t="shared" si="574"/>
        <v>1.0048468236476999</v>
      </c>
      <c r="EI198" s="19">
        <f t="shared" si="574"/>
        <v>1.0070842005438558</v>
      </c>
      <c r="EJ198" s="19">
        <f t="shared" si="574"/>
        <v>1.0055050956331653</v>
      </c>
      <c r="EK198" s="19">
        <f t="shared" si="574"/>
        <v>1.0065527534719336</v>
      </c>
      <c r="EL198" s="19">
        <f t="shared" si="574"/>
        <v>1.0026764456288446</v>
      </c>
      <c r="EM198" s="19">
        <f t="shared" si="574"/>
        <v>1.0094483090999777</v>
      </c>
      <c r="EN198" s="19">
        <f t="shared" si="574"/>
        <v>1.0026205520904536</v>
      </c>
      <c r="EO198" s="19">
        <f t="shared" si="574"/>
        <v>1.002814060353153</v>
      </c>
      <c r="EP198" s="19">
        <f t="shared" si="574"/>
        <v>1.0029715230036542</v>
      </c>
      <c r="EQ198" s="8"/>
      <c r="ER198" s="8"/>
      <c r="ES198" s="8"/>
      <c r="ET198" s="8"/>
      <c r="EU198" s="8"/>
      <c r="EV198" s="8"/>
      <c r="EW198" s="8"/>
      <c r="EX198" s="8"/>
      <c r="EY198" s="8"/>
      <c r="EZ198" s="8"/>
      <c r="FA198" s="8"/>
      <c r="FB198" s="8"/>
      <c r="FC198" s="8"/>
      <c r="FD198" s="8"/>
      <c r="FE198" s="8"/>
      <c r="FF198" s="19">
        <f t="shared" si="580"/>
        <v>1.5813390564216256</v>
      </c>
      <c r="FG198" s="19">
        <f t="shared" si="580"/>
        <v>1.0231235335531215</v>
      </c>
      <c r="FH198" s="19">
        <f t="shared" si="580"/>
        <v>1.0044791197705318</v>
      </c>
      <c r="FI198" s="19">
        <f t="shared" si="580"/>
        <v>1.0040576422418468</v>
      </c>
      <c r="FJ198" s="19">
        <f t="shared" si="580"/>
        <v>1.0023233662676418</v>
      </c>
      <c r="FK198" s="19">
        <f t="shared" si="580"/>
        <v>1.0001840809288387</v>
      </c>
      <c r="FL198" s="19">
        <f t="shared" si="580"/>
        <v>1.0004554657284856</v>
      </c>
      <c r="FM198" s="19">
        <f t="shared" si="580"/>
        <v>1.0000340124291429</v>
      </c>
      <c r="FN198" s="19">
        <f t="shared" si="580"/>
        <v>0.99969530508236271</v>
      </c>
      <c r="FO198" s="19">
        <f t="shared" si="580"/>
        <v>1.0001768317145816</v>
      </c>
      <c r="FP198" s="19">
        <f t="shared" si="580"/>
        <v>1.0000928012173051</v>
      </c>
      <c r="FQ198" s="19">
        <f t="shared" si="580"/>
        <v>1.0011505538291674</v>
      </c>
      <c r="FR198" s="19">
        <f t="shared" si="580"/>
        <v>0.99993421959823781</v>
      </c>
      <c r="FS198" s="19">
        <f t="shared" si="580"/>
        <v>0.99889439814008218</v>
      </c>
      <c r="FT198" s="19">
        <f t="shared" si="580"/>
        <v>1.0001776327814988</v>
      </c>
      <c r="FU198" s="19">
        <f t="shared" si="580"/>
        <v>1.0000461710246498</v>
      </c>
      <c r="FV198" s="19">
        <f t="shared" si="575"/>
        <v>1</v>
      </c>
      <c r="FW198" s="19">
        <f t="shared" si="575"/>
        <v>0.99974671908917312</v>
      </c>
      <c r="FX198" s="19">
        <f t="shared" si="575"/>
        <v>0.99990592544358359</v>
      </c>
      <c r="FY198" s="19">
        <f t="shared" si="575"/>
        <v>1.0000052448866841</v>
      </c>
      <c r="FZ198" s="19">
        <f t="shared" si="575"/>
        <v>1.0001267880636568</v>
      </c>
      <c r="GA198" s="19">
        <f t="shared" si="575"/>
        <v>1.0000045094985004</v>
      </c>
      <c r="GB198" s="19">
        <f t="shared" si="575"/>
        <v>1</v>
      </c>
      <c r="GC198" s="19">
        <f t="shared" si="575"/>
        <v>1.0000004669091862</v>
      </c>
      <c r="GD198" s="19">
        <f t="shared" si="575"/>
        <v>1</v>
      </c>
      <c r="GE198" s="8"/>
      <c r="GF198" s="8"/>
      <c r="GG198" s="8"/>
      <c r="GH198" s="8"/>
      <c r="GI198" s="8"/>
      <c r="GJ198" s="8"/>
      <c r="GK198" s="8"/>
      <c r="GL198" s="8"/>
      <c r="GM198" s="8"/>
      <c r="GN198" s="8"/>
      <c r="GO198" s="8"/>
      <c r="GP198" s="8"/>
      <c r="GQ198" s="8"/>
      <c r="GR198" s="8"/>
      <c r="GS198" s="8"/>
    </row>
    <row r="199" spans="1:201" x14ac:dyDescent="0.25">
      <c r="A199" s="115">
        <f>$A$51</f>
        <v>20161</v>
      </c>
      <c r="B199" s="19">
        <f t="shared" si="576"/>
        <v>5.3849600345372837</v>
      </c>
      <c r="C199" s="19">
        <f t="shared" si="576"/>
        <v>2.9148934858627</v>
      </c>
      <c r="D199" s="19">
        <f t="shared" si="576"/>
        <v>1.6846933247829818</v>
      </c>
      <c r="E199" s="19">
        <f t="shared" si="576"/>
        <v>1.3314579769236088</v>
      </c>
      <c r="F199" s="19">
        <f t="shared" si="576"/>
        <v>1.1837209812670348</v>
      </c>
      <c r="G199" s="19">
        <f t="shared" si="576"/>
        <v>1.1123133625576684</v>
      </c>
      <c r="H199" s="19">
        <f t="shared" si="576"/>
        <v>1.1129459928545429</v>
      </c>
      <c r="I199" s="19">
        <f t="shared" si="576"/>
        <v>1.1149779353822979</v>
      </c>
      <c r="J199" s="19">
        <f t="shared" ref="J199:Y199" si="581">IFERROR(K151/J151,"")</f>
        <v>1.0554855198465876</v>
      </c>
      <c r="K199" s="19">
        <f t="shared" si="581"/>
        <v>1.0399566814052772</v>
      </c>
      <c r="L199" s="19">
        <f t="shared" si="581"/>
        <v>1.0433532367142639</v>
      </c>
      <c r="M199" s="19">
        <f t="shared" si="581"/>
        <v>1.0284040567696819</v>
      </c>
      <c r="N199" s="19">
        <f t="shared" si="581"/>
        <v>1.0477222448856602</v>
      </c>
      <c r="O199" s="19">
        <f t="shared" si="581"/>
        <v>1.0375653383540453</v>
      </c>
      <c r="P199" s="19">
        <f t="shared" si="581"/>
        <v>1.0192412789242991</v>
      </c>
      <c r="Q199" s="19">
        <f t="shared" si="581"/>
        <v>1.0104214650084846</v>
      </c>
      <c r="R199" s="19">
        <f t="shared" si="581"/>
        <v>1.0080753271819327</v>
      </c>
      <c r="S199" s="19">
        <f t="shared" si="581"/>
        <v>1.0058952415396258</v>
      </c>
      <c r="T199" s="19">
        <f t="shared" si="581"/>
        <v>1.0015734171490143</v>
      </c>
      <c r="U199" s="19">
        <f t="shared" si="581"/>
        <v>1.0023542751446315</v>
      </c>
      <c r="V199" s="19">
        <f t="shared" si="581"/>
        <v>1.0042947033505105</v>
      </c>
      <c r="W199" s="19">
        <f t="shared" si="581"/>
        <v>1.0027672547944162</v>
      </c>
      <c r="X199" s="19">
        <f t="shared" si="581"/>
        <v>1.0024565978625601</v>
      </c>
      <c r="Y199" s="19">
        <f t="shared" si="581"/>
        <v>1.0031118132477788</v>
      </c>
      <c r="Z199" s="8"/>
      <c r="AA199" s="8"/>
      <c r="AB199" s="8"/>
      <c r="AC199" s="8"/>
      <c r="AD199" s="8"/>
      <c r="AE199" s="8"/>
      <c r="AF199" s="8"/>
      <c r="AG199" s="8"/>
      <c r="AH199" s="8"/>
      <c r="AI199" s="8"/>
      <c r="AJ199" s="8"/>
      <c r="AK199" s="8"/>
      <c r="AL199" s="8"/>
      <c r="AM199" s="8"/>
      <c r="AN199" s="8"/>
      <c r="AO199" s="8"/>
      <c r="AP199" s="19">
        <f t="shared" si="577"/>
        <v>1.9320992865410587</v>
      </c>
      <c r="AQ199" s="19">
        <f t="shared" si="577"/>
        <v>1.0987841719871605</v>
      </c>
      <c r="AR199" s="19">
        <f t="shared" si="577"/>
        <v>1.0375207412187983</v>
      </c>
      <c r="AS199" s="19">
        <f t="shared" si="577"/>
        <v>1.0175644719934887</v>
      </c>
      <c r="AT199" s="19">
        <f t="shared" si="577"/>
        <v>1.0082431369170588</v>
      </c>
      <c r="AU199" s="19">
        <f t="shared" si="577"/>
        <v>1.0045749915282272</v>
      </c>
      <c r="AV199" s="19">
        <f t="shared" si="577"/>
        <v>1.0038631284559565</v>
      </c>
      <c r="AW199" s="19">
        <f t="shared" si="577"/>
        <v>1.0027960036073238</v>
      </c>
      <c r="AX199" s="19">
        <f t="shared" si="577"/>
        <v>1.0017342370116775</v>
      </c>
      <c r="AY199" s="19">
        <f t="shared" si="577"/>
        <v>1.0007974850679229</v>
      </c>
      <c r="AZ199" s="19">
        <f t="shared" si="577"/>
        <v>1.0005466591348349</v>
      </c>
      <c r="BA199" s="19">
        <f t="shared" si="577"/>
        <v>1.0012955286344194</v>
      </c>
      <c r="BB199" s="19">
        <f t="shared" si="577"/>
        <v>1.0004813734047857</v>
      </c>
      <c r="BC199" s="19">
        <f t="shared" si="577"/>
        <v>1.0002765222299872</v>
      </c>
      <c r="BD199" s="19">
        <f t="shared" si="577"/>
        <v>1.0002397633713913</v>
      </c>
      <c r="BE199" s="19">
        <f t="shared" si="577"/>
        <v>1.0001955549726764</v>
      </c>
      <c r="BF199" s="19">
        <f t="shared" ref="BF199:BM199" si="582">IFERROR(BG151/BF151,"")</f>
        <v>1</v>
      </c>
      <c r="BG199" s="19">
        <f t="shared" si="582"/>
        <v>1.0000232803386413</v>
      </c>
      <c r="BH199" s="19">
        <f t="shared" si="582"/>
        <v>1.0000047492951183</v>
      </c>
      <c r="BI199" s="19">
        <f t="shared" si="582"/>
        <v>1.0000014041900323</v>
      </c>
      <c r="BJ199" s="19">
        <f t="shared" si="582"/>
        <v>1</v>
      </c>
      <c r="BK199" s="19">
        <f t="shared" si="582"/>
        <v>1</v>
      </c>
      <c r="BL199" s="19">
        <f t="shared" si="582"/>
        <v>0.99999170521645275</v>
      </c>
      <c r="BM199" s="19">
        <f t="shared" si="582"/>
        <v>1</v>
      </c>
      <c r="BN199" s="8"/>
      <c r="BO199" s="8"/>
      <c r="BP199" s="8"/>
      <c r="BQ199" s="8"/>
      <c r="BR199" s="8"/>
      <c r="BS199" s="8"/>
      <c r="BT199" s="8"/>
      <c r="BU199" s="8"/>
      <c r="BV199" s="8"/>
      <c r="BW199" s="8"/>
      <c r="BX199" s="8"/>
      <c r="BY199" s="8"/>
      <c r="BZ199" s="8"/>
      <c r="CA199" s="8"/>
      <c r="CB199" s="8"/>
      <c r="CC199" s="8"/>
      <c r="CD199" s="19">
        <f t="shared" si="578"/>
        <v>3.2794897467680935</v>
      </c>
      <c r="CE199" s="19">
        <f t="shared" si="578"/>
        <v>1.4410400193365049</v>
      </c>
      <c r="CF199" s="19">
        <f t="shared" si="578"/>
        <v>1.1628757020399405</v>
      </c>
      <c r="CG199" s="19">
        <f t="shared" si="578"/>
        <v>1.0852684972749773</v>
      </c>
      <c r="CH199" s="19">
        <f t="shared" si="578"/>
        <v>1.0432879225137692</v>
      </c>
      <c r="CI199" s="19">
        <f t="shared" si="578"/>
        <v>1.0212186993017189</v>
      </c>
      <c r="CJ199" s="19">
        <f t="shared" si="578"/>
        <v>1.007379397677886</v>
      </c>
      <c r="CK199" s="19">
        <f t="shared" si="578"/>
        <v>1.00661995389973</v>
      </c>
      <c r="CL199" s="19">
        <f t="shared" si="578"/>
        <v>0.99864660816890582</v>
      </c>
      <c r="CM199" s="19">
        <f t="shared" si="578"/>
        <v>0.99959449991675553</v>
      </c>
      <c r="CN199" s="19">
        <f t="shared" si="578"/>
        <v>1.0024694901091029</v>
      </c>
      <c r="CO199" s="19">
        <f t="shared" si="578"/>
        <v>1.0000888791985847</v>
      </c>
      <c r="CP199" s="19">
        <f t="shared" si="578"/>
        <v>1.0020443265517194</v>
      </c>
      <c r="CQ199" s="19">
        <f t="shared" si="578"/>
        <v>0.99954327796993225</v>
      </c>
      <c r="CR199" s="19">
        <f t="shared" si="578"/>
        <v>1.0001115043516184</v>
      </c>
      <c r="CS199" s="19">
        <f t="shared" si="578"/>
        <v>1.0004480581924673</v>
      </c>
      <c r="CT199" s="19">
        <f t="shared" ref="CT199:DA199" si="583">IFERROR(CU151/CT151,"")</f>
        <v>1.0000659363498794</v>
      </c>
      <c r="CU199" s="19">
        <f t="shared" si="583"/>
        <v>1.0001864021932192</v>
      </c>
      <c r="CV199" s="19">
        <f t="shared" si="583"/>
        <v>1.00077960221611</v>
      </c>
      <c r="CW199" s="19">
        <f t="shared" si="583"/>
        <v>1.0000855124101162</v>
      </c>
      <c r="CX199" s="19">
        <f t="shared" si="583"/>
        <v>1.0000295586849393</v>
      </c>
      <c r="CY199" s="19">
        <f t="shared" si="583"/>
        <v>0.99959149450379592</v>
      </c>
      <c r="CZ199" s="19">
        <f t="shared" si="583"/>
        <v>1.0000564024180216</v>
      </c>
      <c r="DA199" s="19">
        <f t="shared" si="583"/>
        <v>1</v>
      </c>
      <c r="DB199" s="8"/>
      <c r="DC199" s="8"/>
      <c r="DD199" s="8"/>
      <c r="DE199" s="8"/>
      <c r="DF199" s="8"/>
      <c r="DG199" s="8"/>
      <c r="DH199" s="8"/>
      <c r="DI199" s="8"/>
      <c r="DJ199" s="8"/>
      <c r="DK199" s="8"/>
      <c r="DL199" s="8"/>
      <c r="DM199" s="8"/>
      <c r="DN199" s="8"/>
      <c r="DO199" s="8"/>
      <c r="DP199" s="8"/>
      <c r="DQ199" s="8"/>
      <c r="DR199" s="19">
        <f t="shared" si="579"/>
        <v>4.1642056844048065</v>
      </c>
      <c r="DS199" s="19">
        <f t="shared" si="579"/>
        <v>1.8669773879327383</v>
      </c>
      <c r="DT199" s="19">
        <f t="shared" si="579"/>
        <v>1.4999133856595739</v>
      </c>
      <c r="DU199" s="19">
        <f t="shared" si="579"/>
        <v>1.2731102366961269</v>
      </c>
      <c r="DV199" s="19">
        <f t="shared" si="579"/>
        <v>1.1864949105684688</v>
      </c>
      <c r="DW199" s="19">
        <f t="shared" si="579"/>
        <v>1.1140835288349256</v>
      </c>
      <c r="DX199" s="19">
        <f t="shared" si="579"/>
        <v>1.0966107153250597</v>
      </c>
      <c r="DY199" s="19">
        <f t="shared" si="579"/>
        <v>1.0971686690499116</v>
      </c>
      <c r="DZ199" s="19">
        <f t="shared" si="579"/>
        <v>1.036335892854229</v>
      </c>
      <c r="EA199" s="19">
        <f t="shared" si="579"/>
        <v>1.0405048167832034</v>
      </c>
      <c r="EB199" s="19">
        <f t="shared" si="579"/>
        <v>1.0191905495244376</v>
      </c>
      <c r="EC199" s="19">
        <f t="shared" si="579"/>
        <v>1.0168251249246758</v>
      </c>
      <c r="ED199" s="19">
        <f t="shared" si="579"/>
        <v>1.0206289372487682</v>
      </c>
      <c r="EE199" s="19">
        <f t="shared" si="579"/>
        <v>1.0163001040641626</v>
      </c>
      <c r="EF199" s="19">
        <f t="shared" si="579"/>
        <v>1.0094266909546858</v>
      </c>
      <c r="EG199" s="19">
        <f t="shared" si="579"/>
        <v>1.0075930168683038</v>
      </c>
      <c r="EH199" s="19">
        <f t="shared" ref="EH199:EO199" si="584">IFERROR(EI151/EH151,"")</f>
        <v>1.0005396523030834</v>
      </c>
      <c r="EI199" s="19">
        <f t="shared" si="584"/>
        <v>1.0184507172168646</v>
      </c>
      <c r="EJ199" s="19">
        <f t="shared" si="584"/>
        <v>1.0074522688575678</v>
      </c>
      <c r="EK199" s="19">
        <f t="shared" si="584"/>
        <v>1.0035378410162388</v>
      </c>
      <c r="EL199" s="19">
        <f t="shared" si="584"/>
        <v>1.0075176673985935</v>
      </c>
      <c r="EM199" s="19">
        <f t="shared" si="584"/>
        <v>1.0024467360176583</v>
      </c>
      <c r="EN199" s="19">
        <f t="shared" si="584"/>
        <v>1.0129084284406491</v>
      </c>
      <c r="EO199" s="19">
        <f t="shared" si="584"/>
        <v>1.0000459014057828</v>
      </c>
      <c r="EP199" s="8"/>
      <c r="EQ199" s="8"/>
      <c r="ER199" s="8"/>
      <c r="ES199" s="8"/>
      <c r="ET199" s="8"/>
      <c r="EU199" s="8"/>
      <c r="EV199" s="8"/>
      <c r="EW199" s="8"/>
      <c r="EX199" s="8"/>
      <c r="EY199" s="8"/>
      <c r="EZ199" s="8"/>
      <c r="FA199" s="8"/>
      <c r="FB199" s="8"/>
      <c r="FC199" s="8"/>
      <c r="FD199" s="8"/>
      <c r="FE199" s="8"/>
      <c r="FF199" s="19">
        <f t="shared" si="580"/>
        <v>1.4966065005003408</v>
      </c>
      <c r="FG199" s="19">
        <f t="shared" si="580"/>
        <v>1.0270116001994876</v>
      </c>
      <c r="FH199" s="19">
        <f t="shared" si="580"/>
        <v>1.0077121972147702</v>
      </c>
      <c r="FI199" s="19">
        <f t="shared" si="580"/>
        <v>1.0060055589574022</v>
      </c>
      <c r="FJ199" s="19">
        <f t="shared" si="580"/>
        <v>1.0027420497170827</v>
      </c>
      <c r="FK199" s="19">
        <f t="shared" si="580"/>
        <v>1.0031065706308551</v>
      </c>
      <c r="FL199" s="19">
        <f t="shared" si="580"/>
        <v>1.000125309667937</v>
      </c>
      <c r="FM199" s="19">
        <f t="shared" si="580"/>
        <v>0.99945866034693953</v>
      </c>
      <c r="FN199" s="19">
        <f t="shared" si="580"/>
        <v>1.000377777900852</v>
      </c>
      <c r="FO199" s="19">
        <f t="shared" si="580"/>
        <v>1.0004054654209336</v>
      </c>
      <c r="FP199" s="19">
        <f t="shared" si="580"/>
        <v>0.99922413872395632</v>
      </c>
      <c r="FQ199" s="19">
        <f t="shared" si="580"/>
        <v>0.99978966600195229</v>
      </c>
      <c r="FR199" s="19">
        <f t="shared" si="580"/>
        <v>1.0011632191715027</v>
      </c>
      <c r="FS199" s="19">
        <f t="shared" si="580"/>
        <v>1.0003735582306623</v>
      </c>
      <c r="FT199" s="19">
        <f t="shared" si="580"/>
        <v>0.99996148869554569</v>
      </c>
      <c r="FU199" s="19">
        <f t="shared" si="580"/>
        <v>1.0000179956919319</v>
      </c>
      <c r="FV199" s="19">
        <f t="shared" ref="FV199:GC199" si="585">IFERROR(FW151/FV151,"")</f>
        <v>1.0000920106001554</v>
      </c>
      <c r="FW199" s="19">
        <f t="shared" si="585"/>
        <v>1.0000211134085286</v>
      </c>
      <c r="FX199" s="19">
        <f t="shared" si="585"/>
        <v>1.0000867745497171</v>
      </c>
      <c r="FY199" s="19">
        <f t="shared" si="585"/>
        <v>1</v>
      </c>
      <c r="FZ199" s="19">
        <f t="shared" si="585"/>
        <v>0.99996341451913717</v>
      </c>
      <c r="GA199" s="19">
        <f t="shared" si="585"/>
        <v>1.0000627924959762</v>
      </c>
      <c r="GB199" s="19">
        <f t="shared" si="585"/>
        <v>1.0000264206926934</v>
      </c>
      <c r="GC199" s="19">
        <f t="shared" si="585"/>
        <v>1.0000349670285698</v>
      </c>
      <c r="GD199" s="8"/>
      <c r="GE199" s="8"/>
      <c r="GF199" s="8"/>
      <c r="GG199" s="8"/>
      <c r="GH199" s="8"/>
      <c r="GI199" s="8"/>
      <c r="GJ199" s="8"/>
      <c r="GK199" s="8"/>
      <c r="GL199" s="8"/>
      <c r="GM199" s="8"/>
      <c r="GN199" s="8"/>
      <c r="GO199" s="8"/>
      <c r="GP199" s="8"/>
      <c r="GQ199" s="8"/>
      <c r="GR199" s="8"/>
      <c r="GS199" s="8"/>
    </row>
    <row r="200" spans="1:201" x14ac:dyDescent="0.25">
      <c r="A200" s="115">
        <f>$A$52</f>
        <v>20162</v>
      </c>
      <c r="B200" s="19">
        <f t="shared" si="576"/>
        <v>5.1809567990657523</v>
      </c>
      <c r="C200" s="19">
        <f t="shared" ref="C200:X215" si="586">IFERROR(D152/C152,"")</f>
        <v>2.672398056012312</v>
      </c>
      <c r="D200" s="19">
        <f t="shared" si="586"/>
        <v>1.6052206804533669</v>
      </c>
      <c r="E200" s="19">
        <f t="shared" si="586"/>
        <v>1.3197944182823804</v>
      </c>
      <c r="F200" s="19">
        <f t="shared" si="586"/>
        <v>1.153523375576168</v>
      </c>
      <c r="G200" s="19">
        <f t="shared" si="586"/>
        <v>1.6951294816531701</v>
      </c>
      <c r="H200" s="19">
        <f t="shared" si="586"/>
        <v>1.0974594612003301</v>
      </c>
      <c r="I200" s="19">
        <f t="shared" si="586"/>
        <v>1.0853719526324859</v>
      </c>
      <c r="J200" s="19">
        <f t="shared" si="586"/>
        <v>1.0252665386382493</v>
      </c>
      <c r="K200" s="19">
        <f t="shared" si="586"/>
        <v>1.0182170348530415</v>
      </c>
      <c r="L200" s="19">
        <f t="shared" si="586"/>
        <v>1.0493351716717101</v>
      </c>
      <c r="M200" s="19">
        <f t="shared" si="586"/>
        <v>1.0256324721413244</v>
      </c>
      <c r="N200" s="19">
        <f t="shared" si="586"/>
        <v>1.0279262712935455</v>
      </c>
      <c r="O200" s="19">
        <f t="shared" si="586"/>
        <v>1.0400870589287861</v>
      </c>
      <c r="P200" s="19">
        <f t="shared" si="586"/>
        <v>1.0682068702597114</v>
      </c>
      <c r="Q200" s="19">
        <f t="shared" si="586"/>
        <v>1.0080082292469568</v>
      </c>
      <c r="R200" s="19">
        <f t="shared" si="586"/>
        <v>1.0018092109662136</v>
      </c>
      <c r="S200" s="19">
        <f t="shared" si="586"/>
        <v>1.0041041884168764</v>
      </c>
      <c r="T200" s="19">
        <f t="shared" si="586"/>
        <v>1.0126707455897577</v>
      </c>
      <c r="U200" s="19">
        <f t="shared" si="586"/>
        <v>1.0041435740427609</v>
      </c>
      <c r="V200" s="19">
        <f t="shared" si="586"/>
        <v>1.0013093004131748</v>
      </c>
      <c r="W200" s="19">
        <f t="shared" si="586"/>
        <v>1.0037130742987572</v>
      </c>
      <c r="X200" s="19">
        <f t="shared" si="586"/>
        <v>1.003413272830717</v>
      </c>
      <c r="Y200" s="8"/>
      <c r="Z200" s="8"/>
      <c r="AA200" s="8"/>
      <c r="AB200" s="8"/>
      <c r="AC200" s="8"/>
      <c r="AD200" s="8"/>
      <c r="AE200" s="8"/>
      <c r="AF200" s="8"/>
      <c r="AG200" s="8"/>
      <c r="AH200" s="8"/>
      <c r="AI200" s="8"/>
      <c r="AJ200" s="8"/>
      <c r="AK200" s="8"/>
      <c r="AL200" s="8"/>
      <c r="AM200" s="8"/>
      <c r="AN200" s="8"/>
      <c r="AO200" s="8"/>
      <c r="AP200" s="19">
        <f t="shared" si="577"/>
        <v>1.9073405148005476</v>
      </c>
      <c r="AQ200" s="19">
        <f t="shared" si="577"/>
        <v>1.1075610974121792</v>
      </c>
      <c r="AR200" s="19">
        <f t="shared" si="577"/>
        <v>1.0362074573182276</v>
      </c>
      <c r="AS200" s="19">
        <f t="shared" si="577"/>
        <v>1.0157328376892663</v>
      </c>
      <c r="AT200" s="19">
        <f t="shared" si="577"/>
        <v>1.0085730890802211</v>
      </c>
      <c r="AU200" s="19">
        <f t="shared" si="577"/>
        <v>1.0047741826955585</v>
      </c>
      <c r="AV200" s="19">
        <f t="shared" si="577"/>
        <v>1.0028681975039597</v>
      </c>
      <c r="AW200" s="19">
        <f t="shared" si="577"/>
        <v>1.0081384208328037</v>
      </c>
      <c r="AX200" s="19">
        <f t="shared" si="577"/>
        <v>1.0018561445704581</v>
      </c>
      <c r="AY200" s="19">
        <f t="shared" si="577"/>
        <v>1.0010493417132185</v>
      </c>
      <c r="AZ200" s="19">
        <f t="shared" si="577"/>
        <v>1.0007836103273593</v>
      </c>
      <c r="BA200" s="19">
        <f t="shared" si="577"/>
        <v>1.0010684395851075</v>
      </c>
      <c r="BB200" s="19">
        <f t="shared" si="577"/>
        <v>1.0002639101037742</v>
      </c>
      <c r="BC200" s="19">
        <f t="shared" si="577"/>
        <v>1.0000518610679014</v>
      </c>
      <c r="BD200" s="19">
        <f t="shared" si="577"/>
        <v>1.0006283925481094</v>
      </c>
      <c r="BE200" s="19">
        <f t="shared" ref="BE200:BL200" si="587">IFERROR(BF152/BE152,"")</f>
        <v>0.99995654433986925</v>
      </c>
      <c r="BF200" s="19">
        <f t="shared" si="587"/>
        <v>1</v>
      </c>
      <c r="BG200" s="19">
        <f t="shared" si="587"/>
        <v>1.0000882907978823</v>
      </c>
      <c r="BH200" s="19">
        <f t="shared" si="587"/>
        <v>1.0001333630515434</v>
      </c>
      <c r="BI200" s="19">
        <f t="shared" si="587"/>
        <v>1</v>
      </c>
      <c r="BJ200" s="19">
        <f t="shared" si="587"/>
        <v>1.0000023109703766</v>
      </c>
      <c r="BK200" s="19">
        <f t="shared" si="587"/>
        <v>0.99993973050075025</v>
      </c>
      <c r="BL200" s="19">
        <f t="shared" si="587"/>
        <v>1.0000672102632031</v>
      </c>
      <c r="BM200" s="8"/>
      <c r="BN200" s="8"/>
      <c r="BO200" s="8"/>
      <c r="BP200" s="8"/>
      <c r="BQ200" s="8"/>
      <c r="BR200" s="8"/>
      <c r="BS200" s="8"/>
      <c r="BT200" s="8"/>
      <c r="BU200" s="8"/>
      <c r="BV200" s="8"/>
      <c r="BW200" s="8"/>
      <c r="BX200" s="8"/>
      <c r="BY200" s="8"/>
      <c r="BZ200" s="8"/>
      <c r="CA200" s="8"/>
      <c r="CB200" s="8"/>
      <c r="CC200" s="8"/>
      <c r="CD200" s="19">
        <f t="shared" si="578"/>
        <v>3.133649981740974</v>
      </c>
      <c r="CE200" s="19">
        <f t="shared" si="578"/>
        <v>1.4121925440779013</v>
      </c>
      <c r="CF200" s="19">
        <f t="shared" si="578"/>
        <v>1.151264233483249</v>
      </c>
      <c r="CG200" s="19">
        <f t="shared" si="578"/>
        <v>1.0877299729026773</v>
      </c>
      <c r="CH200" s="19">
        <f t="shared" si="578"/>
        <v>1.0295814938385817</v>
      </c>
      <c r="CI200" s="19">
        <f t="shared" si="578"/>
        <v>1.0141065954963198</v>
      </c>
      <c r="CJ200" s="19">
        <f t="shared" si="578"/>
        <v>1.0144855491672122</v>
      </c>
      <c r="CK200" s="19">
        <f t="shared" si="578"/>
        <v>1.0089772542488806</v>
      </c>
      <c r="CL200" s="19">
        <f t="shared" si="578"/>
        <v>1.0059230202216602</v>
      </c>
      <c r="CM200" s="19">
        <f t="shared" si="578"/>
        <v>1.0048463780246326</v>
      </c>
      <c r="CN200" s="19">
        <f t="shared" si="578"/>
        <v>1.0026675566477339</v>
      </c>
      <c r="CO200" s="19">
        <f t="shared" si="578"/>
        <v>1.001105439177211</v>
      </c>
      <c r="CP200" s="19">
        <f t="shared" si="578"/>
        <v>1.0028447155419242</v>
      </c>
      <c r="CQ200" s="19">
        <f t="shared" si="578"/>
        <v>0.99994615234253459</v>
      </c>
      <c r="CR200" s="19">
        <f t="shared" si="578"/>
        <v>1.0000192091151263</v>
      </c>
      <c r="CS200" s="19">
        <f t="shared" ref="CS200:CZ200" si="588">IFERROR(CT152/CS152,"")</f>
        <v>0.99993447560337267</v>
      </c>
      <c r="CT200" s="19">
        <f t="shared" si="588"/>
        <v>0.99999504758776103</v>
      </c>
      <c r="CU200" s="19">
        <f t="shared" si="588"/>
        <v>1.0013523489855023</v>
      </c>
      <c r="CV200" s="19">
        <f t="shared" si="588"/>
        <v>1.0002949319098395</v>
      </c>
      <c r="CW200" s="19">
        <f t="shared" si="588"/>
        <v>1.0004283993694709</v>
      </c>
      <c r="CX200" s="19">
        <f t="shared" si="588"/>
        <v>0.9999956684312501</v>
      </c>
      <c r="CY200" s="19">
        <f t="shared" si="588"/>
        <v>1.0003462476224452</v>
      </c>
      <c r="CZ200" s="19">
        <f t="shared" si="588"/>
        <v>1.0002743785621375</v>
      </c>
      <c r="DA200" s="8"/>
      <c r="DB200" s="8"/>
      <c r="DC200" s="8"/>
      <c r="DD200" s="8"/>
      <c r="DE200" s="8"/>
      <c r="DF200" s="8"/>
      <c r="DG200" s="8"/>
      <c r="DH200" s="8"/>
      <c r="DI200" s="8"/>
      <c r="DJ200" s="8"/>
      <c r="DK200" s="8"/>
      <c r="DL200" s="8"/>
      <c r="DM200" s="8"/>
      <c r="DN200" s="8"/>
      <c r="DO200" s="8"/>
      <c r="DP200" s="8"/>
      <c r="DQ200" s="8"/>
      <c r="DR200" s="19">
        <f t="shared" si="579"/>
        <v>3.1487397728771978</v>
      </c>
      <c r="DS200" s="19">
        <f t="shared" si="579"/>
        <v>1.9121553475444715</v>
      </c>
      <c r="DT200" s="19">
        <f t="shared" si="579"/>
        <v>1.4746587095461279</v>
      </c>
      <c r="DU200" s="19">
        <f t="shared" si="579"/>
        <v>1.2686143070320381</v>
      </c>
      <c r="DV200" s="19">
        <f t="shared" si="579"/>
        <v>1.1436318913872978</v>
      </c>
      <c r="DW200" s="19">
        <f t="shared" si="579"/>
        <v>1.1173871237816397</v>
      </c>
      <c r="DX200" s="19">
        <f t="shared" si="579"/>
        <v>1.0934011040573841</v>
      </c>
      <c r="DY200" s="19">
        <f t="shared" si="579"/>
        <v>1.0777167763084869</v>
      </c>
      <c r="DZ200" s="19">
        <f t="shared" si="579"/>
        <v>1.0417591976024396</v>
      </c>
      <c r="EA200" s="19">
        <f t="shared" si="579"/>
        <v>1.0319721647827786</v>
      </c>
      <c r="EB200" s="19">
        <f t="shared" si="579"/>
        <v>1.0142712304102688</v>
      </c>
      <c r="EC200" s="19">
        <f t="shared" si="579"/>
        <v>1.0172662636974752</v>
      </c>
      <c r="ED200" s="19">
        <f t="shared" si="579"/>
        <v>1.0129611699657839</v>
      </c>
      <c r="EE200" s="19">
        <f t="shared" si="579"/>
        <v>1.016747094481337</v>
      </c>
      <c r="EF200" s="19">
        <f t="shared" si="579"/>
        <v>1.0122022281538103</v>
      </c>
      <c r="EG200" s="19">
        <f t="shared" ref="EG200:EN200" si="589">IFERROR(EH152/EG152,"")</f>
        <v>1.0163442118242532</v>
      </c>
      <c r="EH200" s="19">
        <f t="shared" si="589"/>
        <v>1.0033001217162898</v>
      </c>
      <c r="EI200" s="19">
        <f t="shared" si="589"/>
        <v>1.008845757762582</v>
      </c>
      <c r="EJ200" s="19">
        <f t="shared" si="589"/>
        <v>1.0012597896273934</v>
      </c>
      <c r="EK200" s="19">
        <f t="shared" si="589"/>
        <v>1.0095357262822189</v>
      </c>
      <c r="EL200" s="19">
        <f t="shared" si="589"/>
        <v>1.0068529164161382</v>
      </c>
      <c r="EM200" s="19">
        <f t="shared" si="589"/>
        <v>1.0044489491310324</v>
      </c>
      <c r="EN200" s="19">
        <f t="shared" si="589"/>
        <v>1.0060818814950678</v>
      </c>
      <c r="EO200" s="8"/>
      <c r="EP200" s="8"/>
      <c r="EQ200" s="8"/>
      <c r="ER200" s="8"/>
      <c r="ES200" s="8"/>
      <c r="ET200" s="8"/>
      <c r="EU200" s="8"/>
      <c r="EV200" s="8"/>
      <c r="EW200" s="8"/>
      <c r="EX200" s="8"/>
      <c r="EY200" s="8"/>
      <c r="EZ200" s="8"/>
      <c r="FA200" s="8"/>
      <c r="FB200" s="8"/>
      <c r="FC200" s="8"/>
      <c r="FD200" s="8"/>
      <c r="FE200" s="8"/>
      <c r="FF200" s="19">
        <f t="shared" si="580"/>
        <v>1.5302634886679261</v>
      </c>
      <c r="FG200" s="19">
        <f t="shared" si="580"/>
        <v>1.0256117978481838</v>
      </c>
      <c r="FH200" s="19">
        <f t="shared" si="580"/>
        <v>1.0114136551348911</v>
      </c>
      <c r="FI200" s="19">
        <f t="shared" si="580"/>
        <v>1.0021116263259193</v>
      </c>
      <c r="FJ200" s="19">
        <f t="shared" si="580"/>
        <v>1.0007011471948537</v>
      </c>
      <c r="FK200" s="19">
        <f t="shared" si="580"/>
        <v>1.0006182443494047</v>
      </c>
      <c r="FL200" s="19">
        <f t="shared" si="580"/>
        <v>1.0007893142921185</v>
      </c>
      <c r="FM200" s="19">
        <f t="shared" si="580"/>
        <v>0.99963783145353668</v>
      </c>
      <c r="FN200" s="19">
        <f t="shared" si="580"/>
        <v>1.0006852986430297</v>
      </c>
      <c r="FO200" s="19">
        <f t="shared" si="580"/>
        <v>1.0000789053326227</v>
      </c>
      <c r="FP200" s="19">
        <f t="shared" si="580"/>
        <v>0.99985467546952989</v>
      </c>
      <c r="FQ200" s="19">
        <f t="shared" si="580"/>
        <v>1.000074993685401</v>
      </c>
      <c r="FR200" s="19">
        <f t="shared" si="580"/>
        <v>0.99935738384193229</v>
      </c>
      <c r="FS200" s="19">
        <f t="shared" si="580"/>
        <v>1.0000815892558923</v>
      </c>
      <c r="FT200" s="19">
        <f t="shared" si="580"/>
        <v>0.99954473241073127</v>
      </c>
      <c r="FU200" s="19">
        <f t="shared" ref="FU200:GB200" si="590">IFERROR(FV152/FU152,"")</f>
        <v>0.99995467616342448</v>
      </c>
      <c r="FV200" s="19">
        <f t="shared" si="590"/>
        <v>0.9999138012497103</v>
      </c>
      <c r="FW200" s="19">
        <f t="shared" si="590"/>
        <v>0.99984384561676376</v>
      </c>
      <c r="FX200" s="19">
        <f t="shared" si="590"/>
        <v>1.0001298329123374</v>
      </c>
      <c r="FY200" s="19">
        <f t="shared" si="590"/>
        <v>1.0000987888407791</v>
      </c>
      <c r="FZ200" s="19">
        <f t="shared" si="590"/>
        <v>0.99998211485807509</v>
      </c>
      <c r="GA200" s="19">
        <f t="shared" si="590"/>
        <v>1.0000263819755983</v>
      </c>
      <c r="GB200" s="19">
        <f t="shared" si="590"/>
        <v>1.0000640792735118</v>
      </c>
      <c r="GC200" s="8"/>
      <c r="GD200" s="8"/>
      <c r="GE200" s="8"/>
      <c r="GF200" s="8"/>
      <c r="GG200" s="8"/>
      <c r="GH200" s="8"/>
      <c r="GI200" s="8"/>
      <c r="GJ200" s="8"/>
      <c r="GK200" s="8"/>
      <c r="GL200" s="8"/>
      <c r="GM200" s="8"/>
      <c r="GN200" s="8"/>
      <c r="GO200" s="8"/>
      <c r="GP200" s="8"/>
      <c r="GQ200" s="8"/>
      <c r="GR200" s="8"/>
      <c r="GS200" s="8"/>
    </row>
    <row r="201" spans="1:201" x14ac:dyDescent="0.25">
      <c r="A201" s="115">
        <f>$A$53</f>
        <v>20163</v>
      </c>
      <c r="B201" s="19">
        <f t="shared" si="576"/>
        <v>5.1287571655791746</v>
      </c>
      <c r="C201" s="19">
        <f t="shared" si="586"/>
        <v>2.8381926012434966</v>
      </c>
      <c r="D201" s="19">
        <f t="shared" si="586"/>
        <v>1.6576452311369154</v>
      </c>
      <c r="E201" s="19">
        <f t="shared" si="586"/>
        <v>1.3177385697113402</v>
      </c>
      <c r="F201" s="19">
        <f t="shared" si="586"/>
        <v>1.2167937010544274</v>
      </c>
      <c r="G201" s="19">
        <f t="shared" si="586"/>
        <v>1.1433309730494585</v>
      </c>
      <c r="H201" s="19">
        <f t="shared" si="586"/>
        <v>1.1043363079397845</v>
      </c>
      <c r="I201" s="19">
        <f t="shared" si="586"/>
        <v>1.1159312063061249</v>
      </c>
      <c r="J201" s="19">
        <f t="shared" si="586"/>
        <v>1.0406469247411074</v>
      </c>
      <c r="K201" s="19">
        <f t="shared" si="586"/>
        <v>1.0414652196014798</v>
      </c>
      <c r="L201" s="19">
        <f t="shared" si="586"/>
        <v>1.0512771340618776</v>
      </c>
      <c r="M201" s="19">
        <f t="shared" si="586"/>
        <v>1.0413851180890374</v>
      </c>
      <c r="N201" s="19">
        <f t="shared" si="586"/>
        <v>1.0411358515193685</v>
      </c>
      <c r="O201" s="19">
        <f t="shared" si="586"/>
        <v>1.0309526775604003</v>
      </c>
      <c r="P201" s="19">
        <f t="shared" si="586"/>
        <v>1.0113165799763983</v>
      </c>
      <c r="Q201" s="19">
        <f t="shared" si="586"/>
        <v>1.0150877780043464</v>
      </c>
      <c r="R201" s="19">
        <f t="shared" si="586"/>
        <v>1.0066097573580772</v>
      </c>
      <c r="S201" s="19">
        <f t="shared" si="586"/>
        <v>1.00256847422364</v>
      </c>
      <c r="T201" s="19">
        <f t="shared" si="586"/>
        <v>1.0057836276065792</v>
      </c>
      <c r="U201" s="19">
        <f t="shared" si="586"/>
        <v>1.0050990344338171</v>
      </c>
      <c r="V201" s="19">
        <f t="shared" si="586"/>
        <v>1.0115071350504679</v>
      </c>
      <c r="W201" s="19">
        <f t="shared" si="586"/>
        <v>1.0066315456508879</v>
      </c>
      <c r="X201" s="8"/>
      <c r="Y201" s="8"/>
      <c r="Z201" s="8"/>
      <c r="AA201" s="8"/>
      <c r="AB201" s="8"/>
      <c r="AC201" s="8"/>
      <c r="AD201" s="8"/>
      <c r="AE201" s="8"/>
      <c r="AF201" s="8"/>
      <c r="AG201" s="8"/>
      <c r="AH201" s="8"/>
      <c r="AI201" s="8"/>
      <c r="AJ201" s="8"/>
      <c r="AK201" s="8"/>
      <c r="AL201" s="8"/>
      <c r="AM201" s="8"/>
      <c r="AN201" s="8"/>
      <c r="AO201" s="8"/>
      <c r="AP201" s="19">
        <f t="shared" ref="AP201:BK216" si="591">IFERROR(AQ153/AP153,"")</f>
        <v>1.9465267736329905</v>
      </c>
      <c r="AQ201" s="19">
        <f t="shared" si="591"/>
        <v>1.1149887790903439</v>
      </c>
      <c r="AR201" s="19">
        <f t="shared" si="591"/>
        <v>1.038387906855238</v>
      </c>
      <c r="AS201" s="19">
        <f t="shared" si="591"/>
        <v>1.0157909801740539</v>
      </c>
      <c r="AT201" s="19">
        <f t="shared" si="591"/>
        <v>1.0077866477690332</v>
      </c>
      <c r="AU201" s="19">
        <f t="shared" si="591"/>
        <v>1.0040564601352844</v>
      </c>
      <c r="AV201" s="19">
        <f t="shared" si="591"/>
        <v>1.0020162879471906</v>
      </c>
      <c r="AW201" s="19">
        <f t="shared" si="591"/>
        <v>1.003244489891165</v>
      </c>
      <c r="AX201" s="19">
        <f t="shared" si="591"/>
        <v>1.0016256076304062</v>
      </c>
      <c r="AY201" s="19">
        <f t="shared" si="591"/>
        <v>1.0021939813539882</v>
      </c>
      <c r="AZ201" s="19">
        <f t="shared" si="591"/>
        <v>1.0013585405024432</v>
      </c>
      <c r="BA201" s="19">
        <f t="shared" si="591"/>
        <v>1.0010275157919208</v>
      </c>
      <c r="BB201" s="19">
        <f t="shared" si="591"/>
        <v>1.0009434272484057</v>
      </c>
      <c r="BC201" s="19">
        <f t="shared" si="591"/>
        <v>1.0005921154898869</v>
      </c>
      <c r="BD201" s="19">
        <f t="shared" si="591"/>
        <v>1.000179590574154</v>
      </c>
      <c r="BE201" s="19">
        <f t="shared" si="591"/>
        <v>1.0001599588591263</v>
      </c>
      <c r="BF201" s="19">
        <f t="shared" si="591"/>
        <v>1</v>
      </c>
      <c r="BG201" s="19">
        <f t="shared" si="591"/>
        <v>1</v>
      </c>
      <c r="BH201" s="19">
        <f t="shared" si="591"/>
        <v>1</v>
      </c>
      <c r="BI201" s="19">
        <f t="shared" si="591"/>
        <v>1.0000165768486913</v>
      </c>
      <c r="BJ201" s="19">
        <f t="shared" si="591"/>
        <v>1.0000516596282101</v>
      </c>
      <c r="BK201" s="19">
        <f t="shared" si="591"/>
        <v>1.0000053029482845</v>
      </c>
      <c r="BL201" s="8"/>
      <c r="BM201" s="8"/>
      <c r="BN201" s="8"/>
      <c r="BO201" s="8"/>
      <c r="BP201" s="8"/>
      <c r="BQ201" s="8"/>
      <c r="BR201" s="8"/>
      <c r="BS201" s="8"/>
      <c r="BT201" s="8"/>
      <c r="BU201" s="8"/>
      <c r="BV201" s="8"/>
      <c r="BW201" s="8"/>
      <c r="BX201" s="8"/>
      <c r="BY201" s="8"/>
      <c r="BZ201" s="8"/>
      <c r="CA201" s="8"/>
      <c r="CB201" s="8"/>
      <c r="CC201" s="8"/>
      <c r="CD201" s="19">
        <f t="shared" ref="CD201:CY216" si="592">IFERROR(CE153/CD153,"")</f>
        <v>3.0447569318489527</v>
      </c>
      <c r="CE201" s="19">
        <f t="shared" si="592"/>
        <v>1.4763665849857013</v>
      </c>
      <c r="CF201" s="19">
        <f t="shared" si="592"/>
        <v>1.1582429356167201</v>
      </c>
      <c r="CG201" s="19">
        <f t="shared" si="592"/>
        <v>1.0615725253949089</v>
      </c>
      <c r="CH201" s="19">
        <f t="shared" si="592"/>
        <v>1.0313635415411986</v>
      </c>
      <c r="CI201" s="19">
        <f t="shared" si="592"/>
        <v>1.0190922986955773</v>
      </c>
      <c r="CJ201" s="19">
        <f t="shared" si="592"/>
        <v>1.0147048137525165</v>
      </c>
      <c r="CK201" s="19">
        <f t="shared" si="592"/>
        <v>1.0080687725239561</v>
      </c>
      <c r="CL201" s="19">
        <f t="shared" si="592"/>
        <v>1.005696190476941</v>
      </c>
      <c r="CM201" s="19">
        <f t="shared" si="592"/>
        <v>0.9998359942933398</v>
      </c>
      <c r="CN201" s="19">
        <f t="shared" si="592"/>
        <v>1.0026224793441534</v>
      </c>
      <c r="CO201" s="19">
        <f t="shared" si="592"/>
        <v>1.0021567984727688</v>
      </c>
      <c r="CP201" s="19">
        <f t="shared" si="592"/>
        <v>1.0001488197281132</v>
      </c>
      <c r="CQ201" s="19">
        <f t="shared" si="592"/>
        <v>0.99990840658950453</v>
      </c>
      <c r="CR201" s="19">
        <f t="shared" si="592"/>
        <v>1.0000786691738841</v>
      </c>
      <c r="CS201" s="19">
        <f t="shared" si="592"/>
        <v>0.9996099950100592</v>
      </c>
      <c r="CT201" s="19">
        <f t="shared" si="592"/>
        <v>1.0004748579805107</v>
      </c>
      <c r="CU201" s="19">
        <f t="shared" si="592"/>
        <v>1.0025217159247835</v>
      </c>
      <c r="CV201" s="19">
        <f t="shared" si="592"/>
        <v>1.0010254947376636</v>
      </c>
      <c r="CW201" s="19">
        <f t="shared" si="592"/>
        <v>0.99985839705354396</v>
      </c>
      <c r="CX201" s="19">
        <f t="shared" si="592"/>
        <v>0.99991720039333909</v>
      </c>
      <c r="CY201" s="19">
        <f t="shared" si="592"/>
        <v>1</v>
      </c>
      <c r="CZ201" s="8"/>
      <c r="DA201" s="8"/>
      <c r="DB201" s="8"/>
      <c r="DC201" s="8"/>
      <c r="DD201" s="8"/>
      <c r="DE201" s="8"/>
      <c r="DF201" s="8"/>
      <c r="DG201" s="8"/>
      <c r="DH201" s="8"/>
      <c r="DI201" s="8"/>
      <c r="DJ201" s="8"/>
      <c r="DK201" s="8"/>
      <c r="DL201" s="8"/>
      <c r="DM201" s="8"/>
      <c r="DN201" s="8"/>
      <c r="DO201" s="8"/>
      <c r="DP201" s="8"/>
      <c r="DQ201" s="8"/>
      <c r="DR201" s="19">
        <f t="shared" ref="DR201:EM216" si="593">IFERROR(DS153/DR153,"")</f>
        <v>3.1791901013982593</v>
      </c>
      <c r="DS201" s="19">
        <f t="shared" si="593"/>
        <v>1.7814637127462092</v>
      </c>
      <c r="DT201" s="19">
        <f t="shared" si="593"/>
        <v>1.7432653680136803</v>
      </c>
      <c r="DU201" s="19">
        <f t="shared" si="593"/>
        <v>1.2976658574159716</v>
      </c>
      <c r="DV201" s="19">
        <f t="shared" si="593"/>
        <v>1.2169369607647416</v>
      </c>
      <c r="DW201" s="19">
        <f t="shared" si="593"/>
        <v>1.1048006821220522</v>
      </c>
      <c r="DX201" s="19">
        <f t="shared" si="593"/>
        <v>1.0996500019420288</v>
      </c>
      <c r="DY201" s="19">
        <f t="shared" si="593"/>
        <v>1.0875313871309342</v>
      </c>
      <c r="DZ201" s="19">
        <f t="shared" si="593"/>
        <v>1.0478214859912534</v>
      </c>
      <c r="EA201" s="19">
        <f t="shared" si="593"/>
        <v>1.0450496352244041</v>
      </c>
      <c r="EB201" s="19">
        <f t="shared" si="593"/>
        <v>1.0211483764649321</v>
      </c>
      <c r="EC201" s="19">
        <f t="shared" si="593"/>
        <v>1.0223321010789628</v>
      </c>
      <c r="ED201" s="19">
        <f t="shared" si="593"/>
        <v>1.0097934262827197</v>
      </c>
      <c r="EE201" s="19">
        <f t="shared" si="593"/>
        <v>1.0088381123708028</v>
      </c>
      <c r="EF201" s="19">
        <f t="shared" si="593"/>
        <v>1.0177289993734253</v>
      </c>
      <c r="EG201" s="19">
        <f t="shared" si="593"/>
        <v>1.0099120571522391</v>
      </c>
      <c r="EH201" s="19">
        <f t="shared" si="593"/>
        <v>1.0082901874752159</v>
      </c>
      <c r="EI201" s="19">
        <f t="shared" si="593"/>
        <v>1.008148928515427</v>
      </c>
      <c r="EJ201" s="19">
        <f t="shared" si="593"/>
        <v>1.0026148117249842</v>
      </c>
      <c r="EK201" s="19">
        <f t="shared" si="593"/>
        <v>1.0070283707948677</v>
      </c>
      <c r="EL201" s="19">
        <f t="shared" si="593"/>
        <v>1.0046622221054466</v>
      </c>
      <c r="EM201" s="19">
        <f t="shared" si="593"/>
        <v>1.0070006051807519</v>
      </c>
      <c r="EN201" s="8"/>
      <c r="EO201" s="8"/>
      <c r="EP201" s="8"/>
      <c r="EQ201" s="8"/>
      <c r="ER201" s="8"/>
      <c r="ES201" s="8"/>
      <c r="ET201" s="8"/>
      <c r="EU201" s="8"/>
      <c r="EV201" s="8"/>
      <c r="EW201" s="8"/>
      <c r="EX201" s="8"/>
      <c r="EY201" s="8"/>
      <c r="EZ201" s="8"/>
      <c r="FA201" s="8"/>
      <c r="FB201" s="8"/>
      <c r="FC201" s="8"/>
      <c r="FD201" s="8"/>
      <c r="FE201" s="8"/>
      <c r="FF201" s="19">
        <f t="shared" ref="FF201:GA216" si="594">IFERROR(FG153/FF153,"")</f>
        <v>1.5009611226529096</v>
      </c>
      <c r="FG201" s="19">
        <f t="shared" si="594"/>
        <v>1.0267460680740521</v>
      </c>
      <c r="FH201" s="19">
        <f t="shared" si="594"/>
        <v>1.0047345636370453</v>
      </c>
      <c r="FI201" s="19">
        <f t="shared" si="594"/>
        <v>1.00510915212139</v>
      </c>
      <c r="FJ201" s="19">
        <f t="shared" si="594"/>
        <v>1.0025218692323705</v>
      </c>
      <c r="FK201" s="19">
        <f t="shared" si="594"/>
        <v>1.0001995408440698</v>
      </c>
      <c r="FL201" s="19">
        <f t="shared" si="594"/>
        <v>1.0011082739675639</v>
      </c>
      <c r="FM201" s="19">
        <f t="shared" si="594"/>
        <v>1.0001498741937389</v>
      </c>
      <c r="FN201" s="19">
        <f t="shared" si="594"/>
        <v>1.0012053245428589</v>
      </c>
      <c r="FO201" s="19">
        <f t="shared" si="594"/>
        <v>1.0000179478990361</v>
      </c>
      <c r="FP201" s="19">
        <f t="shared" si="594"/>
        <v>1.0001693341777613</v>
      </c>
      <c r="FQ201" s="19">
        <f t="shared" si="594"/>
        <v>0.99975541228869047</v>
      </c>
      <c r="FR201" s="19">
        <f t="shared" si="594"/>
        <v>0.99995750988779208</v>
      </c>
      <c r="FS201" s="19">
        <f t="shared" si="594"/>
        <v>0.9996764205726556</v>
      </c>
      <c r="FT201" s="19">
        <f t="shared" si="594"/>
        <v>0.99978899166203405</v>
      </c>
      <c r="FU201" s="19">
        <f t="shared" si="594"/>
        <v>1.0001851903533696</v>
      </c>
      <c r="FV201" s="19">
        <f t="shared" si="594"/>
        <v>1.0001190532268918</v>
      </c>
      <c r="FW201" s="19">
        <f t="shared" si="594"/>
        <v>1.0002924349501854</v>
      </c>
      <c r="FX201" s="19">
        <f t="shared" si="594"/>
        <v>1.0000442284130358</v>
      </c>
      <c r="FY201" s="19">
        <f t="shared" si="594"/>
        <v>1.0000823340530038</v>
      </c>
      <c r="FZ201" s="19">
        <f t="shared" si="594"/>
        <v>1.0000722782916232</v>
      </c>
      <c r="GA201" s="19">
        <f t="shared" si="594"/>
        <v>1.0000117995683158</v>
      </c>
      <c r="GB201" s="8"/>
      <c r="GC201" s="8"/>
      <c r="GD201" s="8"/>
      <c r="GE201" s="8"/>
      <c r="GF201" s="8"/>
      <c r="GG201" s="8"/>
      <c r="GH201" s="8"/>
      <c r="GI201" s="8"/>
      <c r="GJ201" s="8"/>
      <c r="GK201" s="8"/>
      <c r="GL201" s="8"/>
      <c r="GM201" s="8"/>
      <c r="GN201" s="8"/>
      <c r="GO201" s="8"/>
      <c r="GP201" s="8"/>
      <c r="GQ201" s="8"/>
      <c r="GR201" s="8"/>
      <c r="GS201" s="8"/>
    </row>
    <row r="202" spans="1:201" x14ac:dyDescent="0.25">
      <c r="A202" s="115">
        <f>$A$54</f>
        <v>20164</v>
      </c>
      <c r="B202" s="19">
        <f t="shared" si="576"/>
        <v>5.8274039533889388</v>
      </c>
      <c r="C202" s="19">
        <f t="shared" si="586"/>
        <v>2.4276049037283278</v>
      </c>
      <c r="D202" s="19">
        <f t="shared" si="586"/>
        <v>1.5957297833910762</v>
      </c>
      <c r="E202" s="19">
        <f t="shared" si="586"/>
        <v>1.3559808281854222</v>
      </c>
      <c r="F202" s="19">
        <f t="shared" si="586"/>
        <v>1.1875160267099547</v>
      </c>
      <c r="G202" s="19">
        <f t="shared" si="586"/>
        <v>1.1234512590042474</v>
      </c>
      <c r="H202" s="19">
        <f t="shared" si="586"/>
        <v>1.1011152225083785</v>
      </c>
      <c r="I202" s="19">
        <f t="shared" si="586"/>
        <v>1.1258154292927665</v>
      </c>
      <c r="J202" s="19">
        <f t="shared" si="586"/>
        <v>1.1985790406845707</v>
      </c>
      <c r="K202" s="19">
        <f t="shared" si="586"/>
        <v>1.1179052720826093</v>
      </c>
      <c r="L202" s="19">
        <f t="shared" si="586"/>
        <v>1.0342895165390036</v>
      </c>
      <c r="M202" s="19">
        <f t="shared" si="586"/>
        <v>1.0331451577388788</v>
      </c>
      <c r="N202" s="19">
        <f t="shared" si="586"/>
        <v>1.0326657718829138</v>
      </c>
      <c r="O202" s="19">
        <f t="shared" si="586"/>
        <v>1.0235364844839898</v>
      </c>
      <c r="P202" s="19">
        <f t="shared" si="586"/>
        <v>1.0083093186117187</v>
      </c>
      <c r="Q202" s="19">
        <f t="shared" si="586"/>
        <v>1.0107557082771108</v>
      </c>
      <c r="R202" s="19">
        <f t="shared" si="586"/>
        <v>1.006189334484429</v>
      </c>
      <c r="S202" s="19">
        <f t="shared" si="586"/>
        <v>1.0169689064467045</v>
      </c>
      <c r="T202" s="19">
        <f t="shared" si="586"/>
        <v>1.009302509030864</v>
      </c>
      <c r="U202" s="19">
        <f t="shared" si="586"/>
        <v>1.0088794233002618</v>
      </c>
      <c r="V202" s="19">
        <f t="shared" si="586"/>
        <v>1.0047327430115123</v>
      </c>
      <c r="W202" s="8"/>
      <c r="X202" s="8"/>
      <c r="Y202" s="8"/>
      <c r="Z202" s="8"/>
      <c r="AA202" s="8"/>
      <c r="AB202" s="8"/>
      <c r="AC202" s="8"/>
      <c r="AD202" s="8"/>
      <c r="AE202" s="8"/>
      <c r="AF202" s="8"/>
      <c r="AG202" s="8"/>
      <c r="AH202" s="8"/>
      <c r="AI202" s="8"/>
      <c r="AJ202" s="8"/>
      <c r="AK202" s="8"/>
      <c r="AL202" s="8"/>
      <c r="AM202" s="8"/>
      <c r="AN202" s="8"/>
      <c r="AO202" s="8"/>
      <c r="AP202" s="19">
        <f t="shared" si="591"/>
        <v>2.0910328166081902</v>
      </c>
      <c r="AQ202" s="19">
        <f t="shared" si="591"/>
        <v>1.1036426076864863</v>
      </c>
      <c r="AR202" s="19">
        <f t="shared" si="591"/>
        <v>1.0367888247145429</v>
      </c>
      <c r="AS202" s="19">
        <f t="shared" si="591"/>
        <v>1.0151807198564093</v>
      </c>
      <c r="AT202" s="19">
        <f t="shared" si="591"/>
        <v>1.0084612747582193</v>
      </c>
      <c r="AU202" s="19">
        <f t="shared" si="591"/>
        <v>1.0061965104824451</v>
      </c>
      <c r="AV202" s="19">
        <f t="shared" si="591"/>
        <v>1.002584135289849</v>
      </c>
      <c r="AW202" s="19">
        <f t="shared" si="591"/>
        <v>1.0027755769162776</v>
      </c>
      <c r="AX202" s="19">
        <f t="shared" si="591"/>
        <v>1.0018979784332758</v>
      </c>
      <c r="AY202" s="19">
        <f t="shared" si="591"/>
        <v>1.0006344926188182</v>
      </c>
      <c r="AZ202" s="19">
        <f t="shared" si="591"/>
        <v>1.0011087820256432</v>
      </c>
      <c r="BA202" s="19">
        <f t="shared" si="591"/>
        <v>1.001099096753238</v>
      </c>
      <c r="BB202" s="19">
        <f t="shared" si="591"/>
        <v>1.0001614338904561</v>
      </c>
      <c r="BC202" s="19">
        <f t="shared" si="591"/>
        <v>1.0007108442323964</v>
      </c>
      <c r="BD202" s="19">
        <f t="shared" si="591"/>
        <v>1.0002571168175982</v>
      </c>
      <c r="BE202" s="19">
        <f t="shared" si="591"/>
        <v>1.000145042707959</v>
      </c>
      <c r="BF202" s="19">
        <f t="shared" si="591"/>
        <v>1.0000835345613843</v>
      </c>
      <c r="BG202" s="19">
        <f t="shared" si="591"/>
        <v>0.99999683507413928</v>
      </c>
      <c r="BH202" s="19">
        <f t="shared" si="591"/>
        <v>1.0000056968845796</v>
      </c>
      <c r="BI202" s="19">
        <f t="shared" si="591"/>
        <v>1.000019001153982</v>
      </c>
      <c r="BJ202" s="19">
        <f t="shared" si="591"/>
        <v>1</v>
      </c>
      <c r="BK202" s="8"/>
      <c r="BL202" s="8"/>
      <c r="BM202" s="8"/>
      <c r="BN202" s="8"/>
      <c r="BO202" s="8"/>
      <c r="BP202" s="8"/>
      <c r="BQ202" s="8"/>
      <c r="BR202" s="8"/>
      <c r="BS202" s="8"/>
      <c r="BT202" s="8"/>
      <c r="BU202" s="8"/>
      <c r="BV202" s="8"/>
      <c r="BW202" s="8"/>
      <c r="BX202" s="8"/>
      <c r="BY202" s="8"/>
      <c r="BZ202" s="8"/>
      <c r="CA202" s="8"/>
      <c r="CB202" s="8"/>
      <c r="CC202" s="8"/>
      <c r="CD202" s="19">
        <f t="shared" si="592"/>
        <v>3.019610638649822</v>
      </c>
      <c r="CE202" s="19">
        <f t="shared" si="592"/>
        <v>1.4297142306648154</v>
      </c>
      <c r="CF202" s="19">
        <f t="shared" si="592"/>
        <v>1.135213848801411</v>
      </c>
      <c r="CG202" s="19">
        <f t="shared" si="592"/>
        <v>1.062873808803342</v>
      </c>
      <c r="CH202" s="19">
        <f t="shared" si="592"/>
        <v>1.0332181338798296</v>
      </c>
      <c r="CI202" s="19">
        <f t="shared" si="592"/>
        <v>1.0173010217144209</v>
      </c>
      <c r="CJ202" s="19">
        <f t="shared" si="592"/>
        <v>1.0201421769611685</v>
      </c>
      <c r="CK202" s="19">
        <f t="shared" si="592"/>
        <v>1.0095762188559876</v>
      </c>
      <c r="CL202" s="19">
        <f t="shared" si="592"/>
        <v>1.0021893887112221</v>
      </c>
      <c r="CM202" s="19">
        <f t="shared" si="592"/>
        <v>1.005150413377025</v>
      </c>
      <c r="CN202" s="19">
        <f t="shared" si="592"/>
        <v>1.0057734277652564</v>
      </c>
      <c r="CO202" s="19">
        <f t="shared" si="592"/>
        <v>1.0047841533756956</v>
      </c>
      <c r="CP202" s="19">
        <f t="shared" si="592"/>
        <v>1.0022224319786757</v>
      </c>
      <c r="CQ202" s="19">
        <f t="shared" si="592"/>
        <v>1.0006871047759234</v>
      </c>
      <c r="CR202" s="19">
        <f t="shared" si="592"/>
        <v>1.0005307463913402</v>
      </c>
      <c r="CS202" s="19">
        <f t="shared" si="592"/>
        <v>0.99991631472179776</v>
      </c>
      <c r="CT202" s="19">
        <f t="shared" si="592"/>
        <v>1.0008114319777612</v>
      </c>
      <c r="CU202" s="19">
        <f t="shared" si="592"/>
        <v>1.0004599357249726</v>
      </c>
      <c r="CV202" s="19">
        <f t="shared" si="592"/>
        <v>0.99969129487015995</v>
      </c>
      <c r="CW202" s="19">
        <f t="shared" si="592"/>
        <v>1</v>
      </c>
      <c r="CX202" s="19">
        <f t="shared" si="592"/>
        <v>1</v>
      </c>
      <c r="CY202" s="8"/>
      <c r="CZ202" s="8"/>
      <c r="DA202" s="8"/>
      <c r="DB202" s="8"/>
      <c r="DC202" s="8"/>
      <c r="DD202" s="8"/>
      <c r="DE202" s="8"/>
      <c r="DF202" s="8"/>
      <c r="DG202" s="8"/>
      <c r="DH202" s="8"/>
      <c r="DI202" s="8"/>
      <c r="DJ202" s="8"/>
      <c r="DK202" s="8"/>
      <c r="DL202" s="8"/>
      <c r="DM202" s="8"/>
      <c r="DN202" s="8"/>
      <c r="DO202" s="8"/>
      <c r="DP202" s="8"/>
      <c r="DQ202" s="8"/>
      <c r="DR202" s="19">
        <f t="shared" si="593"/>
        <v>4.0486131232637295</v>
      </c>
      <c r="DS202" s="19">
        <f t="shared" si="593"/>
        <v>1.9041082618904188</v>
      </c>
      <c r="DT202" s="19">
        <f t="shared" si="593"/>
        <v>1.4290501600628907</v>
      </c>
      <c r="DU202" s="19">
        <f t="shared" si="593"/>
        <v>1.2797963043862008</v>
      </c>
      <c r="DV202" s="19">
        <f t="shared" si="593"/>
        <v>1.1475873227652758</v>
      </c>
      <c r="DW202" s="19">
        <f t="shared" si="593"/>
        <v>1.1058381917985811</v>
      </c>
      <c r="DX202" s="19">
        <f t="shared" si="593"/>
        <v>1.092753058473301</v>
      </c>
      <c r="DY202" s="19">
        <f t="shared" si="593"/>
        <v>1.1001046812981121</v>
      </c>
      <c r="DZ202" s="19">
        <f t="shared" si="593"/>
        <v>1.0382606316778986</v>
      </c>
      <c r="EA202" s="19">
        <f t="shared" si="593"/>
        <v>1.0350902339011994</v>
      </c>
      <c r="EB202" s="19">
        <f t="shared" si="593"/>
        <v>1.0227542051084537</v>
      </c>
      <c r="EC202" s="19">
        <f t="shared" si="593"/>
        <v>1.0406666406336116</v>
      </c>
      <c r="ED202" s="19">
        <f t="shared" si="593"/>
        <v>1.0081030074068675</v>
      </c>
      <c r="EE202" s="19">
        <f t="shared" si="593"/>
        <v>1.0140860701175807</v>
      </c>
      <c r="EF202" s="19">
        <f t="shared" si="593"/>
        <v>1.0106717655408279</v>
      </c>
      <c r="EG202" s="19">
        <f t="shared" si="593"/>
        <v>1.0107807550052812</v>
      </c>
      <c r="EH202" s="19">
        <f t="shared" si="593"/>
        <v>1.0117451286414954</v>
      </c>
      <c r="EI202" s="19">
        <f t="shared" si="593"/>
        <v>1.0070361708948701</v>
      </c>
      <c r="EJ202" s="19">
        <f t="shared" si="593"/>
        <v>1.0054806862127981</v>
      </c>
      <c r="EK202" s="19">
        <f t="shared" si="593"/>
        <v>1.0047078118746153</v>
      </c>
      <c r="EL202" s="19">
        <f t="shared" si="593"/>
        <v>1.0084070623391186</v>
      </c>
      <c r="EM202" s="8"/>
      <c r="EN202" s="8"/>
      <c r="EO202" s="8"/>
      <c r="EP202" s="8"/>
      <c r="EQ202" s="8"/>
      <c r="ER202" s="8"/>
      <c r="ES202" s="8"/>
      <c r="ET202" s="8"/>
      <c r="EU202" s="8"/>
      <c r="EV202" s="8"/>
      <c r="EW202" s="8"/>
      <c r="EX202" s="8"/>
      <c r="EY202" s="8"/>
      <c r="EZ202" s="8"/>
      <c r="FA202" s="8"/>
      <c r="FB202" s="8"/>
      <c r="FC202" s="8"/>
      <c r="FD202" s="8"/>
      <c r="FE202" s="8"/>
      <c r="FF202" s="19">
        <f t="shared" si="594"/>
        <v>1.5981333966427629</v>
      </c>
      <c r="FG202" s="19">
        <f t="shared" si="594"/>
        <v>1.0249134653464429</v>
      </c>
      <c r="FH202" s="19">
        <f t="shared" si="594"/>
        <v>1.0106285875566854</v>
      </c>
      <c r="FI202" s="19">
        <f t="shared" si="594"/>
        <v>1.0027170216705008</v>
      </c>
      <c r="FJ202" s="19">
        <f t="shared" si="594"/>
        <v>0.99965735740907424</v>
      </c>
      <c r="FK202" s="19">
        <f t="shared" si="594"/>
        <v>1.0011043705038707</v>
      </c>
      <c r="FL202" s="19">
        <f t="shared" si="594"/>
        <v>1.0002369466001493</v>
      </c>
      <c r="FM202" s="19">
        <f t="shared" si="594"/>
        <v>0.99949788933095052</v>
      </c>
      <c r="FN202" s="19">
        <f t="shared" si="594"/>
        <v>0.99994620640157217</v>
      </c>
      <c r="FO202" s="19">
        <f t="shared" si="594"/>
        <v>1.0005554797444225</v>
      </c>
      <c r="FP202" s="19">
        <f t="shared" si="594"/>
        <v>1.0003971775665024</v>
      </c>
      <c r="FQ202" s="19">
        <f t="shared" si="594"/>
        <v>1.0001619863412592</v>
      </c>
      <c r="FR202" s="19">
        <f t="shared" si="594"/>
        <v>0.99961900485740518</v>
      </c>
      <c r="FS202" s="19">
        <f t="shared" si="594"/>
        <v>0.99988662423784525</v>
      </c>
      <c r="FT202" s="19">
        <f t="shared" si="594"/>
        <v>1.0001030278266503</v>
      </c>
      <c r="FU202" s="19">
        <f t="shared" si="594"/>
        <v>1.0004542440904509</v>
      </c>
      <c r="FV202" s="19">
        <f t="shared" si="594"/>
        <v>1.0001060213440733</v>
      </c>
      <c r="FW202" s="19">
        <f t="shared" si="594"/>
        <v>1.0001739000981995</v>
      </c>
      <c r="FX202" s="19">
        <f t="shared" si="594"/>
        <v>1.0000494505078188</v>
      </c>
      <c r="FY202" s="19">
        <f t="shared" si="594"/>
        <v>1.0000302267392185</v>
      </c>
      <c r="FZ202" s="19">
        <f t="shared" si="594"/>
        <v>1.000035064783849</v>
      </c>
      <c r="GA202" s="8"/>
      <c r="GB202" s="8"/>
      <c r="GC202" s="8"/>
      <c r="GD202" s="8"/>
      <c r="GE202" s="8"/>
      <c r="GF202" s="8"/>
      <c r="GG202" s="8"/>
      <c r="GH202" s="8"/>
      <c r="GI202" s="8"/>
      <c r="GJ202" s="8"/>
      <c r="GK202" s="8"/>
      <c r="GL202" s="8"/>
      <c r="GM202" s="8"/>
      <c r="GN202" s="8"/>
      <c r="GO202" s="8"/>
      <c r="GP202" s="8"/>
      <c r="GQ202" s="8"/>
      <c r="GR202" s="8"/>
      <c r="GS202" s="8"/>
    </row>
    <row r="203" spans="1:201" x14ac:dyDescent="0.25">
      <c r="A203" s="115">
        <f>$A$55</f>
        <v>20171</v>
      </c>
      <c r="B203" s="19">
        <f t="shared" si="576"/>
        <v>5.3943652295468283</v>
      </c>
      <c r="C203" s="19">
        <f t="shared" si="586"/>
        <v>2.3719601365853138</v>
      </c>
      <c r="D203" s="19">
        <f t="shared" si="586"/>
        <v>1.8077955631435045</v>
      </c>
      <c r="E203" s="19">
        <f t="shared" si="586"/>
        <v>1.302876268818477</v>
      </c>
      <c r="F203" s="19">
        <f t="shared" si="586"/>
        <v>1.2049679162667852</v>
      </c>
      <c r="G203" s="19">
        <f t="shared" si="586"/>
        <v>1.1176952414693582</v>
      </c>
      <c r="H203" s="19">
        <f t="shared" si="586"/>
        <v>1.1111699628159515</v>
      </c>
      <c r="I203" s="19">
        <f t="shared" si="586"/>
        <v>1.1316100346348861</v>
      </c>
      <c r="J203" s="19">
        <f t="shared" si="586"/>
        <v>1.0807642196390834</v>
      </c>
      <c r="K203" s="19">
        <f t="shared" si="586"/>
        <v>1.0289783158549473</v>
      </c>
      <c r="L203" s="19">
        <f t="shared" si="586"/>
        <v>1.0414722336170836</v>
      </c>
      <c r="M203" s="19">
        <f t="shared" si="586"/>
        <v>1.0405971585389191</v>
      </c>
      <c r="N203" s="19">
        <f t="shared" si="586"/>
        <v>1.0229395639691397</v>
      </c>
      <c r="O203" s="19">
        <f t="shared" si="586"/>
        <v>1.0184895696584826</v>
      </c>
      <c r="P203" s="19">
        <f t="shared" si="586"/>
        <v>1.0131456008792699</v>
      </c>
      <c r="Q203" s="19">
        <f t="shared" si="586"/>
        <v>1.0121078499029992</v>
      </c>
      <c r="R203" s="19">
        <f t="shared" si="586"/>
        <v>1.0172522282766294</v>
      </c>
      <c r="S203" s="19">
        <f t="shared" si="586"/>
        <v>1.0175393578264667</v>
      </c>
      <c r="T203" s="19">
        <f t="shared" si="586"/>
        <v>1.0166834255688988</v>
      </c>
      <c r="U203" s="19">
        <f t="shared" si="586"/>
        <v>1.0122816009546285</v>
      </c>
      <c r="V203" s="8"/>
      <c r="W203" s="8"/>
      <c r="X203" s="8"/>
      <c r="Y203" s="8"/>
      <c r="Z203" s="8"/>
      <c r="AA203" s="8"/>
      <c r="AB203" s="8"/>
      <c r="AC203" s="8"/>
      <c r="AD203" s="8"/>
      <c r="AE203" s="8"/>
      <c r="AF203" s="8"/>
      <c r="AG203" s="8"/>
      <c r="AH203" s="8"/>
      <c r="AI203" s="8"/>
      <c r="AJ203" s="8"/>
      <c r="AK203" s="8"/>
      <c r="AL203" s="8"/>
      <c r="AM203" s="8"/>
      <c r="AN203" s="8"/>
      <c r="AO203" s="8"/>
      <c r="AP203" s="19">
        <f t="shared" si="591"/>
        <v>1.8785638342429267</v>
      </c>
      <c r="AQ203" s="19">
        <f t="shared" si="591"/>
        <v>1.0944609103575469</v>
      </c>
      <c r="AR203" s="19">
        <f t="shared" si="591"/>
        <v>1.0303761251853136</v>
      </c>
      <c r="AS203" s="19">
        <f t="shared" si="591"/>
        <v>1.0162940412041144</v>
      </c>
      <c r="AT203" s="19">
        <f t="shared" si="591"/>
        <v>1.0079335381970169</v>
      </c>
      <c r="AU203" s="19">
        <f t="shared" si="591"/>
        <v>1.0051055458919789</v>
      </c>
      <c r="AV203" s="19">
        <f t="shared" si="591"/>
        <v>1.0025271727277008</v>
      </c>
      <c r="AW203" s="19">
        <f t="shared" si="591"/>
        <v>1.0020959057245409</v>
      </c>
      <c r="AX203" s="19">
        <f t="shared" si="591"/>
        <v>1.0010212150988602</v>
      </c>
      <c r="AY203" s="19">
        <f t="shared" si="591"/>
        <v>1.0007440455102508</v>
      </c>
      <c r="AZ203" s="19">
        <f t="shared" si="591"/>
        <v>1.000724061147384</v>
      </c>
      <c r="BA203" s="19">
        <f t="shared" si="591"/>
        <v>1.0011135794292148</v>
      </c>
      <c r="BB203" s="19">
        <f t="shared" si="591"/>
        <v>1.000174650386336</v>
      </c>
      <c r="BC203" s="19">
        <f t="shared" si="591"/>
        <v>1.0006806405774451</v>
      </c>
      <c r="BD203" s="19">
        <f t="shared" si="591"/>
        <v>1.0005804231346205</v>
      </c>
      <c r="BE203" s="19">
        <f t="shared" si="591"/>
        <v>1.0000142592178434</v>
      </c>
      <c r="BF203" s="19">
        <f t="shared" si="591"/>
        <v>1.0000308288204023</v>
      </c>
      <c r="BG203" s="19">
        <f t="shared" si="591"/>
        <v>1.0001130355233896</v>
      </c>
      <c r="BH203" s="19">
        <f t="shared" si="591"/>
        <v>1.0003763175956475</v>
      </c>
      <c r="BI203" s="19">
        <f t="shared" si="591"/>
        <v>1.0000059648084327</v>
      </c>
      <c r="BJ203" s="8"/>
      <c r="BK203" s="8"/>
      <c r="BL203" s="8"/>
      <c r="BM203" s="8"/>
      <c r="BN203" s="8"/>
      <c r="BO203" s="8"/>
      <c r="BP203" s="8"/>
      <c r="BQ203" s="8"/>
      <c r="BR203" s="8"/>
      <c r="BS203" s="8"/>
      <c r="BT203" s="8"/>
      <c r="BU203" s="8"/>
      <c r="BV203" s="8"/>
      <c r="BW203" s="8"/>
      <c r="BX203" s="8"/>
      <c r="BY203" s="8"/>
      <c r="BZ203" s="8"/>
      <c r="CA203" s="8"/>
      <c r="CB203" s="8"/>
      <c r="CC203" s="8"/>
      <c r="CD203" s="19">
        <f t="shared" si="592"/>
        <v>3.0287722393401917</v>
      </c>
      <c r="CE203" s="19">
        <f t="shared" si="592"/>
        <v>1.4277136970834374</v>
      </c>
      <c r="CF203" s="19">
        <f t="shared" si="592"/>
        <v>1.1599730056146271</v>
      </c>
      <c r="CG203" s="19">
        <f t="shared" si="592"/>
        <v>1.0590129350007826</v>
      </c>
      <c r="CH203" s="19">
        <f t="shared" si="592"/>
        <v>1.0358213239780094</v>
      </c>
      <c r="CI203" s="19">
        <f t="shared" si="592"/>
        <v>1.0227578472750321</v>
      </c>
      <c r="CJ203" s="19">
        <f t="shared" si="592"/>
        <v>1.0142436737013456</v>
      </c>
      <c r="CK203" s="19">
        <f t="shared" si="592"/>
        <v>1.0166149269904572</v>
      </c>
      <c r="CL203" s="19">
        <f t="shared" si="592"/>
        <v>1.0048956326835978</v>
      </c>
      <c r="CM203" s="19">
        <f t="shared" si="592"/>
        <v>1.0111081805549118</v>
      </c>
      <c r="CN203" s="19">
        <f t="shared" si="592"/>
        <v>1.0023940948497434</v>
      </c>
      <c r="CO203" s="19">
        <f t="shared" si="592"/>
        <v>1.0004259158345494</v>
      </c>
      <c r="CP203" s="19">
        <f t="shared" si="592"/>
        <v>0.9996722352554327</v>
      </c>
      <c r="CQ203" s="19">
        <f t="shared" si="592"/>
        <v>1.000297172576109</v>
      </c>
      <c r="CR203" s="19">
        <f t="shared" si="592"/>
        <v>1.0007246570257096</v>
      </c>
      <c r="CS203" s="19">
        <f t="shared" si="592"/>
        <v>1.0007071371812202</v>
      </c>
      <c r="CT203" s="19">
        <f t="shared" si="592"/>
        <v>0.99984812137571921</v>
      </c>
      <c r="CU203" s="19">
        <f t="shared" si="592"/>
        <v>1.0008002263887394</v>
      </c>
      <c r="CV203" s="19">
        <f t="shared" si="592"/>
        <v>1.0001941158988967</v>
      </c>
      <c r="CW203" s="19">
        <f t="shared" si="592"/>
        <v>1.0003935274549611</v>
      </c>
      <c r="CX203" s="8"/>
      <c r="CY203" s="8"/>
      <c r="CZ203" s="8"/>
      <c r="DA203" s="8"/>
      <c r="DB203" s="8"/>
      <c r="DC203" s="8"/>
      <c r="DD203" s="8"/>
      <c r="DE203" s="8"/>
      <c r="DF203" s="8"/>
      <c r="DG203" s="8"/>
      <c r="DH203" s="8"/>
      <c r="DI203" s="8"/>
      <c r="DJ203" s="8"/>
      <c r="DK203" s="8"/>
      <c r="DL203" s="8"/>
      <c r="DM203" s="8"/>
      <c r="DN203" s="8"/>
      <c r="DO203" s="8"/>
      <c r="DP203" s="8"/>
      <c r="DQ203" s="8"/>
      <c r="DR203" s="19">
        <f t="shared" si="593"/>
        <v>3.6928775154852782</v>
      </c>
      <c r="DS203" s="19">
        <f t="shared" si="593"/>
        <v>1.9775879753019256</v>
      </c>
      <c r="DT203" s="19">
        <f t="shared" si="593"/>
        <v>1.524718126816895</v>
      </c>
      <c r="DU203" s="19">
        <f t="shared" si="593"/>
        <v>1.2387359557868309</v>
      </c>
      <c r="DV203" s="19">
        <f t="shared" si="593"/>
        <v>1.1727883517636628</v>
      </c>
      <c r="DW203" s="19">
        <f t="shared" si="593"/>
        <v>1.1214529956804995</v>
      </c>
      <c r="DX203" s="19">
        <f t="shared" si="593"/>
        <v>1.104932266536039</v>
      </c>
      <c r="DY203" s="19">
        <f t="shared" si="593"/>
        <v>1.0911959524616202</v>
      </c>
      <c r="DZ203" s="19">
        <f t="shared" si="593"/>
        <v>1.0545177717680332</v>
      </c>
      <c r="EA203" s="19">
        <f t="shared" si="593"/>
        <v>1.0264791100530872</v>
      </c>
      <c r="EB203" s="19">
        <f t="shared" si="593"/>
        <v>1.0256333174426653</v>
      </c>
      <c r="EC203" s="19">
        <f t="shared" si="593"/>
        <v>1.0312279656213867</v>
      </c>
      <c r="ED203" s="19">
        <f t="shared" si="593"/>
        <v>1.0109381486385784</v>
      </c>
      <c r="EE203" s="19">
        <f t="shared" si="593"/>
        <v>1.0084431606487667</v>
      </c>
      <c r="EF203" s="19">
        <f t="shared" si="593"/>
        <v>1.0153328692635799</v>
      </c>
      <c r="EG203" s="19">
        <f t="shared" si="593"/>
        <v>1.0103245535958383</v>
      </c>
      <c r="EH203" s="19">
        <f t="shared" si="593"/>
        <v>1.0083217496765011</v>
      </c>
      <c r="EI203" s="19">
        <f t="shared" si="593"/>
        <v>1.005787187134652</v>
      </c>
      <c r="EJ203" s="19">
        <f t="shared" si="593"/>
        <v>1.0122021657093201</v>
      </c>
      <c r="EK203" s="19">
        <f t="shared" si="593"/>
        <v>1.0170781948956313</v>
      </c>
      <c r="EL203" s="8"/>
      <c r="EM203" s="8"/>
      <c r="EN203" s="8"/>
      <c r="EO203" s="8"/>
      <c r="EP203" s="8"/>
      <c r="EQ203" s="8"/>
      <c r="ER203" s="8"/>
      <c r="ES203" s="8"/>
      <c r="ET203" s="8"/>
      <c r="EU203" s="8"/>
      <c r="EV203" s="8"/>
      <c r="EW203" s="8"/>
      <c r="EX203" s="8"/>
      <c r="EY203" s="8"/>
      <c r="EZ203" s="8"/>
      <c r="FA203" s="8"/>
      <c r="FB203" s="8"/>
      <c r="FC203" s="8"/>
      <c r="FD203" s="8"/>
      <c r="FE203" s="8"/>
      <c r="FF203" s="19">
        <f t="shared" si="594"/>
        <v>1.4366752721623208</v>
      </c>
      <c r="FG203" s="19">
        <f t="shared" si="594"/>
        <v>1.0238440127555568</v>
      </c>
      <c r="FH203" s="19">
        <f t="shared" si="594"/>
        <v>1.0107522466646823</v>
      </c>
      <c r="FI203" s="19">
        <f t="shared" si="594"/>
        <v>1.0064329897611475</v>
      </c>
      <c r="FJ203" s="19">
        <f t="shared" si="594"/>
        <v>1.0019562448535835</v>
      </c>
      <c r="FK203" s="19">
        <f t="shared" si="594"/>
        <v>1.0015499642616716</v>
      </c>
      <c r="FL203" s="19">
        <f t="shared" si="594"/>
        <v>1.0009507995149443</v>
      </c>
      <c r="FM203" s="19">
        <f t="shared" si="594"/>
        <v>0.99993642662253523</v>
      </c>
      <c r="FN203" s="19">
        <f t="shared" si="594"/>
        <v>1.0000390225450162</v>
      </c>
      <c r="FO203" s="19">
        <f t="shared" si="594"/>
        <v>1.0000447999771251</v>
      </c>
      <c r="FP203" s="19">
        <f t="shared" si="594"/>
        <v>1.0002413848460088</v>
      </c>
      <c r="FQ203" s="19">
        <f t="shared" si="594"/>
        <v>1.0005854845651649</v>
      </c>
      <c r="FR203" s="19">
        <f t="shared" si="594"/>
        <v>0.99984048853316754</v>
      </c>
      <c r="FS203" s="19">
        <f t="shared" si="594"/>
        <v>1.0003281218680451</v>
      </c>
      <c r="FT203" s="19">
        <f t="shared" si="594"/>
        <v>1.0000920557766231</v>
      </c>
      <c r="FU203" s="19">
        <f t="shared" si="594"/>
        <v>1.0008146334754615</v>
      </c>
      <c r="FV203" s="19">
        <f t="shared" si="594"/>
        <v>1.0000636789246313</v>
      </c>
      <c r="FW203" s="19">
        <f t="shared" si="594"/>
        <v>0.99979399091746057</v>
      </c>
      <c r="FX203" s="19">
        <f t="shared" si="594"/>
        <v>1.0001521765303361</v>
      </c>
      <c r="FY203" s="19">
        <f t="shared" si="594"/>
        <v>0.99993628365641651</v>
      </c>
      <c r="FZ203" s="8"/>
      <c r="GA203" s="8"/>
      <c r="GB203" s="8"/>
      <c r="GC203" s="8"/>
      <c r="GD203" s="8"/>
      <c r="GE203" s="8"/>
      <c r="GF203" s="8"/>
      <c r="GG203" s="8"/>
      <c r="GH203" s="8"/>
      <c r="GI203" s="8"/>
      <c r="GJ203" s="8"/>
      <c r="GK203" s="8"/>
      <c r="GL203" s="8"/>
      <c r="GM203" s="8"/>
      <c r="GN203" s="8"/>
      <c r="GO203" s="8"/>
      <c r="GP203" s="8"/>
      <c r="GQ203" s="8"/>
      <c r="GR203" s="8"/>
      <c r="GS203" s="8"/>
    </row>
    <row r="204" spans="1:201" x14ac:dyDescent="0.25">
      <c r="A204" s="115">
        <f>$A$56</f>
        <v>20172</v>
      </c>
      <c r="B204" s="19">
        <f t="shared" si="576"/>
        <v>4.678877774909922</v>
      </c>
      <c r="C204" s="19">
        <f t="shared" si="586"/>
        <v>2.5826022401840336</v>
      </c>
      <c r="D204" s="19">
        <f t="shared" si="586"/>
        <v>1.6453080312390678</v>
      </c>
      <c r="E204" s="19">
        <f t="shared" si="586"/>
        <v>1.3306197364186614</v>
      </c>
      <c r="F204" s="19">
        <f t="shared" si="586"/>
        <v>1.1804389456059301</v>
      </c>
      <c r="G204" s="19">
        <f t="shared" si="586"/>
        <v>1.1461681669160992</v>
      </c>
      <c r="H204" s="19">
        <f t="shared" si="586"/>
        <v>1.1319650156804337</v>
      </c>
      <c r="I204" s="19">
        <f t="shared" si="586"/>
        <v>1.139577079841376</v>
      </c>
      <c r="J204" s="19">
        <f t="shared" si="586"/>
        <v>1.0577612926528865</v>
      </c>
      <c r="K204" s="19">
        <f t="shared" si="586"/>
        <v>1.0344183446796222</v>
      </c>
      <c r="L204" s="19">
        <f t="shared" si="586"/>
        <v>1.0433822519107561</v>
      </c>
      <c r="M204" s="19">
        <f t="shared" si="586"/>
        <v>1.0275009787215679</v>
      </c>
      <c r="N204" s="19">
        <f t="shared" si="586"/>
        <v>1.0229019624672566</v>
      </c>
      <c r="O204" s="19">
        <f t="shared" si="586"/>
        <v>1.0207034555635415</v>
      </c>
      <c r="P204" s="19">
        <f t="shared" si="586"/>
        <v>1.0139177408794009</v>
      </c>
      <c r="Q204" s="19">
        <f t="shared" si="586"/>
        <v>1.0213757283694425</v>
      </c>
      <c r="R204" s="19">
        <f t="shared" si="586"/>
        <v>1.0283209960456492</v>
      </c>
      <c r="S204" s="19">
        <f t="shared" si="586"/>
        <v>1.0093878618933116</v>
      </c>
      <c r="T204" s="19">
        <f t="shared" si="586"/>
        <v>1.0160571799176625</v>
      </c>
      <c r="U204" s="8"/>
      <c r="V204" s="8"/>
      <c r="W204" s="8"/>
      <c r="X204" s="8"/>
      <c r="Y204" s="8"/>
      <c r="Z204" s="8"/>
      <c r="AA204" s="8"/>
      <c r="AB204" s="8"/>
      <c r="AC204" s="8"/>
      <c r="AD204" s="8"/>
      <c r="AE204" s="8"/>
      <c r="AF204" s="8"/>
      <c r="AG204" s="8"/>
      <c r="AH204" s="8"/>
      <c r="AI204" s="8"/>
      <c r="AJ204" s="8"/>
      <c r="AK204" s="8"/>
      <c r="AL204" s="8"/>
      <c r="AM204" s="8"/>
      <c r="AN204" s="8"/>
      <c r="AO204" s="8"/>
      <c r="AP204" s="19">
        <f t="shared" si="591"/>
        <v>1.8619750561402906</v>
      </c>
      <c r="AQ204" s="19">
        <f t="shared" si="591"/>
        <v>1.0934389512897216</v>
      </c>
      <c r="AR204" s="19">
        <f t="shared" si="591"/>
        <v>1.0353111530694998</v>
      </c>
      <c r="AS204" s="19">
        <f t="shared" si="591"/>
        <v>1.0167467731472224</v>
      </c>
      <c r="AT204" s="19">
        <f t="shared" si="591"/>
        <v>1.0079234552357839</v>
      </c>
      <c r="AU204" s="19">
        <f t="shared" si="591"/>
        <v>1.0047268561532454</v>
      </c>
      <c r="AV204" s="19">
        <f t="shared" si="591"/>
        <v>1.0039990145659317</v>
      </c>
      <c r="AW204" s="19">
        <f t="shared" si="591"/>
        <v>1.0024339483718223</v>
      </c>
      <c r="AX204" s="19">
        <f t="shared" si="591"/>
        <v>1.0014850259880155</v>
      </c>
      <c r="AY204" s="19">
        <f t="shared" si="591"/>
        <v>1.0009376907488257</v>
      </c>
      <c r="AZ204" s="19">
        <f t="shared" si="591"/>
        <v>1.0015181321910249</v>
      </c>
      <c r="BA204" s="19">
        <f t="shared" si="591"/>
        <v>1.001758147135462</v>
      </c>
      <c r="BB204" s="19">
        <f t="shared" si="591"/>
        <v>1.0009281598686108</v>
      </c>
      <c r="BC204" s="19">
        <f t="shared" si="591"/>
        <v>1.0002079260618455</v>
      </c>
      <c r="BD204" s="19">
        <f t="shared" si="591"/>
        <v>1.0003105354984616</v>
      </c>
      <c r="BE204" s="19">
        <f t="shared" si="591"/>
        <v>1.0000000204133039</v>
      </c>
      <c r="BF204" s="19">
        <f t="shared" si="591"/>
        <v>1</v>
      </c>
      <c r="BG204" s="19">
        <f t="shared" si="591"/>
        <v>1.0000201289752795</v>
      </c>
      <c r="BH204" s="19">
        <f t="shared" si="591"/>
        <v>1.000000994134377</v>
      </c>
      <c r="BI204" s="8"/>
      <c r="BJ204" s="8"/>
      <c r="BK204" s="8"/>
      <c r="BL204" s="8"/>
      <c r="BM204" s="8"/>
      <c r="BN204" s="8"/>
      <c r="BO204" s="8"/>
      <c r="BP204" s="8"/>
      <c r="BQ204" s="8"/>
      <c r="BR204" s="8"/>
      <c r="BS204" s="8"/>
      <c r="BT204" s="8"/>
      <c r="BU204" s="8"/>
      <c r="BV204" s="8"/>
      <c r="BW204" s="8"/>
      <c r="BX204" s="8"/>
      <c r="BY204" s="8"/>
      <c r="BZ204" s="8"/>
      <c r="CA204" s="8"/>
      <c r="CB204" s="8"/>
      <c r="CC204" s="8"/>
      <c r="CD204" s="19">
        <f t="shared" si="592"/>
        <v>2.9623201397152652</v>
      </c>
      <c r="CE204" s="19">
        <f t="shared" si="592"/>
        <v>1.4245010846603254</v>
      </c>
      <c r="CF204" s="19">
        <f t="shared" si="592"/>
        <v>1.1688020566000326</v>
      </c>
      <c r="CG204" s="19">
        <f t="shared" si="592"/>
        <v>1.0709176571204078</v>
      </c>
      <c r="CH204" s="19">
        <f t="shared" si="592"/>
        <v>1.0316902115291977</v>
      </c>
      <c r="CI204" s="19">
        <f t="shared" si="592"/>
        <v>1.0206529747297532</v>
      </c>
      <c r="CJ204" s="19">
        <f t="shared" si="592"/>
        <v>1.0228330024209895</v>
      </c>
      <c r="CK204" s="19">
        <f t="shared" si="592"/>
        <v>1.0169456247124589</v>
      </c>
      <c r="CL204" s="19">
        <f t="shared" si="592"/>
        <v>1.0055827250393485</v>
      </c>
      <c r="CM204" s="19">
        <f t="shared" si="592"/>
        <v>0.99971314332936834</v>
      </c>
      <c r="CN204" s="19">
        <f t="shared" si="592"/>
        <v>1.0034600866879311</v>
      </c>
      <c r="CO204" s="19">
        <f t="shared" si="592"/>
        <v>1.0054734891702062</v>
      </c>
      <c r="CP204" s="19">
        <f t="shared" si="592"/>
        <v>1.0004467854349635</v>
      </c>
      <c r="CQ204" s="19">
        <f t="shared" si="592"/>
        <v>1.000578397274519</v>
      </c>
      <c r="CR204" s="19">
        <f t="shared" si="592"/>
        <v>1.0002121321325377</v>
      </c>
      <c r="CS204" s="19">
        <f t="shared" si="592"/>
        <v>0.99979196865989473</v>
      </c>
      <c r="CT204" s="19">
        <f t="shared" si="592"/>
        <v>1.0002206339755031</v>
      </c>
      <c r="CU204" s="19">
        <f t="shared" si="592"/>
        <v>1.0043613135133189</v>
      </c>
      <c r="CV204" s="19">
        <f t="shared" si="592"/>
        <v>1</v>
      </c>
      <c r="CW204" s="8"/>
      <c r="CX204" s="8"/>
      <c r="CY204" s="8"/>
      <c r="CZ204" s="8"/>
      <c r="DA204" s="8"/>
      <c r="DB204" s="8"/>
      <c r="DC204" s="8"/>
      <c r="DD204" s="8"/>
      <c r="DE204" s="8"/>
      <c r="DF204" s="8"/>
      <c r="DG204" s="8"/>
      <c r="DH204" s="8"/>
      <c r="DI204" s="8"/>
      <c r="DJ204" s="8"/>
      <c r="DK204" s="8"/>
      <c r="DL204" s="8"/>
      <c r="DM204" s="8"/>
      <c r="DN204" s="8"/>
      <c r="DO204" s="8"/>
      <c r="DP204" s="8"/>
      <c r="DQ204" s="8"/>
      <c r="DR204" s="19">
        <f t="shared" si="593"/>
        <v>3.5058578430247254</v>
      </c>
      <c r="DS204" s="19">
        <f t="shared" si="593"/>
        <v>1.9346724689850383</v>
      </c>
      <c r="DT204" s="19">
        <f t="shared" si="593"/>
        <v>1.5216998184650383</v>
      </c>
      <c r="DU204" s="19">
        <f t="shared" si="593"/>
        <v>1.3200838648002142</v>
      </c>
      <c r="DV204" s="19">
        <f t="shared" si="593"/>
        <v>1.1415788763343957</v>
      </c>
      <c r="DW204" s="19">
        <f t="shared" si="593"/>
        <v>1.0893445591287432</v>
      </c>
      <c r="DX204" s="19">
        <f t="shared" si="593"/>
        <v>1.09984594994132</v>
      </c>
      <c r="DY204" s="19">
        <f t="shared" si="593"/>
        <v>1.1028260727171015</v>
      </c>
      <c r="DZ204" s="19">
        <f t="shared" si="593"/>
        <v>1.0453062310254924</v>
      </c>
      <c r="EA204" s="19">
        <f t="shared" si="593"/>
        <v>1.0373031582014276</v>
      </c>
      <c r="EB204" s="19">
        <f t="shared" si="593"/>
        <v>1.018044368889107</v>
      </c>
      <c r="EC204" s="19">
        <f t="shared" si="593"/>
        <v>1.0410502123172189</v>
      </c>
      <c r="ED204" s="19">
        <f t="shared" si="593"/>
        <v>1.019028549434269</v>
      </c>
      <c r="EE204" s="19">
        <f t="shared" si="593"/>
        <v>1.0175505116167178</v>
      </c>
      <c r="EF204" s="19">
        <f t="shared" si="593"/>
        <v>1.0044580935083645</v>
      </c>
      <c r="EG204" s="19">
        <f t="shared" si="593"/>
        <v>1.0056011919855328</v>
      </c>
      <c r="EH204" s="19">
        <f t="shared" si="593"/>
        <v>1.0052071384162358</v>
      </c>
      <c r="EI204" s="19">
        <f t="shared" si="593"/>
        <v>1.0137257554145009</v>
      </c>
      <c r="EJ204" s="19">
        <f t="shared" si="593"/>
        <v>1.0058048420187724</v>
      </c>
      <c r="EK204" s="8"/>
      <c r="EL204" s="8"/>
      <c r="EM204" s="8"/>
      <c r="EN204" s="8"/>
      <c r="EO204" s="8"/>
      <c r="EP204" s="8"/>
      <c r="EQ204" s="8"/>
      <c r="ER204" s="8"/>
      <c r="ES204" s="8"/>
      <c r="ET204" s="8"/>
      <c r="EU204" s="8"/>
      <c r="EV204" s="8"/>
      <c r="EW204" s="8"/>
      <c r="EX204" s="8"/>
      <c r="EY204" s="8"/>
      <c r="EZ204" s="8"/>
      <c r="FA204" s="8"/>
      <c r="FB204" s="8"/>
      <c r="FC204" s="8"/>
      <c r="FD204" s="8"/>
      <c r="FE204" s="8"/>
      <c r="FF204" s="19">
        <f t="shared" si="594"/>
        <v>1.4519260093618647</v>
      </c>
      <c r="FG204" s="19">
        <f t="shared" si="594"/>
        <v>1.0273154758241578</v>
      </c>
      <c r="FH204" s="19">
        <f t="shared" si="594"/>
        <v>1.0086998101548428</v>
      </c>
      <c r="FI204" s="19">
        <f t="shared" si="594"/>
        <v>1.0045975127037379</v>
      </c>
      <c r="FJ204" s="19">
        <f t="shared" si="594"/>
        <v>1.0003802645870958</v>
      </c>
      <c r="FK204" s="19">
        <f t="shared" si="594"/>
        <v>1.0014697122112266</v>
      </c>
      <c r="FL204" s="19">
        <f t="shared" si="594"/>
        <v>1.0039659476486469</v>
      </c>
      <c r="FM204" s="19">
        <f t="shared" si="594"/>
        <v>1.0009437373727004</v>
      </c>
      <c r="FN204" s="19">
        <f t="shared" si="594"/>
        <v>1.000724434875937</v>
      </c>
      <c r="FO204" s="19">
        <f t="shared" si="594"/>
        <v>0.99981662851985531</v>
      </c>
      <c r="FP204" s="19">
        <f t="shared" si="594"/>
        <v>0.9997516972670083</v>
      </c>
      <c r="FQ204" s="19">
        <f t="shared" si="594"/>
        <v>0.99978267656764264</v>
      </c>
      <c r="FR204" s="19">
        <f t="shared" si="594"/>
        <v>1.0000865122561424</v>
      </c>
      <c r="FS204" s="19">
        <f t="shared" si="594"/>
        <v>0.99994414540099408</v>
      </c>
      <c r="FT204" s="19">
        <f t="shared" si="594"/>
        <v>1.0003898071140165</v>
      </c>
      <c r="FU204" s="19">
        <f t="shared" si="594"/>
        <v>1.000619152743413</v>
      </c>
      <c r="FV204" s="19">
        <f t="shared" si="594"/>
        <v>1.0001200295368171</v>
      </c>
      <c r="FW204" s="19">
        <f t="shared" si="594"/>
        <v>1.0001576239140033</v>
      </c>
      <c r="FX204" s="19">
        <f t="shared" si="594"/>
        <v>1.0001191648316574</v>
      </c>
      <c r="FY204" s="8"/>
      <c r="FZ204" s="8"/>
      <c r="GA204" s="8"/>
      <c r="GB204" s="8"/>
      <c r="GC204" s="8"/>
      <c r="GD204" s="8"/>
      <c r="GE204" s="8"/>
      <c r="GF204" s="8"/>
      <c r="GG204" s="8"/>
      <c r="GH204" s="8"/>
      <c r="GI204" s="8"/>
      <c r="GJ204" s="8"/>
      <c r="GK204" s="8"/>
      <c r="GL204" s="8"/>
      <c r="GM204" s="8"/>
      <c r="GN204" s="8"/>
      <c r="GO204" s="8"/>
      <c r="GP204" s="8"/>
      <c r="GQ204" s="8"/>
      <c r="GR204" s="8"/>
      <c r="GS204" s="8"/>
    </row>
    <row r="205" spans="1:201" x14ac:dyDescent="0.25">
      <c r="A205" s="115">
        <f>$A$57</f>
        <v>20173</v>
      </c>
      <c r="B205" s="19">
        <f t="shared" si="576"/>
        <v>4.8471714319738322</v>
      </c>
      <c r="C205" s="19">
        <f t="shared" si="586"/>
        <v>2.5649109243656305</v>
      </c>
      <c r="D205" s="19">
        <f t="shared" si="586"/>
        <v>1.7012792404131261</v>
      </c>
      <c r="E205" s="19">
        <f t="shared" si="586"/>
        <v>1.3036147799562103</v>
      </c>
      <c r="F205" s="19">
        <f t="shared" si="586"/>
        <v>1.1751047320164039</v>
      </c>
      <c r="G205" s="19">
        <f t="shared" si="586"/>
        <v>1.1393929332940966</v>
      </c>
      <c r="H205" s="19">
        <f t="shared" si="586"/>
        <v>1.1055493094940965</v>
      </c>
      <c r="I205" s="19">
        <f t="shared" si="586"/>
        <v>1.1009605396013089</v>
      </c>
      <c r="J205" s="19">
        <f t="shared" si="586"/>
        <v>1.0539334757164041</v>
      </c>
      <c r="K205" s="19">
        <f t="shared" si="586"/>
        <v>1.0515729877468472</v>
      </c>
      <c r="L205" s="19">
        <f t="shared" si="586"/>
        <v>1.0369995126750673</v>
      </c>
      <c r="M205" s="19">
        <f t="shared" si="586"/>
        <v>1.0319885365876782</v>
      </c>
      <c r="N205" s="19">
        <f t="shared" si="586"/>
        <v>1.0299366978953191</v>
      </c>
      <c r="O205" s="19">
        <f t="shared" si="586"/>
        <v>1.0172113387683979</v>
      </c>
      <c r="P205" s="19">
        <f t="shared" si="586"/>
        <v>1.0164700947397229</v>
      </c>
      <c r="Q205" s="19">
        <f t="shared" si="586"/>
        <v>1.0663710871632646</v>
      </c>
      <c r="R205" s="19">
        <f t="shared" si="586"/>
        <v>1.017136612321645</v>
      </c>
      <c r="S205" s="19">
        <f t="shared" si="586"/>
        <v>1.0177072380894565</v>
      </c>
      <c r="T205" s="8"/>
      <c r="U205" s="8"/>
      <c r="V205" s="8"/>
      <c r="W205" s="8"/>
      <c r="X205" s="8"/>
      <c r="Y205" s="8"/>
      <c r="Z205" s="8"/>
      <c r="AA205" s="8"/>
      <c r="AB205" s="8"/>
      <c r="AC205" s="8"/>
      <c r="AD205" s="8"/>
      <c r="AE205" s="8"/>
      <c r="AF205" s="8"/>
      <c r="AG205" s="8"/>
      <c r="AH205" s="8"/>
      <c r="AI205" s="8"/>
      <c r="AJ205" s="8"/>
      <c r="AK205" s="8"/>
      <c r="AL205" s="8"/>
      <c r="AM205" s="8"/>
      <c r="AN205" s="8"/>
      <c r="AO205" s="8"/>
      <c r="AP205" s="19">
        <f t="shared" si="591"/>
        <v>1.8914492507137202</v>
      </c>
      <c r="AQ205" s="19">
        <f t="shared" si="591"/>
        <v>1.1177914114173693</v>
      </c>
      <c r="AR205" s="19">
        <f t="shared" si="591"/>
        <v>1.0366919162189936</v>
      </c>
      <c r="AS205" s="19">
        <f t="shared" si="591"/>
        <v>1.0161958077970661</v>
      </c>
      <c r="AT205" s="19">
        <f t="shared" si="591"/>
        <v>1.0082158110250901</v>
      </c>
      <c r="AU205" s="19">
        <f t="shared" si="591"/>
        <v>1.0038152335901054</v>
      </c>
      <c r="AV205" s="19">
        <f t="shared" si="591"/>
        <v>1.0023228761277909</v>
      </c>
      <c r="AW205" s="19">
        <f t="shared" si="591"/>
        <v>1.0030465675333278</v>
      </c>
      <c r="AX205" s="19">
        <f t="shared" si="591"/>
        <v>1.0016621105713923</v>
      </c>
      <c r="AY205" s="19">
        <f t="shared" si="591"/>
        <v>1.0009222618954772</v>
      </c>
      <c r="AZ205" s="19">
        <f t="shared" si="591"/>
        <v>1.0013328797178296</v>
      </c>
      <c r="BA205" s="19">
        <f t="shared" si="591"/>
        <v>1.0010380921827342</v>
      </c>
      <c r="BB205" s="19">
        <f t="shared" si="591"/>
        <v>1.0003657656733584</v>
      </c>
      <c r="BC205" s="19">
        <f t="shared" si="591"/>
        <v>1.0003967195859471</v>
      </c>
      <c r="BD205" s="19">
        <f t="shared" si="591"/>
        <v>0.99998286186299024</v>
      </c>
      <c r="BE205" s="19">
        <f t="shared" si="591"/>
        <v>1.0000323086203116</v>
      </c>
      <c r="BF205" s="19">
        <f t="shared" si="591"/>
        <v>1.0003744632269334</v>
      </c>
      <c r="BG205" s="19">
        <f t="shared" si="591"/>
        <v>1.0001371865613511</v>
      </c>
      <c r="BH205" s="8"/>
      <c r="BI205" s="8"/>
      <c r="BJ205" s="8"/>
      <c r="BK205" s="8"/>
      <c r="BL205" s="8"/>
      <c r="BM205" s="8"/>
      <c r="BN205" s="8"/>
      <c r="BO205" s="8"/>
      <c r="BP205" s="8"/>
      <c r="BQ205" s="8"/>
      <c r="BR205" s="8"/>
      <c r="BS205" s="8"/>
      <c r="BT205" s="8"/>
      <c r="BU205" s="8"/>
      <c r="BV205" s="8"/>
      <c r="BW205" s="8"/>
      <c r="BX205" s="8"/>
      <c r="BY205" s="8"/>
      <c r="BZ205" s="8"/>
      <c r="CA205" s="8"/>
      <c r="CB205" s="8"/>
      <c r="CC205" s="8"/>
      <c r="CD205" s="19">
        <f t="shared" si="592"/>
        <v>3.0451770853142985</v>
      </c>
      <c r="CE205" s="19">
        <f t="shared" si="592"/>
        <v>1.4861416790364697</v>
      </c>
      <c r="CF205" s="19">
        <f t="shared" si="592"/>
        <v>1.1574781738155546</v>
      </c>
      <c r="CG205" s="19">
        <f t="shared" si="592"/>
        <v>1.0726318315874093</v>
      </c>
      <c r="CH205" s="19">
        <f t="shared" si="592"/>
        <v>1.0435494675211276</v>
      </c>
      <c r="CI205" s="19">
        <f t="shared" si="592"/>
        <v>1.0163740944700477</v>
      </c>
      <c r="CJ205" s="19">
        <f t="shared" si="592"/>
        <v>1.0195569015662875</v>
      </c>
      <c r="CK205" s="19">
        <f t="shared" si="592"/>
        <v>1.0172741672457175</v>
      </c>
      <c r="CL205" s="19">
        <f t="shared" si="592"/>
        <v>1.0039632174073914</v>
      </c>
      <c r="CM205" s="19">
        <f t="shared" si="592"/>
        <v>1.0029420137534419</v>
      </c>
      <c r="CN205" s="19">
        <f t="shared" si="592"/>
        <v>1.0029495280641125</v>
      </c>
      <c r="CO205" s="19">
        <f t="shared" si="592"/>
        <v>1.0010434609564529</v>
      </c>
      <c r="CP205" s="19">
        <f t="shared" si="592"/>
        <v>1.0001207073965701</v>
      </c>
      <c r="CQ205" s="19">
        <f t="shared" si="592"/>
        <v>0.99889873024938725</v>
      </c>
      <c r="CR205" s="19">
        <f t="shared" si="592"/>
        <v>0.99946627055464021</v>
      </c>
      <c r="CS205" s="19">
        <f t="shared" si="592"/>
        <v>1.0007408647811298</v>
      </c>
      <c r="CT205" s="19">
        <f t="shared" si="592"/>
        <v>1.0009823733503158</v>
      </c>
      <c r="CU205" s="19">
        <f t="shared" si="592"/>
        <v>1.0006088628358507</v>
      </c>
      <c r="CV205" s="8"/>
      <c r="CW205" s="8"/>
      <c r="CX205" s="8"/>
      <c r="CY205" s="8"/>
      <c r="CZ205" s="8"/>
      <c r="DA205" s="8"/>
      <c r="DB205" s="8"/>
      <c r="DC205" s="8"/>
      <c r="DD205" s="8"/>
      <c r="DE205" s="8"/>
      <c r="DF205" s="8"/>
      <c r="DG205" s="8"/>
      <c r="DH205" s="8"/>
      <c r="DI205" s="8"/>
      <c r="DJ205" s="8"/>
      <c r="DK205" s="8"/>
      <c r="DL205" s="8"/>
      <c r="DM205" s="8"/>
      <c r="DN205" s="8"/>
      <c r="DO205" s="8"/>
      <c r="DP205" s="8"/>
      <c r="DQ205" s="8"/>
      <c r="DR205" s="19">
        <f t="shared" si="593"/>
        <v>3.4123368647332</v>
      </c>
      <c r="DS205" s="19">
        <f t="shared" si="593"/>
        <v>1.8950368541775306</v>
      </c>
      <c r="DT205" s="19">
        <f t="shared" si="593"/>
        <v>1.6434765423621791</v>
      </c>
      <c r="DU205" s="19">
        <f t="shared" si="593"/>
        <v>1.3105526411575952</v>
      </c>
      <c r="DV205" s="19">
        <f t="shared" si="593"/>
        <v>1.1481234587111782</v>
      </c>
      <c r="DW205" s="19">
        <f t="shared" si="593"/>
        <v>1.1022492170803695</v>
      </c>
      <c r="DX205" s="19">
        <f t="shared" si="593"/>
        <v>1.1201798613049301</v>
      </c>
      <c r="DY205" s="19">
        <f t="shared" si="593"/>
        <v>1.0823409329194948</v>
      </c>
      <c r="DZ205" s="19">
        <f t="shared" si="593"/>
        <v>1.0215298350506135</v>
      </c>
      <c r="EA205" s="19">
        <f t="shared" si="593"/>
        <v>1.0533180379572171</v>
      </c>
      <c r="EB205" s="19">
        <f t="shared" si="593"/>
        <v>1.0257094737154402</v>
      </c>
      <c r="EC205" s="19">
        <f t="shared" si="593"/>
        <v>1.0160217596654602</v>
      </c>
      <c r="ED205" s="19">
        <f t="shared" si="593"/>
        <v>1.0145319445716503</v>
      </c>
      <c r="EE205" s="19">
        <f t="shared" si="593"/>
        <v>1.0302622321490238</v>
      </c>
      <c r="EF205" s="19">
        <f t="shared" si="593"/>
        <v>1.013144007945681</v>
      </c>
      <c r="EG205" s="19">
        <f t="shared" si="593"/>
        <v>1.0072524109921399</v>
      </c>
      <c r="EH205" s="19">
        <f t="shared" si="593"/>
        <v>1.0078291106367019</v>
      </c>
      <c r="EI205" s="19">
        <f t="shared" si="593"/>
        <v>1.0155585357579942</v>
      </c>
      <c r="EJ205" s="8"/>
      <c r="EK205" s="8"/>
      <c r="EL205" s="8"/>
      <c r="EM205" s="8"/>
      <c r="EN205" s="8"/>
      <c r="EO205" s="8"/>
      <c r="EP205" s="8"/>
      <c r="EQ205" s="8"/>
      <c r="ER205" s="8"/>
      <c r="ES205" s="8"/>
      <c r="ET205" s="8"/>
      <c r="EU205" s="8"/>
      <c r="EV205" s="8"/>
      <c r="EW205" s="8"/>
      <c r="EX205" s="8"/>
      <c r="EY205" s="8"/>
      <c r="EZ205" s="8"/>
      <c r="FA205" s="8"/>
      <c r="FB205" s="8"/>
      <c r="FC205" s="8"/>
      <c r="FD205" s="8"/>
      <c r="FE205" s="8"/>
      <c r="FF205" s="19">
        <f t="shared" si="594"/>
        <v>1.4622807979452779</v>
      </c>
      <c r="FG205" s="19">
        <f t="shared" si="594"/>
        <v>1.0254294517352671</v>
      </c>
      <c r="FH205" s="19">
        <f t="shared" si="594"/>
        <v>1.0048672482621059</v>
      </c>
      <c r="FI205" s="19">
        <f t="shared" si="594"/>
        <v>1.0048021795442195</v>
      </c>
      <c r="FJ205" s="19">
        <f t="shared" si="594"/>
        <v>1.0067632707084959</v>
      </c>
      <c r="FK205" s="19">
        <f t="shared" si="594"/>
        <v>0.99994820375198068</v>
      </c>
      <c r="FL205" s="19">
        <f t="shared" si="594"/>
        <v>1.0002498261908461</v>
      </c>
      <c r="FM205" s="19">
        <f t="shared" si="594"/>
        <v>1.0019750365684936</v>
      </c>
      <c r="FN205" s="19">
        <f t="shared" si="594"/>
        <v>1.0008507431897715</v>
      </c>
      <c r="FO205" s="19">
        <f t="shared" si="594"/>
        <v>1.0000577292465893</v>
      </c>
      <c r="FP205" s="19">
        <f t="shared" si="594"/>
        <v>1.0010091987869469</v>
      </c>
      <c r="FQ205" s="19">
        <f t="shared" si="594"/>
        <v>1.0022460286848318</v>
      </c>
      <c r="FR205" s="19">
        <f t="shared" si="594"/>
        <v>0.99999073961676388</v>
      </c>
      <c r="FS205" s="19">
        <f t="shared" si="594"/>
        <v>1.0001029832198587</v>
      </c>
      <c r="FT205" s="19">
        <f t="shared" si="594"/>
        <v>1.0001631417176564</v>
      </c>
      <c r="FU205" s="19">
        <f t="shared" si="594"/>
        <v>0.99973538399392614</v>
      </c>
      <c r="FV205" s="19">
        <f t="shared" si="594"/>
        <v>0.99992617733011813</v>
      </c>
      <c r="FW205" s="19">
        <f t="shared" si="594"/>
        <v>0.99993317142692995</v>
      </c>
      <c r="FX205" s="8"/>
      <c r="FY205" s="8"/>
      <c r="FZ205" s="8"/>
      <c r="GA205" s="8"/>
      <c r="GB205" s="8"/>
      <c r="GC205" s="8"/>
      <c r="GD205" s="8"/>
      <c r="GE205" s="8"/>
      <c r="GF205" s="8"/>
      <c r="GG205" s="8"/>
      <c r="GH205" s="8"/>
      <c r="GI205" s="8"/>
      <c r="GJ205" s="8"/>
      <c r="GK205" s="8"/>
      <c r="GL205" s="8"/>
      <c r="GM205" s="8"/>
      <c r="GN205" s="8"/>
      <c r="GO205" s="8"/>
      <c r="GP205" s="8"/>
      <c r="GQ205" s="8"/>
      <c r="GR205" s="8"/>
      <c r="GS205" s="8"/>
    </row>
    <row r="206" spans="1:201" x14ac:dyDescent="0.25">
      <c r="A206" s="115">
        <f>$A$58</f>
        <v>20174</v>
      </c>
      <c r="B206" s="19">
        <f t="shared" si="576"/>
        <v>4.9806454098507826</v>
      </c>
      <c r="C206" s="19">
        <f t="shared" si="586"/>
        <v>2.7010103645437757</v>
      </c>
      <c r="D206" s="19">
        <f t="shared" si="586"/>
        <v>1.6247164349122736</v>
      </c>
      <c r="E206" s="19">
        <f t="shared" si="586"/>
        <v>1.3352585428741288</v>
      </c>
      <c r="F206" s="19">
        <f t="shared" si="586"/>
        <v>1.1933925114958519</v>
      </c>
      <c r="G206" s="19">
        <f t="shared" si="586"/>
        <v>1.1359256481644247</v>
      </c>
      <c r="H206" s="19">
        <f t="shared" si="586"/>
        <v>1.1249458351992019</v>
      </c>
      <c r="I206" s="19">
        <f t="shared" si="586"/>
        <v>1.1093310299655632</v>
      </c>
      <c r="J206" s="19">
        <f t="shared" si="586"/>
        <v>1.0638978507397525</v>
      </c>
      <c r="K206" s="19">
        <f t="shared" si="586"/>
        <v>1.0389149247066929</v>
      </c>
      <c r="L206" s="19">
        <f t="shared" si="586"/>
        <v>1.0261327482431468</v>
      </c>
      <c r="M206" s="19">
        <f t="shared" si="586"/>
        <v>1.0301659842223827</v>
      </c>
      <c r="N206" s="19">
        <f t="shared" si="586"/>
        <v>1.0318701830424895</v>
      </c>
      <c r="O206" s="19">
        <f t="shared" si="586"/>
        <v>1.0270912373381729</v>
      </c>
      <c r="P206" s="19">
        <f t="shared" si="586"/>
        <v>1.0257564094848928</v>
      </c>
      <c r="Q206" s="19">
        <f t="shared" si="586"/>
        <v>1.0319769684646998</v>
      </c>
      <c r="R206" s="19">
        <f t="shared" si="586"/>
        <v>1.0289174931727239</v>
      </c>
      <c r="S206" s="8"/>
      <c r="T206" s="8"/>
      <c r="U206" s="8"/>
      <c r="V206" s="8"/>
      <c r="W206" s="8"/>
      <c r="X206" s="8"/>
      <c r="Y206" s="8"/>
      <c r="Z206" s="8"/>
      <c r="AA206" s="8"/>
      <c r="AB206" s="8"/>
      <c r="AC206" s="8"/>
      <c r="AD206" s="8"/>
      <c r="AE206" s="8"/>
      <c r="AF206" s="8"/>
      <c r="AG206" s="8"/>
      <c r="AH206" s="8"/>
      <c r="AI206" s="8"/>
      <c r="AJ206" s="8"/>
      <c r="AK206" s="8"/>
      <c r="AL206" s="8"/>
      <c r="AM206" s="8"/>
      <c r="AN206" s="8"/>
      <c r="AO206" s="8"/>
      <c r="AP206" s="19">
        <f t="shared" si="591"/>
        <v>2.0387721182297187</v>
      </c>
      <c r="AQ206" s="19">
        <f t="shared" si="591"/>
        <v>1.1254952295705725</v>
      </c>
      <c r="AR206" s="19">
        <f t="shared" si="591"/>
        <v>1.0417306270127624</v>
      </c>
      <c r="AS206" s="19">
        <f t="shared" si="591"/>
        <v>1.0178213119064146</v>
      </c>
      <c r="AT206" s="19">
        <f t="shared" si="591"/>
        <v>1.0099925588903613</v>
      </c>
      <c r="AU206" s="19">
        <f t="shared" si="591"/>
        <v>1.0044291138816219</v>
      </c>
      <c r="AV206" s="19">
        <f t="shared" si="591"/>
        <v>1.0037842066779232</v>
      </c>
      <c r="AW206" s="19">
        <f t="shared" si="591"/>
        <v>1.0028803222957847</v>
      </c>
      <c r="AX206" s="19">
        <f t="shared" si="591"/>
        <v>1.0013742582764336</v>
      </c>
      <c r="AY206" s="19">
        <f t="shared" si="591"/>
        <v>1.0008640328855074</v>
      </c>
      <c r="AZ206" s="19">
        <f t="shared" si="591"/>
        <v>1.002058004300691</v>
      </c>
      <c r="BA206" s="19">
        <f t="shared" si="591"/>
        <v>1.0016820603075365</v>
      </c>
      <c r="BB206" s="19">
        <f t="shared" si="591"/>
        <v>1.0000557446485192</v>
      </c>
      <c r="BC206" s="19">
        <f t="shared" si="591"/>
        <v>1.0000846146100326</v>
      </c>
      <c r="BD206" s="19">
        <f t="shared" si="591"/>
        <v>1.0000151864717133</v>
      </c>
      <c r="BE206" s="19">
        <f t="shared" si="591"/>
        <v>1.0006171113878044</v>
      </c>
      <c r="BF206" s="19">
        <f t="shared" si="591"/>
        <v>1.0001852032042124</v>
      </c>
      <c r="BG206" s="8"/>
      <c r="BH206" s="8"/>
      <c r="BI206" s="8"/>
      <c r="BJ206" s="8"/>
      <c r="BK206" s="8"/>
      <c r="BL206" s="8"/>
      <c r="BM206" s="8"/>
      <c r="BN206" s="8"/>
      <c r="BO206" s="8"/>
      <c r="BP206" s="8"/>
      <c r="BQ206" s="8"/>
      <c r="BR206" s="8"/>
      <c r="BS206" s="8"/>
      <c r="BT206" s="8"/>
      <c r="BU206" s="8"/>
      <c r="BV206" s="8"/>
      <c r="BW206" s="8"/>
      <c r="BX206" s="8"/>
      <c r="BY206" s="8"/>
      <c r="BZ206" s="8"/>
      <c r="CA206" s="8"/>
      <c r="CB206" s="8"/>
      <c r="CC206" s="8"/>
      <c r="CD206" s="19">
        <f t="shared" si="592"/>
        <v>3.7570088300149171</v>
      </c>
      <c r="CE206" s="19">
        <f t="shared" si="592"/>
        <v>1.471655373432956</v>
      </c>
      <c r="CF206" s="19">
        <f t="shared" si="592"/>
        <v>1.1857016305799815</v>
      </c>
      <c r="CG206" s="19">
        <f t="shared" si="592"/>
        <v>1.0890676202741778</v>
      </c>
      <c r="CH206" s="19">
        <f t="shared" si="592"/>
        <v>1.0388686885383964</v>
      </c>
      <c r="CI206" s="19">
        <f t="shared" si="592"/>
        <v>1.0292154856569269</v>
      </c>
      <c r="CJ206" s="19">
        <f t="shared" si="592"/>
        <v>1.0184497778143244</v>
      </c>
      <c r="CK206" s="19">
        <f t="shared" si="592"/>
        <v>1.0193223937756901</v>
      </c>
      <c r="CL206" s="19">
        <f t="shared" si="592"/>
        <v>1.0006074642935081</v>
      </c>
      <c r="CM206" s="19">
        <f t="shared" si="592"/>
        <v>1.0044512509096346</v>
      </c>
      <c r="CN206" s="19">
        <f t="shared" si="592"/>
        <v>1.0027481364020596</v>
      </c>
      <c r="CO206" s="19">
        <f t="shared" si="592"/>
        <v>1.0022595540047912</v>
      </c>
      <c r="CP206" s="19">
        <f t="shared" si="592"/>
        <v>1.0003606945645713</v>
      </c>
      <c r="CQ206" s="19">
        <f t="shared" si="592"/>
        <v>1.0010941129015345</v>
      </c>
      <c r="CR206" s="19">
        <f t="shared" si="592"/>
        <v>1.0022364448472045</v>
      </c>
      <c r="CS206" s="19">
        <f t="shared" si="592"/>
        <v>1.0009784910682415</v>
      </c>
      <c r="CT206" s="19">
        <f t="shared" si="592"/>
        <v>1.0004423641703959</v>
      </c>
      <c r="CU206" s="8"/>
      <c r="CV206" s="8"/>
      <c r="CW206" s="8"/>
      <c r="CX206" s="8"/>
      <c r="CY206" s="8"/>
      <c r="CZ206" s="8"/>
      <c r="DA206" s="8"/>
      <c r="DB206" s="8"/>
      <c r="DC206" s="8"/>
      <c r="DD206" s="8"/>
      <c r="DE206" s="8"/>
      <c r="DF206" s="8"/>
      <c r="DG206" s="8"/>
      <c r="DH206" s="8"/>
      <c r="DI206" s="8"/>
      <c r="DJ206" s="8"/>
      <c r="DK206" s="8"/>
      <c r="DL206" s="8"/>
      <c r="DM206" s="8"/>
      <c r="DN206" s="8"/>
      <c r="DO206" s="8"/>
      <c r="DP206" s="8"/>
      <c r="DQ206" s="8"/>
      <c r="DR206" s="19">
        <f t="shared" si="593"/>
        <v>3.4806580803759299</v>
      </c>
      <c r="DS206" s="19">
        <f t="shared" si="593"/>
        <v>2.0660910713155505</v>
      </c>
      <c r="DT206" s="19">
        <f t="shared" si="593"/>
        <v>1.5756913410348883</v>
      </c>
      <c r="DU206" s="19">
        <f t="shared" si="593"/>
        <v>1.3215685514053266</v>
      </c>
      <c r="DV206" s="19">
        <f t="shared" si="593"/>
        <v>1.1744956742899337</v>
      </c>
      <c r="DW206" s="19">
        <f t="shared" si="593"/>
        <v>1.1097071794796249</v>
      </c>
      <c r="DX206" s="19">
        <f t="shared" si="593"/>
        <v>1.0966150421718392</v>
      </c>
      <c r="DY206" s="19">
        <f t="shared" si="593"/>
        <v>1.0823703641749254</v>
      </c>
      <c r="DZ206" s="19">
        <f t="shared" si="593"/>
        <v>1.0434594081600181</v>
      </c>
      <c r="EA206" s="19">
        <f t="shared" si="593"/>
        <v>1.0197737962026689</v>
      </c>
      <c r="EB206" s="19">
        <f t="shared" si="593"/>
        <v>1.0267263623162481</v>
      </c>
      <c r="EC206" s="19">
        <f t="shared" si="593"/>
        <v>1.0216465662824354</v>
      </c>
      <c r="ED206" s="19">
        <f t="shared" si="593"/>
        <v>1.0134529706858153</v>
      </c>
      <c r="EE206" s="19">
        <f t="shared" si="593"/>
        <v>1.0151613882278157</v>
      </c>
      <c r="EF206" s="19">
        <f t="shared" si="593"/>
        <v>1.0114989549479132</v>
      </c>
      <c r="EG206" s="19">
        <f t="shared" si="593"/>
        <v>1.0140203010816087</v>
      </c>
      <c r="EH206" s="19">
        <f t="shared" si="593"/>
        <v>1.0063395542942086</v>
      </c>
      <c r="EI206" s="8"/>
      <c r="EJ206" s="8"/>
      <c r="EK206" s="8"/>
      <c r="EL206" s="8"/>
      <c r="EM206" s="8"/>
      <c r="EN206" s="8"/>
      <c r="EO206" s="8"/>
      <c r="EP206" s="8"/>
      <c r="EQ206" s="8"/>
      <c r="ER206" s="8"/>
      <c r="ES206" s="8"/>
      <c r="ET206" s="8"/>
      <c r="EU206" s="8"/>
      <c r="EV206" s="8"/>
      <c r="EW206" s="8"/>
      <c r="EX206" s="8"/>
      <c r="EY206" s="8"/>
      <c r="EZ206" s="8"/>
      <c r="FA206" s="8"/>
      <c r="FB206" s="8"/>
      <c r="FC206" s="8"/>
      <c r="FD206" s="8"/>
      <c r="FE206" s="8"/>
      <c r="FF206" s="19">
        <f t="shared" si="594"/>
        <v>1.4828081055068301</v>
      </c>
      <c r="FG206" s="19">
        <f t="shared" si="594"/>
        <v>1.0258136794593717</v>
      </c>
      <c r="FH206" s="19">
        <f t="shared" si="594"/>
        <v>1.0056121825008113</v>
      </c>
      <c r="FI206" s="19">
        <f t="shared" si="594"/>
        <v>1.0049075512571313</v>
      </c>
      <c r="FJ206" s="19">
        <f t="shared" si="594"/>
        <v>1.0011866643146539</v>
      </c>
      <c r="FK206" s="19">
        <f t="shared" si="594"/>
        <v>1.0018292620366034</v>
      </c>
      <c r="FL206" s="19">
        <f t="shared" si="594"/>
        <v>1.0020096632091855</v>
      </c>
      <c r="FM206" s="19">
        <f t="shared" si="594"/>
        <v>1.0011520949788033</v>
      </c>
      <c r="FN206" s="19">
        <f t="shared" si="594"/>
        <v>1.000317004422828</v>
      </c>
      <c r="FO206" s="19">
        <f t="shared" si="594"/>
        <v>0.99831581469061381</v>
      </c>
      <c r="FP206" s="19">
        <f t="shared" si="594"/>
        <v>0.99922930698801216</v>
      </c>
      <c r="FQ206" s="19">
        <f t="shared" si="594"/>
        <v>0.99920826163145005</v>
      </c>
      <c r="FR206" s="19">
        <f t="shared" si="594"/>
        <v>1.000627828991846</v>
      </c>
      <c r="FS206" s="19">
        <f t="shared" si="594"/>
        <v>1.0005327281899545</v>
      </c>
      <c r="FT206" s="19">
        <f t="shared" si="594"/>
        <v>0.99817783704437557</v>
      </c>
      <c r="FU206" s="19">
        <f t="shared" si="594"/>
        <v>1.000106064252485</v>
      </c>
      <c r="FV206" s="19">
        <f t="shared" si="594"/>
        <v>1.0001986787959423</v>
      </c>
      <c r="FW206" s="8"/>
      <c r="FX206" s="8"/>
      <c r="FY206" s="8"/>
      <c r="FZ206" s="8"/>
      <c r="GA206" s="8"/>
      <c r="GB206" s="8"/>
      <c r="GC206" s="8"/>
      <c r="GD206" s="8"/>
      <c r="GE206" s="8"/>
      <c r="GF206" s="8"/>
      <c r="GG206" s="8"/>
      <c r="GH206" s="8"/>
      <c r="GI206" s="8"/>
      <c r="GJ206" s="8"/>
      <c r="GK206" s="8"/>
      <c r="GL206" s="8"/>
      <c r="GM206" s="8"/>
      <c r="GN206" s="8"/>
      <c r="GO206" s="8"/>
      <c r="GP206" s="8"/>
      <c r="GQ206" s="8"/>
      <c r="GR206" s="8"/>
      <c r="GS206" s="8"/>
    </row>
    <row r="207" spans="1:201" x14ac:dyDescent="0.25">
      <c r="A207" s="115">
        <f>$A$59</f>
        <v>20181</v>
      </c>
      <c r="B207" s="19">
        <f t="shared" si="576"/>
        <v>4.2849437975867533</v>
      </c>
      <c r="C207" s="19">
        <f t="shared" si="586"/>
        <v>2.5075131346260502</v>
      </c>
      <c r="D207" s="19">
        <f t="shared" si="586"/>
        <v>1.7141302991660237</v>
      </c>
      <c r="E207" s="19">
        <f t="shared" si="586"/>
        <v>1.3365086758502309</v>
      </c>
      <c r="F207" s="19">
        <f t="shared" si="586"/>
        <v>1.224928455254533</v>
      </c>
      <c r="G207" s="19">
        <f t="shared" si="586"/>
        <v>1.1776808624209563</v>
      </c>
      <c r="H207" s="19">
        <f t="shared" si="586"/>
        <v>1.1293322009894506</v>
      </c>
      <c r="I207" s="19">
        <f t="shared" si="586"/>
        <v>1.1191448602567671</v>
      </c>
      <c r="J207" s="19">
        <f t="shared" si="586"/>
        <v>1.043466691364292</v>
      </c>
      <c r="K207" s="19">
        <f t="shared" si="586"/>
        <v>1.0480722885864517</v>
      </c>
      <c r="L207" s="19">
        <f t="shared" si="586"/>
        <v>1.0526555365294317</v>
      </c>
      <c r="M207" s="19">
        <f t="shared" si="586"/>
        <v>1.0307203344620697</v>
      </c>
      <c r="N207" s="19">
        <f t="shared" si="586"/>
        <v>1.0408514825789257</v>
      </c>
      <c r="O207" s="19">
        <f t="shared" si="586"/>
        <v>1.0547740696550068</v>
      </c>
      <c r="P207" s="19">
        <f t="shared" si="586"/>
        <v>1.028456486270654</v>
      </c>
      <c r="Q207" s="19">
        <f t="shared" si="586"/>
        <v>1.0320227670869082</v>
      </c>
      <c r="R207" s="8"/>
      <c r="S207" s="8"/>
      <c r="T207" s="8"/>
      <c r="U207" s="8"/>
      <c r="V207" s="8"/>
      <c r="W207" s="8"/>
      <c r="X207" s="8"/>
      <c r="Y207" s="8"/>
      <c r="Z207" s="8"/>
      <c r="AA207" s="8"/>
      <c r="AB207" s="8"/>
      <c r="AC207" s="8"/>
      <c r="AD207" s="8"/>
      <c r="AE207" s="8"/>
      <c r="AF207" s="8"/>
      <c r="AG207" s="8"/>
      <c r="AH207" s="8"/>
      <c r="AI207" s="8"/>
      <c r="AJ207" s="8"/>
      <c r="AK207" s="8"/>
      <c r="AL207" s="8"/>
      <c r="AM207" s="8"/>
      <c r="AN207" s="8"/>
      <c r="AO207" s="8"/>
      <c r="AP207" s="19">
        <f t="shared" si="591"/>
        <v>1.9015742833064999</v>
      </c>
      <c r="AQ207" s="19">
        <f t="shared" si="591"/>
        <v>1.1312396682071475</v>
      </c>
      <c r="AR207" s="19">
        <f t="shared" si="591"/>
        <v>1.0445528861831861</v>
      </c>
      <c r="AS207" s="19">
        <f t="shared" si="591"/>
        <v>1.0162208208234689</v>
      </c>
      <c r="AT207" s="19">
        <f t="shared" si="591"/>
        <v>1.0084948614263416</v>
      </c>
      <c r="AU207" s="19">
        <f t="shared" si="591"/>
        <v>1.0054947635562888</v>
      </c>
      <c r="AV207" s="19">
        <f t="shared" si="591"/>
        <v>1.004897722023572</v>
      </c>
      <c r="AW207" s="19">
        <f t="shared" si="591"/>
        <v>1.0020578051706497</v>
      </c>
      <c r="AX207" s="19">
        <f t="shared" si="591"/>
        <v>1.0015347431902069</v>
      </c>
      <c r="AY207" s="19">
        <f t="shared" si="591"/>
        <v>1.0007758443596675</v>
      </c>
      <c r="AZ207" s="19">
        <f t="shared" si="591"/>
        <v>1.0010983327072709</v>
      </c>
      <c r="BA207" s="19">
        <f t="shared" si="591"/>
        <v>1.0016796626838154</v>
      </c>
      <c r="BB207" s="19">
        <f t="shared" si="591"/>
        <v>1.0005934925225892</v>
      </c>
      <c r="BC207" s="19">
        <f t="shared" si="591"/>
        <v>1.000761507551549</v>
      </c>
      <c r="BD207" s="19">
        <f t="shared" si="591"/>
        <v>1.0004817869373932</v>
      </c>
      <c r="BE207" s="19">
        <f t="shared" si="591"/>
        <v>1.000691822071075</v>
      </c>
      <c r="BF207" s="8"/>
      <c r="BG207" s="8"/>
      <c r="BH207" s="8"/>
      <c r="BI207" s="8"/>
      <c r="BJ207" s="8"/>
      <c r="BK207" s="8"/>
      <c r="BL207" s="8"/>
      <c r="BM207" s="8"/>
      <c r="BN207" s="8"/>
      <c r="BO207" s="8"/>
      <c r="BP207" s="8"/>
      <c r="BQ207" s="8"/>
      <c r="BR207" s="8"/>
      <c r="BS207" s="8"/>
      <c r="BT207" s="8"/>
      <c r="BU207" s="8"/>
      <c r="BV207" s="8"/>
      <c r="BW207" s="8"/>
      <c r="BX207" s="8"/>
      <c r="BY207" s="8"/>
      <c r="BZ207" s="8"/>
      <c r="CA207" s="8"/>
      <c r="CB207" s="8"/>
      <c r="CC207" s="8"/>
      <c r="CD207" s="19">
        <f t="shared" si="592"/>
        <v>2.9972934990974678</v>
      </c>
      <c r="CE207" s="19">
        <f t="shared" si="592"/>
        <v>1.5141977182640873</v>
      </c>
      <c r="CF207" s="19">
        <f t="shared" si="592"/>
        <v>1.1764662930086209</v>
      </c>
      <c r="CG207" s="19">
        <f t="shared" si="592"/>
        <v>1.0846749626628613</v>
      </c>
      <c r="CH207" s="19">
        <f t="shared" si="592"/>
        <v>1.0604139950600715</v>
      </c>
      <c r="CI207" s="19">
        <f t="shared" si="592"/>
        <v>1.0352112691571935</v>
      </c>
      <c r="CJ207" s="19">
        <f t="shared" si="592"/>
        <v>1.0163632936940057</v>
      </c>
      <c r="CK207" s="19">
        <f t="shared" si="592"/>
        <v>1.0235361424470448</v>
      </c>
      <c r="CL207" s="19">
        <f t="shared" si="592"/>
        <v>1.015688343699868</v>
      </c>
      <c r="CM207" s="19">
        <f t="shared" si="592"/>
        <v>1.0061843463505737</v>
      </c>
      <c r="CN207" s="19">
        <f t="shared" si="592"/>
        <v>1.0038330368435431</v>
      </c>
      <c r="CO207" s="19">
        <f t="shared" si="592"/>
        <v>1.0033854157079121</v>
      </c>
      <c r="CP207" s="19">
        <f t="shared" si="592"/>
        <v>1.0018945171147502</v>
      </c>
      <c r="CQ207" s="19">
        <f t="shared" si="592"/>
        <v>1.0003615751812591</v>
      </c>
      <c r="CR207" s="19">
        <f t="shared" si="592"/>
        <v>1.0014543628371801</v>
      </c>
      <c r="CS207" s="19">
        <f t="shared" si="592"/>
        <v>1.0001123882826775</v>
      </c>
      <c r="CT207" s="8"/>
      <c r="CU207" s="8"/>
      <c r="CV207" s="8"/>
      <c r="CW207" s="8"/>
      <c r="CX207" s="8"/>
      <c r="CY207" s="8"/>
      <c r="CZ207" s="8"/>
      <c r="DA207" s="8"/>
      <c r="DB207" s="8"/>
      <c r="DC207" s="8"/>
      <c r="DD207" s="8"/>
      <c r="DE207" s="8"/>
      <c r="DF207" s="8"/>
      <c r="DG207" s="8"/>
      <c r="DH207" s="8"/>
      <c r="DI207" s="8"/>
      <c r="DJ207" s="8"/>
      <c r="DK207" s="8"/>
      <c r="DL207" s="8"/>
      <c r="DM207" s="8"/>
      <c r="DN207" s="8"/>
      <c r="DO207" s="8"/>
      <c r="DP207" s="8"/>
      <c r="DQ207" s="8"/>
      <c r="DR207" s="19">
        <f t="shared" si="593"/>
        <v>3.0748541416664814</v>
      </c>
      <c r="DS207" s="19">
        <f t="shared" si="593"/>
        <v>2.0201547559194859</v>
      </c>
      <c r="DT207" s="19">
        <f t="shared" si="593"/>
        <v>1.5932296349416695</v>
      </c>
      <c r="DU207" s="19">
        <f t="shared" si="593"/>
        <v>1.2686346889558238</v>
      </c>
      <c r="DV207" s="19">
        <f t="shared" si="593"/>
        <v>1.1722987799432862</v>
      </c>
      <c r="DW207" s="19">
        <f t="shared" si="593"/>
        <v>1.1084588570332927</v>
      </c>
      <c r="DX207" s="19">
        <f t="shared" si="593"/>
        <v>1.081019035729583</v>
      </c>
      <c r="DY207" s="19">
        <f t="shared" si="593"/>
        <v>1.0974599318342326</v>
      </c>
      <c r="DZ207" s="19">
        <f t="shared" si="593"/>
        <v>1.0479826181147538</v>
      </c>
      <c r="EA207" s="19">
        <f t="shared" si="593"/>
        <v>1.0265017907568528</v>
      </c>
      <c r="EB207" s="19">
        <f t="shared" si="593"/>
        <v>1.0390313688263451</v>
      </c>
      <c r="EC207" s="19">
        <f t="shared" si="593"/>
        <v>1.0271385614038226</v>
      </c>
      <c r="ED207" s="19">
        <f t="shared" si="593"/>
        <v>1.0191638979486908</v>
      </c>
      <c r="EE207" s="19">
        <f t="shared" si="593"/>
        <v>1.0172473378709386</v>
      </c>
      <c r="EF207" s="19">
        <f t="shared" si="593"/>
        <v>1.0214875527225011</v>
      </c>
      <c r="EG207" s="19">
        <f t="shared" si="593"/>
        <v>1.0098993993952787</v>
      </c>
      <c r="EH207" s="8"/>
      <c r="EI207" s="8"/>
      <c r="EJ207" s="8"/>
      <c r="EK207" s="8"/>
      <c r="EL207" s="8"/>
      <c r="EM207" s="8"/>
      <c r="EN207" s="8"/>
      <c r="EO207" s="8"/>
      <c r="EP207" s="8"/>
      <c r="EQ207" s="8"/>
      <c r="ER207" s="8"/>
      <c r="ES207" s="8"/>
      <c r="ET207" s="8"/>
      <c r="EU207" s="8"/>
      <c r="EV207" s="8"/>
      <c r="EW207" s="8"/>
      <c r="EX207" s="8"/>
      <c r="EY207" s="8"/>
      <c r="EZ207" s="8"/>
      <c r="FA207" s="8"/>
      <c r="FB207" s="8"/>
      <c r="FC207" s="8"/>
      <c r="FD207" s="8"/>
      <c r="FE207" s="8"/>
      <c r="FF207" s="19">
        <f t="shared" si="594"/>
        <v>1.4260858106738024</v>
      </c>
      <c r="FG207" s="19">
        <f t="shared" si="594"/>
        <v>1.024835361488172</v>
      </c>
      <c r="FH207" s="19">
        <f t="shared" si="594"/>
        <v>1.0099170847820171</v>
      </c>
      <c r="FI207" s="19">
        <f t="shared" si="594"/>
        <v>1.0039465758819588</v>
      </c>
      <c r="FJ207" s="19">
        <f t="shared" si="594"/>
        <v>1.0032720019223018</v>
      </c>
      <c r="FK207" s="19">
        <f t="shared" si="594"/>
        <v>1.0029713761212558</v>
      </c>
      <c r="FL207" s="19">
        <f t="shared" si="594"/>
        <v>1.0000645447200707</v>
      </c>
      <c r="FM207" s="19">
        <f t="shared" si="594"/>
        <v>1.0002480746137008</v>
      </c>
      <c r="FN207" s="19">
        <f t="shared" si="594"/>
        <v>1.0006977511749764</v>
      </c>
      <c r="FO207" s="19">
        <f t="shared" si="594"/>
        <v>1.0000354386818844</v>
      </c>
      <c r="FP207" s="19">
        <f t="shared" si="594"/>
        <v>1.0002665623353713</v>
      </c>
      <c r="FQ207" s="19">
        <f t="shared" si="594"/>
        <v>1.0002450990023606</v>
      </c>
      <c r="FR207" s="19">
        <f t="shared" si="594"/>
        <v>1.0001342323433591</v>
      </c>
      <c r="FS207" s="19">
        <f t="shared" si="594"/>
        <v>1.0004931868434039</v>
      </c>
      <c r="FT207" s="19">
        <f t="shared" si="594"/>
        <v>0.99978962631265222</v>
      </c>
      <c r="FU207" s="19">
        <f t="shared" si="594"/>
        <v>0.99952437772205427</v>
      </c>
      <c r="FV207" s="8"/>
      <c r="FW207" s="8"/>
      <c r="FX207" s="8"/>
      <c r="FY207" s="8"/>
      <c r="FZ207" s="8"/>
      <c r="GA207" s="8"/>
      <c r="GB207" s="8"/>
      <c r="GC207" s="8"/>
      <c r="GD207" s="8"/>
      <c r="GE207" s="8"/>
      <c r="GF207" s="8"/>
      <c r="GG207" s="8"/>
      <c r="GH207" s="8"/>
      <c r="GI207" s="8"/>
      <c r="GJ207" s="8"/>
      <c r="GK207" s="8"/>
      <c r="GL207" s="8"/>
      <c r="GM207" s="8"/>
      <c r="GN207" s="8"/>
      <c r="GO207" s="8"/>
      <c r="GP207" s="8"/>
      <c r="GQ207" s="8"/>
      <c r="GR207" s="8"/>
      <c r="GS207" s="8"/>
    </row>
    <row r="208" spans="1:201" x14ac:dyDescent="0.25">
      <c r="A208" s="115">
        <f>$A$60</f>
        <v>20182</v>
      </c>
      <c r="B208" s="19">
        <f t="shared" si="576"/>
        <v>4.4842262866165301</v>
      </c>
      <c r="C208" s="19">
        <f t="shared" si="586"/>
        <v>2.7805789103445178</v>
      </c>
      <c r="D208" s="19">
        <f t="shared" si="586"/>
        <v>1.6620144901146567</v>
      </c>
      <c r="E208" s="19">
        <f t="shared" si="586"/>
        <v>1.3908207316940411</v>
      </c>
      <c r="F208" s="19">
        <f t="shared" si="586"/>
        <v>1.1904770465357757</v>
      </c>
      <c r="G208" s="19">
        <f t="shared" si="586"/>
        <v>1.1214152413496907</v>
      </c>
      <c r="H208" s="19">
        <f t="shared" si="586"/>
        <v>1.1230520488081228</v>
      </c>
      <c r="I208" s="19">
        <f t="shared" si="586"/>
        <v>1.1395855837983517</v>
      </c>
      <c r="J208" s="19">
        <f t="shared" si="586"/>
        <v>1.0420929413755282</v>
      </c>
      <c r="K208" s="19">
        <f t="shared" si="586"/>
        <v>1.0460547812506005</v>
      </c>
      <c r="L208" s="19">
        <f t="shared" si="586"/>
        <v>1.0394308936400587</v>
      </c>
      <c r="M208" s="19">
        <f t="shared" si="586"/>
        <v>1.0477886268590448</v>
      </c>
      <c r="N208" s="19">
        <f t="shared" si="586"/>
        <v>1.0424168880514137</v>
      </c>
      <c r="O208" s="19">
        <f t="shared" si="586"/>
        <v>1.0360159285597084</v>
      </c>
      <c r="P208" s="19">
        <f t="shared" si="586"/>
        <v>1.0283614407763713</v>
      </c>
      <c r="Q208" s="8"/>
      <c r="R208" s="8"/>
      <c r="S208" s="8"/>
      <c r="T208" s="8"/>
      <c r="U208" s="8"/>
      <c r="V208" s="8"/>
      <c r="W208" s="8"/>
      <c r="X208" s="8"/>
      <c r="Y208" s="8"/>
      <c r="Z208" s="8"/>
      <c r="AA208" s="8"/>
      <c r="AB208" s="8"/>
      <c r="AC208" s="8"/>
      <c r="AD208" s="8"/>
      <c r="AE208" s="8"/>
      <c r="AF208" s="8"/>
      <c r="AG208" s="8"/>
      <c r="AH208" s="8"/>
      <c r="AI208" s="8"/>
      <c r="AJ208" s="8"/>
      <c r="AK208" s="8"/>
      <c r="AL208" s="8"/>
      <c r="AM208" s="8"/>
      <c r="AN208" s="8"/>
      <c r="AO208" s="8"/>
      <c r="AP208" s="19">
        <f t="shared" si="591"/>
        <v>1.8829946861642994</v>
      </c>
      <c r="AQ208" s="19">
        <f t="shared" si="591"/>
        <v>1.1438285960914314</v>
      </c>
      <c r="AR208" s="19">
        <f t="shared" si="591"/>
        <v>1.0482037328869964</v>
      </c>
      <c r="AS208" s="19">
        <f t="shared" si="591"/>
        <v>1.0230922469279844</v>
      </c>
      <c r="AT208" s="19">
        <f t="shared" si="591"/>
        <v>1.0090691745255067</v>
      </c>
      <c r="AU208" s="19">
        <f t="shared" si="591"/>
        <v>1.004029118035676</v>
      </c>
      <c r="AV208" s="19">
        <f t="shared" si="591"/>
        <v>1.0046989679132556</v>
      </c>
      <c r="AW208" s="19">
        <f t="shared" si="591"/>
        <v>1.0027277301412842</v>
      </c>
      <c r="AX208" s="19">
        <f t="shared" si="591"/>
        <v>1.0014894959184288</v>
      </c>
      <c r="AY208" s="19">
        <f t="shared" si="591"/>
        <v>1.0009864439619649</v>
      </c>
      <c r="AZ208" s="19">
        <f t="shared" si="591"/>
        <v>1.0012306185477353</v>
      </c>
      <c r="BA208" s="19">
        <f t="shared" si="591"/>
        <v>1.0006520728433295</v>
      </c>
      <c r="BB208" s="19">
        <f t="shared" si="591"/>
        <v>1.0004082193184192</v>
      </c>
      <c r="BC208" s="19">
        <f t="shared" si="591"/>
        <v>1.0002669457306981</v>
      </c>
      <c r="BD208" s="19">
        <f t="shared" si="591"/>
        <v>1.0004522983220432</v>
      </c>
      <c r="BE208" s="8"/>
      <c r="BF208" s="8"/>
      <c r="BG208" s="8"/>
      <c r="BH208" s="8"/>
      <c r="BI208" s="8"/>
      <c r="BJ208" s="8"/>
      <c r="BK208" s="8"/>
      <c r="BL208" s="8"/>
      <c r="BM208" s="8"/>
      <c r="BN208" s="8"/>
      <c r="BO208" s="8"/>
      <c r="BP208" s="8"/>
      <c r="BQ208" s="8"/>
      <c r="BR208" s="8"/>
      <c r="BS208" s="8"/>
      <c r="BT208" s="8"/>
      <c r="BU208" s="8"/>
      <c r="BV208" s="8"/>
      <c r="BW208" s="8"/>
      <c r="BX208" s="8"/>
      <c r="BY208" s="8"/>
      <c r="BZ208" s="8"/>
      <c r="CA208" s="8"/>
      <c r="CB208" s="8"/>
      <c r="CC208" s="8"/>
      <c r="CD208" s="19">
        <f t="shared" si="592"/>
        <v>3.3766819482495167</v>
      </c>
      <c r="CE208" s="19">
        <f t="shared" si="592"/>
        <v>1.5308796806568157</v>
      </c>
      <c r="CF208" s="19">
        <f t="shared" si="592"/>
        <v>1.2003331413274874</v>
      </c>
      <c r="CG208" s="19">
        <f t="shared" si="592"/>
        <v>1.0912728675330563</v>
      </c>
      <c r="CH208" s="19">
        <f t="shared" si="592"/>
        <v>1.0504463986199113</v>
      </c>
      <c r="CI208" s="19">
        <f t="shared" si="592"/>
        <v>1.0335267135772777</v>
      </c>
      <c r="CJ208" s="19">
        <f t="shared" si="592"/>
        <v>1.0220359464707169</v>
      </c>
      <c r="CK208" s="19">
        <f t="shared" si="592"/>
        <v>1.018982742972286</v>
      </c>
      <c r="CL208" s="19">
        <f t="shared" si="592"/>
        <v>1.0051401876813031</v>
      </c>
      <c r="CM208" s="19">
        <f t="shared" si="592"/>
        <v>1.0011342415599847</v>
      </c>
      <c r="CN208" s="19">
        <f t="shared" si="592"/>
        <v>1.0043848225973964</v>
      </c>
      <c r="CO208" s="19">
        <f t="shared" si="592"/>
        <v>1.0071376957385847</v>
      </c>
      <c r="CP208" s="19">
        <f t="shared" si="592"/>
        <v>1.0026735310845549</v>
      </c>
      <c r="CQ208" s="19">
        <f t="shared" si="592"/>
        <v>1.0009995203954669</v>
      </c>
      <c r="CR208" s="19">
        <f t="shared" si="592"/>
        <v>1.0002768455223334</v>
      </c>
      <c r="CS208" s="8"/>
      <c r="CT208" s="8"/>
      <c r="CU208" s="8"/>
      <c r="CV208" s="8"/>
      <c r="CW208" s="8"/>
      <c r="CX208" s="8"/>
      <c r="CY208" s="8"/>
      <c r="CZ208" s="8"/>
      <c r="DA208" s="8"/>
      <c r="DB208" s="8"/>
      <c r="DC208" s="8"/>
      <c r="DD208" s="8"/>
      <c r="DE208" s="8"/>
      <c r="DF208" s="8"/>
      <c r="DG208" s="8"/>
      <c r="DH208" s="8"/>
      <c r="DI208" s="8"/>
      <c r="DJ208" s="8"/>
      <c r="DK208" s="8"/>
      <c r="DL208" s="8"/>
      <c r="DM208" s="8"/>
      <c r="DN208" s="8"/>
      <c r="DO208" s="8"/>
      <c r="DP208" s="8"/>
      <c r="DQ208" s="8"/>
      <c r="DR208" s="19">
        <f t="shared" si="593"/>
        <v>3.6645838443838721</v>
      </c>
      <c r="DS208" s="19">
        <f t="shared" si="593"/>
        <v>1.8189039654393977</v>
      </c>
      <c r="DT208" s="19">
        <f t="shared" si="593"/>
        <v>1.5055753656493474</v>
      </c>
      <c r="DU208" s="19">
        <f t="shared" si="593"/>
        <v>1.3400799889785777</v>
      </c>
      <c r="DV208" s="19">
        <f t="shared" si="593"/>
        <v>1.1773142945773885</v>
      </c>
      <c r="DW208" s="19">
        <f t="shared" si="593"/>
        <v>1.122076779434136</v>
      </c>
      <c r="DX208" s="19">
        <f t="shared" si="593"/>
        <v>1.0820554414819525</v>
      </c>
      <c r="DY208" s="19">
        <f t="shared" si="593"/>
        <v>1.0626097910785592</v>
      </c>
      <c r="DZ208" s="19">
        <f t="shared" si="593"/>
        <v>1.0370378664632325</v>
      </c>
      <c r="EA208" s="19">
        <f t="shared" si="593"/>
        <v>1.0452476084009497</v>
      </c>
      <c r="EB208" s="19">
        <f t="shared" si="593"/>
        <v>1.0485341133555373</v>
      </c>
      <c r="EC208" s="19">
        <f t="shared" si="593"/>
        <v>1.0218781287797194</v>
      </c>
      <c r="ED208" s="19">
        <f t="shared" si="593"/>
        <v>1.0147895910494784</v>
      </c>
      <c r="EE208" s="19">
        <f t="shared" si="593"/>
        <v>1.019752043958164</v>
      </c>
      <c r="EF208" s="19">
        <f t="shared" si="593"/>
        <v>1.0065878576700382</v>
      </c>
      <c r="EG208" s="8"/>
      <c r="EH208" s="8"/>
      <c r="EI208" s="8"/>
      <c r="EJ208" s="8"/>
      <c r="EK208" s="8"/>
      <c r="EL208" s="8"/>
      <c r="EM208" s="8"/>
      <c r="EN208" s="8"/>
      <c r="EO208" s="8"/>
      <c r="EP208" s="8"/>
      <c r="EQ208" s="8"/>
      <c r="ER208" s="8"/>
      <c r="ES208" s="8"/>
      <c r="ET208" s="8"/>
      <c r="EU208" s="8"/>
      <c r="EV208" s="8"/>
      <c r="EW208" s="8"/>
      <c r="EX208" s="8"/>
      <c r="EY208" s="8"/>
      <c r="EZ208" s="8"/>
      <c r="FA208" s="8"/>
      <c r="FB208" s="8"/>
      <c r="FC208" s="8"/>
      <c r="FD208" s="8"/>
      <c r="FE208" s="8"/>
      <c r="FF208" s="19">
        <f t="shared" si="594"/>
        <v>1.462192520513347</v>
      </c>
      <c r="FG208" s="19">
        <f t="shared" si="594"/>
        <v>1.0244482890952678</v>
      </c>
      <c r="FH208" s="19">
        <f t="shared" si="594"/>
        <v>1.0105347746726752</v>
      </c>
      <c r="FI208" s="19">
        <f t="shared" si="594"/>
        <v>1.0062736471138969</v>
      </c>
      <c r="FJ208" s="19">
        <f t="shared" si="594"/>
        <v>1.0021193576302969</v>
      </c>
      <c r="FK208" s="19">
        <f t="shared" si="594"/>
        <v>0.99995959928826406</v>
      </c>
      <c r="FL208" s="19">
        <f t="shared" si="594"/>
        <v>1.0003892480601564</v>
      </c>
      <c r="FM208" s="19">
        <f t="shared" si="594"/>
        <v>0.99936763355239566</v>
      </c>
      <c r="FN208" s="19">
        <f t="shared" si="594"/>
        <v>1.0004347753458014</v>
      </c>
      <c r="FO208" s="19">
        <f t="shared" si="594"/>
        <v>1.0001708977677097</v>
      </c>
      <c r="FP208" s="19">
        <f t="shared" si="594"/>
        <v>0.999926314223608</v>
      </c>
      <c r="FQ208" s="19">
        <f t="shared" si="594"/>
        <v>1.0002181609619103</v>
      </c>
      <c r="FR208" s="19">
        <f t="shared" si="594"/>
        <v>1.0001425324367477</v>
      </c>
      <c r="FS208" s="19">
        <f t="shared" si="594"/>
        <v>1.0002959077095137</v>
      </c>
      <c r="FT208" s="19">
        <f t="shared" si="594"/>
        <v>0.99996308337722362</v>
      </c>
      <c r="FU208" s="8"/>
      <c r="FV208" s="8"/>
      <c r="FW208" s="8"/>
      <c r="FX208" s="8"/>
      <c r="FY208" s="8"/>
      <c r="FZ208" s="8"/>
      <c r="GA208" s="8"/>
      <c r="GB208" s="8"/>
      <c r="GC208" s="8"/>
      <c r="GD208" s="8"/>
      <c r="GE208" s="8"/>
      <c r="GF208" s="8"/>
      <c r="GG208" s="8"/>
      <c r="GH208" s="8"/>
      <c r="GI208" s="8"/>
      <c r="GJ208" s="8"/>
      <c r="GK208" s="8"/>
      <c r="GL208" s="8"/>
      <c r="GM208" s="8"/>
      <c r="GN208" s="8"/>
      <c r="GO208" s="8"/>
      <c r="GP208" s="8"/>
      <c r="GQ208" s="8"/>
      <c r="GR208" s="8"/>
      <c r="GS208" s="8"/>
    </row>
    <row r="209" spans="1:201" x14ac:dyDescent="0.25">
      <c r="A209" s="115">
        <f>$A$61</f>
        <v>20183</v>
      </c>
      <c r="B209" s="19">
        <f t="shared" si="576"/>
        <v>4.3711793249747473</v>
      </c>
      <c r="C209" s="19">
        <f t="shared" si="586"/>
        <v>2.5524350052258082</v>
      </c>
      <c r="D209" s="19">
        <f t="shared" si="586"/>
        <v>1.7853980686913637</v>
      </c>
      <c r="E209" s="19">
        <f t="shared" si="586"/>
        <v>1.3634710533876127</v>
      </c>
      <c r="F209" s="19">
        <f t="shared" si="586"/>
        <v>1.2331660629896835</v>
      </c>
      <c r="G209" s="19">
        <f t="shared" si="586"/>
        <v>1.1584376812310688</v>
      </c>
      <c r="H209" s="19">
        <f t="shared" si="586"/>
        <v>1.1127503700393393</v>
      </c>
      <c r="I209" s="19">
        <f t="shared" si="586"/>
        <v>1.1118601928069474</v>
      </c>
      <c r="J209" s="19">
        <f t="shared" si="586"/>
        <v>1.0469135596504671</v>
      </c>
      <c r="K209" s="19">
        <f t="shared" si="586"/>
        <v>1.0507591078594125</v>
      </c>
      <c r="L209" s="19">
        <f t="shared" si="586"/>
        <v>1.0420513253335204</v>
      </c>
      <c r="M209" s="19">
        <f t="shared" si="586"/>
        <v>1.0435215184632582</v>
      </c>
      <c r="N209" s="19">
        <f t="shared" si="586"/>
        <v>1.0410913624310982</v>
      </c>
      <c r="O209" s="19">
        <f t="shared" si="586"/>
        <v>1.0414678258655754</v>
      </c>
      <c r="P209" s="8"/>
      <c r="Q209" s="8"/>
      <c r="R209" s="8"/>
      <c r="S209" s="8"/>
      <c r="T209" s="8"/>
      <c r="U209" s="8"/>
      <c r="V209" s="8"/>
      <c r="W209" s="8"/>
      <c r="X209" s="8"/>
      <c r="Y209" s="8"/>
      <c r="Z209" s="8"/>
      <c r="AA209" s="8"/>
      <c r="AB209" s="8"/>
      <c r="AC209" s="8"/>
      <c r="AD209" s="8"/>
      <c r="AE209" s="8"/>
      <c r="AF209" s="8"/>
      <c r="AG209" s="8"/>
      <c r="AH209" s="8"/>
      <c r="AI209" s="8"/>
      <c r="AJ209" s="8"/>
      <c r="AK209" s="8"/>
      <c r="AL209" s="8"/>
      <c r="AM209" s="8"/>
      <c r="AN209" s="8"/>
      <c r="AO209" s="8"/>
      <c r="AP209" s="19">
        <f t="shared" si="591"/>
        <v>2.0047895087531717</v>
      </c>
      <c r="AQ209" s="19">
        <f t="shared" si="591"/>
        <v>1.1490048874649097</v>
      </c>
      <c r="AR209" s="19">
        <f t="shared" si="591"/>
        <v>1.05451234678713</v>
      </c>
      <c r="AS209" s="19">
        <f t="shared" si="591"/>
        <v>1.0246568262779172</v>
      </c>
      <c r="AT209" s="19">
        <f t="shared" si="591"/>
        <v>1.01081992510895</v>
      </c>
      <c r="AU209" s="19">
        <f t="shared" si="591"/>
        <v>1.0059876938245427</v>
      </c>
      <c r="AV209" s="19">
        <f t="shared" si="591"/>
        <v>1.0046716225112591</v>
      </c>
      <c r="AW209" s="19">
        <f t="shared" si="591"/>
        <v>1.0040095999529994</v>
      </c>
      <c r="AX209" s="19">
        <f t="shared" si="591"/>
        <v>1.0028643413105363</v>
      </c>
      <c r="AY209" s="19">
        <f t="shared" si="591"/>
        <v>1.0031858387438128</v>
      </c>
      <c r="AZ209" s="19">
        <f t="shared" si="591"/>
        <v>1.0009147886857461</v>
      </c>
      <c r="BA209" s="19">
        <f t="shared" si="591"/>
        <v>1.001131935215924</v>
      </c>
      <c r="BB209" s="19">
        <f t="shared" si="591"/>
        <v>1.0007184361201251</v>
      </c>
      <c r="BC209" s="19">
        <f t="shared" si="591"/>
        <v>1.0002163008115665</v>
      </c>
      <c r="BD209" s="8"/>
      <c r="BE209" s="8"/>
      <c r="BF209" s="8"/>
      <c r="BG209" s="8"/>
      <c r="BH209" s="8"/>
      <c r="BI209" s="8"/>
      <c r="BJ209" s="8"/>
      <c r="BK209" s="8"/>
      <c r="BL209" s="8"/>
      <c r="BM209" s="8"/>
      <c r="BN209" s="8"/>
      <c r="BO209" s="8"/>
      <c r="BP209" s="8"/>
      <c r="BQ209" s="8"/>
      <c r="BR209" s="8"/>
      <c r="BS209" s="8"/>
      <c r="BT209" s="8"/>
      <c r="BU209" s="8"/>
      <c r="BV209" s="8"/>
      <c r="BW209" s="8"/>
      <c r="BX209" s="8"/>
      <c r="BY209" s="8"/>
      <c r="BZ209" s="8"/>
      <c r="CA209" s="8"/>
      <c r="CB209" s="8"/>
      <c r="CC209" s="8"/>
      <c r="CD209" s="19">
        <f t="shared" si="592"/>
        <v>3.2793428061833954</v>
      </c>
      <c r="CE209" s="19">
        <f t="shared" si="592"/>
        <v>1.4507888421084809</v>
      </c>
      <c r="CF209" s="19">
        <f t="shared" si="592"/>
        <v>1.2335692395947544</v>
      </c>
      <c r="CG209" s="19">
        <f t="shared" si="592"/>
        <v>1.079867183075139</v>
      </c>
      <c r="CH209" s="19">
        <f t="shared" si="592"/>
        <v>1.0407414185745028</v>
      </c>
      <c r="CI209" s="19">
        <f t="shared" si="592"/>
        <v>1.0233438122462788</v>
      </c>
      <c r="CJ209" s="19">
        <f t="shared" si="592"/>
        <v>1.0173649440432559</v>
      </c>
      <c r="CK209" s="19">
        <f t="shared" si="592"/>
        <v>1.0217420897780571</v>
      </c>
      <c r="CL209" s="19">
        <f t="shared" si="592"/>
        <v>1.0041166569337376</v>
      </c>
      <c r="CM209" s="19">
        <f t="shared" si="592"/>
        <v>1.0026389804271334</v>
      </c>
      <c r="CN209" s="19">
        <f t="shared" si="592"/>
        <v>1.0014485769090191</v>
      </c>
      <c r="CO209" s="19">
        <f t="shared" si="592"/>
        <v>1.0043012579480988</v>
      </c>
      <c r="CP209" s="19">
        <f t="shared" si="592"/>
        <v>1.002624752251742</v>
      </c>
      <c r="CQ209" s="19">
        <f t="shared" si="592"/>
        <v>1.0020296209843869</v>
      </c>
      <c r="CR209" s="8"/>
      <c r="CS209" s="8"/>
      <c r="CT209" s="8"/>
      <c r="CU209" s="8"/>
      <c r="CV209" s="8"/>
      <c r="CW209" s="8"/>
      <c r="CX209" s="8"/>
      <c r="CY209" s="8"/>
      <c r="CZ209" s="8"/>
      <c r="DA209" s="8"/>
      <c r="DB209" s="8"/>
      <c r="DC209" s="8"/>
      <c r="DD209" s="8"/>
      <c r="DE209" s="8"/>
      <c r="DF209" s="8"/>
      <c r="DG209" s="8"/>
      <c r="DH209" s="8"/>
      <c r="DI209" s="8"/>
      <c r="DJ209" s="8"/>
      <c r="DK209" s="8"/>
      <c r="DL209" s="8"/>
      <c r="DM209" s="8"/>
      <c r="DN209" s="8"/>
      <c r="DO209" s="8"/>
      <c r="DP209" s="8"/>
      <c r="DQ209" s="8"/>
      <c r="DR209" s="19">
        <f t="shared" si="593"/>
        <v>3.3793075969115107</v>
      </c>
      <c r="DS209" s="19">
        <f t="shared" si="593"/>
        <v>1.8375385786720628</v>
      </c>
      <c r="DT209" s="19">
        <f t="shared" si="593"/>
        <v>1.5544080118952401</v>
      </c>
      <c r="DU209" s="19">
        <f t="shared" si="593"/>
        <v>1.3223340405415838</v>
      </c>
      <c r="DV209" s="19">
        <f t="shared" si="593"/>
        <v>1.1661441607613967</v>
      </c>
      <c r="DW209" s="19">
        <f t="shared" si="593"/>
        <v>1.1057211056689165</v>
      </c>
      <c r="DX209" s="19">
        <f t="shared" si="593"/>
        <v>1.1049518847127966</v>
      </c>
      <c r="DY209" s="19">
        <f t="shared" si="593"/>
        <v>1.086730929819963</v>
      </c>
      <c r="DZ209" s="19">
        <f t="shared" si="593"/>
        <v>1.0602031303468165</v>
      </c>
      <c r="EA209" s="19">
        <f t="shared" si="593"/>
        <v>1.0439559591593692</v>
      </c>
      <c r="EB209" s="19">
        <f t="shared" si="593"/>
        <v>1.0200921874564499</v>
      </c>
      <c r="EC209" s="19">
        <f t="shared" si="593"/>
        <v>1.0253243785985335</v>
      </c>
      <c r="ED209" s="19">
        <f t="shared" si="593"/>
        <v>1.0195214323573261</v>
      </c>
      <c r="EE209" s="19">
        <f t="shared" si="593"/>
        <v>1.036267289382105</v>
      </c>
      <c r="EF209" s="8"/>
      <c r="EG209" s="8"/>
      <c r="EH209" s="8"/>
      <c r="EI209" s="8"/>
      <c r="EJ209" s="8"/>
      <c r="EK209" s="8"/>
      <c r="EL209" s="8"/>
      <c r="EM209" s="8"/>
      <c r="EN209" s="8"/>
      <c r="EO209" s="8"/>
      <c r="EP209" s="8"/>
      <c r="EQ209" s="8"/>
      <c r="ER209" s="8"/>
      <c r="ES209" s="8"/>
      <c r="ET209" s="8"/>
      <c r="EU209" s="8"/>
      <c r="EV209" s="8"/>
      <c r="EW209" s="8"/>
      <c r="EX209" s="8"/>
      <c r="EY209" s="8"/>
      <c r="EZ209" s="8"/>
      <c r="FA209" s="8"/>
      <c r="FB209" s="8"/>
      <c r="FC209" s="8"/>
      <c r="FD209" s="8"/>
      <c r="FE209" s="8"/>
      <c r="FF209" s="19">
        <f t="shared" si="594"/>
        <v>1.4503105083810848</v>
      </c>
      <c r="FG209" s="19">
        <f t="shared" si="594"/>
        <v>1.0206902271131608</v>
      </c>
      <c r="FH209" s="19">
        <f t="shared" si="594"/>
        <v>1.0066040131647047</v>
      </c>
      <c r="FI209" s="19">
        <f t="shared" si="594"/>
        <v>1.0037666349117644</v>
      </c>
      <c r="FJ209" s="19">
        <f t="shared" si="594"/>
        <v>1.0003133189087374</v>
      </c>
      <c r="FK209" s="19">
        <f t="shared" si="594"/>
        <v>1.0006536558101384</v>
      </c>
      <c r="FL209" s="19">
        <f t="shared" si="594"/>
        <v>1.0009010990453622</v>
      </c>
      <c r="FM209" s="19">
        <f t="shared" si="594"/>
        <v>0.99909710765320736</v>
      </c>
      <c r="FN209" s="19">
        <f t="shared" si="594"/>
        <v>1.0002150745274874</v>
      </c>
      <c r="FO209" s="19">
        <f t="shared" si="594"/>
        <v>0.99977391155076922</v>
      </c>
      <c r="FP209" s="19">
        <f t="shared" si="594"/>
        <v>0.99977985085911203</v>
      </c>
      <c r="FQ209" s="19">
        <f t="shared" si="594"/>
        <v>0.99991997141181732</v>
      </c>
      <c r="FR209" s="19">
        <f t="shared" si="594"/>
        <v>0.99968170035928272</v>
      </c>
      <c r="FS209" s="19">
        <f t="shared" si="594"/>
        <v>1.0001949470806626</v>
      </c>
      <c r="FT209" s="8"/>
      <c r="FU209" s="8"/>
      <c r="FV209" s="8"/>
      <c r="FW209" s="8"/>
      <c r="FX209" s="8"/>
      <c r="FY209" s="8"/>
      <c r="FZ209" s="8"/>
      <c r="GA209" s="8"/>
      <c r="GB209" s="8"/>
      <c r="GC209" s="8"/>
      <c r="GD209" s="8"/>
      <c r="GE209" s="8"/>
      <c r="GF209" s="8"/>
      <c r="GG209" s="8"/>
      <c r="GH209" s="8"/>
      <c r="GI209" s="8"/>
      <c r="GJ209" s="8"/>
      <c r="GK209" s="8"/>
      <c r="GL209" s="8"/>
      <c r="GM209" s="8"/>
      <c r="GN209" s="8"/>
      <c r="GO209" s="8"/>
      <c r="GP209" s="8"/>
      <c r="GQ209" s="8"/>
      <c r="GR209" s="8"/>
      <c r="GS209" s="8"/>
    </row>
    <row r="210" spans="1:201" x14ac:dyDescent="0.25">
      <c r="A210" s="115">
        <f>$A$62</f>
        <v>20184</v>
      </c>
      <c r="B210" s="19">
        <f t="shared" si="576"/>
        <v>4.149509790297305</v>
      </c>
      <c r="C210" s="19">
        <f t="shared" si="586"/>
        <v>2.4151920589612859</v>
      </c>
      <c r="D210" s="19">
        <f t="shared" si="586"/>
        <v>1.8110998210208984</v>
      </c>
      <c r="E210" s="19">
        <f t="shared" si="586"/>
        <v>1.3850843249490237</v>
      </c>
      <c r="F210" s="19">
        <f t="shared" si="586"/>
        <v>1.2253463578213872</v>
      </c>
      <c r="G210" s="19">
        <f t="shared" si="586"/>
        <v>1.1552977163661793</v>
      </c>
      <c r="H210" s="19">
        <f t="shared" si="586"/>
        <v>1.1242944676261584</v>
      </c>
      <c r="I210" s="19">
        <f t="shared" si="586"/>
        <v>1.1154983057266286</v>
      </c>
      <c r="J210" s="19">
        <f t="shared" si="586"/>
        <v>1.0581242433453393</v>
      </c>
      <c r="K210" s="19">
        <f t="shared" si="586"/>
        <v>1.0608415388679402</v>
      </c>
      <c r="L210" s="19">
        <f t="shared" si="586"/>
        <v>1.047747877957369</v>
      </c>
      <c r="M210" s="19">
        <f t="shared" si="586"/>
        <v>1.0487305969826177</v>
      </c>
      <c r="N210" s="19">
        <f t="shared" si="586"/>
        <v>1.039685156603356</v>
      </c>
      <c r="O210" s="8"/>
      <c r="P210" s="8"/>
      <c r="Q210" s="8"/>
      <c r="R210" s="8"/>
      <c r="S210" s="8"/>
      <c r="T210" s="8"/>
      <c r="U210" s="8"/>
      <c r="V210" s="8"/>
      <c r="W210" s="8"/>
      <c r="X210" s="8"/>
      <c r="Y210" s="8"/>
      <c r="Z210" s="8"/>
      <c r="AA210" s="8"/>
      <c r="AB210" s="8"/>
      <c r="AC210" s="8"/>
      <c r="AD210" s="8"/>
      <c r="AE210" s="8"/>
      <c r="AF210" s="8"/>
      <c r="AG210" s="8"/>
      <c r="AH210" s="8"/>
      <c r="AI210" s="8"/>
      <c r="AJ210" s="8"/>
      <c r="AK210" s="8"/>
      <c r="AL210" s="8"/>
      <c r="AM210" s="8"/>
      <c r="AN210" s="8"/>
      <c r="AO210" s="8"/>
      <c r="AP210" s="19">
        <f t="shared" si="591"/>
        <v>2.0074417301334524</v>
      </c>
      <c r="AQ210" s="19">
        <f t="shared" si="591"/>
        <v>1.1472502054248812</v>
      </c>
      <c r="AR210" s="19">
        <f t="shared" si="591"/>
        <v>1.0721914503743566</v>
      </c>
      <c r="AS210" s="19">
        <f t="shared" si="591"/>
        <v>1.0271047441771883</v>
      </c>
      <c r="AT210" s="19">
        <f t="shared" si="591"/>
        <v>1.0124128128666094</v>
      </c>
      <c r="AU210" s="19">
        <f t="shared" si="591"/>
        <v>1.0104363549272342</v>
      </c>
      <c r="AV210" s="19">
        <f t="shared" si="591"/>
        <v>1.0034412902849761</v>
      </c>
      <c r="AW210" s="19">
        <f t="shared" si="591"/>
        <v>1.0030988325689141</v>
      </c>
      <c r="AX210" s="19">
        <f t="shared" si="591"/>
        <v>1.0010770248763672</v>
      </c>
      <c r="AY210" s="19">
        <f t="shared" si="591"/>
        <v>1.0009240468140186</v>
      </c>
      <c r="AZ210" s="19">
        <f t="shared" si="591"/>
        <v>1.0010025997683156</v>
      </c>
      <c r="BA210" s="19">
        <f t="shared" si="591"/>
        <v>1.0015328536436157</v>
      </c>
      <c r="BB210" s="19">
        <f t="shared" si="591"/>
        <v>1.0008114863956326</v>
      </c>
      <c r="BC210" s="8"/>
      <c r="BD210" s="8"/>
      <c r="BE210" s="8"/>
      <c r="BF210" s="8"/>
      <c r="BG210" s="8"/>
      <c r="BH210" s="8"/>
      <c r="BI210" s="8"/>
      <c r="BJ210" s="8"/>
      <c r="BK210" s="8"/>
      <c r="BL210" s="8"/>
      <c r="BM210" s="8"/>
      <c r="BN210" s="8"/>
      <c r="BO210" s="8"/>
      <c r="BP210" s="8"/>
      <c r="BQ210" s="8"/>
      <c r="BR210" s="8"/>
      <c r="BS210" s="8"/>
      <c r="BT210" s="8"/>
      <c r="BU210" s="8"/>
      <c r="BV210" s="8"/>
      <c r="BW210" s="8"/>
      <c r="BX210" s="8"/>
      <c r="BY210" s="8"/>
      <c r="BZ210" s="8"/>
      <c r="CA210" s="8"/>
      <c r="CB210" s="8"/>
      <c r="CC210" s="8"/>
      <c r="CD210" s="19">
        <f t="shared" si="592"/>
        <v>3.125055564068882</v>
      </c>
      <c r="CE210" s="19">
        <f t="shared" si="592"/>
        <v>1.5086480719430777</v>
      </c>
      <c r="CF210" s="19">
        <f t="shared" si="592"/>
        <v>1.1977412952436381</v>
      </c>
      <c r="CG210" s="19">
        <f t="shared" si="592"/>
        <v>1.090946816571384</v>
      </c>
      <c r="CH210" s="19">
        <f t="shared" si="592"/>
        <v>1.0483146429826182</v>
      </c>
      <c r="CI210" s="19">
        <f t="shared" si="592"/>
        <v>1.0294851632212938</v>
      </c>
      <c r="CJ210" s="19">
        <f t="shared" si="592"/>
        <v>1.0262404725156451</v>
      </c>
      <c r="CK210" s="19">
        <f t="shared" si="592"/>
        <v>1.0159140980493488</v>
      </c>
      <c r="CL210" s="19">
        <f t="shared" si="592"/>
        <v>1.0060721687028065</v>
      </c>
      <c r="CM210" s="19">
        <f t="shared" si="592"/>
        <v>1.0170931816891648</v>
      </c>
      <c r="CN210" s="19">
        <f t="shared" si="592"/>
        <v>1.0046696909699375</v>
      </c>
      <c r="CO210" s="19">
        <f t="shared" si="592"/>
        <v>1.0040300958629091</v>
      </c>
      <c r="CP210" s="19">
        <f t="shared" si="592"/>
        <v>1.0008040914100578</v>
      </c>
      <c r="CQ210" s="8"/>
      <c r="CR210" s="8"/>
      <c r="CS210" s="8"/>
      <c r="CT210" s="8"/>
      <c r="CU210" s="8"/>
      <c r="CV210" s="8"/>
      <c r="CW210" s="8"/>
      <c r="CX210" s="8"/>
      <c r="CY210" s="8"/>
      <c r="CZ210" s="8"/>
      <c r="DA210" s="8"/>
      <c r="DB210" s="8"/>
      <c r="DC210" s="8"/>
      <c r="DD210" s="8"/>
      <c r="DE210" s="8"/>
      <c r="DF210" s="8"/>
      <c r="DG210" s="8"/>
      <c r="DH210" s="8"/>
      <c r="DI210" s="8"/>
      <c r="DJ210" s="8"/>
      <c r="DK210" s="8"/>
      <c r="DL210" s="8"/>
      <c r="DM210" s="8"/>
      <c r="DN210" s="8"/>
      <c r="DO210" s="8"/>
      <c r="DP210" s="8"/>
      <c r="DQ210" s="8"/>
      <c r="DR210" s="19">
        <f t="shared" si="593"/>
        <v>3.9890877651387244</v>
      </c>
      <c r="DS210" s="19">
        <f t="shared" si="593"/>
        <v>2.080758044112105</v>
      </c>
      <c r="DT210" s="19">
        <f t="shared" si="593"/>
        <v>1.5316935661753734</v>
      </c>
      <c r="DU210" s="19">
        <f t="shared" si="593"/>
        <v>1.274706838521193</v>
      </c>
      <c r="DV210" s="19">
        <f t="shared" si="593"/>
        <v>1.1389409128233186</v>
      </c>
      <c r="DW210" s="19">
        <f t="shared" si="593"/>
        <v>1.1141847049552422</v>
      </c>
      <c r="DX210" s="19">
        <f t="shared" si="593"/>
        <v>1.0848485742990635</v>
      </c>
      <c r="DY210" s="19">
        <f t="shared" si="593"/>
        <v>1.0884363857320334</v>
      </c>
      <c r="DZ210" s="19">
        <f t="shared" si="593"/>
        <v>1.0492744208802474</v>
      </c>
      <c r="EA210" s="19">
        <f t="shared" si="593"/>
        <v>1.0403647824878333</v>
      </c>
      <c r="EB210" s="19">
        <f t="shared" si="593"/>
        <v>1.0227752433278701</v>
      </c>
      <c r="EC210" s="19">
        <f t="shared" si="593"/>
        <v>1.0167578934062282</v>
      </c>
      <c r="ED210" s="19">
        <f t="shared" si="593"/>
        <v>1.0432994604517856</v>
      </c>
      <c r="EE210" s="8"/>
      <c r="EF210" s="8"/>
      <c r="EG210" s="8"/>
      <c r="EH210" s="8"/>
      <c r="EI210" s="8"/>
      <c r="EJ210" s="8"/>
      <c r="EK210" s="8"/>
      <c r="EL210" s="8"/>
      <c r="EM210" s="8"/>
      <c r="EN210" s="8"/>
      <c r="EO210" s="8"/>
      <c r="EP210" s="8"/>
      <c r="EQ210" s="8"/>
      <c r="ER210" s="8"/>
      <c r="ES210" s="8"/>
      <c r="ET210" s="8"/>
      <c r="EU210" s="8"/>
      <c r="EV210" s="8"/>
      <c r="EW210" s="8"/>
      <c r="EX210" s="8"/>
      <c r="EY210" s="8"/>
      <c r="EZ210" s="8"/>
      <c r="FA210" s="8"/>
      <c r="FB210" s="8"/>
      <c r="FC210" s="8"/>
      <c r="FD210" s="8"/>
      <c r="FE210" s="8"/>
      <c r="FF210" s="19">
        <f t="shared" si="594"/>
        <v>1.5280811383193575</v>
      </c>
      <c r="FG210" s="19">
        <f t="shared" si="594"/>
        <v>1.0165752206531418</v>
      </c>
      <c r="FH210" s="19">
        <f t="shared" si="594"/>
        <v>1.0090545795662802</v>
      </c>
      <c r="FI210" s="19">
        <f t="shared" si="594"/>
        <v>1.0037204961209671</v>
      </c>
      <c r="FJ210" s="19">
        <f t="shared" si="594"/>
        <v>1.0029897298793102</v>
      </c>
      <c r="FK210" s="19">
        <f t="shared" si="594"/>
        <v>0.98401610228050385</v>
      </c>
      <c r="FL210" s="19">
        <f t="shared" si="594"/>
        <v>1.0018649652272502</v>
      </c>
      <c r="FM210" s="19">
        <f t="shared" si="594"/>
        <v>0.99965955664238626</v>
      </c>
      <c r="FN210" s="19">
        <f t="shared" si="594"/>
        <v>1.0015086617253204</v>
      </c>
      <c r="FO210" s="19">
        <f t="shared" si="594"/>
        <v>0.98120727088124016</v>
      </c>
      <c r="FP210" s="19">
        <f t="shared" si="594"/>
        <v>0.99787985576760763</v>
      </c>
      <c r="FQ210" s="19">
        <f t="shared" si="594"/>
        <v>0.9995789319793188</v>
      </c>
      <c r="FR210" s="19">
        <f t="shared" si="594"/>
        <v>0.99968431291984361</v>
      </c>
      <c r="FS210" s="8"/>
      <c r="FT210" s="8"/>
      <c r="FU210" s="8"/>
      <c r="FV210" s="8"/>
      <c r="FW210" s="8"/>
      <c r="FX210" s="8"/>
      <c r="FY210" s="8"/>
      <c r="FZ210" s="8"/>
      <c r="GA210" s="8"/>
      <c r="GB210" s="8"/>
      <c r="GC210" s="8"/>
      <c r="GD210" s="8"/>
      <c r="GE210" s="8"/>
      <c r="GF210" s="8"/>
      <c r="GG210" s="8"/>
      <c r="GH210" s="8"/>
      <c r="GI210" s="8"/>
      <c r="GJ210" s="8"/>
      <c r="GK210" s="8"/>
      <c r="GL210" s="8"/>
      <c r="GM210" s="8"/>
      <c r="GN210" s="8"/>
      <c r="GO210" s="8"/>
      <c r="GP210" s="8"/>
      <c r="GQ210" s="8"/>
      <c r="GR210" s="8"/>
      <c r="GS210" s="8"/>
    </row>
    <row r="211" spans="1:201" x14ac:dyDescent="0.25">
      <c r="A211" s="115">
        <f>$A$63</f>
        <v>20191</v>
      </c>
      <c r="B211" s="19">
        <f t="shared" si="576"/>
        <v>5.3470281827646584</v>
      </c>
      <c r="C211" s="19">
        <f t="shared" si="586"/>
        <v>2.3653064255858776</v>
      </c>
      <c r="D211" s="19">
        <f t="shared" si="586"/>
        <v>1.7527596608051252</v>
      </c>
      <c r="E211" s="19">
        <f t="shared" si="586"/>
        <v>1.3849285536595812</v>
      </c>
      <c r="F211" s="19">
        <f t="shared" si="586"/>
        <v>1.1799157992595686</v>
      </c>
      <c r="G211" s="19">
        <f t="shared" si="586"/>
        <v>1.1315012629326737</v>
      </c>
      <c r="H211" s="19">
        <f t="shared" si="586"/>
        <v>1.1261473628130863</v>
      </c>
      <c r="I211" s="19">
        <f t="shared" si="586"/>
        <v>1.1097614560701583</v>
      </c>
      <c r="J211" s="19">
        <f t="shared" si="586"/>
        <v>1.051756297421448</v>
      </c>
      <c r="K211" s="19">
        <f t="shared" si="586"/>
        <v>1.0594750087844147</v>
      </c>
      <c r="L211" s="19">
        <f t="shared" si="586"/>
        <v>1.0421090337220682</v>
      </c>
      <c r="M211" s="19">
        <f t="shared" si="586"/>
        <v>1.0550545589514384</v>
      </c>
      <c r="N211" s="8"/>
      <c r="O211" s="8"/>
      <c r="P211" s="8"/>
      <c r="Q211" s="8"/>
      <c r="R211" s="8"/>
      <c r="S211" s="8"/>
      <c r="T211" s="8"/>
      <c r="U211" s="8"/>
      <c r="V211" s="8"/>
      <c r="W211" s="8"/>
      <c r="X211" s="8"/>
      <c r="Y211" s="8"/>
      <c r="Z211" s="8"/>
      <c r="AA211" s="8"/>
      <c r="AB211" s="8"/>
      <c r="AC211" s="8"/>
      <c r="AD211" s="8"/>
      <c r="AE211" s="8"/>
      <c r="AF211" s="8"/>
      <c r="AG211" s="8"/>
      <c r="AH211" s="8"/>
      <c r="AI211" s="8"/>
      <c r="AJ211" s="8"/>
      <c r="AK211" s="8"/>
      <c r="AL211" s="8"/>
      <c r="AM211" s="8"/>
      <c r="AN211" s="8"/>
      <c r="AO211" s="8"/>
      <c r="AP211" s="19">
        <f t="shared" si="591"/>
        <v>1.8179256913474822</v>
      </c>
      <c r="AQ211" s="19">
        <f t="shared" si="591"/>
        <v>1.2533052146388393</v>
      </c>
      <c r="AR211" s="19">
        <f t="shared" si="591"/>
        <v>1.0614549508107993</v>
      </c>
      <c r="AS211" s="19">
        <f t="shared" si="591"/>
        <v>1.0272315815972246</v>
      </c>
      <c r="AT211" s="19">
        <f t="shared" si="591"/>
        <v>1.0153430992848367</v>
      </c>
      <c r="AU211" s="19">
        <f t="shared" si="591"/>
        <v>1.0059717594358784</v>
      </c>
      <c r="AV211" s="19">
        <f t="shared" si="591"/>
        <v>1.0039483460597485</v>
      </c>
      <c r="AW211" s="19">
        <f t="shared" si="591"/>
        <v>1.0027581189401242</v>
      </c>
      <c r="AX211" s="19">
        <f t="shared" si="591"/>
        <v>1.0020857617501435</v>
      </c>
      <c r="AY211" s="19">
        <f t="shared" si="591"/>
        <v>1.0020416083515156</v>
      </c>
      <c r="AZ211" s="19">
        <f t="shared" si="591"/>
        <v>1.0017174023404953</v>
      </c>
      <c r="BA211" s="19">
        <f t="shared" si="591"/>
        <v>1.001400970782746</v>
      </c>
      <c r="BB211" s="8"/>
      <c r="BC211" s="8"/>
      <c r="BD211" s="8"/>
      <c r="BE211" s="8"/>
      <c r="BF211" s="8"/>
      <c r="BG211" s="8"/>
      <c r="BH211" s="8"/>
      <c r="BI211" s="8"/>
      <c r="BJ211" s="8"/>
      <c r="BK211" s="8"/>
      <c r="BL211" s="8"/>
      <c r="BM211" s="8"/>
      <c r="BN211" s="8"/>
      <c r="BO211" s="8"/>
      <c r="BP211" s="8"/>
      <c r="BQ211" s="8"/>
      <c r="BR211" s="8"/>
      <c r="BS211" s="8"/>
      <c r="BT211" s="8"/>
      <c r="BU211" s="8"/>
      <c r="BV211" s="8"/>
      <c r="BW211" s="8"/>
      <c r="BX211" s="8"/>
      <c r="BY211" s="8"/>
      <c r="BZ211" s="8"/>
      <c r="CA211" s="8"/>
      <c r="CB211" s="8"/>
      <c r="CC211" s="8"/>
      <c r="CD211" s="19">
        <f t="shared" si="592"/>
        <v>3.3426674409714816</v>
      </c>
      <c r="CE211" s="19">
        <f t="shared" si="592"/>
        <v>1.4812913253639421</v>
      </c>
      <c r="CF211" s="19">
        <f t="shared" si="592"/>
        <v>1.2017673741750423</v>
      </c>
      <c r="CG211" s="19">
        <f t="shared" si="592"/>
        <v>1.0923826065054414</v>
      </c>
      <c r="CH211" s="19">
        <f t="shared" si="592"/>
        <v>1.047432050835712</v>
      </c>
      <c r="CI211" s="19">
        <f t="shared" si="592"/>
        <v>1.0253565224173011</v>
      </c>
      <c r="CJ211" s="19">
        <f t="shared" si="592"/>
        <v>1.0187349965879053</v>
      </c>
      <c r="CK211" s="19">
        <f t="shared" si="592"/>
        <v>1.0187319210710759</v>
      </c>
      <c r="CL211" s="19">
        <f t="shared" si="592"/>
        <v>1.0047199752644926</v>
      </c>
      <c r="CM211" s="19">
        <f t="shared" si="592"/>
        <v>1.0024352082429533</v>
      </c>
      <c r="CN211" s="19">
        <f t="shared" si="592"/>
        <v>1.0061776075591187</v>
      </c>
      <c r="CO211" s="19">
        <f t="shared" si="592"/>
        <v>1.0035278699357935</v>
      </c>
      <c r="CP211" s="8"/>
      <c r="CQ211" s="8"/>
      <c r="CR211" s="8"/>
      <c r="CS211" s="8"/>
      <c r="CT211" s="8"/>
      <c r="CU211" s="8"/>
      <c r="CV211" s="8"/>
      <c r="CW211" s="8"/>
      <c r="CX211" s="8"/>
      <c r="CY211" s="8"/>
      <c r="CZ211" s="8"/>
      <c r="DA211" s="8"/>
      <c r="DB211" s="8"/>
      <c r="DC211" s="8"/>
      <c r="DD211" s="8"/>
      <c r="DE211" s="8"/>
      <c r="DF211" s="8"/>
      <c r="DG211" s="8"/>
      <c r="DH211" s="8"/>
      <c r="DI211" s="8"/>
      <c r="DJ211" s="8"/>
      <c r="DK211" s="8"/>
      <c r="DL211" s="8"/>
      <c r="DM211" s="8"/>
      <c r="DN211" s="8"/>
      <c r="DO211" s="8"/>
      <c r="DP211" s="8"/>
      <c r="DQ211" s="8"/>
      <c r="DR211" s="19">
        <f t="shared" si="593"/>
        <v>3.4223324436739446</v>
      </c>
      <c r="DS211" s="19">
        <f t="shared" si="593"/>
        <v>1.9875359773054633</v>
      </c>
      <c r="DT211" s="19">
        <f t="shared" si="593"/>
        <v>1.6069947496953838</v>
      </c>
      <c r="DU211" s="19">
        <f t="shared" si="593"/>
        <v>1.2661156846480248</v>
      </c>
      <c r="DV211" s="19">
        <f t="shared" si="593"/>
        <v>1.1311381137031562</v>
      </c>
      <c r="DW211" s="19">
        <f t="shared" si="593"/>
        <v>1.099496512235896</v>
      </c>
      <c r="DX211" s="19">
        <f t="shared" si="593"/>
        <v>1.1106090780522944</v>
      </c>
      <c r="DY211" s="19">
        <f t="shared" si="593"/>
        <v>1.0805300642363584</v>
      </c>
      <c r="DZ211" s="19">
        <f t="shared" si="593"/>
        <v>1.0513187249228551</v>
      </c>
      <c r="EA211" s="19">
        <f t="shared" si="593"/>
        <v>1.0435116907293109</v>
      </c>
      <c r="EB211" s="19">
        <f t="shared" si="593"/>
        <v>1.0333927873250333</v>
      </c>
      <c r="EC211" s="19">
        <f t="shared" si="593"/>
        <v>1.0408285977378298</v>
      </c>
      <c r="ED211" s="8"/>
      <c r="EE211" s="8"/>
      <c r="EF211" s="8"/>
      <c r="EG211" s="8"/>
      <c r="EH211" s="8"/>
      <c r="EI211" s="8"/>
      <c r="EJ211" s="8"/>
      <c r="EK211" s="8"/>
      <c r="EL211" s="8"/>
      <c r="EM211" s="8"/>
      <c r="EN211" s="8"/>
      <c r="EO211" s="8"/>
      <c r="EP211" s="8"/>
      <c r="EQ211" s="8"/>
      <c r="ER211" s="8"/>
      <c r="ES211" s="8"/>
      <c r="ET211" s="8"/>
      <c r="EU211" s="8"/>
      <c r="EV211" s="8"/>
      <c r="EW211" s="8"/>
      <c r="EX211" s="8"/>
      <c r="EY211" s="8"/>
      <c r="EZ211" s="8"/>
      <c r="FA211" s="8"/>
      <c r="FB211" s="8"/>
      <c r="FC211" s="8"/>
      <c r="FD211" s="8"/>
      <c r="FE211" s="8"/>
      <c r="FF211" s="19">
        <f t="shared" si="594"/>
        <v>1.4391222397566488</v>
      </c>
      <c r="FG211" s="19">
        <f t="shared" si="594"/>
        <v>1.0365578526829549</v>
      </c>
      <c r="FH211" s="19">
        <f t="shared" si="594"/>
        <v>0.97108810466675277</v>
      </c>
      <c r="FI211" s="19">
        <f t="shared" si="594"/>
        <v>1.002361928377828</v>
      </c>
      <c r="FJ211" s="19">
        <f t="shared" si="594"/>
        <v>1.00163982516199</v>
      </c>
      <c r="FK211" s="19">
        <f t="shared" si="594"/>
        <v>1.0001251231172201</v>
      </c>
      <c r="FL211" s="19">
        <f t="shared" si="594"/>
        <v>1.000896516905091</v>
      </c>
      <c r="FM211" s="19">
        <f t="shared" si="594"/>
        <v>1.0015593013755508</v>
      </c>
      <c r="FN211" s="19">
        <f t="shared" si="594"/>
        <v>1.0006285681292992</v>
      </c>
      <c r="FO211" s="19">
        <f t="shared" si="594"/>
        <v>1.0004083939688568</v>
      </c>
      <c r="FP211" s="19">
        <f t="shared" si="594"/>
        <v>0.99999232661084758</v>
      </c>
      <c r="FQ211" s="19">
        <f t="shared" si="594"/>
        <v>0.99837769639530316</v>
      </c>
      <c r="FR211" s="8"/>
      <c r="FS211" s="8"/>
      <c r="FT211" s="8"/>
      <c r="FU211" s="8"/>
      <c r="FV211" s="8"/>
      <c r="FW211" s="8"/>
      <c r="FX211" s="8"/>
      <c r="FY211" s="8"/>
      <c r="FZ211" s="8"/>
      <c r="GA211" s="8"/>
      <c r="GB211" s="8"/>
      <c r="GC211" s="8"/>
      <c r="GD211" s="8"/>
      <c r="GE211" s="8"/>
      <c r="GF211" s="8"/>
      <c r="GG211" s="8"/>
      <c r="GH211" s="8"/>
      <c r="GI211" s="8"/>
      <c r="GJ211" s="8"/>
      <c r="GK211" s="8"/>
      <c r="GL211" s="8"/>
      <c r="GM211" s="8"/>
      <c r="GN211" s="8"/>
      <c r="GO211" s="8"/>
      <c r="GP211" s="8"/>
      <c r="GQ211" s="8"/>
      <c r="GR211" s="8"/>
      <c r="GS211" s="8"/>
    </row>
    <row r="212" spans="1:201" x14ac:dyDescent="0.25">
      <c r="A212" s="115">
        <f>$A$64</f>
        <v>20192</v>
      </c>
      <c r="B212" s="19">
        <f t="shared" si="576"/>
        <v>3.8445510070045033</v>
      </c>
      <c r="C212" s="19">
        <f t="shared" si="586"/>
        <v>2.6308932686840971</v>
      </c>
      <c r="D212" s="19">
        <f t="shared" si="586"/>
        <v>1.8162360832147879</v>
      </c>
      <c r="E212" s="19">
        <f t="shared" si="586"/>
        <v>1.3448019419226536</v>
      </c>
      <c r="F212" s="19">
        <f t="shared" si="586"/>
        <v>1.19752804758894</v>
      </c>
      <c r="G212" s="19">
        <f t="shared" si="586"/>
        <v>1.1533128277359659</v>
      </c>
      <c r="H212" s="19">
        <f t="shared" si="586"/>
        <v>1.1271911871989004</v>
      </c>
      <c r="I212" s="19">
        <f t="shared" si="586"/>
        <v>1.1185035766664966</v>
      </c>
      <c r="J212" s="19">
        <f t="shared" si="586"/>
        <v>1.0631139955008564</v>
      </c>
      <c r="K212" s="19">
        <f t="shared" si="586"/>
        <v>1.0558819059166036</v>
      </c>
      <c r="L212" s="19">
        <f t="shared" si="586"/>
        <v>1.0680943919279802</v>
      </c>
      <c r="M212" s="8"/>
      <c r="N212" s="8"/>
      <c r="O212" s="8"/>
      <c r="P212" s="8"/>
      <c r="Q212" s="8"/>
      <c r="R212" s="8"/>
      <c r="S212" s="8"/>
      <c r="T212" s="8"/>
      <c r="U212" s="8"/>
      <c r="V212" s="8"/>
      <c r="W212" s="8"/>
      <c r="X212" s="8"/>
      <c r="Y212" s="8"/>
      <c r="Z212" s="8"/>
      <c r="AA212" s="8"/>
      <c r="AB212" s="8"/>
      <c r="AC212" s="8"/>
      <c r="AD212" s="8"/>
      <c r="AE212" s="8"/>
      <c r="AF212" s="8"/>
      <c r="AG212" s="8"/>
      <c r="AH212" s="8"/>
      <c r="AI212" s="8"/>
      <c r="AJ212" s="8"/>
      <c r="AK212" s="8"/>
      <c r="AL212" s="8"/>
      <c r="AM212" s="8"/>
      <c r="AN212" s="8"/>
      <c r="AO212" s="8"/>
      <c r="AP212" s="19">
        <f t="shared" si="591"/>
        <v>2.0613519871454535</v>
      </c>
      <c r="AQ212" s="19">
        <f t="shared" si="591"/>
        <v>1.1592756675178824</v>
      </c>
      <c r="AR212" s="19">
        <f t="shared" si="591"/>
        <v>1.050427207378233</v>
      </c>
      <c r="AS212" s="19">
        <f t="shared" si="591"/>
        <v>1.0345872332004955</v>
      </c>
      <c r="AT212" s="19">
        <f t="shared" si="591"/>
        <v>1.0095070851761889</v>
      </c>
      <c r="AU212" s="19">
        <f t="shared" si="591"/>
        <v>1.0058200952569865</v>
      </c>
      <c r="AV212" s="19">
        <f t="shared" si="591"/>
        <v>1.0032712281655156</v>
      </c>
      <c r="AW212" s="19">
        <f t="shared" si="591"/>
        <v>1.0018243850052397</v>
      </c>
      <c r="AX212" s="19">
        <f t="shared" si="591"/>
        <v>1.001385703873497</v>
      </c>
      <c r="AY212" s="19">
        <f t="shared" si="591"/>
        <v>1.0020230975222573</v>
      </c>
      <c r="AZ212" s="19">
        <f t="shared" si="591"/>
        <v>1.001644932968899</v>
      </c>
      <c r="BA212" s="8"/>
      <c r="BB212" s="8"/>
      <c r="BC212" s="8"/>
      <c r="BD212" s="8"/>
      <c r="BE212" s="8"/>
      <c r="BF212" s="8"/>
      <c r="BG212" s="8"/>
      <c r="BH212" s="8"/>
      <c r="BI212" s="8"/>
      <c r="BJ212" s="8"/>
      <c r="BK212" s="8"/>
      <c r="BL212" s="8"/>
      <c r="BM212" s="8"/>
      <c r="BN212" s="8"/>
      <c r="BO212" s="8"/>
      <c r="BP212" s="8"/>
      <c r="BQ212" s="8"/>
      <c r="BR212" s="8"/>
      <c r="BS212" s="8"/>
      <c r="BT212" s="8"/>
      <c r="BU212" s="8"/>
      <c r="BV212" s="8"/>
      <c r="BW212" s="8"/>
      <c r="BX212" s="8"/>
      <c r="BY212" s="8"/>
      <c r="BZ212" s="8"/>
      <c r="CA212" s="8"/>
      <c r="CB212" s="8"/>
      <c r="CC212" s="8"/>
      <c r="CD212" s="19">
        <f t="shared" si="592"/>
        <v>3.2972403486697077</v>
      </c>
      <c r="CE212" s="19">
        <f t="shared" si="592"/>
        <v>1.4727862314016573</v>
      </c>
      <c r="CF212" s="19">
        <f t="shared" si="592"/>
        <v>1.1796502693110227</v>
      </c>
      <c r="CG212" s="19">
        <f t="shared" si="592"/>
        <v>1.0912047138171581</v>
      </c>
      <c r="CH212" s="19">
        <f t="shared" si="592"/>
        <v>1.0507976318335281</v>
      </c>
      <c r="CI212" s="19">
        <f t="shared" si="592"/>
        <v>1.0398727242801891</v>
      </c>
      <c r="CJ212" s="19">
        <f t="shared" si="592"/>
        <v>1.0231879347109707</v>
      </c>
      <c r="CK212" s="19">
        <f t="shared" si="592"/>
        <v>1.0242855494208809</v>
      </c>
      <c r="CL212" s="19">
        <f t="shared" si="592"/>
        <v>1.0011455928444701</v>
      </c>
      <c r="CM212" s="19">
        <f t="shared" si="592"/>
        <v>1.004903975899665</v>
      </c>
      <c r="CN212" s="19">
        <f t="shared" si="592"/>
        <v>1.0048955854172585</v>
      </c>
      <c r="CO212" s="8"/>
      <c r="CP212" s="8"/>
      <c r="CQ212" s="8"/>
      <c r="CR212" s="8"/>
      <c r="CS212" s="8"/>
      <c r="CT212" s="8"/>
      <c r="CU212" s="8"/>
      <c r="CV212" s="8"/>
      <c r="CW212" s="8"/>
      <c r="CX212" s="8"/>
      <c r="CY212" s="8"/>
      <c r="CZ212" s="8"/>
      <c r="DA212" s="8"/>
      <c r="DB212" s="8"/>
      <c r="DC212" s="8"/>
      <c r="DD212" s="8"/>
      <c r="DE212" s="8"/>
      <c r="DF212" s="8"/>
      <c r="DG212" s="8"/>
      <c r="DH212" s="8"/>
      <c r="DI212" s="8"/>
      <c r="DJ212" s="8"/>
      <c r="DK212" s="8"/>
      <c r="DL212" s="8"/>
      <c r="DM212" s="8"/>
      <c r="DN212" s="8"/>
      <c r="DO212" s="8"/>
      <c r="DP212" s="8"/>
      <c r="DQ212" s="8"/>
      <c r="DR212" s="19">
        <f t="shared" si="593"/>
        <v>3.110771150347857</v>
      </c>
      <c r="DS212" s="19">
        <f t="shared" si="593"/>
        <v>2.1448685290671183</v>
      </c>
      <c r="DT212" s="19">
        <f t="shared" si="593"/>
        <v>1.5153927182265026</v>
      </c>
      <c r="DU212" s="19">
        <f t="shared" si="593"/>
        <v>1.310575209637876</v>
      </c>
      <c r="DV212" s="19">
        <f t="shared" si="593"/>
        <v>1.1101187547318339</v>
      </c>
      <c r="DW212" s="19">
        <f t="shared" si="593"/>
        <v>1.1197754108537952</v>
      </c>
      <c r="DX212" s="19">
        <f t="shared" si="593"/>
        <v>1.0973702456509586</v>
      </c>
      <c r="DY212" s="19">
        <f t="shared" si="593"/>
        <v>1.1009811422151887</v>
      </c>
      <c r="DZ212" s="19">
        <f t="shared" si="593"/>
        <v>1.0535509801941927</v>
      </c>
      <c r="EA212" s="19">
        <f t="shared" si="593"/>
        <v>1.0712205099111409</v>
      </c>
      <c r="EB212" s="19">
        <f t="shared" si="593"/>
        <v>1.0397028484912783</v>
      </c>
      <c r="EC212" s="8"/>
      <c r="ED212" s="8"/>
      <c r="EE212" s="8"/>
      <c r="EF212" s="8"/>
      <c r="EG212" s="8"/>
      <c r="EH212" s="8"/>
      <c r="EI212" s="8"/>
      <c r="EJ212" s="8"/>
      <c r="EK212" s="8"/>
      <c r="EL212" s="8"/>
      <c r="EM212" s="8"/>
      <c r="EN212" s="8"/>
      <c r="EO212" s="8"/>
      <c r="EP212" s="8"/>
      <c r="EQ212" s="8"/>
      <c r="ER212" s="8"/>
      <c r="ES212" s="8"/>
      <c r="ET212" s="8"/>
      <c r="EU212" s="8"/>
      <c r="EV212" s="8"/>
      <c r="EW212" s="8"/>
      <c r="EX212" s="8"/>
      <c r="EY212" s="8"/>
      <c r="EZ212" s="8"/>
      <c r="FA212" s="8"/>
      <c r="FB212" s="8"/>
      <c r="FC212" s="8"/>
      <c r="FD212" s="8"/>
      <c r="FE212" s="8"/>
      <c r="FF212" s="19">
        <f t="shared" si="594"/>
        <v>1.4890394836528456</v>
      </c>
      <c r="FG212" s="19">
        <f t="shared" si="594"/>
        <v>1.0312792125624637</v>
      </c>
      <c r="FH212" s="19">
        <f t="shared" si="594"/>
        <v>1.0077184386130393</v>
      </c>
      <c r="FI212" s="19">
        <f t="shared" si="594"/>
        <v>1.0032383406843535</v>
      </c>
      <c r="FJ212" s="19">
        <f t="shared" si="594"/>
        <v>1.0028800131595423</v>
      </c>
      <c r="FK212" s="19">
        <f t="shared" si="594"/>
        <v>1.0004055373361511</v>
      </c>
      <c r="FL212" s="19">
        <f t="shared" si="594"/>
        <v>0.99966394785184398</v>
      </c>
      <c r="FM212" s="19">
        <f t="shared" si="594"/>
        <v>1.0001077654610544</v>
      </c>
      <c r="FN212" s="19">
        <f t="shared" si="594"/>
        <v>1.0002423047923326</v>
      </c>
      <c r="FO212" s="19">
        <f t="shared" si="594"/>
        <v>1.0006456223117783</v>
      </c>
      <c r="FP212" s="19">
        <f t="shared" si="594"/>
        <v>1.0000919428735962</v>
      </c>
      <c r="FQ212" s="8"/>
      <c r="FR212" s="8"/>
      <c r="FS212" s="8"/>
      <c r="FT212" s="8"/>
      <c r="FU212" s="8"/>
      <c r="FV212" s="8"/>
      <c r="FW212" s="8"/>
      <c r="FX212" s="8"/>
      <c r="FY212" s="8"/>
      <c r="FZ212" s="8"/>
      <c r="GA212" s="8"/>
      <c r="GB212" s="8"/>
      <c r="GC212" s="8"/>
      <c r="GD212" s="8"/>
      <c r="GE212" s="8"/>
      <c r="GF212" s="8"/>
      <c r="GG212" s="8"/>
      <c r="GH212" s="8"/>
      <c r="GI212" s="8"/>
      <c r="GJ212" s="8"/>
      <c r="GK212" s="8"/>
      <c r="GL212" s="8"/>
      <c r="GM212" s="8"/>
      <c r="GN212" s="8"/>
      <c r="GO212" s="8"/>
      <c r="GP212" s="8"/>
      <c r="GQ212" s="8"/>
      <c r="GR212" s="8"/>
      <c r="GS212" s="8"/>
    </row>
    <row r="213" spans="1:201" x14ac:dyDescent="0.25">
      <c r="A213" s="115">
        <f>$A$65</f>
        <v>20193</v>
      </c>
      <c r="B213" s="19">
        <f t="shared" si="576"/>
        <v>5.0514390960343594</v>
      </c>
      <c r="C213" s="19">
        <f t="shared" si="586"/>
        <v>2.7833981021216565</v>
      </c>
      <c r="D213" s="19">
        <f t="shared" si="586"/>
        <v>1.6534376774324742</v>
      </c>
      <c r="E213" s="19">
        <f t="shared" si="586"/>
        <v>1.3328488238639646</v>
      </c>
      <c r="F213" s="19">
        <f t="shared" si="586"/>
        <v>1.2284391513144641</v>
      </c>
      <c r="G213" s="19">
        <f t="shared" si="586"/>
        <v>1.1346413921304332</v>
      </c>
      <c r="H213" s="19">
        <f t="shared" si="586"/>
        <v>1.1281578016543894</v>
      </c>
      <c r="I213" s="19">
        <f t="shared" si="586"/>
        <v>1.1161125365756044</v>
      </c>
      <c r="J213" s="19">
        <f t="shared" si="586"/>
        <v>1.0734279164065312</v>
      </c>
      <c r="K213" s="19">
        <f t="shared" si="586"/>
        <v>1.0653716031451101</v>
      </c>
      <c r="L213" s="8"/>
      <c r="M213" s="8"/>
      <c r="N213" s="8"/>
      <c r="O213" s="8"/>
      <c r="P213" s="8"/>
      <c r="Q213" s="8"/>
      <c r="R213" s="8"/>
      <c r="S213" s="8"/>
      <c r="T213" s="8"/>
      <c r="U213" s="8"/>
      <c r="V213" s="8"/>
      <c r="W213" s="8"/>
      <c r="X213" s="8"/>
      <c r="Y213" s="8"/>
      <c r="Z213" s="8"/>
      <c r="AA213" s="8"/>
      <c r="AB213" s="8"/>
      <c r="AC213" s="8"/>
      <c r="AD213" s="8"/>
      <c r="AE213" s="8"/>
      <c r="AF213" s="8"/>
      <c r="AG213" s="8"/>
      <c r="AH213" s="8"/>
      <c r="AI213" s="8"/>
      <c r="AJ213" s="8"/>
      <c r="AK213" s="8"/>
      <c r="AL213" s="8"/>
      <c r="AM213" s="8"/>
      <c r="AN213" s="8"/>
      <c r="AO213" s="8"/>
      <c r="AP213" s="19">
        <f t="shared" si="591"/>
        <v>2.0328293760089191</v>
      </c>
      <c r="AQ213" s="19">
        <f t="shared" si="591"/>
        <v>1.1544347719205985</v>
      </c>
      <c r="AR213" s="19">
        <f t="shared" si="591"/>
        <v>1.0723820629845024</v>
      </c>
      <c r="AS213" s="19">
        <f t="shared" si="591"/>
        <v>1.0185077608715938</v>
      </c>
      <c r="AT213" s="19">
        <f t="shared" si="591"/>
        <v>1.0077713078255419</v>
      </c>
      <c r="AU213" s="19">
        <f t="shared" si="591"/>
        <v>1.0045691992959458</v>
      </c>
      <c r="AV213" s="19">
        <f t="shared" si="591"/>
        <v>1.0033795198140298</v>
      </c>
      <c r="AW213" s="19">
        <f t="shared" si="591"/>
        <v>1.0039192074287873</v>
      </c>
      <c r="AX213" s="19">
        <f t="shared" si="591"/>
        <v>1.0021153970323147</v>
      </c>
      <c r="AY213" s="19">
        <f t="shared" si="591"/>
        <v>1.0014279836710902</v>
      </c>
      <c r="AZ213" s="8"/>
      <c r="BA213" s="8"/>
      <c r="BB213" s="8"/>
      <c r="BC213" s="8"/>
      <c r="BD213" s="8"/>
      <c r="BE213" s="8"/>
      <c r="BF213" s="8"/>
      <c r="BG213" s="8"/>
      <c r="BH213" s="8"/>
      <c r="BI213" s="8"/>
      <c r="BJ213" s="8"/>
      <c r="BK213" s="8"/>
      <c r="BL213" s="8"/>
      <c r="BM213" s="8"/>
      <c r="BN213" s="8"/>
      <c r="BO213" s="8"/>
      <c r="BP213" s="8"/>
      <c r="BQ213" s="8"/>
      <c r="BR213" s="8"/>
      <c r="BS213" s="8"/>
      <c r="BT213" s="8"/>
      <c r="BU213" s="8"/>
      <c r="BV213" s="8"/>
      <c r="BW213" s="8"/>
      <c r="BX213" s="8"/>
      <c r="BY213" s="8"/>
      <c r="BZ213" s="8"/>
      <c r="CA213" s="8"/>
      <c r="CB213" s="8"/>
      <c r="CC213" s="8"/>
      <c r="CD213" s="19">
        <f t="shared" si="592"/>
        <v>2.8866640878923788</v>
      </c>
      <c r="CE213" s="19">
        <f t="shared" si="592"/>
        <v>1.4980964879723098</v>
      </c>
      <c r="CF213" s="19">
        <f t="shared" si="592"/>
        <v>1.1918500237979868</v>
      </c>
      <c r="CG213" s="19">
        <f t="shared" si="592"/>
        <v>1.0834838772953521</v>
      </c>
      <c r="CH213" s="19">
        <f t="shared" si="592"/>
        <v>1.0715274139360662</v>
      </c>
      <c r="CI213" s="19">
        <f t="shared" si="592"/>
        <v>1.0300192747303691</v>
      </c>
      <c r="CJ213" s="19">
        <f t="shared" si="592"/>
        <v>1.0319762308501099</v>
      </c>
      <c r="CK213" s="19">
        <f t="shared" si="592"/>
        <v>1.0177444605611654</v>
      </c>
      <c r="CL213" s="19">
        <f t="shared" si="592"/>
        <v>1.0133755519863668</v>
      </c>
      <c r="CM213" s="19">
        <f t="shared" si="592"/>
        <v>1.0071625261641475</v>
      </c>
      <c r="CN213" s="8"/>
      <c r="CO213" s="8"/>
      <c r="CP213" s="8"/>
      <c r="CQ213" s="8"/>
      <c r="CR213" s="8"/>
      <c r="CS213" s="8"/>
      <c r="CT213" s="8"/>
      <c r="CU213" s="8"/>
      <c r="CV213" s="8"/>
      <c r="CW213" s="8"/>
      <c r="CX213" s="8"/>
      <c r="CY213" s="8"/>
      <c r="CZ213" s="8"/>
      <c r="DA213" s="8"/>
      <c r="DB213" s="8"/>
      <c r="DC213" s="8"/>
      <c r="DD213" s="8"/>
      <c r="DE213" s="8"/>
      <c r="DF213" s="8"/>
      <c r="DG213" s="8"/>
      <c r="DH213" s="8"/>
      <c r="DI213" s="8"/>
      <c r="DJ213" s="8"/>
      <c r="DK213" s="8"/>
      <c r="DL213" s="8"/>
      <c r="DM213" s="8"/>
      <c r="DN213" s="8"/>
      <c r="DO213" s="8"/>
      <c r="DP213" s="8"/>
      <c r="DQ213" s="8"/>
      <c r="DR213" s="19">
        <f t="shared" si="593"/>
        <v>3.6354925336783839</v>
      </c>
      <c r="DS213" s="19">
        <f t="shared" si="593"/>
        <v>1.8028039597419083</v>
      </c>
      <c r="DT213" s="19">
        <f t="shared" si="593"/>
        <v>1.5842841635481542</v>
      </c>
      <c r="DU213" s="19">
        <f t="shared" si="593"/>
        <v>1.3020401963171715</v>
      </c>
      <c r="DV213" s="19">
        <f t="shared" si="593"/>
        <v>1.2050448667085718</v>
      </c>
      <c r="DW213" s="19">
        <f t="shared" si="593"/>
        <v>1.1355433220061306</v>
      </c>
      <c r="DX213" s="19">
        <f t="shared" si="593"/>
        <v>1.1261087806167536</v>
      </c>
      <c r="DY213" s="19">
        <f t="shared" si="593"/>
        <v>1.1106001221295345</v>
      </c>
      <c r="DZ213" s="19">
        <f t="shared" si="593"/>
        <v>1.0526172620834209</v>
      </c>
      <c r="EA213" s="19">
        <f t="shared" si="593"/>
        <v>1.0527027618578026</v>
      </c>
      <c r="EB213" s="8"/>
      <c r="EC213" s="8"/>
      <c r="ED213" s="8"/>
      <c r="EE213" s="8"/>
      <c r="EF213" s="8"/>
      <c r="EG213" s="8"/>
      <c r="EH213" s="8"/>
      <c r="EI213" s="8"/>
      <c r="EJ213" s="8"/>
      <c r="EK213" s="8"/>
      <c r="EL213" s="8"/>
      <c r="EM213" s="8"/>
      <c r="EN213" s="8"/>
      <c r="EO213" s="8"/>
      <c r="EP213" s="8"/>
      <c r="EQ213" s="8"/>
      <c r="ER213" s="8"/>
      <c r="ES213" s="8"/>
      <c r="ET213" s="8"/>
      <c r="EU213" s="8"/>
      <c r="EV213" s="8"/>
      <c r="EW213" s="8"/>
      <c r="EX213" s="8"/>
      <c r="EY213" s="8"/>
      <c r="EZ213" s="8"/>
      <c r="FA213" s="8"/>
      <c r="FB213" s="8"/>
      <c r="FC213" s="8"/>
      <c r="FD213" s="8"/>
      <c r="FE213" s="8"/>
      <c r="FF213" s="19">
        <f t="shared" si="594"/>
        <v>1.4594811780186707</v>
      </c>
      <c r="FG213" s="19">
        <f t="shared" si="594"/>
        <v>1.0271403601910822</v>
      </c>
      <c r="FH213" s="19">
        <f t="shared" si="594"/>
        <v>1.0053000272538153</v>
      </c>
      <c r="FI213" s="19">
        <f t="shared" si="594"/>
        <v>1.0034515320419817</v>
      </c>
      <c r="FJ213" s="19">
        <f t="shared" si="594"/>
        <v>1.0022313953913087</v>
      </c>
      <c r="FK213" s="19">
        <f t="shared" si="594"/>
        <v>1.0015685732554094</v>
      </c>
      <c r="FL213" s="19">
        <f t="shared" si="594"/>
        <v>1.0009773693125494</v>
      </c>
      <c r="FM213" s="19">
        <f t="shared" si="594"/>
        <v>1.0005349767608511</v>
      </c>
      <c r="FN213" s="19">
        <f t="shared" si="594"/>
        <v>1.0009663276342486</v>
      </c>
      <c r="FO213" s="19">
        <f t="shared" si="594"/>
        <v>1.0003870827897883</v>
      </c>
      <c r="FP213" s="8"/>
      <c r="FQ213" s="8"/>
      <c r="FR213" s="8"/>
      <c r="FS213" s="8"/>
      <c r="FT213" s="8"/>
      <c r="FU213" s="8"/>
      <c r="FV213" s="8"/>
      <c r="FW213" s="8"/>
      <c r="FX213" s="8"/>
      <c r="FY213" s="8"/>
      <c r="FZ213" s="8"/>
      <c r="GA213" s="8"/>
      <c r="GB213" s="8"/>
      <c r="GC213" s="8"/>
      <c r="GD213" s="8"/>
      <c r="GE213" s="8"/>
      <c r="GF213" s="8"/>
      <c r="GG213" s="8"/>
      <c r="GH213" s="8"/>
      <c r="GI213" s="8"/>
      <c r="GJ213" s="8"/>
      <c r="GK213" s="8"/>
      <c r="GL213" s="8"/>
      <c r="GM213" s="8"/>
      <c r="GN213" s="8"/>
      <c r="GO213" s="8"/>
      <c r="GP213" s="8"/>
      <c r="GQ213" s="8"/>
      <c r="GR213" s="8"/>
      <c r="GS213" s="8"/>
    </row>
    <row r="214" spans="1:201" x14ac:dyDescent="0.25">
      <c r="A214" s="115">
        <f>$A$66</f>
        <v>20194</v>
      </c>
      <c r="B214" s="19">
        <f t="shared" si="576"/>
        <v>4.3532431007864343</v>
      </c>
      <c r="C214" s="19">
        <f t="shared" si="586"/>
        <v>2.3504743789016302</v>
      </c>
      <c r="D214" s="19">
        <f t="shared" si="586"/>
        <v>1.5387378446457296</v>
      </c>
      <c r="E214" s="19">
        <f t="shared" si="586"/>
        <v>1.3222554297630891</v>
      </c>
      <c r="F214" s="19">
        <f t="shared" si="586"/>
        <v>1.1906218231473793</v>
      </c>
      <c r="G214" s="19">
        <f t="shared" si="586"/>
        <v>1.1438433764066367</v>
      </c>
      <c r="H214" s="19">
        <f t="shared" si="586"/>
        <v>1.1295901159265196</v>
      </c>
      <c r="I214" s="19">
        <f t="shared" si="586"/>
        <v>1.1542144109579922</v>
      </c>
      <c r="J214" s="19">
        <f t="shared" si="586"/>
        <v>1.0918318662899649</v>
      </c>
      <c r="K214" s="8"/>
      <c r="L214" s="8"/>
      <c r="M214" s="8"/>
      <c r="N214" s="8"/>
      <c r="O214" s="8"/>
      <c r="P214" s="8"/>
      <c r="Q214" s="8"/>
      <c r="R214" s="8"/>
      <c r="S214" s="8"/>
      <c r="T214" s="8"/>
      <c r="U214" s="8"/>
      <c r="V214" s="8"/>
      <c r="W214" s="8"/>
      <c r="X214" s="8"/>
      <c r="Y214" s="8"/>
      <c r="Z214" s="8"/>
      <c r="AA214" s="8"/>
      <c r="AB214" s="8"/>
      <c r="AC214" s="8"/>
      <c r="AD214" s="8"/>
      <c r="AE214" s="8"/>
      <c r="AF214" s="8"/>
      <c r="AG214" s="8"/>
      <c r="AH214" s="8"/>
      <c r="AI214" s="8"/>
      <c r="AJ214" s="8"/>
      <c r="AK214" s="8"/>
      <c r="AL214" s="8"/>
      <c r="AM214" s="8"/>
      <c r="AN214" s="8"/>
      <c r="AO214" s="8"/>
      <c r="AP214" s="19">
        <f t="shared" si="591"/>
        <v>1.981136822991665</v>
      </c>
      <c r="AQ214" s="19">
        <f t="shared" si="591"/>
        <v>1.1942499681526908</v>
      </c>
      <c r="AR214" s="19">
        <f t="shared" si="591"/>
        <v>1.0407094789434261</v>
      </c>
      <c r="AS214" s="19">
        <f t="shared" si="591"/>
        <v>1.0176107718457073</v>
      </c>
      <c r="AT214" s="19">
        <f t="shared" si="591"/>
        <v>1.0092540558959748</v>
      </c>
      <c r="AU214" s="19">
        <f t="shared" si="591"/>
        <v>1.0059488713804563</v>
      </c>
      <c r="AV214" s="19">
        <f t="shared" si="591"/>
        <v>1.004862833264244</v>
      </c>
      <c r="AW214" s="19">
        <f t="shared" si="591"/>
        <v>1.0024572785875399</v>
      </c>
      <c r="AX214" s="19">
        <f t="shared" si="591"/>
        <v>1.0014646019105653</v>
      </c>
      <c r="AY214" s="8"/>
      <c r="AZ214" s="8"/>
      <c r="BA214" s="8"/>
      <c r="BB214" s="8"/>
      <c r="BC214" s="8"/>
      <c r="BD214" s="8"/>
      <c r="BE214" s="8"/>
      <c r="BF214" s="8"/>
      <c r="BG214" s="8"/>
      <c r="BH214" s="8"/>
      <c r="BI214" s="8"/>
      <c r="BJ214" s="8"/>
      <c r="BK214" s="8"/>
      <c r="BL214" s="8"/>
      <c r="BM214" s="8"/>
      <c r="BN214" s="8"/>
      <c r="BO214" s="8"/>
      <c r="BP214" s="8"/>
      <c r="BQ214" s="8"/>
      <c r="BR214" s="8"/>
      <c r="BS214" s="8"/>
      <c r="BT214" s="8"/>
      <c r="BU214" s="8"/>
      <c r="BV214" s="8"/>
      <c r="BW214" s="8"/>
      <c r="BX214" s="8"/>
      <c r="BY214" s="8"/>
      <c r="BZ214" s="8"/>
      <c r="CA214" s="8"/>
      <c r="CB214" s="8"/>
      <c r="CC214" s="8"/>
      <c r="CD214" s="19">
        <f t="shared" si="592"/>
        <v>2.8928007149060866</v>
      </c>
      <c r="CE214" s="19">
        <f t="shared" si="592"/>
        <v>1.4198368394203411</v>
      </c>
      <c r="CF214" s="19">
        <f t="shared" si="592"/>
        <v>1.2028938312089361</v>
      </c>
      <c r="CG214" s="19">
        <f t="shared" si="592"/>
        <v>1.1051102614548791</v>
      </c>
      <c r="CH214" s="19">
        <f t="shared" si="592"/>
        <v>1.0443826624571018</v>
      </c>
      <c r="CI214" s="19">
        <f t="shared" si="592"/>
        <v>1.0420767766804548</v>
      </c>
      <c r="CJ214" s="19">
        <f t="shared" si="592"/>
        <v>1.0236178378913994</v>
      </c>
      <c r="CK214" s="19">
        <f t="shared" si="592"/>
        <v>1.0344397027360119</v>
      </c>
      <c r="CL214" s="19">
        <f t="shared" si="592"/>
        <v>1.0124439250510384</v>
      </c>
      <c r="CM214" s="8"/>
      <c r="CN214" s="8"/>
      <c r="CO214" s="8"/>
      <c r="CP214" s="8"/>
      <c r="CQ214" s="8"/>
      <c r="CR214" s="8"/>
      <c r="CS214" s="8"/>
      <c r="CT214" s="8"/>
      <c r="CU214" s="8"/>
      <c r="CV214" s="8"/>
      <c r="CW214" s="8"/>
      <c r="CX214" s="8"/>
      <c r="CY214" s="8"/>
      <c r="CZ214" s="8"/>
      <c r="DA214" s="8"/>
      <c r="DB214" s="8"/>
      <c r="DC214" s="8"/>
      <c r="DD214" s="8"/>
      <c r="DE214" s="8"/>
      <c r="DF214" s="8"/>
      <c r="DG214" s="8"/>
      <c r="DH214" s="8"/>
      <c r="DI214" s="8"/>
      <c r="DJ214" s="8"/>
      <c r="DK214" s="8"/>
      <c r="DL214" s="8"/>
      <c r="DM214" s="8"/>
      <c r="DN214" s="8"/>
      <c r="DO214" s="8"/>
      <c r="DP214" s="8"/>
      <c r="DQ214" s="8"/>
      <c r="DR214" s="19">
        <f t="shared" si="593"/>
        <v>2.9991962989536876</v>
      </c>
      <c r="DS214" s="19">
        <f t="shared" si="593"/>
        <v>1.9823116847231685</v>
      </c>
      <c r="DT214" s="19">
        <f t="shared" si="593"/>
        <v>1.5616508070501405</v>
      </c>
      <c r="DU214" s="19">
        <f t="shared" si="593"/>
        <v>1.3886279287957199</v>
      </c>
      <c r="DV214" s="19">
        <f t="shared" si="593"/>
        <v>1.2152077613652168</v>
      </c>
      <c r="DW214" s="19">
        <f t="shared" si="593"/>
        <v>1.1579081643395661</v>
      </c>
      <c r="DX214" s="19">
        <f t="shared" si="593"/>
        <v>1.1286189671296103</v>
      </c>
      <c r="DY214" s="19">
        <f t="shared" si="593"/>
        <v>1.1177296262650513</v>
      </c>
      <c r="DZ214" s="19">
        <f t="shared" si="593"/>
        <v>1.067324413864376</v>
      </c>
      <c r="EA214" s="8"/>
      <c r="EB214" s="8"/>
      <c r="EC214" s="8"/>
      <c r="ED214" s="8"/>
      <c r="EE214" s="8"/>
      <c r="EF214" s="8"/>
      <c r="EG214" s="8"/>
      <c r="EH214" s="8"/>
      <c r="EI214" s="8"/>
      <c r="EJ214" s="8"/>
      <c r="EK214" s="8"/>
      <c r="EL214" s="8"/>
      <c r="EM214" s="8"/>
      <c r="EN214" s="8"/>
      <c r="EO214" s="8"/>
      <c r="EP214" s="8"/>
      <c r="EQ214" s="8"/>
      <c r="ER214" s="8"/>
      <c r="ES214" s="8"/>
      <c r="ET214" s="8"/>
      <c r="EU214" s="8"/>
      <c r="EV214" s="8"/>
      <c r="EW214" s="8"/>
      <c r="EX214" s="8"/>
      <c r="EY214" s="8"/>
      <c r="EZ214" s="8"/>
      <c r="FA214" s="8"/>
      <c r="FB214" s="8"/>
      <c r="FC214" s="8"/>
      <c r="FD214" s="8"/>
      <c r="FE214" s="8"/>
      <c r="FF214" s="19">
        <f t="shared" si="594"/>
        <v>1.4551809855582114</v>
      </c>
      <c r="FG214" s="19">
        <f t="shared" si="594"/>
        <v>1.0223593022882862</v>
      </c>
      <c r="FH214" s="19">
        <f t="shared" si="594"/>
        <v>1.0072179936846444</v>
      </c>
      <c r="FI214" s="19">
        <f t="shared" si="594"/>
        <v>1.0056086661874553</v>
      </c>
      <c r="FJ214" s="19">
        <f t="shared" si="594"/>
        <v>1.0012062366259191</v>
      </c>
      <c r="FK214" s="19">
        <f t="shared" si="594"/>
        <v>1.0016340801805936</v>
      </c>
      <c r="FL214" s="19">
        <f t="shared" si="594"/>
        <v>1.0006387654337319</v>
      </c>
      <c r="FM214" s="19">
        <f t="shared" si="594"/>
        <v>1.000546630450134</v>
      </c>
      <c r="FN214" s="19">
        <f t="shared" si="594"/>
        <v>1.0040164702542471</v>
      </c>
      <c r="FO214" s="8"/>
      <c r="FP214" s="8"/>
      <c r="FQ214" s="8"/>
      <c r="FR214" s="8"/>
      <c r="FS214" s="8"/>
      <c r="FT214" s="8"/>
      <c r="FU214" s="8"/>
      <c r="FV214" s="8"/>
      <c r="FW214" s="8"/>
      <c r="FX214" s="8"/>
      <c r="FY214" s="8"/>
      <c r="FZ214" s="8"/>
      <c r="GA214" s="8"/>
      <c r="GB214" s="8"/>
      <c r="GC214" s="8"/>
      <c r="GD214" s="8"/>
      <c r="GE214" s="8"/>
      <c r="GF214" s="8"/>
      <c r="GG214" s="8"/>
      <c r="GH214" s="8"/>
      <c r="GI214" s="8"/>
      <c r="GJ214" s="8"/>
      <c r="GK214" s="8"/>
      <c r="GL214" s="8"/>
      <c r="GM214" s="8"/>
      <c r="GN214" s="8"/>
      <c r="GO214" s="8"/>
      <c r="GP214" s="8"/>
      <c r="GQ214" s="8"/>
      <c r="GR214" s="8"/>
      <c r="GS214" s="8"/>
    </row>
    <row r="215" spans="1:201" x14ac:dyDescent="0.25">
      <c r="A215" s="115">
        <f>$A$67</f>
        <v>20201</v>
      </c>
      <c r="B215" s="19">
        <f t="shared" si="576"/>
        <v>2.7487095885779786</v>
      </c>
      <c r="C215" s="19">
        <f t="shared" si="586"/>
        <v>1.9015892570560182</v>
      </c>
      <c r="D215" s="19">
        <f t="shared" si="586"/>
        <v>1.6092332523551058</v>
      </c>
      <c r="E215" s="19">
        <f t="shared" si="586"/>
        <v>1.3722516269009322</v>
      </c>
      <c r="F215" s="19">
        <f t="shared" si="586"/>
        <v>1.2317758858696668</v>
      </c>
      <c r="G215" s="19">
        <f t="shared" si="586"/>
        <v>1.1652985780410385</v>
      </c>
      <c r="H215" s="19">
        <f t="shared" si="586"/>
        <v>1.1640945962169398</v>
      </c>
      <c r="I215" s="19">
        <f t="shared" si="586"/>
        <v>1.156407403696172</v>
      </c>
      <c r="J215" s="8"/>
      <c r="K215" s="8"/>
      <c r="L215" s="8"/>
      <c r="M215" s="8"/>
      <c r="N215" s="8"/>
      <c r="O215" s="8"/>
      <c r="P215" s="8"/>
      <c r="Q215" s="8"/>
      <c r="R215" s="8"/>
      <c r="S215" s="8"/>
      <c r="T215" s="8"/>
      <c r="U215" s="8"/>
      <c r="V215" s="8"/>
      <c r="W215" s="8"/>
      <c r="X215" s="8"/>
      <c r="Y215" s="8"/>
      <c r="Z215" s="8"/>
      <c r="AA215" s="8"/>
      <c r="AB215" s="8"/>
      <c r="AC215" s="8"/>
      <c r="AD215" s="8"/>
      <c r="AE215" s="8"/>
      <c r="AF215" s="8"/>
      <c r="AG215" s="8"/>
      <c r="AH215" s="8"/>
      <c r="AI215" s="8"/>
      <c r="AJ215" s="8"/>
      <c r="AK215" s="8"/>
      <c r="AL215" s="8"/>
      <c r="AM215" s="8"/>
      <c r="AN215" s="8"/>
      <c r="AO215" s="8"/>
      <c r="AP215" s="19">
        <f t="shared" si="591"/>
        <v>1.8653211796257367</v>
      </c>
      <c r="AQ215" s="19">
        <f t="shared" si="591"/>
        <v>1.1129740033965339</v>
      </c>
      <c r="AR215" s="19">
        <f t="shared" si="591"/>
        <v>1.0346277827057455</v>
      </c>
      <c r="AS215" s="19">
        <f t="shared" si="591"/>
        <v>1.0186657446727181</v>
      </c>
      <c r="AT215" s="19">
        <f t="shared" si="591"/>
        <v>1.0086754231389963</v>
      </c>
      <c r="AU215" s="19">
        <f t="shared" si="591"/>
        <v>1.0075791832940619</v>
      </c>
      <c r="AV215" s="19">
        <f t="shared" si="591"/>
        <v>1.0025686416290289</v>
      </c>
      <c r="AW215" s="19">
        <f t="shared" si="591"/>
        <v>1.0035644902289456</v>
      </c>
      <c r="AX215" s="8"/>
      <c r="AY215" s="8"/>
      <c r="AZ215" s="8"/>
      <c r="BA215" s="8"/>
      <c r="BB215" s="8"/>
      <c r="BC215" s="8"/>
      <c r="BD215" s="8"/>
      <c r="BE215" s="8"/>
      <c r="BF215" s="8"/>
      <c r="BG215" s="8"/>
      <c r="BH215" s="8"/>
      <c r="BI215" s="8"/>
      <c r="BJ215" s="8"/>
      <c r="BK215" s="8"/>
      <c r="BL215" s="8"/>
      <c r="BM215" s="8"/>
      <c r="BN215" s="8"/>
      <c r="BO215" s="8"/>
      <c r="BP215" s="8"/>
      <c r="BQ215" s="8"/>
      <c r="BR215" s="8"/>
      <c r="BS215" s="8"/>
      <c r="BT215" s="8"/>
      <c r="BU215" s="8"/>
      <c r="BV215" s="8"/>
      <c r="BW215" s="8"/>
      <c r="BX215" s="8"/>
      <c r="BY215" s="8"/>
      <c r="BZ215" s="8"/>
      <c r="CA215" s="8"/>
      <c r="CB215" s="8"/>
      <c r="CC215" s="8"/>
      <c r="CD215" s="19">
        <f t="shared" si="592"/>
        <v>2.3769447566523385</v>
      </c>
      <c r="CE215" s="19">
        <f t="shared" si="592"/>
        <v>1.3646816076051336</v>
      </c>
      <c r="CF215" s="19">
        <f t="shared" si="592"/>
        <v>1.2211614904415209</v>
      </c>
      <c r="CG215" s="19">
        <f t="shared" si="592"/>
        <v>1.1177202146058152</v>
      </c>
      <c r="CH215" s="19">
        <f t="shared" si="592"/>
        <v>1.0574810694365737</v>
      </c>
      <c r="CI215" s="19">
        <f t="shared" si="592"/>
        <v>1.0338410684252892</v>
      </c>
      <c r="CJ215" s="19">
        <f t="shared" si="592"/>
        <v>1.034169571022501</v>
      </c>
      <c r="CK215" s="19">
        <f t="shared" si="592"/>
        <v>1.0223836227774448</v>
      </c>
      <c r="CL215" s="8"/>
      <c r="CM215" s="8"/>
      <c r="CN215" s="8"/>
      <c r="CO215" s="8"/>
      <c r="CP215" s="8"/>
      <c r="CQ215" s="8"/>
      <c r="CR215" s="8"/>
      <c r="CS215" s="8"/>
      <c r="CT215" s="8"/>
      <c r="CU215" s="8"/>
      <c r="CV215" s="8"/>
      <c r="CW215" s="8"/>
      <c r="CX215" s="8"/>
      <c r="CY215" s="8"/>
      <c r="CZ215" s="8"/>
      <c r="DA215" s="8"/>
      <c r="DB215" s="8"/>
      <c r="DC215" s="8"/>
      <c r="DD215" s="8"/>
      <c r="DE215" s="8"/>
      <c r="DF215" s="8"/>
      <c r="DG215" s="8"/>
      <c r="DH215" s="8"/>
      <c r="DI215" s="8"/>
      <c r="DJ215" s="8"/>
      <c r="DK215" s="8"/>
      <c r="DL215" s="8"/>
      <c r="DM215" s="8"/>
      <c r="DN215" s="8"/>
      <c r="DO215" s="8"/>
      <c r="DP215" s="8"/>
      <c r="DQ215" s="8"/>
      <c r="DR215" s="19">
        <f t="shared" si="593"/>
        <v>3.378018672664838</v>
      </c>
      <c r="DS215" s="19">
        <f t="shared" si="593"/>
        <v>1.746219909436866</v>
      </c>
      <c r="DT215" s="19">
        <f t="shared" si="593"/>
        <v>1.5634103293234689</v>
      </c>
      <c r="DU215" s="19">
        <f t="shared" si="593"/>
        <v>1.3132749544129099</v>
      </c>
      <c r="DV215" s="19">
        <f t="shared" si="593"/>
        <v>1.211320295551886</v>
      </c>
      <c r="DW215" s="19">
        <f t="shared" si="593"/>
        <v>1.1191955969596601</v>
      </c>
      <c r="DX215" s="19">
        <f t="shared" si="593"/>
        <v>1.1128253053157395</v>
      </c>
      <c r="DY215" s="19">
        <f t="shared" si="593"/>
        <v>1.1394064441476157</v>
      </c>
      <c r="DZ215" s="8"/>
      <c r="EA215" s="8"/>
      <c r="EB215" s="8"/>
      <c r="EC215" s="8"/>
      <c r="ED215" s="8"/>
      <c r="EE215" s="8"/>
      <c r="EF215" s="8"/>
      <c r="EG215" s="8"/>
      <c r="EH215" s="8"/>
      <c r="EI215" s="8"/>
      <c r="EJ215" s="8"/>
      <c r="EK215" s="8"/>
      <c r="EL215" s="8"/>
      <c r="EM215" s="8"/>
      <c r="EN215" s="8"/>
      <c r="EO215" s="8"/>
      <c r="EP215" s="8"/>
      <c r="EQ215" s="8"/>
      <c r="ER215" s="8"/>
      <c r="ES215" s="8"/>
      <c r="ET215" s="8"/>
      <c r="EU215" s="8"/>
      <c r="EV215" s="8"/>
      <c r="EW215" s="8"/>
      <c r="EX215" s="8"/>
      <c r="EY215" s="8"/>
      <c r="EZ215" s="8"/>
      <c r="FA215" s="8"/>
      <c r="FB215" s="8"/>
      <c r="FC215" s="8"/>
      <c r="FD215" s="8"/>
      <c r="FE215" s="8"/>
      <c r="FF215" s="19">
        <f t="shared" si="594"/>
        <v>1.3949801531779398</v>
      </c>
      <c r="FG215" s="19">
        <f t="shared" si="594"/>
        <v>1.0342210088896568</v>
      </c>
      <c r="FH215" s="19">
        <f t="shared" si="594"/>
        <v>1.0161157140644668</v>
      </c>
      <c r="FI215" s="19">
        <f t="shared" si="594"/>
        <v>1.003537687223335</v>
      </c>
      <c r="FJ215" s="19">
        <f t="shared" si="594"/>
        <v>1.0039458532725274</v>
      </c>
      <c r="FK215" s="19">
        <f t="shared" si="594"/>
        <v>1.0025398534364822</v>
      </c>
      <c r="FL215" s="19">
        <f t="shared" si="594"/>
        <v>0.99924237008236372</v>
      </c>
      <c r="FM215" s="19">
        <f t="shared" si="594"/>
        <v>1.0055743325224655</v>
      </c>
      <c r="FN215" s="8"/>
      <c r="FO215" s="8"/>
      <c r="FP215" s="8"/>
      <c r="FQ215" s="8"/>
      <c r="FR215" s="8"/>
      <c r="FS215" s="8"/>
      <c r="FT215" s="8"/>
      <c r="FU215" s="8"/>
      <c r="FV215" s="8"/>
      <c r="FW215" s="8"/>
      <c r="FX215" s="8"/>
      <c r="FY215" s="8"/>
      <c r="FZ215" s="8"/>
      <c r="GA215" s="8"/>
      <c r="GB215" s="8"/>
      <c r="GC215" s="8"/>
      <c r="GD215" s="8"/>
      <c r="GE215" s="8"/>
      <c r="GF215" s="8"/>
      <c r="GG215" s="8"/>
      <c r="GH215" s="8"/>
      <c r="GI215" s="8"/>
      <c r="GJ215" s="8"/>
      <c r="GK215" s="8"/>
      <c r="GL215" s="8"/>
      <c r="GM215" s="8"/>
      <c r="GN215" s="8"/>
      <c r="GO215" s="8"/>
      <c r="GP215" s="8"/>
      <c r="GQ215" s="8"/>
      <c r="GR215" s="8"/>
      <c r="GS215" s="8"/>
    </row>
    <row r="216" spans="1:201" x14ac:dyDescent="0.25">
      <c r="A216" s="115">
        <f>$A$68</f>
        <v>20202</v>
      </c>
      <c r="B216" s="19">
        <f t="shared" si="576"/>
        <v>2.7029826603225557</v>
      </c>
      <c r="C216" s="19">
        <f t="shared" ref="C216:H221" si="595">IFERROR(D168/C168,"")</f>
        <v>2.2557017888365376</v>
      </c>
      <c r="D216" s="19">
        <f t="shared" si="595"/>
        <v>1.5538533044394971</v>
      </c>
      <c r="E216" s="19">
        <f t="shared" si="595"/>
        <v>1.3626701411730164</v>
      </c>
      <c r="F216" s="19">
        <f t="shared" si="595"/>
        <v>1.2887712050257043</v>
      </c>
      <c r="G216" s="19">
        <f t="shared" si="595"/>
        <v>1.1685556509581672</v>
      </c>
      <c r="H216" s="19">
        <f t="shared" si="595"/>
        <v>1.1098820454217726</v>
      </c>
      <c r="I216" s="8"/>
      <c r="J216" s="8"/>
      <c r="K216" s="8"/>
      <c r="L216" s="8"/>
      <c r="M216" s="8"/>
      <c r="N216" s="8"/>
      <c r="O216" s="8"/>
      <c r="P216" s="8"/>
      <c r="Q216" s="8"/>
      <c r="R216" s="8"/>
      <c r="S216" s="8"/>
      <c r="T216" s="8"/>
      <c r="U216" s="8"/>
      <c r="V216" s="8"/>
      <c r="W216" s="8"/>
      <c r="X216" s="8"/>
      <c r="Y216" s="8"/>
      <c r="Z216" s="8"/>
      <c r="AA216" s="8"/>
      <c r="AB216" s="8"/>
      <c r="AC216" s="8"/>
      <c r="AD216" s="8"/>
      <c r="AE216" s="8"/>
      <c r="AF216" s="8"/>
      <c r="AG216" s="8"/>
      <c r="AH216" s="8"/>
      <c r="AI216" s="8"/>
      <c r="AJ216" s="8"/>
      <c r="AK216" s="8"/>
      <c r="AL216" s="8"/>
      <c r="AM216" s="8"/>
      <c r="AN216" s="8"/>
      <c r="AO216" s="8"/>
      <c r="AP216" s="19">
        <f t="shared" si="591"/>
        <v>2.0456882144090258</v>
      </c>
      <c r="AQ216" s="19">
        <f t="shared" si="591"/>
        <v>1.1195959208670063</v>
      </c>
      <c r="AR216" s="19">
        <f t="shared" si="591"/>
        <v>1.0355217020630139</v>
      </c>
      <c r="AS216" s="19">
        <f t="shared" si="591"/>
        <v>1.0220710371332611</v>
      </c>
      <c r="AT216" s="19">
        <f t="shared" si="591"/>
        <v>1.0124929703065497</v>
      </c>
      <c r="AU216" s="19">
        <f t="shared" si="591"/>
        <v>1.00677523139981</v>
      </c>
      <c r="AV216" s="19">
        <f t="shared" si="591"/>
        <v>1.0049147974089512</v>
      </c>
      <c r="AW216" s="8"/>
      <c r="AX216" s="8"/>
      <c r="AY216" s="8"/>
      <c r="AZ216" s="8"/>
      <c r="BA216" s="8"/>
      <c r="BB216" s="8"/>
      <c r="BC216" s="8"/>
      <c r="BD216" s="8"/>
      <c r="BE216" s="8"/>
      <c r="BF216" s="8"/>
      <c r="BG216" s="8"/>
      <c r="BH216" s="8"/>
      <c r="BI216" s="8"/>
      <c r="BJ216" s="8"/>
      <c r="BK216" s="8"/>
      <c r="BL216" s="8"/>
      <c r="BM216" s="8"/>
      <c r="BN216" s="8"/>
      <c r="BO216" s="8"/>
      <c r="BP216" s="8"/>
      <c r="BQ216" s="8"/>
      <c r="BR216" s="8"/>
      <c r="BS216" s="8"/>
      <c r="BT216" s="8"/>
      <c r="BU216" s="8"/>
      <c r="BV216" s="8"/>
      <c r="BW216" s="8"/>
      <c r="BX216" s="8"/>
      <c r="BY216" s="8"/>
      <c r="BZ216" s="8"/>
      <c r="CA216" s="8"/>
      <c r="CB216" s="8"/>
      <c r="CC216" s="8"/>
      <c r="CD216" s="19">
        <f t="shared" si="592"/>
        <v>3.3619755017987356</v>
      </c>
      <c r="CE216" s="19">
        <f t="shared" si="592"/>
        <v>1.5595656332899053</v>
      </c>
      <c r="CF216" s="19">
        <f t="shared" si="592"/>
        <v>1.2063399438426528</v>
      </c>
      <c r="CG216" s="19">
        <f t="shared" si="592"/>
        <v>1.101822713782046</v>
      </c>
      <c r="CH216" s="19">
        <f t="shared" si="592"/>
        <v>1.0524912574349081</v>
      </c>
      <c r="CI216" s="19">
        <f t="shared" si="592"/>
        <v>1.0344410769729633</v>
      </c>
      <c r="CJ216" s="19">
        <f t="shared" si="592"/>
        <v>1.0186961204610878</v>
      </c>
      <c r="CK216" s="8"/>
      <c r="CL216" s="8"/>
      <c r="CM216" s="8"/>
      <c r="CN216" s="8"/>
      <c r="CO216" s="8"/>
      <c r="CP216" s="8"/>
      <c r="CQ216" s="8"/>
      <c r="CR216" s="8"/>
      <c r="CS216" s="8"/>
      <c r="CT216" s="8"/>
      <c r="CU216" s="8"/>
      <c r="CV216" s="8"/>
      <c r="CW216" s="8"/>
      <c r="CX216" s="8"/>
      <c r="CY216" s="8"/>
      <c r="CZ216" s="8"/>
      <c r="DA216" s="8"/>
      <c r="DB216" s="8"/>
      <c r="DC216" s="8"/>
      <c r="DD216" s="8"/>
      <c r="DE216" s="8"/>
      <c r="DF216" s="8"/>
      <c r="DG216" s="8"/>
      <c r="DH216" s="8"/>
      <c r="DI216" s="8"/>
      <c r="DJ216" s="8"/>
      <c r="DK216" s="8"/>
      <c r="DL216" s="8"/>
      <c r="DM216" s="8"/>
      <c r="DN216" s="8"/>
      <c r="DO216" s="8"/>
      <c r="DP216" s="8"/>
      <c r="DQ216" s="8"/>
      <c r="DR216" s="19">
        <f t="shared" si="593"/>
        <v>3.5026781645671381</v>
      </c>
      <c r="DS216" s="19">
        <f t="shared" si="593"/>
        <v>2.025580022309279</v>
      </c>
      <c r="DT216" s="19">
        <f t="shared" si="593"/>
        <v>1.5228385288926811</v>
      </c>
      <c r="DU216" s="19">
        <f t="shared" si="593"/>
        <v>1.2606108005496293</v>
      </c>
      <c r="DV216" s="19">
        <f t="shared" si="593"/>
        <v>1.2006204020382851</v>
      </c>
      <c r="DW216" s="19">
        <f t="shared" si="593"/>
        <v>1.1159841270138795</v>
      </c>
      <c r="DX216" s="19">
        <f t="shared" si="593"/>
        <v>1.1111564711955746</v>
      </c>
      <c r="DY216" s="8"/>
      <c r="DZ216" s="8"/>
      <c r="EA216" s="8"/>
      <c r="EB216" s="8"/>
      <c r="EC216" s="8"/>
      <c r="ED216" s="8"/>
      <c r="EE216" s="8"/>
      <c r="EF216" s="8"/>
      <c r="EG216" s="8"/>
      <c r="EH216" s="8"/>
      <c r="EI216" s="8"/>
      <c r="EJ216" s="8"/>
      <c r="EK216" s="8"/>
      <c r="EL216" s="8"/>
      <c r="EM216" s="8"/>
      <c r="EN216" s="8"/>
      <c r="EO216" s="8"/>
      <c r="EP216" s="8"/>
      <c r="EQ216" s="8"/>
      <c r="ER216" s="8"/>
      <c r="ES216" s="8"/>
      <c r="ET216" s="8"/>
      <c r="EU216" s="8"/>
      <c r="EV216" s="8"/>
      <c r="EW216" s="8"/>
      <c r="EX216" s="8"/>
      <c r="EY216" s="8"/>
      <c r="EZ216" s="8"/>
      <c r="FA216" s="8"/>
      <c r="FB216" s="8"/>
      <c r="FC216" s="8"/>
      <c r="FD216" s="8"/>
      <c r="FE216" s="8"/>
      <c r="FF216" s="19">
        <f t="shared" si="594"/>
        <v>1.5731126392245633</v>
      </c>
      <c r="FG216" s="19">
        <f t="shared" si="594"/>
        <v>1.0365412575634598</v>
      </c>
      <c r="FH216" s="19">
        <f t="shared" si="594"/>
        <v>1.012437175588871</v>
      </c>
      <c r="FI216" s="19">
        <f t="shared" si="594"/>
        <v>1.0027051865893997</v>
      </c>
      <c r="FJ216" s="19">
        <f t="shared" si="594"/>
        <v>1.0018840121257324</v>
      </c>
      <c r="FK216" s="19">
        <f t="shared" si="594"/>
        <v>1.0014939093249706</v>
      </c>
      <c r="FL216" s="19">
        <f t="shared" si="594"/>
        <v>1.0017539019023187</v>
      </c>
      <c r="FM216" s="8"/>
      <c r="FN216" s="8"/>
      <c r="FO216" s="8"/>
      <c r="FP216" s="8"/>
      <c r="FQ216" s="8"/>
      <c r="FR216" s="8"/>
      <c r="FS216" s="8"/>
      <c r="FT216" s="8"/>
      <c r="FU216" s="8"/>
      <c r="FV216" s="8"/>
      <c r="FW216" s="8"/>
      <c r="FX216" s="8"/>
      <c r="FY216" s="8"/>
      <c r="FZ216" s="8"/>
      <c r="GA216" s="8"/>
      <c r="GB216" s="8"/>
      <c r="GC216" s="8"/>
      <c r="GD216" s="8"/>
      <c r="GE216" s="8"/>
      <c r="GF216" s="8"/>
      <c r="GG216" s="8"/>
      <c r="GH216" s="8"/>
      <c r="GI216" s="8"/>
      <c r="GJ216" s="8"/>
      <c r="GK216" s="8"/>
      <c r="GL216" s="8"/>
      <c r="GM216" s="8"/>
      <c r="GN216" s="8"/>
      <c r="GO216" s="8"/>
      <c r="GP216" s="8"/>
      <c r="GQ216" s="8"/>
      <c r="GR216" s="8"/>
      <c r="GS216" s="8"/>
    </row>
    <row r="217" spans="1:201" x14ac:dyDescent="0.25">
      <c r="A217" s="115">
        <f>$A$69</f>
        <v>20203</v>
      </c>
      <c r="B217" s="19">
        <f t="shared" si="576"/>
        <v>2.7678910417975002</v>
      </c>
      <c r="C217" s="19">
        <f t="shared" si="595"/>
        <v>2.0406414610266719</v>
      </c>
      <c r="D217" s="19">
        <f t="shared" si="595"/>
        <v>1.5524109088694911</v>
      </c>
      <c r="E217" s="19">
        <f t="shared" si="595"/>
        <v>1.3578221420017627</v>
      </c>
      <c r="F217" s="19">
        <f t="shared" si="595"/>
        <v>1.2375374817241851</v>
      </c>
      <c r="G217" s="19">
        <f t="shared" si="595"/>
        <v>1.1657800252130253</v>
      </c>
      <c r="H217" s="8"/>
      <c r="I217" s="8"/>
      <c r="J217" s="8"/>
      <c r="K217" s="8"/>
      <c r="L217" s="8"/>
      <c r="M217" s="8"/>
      <c r="N217" s="8"/>
      <c r="O217" s="8"/>
      <c r="P217" s="8"/>
      <c r="Q217" s="8"/>
      <c r="R217" s="8"/>
      <c r="S217" s="8"/>
      <c r="T217" s="8"/>
      <c r="U217" s="8"/>
      <c r="V217" s="8"/>
      <c r="W217" s="8"/>
      <c r="X217" s="8"/>
      <c r="Y217" s="8"/>
      <c r="Z217" s="8"/>
      <c r="AA217" s="8"/>
      <c r="AB217" s="8"/>
      <c r="AC217" s="8"/>
      <c r="AD217" s="8"/>
      <c r="AE217" s="8"/>
      <c r="AF217" s="8"/>
      <c r="AG217" s="8"/>
      <c r="AH217" s="8"/>
      <c r="AI217" s="8"/>
      <c r="AJ217" s="8"/>
      <c r="AK217" s="8"/>
      <c r="AL217" s="8"/>
      <c r="AM217" s="8"/>
      <c r="AN217" s="8"/>
      <c r="AO217" s="8"/>
      <c r="AP217" s="19">
        <f t="shared" ref="AP217:AU222" si="596">IFERROR(AQ169/AP169,"")</f>
        <v>1.9334003107979951</v>
      </c>
      <c r="AQ217" s="19">
        <f t="shared" si="596"/>
        <v>1.129423951245935</v>
      </c>
      <c r="AR217" s="19">
        <f t="shared" si="596"/>
        <v>1.0402037235979298</v>
      </c>
      <c r="AS217" s="19">
        <f t="shared" si="596"/>
        <v>1.0184387115138871</v>
      </c>
      <c r="AT217" s="19">
        <f t="shared" si="596"/>
        <v>1.0122457314495035</v>
      </c>
      <c r="AU217" s="19">
        <f t="shared" si="596"/>
        <v>1.0089270150757297</v>
      </c>
      <c r="AV217" s="8"/>
      <c r="AW217" s="8"/>
      <c r="AX217" s="8"/>
      <c r="AY217" s="8"/>
      <c r="AZ217" s="8"/>
      <c r="BA217" s="8"/>
      <c r="BB217" s="8"/>
      <c r="BC217" s="8"/>
      <c r="BD217" s="8"/>
      <c r="BE217" s="8"/>
      <c r="BF217" s="8"/>
      <c r="BG217" s="8"/>
      <c r="BH217" s="8"/>
      <c r="BI217" s="8"/>
      <c r="BJ217" s="8"/>
      <c r="BK217" s="8"/>
      <c r="BL217" s="8"/>
      <c r="BM217" s="8"/>
      <c r="BN217" s="8"/>
      <c r="BO217" s="8"/>
      <c r="BP217" s="8"/>
      <c r="BQ217" s="8"/>
      <c r="BR217" s="8"/>
      <c r="BS217" s="8"/>
      <c r="BT217" s="8"/>
      <c r="BU217" s="8"/>
      <c r="BV217" s="8"/>
      <c r="BW217" s="8"/>
      <c r="BX217" s="8"/>
      <c r="BY217" s="8"/>
      <c r="BZ217" s="8"/>
      <c r="CA217" s="8"/>
      <c r="CB217" s="8"/>
      <c r="CC217" s="8"/>
      <c r="CD217" s="19">
        <f t="shared" ref="CD217:CI222" si="597">IFERROR(CE169/CD169,"")</f>
        <v>3.1871249883253392</v>
      </c>
      <c r="CE217" s="19">
        <f t="shared" si="597"/>
        <v>1.4532282309153159</v>
      </c>
      <c r="CF217" s="19">
        <f t="shared" si="597"/>
        <v>1.2294005664355252</v>
      </c>
      <c r="CG217" s="19">
        <f t="shared" si="597"/>
        <v>1.1026554456116555</v>
      </c>
      <c r="CH217" s="19">
        <f t="shared" si="597"/>
        <v>1.0481250580765371</v>
      </c>
      <c r="CI217" s="19">
        <f t="shared" si="597"/>
        <v>1.0334470761316492</v>
      </c>
      <c r="CJ217" s="8"/>
      <c r="CK217" s="8"/>
      <c r="CL217" s="8"/>
      <c r="CM217" s="8"/>
      <c r="CN217" s="8"/>
      <c r="CO217" s="8"/>
      <c r="CP217" s="8"/>
      <c r="CQ217" s="8"/>
      <c r="CR217" s="8"/>
      <c r="CS217" s="8"/>
      <c r="CT217" s="8"/>
      <c r="CU217" s="8"/>
      <c r="CV217" s="8"/>
      <c r="CW217" s="8"/>
      <c r="CX217" s="8"/>
      <c r="CY217" s="8"/>
      <c r="CZ217" s="8"/>
      <c r="DA217" s="8"/>
      <c r="DB217" s="8"/>
      <c r="DC217" s="8"/>
      <c r="DD217" s="8"/>
      <c r="DE217" s="8"/>
      <c r="DF217" s="8"/>
      <c r="DG217" s="8"/>
      <c r="DH217" s="8"/>
      <c r="DI217" s="8"/>
      <c r="DJ217" s="8"/>
      <c r="DK217" s="8"/>
      <c r="DL217" s="8"/>
      <c r="DM217" s="8"/>
      <c r="DN217" s="8"/>
      <c r="DO217" s="8"/>
      <c r="DP217" s="8"/>
      <c r="DQ217" s="8"/>
      <c r="DR217" s="19">
        <f t="shared" ref="DR217:DW222" si="598">IFERROR(DS169/DR169,"")</f>
        <v>2.7989135810793018</v>
      </c>
      <c r="DS217" s="19">
        <f t="shared" si="598"/>
        <v>2.1575355507118932</v>
      </c>
      <c r="DT217" s="19">
        <f t="shared" si="598"/>
        <v>1.6500476614795543</v>
      </c>
      <c r="DU217" s="19">
        <f t="shared" si="598"/>
        <v>1.2355192843446174</v>
      </c>
      <c r="DV217" s="19">
        <f t="shared" si="598"/>
        <v>1.1826543999866144</v>
      </c>
      <c r="DW217" s="19">
        <f t="shared" si="598"/>
        <v>1.1060527569126235</v>
      </c>
      <c r="DX217" s="8"/>
      <c r="DY217" s="8"/>
      <c r="DZ217" s="8"/>
      <c r="EA217" s="8"/>
      <c r="EB217" s="8"/>
      <c r="EC217" s="8"/>
      <c r="ED217" s="8"/>
      <c r="EE217" s="8"/>
      <c r="EF217" s="8"/>
      <c r="EG217" s="8"/>
      <c r="EH217" s="8"/>
      <c r="EI217" s="8"/>
      <c r="EJ217" s="8"/>
      <c r="EK217" s="8"/>
      <c r="EL217" s="8"/>
      <c r="EM217" s="8"/>
      <c r="EN217" s="8"/>
      <c r="EO217" s="8"/>
      <c r="EP217" s="8"/>
      <c r="EQ217" s="8"/>
      <c r="ER217" s="8"/>
      <c r="ES217" s="8"/>
      <c r="ET217" s="8"/>
      <c r="EU217" s="8"/>
      <c r="EV217" s="8"/>
      <c r="EW217" s="8"/>
      <c r="EX217" s="8"/>
      <c r="EY217" s="8"/>
      <c r="EZ217" s="8"/>
      <c r="FA217" s="8"/>
      <c r="FB217" s="8"/>
      <c r="FC217" s="8"/>
      <c r="FD217" s="8"/>
      <c r="FE217" s="8"/>
      <c r="FF217" s="19">
        <f t="shared" ref="FF217:FK222" si="599">IFERROR(FG169/FF169,"")</f>
        <v>1.5254569129703222</v>
      </c>
      <c r="FG217" s="19">
        <f t="shared" si="599"/>
        <v>1.0360855938181672</v>
      </c>
      <c r="FH217" s="19">
        <f t="shared" si="599"/>
        <v>1.009462805980565</v>
      </c>
      <c r="FI217" s="19">
        <f t="shared" si="599"/>
        <v>1.0060685979163551</v>
      </c>
      <c r="FJ217" s="19">
        <f t="shared" si="599"/>
        <v>0.9802755917574042</v>
      </c>
      <c r="FK217" s="19">
        <f t="shared" si="599"/>
        <v>1.0052192126330313</v>
      </c>
      <c r="FL217" s="8"/>
      <c r="FM217" s="8"/>
      <c r="FN217" s="8"/>
      <c r="FO217" s="8"/>
      <c r="FP217" s="8"/>
      <c r="FQ217" s="8"/>
      <c r="FR217" s="8"/>
      <c r="FS217" s="8"/>
      <c r="FT217" s="8"/>
      <c r="FU217" s="8"/>
      <c r="FV217" s="8"/>
      <c r="FW217" s="8"/>
      <c r="FX217" s="8"/>
      <c r="FY217" s="8"/>
      <c r="FZ217" s="8"/>
      <c r="GA217" s="8"/>
      <c r="GB217" s="8"/>
      <c r="GC217" s="8"/>
      <c r="GD217" s="8"/>
      <c r="GE217" s="8"/>
      <c r="GF217" s="8"/>
      <c r="GG217" s="8"/>
      <c r="GH217" s="8"/>
      <c r="GI217" s="8"/>
      <c r="GJ217" s="8"/>
      <c r="GK217" s="8"/>
      <c r="GL217" s="8"/>
      <c r="GM217" s="8"/>
      <c r="GN217" s="8"/>
      <c r="GO217" s="8"/>
      <c r="GP217" s="8"/>
      <c r="GQ217" s="8"/>
      <c r="GR217" s="8"/>
      <c r="GS217" s="8"/>
    </row>
    <row r="218" spans="1:201" x14ac:dyDescent="0.25">
      <c r="A218" s="115">
        <f>$A$70</f>
        <v>20204</v>
      </c>
      <c r="B218" s="19">
        <f t="shared" si="576"/>
        <v>3.1057391116845587</v>
      </c>
      <c r="C218" s="19">
        <f t="shared" si="595"/>
        <v>1.9719820118820153</v>
      </c>
      <c r="D218" s="19">
        <f t="shared" si="595"/>
        <v>1.7006041640184439</v>
      </c>
      <c r="E218" s="19">
        <f t="shared" si="595"/>
        <v>1.3270447819952633</v>
      </c>
      <c r="F218" s="19">
        <f t="shared" si="595"/>
        <v>1.2030564880594397</v>
      </c>
      <c r="G218" s="8"/>
      <c r="H218" s="8"/>
      <c r="I218" s="8"/>
      <c r="J218" s="8"/>
      <c r="K218" s="8"/>
      <c r="L218" s="8"/>
      <c r="M218" s="8"/>
      <c r="N218" s="8"/>
      <c r="O218" s="8"/>
      <c r="P218" s="8"/>
      <c r="Q218" s="8"/>
      <c r="R218" s="8"/>
      <c r="S218" s="8"/>
      <c r="T218" s="8"/>
      <c r="U218" s="8"/>
      <c r="V218" s="8"/>
      <c r="W218" s="8"/>
      <c r="X218" s="8"/>
      <c r="Y218" s="8"/>
      <c r="Z218" s="8"/>
      <c r="AA218" s="8"/>
      <c r="AB218" s="8"/>
      <c r="AC218" s="8"/>
      <c r="AD218" s="8"/>
      <c r="AE218" s="8"/>
      <c r="AF218" s="8"/>
      <c r="AG218" s="8"/>
      <c r="AH218" s="8"/>
      <c r="AI218" s="8"/>
      <c r="AJ218" s="8"/>
      <c r="AK218" s="8"/>
      <c r="AL218" s="8"/>
      <c r="AM218" s="8"/>
      <c r="AN218" s="8"/>
      <c r="AO218" s="8"/>
      <c r="AP218" s="19">
        <f t="shared" si="596"/>
        <v>2.0461587152966239</v>
      </c>
      <c r="AQ218" s="19">
        <f t="shared" si="596"/>
        <v>1.1276438137800906</v>
      </c>
      <c r="AR218" s="19">
        <f t="shared" si="596"/>
        <v>1.0450327173387841</v>
      </c>
      <c r="AS218" s="19">
        <f t="shared" si="596"/>
        <v>1.0210979805180449</v>
      </c>
      <c r="AT218" s="19">
        <f t="shared" si="596"/>
        <v>1.0108307760218933</v>
      </c>
      <c r="AU218" s="8"/>
      <c r="AV218" s="8"/>
      <c r="AW218" s="8"/>
      <c r="AX218" s="8"/>
      <c r="AY218" s="8"/>
      <c r="AZ218" s="8"/>
      <c r="BA218" s="8"/>
      <c r="BB218" s="8"/>
      <c r="BC218" s="8"/>
      <c r="BD218" s="8"/>
      <c r="BE218" s="8"/>
      <c r="BF218" s="8"/>
      <c r="BG218" s="8"/>
      <c r="BH218" s="8"/>
      <c r="BI218" s="8"/>
      <c r="BJ218" s="8"/>
      <c r="BK218" s="8"/>
      <c r="BL218" s="8"/>
      <c r="BM218" s="8"/>
      <c r="BN218" s="8"/>
      <c r="BO218" s="8"/>
      <c r="BP218" s="8"/>
      <c r="BQ218" s="8"/>
      <c r="BR218" s="8"/>
      <c r="BS218" s="8"/>
      <c r="BT218" s="8"/>
      <c r="BU218" s="8"/>
      <c r="BV218" s="8"/>
      <c r="BW218" s="8"/>
      <c r="BX218" s="8"/>
      <c r="BY218" s="8"/>
      <c r="BZ218" s="8"/>
      <c r="CA218" s="8"/>
      <c r="CB218" s="8"/>
      <c r="CC218" s="8"/>
      <c r="CD218" s="19">
        <f t="shared" si="597"/>
        <v>2.6317492764034198</v>
      </c>
      <c r="CE218" s="19">
        <f t="shared" si="597"/>
        <v>1.4933522295973847</v>
      </c>
      <c r="CF218" s="19">
        <f t="shared" si="597"/>
        <v>1.2186817130648031</v>
      </c>
      <c r="CG218" s="19">
        <f t="shared" si="597"/>
        <v>1.100291436414347</v>
      </c>
      <c r="CH218" s="19">
        <f t="shared" si="597"/>
        <v>1.0646061512276268</v>
      </c>
      <c r="CI218" s="8"/>
      <c r="CJ218" s="8"/>
      <c r="CK218" s="8"/>
      <c r="CL218" s="8"/>
      <c r="CM218" s="8"/>
      <c r="CN218" s="8"/>
      <c r="CO218" s="8"/>
      <c r="CP218" s="8"/>
      <c r="CQ218" s="8"/>
      <c r="CR218" s="8"/>
      <c r="CS218" s="8"/>
      <c r="CT218" s="8"/>
      <c r="CU218" s="8"/>
      <c r="CV218" s="8"/>
      <c r="CW218" s="8"/>
      <c r="CX218" s="8"/>
      <c r="CY218" s="8"/>
      <c r="CZ218" s="8"/>
      <c r="DA218" s="8"/>
      <c r="DB218" s="8"/>
      <c r="DC218" s="8"/>
      <c r="DD218" s="8"/>
      <c r="DE218" s="8"/>
      <c r="DF218" s="8"/>
      <c r="DG218" s="8"/>
      <c r="DH218" s="8"/>
      <c r="DI218" s="8"/>
      <c r="DJ218" s="8"/>
      <c r="DK218" s="8"/>
      <c r="DL218" s="8"/>
      <c r="DM218" s="8"/>
      <c r="DN218" s="8"/>
      <c r="DO218" s="8"/>
      <c r="DP218" s="8"/>
      <c r="DQ218" s="8"/>
      <c r="DR218" s="19">
        <f t="shared" si="598"/>
        <v>3.019175986161871</v>
      </c>
      <c r="DS218" s="19">
        <f t="shared" si="598"/>
        <v>2.1941439698265492</v>
      </c>
      <c r="DT218" s="19">
        <f t="shared" si="598"/>
        <v>1.596178128419226</v>
      </c>
      <c r="DU218" s="19">
        <f t="shared" si="598"/>
        <v>1.3187570691790458</v>
      </c>
      <c r="DV218" s="19">
        <f t="shared" si="598"/>
        <v>1.1959730928595578</v>
      </c>
      <c r="DW218" s="8"/>
      <c r="DX218" s="8"/>
      <c r="DY218" s="8"/>
      <c r="DZ218" s="8"/>
      <c r="EA218" s="8"/>
      <c r="EB218" s="8"/>
      <c r="EC218" s="8"/>
      <c r="ED218" s="8"/>
      <c r="EE218" s="8"/>
      <c r="EF218" s="8"/>
      <c r="EG218" s="8"/>
      <c r="EH218" s="8"/>
      <c r="EI218" s="8"/>
      <c r="EJ218" s="8"/>
      <c r="EK218" s="8"/>
      <c r="EL218" s="8"/>
      <c r="EM218" s="8"/>
      <c r="EN218" s="8"/>
      <c r="EO218" s="8"/>
      <c r="EP218" s="8"/>
      <c r="EQ218" s="8"/>
      <c r="ER218" s="8"/>
      <c r="ES218" s="8"/>
      <c r="ET218" s="8"/>
      <c r="EU218" s="8"/>
      <c r="EV218" s="8"/>
      <c r="EW218" s="8"/>
      <c r="EX218" s="8"/>
      <c r="EY218" s="8"/>
      <c r="EZ218" s="8"/>
      <c r="FA218" s="8"/>
      <c r="FB218" s="8"/>
      <c r="FC218" s="8"/>
      <c r="FD218" s="8"/>
      <c r="FE218" s="8"/>
      <c r="FF218" s="19">
        <f t="shared" si="599"/>
        <v>1.4639338454950717</v>
      </c>
      <c r="FG218" s="19">
        <f t="shared" si="599"/>
        <v>1.0231385110074325</v>
      </c>
      <c r="FH218" s="19">
        <f t="shared" si="599"/>
        <v>1.0094185299048137</v>
      </c>
      <c r="FI218" s="19">
        <f t="shared" si="599"/>
        <v>1.0041401977582913</v>
      </c>
      <c r="FJ218" s="19">
        <f t="shared" si="599"/>
        <v>1.001660436300537</v>
      </c>
      <c r="FK218" s="8"/>
      <c r="FL218" s="8"/>
      <c r="FM218" s="8"/>
      <c r="FN218" s="8"/>
      <c r="FO218" s="8"/>
      <c r="FP218" s="8"/>
      <c r="FQ218" s="8"/>
      <c r="FR218" s="8"/>
      <c r="FS218" s="8"/>
      <c r="FT218" s="8"/>
      <c r="FU218" s="8"/>
      <c r="FV218" s="8"/>
      <c r="FW218" s="8"/>
      <c r="FX218" s="8"/>
      <c r="FY218" s="8"/>
      <c r="FZ218" s="8"/>
      <c r="GA218" s="8"/>
      <c r="GB218" s="8"/>
      <c r="GC218" s="8"/>
      <c r="GD218" s="8"/>
      <c r="GE218" s="8"/>
      <c r="GF218" s="8"/>
      <c r="GG218" s="8"/>
      <c r="GH218" s="8"/>
      <c r="GI218" s="8"/>
      <c r="GJ218" s="8"/>
      <c r="GK218" s="8"/>
      <c r="GL218" s="8"/>
      <c r="GM218" s="8"/>
      <c r="GN218" s="8"/>
      <c r="GO218" s="8"/>
      <c r="GP218" s="8"/>
      <c r="GQ218" s="8"/>
      <c r="GR218" s="8"/>
      <c r="GS218" s="8"/>
    </row>
    <row r="219" spans="1:201" x14ac:dyDescent="0.25">
      <c r="A219" s="115">
        <f>$A$71</f>
        <v>20211</v>
      </c>
      <c r="B219" s="19">
        <f t="shared" si="576"/>
        <v>3.1154413280873721</v>
      </c>
      <c r="C219" s="19">
        <f t="shared" si="595"/>
        <v>1.9511245039431806</v>
      </c>
      <c r="D219" s="19">
        <f t="shared" si="595"/>
        <v>1.5971706178116223</v>
      </c>
      <c r="E219" s="19">
        <f t="shared" si="595"/>
        <v>1.3912238687972707</v>
      </c>
      <c r="F219" s="8"/>
      <c r="G219" s="8"/>
      <c r="H219" s="8"/>
      <c r="I219" s="8"/>
      <c r="J219" s="8"/>
      <c r="K219" s="8"/>
      <c r="L219" s="8"/>
      <c r="M219" s="8"/>
      <c r="N219" s="8"/>
      <c r="O219" s="8"/>
      <c r="P219" s="8"/>
      <c r="Q219" s="8"/>
      <c r="R219" s="8"/>
      <c r="S219" s="8"/>
      <c r="T219" s="8"/>
      <c r="U219" s="8"/>
      <c r="V219" s="8"/>
      <c r="W219" s="8"/>
      <c r="X219" s="8"/>
      <c r="Y219" s="8"/>
      <c r="Z219" s="8"/>
      <c r="AA219" s="8"/>
      <c r="AB219" s="8"/>
      <c r="AC219" s="8"/>
      <c r="AD219" s="8"/>
      <c r="AE219" s="8"/>
      <c r="AF219" s="8"/>
      <c r="AG219" s="8"/>
      <c r="AH219" s="8"/>
      <c r="AI219" s="8"/>
      <c r="AJ219" s="8"/>
      <c r="AK219" s="8"/>
      <c r="AL219" s="8"/>
      <c r="AM219" s="8"/>
      <c r="AN219" s="8"/>
      <c r="AO219" s="8"/>
      <c r="AP219" s="19">
        <f t="shared" si="596"/>
        <v>2.05461667040804</v>
      </c>
      <c r="AQ219" s="19">
        <f t="shared" si="596"/>
        <v>1.1570201687467088</v>
      </c>
      <c r="AR219" s="19">
        <f t="shared" si="596"/>
        <v>1.04111694402377</v>
      </c>
      <c r="AS219" s="19">
        <f t="shared" si="596"/>
        <v>1.0217243541027099</v>
      </c>
      <c r="AT219" s="8"/>
      <c r="AU219" s="8"/>
      <c r="AV219" s="8"/>
      <c r="AW219" s="8"/>
      <c r="AX219" s="8"/>
      <c r="AY219" s="8"/>
      <c r="AZ219" s="8"/>
      <c r="BA219" s="8"/>
      <c r="BB219" s="8"/>
      <c r="BC219" s="8"/>
      <c r="BD219" s="8"/>
      <c r="BE219" s="8"/>
      <c r="BF219" s="8"/>
      <c r="BG219" s="8"/>
      <c r="BH219" s="8"/>
      <c r="BI219" s="8"/>
      <c r="BJ219" s="8"/>
      <c r="BK219" s="8"/>
      <c r="BL219" s="8"/>
      <c r="BM219" s="8"/>
      <c r="BN219" s="8"/>
      <c r="BO219" s="8"/>
      <c r="BP219" s="8"/>
      <c r="BQ219" s="8"/>
      <c r="BR219" s="8"/>
      <c r="BS219" s="8"/>
      <c r="BT219" s="8"/>
      <c r="BU219" s="8"/>
      <c r="BV219" s="8"/>
      <c r="BW219" s="8"/>
      <c r="BX219" s="8"/>
      <c r="BY219" s="8"/>
      <c r="BZ219" s="8"/>
      <c r="CA219" s="8"/>
      <c r="CB219" s="8"/>
      <c r="CC219" s="8"/>
      <c r="CD219" s="19">
        <f t="shared" si="597"/>
        <v>3.5473074445827475</v>
      </c>
      <c r="CE219" s="19">
        <f t="shared" si="597"/>
        <v>1.5088407978385991</v>
      </c>
      <c r="CF219" s="19">
        <f t="shared" si="597"/>
        <v>1.2458767396439669</v>
      </c>
      <c r="CG219" s="19">
        <f t="shared" si="597"/>
        <v>1.1173914370662408</v>
      </c>
      <c r="CH219" s="8"/>
      <c r="CI219" s="8"/>
      <c r="CJ219" s="8"/>
      <c r="CK219" s="8"/>
      <c r="CL219" s="8"/>
      <c r="CM219" s="8"/>
      <c r="CN219" s="8"/>
      <c r="CO219" s="8"/>
      <c r="CP219" s="8"/>
      <c r="CQ219" s="8"/>
      <c r="CR219" s="8"/>
      <c r="CS219" s="8"/>
      <c r="CT219" s="8"/>
      <c r="CU219" s="8"/>
      <c r="CV219" s="8"/>
      <c r="CW219" s="8"/>
      <c r="CX219" s="8"/>
      <c r="CY219" s="8"/>
      <c r="CZ219" s="8"/>
      <c r="DA219" s="8"/>
      <c r="DB219" s="8"/>
      <c r="DC219" s="8"/>
      <c r="DD219" s="8"/>
      <c r="DE219" s="8"/>
      <c r="DF219" s="8"/>
      <c r="DG219" s="8"/>
      <c r="DH219" s="8"/>
      <c r="DI219" s="8"/>
      <c r="DJ219" s="8"/>
      <c r="DK219" s="8"/>
      <c r="DL219" s="8"/>
      <c r="DM219" s="8"/>
      <c r="DN219" s="8"/>
      <c r="DO219" s="8"/>
      <c r="DP219" s="8"/>
      <c r="DQ219" s="8"/>
      <c r="DR219" s="19">
        <f t="shared" si="598"/>
        <v>2.8615472619843341</v>
      </c>
      <c r="DS219" s="19">
        <f t="shared" si="598"/>
        <v>1.9638375758926694</v>
      </c>
      <c r="DT219" s="19">
        <f t="shared" si="598"/>
        <v>1.8139016393866165</v>
      </c>
      <c r="DU219" s="19">
        <f t="shared" si="598"/>
        <v>1.3002008627679911</v>
      </c>
      <c r="DV219" s="8"/>
      <c r="DW219" s="8"/>
      <c r="DX219" s="8"/>
      <c r="DY219" s="8"/>
      <c r="DZ219" s="8"/>
      <c r="EA219" s="8"/>
      <c r="EB219" s="8"/>
      <c r="EC219" s="8"/>
      <c r="ED219" s="8"/>
      <c r="EE219" s="8"/>
      <c r="EF219" s="8"/>
      <c r="EG219" s="8"/>
      <c r="EH219" s="8"/>
      <c r="EI219" s="8"/>
      <c r="EJ219" s="8"/>
      <c r="EK219" s="8"/>
      <c r="EL219" s="8"/>
      <c r="EM219" s="8"/>
      <c r="EN219" s="8"/>
      <c r="EO219" s="8"/>
      <c r="EP219" s="8"/>
      <c r="EQ219" s="8"/>
      <c r="ER219" s="8"/>
      <c r="ES219" s="8"/>
      <c r="ET219" s="8"/>
      <c r="EU219" s="8"/>
      <c r="EV219" s="8"/>
      <c r="EW219" s="8"/>
      <c r="EX219" s="8"/>
      <c r="EY219" s="8"/>
      <c r="EZ219" s="8"/>
      <c r="FA219" s="8"/>
      <c r="FB219" s="8"/>
      <c r="FC219" s="8"/>
      <c r="FD219" s="8"/>
      <c r="FE219" s="8"/>
      <c r="FF219" s="19">
        <f t="shared" si="599"/>
        <v>1.4661578267078101</v>
      </c>
      <c r="FG219" s="19">
        <f t="shared" si="599"/>
        <v>1.031796514558698</v>
      </c>
      <c r="FH219" s="19">
        <f t="shared" si="599"/>
        <v>1.0083074690884832</v>
      </c>
      <c r="FI219" s="19">
        <f t="shared" si="599"/>
        <v>1.0098346271351912</v>
      </c>
      <c r="FJ219" s="8"/>
      <c r="FK219" s="8"/>
      <c r="FL219" s="8"/>
      <c r="FM219" s="8"/>
      <c r="FN219" s="8"/>
      <c r="FO219" s="8"/>
      <c r="FP219" s="8"/>
      <c r="FQ219" s="8"/>
      <c r="FR219" s="8"/>
      <c r="FS219" s="8"/>
      <c r="FT219" s="8"/>
      <c r="FU219" s="8"/>
      <c r="FV219" s="8"/>
      <c r="FW219" s="8"/>
      <c r="FX219" s="8"/>
      <c r="FY219" s="8"/>
      <c r="FZ219" s="8"/>
      <c r="GA219" s="8"/>
      <c r="GB219" s="8"/>
      <c r="GC219" s="8"/>
      <c r="GD219" s="8"/>
      <c r="GE219" s="8"/>
      <c r="GF219" s="8"/>
      <c r="GG219" s="8"/>
      <c r="GH219" s="8"/>
      <c r="GI219" s="8"/>
      <c r="GJ219" s="8"/>
      <c r="GK219" s="8"/>
      <c r="GL219" s="8"/>
      <c r="GM219" s="8"/>
      <c r="GN219" s="8"/>
      <c r="GO219" s="8"/>
      <c r="GP219" s="8"/>
      <c r="GQ219" s="8"/>
      <c r="GR219" s="8"/>
      <c r="GS219" s="8"/>
    </row>
    <row r="220" spans="1:201" x14ac:dyDescent="0.25">
      <c r="A220" s="115">
        <f>$A$72</f>
        <v>20212</v>
      </c>
      <c r="B220" s="19">
        <f t="shared" si="576"/>
        <v>2.5342407939759242</v>
      </c>
      <c r="C220" s="19">
        <f t="shared" si="595"/>
        <v>2.2089366500817351</v>
      </c>
      <c r="D220" s="19">
        <f t="shared" si="595"/>
        <v>1.6254068065634482</v>
      </c>
      <c r="E220" s="8"/>
      <c r="F220" s="8"/>
      <c r="G220" s="8"/>
      <c r="H220" s="8"/>
      <c r="I220" s="8"/>
      <c r="J220" s="8"/>
      <c r="K220" s="8"/>
      <c r="L220" s="8"/>
      <c r="M220" s="8"/>
      <c r="N220" s="8"/>
      <c r="O220" s="8"/>
      <c r="P220" s="8"/>
      <c r="Q220" s="8"/>
      <c r="R220" s="8"/>
      <c r="S220" s="8"/>
      <c r="T220" s="8"/>
      <c r="U220" s="8"/>
      <c r="V220" s="8"/>
      <c r="W220" s="8"/>
      <c r="X220" s="8"/>
      <c r="Y220" s="8"/>
      <c r="Z220" s="8"/>
      <c r="AA220" s="8"/>
      <c r="AB220" s="8"/>
      <c r="AC220" s="8"/>
      <c r="AD220" s="8"/>
      <c r="AE220" s="8"/>
      <c r="AF220" s="8"/>
      <c r="AG220" s="8"/>
      <c r="AH220" s="8"/>
      <c r="AI220" s="8"/>
      <c r="AJ220" s="8"/>
      <c r="AK220" s="8"/>
      <c r="AL220" s="8"/>
      <c r="AM220" s="8"/>
      <c r="AN220" s="8"/>
      <c r="AO220" s="8"/>
      <c r="AP220" s="19">
        <f t="shared" si="596"/>
        <v>2.2934689930691627</v>
      </c>
      <c r="AQ220" s="19">
        <f t="shared" si="596"/>
        <v>1.1656737451047496</v>
      </c>
      <c r="AR220" s="19">
        <f t="shared" si="596"/>
        <v>1.0654532603246487</v>
      </c>
      <c r="AS220" s="8"/>
      <c r="AT220" s="8"/>
      <c r="AU220" s="8"/>
      <c r="AV220" s="8"/>
      <c r="AW220" s="8"/>
      <c r="AX220" s="8"/>
      <c r="AY220" s="8"/>
      <c r="AZ220" s="8"/>
      <c r="BA220" s="8"/>
      <c r="BB220" s="8"/>
      <c r="BC220" s="8"/>
      <c r="BD220" s="8"/>
      <c r="BE220" s="8"/>
      <c r="BF220" s="8"/>
      <c r="BG220" s="8"/>
      <c r="BH220" s="8"/>
      <c r="BI220" s="8"/>
      <c r="BJ220" s="8"/>
      <c r="BK220" s="8"/>
      <c r="BL220" s="8"/>
      <c r="BM220" s="8"/>
      <c r="BN220" s="8"/>
      <c r="BO220" s="8"/>
      <c r="BP220" s="8"/>
      <c r="BQ220" s="8"/>
      <c r="BR220" s="8"/>
      <c r="BS220" s="8"/>
      <c r="BT220" s="8"/>
      <c r="BU220" s="8"/>
      <c r="BV220" s="8"/>
      <c r="BW220" s="8"/>
      <c r="BX220" s="8"/>
      <c r="BY220" s="8"/>
      <c r="BZ220" s="8"/>
      <c r="CA220" s="8"/>
      <c r="CB220" s="8"/>
      <c r="CC220" s="8"/>
      <c r="CD220" s="19">
        <f t="shared" si="597"/>
        <v>3.1798869524712949</v>
      </c>
      <c r="CE220" s="19">
        <f t="shared" si="597"/>
        <v>1.4980183169802741</v>
      </c>
      <c r="CF220" s="19">
        <f t="shared" si="597"/>
        <v>1.225382022593289</v>
      </c>
      <c r="CG220" s="8"/>
      <c r="CH220" s="8"/>
      <c r="CI220" s="8"/>
      <c r="CJ220" s="8"/>
      <c r="CK220" s="8"/>
      <c r="CL220" s="8"/>
      <c r="CM220" s="8"/>
      <c r="CN220" s="8"/>
      <c r="CO220" s="8"/>
      <c r="CP220" s="8"/>
      <c r="CQ220" s="8"/>
      <c r="CR220" s="8"/>
      <c r="CS220" s="8"/>
      <c r="CT220" s="8"/>
      <c r="CU220" s="8"/>
      <c r="CV220" s="8"/>
      <c r="CW220" s="8"/>
      <c r="CX220" s="8"/>
      <c r="CY220" s="8"/>
      <c r="CZ220" s="8"/>
      <c r="DA220" s="8"/>
      <c r="DB220" s="8"/>
      <c r="DC220" s="8"/>
      <c r="DD220" s="8"/>
      <c r="DE220" s="8"/>
      <c r="DF220" s="8"/>
      <c r="DG220" s="8"/>
      <c r="DH220" s="8"/>
      <c r="DI220" s="8"/>
      <c r="DJ220" s="8"/>
      <c r="DK220" s="8"/>
      <c r="DL220" s="8"/>
      <c r="DM220" s="8"/>
      <c r="DN220" s="8"/>
      <c r="DO220" s="8"/>
      <c r="DP220" s="8"/>
      <c r="DQ220" s="8"/>
      <c r="DR220" s="19">
        <f t="shared" si="598"/>
        <v>3.0970293976761814</v>
      </c>
      <c r="DS220" s="19">
        <f t="shared" si="598"/>
        <v>1.9629628620106443</v>
      </c>
      <c r="DT220" s="19">
        <f t="shared" si="598"/>
        <v>1.6962607738322895</v>
      </c>
      <c r="DU220" s="8"/>
      <c r="DV220" s="8"/>
      <c r="DW220" s="8"/>
      <c r="DX220" s="8"/>
      <c r="DY220" s="8"/>
      <c r="DZ220" s="8"/>
      <c r="EA220" s="8"/>
      <c r="EB220" s="8"/>
      <c r="EC220" s="8"/>
      <c r="ED220" s="8"/>
      <c r="EE220" s="8"/>
      <c r="EF220" s="8"/>
      <c r="EG220" s="8"/>
      <c r="EH220" s="8"/>
      <c r="EI220" s="8"/>
      <c r="EJ220" s="8"/>
      <c r="EK220" s="8"/>
      <c r="EL220" s="8"/>
      <c r="EM220" s="8"/>
      <c r="EN220" s="8"/>
      <c r="EO220" s="8"/>
      <c r="EP220" s="8"/>
      <c r="EQ220" s="8"/>
      <c r="ER220" s="8"/>
      <c r="ES220" s="8"/>
      <c r="ET220" s="8"/>
      <c r="EU220" s="8"/>
      <c r="EV220" s="8"/>
      <c r="EW220" s="8"/>
      <c r="EX220" s="8"/>
      <c r="EY220" s="8"/>
      <c r="EZ220" s="8"/>
      <c r="FA220" s="8"/>
      <c r="FB220" s="8"/>
      <c r="FC220" s="8"/>
      <c r="FD220" s="8"/>
      <c r="FE220" s="8"/>
      <c r="FF220" s="19">
        <f t="shared" si="599"/>
        <v>1.5857484978022045</v>
      </c>
      <c r="FG220" s="19">
        <f t="shared" si="599"/>
        <v>1.0412032903524113</v>
      </c>
      <c r="FH220" s="19">
        <f t="shared" si="599"/>
        <v>1.010933557579321</v>
      </c>
      <c r="FI220" s="8"/>
      <c r="FJ220" s="8"/>
      <c r="FK220" s="8"/>
      <c r="FL220" s="8"/>
      <c r="FM220" s="8"/>
      <c r="FN220" s="8"/>
      <c r="FO220" s="8"/>
      <c r="FP220" s="8"/>
      <c r="FQ220" s="8"/>
      <c r="FR220" s="8"/>
      <c r="FS220" s="8"/>
      <c r="FT220" s="8"/>
      <c r="FU220" s="8"/>
      <c r="FV220" s="8"/>
      <c r="FW220" s="8"/>
      <c r="FX220" s="8"/>
      <c r="FY220" s="8"/>
      <c r="FZ220" s="8"/>
      <c r="GA220" s="8"/>
      <c r="GB220" s="8"/>
      <c r="GC220" s="8"/>
      <c r="GD220" s="8"/>
      <c r="GE220" s="8"/>
      <c r="GF220" s="8"/>
      <c r="GG220" s="8"/>
      <c r="GH220" s="8"/>
      <c r="GI220" s="8"/>
      <c r="GJ220" s="8"/>
      <c r="GK220" s="8"/>
      <c r="GL220" s="8"/>
      <c r="GM220" s="8"/>
      <c r="GN220" s="8"/>
      <c r="GO220" s="8"/>
      <c r="GP220" s="8"/>
      <c r="GQ220" s="8"/>
      <c r="GR220" s="8"/>
      <c r="GS220" s="8"/>
    </row>
    <row r="221" spans="1:201" x14ac:dyDescent="0.25">
      <c r="A221" s="115">
        <f>$A$73</f>
        <v>20213</v>
      </c>
      <c r="B221" s="19">
        <f t="shared" si="576"/>
        <v>2.7423689920343968</v>
      </c>
      <c r="C221" s="19">
        <f t="shared" si="595"/>
        <v>1.8518262115012054</v>
      </c>
      <c r="D221" s="8"/>
      <c r="E221" s="8"/>
      <c r="F221" s="8"/>
      <c r="G221" s="8"/>
      <c r="H221" s="8"/>
      <c r="I221" s="8"/>
      <c r="J221" s="8"/>
      <c r="K221" s="8"/>
      <c r="L221" s="8"/>
      <c r="M221" s="8"/>
      <c r="N221" s="8"/>
      <c r="O221" s="8"/>
      <c r="P221" s="8"/>
      <c r="Q221" s="8"/>
      <c r="R221" s="8"/>
      <c r="S221" s="8"/>
      <c r="T221" s="8"/>
      <c r="U221" s="8"/>
      <c r="V221" s="8"/>
      <c r="W221" s="8"/>
      <c r="X221" s="8"/>
      <c r="Y221" s="8"/>
      <c r="Z221" s="8"/>
      <c r="AA221" s="8"/>
      <c r="AB221" s="8"/>
      <c r="AC221" s="8"/>
      <c r="AD221" s="8"/>
      <c r="AE221" s="8"/>
      <c r="AF221" s="8"/>
      <c r="AG221" s="8"/>
      <c r="AH221" s="8"/>
      <c r="AI221" s="8"/>
      <c r="AJ221" s="8"/>
      <c r="AK221" s="8"/>
      <c r="AL221" s="8"/>
      <c r="AM221" s="8"/>
      <c r="AN221" s="8"/>
      <c r="AO221" s="8"/>
      <c r="AP221" s="19">
        <f t="shared" si="596"/>
        <v>2.3213191299709739</v>
      </c>
      <c r="AQ221" s="19">
        <f t="shared" si="596"/>
        <v>1.2442293284729375</v>
      </c>
      <c r="AR221" s="8"/>
      <c r="AS221" s="8"/>
      <c r="AT221" s="8"/>
      <c r="AU221" s="8"/>
      <c r="AV221" s="8"/>
      <c r="AW221" s="8"/>
      <c r="AX221" s="8"/>
      <c r="AY221" s="8"/>
      <c r="AZ221" s="8"/>
      <c r="BA221" s="8"/>
      <c r="BB221" s="8"/>
      <c r="BC221" s="8"/>
      <c r="BD221" s="8"/>
      <c r="BE221" s="8"/>
      <c r="BF221" s="8"/>
      <c r="BG221" s="8"/>
      <c r="BH221" s="8"/>
      <c r="BI221" s="8"/>
      <c r="BJ221" s="8"/>
      <c r="BK221" s="8"/>
      <c r="BL221" s="8"/>
      <c r="BM221" s="8"/>
      <c r="BN221" s="8"/>
      <c r="BO221" s="8"/>
      <c r="BP221" s="8"/>
      <c r="BQ221" s="8"/>
      <c r="BR221" s="8"/>
      <c r="BS221" s="8"/>
      <c r="BT221" s="8"/>
      <c r="BU221" s="8"/>
      <c r="BV221" s="8"/>
      <c r="BW221" s="8"/>
      <c r="BX221" s="8"/>
      <c r="BY221" s="8"/>
      <c r="BZ221" s="8"/>
      <c r="CA221" s="8"/>
      <c r="CB221" s="8"/>
      <c r="CC221" s="8"/>
      <c r="CD221" s="19">
        <f t="shared" si="597"/>
        <v>3.4712376707136272</v>
      </c>
      <c r="CE221" s="19">
        <f t="shared" si="597"/>
        <v>1.5674329559506204</v>
      </c>
      <c r="CF221" s="8"/>
      <c r="CG221" s="8"/>
      <c r="CH221" s="8"/>
      <c r="CI221" s="8"/>
      <c r="CJ221" s="8"/>
      <c r="CK221" s="8"/>
      <c r="CL221" s="8"/>
      <c r="CM221" s="8"/>
      <c r="CN221" s="8"/>
      <c r="CO221" s="8"/>
      <c r="CP221" s="8"/>
      <c r="CQ221" s="8"/>
      <c r="CR221" s="8"/>
      <c r="CS221" s="8"/>
      <c r="CT221" s="8"/>
      <c r="CU221" s="8"/>
      <c r="CV221" s="8"/>
      <c r="CW221" s="8"/>
      <c r="CX221" s="8"/>
      <c r="CY221" s="8"/>
      <c r="CZ221" s="8"/>
      <c r="DA221" s="8"/>
      <c r="DB221" s="8"/>
      <c r="DC221" s="8"/>
      <c r="DD221" s="8"/>
      <c r="DE221" s="8"/>
      <c r="DF221" s="8"/>
      <c r="DG221" s="8"/>
      <c r="DH221" s="8"/>
      <c r="DI221" s="8"/>
      <c r="DJ221" s="8"/>
      <c r="DK221" s="8"/>
      <c r="DL221" s="8"/>
      <c r="DM221" s="8"/>
      <c r="DN221" s="8"/>
      <c r="DO221" s="8"/>
      <c r="DP221" s="8"/>
      <c r="DQ221" s="8"/>
      <c r="DR221" s="19">
        <f t="shared" si="598"/>
        <v>3.9659443812723216</v>
      </c>
      <c r="DS221" s="19">
        <f t="shared" si="598"/>
        <v>1.9192424736883531</v>
      </c>
      <c r="DT221" s="8"/>
      <c r="DU221" s="8"/>
      <c r="DV221" s="8"/>
      <c r="DW221" s="8"/>
      <c r="DX221" s="8"/>
      <c r="DY221" s="8"/>
      <c r="DZ221" s="8"/>
      <c r="EA221" s="8"/>
      <c r="EB221" s="8"/>
      <c r="EC221" s="8"/>
      <c r="ED221" s="8"/>
      <c r="EE221" s="8"/>
      <c r="EF221" s="8"/>
      <c r="EG221" s="8"/>
      <c r="EH221" s="8"/>
      <c r="EI221" s="8"/>
      <c r="EJ221" s="8"/>
      <c r="EK221" s="8"/>
      <c r="EL221" s="8"/>
      <c r="EM221" s="8"/>
      <c r="EN221" s="8"/>
      <c r="EO221" s="8"/>
      <c r="EP221" s="8"/>
      <c r="EQ221" s="8"/>
      <c r="ER221" s="8"/>
      <c r="ES221" s="8"/>
      <c r="ET221" s="8"/>
      <c r="EU221" s="8"/>
      <c r="EV221" s="8"/>
      <c r="EW221" s="8"/>
      <c r="EX221" s="8"/>
      <c r="EY221" s="8"/>
      <c r="EZ221" s="8"/>
      <c r="FA221" s="8"/>
      <c r="FB221" s="8"/>
      <c r="FC221" s="8"/>
      <c r="FD221" s="8"/>
      <c r="FE221" s="8"/>
      <c r="FF221" s="19">
        <f t="shared" si="599"/>
        <v>1.5943475857577636</v>
      </c>
      <c r="FG221" s="19">
        <f t="shared" si="599"/>
        <v>1.0521783569513783</v>
      </c>
      <c r="FH221" s="8"/>
      <c r="FI221" s="8"/>
      <c r="FJ221" s="8"/>
      <c r="FK221" s="8"/>
      <c r="FL221" s="8"/>
      <c r="FM221" s="8"/>
      <c r="FN221" s="8"/>
      <c r="FO221" s="8"/>
      <c r="FP221" s="8"/>
      <c r="FQ221" s="8"/>
      <c r="FR221" s="8"/>
      <c r="FS221" s="8"/>
      <c r="FT221" s="8"/>
      <c r="FU221" s="8"/>
      <c r="FV221" s="8"/>
      <c r="FW221" s="8"/>
      <c r="FX221" s="8"/>
      <c r="FY221" s="8"/>
      <c r="FZ221" s="8"/>
      <c r="GA221" s="8"/>
      <c r="GB221" s="8"/>
      <c r="GC221" s="8"/>
      <c r="GD221" s="8"/>
      <c r="GE221" s="8"/>
      <c r="GF221" s="8"/>
      <c r="GG221" s="8"/>
      <c r="GH221" s="8"/>
      <c r="GI221" s="8"/>
      <c r="GJ221" s="8"/>
      <c r="GK221" s="8"/>
      <c r="GL221" s="8"/>
      <c r="GM221" s="8"/>
      <c r="GN221" s="8"/>
      <c r="GO221" s="8"/>
      <c r="GP221" s="8"/>
      <c r="GQ221" s="8"/>
      <c r="GR221" s="8"/>
      <c r="GS221" s="8"/>
    </row>
    <row r="222" spans="1:201" x14ac:dyDescent="0.25">
      <c r="A222" s="115">
        <f>$A$74</f>
        <v>20214</v>
      </c>
      <c r="B222" s="19">
        <f t="shared" si="576"/>
        <v>2.9790225059583149</v>
      </c>
      <c r="C222" s="8"/>
      <c r="D222" s="8"/>
      <c r="E222" s="8"/>
      <c r="F222" s="8"/>
      <c r="G222" s="8"/>
      <c r="H222" s="8"/>
      <c r="I222" s="8"/>
      <c r="J222" s="8"/>
      <c r="K222" s="8"/>
      <c r="L222" s="8"/>
      <c r="M222" s="8"/>
      <c r="N222" s="8"/>
      <c r="O222" s="8"/>
      <c r="P222" s="8"/>
      <c r="Q222" s="8"/>
      <c r="R222" s="8"/>
      <c r="S222" s="8"/>
      <c r="T222" s="8"/>
      <c r="U222" s="8"/>
      <c r="V222" s="8"/>
      <c r="W222" s="8"/>
      <c r="X222" s="8"/>
      <c r="Y222" s="8"/>
      <c r="Z222" s="8"/>
      <c r="AA222" s="8"/>
      <c r="AB222" s="8"/>
      <c r="AC222" s="8"/>
      <c r="AD222" s="8"/>
      <c r="AE222" s="8"/>
      <c r="AF222" s="8"/>
      <c r="AG222" s="8"/>
      <c r="AH222" s="8"/>
      <c r="AI222" s="8"/>
      <c r="AJ222" s="8"/>
      <c r="AK222" s="8"/>
      <c r="AL222" s="8"/>
      <c r="AM222" s="8"/>
      <c r="AN222" s="8"/>
      <c r="AO222" s="8"/>
      <c r="AP222" s="19">
        <f t="shared" si="596"/>
        <v>2.8389328618705854</v>
      </c>
      <c r="AQ222" s="8"/>
      <c r="AR222" s="8"/>
      <c r="AS222" s="8"/>
      <c r="AT222" s="8"/>
      <c r="AU222" s="8"/>
      <c r="AV222" s="8"/>
      <c r="AW222" s="8"/>
      <c r="AX222" s="8"/>
      <c r="AY222" s="8"/>
      <c r="AZ222" s="8"/>
      <c r="BA222" s="8"/>
      <c r="BB222" s="8"/>
      <c r="BC222" s="8"/>
      <c r="BD222" s="8"/>
      <c r="BE222" s="8"/>
      <c r="BF222" s="8"/>
      <c r="BG222" s="8"/>
      <c r="BH222" s="8"/>
      <c r="BI222" s="8"/>
      <c r="BJ222" s="8"/>
      <c r="BK222" s="8"/>
      <c r="BL222" s="8"/>
      <c r="BM222" s="8"/>
      <c r="BN222" s="8"/>
      <c r="BO222" s="8"/>
      <c r="BP222" s="8"/>
      <c r="BQ222" s="8"/>
      <c r="BR222" s="8"/>
      <c r="BS222" s="8"/>
      <c r="BT222" s="8"/>
      <c r="BU222" s="8"/>
      <c r="BV222" s="8"/>
      <c r="BW222" s="8"/>
      <c r="BX222" s="8"/>
      <c r="BY222" s="8"/>
      <c r="BZ222" s="8"/>
      <c r="CA222" s="8"/>
      <c r="CB222" s="8"/>
      <c r="CC222" s="8"/>
      <c r="CD222" s="19">
        <f t="shared" si="597"/>
        <v>3.482201042641869</v>
      </c>
      <c r="CE222" s="8"/>
      <c r="CF222" s="8"/>
      <c r="CG222" s="8"/>
      <c r="CH222" s="8"/>
      <c r="CI222" s="8"/>
      <c r="CJ222" s="8"/>
      <c r="CK222" s="8"/>
      <c r="CL222" s="8"/>
      <c r="CM222" s="8"/>
      <c r="CN222" s="8"/>
      <c r="CO222" s="8"/>
      <c r="CP222" s="8"/>
      <c r="CQ222" s="8"/>
      <c r="CR222" s="8"/>
      <c r="CS222" s="8"/>
      <c r="CT222" s="8"/>
      <c r="CU222" s="8"/>
      <c r="CV222" s="8"/>
      <c r="CW222" s="8"/>
      <c r="CX222" s="8"/>
      <c r="CY222" s="8"/>
      <c r="CZ222" s="8"/>
      <c r="DA222" s="8"/>
      <c r="DB222" s="8"/>
      <c r="DC222" s="8"/>
      <c r="DD222" s="8"/>
      <c r="DE222" s="8"/>
      <c r="DF222" s="8"/>
      <c r="DG222" s="8"/>
      <c r="DH222" s="8"/>
      <c r="DI222" s="8"/>
      <c r="DJ222" s="8"/>
      <c r="DK222" s="8"/>
      <c r="DL222" s="8"/>
      <c r="DM222" s="8"/>
      <c r="DN222" s="8"/>
      <c r="DO222" s="8"/>
      <c r="DP222" s="8"/>
      <c r="DQ222" s="8"/>
      <c r="DR222" s="19">
        <f t="shared" si="598"/>
        <v>4.8522942223325458</v>
      </c>
      <c r="DS222" s="8"/>
      <c r="DT222" s="8"/>
      <c r="DU222" s="8"/>
      <c r="DV222" s="8"/>
      <c r="DW222" s="8"/>
      <c r="DX222" s="8"/>
      <c r="DY222" s="8"/>
      <c r="DZ222" s="8"/>
      <c r="EA222" s="8"/>
      <c r="EB222" s="8"/>
      <c r="EC222" s="8"/>
      <c r="ED222" s="8"/>
      <c r="EE222" s="8"/>
      <c r="EF222" s="8"/>
      <c r="EG222" s="8"/>
      <c r="EH222" s="8"/>
      <c r="EI222" s="8"/>
      <c r="EJ222" s="8"/>
      <c r="EK222" s="8"/>
      <c r="EL222" s="8"/>
      <c r="EM222" s="8"/>
      <c r="EN222" s="8"/>
      <c r="EO222" s="8"/>
      <c r="EP222" s="8"/>
      <c r="EQ222" s="8"/>
      <c r="ER222" s="8"/>
      <c r="ES222" s="8"/>
      <c r="ET222" s="8"/>
      <c r="EU222" s="8"/>
      <c r="EV222" s="8"/>
      <c r="EW222" s="8"/>
      <c r="EX222" s="8"/>
      <c r="EY222" s="8"/>
      <c r="EZ222" s="8"/>
      <c r="FA222" s="8"/>
      <c r="FB222" s="8"/>
      <c r="FC222" s="8"/>
      <c r="FD222" s="8"/>
      <c r="FE222" s="8"/>
      <c r="FF222" s="19">
        <f t="shared" si="599"/>
        <v>1.8044796078492606</v>
      </c>
      <c r="FG222" s="8"/>
      <c r="FH222" s="8"/>
      <c r="FI222" s="8"/>
      <c r="FJ222" s="8"/>
      <c r="FK222" s="8"/>
      <c r="FL222" s="8"/>
      <c r="FM222" s="8"/>
      <c r="FN222" s="8"/>
      <c r="FO222" s="8"/>
      <c r="FP222" s="8"/>
      <c r="FQ222" s="8"/>
      <c r="FR222" s="8"/>
      <c r="FS222" s="8"/>
      <c r="FT222" s="8"/>
      <c r="FU222" s="8"/>
      <c r="FV222" s="8"/>
      <c r="FW222" s="8"/>
      <c r="FX222" s="8"/>
      <c r="FY222" s="8"/>
      <c r="FZ222" s="8"/>
      <c r="GA222" s="8"/>
      <c r="GB222" s="8"/>
      <c r="GC222" s="8"/>
      <c r="GD222" s="8"/>
      <c r="GE222" s="8"/>
      <c r="GF222" s="8"/>
      <c r="GG222" s="8"/>
      <c r="GH222" s="8"/>
      <c r="GI222" s="8"/>
      <c r="GJ222" s="8"/>
      <c r="GK222" s="8"/>
      <c r="GL222" s="8"/>
      <c r="GM222" s="8"/>
      <c r="GN222" s="8"/>
      <c r="GO222" s="8"/>
      <c r="GP222" s="8"/>
      <c r="GQ222" s="8"/>
      <c r="GR222" s="8"/>
      <c r="GS222" s="8"/>
    </row>
    <row r="223" spans="1:201" x14ac:dyDescent="0.25">
      <c r="M223" s="20"/>
      <c r="U223" s="21"/>
      <c r="AO223" s="21" t="s">
        <v>3</v>
      </c>
      <c r="BA223" s="20"/>
      <c r="BI223" s="21"/>
      <c r="CC223" s="21" t="s">
        <v>3</v>
      </c>
      <c r="CO223" s="20"/>
      <c r="CW223" s="21"/>
      <c r="DQ223" s="21" t="s">
        <v>3</v>
      </c>
      <c r="EC223" s="20"/>
      <c r="EK223" s="21"/>
      <c r="FE223" s="21" t="s">
        <v>3</v>
      </c>
      <c r="FQ223" s="20"/>
      <c r="FY223" s="21"/>
      <c r="GS223" s="21" t="s">
        <v>3</v>
      </c>
    </row>
    <row r="224" spans="1:201" x14ac:dyDescent="0.25">
      <c r="A224" s="116" t="s">
        <v>2</v>
      </c>
      <c r="B224" s="28">
        <f>IFERROR(SUM(C163:C174)/SUM(B163:B174),1)</f>
        <v>3.2303906182992064</v>
      </c>
      <c r="C224" s="28">
        <f>IFERROR(SUM(D162:D173)/SUM(C162:C173),1)</f>
        <v>2.2126815432662181</v>
      </c>
      <c r="D224" s="28">
        <f>IFERROR(SUM(E161:E172)/SUM(D161:D172),1)</f>
        <v>1.6735233030503021</v>
      </c>
      <c r="E224" s="28">
        <f>IFERROR(SUM(F160:F171)/SUM(E160:E171),1)</f>
        <v>1.3616007720372665</v>
      </c>
      <c r="F224" s="28">
        <f>IFERROR(SUM(G159:G170)/SUM(F159:F170),1)</f>
        <v>1.2156266380341256</v>
      </c>
      <c r="G224" s="28">
        <f>IFERROR(SUM(H158:H169)/SUM(G158:G169),1)</f>
        <v>1.1493763269041317</v>
      </c>
      <c r="H224" s="28">
        <f>IFERROR(SUM(I157:I168)/SUM(H157:H168),1)</f>
        <v>1.124795785409165</v>
      </c>
      <c r="I224" s="28">
        <f>IFERROR(SUM(J156:J167)/SUM(I156:I167),1)</f>
        <v>1.1230893673799278</v>
      </c>
      <c r="J224" s="28">
        <f>IFERROR(SUM(K155:K166)/SUM(J155:J166),1)</f>
        <v>1.0602009454275183</v>
      </c>
      <c r="K224" s="28">
        <f>IFERROR(SUM(L154:L165)/SUM(K154:K165),1)</f>
        <v>1.0559767202014607</v>
      </c>
      <c r="L224" s="28">
        <f>IFERROR(SUM(M153:M164)/SUM(L153:L164),1)</f>
        <v>1.0430808731094021</v>
      </c>
      <c r="M224" s="28">
        <f>IFERROR(SUM(N152:N163)/SUM(M152:M163),1)</f>
        <v>1.0370551039770557</v>
      </c>
      <c r="N224" s="28">
        <f>IFERROR(SUM(O151:O162)/SUM(N151:N162),1)</f>
        <v>1.0347543510767649</v>
      </c>
      <c r="O224" s="28">
        <f>IFERROR(SUM(P150:P161)/SUM(O150:O161),1)</f>
        <v>1.0311607920524226</v>
      </c>
      <c r="P224" s="28">
        <f>IFERROR(SUM(Q149:Q160)/SUM(P149:P160),1)</f>
        <v>1.0250299269292926</v>
      </c>
      <c r="Q224" s="28">
        <f>IFERROR(SUM(R148:R159)/SUM(Q148:Q159),1)</f>
        <v>1.0215090277781507</v>
      </c>
      <c r="R224" s="28">
        <f>IFERROR(SUM(S147:S158)/SUM(R147:R158),1)</f>
        <v>1.0132612269462065</v>
      </c>
      <c r="S224" s="28">
        <f>IFERROR(SUM(T146:T157)/SUM(S146:S157),1)</f>
        <v>1.00891727218042</v>
      </c>
      <c r="T224" s="28">
        <f>IFERROR(SUM(U145:U156)/SUM(T145:T156),1)</f>
        <v>1.0101341946027069</v>
      </c>
      <c r="U224" s="28">
        <f>IFERROR(SUM(V144:V155)/SUM(U144:U155),1)</f>
        <v>1.0045346353605837</v>
      </c>
      <c r="V224" s="28">
        <f>IFERROR(SUM(W143:W154)/SUM(V143:V154),1)</f>
        <v>1.003398365808301</v>
      </c>
      <c r="W224" s="28">
        <f>IFERROR(SUM(X142:X153)/SUM(W142:W153),1)</f>
        <v>1.0022909787171601</v>
      </c>
      <c r="X224" s="28">
        <f>IFERROR(SUM(Y141:Y152)/SUM(X141:X152),1)</f>
        <v>1.0014373851396425</v>
      </c>
      <c r="Y224" s="28">
        <f>IFERROR(SUM(Z140:Z151)/SUM(Y140:Y151),1)</f>
        <v>1.0016574176121087</v>
      </c>
      <c r="Z224" s="28">
        <f>IFERROR(SUM(AA139:AA150)/SUM(Z139:Z150),1)</f>
        <v>1.0012338699326295</v>
      </c>
      <c r="AA224" s="28">
        <f>IFERROR(SUM(AB138:AB149)/SUM(AA138:AA149),1)</f>
        <v>1.00094091633147</v>
      </c>
      <c r="AB224" s="28">
        <f>IFERROR(SUM(AC137:AC148)/SUM(AB137:AB148),1)</f>
        <v>1.0008712578429515</v>
      </c>
      <c r="AC224" s="28">
        <f>IFERROR(SUM(AD136:AD147)/SUM(AC136:AC147),1)</f>
        <v>1.0007513784353284</v>
      </c>
      <c r="AD224" s="28">
        <f>IFERROR(SUM(AE136:AE146)/SUM(AD136:AD146),1)</f>
        <v>1.0001990424317369</v>
      </c>
      <c r="AE224" s="28">
        <f>IFERROR(SUM(AF136:AF145)/SUM(AE136:AE145),1)</f>
        <v>1.0001584885026109</v>
      </c>
      <c r="AF224" s="28">
        <f>IFERROR(SUM(AG136:AG144)/SUM(AF136:AF144),1)</f>
        <v>1.0001330913447535</v>
      </c>
      <c r="AG224" s="28">
        <f>IFERROR(SUM(AH136:AH143)/SUM(AG136:AG143),1)</f>
        <v>1.0004791290301149</v>
      </c>
      <c r="AH224" s="28">
        <f>IFERROR(SUM(AI136:AI142)/SUM(AH136:AH142),1)</f>
        <v>1.0000436506291364</v>
      </c>
      <c r="AI224" s="28">
        <f>IFERROR(SUM(AJ136:AJ141)/SUM(AI136:AI141),1)</f>
        <v>1.0002743438188686</v>
      </c>
      <c r="AJ224" s="28">
        <f>IFERROR(SUM(AK136:AK140)/SUM(AJ136:AJ140),1)</f>
        <v>1.0000058808031076</v>
      </c>
      <c r="AK224" s="28">
        <f>IFERROR(SUM(AL136:AL139)/SUM(AK136:AK139),1)</f>
        <v>0.9999667025442025</v>
      </c>
      <c r="AL224" s="28">
        <f>IFERROR(SUM(AM136:AM138)/SUM(AL136:AL138),1)</f>
        <v>1.0002154487817745</v>
      </c>
      <c r="AM224" s="28">
        <f>IFERROR(SUM(AN136:AN137)/SUM(AM136:AM137),1)</f>
        <v>1</v>
      </c>
      <c r="AN224" s="28">
        <f>IFERROR(SUM(AO136:AO136)/SUM(AN136:AN136),1)</f>
        <v>1</v>
      </c>
      <c r="AO224" s="29">
        <v>1</v>
      </c>
      <c r="AP224" s="28">
        <f>IFERROR(SUM(AQ163:AQ174)/SUM(AP163:AP174),1)</f>
        <v>2.0854520130104972</v>
      </c>
      <c r="AQ224" s="28">
        <f>IFERROR(SUM(AR162:AR173)/SUM(AQ162:AQ173),1)</f>
        <v>1.1669972796249459</v>
      </c>
      <c r="AR224" s="28">
        <f>IFERROR(SUM(AS161:AS172)/SUM(AR161:AR172),1)</f>
        <v>1.052853321018915</v>
      </c>
      <c r="AS224" s="28">
        <f>IFERROR(SUM(AT160:AT171)/SUM(AS160:AS171),1)</f>
        <v>1.0231766697435623</v>
      </c>
      <c r="AT224" s="28">
        <f>IFERROR(SUM(AU159:AU170)/SUM(AT159:AT170),1)</f>
        <v>1.0104131690407185</v>
      </c>
      <c r="AU224" s="28">
        <f>IFERROR(SUM(AV158:AV169)/SUM(AU158:AU169),1)</f>
        <v>1.0061951725637432</v>
      </c>
      <c r="AV224" s="28">
        <f>IFERROR(SUM(AW157:AW168)/SUM(AV157:AV168),1)</f>
        <v>1.0038571557294762</v>
      </c>
      <c r="AW224" s="28">
        <f>IFERROR(SUM(AX156:AX167)/SUM(AW156:AW167),1)</f>
        <v>1.0028935942610044</v>
      </c>
      <c r="AX224" s="28">
        <f>IFERROR(SUM(AY155:AY166)/SUM(AX155:AX166),1)</f>
        <v>1.0016248357213851</v>
      </c>
      <c r="AY224" s="28">
        <f>IFERROR(SUM(AZ154:AZ165)/SUM(AY154:AY165),1)</f>
        <v>1.001272101529648</v>
      </c>
      <c r="AZ224" s="28">
        <f>IFERROR(SUM(BA153:BA164)/SUM(AZ153:AZ164),1)</f>
        <v>1.0013111967368256</v>
      </c>
      <c r="BA224" s="28">
        <f>IFERROR(SUM(BB152:BB163)/SUM(BA152:BA163),1)</f>
        <v>1.0012667531257871</v>
      </c>
      <c r="BB224" s="28">
        <f>IFERROR(SUM(BC151:BC162)/SUM(BB151:BB162),1)</f>
        <v>1.0004895197244696</v>
      </c>
      <c r="BC224" s="28">
        <f>IFERROR(SUM(BD150:BD161)/SUM(BC150:BC161),1)</f>
        <v>1.000357760109766</v>
      </c>
      <c r="BD224" s="28">
        <f>IFERROR(SUM(BE149:BE160)/SUM(BD149:BD160),1)</f>
        <v>1.0002730311646897</v>
      </c>
      <c r="BE224" s="28">
        <f>IFERROR(SUM(BF148:BF159)/SUM(BE148:BE159),1)</f>
        <v>1.0001726048815638</v>
      </c>
      <c r="BF224" s="28">
        <f>IFERROR(SUM(BG147:BG158)/SUM(BF147:BF158),1)</f>
        <v>1.000055118941757</v>
      </c>
      <c r="BG224" s="28">
        <f>IFERROR(SUM(BH146:BH157)/SUM(BG146:BG157),1)</f>
        <v>1.0000656055449346</v>
      </c>
      <c r="BH224" s="28">
        <f>IFERROR(SUM(BI145:BI156)/SUM(BH145:BH156),1)</f>
        <v>1.0000483051835614</v>
      </c>
      <c r="BI224" s="28">
        <f>IFERROR(SUM(BJ144:BJ155)/SUM(BI144:BI155),1)</f>
        <v>1.0000023263683386</v>
      </c>
      <c r="BJ224" s="28">
        <f>IFERROR(SUM(BK143:BK154)/SUM(BJ143:BJ154),1)</f>
        <v>1.000016324669224</v>
      </c>
      <c r="BK224" s="28">
        <f>IFERROR(SUM(BL142:BL153)/SUM(BK142:BK153),1)</f>
        <v>0.99999659939675001</v>
      </c>
      <c r="BL224" s="28">
        <f>IFERROR(SUM(BM141:BM152)/SUM(BL141:BL152),1)</f>
        <v>1.0000138086327899</v>
      </c>
      <c r="BM224" s="28">
        <f>IFERROR(SUM(BN140:BN151)/SUM(BM140:BM151),1)</f>
        <v>1.0000044171784392</v>
      </c>
      <c r="BN224" s="28">
        <f>IFERROR(SUM(BO139:BO150)/SUM(BN139:BN150),1)</f>
        <v>1.0000078799978787</v>
      </c>
      <c r="BO224" s="28">
        <f>IFERROR(SUM(BP138:BP149)/SUM(BO138:BO149),1)</f>
        <v>1.0000027842285415</v>
      </c>
      <c r="BP224" s="28">
        <f>IFERROR(SUM(BQ137:BQ148)/SUM(BP137:BP148),1)</f>
        <v>1.0000028125646638</v>
      </c>
      <c r="BQ224" s="28">
        <f>IFERROR(SUM(BR136:BR147)/SUM(BQ136:BQ147),1)</f>
        <v>1.0000019664840776</v>
      </c>
      <c r="BR224" s="28">
        <f>IFERROR(SUM(BS136:BS146)/SUM(BR136:BR146),1)</f>
        <v>1</v>
      </c>
      <c r="BS224" s="28">
        <f>IFERROR(SUM(BT136:BT145)/SUM(BS136:BS145),1)</f>
        <v>0.99999930945116533</v>
      </c>
      <c r="BT224" s="28">
        <f>IFERROR(SUM(BU136:BU144)/SUM(BT136:BT144),1)</f>
        <v>0.99999753783377643</v>
      </c>
      <c r="BU224" s="28">
        <f>IFERROR(SUM(BV136:BV143)/SUM(BU136:BU143),1)</f>
        <v>0.9999951848412435</v>
      </c>
      <c r="BV224" s="28">
        <f>IFERROR(SUM(BW136:BW142)/SUM(BV136:BV142),1)</f>
        <v>0.99999976319411255</v>
      </c>
      <c r="BW224" s="28">
        <f>IFERROR(SUM(BX136:BX141)/SUM(BW136:BW141),1)</f>
        <v>0.99999530754671795</v>
      </c>
      <c r="BX224" s="28">
        <f>IFERROR(SUM(BY136:BY140)/SUM(BX136:BX140),1)</f>
        <v>0.99999947955109614</v>
      </c>
      <c r="BY224" s="28">
        <f>IFERROR(SUM(BZ136:BZ139)/SUM(BY136:BY139),1)</f>
        <v>0.99999988324817501</v>
      </c>
      <c r="BZ224" s="28">
        <f>IFERROR(SUM(CA136:CA138)/SUM(BZ136:BZ138),1)</f>
        <v>0.99999969092219787</v>
      </c>
      <c r="CA224" s="28">
        <f>IFERROR(SUM(CB136:CB137)/SUM(CA136:CA137),1)</f>
        <v>1</v>
      </c>
      <c r="CB224" s="28">
        <f>IFERROR(SUM(CC136:CC136)/SUM(CB136:CB136),1)</f>
        <v>1</v>
      </c>
      <c r="CC224" s="29">
        <v>1</v>
      </c>
      <c r="CD224" s="28">
        <f>IFERROR(SUM(CE163:CE174)/SUM(CD163:CD174),1)</f>
        <v>3.078548648669222</v>
      </c>
      <c r="CE224" s="28">
        <f>IFERROR(SUM(CF162:CF173)/SUM(CE162:CE173),1)</f>
        <v>1.4803757237532926</v>
      </c>
      <c r="CF224" s="28">
        <f>IFERROR(SUM(CG161:CG172)/SUM(CF161:CF172),1)</f>
        <v>1.2104063328385348</v>
      </c>
      <c r="CG224" s="28">
        <f>IFERROR(SUM(CH160:CH171)/SUM(CG160:CG171),1)</f>
        <v>1.0961265503128028</v>
      </c>
      <c r="CH224" s="28">
        <f>IFERROR(SUM(CI159:CI170)/SUM(CH159:CH170),1)</f>
        <v>1.0526678871069377</v>
      </c>
      <c r="CI224" s="28">
        <f>IFERROR(SUM(CJ158:CJ169)/SUM(CI158:CI169),1)</f>
        <v>1.0322775958311061</v>
      </c>
      <c r="CJ224" s="28">
        <f>IFERROR(SUM(CK157:CK168)/SUM(CJ157:CJ168),1)</f>
        <v>1.0224639319869</v>
      </c>
      <c r="CK224" s="28">
        <f>IFERROR(SUM(CL156:CL167)/SUM(CK156:CK167),1)</f>
        <v>1.0208475678534605</v>
      </c>
      <c r="CL224" s="28">
        <f>IFERROR(SUM(CM155:CM166)/SUM(CL155:CL166),1)</f>
        <v>1.006398829409298</v>
      </c>
      <c r="CM224" s="28">
        <f>IFERROR(SUM(CN154:CN165)/SUM(CM154:CM165),1)</f>
        <v>1.0053833504736698</v>
      </c>
      <c r="CN224" s="28">
        <f>IFERROR(SUM(CO153:CO164)/SUM(CN153:CN164),1)</f>
        <v>1.0037866289621851</v>
      </c>
      <c r="CO224" s="28">
        <f>IFERROR(SUM(CP152:CP163)/SUM(CO152:CO163),1)</f>
        <v>1.0033372839476584</v>
      </c>
      <c r="CP224" s="28">
        <f>IFERROR(SUM(CQ151:CQ162)/SUM(CP151:CP162),1)</f>
        <v>1.0013065602541229</v>
      </c>
      <c r="CQ224" s="28">
        <f>IFERROR(SUM(CR150:CR161)/SUM(CQ150:CQ161),1)</f>
        <v>1.0004212920581912</v>
      </c>
      <c r="CR224" s="28">
        <f>IFERROR(SUM(CS149:CS160)/SUM(CR149:CR160),1)</f>
        <v>1.0005055709702089</v>
      </c>
      <c r="CS224" s="28">
        <f>IFERROR(SUM(CT148:CT159)/SUM(CS148:CS159),1)</f>
        <v>1.0006955077167909</v>
      </c>
      <c r="CT224" s="28">
        <f>IFERROR(SUM(CU147:CU158)/SUM(CT147:CT158),1)</f>
        <v>1.0003235803189439</v>
      </c>
      <c r="CU224" s="28">
        <f>IFERROR(SUM(CV146:CV157)/SUM(CU146:CU157),1)</f>
        <v>1.0010865398770246</v>
      </c>
      <c r="CV224" s="28">
        <f>IFERROR(SUM(CW145:CW156)/SUM(CV145:CV156),1)</f>
        <v>1.0002462211972072</v>
      </c>
      <c r="CW224" s="28">
        <f>IFERROR(SUM(CX144:CX155)/SUM(CW144:CW155),1)</f>
        <v>1.0003181149154949</v>
      </c>
      <c r="CX224" s="28">
        <f>IFERROR(SUM(CY143:CY154)/SUM(CX143:CX154),1)</f>
        <v>1.0002096412999231</v>
      </c>
      <c r="CY224" s="28">
        <f>IFERROR(SUM(CZ142:CZ153)/SUM(CY142:CY153),1)</f>
        <v>1.0002769919077319</v>
      </c>
      <c r="CZ224" s="28">
        <f>IFERROR(SUM(DA141:DA152)/SUM(CZ141:CZ152),1)</f>
        <v>1.0000330504900954</v>
      </c>
      <c r="DA224" s="28">
        <f>IFERROR(SUM(DB140:DB151)/SUM(DA140:DA151),1)</f>
        <v>1.0000256319874019</v>
      </c>
      <c r="DB224" s="28">
        <f>IFERROR(SUM(DC139:DC150)/SUM(DB139:DB150),1)</f>
        <v>1.0001837530155808</v>
      </c>
      <c r="DC224" s="28">
        <f>IFERROR(SUM(DD138:DD149)/SUM(DC138:DC149),1)</f>
        <v>1.0001063565580359</v>
      </c>
      <c r="DD224" s="28">
        <f>IFERROR(SUM(DE137:DE148)/SUM(DD137:DD148),1)</f>
        <v>1.0005094702435569</v>
      </c>
      <c r="DE224" s="28">
        <f>IFERROR(SUM(DF136:DF147)/SUM(DE136:DE147),1)</f>
        <v>1.0001515210633947</v>
      </c>
      <c r="DF224" s="28">
        <f>IFERROR(SUM(DG136:DG146)/SUM(DF136:DF146),1)</f>
        <v>1.0000585740879901</v>
      </c>
      <c r="DG224" s="28">
        <f>IFERROR(SUM(DH136:DH145)/SUM(DG136:DG145),1)</f>
        <v>1.0000335959629827</v>
      </c>
      <c r="DH224" s="28">
        <f>IFERROR(SUM(DI136:DI144)/SUM(DH136:DH144),1)</f>
        <v>1.0000098792208949</v>
      </c>
      <c r="DI224" s="28">
        <f>IFERROR(SUM(DJ136:DJ143)/SUM(DI136:DI143),1)</f>
        <v>1.0000013850606917</v>
      </c>
      <c r="DJ224" s="28">
        <f>IFERROR(SUM(DK136:DK142)/SUM(DJ136:DJ142),1)</f>
        <v>0.99997181644690369</v>
      </c>
      <c r="DK224" s="28">
        <f>IFERROR(SUM(DL136:DL141)/SUM(DK136:DK141),1)</f>
        <v>1</v>
      </c>
      <c r="DL224" s="28">
        <f>IFERROR(SUM(DM136:DM140)/SUM(DL136:DL140),1)</f>
        <v>0.99995341085300149</v>
      </c>
      <c r="DM224" s="28">
        <f>IFERROR(SUM(DN136:DN139)/SUM(DM136:DM139),1)</f>
        <v>0.99988796447046802</v>
      </c>
      <c r="DN224" s="28">
        <f>IFERROR(SUM(DO136:DO138)/SUM(DN136:DN138),1)</f>
        <v>0.99998506864774195</v>
      </c>
      <c r="DO224" s="28">
        <f>IFERROR(SUM(DP136:DP137)/SUM(DO136:DO137),1)</f>
        <v>1</v>
      </c>
      <c r="DP224" s="28">
        <f>IFERROR(SUM(DQ136:DQ136)/SUM(DP136:DP136),1)</f>
        <v>1</v>
      </c>
      <c r="DQ224" s="29">
        <v>1</v>
      </c>
      <c r="DR224" s="28">
        <f>IFERROR(SUM(DS163:DS174)/SUM(DR163:DR174),1)</f>
        <v>3.347317866817944</v>
      </c>
      <c r="DS224" s="28">
        <f>IFERROR(SUM(DT162:DT173)/SUM(DS162:DS173),1)</f>
        <v>1.9933388595933859</v>
      </c>
      <c r="DT224" s="28">
        <f>IFERROR(SUM(DU161:DU172)/SUM(DT161:DT172),1)</f>
        <v>1.5994156188405562</v>
      </c>
      <c r="DU224" s="28">
        <f>IFERROR(SUM(DV160:DV171)/SUM(DU160:DU171),1)</f>
        <v>1.3019922412260319</v>
      </c>
      <c r="DV224" s="28">
        <f>IFERROR(SUM(DW159:DW170)/SUM(DV159:DV170),1)</f>
        <v>1.1737722981609435</v>
      </c>
      <c r="DW224" s="28">
        <f>IFERROR(SUM(DX158:DX169)/SUM(DW158:DW169),1)</f>
        <v>1.1176162643067029</v>
      </c>
      <c r="DX224" s="28">
        <f>IFERROR(SUM(DY157:DY168)/SUM(DX157:DX168),1)</f>
        <v>1.1042362813308881</v>
      </c>
      <c r="DY224" s="28">
        <f>IFERROR(SUM(DZ156:DZ167)/SUM(DY156:DY167),1)</f>
        <v>1.0950588347630381</v>
      </c>
      <c r="DZ224" s="28">
        <f>IFERROR(SUM(EA155:EA166)/SUM(DZ155:DZ166),1)</f>
        <v>1.0482494061087153</v>
      </c>
      <c r="EA224" s="28">
        <f>IFERROR(SUM(EB154:EB165)/SUM(EA154:EA165),1)</f>
        <v>1.0409886139253941</v>
      </c>
      <c r="EB224" s="28">
        <f>IFERROR(SUM(EC153:EC164)/SUM(EB153:EB164),1)</f>
        <v>1.0284602564474346</v>
      </c>
      <c r="EC224" s="28">
        <f>IFERROR(SUM(ED152:ED163)/SUM(EC152:EC163),1)</f>
        <v>1.0268169576143429</v>
      </c>
      <c r="ED224" s="28">
        <f>IFERROR(SUM(EE151:EE162)/SUM(ED151:ED162),1)</f>
        <v>1.0171131547983689</v>
      </c>
      <c r="EE224" s="28">
        <f>IFERROR(SUM(EF150:EF161)/SUM(EE150:EE161),1)</f>
        <v>1.0177096330207489</v>
      </c>
      <c r="EF224" s="28">
        <f>IFERROR(SUM(EG149:EG160)/SUM(EF149:EF160),1)</f>
        <v>1.0126664812818917</v>
      </c>
      <c r="EG224" s="28">
        <f>IFERROR(SUM(EH148:EH159)/SUM(EG148:EG159),1)</f>
        <v>1.0102382217341177</v>
      </c>
      <c r="EH224" s="28">
        <f>IFERROR(SUM(EI147:EI158)/SUM(EH147:EH158),1)</f>
        <v>1.0083243153972268</v>
      </c>
      <c r="EI224" s="28">
        <f>IFERROR(SUM(EJ146:EJ157)/SUM(EI146:EI157),1)</f>
        <v>1.0098656177122576</v>
      </c>
      <c r="EJ224" s="28">
        <f>IFERROR(SUM(EK145:EK156)/SUM(EJ145:EJ156),1)</f>
        <v>1.0082519482619643</v>
      </c>
      <c r="EK224" s="28">
        <f>IFERROR(SUM(EL144:EL155)/SUM(EK144:EK155),1)</f>
        <v>1.0068197518664457</v>
      </c>
      <c r="EL224" s="28">
        <f>IFERROR(SUM(EM143:EM154)/SUM(EL143:EL154),1)</f>
        <v>1.0043116614115655</v>
      </c>
      <c r="EM224" s="28">
        <f>IFERROR(SUM(EN142:EN153)/SUM(EM142:EM153),1)</f>
        <v>1.0038691778920958</v>
      </c>
      <c r="EN224" s="28">
        <f>IFERROR(SUM(EO141:EO152)/SUM(EN141:EN152),1)</f>
        <v>1.0042717420792036</v>
      </c>
      <c r="EO224" s="28">
        <f>IFERROR(SUM(EP140:EP151)/SUM(EO140:EO151),1)</f>
        <v>1.0025936924977985</v>
      </c>
      <c r="EP224" s="28">
        <f>IFERROR(SUM(EQ139:EQ150)/SUM(EP139:EP150),1)</f>
        <v>1.0029444433452797</v>
      </c>
      <c r="EQ224" s="28">
        <f>IFERROR(SUM(ER138:ER149)/SUM(EQ138:EQ149),1)</f>
        <v>1.0029175564745965</v>
      </c>
      <c r="ER224" s="28">
        <f>IFERROR(SUM(ES137:ES148)/SUM(ER137:ER148),1)</f>
        <v>1.0011992141859258</v>
      </c>
      <c r="ES224" s="28">
        <f>IFERROR(SUM(ET136:ET147)/SUM(ES136:ES147),1)</f>
        <v>1.0012920256457976</v>
      </c>
      <c r="ET224" s="28">
        <f>IFERROR(SUM(EU136:EU146)/SUM(ET136:ET146),1)</f>
        <v>1.0012381016557832</v>
      </c>
      <c r="EU224" s="28">
        <f>IFERROR(SUM(EV136:EV145)/SUM(EU136:EU145),1)</f>
        <v>1.0012620433396471</v>
      </c>
      <c r="EV224" s="28">
        <f>IFERROR(SUM(EW136:EW144)/SUM(EV136:EV144),1)</f>
        <v>1.0018109895811036</v>
      </c>
      <c r="EW224" s="28">
        <f>IFERROR(SUM(EX136:EX143)/SUM(EW136:EW143),1)</f>
        <v>1.000825496191458</v>
      </c>
      <c r="EX224" s="28">
        <f>IFERROR(SUM(EY136:EY142)/SUM(EX136:EX142),1)</f>
        <v>0.9999647277206879</v>
      </c>
      <c r="EY224" s="28">
        <f>IFERROR(SUM(EZ136:EZ141)/SUM(EY136:EY141),1)</f>
        <v>1.0012616301352082</v>
      </c>
      <c r="EZ224" s="28">
        <f>IFERROR(SUM(FA136:FA140)/SUM(EZ136:EZ140),1)</f>
        <v>0.99973909952362783</v>
      </c>
      <c r="FA224" s="28">
        <f>IFERROR(SUM(FB136:FB139)/SUM(FA136:FA139),1)</f>
        <v>1.0012600189337608</v>
      </c>
      <c r="FB224" s="28">
        <f>IFERROR(SUM(FC136:FC138)/SUM(FB136:FB138),1)</f>
        <v>0.99979354865920089</v>
      </c>
      <c r="FC224" s="28">
        <f>IFERROR(SUM(FD136:FD137)/SUM(FC136:FC137),1)</f>
        <v>0.99969598236175228</v>
      </c>
      <c r="FD224" s="28">
        <f>IFERROR(SUM(FE136:FE136)/SUM(FD136:FD136),1)</f>
        <v>0.99991681712242408</v>
      </c>
      <c r="FE224" s="29">
        <v>1</v>
      </c>
      <c r="FF224" s="28">
        <f>IFERROR(SUM(FG163:FG174)/SUM(FF163:FF174),1)</f>
        <v>1.5270029423788742</v>
      </c>
      <c r="FG224" s="28">
        <f>IFERROR(SUM(FH162:FH173)/SUM(FG162:FG173),1)</f>
        <v>1.0329047213159721</v>
      </c>
      <c r="FH224" s="28">
        <f>IFERROR(SUM(FI161:FI172)/SUM(FH161:FH172),1)</f>
        <v>1.0060881134545299</v>
      </c>
      <c r="FI224" s="28">
        <f>IFERROR(SUM(FJ160:FJ171)/SUM(FI160:FI171),1)</f>
        <v>1.0046391800758498</v>
      </c>
      <c r="FJ224" s="28">
        <f>IFERROR(SUM(FK159:FK170)/SUM(FJ159:FJ170),1)</f>
        <v>1.0001475080924451</v>
      </c>
      <c r="FK224" s="28">
        <f>IFERROR(SUM(FL158:FL169)/SUM(FK158:FK169),1)</f>
        <v>1.0001099210181075</v>
      </c>
      <c r="FL224" s="28">
        <f>IFERROR(SUM(FM157:FM168)/SUM(FL157:FL168),1)</f>
        <v>1.0007389832722449</v>
      </c>
      <c r="FM224" s="28">
        <f>IFERROR(SUM(FN156:FN167)/SUM(FM156:FM167),1)</f>
        <v>1.0008660250134733</v>
      </c>
      <c r="FN224" s="28">
        <f>IFERROR(SUM(FO155:FO166)/SUM(FN155:FN166),1)</f>
        <v>1.0009084124839223</v>
      </c>
      <c r="FO224" s="28">
        <f>IFERROR(SUM(FP154:FP165)/SUM(FO154:FO165),1)</f>
        <v>0.99834058897192912</v>
      </c>
      <c r="FP224" s="28">
        <f>IFERROR(SUM(FQ153:FQ164)/SUM(FP153:FP164),1)</f>
        <v>0.99988441430055774</v>
      </c>
      <c r="FQ224" s="28">
        <f>IFERROR(SUM(FR152:FR163)/SUM(FQ152:FQ163),1)</f>
        <v>1.0000112588598256</v>
      </c>
      <c r="FR224" s="28">
        <f>IFERROR(SUM(FS151:FS162)/SUM(FR151:FR162),1)</f>
        <v>1.0000195491466879</v>
      </c>
      <c r="FS224" s="28">
        <f>IFERROR(SUM(FT150:FT161)/SUM(FS150:FS161),1)</f>
        <v>1.0000756491431693</v>
      </c>
      <c r="FT224" s="28">
        <f>IFERROR(SUM(FU149:FU160)/SUM(FT149:FT160),1)</f>
        <v>0.99985549016388453</v>
      </c>
      <c r="FU224" s="28">
        <f>IFERROR(SUM(FV148:FV159)/SUM(FU148:FU159),1)</f>
        <v>1.00013359807323</v>
      </c>
      <c r="FV224" s="28">
        <f>IFERROR(SUM(FW147:FW158)/SUM(FV147:FV158),1)</f>
        <v>1.0000822529872631</v>
      </c>
      <c r="FW224" s="28">
        <f>IFERROR(SUM(FX146:FX157)/SUM(FW146:FW157),1)</f>
        <v>0.99998824668775532</v>
      </c>
      <c r="FX224" s="28">
        <f>IFERROR(SUM(FY145:FY156)/SUM(FX145:FX156),1)</f>
        <v>1.0000680194447134</v>
      </c>
      <c r="FY224" s="28">
        <f>IFERROR(SUM(FZ144:FZ155)/SUM(FY144:FY155),1)</f>
        <v>1.0000558141193234</v>
      </c>
      <c r="FZ224" s="28">
        <f>IFERROR(SUM(GA143:GA154)/SUM(FZ143:FZ154),1)</f>
        <v>1.0000495700355623</v>
      </c>
      <c r="GA224" s="28">
        <f>IFERROR(SUM(GB142:GB153)/SUM(GA142:GA153),1)</f>
        <v>1.000009058816083</v>
      </c>
      <c r="GB224" s="28">
        <f>IFERROR(SUM(GC141:GC152)/SUM(GB141:GB152),1)</f>
        <v>1.0000554539403361</v>
      </c>
      <c r="GC224" s="28">
        <f>IFERROR(SUM(GD140:GD151)/SUM(GC140:GC151),1)</f>
        <v>1.0000547036644483</v>
      </c>
      <c r="GD224" s="28">
        <f>IFERROR(SUM(GE139:GE150)/SUM(GD139:GD150),1)</f>
        <v>1.0000015654933425</v>
      </c>
      <c r="GE224" s="28">
        <f>IFERROR(SUM(GF138:GF149)/SUM(GE138:GE149),1)</f>
        <v>1.0000273363080374</v>
      </c>
      <c r="GF224" s="28">
        <f>IFERROR(SUM(GG137:GG148)/SUM(GF137:GF148),1)</f>
        <v>1.0000036125203777</v>
      </c>
      <c r="GG224" s="28">
        <f>IFERROR(SUM(GH136:GH147)/SUM(GG136:GG147),1)</f>
        <v>1.0000099989806226</v>
      </c>
      <c r="GH224" s="28">
        <f>IFERROR(SUM(GI136:GI146)/SUM(GH136:GH146),1)</f>
        <v>0.99998592468234271</v>
      </c>
      <c r="GI224" s="28">
        <f>IFERROR(SUM(GJ136:GJ145)/SUM(GI136:GI145),1)</f>
        <v>0.99998821824926365</v>
      </c>
      <c r="GJ224" s="28">
        <f>IFERROR(SUM(GK136:GK144)/SUM(GJ136:GJ144),1)</f>
        <v>1.0000072893400767</v>
      </c>
      <c r="GK224" s="28">
        <f>IFERROR(SUM(GL136:GL143)/SUM(GK136:GK143),1)</f>
        <v>1.0000141503325626</v>
      </c>
      <c r="GL224" s="28">
        <f>IFERROR(SUM(GM136:GM142)/SUM(GL136:GL142),1)</f>
        <v>1.0000090680530647</v>
      </c>
      <c r="GM224" s="28">
        <f>IFERROR(SUM(GN136:GN141)/SUM(GM136:GM141),1)</f>
        <v>0.99999999009239204</v>
      </c>
      <c r="GN224" s="28">
        <f>IFERROR(SUM(GO136:GO140)/SUM(GN136:GN140),1)</f>
        <v>1.0000057802032793</v>
      </c>
      <c r="GO224" s="28">
        <f>IFERROR(SUM(GP136:GP139)/SUM(GO136:GO139),1)</f>
        <v>0.99996406709772845</v>
      </c>
      <c r="GP224" s="28">
        <f>IFERROR(SUM(GQ136:GQ138)/SUM(GP136:GP138),1)</f>
        <v>1.0000010068230167</v>
      </c>
      <c r="GQ224" s="28">
        <f>IFERROR(SUM(GR136:GR137)/SUM(GQ136:GQ137),1)</f>
        <v>0.99999634948450844</v>
      </c>
      <c r="GR224" s="28">
        <f>IFERROR(SUM(GS136:GS136)/SUM(GR136:GR136),1)</f>
        <v>0.99999523623042297</v>
      </c>
      <c r="GS224" s="29">
        <v>1</v>
      </c>
    </row>
    <row r="225" spans="1:201" ht="15.75" thickBot="1" x14ac:dyDescent="0.3">
      <c r="A225" s="68" t="s">
        <v>5</v>
      </c>
      <c r="B225" s="20">
        <f t="shared" ref="B225:AN225" si="600">IF(B224=0,1,B224)</f>
        <v>3.2303906182992064</v>
      </c>
      <c r="C225" s="20">
        <f t="shared" si="600"/>
        <v>2.2126815432662181</v>
      </c>
      <c r="D225" s="20">
        <f t="shared" si="600"/>
        <v>1.6735233030503021</v>
      </c>
      <c r="E225" s="20">
        <f t="shared" si="600"/>
        <v>1.3616007720372665</v>
      </c>
      <c r="F225" s="20">
        <f t="shared" si="600"/>
        <v>1.2156266380341256</v>
      </c>
      <c r="G225" s="20">
        <f t="shared" si="600"/>
        <v>1.1493763269041317</v>
      </c>
      <c r="H225" s="20">
        <f t="shared" si="600"/>
        <v>1.124795785409165</v>
      </c>
      <c r="I225" s="20">
        <f t="shared" si="600"/>
        <v>1.1230893673799278</v>
      </c>
      <c r="J225" s="20">
        <f t="shared" si="600"/>
        <v>1.0602009454275183</v>
      </c>
      <c r="K225" s="20">
        <f t="shared" si="600"/>
        <v>1.0559767202014607</v>
      </c>
      <c r="L225" s="20">
        <f t="shared" si="600"/>
        <v>1.0430808731094021</v>
      </c>
      <c r="M225" s="20">
        <f t="shared" si="600"/>
        <v>1.0370551039770557</v>
      </c>
      <c r="N225" s="20">
        <f t="shared" si="600"/>
        <v>1.0347543510767649</v>
      </c>
      <c r="O225" s="20">
        <f t="shared" si="600"/>
        <v>1.0311607920524226</v>
      </c>
      <c r="P225" s="20">
        <f t="shared" si="600"/>
        <v>1.0250299269292926</v>
      </c>
      <c r="Q225" s="20">
        <f t="shared" si="600"/>
        <v>1.0215090277781507</v>
      </c>
      <c r="R225" s="20">
        <f t="shared" si="600"/>
        <v>1.0132612269462065</v>
      </c>
      <c r="S225" s="20">
        <f t="shared" si="600"/>
        <v>1.00891727218042</v>
      </c>
      <c r="T225" s="20">
        <f t="shared" si="600"/>
        <v>1.0101341946027069</v>
      </c>
      <c r="U225" s="20">
        <f t="shared" si="600"/>
        <v>1.0045346353605837</v>
      </c>
      <c r="V225" s="20">
        <f t="shared" si="600"/>
        <v>1.003398365808301</v>
      </c>
      <c r="W225" s="20">
        <f t="shared" si="600"/>
        <v>1.0022909787171601</v>
      </c>
      <c r="X225" s="20">
        <f t="shared" si="600"/>
        <v>1.0014373851396425</v>
      </c>
      <c r="Y225" s="20">
        <f t="shared" si="600"/>
        <v>1.0016574176121087</v>
      </c>
      <c r="Z225" s="20">
        <f t="shared" si="600"/>
        <v>1.0012338699326295</v>
      </c>
      <c r="AA225" s="20">
        <f t="shared" si="600"/>
        <v>1.00094091633147</v>
      </c>
      <c r="AB225" s="20">
        <f t="shared" si="600"/>
        <v>1.0008712578429515</v>
      </c>
      <c r="AC225" s="20">
        <f t="shared" si="600"/>
        <v>1.0007513784353284</v>
      </c>
      <c r="AD225" s="20">
        <f t="shared" si="600"/>
        <v>1.0001990424317369</v>
      </c>
      <c r="AE225" s="20">
        <f t="shared" si="600"/>
        <v>1.0001584885026109</v>
      </c>
      <c r="AF225" s="20">
        <f t="shared" si="600"/>
        <v>1.0001330913447535</v>
      </c>
      <c r="AG225" s="20">
        <f t="shared" si="600"/>
        <v>1.0004791290301149</v>
      </c>
      <c r="AH225" s="20">
        <f t="shared" si="600"/>
        <v>1.0000436506291364</v>
      </c>
      <c r="AI225" s="20">
        <f t="shared" si="600"/>
        <v>1.0002743438188686</v>
      </c>
      <c r="AJ225" s="20">
        <f t="shared" si="600"/>
        <v>1.0000058808031076</v>
      </c>
      <c r="AK225" s="20">
        <f t="shared" si="600"/>
        <v>0.9999667025442025</v>
      </c>
      <c r="AL225" s="20">
        <f t="shared" si="600"/>
        <v>1.0002154487817745</v>
      </c>
      <c r="AM225" s="20">
        <f t="shared" si="600"/>
        <v>1</v>
      </c>
      <c r="AN225" s="20">
        <f t="shared" si="600"/>
        <v>1</v>
      </c>
      <c r="AO225" s="20">
        <f>IF(AO224=0,1,AO224)</f>
        <v>1</v>
      </c>
      <c r="AP225" s="20">
        <f t="shared" ref="AP225:CB225" si="601">IF(AP224=0,1,AP224)</f>
        <v>2.0854520130104972</v>
      </c>
      <c r="AQ225" s="20">
        <f t="shared" si="601"/>
        <v>1.1669972796249459</v>
      </c>
      <c r="AR225" s="20">
        <f t="shared" si="601"/>
        <v>1.052853321018915</v>
      </c>
      <c r="AS225" s="20">
        <f t="shared" si="601"/>
        <v>1.0231766697435623</v>
      </c>
      <c r="AT225" s="20">
        <f t="shared" si="601"/>
        <v>1.0104131690407185</v>
      </c>
      <c r="AU225" s="20">
        <f t="shared" si="601"/>
        <v>1.0061951725637432</v>
      </c>
      <c r="AV225" s="20">
        <f t="shared" si="601"/>
        <v>1.0038571557294762</v>
      </c>
      <c r="AW225" s="20">
        <f t="shared" si="601"/>
        <v>1.0028935942610044</v>
      </c>
      <c r="AX225" s="20">
        <f t="shared" si="601"/>
        <v>1.0016248357213851</v>
      </c>
      <c r="AY225" s="20">
        <f t="shared" si="601"/>
        <v>1.001272101529648</v>
      </c>
      <c r="AZ225" s="20">
        <f t="shared" si="601"/>
        <v>1.0013111967368256</v>
      </c>
      <c r="BA225" s="20">
        <f t="shared" si="601"/>
        <v>1.0012667531257871</v>
      </c>
      <c r="BB225" s="20">
        <f t="shared" si="601"/>
        <v>1.0004895197244696</v>
      </c>
      <c r="BC225" s="20">
        <f t="shared" si="601"/>
        <v>1.000357760109766</v>
      </c>
      <c r="BD225" s="20">
        <f t="shared" si="601"/>
        <v>1.0002730311646897</v>
      </c>
      <c r="BE225" s="20">
        <f t="shared" si="601"/>
        <v>1.0001726048815638</v>
      </c>
      <c r="BF225" s="20">
        <f t="shared" si="601"/>
        <v>1.000055118941757</v>
      </c>
      <c r="BG225" s="20">
        <f t="shared" si="601"/>
        <v>1.0000656055449346</v>
      </c>
      <c r="BH225" s="20">
        <f t="shared" si="601"/>
        <v>1.0000483051835614</v>
      </c>
      <c r="BI225" s="20">
        <f t="shared" si="601"/>
        <v>1.0000023263683386</v>
      </c>
      <c r="BJ225" s="20">
        <f t="shared" si="601"/>
        <v>1.000016324669224</v>
      </c>
      <c r="BK225" s="20">
        <f t="shared" si="601"/>
        <v>0.99999659939675001</v>
      </c>
      <c r="BL225" s="20">
        <f t="shared" si="601"/>
        <v>1.0000138086327899</v>
      </c>
      <c r="BM225" s="20">
        <f t="shared" si="601"/>
        <v>1.0000044171784392</v>
      </c>
      <c r="BN225" s="20">
        <f t="shared" si="601"/>
        <v>1.0000078799978787</v>
      </c>
      <c r="BO225" s="20">
        <f t="shared" si="601"/>
        <v>1.0000027842285415</v>
      </c>
      <c r="BP225" s="20">
        <f t="shared" si="601"/>
        <v>1.0000028125646638</v>
      </c>
      <c r="BQ225" s="20">
        <f t="shared" si="601"/>
        <v>1.0000019664840776</v>
      </c>
      <c r="BR225" s="20">
        <f t="shared" si="601"/>
        <v>1</v>
      </c>
      <c r="BS225" s="20">
        <f t="shared" si="601"/>
        <v>0.99999930945116533</v>
      </c>
      <c r="BT225" s="20">
        <f t="shared" si="601"/>
        <v>0.99999753783377643</v>
      </c>
      <c r="BU225" s="20">
        <f t="shared" si="601"/>
        <v>0.9999951848412435</v>
      </c>
      <c r="BV225" s="20">
        <f t="shared" si="601"/>
        <v>0.99999976319411255</v>
      </c>
      <c r="BW225" s="20">
        <f t="shared" si="601"/>
        <v>0.99999530754671795</v>
      </c>
      <c r="BX225" s="20">
        <f t="shared" si="601"/>
        <v>0.99999947955109614</v>
      </c>
      <c r="BY225" s="20">
        <f t="shared" si="601"/>
        <v>0.99999988324817501</v>
      </c>
      <c r="BZ225" s="20">
        <f t="shared" si="601"/>
        <v>0.99999969092219787</v>
      </c>
      <c r="CA225" s="20">
        <f t="shared" si="601"/>
        <v>1</v>
      </c>
      <c r="CB225" s="20">
        <f t="shared" si="601"/>
        <v>1</v>
      </c>
      <c r="CC225" s="20">
        <f>IF(CC224=0,1,CC224)</f>
        <v>1</v>
      </c>
      <c r="CD225" s="20">
        <f t="shared" ref="CD225:DP225" si="602">IF(CD224=0,1,CD224)</f>
        <v>3.078548648669222</v>
      </c>
      <c r="CE225" s="20">
        <f t="shared" si="602"/>
        <v>1.4803757237532926</v>
      </c>
      <c r="CF225" s="20">
        <f t="shared" si="602"/>
        <v>1.2104063328385348</v>
      </c>
      <c r="CG225" s="20">
        <f t="shared" si="602"/>
        <v>1.0961265503128028</v>
      </c>
      <c r="CH225" s="20">
        <f t="shared" si="602"/>
        <v>1.0526678871069377</v>
      </c>
      <c r="CI225" s="20">
        <f t="shared" si="602"/>
        <v>1.0322775958311061</v>
      </c>
      <c r="CJ225" s="20">
        <f t="shared" si="602"/>
        <v>1.0224639319869</v>
      </c>
      <c r="CK225" s="20">
        <f t="shared" si="602"/>
        <v>1.0208475678534605</v>
      </c>
      <c r="CL225" s="20">
        <f t="shared" si="602"/>
        <v>1.006398829409298</v>
      </c>
      <c r="CM225" s="20">
        <f t="shared" si="602"/>
        <v>1.0053833504736698</v>
      </c>
      <c r="CN225" s="20">
        <f t="shared" si="602"/>
        <v>1.0037866289621851</v>
      </c>
      <c r="CO225" s="20">
        <f t="shared" si="602"/>
        <v>1.0033372839476584</v>
      </c>
      <c r="CP225" s="20">
        <f t="shared" si="602"/>
        <v>1.0013065602541229</v>
      </c>
      <c r="CQ225" s="20">
        <f t="shared" si="602"/>
        <v>1.0004212920581912</v>
      </c>
      <c r="CR225" s="20">
        <f t="shared" si="602"/>
        <v>1.0005055709702089</v>
      </c>
      <c r="CS225" s="20">
        <f t="shared" si="602"/>
        <v>1.0006955077167909</v>
      </c>
      <c r="CT225" s="20">
        <f t="shared" si="602"/>
        <v>1.0003235803189439</v>
      </c>
      <c r="CU225" s="20">
        <f t="shared" si="602"/>
        <v>1.0010865398770246</v>
      </c>
      <c r="CV225" s="20">
        <f t="shared" si="602"/>
        <v>1.0002462211972072</v>
      </c>
      <c r="CW225" s="20">
        <f t="shared" si="602"/>
        <v>1.0003181149154949</v>
      </c>
      <c r="CX225" s="20">
        <f t="shared" si="602"/>
        <v>1.0002096412999231</v>
      </c>
      <c r="CY225" s="20">
        <f t="shared" si="602"/>
        <v>1.0002769919077319</v>
      </c>
      <c r="CZ225" s="20">
        <f t="shared" si="602"/>
        <v>1.0000330504900954</v>
      </c>
      <c r="DA225" s="20">
        <f t="shared" si="602"/>
        <v>1.0000256319874019</v>
      </c>
      <c r="DB225" s="20">
        <f t="shared" si="602"/>
        <v>1.0001837530155808</v>
      </c>
      <c r="DC225" s="20">
        <f t="shared" si="602"/>
        <v>1.0001063565580359</v>
      </c>
      <c r="DD225" s="20">
        <f t="shared" si="602"/>
        <v>1.0005094702435569</v>
      </c>
      <c r="DE225" s="20">
        <f t="shared" si="602"/>
        <v>1.0001515210633947</v>
      </c>
      <c r="DF225" s="20">
        <f t="shared" si="602"/>
        <v>1.0000585740879901</v>
      </c>
      <c r="DG225" s="20">
        <f t="shared" si="602"/>
        <v>1.0000335959629827</v>
      </c>
      <c r="DH225" s="20">
        <f t="shared" si="602"/>
        <v>1.0000098792208949</v>
      </c>
      <c r="DI225" s="20">
        <f t="shared" si="602"/>
        <v>1.0000013850606917</v>
      </c>
      <c r="DJ225" s="20">
        <f t="shared" si="602"/>
        <v>0.99997181644690369</v>
      </c>
      <c r="DK225" s="20">
        <f t="shared" si="602"/>
        <v>1</v>
      </c>
      <c r="DL225" s="20">
        <f t="shared" si="602"/>
        <v>0.99995341085300149</v>
      </c>
      <c r="DM225" s="20">
        <f t="shared" si="602"/>
        <v>0.99988796447046802</v>
      </c>
      <c r="DN225" s="20">
        <f t="shared" si="602"/>
        <v>0.99998506864774195</v>
      </c>
      <c r="DO225" s="20">
        <f t="shared" si="602"/>
        <v>1</v>
      </c>
      <c r="DP225" s="20">
        <f t="shared" si="602"/>
        <v>1</v>
      </c>
      <c r="DQ225" s="20">
        <f>IF(DQ224=0,1,DQ224)</f>
        <v>1</v>
      </c>
      <c r="DR225" s="20">
        <f t="shared" ref="DR225:FD225" si="603">IF(DR224=0,1,DR224)</f>
        <v>3.347317866817944</v>
      </c>
      <c r="DS225" s="20">
        <f t="shared" si="603"/>
        <v>1.9933388595933859</v>
      </c>
      <c r="DT225" s="20">
        <f t="shared" si="603"/>
        <v>1.5994156188405562</v>
      </c>
      <c r="DU225" s="20">
        <f t="shared" si="603"/>
        <v>1.3019922412260319</v>
      </c>
      <c r="DV225" s="20">
        <f t="shared" si="603"/>
        <v>1.1737722981609435</v>
      </c>
      <c r="DW225" s="20">
        <f t="shared" si="603"/>
        <v>1.1176162643067029</v>
      </c>
      <c r="DX225" s="20">
        <f t="shared" si="603"/>
        <v>1.1042362813308881</v>
      </c>
      <c r="DY225" s="20">
        <f t="shared" si="603"/>
        <v>1.0950588347630381</v>
      </c>
      <c r="DZ225" s="20">
        <f t="shared" si="603"/>
        <v>1.0482494061087153</v>
      </c>
      <c r="EA225" s="20">
        <f t="shared" si="603"/>
        <v>1.0409886139253941</v>
      </c>
      <c r="EB225" s="20">
        <f t="shared" si="603"/>
        <v>1.0284602564474346</v>
      </c>
      <c r="EC225" s="20">
        <f t="shared" si="603"/>
        <v>1.0268169576143429</v>
      </c>
      <c r="ED225" s="20">
        <f t="shared" si="603"/>
        <v>1.0171131547983689</v>
      </c>
      <c r="EE225" s="20">
        <f t="shared" si="603"/>
        <v>1.0177096330207489</v>
      </c>
      <c r="EF225" s="20">
        <f t="shared" si="603"/>
        <v>1.0126664812818917</v>
      </c>
      <c r="EG225" s="20">
        <f t="shared" si="603"/>
        <v>1.0102382217341177</v>
      </c>
      <c r="EH225" s="20">
        <f t="shared" si="603"/>
        <v>1.0083243153972268</v>
      </c>
      <c r="EI225" s="20">
        <f t="shared" si="603"/>
        <v>1.0098656177122576</v>
      </c>
      <c r="EJ225" s="20">
        <f t="shared" si="603"/>
        <v>1.0082519482619643</v>
      </c>
      <c r="EK225" s="20">
        <f t="shared" si="603"/>
        <v>1.0068197518664457</v>
      </c>
      <c r="EL225" s="20">
        <f t="shared" si="603"/>
        <v>1.0043116614115655</v>
      </c>
      <c r="EM225" s="20">
        <f t="shared" si="603"/>
        <v>1.0038691778920958</v>
      </c>
      <c r="EN225" s="20">
        <f t="shared" si="603"/>
        <v>1.0042717420792036</v>
      </c>
      <c r="EO225" s="20">
        <f t="shared" si="603"/>
        <v>1.0025936924977985</v>
      </c>
      <c r="EP225" s="20">
        <f t="shared" si="603"/>
        <v>1.0029444433452797</v>
      </c>
      <c r="EQ225" s="20">
        <f t="shared" si="603"/>
        <v>1.0029175564745965</v>
      </c>
      <c r="ER225" s="20">
        <f t="shared" si="603"/>
        <v>1.0011992141859258</v>
      </c>
      <c r="ES225" s="20">
        <f t="shared" si="603"/>
        <v>1.0012920256457976</v>
      </c>
      <c r="ET225" s="20">
        <f t="shared" si="603"/>
        <v>1.0012381016557832</v>
      </c>
      <c r="EU225" s="20">
        <f t="shared" si="603"/>
        <v>1.0012620433396471</v>
      </c>
      <c r="EV225" s="20">
        <f t="shared" si="603"/>
        <v>1.0018109895811036</v>
      </c>
      <c r="EW225" s="20">
        <f t="shared" si="603"/>
        <v>1.000825496191458</v>
      </c>
      <c r="EX225" s="20">
        <f t="shared" si="603"/>
        <v>0.9999647277206879</v>
      </c>
      <c r="EY225" s="20">
        <f t="shared" si="603"/>
        <v>1.0012616301352082</v>
      </c>
      <c r="EZ225" s="20">
        <f t="shared" si="603"/>
        <v>0.99973909952362783</v>
      </c>
      <c r="FA225" s="20">
        <f t="shared" si="603"/>
        <v>1.0012600189337608</v>
      </c>
      <c r="FB225" s="20">
        <f t="shared" si="603"/>
        <v>0.99979354865920089</v>
      </c>
      <c r="FC225" s="20">
        <f t="shared" si="603"/>
        <v>0.99969598236175228</v>
      </c>
      <c r="FD225" s="20">
        <f t="shared" si="603"/>
        <v>0.99991681712242408</v>
      </c>
      <c r="FE225" s="20">
        <f>IF(FE224=0,1,FE224)</f>
        <v>1</v>
      </c>
      <c r="FF225" s="20">
        <f t="shared" ref="FF225:GR225" si="604">IF(FF224=0,1,FF224)</f>
        <v>1.5270029423788742</v>
      </c>
      <c r="FG225" s="20">
        <f t="shared" si="604"/>
        <v>1.0329047213159721</v>
      </c>
      <c r="FH225" s="20">
        <f t="shared" si="604"/>
        <v>1.0060881134545299</v>
      </c>
      <c r="FI225" s="20">
        <f t="shared" si="604"/>
        <v>1.0046391800758498</v>
      </c>
      <c r="FJ225" s="20">
        <f t="shared" si="604"/>
        <v>1.0001475080924451</v>
      </c>
      <c r="FK225" s="20">
        <f t="shared" si="604"/>
        <v>1.0001099210181075</v>
      </c>
      <c r="FL225" s="20">
        <f t="shared" si="604"/>
        <v>1.0007389832722449</v>
      </c>
      <c r="FM225" s="20">
        <f t="shared" si="604"/>
        <v>1.0008660250134733</v>
      </c>
      <c r="FN225" s="20">
        <f t="shared" si="604"/>
        <v>1.0009084124839223</v>
      </c>
      <c r="FO225" s="20">
        <f t="shared" si="604"/>
        <v>0.99834058897192912</v>
      </c>
      <c r="FP225" s="20">
        <f t="shared" si="604"/>
        <v>0.99988441430055774</v>
      </c>
      <c r="FQ225" s="20">
        <f t="shared" si="604"/>
        <v>1.0000112588598256</v>
      </c>
      <c r="FR225" s="20">
        <f t="shared" si="604"/>
        <v>1.0000195491466879</v>
      </c>
      <c r="FS225" s="20">
        <f t="shared" si="604"/>
        <v>1.0000756491431693</v>
      </c>
      <c r="FT225" s="20">
        <f t="shared" si="604"/>
        <v>0.99985549016388453</v>
      </c>
      <c r="FU225" s="20">
        <f t="shared" si="604"/>
        <v>1.00013359807323</v>
      </c>
      <c r="FV225" s="20">
        <f t="shared" si="604"/>
        <v>1.0000822529872631</v>
      </c>
      <c r="FW225" s="20">
        <f t="shared" si="604"/>
        <v>0.99998824668775532</v>
      </c>
      <c r="FX225" s="20">
        <f t="shared" si="604"/>
        <v>1.0000680194447134</v>
      </c>
      <c r="FY225" s="20">
        <f t="shared" si="604"/>
        <v>1.0000558141193234</v>
      </c>
      <c r="FZ225" s="20">
        <f t="shared" si="604"/>
        <v>1.0000495700355623</v>
      </c>
      <c r="GA225" s="20">
        <f t="shared" si="604"/>
        <v>1.000009058816083</v>
      </c>
      <c r="GB225" s="20">
        <f t="shared" si="604"/>
        <v>1.0000554539403361</v>
      </c>
      <c r="GC225" s="20">
        <f t="shared" si="604"/>
        <v>1.0000547036644483</v>
      </c>
      <c r="GD225" s="20">
        <f t="shared" si="604"/>
        <v>1.0000015654933425</v>
      </c>
      <c r="GE225" s="20">
        <f t="shared" si="604"/>
        <v>1.0000273363080374</v>
      </c>
      <c r="GF225" s="20">
        <f t="shared" si="604"/>
        <v>1.0000036125203777</v>
      </c>
      <c r="GG225" s="20">
        <f t="shared" si="604"/>
        <v>1.0000099989806226</v>
      </c>
      <c r="GH225" s="20">
        <f t="shared" si="604"/>
        <v>0.99998592468234271</v>
      </c>
      <c r="GI225" s="20">
        <f t="shared" si="604"/>
        <v>0.99998821824926365</v>
      </c>
      <c r="GJ225" s="20">
        <f t="shared" si="604"/>
        <v>1.0000072893400767</v>
      </c>
      <c r="GK225" s="20">
        <f t="shared" si="604"/>
        <v>1.0000141503325626</v>
      </c>
      <c r="GL225" s="20">
        <f t="shared" si="604"/>
        <v>1.0000090680530647</v>
      </c>
      <c r="GM225" s="20">
        <f t="shared" si="604"/>
        <v>0.99999999009239204</v>
      </c>
      <c r="GN225" s="20">
        <f t="shared" si="604"/>
        <v>1.0000057802032793</v>
      </c>
      <c r="GO225" s="20">
        <f t="shared" si="604"/>
        <v>0.99996406709772845</v>
      </c>
      <c r="GP225" s="20">
        <f t="shared" si="604"/>
        <v>1.0000010068230167</v>
      </c>
      <c r="GQ225" s="20">
        <f t="shared" si="604"/>
        <v>0.99999634948450844</v>
      </c>
      <c r="GR225" s="20">
        <f t="shared" si="604"/>
        <v>0.99999523623042297</v>
      </c>
      <c r="GS225" s="20">
        <f>IF(GS224=0,1,GS224)</f>
        <v>1</v>
      </c>
    </row>
    <row r="226" spans="1:201" ht="15.75" thickBot="1" x14ac:dyDescent="0.3">
      <c r="A226" s="117" t="s">
        <v>4</v>
      </c>
      <c r="B226" s="31">
        <f>PRODUCT(B225:AO225)</f>
        <v>40.919575699790542</v>
      </c>
      <c r="C226" s="31">
        <f>PRODUCT(C225:AO225)</f>
        <v>12.667067402930549</v>
      </c>
      <c r="D226" s="31">
        <f>PRODUCT(D225:AO225)</f>
        <v>5.7247584685106734</v>
      </c>
      <c r="E226" s="31">
        <f>PRODUCT(E225:AO225)</f>
        <v>3.4207820459244602</v>
      </c>
      <c r="F226" s="31">
        <f>PRODUCT(F225:AO225)</f>
        <v>2.5123238148625502</v>
      </c>
      <c r="G226" s="31">
        <f>PRODUCT(G225:AO225)</f>
        <v>2.0666903276530735</v>
      </c>
      <c r="H226" s="31">
        <f>PRODUCT(H225:AO225)</f>
        <v>1.7980971760743898</v>
      </c>
      <c r="I226" s="31">
        <f>PRODUCT(I225:AO225)</f>
        <v>1.598598785129959</v>
      </c>
      <c r="J226" s="31">
        <f>PRODUCT(J225:AO225)</f>
        <v>1.4233941051898251</v>
      </c>
      <c r="K226" s="31">
        <f>PRODUCT(K225:AO225)</f>
        <v>1.3425701149661324</v>
      </c>
      <c r="L226" s="31">
        <f>PRODUCT(L225:AO225)</f>
        <v>1.2714012433058133</v>
      </c>
      <c r="M226" s="31">
        <f>PRODUCT(M225:AO225)</f>
        <v>1.2188903814483654</v>
      </c>
      <c r="N226" s="31">
        <f>PRODUCT(N225:AO225)</f>
        <v>1.1753381057322614</v>
      </c>
      <c r="O226" s="31">
        <f>PRODUCT(O225:AO225)</f>
        <v>1.1358619603862545</v>
      </c>
      <c r="P226" s="31">
        <f>PRODUCT(P225:AO225)</f>
        <v>1.1015371890987389</v>
      </c>
      <c r="Q226" s="31">
        <f>PRODUCT(Q225:AO225)</f>
        <v>1.0746390521481073</v>
      </c>
      <c r="R226" s="31">
        <f>PRODUCT(R225:AO225)</f>
        <v>1.0520113116234693</v>
      </c>
      <c r="S226" s="31">
        <f>PRODUCT(S225:AO225)</f>
        <v>1.0382429364183303</v>
      </c>
      <c r="T226" s="31">
        <f>PRODUCT(T225:AO225)</f>
        <v>1.0290664706081727</v>
      </c>
      <c r="U226" s="31">
        <f>PRODUCT(U225:AO225)</f>
        <v>1.0187423375098317</v>
      </c>
      <c r="V226" s="31">
        <f>PRODUCT(V225:AO225)</f>
        <v>1.0141435662336797</v>
      </c>
      <c r="W226" s="31">
        <f>PRODUCT(W225:AO225)</f>
        <v>1.0107088079784972</v>
      </c>
      <c r="X226" s="31">
        <f>PRODUCT(X225:AO225)</f>
        <v>1.0083985882743465</v>
      </c>
      <c r="Y226" s="31">
        <f>PRODUCT(Y225:AO225)</f>
        <v>1.0069512115664954</v>
      </c>
      <c r="Z226" s="31">
        <f>PRODUCT(Z225:AO225)</f>
        <v>1.0052850344452167</v>
      </c>
      <c r="AA226" s="31">
        <f>PRODUCT(AA225:AO225)</f>
        <v>1.0040461720625373</v>
      </c>
      <c r="AB226" s="31">
        <f>PRODUCT(AB225:AO225)</f>
        <v>1.0031023366918081</v>
      </c>
      <c r="AC226" s="31">
        <f>PRODUCT(AC225:AO225)</f>
        <v>1.0022291366960274</v>
      </c>
      <c r="AD226" s="31">
        <f>PRODUCT(AD225:AO225)</f>
        <v>1.0014766487386801</v>
      </c>
      <c r="AE226" s="31">
        <f>PRODUCT(AE225:AO225)</f>
        <v>1.0012773520596832</v>
      </c>
      <c r="AF226" s="31">
        <f>PRODUCT(AF225:AO225)</f>
        <v>1.001118686258162</v>
      </c>
      <c r="AG226" s="31">
        <f>PRODUCT(AG225:AO225)</f>
        <v>1.0009854637567122</v>
      </c>
      <c r="AH226" s="31">
        <f>PRODUCT(AH225:AO225)</f>
        <v>1.0005060922431115</v>
      </c>
      <c r="AI226" s="31">
        <f>PRODUCT(AI225:AO225)</f>
        <v>1.0004624214289888</v>
      </c>
      <c r="AJ226" s="31">
        <f>PRODUCT(AJ225:AO225)</f>
        <v>1.0001880260263423</v>
      </c>
      <c r="AK226" s="31">
        <f>PRODUCT(AK225:AO225)</f>
        <v>1.0001821441520806</v>
      </c>
      <c r="AL226" s="31">
        <f>PRODUCT(AL225:AO225)</f>
        <v>1.0002154487817745</v>
      </c>
      <c r="AM226" s="31">
        <f>PRODUCT(AM225:AO225)</f>
        <v>1</v>
      </c>
      <c r="AN226" s="31">
        <f>PRODUCT(AN225:AO225)</f>
        <v>1</v>
      </c>
      <c r="AO226" s="32">
        <f>PRODUCT(AO225:AO225)</f>
        <v>1</v>
      </c>
      <c r="AP226" s="31">
        <f>PRODUCT(AP225:CC225)</f>
        <v>2.7022321738895023</v>
      </c>
      <c r="AQ226" s="31">
        <f>PRODUCT(AQ225:CC225)</f>
        <v>1.2957537056863941</v>
      </c>
      <c r="AR226" s="31">
        <f>PRODUCT(AR225:CC225)</f>
        <v>1.1103313849221899</v>
      </c>
      <c r="AS226" s="31">
        <f>PRODUCT(AS225:CC225)</f>
        <v>1.0545926604929634</v>
      </c>
      <c r="AT226" s="31">
        <f>PRODUCT(AT225:CC225)</f>
        <v>1.0307043658034882</v>
      </c>
      <c r="AU226" s="31">
        <f>PRODUCT(AU225:CC225)</f>
        <v>1.0200820786827576</v>
      </c>
      <c r="AV226" s="31">
        <f>PRODUCT(AV225:CC225)</f>
        <v>1.0138014040393679</v>
      </c>
      <c r="AW226" s="31">
        <f>PRODUCT(AW225:CC225)</f>
        <v>1.0099060391741348</v>
      </c>
      <c r="AX226" s="31">
        <f>PRODUCT(AX225:CC225)</f>
        <v>1.006992212287783</v>
      </c>
      <c r="AY226" s="31">
        <f>PRODUCT(AY225:CC225)</f>
        <v>1.0053586696085988</v>
      </c>
      <c r="AZ226" s="31">
        <f>PRODUCT(AZ225:CC225)</f>
        <v>1.0040813761541016</v>
      </c>
      <c r="BA226" s="31">
        <f>PRODUCT(BA225:CC225)</f>
        <v>1.0027665519234221</v>
      </c>
      <c r="BB226" s="31">
        <f>PRODUCT(BB225:CC225)</f>
        <v>1.0014979013264482</v>
      </c>
      <c r="BC226" s="31">
        <f>PRODUCT(BC225:CC225)</f>
        <v>1.001007888220814</v>
      </c>
      <c r="BD226" s="31">
        <f>PRODUCT(BD225:CC225)</f>
        <v>1.0006498956043255</v>
      </c>
      <c r="BE226" s="31">
        <f>PRODUCT(BE225:CC225)</f>
        <v>1.0003767615719852</v>
      </c>
      <c r="BF226" s="31">
        <f>PRODUCT(BF225:CC225)</f>
        <v>1.0002041214580613</v>
      </c>
      <c r="BG226" s="31">
        <f>PRODUCT(BG225:CC225)</f>
        <v>1.0001489943038957</v>
      </c>
      <c r="BH226" s="31">
        <f>PRODUCT(BH225:CC225)</f>
        <v>1.0000833832885552</v>
      </c>
      <c r="BI226" s="31">
        <f>PRODUCT(BI225:CC225)</f>
        <v>1.0000350764106207</v>
      </c>
      <c r="BJ226" s="31">
        <f>PRODUCT(BJ225:CC225)</f>
        <v>1.0000327499660941</v>
      </c>
      <c r="BK226" s="31">
        <f>PRODUCT(BK225:CC225)</f>
        <v>1.0000164250287367</v>
      </c>
      <c r="BL226" s="31">
        <f>PRODUCT(BL225:CC225)</f>
        <v>1.0000198256994064</v>
      </c>
      <c r="BM226" s="31">
        <f>PRODUCT(BM225:CC225)</f>
        <v>1.0000060169835299</v>
      </c>
      <c r="BN226" s="31">
        <f>PRODUCT(BN225:CC225)</f>
        <v>1.0000015997980236</v>
      </c>
      <c r="BO226" s="31">
        <f>PRODUCT(BO225:CC225)</f>
        <v>0.99999371984963303</v>
      </c>
      <c r="BP226" s="31">
        <f>PRODUCT(BP225:CC225)</f>
        <v>0.99999093564632879</v>
      </c>
      <c r="BQ226" s="31">
        <f>PRODUCT(BQ225:CC225)</f>
        <v>0.99998812311506946</v>
      </c>
      <c r="BR226" s="31">
        <f>PRODUCT(BR225:CC225)</f>
        <v>0.99998615665821455</v>
      </c>
      <c r="BS226" s="31">
        <f>PRODUCT(BS225:CC225)</f>
        <v>0.99998615665821455</v>
      </c>
      <c r="BT226" s="31">
        <f>PRODUCT(BT225:CC225)</f>
        <v>0.99998684719796671</v>
      </c>
      <c r="BU226" s="31">
        <f>PRODUCT(BU225:CC225)</f>
        <v>0.99998930933786823</v>
      </c>
      <c r="BV226" s="31">
        <f>PRODUCT(BV225:CC225)</f>
        <v>0.99999412446833291</v>
      </c>
      <c r="BW226" s="31">
        <f>PRODUCT(BW225:CC225)</f>
        <v>0.99999436127288499</v>
      </c>
      <c r="BX226" s="31">
        <f>PRODUCT(BX225:CC225)</f>
        <v>0.99999905372172671</v>
      </c>
      <c r="BY226" s="31">
        <f>PRODUCT(BY225:CC225)</f>
        <v>0.99999957417040897</v>
      </c>
      <c r="BZ226" s="31">
        <f>PRODUCT(BZ225:CC225)</f>
        <v>0.99999969092219787</v>
      </c>
      <c r="CA226" s="31">
        <f>PRODUCT(CA225:CC225)</f>
        <v>1</v>
      </c>
      <c r="CB226" s="31">
        <f>PRODUCT(CB225:CC225)</f>
        <v>1</v>
      </c>
      <c r="CC226" s="32">
        <f>PRODUCT(CC225:CC225)</f>
        <v>1</v>
      </c>
      <c r="CD226" s="31">
        <f>PRODUCT(CD225:DQ225)</f>
        <v>7.0328688906874941</v>
      </c>
      <c r="CE226" s="31">
        <f>PRODUCT(CE225:DQ225)</f>
        <v>2.2844754763669619</v>
      </c>
      <c r="CF226" s="31">
        <f>PRODUCT(CF225:DQ225)</f>
        <v>1.5431727498036683</v>
      </c>
      <c r="CG226" s="31">
        <f>PRODUCT(CG225:DQ225)</f>
        <v>1.2749212458140067</v>
      </c>
      <c r="CH226" s="31">
        <f>PRODUCT(CH225:DQ225)</f>
        <v>1.1631150120852205</v>
      </c>
      <c r="CI226" s="31">
        <f>PRODUCT(CI225:DQ225)</f>
        <v>1.1049211497102154</v>
      </c>
      <c r="CJ226" s="31">
        <f>PRODUCT(CJ225:DQ225)</f>
        <v>1.0703721113123863</v>
      </c>
      <c r="CK226" s="31">
        <f>PRODUCT(CK225:DQ225)</f>
        <v>1.0468556179115178</v>
      </c>
      <c r="CL226" s="31">
        <f>PRODUCT(CL225:DQ225)</f>
        <v>1.0254769182756089</v>
      </c>
      <c r="CM226" s="31">
        <f>PRODUCT(CM225:DQ225)</f>
        <v>1.0189567876162073</v>
      </c>
      <c r="CN226" s="31">
        <f>PRODUCT(CN225:DQ225)</f>
        <v>1.0135007578314701</v>
      </c>
      <c r="CO226" s="31">
        <f>PRODUCT(CO225:DQ225)</f>
        <v>1.0096774838287379</v>
      </c>
      <c r="CP226" s="31">
        <f>PRODUCT(CP225:DQ225)</f>
        <v>1.0063191112126664</v>
      </c>
      <c r="CQ226" s="31">
        <f>PRODUCT(CQ225:DQ225)</f>
        <v>1.0050060103044482</v>
      </c>
      <c r="CR226" s="31">
        <f>PRODUCT(CR225:DQ225)</f>
        <v>1.0045827875542555</v>
      </c>
      <c r="CS226" s="31">
        <f>PRODUCT(CS225:DQ225)</f>
        <v>1.0040751563033208</v>
      </c>
      <c r="CT226" s="31">
        <f>PRODUCT(CT225:DQ225)</f>
        <v>1.0033772996485624</v>
      </c>
      <c r="CU226" s="31">
        <f>PRODUCT(CU225:DQ225)</f>
        <v>1.0030527315257776</v>
      </c>
      <c r="CV226" s="31">
        <f>PRODUCT(CV225:DQ225)</f>
        <v>1.0019640576218261</v>
      </c>
      <c r="CW226" s="31">
        <f>PRODUCT(CW225:DQ225)</f>
        <v>1.0017174135609959</v>
      </c>
      <c r="CX226" s="31">
        <f>PRODUCT(CX225:DQ225)</f>
        <v>1.0013988536492906</v>
      </c>
      <c r="CY226" s="31">
        <f>PRODUCT(CY225:DQ225)</f>
        <v>1.0011889630935991</v>
      </c>
      <c r="CZ226" s="31">
        <f>PRODUCT(CZ225:DQ225)</f>
        <v>1.0009117186471796</v>
      </c>
      <c r="DA226" s="31">
        <f>PRODUCT(DA225:DQ225)</f>
        <v>1.0008786391176308</v>
      </c>
      <c r="DB226" s="31">
        <f>PRODUCT(DB225:DQ225)</f>
        <v>1.0008529852665211</v>
      </c>
      <c r="DC226" s="31">
        <f>PRODUCT(DC225:DQ225)</f>
        <v>1.000669109300089</v>
      </c>
      <c r="DD226" s="31">
        <f>PRODUCT(DD225:DQ225)</f>
        <v>1.0005626928959732</v>
      </c>
      <c r="DE226" s="31">
        <f>PRODUCT(DE225:DQ225)</f>
        <v>1.0000531955508662</v>
      </c>
      <c r="DF226" s="31">
        <f>PRODUCT(DF225:DQ225)</f>
        <v>0.99990168938360091</v>
      </c>
      <c r="DG226" s="31">
        <f>PRODUCT(DG225:DQ225)</f>
        <v>0.99984312448445078</v>
      </c>
      <c r="DH226" s="31">
        <f>PRODUCT(DH225:DQ225)</f>
        <v>0.99980953492032587</v>
      </c>
      <c r="DI226" s="31">
        <f>PRODUCT(DI225:DQ225)</f>
        <v>0.99979965767865697</v>
      </c>
      <c r="DJ226" s="31">
        <f>PRODUCT(DJ225:DQ225)</f>
        <v>0.99979827289736956</v>
      </c>
      <c r="DK226" s="31">
        <f>PRODUCT(DK225:DQ225)</f>
        <v>0.9998264515592542</v>
      </c>
      <c r="DL226" s="31">
        <f>PRODUCT(DL225:DQ225)</f>
        <v>0.9998264515592542</v>
      </c>
      <c r="DM226" s="31">
        <f>PRODUCT(DM225:DQ225)</f>
        <v>0.99987303479105194</v>
      </c>
      <c r="DN226" s="31">
        <f>PRODUCT(DN225:DQ225)</f>
        <v>0.99998506864774195</v>
      </c>
      <c r="DO226" s="31">
        <f>PRODUCT(DO225:DQ225)</f>
        <v>1</v>
      </c>
      <c r="DP226" s="31">
        <f>PRODUCT(DP225:DQ225)</f>
        <v>1</v>
      </c>
      <c r="DQ226" s="32">
        <f>PRODUCT(DQ225:DQ225)</f>
        <v>1</v>
      </c>
      <c r="DR226" s="31">
        <f>PRODUCT(DR225:FE225)</f>
        <v>28.652693093471477</v>
      </c>
      <c r="DS226" s="31">
        <f>PRODUCT(DS225:FE225)</f>
        <v>8.5598960820262775</v>
      </c>
      <c r="DT226" s="31">
        <f>PRODUCT(DT225:FE225)</f>
        <v>4.2942503432519166</v>
      </c>
      <c r="DU226" s="31">
        <f>PRODUCT(DU225:FE225)</f>
        <v>2.6848870879258331</v>
      </c>
      <c r="DV226" s="31">
        <f>PRODUCT(DV225:FE225)</f>
        <v>2.0621375480683262</v>
      </c>
      <c r="DW226" s="31">
        <f>PRODUCT(DW225:FE225)</f>
        <v>1.7568463247081796</v>
      </c>
      <c r="DX226" s="31">
        <f>PRODUCT(DX225:FE225)</f>
        <v>1.5719584447869615</v>
      </c>
      <c r="DY226" s="31">
        <f>PRODUCT(DY225:FE225)</f>
        <v>1.4235707260880326</v>
      </c>
      <c r="DZ226" s="31">
        <f>PRODUCT(DZ225:FE225)</f>
        <v>1.2999947408269454</v>
      </c>
      <c r="EA226" s="31">
        <f>PRODUCT(EA225:FE225)</f>
        <v>1.2401578605732329</v>
      </c>
      <c r="EB226" s="31">
        <f>PRODUCT(EB225:FE225)</f>
        <v>1.1913270173982065</v>
      </c>
      <c r="EC226" s="31">
        <f>PRODUCT(EC225:FE225)</f>
        <v>1.1583598004198579</v>
      </c>
      <c r="ED226" s="31">
        <f>PRODUCT(ED225:FE225)</f>
        <v>1.128107392296223</v>
      </c>
      <c r="EE226" s="31">
        <f>PRODUCT(EE225:FE225)</f>
        <v>1.1091267347927056</v>
      </c>
      <c r="EF226" s="31">
        <f>PRODUCT(EF225:FE225)</f>
        <v>1.0898263107725676</v>
      </c>
      <c r="EG226" s="31">
        <f>PRODUCT(EG225:FE225)</f>
        <v>1.0761947106148928</v>
      </c>
      <c r="EH226" s="31">
        <f>PRODUCT(EH225:FE225)</f>
        <v>1.0652880552940849</v>
      </c>
      <c r="EI226" s="31">
        <f>PRODUCT(EI225:FE225)</f>
        <v>1.0564934704311058</v>
      </c>
      <c r="EJ226" s="31">
        <f>PRODUCT(EJ225:FE225)</f>
        <v>1.0461723341215226</v>
      </c>
      <c r="EK226" s="31">
        <f>PRODUCT(EK225:FE225)</f>
        <v>1.0376100298391941</v>
      </c>
      <c r="EL226" s="31">
        <f>PRODUCT(EL225:FE225)</f>
        <v>1.030581718242684</v>
      </c>
      <c r="EM226" s="31">
        <f>PRODUCT(EM225:FE225)</f>
        <v>1.0261572755156456</v>
      </c>
      <c r="EN226" s="31">
        <f>PRODUCT(EN225:FE225)</f>
        <v>1.0222021933877385</v>
      </c>
      <c r="EO226" s="31">
        <f>PRODUCT(EO225:FE225)</f>
        <v>1.0178541828443888</v>
      </c>
      <c r="EP226" s="31">
        <f>PRODUCT(EP225:FE225)</f>
        <v>1.0152210117226761</v>
      </c>
      <c r="EQ226" s="31">
        <f>PRODUCT(EQ225:FE225)</f>
        <v>1.0122405268396004</v>
      </c>
      <c r="ER226" s="31">
        <f>PRODUCT(ER225:FE225)</f>
        <v>1.0092958491999842</v>
      </c>
      <c r="ES226" s="31">
        <f>PRODUCT(ES225:FE225)</f>
        <v>1.0080869370444343</v>
      </c>
      <c r="ET226" s="31">
        <f>PRODUCT(ET225:FE225)</f>
        <v>1.0067861435271634</v>
      </c>
      <c r="EU226" s="31">
        <f>PRODUCT(EU225:FE225)</f>
        <v>1.0055411813256057</v>
      </c>
      <c r="EV226" s="31">
        <f>PRODUCT(EV225:FE225)</f>
        <v>1.0042737443353849</v>
      </c>
      <c r="EW226" s="31">
        <f>PRODUCT(EW225:FE225)</f>
        <v>1.0024583027935352</v>
      </c>
      <c r="EX226" s="31">
        <f>PRODUCT(EX225:FE225)</f>
        <v>1.0016314598381939</v>
      </c>
      <c r="EY226" s="31">
        <f>PRODUCT(EY225:FE225)</f>
        <v>1.0016667909090207</v>
      </c>
      <c r="EZ226" s="31">
        <f>PRODUCT(EZ225:FE225)</f>
        <v>1.0004046502548567</v>
      </c>
      <c r="FA226" s="31">
        <f>PRODUCT(FA225:FE225)</f>
        <v>1.0006657244190469</v>
      </c>
      <c r="FB226" s="31">
        <f>PRODUCT(FB225:FE225)</f>
        <v>0.999406453365284</v>
      </c>
      <c r="FC226" s="31">
        <f>PRODUCT(FC225:FE225)</f>
        <v>0.99961282477323832</v>
      </c>
      <c r="FD226" s="31">
        <f>PRODUCT(FD225:FE225)</f>
        <v>0.99991681712242408</v>
      </c>
      <c r="FE226" s="32">
        <f>PRODUCT(FE225:FE225)</f>
        <v>1</v>
      </c>
      <c r="FF226" s="31">
        <f>PRODUCT(FF225:GS225)</f>
        <v>1.5965445325937475</v>
      </c>
      <c r="FG226" s="31">
        <f>PRODUCT(FG225:GS225)</f>
        <v>1.0455412286937287</v>
      </c>
      <c r="FH226" s="31">
        <f>PRODUCT(FH225:GS225)</f>
        <v>1.0122339525775974</v>
      </c>
      <c r="FI226" s="31">
        <f>PRODUCT(FI225:GS225)</f>
        <v>1.0061086489750544</v>
      </c>
      <c r="FJ226" s="31">
        <f>PRODUCT(FJ225:GS225)</f>
        <v>1.0014626832482221</v>
      </c>
      <c r="FK226" s="31">
        <f>PRODUCT(FK225:GS225)</f>
        <v>1.0013149811854103</v>
      </c>
      <c r="FL226" s="31">
        <f>PRODUCT(FL225:GS225)</f>
        <v>1.0012049277204218</v>
      </c>
      <c r="FM226" s="31">
        <f>PRODUCT(FM225:GS225)</f>
        <v>1.0004656003772856</v>
      </c>
      <c r="FN226" s="31">
        <f>PRODUCT(FN225:GS225)</f>
        <v>0.99959992184150548</v>
      </c>
      <c r="FO226" s="31">
        <f>PRODUCT(FO225:GS225)</f>
        <v>0.99869269692801399</v>
      </c>
      <c r="FP226" s="31">
        <f>PRODUCT(FP225:GS225)</f>
        <v>1.0003526932191023</v>
      </c>
      <c r="FQ226" s="31">
        <f>PRODUCT(FQ225:GS225)</f>
        <v>1.0004683330511479</v>
      </c>
      <c r="FR226" s="31">
        <f>PRODUCT(FR225:GS225)</f>
        <v>1.0004570690452457</v>
      </c>
      <c r="FS226" s="31">
        <f>PRODUCT(FS225:GS225)</f>
        <v>1.0004375113455848</v>
      </c>
      <c r="FT226" s="31">
        <f>PRODUCT(FT225:GS225)</f>
        <v>1.0003618348299206</v>
      </c>
      <c r="FU226" s="31">
        <f>PRODUCT(FU225:GS225)</f>
        <v>1.0005064178483964</v>
      </c>
      <c r="FV226" s="31">
        <f>PRODUCT(FV225:GS225)</f>
        <v>1.0003727699738161</v>
      </c>
      <c r="FW226" s="31">
        <f>PRODUCT(FW225:GS225)</f>
        <v>1.0002904930926282</v>
      </c>
      <c r="FX226" s="31">
        <f>PRODUCT(FX225:GS225)</f>
        <v>1.0003022499573107</v>
      </c>
      <c r="FY226" s="31">
        <f>PRODUCT(FY225:GS225)</f>
        <v>1.000234214581452</v>
      </c>
      <c r="FZ226" s="31">
        <f>PRODUCT(FZ225:GS225)</f>
        <v>1.0001783905054191</v>
      </c>
      <c r="GA226" s="31">
        <f>PRODUCT(GA225:GS225)</f>
        <v>1.0001288140845386</v>
      </c>
      <c r="GB226" s="31">
        <f>PRODUCT(GB225:GS225)</f>
        <v>1.0001197541836242</v>
      </c>
      <c r="GC226" s="31">
        <f>PRODUCT(GC225:GS225)</f>
        <v>1.000064296677784</v>
      </c>
      <c r="GD226" s="31">
        <f>PRODUCT(GD225:GS225)</f>
        <v>1.0000095924885917</v>
      </c>
      <c r="GE226" s="31">
        <f>PRODUCT(GE225:GS225)</f>
        <v>1.000008026982683</v>
      </c>
      <c r="GF226" s="31">
        <f>PRODUCT(GF225:GS225)</f>
        <v>0.99998069120247679</v>
      </c>
      <c r="GG226" s="31">
        <f>PRODUCT(GG225:GS225)</f>
        <v>0.99997707876490216</v>
      </c>
      <c r="GH226" s="31">
        <f>PRODUCT(GH225:GS225)</f>
        <v>0.99996708011344493</v>
      </c>
      <c r="GI226" s="31">
        <f>PRODUCT(GI225:GS225)</f>
        <v>0.9999811551658554</v>
      </c>
      <c r="GJ226" s="31">
        <f>PRODUCT(GJ225:GS225)</f>
        <v>0.99999293683337498</v>
      </c>
      <c r="GK226" s="31">
        <f>PRODUCT(GK225:GS225)</f>
        <v>0.99998564759791797</v>
      </c>
      <c r="GL226" s="31">
        <f>PRODUCT(GL225:GS225)</f>
        <v>0.99997149766867288</v>
      </c>
      <c r="GM226" s="31">
        <f>PRODUCT(GM225:GS225)</f>
        <v>0.99996242995629558</v>
      </c>
      <c r="GN226" s="31">
        <f>PRODUCT(GN225:GS225)</f>
        <v>0.99996243986353117</v>
      </c>
      <c r="GO226" s="31">
        <f>PRODUCT(GO225:GS225)</f>
        <v>0.99995665991076643</v>
      </c>
      <c r="GP226" s="31">
        <f>PRODUCT(GP225:GS225)</f>
        <v>0.99999259254686668</v>
      </c>
      <c r="GQ226" s="31">
        <f>PRODUCT(GQ225:GS225)</f>
        <v>0.99999158573232161</v>
      </c>
      <c r="GR226" s="31">
        <f>PRODUCT(GR225:GS225)</f>
        <v>0.99999523623042297</v>
      </c>
      <c r="GS226" s="32">
        <f>PRODUCT(GS225:GS225)</f>
        <v>1</v>
      </c>
    </row>
    <row r="227" spans="1:201" x14ac:dyDescent="0.25">
      <c r="A227" s="24" t="s">
        <v>6</v>
      </c>
      <c r="B227" s="23">
        <f>B226*B175</f>
        <v>194967677.32371581</v>
      </c>
      <c r="C227" s="23">
        <f>C226*C174</f>
        <v>157664910.69189313</v>
      </c>
      <c r="D227" s="23">
        <f>D226*D173</f>
        <v>121088174.4195549</v>
      </c>
      <c r="E227" s="23">
        <f>E226*E172</f>
        <v>119745077.30156325</v>
      </c>
      <c r="F227" s="23">
        <f>F226*F171</f>
        <v>92368073.761392638</v>
      </c>
      <c r="G227" s="23">
        <f>G226*G170</f>
        <v>89937189.968236417</v>
      </c>
      <c r="H227" s="23">
        <f>H226*H169</f>
        <v>87045438.81518583</v>
      </c>
      <c r="I227" s="23">
        <f>I226*I168</f>
        <v>64321509.984939203</v>
      </c>
      <c r="J227" s="23">
        <f>J226*J167</f>
        <v>109214433.24956013</v>
      </c>
      <c r="K227" s="23">
        <f>K226*K166</f>
        <v>129806762.7324345</v>
      </c>
      <c r="L227" s="23">
        <f>L226*L165</f>
        <v>127866052.61140805</v>
      </c>
      <c r="M227" s="23">
        <f>M226*M164</f>
        <v>121007707.99696071</v>
      </c>
      <c r="N227" s="23">
        <f>N226*N163</f>
        <v>122921257.18916479</v>
      </c>
      <c r="O227" s="23">
        <f>O226*O162</f>
        <v>142806048.04517379</v>
      </c>
      <c r="P227" s="23">
        <f>P226*P161</f>
        <v>142503264.97277015</v>
      </c>
      <c r="Q227" s="23">
        <f>Q226*Q160</f>
        <v>139299703.1769115</v>
      </c>
      <c r="R227" s="23">
        <f>R226*R159</f>
        <v>151301545.51535615</v>
      </c>
      <c r="S227" s="23">
        <f>S226*S158</f>
        <v>156208395.17730299</v>
      </c>
      <c r="T227" s="23">
        <f>T226*T157</f>
        <v>158956684.67089394</v>
      </c>
      <c r="U227" s="23">
        <f>U226*U156</f>
        <v>145439462.77627158</v>
      </c>
      <c r="V227" s="23">
        <f>V226*V155</f>
        <v>142570506.42722166</v>
      </c>
      <c r="W227" s="23">
        <f>W226*W154</f>
        <v>190959605.98509786</v>
      </c>
      <c r="X227" s="23">
        <f>X226*X153</f>
        <v>159075804.16984057</v>
      </c>
      <c r="Y227" s="23">
        <f>Y226*Y152</f>
        <v>213176650.62102482</v>
      </c>
      <c r="Z227" s="23">
        <f>Z226*Z151</f>
        <v>146802703.30784625</v>
      </c>
      <c r="AA227" s="23">
        <f>AA226*AA150</f>
        <v>164341328.8705751</v>
      </c>
      <c r="AB227" s="23">
        <f>AB226*AB149</f>
        <v>153614785.50356084</v>
      </c>
      <c r="AC227" s="23">
        <f>AC226*AC148</f>
        <v>143835192.96216226</v>
      </c>
      <c r="AD227" s="23">
        <f>AD226*AD147</f>
        <v>143515210.11170924</v>
      </c>
      <c r="AE227" s="23">
        <f>AE226*AE146</f>
        <v>149404784.72741228</v>
      </c>
      <c r="AF227" s="23">
        <f>AF226*AF145</f>
        <v>164345638.3852565</v>
      </c>
      <c r="AG227" s="23">
        <f>AG226*AG144</f>
        <v>132663929.97656035</v>
      </c>
      <c r="AH227" s="23">
        <f>AH226*AH143</f>
        <v>124575563.56508228</v>
      </c>
      <c r="AI227" s="23">
        <f>AI226*AI142</f>
        <v>153171694.74585229</v>
      </c>
      <c r="AJ227" s="23">
        <f>AJ226*AJ141</f>
        <v>117109133.18548828</v>
      </c>
      <c r="AK227" s="23">
        <f>AK226*AK140</f>
        <v>118641581.89494105</v>
      </c>
      <c r="AL227" s="23">
        <f>AL226*AL139</f>
        <v>119214100.83028486</v>
      </c>
      <c r="AM227" s="23">
        <f>AM226*AM138</f>
        <v>116342555.45999999</v>
      </c>
      <c r="AN227" s="23">
        <f>AN226*AN137</f>
        <v>104601960.43000004</v>
      </c>
      <c r="AO227" s="23">
        <f>AO226*AO136</f>
        <v>101291533.98000002</v>
      </c>
      <c r="AP227" s="23">
        <f>AP226*AP175</f>
        <v>105597954.49100541</v>
      </c>
      <c r="AQ227" s="23">
        <f>AQ226*AQ174</f>
        <v>134725718.37794662</v>
      </c>
      <c r="AR227" s="23">
        <f>AR226*AR173</f>
        <v>133475973.25954962</v>
      </c>
      <c r="AS227" s="23">
        <f>AS226*AS172</f>
        <v>121235245.6781117</v>
      </c>
      <c r="AT227" s="23">
        <f>AT226*AT171</f>
        <v>91750789.467064351</v>
      </c>
      <c r="AU227" s="23">
        <f>AU226*AU170</f>
        <v>95195782.450301707</v>
      </c>
      <c r="AV227" s="23">
        <f>AV226*AV169</f>
        <v>88894837.300762773</v>
      </c>
      <c r="AW227" s="23">
        <f>AW226*AW168</f>
        <v>65583113.431757502</v>
      </c>
      <c r="AX227" s="23">
        <f>AX226*AX167</f>
        <v>121340390.7572162</v>
      </c>
      <c r="AY227" s="23">
        <f>AY226*AY166</f>
        <v>151676971.74806756</v>
      </c>
      <c r="AZ227" s="23">
        <f>AZ226*AZ165</f>
        <v>147991206.6091561</v>
      </c>
      <c r="BA227" s="23">
        <f>BA226*BA164</f>
        <v>139613680.7786881</v>
      </c>
      <c r="BB227" s="23">
        <f>BB226*BB163</f>
        <v>138340682.63011134</v>
      </c>
      <c r="BC227" s="23">
        <f>BC226*BC162</f>
        <v>150463730.55871198</v>
      </c>
      <c r="BD227" s="23">
        <f>BD226*BD161</f>
        <v>145425564.48243973</v>
      </c>
      <c r="BE227" s="23">
        <f>BE226*BE160</f>
        <v>142582670.61923516</v>
      </c>
      <c r="BF227" s="23">
        <f>BF226*BF159</f>
        <v>143270795.57544935</v>
      </c>
      <c r="BG227" s="23">
        <f>BG226*BG158</f>
        <v>159741051.58117223</v>
      </c>
      <c r="BH227" s="23">
        <f>BH226*BH157</f>
        <v>154854562.8561199</v>
      </c>
      <c r="BI227" s="23">
        <f>BI226*BI156</f>
        <v>150890477.2206955</v>
      </c>
      <c r="BJ227" s="23">
        <f>BJ226*BJ155</f>
        <v>146048902.5299648</v>
      </c>
      <c r="BK227" s="23">
        <f>BK226*BK154</f>
        <v>157987580.5179286</v>
      </c>
      <c r="BL227" s="23">
        <f>BL226*BL153</f>
        <v>154216203.12347198</v>
      </c>
      <c r="BM227" s="23">
        <f>BM226*BM152</f>
        <v>149290215.84136501</v>
      </c>
      <c r="BN227" s="23">
        <f>BN226*BN151</f>
        <v>144231851.67146209</v>
      </c>
      <c r="BO227" s="23">
        <f>BO226*BO150</f>
        <v>151286544.18178716</v>
      </c>
      <c r="BP227" s="23">
        <f>BP226*BP149</f>
        <v>143163758.77129486</v>
      </c>
      <c r="BQ227" s="23">
        <f>BQ226*BQ148</f>
        <v>138466728.24706945</v>
      </c>
      <c r="BR227" s="23">
        <f>BR226*BR147</f>
        <v>131922149.18131812</v>
      </c>
      <c r="BS227" s="23">
        <f>BS226*BS146</f>
        <v>135059944.18314818</v>
      </c>
      <c r="BT227" s="23">
        <f>BT226*BT145</f>
        <v>128488401.1452679</v>
      </c>
      <c r="BU227" s="23">
        <f>BU226*BU144</f>
        <v>123082784.1494731</v>
      </c>
      <c r="BV227" s="23">
        <f>BV226*BV143</f>
        <v>116055708.43700342</v>
      </c>
      <c r="BW227" s="23">
        <f>BW226*BW142</f>
        <v>121660006.25855568</v>
      </c>
      <c r="BX227" s="23">
        <f>BX226*BX141</f>
        <v>116477637.72963779</v>
      </c>
      <c r="BY227" s="23">
        <f>BY226*BY140</f>
        <v>114829694.68209724</v>
      </c>
      <c r="BZ227" s="23">
        <f>BZ226*BZ139</f>
        <v>104715616.08471751</v>
      </c>
      <c r="CA227" s="23">
        <f>CA226*CA138</f>
        <v>112447608.63999999</v>
      </c>
      <c r="CB227" s="23">
        <f>CB226*CB137</f>
        <v>107206916.65000002</v>
      </c>
      <c r="CC227" s="23">
        <f>CC226*CC136</f>
        <v>103888506.32999998</v>
      </c>
      <c r="CD227" s="23">
        <f>CD226*CD175</f>
        <v>11383722.636931637</v>
      </c>
      <c r="CE227" s="23">
        <f>CE226*CE174</f>
        <v>14527528.650743011</v>
      </c>
      <c r="CF227" s="23">
        <f>CF226*CF173</f>
        <v>12917113.042702939</v>
      </c>
      <c r="CG227" s="23">
        <f>CG226*CG172</f>
        <v>13410401.035578502</v>
      </c>
      <c r="CH227" s="23">
        <f>CH226*CH171</f>
        <v>11052408.725614555</v>
      </c>
      <c r="CI227" s="23">
        <f>CI226*CI170</f>
        <v>11734235.362566935</v>
      </c>
      <c r="CJ227" s="23">
        <f>CJ226*CJ169</f>
        <v>11315528.332773445</v>
      </c>
      <c r="CK227" s="23">
        <f>CK226*CK168</f>
        <v>8398770.6295369416</v>
      </c>
      <c r="CL227" s="23">
        <f>CL226*CL167</f>
        <v>13874834.754931754</v>
      </c>
      <c r="CM227" s="23">
        <f>CM226*CM166</f>
        <v>17900748.912532661</v>
      </c>
      <c r="CN227" s="23">
        <f>CN226*CN165</f>
        <v>17485156.317693908</v>
      </c>
      <c r="CO227" s="23">
        <f>CO226*CO164</f>
        <v>17545643.062490206</v>
      </c>
      <c r="CP227" s="23">
        <f>CP226*CP163</f>
        <v>16959187.051363122</v>
      </c>
      <c r="CQ227" s="23">
        <f>CQ226*CQ162</f>
        <v>18588046.413133252</v>
      </c>
      <c r="CR227" s="23">
        <f>CR226*CR161</f>
        <v>17323524.594993643</v>
      </c>
      <c r="CS227" s="23">
        <f>CS226*CS160</f>
        <v>17584064.389238503</v>
      </c>
      <c r="CT227" s="23">
        <f>CT226*CT159</f>
        <v>17027626.791995805</v>
      </c>
      <c r="CU227" s="23">
        <f>CU226*CU158</f>
        <v>19290061.448471747</v>
      </c>
      <c r="CV227" s="23">
        <f>CV226*CV157</f>
        <v>17923361.761035375</v>
      </c>
      <c r="CW227" s="23">
        <f>CW226*CW156</f>
        <v>18451007.642623957</v>
      </c>
      <c r="CX227" s="23">
        <f>CX226*CX155</f>
        <v>16107757.399726821</v>
      </c>
      <c r="CY227" s="23">
        <f>CY226*CY154</f>
        <v>18149019.518803515</v>
      </c>
      <c r="CZ227" s="23">
        <f>CZ226*CZ153</f>
        <v>16524632.992763648</v>
      </c>
      <c r="DA227" s="23">
        <f>DA226*DA152</f>
        <v>16418116.475604264</v>
      </c>
      <c r="DB227" s="23">
        <f>DB226*DB151</f>
        <v>15722832.304374082</v>
      </c>
      <c r="DC227" s="23">
        <f>DC226*DC150</f>
        <v>16067190.357907031</v>
      </c>
      <c r="DD227" s="23">
        <f>DD226*DD149</f>
        <v>16164192.321106615</v>
      </c>
      <c r="DE227" s="23">
        <f>DE226*DE148</f>
        <v>15861542.318599146</v>
      </c>
      <c r="DF227" s="23">
        <f>DF226*DF147</f>
        <v>14972313.187940279</v>
      </c>
      <c r="DG227" s="23">
        <f>DG226*DG146</f>
        <v>15963853.289354168</v>
      </c>
      <c r="DH227" s="23">
        <f>DH226*DH145</f>
        <v>16100047.17905947</v>
      </c>
      <c r="DI227" s="23">
        <f>DI226*DI144</f>
        <v>15262734.425631305</v>
      </c>
      <c r="DJ227" s="23">
        <f>DJ226*DJ143</f>
        <v>15080555.169490322</v>
      </c>
      <c r="DK227" s="23">
        <f>DK226*DK142</f>
        <v>16038409.625871696</v>
      </c>
      <c r="DL227" s="23">
        <f>DL226*DL141</f>
        <v>15796988.101473464</v>
      </c>
      <c r="DM227" s="23">
        <f>DM226*DM140</f>
        <v>14874205.033644894</v>
      </c>
      <c r="DN227" s="23">
        <f>DN226*DN139</f>
        <v>15925835.85218424</v>
      </c>
      <c r="DO227" s="23">
        <f>DO226*DO138</f>
        <v>16534372.899999999</v>
      </c>
      <c r="DP227" s="23">
        <f>DP226*DP137</f>
        <v>15699529.239999998</v>
      </c>
      <c r="DQ227" s="23">
        <f>DQ226*DQ136</f>
        <v>15651199.74</v>
      </c>
      <c r="DR227" s="23">
        <f>DR226*DR175</f>
        <v>42231682.277388409</v>
      </c>
      <c r="DS227" s="23">
        <f>DS226*DS174</f>
        <v>57222527.132136762</v>
      </c>
      <c r="DT227" s="23">
        <f>DT226*DT173</f>
        <v>55020965.120188236</v>
      </c>
      <c r="DU227" s="23">
        <f>DU226*DU172</f>
        <v>57626524.495855831</v>
      </c>
      <c r="DV227" s="23">
        <f>DV226*DV171</f>
        <v>45478686.042193331</v>
      </c>
      <c r="DW227" s="23">
        <f>DW226*DW170</f>
        <v>48386704.659624144</v>
      </c>
      <c r="DX227" s="23">
        <f>DX226*DX169</f>
        <v>50250839.619341254</v>
      </c>
      <c r="DY227" s="23">
        <f>DY226*DY168</f>
        <v>33018629.974008426</v>
      </c>
      <c r="DZ227" s="23">
        <f>DZ226*DZ167</f>
        <v>41160260.974760644</v>
      </c>
      <c r="EA227" s="23">
        <f>EA226*EA166</f>
        <v>52607182.660774663</v>
      </c>
      <c r="EB227" s="23">
        <f>EB226*EB165</f>
        <v>53613295.637213692</v>
      </c>
      <c r="EC227" s="23">
        <f>EC226*EC164</f>
        <v>46966893.187829219</v>
      </c>
      <c r="ED227" s="23">
        <f>ED226*ED163</f>
        <v>47696856.145079821</v>
      </c>
      <c r="EE227" s="23">
        <f>EE226*EE162</f>
        <v>50046689.07958591</v>
      </c>
      <c r="EF227" s="23">
        <f>EF226*EF161</f>
        <v>49793181.704372495</v>
      </c>
      <c r="EG227" s="23">
        <f>EG226*EG160</f>
        <v>49438444.615822993</v>
      </c>
      <c r="EH227" s="23">
        <f>EH226*EH159</f>
        <v>53195692.484103814</v>
      </c>
      <c r="EI227" s="23">
        <f>EI226*EI158</f>
        <v>53509125.573822029</v>
      </c>
      <c r="EJ227" s="23">
        <f>EJ226*EJ157</f>
        <v>55974786.292199217</v>
      </c>
      <c r="EK227" s="23">
        <f>EK226*EK156</f>
        <v>53113847.906875513</v>
      </c>
      <c r="EL227" s="23">
        <f>EL226*EL155</f>
        <v>44571925.591341771</v>
      </c>
      <c r="EM227" s="23">
        <f>EM226*EM154</f>
        <v>52899048.531712092</v>
      </c>
      <c r="EN227" s="23">
        <f>EN226*EN153</f>
        <v>47748517.707777567</v>
      </c>
      <c r="EO227" s="23">
        <f>EO226*EO152</f>
        <v>45863620.668338634</v>
      </c>
      <c r="EP227" s="23">
        <f>EP226*EP151</f>
        <v>43977214.801973343</v>
      </c>
      <c r="EQ227" s="23">
        <f>EQ226*EQ150</f>
        <v>43579963.939939812</v>
      </c>
      <c r="ER227" s="23">
        <f>ER226*ER149</f>
        <v>46571072.757142767</v>
      </c>
      <c r="ES227" s="23">
        <f>ES226*ES148</f>
        <v>41868344.895691514</v>
      </c>
      <c r="ET227" s="23">
        <f>ET226*ET147</f>
        <v>41572789.471215658</v>
      </c>
      <c r="EU227" s="23">
        <f>EU226*EU146</f>
        <v>38251482.331901841</v>
      </c>
      <c r="EV227" s="23">
        <f>EV226*EV145</f>
        <v>38491560.476247206</v>
      </c>
      <c r="EW227" s="23">
        <f>EW226*EW144</f>
        <v>35329586.729708709</v>
      </c>
      <c r="EX227" s="23">
        <f>EX226*EX143</f>
        <v>33310657.111990735</v>
      </c>
      <c r="EY227" s="23">
        <f>EY226*EY142</f>
        <v>38722493.610818222</v>
      </c>
      <c r="EZ227" s="23">
        <f>EZ226*EZ141</f>
        <v>34191382.87549945</v>
      </c>
      <c r="FA227" s="23">
        <f>FA226*FA140</f>
        <v>30769151.478014879</v>
      </c>
      <c r="FB227" s="23">
        <f>FB226*FB139</f>
        <v>26399301.107734513</v>
      </c>
      <c r="FC227" s="23">
        <f>FC226*FC138</f>
        <v>34634739.223067857</v>
      </c>
      <c r="FD227" s="23">
        <f>FD226*FD137</f>
        <v>29220166.020304613</v>
      </c>
      <c r="FE227" s="23">
        <f>FE226*FE136</f>
        <v>31052365.510000002</v>
      </c>
      <c r="FF227" s="23">
        <f>FF226*FF175</f>
        <v>82365913.899763003</v>
      </c>
      <c r="FG227" s="23">
        <f>FG226*FG174</f>
        <v>89272167.379303932</v>
      </c>
      <c r="FH227" s="23">
        <f>FH226*FH173</f>
        <v>80126059.630472258</v>
      </c>
      <c r="FI227" s="23">
        <f>FI226*FI172</f>
        <v>71114412.931179613</v>
      </c>
      <c r="FJ227" s="23">
        <f>FJ226*FJ171</f>
        <v>67264605.132570669</v>
      </c>
      <c r="FK227" s="23">
        <f>FK226*FK170</f>
        <v>64192986.724609554</v>
      </c>
      <c r="FL227" s="23">
        <f>FL226*FL169</f>
        <v>62984366.445230223</v>
      </c>
      <c r="FM227" s="23">
        <f>FM226*FM168</f>
        <v>56360629.067777768</v>
      </c>
      <c r="FN227" s="23">
        <f>FN226*FN167</f>
        <v>52049701.146873489</v>
      </c>
      <c r="FO227" s="23">
        <f>FO226*FO166</f>
        <v>60952167.49805294</v>
      </c>
      <c r="FP227" s="23">
        <f>FP226*FP165</f>
        <v>57965350.108012952</v>
      </c>
      <c r="FQ227" s="23">
        <f>FQ226*FQ164</f>
        <v>57274139.396063946</v>
      </c>
      <c r="FR227" s="23">
        <f>FR226*FR163</f>
        <v>58268207.526609391</v>
      </c>
      <c r="FS227" s="23">
        <f>FS226*FS162</f>
        <v>59205856.926127575</v>
      </c>
      <c r="FT227" s="23">
        <f>FT226*FT161</f>
        <v>56269552.759657271</v>
      </c>
      <c r="FU227" s="23">
        <f>FU226*FU160</f>
        <v>53227840.164439708</v>
      </c>
      <c r="FV227" s="23">
        <f>FV226*FV159</f>
        <v>53207752.361595966</v>
      </c>
      <c r="FW227" s="23">
        <f>FW226*FW158</f>
        <v>55233554.236388765</v>
      </c>
      <c r="FX227" s="23">
        <f>FX226*FX157</f>
        <v>56911361.669066407</v>
      </c>
      <c r="FY227" s="23">
        <f>FY226*FY156</f>
        <v>54663034.051722385</v>
      </c>
      <c r="FZ227" s="23">
        <f>FZ226*FZ155</f>
        <v>60726548.217462137</v>
      </c>
      <c r="GA227" s="23">
        <f>GA226*GA154</f>
        <v>53084171.518241763</v>
      </c>
      <c r="GB227" s="23">
        <f>GB226*GB153</f>
        <v>52681738.023107111</v>
      </c>
      <c r="GC227" s="23">
        <f>GC226*GC152</f>
        <v>51126524.364316583</v>
      </c>
      <c r="GD227" s="23">
        <f>GD226*GD151</f>
        <v>52435730.824324854</v>
      </c>
      <c r="GE227" s="23">
        <f>GE226*GE150</f>
        <v>51123866.167094395</v>
      </c>
      <c r="GF227" s="23">
        <f>GF226*GF149</f>
        <v>54631816.074956328</v>
      </c>
      <c r="GG227" s="23">
        <f>GG226*GG148</f>
        <v>46804588.866424046</v>
      </c>
      <c r="GH227" s="23">
        <f>GH226*GH147</f>
        <v>43718552.182841599</v>
      </c>
      <c r="GI227" s="23">
        <f>GI226*GI146</f>
        <v>48209712.96883402</v>
      </c>
      <c r="GJ227" s="23">
        <f>GJ226*GJ145</f>
        <v>46751648.052987419</v>
      </c>
      <c r="GK227" s="23">
        <f>GK226*GK144</f>
        <v>46385804.602726236</v>
      </c>
      <c r="GL227" s="23">
        <f>GL226*GL143</f>
        <v>42180400.905970238</v>
      </c>
      <c r="GM227" s="23">
        <f>GM226*GM142</f>
        <v>43597319.985242464</v>
      </c>
      <c r="GN227" s="23">
        <f>GN226*GN141</f>
        <v>46053219.309825219</v>
      </c>
      <c r="GO227" s="23">
        <f>GO226*GO140</f>
        <v>44530326.868012182</v>
      </c>
      <c r="GP227" s="23">
        <f>GP226*GP139</f>
        <v>39404818.968488075</v>
      </c>
      <c r="GQ227" s="23">
        <f>GQ226*GQ138</f>
        <v>43151443.139151573</v>
      </c>
      <c r="GR227" s="23">
        <f>GR226*GR137</f>
        <v>43580203.462963589</v>
      </c>
      <c r="GS227" s="23">
        <f>GS226*GS136</f>
        <v>40648287.960000008</v>
      </c>
    </row>
    <row r="228" spans="1:201" s="70" customFormat="1" ht="21" x14ac:dyDescent="0.35">
      <c r="B228" s="109" t="str">
        <f>Co_Name</f>
        <v>State Farm Mutual Automobile Insurance Company</v>
      </c>
      <c r="O228" s="24"/>
      <c r="U228" s="24"/>
      <c r="V228" s="109" t="str">
        <f>Co_Name</f>
        <v>State Farm Mutual Automobile Insurance Company</v>
      </c>
      <c r="W228" s="24"/>
      <c r="X228" s="24"/>
      <c r="Y228" s="24"/>
      <c r="Z228" s="24"/>
      <c r="AA228" s="24"/>
      <c r="AB228" s="24"/>
      <c r="AC228" s="24"/>
      <c r="AE228" s="24"/>
      <c r="AF228" s="24"/>
      <c r="AG228" s="24"/>
      <c r="AH228" s="24"/>
      <c r="AI228" s="24"/>
      <c r="AJ228" s="24"/>
      <c r="AK228" s="24"/>
      <c r="AL228" s="24"/>
      <c r="AM228" s="24"/>
      <c r="AN228" s="24"/>
      <c r="AO228" s="24"/>
      <c r="AP228" s="109" t="str">
        <f>Co_Name</f>
        <v>State Farm Mutual Automobile Insurance Company</v>
      </c>
      <c r="BC228" s="24"/>
      <c r="BI228" s="24"/>
      <c r="BJ228" s="109" t="str">
        <f>Co_Name</f>
        <v>State Farm Mutual Automobile Insurance Company</v>
      </c>
      <c r="BK228" s="24"/>
      <c r="BL228" s="24"/>
      <c r="BM228" s="24"/>
      <c r="BN228" s="24"/>
      <c r="BO228" s="24"/>
      <c r="BP228" s="24"/>
      <c r="BQ228" s="24"/>
      <c r="BS228" s="24"/>
      <c r="BT228" s="24"/>
      <c r="BU228" s="24"/>
      <c r="BV228" s="24"/>
      <c r="BW228" s="24"/>
      <c r="BX228" s="24"/>
      <c r="BY228" s="24"/>
      <c r="BZ228" s="24"/>
      <c r="CA228" s="24"/>
      <c r="CB228" s="24"/>
      <c r="CC228" s="24"/>
      <c r="CD228" s="109" t="str">
        <f>Co_Name</f>
        <v>State Farm Mutual Automobile Insurance Company</v>
      </c>
      <c r="CQ228" s="24"/>
      <c r="CW228" s="24"/>
      <c r="CX228" s="109" t="str">
        <f>Co_Name</f>
        <v>State Farm Mutual Automobile Insurance Company</v>
      </c>
      <c r="CY228" s="24"/>
      <c r="CZ228" s="24"/>
      <c r="DA228" s="24"/>
      <c r="DB228" s="24"/>
      <c r="DC228" s="24"/>
      <c r="DD228" s="24"/>
      <c r="DE228" s="24"/>
      <c r="DG228" s="24"/>
      <c r="DH228" s="24"/>
      <c r="DI228" s="24"/>
      <c r="DJ228" s="24"/>
      <c r="DK228" s="24"/>
      <c r="DL228" s="24"/>
      <c r="DM228" s="24"/>
      <c r="DN228" s="24"/>
      <c r="DO228" s="24"/>
      <c r="DP228" s="24"/>
      <c r="DQ228" s="24"/>
      <c r="DR228" s="109" t="str">
        <f>Co_Name</f>
        <v>State Farm Mutual Automobile Insurance Company</v>
      </c>
      <c r="EE228" s="24"/>
      <c r="EK228" s="24"/>
      <c r="EL228" s="109" t="str">
        <f>Co_Name</f>
        <v>State Farm Mutual Automobile Insurance Company</v>
      </c>
      <c r="EM228" s="24"/>
      <c r="EN228" s="24"/>
      <c r="EO228" s="24"/>
      <c r="EP228" s="24"/>
      <c r="EQ228" s="24"/>
      <c r="ER228" s="24"/>
      <c r="ES228" s="24"/>
      <c r="EU228" s="24"/>
      <c r="EV228" s="24"/>
      <c r="EW228" s="24"/>
      <c r="EX228" s="24"/>
      <c r="EY228" s="24"/>
      <c r="EZ228" s="24"/>
      <c r="FA228" s="24"/>
      <c r="FB228" s="24"/>
      <c r="FC228" s="24"/>
      <c r="FD228" s="24"/>
      <c r="FE228" s="24"/>
      <c r="FF228" s="109" t="str">
        <f>Co_Name</f>
        <v>State Farm Mutual Automobile Insurance Company</v>
      </c>
      <c r="FS228" s="24"/>
      <c r="FY228" s="24"/>
      <c r="FZ228" s="109" t="str">
        <f>Co_Name</f>
        <v>State Farm Mutual Automobile Insurance Company</v>
      </c>
      <c r="GA228" s="24"/>
      <c r="GB228" s="24"/>
      <c r="GC228" s="24"/>
      <c r="GD228" s="24"/>
      <c r="GE228" s="24"/>
      <c r="GF228" s="24"/>
      <c r="GG228" s="24"/>
      <c r="GI228" s="24"/>
      <c r="GJ228" s="24"/>
      <c r="GK228" s="24"/>
      <c r="GL228" s="24"/>
      <c r="GM228" s="24"/>
      <c r="GN228" s="24"/>
      <c r="GO228" s="24"/>
      <c r="GP228" s="24"/>
      <c r="GQ228" s="24"/>
      <c r="GR228" s="24"/>
      <c r="GS228" s="24"/>
    </row>
    <row r="229" spans="1:201" s="70" customFormat="1" ht="21" x14ac:dyDescent="0.35">
      <c r="B229" s="109" t="str">
        <f>B$2</f>
        <v>Private Passenger Auto Liability</v>
      </c>
      <c r="O229" s="24"/>
      <c r="U229" s="24"/>
      <c r="V229" s="109" t="str">
        <f>B$2</f>
        <v>Private Passenger Auto Liability</v>
      </c>
      <c r="W229" s="24"/>
      <c r="X229" s="24"/>
      <c r="Y229" s="24"/>
      <c r="Z229" s="24"/>
      <c r="AA229" s="24"/>
      <c r="AB229" s="24"/>
      <c r="AC229" s="24"/>
      <c r="AE229" s="24"/>
      <c r="AF229" s="24"/>
      <c r="AG229" s="24"/>
      <c r="AH229" s="24"/>
      <c r="AI229" s="24"/>
      <c r="AJ229" s="24"/>
      <c r="AK229" s="24"/>
      <c r="AL229" s="24"/>
      <c r="AM229" s="24"/>
      <c r="AN229" s="24"/>
      <c r="AO229" s="24"/>
      <c r="AP229" s="109" t="str">
        <f>AP$2</f>
        <v>Private Passenger Auto Liability</v>
      </c>
      <c r="BC229" s="24"/>
      <c r="BI229" s="24"/>
      <c r="BJ229" s="109" t="str">
        <f>AP$2</f>
        <v>Private Passenger Auto Liability</v>
      </c>
      <c r="BK229" s="24"/>
      <c r="BL229" s="24"/>
      <c r="BM229" s="24"/>
      <c r="BN229" s="24"/>
      <c r="BO229" s="24"/>
      <c r="BP229" s="24"/>
      <c r="BQ229" s="24"/>
      <c r="BS229" s="24"/>
      <c r="BT229" s="24"/>
      <c r="BU229" s="24"/>
      <c r="BV229" s="24"/>
      <c r="BW229" s="24"/>
      <c r="BX229" s="24"/>
      <c r="BY229" s="24"/>
      <c r="BZ229" s="24"/>
      <c r="CA229" s="24"/>
      <c r="CB229" s="24"/>
      <c r="CC229" s="24"/>
      <c r="CD229" s="109" t="str">
        <f>CD$2</f>
        <v>Private Passenger Auto Liability</v>
      </c>
      <c r="CQ229" s="24"/>
      <c r="CW229" s="24"/>
      <c r="CX229" s="109" t="str">
        <f>CD$2</f>
        <v>Private Passenger Auto Liability</v>
      </c>
      <c r="CY229" s="24"/>
      <c r="CZ229" s="24"/>
      <c r="DA229" s="24"/>
      <c r="DB229" s="24"/>
      <c r="DC229" s="24"/>
      <c r="DD229" s="24"/>
      <c r="DE229" s="24"/>
      <c r="DG229" s="24"/>
      <c r="DH229" s="24"/>
      <c r="DI229" s="24"/>
      <c r="DJ229" s="24"/>
      <c r="DK229" s="24"/>
      <c r="DL229" s="24"/>
      <c r="DM229" s="24"/>
      <c r="DN229" s="24"/>
      <c r="DO229" s="24"/>
      <c r="DP229" s="24"/>
      <c r="DQ229" s="24"/>
      <c r="DR229" s="109" t="str">
        <f>DR$2</f>
        <v>Private Passenger Auto Liability</v>
      </c>
      <c r="EE229" s="24"/>
      <c r="EK229" s="24"/>
      <c r="EL229" s="109" t="str">
        <f>DR$2</f>
        <v>Private Passenger Auto Liability</v>
      </c>
      <c r="EM229" s="24"/>
      <c r="EN229" s="24"/>
      <c r="EO229" s="24"/>
      <c r="EP229" s="24"/>
      <c r="EQ229" s="24"/>
      <c r="ER229" s="24"/>
      <c r="ES229" s="24"/>
      <c r="EU229" s="24"/>
      <c r="EV229" s="24"/>
      <c r="EW229" s="24"/>
      <c r="EX229" s="24"/>
      <c r="EY229" s="24"/>
      <c r="EZ229" s="24"/>
      <c r="FA229" s="24"/>
      <c r="FB229" s="24"/>
      <c r="FC229" s="24"/>
      <c r="FD229" s="24"/>
      <c r="FE229" s="24"/>
      <c r="FF229" s="109" t="str">
        <f>FF$2</f>
        <v>Private Passenger Auto Physical Damage</v>
      </c>
      <c r="FS229" s="24"/>
      <c r="FY229" s="24"/>
      <c r="FZ229" s="109" t="str">
        <f>FF$2</f>
        <v>Private Passenger Auto Physical Damage</v>
      </c>
      <c r="GA229" s="24"/>
      <c r="GB229" s="24"/>
      <c r="GC229" s="24"/>
      <c r="GD229" s="24"/>
      <c r="GE229" s="24"/>
      <c r="GF229" s="24"/>
      <c r="GG229" s="24"/>
      <c r="GI229" s="24"/>
      <c r="GJ229" s="24"/>
      <c r="GK229" s="24"/>
      <c r="GL229" s="24"/>
      <c r="GM229" s="24"/>
      <c r="GN229" s="24"/>
      <c r="GO229" s="24"/>
      <c r="GP229" s="24"/>
      <c r="GQ229" s="24"/>
      <c r="GR229" s="24"/>
      <c r="GS229" s="24"/>
    </row>
    <row r="230" spans="1:201" s="70" customFormat="1" ht="21" customHeight="1" x14ac:dyDescent="0.25"/>
    <row r="231" spans="1:201" s="70" customFormat="1" ht="21" x14ac:dyDescent="0.25">
      <c r="B231" s="25" t="s">
        <v>135</v>
      </c>
      <c r="V231" s="25" t="s">
        <v>135</v>
      </c>
      <c r="AP231" s="25" t="s">
        <v>135</v>
      </c>
      <c r="BJ231" s="25" t="s">
        <v>135</v>
      </c>
      <c r="CD231" s="25" t="s">
        <v>135</v>
      </c>
      <c r="CX231" s="25" t="s">
        <v>135</v>
      </c>
      <c r="DR231" s="25" t="s">
        <v>135</v>
      </c>
      <c r="EL231" s="25" t="s">
        <v>135</v>
      </c>
      <c r="FF231" s="25" t="s">
        <v>135</v>
      </c>
      <c r="FZ231" s="25" t="s">
        <v>135</v>
      </c>
    </row>
    <row r="232" spans="1:201" s="70" customFormat="1" x14ac:dyDescent="0.25">
      <c r="B232" s="30" t="str">
        <f>B$5</f>
        <v>BI</v>
      </c>
      <c r="V232" s="30" t="str">
        <f>B$5</f>
        <v>BI</v>
      </c>
      <c r="AP232" s="30" t="str">
        <f>AP$5</f>
        <v>PD</v>
      </c>
      <c r="BJ232" s="30" t="str">
        <f>AP$5</f>
        <v>PD</v>
      </c>
      <c r="CD232" s="30" t="str">
        <f>CD$5</f>
        <v>MPC</v>
      </c>
      <c r="CX232" s="30" t="str">
        <f>CD$5</f>
        <v>MPC</v>
      </c>
      <c r="DR232" s="30" t="str">
        <f>DR$5</f>
        <v>UM</v>
      </c>
      <c r="EL232" s="30" t="str">
        <f>DR$5</f>
        <v>UM</v>
      </c>
      <c r="FF232" s="30" t="str">
        <f>FF$5</f>
        <v>COMP</v>
      </c>
      <c r="FZ232" s="30" t="str">
        <f>FF$5</f>
        <v>COMP</v>
      </c>
    </row>
    <row r="233" spans="1:201" s="70" customFormat="1" x14ac:dyDescent="0.25">
      <c r="B233" s="26"/>
      <c r="V233" s="26"/>
      <c r="AP233" s="26"/>
      <c r="BJ233" s="26"/>
      <c r="CD233" s="26"/>
      <c r="CX233" s="26"/>
      <c r="DR233" s="26"/>
      <c r="EL233" s="26"/>
      <c r="FF233" s="26"/>
      <c r="FZ233" s="26"/>
    </row>
    <row r="234" spans="1:201" s="70" customFormat="1" x14ac:dyDescent="0.25">
      <c r="A234" s="111"/>
      <c r="B234" s="110" t="s">
        <v>0</v>
      </c>
      <c r="C234" s="111"/>
      <c r="D234" s="111"/>
      <c r="E234" s="111"/>
      <c r="F234" s="111"/>
      <c r="G234" s="111"/>
      <c r="H234" s="111"/>
      <c r="I234" s="111"/>
      <c r="J234" s="111"/>
      <c r="K234" s="111"/>
      <c r="L234" s="111"/>
      <c r="M234" s="111"/>
      <c r="N234" s="111"/>
      <c r="O234" s="111"/>
      <c r="P234" s="111"/>
      <c r="Q234" s="111"/>
      <c r="R234" s="111"/>
      <c r="S234" s="111"/>
      <c r="T234" s="111"/>
      <c r="U234" s="111"/>
      <c r="V234" s="110" t="s">
        <v>0</v>
      </c>
      <c r="W234" s="111"/>
      <c r="X234" s="111"/>
      <c r="Y234" s="111"/>
      <c r="Z234" s="111"/>
      <c r="AA234" s="111"/>
      <c r="AB234" s="111"/>
      <c r="AC234" s="111"/>
      <c r="AD234" s="111"/>
      <c r="AE234" s="111"/>
      <c r="AF234" s="111"/>
      <c r="AG234" s="111"/>
      <c r="AH234" s="111"/>
      <c r="AI234" s="111"/>
      <c r="AJ234" s="111"/>
      <c r="AK234" s="111"/>
      <c r="AL234" s="111"/>
      <c r="AM234" s="111"/>
      <c r="AN234" s="111"/>
      <c r="AO234" s="111"/>
      <c r="AP234" s="110" t="s">
        <v>0</v>
      </c>
      <c r="AQ234" s="111"/>
      <c r="AR234" s="111"/>
      <c r="AS234" s="111"/>
      <c r="AT234" s="111"/>
      <c r="AU234" s="111"/>
      <c r="AV234" s="111"/>
      <c r="AW234" s="111"/>
      <c r="AX234" s="111"/>
      <c r="AY234" s="111"/>
      <c r="AZ234" s="111"/>
      <c r="BA234" s="111"/>
      <c r="BB234" s="111"/>
      <c r="BC234" s="111"/>
      <c r="BD234" s="111"/>
      <c r="BE234" s="111"/>
      <c r="BF234" s="111"/>
      <c r="BG234" s="111"/>
      <c r="BH234" s="111"/>
      <c r="BI234" s="111"/>
      <c r="BJ234" s="110" t="s">
        <v>0</v>
      </c>
      <c r="BK234" s="111"/>
      <c r="BL234" s="111"/>
      <c r="BM234" s="111"/>
      <c r="BN234" s="111"/>
      <c r="BO234" s="111"/>
      <c r="BP234" s="111"/>
      <c r="BQ234" s="111"/>
      <c r="BR234" s="111"/>
      <c r="BS234" s="111"/>
      <c r="BT234" s="111"/>
      <c r="BU234" s="111"/>
      <c r="BV234" s="111"/>
      <c r="BW234" s="111"/>
      <c r="BX234" s="111"/>
      <c r="BY234" s="111"/>
      <c r="BZ234" s="111"/>
      <c r="CA234" s="111"/>
      <c r="CB234" s="111"/>
      <c r="CC234" s="111"/>
      <c r="CD234" s="110" t="s">
        <v>0</v>
      </c>
      <c r="CE234" s="111"/>
      <c r="CF234" s="111"/>
      <c r="CG234" s="111"/>
      <c r="CH234" s="111"/>
      <c r="CI234" s="111"/>
      <c r="CJ234" s="111"/>
      <c r="CK234" s="111"/>
      <c r="CL234" s="111"/>
      <c r="CM234" s="111"/>
      <c r="CN234" s="111"/>
      <c r="CO234" s="111"/>
      <c r="CP234" s="111"/>
      <c r="CQ234" s="111"/>
      <c r="CR234" s="111"/>
      <c r="CS234" s="111"/>
      <c r="CT234" s="111"/>
      <c r="CU234" s="111"/>
      <c r="CV234" s="111"/>
      <c r="CW234" s="111"/>
      <c r="CX234" s="110" t="s">
        <v>0</v>
      </c>
      <c r="CY234" s="111"/>
      <c r="CZ234" s="111"/>
      <c r="DA234" s="111"/>
      <c r="DB234" s="111"/>
      <c r="DC234" s="111"/>
      <c r="DD234" s="111"/>
      <c r="DE234" s="111"/>
      <c r="DF234" s="111"/>
      <c r="DG234" s="111"/>
      <c r="DH234" s="111"/>
      <c r="DI234" s="111"/>
      <c r="DJ234" s="111"/>
      <c r="DK234" s="111"/>
      <c r="DL234" s="111"/>
      <c r="DM234" s="111"/>
      <c r="DN234" s="111"/>
      <c r="DO234" s="111"/>
      <c r="DP234" s="111"/>
      <c r="DQ234" s="111"/>
      <c r="DR234" s="110" t="s">
        <v>0</v>
      </c>
      <c r="DS234" s="111"/>
      <c r="DT234" s="111"/>
      <c r="DU234" s="111"/>
      <c r="DV234" s="111"/>
      <c r="DW234" s="111"/>
      <c r="DX234" s="111"/>
      <c r="DY234" s="111"/>
      <c r="DZ234" s="111"/>
      <c r="EA234" s="111"/>
      <c r="EB234" s="111"/>
      <c r="EC234" s="111"/>
      <c r="ED234" s="111"/>
      <c r="EE234" s="111"/>
      <c r="EF234" s="111"/>
      <c r="EG234" s="111"/>
      <c r="EH234" s="111"/>
      <c r="EI234" s="111"/>
      <c r="EJ234" s="111"/>
      <c r="EK234" s="111"/>
      <c r="EL234" s="110" t="s">
        <v>0</v>
      </c>
      <c r="EM234" s="111"/>
      <c r="EN234" s="111"/>
      <c r="EO234" s="111"/>
      <c r="EP234" s="111"/>
      <c r="EQ234" s="111"/>
      <c r="ER234" s="111"/>
      <c r="ES234" s="111"/>
      <c r="ET234" s="111"/>
      <c r="EU234" s="111"/>
      <c r="EV234" s="111"/>
      <c r="EW234" s="111"/>
      <c r="EX234" s="111"/>
      <c r="EY234" s="111"/>
      <c r="EZ234" s="111"/>
      <c r="FA234" s="111"/>
      <c r="FB234" s="111"/>
      <c r="FC234" s="111"/>
      <c r="FD234" s="111"/>
      <c r="FE234" s="111"/>
      <c r="FF234" s="110" t="s">
        <v>0</v>
      </c>
      <c r="FG234" s="111"/>
      <c r="FH234" s="111"/>
      <c r="FI234" s="111"/>
      <c r="FJ234" s="111"/>
      <c r="FK234" s="111"/>
      <c r="FL234" s="111"/>
      <c r="FM234" s="111"/>
      <c r="FN234" s="111"/>
      <c r="FO234" s="111"/>
      <c r="FP234" s="111"/>
      <c r="FQ234" s="111"/>
      <c r="FR234" s="111"/>
      <c r="FS234" s="111"/>
      <c r="FT234" s="111"/>
      <c r="FU234" s="111"/>
      <c r="FV234" s="111"/>
      <c r="FW234" s="111"/>
      <c r="FX234" s="111"/>
      <c r="FY234" s="111"/>
      <c r="FZ234" s="110" t="s">
        <v>0</v>
      </c>
      <c r="GA234" s="111"/>
      <c r="GB234" s="111"/>
      <c r="GC234" s="111"/>
      <c r="GD234" s="111"/>
      <c r="GE234" s="111"/>
      <c r="GF234" s="111"/>
      <c r="GG234" s="111"/>
      <c r="GH234" s="111"/>
      <c r="GI234" s="111"/>
      <c r="GJ234" s="111"/>
      <c r="GK234" s="111"/>
      <c r="GL234" s="111"/>
      <c r="GM234" s="111"/>
      <c r="GN234" s="111"/>
      <c r="GO234" s="111"/>
      <c r="GP234" s="111"/>
      <c r="GQ234" s="111"/>
      <c r="GR234" s="111"/>
      <c r="GS234" s="111"/>
    </row>
    <row r="235" spans="1:201" s="70" customFormat="1" ht="30" x14ac:dyDescent="0.25">
      <c r="A235" s="113" t="str">
        <f>$A$35</f>
        <v>Fiscal Accident Quarter Ending</v>
      </c>
      <c r="B235" s="112">
        <v>3</v>
      </c>
      <c r="C235" s="112">
        <f>B235+3</f>
        <v>6</v>
      </c>
      <c r="D235" s="112">
        <f t="shared" ref="D235" si="605">C235+3</f>
        <v>9</v>
      </c>
      <c r="E235" s="112">
        <f t="shared" ref="E235" si="606">D235+3</f>
        <v>12</v>
      </c>
      <c r="F235" s="112">
        <f t="shared" ref="F235" si="607">E235+3</f>
        <v>15</v>
      </c>
      <c r="G235" s="112">
        <f t="shared" ref="G235" si="608">F235+3</f>
        <v>18</v>
      </c>
      <c r="H235" s="112">
        <f t="shared" ref="H235" si="609">G235+3</f>
        <v>21</v>
      </c>
      <c r="I235" s="112">
        <f t="shared" ref="I235" si="610">H235+3</f>
        <v>24</v>
      </c>
      <c r="J235" s="112">
        <f t="shared" ref="J235" si="611">I235+3</f>
        <v>27</v>
      </c>
      <c r="K235" s="112">
        <f t="shared" ref="K235" si="612">J235+3</f>
        <v>30</v>
      </c>
      <c r="L235" s="112">
        <f t="shared" ref="L235" si="613">K235+3</f>
        <v>33</v>
      </c>
      <c r="M235" s="112">
        <f t="shared" ref="M235" si="614">L235+3</f>
        <v>36</v>
      </c>
      <c r="N235" s="112">
        <f t="shared" ref="N235" si="615">M235+3</f>
        <v>39</v>
      </c>
      <c r="O235" s="112">
        <f t="shared" ref="O235" si="616">N235+3</f>
        <v>42</v>
      </c>
      <c r="P235" s="112">
        <f t="shared" ref="P235" si="617">O235+3</f>
        <v>45</v>
      </c>
      <c r="Q235" s="112">
        <f t="shared" ref="Q235" si="618">P235+3</f>
        <v>48</v>
      </c>
      <c r="R235" s="112">
        <f t="shared" ref="R235" si="619">Q235+3</f>
        <v>51</v>
      </c>
      <c r="S235" s="112">
        <f t="shared" ref="S235" si="620">R235+3</f>
        <v>54</v>
      </c>
      <c r="T235" s="112">
        <f t="shared" ref="T235" si="621">S235+3</f>
        <v>57</v>
      </c>
      <c r="U235" s="112">
        <f t="shared" ref="U235" si="622">T235+3</f>
        <v>60</v>
      </c>
      <c r="V235" s="112">
        <f t="shared" ref="V235" si="623">U235+3</f>
        <v>63</v>
      </c>
      <c r="W235" s="112">
        <f t="shared" ref="W235" si="624">V235+3</f>
        <v>66</v>
      </c>
      <c r="X235" s="112">
        <f t="shared" ref="X235" si="625">W235+3</f>
        <v>69</v>
      </c>
      <c r="Y235" s="112">
        <f t="shared" ref="Y235" si="626">X235+3</f>
        <v>72</v>
      </c>
      <c r="Z235" s="112">
        <f t="shared" ref="Z235" si="627">Y235+3</f>
        <v>75</v>
      </c>
      <c r="AA235" s="112">
        <f t="shared" ref="AA235" si="628">Z235+3</f>
        <v>78</v>
      </c>
      <c r="AB235" s="112">
        <f t="shared" ref="AB235" si="629">AA235+3</f>
        <v>81</v>
      </c>
      <c r="AC235" s="112">
        <f t="shared" ref="AC235" si="630">AB235+3</f>
        <v>84</v>
      </c>
      <c r="AD235" s="112">
        <f t="shared" ref="AD235" si="631">AC235+3</f>
        <v>87</v>
      </c>
      <c r="AE235" s="112">
        <f t="shared" ref="AE235" si="632">AD235+3</f>
        <v>90</v>
      </c>
      <c r="AF235" s="112">
        <f t="shared" ref="AF235" si="633">AE235+3</f>
        <v>93</v>
      </c>
      <c r="AG235" s="112">
        <f t="shared" ref="AG235" si="634">AF235+3</f>
        <v>96</v>
      </c>
      <c r="AH235" s="112">
        <f t="shared" ref="AH235" si="635">AG235+3</f>
        <v>99</v>
      </c>
      <c r="AI235" s="112">
        <f t="shared" ref="AI235" si="636">AH235+3</f>
        <v>102</v>
      </c>
      <c r="AJ235" s="112">
        <f t="shared" ref="AJ235" si="637">AI235+3</f>
        <v>105</v>
      </c>
      <c r="AK235" s="112">
        <f t="shared" ref="AK235" si="638">AJ235+3</f>
        <v>108</v>
      </c>
      <c r="AL235" s="112">
        <f t="shared" ref="AL235" si="639">AK235+3</f>
        <v>111</v>
      </c>
      <c r="AM235" s="112">
        <f t="shared" ref="AM235" si="640">AL235+3</f>
        <v>114</v>
      </c>
      <c r="AN235" s="112">
        <f t="shared" ref="AN235" si="641">AM235+3</f>
        <v>117</v>
      </c>
      <c r="AO235" s="112">
        <f t="shared" ref="AO235" si="642">AN235+3</f>
        <v>120</v>
      </c>
      <c r="AP235" s="112">
        <v>3</v>
      </c>
      <c r="AQ235" s="112">
        <f>AP235+3</f>
        <v>6</v>
      </c>
      <c r="AR235" s="112">
        <f t="shared" ref="AR235" si="643">AQ235+3</f>
        <v>9</v>
      </c>
      <c r="AS235" s="112">
        <f t="shared" ref="AS235" si="644">AR235+3</f>
        <v>12</v>
      </c>
      <c r="AT235" s="112">
        <f t="shared" ref="AT235" si="645">AS235+3</f>
        <v>15</v>
      </c>
      <c r="AU235" s="112">
        <f t="shared" ref="AU235" si="646">AT235+3</f>
        <v>18</v>
      </c>
      <c r="AV235" s="112">
        <f t="shared" ref="AV235" si="647">AU235+3</f>
        <v>21</v>
      </c>
      <c r="AW235" s="112">
        <f t="shared" ref="AW235" si="648">AV235+3</f>
        <v>24</v>
      </c>
      <c r="AX235" s="112">
        <f t="shared" ref="AX235" si="649">AW235+3</f>
        <v>27</v>
      </c>
      <c r="AY235" s="112">
        <f t="shared" ref="AY235" si="650">AX235+3</f>
        <v>30</v>
      </c>
      <c r="AZ235" s="112">
        <f t="shared" ref="AZ235" si="651">AY235+3</f>
        <v>33</v>
      </c>
      <c r="BA235" s="112">
        <f t="shared" ref="BA235" si="652">AZ235+3</f>
        <v>36</v>
      </c>
      <c r="BB235" s="112">
        <f t="shared" ref="BB235" si="653">BA235+3</f>
        <v>39</v>
      </c>
      <c r="BC235" s="112">
        <f t="shared" ref="BC235" si="654">BB235+3</f>
        <v>42</v>
      </c>
      <c r="BD235" s="112">
        <f t="shared" ref="BD235" si="655">BC235+3</f>
        <v>45</v>
      </c>
      <c r="BE235" s="112">
        <f t="shared" ref="BE235" si="656">BD235+3</f>
        <v>48</v>
      </c>
      <c r="BF235" s="112">
        <f t="shared" ref="BF235" si="657">BE235+3</f>
        <v>51</v>
      </c>
      <c r="BG235" s="112">
        <f t="shared" ref="BG235" si="658">BF235+3</f>
        <v>54</v>
      </c>
      <c r="BH235" s="112">
        <f t="shared" ref="BH235" si="659">BG235+3</f>
        <v>57</v>
      </c>
      <c r="BI235" s="112">
        <f t="shared" ref="BI235" si="660">BH235+3</f>
        <v>60</v>
      </c>
      <c r="BJ235" s="112">
        <f t="shared" ref="BJ235" si="661">BI235+3</f>
        <v>63</v>
      </c>
      <c r="BK235" s="112">
        <f t="shared" ref="BK235" si="662">BJ235+3</f>
        <v>66</v>
      </c>
      <c r="BL235" s="112">
        <f t="shared" ref="BL235" si="663">BK235+3</f>
        <v>69</v>
      </c>
      <c r="BM235" s="112">
        <f t="shared" ref="BM235" si="664">BL235+3</f>
        <v>72</v>
      </c>
      <c r="BN235" s="112">
        <f t="shared" ref="BN235" si="665">BM235+3</f>
        <v>75</v>
      </c>
      <c r="BO235" s="112">
        <f t="shared" ref="BO235" si="666">BN235+3</f>
        <v>78</v>
      </c>
      <c r="BP235" s="112">
        <f t="shared" ref="BP235" si="667">BO235+3</f>
        <v>81</v>
      </c>
      <c r="BQ235" s="112">
        <f t="shared" ref="BQ235" si="668">BP235+3</f>
        <v>84</v>
      </c>
      <c r="BR235" s="112">
        <f t="shared" ref="BR235" si="669">BQ235+3</f>
        <v>87</v>
      </c>
      <c r="BS235" s="112">
        <f t="shared" ref="BS235" si="670">BR235+3</f>
        <v>90</v>
      </c>
      <c r="BT235" s="112">
        <f t="shared" ref="BT235" si="671">BS235+3</f>
        <v>93</v>
      </c>
      <c r="BU235" s="112">
        <f t="shared" ref="BU235" si="672">BT235+3</f>
        <v>96</v>
      </c>
      <c r="BV235" s="112">
        <f t="shared" ref="BV235" si="673">BU235+3</f>
        <v>99</v>
      </c>
      <c r="BW235" s="112">
        <f t="shared" ref="BW235" si="674">BV235+3</f>
        <v>102</v>
      </c>
      <c r="BX235" s="112">
        <f t="shared" ref="BX235" si="675">BW235+3</f>
        <v>105</v>
      </c>
      <c r="BY235" s="112">
        <f t="shared" ref="BY235" si="676">BX235+3</f>
        <v>108</v>
      </c>
      <c r="BZ235" s="112">
        <f t="shared" ref="BZ235" si="677">BY235+3</f>
        <v>111</v>
      </c>
      <c r="CA235" s="112">
        <f t="shared" ref="CA235" si="678">BZ235+3</f>
        <v>114</v>
      </c>
      <c r="CB235" s="112">
        <f t="shared" ref="CB235" si="679">CA235+3</f>
        <v>117</v>
      </c>
      <c r="CC235" s="112">
        <f t="shared" ref="CC235" si="680">CB235+3</f>
        <v>120</v>
      </c>
      <c r="CD235" s="112">
        <v>3</v>
      </c>
      <c r="CE235" s="112">
        <f>CD235+3</f>
        <v>6</v>
      </c>
      <c r="CF235" s="112">
        <f t="shared" ref="CF235" si="681">CE235+3</f>
        <v>9</v>
      </c>
      <c r="CG235" s="112">
        <f t="shared" ref="CG235" si="682">CF235+3</f>
        <v>12</v>
      </c>
      <c r="CH235" s="112">
        <f t="shared" ref="CH235" si="683">CG235+3</f>
        <v>15</v>
      </c>
      <c r="CI235" s="112">
        <f t="shared" ref="CI235" si="684">CH235+3</f>
        <v>18</v>
      </c>
      <c r="CJ235" s="112">
        <f t="shared" ref="CJ235" si="685">CI235+3</f>
        <v>21</v>
      </c>
      <c r="CK235" s="112">
        <f t="shared" ref="CK235" si="686">CJ235+3</f>
        <v>24</v>
      </c>
      <c r="CL235" s="112">
        <f t="shared" ref="CL235" si="687">CK235+3</f>
        <v>27</v>
      </c>
      <c r="CM235" s="112">
        <f t="shared" ref="CM235" si="688">CL235+3</f>
        <v>30</v>
      </c>
      <c r="CN235" s="112">
        <f t="shared" ref="CN235" si="689">CM235+3</f>
        <v>33</v>
      </c>
      <c r="CO235" s="112">
        <f t="shared" ref="CO235" si="690">CN235+3</f>
        <v>36</v>
      </c>
      <c r="CP235" s="112">
        <f t="shared" ref="CP235" si="691">CO235+3</f>
        <v>39</v>
      </c>
      <c r="CQ235" s="112">
        <f t="shared" ref="CQ235" si="692">CP235+3</f>
        <v>42</v>
      </c>
      <c r="CR235" s="112">
        <f t="shared" ref="CR235" si="693">CQ235+3</f>
        <v>45</v>
      </c>
      <c r="CS235" s="112">
        <f t="shared" ref="CS235" si="694">CR235+3</f>
        <v>48</v>
      </c>
      <c r="CT235" s="112">
        <f t="shared" ref="CT235" si="695">CS235+3</f>
        <v>51</v>
      </c>
      <c r="CU235" s="112">
        <f t="shared" ref="CU235" si="696">CT235+3</f>
        <v>54</v>
      </c>
      <c r="CV235" s="112">
        <f t="shared" ref="CV235" si="697">CU235+3</f>
        <v>57</v>
      </c>
      <c r="CW235" s="112">
        <f t="shared" ref="CW235" si="698">CV235+3</f>
        <v>60</v>
      </c>
      <c r="CX235" s="112">
        <f t="shared" ref="CX235" si="699">CW235+3</f>
        <v>63</v>
      </c>
      <c r="CY235" s="112">
        <f t="shared" ref="CY235" si="700">CX235+3</f>
        <v>66</v>
      </c>
      <c r="CZ235" s="112">
        <f t="shared" ref="CZ235" si="701">CY235+3</f>
        <v>69</v>
      </c>
      <c r="DA235" s="112">
        <f t="shared" ref="DA235" si="702">CZ235+3</f>
        <v>72</v>
      </c>
      <c r="DB235" s="112">
        <f t="shared" ref="DB235" si="703">DA235+3</f>
        <v>75</v>
      </c>
      <c r="DC235" s="112">
        <f t="shared" ref="DC235" si="704">DB235+3</f>
        <v>78</v>
      </c>
      <c r="DD235" s="112">
        <f t="shared" ref="DD235" si="705">DC235+3</f>
        <v>81</v>
      </c>
      <c r="DE235" s="112">
        <f t="shared" ref="DE235" si="706">DD235+3</f>
        <v>84</v>
      </c>
      <c r="DF235" s="112">
        <f t="shared" ref="DF235" si="707">DE235+3</f>
        <v>87</v>
      </c>
      <c r="DG235" s="112">
        <f t="shared" ref="DG235" si="708">DF235+3</f>
        <v>90</v>
      </c>
      <c r="DH235" s="112">
        <f t="shared" ref="DH235" si="709">DG235+3</f>
        <v>93</v>
      </c>
      <c r="DI235" s="112">
        <f t="shared" ref="DI235" si="710">DH235+3</f>
        <v>96</v>
      </c>
      <c r="DJ235" s="112">
        <f t="shared" ref="DJ235" si="711">DI235+3</f>
        <v>99</v>
      </c>
      <c r="DK235" s="112">
        <f t="shared" ref="DK235" si="712">DJ235+3</f>
        <v>102</v>
      </c>
      <c r="DL235" s="112">
        <f t="shared" ref="DL235" si="713">DK235+3</f>
        <v>105</v>
      </c>
      <c r="DM235" s="112">
        <f t="shared" ref="DM235" si="714">DL235+3</f>
        <v>108</v>
      </c>
      <c r="DN235" s="112">
        <f t="shared" ref="DN235" si="715">DM235+3</f>
        <v>111</v>
      </c>
      <c r="DO235" s="112">
        <f t="shared" ref="DO235" si="716">DN235+3</f>
        <v>114</v>
      </c>
      <c r="DP235" s="112">
        <f t="shared" ref="DP235" si="717">DO235+3</f>
        <v>117</v>
      </c>
      <c r="DQ235" s="112">
        <f t="shared" ref="DQ235" si="718">DP235+3</f>
        <v>120</v>
      </c>
      <c r="DR235" s="112">
        <v>3</v>
      </c>
      <c r="DS235" s="112">
        <f>DR235+3</f>
        <v>6</v>
      </c>
      <c r="DT235" s="112">
        <f t="shared" ref="DT235" si="719">DS235+3</f>
        <v>9</v>
      </c>
      <c r="DU235" s="112">
        <f t="shared" ref="DU235" si="720">DT235+3</f>
        <v>12</v>
      </c>
      <c r="DV235" s="112">
        <f t="shared" ref="DV235" si="721">DU235+3</f>
        <v>15</v>
      </c>
      <c r="DW235" s="112">
        <f t="shared" ref="DW235" si="722">DV235+3</f>
        <v>18</v>
      </c>
      <c r="DX235" s="112">
        <f t="shared" ref="DX235" si="723">DW235+3</f>
        <v>21</v>
      </c>
      <c r="DY235" s="112">
        <f t="shared" ref="DY235" si="724">DX235+3</f>
        <v>24</v>
      </c>
      <c r="DZ235" s="112">
        <f t="shared" ref="DZ235" si="725">DY235+3</f>
        <v>27</v>
      </c>
      <c r="EA235" s="112">
        <f t="shared" ref="EA235" si="726">DZ235+3</f>
        <v>30</v>
      </c>
      <c r="EB235" s="112">
        <f t="shared" ref="EB235" si="727">EA235+3</f>
        <v>33</v>
      </c>
      <c r="EC235" s="112">
        <f t="shared" ref="EC235" si="728">EB235+3</f>
        <v>36</v>
      </c>
      <c r="ED235" s="112">
        <f t="shared" ref="ED235" si="729">EC235+3</f>
        <v>39</v>
      </c>
      <c r="EE235" s="112">
        <f t="shared" ref="EE235" si="730">ED235+3</f>
        <v>42</v>
      </c>
      <c r="EF235" s="112">
        <f t="shared" ref="EF235" si="731">EE235+3</f>
        <v>45</v>
      </c>
      <c r="EG235" s="112">
        <f t="shared" ref="EG235" si="732">EF235+3</f>
        <v>48</v>
      </c>
      <c r="EH235" s="112">
        <f t="shared" ref="EH235" si="733">EG235+3</f>
        <v>51</v>
      </c>
      <c r="EI235" s="112">
        <f t="shared" ref="EI235" si="734">EH235+3</f>
        <v>54</v>
      </c>
      <c r="EJ235" s="112">
        <f t="shared" ref="EJ235" si="735">EI235+3</f>
        <v>57</v>
      </c>
      <c r="EK235" s="112">
        <f t="shared" ref="EK235" si="736">EJ235+3</f>
        <v>60</v>
      </c>
      <c r="EL235" s="112">
        <f t="shared" ref="EL235" si="737">EK235+3</f>
        <v>63</v>
      </c>
      <c r="EM235" s="112">
        <f t="shared" ref="EM235" si="738">EL235+3</f>
        <v>66</v>
      </c>
      <c r="EN235" s="112">
        <f t="shared" ref="EN235" si="739">EM235+3</f>
        <v>69</v>
      </c>
      <c r="EO235" s="112">
        <f t="shared" ref="EO235" si="740">EN235+3</f>
        <v>72</v>
      </c>
      <c r="EP235" s="112">
        <f t="shared" ref="EP235" si="741">EO235+3</f>
        <v>75</v>
      </c>
      <c r="EQ235" s="112">
        <f t="shared" ref="EQ235" si="742">EP235+3</f>
        <v>78</v>
      </c>
      <c r="ER235" s="112">
        <f t="shared" ref="ER235" si="743">EQ235+3</f>
        <v>81</v>
      </c>
      <c r="ES235" s="112">
        <f t="shared" ref="ES235" si="744">ER235+3</f>
        <v>84</v>
      </c>
      <c r="ET235" s="112">
        <f t="shared" ref="ET235" si="745">ES235+3</f>
        <v>87</v>
      </c>
      <c r="EU235" s="112">
        <f t="shared" ref="EU235" si="746">ET235+3</f>
        <v>90</v>
      </c>
      <c r="EV235" s="112">
        <f t="shared" ref="EV235" si="747">EU235+3</f>
        <v>93</v>
      </c>
      <c r="EW235" s="112">
        <f t="shared" ref="EW235" si="748">EV235+3</f>
        <v>96</v>
      </c>
      <c r="EX235" s="112">
        <f t="shared" ref="EX235" si="749">EW235+3</f>
        <v>99</v>
      </c>
      <c r="EY235" s="112">
        <f t="shared" ref="EY235" si="750">EX235+3</f>
        <v>102</v>
      </c>
      <c r="EZ235" s="112">
        <f t="shared" ref="EZ235" si="751">EY235+3</f>
        <v>105</v>
      </c>
      <c r="FA235" s="112">
        <f t="shared" ref="FA235" si="752">EZ235+3</f>
        <v>108</v>
      </c>
      <c r="FB235" s="112">
        <f t="shared" ref="FB235" si="753">FA235+3</f>
        <v>111</v>
      </c>
      <c r="FC235" s="112">
        <f t="shared" ref="FC235" si="754">FB235+3</f>
        <v>114</v>
      </c>
      <c r="FD235" s="112">
        <f t="shared" ref="FD235" si="755">FC235+3</f>
        <v>117</v>
      </c>
      <c r="FE235" s="112">
        <f t="shared" ref="FE235" si="756">FD235+3</f>
        <v>120</v>
      </c>
      <c r="FF235" s="112">
        <v>3</v>
      </c>
      <c r="FG235" s="112">
        <f>FF235+3</f>
        <v>6</v>
      </c>
      <c r="FH235" s="112">
        <f t="shared" ref="FH235" si="757">FG235+3</f>
        <v>9</v>
      </c>
      <c r="FI235" s="112">
        <f t="shared" ref="FI235" si="758">FH235+3</f>
        <v>12</v>
      </c>
      <c r="FJ235" s="112">
        <f t="shared" ref="FJ235" si="759">FI235+3</f>
        <v>15</v>
      </c>
      <c r="FK235" s="112">
        <f t="shared" ref="FK235" si="760">FJ235+3</f>
        <v>18</v>
      </c>
      <c r="FL235" s="112">
        <f t="shared" ref="FL235" si="761">FK235+3</f>
        <v>21</v>
      </c>
      <c r="FM235" s="112">
        <f t="shared" ref="FM235" si="762">FL235+3</f>
        <v>24</v>
      </c>
      <c r="FN235" s="112">
        <f t="shared" ref="FN235" si="763">FM235+3</f>
        <v>27</v>
      </c>
      <c r="FO235" s="112">
        <f t="shared" ref="FO235" si="764">FN235+3</f>
        <v>30</v>
      </c>
      <c r="FP235" s="112">
        <f t="shared" ref="FP235" si="765">FO235+3</f>
        <v>33</v>
      </c>
      <c r="FQ235" s="112">
        <f t="shared" ref="FQ235" si="766">FP235+3</f>
        <v>36</v>
      </c>
      <c r="FR235" s="112">
        <f t="shared" ref="FR235" si="767">FQ235+3</f>
        <v>39</v>
      </c>
      <c r="FS235" s="112">
        <f t="shared" ref="FS235" si="768">FR235+3</f>
        <v>42</v>
      </c>
      <c r="FT235" s="112">
        <f t="shared" ref="FT235" si="769">FS235+3</f>
        <v>45</v>
      </c>
      <c r="FU235" s="112">
        <f t="shared" ref="FU235" si="770">FT235+3</f>
        <v>48</v>
      </c>
      <c r="FV235" s="112">
        <f t="shared" ref="FV235" si="771">FU235+3</f>
        <v>51</v>
      </c>
      <c r="FW235" s="112">
        <f t="shared" ref="FW235" si="772">FV235+3</f>
        <v>54</v>
      </c>
      <c r="FX235" s="112">
        <f t="shared" ref="FX235" si="773">FW235+3</f>
        <v>57</v>
      </c>
      <c r="FY235" s="112">
        <f t="shared" ref="FY235" si="774">FX235+3</f>
        <v>60</v>
      </c>
      <c r="FZ235" s="112">
        <f t="shared" ref="FZ235" si="775">FY235+3</f>
        <v>63</v>
      </c>
      <c r="GA235" s="112">
        <f t="shared" ref="GA235" si="776">FZ235+3</f>
        <v>66</v>
      </c>
      <c r="GB235" s="112">
        <f t="shared" ref="GB235" si="777">GA235+3</f>
        <v>69</v>
      </c>
      <c r="GC235" s="112">
        <f t="shared" ref="GC235" si="778">GB235+3</f>
        <v>72</v>
      </c>
      <c r="GD235" s="112">
        <f t="shared" ref="GD235" si="779">GC235+3</f>
        <v>75</v>
      </c>
      <c r="GE235" s="112">
        <f t="shared" ref="GE235" si="780">GD235+3</f>
        <v>78</v>
      </c>
      <c r="GF235" s="112">
        <f t="shared" ref="GF235" si="781">GE235+3</f>
        <v>81</v>
      </c>
      <c r="GG235" s="112">
        <f t="shared" ref="GG235" si="782">GF235+3</f>
        <v>84</v>
      </c>
      <c r="GH235" s="112">
        <f t="shared" ref="GH235" si="783">GG235+3</f>
        <v>87</v>
      </c>
      <c r="GI235" s="112">
        <f t="shared" ref="GI235" si="784">GH235+3</f>
        <v>90</v>
      </c>
      <c r="GJ235" s="112">
        <f t="shared" ref="GJ235" si="785">GI235+3</f>
        <v>93</v>
      </c>
      <c r="GK235" s="112">
        <f t="shared" ref="GK235" si="786">GJ235+3</f>
        <v>96</v>
      </c>
      <c r="GL235" s="112">
        <f t="shared" ref="GL235" si="787">GK235+3</f>
        <v>99</v>
      </c>
      <c r="GM235" s="112">
        <f t="shared" ref="GM235" si="788">GL235+3</f>
        <v>102</v>
      </c>
      <c r="GN235" s="112">
        <f t="shared" ref="GN235" si="789">GM235+3</f>
        <v>105</v>
      </c>
      <c r="GO235" s="112">
        <f t="shared" ref="GO235" si="790">GN235+3</f>
        <v>108</v>
      </c>
      <c r="GP235" s="112">
        <f t="shared" ref="GP235" si="791">GO235+3</f>
        <v>111</v>
      </c>
      <c r="GQ235" s="112">
        <f t="shared" ref="GQ235" si="792">GP235+3</f>
        <v>114</v>
      </c>
      <c r="GR235" s="112">
        <f t="shared" ref="GR235" si="793">GQ235+3</f>
        <v>117</v>
      </c>
      <c r="GS235" s="112">
        <f t="shared" ref="GS235" si="794">GR235+3</f>
        <v>120</v>
      </c>
    </row>
    <row r="236" spans="1:201" x14ac:dyDescent="0.25">
      <c r="A236" s="11">
        <f>$A$36</f>
        <v>20122</v>
      </c>
      <c r="B236" s="7">
        <v>7072.77</v>
      </c>
      <c r="C236" s="7">
        <v>62853.210000000006</v>
      </c>
      <c r="D236" s="7">
        <v>280070.35000000003</v>
      </c>
      <c r="E236" s="7">
        <v>621413.87000000011</v>
      </c>
      <c r="F236" s="7">
        <v>1206782.6600000001</v>
      </c>
      <c r="G236" s="7">
        <v>1976002.4100000001</v>
      </c>
      <c r="H236" s="7">
        <v>2874086.87</v>
      </c>
      <c r="I236" s="7">
        <v>3999584.56</v>
      </c>
      <c r="J236" s="7">
        <v>5190721.8600000003</v>
      </c>
      <c r="K236" s="7">
        <v>7000975.4300000006</v>
      </c>
      <c r="L236" s="7">
        <v>9144419.7600000016</v>
      </c>
      <c r="M236" s="7">
        <v>11269897.960000001</v>
      </c>
      <c r="N236" s="7">
        <v>13801633.930000002</v>
      </c>
      <c r="O236" s="7">
        <v>15574448.560000002</v>
      </c>
      <c r="P236" s="7">
        <v>16915216.380000003</v>
      </c>
      <c r="Q236" s="7">
        <v>18015203.980000004</v>
      </c>
      <c r="R236" s="7">
        <v>18677007.530000005</v>
      </c>
      <c r="S236" s="7">
        <v>19139149.100000005</v>
      </c>
      <c r="T236" s="7">
        <v>19400193.900000006</v>
      </c>
      <c r="U236" s="7">
        <v>19626768.460000005</v>
      </c>
      <c r="V236" s="7">
        <v>19769659.780000005</v>
      </c>
      <c r="W236" s="7">
        <v>19911134.360000003</v>
      </c>
      <c r="X236" s="7">
        <v>20028295.020000003</v>
      </c>
      <c r="Y236" s="7">
        <v>20067070.010000002</v>
      </c>
      <c r="Z236" s="7">
        <v>20087593.490000002</v>
      </c>
      <c r="AA236" s="7">
        <v>20129030.030000001</v>
      </c>
      <c r="AB236" s="7">
        <v>20157828.25</v>
      </c>
      <c r="AC236" s="7">
        <v>20164978.09</v>
      </c>
      <c r="AD236" s="7">
        <v>20171459.59</v>
      </c>
      <c r="AE236" s="7">
        <v>20179596.190000001</v>
      </c>
      <c r="AF236" s="7">
        <v>20171374.560000002</v>
      </c>
      <c r="AG236" s="7">
        <v>20183016.360000003</v>
      </c>
      <c r="AH236" s="7">
        <v>20187555.200000003</v>
      </c>
      <c r="AI236" s="7">
        <v>20192502.040000003</v>
      </c>
      <c r="AJ236" s="7">
        <v>20194761.110000003</v>
      </c>
      <c r="AK236" s="7">
        <v>20208651.850000001</v>
      </c>
      <c r="AL236" s="7">
        <v>20213995.66</v>
      </c>
      <c r="AM236" s="7">
        <v>20230692.539999999</v>
      </c>
      <c r="AN236" s="7">
        <v>20337205.879999999</v>
      </c>
      <c r="AO236" s="7">
        <v>20364510.75</v>
      </c>
      <c r="AP236" s="7">
        <v>15876.07</v>
      </c>
      <c r="AQ236" s="7">
        <v>31202.760000000002</v>
      </c>
      <c r="AR236" s="7">
        <v>47151.360000000001</v>
      </c>
      <c r="AS236" s="7">
        <v>59845.18</v>
      </c>
      <c r="AT236" s="7">
        <v>64172.14</v>
      </c>
      <c r="AU236" s="7">
        <v>89233.97</v>
      </c>
      <c r="AV236" s="7">
        <v>108428.72</v>
      </c>
      <c r="AW236" s="7">
        <v>124656.65</v>
      </c>
      <c r="AX236" s="7">
        <v>138694.07999999999</v>
      </c>
      <c r="AY236" s="7">
        <v>158955.25</v>
      </c>
      <c r="AZ236" s="7">
        <v>169397.43</v>
      </c>
      <c r="BA236" s="7">
        <v>179380.1</v>
      </c>
      <c r="BB236" s="7">
        <v>207873.44</v>
      </c>
      <c r="BC236" s="7">
        <v>223772.12</v>
      </c>
      <c r="BD236" s="7">
        <v>244099.71</v>
      </c>
      <c r="BE236" s="7">
        <v>244587.84</v>
      </c>
      <c r="BF236" s="7">
        <v>245964.84</v>
      </c>
      <c r="BG236" s="7">
        <v>245964.84</v>
      </c>
      <c r="BH236" s="7">
        <v>245964.84</v>
      </c>
      <c r="BI236" s="7">
        <v>245964.84</v>
      </c>
      <c r="BJ236" s="7">
        <v>245964.84</v>
      </c>
      <c r="BK236" s="7">
        <v>245964.84</v>
      </c>
      <c r="BL236" s="7">
        <v>245964.84</v>
      </c>
      <c r="BM236" s="7">
        <v>245964.84</v>
      </c>
      <c r="BN236" s="7">
        <v>245964.84</v>
      </c>
      <c r="BO236" s="7">
        <v>245964.84</v>
      </c>
      <c r="BP236" s="7">
        <v>245964.84</v>
      </c>
      <c r="BQ236" s="7">
        <v>245964.84</v>
      </c>
      <c r="BR236" s="7">
        <v>245964.84</v>
      </c>
      <c r="BS236" s="7">
        <v>245964.84</v>
      </c>
      <c r="BT236" s="7">
        <v>245964.84</v>
      </c>
      <c r="BU236" s="7">
        <v>245964.84</v>
      </c>
      <c r="BV236" s="7">
        <v>245964.84</v>
      </c>
      <c r="BW236" s="7">
        <v>245964.84</v>
      </c>
      <c r="BX236" s="7">
        <v>245964.84</v>
      </c>
      <c r="BY236" s="7">
        <v>245964.84</v>
      </c>
      <c r="BZ236" s="7">
        <v>245964.84</v>
      </c>
      <c r="CA236" s="7">
        <v>245964.84</v>
      </c>
      <c r="CB236" s="7">
        <v>245964.84</v>
      </c>
      <c r="CC236" s="7">
        <v>245964.84</v>
      </c>
      <c r="CD236" s="7">
        <v>25</v>
      </c>
      <c r="CE236" s="7">
        <v>1408.48</v>
      </c>
      <c r="CF236" s="7">
        <v>13504.199999999999</v>
      </c>
      <c r="CG236" s="7">
        <v>29755.82</v>
      </c>
      <c r="CH236" s="7">
        <v>59429.440000000002</v>
      </c>
      <c r="CI236" s="7">
        <v>95980.97</v>
      </c>
      <c r="CJ236" s="7">
        <v>118697.01000000001</v>
      </c>
      <c r="CK236" s="7">
        <v>136414.22</v>
      </c>
      <c r="CL236" s="7">
        <v>160987.23000000001</v>
      </c>
      <c r="CM236" s="7">
        <v>166507.94</v>
      </c>
      <c r="CN236" s="7">
        <v>168290.66</v>
      </c>
      <c r="CO236" s="7">
        <v>171366.38</v>
      </c>
      <c r="CP236" s="7">
        <v>172658.31</v>
      </c>
      <c r="CQ236" s="7">
        <v>172915.05</v>
      </c>
      <c r="CR236" s="7">
        <v>172915.05</v>
      </c>
      <c r="CS236" s="7">
        <v>173171.78999999998</v>
      </c>
      <c r="CT236" s="7">
        <v>173171.78999999998</v>
      </c>
      <c r="CU236" s="7">
        <v>173428.25999999998</v>
      </c>
      <c r="CV236" s="7">
        <v>173428.25999999998</v>
      </c>
      <c r="CW236" s="7">
        <v>173428.25999999998</v>
      </c>
      <c r="CX236" s="7">
        <v>173428.25999999998</v>
      </c>
      <c r="CY236" s="7">
        <v>173428.25999999998</v>
      </c>
      <c r="CZ236" s="7">
        <v>173428.25999999998</v>
      </c>
      <c r="DA236" s="7">
        <v>173428.25999999998</v>
      </c>
      <c r="DB236" s="7">
        <v>173428.25999999998</v>
      </c>
      <c r="DC236" s="7">
        <v>173428.25999999998</v>
      </c>
      <c r="DD236" s="7">
        <v>173428.25999999998</v>
      </c>
      <c r="DE236" s="7">
        <v>173428.25999999998</v>
      </c>
      <c r="DF236" s="7">
        <v>173428.25999999998</v>
      </c>
      <c r="DG236" s="7">
        <v>173428.25999999998</v>
      </c>
      <c r="DH236" s="7">
        <v>173428.25999999998</v>
      </c>
      <c r="DI236" s="7">
        <v>173428.25999999998</v>
      </c>
      <c r="DJ236" s="7">
        <v>173428.25999999998</v>
      </c>
      <c r="DK236" s="7">
        <v>173428.25999999998</v>
      </c>
      <c r="DL236" s="7">
        <v>173428.25999999998</v>
      </c>
      <c r="DM236" s="7">
        <v>173428.25999999998</v>
      </c>
      <c r="DN236" s="7">
        <v>173428.25999999998</v>
      </c>
      <c r="DO236" s="7">
        <v>173428.25999999998</v>
      </c>
      <c r="DP236" s="7">
        <v>173428.25999999998</v>
      </c>
      <c r="DQ236" s="7">
        <v>173428.25999999998</v>
      </c>
      <c r="DR236" s="7">
        <v>823.05</v>
      </c>
      <c r="DS236" s="7">
        <v>24615.95</v>
      </c>
      <c r="DT236" s="7">
        <v>68299.19</v>
      </c>
      <c r="DU236" s="7">
        <v>155406.57</v>
      </c>
      <c r="DV236" s="7">
        <v>258041.78000000003</v>
      </c>
      <c r="DW236" s="7">
        <v>347343.68000000005</v>
      </c>
      <c r="DX236" s="7">
        <v>488448.58000000007</v>
      </c>
      <c r="DY236" s="7">
        <v>620001.84000000008</v>
      </c>
      <c r="DZ236" s="7">
        <v>727791.76000000013</v>
      </c>
      <c r="EA236" s="7">
        <v>886981.33000000007</v>
      </c>
      <c r="EB236" s="7">
        <v>1013424.4900000001</v>
      </c>
      <c r="EC236" s="7">
        <v>1157236.4000000001</v>
      </c>
      <c r="ED236" s="7">
        <v>1294346.1000000001</v>
      </c>
      <c r="EE236" s="7">
        <v>1436779.2400000002</v>
      </c>
      <c r="EF236" s="7">
        <v>1534051.4400000002</v>
      </c>
      <c r="EG236" s="7">
        <v>1622436.6700000002</v>
      </c>
      <c r="EH236" s="7">
        <v>1712315.9000000001</v>
      </c>
      <c r="EI236" s="7">
        <v>1764557.4200000002</v>
      </c>
      <c r="EJ236" s="7">
        <v>1835297.5500000003</v>
      </c>
      <c r="EK236" s="7">
        <v>1886006.2000000002</v>
      </c>
      <c r="EL236" s="7">
        <v>1916399.6</v>
      </c>
      <c r="EM236" s="7">
        <v>1941887.61</v>
      </c>
      <c r="EN236" s="7">
        <v>1956805.9800000002</v>
      </c>
      <c r="EO236" s="7">
        <v>1982895.2800000003</v>
      </c>
      <c r="EP236" s="7">
        <v>2034791.7400000002</v>
      </c>
      <c r="EQ236" s="7">
        <v>2094989.9000000001</v>
      </c>
      <c r="ER236" s="7">
        <v>2102849.25</v>
      </c>
      <c r="ES236" s="7">
        <v>2122089.87</v>
      </c>
      <c r="ET236" s="7">
        <v>2126450.19</v>
      </c>
      <c r="EU236" s="7">
        <v>2148007.7199999997</v>
      </c>
      <c r="EV236" s="7">
        <v>2167291.3199999998</v>
      </c>
      <c r="EW236" s="7">
        <v>2179250.9699999997</v>
      </c>
      <c r="EX236" s="7">
        <v>2183537.17</v>
      </c>
      <c r="EY236" s="7">
        <v>2199512.5699999998</v>
      </c>
      <c r="EZ236" s="7">
        <v>2215939.88</v>
      </c>
      <c r="FA236" s="7">
        <v>2218841.85</v>
      </c>
      <c r="FB236" s="7">
        <v>2228887.63</v>
      </c>
      <c r="FC236" s="7">
        <v>2232157.2999999998</v>
      </c>
      <c r="FD236" s="7">
        <v>2246672.69</v>
      </c>
      <c r="FE236" s="7">
        <v>2259060.5</v>
      </c>
      <c r="FF236" s="7">
        <v>43246.78</v>
      </c>
      <c r="FG236" s="7">
        <v>150955.58000000002</v>
      </c>
      <c r="FH236" s="7">
        <v>214237.40000000002</v>
      </c>
      <c r="FI236" s="7">
        <v>234131.77000000002</v>
      </c>
      <c r="FJ236" s="7">
        <v>243027.43000000002</v>
      </c>
      <c r="FK236" s="7">
        <v>246754.21000000002</v>
      </c>
      <c r="FL236" s="7">
        <v>248149.46000000002</v>
      </c>
      <c r="FM236" s="7">
        <v>250446.33000000002</v>
      </c>
      <c r="FN236" s="7">
        <v>251664.33000000002</v>
      </c>
      <c r="FO236" s="7">
        <v>254189.83000000002</v>
      </c>
      <c r="FP236" s="7">
        <v>253985.22000000003</v>
      </c>
      <c r="FQ236" s="7">
        <v>253985.22000000003</v>
      </c>
      <c r="FR236" s="7">
        <v>254065.22000000003</v>
      </c>
      <c r="FS236" s="7">
        <v>254065.22000000003</v>
      </c>
      <c r="FT236" s="7">
        <v>254065.22000000003</v>
      </c>
      <c r="FU236" s="7">
        <v>255249.22000000003</v>
      </c>
      <c r="FV236" s="7">
        <v>255249.22000000003</v>
      </c>
      <c r="FW236" s="7">
        <v>256383.22000000003</v>
      </c>
      <c r="FX236" s="7">
        <v>256483.22000000003</v>
      </c>
      <c r="FY236" s="7">
        <v>256233.22000000003</v>
      </c>
      <c r="FZ236" s="7">
        <v>256445.22000000003</v>
      </c>
      <c r="GA236" s="7">
        <v>256170.22000000003</v>
      </c>
      <c r="GB236" s="7">
        <v>252767.64000000004</v>
      </c>
      <c r="GC236" s="7">
        <v>253619.64000000004</v>
      </c>
      <c r="GD236" s="7">
        <v>253467.64000000004</v>
      </c>
      <c r="GE236" s="7">
        <v>253317.64000000004</v>
      </c>
      <c r="GF236" s="7">
        <v>252717.64000000004</v>
      </c>
      <c r="GG236" s="7">
        <v>251641.28000000006</v>
      </c>
      <c r="GH236" s="7">
        <v>246826.80000000005</v>
      </c>
      <c r="GI236" s="7">
        <v>246826.80000000005</v>
      </c>
      <c r="GJ236" s="7">
        <v>238309.28000000006</v>
      </c>
      <c r="GK236" s="7">
        <v>233309.28000000006</v>
      </c>
      <c r="GL236" s="7">
        <v>232664.35000000006</v>
      </c>
      <c r="GM236" s="7">
        <v>232664.35000000006</v>
      </c>
      <c r="GN236" s="7">
        <v>232664.35000000006</v>
      </c>
      <c r="GO236" s="7">
        <v>232664.35000000006</v>
      </c>
      <c r="GP236" s="7">
        <v>232664.35000000006</v>
      </c>
      <c r="GQ236" s="7">
        <v>232664.35000000006</v>
      </c>
      <c r="GR236" s="7">
        <v>232664.35000000006</v>
      </c>
      <c r="GS236" s="7">
        <v>232664.35000000006</v>
      </c>
    </row>
    <row r="237" spans="1:201" x14ac:dyDescent="0.25">
      <c r="A237" s="11">
        <f>$A$37</f>
        <v>20123</v>
      </c>
      <c r="B237" s="7">
        <v>5997.06</v>
      </c>
      <c r="C237" s="7">
        <v>93776.44</v>
      </c>
      <c r="D237" s="7">
        <v>358023</v>
      </c>
      <c r="E237" s="7">
        <v>833663.67999999993</v>
      </c>
      <c r="F237" s="7">
        <v>1474133.97</v>
      </c>
      <c r="G237" s="7">
        <v>2310293.0099999998</v>
      </c>
      <c r="H237" s="7">
        <v>3315880.7199999997</v>
      </c>
      <c r="I237" s="7">
        <v>4608859.1199999992</v>
      </c>
      <c r="J237" s="7">
        <v>6040289.419999999</v>
      </c>
      <c r="K237" s="7">
        <v>7807371.7599999988</v>
      </c>
      <c r="L237" s="7">
        <v>9790103.1799999997</v>
      </c>
      <c r="M237" s="7">
        <v>12031090.379999999</v>
      </c>
      <c r="N237" s="7">
        <v>14019946.689999999</v>
      </c>
      <c r="O237" s="7">
        <v>15453294.879999999</v>
      </c>
      <c r="P237" s="7">
        <v>16546616.559999999</v>
      </c>
      <c r="Q237" s="7">
        <v>17275361.059999999</v>
      </c>
      <c r="R237" s="7">
        <v>17771133.27</v>
      </c>
      <c r="S237" s="7">
        <v>18215183.149999999</v>
      </c>
      <c r="T237" s="7">
        <v>18552417.259999998</v>
      </c>
      <c r="U237" s="7">
        <v>18856673.559999999</v>
      </c>
      <c r="V237" s="7">
        <v>19073041.849999998</v>
      </c>
      <c r="W237" s="7">
        <v>19221626.02</v>
      </c>
      <c r="X237" s="7">
        <v>19336492.579999998</v>
      </c>
      <c r="Y237" s="7">
        <v>19366906.619999997</v>
      </c>
      <c r="Z237" s="7">
        <v>19400430.939999998</v>
      </c>
      <c r="AA237" s="7">
        <v>19442197.779999997</v>
      </c>
      <c r="AB237" s="7">
        <v>19452235.109999996</v>
      </c>
      <c r="AC237" s="7">
        <v>19510327.639999997</v>
      </c>
      <c r="AD237" s="7">
        <v>19513872.819999997</v>
      </c>
      <c r="AE237" s="7">
        <v>19516936.319999997</v>
      </c>
      <c r="AF237" s="7">
        <v>19517036.319999997</v>
      </c>
      <c r="AG237" s="7">
        <v>19518485.649999995</v>
      </c>
      <c r="AH237" s="7">
        <v>19520478.549999993</v>
      </c>
      <c r="AI237" s="7">
        <v>19520814.049999993</v>
      </c>
      <c r="AJ237" s="7">
        <v>19525967.199999992</v>
      </c>
      <c r="AK237" s="7">
        <v>19527988.34999999</v>
      </c>
      <c r="AL237" s="7">
        <v>19550127.159999989</v>
      </c>
      <c r="AM237" s="7">
        <v>19550250.859999988</v>
      </c>
      <c r="AN237" s="7">
        <v>19550250.859999988</v>
      </c>
      <c r="AO237" s="39" t="s">
        <v>181</v>
      </c>
      <c r="AP237" s="7">
        <v>15428.13</v>
      </c>
      <c r="AQ237" s="7">
        <v>33707.18</v>
      </c>
      <c r="AR237" s="7">
        <v>54651.22</v>
      </c>
      <c r="AS237" s="7">
        <v>67871.62</v>
      </c>
      <c r="AT237" s="7">
        <v>86406.079999999987</v>
      </c>
      <c r="AU237" s="7">
        <v>117132.40999999999</v>
      </c>
      <c r="AV237" s="7">
        <v>134911.44999999998</v>
      </c>
      <c r="AW237" s="7">
        <v>151738.97999999998</v>
      </c>
      <c r="AX237" s="7">
        <v>165987.49999999997</v>
      </c>
      <c r="AY237" s="7">
        <v>173305.64999999997</v>
      </c>
      <c r="AZ237" s="7">
        <v>188448.07999999996</v>
      </c>
      <c r="BA237" s="7">
        <v>198600.29999999996</v>
      </c>
      <c r="BB237" s="7">
        <v>219548.94999999995</v>
      </c>
      <c r="BC237" s="7">
        <v>229877.71999999994</v>
      </c>
      <c r="BD237" s="7">
        <v>232201.46999999994</v>
      </c>
      <c r="BE237" s="7">
        <v>238529.18999999994</v>
      </c>
      <c r="BF237" s="7">
        <v>240487.98999999993</v>
      </c>
      <c r="BG237" s="7">
        <v>240487.98999999993</v>
      </c>
      <c r="BH237" s="7">
        <v>241451.48999999993</v>
      </c>
      <c r="BI237" s="7">
        <v>245117.86999999994</v>
      </c>
      <c r="BJ237" s="7">
        <v>246149.86999999994</v>
      </c>
      <c r="BK237" s="7">
        <v>246149.86999999994</v>
      </c>
      <c r="BL237" s="7">
        <v>246149.86999999994</v>
      </c>
      <c r="BM237" s="7">
        <v>246149.86999999994</v>
      </c>
      <c r="BN237" s="7">
        <v>245714.86999999994</v>
      </c>
      <c r="BO237" s="7">
        <v>245714.86999999994</v>
      </c>
      <c r="BP237" s="7">
        <v>245714.86999999994</v>
      </c>
      <c r="BQ237" s="7">
        <v>245714.86999999994</v>
      </c>
      <c r="BR237" s="7">
        <v>245714.86999999994</v>
      </c>
      <c r="BS237" s="7">
        <v>245714.86999999994</v>
      </c>
      <c r="BT237" s="7">
        <v>245714.86999999994</v>
      </c>
      <c r="BU237" s="7">
        <v>245714.86999999994</v>
      </c>
      <c r="BV237" s="7">
        <v>245714.86999999994</v>
      </c>
      <c r="BW237" s="7">
        <v>245714.86999999994</v>
      </c>
      <c r="BX237" s="7">
        <v>245714.86999999994</v>
      </c>
      <c r="BY237" s="7">
        <v>245714.86999999994</v>
      </c>
      <c r="BZ237" s="7">
        <v>245714.86999999994</v>
      </c>
      <c r="CA237" s="7">
        <v>245714.86999999994</v>
      </c>
      <c r="CB237" s="7">
        <v>245714.86999999994</v>
      </c>
      <c r="CC237" s="39" t="s">
        <v>181</v>
      </c>
      <c r="CD237" s="7">
        <v>210</v>
      </c>
      <c r="CE237" s="7">
        <v>5226.55</v>
      </c>
      <c r="CF237" s="7">
        <v>22269.67</v>
      </c>
      <c r="CG237" s="7">
        <v>47852.75</v>
      </c>
      <c r="CH237" s="7">
        <v>93078.239999999991</v>
      </c>
      <c r="CI237" s="7">
        <v>114609.10999999999</v>
      </c>
      <c r="CJ237" s="7">
        <v>145750.68</v>
      </c>
      <c r="CK237" s="7">
        <v>185767.78</v>
      </c>
      <c r="CL237" s="7">
        <v>226976.33000000002</v>
      </c>
      <c r="CM237" s="7">
        <v>249782.84000000003</v>
      </c>
      <c r="CN237" s="7">
        <v>269628.29000000004</v>
      </c>
      <c r="CO237" s="7">
        <v>294247.29000000004</v>
      </c>
      <c r="CP237" s="7">
        <v>321878.81000000006</v>
      </c>
      <c r="CQ237" s="7">
        <v>359400.42000000004</v>
      </c>
      <c r="CR237" s="7">
        <v>361142.68000000005</v>
      </c>
      <c r="CS237" s="7">
        <v>361142.68000000005</v>
      </c>
      <c r="CT237" s="7">
        <v>361399.15</v>
      </c>
      <c r="CU237" s="7">
        <v>361615.85000000003</v>
      </c>
      <c r="CV237" s="7">
        <v>361615.85000000003</v>
      </c>
      <c r="CW237" s="7">
        <v>361615.85000000003</v>
      </c>
      <c r="CX237" s="7">
        <v>361615.85000000003</v>
      </c>
      <c r="CY237" s="7">
        <v>361615.85000000003</v>
      </c>
      <c r="CZ237" s="7">
        <v>361615.85000000003</v>
      </c>
      <c r="DA237" s="7">
        <v>361615.85000000003</v>
      </c>
      <c r="DB237" s="7">
        <v>361615.85000000003</v>
      </c>
      <c r="DC237" s="7">
        <v>361615.85000000003</v>
      </c>
      <c r="DD237" s="7">
        <v>361615.85000000003</v>
      </c>
      <c r="DE237" s="7">
        <v>361615.85000000003</v>
      </c>
      <c r="DF237" s="7">
        <v>361615.85000000003</v>
      </c>
      <c r="DG237" s="7">
        <v>361615.85000000003</v>
      </c>
      <c r="DH237" s="7">
        <v>361615.85000000003</v>
      </c>
      <c r="DI237" s="7">
        <v>361615.85000000003</v>
      </c>
      <c r="DJ237" s="7">
        <v>361615.85000000003</v>
      </c>
      <c r="DK237" s="7">
        <v>361615.85000000003</v>
      </c>
      <c r="DL237" s="7">
        <v>361615.85000000003</v>
      </c>
      <c r="DM237" s="7">
        <v>361615.85000000003</v>
      </c>
      <c r="DN237" s="7">
        <v>361615.85000000003</v>
      </c>
      <c r="DO237" s="7">
        <v>361615.85000000003</v>
      </c>
      <c r="DP237" s="7">
        <v>361615.85000000003</v>
      </c>
      <c r="DQ237" s="39" t="s">
        <v>181</v>
      </c>
      <c r="DR237" s="7">
        <v>10417.040000000001</v>
      </c>
      <c r="DS237" s="7">
        <v>38381.33</v>
      </c>
      <c r="DT237" s="7">
        <v>99959.74</v>
      </c>
      <c r="DU237" s="7">
        <v>174153.71000000002</v>
      </c>
      <c r="DV237" s="7">
        <v>225477.52000000002</v>
      </c>
      <c r="DW237" s="7">
        <v>326693.08</v>
      </c>
      <c r="DX237" s="7">
        <v>444258.15</v>
      </c>
      <c r="DY237" s="7">
        <v>601244.62</v>
      </c>
      <c r="DZ237" s="7">
        <v>802369.32000000007</v>
      </c>
      <c r="EA237" s="7">
        <v>1007622.17</v>
      </c>
      <c r="EB237" s="7">
        <v>1258504.6000000001</v>
      </c>
      <c r="EC237" s="7">
        <v>1589188.04</v>
      </c>
      <c r="ED237" s="7">
        <v>1793251.52</v>
      </c>
      <c r="EE237" s="7">
        <v>1946273.76</v>
      </c>
      <c r="EF237" s="7">
        <v>2083377.75</v>
      </c>
      <c r="EG237" s="7">
        <v>2205761.02</v>
      </c>
      <c r="EH237" s="7">
        <v>2325807.1</v>
      </c>
      <c r="EI237" s="7">
        <v>2427837.5900000003</v>
      </c>
      <c r="EJ237" s="7">
        <v>2513830.4400000004</v>
      </c>
      <c r="EK237" s="7">
        <v>2613048.1500000004</v>
      </c>
      <c r="EL237" s="7">
        <v>2675847.3300000005</v>
      </c>
      <c r="EM237" s="7">
        <v>2722731.6200000006</v>
      </c>
      <c r="EN237" s="7">
        <v>2778346.9900000007</v>
      </c>
      <c r="EO237" s="7">
        <v>2809542.0500000007</v>
      </c>
      <c r="EP237" s="7">
        <v>2837748.1500000008</v>
      </c>
      <c r="EQ237" s="7">
        <v>2871559.790000001</v>
      </c>
      <c r="ER237" s="7">
        <v>2893076.040000001</v>
      </c>
      <c r="ES237" s="7">
        <v>2909532.370000001</v>
      </c>
      <c r="ET237" s="7">
        <v>2939639.120000001</v>
      </c>
      <c r="EU237" s="7">
        <v>2969320.6300000008</v>
      </c>
      <c r="EV237" s="7">
        <v>2984720.0500000007</v>
      </c>
      <c r="EW237" s="7">
        <v>2999425.1000000006</v>
      </c>
      <c r="EX237" s="7">
        <v>3019532.6700000004</v>
      </c>
      <c r="EY237" s="7">
        <v>3038515.3600000003</v>
      </c>
      <c r="EZ237" s="7">
        <v>3063747.0200000005</v>
      </c>
      <c r="FA237" s="7">
        <v>3069563.0200000005</v>
      </c>
      <c r="FB237" s="7">
        <v>3073804.3500000006</v>
      </c>
      <c r="FC237" s="7">
        <v>3092715.3700000006</v>
      </c>
      <c r="FD237" s="7">
        <v>3095868.4900000007</v>
      </c>
      <c r="FE237" s="39" t="s">
        <v>181</v>
      </c>
      <c r="FF237" s="7">
        <v>37271.199999999997</v>
      </c>
      <c r="FG237" s="7">
        <v>133015.69</v>
      </c>
      <c r="FH237" s="7">
        <v>199656.27000000002</v>
      </c>
      <c r="FI237" s="7">
        <v>219742.99000000002</v>
      </c>
      <c r="FJ237" s="7">
        <v>231313.84000000003</v>
      </c>
      <c r="FK237" s="7">
        <v>238132.06000000003</v>
      </c>
      <c r="FL237" s="7">
        <v>238635.81000000003</v>
      </c>
      <c r="FM237" s="7">
        <v>240437.01000000004</v>
      </c>
      <c r="FN237" s="7">
        <v>240587.01000000004</v>
      </c>
      <c r="FO237" s="7">
        <v>244606.51000000004</v>
      </c>
      <c r="FP237" s="7">
        <v>247595.91000000003</v>
      </c>
      <c r="FQ237" s="7">
        <v>247595.91000000003</v>
      </c>
      <c r="FR237" s="7">
        <v>250025.44000000003</v>
      </c>
      <c r="FS237" s="7">
        <v>258773.74000000002</v>
      </c>
      <c r="FT237" s="7">
        <v>262370.35000000003</v>
      </c>
      <c r="FU237" s="7">
        <v>263167.85000000003</v>
      </c>
      <c r="FV237" s="7">
        <v>263387.85000000003</v>
      </c>
      <c r="FW237" s="7">
        <v>263187.85000000003</v>
      </c>
      <c r="FX237" s="7">
        <v>263187.85000000003</v>
      </c>
      <c r="FY237" s="7">
        <v>263187.85000000003</v>
      </c>
      <c r="FZ237" s="7">
        <v>263187.85000000003</v>
      </c>
      <c r="GA237" s="7">
        <v>263187.85000000003</v>
      </c>
      <c r="GB237" s="7">
        <v>263437.85000000003</v>
      </c>
      <c r="GC237" s="7">
        <v>263437.85000000003</v>
      </c>
      <c r="GD237" s="7">
        <v>263437.85000000003</v>
      </c>
      <c r="GE237" s="7">
        <v>263437.85000000003</v>
      </c>
      <c r="GF237" s="7">
        <v>263437.85000000003</v>
      </c>
      <c r="GG237" s="7">
        <v>263437.85000000003</v>
      </c>
      <c r="GH237" s="7">
        <v>263437.85000000003</v>
      </c>
      <c r="GI237" s="7">
        <v>263437.85000000003</v>
      </c>
      <c r="GJ237" s="7">
        <v>263437.85000000003</v>
      </c>
      <c r="GK237" s="7">
        <v>263437.85000000003</v>
      </c>
      <c r="GL237" s="7">
        <v>263437.85000000003</v>
      </c>
      <c r="GM237" s="7">
        <v>263437.85000000003</v>
      </c>
      <c r="GN237" s="7">
        <v>263437.85000000003</v>
      </c>
      <c r="GO237" s="7">
        <v>263437.85000000003</v>
      </c>
      <c r="GP237" s="7">
        <v>263437.85000000003</v>
      </c>
      <c r="GQ237" s="7">
        <v>263437.85000000003</v>
      </c>
      <c r="GR237" s="7">
        <v>263437.85000000003</v>
      </c>
      <c r="GS237" s="39" t="s">
        <v>181</v>
      </c>
    </row>
    <row r="238" spans="1:201" x14ac:dyDescent="0.25">
      <c r="A238" s="11">
        <f>$A$38</f>
        <v>20124</v>
      </c>
      <c r="B238" s="7">
        <v>7107.93</v>
      </c>
      <c r="C238" s="7">
        <v>79469.37</v>
      </c>
      <c r="D238" s="7">
        <v>371052.32</v>
      </c>
      <c r="E238" s="7">
        <v>839749.66</v>
      </c>
      <c r="F238" s="7">
        <v>1582408.5</v>
      </c>
      <c r="G238" s="7">
        <v>2610217.31</v>
      </c>
      <c r="H238" s="7">
        <v>3759078.3200000003</v>
      </c>
      <c r="I238" s="7">
        <v>5003456.6500000004</v>
      </c>
      <c r="J238" s="7">
        <v>6598021.9700000007</v>
      </c>
      <c r="K238" s="7">
        <v>8467326.620000001</v>
      </c>
      <c r="L238" s="7">
        <v>11230191.4</v>
      </c>
      <c r="M238" s="7">
        <v>13769148.620000001</v>
      </c>
      <c r="N238" s="7">
        <v>15868984.060000001</v>
      </c>
      <c r="O238" s="7">
        <v>17620231.359999999</v>
      </c>
      <c r="P238" s="7">
        <v>19017809.640000001</v>
      </c>
      <c r="Q238" s="7">
        <v>20118578.93</v>
      </c>
      <c r="R238" s="7">
        <v>20797604.25</v>
      </c>
      <c r="S238" s="7">
        <v>21288452.66</v>
      </c>
      <c r="T238" s="7">
        <v>21900725.859999999</v>
      </c>
      <c r="U238" s="7">
        <v>22264324.530000001</v>
      </c>
      <c r="V238" s="7">
        <v>22473664.34</v>
      </c>
      <c r="W238" s="7">
        <v>22722640.059999999</v>
      </c>
      <c r="X238" s="7">
        <v>22984127.759999998</v>
      </c>
      <c r="Y238" s="7">
        <v>23133050.709999997</v>
      </c>
      <c r="Z238" s="7">
        <v>23218377.379999999</v>
      </c>
      <c r="AA238" s="7">
        <v>23405321.41</v>
      </c>
      <c r="AB238" s="7">
        <v>23503089.170000002</v>
      </c>
      <c r="AC238" s="7">
        <v>23673945.920000002</v>
      </c>
      <c r="AD238" s="7">
        <v>23768313.290000003</v>
      </c>
      <c r="AE238" s="7">
        <v>23784735.600000001</v>
      </c>
      <c r="AF238" s="7">
        <v>23793438.66</v>
      </c>
      <c r="AG238" s="7">
        <v>23787076.989999998</v>
      </c>
      <c r="AH238" s="7">
        <v>23789791.619999997</v>
      </c>
      <c r="AI238" s="7">
        <v>23788294.839999996</v>
      </c>
      <c r="AJ238" s="7">
        <v>23808314.759999998</v>
      </c>
      <c r="AK238" s="7">
        <v>23812438.099999998</v>
      </c>
      <c r="AL238" s="7">
        <v>23818846.939999998</v>
      </c>
      <c r="AM238" s="7">
        <v>23824192.289999999</v>
      </c>
      <c r="AN238" s="39" t="s">
        <v>181</v>
      </c>
      <c r="AO238" s="39" t="s">
        <v>181</v>
      </c>
      <c r="AP238" s="7">
        <v>18955.84</v>
      </c>
      <c r="AQ238" s="7">
        <v>40028.959999999999</v>
      </c>
      <c r="AR238" s="7">
        <v>57265.93</v>
      </c>
      <c r="AS238" s="7">
        <v>78562.240000000005</v>
      </c>
      <c r="AT238" s="7">
        <v>105176.08</v>
      </c>
      <c r="AU238" s="7">
        <v>136351.35999999999</v>
      </c>
      <c r="AV238" s="7">
        <v>158949.84</v>
      </c>
      <c r="AW238" s="7">
        <v>195179.01</v>
      </c>
      <c r="AX238" s="7">
        <v>218542.55000000002</v>
      </c>
      <c r="AY238" s="7">
        <v>241360.59000000003</v>
      </c>
      <c r="AZ238" s="7">
        <v>261456.86000000002</v>
      </c>
      <c r="BA238" s="7">
        <v>289703.71000000002</v>
      </c>
      <c r="BB238" s="7">
        <v>305038.09000000003</v>
      </c>
      <c r="BC238" s="7">
        <v>333660.41000000003</v>
      </c>
      <c r="BD238" s="7">
        <v>337844.76</v>
      </c>
      <c r="BE238" s="7">
        <v>339459.72000000003</v>
      </c>
      <c r="BF238" s="7">
        <v>340193.97000000003</v>
      </c>
      <c r="BG238" s="7">
        <v>340193.97000000003</v>
      </c>
      <c r="BH238" s="7">
        <v>342483.92000000004</v>
      </c>
      <c r="BI238" s="7">
        <v>342837.77</v>
      </c>
      <c r="BJ238" s="7">
        <v>342875.77</v>
      </c>
      <c r="BK238" s="7">
        <v>342875.77</v>
      </c>
      <c r="BL238" s="7">
        <v>342875.77</v>
      </c>
      <c r="BM238" s="7">
        <v>342875.77</v>
      </c>
      <c r="BN238" s="7">
        <v>342875.77</v>
      </c>
      <c r="BO238" s="7">
        <v>342875.77</v>
      </c>
      <c r="BP238" s="7">
        <v>342875.77</v>
      </c>
      <c r="BQ238" s="7">
        <v>342875.77</v>
      </c>
      <c r="BR238" s="7">
        <v>342875.77</v>
      </c>
      <c r="BS238" s="7">
        <v>342875.77</v>
      </c>
      <c r="BT238" s="7">
        <v>342875.77</v>
      </c>
      <c r="BU238" s="7">
        <v>342875.77</v>
      </c>
      <c r="BV238" s="7">
        <v>342875.77</v>
      </c>
      <c r="BW238" s="7">
        <v>342875.77</v>
      </c>
      <c r="BX238" s="7">
        <v>342875.77</v>
      </c>
      <c r="BY238" s="7">
        <v>342875.77</v>
      </c>
      <c r="BZ238" s="7">
        <v>342875.77</v>
      </c>
      <c r="CA238" s="7">
        <v>342875.77</v>
      </c>
      <c r="CB238" s="39" t="s">
        <v>181</v>
      </c>
      <c r="CC238" s="39" t="s">
        <v>181</v>
      </c>
      <c r="CD238" s="7">
        <v>45.5</v>
      </c>
      <c r="CE238" s="7">
        <v>11724.36</v>
      </c>
      <c r="CF238" s="7">
        <v>34508.490000000005</v>
      </c>
      <c r="CG238" s="7">
        <v>69132.820000000007</v>
      </c>
      <c r="CH238" s="7">
        <v>92235.85</v>
      </c>
      <c r="CI238" s="7">
        <v>114317.67000000001</v>
      </c>
      <c r="CJ238" s="7">
        <v>148404.49000000002</v>
      </c>
      <c r="CK238" s="7">
        <v>160594.71000000002</v>
      </c>
      <c r="CL238" s="7">
        <v>183338.23</v>
      </c>
      <c r="CM238" s="7">
        <v>189746.76</v>
      </c>
      <c r="CN238" s="7">
        <v>190947.47</v>
      </c>
      <c r="CO238" s="7">
        <v>193917.16</v>
      </c>
      <c r="CP238" s="7">
        <v>195490.62</v>
      </c>
      <c r="CQ238" s="7">
        <v>195747.36</v>
      </c>
      <c r="CR238" s="7">
        <v>197344.25999999998</v>
      </c>
      <c r="CS238" s="7">
        <v>209094.25999999998</v>
      </c>
      <c r="CT238" s="7">
        <v>209109.25999999998</v>
      </c>
      <c r="CU238" s="7">
        <v>209109.25999999998</v>
      </c>
      <c r="CV238" s="7">
        <v>209109.25999999998</v>
      </c>
      <c r="CW238" s="7">
        <v>209109.25999999998</v>
      </c>
      <c r="CX238" s="7">
        <v>209109.25999999998</v>
      </c>
      <c r="CY238" s="7">
        <v>209109.25999999998</v>
      </c>
      <c r="CZ238" s="7">
        <v>209109.25999999998</v>
      </c>
      <c r="DA238" s="7">
        <v>209517.75999999998</v>
      </c>
      <c r="DB238" s="7">
        <v>209517.75999999998</v>
      </c>
      <c r="DC238" s="7">
        <v>209517.75999999998</v>
      </c>
      <c r="DD238" s="7">
        <v>209517.75999999998</v>
      </c>
      <c r="DE238" s="7">
        <v>209517.75999999998</v>
      </c>
      <c r="DF238" s="7">
        <v>209517.75999999998</v>
      </c>
      <c r="DG238" s="7">
        <v>209517.75999999998</v>
      </c>
      <c r="DH238" s="7">
        <v>209517.75999999998</v>
      </c>
      <c r="DI238" s="7">
        <v>209517.75999999998</v>
      </c>
      <c r="DJ238" s="7">
        <v>209517.75999999998</v>
      </c>
      <c r="DK238" s="7">
        <v>209517.75999999998</v>
      </c>
      <c r="DL238" s="7">
        <v>209517.75999999998</v>
      </c>
      <c r="DM238" s="7">
        <v>209517.75999999998</v>
      </c>
      <c r="DN238" s="7">
        <v>209517.75999999998</v>
      </c>
      <c r="DO238" s="7">
        <v>209517.75999999998</v>
      </c>
      <c r="DP238" s="39" t="s">
        <v>181</v>
      </c>
      <c r="DQ238" s="39" t="s">
        <v>181</v>
      </c>
      <c r="DR238" s="7">
        <v>4992.3999999999996</v>
      </c>
      <c r="DS238" s="7">
        <v>35078.26</v>
      </c>
      <c r="DT238" s="7">
        <v>92147.61</v>
      </c>
      <c r="DU238" s="7">
        <v>185540.78</v>
      </c>
      <c r="DV238" s="7">
        <v>298871.93</v>
      </c>
      <c r="DW238" s="7">
        <v>425091.66</v>
      </c>
      <c r="DX238" s="7">
        <v>606921.32999999996</v>
      </c>
      <c r="DY238" s="7">
        <v>846413.12</v>
      </c>
      <c r="DZ238" s="7">
        <v>1029336.9299999999</v>
      </c>
      <c r="EA238" s="7">
        <v>1213533.3699999999</v>
      </c>
      <c r="EB238" s="7">
        <v>1424956.16</v>
      </c>
      <c r="EC238" s="7">
        <v>1651041.17</v>
      </c>
      <c r="ED238" s="7">
        <v>1807089.3699999999</v>
      </c>
      <c r="EE238" s="7">
        <v>1955480.46</v>
      </c>
      <c r="EF238" s="7">
        <v>2096119.41</v>
      </c>
      <c r="EG238" s="7">
        <v>2219980.87</v>
      </c>
      <c r="EH238" s="7">
        <v>2360500.77</v>
      </c>
      <c r="EI238" s="7">
        <v>2474845.04</v>
      </c>
      <c r="EJ238" s="7">
        <v>2536880.14</v>
      </c>
      <c r="EK238" s="7">
        <v>2659462.8400000003</v>
      </c>
      <c r="EL238" s="7">
        <v>2792065.12</v>
      </c>
      <c r="EM238" s="7">
        <v>2880517.85</v>
      </c>
      <c r="EN238" s="7">
        <v>2942996.13</v>
      </c>
      <c r="EO238" s="7">
        <v>3008754.86</v>
      </c>
      <c r="EP238" s="7">
        <v>3089605.76</v>
      </c>
      <c r="EQ238" s="7">
        <v>3154634.61</v>
      </c>
      <c r="ER238" s="7">
        <v>3199371.44</v>
      </c>
      <c r="ES238" s="7">
        <v>3306294.83</v>
      </c>
      <c r="ET238" s="7">
        <v>3380171.7800000003</v>
      </c>
      <c r="EU238" s="7">
        <v>3418822.1500000004</v>
      </c>
      <c r="EV238" s="7">
        <v>3438587.9400000004</v>
      </c>
      <c r="EW238" s="7">
        <v>3484017.0300000003</v>
      </c>
      <c r="EX238" s="7">
        <v>3516340.08</v>
      </c>
      <c r="EY238" s="7">
        <v>3555671.0700000003</v>
      </c>
      <c r="EZ238" s="7">
        <v>3590720.3200000003</v>
      </c>
      <c r="FA238" s="7">
        <v>3619107.9000000004</v>
      </c>
      <c r="FB238" s="7">
        <v>3666074.0600000005</v>
      </c>
      <c r="FC238" s="7">
        <v>3745824.0600000005</v>
      </c>
      <c r="FD238" s="39" t="s">
        <v>181</v>
      </c>
      <c r="FE238" s="39" t="s">
        <v>181</v>
      </c>
      <c r="FF238" s="7">
        <v>37798.269999999997</v>
      </c>
      <c r="FG238" s="7">
        <v>123125.41</v>
      </c>
      <c r="FH238" s="7">
        <v>216073.94</v>
      </c>
      <c r="FI238" s="7">
        <v>249487.42</v>
      </c>
      <c r="FJ238" s="7">
        <v>264578.73000000004</v>
      </c>
      <c r="FK238" s="7">
        <v>281734.57000000007</v>
      </c>
      <c r="FL238" s="7">
        <v>296728.45000000007</v>
      </c>
      <c r="FM238" s="7">
        <v>319377.45000000007</v>
      </c>
      <c r="FN238" s="7">
        <v>343125.60000000009</v>
      </c>
      <c r="FO238" s="7">
        <v>357706.4800000001</v>
      </c>
      <c r="FP238" s="7">
        <v>382899.20000000007</v>
      </c>
      <c r="FQ238" s="7">
        <v>391018.95000000007</v>
      </c>
      <c r="FR238" s="7">
        <v>401468.95000000007</v>
      </c>
      <c r="FS238" s="7">
        <v>404858.68000000005</v>
      </c>
      <c r="FT238" s="7">
        <v>437185.55000000005</v>
      </c>
      <c r="FU238" s="7">
        <v>447067.55000000005</v>
      </c>
      <c r="FV238" s="7">
        <v>449720.66000000003</v>
      </c>
      <c r="FW238" s="7">
        <v>461196.74000000005</v>
      </c>
      <c r="FX238" s="7">
        <v>464925.23000000004</v>
      </c>
      <c r="FY238" s="7">
        <v>472600.73000000004</v>
      </c>
      <c r="FZ238" s="7">
        <v>472600.73000000004</v>
      </c>
      <c r="GA238" s="7">
        <v>472600.73000000004</v>
      </c>
      <c r="GB238" s="7">
        <v>472600.73000000004</v>
      </c>
      <c r="GC238" s="7">
        <v>472600.73000000004</v>
      </c>
      <c r="GD238" s="7">
        <v>472600.73000000004</v>
      </c>
      <c r="GE238" s="7">
        <v>472600.73000000004</v>
      </c>
      <c r="GF238" s="7">
        <v>472600.73000000004</v>
      </c>
      <c r="GG238" s="7">
        <v>472600.73000000004</v>
      </c>
      <c r="GH238" s="7">
        <v>472600.73000000004</v>
      </c>
      <c r="GI238" s="7">
        <v>473497.51000000007</v>
      </c>
      <c r="GJ238" s="7">
        <v>473497.51000000007</v>
      </c>
      <c r="GK238" s="7">
        <v>473497.51000000007</v>
      </c>
      <c r="GL238" s="7">
        <v>474212.51000000007</v>
      </c>
      <c r="GM238" s="7">
        <v>474212.51000000007</v>
      </c>
      <c r="GN238" s="7">
        <v>474212.51000000007</v>
      </c>
      <c r="GO238" s="7">
        <v>474212.51000000007</v>
      </c>
      <c r="GP238" s="7">
        <v>474212.51000000007</v>
      </c>
      <c r="GQ238" s="7">
        <v>474212.51000000007</v>
      </c>
      <c r="GR238" s="39" t="s">
        <v>181</v>
      </c>
      <c r="GS238" s="39" t="s">
        <v>181</v>
      </c>
    </row>
    <row r="239" spans="1:201" x14ac:dyDescent="0.25">
      <c r="A239" s="11">
        <f>$A$39</f>
        <v>20131</v>
      </c>
      <c r="B239" s="7">
        <v>5556.28</v>
      </c>
      <c r="C239" s="7">
        <v>85154.87</v>
      </c>
      <c r="D239" s="7">
        <v>256806.27</v>
      </c>
      <c r="E239" s="7">
        <v>597098.29</v>
      </c>
      <c r="F239" s="7">
        <v>1140445.21</v>
      </c>
      <c r="G239" s="7">
        <v>1893779.49</v>
      </c>
      <c r="H239" s="7">
        <v>2804400.5</v>
      </c>
      <c r="I239" s="7">
        <v>3885012.8899999997</v>
      </c>
      <c r="J239" s="7">
        <v>5038273.09</v>
      </c>
      <c r="K239" s="7">
        <v>7248143.2400000002</v>
      </c>
      <c r="L239" s="7">
        <v>9843496.7400000002</v>
      </c>
      <c r="M239" s="7">
        <v>12598678.890000001</v>
      </c>
      <c r="N239" s="7">
        <v>14767063.02</v>
      </c>
      <c r="O239" s="7">
        <v>16618814.949999999</v>
      </c>
      <c r="P239" s="7">
        <v>17910753.800000001</v>
      </c>
      <c r="Q239" s="7">
        <v>19240542.390000001</v>
      </c>
      <c r="R239" s="7">
        <v>20182605.66</v>
      </c>
      <c r="S239" s="7">
        <v>20846677.739999998</v>
      </c>
      <c r="T239" s="7">
        <v>21353888.02</v>
      </c>
      <c r="U239" s="7">
        <v>21778753.140000001</v>
      </c>
      <c r="V239" s="7">
        <v>22091918.699999999</v>
      </c>
      <c r="W239" s="7">
        <v>22267460.739999998</v>
      </c>
      <c r="X239" s="7">
        <v>22460890.879999999</v>
      </c>
      <c r="Y239" s="7">
        <v>22533431.57</v>
      </c>
      <c r="Z239" s="7">
        <v>22583487.18</v>
      </c>
      <c r="AA239" s="7">
        <v>22627609.5</v>
      </c>
      <c r="AB239" s="7">
        <v>22644607.989999998</v>
      </c>
      <c r="AC239" s="7">
        <v>22663138.619999997</v>
      </c>
      <c r="AD239" s="7">
        <v>22663203.169999998</v>
      </c>
      <c r="AE239" s="7">
        <v>22669085.959999997</v>
      </c>
      <c r="AF239" s="7">
        <v>22669265.959999997</v>
      </c>
      <c r="AG239" s="7">
        <v>22668617.959999997</v>
      </c>
      <c r="AH239" s="7">
        <v>22668643.959999997</v>
      </c>
      <c r="AI239" s="7">
        <v>22668328.269999996</v>
      </c>
      <c r="AJ239" s="7">
        <v>22668978.649999995</v>
      </c>
      <c r="AK239" s="7">
        <v>22671226.129999995</v>
      </c>
      <c r="AL239" s="7">
        <v>22680971.649999995</v>
      </c>
      <c r="AM239" s="39" t="s">
        <v>181</v>
      </c>
      <c r="AN239" s="39" t="s">
        <v>181</v>
      </c>
      <c r="AO239" s="39" t="s">
        <v>181</v>
      </c>
      <c r="AP239" s="7">
        <v>14800.99</v>
      </c>
      <c r="AQ239" s="7">
        <v>33703.379999999997</v>
      </c>
      <c r="AR239" s="7">
        <v>45710.84</v>
      </c>
      <c r="AS239" s="7">
        <v>57579.229999999996</v>
      </c>
      <c r="AT239" s="7">
        <v>68947.86</v>
      </c>
      <c r="AU239" s="7">
        <v>85572.03</v>
      </c>
      <c r="AV239" s="7">
        <v>110769.23</v>
      </c>
      <c r="AW239" s="7">
        <v>129467.98999999999</v>
      </c>
      <c r="AX239" s="7">
        <v>151598.54999999999</v>
      </c>
      <c r="AY239" s="7">
        <v>162092.43</v>
      </c>
      <c r="AZ239" s="7">
        <v>170215.99</v>
      </c>
      <c r="BA239" s="7">
        <v>174243.44999999998</v>
      </c>
      <c r="BB239" s="7">
        <v>179274.11</v>
      </c>
      <c r="BC239" s="7">
        <v>183724.59999999998</v>
      </c>
      <c r="BD239" s="7">
        <v>190353.83999999997</v>
      </c>
      <c r="BE239" s="7">
        <v>196593.74999999997</v>
      </c>
      <c r="BF239" s="7">
        <v>203761.25999999998</v>
      </c>
      <c r="BG239" s="7">
        <v>204001.25999999998</v>
      </c>
      <c r="BH239" s="7">
        <v>204116.75999999998</v>
      </c>
      <c r="BI239" s="7">
        <v>204990.25999999998</v>
      </c>
      <c r="BJ239" s="7">
        <v>204933.25999999998</v>
      </c>
      <c r="BK239" s="7">
        <v>205131.25999999998</v>
      </c>
      <c r="BL239" s="7">
        <v>205477.75999999998</v>
      </c>
      <c r="BM239" s="7">
        <v>205840.75999999998</v>
      </c>
      <c r="BN239" s="7">
        <v>205978.74</v>
      </c>
      <c r="BO239" s="7">
        <v>205978.74</v>
      </c>
      <c r="BP239" s="7">
        <v>205978.74</v>
      </c>
      <c r="BQ239" s="7">
        <v>205978.74</v>
      </c>
      <c r="BR239" s="7">
        <v>206391.24</v>
      </c>
      <c r="BS239" s="7">
        <v>206391.24</v>
      </c>
      <c r="BT239" s="7">
        <v>206391.24</v>
      </c>
      <c r="BU239" s="7">
        <v>206391.24</v>
      </c>
      <c r="BV239" s="7">
        <v>206391.24</v>
      </c>
      <c r="BW239" s="7">
        <v>206391.24</v>
      </c>
      <c r="BX239" s="7">
        <v>206391.24</v>
      </c>
      <c r="BY239" s="7">
        <v>206391.24</v>
      </c>
      <c r="BZ239" s="7">
        <v>208179.74</v>
      </c>
      <c r="CA239" s="39" t="s">
        <v>181</v>
      </c>
      <c r="CB239" s="39" t="s">
        <v>181</v>
      </c>
      <c r="CC239" s="39" t="s">
        <v>181</v>
      </c>
      <c r="CD239" s="7">
        <v>2048.46</v>
      </c>
      <c r="CE239" s="7">
        <v>13150.48</v>
      </c>
      <c r="CF239" s="7">
        <v>31933.09</v>
      </c>
      <c r="CG239" s="7">
        <v>69252.37</v>
      </c>
      <c r="CH239" s="7">
        <v>118509.62</v>
      </c>
      <c r="CI239" s="7">
        <v>154177.56</v>
      </c>
      <c r="CJ239" s="7">
        <v>180989.49</v>
      </c>
      <c r="CK239" s="7">
        <v>189409.41</v>
      </c>
      <c r="CL239" s="7">
        <v>193466.51</v>
      </c>
      <c r="CM239" s="7">
        <v>199265.58000000002</v>
      </c>
      <c r="CN239" s="7">
        <v>203421.13</v>
      </c>
      <c r="CO239" s="7">
        <v>204463.09</v>
      </c>
      <c r="CP239" s="7">
        <v>205647.48</v>
      </c>
      <c r="CQ239" s="7">
        <v>210321.97</v>
      </c>
      <c r="CR239" s="7">
        <v>211606.56</v>
      </c>
      <c r="CS239" s="7">
        <v>216899.20000000001</v>
      </c>
      <c r="CT239" s="7">
        <v>216899.20000000001</v>
      </c>
      <c r="CU239" s="7">
        <v>216899.20000000001</v>
      </c>
      <c r="CV239" s="7">
        <v>216899.20000000001</v>
      </c>
      <c r="CW239" s="7">
        <v>216899.20000000001</v>
      </c>
      <c r="CX239" s="7">
        <v>216899.20000000001</v>
      </c>
      <c r="CY239" s="7">
        <v>216899.20000000001</v>
      </c>
      <c r="CZ239" s="7">
        <v>216899.20000000001</v>
      </c>
      <c r="DA239" s="7">
        <v>217126.7</v>
      </c>
      <c r="DB239" s="7">
        <v>217126.7</v>
      </c>
      <c r="DC239" s="7">
        <v>217126.7</v>
      </c>
      <c r="DD239" s="7">
        <v>217126.7</v>
      </c>
      <c r="DE239" s="7">
        <v>217126.7</v>
      </c>
      <c r="DF239" s="7">
        <v>217126.7</v>
      </c>
      <c r="DG239" s="7">
        <v>217126.7</v>
      </c>
      <c r="DH239" s="7">
        <v>217126.7</v>
      </c>
      <c r="DI239" s="7">
        <v>217126.7</v>
      </c>
      <c r="DJ239" s="7">
        <v>217126.7</v>
      </c>
      <c r="DK239" s="7">
        <v>217126.7</v>
      </c>
      <c r="DL239" s="7">
        <v>217126.7</v>
      </c>
      <c r="DM239" s="7">
        <v>217126.7</v>
      </c>
      <c r="DN239" s="7">
        <v>217126.7</v>
      </c>
      <c r="DO239" s="39" t="s">
        <v>181</v>
      </c>
      <c r="DP239" s="39" t="s">
        <v>181</v>
      </c>
      <c r="DQ239" s="39" t="s">
        <v>181</v>
      </c>
      <c r="DR239" s="7">
        <v>6980.71</v>
      </c>
      <c r="DS239" s="7">
        <v>32606.059999999998</v>
      </c>
      <c r="DT239" s="7">
        <v>68841.759999999995</v>
      </c>
      <c r="DU239" s="7">
        <v>125030.48999999999</v>
      </c>
      <c r="DV239" s="7">
        <v>218298.09999999998</v>
      </c>
      <c r="DW239" s="7">
        <v>310825.21999999997</v>
      </c>
      <c r="DX239" s="7">
        <v>456992.17</v>
      </c>
      <c r="DY239" s="7">
        <v>588956.6</v>
      </c>
      <c r="DZ239" s="7">
        <v>730746.58</v>
      </c>
      <c r="EA239" s="7">
        <v>890731.84</v>
      </c>
      <c r="EB239" s="7">
        <v>1087252.6599999999</v>
      </c>
      <c r="EC239" s="7">
        <v>1284969.04</v>
      </c>
      <c r="ED239" s="7">
        <v>1542267.46</v>
      </c>
      <c r="EE239" s="7">
        <v>1704856.83</v>
      </c>
      <c r="EF239" s="7">
        <v>1848009.02</v>
      </c>
      <c r="EG239" s="7">
        <v>1959680.6300000001</v>
      </c>
      <c r="EH239" s="7">
        <v>2094040.3900000001</v>
      </c>
      <c r="EI239" s="7">
        <v>2155082.83</v>
      </c>
      <c r="EJ239" s="7">
        <v>2220691.17</v>
      </c>
      <c r="EK239" s="7">
        <v>2271026.2799999998</v>
      </c>
      <c r="EL239" s="7">
        <v>2333485.38</v>
      </c>
      <c r="EM239" s="7">
        <v>2383646.9</v>
      </c>
      <c r="EN239" s="7">
        <v>2445033.5699999998</v>
      </c>
      <c r="EO239" s="7">
        <v>2513485.92</v>
      </c>
      <c r="EP239" s="7">
        <v>2543708.4499999997</v>
      </c>
      <c r="EQ239" s="7">
        <v>2557680.0399999996</v>
      </c>
      <c r="ER239" s="7">
        <v>2566690.7999999993</v>
      </c>
      <c r="ES239" s="7">
        <v>2588778.9599999995</v>
      </c>
      <c r="ET239" s="7">
        <v>2604229.1199999996</v>
      </c>
      <c r="EU239" s="7">
        <v>2614916.6499999994</v>
      </c>
      <c r="EV239" s="7">
        <v>2652680.7499999995</v>
      </c>
      <c r="EW239" s="7">
        <v>2707442.9099999997</v>
      </c>
      <c r="EX239" s="7">
        <v>2737768.7699999996</v>
      </c>
      <c r="EY239" s="7">
        <v>2819690.2299999995</v>
      </c>
      <c r="EZ239" s="7">
        <v>2831339.3499999996</v>
      </c>
      <c r="FA239" s="7">
        <v>2837808.1299999994</v>
      </c>
      <c r="FB239" s="7">
        <v>2859884.8699999996</v>
      </c>
      <c r="FC239" s="39" t="s">
        <v>181</v>
      </c>
      <c r="FD239" s="39" t="s">
        <v>181</v>
      </c>
      <c r="FE239" s="39" t="s">
        <v>181</v>
      </c>
      <c r="FF239" s="7">
        <v>36313.67</v>
      </c>
      <c r="FG239" s="7">
        <v>138114</v>
      </c>
      <c r="FH239" s="7">
        <v>197072.24</v>
      </c>
      <c r="FI239" s="7">
        <v>214587.03999999998</v>
      </c>
      <c r="FJ239" s="7">
        <v>232805.52999999997</v>
      </c>
      <c r="FK239" s="7">
        <v>240922.02999999997</v>
      </c>
      <c r="FL239" s="7">
        <v>241391.52999999997</v>
      </c>
      <c r="FM239" s="7">
        <v>241659.02999999997</v>
      </c>
      <c r="FN239" s="7">
        <v>241659.02999999997</v>
      </c>
      <c r="FO239" s="7">
        <v>246870.00999999998</v>
      </c>
      <c r="FP239" s="7">
        <v>256750.75999999998</v>
      </c>
      <c r="FQ239" s="7">
        <v>284070.63</v>
      </c>
      <c r="FR239" s="7">
        <v>286827.23</v>
      </c>
      <c r="FS239" s="7">
        <v>288815.48</v>
      </c>
      <c r="FT239" s="7">
        <v>289630.98</v>
      </c>
      <c r="FU239" s="7">
        <v>286636.18</v>
      </c>
      <c r="FV239" s="7">
        <v>286636.18</v>
      </c>
      <c r="FW239" s="7">
        <v>287286.18</v>
      </c>
      <c r="FX239" s="7">
        <v>287386.18</v>
      </c>
      <c r="FY239" s="7">
        <v>287386.18</v>
      </c>
      <c r="FZ239" s="7">
        <v>287386.18</v>
      </c>
      <c r="GA239" s="7">
        <v>287386.18</v>
      </c>
      <c r="GB239" s="7">
        <v>287386.18</v>
      </c>
      <c r="GC239" s="7">
        <v>287386.18</v>
      </c>
      <c r="GD239" s="7">
        <v>287386.18</v>
      </c>
      <c r="GE239" s="7">
        <v>287386.18</v>
      </c>
      <c r="GF239" s="7">
        <v>287386.18</v>
      </c>
      <c r="GG239" s="7">
        <v>287386.18</v>
      </c>
      <c r="GH239" s="7">
        <v>287386.18</v>
      </c>
      <c r="GI239" s="7">
        <v>287386.18</v>
      </c>
      <c r="GJ239" s="7">
        <v>287386.18</v>
      </c>
      <c r="GK239" s="7">
        <v>287386.18</v>
      </c>
      <c r="GL239" s="7">
        <v>287386.18</v>
      </c>
      <c r="GM239" s="7">
        <v>287386.18</v>
      </c>
      <c r="GN239" s="7">
        <v>287386.18</v>
      </c>
      <c r="GO239" s="7">
        <v>287386.18</v>
      </c>
      <c r="GP239" s="7">
        <v>287386.18</v>
      </c>
      <c r="GQ239" s="39" t="s">
        <v>181</v>
      </c>
      <c r="GR239" s="39" t="s">
        <v>181</v>
      </c>
      <c r="GS239" s="39" t="s">
        <v>181</v>
      </c>
    </row>
    <row r="240" spans="1:201" x14ac:dyDescent="0.25">
      <c r="A240" s="11">
        <f>$A$40</f>
        <v>20132</v>
      </c>
      <c r="B240" s="7">
        <v>23702.6</v>
      </c>
      <c r="C240" s="7">
        <v>168806.86000000002</v>
      </c>
      <c r="D240" s="7">
        <v>450829.67000000004</v>
      </c>
      <c r="E240" s="7">
        <v>1048142.38</v>
      </c>
      <c r="F240" s="7">
        <v>1926199.74</v>
      </c>
      <c r="G240" s="7">
        <v>3172513.12</v>
      </c>
      <c r="H240" s="7">
        <v>4329079.5</v>
      </c>
      <c r="I240" s="7">
        <v>5715468.71</v>
      </c>
      <c r="J240" s="7">
        <v>7509366.96</v>
      </c>
      <c r="K240" s="7">
        <v>9762442.9299999997</v>
      </c>
      <c r="L240" s="7">
        <v>12241068.17</v>
      </c>
      <c r="M240" s="7">
        <v>14753108.189999999</v>
      </c>
      <c r="N240" s="7">
        <v>16798451.759999998</v>
      </c>
      <c r="O240" s="7">
        <v>18741503.309999999</v>
      </c>
      <c r="P240" s="7">
        <v>19964373.399999999</v>
      </c>
      <c r="Q240" s="7">
        <v>20766564.259999998</v>
      </c>
      <c r="R240" s="7">
        <v>21333189.049999997</v>
      </c>
      <c r="S240" s="7">
        <v>21810122.889999997</v>
      </c>
      <c r="T240" s="7">
        <v>22071471.879999995</v>
      </c>
      <c r="U240" s="7">
        <v>22243878.379999995</v>
      </c>
      <c r="V240" s="7">
        <v>22425572.899999995</v>
      </c>
      <c r="W240" s="7">
        <v>22608631.349999994</v>
      </c>
      <c r="X240" s="7">
        <v>22665403.009999994</v>
      </c>
      <c r="Y240" s="7">
        <v>22740334.949999996</v>
      </c>
      <c r="Z240" s="7">
        <v>22800328.349999994</v>
      </c>
      <c r="AA240" s="7">
        <v>22807867.699999996</v>
      </c>
      <c r="AB240" s="7">
        <v>22814833.069999997</v>
      </c>
      <c r="AC240" s="7">
        <v>22844570.049999997</v>
      </c>
      <c r="AD240" s="7">
        <v>22867923.239999998</v>
      </c>
      <c r="AE240" s="7">
        <v>22875722.16</v>
      </c>
      <c r="AF240" s="7">
        <v>22884417.960000001</v>
      </c>
      <c r="AG240" s="7">
        <v>22885287.18</v>
      </c>
      <c r="AH240" s="7">
        <v>22885699.780000001</v>
      </c>
      <c r="AI240" s="7">
        <v>22896307.780000001</v>
      </c>
      <c r="AJ240" s="7">
        <v>22909535.580000002</v>
      </c>
      <c r="AK240" s="7">
        <v>22909795.580000002</v>
      </c>
      <c r="AL240" s="39" t="s">
        <v>181</v>
      </c>
      <c r="AM240" s="39" t="s">
        <v>181</v>
      </c>
      <c r="AN240" s="39" t="s">
        <v>181</v>
      </c>
      <c r="AO240" s="39" t="s">
        <v>181</v>
      </c>
      <c r="AP240" s="7">
        <v>14268.34</v>
      </c>
      <c r="AQ240" s="7">
        <v>46404.31</v>
      </c>
      <c r="AR240" s="7">
        <v>54631.199999999997</v>
      </c>
      <c r="AS240" s="7">
        <v>86629.37</v>
      </c>
      <c r="AT240" s="7">
        <v>119308.14</v>
      </c>
      <c r="AU240" s="7">
        <v>155446.10999999999</v>
      </c>
      <c r="AV240" s="7">
        <v>181538.77999999997</v>
      </c>
      <c r="AW240" s="7">
        <v>209295.06999999998</v>
      </c>
      <c r="AX240" s="7">
        <v>235928.25999999998</v>
      </c>
      <c r="AY240" s="7">
        <v>251129.39999999997</v>
      </c>
      <c r="AZ240" s="7">
        <v>276337.36</v>
      </c>
      <c r="BA240" s="7">
        <v>319673.77999999997</v>
      </c>
      <c r="BB240" s="7">
        <v>339639.43</v>
      </c>
      <c r="BC240" s="7">
        <v>360334.65</v>
      </c>
      <c r="BD240" s="7">
        <v>374441.13</v>
      </c>
      <c r="BE240" s="7">
        <v>387812.73</v>
      </c>
      <c r="BF240" s="7">
        <v>395951.58999999997</v>
      </c>
      <c r="BG240" s="7">
        <v>400763.56999999995</v>
      </c>
      <c r="BH240" s="7">
        <v>404135.97</v>
      </c>
      <c r="BI240" s="7">
        <v>407523.75</v>
      </c>
      <c r="BJ240" s="7">
        <v>410683.35</v>
      </c>
      <c r="BK240" s="7">
        <v>413770.56</v>
      </c>
      <c r="BL240" s="7">
        <v>417174.16</v>
      </c>
      <c r="BM240" s="7">
        <v>418262.83999999997</v>
      </c>
      <c r="BN240" s="7">
        <v>418262.83999999997</v>
      </c>
      <c r="BO240" s="7">
        <v>418262.83999999997</v>
      </c>
      <c r="BP240" s="7">
        <v>418262.83999999997</v>
      </c>
      <c r="BQ240" s="7">
        <v>418262.83999999997</v>
      </c>
      <c r="BR240" s="7">
        <v>418262.83999999997</v>
      </c>
      <c r="BS240" s="7">
        <v>418262.83999999997</v>
      </c>
      <c r="BT240" s="7">
        <v>418262.83999999997</v>
      </c>
      <c r="BU240" s="7">
        <v>418262.83999999997</v>
      </c>
      <c r="BV240" s="7">
        <v>418262.83999999997</v>
      </c>
      <c r="BW240" s="7">
        <v>418262.83999999997</v>
      </c>
      <c r="BX240" s="7">
        <v>418262.83999999997</v>
      </c>
      <c r="BY240" s="7">
        <v>418262.83999999997</v>
      </c>
      <c r="BZ240" s="39" t="s">
        <v>181</v>
      </c>
      <c r="CA240" s="39" t="s">
        <v>181</v>
      </c>
      <c r="CB240" s="39" t="s">
        <v>181</v>
      </c>
      <c r="CC240" s="39" t="s">
        <v>181</v>
      </c>
      <c r="CD240" s="7">
        <v>856</v>
      </c>
      <c r="CE240" s="7">
        <v>10475.58</v>
      </c>
      <c r="CF240" s="7">
        <v>26907.22</v>
      </c>
      <c r="CG240" s="7">
        <v>80635.540000000008</v>
      </c>
      <c r="CH240" s="7">
        <v>131089.03</v>
      </c>
      <c r="CI240" s="7">
        <v>163691.98000000001</v>
      </c>
      <c r="CJ240" s="7">
        <v>175193.95</v>
      </c>
      <c r="CK240" s="7">
        <v>179715.28</v>
      </c>
      <c r="CL240" s="7">
        <v>182446.88999999998</v>
      </c>
      <c r="CM240" s="7">
        <v>188573.31</v>
      </c>
      <c r="CN240" s="7">
        <v>190505.54</v>
      </c>
      <c r="CO240" s="7">
        <v>196418.63</v>
      </c>
      <c r="CP240" s="7">
        <v>198548.69</v>
      </c>
      <c r="CQ240" s="7">
        <v>202705.43</v>
      </c>
      <c r="CR240" s="7">
        <v>210265.43</v>
      </c>
      <c r="CS240" s="7">
        <v>223611.74</v>
      </c>
      <c r="CT240" s="7">
        <v>231795.58</v>
      </c>
      <c r="CU240" s="7">
        <v>237664.68999999997</v>
      </c>
      <c r="CV240" s="7">
        <v>254683.61999999997</v>
      </c>
      <c r="CW240" s="7">
        <v>257716.11999999997</v>
      </c>
      <c r="CX240" s="7">
        <v>257716.11999999997</v>
      </c>
      <c r="CY240" s="7">
        <v>259963.11999999997</v>
      </c>
      <c r="CZ240" s="7">
        <v>259963.11999999997</v>
      </c>
      <c r="DA240" s="7">
        <v>262977.26999999996</v>
      </c>
      <c r="DB240" s="7">
        <v>262977.26999999996</v>
      </c>
      <c r="DC240" s="7">
        <v>262977.26999999996</v>
      </c>
      <c r="DD240" s="7">
        <v>262977.26999999996</v>
      </c>
      <c r="DE240" s="7">
        <v>262977.26999999996</v>
      </c>
      <c r="DF240" s="7">
        <v>262977.26999999996</v>
      </c>
      <c r="DG240" s="7">
        <v>262977.26999999996</v>
      </c>
      <c r="DH240" s="7">
        <v>262977.26999999996</v>
      </c>
      <c r="DI240" s="7">
        <v>262977.26999999996</v>
      </c>
      <c r="DJ240" s="7">
        <v>262977.26999999996</v>
      </c>
      <c r="DK240" s="7">
        <v>262977.26999999996</v>
      </c>
      <c r="DL240" s="7">
        <v>262977.26999999996</v>
      </c>
      <c r="DM240" s="7">
        <v>262977.26999999996</v>
      </c>
      <c r="DN240" s="39" t="s">
        <v>181</v>
      </c>
      <c r="DO240" s="39" t="s">
        <v>181</v>
      </c>
      <c r="DP240" s="39" t="s">
        <v>181</v>
      </c>
      <c r="DQ240" s="39" t="s">
        <v>181</v>
      </c>
      <c r="DR240" s="7">
        <v>4354.84</v>
      </c>
      <c r="DS240" s="7">
        <v>21630.47</v>
      </c>
      <c r="DT240" s="7">
        <v>50506.51</v>
      </c>
      <c r="DU240" s="7">
        <v>105135.65</v>
      </c>
      <c r="DV240" s="7">
        <v>178415.28</v>
      </c>
      <c r="DW240" s="7">
        <v>316561.49</v>
      </c>
      <c r="DX240" s="7">
        <v>480145.1</v>
      </c>
      <c r="DY240" s="7">
        <v>629044.36</v>
      </c>
      <c r="DZ240" s="7">
        <v>858379.16999999993</v>
      </c>
      <c r="EA240" s="7">
        <v>1057443.2</v>
      </c>
      <c r="EB240" s="7">
        <v>1287979.2</v>
      </c>
      <c r="EC240" s="7">
        <v>1562425.33</v>
      </c>
      <c r="ED240" s="7">
        <v>1773810.74</v>
      </c>
      <c r="EE240" s="7">
        <v>1993624.78</v>
      </c>
      <c r="EF240" s="7">
        <v>2145875.79</v>
      </c>
      <c r="EG240" s="7">
        <v>2312762.2800000003</v>
      </c>
      <c r="EH240" s="7">
        <v>2407285.4700000002</v>
      </c>
      <c r="EI240" s="7">
        <v>2522380.5900000003</v>
      </c>
      <c r="EJ240" s="7">
        <v>2622930.9000000004</v>
      </c>
      <c r="EK240" s="7">
        <v>2762334.7700000005</v>
      </c>
      <c r="EL240" s="7">
        <v>2835260.5200000005</v>
      </c>
      <c r="EM240" s="7">
        <v>2912215.6000000006</v>
      </c>
      <c r="EN240" s="7">
        <v>2966925.4800000004</v>
      </c>
      <c r="EO240" s="7">
        <v>3016586.7100000004</v>
      </c>
      <c r="EP240" s="7">
        <v>3045075.3800000004</v>
      </c>
      <c r="EQ240" s="7">
        <v>3057425.8300000005</v>
      </c>
      <c r="ER240" s="7">
        <v>3083902.2800000007</v>
      </c>
      <c r="ES240" s="7">
        <v>3116996.8500000006</v>
      </c>
      <c r="ET240" s="7">
        <v>3160191.7600000007</v>
      </c>
      <c r="EU240" s="7">
        <v>3196693.4700000007</v>
      </c>
      <c r="EV240" s="7">
        <v>3262047.4900000007</v>
      </c>
      <c r="EW240" s="7">
        <v>3297219.3600000008</v>
      </c>
      <c r="EX240" s="7">
        <v>3308458.600000001</v>
      </c>
      <c r="EY240" s="7">
        <v>3315099.2100000009</v>
      </c>
      <c r="EZ240" s="7">
        <v>3322279.620000001</v>
      </c>
      <c r="FA240" s="7">
        <v>3331551.8900000011</v>
      </c>
      <c r="FB240" s="39" t="s">
        <v>181</v>
      </c>
      <c r="FC240" s="39" t="s">
        <v>181</v>
      </c>
      <c r="FD240" s="39" t="s">
        <v>181</v>
      </c>
      <c r="FE240" s="39" t="s">
        <v>181</v>
      </c>
      <c r="FF240" s="7">
        <v>49534.13</v>
      </c>
      <c r="FG240" s="7">
        <v>152845.16</v>
      </c>
      <c r="FH240" s="7">
        <v>212541.04</v>
      </c>
      <c r="FI240" s="7">
        <v>261114.48</v>
      </c>
      <c r="FJ240" s="7">
        <v>278087.08</v>
      </c>
      <c r="FK240" s="7">
        <v>286591.08</v>
      </c>
      <c r="FL240" s="7">
        <v>291277.43</v>
      </c>
      <c r="FM240" s="7">
        <v>291424.08</v>
      </c>
      <c r="FN240" s="7">
        <v>293029.75</v>
      </c>
      <c r="FO240" s="7">
        <v>295770.8</v>
      </c>
      <c r="FP240" s="7">
        <v>297624.89999999997</v>
      </c>
      <c r="FQ240" s="7">
        <v>299986.89999999997</v>
      </c>
      <c r="FR240" s="7">
        <v>300527.89999999997</v>
      </c>
      <c r="FS240" s="7">
        <v>301375.03999999998</v>
      </c>
      <c r="FT240" s="7">
        <v>301375.03999999998</v>
      </c>
      <c r="FU240" s="7">
        <v>301375.03999999998</v>
      </c>
      <c r="FV240" s="7">
        <v>301511.53999999998</v>
      </c>
      <c r="FW240" s="7">
        <v>301771.36</v>
      </c>
      <c r="FX240" s="7">
        <v>304709.58999999997</v>
      </c>
      <c r="FY240" s="7">
        <v>304709.58999999997</v>
      </c>
      <c r="FZ240" s="7">
        <v>304709.58999999997</v>
      </c>
      <c r="GA240" s="7">
        <v>304709.58999999997</v>
      </c>
      <c r="GB240" s="7">
        <v>304709.58999999997</v>
      </c>
      <c r="GC240" s="7">
        <v>304709.58999999997</v>
      </c>
      <c r="GD240" s="7">
        <v>304709.58999999997</v>
      </c>
      <c r="GE240" s="7">
        <v>304709.58999999997</v>
      </c>
      <c r="GF240" s="7">
        <v>304709.58999999997</v>
      </c>
      <c r="GG240" s="7">
        <v>304709.58999999997</v>
      </c>
      <c r="GH240" s="7">
        <v>304709.58999999997</v>
      </c>
      <c r="GI240" s="7">
        <v>304709.58999999997</v>
      </c>
      <c r="GJ240" s="7">
        <v>304709.58999999997</v>
      </c>
      <c r="GK240" s="7">
        <v>304709.58999999997</v>
      </c>
      <c r="GL240" s="7">
        <v>304709.58999999997</v>
      </c>
      <c r="GM240" s="7">
        <v>304709.58999999997</v>
      </c>
      <c r="GN240" s="7">
        <v>304709.58999999997</v>
      </c>
      <c r="GO240" s="7">
        <v>304709.58999999997</v>
      </c>
      <c r="GP240" s="39" t="s">
        <v>181</v>
      </c>
      <c r="GQ240" s="39" t="s">
        <v>181</v>
      </c>
      <c r="GR240" s="39" t="s">
        <v>181</v>
      </c>
      <c r="GS240" s="39" t="s">
        <v>181</v>
      </c>
    </row>
    <row r="241" spans="1:201" x14ac:dyDescent="0.25">
      <c r="A241" s="11">
        <f>$A$41</f>
        <v>20133</v>
      </c>
      <c r="B241" s="7">
        <v>10964.89</v>
      </c>
      <c r="C241" s="7">
        <v>89121.9</v>
      </c>
      <c r="D241" s="7">
        <v>265253.23</v>
      </c>
      <c r="E241" s="7">
        <v>585210.66999999993</v>
      </c>
      <c r="F241" s="7">
        <v>1102349.8399999999</v>
      </c>
      <c r="G241" s="7">
        <v>2001617.7599999998</v>
      </c>
      <c r="H241" s="7">
        <v>3030301.11</v>
      </c>
      <c r="I241" s="7">
        <v>4320299.3499999996</v>
      </c>
      <c r="J241" s="7">
        <v>5795564.1899999995</v>
      </c>
      <c r="K241" s="7">
        <v>7811264.9099999992</v>
      </c>
      <c r="L241" s="7">
        <v>10232104.079999998</v>
      </c>
      <c r="M241" s="7">
        <v>12388104.749999998</v>
      </c>
      <c r="N241" s="7">
        <v>14658781.179999998</v>
      </c>
      <c r="O241" s="7">
        <v>16398548.289999997</v>
      </c>
      <c r="P241" s="7">
        <v>17904057.029999997</v>
      </c>
      <c r="Q241" s="7">
        <v>19096347.529999997</v>
      </c>
      <c r="R241" s="7">
        <v>19895562.209999997</v>
      </c>
      <c r="S241" s="7">
        <v>20416725.039999995</v>
      </c>
      <c r="T241" s="7">
        <v>20774685.759999994</v>
      </c>
      <c r="U241" s="7">
        <v>21041237.649999995</v>
      </c>
      <c r="V241" s="7">
        <v>21193446.789999995</v>
      </c>
      <c r="W241" s="7">
        <v>21287244.839999996</v>
      </c>
      <c r="X241" s="7">
        <v>21438903.979999997</v>
      </c>
      <c r="Y241" s="7">
        <v>21524046.789999995</v>
      </c>
      <c r="Z241" s="7">
        <v>21632476.349999994</v>
      </c>
      <c r="AA241" s="7">
        <v>21659255.049999993</v>
      </c>
      <c r="AB241" s="7">
        <v>21653708.249999993</v>
      </c>
      <c r="AC241" s="7">
        <v>21748096.839999992</v>
      </c>
      <c r="AD241" s="7">
        <v>21778641.969999991</v>
      </c>
      <c r="AE241" s="7">
        <v>21793371.319999993</v>
      </c>
      <c r="AF241" s="7">
        <v>21814095.459999993</v>
      </c>
      <c r="AG241" s="7">
        <v>21819576.329999994</v>
      </c>
      <c r="AH241" s="7">
        <v>21829781.309999995</v>
      </c>
      <c r="AI241" s="7">
        <v>21856561.639999993</v>
      </c>
      <c r="AJ241" s="7">
        <v>21864987.059999995</v>
      </c>
      <c r="AK241" s="39" t="s">
        <v>181</v>
      </c>
      <c r="AL241" s="39" t="s">
        <v>181</v>
      </c>
      <c r="AM241" s="39" t="s">
        <v>181</v>
      </c>
      <c r="AN241" s="39" t="s">
        <v>181</v>
      </c>
      <c r="AO241" s="39" t="s">
        <v>181</v>
      </c>
      <c r="AP241" s="7">
        <v>24198.080000000002</v>
      </c>
      <c r="AQ241" s="7">
        <v>44544.990000000005</v>
      </c>
      <c r="AR241" s="7">
        <v>74006.97</v>
      </c>
      <c r="AS241" s="7">
        <v>93028.89</v>
      </c>
      <c r="AT241" s="7">
        <v>124482.86</v>
      </c>
      <c r="AU241" s="7">
        <v>149768.51</v>
      </c>
      <c r="AV241" s="7">
        <v>178917.25</v>
      </c>
      <c r="AW241" s="7">
        <v>223392.29</v>
      </c>
      <c r="AX241" s="7">
        <v>267970.96000000002</v>
      </c>
      <c r="AY241" s="7">
        <v>283834.53000000003</v>
      </c>
      <c r="AZ241" s="7">
        <v>297021.57</v>
      </c>
      <c r="BA241" s="7">
        <v>316154.74</v>
      </c>
      <c r="BB241" s="7">
        <v>326312.02999999997</v>
      </c>
      <c r="BC241" s="7">
        <v>332355.20999999996</v>
      </c>
      <c r="BD241" s="7">
        <v>335049.08999999997</v>
      </c>
      <c r="BE241" s="7">
        <v>337645.12999999995</v>
      </c>
      <c r="BF241" s="7">
        <v>338567.11999999994</v>
      </c>
      <c r="BG241" s="7">
        <v>343252.99999999994</v>
      </c>
      <c r="BH241" s="7">
        <v>343252.99999999994</v>
      </c>
      <c r="BI241" s="7">
        <v>343252.99999999994</v>
      </c>
      <c r="BJ241" s="7">
        <v>344681.13999999996</v>
      </c>
      <c r="BK241" s="7">
        <v>344681.13999999996</v>
      </c>
      <c r="BL241" s="7">
        <v>344681.13999999996</v>
      </c>
      <c r="BM241" s="7">
        <v>344681.13999999996</v>
      </c>
      <c r="BN241" s="7">
        <v>344681.13999999996</v>
      </c>
      <c r="BO241" s="7">
        <v>344681.13999999996</v>
      </c>
      <c r="BP241" s="7">
        <v>344681.13999999996</v>
      </c>
      <c r="BQ241" s="7">
        <v>344681.13999999996</v>
      </c>
      <c r="BR241" s="7">
        <v>344681.13999999996</v>
      </c>
      <c r="BS241" s="7">
        <v>344681.13999999996</v>
      </c>
      <c r="BT241" s="7">
        <v>344681.13999999996</v>
      </c>
      <c r="BU241" s="7">
        <v>344681.13999999996</v>
      </c>
      <c r="BV241" s="7">
        <v>344681.13999999996</v>
      </c>
      <c r="BW241" s="7">
        <v>344681.13999999996</v>
      </c>
      <c r="BX241" s="7">
        <v>344681.13999999996</v>
      </c>
      <c r="BY241" s="39" t="s">
        <v>181</v>
      </c>
      <c r="BZ241" s="39" t="s">
        <v>181</v>
      </c>
      <c r="CA241" s="39" t="s">
        <v>181</v>
      </c>
      <c r="CB241" s="39" t="s">
        <v>181</v>
      </c>
      <c r="CC241" s="39" t="s">
        <v>181</v>
      </c>
      <c r="CD241" s="7">
        <v>592.45000000000005</v>
      </c>
      <c r="CE241" s="7">
        <v>7069.83</v>
      </c>
      <c r="CF241" s="7">
        <v>37345.72</v>
      </c>
      <c r="CG241" s="7">
        <v>75268.25</v>
      </c>
      <c r="CH241" s="7">
        <v>107897.49</v>
      </c>
      <c r="CI241" s="7">
        <v>134852.35</v>
      </c>
      <c r="CJ241" s="7">
        <v>143316.49</v>
      </c>
      <c r="CK241" s="7">
        <v>151288.03</v>
      </c>
      <c r="CL241" s="7">
        <v>160057.94</v>
      </c>
      <c r="CM241" s="7">
        <v>168241.16</v>
      </c>
      <c r="CN241" s="7">
        <v>176200.72</v>
      </c>
      <c r="CO241" s="7">
        <v>178427.54</v>
      </c>
      <c r="CP241" s="7">
        <v>178983.7</v>
      </c>
      <c r="CQ241" s="7">
        <v>179536.82</v>
      </c>
      <c r="CR241" s="7">
        <v>181151.42</v>
      </c>
      <c r="CS241" s="7">
        <v>181151.42</v>
      </c>
      <c r="CT241" s="7">
        <v>181151.42</v>
      </c>
      <c r="CU241" s="7">
        <v>185711.42</v>
      </c>
      <c r="CV241" s="7">
        <v>185711.42</v>
      </c>
      <c r="CW241" s="7">
        <v>185711.42</v>
      </c>
      <c r="CX241" s="7">
        <v>185711.42</v>
      </c>
      <c r="CY241" s="7">
        <v>185711.42</v>
      </c>
      <c r="CZ241" s="7">
        <v>185711.42</v>
      </c>
      <c r="DA241" s="7">
        <v>185711.42</v>
      </c>
      <c r="DB241" s="7">
        <v>185711.42</v>
      </c>
      <c r="DC241" s="7">
        <v>185711.42</v>
      </c>
      <c r="DD241" s="7">
        <v>185711.42</v>
      </c>
      <c r="DE241" s="7">
        <v>185711.42</v>
      </c>
      <c r="DF241" s="7">
        <v>185711.42</v>
      </c>
      <c r="DG241" s="7">
        <v>185711.42</v>
      </c>
      <c r="DH241" s="7">
        <v>185711.42</v>
      </c>
      <c r="DI241" s="7">
        <v>185711.42</v>
      </c>
      <c r="DJ241" s="7">
        <v>185711.42</v>
      </c>
      <c r="DK241" s="7">
        <v>185711.42</v>
      </c>
      <c r="DL241" s="7">
        <v>185716.42</v>
      </c>
      <c r="DM241" s="39" t="s">
        <v>181</v>
      </c>
      <c r="DN241" s="39" t="s">
        <v>181</v>
      </c>
      <c r="DO241" s="39" t="s">
        <v>181</v>
      </c>
      <c r="DP241" s="39" t="s">
        <v>181</v>
      </c>
      <c r="DQ241" s="39" t="s">
        <v>181</v>
      </c>
      <c r="DR241" s="7">
        <v>1104.06</v>
      </c>
      <c r="DS241" s="7">
        <v>16353.17</v>
      </c>
      <c r="DT241" s="7">
        <v>64630.74</v>
      </c>
      <c r="DU241" s="7">
        <v>127078.01</v>
      </c>
      <c r="DV241" s="7">
        <v>186229.43</v>
      </c>
      <c r="DW241" s="7">
        <v>290239.57</v>
      </c>
      <c r="DX241" s="7">
        <v>390766.37</v>
      </c>
      <c r="DY241" s="7">
        <v>544559.54</v>
      </c>
      <c r="DZ241" s="7">
        <v>688068.97</v>
      </c>
      <c r="EA241" s="7">
        <v>824671.30999999994</v>
      </c>
      <c r="EB241" s="7">
        <v>1046848.1299999999</v>
      </c>
      <c r="EC241" s="7">
        <v>1219774.0699999998</v>
      </c>
      <c r="ED241" s="7">
        <v>1414470.94</v>
      </c>
      <c r="EE241" s="7">
        <v>1549596.63</v>
      </c>
      <c r="EF241" s="7">
        <v>1731116.16</v>
      </c>
      <c r="EG241" s="7">
        <v>1952153.73</v>
      </c>
      <c r="EH241" s="7">
        <v>2124051.4699999997</v>
      </c>
      <c r="EI241" s="7">
        <v>2302755.5099999998</v>
      </c>
      <c r="EJ241" s="7">
        <v>2437390.1999999997</v>
      </c>
      <c r="EK241" s="7">
        <v>2497379.8299999996</v>
      </c>
      <c r="EL241" s="7">
        <v>2576441.0099999998</v>
      </c>
      <c r="EM241" s="7">
        <v>2619075.2199999997</v>
      </c>
      <c r="EN241" s="7">
        <v>2694834.9499999997</v>
      </c>
      <c r="EO241" s="7">
        <v>2749431.19</v>
      </c>
      <c r="EP241" s="7">
        <v>2812111.71</v>
      </c>
      <c r="EQ241" s="7">
        <v>2866175.27</v>
      </c>
      <c r="ER241" s="7">
        <v>2887726.13</v>
      </c>
      <c r="ES241" s="7">
        <v>2910565.9499999997</v>
      </c>
      <c r="ET241" s="7">
        <v>2948180.4999999995</v>
      </c>
      <c r="EU241" s="7">
        <v>2954615.0299999993</v>
      </c>
      <c r="EV241" s="7">
        <v>2959706.3599999994</v>
      </c>
      <c r="EW241" s="7">
        <v>2970954.8199999994</v>
      </c>
      <c r="EX241" s="7">
        <v>2976954.2899999996</v>
      </c>
      <c r="EY241" s="7">
        <v>2986141.8799999994</v>
      </c>
      <c r="EZ241" s="7">
        <v>2987481.6299999994</v>
      </c>
      <c r="FA241" s="39" t="s">
        <v>181</v>
      </c>
      <c r="FB241" s="39" t="s">
        <v>181</v>
      </c>
      <c r="FC241" s="39" t="s">
        <v>181</v>
      </c>
      <c r="FD241" s="39" t="s">
        <v>181</v>
      </c>
      <c r="FE241" s="39" t="s">
        <v>181</v>
      </c>
      <c r="FF241" s="7">
        <v>43782.67</v>
      </c>
      <c r="FG241" s="7">
        <v>123307.99</v>
      </c>
      <c r="FH241" s="7">
        <v>179257.54</v>
      </c>
      <c r="FI241" s="7">
        <v>215196.63</v>
      </c>
      <c r="FJ241" s="7">
        <v>226562.61000000002</v>
      </c>
      <c r="FK241" s="7">
        <v>233534.71000000002</v>
      </c>
      <c r="FL241" s="7">
        <v>237755.05000000002</v>
      </c>
      <c r="FM241" s="7">
        <v>288579.13</v>
      </c>
      <c r="FN241" s="7">
        <v>306382.06</v>
      </c>
      <c r="FO241" s="7">
        <v>325445.40999999997</v>
      </c>
      <c r="FP241" s="7">
        <v>325445.40999999997</v>
      </c>
      <c r="FQ241" s="7">
        <v>377881.31999999995</v>
      </c>
      <c r="FR241" s="7">
        <v>385129.72</v>
      </c>
      <c r="FS241" s="7">
        <v>400339.72</v>
      </c>
      <c r="FT241" s="7">
        <v>406604.97</v>
      </c>
      <c r="FU241" s="7">
        <v>419068.55</v>
      </c>
      <c r="FV241" s="7">
        <v>423717.72</v>
      </c>
      <c r="FW241" s="7">
        <v>423717.72</v>
      </c>
      <c r="FX241" s="7">
        <v>403761.45999999996</v>
      </c>
      <c r="FY241" s="7">
        <v>403761.45999999996</v>
      </c>
      <c r="FZ241" s="7">
        <v>403761.45999999996</v>
      </c>
      <c r="GA241" s="7">
        <v>403761.45999999996</v>
      </c>
      <c r="GB241" s="7">
        <v>403761.45999999996</v>
      </c>
      <c r="GC241" s="7">
        <v>403761.45999999996</v>
      </c>
      <c r="GD241" s="7">
        <v>403761.45999999996</v>
      </c>
      <c r="GE241" s="7">
        <v>403761.45999999996</v>
      </c>
      <c r="GF241" s="7">
        <v>403761.45999999996</v>
      </c>
      <c r="GG241" s="7">
        <v>403761.45999999996</v>
      </c>
      <c r="GH241" s="7">
        <v>403761.45999999996</v>
      </c>
      <c r="GI241" s="7">
        <v>403761.45999999996</v>
      </c>
      <c r="GJ241" s="7">
        <v>403761.45999999996</v>
      </c>
      <c r="GK241" s="7">
        <v>403761.45999999996</v>
      </c>
      <c r="GL241" s="7">
        <v>403761.45999999996</v>
      </c>
      <c r="GM241" s="7">
        <v>403761.45999999996</v>
      </c>
      <c r="GN241" s="7">
        <v>403761.45999999996</v>
      </c>
      <c r="GO241" s="39" t="s">
        <v>181</v>
      </c>
      <c r="GP241" s="39" t="s">
        <v>181</v>
      </c>
      <c r="GQ241" s="39" t="s">
        <v>181</v>
      </c>
      <c r="GR241" s="39" t="s">
        <v>181</v>
      </c>
      <c r="GS241" s="39" t="s">
        <v>181</v>
      </c>
    </row>
    <row r="242" spans="1:201" x14ac:dyDescent="0.25">
      <c r="A242" s="11">
        <f>$A$42</f>
        <v>20134</v>
      </c>
      <c r="B242" s="7">
        <v>4633.72</v>
      </c>
      <c r="C242" s="7">
        <v>77997.37</v>
      </c>
      <c r="D242" s="7">
        <v>256149.28</v>
      </c>
      <c r="E242" s="7">
        <v>646136.34</v>
      </c>
      <c r="F242" s="7">
        <v>1339576.58</v>
      </c>
      <c r="G242" s="7">
        <v>2275825.6</v>
      </c>
      <c r="H242" s="7">
        <v>3593781</v>
      </c>
      <c r="I242" s="7">
        <v>4967959.0999999996</v>
      </c>
      <c r="J242" s="7">
        <v>6538548.2399999993</v>
      </c>
      <c r="K242" s="7">
        <v>8585064.3899999987</v>
      </c>
      <c r="L242" s="7">
        <v>11052503.419999998</v>
      </c>
      <c r="M242" s="7">
        <v>13609749.569999998</v>
      </c>
      <c r="N242" s="7">
        <v>15718475.969999999</v>
      </c>
      <c r="O242" s="7">
        <v>17516784.459999997</v>
      </c>
      <c r="P242" s="7">
        <v>19160929.749999996</v>
      </c>
      <c r="Q242" s="7">
        <v>20303539.169999994</v>
      </c>
      <c r="R242" s="7">
        <v>21286573.429999996</v>
      </c>
      <c r="S242" s="7">
        <v>22013971.809999995</v>
      </c>
      <c r="T242" s="7">
        <v>22787453.519999996</v>
      </c>
      <c r="U242" s="7">
        <v>23391886.409999996</v>
      </c>
      <c r="V242" s="7">
        <v>23827375.749999996</v>
      </c>
      <c r="W242" s="7">
        <v>23974215.959999997</v>
      </c>
      <c r="X242" s="7">
        <v>24137085.739999998</v>
      </c>
      <c r="Y242" s="7">
        <v>24220589.09</v>
      </c>
      <c r="Z242" s="7">
        <v>24262548.5</v>
      </c>
      <c r="AA242" s="7">
        <v>24279101.829999998</v>
      </c>
      <c r="AB242" s="7">
        <v>24316703.77</v>
      </c>
      <c r="AC242" s="7">
        <v>24324676.73</v>
      </c>
      <c r="AD242" s="7">
        <v>24327860.370000001</v>
      </c>
      <c r="AE242" s="7">
        <v>24330864.870000001</v>
      </c>
      <c r="AF242" s="7">
        <v>24331451.370000001</v>
      </c>
      <c r="AG242" s="7">
        <v>24337609.650000002</v>
      </c>
      <c r="AH242" s="7">
        <v>24338825.350000001</v>
      </c>
      <c r="AI242" s="7">
        <v>24346536.350000001</v>
      </c>
      <c r="AJ242" s="39" t="s">
        <v>181</v>
      </c>
      <c r="AK242" s="39" t="s">
        <v>181</v>
      </c>
      <c r="AL242" s="39" t="s">
        <v>181</v>
      </c>
      <c r="AM242" s="39" t="s">
        <v>181</v>
      </c>
      <c r="AN242" s="39" t="s">
        <v>181</v>
      </c>
      <c r="AO242" s="39" t="s">
        <v>181</v>
      </c>
      <c r="AP242" s="7">
        <v>14752.59</v>
      </c>
      <c r="AQ242" s="7">
        <v>33981.17</v>
      </c>
      <c r="AR242" s="7">
        <v>46023.409999999996</v>
      </c>
      <c r="AS242" s="7">
        <v>55704.02</v>
      </c>
      <c r="AT242" s="7">
        <v>72445.319999999992</v>
      </c>
      <c r="AU242" s="7">
        <v>87471.54</v>
      </c>
      <c r="AV242" s="7">
        <v>103064.81</v>
      </c>
      <c r="AW242" s="7">
        <v>118232.79</v>
      </c>
      <c r="AX242" s="7">
        <v>131942.07999999999</v>
      </c>
      <c r="AY242" s="7">
        <v>140426.31999999998</v>
      </c>
      <c r="AZ242" s="7">
        <v>142043.27999999997</v>
      </c>
      <c r="BA242" s="7">
        <v>146159.75999999998</v>
      </c>
      <c r="BB242" s="7">
        <v>151923.83999999997</v>
      </c>
      <c r="BC242" s="7">
        <v>157311.59999999998</v>
      </c>
      <c r="BD242" s="7">
        <v>157999.59999999998</v>
      </c>
      <c r="BE242" s="7">
        <v>157999.59999999998</v>
      </c>
      <c r="BF242" s="7">
        <v>157999.59999999998</v>
      </c>
      <c r="BG242" s="7">
        <v>157999.59999999998</v>
      </c>
      <c r="BH242" s="7">
        <v>157999.59999999998</v>
      </c>
      <c r="BI242" s="7">
        <v>157999.59999999998</v>
      </c>
      <c r="BJ242" s="7">
        <v>157999.59999999998</v>
      </c>
      <c r="BK242" s="7">
        <v>157999.59999999998</v>
      </c>
      <c r="BL242" s="7">
        <v>157999.59999999998</v>
      </c>
      <c r="BM242" s="7">
        <v>157999.59999999998</v>
      </c>
      <c r="BN242" s="7">
        <v>157999.59999999998</v>
      </c>
      <c r="BO242" s="7">
        <v>157999.59999999998</v>
      </c>
      <c r="BP242" s="7">
        <v>157999.59999999998</v>
      </c>
      <c r="BQ242" s="7">
        <v>157999.59999999998</v>
      </c>
      <c r="BR242" s="7">
        <v>157999.59999999998</v>
      </c>
      <c r="BS242" s="7">
        <v>157999.59999999998</v>
      </c>
      <c r="BT242" s="7">
        <v>157999.59999999998</v>
      </c>
      <c r="BU242" s="7">
        <v>157999.59999999998</v>
      </c>
      <c r="BV242" s="7">
        <v>157999.59999999998</v>
      </c>
      <c r="BW242" s="7">
        <v>157999.59999999998</v>
      </c>
      <c r="BX242" s="39" t="s">
        <v>181</v>
      </c>
      <c r="BY242" s="39" t="s">
        <v>181</v>
      </c>
      <c r="BZ242" s="39" t="s">
        <v>181</v>
      </c>
      <c r="CA242" s="39" t="s">
        <v>181</v>
      </c>
      <c r="CB242" s="39" t="s">
        <v>181</v>
      </c>
      <c r="CC242" s="39" t="s">
        <v>181</v>
      </c>
      <c r="CD242" s="7">
        <v>198.3</v>
      </c>
      <c r="CE242" s="7">
        <v>8982.31</v>
      </c>
      <c r="CF242" s="7">
        <v>53946.939999999995</v>
      </c>
      <c r="CG242" s="7">
        <v>97940.54</v>
      </c>
      <c r="CH242" s="7">
        <v>130704.37999999999</v>
      </c>
      <c r="CI242" s="7">
        <v>152603.09999999998</v>
      </c>
      <c r="CJ242" s="7">
        <v>181550.00999999998</v>
      </c>
      <c r="CK242" s="7">
        <v>192966.74999999997</v>
      </c>
      <c r="CL242" s="7">
        <v>223497.73999999996</v>
      </c>
      <c r="CM242" s="7">
        <v>227963.79999999996</v>
      </c>
      <c r="CN242" s="7">
        <v>232876.51999999996</v>
      </c>
      <c r="CO242" s="7">
        <v>235200.01999999996</v>
      </c>
      <c r="CP242" s="7">
        <v>243180.23999999996</v>
      </c>
      <c r="CQ242" s="7">
        <v>243505.18999999997</v>
      </c>
      <c r="CR242" s="7">
        <v>248485.46999999997</v>
      </c>
      <c r="CS242" s="7">
        <v>248835.46999999997</v>
      </c>
      <c r="CT242" s="7">
        <v>248919.46999999997</v>
      </c>
      <c r="CU242" s="7">
        <v>248919.46999999997</v>
      </c>
      <c r="CV242" s="7">
        <v>248919.46999999997</v>
      </c>
      <c r="CW242" s="7">
        <v>248919.46999999997</v>
      </c>
      <c r="CX242" s="7">
        <v>248919.46999999997</v>
      </c>
      <c r="CY242" s="7">
        <v>248919.46999999997</v>
      </c>
      <c r="CZ242" s="7">
        <v>248919.46999999997</v>
      </c>
      <c r="DA242" s="7">
        <v>248919.46999999997</v>
      </c>
      <c r="DB242" s="7">
        <v>248919.46999999997</v>
      </c>
      <c r="DC242" s="7">
        <v>248919.46999999997</v>
      </c>
      <c r="DD242" s="7">
        <v>248919.46999999997</v>
      </c>
      <c r="DE242" s="7">
        <v>248919.46999999997</v>
      </c>
      <c r="DF242" s="7">
        <v>248919.46999999997</v>
      </c>
      <c r="DG242" s="7">
        <v>248919.46999999997</v>
      </c>
      <c r="DH242" s="7">
        <v>248919.46999999997</v>
      </c>
      <c r="DI242" s="7">
        <v>248919.46999999997</v>
      </c>
      <c r="DJ242" s="7">
        <v>248919.46999999997</v>
      </c>
      <c r="DK242" s="7">
        <v>248919.46999999997</v>
      </c>
      <c r="DL242" s="39" t="s">
        <v>181</v>
      </c>
      <c r="DM242" s="39" t="s">
        <v>181</v>
      </c>
      <c r="DN242" s="39" t="s">
        <v>181</v>
      </c>
      <c r="DO242" s="39" t="s">
        <v>181</v>
      </c>
      <c r="DP242" s="39" t="s">
        <v>181</v>
      </c>
      <c r="DQ242" s="39" t="s">
        <v>181</v>
      </c>
      <c r="DR242" s="7">
        <v>2483.91</v>
      </c>
      <c r="DS242" s="7">
        <v>26288.82</v>
      </c>
      <c r="DT242" s="7">
        <v>64288.51</v>
      </c>
      <c r="DU242" s="7">
        <v>147183.94</v>
      </c>
      <c r="DV242" s="7">
        <v>250099.72</v>
      </c>
      <c r="DW242" s="7">
        <v>361590.52</v>
      </c>
      <c r="DX242" s="7">
        <v>517980.92000000004</v>
      </c>
      <c r="DY242" s="7">
        <v>772572.17</v>
      </c>
      <c r="DZ242" s="7">
        <v>991141.62000000011</v>
      </c>
      <c r="EA242" s="7">
        <v>1200820.9400000002</v>
      </c>
      <c r="EB242" s="7">
        <v>1439554.6800000002</v>
      </c>
      <c r="EC242" s="7">
        <v>1665459.3200000003</v>
      </c>
      <c r="ED242" s="7">
        <v>1873225.3300000003</v>
      </c>
      <c r="EE242" s="7">
        <v>2104949.2900000005</v>
      </c>
      <c r="EF242" s="7">
        <v>2295276.6400000006</v>
      </c>
      <c r="EG242" s="7">
        <v>2440806.6400000006</v>
      </c>
      <c r="EH242" s="7">
        <v>2558679.5200000005</v>
      </c>
      <c r="EI242" s="7">
        <v>2725174.1500000004</v>
      </c>
      <c r="EJ242" s="7">
        <v>2789230.7600000002</v>
      </c>
      <c r="EK242" s="7">
        <v>2849992.2</v>
      </c>
      <c r="EL242" s="7">
        <v>2883852.52</v>
      </c>
      <c r="EM242" s="7">
        <v>2955044.31</v>
      </c>
      <c r="EN242" s="7">
        <v>3020642.8000000003</v>
      </c>
      <c r="EO242" s="7">
        <v>3042972.45</v>
      </c>
      <c r="EP242" s="7">
        <v>3094418.7800000003</v>
      </c>
      <c r="EQ242" s="7">
        <v>3127703.0500000003</v>
      </c>
      <c r="ER242" s="7">
        <v>3179382.8200000003</v>
      </c>
      <c r="ES242" s="7">
        <v>3219285.9800000004</v>
      </c>
      <c r="ET242" s="7">
        <v>3296119.0200000005</v>
      </c>
      <c r="EU242" s="7">
        <v>3359387.9800000004</v>
      </c>
      <c r="EV242" s="7">
        <v>3400639.6300000004</v>
      </c>
      <c r="EW242" s="7">
        <v>3432684.6300000004</v>
      </c>
      <c r="EX242" s="7">
        <v>3480729.0100000002</v>
      </c>
      <c r="EY242" s="7">
        <v>3550098.04</v>
      </c>
      <c r="EZ242" s="39" t="s">
        <v>181</v>
      </c>
      <c r="FA242" s="39" t="s">
        <v>181</v>
      </c>
      <c r="FB242" s="39" t="s">
        <v>181</v>
      </c>
      <c r="FC242" s="39" t="s">
        <v>181</v>
      </c>
      <c r="FD242" s="39" t="s">
        <v>181</v>
      </c>
      <c r="FE242" s="39" t="s">
        <v>181</v>
      </c>
      <c r="FF242" s="7">
        <v>40348.75</v>
      </c>
      <c r="FG242" s="7">
        <v>120599.7</v>
      </c>
      <c r="FH242" s="7">
        <v>217809.44</v>
      </c>
      <c r="FI242" s="7">
        <v>233822.98</v>
      </c>
      <c r="FJ242" s="7">
        <v>238272.86000000002</v>
      </c>
      <c r="FK242" s="7">
        <v>240000.76</v>
      </c>
      <c r="FL242" s="7">
        <v>240052.76</v>
      </c>
      <c r="FM242" s="7">
        <v>240052.76</v>
      </c>
      <c r="FN242" s="7">
        <v>240887.76</v>
      </c>
      <c r="FO242" s="7">
        <v>240887.76</v>
      </c>
      <c r="FP242" s="7">
        <v>240884.76</v>
      </c>
      <c r="FQ242" s="7">
        <v>264925.99</v>
      </c>
      <c r="FR242" s="7">
        <v>290860.53999999998</v>
      </c>
      <c r="FS242" s="7">
        <v>298610.5</v>
      </c>
      <c r="FT242" s="7">
        <v>303339.73</v>
      </c>
      <c r="FU242" s="7">
        <v>325602.92</v>
      </c>
      <c r="FV242" s="7">
        <v>328982.92</v>
      </c>
      <c r="FW242" s="7">
        <v>330712.78999999998</v>
      </c>
      <c r="FX242" s="7">
        <v>330633.87</v>
      </c>
      <c r="FY242" s="7">
        <v>330633.87</v>
      </c>
      <c r="FZ242" s="7">
        <v>330583.87</v>
      </c>
      <c r="GA242" s="7">
        <v>330133.87</v>
      </c>
      <c r="GB242" s="7">
        <v>329983.87</v>
      </c>
      <c r="GC242" s="7">
        <v>329983.87</v>
      </c>
      <c r="GD242" s="7">
        <v>329983.87</v>
      </c>
      <c r="GE242" s="7">
        <v>329983.87</v>
      </c>
      <c r="GF242" s="7">
        <v>329983.87</v>
      </c>
      <c r="GG242" s="7">
        <v>329983.87</v>
      </c>
      <c r="GH242" s="7">
        <v>329983.87</v>
      </c>
      <c r="GI242" s="7">
        <v>329983.87</v>
      </c>
      <c r="GJ242" s="7">
        <v>329983.87</v>
      </c>
      <c r="GK242" s="7">
        <v>329983.87</v>
      </c>
      <c r="GL242" s="7">
        <v>329983.87</v>
      </c>
      <c r="GM242" s="7">
        <v>329983.87</v>
      </c>
      <c r="GN242" s="39" t="s">
        <v>181</v>
      </c>
      <c r="GO242" s="39" t="s">
        <v>181</v>
      </c>
      <c r="GP242" s="39" t="s">
        <v>181</v>
      </c>
      <c r="GQ242" s="39" t="s">
        <v>181</v>
      </c>
      <c r="GR242" s="39" t="s">
        <v>181</v>
      </c>
      <c r="GS242" s="39" t="s">
        <v>181</v>
      </c>
    </row>
    <row r="243" spans="1:201" x14ac:dyDescent="0.25">
      <c r="A243" s="11">
        <f>$A$43</f>
        <v>20141</v>
      </c>
      <c r="B243" s="7">
        <v>12846.08</v>
      </c>
      <c r="C243" s="7">
        <v>113887.21</v>
      </c>
      <c r="D243" s="7">
        <v>355562.84</v>
      </c>
      <c r="E243" s="7">
        <v>773637.45</v>
      </c>
      <c r="F243" s="7">
        <v>1332054.2999999998</v>
      </c>
      <c r="G243" s="7">
        <v>2372868.4499999997</v>
      </c>
      <c r="H243" s="7">
        <v>3702722.3299999996</v>
      </c>
      <c r="I243" s="7">
        <v>5142253.5999999996</v>
      </c>
      <c r="J243" s="7">
        <v>6823988.5699999994</v>
      </c>
      <c r="K243" s="7">
        <v>9068322.1099999994</v>
      </c>
      <c r="L243" s="7">
        <v>11518320.619999999</v>
      </c>
      <c r="M243" s="7">
        <v>14036615.859999999</v>
      </c>
      <c r="N243" s="7">
        <v>16395308.119999999</v>
      </c>
      <c r="O243" s="7">
        <v>18355886.43</v>
      </c>
      <c r="P243" s="7">
        <v>19950681.690000001</v>
      </c>
      <c r="Q243" s="7">
        <v>21057003.09</v>
      </c>
      <c r="R243" s="7">
        <v>21793817.359999999</v>
      </c>
      <c r="S243" s="7">
        <v>22284679.189999998</v>
      </c>
      <c r="T243" s="7">
        <v>22704882.109999999</v>
      </c>
      <c r="U243" s="7">
        <v>23124085.789999999</v>
      </c>
      <c r="V243" s="7">
        <v>23513901.41</v>
      </c>
      <c r="W243" s="7">
        <v>23795734.25</v>
      </c>
      <c r="X243" s="7">
        <v>23967309.219999999</v>
      </c>
      <c r="Y243" s="7">
        <v>24119453.98</v>
      </c>
      <c r="Z243" s="7">
        <v>24210111.870000001</v>
      </c>
      <c r="AA243" s="7">
        <v>24341092.120000001</v>
      </c>
      <c r="AB243" s="7">
        <v>24369282.09</v>
      </c>
      <c r="AC243" s="7">
        <v>24401398</v>
      </c>
      <c r="AD243" s="7">
        <v>24430244.620000001</v>
      </c>
      <c r="AE243" s="7">
        <v>24546963.16</v>
      </c>
      <c r="AF243" s="7">
        <v>24592873.41</v>
      </c>
      <c r="AG243" s="7">
        <v>24627757.52</v>
      </c>
      <c r="AH243" s="7">
        <v>24640889.960000001</v>
      </c>
      <c r="AI243" s="39" t="s">
        <v>181</v>
      </c>
      <c r="AJ243" s="39" t="s">
        <v>181</v>
      </c>
      <c r="AK243" s="39" t="s">
        <v>181</v>
      </c>
      <c r="AL243" s="39" t="s">
        <v>181</v>
      </c>
      <c r="AM243" s="39" t="s">
        <v>181</v>
      </c>
      <c r="AN243" s="39" t="s">
        <v>181</v>
      </c>
      <c r="AO243" s="39" t="s">
        <v>181</v>
      </c>
      <c r="AP243" s="7">
        <v>16089.21</v>
      </c>
      <c r="AQ243" s="7">
        <v>30954.93</v>
      </c>
      <c r="AR243" s="7">
        <v>51026.630000000005</v>
      </c>
      <c r="AS243" s="7">
        <v>75143.37000000001</v>
      </c>
      <c r="AT243" s="7">
        <v>104796.39000000001</v>
      </c>
      <c r="AU243" s="7">
        <v>131956.62000000002</v>
      </c>
      <c r="AV243" s="7">
        <v>157621.66000000003</v>
      </c>
      <c r="AW243" s="7">
        <v>181577.60000000003</v>
      </c>
      <c r="AX243" s="7">
        <v>198661.27000000002</v>
      </c>
      <c r="AY243" s="7">
        <v>217648.72000000003</v>
      </c>
      <c r="AZ243" s="7">
        <v>233059.88000000003</v>
      </c>
      <c r="BA243" s="7">
        <v>241790.98000000004</v>
      </c>
      <c r="BB243" s="7">
        <v>257601.24000000005</v>
      </c>
      <c r="BC243" s="7">
        <v>271968.29000000004</v>
      </c>
      <c r="BD243" s="7">
        <v>291645.15000000002</v>
      </c>
      <c r="BE243" s="7">
        <v>302920.13</v>
      </c>
      <c r="BF243" s="7">
        <v>307937.76</v>
      </c>
      <c r="BG243" s="7">
        <v>311336.36</v>
      </c>
      <c r="BH243" s="7">
        <v>312411.40999999997</v>
      </c>
      <c r="BI243" s="7">
        <v>312411.40999999997</v>
      </c>
      <c r="BJ243" s="7">
        <v>312161.40999999997</v>
      </c>
      <c r="BK243" s="7">
        <v>312161.40999999997</v>
      </c>
      <c r="BL243" s="7">
        <v>312161.40999999997</v>
      </c>
      <c r="BM243" s="7">
        <v>312161.40999999997</v>
      </c>
      <c r="BN243" s="7">
        <v>312161.40999999997</v>
      </c>
      <c r="BO243" s="7">
        <v>312161.40999999997</v>
      </c>
      <c r="BP243" s="7">
        <v>312161.40999999997</v>
      </c>
      <c r="BQ243" s="7">
        <v>312161.40999999997</v>
      </c>
      <c r="BR243" s="7">
        <v>312161.40999999997</v>
      </c>
      <c r="BS243" s="7">
        <v>312161.40999999997</v>
      </c>
      <c r="BT243" s="7">
        <v>312161.40999999997</v>
      </c>
      <c r="BU243" s="7">
        <v>312161.40999999997</v>
      </c>
      <c r="BV243" s="7">
        <v>312161.40999999997</v>
      </c>
      <c r="BW243" s="39" t="s">
        <v>181</v>
      </c>
      <c r="BX243" s="39" t="s">
        <v>181</v>
      </c>
      <c r="BY243" s="39" t="s">
        <v>181</v>
      </c>
      <c r="BZ243" s="39" t="s">
        <v>181</v>
      </c>
      <c r="CA243" s="39" t="s">
        <v>181</v>
      </c>
      <c r="CB243" s="39" t="s">
        <v>181</v>
      </c>
      <c r="CC243" s="39" t="s">
        <v>181</v>
      </c>
      <c r="CD243" s="7">
        <v>1257.3</v>
      </c>
      <c r="CE243" s="7">
        <v>9147.76</v>
      </c>
      <c r="CF243" s="7">
        <v>39929.370000000003</v>
      </c>
      <c r="CG243" s="7">
        <v>65935.360000000001</v>
      </c>
      <c r="CH243" s="7">
        <v>97351.19</v>
      </c>
      <c r="CI243" s="7">
        <v>135478.46</v>
      </c>
      <c r="CJ243" s="7">
        <v>168729.87</v>
      </c>
      <c r="CK243" s="7">
        <v>181118.62</v>
      </c>
      <c r="CL243" s="7">
        <v>198436.21</v>
      </c>
      <c r="CM243" s="7">
        <v>216417.03999999998</v>
      </c>
      <c r="CN243" s="7">
        <v>226410.18</v>
      </c>
      <c r="CO243" s="7">
        <v>238719.96</v>
      </c>
      <c r="CP243" s="7">
        <v>247296.71</v>
      </c>
      <c r="CQ243" s="7">
        <v>272203.32</v>
      </c>
      <c r="CR243" s="7">
        <v>272767.62</v>
      </c>
      <c r="CS243" s="7">
        <v>281474.62</v>
      </c>
      <c r="CT243" s="7">
        <v>281474.62</v>
      </c>
      <c r="CU243" s="7">
        <v>281768.62</v>
      </c>
      <c r="CV243" s="7">
        <v>281768.62</v>
      </c>
      <c r="CW243" s="7">
        <v>281768.62</v>
      </c>
      <c r="CX243" s="7">
        <v>281817.27</v>
      </c>
      <c r="CY243" s="7">
        <v>281817.27</v>
      </c>
      <c r="CZ243" s="7">
        <v>281817.27</v>
      </c>
      <c r="DA243" s="7">
        <v>281817.27</v>
      </c>
      <c r="DB243" s="7">
        <v>282022.27</v>
      </c>
      <c r="DC243" s="7">
        <v>282022.27</v>
      </c>
      <c r="DD243" s="7">
        <v>282022.27</v>
      </c>
      <c r="DE243" s="7">
        <v>282022.27</v>
      </c>
      <c r="DF243" s="7">
        <v>282022.27</v>
      </c>
      <c r="DG243" s="7">
        <v>282022.27</v>
      </c>
      <c r="DH243" s="7">
        <v>282022.27</v>
      </c>
      <c r="DI243" s="7">
        <v>282022.27</v>
      </c>
      <c r="DJ243" s="7">
        <v>282022.27</v>
      </c>
      <c r="DK243" s="39" t="s">
        <v>181</v>
      </c>
      <c r="DL243" s="39" t="s">
        <v>181</v>
      </c>
      <c r="DM243" s="39" t="s">
        <v>181</v>
      </c>
      <c r="DN243" s="39" t="s">
        <v>181</v>
      </c>
      <c r="DO243" s="39" t="s">
        <v>181</v>
      </c>
      <c r="DP243" s="39" t="s">
        <v>181</v>
      </c>
      <c r="DQ243" s="39" t="s">
        <v>181</v>
      </c>
      <c r="DR243" s="7">
        <v>5283.66</v>
      </c>
      <c r="DS243" s="7">
        <v>20715.849999999999</v>
      </c>
      <c r="DT243" s="7">
        <v>45209.59</v>
      </c>
      <c r="DU243" s="7">
        <v>96106.47</v>
      </c>
      <c r="DV243" s="7">
        <v>195397.69</v>
      </c>
      <c r="DW243" s="7">
        <v>367816.25</v>
      </c>
      <c r="DX243" s="7">
        <v>532474.57999999996</v>
      </c>
      <c r="DY243" s="7">
        <v>672951.8899999999</v>
      </c>
      <c r="DZ243" s="7">
        <v>823155.05999999994</v>
      </c>
      <c r="EA243" s="7">
        <v>974188.58</v>
      </c>
      <c r="EB243" s="7">
        <v>1133710.49</v>
      </c>
      <c r="EC243" s="7">
        <v>1284635.6200000001</v>
      </c>
      <c r="ED243" s="7">
        <v>1394039.4600000002</v>
      </c>
      <c r="EE243" s="7">
        <v>1519853.5500000003</v>
      </c>
      <c r="EF243" s="7">
        <v>1661823.2700000003</v>
      </c>
      <c r="EG243" s="7">
        <v>1795444.7500000002</v>
      </c>
      <c r="EH243" s="7">
        <v>1883177.2100000002</v>
      </c>
      <c r="EI243" s="7">
        <v>2031050.86</v>
      </c>
      <c r="EJ243" s="7">
        <v>2162670.9900000002</v>
      </c>
      <c r="EK243" s="7">
        <v>2241989.25</v>
      </c>
      <c r="EL243" s="7">
        <v>2320046.6800000002</v>
      </c>
      <c r="EM243" s="7">
        <v>2389575.8000000003</v>
      </c>
      <c r="EN243" s="7">
        <v>2437819.2300000004</v>
      </c>
      <c r="EO243" s="7">
        <v>2479172.2700000005</v>
      </c>
      <c r="EP243" s="7">
        <v>2502609.4300000006</v>
      </c>
      <c r="EQ243" s="7">
        <v>2527515.3000000007</v>
      </c>
      <c r="ER243" s="7">
        <v>2586995.0500000007</v>
      </c>
      <c r="ES243" s="7">
        <v>2598368.3800000008</v>
      </c>
      <c r="ET243" s="7">
        <v>2617023.6400000006</v>
      </c>
      <c r="EU243" s="7">
        <v>2643838.7100000004</v>
      </c>
      <c r="EV243" s="7">
        <v>2662575.6200000006</v>
      </c>
      <c r="EW243" s="7">
        <v>2676027.1100000008</v>
      </c>
      <c r="EX243" s="7">
        <v>2703578.2600000007</v>
      </c>
      <c r="EY243" s="39" t="s">
        <v>181</v>
      </c>
      <c r="EZ243" s="39" t="s">
        <v>181</v>
      </c>
      <c r="FA243" s="39" t="s">
        <v>181</v>
      </c>
      <c r="FB243" s="39" t="s">
        <v>181</v>
      </c>
      <c r="FC243" s="39" t="s">
        <v>181</v>
      </c>
      <c r="FD243" s="39" t="s">
        <v>181</v>
      </c>
      <c r="FE243" s="39" t="s">
        <v>181</v>
      </c>
      <c r="FF243" s="7">
        <v>30039.66</v>
      </c>
      <c r="FG243" s="7">
        <v>127777.66</v>
      </c>
      <c r="FH243" s="7">
        <v>165618.83000000002</v>
      </c>
      <c r="FI243" s="7">
        <v>213845.81000000003</v>
      </c>
      <c r="FJ243" s="7">
        <v>223244.51000000004</v>
      </c>
      <c r="FK243" s="7">
        <v>228041.30000000005</v>
      </c>
      <c r="FL243" s="7">
        <v>263084.71000000008</v>
      </c>
      <c r="FM243" s="7">
        <v>281134.66000000009</v>
      </c>
      <c r="FN243" s="7">
        <v>290231.66000000009</v>
      </c>
      <c r="FO243" s="7">
        <v>292857.70000000007</v>
      </c>
      <c r="FP243" s="7">
        <v>304401.37000000005</v>
      </c>
      <c r="FQ243" s="7">
        <v>326682.00000000006</v>
      </c>
      <c r="FR243" s="7">
        <v>338686.97000000003</v>
      </c>
      <c r="FS243" s="7">
        <v>364309.92000000004</v>
      </c>
      <c r="FT243" s="7">
        <v>364509.92000000004</v>
      </c>
      <c r="FU243" s="7">
        <v>364509.92000000004</v>
      </c>
      <c r="FV243" s="7">
        <v>364509.92000000004</v>
      </c>
      <c r="FW243" s="7">
        <v>364509.92000000004</v>
      </c>
      <c r="FX243" s="7">
        <v>364509.92000000004</v>
      </c>
      <c r="FY243" s="7">
        <v>364509.92000000004</v>
      </c>
      <c r="FZ243" s="7">
        <v>364509.92000000004</v>
      </c>
      <c r="GA243" s="7">
        <v>364509.92000000004</v>
      </c>
      <c r="GB243" s="7">
        <v>364509.92000000004</v>
      </c>
      <c r="GC243" s="7">
        <v>364509.92000000004</v>
      </c>
      <c r="GD243" s="7">
        <v>364509.92000000004</v>
      </c>
      <c r="GE243" s="7">
        <v>364509.92000000004</v>
      </c>
      <c r="GF243" s="7">
        <v>364509.92000000004</v>
      </c>
      <c r="GG243" s="7">
        <v>364509.92000000004</v>
      </c>
      <c r="GH243" s="7">
        <v>364509.92000000004</v>
      </c>
      <c r="GI243" s="7">
        <v>364509.92000000004</v>
      </c>
      <c r="GJ243" s="7">
        <v>364509.92000000004</v>
      </c>
      <c r="GK243" s="7">
        <v>364509.92000000004</v>
      </c>
      <c r="GL243" s="7">
        <v>364509.92000000004</v>
      </c>
      <c r="GM243" s="39" t="s">
        <v>181</v>
      </c>
      <c r="GN243" s="39" t="s">
        <v>181</v>
      </c>
      <c r="GO243" s="39" t="s">
        <v>181</v>
      </c>
      <c r="GP243" s="39" t="s">
        <v>181</v>
      </c>
      <c r="GQ243" s="39" t="s">
        <v>181</v>
      </c>
      <c r="GR243" s="39" t="s">
        <v>181</v>
      </c>
      <c r="GS243" s="39" t="s">
        <v>181</v>
      </c>
    </row>
    <row r="244" spans="1:201" x14ac:dyDescent="0.25">
      <c r="A244" s="11">
        <f>$A$44</f>
        <v>20142</v>
      </c>
      <c r="B244" s="7">
        <v>4004.64</v>
      </c>
      <c r="C244" s="7">
        <v>84241.33</v>
      </c>
      <c r="D244" s="7">
        <v>274477.84999999998</v>
      </c>
      <c r="E244" s="7">
        <v>558934.89999999991</v>
      </c>
      <c r="F244" s="7">
        <v>1155201.9699999997</v>
      </c>
      <c r="G244" s="7">
        <v>1847255.6199999996</v>
      </c>
      <c r="H244" s="7">
        <v>2746412.9899999998</v>
      </c>
      <c r="I244" s="7">
        <v>3920285.03</v>
      </c>
      <c r="J244" s="7">
        <v>5355640.22</v>
      </c>
      <c r="K244" s="7">
        <v>7427936.5800000001</v>
      </c>
      <c r="L244" s="7">
        <v>9478137.3900000006</v>
      </c>
      <c r="M244" s="7">
        <v>11633028.600000001</v>
      </c>
      <c r="N244" s="7">
        <v>13457666.700000001</v>
      </c>
      <c r="O244" s="7">
        <v>14938497.090000002</v>
      </c>
      <c r="P244" s="7">
        <v>15941901.590000002</v>
      </c>
      <c r="Q244" s="7">
        <v>16770936.330000002</v>
      </c>
      <c r="R244" s="7">
        <v>17376217.380000003</v>
      </c>
      <c r="S244" s="7">
        <v>17819944.880000003</v>
      </c>
      <c r="T244" s="7">
        <v>18362663.840000004</v>
      </c>
      <c r="U244" s="7">
        <v>18704532.660000004</v>
      </c>
      <c r="V244" s="7">
        <v>18982620.970000003</v>
      </c>
      <c r="W244" s="7">
        <v>19108034.600000001</v>
      </c>
      <c r="X244" s="7">
        <v>19159341.860000003</v>
      </c>
      <c r="Y244" s="7">
        <v>19256335.310000002</v>
      </c>
      <c r="Z244" s="7">
        <v>19302660.490000002</v>
      </c>
      <c r="AA244" s="7">
        <v>19328107.700000003</v>
      </c>
      <c r="AB244" s="7">
        <v>19347529.700000003</v>
      </c>
      <c r="AC244" s="7">
        <v>19363132.810000002</v>
      </c>
      <c r="AD244" s="7">
        <v>19383887.360000003</v>
      </c>
      <c r="AE244" s="7">
        <v>19388980.000000004</v>
      </c>
      <c r="AF244" s="7">
        <v>19426191.810000002</v>
      </c>
      <c r="AG244" s="7">
        <v>19431364.400000002</v>
      </c>
      <c r="AH244" s="39" t="s">
        <v>181</v>
      </c>
      <c r="AI244" s="39" t="s">
        <v>181</v>
      </c>
      <c r="AJ244" s="39" t="s">
        <v>181</v>
      </c>
      <c r="AK244" s="39" t="s">
        <v>181</v>
      </c>
      <c r="AL244" s="39" t="s">
        <v>181</v>
      </c>
      <c r="AM244" s="39" t="s">
        <v>181</v>
      </c>
      <c r="AN244" s="39" t="s">
        <v>181</v>
      </c>
      <c r="AO244" s="39" t="s">
        <v>181</v>
      </c>
      <c r="AP244" s="7">
        <v>21624.19</v>
      </c>
      <c r="AQ244" s="7">
        <v>52538.59</v>
      </c>
      <c r="AR244" s="7">
        <v>75209.76999999999</v>
      </c>
      <c r="AS244" s="7">
        <v>96133.169999999984</v>
      </c>
      <c r="AT244" s="7">
        <v>126300.96999999999</v>
      </c>
      <c r="AU244" s="7">
        <v>140026.81</v>
      </c>
      <c r="AV244" s="7">
        <v>159924.82999999999</v>
      </c>
      <c r="AW244" s="7">
        <v>185172.81</v>
      </c>
      <c r="AX244" s="7">
        <v>204679.31</v>
      </c>
      <c r="AY244" s="7">
        <v>227755.03</v>
      </c>
      <c r="AZ244" s="7">
        <v>246441.88</v>
      </c>
      <c r="BA244" s="7">
        <v>264681.13</v>
      </c>
      <c r="BB244" s="7">
        <v>276300.5</v>
      </c>
      <c r="BC244" s="7">
        <v>286939.71000000002</v>
      </c>
      <c r="BD244" s="7">
        <v>288644.97000000003</v>
      </c>
      <c r="BE244" s="7">
        <v>288644.97000000003</v>
      </c>
      <c r="BF244" s="7">
        <v>292125.68000000005</v>
      </c>
      <c r="BG244" s="7">
        <v>292325.68000000005</v>
      </c>
      <c r="BH244" s="7">
        <v>292791.75000000006</v>
      </c>
      <c r="BI244" s="7">
        <v>292791.75000000006</v>
      </c>
      <c r="BJ244" s="7">
        <v>292791.75000000006</v>
      </c>
      <c r="BK244" s="7">
        <v>292791.75000000006</v>
      </c>
      <c r="BL244" s="7">
        <v>292631.75000000006</v>
      </c>
      <c r="BM244" s="7">
        <v>292631.75000000006</v>
      </c>
      <c r="BN244" s="7">
        <v>292631.75000000006</v>
      </c>
      <c r="BO244" s="7">
        <v>292631.75000000006</v>
      </c>
      <c r="BP244" s="7">
        <v>292631.75000000006</v>
      </c>
      <c r="BQ244" s="7">
        <v>292631.75000000006</v>
      </c>
      <c r="BR244" s="7">
        <v>292631.75000000006</v>
      </c>
      <c r="BS244" s="7">
        <v>292631.75000000006</v>
      </c>
      <c r="BT244" s="7">
        <v>292631.75000000006</v>
      </c>
      <c r="BU244" s="7">
        <v>292631.75000000006</v>
      </c>
      <c r="BV244" s="39" t="s">
        <v>181</v>
      </c>
      <c r="BW244" s="39" t="s">
        <v>181</v>
      </c>
      <c r="BX244" s="39" t="s">
        <v>181</v>
      </c>
      <c r="BY244" s="39" t="s">
        <v>181</v>
      </c>
      <c r="BZ244" s="39" t="s">
        <v>181</v>
      </c>
      <c r="CA244" s="39" t="s">
        <v>181</v>
      </c>
      <c r="CB244" s="39" t="s">
        <v>181</v>
      </c>
      <c r="CC244" s="39" t="s">
        <v>181</v>
      </c>
      <c r="CD244" s="7">
        <v>25</v>
      </c>
      <c r="CE244" s="7">
        <v>2213.7399999999998</v>
      </c>
      <c r="CF244" s="7">
        <v>7641.61</v>
      </c>
      <c r="CG244" s="7">
        <v>25278.06</v>
      </c>
      <c r="CH244" s="7">
        <v>33058.29</v>
      </c>
      <c r="CI244" s="7">
        <v>57920.44</v>
      </c>
      <c r="CJ244" s="7">
        <v>81921.61</v>
      </c>
      <c r="CK244" s="7">
        <v>91969.03</v>
      </c>
      <c r="CL244" s="7">
        <v>120612.43</v>
      </c>
      <c r="CM244" s="7">
        <v>134040.37</v>
      </c>
      <c r="CN244" s="7">
        <v>137109.4</v>
      </c>
      <c r="CO244" s="7">
        <v>140944.09</v>
      </c>
      <c r="CP244" s="7">
        <v>161293.94</v>
      </c>
      <c r="CQ244" s="7">
        <v>167793.57</v>
      </c>
      <c r="CR244" s="7">
        <v>181100.11000000002</v>
      </c>
      <c r="CS244" s="7">
        <v>198611.7</v>
      </c>
      <c r="CT244" s="7">
        <v>199269.15000000002</v>
      </c>
      <c r="CU244" s="7">
        <v>199269.15000000002</v>
      </c>
      <c r="CV244" s="7">
        <v>199269.15000000002</v>
      </c>
      <c r="CW244" s="7">
        <v>199269.15000000002</v>
      </c>
      <c r="CX244" s="7">
        <v>199269.15000000002</v>
      </c>
      <c r="CY244" s="7">
        <v>199269.15000000002</v>
      </c>
      <c r="CZ244" s="7">
        <v>199269.15000000002</v>
      </c>
      <c r="DA244" s="7">
        <v>199269.15000000002</v>
      </c>
      <c r="DB244" s="7">
        <v>199269.15000000002</v>
      </c>
      <c r="DC244" s="7">
        <v>199269.15000000002</v>
      </c>
      <c r="DD244" s="7">
        <v>199269.15000000002</v>
      </c>
      <c r="DE244" s="7">
        <v>199269.15000000002</v>
      </c>
      <c r="DF244" s="7">
        <v>199269.15000000002</v>
      </c>
      <c r="DG244" s="7">
        <v>199269.15000000002</v>
      </c>
      <c r="DH244" s="7">
        <v>199269.15000000002</v>
      </c>
      <c r="DI244" s="7">
        <v>199269.15000000002</v>
      </c>
      <c r="DJ244" s="39" t="s">
        <v>181</v>
      </c>
      <c r="DK244" s="39" t="s">
        <v>181</v>
      </c>
      <c r="DL244" s="39" t="s">
        <v>181</v>
      </c>
      <c r="DM244" s="39" t="s">
        <v>181</v>
      </c>
      <c r="DN244" s="39" t="s">
        <v>181</v>
      </c>
      <c r="DO244" s="39" t="s">
        <v>181</v>
      </c>
      <c r="DP244" s="39" t="s">
        <v>181</v>
      </c>
      <c r="DQ244" s="39" t="s">
        <v>181</v>
      </c>
      <c r="DR244" s="7">
        <v>2959.16</v>
      </c>
      <c r="DS244" s="7">
        <v>20569.03</v>
      </c>
      <c r="DT244" s="7">
        <v>43684.149999999994</v>
      </c>
      <c r="DU244" s="7">
        <v>99205.419999999984</v>
      </c>
      <c r="DV244" s="7">
        <v>220791.88</v>
      </c>
      <c r="DW244" s="7">
        <v>346705.35</v>
      </c>
      <c r="DX244" s="7">
        <v>518257.89</v>
      </c>
      <c r="DY244" s="7">
        <v>671020.73</v>
      </c>
      <c r="DZ244" s="7">
        <v>900016.11</v>
      </c>
      <c r="EA244" s="7">
        <v>1175800.3999999999</v>
      </c>
      <c r="EB244" s="7">
        <v>1393819.5999999999</v>
      </c>
      <c r="EC244" s="7">
        <v>1625664.9699999997</v>
      </c>
      <c r="ED244" s="7">
        <v>1901270.7299999997</v>
      </c>
      <c r="EE244" s="7">
        <v>2103984.0499999998</v>
      </c>
      <c r="EF244" s="7">
        <v>2296143.36</v>
      </c>
      <c r="EG244" s="7">
        <v>2477962</v>
      </c>
      <c r="EH244" s="7">
        <v>2694267.44</v>
      </c>
      <c r="EI244" s="7">
        <v>2789461.06</v>
      </c>
      <c r="EJ244" s="7">
        <v>2886859.1</v>
      </c>
      <c r="EK244" s="7">
        <v>2974311.0900000003</v>
      </c>
      <c r="EL244" s="7">
        <v>3037803.0200000005</v>
      </c>
      <c r="EM244" s="7">
        <v>3098322.4000000004</v>
      </c>
      <c r="EN244" s="7">
        <v>3174452.2300000004</v>
      </c>
      <c r="EO244" s="7">
        <v>3238986.4500000007</v>
      </c>
      <c r="EP244" s="7">
        <v>3290898.1900000009</v>
      </c>
      <c r="EQ244" s="7">
        <v>3348353.5300000007</v>
      </c>
      <c r="ER244" s="7">
        <v>3373111.1800000006</v>
      </c>
      <c r="ES244" s="7">
        <v>3405742.0700000008</v>
      </c>
      <c r="ET244" s="7">
        <v>3432460.6900000009</v>
      </c>
      <c r="EU244" s="7">
        <v>3463930.2100000009</v>
      </c>
      <c r="EV244" s="7">
        <v>3489381.350000001</v>
      </c>
      <c r="EW244" s="7">
        <v>3541661.9800000009</v>
      </c>
      <c r="EX244" s="39" t="s">
        <v>181</v>
      </c>
      <c r="EY244" s="39" t="s">
        <v>181</v>
      </c>
      <c r="EZ244" s="39" t="s">
        <v>181</v>
      </c>
      <c r="FA244" s="39" t="s">
        <v>181</v>
      </c>
      <c r="FB244" s="39" t="s">
        <v>181</v>
      </c>
      <c r="FC244" s="39" t="s">
        <v>181</v>
      </c>
      <c r="FD244" s="39" t="s">
        <v>181</v>
      </c>
      <c r="FE244" s="39" t="s">
        <v>181</v>
      </c>
      <c r="FF244" s="7">
        <v>29352.15</v>
      </c>
      <c r="FG244" s="7">
        <v>80873.86</v>
      </c>
      <c r="FH244" s="7">
        <v>130683.3</v>
      </c>
      <c r="FI244" s="7">
        <v>168921.89</v>
      </c>
      <c r="FJ244" s="7">
        <v>181547.67</v>
      </c>
      <c r="FK244" s="7">
        <v>188939.6</v>
      </c>
      <c r="FL244" s="7">
        <v>199789.92</v>
      </c>
      <c r="FM244" s="7">
        <v>205250.31000000003</v>
      </c>
      <c r="FN244" s="7">
        <v>215807.02000000002</v>
      </c>
      <c r="FO244" s="7">
        <v>216718.67</v>
      </c>
      <c r="FP244" s="7">
        <v>217554.05000000002</v>
      </c>
      <c r="FQ244" s="7">
        <v>217554.05000000002</v>
      </c>
      <c r="FR244" s="7">
        <v>217554.05000000002</v>
      </c>
      <c r="FS244" s="7">
        <v>217554.05000000002</v>
      </c>
      <c r="FT244" s="7">
        <v>217554.05000000002</v>
      </c>
      <c r="FU244" s="7">
        <v>217554.05000000002</v>
      </c>
      <c r="FV244" s="7">
        <v>239453.16000000003</v>
      </c>
      <c r="FW244" s="7">
        <v>239453.16000000003</v>
      </c>
      <c r="FX244" s="7">
        <v>239453.16000000003</v>
      </c>
      <c r="FY244" s="7">
        <v>239453.16000000003</v>
      </c>
      <c r="FZ244" s="7">
        <v>237439.16000000003</v>
      </c>
      <c r="GA244" s="7">
        <v>237439.16000000003</v>
      </c>
      <c r="GB244" s="7">
        <v>237439.16000000003</v>
      </c>
      <c r="GC244" s="7">
        <v>237439.16000000003</v>
      </c>
      <c r="GD244" s="7">
        <v>237439.16000000003</v>
      </c>
      <c r="GE244" s="7">
        <v>237439.16000000003</v>
      </c>
      <c r="GF244" s="7">
        <v>237439.16000000003</v>
      </c>
      <c r="GG244" s="7">
        <v>237439.16000000003</v>
      </c>
      <c r="GH244" s="7">
        <v>237439.16000000003</v>
      </c>
      <c r="GI244" s="7">
        <v>237439.16000000003</v>
      </c>
      <c r="GJ244" s="7">
        <v>237439.16000000003</v>
      </c>
      <c r="GK244" s="7">
        <v>237439.16000000003</v>
      </c>
      <c r="GL244" s="39" t="s">
        <v>181</v>
      </c>
      <c r="GM244" s="39" t="s">
        <v>181</v>
      </c>
      <c r="GN244" s="39" t="s">
        <v>181</v>
      </c>
      <c r="GO244" s="39" t="s">
        <v>181</v>
      </c>
      <c r="GP244" s="39" t="s">
        <v>181</v>
      </c>
      <c r="GQ244" s="39" t="s">
        <v>181</v>
      </c>
      <c r="GR244" s="39" t="s">
        <v>181</v>
      </c>
      <c r="GS244" s="39" t="s">
        <v>181</v>
      </c>
    </row>
    <row r="245" spans="1:201" x14ac:dyDescent="0.25">
      <c r="A245" s="11">
        <f>$A$45</f>
        <v>20143</v>
      </c>
      <c r="B245" s="7">
        <v>8647.7800000000007</v>
      </c>
      <c r="C245" s="7">
        <v>138520.19</v>
      </c>
      <c r="D245" s="7">
        <v>390392.04000000004</v>
      </c>
      <c r="E245" s="7">
        <v>770904.58000000007</v>
      </c>
      <c r="F245" s="7">
        <v>1333400.4300000002</v>
      </c>
      <c r="G245" s="7">
        <v>2128095.2600000002</v>
      </c>
      <c r="H245" s="7">
        <v>3233102.83</v>
      </c>
      <c r="I245" s="7">
        <v>4425543.6500000004</v>
      </c>
      <c r="J245" s="7">
        <v>5874308.0899999999</v>
      </c>
      <c r="K245" s="7">
        <v>7963988.1299999999</v>
      </c>
      <c r="L245" s="7">
        <v>10437911.99</v>
      </c>
      <c r="M245" s="7">
        <v>13080016.35</v>
      </c>
      <c r="N245" s="7">
        <v>15441744.34</v>
      </c>
      <c r="O245" s="7">
        <v>17577982.469999999</v>
      </c>
      <c r="P245" s="7">
        <v>19417695.079999998</v>
      </c>
      <c r="Q245" s="7">
        <v>20929664.559999999</v>
      </c>
      <c r="R245" s="7">
        <v>22025821.579999998</v>
      </c>
      <c r="S245" s="7">
        <v>22871804.669999998</v>
      </c>
      <c r="T245" s="7">
        <v>23337471.169999998</v>
      </c>
      <c r="U245" s="7">
        <v>23626176.409999996</v>
      </c>
      <c r="V245" s="7">
        <v>23807179.279999997</v>
      </c>
      <c r="W245" s="7">
        <v>23902672.489999998</v>
      </c>
      <c r="X245" s="7">
        <v>23996442.729999997</v>
      </c>
      <c r="Y245" s="7">
        <v>24048119.699999996</v>
      </c>
      <c r="Z245" s="7">
        <v>24083865.879999995</v>
      </c>
      <c r="AA245" s="7">
        <v>24208361.349999994</v>
      </c>
      <c r="AB245" s="7">
        <v>24239147.949999996</v>
      </c>
      <c r="AC245" s="7">
        <v>24339247.319999997</v>
      </c>
      <c r="AD245" s="7">
        <v>24322649.739999998</v>
      </c>
      <c r="AE245" s="7">
        <v>24343328.739999998</v>
      </c>
      <c r="AF245" s="7">
        <v>24405537.069999997</v>
      </c>
      <c r="AG245" s="39" t="s">
        <v>181</v>
      </c>
      <c r="AH245" s="39" t="s">
        <v>181</v>
      </c>
      <c r="AI245" s="39" t="s">
        <v>181</v>
      </c>
      <c r="AJ245" s="39" t="s">
        <v>181</v>
      </c>
      <c r="AK245" s="39" t="s">
        <v>181</v>
      </c>
      <c r="AL245" s="39" t="s">
        <v>181</v>
      </c>
      <c r="AM245" s="39" t="s">
        <v>181</v>
      </c>
      <c r="AN245" s="39" t="s">
        <v>181</v>
      </c>
      <c r="AO245" s="39" t="s">
        <v>181</v>
      </c>
      <c r="AP245" s="7">
        <v>7256.46</v>
      </c>
      <c r="AQ245" s="7">
        <v>45429.1</v>
      </c>
      <c r="AR245" s="7">
        <v>80873.239999999991</v>
      </c>
      <c r="AS245" s="7">
        <v>131198.39999999999</v>
      </c>
      <c r="AT245" s="7">
        <v>167994.56</v>
      </c>
      <c r="AU245" s="7">
        <v>201030.97999999998</v>
      </c>
      <c r="AV245" s="7">
        <v>233770.12999999998</v>
      </c>
      <c r="AW245" s="7">
        <v>264015.28999999998</v>
      </c>
      <c r="AX245" s="7">
        <v>291886.38</v>
      </c>
      <c r="AY245" s="7">
        <v>326286.82</v>
      </c>
      <c r="AZ245" s="7">
        <v>370287.94</v>
      </c>
      <c r="BA245" s="7">
        <v>403016.12</v>
      </c>
      <c r="BB245" s="7">
        <v>425689.08999999997</v>
      </c>
      <c r="BC245" s="7">
        <v>456435.43999999994</v>
      </c>
      <c r="BD245" s="7">
        <v>481333.01999999996</v>
      </c>
      <c r="BE245" s="7">
        <v>494916.79</v>
      </c>
      <c r="BF245" s="7">
        <v>525995.49</v>
      </c>
      <c r="BG245" s="7">
        <v>535453.03</v>
      </c>
      <c r="BH245" s="7">
        <v>545857.58000000007</v>
      </c>
      <c r="BI245" s="7">
        <v>547914.08000000007</v>
      </c>
      <c r="BJ245" s="7">
        <v>548425.08000000007</v>
      </c>
      <c r="BK245" s="7">
        <v>547990.08000000007</v>
      </c>
      <c r="BL245" s="7">
        <v>547990.08000000007</v>
      </c>
      <c r="BM245" s="7">
        <v>547990.08000000007</v>
      </c>
      <c r="BN245" s="7">
        <v>547990.08000000007</v>
      </c>
      <c r="BO245" s="7">
        <v>547990.08000000007</v>
      </c>
      <c r="BP245" s="7">
        <v>547990.08000000007</v>
      </c>
      <c r="BQ245" s="7">
        <v>547990.08000000007</v>
      </c>
      <c r="BR245" s="7">
        <v>547990.08000000007</v>
      </c>
      <c r="BS245" s="7">
        <v>547990.08000000007</v>
      </c>
      <c r="BT245" s="7">
        <v>547990.08000000007</v>
      </c>
      <c r="BU245" s="39" t="s">
        <v>181</v>
      </c>
      <c r="BV245" s="39" t="s">
        <v>181</v>
      </c>
      <c r="BW245" s="39" t="s">
        <v>181</v>
      </c>
      <c r="BX245" s="39" t="s">
        <v>181</v>
      </c>
      <c r="BY245" s="39" t="s">
        <v>181</v>
      </c>
      <c r="BZ245" s="39" t="s">
        <v>181</v>
      </c>
      <c r="CA245" s="39" t="s">
        <v>181</v>
      </c>
      <c r="CB245" s="39" t="s">
        <v>181</v>
      </c>
      <c r="CC245" s="39" t="s">
        <v>181</v>
      </c>
      <c r="CD245" s="7">
        <v>975.5</v>
      </c>
      <c r="CE245" s="7">
        <v>8734.65</v>
      </c>
      <c r="CF245" s="7">
        <v>19839.47</v>
      </c>
      <c r="CG245" s="7">
        <v>34096.92</v>
      </c>
      <c r="CH245" s="7">
        <v>53698.869999999995</v>
      </c>
      <c r="CI245" s="7">
        <v>88225.59</v>
      </c>
      <c r="CJ245" s="7">
        <v>92589.59</v>
      </c>
      <c r="CK245" s="7">
        <v>98227.68</v>
      </c>
      <c r="CL245" s="7">
        <v>104094.18999999999</v>
      </c>
      <c r="CM245" s="7">
        <v>107734.70999999999</v>
      </c>
      <c r="CN245" s="7">
        <v>111712.56</v>
      </c>
      <c r="CO245" s="7">
        <v>115808.56</v>
      </c>
      <c r="CP245" s="7">
        <v>132325.62</v>
      </c>
      <c r="CQ245" s="7">
        <v>148687.47999999998</v>
      </c>
      <c r="CR245" s="7">
        <v>156852.47999999998</v>
      </c>
      <c r="CS245" s="7">
        <v>158718.47999999998</v>
      </c>
      <c r="CT245" s="7">
        <v>160730.77999999997</v>
      </c>
      <c r="CU245" s="7">
        <v>163429.60999999996</v>
      </c>
      <c r="CV245" s="7">
        <v>163429.60999999996</v>
      </c>
      <c r="CW245" s="7">
        <v>163429.60999999996</v>
      </c>
      <c r="CX245" s="7">
        <v>163429.60999999996</v>
      </c>
      <c r="CY245" s="7">
        <v>165478.09999999995</v>
      </c>
      <c r="CZ245" s="7">
        <v>165478.09999999995</v>
      </c>
      <c r="DA245" s="7">
        <v>166834.09999999995</v>
      </c>
      <c r="DB245" s="7">
        <v>166960.09999999995</v>
      </c>
      <c r="DC245" s="7">
        <v>166960.09999999995</v>
      </c>
      <c r="DD245" s="7">
        <v>166960.09999999995</v>
      </c>
      <c r="DE245" s="7">
        <v>166960.09999999995</v>
      </c>
      <c r="DF245" s="7">
        <v>166960.09999999995</v>
      </c>
      <c r="DG245" s="7">
        <v>166960.09999999995</v>
      </c>
      <c r="DH245" s="7">
        <v>166960.09999999995</v>
      </c>
      <c r="DI245" s="39" t="s">
        <v>181</v>
      </c>
      <c r="DJ245" s="39" t="s">
        <v>181</v>
      </c>
      <c r="DK245" s="39" t="s">
        <v>181</v>
      </c>
      <c r="DL245" s="39" t="s">
        <v>181</v>
      </c>
      <c r="DM245" s="39" t="s">
        <v>181</v>
      </c>
      <c r="DN245" s="39" t="s">
        <v>181</v>
      </c>
      <c r="DO245" s="39" t="s">
        <v>181</v>
      </c>
      <c r="DP245" s="39" t="s">
        <v>181</v>
      </c>
      <c r="DQ245" s="39" t="s">
        <v>181</v>
      </c>
      <c r="DR245" s="7">
        <v>1118.51</v>
      </c>
      <c r="DS245" s="7">
        <v>18167.189999999999</v>
      </c>
      <c r="DT245" s="7">
        <v>52249.89</v>
      </c>
      <c r="DU245" s="7">
        <v>95165.14</v>
      </c>
      <c r="DV245" s="7">
        <v>134143.95000000001</v>
      </c>
      <c r="DW245" s="7">
        <v>224364.99</v>
      </c>
      <c r="DX245" s="7">
        <v>347108.19</v>
      </c>
      <c r="DY245" s="7">
        <v>502616.07</v>
      </c>
      <c r="DZ245" s="7">
        <v>702469.59</v>
      </c>
      <c r="EA245" s="7">
        <v>974857.33</v>
      </c>
      <c r="EB245" s="7">
        <v>1393781.83</v>
      </c>
      <c r="EC245" s="7">
        <v>1739373.4700000002</v>
      </c>
      <c r="ED245" s="7">
        <v>1999664.4000000001</v>
      </c>
      <c r="EE245" s="7">
        <v>2204355.29</v>
      </c>
      <c r="EF245" s="7">
        <v>2435870.33</v>
      </c>
      <c r="EG245" s="7">
        <v>2619485.46</v>
      </c>
      <c r="EH245" s="7">
        <v>2780428.5</v>
      </c>
      <c r="EI245" s="7">
        <v>2903769.5</v>
      </c>
      <c r="EJ245" s="7">
        <v>3012141.79</v>
      </c>
      <c r="EK245" s="7">
        <v>3126769.74</v>
      </c>
      <c r="EL245" s="7">
        <v>3176985.93</v>
      </c>
      <c r="EM245" s="7">
        <v>3215908.81</v>
      </c>
      <c r="EN245" s="7">
        <v>3304725.86</v>
      </c>
      <c r="EO245" s="7">
        <v>3318246.53</v>
      </c>
      <c r="EP245" s="7">
        <v>3362440.36</v>
      </c>
      <c r="EQ245" s="7">
        <v>3382827.7399999998</v>
      </c>
      <c r="ER245" s="7">
        <v>3408005.0399999996</v>
      </c>
      <c r="ES245" s="7">
        <v>3433311.0899999994</v>
      </c>
      <c r="ET245" s="7">
        <v>3455721.5899999994</v>
      </c>
      <c r="EU245" s="7">
        <v>3473607.4299999992</v>
      </c>
      <c r="EV245" s="7">
        <v>3494351.3299999991</v>
      </c>
      <c r="EW245" s="39" t="s">
        <v>181</v>
      </c>
      <c r="EX245" s="39" t="s">
        <v>181</v>
      </c>
      <c r="EY245" s="39" t="s">
        <v>181</v>
      </c>
      <c r="EZ245" s="39" t="s">
        <v>181</v>
      </c>
      <c r="FA245" s="39" t="s">
        <v>181</v>
      </c>
      <c r="FB245" s="39" t="s">
        <v>181</v>
      </c>
      <c r="FC245" s="39" t="s">
        <v>181</v>
      </c>
      <c r="FD245" s="39" t="s">
        <v>181</v>
      </c>
      <c r="FE245" s="39" t="s">
        <v>181</v>
      </c>
      <c r="FF245" s="7">
        <v>20547.3</v>
      </c>
      <c r="FG245" s="7">
        <v>82592.22</v>
      </c>
      <c r="FH245" s="7">
        <v>147572.66</v>
      </c>
      <c r="FI245" s="7">
        <v>165954.52000000002</v>
      </c>
      <c r="FJ245" s="7">
        <v>174974.34000000003</v>
      </c>
      <c r="FK245" s="7">
        <v>186810.64</v>
      </c>
      <c r="FL245" s="7">
        <v>189490.6</v>
      </c>
      <c r="FM245" s="7">
        <v>190523.1</v>
      </c>
      <c r="FN245" s="7">
        <v>190523.1</v>
      </c>
      <c r="FO245" s="7">
        <v>192002.4</v>
      </c>
      <c r="FP245" s="7">
        <v>192219.4</v>
      </c>
      <c r="FQ245" s="7">
        <v>194793.97</v>
      </c>
      <c r="FR245" s="7">
        <v>194793.97</v>
      </c>
      <c r="FS245" s="7">
        <v>203979.73</v>
      </c>
      <c r="FT245" s="7">
        <v>206224.23</v>
      </c>
      <c r="FU245" s="7">
        <v>207939.73</v>
      </c>
      <c r="FV245" s="7">
        <v>207939.73</v>
      </c>
      <c r="FW245" s="7">
        <v>207939.73</v>
      </c>
      <c r="FX245" s="7">
        <v>207939.73</v>
      </c>
      <c r="FY245" s="7">
        <v>207939.73</v>
      </c>
      <c r="FZ245" s="7">
        <v>207939.73</v>
      </c>
      <c r="GA245" s="7">
        <v>207939.73</v>
      </c>
      <c r="GB245" s="7">
        <v>207939.73</v>
      </c>
      <c r="GC245" s="7">
        <v>207939.73</v>
      </c>
      <c r="GD245" s="7">
        <v>207939.73</v>
      </c>
      <c r="GE245" s="7">
        <v>207939.73</v>
      </c>
      <c r="GF245" s="7">
        <v>207939.73</v>
      </c>
      <c r="GG245" s="7">
        <v>207939.73</v>
      </c>
      <c r="GH245" s="7">
        <v>207939.73</v>
      </c>
      <c r="GI245" s="7">
        <v>207939.73</v>
      </c>
      <c r="GJ245" s="7">
        <v>207939.73</v>
      </c>
      <c r="GK245" s="39" t="s">
        <v>181</v>
      </c>
      <c r="GL245" s="39" t="s">
        <v>181</v>
      </c>
      <c r="GM245" s="39" t="s">
        <v>181</v>
      </c>
      <c r="GN245" s="39" t="s">
        <v>181</v>
      </c>
      <c r="GO245" s="39" t="s">
        <v>181</v>
      </c>
      <c r="GP245" s="39" t="s">
        <v>181</v>
      </c>
      <c r="GQ245" s="39" t="s">
        <v>181</v>
      </c>
      <c r="GR245" s="39" t="s">
        <v>181</v>
      </c>
      <c r="GS245" s="39" t="s">
        <v>181</v>
      </c>
    </row>
    <row r="246" spans="1:201" x14ac:dyDescent="0.25">
      <c r="A246" s="11">
        <f>$A$46</f>
        <v>20144</v>
      </c>
      <c r="B246" s="7">
        <v>11538.65</v>
      </c>
      <c r="C246" s="7">
        <v>127898.4</v>
      </c>
      <c r="D246" s="7">
        <v>335078.13</v>
      </c>
      <c r="E246" s="7">
        <v>658311.09000000008</v>
      </c>
      <c r="F246" s="7">
        <v>1256629.6100000001</v>
      </c>
      <c r="G246" s="7">
        <v>1903247.7400000002</v>
      </c>
      <c r="H246" s="7">
        <v>2729116.64</v>
      </c>
      <c r="I246" s="7">
        <v>4088173.88</v>
      </c>
      <c r="J246" s="7">
        <v>5614438.5899999999</v>
      </c>
      <c r="K246" s="7">
        <v>7946242.2599999998</v>
      </c>
      <c r="L246" s="7">
        <v>10495826.75</v>
      </c>
      <c r="M246" s="7">
        <v>12893590.699999999</v>
      </c>
      <c r="N246" s="7">
        <v>15025613.989999998</v>
      </c>
      <c r="O246" s="7">
        <v>16943173.059999999</v>
      </c>
      <c r="P246" s="7">
        <v>18714871.359999999</v>
      </c>
      <c r="Q246" s="7">
        <v>20133676.77</v>
      </c>
      <c r="R246" s="7">
        <v>21305807.640000001</v>
      </c>
      <c r="S246" s="7">
        <v>22280331.210000001</v>
      </c>
      <c r="T246" s="7">
        <v>23165942.609999999</v>
      </c>
      <c r="U246" s="7">
        <v>23665846.859999999</v>
      </c>
      <c r="V246" s="7">
        <v>24045329.84</v>
      </c>
      <c r="W246" s="7">
        <v>24325229.370000001</v>
      </c>
      <c r="X246" s="7">
        <v>24431759.41</v>
      </c>
      <c r="Y246" s="7">
        <v>24472717.969999999</v>
      </c>
      <c r="Z246" s="7">
        <v>24554374.049999997</v>
      </c>
      <c r="AA246" s="7">
        <v>24641972.119999997</v>
      </c>
      <c r="AB246" s="7">
        <v>24780855.589999996</v>
      </c>
      <c r="AC246" s="7">
        <v>24856475.399999995</v>
      </c>
      <c r="AD246" s="7">
        <v>24904082.839999996</v>
      </c>
      <c r="AE246" s="7">
        <v>24943561.869999997</v>
      </c>
      <c r="AF246" s="39" t="s">
        <v>181</v>
      </c>
      <c r="AG246" s="39" t="s">
        <v>181</v>
      </c>
      <c r="AH246" s="39" t="s">
        <v>181</v>
      </c>
      <c r="AI246" s="39" t="s">
        <v>181</v>
      </c>
      <c r="AJ246" s="39" t="s">
        <v>181</v>
      </c>
      <c r="AK246" s="39" t="s">
        <v>181</v>
      </c>
      <c r="AL246" s="39" t="s">
        <v>181</v>
      </c>
      <c r="AM246" s="39" t="s">
        <v>181</v>
      </c>
      <c r="AN246" s="39" t="s">
        <v>181</v>
      </c>
      <c r="AO246" s="39" t="s">
        <v>181</v>
      </c>
      <c r="AP246" s="7">
        <v>14439.4</v>
      </c>
      <c r="AQ246" s="7">
        <v>36936.730000000003</v>
      </c>
      <c r="AR246" s="7">
        <v>67265.22</v>
      </c>
      <c r="AS246" s="7">
        <v>88464.27</v>
      </c>
      <c r="AT246" s="7">
        <v>110437.12</v>
      </c>
      <c r="AU246" s="7">
        <v>130930.81999999999</v>
      </c>
      <c r="AV246" s="7">
        <v>161203.19999999998</v>
      </c>
      <c r="AW246" s="7">
        <v>196744.63999999998</v>
      </c>
      <c r="AX246" s="7">
        <v>225164.91999999998</v>
      </c>
      <c r="AY246" s="7">
        <v>271012.58999999997</v>
      </c>
      <c r="AZ246" s="7">
        <v>301873.77999999997</v>
      </c>
      <c r="BA246" s="7">
        <v>330777.19999999995</v>
      </c>
      <c r="BB246" s="7">
        <v>349888.64999999997</v>
      </c>
      <c r="BC246" s="7">
        <v>372669.49999999994</v>
      </c>
      <c r="BD246" s="7">
        <v>390386.42999999993</v>
      </c>
      <c r="BE246" s="7">
        <v>400972.15999999992</v>
      </c>
      <c r="BF246" s="7">
        <v>414466.83999999991</v>
      </c>
      <c r="BG246" s="7">
        <v>419972.0199999999</v>
      </c>
      <c r="BH246" s="7">
        <v>422821.81999999989</v>
      </c>
      <c r="BI246" s="7">
        <v>426440.16999999987</v>
      </c>
      <c r="BJ246" s="7">
        <v>438878.84999999986</v>
      </c>
      <c r="BK246" s="7">
        <v>447536.70999999985</v>
      </c>
      <c r="BL246" s="7">
        <v>451110.90999999986</v>
      </c>
      <c r="BM246" s="7">
        <v>451953.40999999986</v>
      </c>
      <c r="BN246" s="7">
        <v>451984.90999999986</v>
      </c>
      <c r="BO246" s="7">
        <v>452078.90999999986</v>
      </c>
      <c r="BP246" s="7">
        <v>454005.90999999986</v>
      </c>
      <c r="BQ246" s="7">
        <v>454005.90999999986</v>
      </c>
      <c r="BR246" s="7">
        <v>455298.40999999986</v>
      </c>
      <c r="BS246" s="7">
        <v>455298.40999999986</v>
      </c>
      <c r="BT246" s="39" t="s">
        <v>181</v>
      </c>
      <c r="BU246" s="39" t="s">
        <v>181</v>
      </c>
      <c r="BV246" s="39" t="s">
        <v>181</v>
      </c>
      <c r="BW246" s="39" t="s">
        <v>181</v>
      </c>
      <c r="BX246" s="39" t="s">
        <v>181</v>
      </c>
      <c r="BY246" s="39" t="s">
        <v>181</v>
      </c>
      <c r="BZ246" s="39" t="s">
        <v>181</v>
      </c>
      <c r="CA246" s="39" t="s">
        <v>181</v>
      </c>
      <c r="CB246" s="39" t="s">
        <v>181</v>
      </c>
      <c r="CC246" s="39" t="s">
        <v>181</v>
      </c>
      <c r="CD246" s="7">
        <v>680.05</v>
      </c>
      <c r="CE246" s="7">
        <v>11908.349999999999</v>
      </c>
      <c r="CF246" s="7">
        <v>33485.369999999995</v>
      </c>
      <c r="CG246" s="7">
        <v>53985.14</v>
      </c>
      <c r="CH246" s="7">
        <v>72934.83</v>
      </c>
      <c r="CI246" s="7">
        <v>91438.27</v>
      </c>
      <c r="CJ246" s="7">
        <v>95743.67</v>
      </c>
      <c r="CK246" s="7">
        <v>112869.08</v>
      </c>
      <c r="CL246" s="7">
        <v>116331.09</v>
      </c>
      <c r="CM246" s="7">
        <v>128609.51999999999</v>
      </c>
      <c r="CN246" s="7">
        <v>133294.81999999998</v>
      </c>
      <c r="CO246" s="7">
        <v>146339.19999999998</v>
      </c>
      <c r="CP246" s="7">
        <v>168207.87999999998</v>
      </c>
      <c r="CQ246" s="7">
        <v>188307.66999999998</v>
      </c>
      <c r="CR246" s="7">
        <v>206793.22999999998</v>
      </c>
      <c r="CS246" s="7">
        <v>240858.53999999998</v>
      </c>
      <c r="CT246" s="7">
        <v>240858.53999999998</v>
      </c>
      <c r="CU246" s="7">
        <v>240858.53999999998</v>
      </c>
      <c r="CV246" s="7">
        <v>241827.8</v>
      </c>
      <c r="CW246" s="7">
        <v>242387.94999999998</v>
      </c>
      <c r="CX246" s="7">
        <v>242387.94999999998</v>
      </c>
      <c r="CY246" s="7">
        <v>242387.94999999998</v>
      </c>
      <c r="CZ246" s="7">
        <v>245662.44999999998</v>
      </c>
      <c r="DA246" s="7">
        <v>245662.44999999998</v>
      </c>
      <c r="DB246" s="7">
        <v>245662.44999999998</v>
      </c>
      <c r="DC246" s="7">
        <v>245662.44999999998</v>
      </c>
      <c r="DD246" s="7">
        <v>245662.44999999998</v>
      </c>
      <c r="DE246" s="7">
        <v>245662.44999999998</v>
      </c>
      <c r="DF246" s="7">
        <v>245662.44999999998</v>
      </c>
      <c r="DG246" s="7">
        <v>245662.44999999998</v>
      </c>
      <c r="DH246" s="39" t="s">
        <v>181</v>
      </c>
      <c r="DI246" s="39" t="s">
        <v>181</v>
      </c>
      <c r="DJ246" s="39" t="s">
        <v>181</v>
      </c>
      <c r="DK246" s="39" t="s">
        <v>181</v>
      </c>
      <c r="DL246" s="39" t="s">
        <v>181</v>
      </c>
      <c r="DM246" s="39" t="s">
        <v>181</v>
      </c>
      <c r="DN246" s="39" t="s">
        <v>181</v>
      </c>
      <c r="DO246" s="39" t="s">
        <v>181</v>
      </c>
      <c r="DP246" s="39" t="s">
        <v>181</v>
      </c>
      <c r="DQ246" s="39" t="s">
        <v>181</v>
      </c>
      <c r="DR246" s="7">
        <v>4173.71</v>
      </c>
      <c r="DS246" s="7">
        <v>13049.11</v>
      </c>
      <c r="DT246" s="7">
        <v>54104.93</v>
      </c>
      <c r="DU246" s="7">
        <v>97013.53</v>
      </c>
      <c r="DV246" s="7">
        <v>175502.16999999998</v>
      </c>
      <c r="DW246" s="7">
        <v>244655.8</v>
      </c>
      <c r="DX246" s="7">
        <v>350433.88</v>
      </c>
      <c r="DY246" s="7">
        <v>489146.22</v>
      </c>
      <c r="DZ246" s="7">
        <v>635289.43999999994</v>
      </c>
      <c r="EA246" s="7">
        <v>897230.48</v>
      </c>
      <c r="EB246" s="7">
        <v>1220176.94</v>
      </c>
      <c r="EC246" s="7">
        <v>1415611.5</v>
      </c>
      <c r="ED246" s="7">
        <v>1676745.27</v>
      </c>
      <c r="EE246" s="7">
        <v>1932094.78</v>
      </c>
      <c r="EF246" s="7">
        <v>2261797.37</v>
      </c>
      <c r="EG246" s="7">
        <v>2563796.1500000004</v>
      </c>
      <c r="EH246" s="7">
        <v>2785883.7500000005</v>
      </c>
      <c r="EI246" s="7">
        <v>2919097.1900000004</v>
      </c>
      <c r="EJ246" s="7">
        <v>3028037.4200000004</v>
      </c>
      <c r="EK246" s="7">
        <v>3176907.5200000005</v>
      </c>
      <c r="EL246" s="7">
        <v>3279838.1100000003</v>
      </c>
      <c r="EM246" s="7">
        <v>3346394.4800000004</v>
      </c>
      <c r="EN246" s="7">
        <v>3409372.7000000007</v>
      </c>
      <c r="EO246" s="7">
        <v>3458024.0300000007</v>
      </c>
      <c r="EP246" s="7">
        <v>3539399.4500000007</v>
      </c>
      <c r="EQ246" s="7">
        <v>3584556.2100000004</v>
      </c>
      <c r="ER246" s="7">
        <v>3644322.0000000005</v>
      </c>
      <c r="ES246" s="7">
        <v>3662865.8300000005</v>
      </c>
      <c r="ET246" s="7">
        <v>3684169.4900000007</v>
      </c>
      <c r="EU246" s="7">
        <v>3693327.3900000006</v>
      </c>
      <c r="EV246" s="39" t="s">
        <v>181</v>
      </c>
      <c r="EW246" s="39" t="s">
        <v>181</v>
      </c>
      <c r="EX246" s="39" t="s">
        <v>181</v>
      </c>
      <c r="EY246" s="39" t="s">
        <v>181</v>
      </c>
      <c r="EZ246" s="39" t="s">
        <v>181</v>
      </c>
      <c r="FA246" s="39" t="s">
        <v>181</v>
      </c>
      <c r="FB246" s="39" t="s">
        <v>181</v>
      </c>
      <c r="FC246" s="39" t="s">
        <v>181</v>
      </c>
      <c r="FD246" s="39" t="s">
        <v>181</v>
      </c>
      <c r="FE246" s="39" t="s">
        <v>181</v>
      </c>
      <c r="FF246" s="7">
        <v>15932.59</v>
      </c>
      <c r="FG246" s="7">
        <v>41516.11</v>
      </c>
      <c r="FH246" s="7">
        <v>63415.78</v>
      </c>
      <c r="FI246" s="7">
        <v>89862.92</v>
      </c>
      <c r="FJ246" s="7">
        <v>105355.77</v>
      </c>
      <c r="FK246" s="7">
        <v>115601.67</v>
      </c>
      <c r="FL246" s="7">
        <v>124426.67</v>
      </c>
      <c r="FM246" s="7">
        <v>126183.42</v>
      </c>
      <c r="FN246" s="7">
        <v>130502.42</v>
      </c>
      <c r="FO246" s="7">
        <v>132920.41999999998</v>
      </c>
      <c r="FP246" s="7">
        <v>133370.41999999998</v>
      </c>
      <c r="FQ246" s="7">
        <v>133370.41999999998</v>
      </c>
      <c r="FR246" s="7">
        <v>133370.41999999998</v>
      </c>
      <c r="FS246" s="7">
        <v>133370.41999999998</v>
      </c>
      <c r="FT246" s="7">
        <v>133370.41999999998</v>
      </c>
      <c r="FU246" s="7">
        <v>133375.41999999998</v>
      </c>
      <c r="FV246" s="7">
        <v>134882.66999999998</v>
      </c>
      <c r="FW246" s="7">
        <v>134882.66999999998</v>
      </c>
      <c r="FX246" s="7">
        <v>134882.66999999998</v>
      </c>
      <c r="FY246" s="7">
        <v>134882.66999999998</v>
      </c>
      <c r="FZ246" s="7">
        <v>134882.66999999998</v>
      </c>
      <c r="GA246" s="7">
        <v>134882.66999999998</v>
      </c>
      <c r="GB246" s="7">
        <v>134882.66999999998</v>
      </c>
      <c r="GC246" s="7">
        <v>134882.66999999998</v>
      </c>
      <c r="GD246" s="7">
        <v>134882.66999999998</v>
      </c>
      <c r="GE246" s="7">
        <v>134882.66999999998</v>
      </c>
      <c r="GF246" s="7">
        <v>134882.66999999998</v>
      </c>
      <c r="GG246" s="7">
        <v>134882.66999999998</v>
      </c>
      <c r="GH246" s="7">
        <v>134882.66999999998</v>
      </c>
      <c r="GI246" s="7">
        <v>134882.66999999998</v>
      </c>
      <c r="GJ246" s="39" t="s">
        <v>181</v>
      </c>
      <c r="GK246" s="39" t="s">
        <v>181</v>
      </c>
      <c r="GL246" s="39" t="s">
        <v>181</v>
      </c>
      <c r="GM246" s="39" t="s">
        <v>181</v>
      </c>
      <c r="GN246" s="39" t="s">
        <v>181</v>
      </c>
      <c r="GO246" s="39" t="s">
        <v>181</v>
      </c>
      <c r="GP246" s="39" t="s">
        <v>181</v>
      </c>
      <c r="GQ246" s="39" t="s">
        <v>181</v>
      </c>
      <c r="GR246" s="39" t="s">
        <v>181</v>
      </c>
      <c r="GS246" s="39" t="s">
        <v>181</v>
      </c>
    </row>
    <row r="247" spans="1:201" x14ac:dyDescent="0.25">
      <c r="A247" s="11">
        <f>$A$47</f>
        <v>20151</v>
      </c>
      <c r="B247" s="7">
        <v>12543.03</v>
      </c>
      <c r="C247" s="7">
        <v>132415.38</v>
      </c>
      <c r="D247" s="7">
        <v>331287.56</v>
      </c>
      <c r="E247" s="7">
        <v>618015.61</v>
      </c>
      <c r="F247" s="7">
        <v>1108602.55</v>
      </c>
      <c r="G247" s="7">
        <v>1747316.52</v>
      </c>
      <c r="H247" s="7">
        <v>2691188.84</v>
      </c>
      <c r="I247" s="7">
        <v>3772540.54</v>
      </c>
      <c r="J247" s="7">
        <v>5146547.83</v>
      </c>
      <c r="K247" s="7">
        <v>6926975.7800000003</v>
      </c>
      <c r="L247" s="7">
        <v>9046971.7699999996</v>
      </c>
      <c r="M247" s="7">
        <v>11198722.35</v>
      </c>
      <c r="N247" s="7">
        <v>13202334.4</v>
      </c>
      <c r="O247" s="7">
        <v>14962368.73</v>
      </c>
      <c r="P247" s="7">
        <v>16646330.560000001</v>
      </c>
      <c r="Q247" s="7">
        <v>17926599.780000001</v>
      </c>
      <c r="R247" s="7">
        <v>18873421.630000003</v>
      </c>
      <c r="S247" s="7">
        <v>19749564.080000002</v>
      </c>
      <c r="T247" s="7">
        <v>20516061.32</v>
      </c>
      <c r="U247" s="7">
        <v>21045190.289999999</v>
      </c>
      <c r="V247" s="7">
        <v>21481796.960000001</v>
      </c>
      <c r="W247" s="7">
        <v>21643313.109999999</v>
      </c>
      <c r="X247" s="7">
        <v>21806057.18</v>
      </c>
      <c r="Y247" s="7">
        <v>21868820.059999999</v>
      </c>
      <c r="Z247" s="7">
        <v>21934140.93</v>
      </c>
      <c r="AA247" s="7">
        <v>21969439.66</v>
      </c>
      <c r="AB247" s="7">
        <v>22003650.140000001</v>
      </c>
      <c r="AC247" s="7">
        <v>22052520.940000001</v>
      </c>
      <c r="AD247" s="7">
        <v>22083174</v>
      </c>
      <c r="AE247" s="39" t="s">
        <v>181</v>
      </c>
      <c r="AF247" s="39" t="s">
        <v>181</v>
      </c>
      <c r="AG247" s="39" t="s">
        <v>181</v>
      </c>
      <c r="AH247" s="39" t="s">
        <v>181</v>
      </c>
      <c r="AI247" s="39" t="s">
        <v>181</v>
      </c>
      <c r="AJ247" s="39" t="s">
        <v>181</v>
      </c>
      <c r="AK247" s="39" t="s">
        <v>181</v>
      </c>
      <c r="AL247" s="39" t="s">
        <v>181</v>
      </c>
      <c r="AM247" s="39" t="s">
        <v>181</v>
      </c>
      <c r="AN247" s="39" t="s">
        <v>181</v>
      </c>
      <c r="AO247" s="39" t="s">
        <v>181</v>
      </c>
      <c r="AP247" s="7">
        <v>14018.07</v>
      </c>
      <c r="AQ247" s="7">
        <v>59504.84</v>
      </c>
      <c r="AR247" s="7">
        <v>88625.739999999991</v>
      </c>
      <c r="AS247" s="7">
        <v>107573.54999999999</v>
      </c>
      <c r="AT247" s="7">
        <v>138759.19999999998</v>
      </c>
      <c r="AU247" s="7">
        <v>175876.96999999997</v>
      </c>
      <c r="AV247" s="7">
        <v>215633.76999999996</v>
      </c>
      <c r="AW247" s="7">
        <v>246459.24999999997</v>
      </c>
      <c r="AX247" s="7">
        <v>280983.84999999998</v>
      </c>
      <c r="AY247" s="7">
        <v>318452.24</v>
      </c>
      <c r="AZ247" s="7">
        <v>338089.31</v>
      </c>
      <c r="BA247" s="7">
        <v>350348.18</v>
      </c>
      <c r="BB247" s="7">
        <v>360416.64999999997</v>
      </c>
      <c r="BC247" s="7">
        <v>373638.72</v>
      </c>
      <c r="BD247" s="7">
        <v>388970.91</v>
      </c>
      <c r="BE247" s="7">
        <v>399197.44999999995</v>
      </c>
      <c r="BF247" s="7">
        <v>405177.68999999994</v>
      </c>
      <c r="BG247" s="7">
        <v>408286.18999999994</v>
      </c>
      <c r="BH247" s="7">
        <v>411595.13999999996</v>
      </c>
      <c r="BI247" s="7">
        <v>411540.13999999996</v>
      </c>
      <c r="BJ247" s="7">
        <v>411540.13999999996</v>
      </c>
      <c r="BK247" s="7">
        <v>411540.13999999996</v>
      </c>
      <c r="BL247" s="7">
        <v>411540.13999999996</v>
      </c>
      <c r="BM247" s="7">
        <v>411540.13999999996</v>
      </c>
      <c r="BN247" s="7">
        <v>411540.13999999996</v>
      </c>
      <c r="BO247" s="7">
        <v>411540.13999999996</v>
      </c>
      <c r="BP247" s="7">
        <v>411540.13999999996</v>
      </c>
      <c r="BQ247" s="7">
        <v>411540.13999999996</v>
      </c>
      <c r="BR247" s="7">
        <v>411540.13999999996</v>
      </c>
      <c r="BS247" s="39" t="s">
        <v>181</v>
      </c>
      <c r="BT247" s="39" t="s">
        <v>181</v>
      </c>
      <c r="BU247" s="39" t="s">
        <v>181</v>
      </c>
      <c r="BV247" s="39" t="s">
        <v>181</v>
      </c>
      <c r="BW247" s="39" t="s">
        <v>181</v>
      </c>
      <c r="BX247" s="39" t="s">
        <v>181</v>
      </c>
      <c r="BY247" s="39" t="s">
        <v>181</v>
      </c>
      <c r="BZ247" s="39" t="s">
        <v>181</v>
      </c>
      <c r="CA247" s="39" t="s">
        <v>181</v>
      </c>
      <c r="CB247" s="39" t="s">
        <v>181</v>
      </c>
      <c r="CC247" s="39" t="s">
        <v>181</v>
      </c>
      <c r="CD247" s="7">
        <v>3227.95</v>
      </c>
      <c r="CE247" s="7">
        <v>12260.5</v>
      </c>
      <c r="CF247" s="7">
        <v>33281.040000000001</v>
      </c>
      <c r="CG247" s="7">
        <v>45640.41</v>
      </c>
      <c r="CH247" s="7">
        <v>72031.070000000007</v>
      </c>
      <c r="CI247" s="7">
        <v>89645.03</v>
      </c>
      <c r="CJ247" s="7">
        <v>97016.639999999999</v>
      </c>
      <c r="CK247" s="7">
        <v>100353.13</v>
      </c>
      <c r="CL247" s="7">
        <v>103382.27</v>
      </c>
      <c r="CM247" s="7">
        <v>104120.77</v>
      </c>
      <c r="CN247" s="7">
        <v>106494.81</v>
      </c>
      <c r="CO247" s="7">
        <v>106793.91</v>
      </c>
      <c r="CP247" s="7">
        <v>106793.91</v>
      </c>
      <c r="CQ247" s="7">
        <v>106841.64</v>
      </c>
      <c r="CR247" s="7">
        <v>107018.88</v>
      </c>
      <c r="CS247" s="7">
        <v>108133.88</v>
      </c>
      <c r="CT247" s="7">
        <v>109332.88</v>
      </c>
      <c r="CU247" s="7">
        <v>109332.88</v>
      </c>
      <c r="CV247" s="7">
        <v>109431.38</v>
      </c>
      <c r="CW247" s="7">
        <v>109431.38</v>
      </c>
      <c r="CX247" s="7">
        <v>109431.38</v>
      </c>
      <c r="CY247" s="7">
        <v>109431.38</v>
      </c>
      <c r="CZ247" s="7">
        <v>109431.38</v>
      </c>
      <c r="DA247" s="7">
        <v>109431.38</v>
      </c>
      <c r="DB247" s="7">
        <v>109431.38</v>
      </c>
      <c r="DC247" s="7">
        <v>109431.38</v>
      </c>
      <c r="DD247" s="7">
        <v>109431.38</v>
      </c>
      <c r="DE247" s="7">
        <v>109431.38</v>
      </c>
      <c r="DF247" s="7">
        <v>109431.38</v>
      </c>
      <c r="DG247" s="39" t="s">
        <v>181</v>
      </c>
      <c r="DH247" s="39" t="s">
        <v>181</v>
      </c>
      <c r="DI247" s="39" t="s">
        <v>181</v>
      </c>
      <c r="DJ247" s="39" t="s">
        <v>181</v>
      </c>
      <c r="DK247" s="39" t="s">
        <v>181</v>
      </c>
      <c r="DL247" s="39" t="s">
        <v>181</v>
      </c>
      <c r="DM247" s="39" t="s">
        <v>181</v>
      </c>
      <c r="DN247" s="39" t="s">
        <v>181</v>
      </c>
      <c r="DO247" s="39" t="s">
        <v>181</v>
      </c>
      <c r="DP247" s="39" t="s">
        <v>181</v>
      </c>
      <c r="DQ247" s="39" t="s">
        <v>181</v>
      </c>
      <c r="DR247" s="7">
        <v>3185.43</v>
      </c>
      <c r="DS247" s="7">
        <v>13248.84</v>
      </c>
      <c r="DT247" s="7">
        <v>30110</v>
      </c>
      <c r="DU247" s="7">
        <v>53048.53</v>
      </c>
      <c r="DV247" s="7">
        <v>103779.82</v>
      </c>
      <c r="DW247" s="7">
        <v>161998.44</v>
      </c>
      <c r="DX247" s="7">
        <v>231744.79</v>
      </c>
      <c r="DY247" s="7">
        <v>339129.86</v>
      </c>
      <c r="DZ247" s="7">
        <v>471257.51</v>
      </c>
      <c r="EA247" s="7">
        <v>706388.64</v>
      </c>
      <c r="EB247" s="7">
        <v>964497.44</v>
      </c>
      <c r="EC247" s="7">
        <v>1225920.22</v>
      </c>
      <c r="ED247" s="7">
        <v>1577962.67</v>
      </c>
      <c r="EE247" s="7">
        <v>1806149.27</v>
      </c>
      <c r="EF247" s="7">
        <v>1982936.31</v>
      </c>
      <c r="EG247" s="7">
        <v>2175179.8200000003</v>
      </c>
      <c r="EH247" s="7">
        <v>2336071.7000000002</v>
      </c>
      <c r="EI247" s="7">
        <v>2457393.35</v>
      </c>
      <c r="EJ247" s="7">
        <v>2558661.61</v>
      </c>
      <c r="EK247" s="7">
        <v>2630537</v>
      </c>
      <c r="EL247" s="7">
        <v>2668784.31</v>
      </c>
      <c r="EM247" s="7">
        <v>2696041.44</v>
      </c>
      <c r="EN247" s="7">
        <v>2725133.08</v>
      </c>
      <c r="EO247" s="7">
        <v>2765994.2</v>
      </c>
      <c r="EP247" s="7">
        <v>2805031.04</v>
      </c>
      <c r="EQ247" s="7">
        <v>2834575.24</v>
      </c>
      <c r="ER247" s="7">
        <v>2854609.2</v>
      </c>
      <c r="ES247" s="7">
        <v>2888997.0100000002</v>
      </c>
      <c r="ET247" s="7">
        <v>2918467.08</v>
      </c>
      <c r="EU247" s="39" t="s">
        <v>181</v>
      </c>
      <c r="EV247" s="39" t="s">
        <v>181</v>
      </c>
      <c r="EW247" s="39" t="s">
        <v>181</v>
      </c>
      <c r="EX247" s="39" t="s">
        <v>181</v>
      </c>
      <c r="EY247" s="39" t="s">
        <v>181</v>
      </c>
      <c r="EZ247" s="39" t="s">
        <v>181</v>
      </c>
      <c r="FA247" s="39" t="s">
        <v>181</v>
      </c>
      <c r="FB247" s="39" t="s">
        <v>181</v>
      </c>
      <c r="FC247" s="39" t="s">
        <v>181</v>
      </c>
      <c r="FD247" s="39" t="s">
        <v>181</v>
      </c>
      <c r="FE247" s="39" t="s">
        <v>181</v>
      </c>
      <c r="FF247" s="7">
        <v>18197.05</v>
      </c>
      <c r="FG247" s="7">
        <v>78202.509999999995</v>
      </c>
      <c r="FH247" s="7">
        <v>149987.56</v>
      </c>
      <c r="FI247" s="7">
        <v>195901.19</v>
      </c>
      <c r="FJ247" s="7">
        <v>228023.95</v>
      </c>
      <c r="FK247" s="7">
        <v>248809.22</v>
      </c>
      <c r="FL247" s="7">
        <v>277545.84999999998</v>
      </c>
      <c r="FM247" s="7">
        <v>285841.55</v>
      </c>
      <c r="FN247" s="7">
        <v>303093.76000000001</v>
      </c>
      <c r="FO247" s="7">
        <v>310352.34000000003</v>
      </c>
      <c r="FP247" s="7">
        <v>330753.7</v>
      </c>
      <c r="FQ247" s="7">
        <v>330870.7</v>
      </c>
      <c r="FR247" s="7">
        <v>330870.7</v>
      </c>
      <c r="FS247" s="7">
        <v>330870.7</v>
      </c>
      <c r="FT247" s="7">
        <v>330870.7</v>
      </c>
      <c r="FU247" s="7">
        <v>330870.7</v>
      </c>
      <c r="FV247" s="7">
        <v>330870.7</v>
      </c>
      <c r="FW247" s="7">
        <v>330870.7</v>
      </c>
      <c r="FX247" s="7">
        <v>330870.7</v>
      </c>
      <c r="FY247" s="7">
        <v>330870.7</v>
      </c>
      <c r="FZ247" s="7">
        <v>330870.7</v>
      </c>
      <c r="GA247" s="7">
        <v>330870.7</v>
      </c>
      <c r="GB247" s="7">
        <v>330870.7</v>
      </c>
      <c r="GC247" s="7">
        <v>330870.7</v>
      </c>
      <c r="GD247" s="7">
        <v>330870.7</v>
      </c>
      <c r="GE247" s="7">
        <v>330870.7</v>
      </c>
      <c r="GF247" s="7">
        <v>330870.7</v>
      </c>
      <c r="GG247" s="7">
        <v>330870.7</v>
      </c>
      <c r="GH247" s="7">
        <v>330870.7</v>
      </c>
      <c r="GI247" s="39" t="s">
        <v>181</v>
      </c>
      <c r="GJ247" s="39" t="s">
        <v>181</v>
      </c>
      <c r="GK247" s="39" t="s">
        <v>181</v>
      </c>
      <c r="GL247" s="39" t="s">
        <v>181</v>
      </c>
      <c r="GM247" s="39" t="s">
        <v>181</v>
      </c>
      <c r="GN247" s="39" t="s">
        <v>181</v>
      </c>
      <c r="GO247" s="39" t="s">
        <v>181</v>
      </c>
      <c r="GP247" s="39" t="s">
        <v>181</v>
      </c>
      <c r="GQ247" s="39" t="s">
        <v>181</v>
      </c>
      <c r="GR247" s="39" t="s">
        <v>181</v>
      </c>
      <c r="GS247" s="39" t="s">
        <v>181</v>
      </c>
    </row>
    <row r="248" spans="1:201" x14ac:dyDescent="0.25">
      <c r="A248" s="11">
        <f>$A$48</f>
        <v>20152</v>
      </c>
      <c r="B248" s="7">
        <v>14706.34</v>
      </c>
      <c r="C248" s="7">
        <v>114394.67</v>
      </c>
      <c r="D248" s="7">
        <v>232887.34999999998</v>
      </c>
      <c r="E248" s="7">
        <v>506317.62</v>
      </c>
      <c r="F248" s="7">
        <v>970043.02</v>
      </c>
      <c r="G248" s="7">
        <v>1614501.38</v>
      </c>
      <c r="H248" s="7">
        <v>2377270.7399999998</v>
      </c>
      <c r="I248" s="7">
        <v>3323287.55</v>
      </c>
      <c r="J248" s="7">
        <v>4743331.1099999994</v>
      </c>
      <c r="K248" s="7">
        <v>6571578.0199999996</v>
      </c>
      <c r="L248" s="7">
        <v>8536375.629999999</v>
      </c>
      <c r="M248" s="7">
        <v>10910185.399999999</v>
      </c>
      <c r="N248" s="7">
        <v>13218291.389999999</v>
      </c>
      <c r="O248" s="7">
        <v>15326280.509999998</v>
      </c>
      <c r="P248" s="7">
        <v>17093631.259999998</v>
      </c>
      <c r="Q248" s="7">
        <v>18822705.529999997</v>
      </c>
      <c r="R248" s="7">
        <v>20235546.719999999</v>
      </c>
      <c r="S248" s="7">
        <v>21238079.75</v>
      </c>
      <c r="T248" s="7">
        <v>21843885.890000001</v>
      </c>
      <c r="U248" s="7">
        <v>22348653.710000001</v>
      </c>
      <c r="V248" s="7">
        <v>22571100.240000002</v>
      </c>
      <c r="W248" s="7">
        <v>22842856.810000002</v>
      </c>
      <c r="X248" s="7">
        <v>22988508.650000002</v>
      </c>
      <c r="Y248" s="7">
        <v>23072959.450000003</v>
      </c>
      <c r="Z248" s="7">
        <v>23181311.350000001</v>
      </c>
      <c r="AA248" s="7">
        <v>23345688.240000002</v>
      </c>
      <c r="AB248" s="7">
        <v>23417589.430000003</v>
      </c>
      <c r="AC248" s="7">
        <v>23492238.310000002</v>
      </c>
      <c r="AD248" s="39" t="s">
        <v>181</v>
      </c>
      <c r="AE248" s="39" t="s">
        <v>181</v>
      </c>
      <c r="AF248" s="39" t="s">
        <v>181</v>
      </c>
      <c r="AG248" s="39" t="s">
        <v>181</v>
      </c>
      <c r="AH248" s="39" t="s">
        <v>181</v>
      </c>
      <c r="AI248" s="39" t="s">
        <v>181</v>
      </c>
      <c r="AJ248" s="39" t="s">
        <v>181</v>
      </c>
      <c r="AK248" s="39" t="s">
        <v>181</v>
      </c>
      <c r="AL248" s="39" t="s">
        <v>181</v>
      </c>
      <c r="AM248" s="39" t="s">
        <v>181</v>
      </c>
      <c r="AN248" s="39" t="s">
        <v>181</v>
      </c>
      <c r="AO248" s="39" t="s">
        <v>181</v>
      </c>
      <c r="AP248" s="7">
        <v>11739.21</v>
      </c>
      <c r="AQ248" s="7">
        <v>36686.020000000004</v>
      </c>
      <c r="AR248" s="7">
        <v>46622.62</v>
      </c>
      <c r="AS248" s="7">
        <v>54355.33</v>
      </c>
      <c r="AT248" s="7">
        <v>75333.540000000008</v>
      </c>
      <c r="AU248" s="7">
        <v>100160.84000000001</v>
      </c>
      <c r="AV248" s="7">
        <v>119171.81000000001</v>
      </c>
      <c r="AW248" s="7">
        <v>145463.67000000001</v>
      </c>
      <c r="AX248" s="7">
        <v>171225.09000000003</v>
      </c>
      <c r="AY248" s="7">
        <v>193279.02000000002</v>
      </c>
      <c r="AZ248" s="7">
        <v>204813.88</v>
      </c>
      <c r="BA248" s="7">
        <v>218051.4</v>
      </c>
      <c r="BB248" s="7">
        <v>234542.44999999998</v>
      </c>
      <c r="BC248" s="7">
        <v>248362.28999999998</v>
      </c>
      <c r="BD248" s="7">
        <v>258760.00999999998</v>
      </c>
      <c r="BE248" s="7">
        <v>264935.56</v>
      </c>
      <c r="BF248" s="7">
        <v>265480.76</v>
      </c>
      <c r="BG248" s="7">
        <v>265573.18</v>
      </c>
      <c r="BH248" s="7">
        <v>265573.18</v>
      </c>
      <c r="BI248" s="7">
        <v>265573.18</v>
      </c>
      <c r="BJ248" s="7">
        <v>265573.18</v>
      </c>
      <c r="BK248" s="7">
        <v>265573.18</v>
      </c>
      <c r="BL248" s="7">
        <v>265573.18</v>
      </c>
      <c r="BM248" s="7">
        <v>265573.18</v>
      </c>
      <c r="BN248" s="7">
        <v>265573.18</v>
      </c>
      <c r="BO248" s="7">
        <v>265573.18</v>
      </c>
      <c r="BP248" s="7">
        <v>265573.18</v>
      </c>
      <c r="BQ248" s="7">
        <v>265573.18</v>
      </c>
      <c r="BR248" s="39" t="s">
        <v>181</v>
      </c>
      <c r="BS248" s="39" t="s">
        <v>181</v>
      </c>
      <c r="BT248" s="39" t="s">
        <v>181</v>
      </c>
      <c r="BU248" s="39" t="s">
        <v>181</v>
      </c>
      <c r="BV248" s="39" t="s">
        <v>181</v>
      </c>
      <c r="BW248" s="39" t="s">
        <v>181</v>
      </c>
      <c r="BX248" s="39" t="s">
        <v>181</v>
      </c>
      <c r="BY248" s="39" t="s">
        <v>181</v>
      </c>
      <c r="BZ248" s="39" t="s">
        <v>181</v>
      </c>
      <c r="CA248" s="39" t="s">
        <v>181</v>
      </c>
      <c r="CB248" s="39" t="s">
        <v>181</v>
      </c>
      <c r="CC248" s="39" t="s">
        <v>181</v>
      </c>
      <c r="CD248" s="7">
        <v>199.14</v>
      </c>
      <c r="CE248" s="7">
        <v>12051.199999999999</v>
      </c>
      <c r="CF248" s="7">
        <v>19071.329999999998</v>
      </c>
      <c r="CG248" s="7">
        <v>22006.05</v>
      </c>
      <c r="CH248" s="7">
        <v>29179.239999999998</v>
      </c>
      <c r="CI248" s="7">
        <v>34388.54</v>
      </c>
      <c r="CJ248" s="7">
        <v>44348.6</v>
      </c>
      <c r="CK248" s="7">
        <v>52770.59</v>
      </c>
      <c r="CL248" s="7">
        <v>72699.66</v>
      </c>
      <c r="CM248" s="7">
        <v>81651.03</v>
      </c>
      <c r="CN248" s="7">
        <v>86216.47</v>
      </c>
      <c r="CO248" s="7">
        <v>91056.75</v>
      </c>
      <c r="CP248" s="7">
        <v>91056.75</v>
      </c>
      <c r="CQ248" s="7">
        <v>91056.75</v>
      </c>
      <c r="CR248" s="7">
        <v>91056.75</v>
      </c>
      <c r="CS248" s="7">
        <v>91519.25</v>
      </c>
      <c r="CT248" s="7">
        <v>91552.25</v>
      </c>
      <c r="CU248" s="7">
        <v>91552.25</v>
      </c>
      <c r="CV248" s="7">
        <v>92990.7</v>
      </c>
      <c r="CW248" s="7">
        <v>92990.7</v>
      </c>
      <c r="CX248" s="7">
        <v>93025.59</v>
      </c>
      <c r="CY248" s="7">
        <v>93025.59</v>
      </c>
      <c r="CZ248" s="7">
        <v>93025.59</v>
      </c>
      <c r="DA248" s="7">
        <v>93025.59</v>
      </c>
      <c r="DB248" s="7">
        <v>93025.59</v>
      </c>
      <c r="DC248" s="7">
        <v>93025.59</v>
      </c>
      <c r="DD248" s="7">
        <v>93025.59</v>
      </c>
      <c r="DE248" s="7">
        <v>93025.59</v>
      </c>
      <c r="DF248" s="39" t="s">
        <v>181</v>
      </c>
      <c r="DG248" s="39" t="s">
        <v>181</v>
      </c>
      <c r="DH248" s="39" t="s">
        <v>181</v>
      </c>
      <c r="DI248" s="39" t="s">
        <v>181</v>
      </c>
      <c r="DJ248" s="39" t="s">
        <v>181</v>
      </c>
      <c r="DK248" s="39" t="s">
        <v>181</v>
      </c>
      <c r="DL248" s="39" t="s">
        <v>181</v>
      </c>
      <c r="DM248" s="39" t="s">
        <v>181</v>
      </c>
      <c r="DN248" s="39" t="s">
        <v>181</v>
      </c>
      <c r="DO248" s="39" t="s">
        <v>181</v>
      </c>
      <c r="DP248" s="39" t="s">
        <v>181</v>
      </c>
      <c r="DQ248" s="39" t="s">
        <v>181</v>
      </c>
      <c r="DR248" s="7">
        <v>3237.11</v>
      </c>
      <c r="DS248" s="7">
        <v>13555.18</v>
      </c>
      <c r="DT248" s="7">
        <v>39518.44</v>
      </c>
      <c r="DU248" s="7">
        <v>99056.320000000007</v>
      </c>
      <c r="DV248" s="7">
        <v>173671.75</v>
      </c>
      <c r="DW248" s="7">
        <v>282202.21999999997</v>
      </c>
      <c r="DX248" s="7">
        <v>385610.12</v>
      </c>
      <c r="DY248" s="7">
        <v>538590.86</v>
      </c>
      <c r="DZ248" s="7">
        <v>742819.02</v>
      </c>
      <c r="EA248" s="7">
        <v>1011847.95</v>
      </c>
      <c r="EB248" s="7">
        <v>1223821.8</v>
      </c>
      <c r="EC248" s="7">
        <v>1456107.8</v>
      </c>
      <c r="ED248" s="7">
        <v>1616647.1</v>
      </c>
      <c r="EE248" s="7">
        <v>1765193.73</v>
      </c>
      <c r="EF248" s="7">
        <v>1954377.91</v>
      </c>
      <c r="EG248" s="7">
        <v>2120764.12</v>
      </c>
      <c r="EH248" s="7">
        <v>2320921.5700000003</v>
      </c>
      <c r="EI248" s="7">
        <v>2645650.6900000004</v>
      </c>
      <c r="EJ248" s="7">
        <v>2788328.5200000005</v>
      </c>
      <c r="EK248" s="7">
        <v>2849541.9400000004</v>
      </c>
      <c r="EL248" s="7">
        <v>2936626.2</v>
      </c>
      <c r="EM248" s="7">
        <v>3013979.83</v>
      </c>
      <c r="EN248" s="7">
        <v>3092938.0100000002</v>
      </c>
      <c r="EO248" s="7">
        <v>3206685.1100000003</v>
      </c>
      <c r="EP248" s="7">
        <v>3375423.0500000003</v>
      </c>
      <c r="EQ248" s="7">
        <v>3462557.3200000003</v>
      </c>
      <c r="ER248" s="7">
        <v>3504843.66</v>
      </c>
      <c r="ES248" s="7">
        <v>3538291.77</v>
      </c>
      <c r="ET248" s="39" t="s">
        <v>181</v>
      </c>
      <c r="EU248" s="39" t="s">
        <v>181</v>
      </c>
      <c r="EV248" s="39" t="s">
        <v>181</v>
      </c>
      <c r="EW248" s="39" t="s">
        <v>181</v>
      </c>
      <c r="EX248" s="39" t="s">
        <v>181</v>
      </c>
      <c r="EY248" s="39" t="s">
        <v>181</v>
      </c>
      <c r="EZ248" s="39" t="s">
        <v>181</v>
      </c>
      <c r="FA248" s="39" t="s">
        <v>181</v>
      </c>
      <c r="FB248" s="39" t="s">
        <v>181</v>
      </c>
      <c r="FC248" s="39" t="s">
        <v>181</v>
      </c>
      <c r="FD248" s="39" t="s">
        <v>181</v>
      </c>
      <c r="FE248" s="39" t="s">
        <v>181</v>
      </c>
      <c r="FF248" s="7">
        <v>7428.71</v>
      </c>
      <c r="FG248" s="7">
        <v>49425.159999999996</v>
      </c>
      <c r="FH248" s="7">
        <v>107049.7</v>
      </c>
      <c r="FI248" s="7">
        <v>146893.68</v>
      </c>
      <c r="FJ248" s="7">
        <v>177218.87</v>
      </c>
      <c r="FK248" s="7">
        <v>209096.31</v>
      </c>
      <c r="FL248" s="7">
        <v>241562.6</v>
      </c>
      <c r="FM248" s="7">
        <v>269045.2</v>
      </c>
      <c r="FN248" s="7">
        <v>274520.93</v>
      </c>
      <c r="FO248" s="7">
        <v>281546.08999999997</v>
      </c>
      <c r="FP248" s="7">
        <v>285872.58999999997</v>
      </c>
      <c r="FQ248" s="7">
        <v>314682.48</v>
      </c>
      <c r="FR248" s="7">
        <v>319688.48</v>
      </c>
      <c r="FS248" s="7">
        <v>320553.39999999997</v>
      </c>
      <c r="FT248" s="7">
        <v>320553.39999999997</v>
      </c>
      <c r="FU248" s="7">
        <v>320553.39999999997</v>
      </c>
      <c r="FV248" s="7">
        <v>321182.39999999997</v>
      </c>
      <c r="FW248" s="7">
        <v>321382.39999999997</v>
      </c>
      <c r="FX248" s="7">
        <v>321382.39999999997</v>
      </c>
      <c r="FY248" s="7">
        <v>321382.39999999997</v>
      </c>
      <c r="FZ248" s="7">
        <v>321382.39999999997</v>
      </c>
      <c r="GA248" s="7">
        <v>321382.39999999997</v>
      </c>
      <c r="GB248" s="7">
        <v>321382.39999999997</v>
      </c>
      <c r="GC248" s="7">
        <v>321532.39999999997</v>
      </c>
      <c r="GD248" s="7">
        <v>321532.39999999997</v>
      </c>
      <c r="GE248" s="7">
        <v>321532.39999999997</v>
      </c>
      <c r="GF248" s="7">
        <v>321532.39999999997</v>
      </c>
      <c r="GG248" s="7">
        <v>321532.39999999997</v>
      </c>
      <c r="GH248" s="39" t="s">
        <v>181</v>
      </c>
      <c r="GI248" s="39" t="s">
        <v>181</v>
      </c>
      <c r="GJ248" s="39" t="s">
        <v>181</v>
      </c>
      <c r="GK248" s="39" t="s">
        <v>181</v>
      </c>
      <c r="GL248" s="39" t="s">
        <v>181</v>
      </c>
      <c r="GM248" s="39" t="s">
        <v>181</v>
      </c>
      <c r="GN248" s="39" t="s">
        <v>181</v>
      </c>
      <c r="GO248" s="39" t="s">
        <v>181</v>
      </c>
      <c r="GP248" s="39" t="s">
        <v>181</v>
      </c>
      <c r="GQ248" s="39" t="s">
        <v>181</v>
      </c>
      <c r="GR248" s="39" t="s">
        <v>181</v>
      </c>
      <c r="GS248" s="39" t="s">
        <v>181</v>
      </c>
    </row>
    <row r="249" spans="1:201" x14ac:dyDescent="0.25">
      <c r="A249" s="11">
        <f>$A$49</f>
        <v>20153</v>
      </c>
      <c r="B249" s="7">
        <v>12138.87</v>
      </c>
      <c r="C249" s="7">
        <v>104544.23</v>
      </c>
      <c r="D249" s="7">
        <v>389916.81</v>
      </c>
      <c r="E249" s="7">
        <v>838586.94</v>
      </c>
      <c r="F249" s="7">
        <v>1520110.66</v>
      </c>
      <c r="G249" s="7">
        <v>2333878.46</v>
      </c>
      <c r="H249" s="7">
        <v>3312536.1799999997</v>
      </c>
      <c r="I249" s="7">
        <v>4381704.8999999994</v>
      </c>
      <c r="J249" s="7">
        <v>5751400.6099999994</v>
      </c>
      <c r="K249" s="7">
        <v>7798159.0699999994</v>
      </c>
      <c r="L249" s="7">
        <v>10486098.609999999</v>
      </c>
      <c r="M249" s="7">
        <v>13088205.92</v>
      </c>
      <c r="N249" s="7">
        <v>15580632.140000001</v>
      </c>
      <c r="O249" s="7">
        <v>17618165.530000001</v>
      </c>
      <c r="P249" s="7">
        <v>19611357.859999999</v>
      </c>
      <c r="Q249" s="7">
        <v>21287604.469999999</v>
      </c>
      <c r="R249" s="7">
        <v>22658374.629999999</v>
      </c>
      <c r="S249" s="7">
        <v>23695253.329999998</v>
      </c>
      <c r="T249" s="7">
        <v>24637138.25</v>
      </c>
      <c r="U249" s="7">
        <v>25092188.18</v>
      </c>
      <c r="V249" s="7">
        <v>25397593.949999999</v>
      </c>
      <c r="W249" s="7">
        <v>25729782.469999999</v>
      </c>
      <c r="X249" s="7">
        <v>25938211.879999999</v>
      </c>
      <c r="Y249" s="7">
        <v>26221313.109999999</v>
      </c>
      <c r="Z249" s="7">
        <v>26435059.189999998</v>
      </c>
      <c r="AA249" s="7">
        <v>26549931.209999997</v>
      </c>
      <c r="AB249" s="7">
        <v>26754598.109999996</v>
      </c>
      <c r="AC249" s="39" t="s">
        <v>181</v>
      </c>
      <c r="AD249" s="39" t="s">
        <v>181</v>
      </c>
      <c r="AE249" s="39" t="s">
        <v>181</v>
      </c>
      <c r="AF249" s="39" t="s">
        <v>181</v>
      </c>
      <c r="AG249" s="39" t="s">
        <v>181</v>
      </c>
      <c r="AH249" s="39" t="s">
        <v>181</v>
      </c>
      <c r="AI249" s="39" t="s">
        <v>181</v>
      </c>
      <c r="AJ249" s="39" t="s">
        <v>181</v>
      </c>
      <c r="AK249" s="39" t="s">
        <v>181</v>
      </c>
      <c r="AL249" s="39" t="s">
        <v>181</v>
      </c>
      <c r="AM249" s="39" t="s">
        <v>181</v>
      </c>
      <c r="AN249" s="39" t="s">
        <v>181</v>
      </c>
      <c r="AO249" s="39" t="s">
        <v>181</v>
      </c>
      <c r="AP249" s="7">
        <v>34465.65</v>
      </c>
      <c r="AQ249" s="7">
        <v>56607.51</v>
      </c>
      <c r="AR249" s="7">
        <v>77371.820000000007</v>
      </c>
      <c r="AS249" s="7">
        <v>97576.510000000009</v>
      </c>
      <c r="AT249" s="7">
        <v>126756.27</v>
      </c>
      <c r="AU249" s="7">
        <v>162329.94</v>
      </c>
      <c r="AV249" s="7">
        <v>198127.23</v>
      </c>
      <c r="AW249" s="7">
        <v>233382</v>
      </c>
      <c r="AX249" s="7">
        <v>273988.82</v>
      </c>
      <c r="AY249" s="7">
        <v>282384.53999999998</v>
      </c>
      <c r="AZ249" s="7">
        <v>296851.33999999997</v>
      </c>
      <c r="BA249" s="7">
        <v>301408.71999999997</v>
      </c>
      <c r="BB249" s="7">
        <v>304653.43</v>
      </c>
      <c r="BC249" s="7">
        <v>308077.02999999997</v>
      </c>
      <c r="BD249" s="7">
        <v>315003.74999999994</v>
      </c>
      <c r="BE249" s="7">
        <v>318510.04999999993</v>
      </c>
      <c r="BF249" s="7">
        <v>321892.49999999994</v>
      </c>
      <c r="BG249" s="7">
        <v>326506.74999999994</v>
      </c>
      <c r="BH249" s="7">
        <v>334172.09999999992</v>
      </c>
      <c r="BI249" s="7">
        <v>335075.09999999992</v>
      </c>
      <c r="BJ249" s="7">
        <v>335658.09999999992</v>
      </c>
      <c r="BK249" s="7">
        <v>331023.09999999992</v>
      </c>
      <c r="BL249" s="7">
        <v>331023.09999999992</v>
      </c>
      <c r="BM249" s="7">
        <v>331023.09999999992</v>
      </c>
      <c r="BN249" s="7">
        <v>331023.09999999992</v>
      </c>
      <c r="BO249" s="7">
        <v>331023.09999999992</v>
      </c>
      <c r="BP249" s="7">
        <v>331023.09999999992</v>
      </c>
      <c r="BQ249" s="39" t="s">
        <v>181</v>
      </c>
      <c r="BR249" s="39" t="s">
        <v>181</v>
      </c>
      <c r="BS249" s="39" t="s">
        <v>181</v>
      </c>
      <c r="BT249" s="39" t="s">
        <v>181</v>
      </c>
      <c r="BU249" s="39" t="s">
        <v>181</v>
      </c>
      <c r="BV249" s="39" t="s">
        <v>181</v>
      </c>
      <c r="BW249" s="39" t="s">
        <v>181</v>
      </c>
      <c r="BX249" s="39" t="s">
        <v>181</v>
      </c>
      <c r="BY249" s="39" t="s">
        <v>181</v>
      </c>
      <c r="BZ249" s="39" t="s">
        <v>181</v>
      </c>
      <c r="CA249" s="39" t="s">
        <v>181</v>
      </c>
      <c r="CB249" s="39" t="s">
        <v>181</v>
      </c>
      <c r="CC249" s="39" t="s">
        <v>181</v>
      </c>
      <c r="CD249" s="7">
        <v>610.25</v>
      </c>
      <c r="CE249" s="7">
        <v>1651.6</v>
      </c>
      <c r="CF249" s="7">
        <v>4611.5499999999993</v>
      </c>
      <c r="CG249" s="7">
        <v>13245.949999999999</v>
      </c>
      <c r="CH249" s="7">
        <v>17945.97</v>
      </c>
      <c r="CI249" s="7">
        <v>22674.720000000001</v>
      </c>
      <c r="CJ249" s="7">
        <v>22829.97</v>
      </c>
      <c r="CK249" s="7">
        <v>23115.24</v>
      </c>
      <c r="CL249" s="7">
        <v>26370.68</v>
      </c>
      <c r="CM249" s="7">
        <v>26967.68</v>
      </c>
      <c r="CN249" s="7">
        <v>30210.57</v>
      </c>
      <c r="CO249" s="7">
        <v>31955.22</v>
      </c>
      <c r="CP249" s="7">
        <v>32569.66</v>
      </c>
      <c r="CQ249" s="7">
        <v>33482.36</v>
      </c>
      <c r="CR249" s="7">
        <v>33482.36</v>
      </c>
      <c r="CS249" s="7">
        <v>34039.360000000001</v>
      </c>
      <c r="CT249" s="7">
        <v>34255.86</v>
      </c>
      <c r="CU249" s="7">
        <v>34310.54</v>
      </c>
      <c r="CV249" s="7">
        <v>34310.54</v>
      </c>
      <c r="CW249" s="7">
        <v>39075.440000000002</v>
      </c>
      <c r="CX249" s="7">
        <v>39421.440000000002</v>
      </c>
      <c r="CY249" s="7">
        <v>39421.440000000002</v>
      </c>
      <c r="CZ249" s="7">
        <v>39421.440000000002</v>
      </c>
      <c r="DA249" s="7">
        <v>39421.440000000002</v>
      </c>
      <c r="DB249" s="7">
        <v>39421.440000000002</v>
      </c>
      <c r="DC249" s="7">
        <v>39421.440000000002</v>
      </c>
      <c r="DD249" s="7">
        <v>39421.440000000002</v>
      </c>
      <c r="DE249" s="39" t="s">
        <v>181</v>
      </c>
      <c r="DF249" s="39" t="s">
        <v>181</v>
      </c>
      <c r="DG249" s="39" t="s">
        <v>181</v>
      </c>
      <c r="DH249" s="39" t="s">
        <v>181</v>
      </c>
      <c r="DI249" s="39" t="s">
        <v>181</v>
      </c>
      <c r="DJ249" s="39" t="s">
        <v>181</v>
      </c>
      <c r="DK249" s="39" t="s">
        <v>181</v>
      </c>
      <c r="DL249" s="39" t="s">
        <v>181</v>
      </c>
      <c r="DM249" s="39" t="s">
        <v>181</v>
      </c>
      <c r="DN249" s="39" t="s">
        <v>181</v>
      </c>
      <c r="DO249" s="39" t="s">
        <v>181</v>
      </c>
      <c r="DP249" s="39" t="s">
        <v>181</v>
      </c>
      <c r="DQ249" s="39" t="s">
        <v>181</v>
      </c>
      <c r="DR249" s="7">
        <v>5857.54</v>
      </c>
      <c r="DS249" s="7">
        <v>17240.21</v>
      </c>
      <c r="DT249" s="7">
        <v>34087.5</v>
      </c>
      <c r="DU249" s="7">
        <v>67417.5</v>
      </c>
      <c r="DV249" s="7">
        <v>154492.22999999998</v>
      </c>
      <c r="DW249" s="7">
        <v>292868.77999999997</v>
      </c>
      <c r="DX249" s="7">
        <v>479258.92</v>
      </c>
      <c r="DY249" s="7">
        <v>666324.62</v>
      </c>
      <c r="DZ249" s="7">
        <v>863360.59</v>
      </c>
      <c r="EA249" s="7">
        <v>1105777.8500000001</v>
      </c>
      <c r="EB249" s="7">
        <v>1433052.02</v>
      </c>
      <c r="EC249" s="7">
        <v>1818424.5</v>
      </c>
      <c r="ED249" s="7">
        <v>2172665.0699999998</v>
      </c>
      <c r="EE249" s="7">
        <v>2421369.6599999997</v>
      </c>
      <c r="EF249" s="7">
        <v>2770112.0399999996</v>
      </c>
      <c r="EG249" s="7">
        <v>2960636.9499999997</v>
      </c>
      <c r="EH249" s="7">
        <v>3202959.7299999995</v>
      </c>
      <c r="EI249" s="7">
        <v>3432451.6899999995</v>
      </c>
      <c r="EJ249" s="7">
        <v>3632962.3699999996</v>
      </c>
      <c r="EK249" s="7">
        <v>3718545.9999999995</v>
      </c>
      <c r="EL249" s="7">
        <v>3786949.5999999996</v>
      </c>
      <c r="EM249" s="7">
        <v>3852479.6899999995</v>
      </c>
      <c r="EN249" s="7">
        <v>3926831.1699999995</v>
      </c>
      <c r="EO249" s="7">
        <v>3964424.4499999993</v>
      </c>
      <c r="EP249" s="7">
        <v>4022963.3699999992</v>
      </c>
      <c r="EQ249" s="7">
        <v>4063197.2999999993</v>
      </c>
      <c r="ER249" s="7">
        <v>4071339.1799999992</v>
      </c>
      <c r="ES249" s="39" t="s">
        <v>181</v>
      </c>
      <c r="ET249" s="39" t="s">
        <v>181</v>
      </c>
      <c r="EU249" s="39" t="s">
        <v>181</v>
      </c>
      <c r="EV249" s="39" t="s">
        <v>181</v>
      </c>
      <c r="EW249" s="39" t="s">
        <v>181</v>
      </c>
      <c r="EX249" s="39" t="s">
        <v>181</v>
      </c>
      <c r="EY249" s="39" t="s">
        <v>181</v>
      </c>
      <c r="EZ249" s="39" t="s">
        <v>181</v>
      </c>
      <c r="FA249" s="39" t="s">
        <v>181</v>
      </c>
      <c r="FB249" s="39" t="s">
        <v>181</v>
      </c>
      <c r="FC249" s="39" t="s">
        <v>181</v>
      </c>
      <c r="FD249" s="39" t="s">
        <v>181</v>
      </c>
      <c r="FE249" s="39" t="s">
        <v>181</v>
      </c>
      <c r="FF249" s="7">
        <v>13888.5</v>
      </c>
      <c r="FG249" s="7">
        <v>36724.53</v>
      </c>
      <c r="FH249" s="7">
        <v>80197.95</v>
      </c>
      <c r="FI249" s="7">
        <v>117632.42</v>
      </c>
      <c r="FJ249" s="7">
        <v>123207.92</v>
      </c>
      <c r="FK249" s="7">
        <v>128451.78</v>
      </c>
      <c r="FL249" s="7">
        <v>131609.28</v>
      </c>
      <c r="FM249" s="7">
        <v>133923.43</v>
      </c>
      <c r="FN249" s="7">
        <v>141335.07999999999</v>
      </c>
      <c r="FO249" s="7">
        <v>149553.46999999997</v>
      </c>
      <c r="FP249" s="7">
        <v>154282.96999999997</v>
      </c>
      <c r="FQ249" s="7">
        <v>155406.96999999997</v>
      </c>
      <c r="FR249" s="7">
        <v>156594.96999999997</v>
      </c>
      <c r="FS249" s="7">
        <v>160357.96999999997</v>
      </c>
      <c r="FT249" s="7">
        <v>160739.96999999997</v>
      </c>
      <c r="FU249" s="7">
        <v>160739.96999999997</v>
      </c>
      <c r="FV249" s="7">
        <v>151263.49999999997</v>
      </c>
      <c r="FW249" s="7">
        <v>151263.49999999997</v>
      </c>
      <c r="FX249" s="7">
        <v>151978.49999999997</v>
      </c>
      <c r="FY249" s="7">
        <v>151978.49999999997</v>
      </c>
      <c r="FZ249" s="7">
        <v>152128.49999999997</v>
      </c>
      <c r="GA249" s="7">
        <v>152128.49999999997</v>
      </c>
      <c r="GB249" s="7">
        <v>152128.49999999997</v>
      </c>
      <c r="GC249" s="7">
        <v>152128.49999999997</v>
      </c>
      <c r="GD249" s="7">
        <v>152128.49999999997</v>
      </c>
      <c r="GE249" s="7">
        <v>152128.49999999997</v>
      </c>
      <c r="GF249" s="7">
        <v>152128.49999999997</v>
      </c>
      <c r="GG249" s="39" t="s">
        <v>181</v>
      </c>
      <c r="GH249" s="39" t="s">
        <v>181</v>
      </c>
      <c r="GI249" s="39" t="s">
        <v>181</v>
      </c>
      <c r="GJ249" s="39" t="s">
        <v>181</v>
      </c>
      <c r="GK249" s="39" t="s">
        <v>181</v>
      </c>
      <c r="GL249" s="39" t="s">
        <v>181</v>
      </c>
      <c r="GM249" s="39" t="s">
        <v>181</v>
      </c>
      <c r="GN249" s="39" t="s">
        <v>181</v>
      </c>
      <c r="GO249" s="39" t="s">
        <v>181</v>
      </c>
      <c r="GP249" s="39" t="s">
        <v>181</v>
      </c>
      <c r="GQ249" s="39" t="s">
        <v>181</v>
      </c>
      <c r="GR249" s="39" t="s">
        <v>181</v>
      </c>
      <c r="GS249" s="39" t="s">
        <v>181</v>
      </c>
    </row>
    <row r="250" spans="1:201" x14ac:dyDescent="0.25">
      <c r="A250" s="11">
        <f>$A$50</f>
        <v>20154</v>
      </c>
      <c r="B250" s="7">
        <v>9225.2999999999993</v>
      </c>
      <c r="C250" s="7">
        <v>95411.11</v>
      </c>
      <c r="D250" s="7">
        <v>305461.71000000002</v>
      </c>
      <c r="E250" s="7">
        <v>718594.92999999993</v>
      </c>
      <c r="F250" s="7">
        <v>1399710.85</v>
      </c>
      <c r="G250" s="7">
        <v>2262207.1800000002</v>
      </c>
      <c r="H250" s="7">
        <v>3484008.45</v>
      </c>
      <c r="I250" s="7">
        <v>4708330.16</v>
      </c>
      <c r="J250" s="7">
        <v>6234249.9500000002</v>
      </c>
      <c r="K250" s="7">
        <v>8545371.370000001</v>
      </c>
      <c r="L250" s="7">
        <v>11134197.580000002</v>
      </c>
      <c r="M250" s="7">
        <v>13974010.200000003</v>
      </c>
      <c r="N250" s="7">
        <v>16608650.120000003</v>
      </c>
      <c r="O250" s="7">
        <v>19282680.430000003</v>
      </c>
      <c r="P250" s="7">
        <v>21714361.680000003</v>
      </c>
      <c r="Q250" s="7">
        <v>23543106.880000003</v>
      </c>
      <c r="R250" s="7">
        <v>25062672.970000003</v>
      </c>
      <c r="S250" s="7">
        <v>26150384.300000004</v>
      </c>
      <c r="T250" s="7">
        <v>26869745.380000003</v>
      </c>
      <c r="U250" s="7">
        <v>27319751.870000001</v>
      </c>
      <c r="V250" s="7">
        <v>27562614.02</v>
      </c>
      <c r="W250" s="7">
        <v>27849824.949999999</v>
      </c>
      <c r="X250" s="7">
        <v>28019499.390000001</v>
      </c>
      <c r="Y250" s="7">
        <v>28309586.390000001</v>
      </c>
      <c r="Z250" s="7">
        <v>28592683.370000001</v>
      </c>
      <c r="AA250" s="7">
        <v>28843274.540000003</v>
      </c>
      <c r="AB250" s="39" t="s">
        <v>181</v>
      </c>
      <c r="AC250" s="39" t="s">
        <v>181</v>
      </c>
      <c r="AD250" s="39" t="s">
        <v>181</v>
      </c>
      <c r="AE250" s="39" t="s">
        <v>181</v>
      </c>
      <c r="AF250" s="39" t="s">
        <v>181</v>
      </c>
      <c r="AG250" s="39" t="s">
        <v>181</v>
      </c>
      <c r="AH250" s="39" t="s">
        <v>181</v>
      </c>
      <c r="AI250" s="39" t="s">
        <v>181</v>
      </c>
      <c r="AJ250" s="39" t="s">
        <v>181</v>
      </c>
      <c r="AK250" s="39" t="s">
        <v>181</v>
      </c>
      <c r="AL250" s="39" t="s">
        <v>181</v>
      </c>
      <c r="AM250" s="39" t="s">
        <v>181</v>
      </c>
      <c r="AN250" s="39" t="s">
        <v>181</v>
      </c>
      <c r="AO250" s="39" t="s">
        <v>181</v>
      </c>
      <c r="AP250" s="7">
        <v>21928</v>
      </c>
      <c r="AQ250" s="7">
        <v>48191.78</v>
      </c>
      <c r="AR250" s="7">
        <v>67514.47</v>
      </c>
      <c r="AS250" s="7">
        <v>88450.42</v>
      </c>
      <c r="AT250" s="7">
        <v>106797.22</v>
      </c>
      <c r="AU250" s="7">
        <v>125345.54000000001</v>
      </c>
      <c r="AV250" s="7">
        <v>140228.38</v>
      </c>
      <c r="AW250" s="7">
        <v>166483.04999999999</v>
      </c>
      <c r="AX250" s="7">
        <v>193479.49</v>
      </c>
      <c r="AY250" s="7">
        <v>220791.62</v>
      </c>
      <c r="AZ250" s="7">
        <v>245039.78</v>
      </c>
      <c r="BA250" s="7">
        <v>264188.43</v>
      </c>
      <c r="BB250" s="7">
        <v>279469.78999999998</v>
      </c>
      <c r="BC250" s="7">
        <v>294731.33999999997</v>
      </c>
      <c r="BD250" s="7">
        <v>305034.65999999997</v>
      </c>
      <c r="BE250" s="7">
        <v>312395.94</v>
      </c>
      <c r="BF250" s="7">
        <v>320070.68</v>
      </c>
      <c r="BG250" s="7">
        <v>334983.73</v>
      </c>
      <c r="BH250" s="7">
        <v>342254.35</v>
      </c>
      <c r="BI250" s="7">
        <v>340254.13999999996</v>
      </c>
      <c r="BJ250" s="7">
        <v>340254.13999999996</v>
      </c>
      <c r="BK250" s="7">
        <v>340724.13999999996</v>
      </c>
      <c r="BL250" s="7">
        <v>340724.13999999996</v>
      </c>
      <c r="BM250" s="7">
        <v>340724.13999999996</v>
      </c>
      <c r="BN250" s="7">
        <v>340724.13999999996</v>
      </c>
      <c r="BO250" s="7">
        <v>340724.13999999996</v>
      </c>
      <c r="BP250" s="39" t="s">
        <v>181</v>
      </c>
      <c r="BQ250" s="39" t="s">
        <v>181</v>
      </c>
      <c r="BR250" s="39" t="s">
        <v>181</v>
      </c>
      <c r="BS250" s="39" t="s">
        <v>181</v>
      </c>
      <c r="BT250" s="39" t="s">
        <v>181</v>
      </c>
      <c r="BU250" s="39" t="s">
        <v>181</v>
      </c>
      <c r="BV250" s="39" t="s">
        <v>181</v>
      </c>
      <c r="BW250" s="39" t="s">
        <v>181</v>
      </c>
      <c r="BX250" s="39" t="s">
        <v>181</v>
      </c>
      <c r="BY250" s="39" t="s">
        <v>181</v>
      </c>
      <c r="BZ250" s="39" t="s">
        <v>181</v>
      </c>
      <c r="CA250" s="39" t="s">
        <v>181</v>
      </c>
      <c r="CB250" s="39" t="s">
        <v>181</v>
      </c>
      <c r="CC250" s="39" t="s">
        <v>181</v>
      </c>
      <c r="CD250" s="7">
        <v>98.78</v>
      </c>
      <c r="CE250" s="7">
        <v>4403.99</v>
      </c>
      <c r="CF250" s="7">
        <v>10412.76</v>
      </c>
      <c r="CG250" s="7">
        <v>28978.04</v>
      </c>
      <c r="CH250" s="7">
        <v>33166.080000000002</v>
      </c>
      <c r="CI250" s="7">
        <v>43423.58</v>
      </c>
      <c r="CJ250" s="7">
        <v>48972.42</v>
      </c>
      <c r="CK250" s="7">
        <v>52790.43</v>
      </c>
      <c r="CL250" s="7">
        <v>53396.07</v>
      </c>
      <c r="CM250" s="7">
        <v>53765.34</v>
      </c>
      <c r="CN250" s="7">
        <v>54274.759999999995</v>
      </c>
      <c r="CO250" s="7">
        <v>62799.13</v>
      </c>
      <c r="CP250" s="7">
        <v>62948.31</v>
      </c>
      <c r="CQ250" s="7">
        <v>64518.329999999994</v>
      </c>
      <c r="CR250" s="7">
        <v>68342.329999999987</v>
      </c>
      <c r="CS250" s="7">
        <v>69718.929999999993</v>
      </c>
      <c r="CT250" s="7">
        <v>72121.25</v>
      </c>
      <c r="CU250" s="7">
        <v>73931.399999999994</v>
      </c>
      <c r="CV250" s="7">
        <v>75034.98</v>
      </c>
      <c r="CW250" s="7">
        <v>75890.37999999999</v>
      </c>
      <c r="CX250" s="7">
        <v>76774.37999999999</v>
      </c>
      <c r="CY250" s="7">
        <v>77163.37999999999</v>
      </c>
      <c r="CZ250" s="7">
        <v>77388.37999999999</v>
      </c>
      <c r="DA250" s="7">
        <v>77388.37999999999</v>
      </c>
      <c r="DB250" s="7">
        <v>77538.37999999999</v>
      </c>
      <c r="DC250" s="7">
        <v>77694.87999999999</v>
      </c>
      <c r="DD250" s="39" t="s">
        <v>181</v>
      </c>
      <c r="DE250" s="39" t="s">
        <v>181</v>
      </c>
      <c r="DF250" s="39" t="s">
        <v>181</v>
      </c>
      <c r="DG250" s="39" t="s">
        <v>181</v>
      </c>
      <c r="DH250" s="39" t="s">
        <v>181</v>
      </c>
      <c r="DI250" s="39" t="s">
        <v>181</v>
      </c>
      <c r="DJ250" s="39" t="s">
        <v>181</v>
      </c>
      <c r="DK250" s="39" t="s">
        <v>181</v>
      </c>
      <c r="DL250" s="39" t="s">
        <v>181</v>
      </c>
      <c r="DM250" s="39" t="s">
        <v>181</v>
      </c>
      <c r="DN250" s="39" t="s">
        <v>181</v>
      </c>
      <c r="DO250" s="39" t="s">
        <v>181</v>
      </c>
      <c r="DP250" s="39" t="s">
        <v>181</v>
      </c>
      <c r="DQ250" s="39" t="s">
        <v>181</v>
      </c>
      <c r="DR250" s="7">
        <v>5556.43</v>
      </c>
      <c r="DS250" s="7">
        <v>11824.36</v>
      </c>
      <c r="DT250" s="7">
        <v>32753.24</v>
      </c>
      <c r="DU250" s="7">
        <v>87001.900000000009</v>
      </c>
      <c r="DV250" s="7">
        <v>189312.7</v>
      </c>
      <c r="DW250" s="7">
        <v>287669.91000000003</v>
      </c>
      <c r="DX250" s="7">
        <v>399075.59</v>
      </c>
      <c r="DY250" s="7">
        <v>524851.66</v>
      </c>
      <c r="DZ250" s="7">
        <v>695525.66</v>
      </c>
      <c r="EA250" s="7">
        <v>998841.12000000011</v>
      </c>
      <c r="EB250" s="7">
        <v>1253290.79</v>
      </c>
      <c r="EC250" s="7">
        <v>1520895.01</v>
      </c>
      <c r="ED250" s="7">
        <v>1749657.71</v>
      </c>
      <c r="EE250" s="7">
        <v>1954918.47</v>
      </c>
      <c r="EF250" s="7">
        <v>2193018.36</v>
      </c>
      <c r="EG250" s="7">
        <v>2415190.84</v>
      </c>
      <c r="EH250" s="7">
        <v>2624522.5</v>
      </c>
      <c r="EI250" s="7">
        <v>2771181.96</v>
      </c>
      <c r="EJ250" s="7">
        <v>2916459.61</v>
      </c>
      <c r="EK250" s="7">
        <v>3071561.11</v>
      </c>
      <c r="EL250" s="7">
        <v>3197373.19</v>
      </c>
      <c r="EM250" s="7">
        <v>3291626.36</v>
      </c>
      <c r="EN250" s="7">
        <v>3368559.54</v>
      </c>
      <c r="EO250" s="7">
        <v>3415935.88</v>
      </c>
      <c r="EP250" s="7">
        <v>3464497.85</v>
      </c>
      <c r="EQ250" s="7">
        <v>3495390.0500000003</v>
      </c>
      <c r="ER250" s="39" t="s">
        <v>181</v>
      </c>
      <c r="ES250" s="39" t="s">
        <v>181</v>
      </c>
      <c r="ET250" s="39" t="s">
        <v>181</v>
      </c>
      <c r="EU250" s="39" t="s">
        <v>181</v>
      </c>
      <c r="EV250" s="39" t="s">
        <v>181</v>
      </c>
      <c r="EW250" s="39" t="s">
        <v>181</v>
      </c>
      <c r="EX250" s="39" t="s">
        <v>181</v>
      </c>
      <c r="EY250" s="39" t="s">
        <v>181</v>
      </c>
      <c r="EZ250" s="39" t="s">
        <v>181</v>
      </c>
      <c r="FA250" s="39" t="s">
        <v>181</v>
      </c>
      <c r="FB250" s="39" t="s">
        <v>181</v>
      </c>
      <c r="FC250" s="39" t="s">
        <v>181</v>
      </c>
      <c r="FD250" s="39" t="s">
        <v>181</v>
      </c>
      <c r="FE250" s="39" t="s">
        <v>181</v>
      </c>
      <c r="FF250" s="7">
        <v>11522.65</v>
      </c>
      <c r="FG250" s="7">
        <v>38349.21</v>
      </c>
      <c r="FH250" s="7">
        <v>79004.22</v>
      </c>
      <c r="FI250" s="7">
        <v>105120.8</v>
      </c>
      <c r="FJ250" s="7">
        <v>129372.57</v>
      </c>
      <c r="FK250" s="7">
        <v>137351.82</v>
      </c>
      <c r="FL250" s="7">
        <v>152641.97</v>
      </c>
      <c r="FM250" s="7">
        <v>161468.4</v>
      </c>
      <c r="FN250" s="7">
        <v>162768.4</v>
      </c>
      <c r="FO250" s="7">
        <v>163657.69999999998</v>
      </c>
      <c r="FP250" s="7">
        <v>165982.69999999998</v>
      </c>
      <c r="FQ250" s="7">
        <v>167682.69999999998</v>
      </c>
      <c r="FR250" s="7">
        <v>167882.69999999998</v>
      </c>
      <c r="FS250" s="7">
        <v>167882.69999999998</v>
      </c>
      <c r="FT250" s="7">
        <v>167882.69999999998</v>
      </c>
      <c r="FU250" s="7">
        <v>168612.69999999998</v>
      </c>
      <c r="FV250" s="7">
        <v>168612.69999999998</v>
      </c>
      <c r="FW250" s="7">
        <v>168612.69999999998</v>
      </c>
      <c r="FX250" s="7">
        <v>168612.69999999998</v>
      </c>
      <c r="FY250" s="7">
        <v>168612.69999999998</v>
      </c>
      <c r="FZ250" s="7">
        <v>168612.69999999998</v>
      </c>
      <c r="GA250" s="7">
        <v>168612.69999999998</v>
      </c>
      <c r="GB250" s="7">
        <v>168612.69999999998</v>
      </c>
      <c r="GC250" s="7">
        <v>168612.69999999998</v>
      </c>
      <c r="GD250" s="7">
        <v>168612.69999999998</v>
      </c>
      <c r="GE250" s="7">
        <v>168612.69999999998</v>
      </c>
      <c r="GF250" s="39" t="s">
        <v>181</v>
      </c>
      <c r="GG250" s="39" t="s">
        <v>181</v>
      </c>
      <c r="GH250" s="39" t="s">
        <v>181</v>
      </c>
      <c r="GI250" s="39" t="s">
        <v>181</v>
      </c>
      <c r="GJ250" s="39" t="s">
        <v>181</v>
      </c>
      <c r="GK250" s="39" t="s">
        <v>181</v>
      </c>
      <c r="GL250" s="39" t="s">
        <v>181</v>
      </c>
      <c r="GM250" s="39" t="s">
        <v>181</v>
      </c>
      <c r="GN250" s="39" t="s">
        <v>181</v>
      </c>
      <c r="GO250" s="39" t="s">
        <v>181</v>
      </c>
      <c r="GP250" s="39" t="s">
        <v>181</v>
      </c>
      <c r="GQ250" s="39" t="s">
        <v>181</v>
      </c>
      <c r="GR250" s="39" t="s">
        <v>181</v>
      </c>
      <c r="GS250" s="39" t="s">
        <v>181</v>
      </c>
    </row>
    <row r="251" spans="1:201" x14ac:dyDescent="0.25">
      <c r="A251" s="11">
        <f>$A$51</f>
        <v>20161</v>
      </c>
      <c r="B251" s="7">
        <v>12848.72</v>
      </c>
      <c r="C251" s="7">
        <v>122411.41</v>
      </c>
      <c r="D251" s="7">
        <v>323280.12</v>
      </c>
      <c r="E251" s="7">
        <v>681287.76</v>
      </c>
      <c r="F251" s="7">
        <v>1267382.75</v>
      </c>
      <c r="G251" s="7">
        <v>2015777.46</v>
      </c>
      <c r="H251" s="7">
        <v>2942965.67</v>
      </c>
      <c r="I251" s="7">
        <v>4060283.77</v>
      </c>
      <c r="J251" s="7">
        <v>5575953.9100000001</v>
      </c>
      <c r="K251" s="7">
        <v>7727029.4900000002</v>
      </c>
      <c r="L251" s="7">
        <v>10435190.870000001</v>
      </c>
      <c r="M251" s="7">
        <v>13189383.100000001</v>
      </c>
      <c r="N251" s="7">
        <v>16055393.610000001</v>
      </c>
      <c r="O251" s="7">
        <v>18653036.450000003</v>
      </c>
      <c r="P251" s="7">
        <v>20808376.020000003</v>
      </c>
      <c r="Q251" s="7">
        <v>22411112.360000003</v>
      </c>
      <c r="R251" s="7">
        <v>23648516.640000004</v>
      </c>
      <c r="S251" s="7">
        <v>24345000.870000005</v>
      </c>
      <c r="T251" s="7">
        <v>24776260.020000003</v>
      </c>
      <c r="U251" s="7">
        <v>24966101.960000005</v>
      </c>
      <c r="V251" s="7">
        <v>25223512.010000005</v>
      </c>
      <c r="W251" s="7">
        <v>25495490.720000006</v>
      </c>
      <c r="X251" s="7">
        <v>25740933.440000005</v>
      </c>
      <c r="Y251" s="7">
        <v>26000619.200000007</v>
      </c>
      <c r="Z251" s="7">
        <v>26204382.160000008</v>
      </c>
      <c r="AA251" s="39" t="s">
        <v>181</v>
      </c>
      <c r="AB251" s="39" t="s">
        <v>181</v>
      </c>
      <c r="AC251" s="39" t="s">
        <v>181</v>
      </c>
      <c r="AD251" s="39" t="s">
        <v>181</v>
      </c>
      <c r="AE251" s="39" t="s">
        <v>181</v>
      </c>
      <c r="AF251" s="39" t="s">
        <v>181</v>
      </c>
      <c r="AG251" s="39" t="s">
        <v>181</v>
      </c>
      <c r="AH251" s="39" t="s">
        <v>181</v>
      </c>
      <c r="AI251" s="39" t="s">
        <v>181</v>
      </c>
      <c r="AJ251" s="39" t="s">
        <v>181</v>
      </c>
      <c r="AK251" s="39" t="s">
        <v>181</v>
      </c>
      <c r="AL251" s="39" t="s">
        <v>181</v>
      </c>
      <c r="AM251" s="39" t="s">
        <v>181</v>
      </c>
      <c r="AN251" s="39" t="s">
        <v>181</v>
      </c>
      <c r="AO251" s="39" t="s">
        <v>181</v>
      </c>
      <c r="AP251" s="7">
        <v>39382</v>
      </c>
      <c r="AQ251" s="7">
        <v>62958.68</v>
      </c>
      <c r="AR251" s="7">
        <v>84295.34</v>
      </c>
      <c r="AS251" s="7">
        <v>105777.36</v>
      </c>
      <c r="AT251" s="7">
        <v>127296.14</v>
      </c>
      <c r="AU251" s="7">
        <v>165611.88</v>
      </c>
      <c r="AV251" s="7">
        <v>195334.17</v>
      </c>
      <c r="AW251" s="7">
        <v>223032.6</v>
      </c>
      <c r="AX251" s="7">
        <v>273122.52</v>
      </c>
      <c r="AY251" s="7">
        <v>321249.09000000003</v>
      </c>
      <c r="AZ251" s="7">
        <v>341491.09</v>
      </c>
      <c r="BA251" s="7">
        <v>356788.34</v>
      </c>
      <c r="BB251" s="7">
        <v>362612.98000000004</v>
      </c>
      <c r="BC251" s="7">
        <v>370160.99000000005</v>
      </c>
      <c r="BD251" s="7">
        <v>378944.82000000007</v>
      </c>
      <c r="BE251" s="7">
        <v>386401.29000000004</v>
      </c>
      <c r="BF251" s="7">
        <v>391757.69000000006</v>
      </c>
      <c r="BG251" s="7">
        <v>396749.61000000004</v>
      </c>
      <c r="BH251" s="7">
        <v>400156.36000000004</v>
      </c>
      <c r="BI251" s="7">
        <v>402867.42000000004</v>
      </c>
      <c r="BJ251" s="7">
        <v>406229.17000000004</v>
      </c>
      <c r="BK251" s="7">
        <v>408672.65</v>
      </c>
      <c r="BL251" s="7">
        <v>411132.44</v>
      </c>
      <c r="BM251" s="7">
        <v>413214.92</v>
      </c>
      <c r="BN251" s="7">
        <v>415474.08999999997</v>
      </c>
      <c r="BO251" s="39" t="s">
        <v>181</v>
      </c>
      <c r="BP251" s="39" t="s">
        <v>181</v>
      </c>
      <c r="BQ251" s="39" t="s">
        <v>181</v>
      </c>
      <c r="BR251" s="39" t="s">
        <v>181</v>
      </c>
      <c r="BS251" s="39" t="s">
        <v>181</v>
      </c>
      <c r="BT251" s="39" t="s">
        <v>181</v>
      </c>
      <c r="BU251" s="39" t="s">
        <v>181</v>
      </c>
      <c r="BV251" s="39" t="s">
        <v>181</v>
      </c>
      <c r="BW251" s="39" t="s">
        <v>181</v>
      </c>
      <c r="BX251" s="39" t="s">
        <v>181</v>
      </c>
      <c r="BY251" s="39" t="s">
        <v>181</v>
      </c>
      <c r="BZ251" s="39" t="s">
        <v>181</v>
      </c>
      <c r="CA251" s="39" t="s">
        <v>181</v>
      </c>
      <c r="CB251" s="39" t="s">
        <v>181</v>
      </c>
      <c r="CC251" s="39" t="s">
        <v>181</v>
      </c>
      <c r="CD251" s="7">
        <v>0</v>
      </c>
      <c r="CE251" s="7">
        <v>3973.87</v>
      </c>
      <c r="CF251" s="7">
        <v>9767.5499999999993</v>
      </c>
      <c r="CG251" s="7">
        <v>18813.87</v>
      </c>
      <c r="CH251" s="7">
        <v>22792.93</v>
      </c>
      <c r="CI251" s="7">
        <v>33727.770000000004</v>
      </c>
      <c r="CJ251" s="7">
        <v>35938.660000000003</v>
      </c>
      <c r="CK251" s="7">
        <v>38821.72</v>
      </c>
      <c r="CL251" s="7">
        <v>43529.72</v>
      </c>
      <c r="CM251" s="7">
        <v>43529.72</v>
      </c>
      <c r="CN251" s="7">
        <v>43756.72</v>
      </c>
      <c r="CO251" s="7">
        <v>49167.270000000004</v>
      </c>
      <c r="CP251" s="7">
        <v>55025.19</v>
      </c>
      <c r="CQ251" s="7">
        <v>58981.55</v>
      </c>
      <c r="CR251" s="7">
        <v>60319.590000000004</v>
      </c>
      <c r="CS251" s="7">
        <v>62539.72</v>
      </c>
      <c r="CT251" s="7">
        <v>62711.22</v>
      </c>
      <c r="CU251" s="7">
        <v>62723.92</v>
      </c>
      <c r="CV251" s="7">
        <v>66402.92</v>
      </c>
      <c r="CW251" s="7">
        <v>66953.919999999998</v>
      </c>
      <c r="CX251" s="7">
        <v>66953.919999999998</v>
      </c>
      <c r="CY251" s="7">
        <v>66953.919999999998</v>
      </c>
      <c r="CZ251" s="7">
        <v>66953.919999999998</v>
      </c>
      <c r="DA251" s="7">
        <v>66953.919999999998</v>
      </c>
      <c r="DB251" s="7">
        <v>66953.919999999998</v>
      </c>
      <c r="DC251" s="39" t="s">
        <v>181</v>
      </c>
      <c r="DD251" s="39" t="s">
        <v>181</v>
      </c>
      <c r="DE251" s="39" t="s">
        <v>181</v>
      </c>
      <c r="DF251" s="39" t="s">
        <v>181</v>
      </c>
      <c r="DG251" s="39" t="s">
        <v>181</v>
      </c>
      <c r="DH251" s="39" t="s">
        <v>181</v>
      </c>
      <c r="DI251" s="39" t="s">
        <v>181</v>
      </c>
      <c r="DJ251" s="39" t="s">
        <v>181</v>
      </c>
      <c r="DK251" s="39" t="s">
        <v>181</v>
      </c>
      <c r="DL251" s="39" t="s">
        <v>181</v>
      </c>
      <c r="DM251" s="39" t="s">
        <v>181</v>
      </c>
      <c r="DN251" s="39" t="s">
        <v>181</v>
      </c>
      <c r="DO251" s="39" t="s">
        <v>181</v>
      </c>
      <c r="DP251" s="39" t="s">
        <v>181</v>
      </c>
      <c r="DQ251" s="39" t="s">
        <v>181</v>
      </c>
      <c r="DR251" s="7">
        <v>7478.7</v>
      </c>
      <c r="DS251" s="7">
        <v>20121.71</v>
      </c>
      <c r="DT251" s="7">
        <v>50078.66</v>
      </c>
      <c r="DU251" s="7">
        <v>102614.46</v>
      </c>
      <c r="DV251" s="7">
        <v>195623.25</v>
      </c>
      <c r="DW251" s="7">
        <v>328968.07</v>
      </c>
      <c r="DX251" s="7">
        <v>531239.63</v>
      </c>
      <c r="DY251" s="7">
        <v>769049</v>
      </c>
      <c r="DZ251" s="7">
        <v>1096422.71</v>
      </c>
      <c r="EA251" s="7">
        <v>1433522.2</v>
      </c>
      <c r="EB251" s="7">
        <v>1788685.96</v>
      </c>
      <c r="EC251" s="7">
        <v>2058838.3599999999</v>
      </c>
      <c r="ED251" s="7">
        <v>2270782.8899999997</v>
      </c>
      <c r="EE251" s="7">
        <v>2480106.6999999997</v>
      </c>
      <c r="EF251" s="7">
        <v>2680347.9099999997</v>
      </c>
      <c r="EG251" s="7">
        <v>2905334.9799999995</v>
      </c>
      <c r="EH251" s="7">
        <v>3129667.8499999996</v>
      </c>
      <c r="EI251" s="7">
        <v>3295029.6599999997</v>
      </c>
      <c r="EJ251" s="7">
        <v>3441728.5999999996</v>
      </c>
      <c r="EK251" s="7">
        <v>3689646.53</v>
      </c>
      <c r="EL251" s="7">
        <v>3815345.9099999997</v>
      </c>
      <c r="EM251" s="7">
        <v>3892665.5799999996</v>
      </c>
      <c r="EN251" s="7">
        <v>3959754.6599999997</v>
      </c>
      <c r="EO251" s="7">
        <v>3998712.88</v>
      </c>
      <c r="EP251" s="7">
        <v>4061565.88</v>
      </c>
      <c r="EQ251" s="39" t="s">
        <v>181</v>
      </c>
      <c r="ER251" s="39" t="s">
        <v>181</v>
      </c>
      <c r="ES251" s="39" t="s">
        <v>181</v>
      </c>
      <c r="ET251" s="39" t="s">
        <v>181</v>
      </c>
      <c r="EU251" s="39" t="s">
        <v>181</v>
      </c>
      <c r="EV251" s="39" t="s">
        <v>181</v>
      </c>
      <c r="EW251" s="39" t="s">
        <v>181</v>
      </c>
      <c r="EX251" s="39" t="s">
        <v>181</v>
      </c>
      <c r="EY251" s="39" t="s">
        <v>181</v>
      </c>
      <c r="EZ251" s="39" t="s">
        <v>181</v>
      </c>
      <c r="FA251" s="39" t="s">
        <v>181</v>
      </c>
      <c r="FB251" s="39" t="s">
        <v>181</v>
      </c>
      <c r="FC251" s="39" t="s">
        <v>181</v>
      </c>
      <c r="FD251" s="39" t="s">
        <v>181</v>
      </c>
      <c r="FE251" s="39" t="s">
        <v>181</v>
      </c>
      <c r="FF251" s="7">
        <v>23792.5</v>
      </c>
      <c r="FG251" s="7">
        <v>73436.570000000007</v>
      </c>
      <c r="FH251" s="7">
        <v>157725.67000000001</v>
      </c>
      <c r="FI251" s="7">
        <v>235551.93</v>
      </c>
      <c r="FJ251" s="7">
        <v>274857.15999999997</v>
      </c>
      <c r="FK251" s="7">
        <v>302179.44999999995</v>
      </c>
      <c r="FL251" s="7">
        <v>318809.29999999993</v>
      </c>
      <c r="FM251" s="7">
        <v>320129.24999999994</v>
      </c>
      <c r="FN251" s="7">
        <v>325141.69999999995</v>
      </c>
      <c r="FO251" s="7">
        <v>326289.54999999993</v>
      </c>
      <c r="FP251" s="7">
        <v>326289.54999999993</v>
      </c>
      <c r="FQ251" s="7">
        <v>326289.54999999993</v>
      </c>
      <c r="FR251" s="7">
        <v>326289.54999999993</v>
      </c>
      <c r="FS251" s="7">
        <v>326289.54999999993</v>
      </c>
      <c r="FT251" s="7">
        <v>326289.54999999993</v>
      </c>
      <c r="FU251" s="7">
        <v>326289.54999999993</v>
      </c>
      <c r="FV251" s="7">
        <v>326439.54999999993</v>
      </c>
      <c r="FW251" s="7">
        <v>326439.54999999993</v>
      </c>
      <c r="FX251" s="7">
        <v>326439.54999999993</v>
      </c>
      <c r="FY251" s="7">
        <v>339862.79999999993</v>
      </c>
      <c r="FZ251" s="7">
        <v>344972.46999999991</v>
      </c>
      <c r="GA251" s="7">
        <v>346135.27999999991</v>
      </c>
      <c r="GB251" s="7">
        <v>346135.27999999991</v>
      </c>
      <c r="GC251" s="7">
        <v>346135.27999999991</v>
      </c>
      <c r="GD251" s="7">
        <v>346135.27999999991</v>
      </c>
      <c r="GE251" s="39" t="s">
        <v>181</v>
      </c>
      <c r="GF251" s="39" t="s">
        <v>181</v>
      </c>
      <c r="GG251" s="39" t="s">
        <v>181</v>
      </c>
      <c r="GH251" s="39" t="s">
        <v>181</v>
      </c>
      <c r="GI251" s="39" t="s">
        <v>181</v>
      </c>
      <c r="GJ251" s="39" t="s">
        <v>181</v>
      </c>
      <c r="GK251" s="39" t="s">
        <v>181</v>
      </c>
      <c r="GL251" s="39" t="s">
        <v>181</v>
      </c>
      <c r="GM251" s="39" t="s">
        <v>181</v>
      </c>
      <c r="GN251" s="39" t="s">
        <v>181</v>
      </c>
      <c r="GO251" s="39" t="s">
        <v>181</v>
      </c>
      <c r="GP251" s="39" t="s">
        <v>181</v>
      </c>
      <c r="GQ251" s="39" t="s">
        <v>181</v>
      </c>
      <c r="GR251" s="39" t="s">
        <v>181</v>
      </c>
      <c r="GS251" s="39" t="s">
        <v>181</v>
      </c>
    </row>
    <row r="252" spans="1:201" x14ac:dyDescent="0.25">
      <c r="A252" s="11">
        <f>$A$52</f>
        <v>20162</v>
      </c>
      <c r="B252" s="7">
        <v>13894.13</v>
      </c>
      <c r="C252" s="7">
        <v>97240.72</v>
      </c>
      <c r="D252" s="7">
        <v>259929.41</v>
      </c>
      <c r="E252" s="7">
        <v>727380.06</v>
      </c>
      <c r="F252" s="7">
        <v>1421816.1</v>
      </c>
      <c r="G252" s="7">
        <v>2470710.59</v>
      </c>
      <c r="H252" s="7">
        <v>3703670.7699999996</v>
      </c>
      <c r="I252" s="7">
        <v>5206131.0399999991</v>
      </c>
      <c r="J252" s="7">
        <v>7061629.2799999993</v>
      </c>
      <c r="K252" s="7">
        <v>9753216.4199999999</v>
      </c>
      <c r="L252" s="7">
        <v>13037024.76</v>
      </c>
      <c r="M252" s="7">
        <v>16446204.93</v>
      </c>
      <c r="N252" s="7">
        <v>19836408.079999998</v>
      </c>
      <c r="O252" s="7">
        <v>22735984.559999999</v>
      </c>
      <c r="P252" s="7">
        <v>25351009.399999999</v>
      </c>
      <c r="Q252" s="7">
        <v>27424812.5</v>
      </c>
      <c r="R252" s="7">
        <v>28768345.199999999</v>
      </c>
      <c r="S252" s="7">
        <v>29417527.890000001</v>
      </c>
      <c r="T252" s="7">
        <v>29918874.330000002</v>
      </c>
      <c r="U252" s="7">
        <v>30342476.130000003</v>
      </c>
      <c r="V252" s="7">
        <v>30718610.760000002</v>
      </c>
      <c r="W252" s="7">
        <v>31037371.760000002</v>
      </c>
      <c r="X252" s="7">
        <v>31503437.650000002</v>
      </c>
      <c r="Y252" s="7">
        <v>31725271.260000002</v>
      </c>
      <c r="Z252" s="39" t="s">
        <v>181</v>
      </c>
      <c r="AA252" s="39" t="s">
        <v>181</v>
      </c>
      <c r="AB252" s="39" t="s">
        <v>181</v>
      </c>
      <c r="AC252" s="39" t="s">
        <v>181</v>
      </c>
      <c r="AD252" s="39" t="s">
        <v>181</v>
      </c>
      <c r="AE252" s="39" t="s">
        <v>181</v>
      </c>
      <c r="AF252" s="39" t="s">
        <v>181</v>
      </c>
      <c r="AG252" s="39" t="s">
        <v>181</v>
      </c>
      <c r="AH252" s="39" t="s">
        <v>181</v>
      </c>
      <c r="AI252" s="39" t="s">
        <v>181</v>
      </c>
      <c r="AJ252" s="39" t="s">
        <v>181</v>
      </c>
      <c r="AK252" s="39" t="s">
        <v>181</v>
      </c>
      <c r="AL252" s="39" t="s">
        <v>181</v>
      </c>
      <c r="AM252" s="39" t="s">
        <v>181</v>
      </c>
      <c r="AN252" s="39" t="s">
        <v>181</v>
      </c>
      <c r="AO252" s="39" t="s">
        <v>181</v>
      </c>
      <c r="AP252" s="7">
        <v>52593.2</v>
      </c>
      <c r="AQ252" s="7">
        <v>80028.95</v>
      </c>
      <c r="AR252" s="7">
        <v>101092.81999999999</v>
      </c>
      <c r="AS252" s="7">
        <v>122292.45</v>
      </c>
      <c r="AT252" s="7">
        <v>157566.12</v>
      </c>
      <c r="AU252" s="7">
        <v>200534.78999999998</v>
      </c>
      <c r="AV252" s="7">
        <v>243692.25999999998</v>
      </c>
      <c r="AW252" s="7">
        <v>276842.63</v>
      </c>
      <c r="AX252" s="7">
        <v>310293.04000000004</v>
      </c>
      <c r="AY252" s="7">
        <v>332352.55000000005</v>
      </c>
      <c r="AZ252" s="7">
        <v>357386.34</v>
      </c>
      <c r="BA252" s="7">
        <v>379821.55000000005</v>
      </c>
      <c r="BB252" s="7">
        <v>395541.52</v>
      </c>
      <c r="BC252" s="7">
        <v>408912.68</v>
      </c>
      <c r="BD252" s="7">
        <v>420759.88</v>
      </c>
      <c r="BE252" s="7">
        <v>425778.78</v>
      </c>
      <c r="BF252" s="7">
        <v>430768.44</v>
      </c>
      <c r="BG252" s="7">
        <v>422715.71</v>
      </c>
      <c r="BH252" s="7">
        <v>425598.86000000004</v>
      </c>
      <c r="BI252" s="7">
        <v>427681.50000000006</v>
      </c>
      <c r="BJ252" s="7">
        <v>428983.00000000006</v>
      </c>
      <c r="BK252" s="7">
        <v>428983.00000000006</v>
      </c>
      <c r="BL252" s="7">
        <v>428983.00000000006</v>
      </c>
      <c r="BM252" s="7">
        <v>428983.00000000006</v>
      </c>
      <c r="BN252" s="39" t="s">
        <v>181</v>
      </c>
      <c r="BO252" s="39" t="s">
        <v>181</v>
      </c>
      <c r="BP252" s="39" t="s">
        <v>181</v>
      </c>
      <c r="BQ252" s="39" t="s">
        <v>181</v>
      </c>
      <c r="BR252" s="39" t="s">
        <v>181</v>
      </c>
      <c r="BS252" s="39" t="s">
        <v>181</v>
      </c>
      <c r="BT252" s="39" t="s">
        <v>181</v>
      </c>
      <c r="BU252" s="39" t="s">
        <v>181</v>
      </c>
      <c r="BV252" s="39" t="s">
        <v>181</v>
      </c>
      <c r="BW252" s="39" t="s">
        <v>181</v>
      </c>
      <c r="BX252" s="39" t="s">
        <v>181</v>
      </c>
      <c r="BY252" s="39" t="s">
        <v>181</v>
      </c>
      <c r="BZ252" s="39" t="s">
        <v>181</v>
      </c>
      <c r="CA252" s="39" t="s">
        <v>181</v>
      </c>
      <c r="CB252" s="39" t="s">
        <v>181</v>
      </c>
      <c r="CC252" s="39" t="s">
        <v>181</v>
      </c>
      <c r="CD252" s="7">
        <v>722</v>
      </c>
      <c r="CE252" s="7">
        <v>1485.17</v>
      </c>
      <c r="CF252" s="7">
        <v>5520.21</v>
      </c>
      <c r="CG252" s="7">
        <v>10567.54</v>
      </c>
      <c r="CH252" s="7">
        <v>14053.04</v>
      </c>
      <c r="CI252" s="7">
        <v>16021.310000000001</v>
      </c>
      <c r="CJ252" s="7">
        <v>28014.670000000002</v>
      </c>
      <c r="CK252" s="7">
        <v>28282.77</v>
      </c>
      <c r="CL252" s="7">
        <v>30215.33</v>
      </c>
      <c r="CM252" s="7">
        <v>33014.370000000003</v>
      </c>
      <c r="CN252" s="7">
        <v>37616.380000000005</v>
      </c>
      <c r="CO252" s="7">
        <v>42611.900000000009</v>
      </c>
      <c r="CP252" s="7">
        <v>42734.250000000007</v>
      </c>
      <c r="CQ252" s="7">
        <v>43609.530000000006</v>
      </c>
      <c r="CR252" s="7">
        <v>43609.530000000006</v>
      </c>
      <c r="CS252" s="7">
        <v>44643.530000000006</v>
      </c>
      <c r="CT252" s="7">
        <v>46338.350000000006</v>
      </c>
      <c r="CU252" s="7">
        <v>46338.350000000006</v>
      </c>
      <c r="CV252" s="7">
        <v>46549.850000000006</v>
      </c>
      <c r="CW252" s="7">
        <v>46726.350000000006</v>
      </c>
      <c r="CX252" s="7">
        <v>46765.850000000006</v>
      </c>
      <c r="CY252" s="7">
        <v>48803.850000000006</v>
      </c>
      <c r="CZ252" s="7">
        <v>48946.350000000006</v>
      </c>
      <c r="DA252" s="7">
        <v>48946.350000000006</v>
      </c>
      <c r="DB252" s="39" t="s">
        <v>181</v>
      </c>
      <c r="DC252" s="39" t="s">
        <v>181</v>
      </c>
      <c r="DD252" s="39" t="s">
        <v>181</v>
      </c>
      <c r="DE252" s="39" t="s">
        <v>181</v>
      </c>
      <c r="DF252" s="39" t="s">
        <v>181</v>
      </c>
      <c r="DG252" s="39" t="s">
        <v>181</v>
      </c>
      <c r="DH252" s="39" t="s">
        <v>181</v>
      </c>
      <c r="DI252" s="39" t="s">
        <v>181</v>
      </c>
      <c r="DJ252" s="39" t="s">
        <v>181</v>
      </c>
      <c r="DK252" s="39" t="s">
        <v>181</v>
      </c>
      <c r="DL252" s="39" t="s">
        <v>181</v>
      </c>
      <c r="DM252" s="39" t="s">
        <v>181</v>
      </c>
      <c r="DN252" s="39" t="s">
        <v>181</v>
      </c>
      <c r="DO252" s="39" t="s">
        <v>181</v>
      </c>
      <c r="DP252" s="39" t="s">
        <v>181</v>
      </c>
      <c r="DQ252" s="39" t="s">
        <v>181</v>
      </c>
      <c r="DR252" s="7">
        <v>7833.37</v>
      </c>
      <c r="DS252" s="7">
        <v>23246.66</v>
      </c>
      <c r="DT252" s="7">
        <v>43571.56</v>
      </c>
      <c r="DU252" s="7">
        <v>73232.709999999992</v>
      </c>
      <c r="DV252" s="7">
        <v>124838.34999999999</v>
      </c>
      <c r="DW252" s="7">
        <v>217305.13</v>
      </c>
      <c r="DX252" s="7">
        <v>356127.20999999996</v>
      </c>
      <c r="DY252" s="7">
        <v>593561.99</v>
      </c>
      <c r="DZ252" s="7">
        <v>888980.75</v>
      </c>
      <c r="EA252" s="7">
        <v>1246648.3</v>
      </c>
      <c r="EB252" s="7">
        <v>1619974.21</v>
      </c>
      <c r="EC252" s="7">
        <v>1856993.8399999999</v>
      </c>
      <c r="ED252" s="7">
        <v>2129212.71</v>
      </c>
      <c r="EE252" s="7">
        <v>2383169.16</v>
      </c>
      <c r="EF252" s="7">
        <v>2609508.48</v>
      </c>
      <c r="EG252" s="7">
        <v>2782761.94</v>
      </c>
      <c r="EH252" s="7">
        <v>2981741.8</v>
      </c>
      <c r="EI252" s="7">
        <v>3197932.6999999997</v>
      </c>
      <c r="EJ252" s="7">
        <v>3336052.1999999997</v>
      </c>
      <c r="EK252" s="7">
        <v>3473688.1799999997</v>
      </c>
      <c r="EL252" s="7">
        <v>3615373.6899999995</v>
      </c>
      <c r="EM252" s="7">
        <v>3719801.9099999997</v>
      </c>
      <c r="EN252" s="7">
        <v>3795684.8899999997</v>
      </c>
      <c r="EO252" s="7">
        <v>3913465.7699999996</v>
      </c>
      <c r="EP252" s="39" t="s">
        <v>181</v>
      </c>
      <c r="EQ252" s="39" t="s">
        <v>181</v>
      </c>
      <c r="ER252" s="39" t="s">
        <v>181</v>
      </c>
      <c r="ES252" s="39" t="s">
        <v>181</v>
      </c>
      <c r="ET252" s="39" t="s">
        <v>181</v>
      </c>
      <c r="EU252" s="39" t="s">
        <v>181</v>
      </c>
      <c r="EV252" s="39" t="s">
        <v>181</v>
      </c>
      <c r="EW252" s="39" t="s">
        <v>181</v>
      </c>
      <c r="EX252" s="39" t="s">
        <v>181</v>
      </c>
      <c r="EY252" s="39" t="s">
        <v>181</v>
      </c>
      <c r="EZ252" s="39" t="s">
        <v>181</v>
      </c>
      <c r="FA252" s="39" t="s">
        <v>181</v>
      </c>
      <c r="FB252" s="39" t="s">
        <v>181</v>
      </c>
      <c r="FC252" s="39" t="s">
        <v>181</v>
      </c>
      <c r="FD252" s="39" t="s">
        <v>181</v>
      </c>
      <c r="FE252" s="39" t="s">
        <v>181</v>
      </c>
      <c r="FF252" s="7">
        <v>27694.95</v>
      </c>
      <c r="FG252" s="7">
        <v>104637.2</v>
      </c>
      <c r="FH252" s="7">
        <v>178223.99</v>
      </c>
      <c r="FI252" s="7">
        <v>245776.97999999998</v>
      </c>
      <c r="FJ252" s="7">
        <v>267155.55</v>
      </c>
      <c r="FK252" s="7">
        <v>277442.44</v>
      </c>
      <c r="FL252" s="7">
        <v>280361.44</v>
      </c>
      <c r="FM252" s="7">
        <v>296409.74</v>
      </c>
      <c r="FN252" s="7">
        <v>301722.55</v>
      </c>
      <c r="FO252" s="7">
        <v>305653.55</v>
      </c>
      <c r="FP252" s="7">
        <v>305653.55</v>
      </c>
      <c r="FQ252" s="7">
        <v>306763.55</v>
      </c>
      <c r="FR252" s="7">
        <v>307278.55</v>
      </c>
      <c r="FS252" s="7">
        <v>310063.56</v>
      </c>
      <c r="FT252" s="7">
        <v>312013.56</v>
      </c>
      <c r="FU252" s="7">
        <v>313843.34999999998</v>
      </c>
      <c r="FV252" s="7">
        <v>315015.99</v>
      </c>
      <c r="FW252" s="7">
        <v>315060.99</v>
      </c>
      <c r="FX252" s="7">
        <v>315060.99</v>
      </c>
      <c r="FY252" s="7">
        <v>315195.99</v>
      </c>
      <c r="FZ252" s="7">
        <v>315195.99</v>
      </c>
      <c r="GA252" s="7">
        <v>316005.99</v>
      </c>
      <c r="GB252" s="7">
        <v>316005.99</v>
      </c>
      <c r="GC252" s="7">
        <v>316253.49</v>
      </c>
      <c r="GD252" s="39" t="s">
        <v>181</v>
      </c>
      <c r="GE252" s="39" t="s">
        <v>181</v>
      </c>
      <c r="GF252" s="39" t="s">
        <v>181</v>
      </c>
      <c r="GG252" s="39" t="s">
        <v>181</v>
      </c>
      <c r="GH252" s="39" t="s">
        <v>181</v>
      </c>
      <c r="GI252" s="39" t="s">
        <v>181</v>
      </c>
      <c r="GJ252" s="39" t="s">
        <v>181</v>
      </c>
      <c r="GK252" s="39" t="s">
        <v>181</v>
      </c>
      <c r="GL252" s="39" t="s">
        <v>181</v>
      </c>
      <c r="GM252" s="39" t="s">
        <v>181</v>
      </c>
      <c r="GN252" s="39" t="s">
        <v>181</v>
      </c>
      <c r="GO252" s="39" t="s">
        <v>181</v>
      </c>
      <c r="GP252" s="39" t="s">
        <v>181</v>
      </c>
      <c r="GQ252" s="39" t="s">
        <v>181</v>
      </c>
      <c r="GR252" s="39" t="s">
        <v>181</v>
      </c>
      <c r="GS252" s="39" t="s">
        <v>181</v>
      </c>
    </row>
    <row r="253" spans="1:201" x14ac:dyDescent="0.25">
      <c r="A253" s="11">
        <f>$A$53</f>
        <v>20163</v>
      </c>
      <c r="B253" s="7">
        <v>8092.16</v>
      </c>
      <c r="C253" s="7">
        <v>102772.34</v>
      </c>
      <c r="D253" s="7">
        <v>305267.45999999996</v>
      </c>
      <c r="E253" s="7">
        <v>696756.55</v>
      </c>
      <c r="F253" s="7">
        <v>1303535.27</v>
      </c>
      <c r="G253" s="7">
        <v>2233584.09</v>
      </c>
      <c r="H253" s="7">
        <v>3618638.3</v>
      </c>
      <c r="I253" s="7">
        <v>5215166.47</v>
      </c>
      <c r="J253" s="7">
        <v>7098594.0099999998</v>
      </c>
      <c r="K253" s="7">
        <v>9706938.6999999993</v>
      </c>
      <c r="L253" s="7">
        <v>12955711.729999999</v>
      </c>
      <c r="M253" s="7">
        <v>16124565.699999999</v>
      </c>
      <c r="N253" s="7">
        <v>19444676.969999999</v>
      </c>
      <c r="O253" s="7">
        <v>22673941.079999998</v>
      </c>
      <c r="P253" s="7">
        <v>25251196.869999997</v>
      </c>
      <c r="Q253" s="7">
        <v>26888733.429999996</v>
      </c>
      <c r="R253" s="7">
        <v>27952230.329999994</v>
      </c>
      <c r="S253" s="7">
        <v>28599665.659999993</v>
      </c>
      <c r="T253" s="7">
        <v>29133173.449999992</v>
      </c>
      <c r="U253" s="7">
        <v>29634472.239999991</v>
      </c>
      <c r="V253" s="7">
        <v>30170394.239999991</v>
      </c>
      <c r="W253" s="7">
        <v>30763279.149999991</v>
      </c>
      <c r="X253" s="7">
        <v>31180647.879999992</v>
      </c>
      <c r="Y253" s="39" t="s">
        <v>181</v>
      </c>
      <c r="Z253" s="39" t="s">
        <v>181</v>
      </c>
      <c r="AA253" s="39" t="s">
        <v>181</v>
      </c>
      <c r="AB253" s="39" t="s">
        <v>181</v>
      </c>
      <c r="AC253" s="39" t="s">
        <v>181</v>
      </c>
      <c r="AD253" s="39" t="s">
        <v>181</v>
      </c>
      <c r="AE253" s="39" t="s">
        <v>181</v>
      </c>
      <c r="AF253" s="39" t="s">
        <v>181</v>
      </c>
      <c r="AG253" s="39" t="s">
        <v>181</v>
      </c>
      <c r="AH253" s="39" t="s">
        <v>181</v>
      </c>
      <c r="AI253" s="39" t="s">
        <v>181</v>
      </c>
      <c r="AJ253" s="39" t="s">
        <v>181</v>
      </c>
      <c r="AK253" s="39" t="s">
        <v>181</v>
      </c>
      <c r="AL253" s="39" t="s">
        <v>181</v>
      </c>
      <c r="AM253" s="39" t="s">
        <v>181</v>
      </c>
      <c r="AN253" s="39" t="s">
        <v>181</v>
      </c>
      <c r="AO253" s="39" t="s">
        <v>181</v>
      </c>
      <c r="AP253" s="7">
        <v>40688.800000000003</v>
      </c>
      <c r="AQ253" s="7">
        <v>70546.600000000006</v>
      </c>
      <c r="AR253" s="7">
        <v>85479.510000000009</v>
      </c>
      <c r="AS253" s="7">
        <v>123603.76000000001</v>
      </c>
      <c r="AT253" s="7">
        <v>154846.23000000001</v>
      </c>
      <c r="AU253" s="7">
        <v>194777.89</v>
      </c>
      <c r="AV253" s="7">
        <v>232514.99000000002</v>
      </c>
      <c r="AW253" s="7">
        <v>265560.31</v>
      </c>
      <c r="AX253" s="7">
        <v>310051.75</v>
      </c>
      <c r="AY253" s="7">
        <v>355755.05</v>
      </c>
      <c r="AZ253" s="7">
        <v>389250.75</v>
      </c>
      <c r="BA253" s="7">
        <v>407673.08</v>
      </c>
      <c r="BB253" s="7">
        <v>426528.26</v>
      </c>
      <c r="BC253" s="7">
        <v>441379.02</v>
      </c>
      <c r="BD253" s="7">
        <v>446608</v>
      </c>
      <c r="BE253" s="7">
        <v>448784.38</v>
      </c>
      <c r="BF253" s="7">
        <v>448886.88</v>
      </c>
      <c r="BG253" s="7">
        <v>448886.88</v>
      </c>
      <c r="BH253" s="7">
        <v>448886.88</v>
      </c>
      <c r="BI253" s="7">
        <v>451175.63</v>
      </c>
      <c r="BJ253" s="7">
        <v>451175.63</v>
      </c>
      <c r="BK253" s="7">
        <v>451175.63</v>
      </c>
      <c r="BL253" s="7">
        <v>451175.63</v>
      </c>
      <c r="BM253" s="39" t="s">
        <v>181</v>
      </c>
      <c r="BN253" s="39" t="s">
        <v>181</v>
      </c>
      <c r="BO253" s="39" t="s">
        <v>181</v>
      </c>
      <c r="BP253" s="39" t="s">
        <v>181</v>
      </c>
      <c r="BQ253" s="39" t="s">
        <v>181</v>
      </c>
      <c r="BR253" s="39" t="s">
        <v>181</v>
      </c>
      <c r="BS253" s="39" t="s">
        <v>181</v>
      </c>
      <c r="BT253" s="39" t="s">
        <v>181</v>
      </c>
      <c r="BU253" s="39" t="s">
        <v>181</v>
      </c>
      <c r="BV253" s="39" t="s">
        <v>181</v>
      </c>
      <c r="BW253" s="39" t="s">
        <v>181</v>
      </c>
      <c r="BX253" s="39" t="s">
        <v>181</v>
      </c>
      <c r="BY253" s="39" t="s">
        <v>181</v>
      </c>
      <c r="BZ253" s="39" t="s">
        <v>181</v>
      </c>
      <c r="CA253" s="39" t="s">
        <v>181</v>
      </c>
      <c r="CB253" s="39" t="s">
        <v>181</v>
      </c>
      <c r="CC253" s="39" t="s">
        <v>181</v>
      </c>
      <c r="CD253" s="7">
        <v>75</v>
      </c>
      <c r="CE253" s="7">
        <v>1486.86</v>
      </c>
      <c r="CF253" s="7">
        <v>2135.96</v>
      </c>
      <c r="CG253" s="7">
        <v>4905.26</v>
      </c>
      <c r="CH253" s="7">
        <v>13276.550000000001</v>
      </c>
      <c r="CI253" s="7">
        <v>23802.57</v>
      </c>
      <c r="CJ253" s="7">
        <v>33885.08</v>
      </c>
      <c r="CK253" s="7">
        <v>39321.43</v>
      </c>
      <c r="CL253" s="7">
        <v>45817.919999999998</v>
      </c>
      <c r="CM253" s="7">
        <v>58230.32</v>
      </c>
      <c r="CN253" s="7">
        <v>66240.39</v>
      </c>
      <c r="CO253" s="7">
        <v>71618.399999999994</v>
      </c>
      <c r="CP253" s="7">
        <v>73801.159999999989</v>
      </c>
      <c r="CQ253" s="7">
        <v>78025.779999999984</v>
      </c>
      <c r="CR253" s="7">
        <v>76754.969999999987</v>
      </c>
      <c r="CS253" s="7">
        <v>76902.489999999991</v>
      </c>
      <c r="CT253" s="7">
        <v>76902.489999999991</v>
      </c>
      <c r="CU253" s="7">
        <v>76902.489999999991</v>
      </c>
      <c r="CV253" s="7">
        <v>76902.489999999991</v>
      </c>
      <c r="CW253" s="7">
        <v>76902.489999999991</v>
      </c>
      <c r="CX253" s="7">
        <v>76902.489999999991</v>
      </c>
      <c r="CY253" s="7">
        <v>76902.489999999991</v>
      </c>
      <c r="CZ253" s="7">
        <v>76902.489999999991</v>
      </c>
      <c r="DA253" s="39" t="s">
        <v>181</v>
      </c>
      <c r="DB253" s="39" t="s">
        <v>181</v>
      </c>
      <c r="DC253" s="39" t="s">
        <v>181</v>
      </c>
      <c r="DD253" s="39" t="s">
        <v>181</v>
      </c>
      <c r="DE253" s="39" t="s">
        <v>181</v>
      </c>
      <c r="DF253" s="39" t="s">
        <v>181</v>
      </c>
      <c r="DG253" s="39" t="s">
        <v>181</v>
      </c>
      <c r="DH253" s="39" t="s">
        <v>181</v>
      </c>
      <c r="DI253" s="39" t="s">
        <v>181</v>
      </c>
      <c r="DJ253" s="39" t="s">
        <v>181</v>
      </c>
      <c r="DK253" s="39" t="s">
        <v>181</v>
      </c>
      <c r="DL253" s="39" t="s">
        <v>181</v>
      </c>
      <c r="DM253" s="39" t="s">
        <v>181</v>
      </c>
      <c r="DN253" s="39" t="s">
        <v>181</v>
      </c>
      <c r="DO253" s="39" t="s">
        <v>181</v>
      </c>
      <c r="DP253" s="39" t="s">
        <v>181</v>
      </c>
      <c r="DQ253" s="39" t="s">
        <v>181</v>
      </c>
      <c r="DR253" s="7">
        <v>6756.27</v>
      </c>
      <c r="DS253" s="7">
        <v>20988.9</v>
      </c>
      <c r="DT253" s="7">
        <v>55720.68</v>
      </c>
      <c r="DU253" s="7">
        <v>112045.63</v>
      </c>
      <c r="DV253" s="7">
        <v>239435.25</v>
      </c>
      <c r="DW253" s="7">
        <v>377802.23</v>
      </c>
      <c r="DX253" s="7">
        <v>570395.5</v>
      </c>
      <c r="DY253" s="7">
        <v>741406.65</v>
      </c>
      <c r="DZ253" s="7">
        <v>984673.09000000008</v>
      </c>
      <c r="EA253" s="7">
        <v>1277839.44</v>
      </c>
      <c r="EB253" s="7">
        <v>1575689.6199999999</v>
      </c>
      <c r="EC253" s="7">
        <v>1842687.9699999997</v>
      </c>
      <c r="ED253" s="7">
        <v>2141992.7399999998</v>
      </c>
      <c r="EE253" s="7">
        <v>2381277.9799999995</v>
      </c>
      <c r="EF253" s="7">
        <v>2646839.5599999996</v>
      </c>
      <c r="EG253" s="7">
        <v>2922425.4599999995</v>
      </c>
      <c r="EH253" s="7">
        <v>3100425.2799999993</v>
      </c>
      <c r="EI253" s="7">
        <v>3292262.8999999994</v>
      </c>
      <c r="EJ253" s="7">
        <v>3460494.9399999995</v>
      </c>
      <c r="EK253" s="7">
        <v>3591031.9599999995</v>
      </c>
      <c r="EL253" s="7">
        <v>3709390.2499999995</v>
      </c>
      <c r="EM253" s="7">
        <v>3782539.7499999995</v>
      </c>
      <c r="EN253" s="7">
        <v>3898428.9899999998</v>
      </c>
      <c r="EO253" s="39" t="s">
        <v>181</v>
      </c>
      <c r="EP253" s="39" t="s">
        <v>181</v>
      </c>
      <c r="EQ253" s="39" t="s">
        <v>181</v>
      </c>
      <c r="ER253" s="39" t="s">
        <v>181</v>
      </c>
      <c r="ES253" s="39" t="s">
        <v>181</v>
      </c>
      <c r="ET253" s="39" t="s">
        <v>181</v>
      </c>
      <c r="EU253" s="39" t="s">
        <v>181</v>
      </c>
      <c r="EV253" s="39" t="s">
        <v>181</v>
      </c>
      <c r="EW253" s="39" t="s">
        <v>181</v>
      </c>
      <c r="EX253" s="39" t="s">
        <v>181</v>
      </c>
      <c r="EY253" s="39" t="s">
        <v>181</v>
      </c>
      <c r="EZ253" s="39" t="s">
        <v>181</v>
      </c>
      <c r="FA253" s="39" t="s">
        <v>181</v>
      </c>
      <c r="FB253" s="39" t="s">
        <v>181</v>
      </c>
      <c r="FC253" s="39" t="s">
        <v>181</v>
      </c>
      <c r="FD253" s="39" t="s">
        <v>181</v>
      </c>
      <c r="FE253" s="39" t="s">
        <v>181</v>
      </c>
      <c r="FF253" s="7">
        <v>12335.53</v>
      </c>
      <c r="FG253" s="7">
        <v>61380.33</v>
      </c>
      <c r="FH253" s="7">
        <v>95485.57</v>
      </c>
      <c r="FI253" s="7">
        <v>131716.58000000002</v>
      </c>
      <c r="FJ253" s="7">
        <v>162639.61000000002</v>
      </c>
      <c r="FK253" s="7">
        <v>173704.11000000002</v>
      </c>
      <c r="FL253" s="7">
        <v>176329.89</v>
      </c>
      <c r="FM253" s="7">
        <v>177199.89</v>
      </c>
      <c r="FN253" s="7">
        <v>179543.23</v>
      </c>
      <c r="FO253" s="7">
        <v>179871.89</v>
      </c>
      <c r="FP253" s="7">
        <v>180071.89</v>
      </c>
      <c r="FQ253" s="7">
        <v>180121.89</v>
      </c>
      <c r="FR253" s="7">
        <v>180121.89</v>
      </c>
      <c r="FS253" s="7">
        <v>180121.89</v>
      </c>
      <c r="FT253" s="7">
        <v>180121.89</v>
      </c>
      <c r="FU253" s="7">
        <v>180271.89</v>
      </c>
      <c r="FV253" s="7">
        <v>180271.89</v>
      </c>
      <c r="FW253" s="7">
        <v>180271.89</v>
      </c>
      <c r="FX253" s="7">
        <v>180271.89</v>
      </c>
      <c r="FY253" s="7">
        <v>180271.89</v>
      </c>
      <c r="FZ253" s="7">
        <v>180271.89</v>
      </c>
      <c r="GA253" s="7">
        <v>180271.89</v>
      </c>
      <c r="GB253" s="7">
        <v>180271.89</v>
      </c>
      <c r="GC253" s="39" t="s">
        <v>181</v>
      </c>
      <c r="GD253" s="39" t="s">
        <v>181</v>
      </c>
      <c r="GE253" s="39" t="s">
        <v>181</v>
      </c>
      <c r="GF253" s="39" t="s">
        <v>181</v>
      </c>
      <c r="GG253" s="39" t="s">
        <v>181</v>
      </c>
      <c r="GH253" s="39" t="s">
        <v>181</v>
      </c>
      <c r="GI253" s="39" t="s">
        <v>181</v>
      </c>
      <c r="GJ253" s="39" t="s">
        <v>181</v>
      </c>
      <c r="GK253" s="39" t="s">
        <v>181</v>
      </c>
      <c r="GL253" s="39" t="s">
        <v>181</v>
      </c>
      <c r="GM253" s="39" t="s">
        <v>181</v>
      </c>
      <c r="GN253" s="39" t="s">
        <v>181</v>
      </c>
      <c r="GO253" s="39" t="s">
        <v>181</v>
      </c>
      <c r="GP253" s="39" t="s">
        <v>181</v>
      </c>
      <c r="GQ253" s="39" t="s">
        <v>181</v>
      </c>
      <c r="GR253" s="39" t="s">
        <v>181</v>
      </c>
      <c r="GS253" s="39" t="s">
        <v>181</v>
      </c>
    </row>
    <row r="254" spans="1:201" x14ac:dyDescent="0.25">
      <c r="A254" s="11">
        <f>$A$54</f>
        <v>20164</v>
      </c>
      <c r="B254" s="7">
        <v>5547.47</v>
      </c>
      <c r="C254" s="7">
        <v>69668.61</v>
      </c>
      <c r="D254" s="7">
        <v>321914.90999999997</v>
      </c>
      <c r="E254" s="7">
        <v>894299.27</v>
      </c>
      <c r="F254" s="7">
        <v>1650250.5</v>
      </c>
      <c r="G254" s="7">
        <v>2814407.3200000003</v>
      </c>
      <c r="H254" s="7">
        <v>4204988.4400000004</v>
      </c>
      <c r="I254" s="7">
        <v>6220582.6600000001</v>
      </c>
      <c r="J254" s="7">
        <v>8686232.8100000005</v>
      </c>
      <c r="K254" s="7">
        <v>11552909.42</v>
      </c>
      <c r="L254" s="7">
        <v>14997707.1</v>
      </c>
      <c r="M254" s="7">
        <v>18747225.84</v>
      </c>
      <c r="N254" s="7">
        <v>21926696.199999999</v>
      </c>
      <c r="O254" s="7">
        <v>24926862.259999998</v>
      </c>
      <c r="P254" s="7">
        <v>27426568.339999996</v>
      </c>
      <c r="Q254" s="7">
        <v>28995658.279999997</v>
      </c>
      <c r="R254" s="7">
        <v>30351131.229999997</v>
      </c>
      <c r="S254" s="7">
        <v>31362701.619999997</v>
      </c>
      <c r="T254" s="7">
        <v>32259348.049999997</v>
      </c>
      <c r="U254" s="7">
        <v>33016042.049999997</v>
      </c>
      <c r="V254" s="7">
        <v>33761186.259999998</v>
      </c>
      <c r="W254" s="7">
        <v>34348084.43</v>
      </c>
      <c r="X254" s="39" t="s">
        <v>181</v>
      </c>
      <c r="Y254" s="39" t="s">
        <v>181</v>
      </c>
      <c r="Z254" s="39" t="s">
        <v>181</v>
      </c>
      <c r="AA254" s="39" t="s">
        <v>181</v>
      </c>
      <c r="AB254" s="39" t="s">
        <v>181</v>
      </c>
      <c r="AC254" s="39" t="s">
        <v>181</v>
      </c>
      <c r="AD254" s="39" t="s">
        <v>181</v>
      </c>
      <c r="AE254" s="39" t="s">
        <v>181</v>
      </c>
      <c r="AF254" s="39" t="s">
        <v>181</v>
      </c>
      <c r="AG254" s="39" t="s">
        <v>181</v>
      </c>
      <c r="AH254" s="39" t="s">
        <v>181</v>
      </c>
      <c r="AI254" s="39" t="s">
        <v>181</v>
      </c>
      <c r="AJ254" s="39" t="s">
        <v>181</v>
      </c>
      <c r="AK254" s="39" t="s">
        <v>181</v>
      </c>
      <c r="AL254" s="39" t="s">
        <v>181</v>
      </c>
      <c r="AM254" s="39" t="s">
        <v>181</v>
      </c>
      <c r="AN254" s="39" t="s">
        <v>181</v>
      </c>
      <c r="AO254" s="39" t="s">
        <v>181</v>
      </c>
      <c r="AP254" s="7">
        <v>49028.18</v>
      </c>
      <c r="AQ254" s="7">
        <v>90058.13</v>
      </c>
      <c r="AR254" s="7">
        <v>121725.83</v>
      </c>
      <c r="AS254" s="7">
        <v>180471.97</v>
      </c>
      <c r="AT254" s="7">
        <v>231755.66999999998</v>
      </c>
      <c r="AU254" s="7">
        <v>265285.44</v>
      </c>
      <c r="AV254" s="7">
        <v>313641.67</v>
      </c>
      <c r="AW254" s="7">
        <v>389328.79</v>
      </c>
      <c r="AX254" s="7">
        <v>420068.13</v>
      </c>
      <c r="AY254" s="7">
        <v>439361.12</v>
      </c>
      <c r="AZ254" s="7">
        <v>452063.22</v>
      </c>
      <c r="BA254" s="7">
        <v>474582.62999999995</v>
      </c>
      <c r="BB254" s="7">
        <v>492069.47</v>
      </c>
      <c r="BC254" s="7">
        <v>504922.69999999995</v>
      </c>
      <c r="BD254" s="7">
        <v>509877.44999999995</v>
      </c>
      <c r="BE254" s="7">
        <v>513621.94999999995</v>
      </c>
      <c r="BF254" s="7">
        <v>516261.94999999995</v>
      </c>
      <c r="BG254" s="7">
        <v>518570.44999999995</v>
      </c>
      <c r="BH254" s="7">
        <v>518970.44999999995</v>
      </c>
      <c r="BI254" s="7">
        <v>519440.44999999995</v>
      </c>
      <c r="BJ254" s="7">
        <v>520074.94999999995</v>
      </c>
      <c r="BK254" s="7">
        <v>520145.44999999995</v>
      </c>
      <c r="BL254" s="39" t="s">
        <v>181</v>
      </c>
      <c r="BM254" s="39" t="s">
        <v>181</v>
      </c>
      <c r="BN254" s="39" t="s">
        <v>181</v>
      </c>
      <c r="BO254" s="39" t="s">
        <v>181</v>
      </c>
      <c r="BP254" s="39" t="s">
        <v>181</v>
      </c>
      <c r="BQ254" s="39" t="s">
        <v>181</v>
      </c>
      <c r="BR254" s="39" t="s">
        <v>181</v>
      </c>
      <c r="BS254" s="39" t="s">
        <v>181</v>
      </c>
      <c r="BT254" s="39" t="s">
        <v>181</v>
      </c>
      <c r="BU254" s="39" t="s">
        <v>181</v>
      </c>
      <c r="BV254" s="39" t="s">
        <v>181</v>
      </c>
      <c r="BW254" s="39" t="s">
        <v>181</v>
      </c>
      <c r="BX254" s="39" t="s">
        <v>181</v>
      </c>
      <c r="BY254" s="39" t="s">
        <v>181</v>
      </c>
      <c r="BZ254" s="39" t="s">
        <v>181</v>
      </c>
      <c r="CA254" s="39" t="s">
        <v>181</v>
      </c>
      <c r="CB254" s="39" t="s">
        <v>181</v>
      </c>
      <c r="CC254" s="39" t="s">
        <v>181</v>
      </c>
      <c r="CD254" s="7">
        <v>412</v>
      </c>
      <c r="CE254" s="7">
        <v>3134.18</v>
      </c>
      <c r="CF254" s="7">
        <v>9508.2099999999991</v>
      </c>
      <c r="CG254" s="7">
        <v>18462.559999999998</v>
      </c>
      <c r="CH254" s="7">
        <v>28965.699999999997</v>
      </c>
      <c r="CI254" s="7">
        <v>41077.519999999997</v>
      </c>
      <c r="CJ254" s="7">
        <v>52432.85</v>
      </c>
      <c r="CK254" s="7">
        <v>62546.720000000001</v>
      </c>
      <c r="CL254" s="7">
        <v>74568.69</v>
      </c>
      <c r="CM254" s="7">
        <v>85257.760000000009</v>
      </c>
      <c r="CN254" s="7">
        <v>92116.220000000016</v>
      </c>
      <c r="CO254" s="7">
        <v>108145.90000000002</v>
      </c>
      <c r="CP254" s="7">
        <v>116205.31000000003</v>
      </c>
      <c r="CQ254" s="7">
        <v>118281.31000000003</v>
      </c>
      <c r="CR254" s="7">
        <v>123370.64000000003</v>
      </c>
      <c r="CS254" s="7">
        <v>127184.04000000002</v>
      </c>
      <c r="CT254" s="7">
        <v>127235.04000000002</v>
      </c>
      <c r="CU254" s="7">
        <v>127726.04000000002</v>
      </c>
      <c r="CV254" s="7">
        <v>124226.04000000002</v>
      </c>
      <c r="CW254" s="7">
        <v>124294.54000000002</v>
      </c>
      <c r="CX254" s="7">
        <v>124294.54000000002</v>
      </c>
      <c r="CY254" s="7">
        <v>124294.54000000002</v>
      </c>
      <c r="CZ254" s="39" t="s">
        <v>181</v>
      </c>
      <c r="DA254" s="39" t="s">
        <v>181</v>
      </c>
      <c r="DB254" s="39" t="s">
        <v>181</v>
      </c>
      <c r="DC254" s="39" t="s">
        <v>181</v>
      </c>
      <c r="DD254" s="39" t="s">
        <v>181</v>
      </c>
      <c r="DE254" s="39" t="s">
        <v>181</v>
      </c>
      <c r="DF254" s="39" t="s">
        <v>181</v>
      </c>
      <c r="DG254" s="39" t="s">
        <v>181</v>
      </c>
      <c r="DH254" s="39" t="s">
        <v>181</v>
      </c>
      <c r="DI254" s="39" t="s">
        <v>181</v>
      </c>
      <c r="DJ254" s="39" t="s">
        <v>181</v>
      </c>
      <c r="DK254" s="39" t="s">
        <v>181</v>
      </c>
      <c r="DL254" s="39" t="s">
        <v>181</v>
      </c>
      <c r="DM254" s="39" t="s">
        <v>181</v>
      </c>
      <c r="DN254" s="39" t="s">
        <v>181</v>
      </c>
      <c r="DO254" s="39" t="s">
        <v>181</v>
      </c>
      <c r="DP254" s="39" t="s">
        <v>181</v>
      </c>
      <c r="DQ254" s="39" t="s">
        <v>181</v>
      </c>
      <c r="DR254" s="7">
        <v>10464.24</v>
      </c>
      <c r="DS254" s="7">
        <v>21314.85</v>
      </c>
      <c r="DT254" s="7">
        <v>57124.89</v>
      </c>
      <c r="DU254" s="7">
        <v>121575.33</v>
      </c>
      <c r="DV254" s="7">
        <v>223448.1</v>
      </c>
      <c r="DW254" s="7">
        <v>358548.95999999996</v>
      </c>
      <c r="DX254" s="7">
        <v>556948.43999999994</v>
      </c>
      <c r="DY254" s="7">
        <v>807024.01</v>
      </c>
      <c r="DZ254" s="7">
        <v>1084071.55</v>
      </c>
      <c r="EA254" s="7">
        <v>1391267.53</v>
      </c>
      <c r="EB254" s="7">
        <v>1784578.69</v>
      </c>
      <c r="EC254" s="7">
        <v>2125692.02</v>
      </c>
      <c r="ED254" s="7">
        <v>2447052.77</v>
      </c>
      <c r="EE254" s="7">
        <v>2762700.13</v>
      </c>
      <c r="EF254" s="7">
        <v>3035569.3</v>
      </c>
      <c r="EG254" s="7">
        <v>3268515.8299999996</v>
      </c>
      <c r="EH254" s="7">
        <v>3484125.55</v>
      </c>
      <c r="EI254" s="7">
        <v>3658932.82</v>
      </c>
      <c r="EJ254" s="7">
        <v>3855381.2199999997</v>
      </c>
      <c r="EK254" s="7">
        <v>4024908.61</v>
      </c>
      <c r="EL254" s="7">
        <v>4192525.87</v>
      </c>
      <c r="EM254" s="7">
        <v>4381364.62</v>
      </c>
      <c r="EN254" s="39" t="s">
        <v>181</v>
      </c>
      <c r="EO254" s="39" t="s">
        <v>181</v>
      </c>
      <c r="EP254" s="39" t="s">
        <v>181</v>
      </c>
      <c r="EQ254" s="39" t="s">
        <v>181</v>
      </c>
      <c r="ER254" s="39" t="s">
        <v>181</v>
      </c>
      <c r="ES254" s="39" t="s">
        <v>181</v>
      </c>
      <c r="ET254" s="39" t="s">
        <v>181</v>
      </c>
      <c r="EU254" s="39" t="s">
        <v>181</v>
      </c>
      <c r="EV254" s="39" t="s">
        <v>181</v>
      </c>
      <c r="EW254" s="39" t="s">
        <v>181</v>
      </c>
      <c r="EX254" s="39" t="s">
        <v>181</v>
      </c>
      <c r="EY254" s="39" t="s">
        <v>181</v>
      </c>
      <c r="EZ254" s="39" t="s">
        <v>181</v>
      </c>
      <c r="FA254" s="39" t="s">
        <v>181</v>
      </c>
      <c r="FB254" s="39" t="s">
        <v>181</v>
      </c>
      <c r="FC254" s="39" t="s">
        <v>181</v>
      </c>
      <c r="FD254" s="39" t="s">
        <v>181</v>
      </c>
      <c r="FE254" s="39" t="s">
        <v>181</v>
      </c>
      <c r="FF254" s="7">
        <v>16481.669999999998</v>
      </c>
      <c r="FG254" s="7">
        <v>100612.33</v>
      </c>
      <c r="FH254" s="7">
        <v>215374.02000000002</v>
      </c>
      <c r="FI254" s="7">
        <v>263358.97000000003</v>
      </c>
      <c r="FJ254" s="7">
        <v>290940.83</v>
      </c>
      <c r="FK254" s="7">
        <v>312494.72000000003</v>
      </c>
      <c r="FL254" s="7">
        <v>320932.64</v>
      </c>
      <c r="FM254" s="7">
        <v>327497.14</v>
      </c>
      <c r="FN254" s="7">
        <v>327947.04000000004</v>
      </c>
      <c r="FO254" s="7">
        <v>327947.04000000004</v>
      </c>
      <c r="FP254" s="7">
        <v>328909.04000000004</v>
      </c>
      <c r="FQ254" s="7">
        <v>329409.04000000004</v>
      </c>
      <c r="FR254" s="7">
        <v>330839.04000000004</v>
      </c>
      <c r="FS254" s="7">
        <v>331480.54000000004</v>
      </c>
      <c r="FT254" s="7">
        <v>331480.54000000004</v>
      </c>
      <c r="FU254" s="7">
        <v>331480.54000000004</v>
      </c>
      <c r="FV254" s="7">
        <v>332445.54000000004</v>
      </c>
      <c r="FW254" s="7">
        <v>332445.54000000004</v>
      </c>
      <c r="FX254" s="7">
        <v>332445.54000000004</v>
      </c>
      <c r="FY254" s="7">
        <v>332445.54000000004</v>
      </c>
      <c r="FZ254" s="7">
        <v>332445.54000000004</v>
      </c>
      <c r="GA254" s="7">
        <v>332445.54000000004</v>
      </c>
      <c r="GB254" s="39" t="s">
        <v>181</v>
      </c>
      <c r="GC254" s="39" t="s">
        <v>181</v>
      </c>
      <c r="GD254" s="39" t="s">
        <v>181</v>
      </c>
      <c r="GE254" s="39" t="s">
        <v>181</v>
      </c>
      <c r="GF254" s="39" t="s">
        <v>181</v>
      </c>
      <c r="GG254" s="39" t="s">
        <v>181</v>
      </c>
      <c r="GH254" s="39" t="s">
        <v>181</v>
      </c>
      <c r="GI254" s="39" t="s">
        <v>181</v>
      </c>
      <c r="GJ254" s="39" t="s">
        <v>181</v>
      </c>
      <c r="GK254" s="39" t="s">
        <v>181</v>
      </c>
      <c r="GL254" s="39" t="s">
        <v>181</v>
      </c>
      <c r="GM254" s="39" t="s">
        <v>181</v>
      </c>
      <c r="GN254" s="39" t="s">
        <v>181</v>
      </c>
      <c r="GO254" s="39" t="s">
        <v>181</v>
      </c>
      <c r="GP254" s="39" t="s">
        <v>181</v>
      </c>
      <c r="GQ254" s="39" t="s">
        <v>181</v>
      </c>
      <c r="GR254" s="39" t="s">
        <v>181</v>
      </c>
      <c r="GS254" s="39" t="s">
        <v>181</v>
      </c>
    </row>
    <row r="255" spans="1:201" x14ac:dyDescent="0.25">
      <c r="A255" s="11">
        <f>$A$55</f>
        <v>20171</v>
      </c>
      <c r="B255" s="7">
        <v>12118.75</v>
      </c>
      <c r="C255" s="7">
        <v>101810.73</v>
      </c>
      <c r="D255" s="7">
        <v>361987.96</v>
      </c>
      <c r="E255" s="7">
        <v>830961.66</v>
      </c>
      <c r="F255" s="7">
        <v>1572929.4</v>
      </c>
      <c r="G255" s="7">
        <v>2674818.42</v>
      </c>
      <c r="H255" s="7">
        <v>4066573.94</v>
      </c>
      <c r="I255" s="7">
        <v>5774521.6500000004</v>
      </c>
      <c r="J255" s="7">
        <v>7829276.4500000002</v>
      </c>
      <c r="K255" s="7">
        <v>10311231.120000001</v>
      </c>
      <c r="L255" s="7">
        <v>13418470.23</v>
      </c>
      <c r="M255" s="7">
        <v>16539033.720000001</v>
      </c>
      <c r="N255" s="7">
        <v>19871725.27</v>
      </c>
      <c r="O255" s="7">
        <v>22438878.719999999</v>
      </c>
      <c r="P255" s="7">
        <v>24269304.879999999</v>
      </c>
      <c r="Q255" s="7">
        <v>25783336.349999998</v>
      </c>
      <c r="R255" s="7">
        <v>27086122.699999999</v>
      </c>
      <c r="S255" s="7">
        <v>28224831.689999998</v>
      </c>
      <c r="T255" s="7">
        <v>29493162.029999997</v>
      </c>
      <c r="U255" s="7">
        <v>30850503.049999997</v>
      </c>
      <c r="V255" s="7">
        <v>31554201.239999998</v>
      </c>
      <c r="W255" s="39" t="s">
        <v>181</v>
      </c>
      <c r="X255" s="39" t="s">
        <v>181</v>
      </c>
      <c r="Y255" s="39" t="s">
        <v>181</v>
      </c>
      <c r="Z255" s="39" t="s">
        <v>181</v>
      </c>
      <c r="AA255" s="39" t="s">
        <v>181</v>
      </c>
      <c r="AB255" s="39" t="s">
        <v>181</v>
      </c>
      <c r="AC255" s="39" t="s">
        <v>181</v>
      </c>
      <c r="AD255" s="39" t="s">
        <v>181</v>
      </c>
      <c r="AE255" s="39" t="s">
        <v>181</v>
      </c>
      <c r="AF255" s="39" t="s">
        <v>181</v>
      </c>
      <c r="AG255" s="39" t="s">
        <v>181</v>
      </c>
      <c r="AH255" s="39" t="s">
        <v>181</v>
      </c>
      <c r="AI255" s="39" t="s">
        <v>181</v>
      </c>
      <c r="AJ255" s="39" t="s">
        <v>181</v>
      </c>
      <c r="AK255" s="39" t="s">
        <v>181</v>
      </c>
      <c r="AL255" s="39" t="s">
        <v>181</v>
      </c>
      <c r="AM255" s="39" t="s">
        <v>181</v>
      </c>
      <c r="AN255" s="39" t="s">
        <v>181</v>
      </c>
      <c r="AO255" s="39" t="s">
        <v>181</v>
      </c>
      <c r="AP255" s="7">
        <v>64629.13</v>
      </c>
      <c r="AQ255" s="7">
        <v>121511.93</v>
      </c>
      <c r="AR255" s="7">
        <v>156709.66999999998</v>
      </c>
      <c r="AS255" s="7">
        <v>190129.8</v>
      </c>
      <c r="AT255" s="7">
        <v>216003.21999999997</v>
      </c>
      <c r="AU255" s="7">
        <v>228341.57999999996</v>
      </c>
      <c r="AV255" s="7">
        <v>241319.29999999996</v>
      </c>
      <c r="AW255" s="7">
        <v>254144.97999999995</v>
      </c>
      <c r="AX255" s="7">
        <v>266807.85999999993</v>
      </c>
      <c r="AY255" s="7">
        <v>275209.24999999994</v>
      </c>
      <c r="AZ255" s="7">
        <v>293264.76999999996</v>
      </c>
      <c r="BA255" s="7">
        <v>306120.69999999995</v>
      </c>
      <c r="BB255" s="7">
        <v>315855.69999999995</v>
      </c>
      <c r="BC255" s="7">
        <v>326122.18999999994</v>
      </c>
      <c r="BD255" s="7">
        <v>337480.68999999994</v>
      </c>
      <c r="BE255" s="7">
        <v>347861.24999999994</v>
      </c>
      <c r="BF255" s="7">
        <v>367080.33999999997</v>
      </c>
      <c r="BG255" s="7">
        <v>374105.42</v>
      </c>
      <c r="BH255" s="7">
        <v>384273.38</v>
      </c>
      <c r="BI255" s="7">
        <v>390067.38</v>
      </c>
      <c r="BJ255" s="7">
        <v>398025.93</v>
      </c>
      <c r="BK255" s="39" t="s">
        <v>181</v>
      </c>
      <c r="BL255" s="39" t="s">
        <v>181</v>
      </c>
      <c r="BM255" s="39" t="s">
        <v>181</v>
      </c>
      <c r="BN255" s="39" t="s">
        <v>181</v>
      </c>
      <c r="BO255" s="39" t="s">
        <v>181</v>
      </c>
      <c r="BP255" s="39" t="s">
        <v>181</v>
      </c>
      <c r="BQ255" s="39" t="s">
        <v>181</v>
      </c>
      <c r="BR255" s="39" t="s">
        <v>181</v>
      </c>
      <c r="BS255" s="39" t="s">
        <v>181</v>
      </c>
      <c r="BT255" s="39" t="s">
        <v>181</v>
      </c>
      <c r="BU255" s="39" t="s">
        <v>181</v>
      </c>
      <c r="BV255" s="39" t="s">
        <v>181</v>
      </c>
      <c r="BW255" s="39" t="s">
        <v>181</v>
      </c>
      <c r="BX255" s="39" t="s">
        <v>181</v>
      </c>
      <c r="BY255" s="39" t="s">
        <v>181</v>
      </c>
      <c r="BZ255" s="39" t="s">
        <v>181</v>
      </c>
      <c r="CA255" s="39" t="s">
        <v>181</v>
      </c>
      <c r="CB255" s="39" t="s">
        <v>181</v>
      </c>
      <c r="CC255" s="39" t="s">
        <v>181</v>
      </c>
      <c r="CD255" s="7">
        <v>4137.96</v>
      </c>
      <c r="CE255" s="7">
        <v>7671.63</v>
      </c>
      <c r="CF255" s="7">
        <v>15277.380000000001</v>
      </c>
      <c r="CG255" s="7">
        <v>23401.86</v>
      </c>
      <c r="CH255" s="7">
        <v>28786.870000000003</v>
      </c>
      <c r="CI255" s="7">
        <v>33596.090000000004</v>
      </c>
      <c r="CJ255" s="7">
        <v>42461.280000000006</v>
      </c>
      <c r="CK255" s="7">
        <v>44493.640000000007</v>
      </c>
      <c r="CL255" s="7">
        <v>64605.990000000005</v>
      </c>
      <c r="CM255" s="7">
        <v>78520.5</v>
      </c>
      <c r="CN255" s="7">
        <v>80459.11</v>
      </c>
      <c r="CO255" s="7">
        <v>82623.77</v>
      </c>
      <c r="CP255" s="7">
        <v>88186.08</v>
      </c>
      <c r="CQ255" s="7">
        <v>89617.51</v>
      </c>
      <c r="CR255" s="7">
        <v>92702.93</v>
      </c>
      <c r="CS255" s="7">
        <v>92801.23</v>
      </c>
      <c r="CT255" s="7">
        <v>92801.23</v>
      </c>
      <c r="CU255" s="7">
        <v>92801.23</v>
      </c>
      <c r="CV255" s="7">
        <v>92801.23</v>
      </c>
      <c r="CW255" s="7">
        <v>92801.23</v>
      </c>
      <c r="CX255" s="7">
        <v>92801.23</v>
      </c>
      <c r="CY255" s="39" t="s">
        <v>181</v>
      </c>
      <c r="CZ255" s="39" t="s">
        <v>181</v>
      </c>
      <c r="DA255" s="39" t="s">
        <v>181</v>
      </c>
      <c r="DB255" s="39" t="s">
        <v>181</v>
      </c>
      <c r="DC255" s="39" t="s">
        <v>181</v>
      </c>
      <c r="DD255" s="39" t="s">
        <v>181</v>
      </c>
      <c r="DE255" s="39" t="s">
        <v>181</v>
      </c>
      <c r="DF255" s="39" t="s">
        <v>181</v>
      </c>
      <c r="DG255" s="39" t="s">
        <v>181</v>
      </c>
      <c r="DH255" s="39" t="s">
        <v>181</v>
      </c>
      <c r="DI255" s="39" t="s">
        <v>181</v>
      </c>
      <c r="DJ255" s="39" t="s">
        <v>181</v>
      </c>
      <c r="DK255" s="39" t="s">
        <v>181</v>
      </c>
      <c r="DL255" s="39" t="s">
        <v>181</v>
      </c>
      <c r="DM255" s="39" t="s">
        <v>181</v>
      </c>
      <c r="DN255" s="39" t="s">
        <v>181</v>
      </c>
      <c r="DO255" s="39" t="s">
        <v>181</v>
      </c>
      <c r="DP255" s="39" t="s">
        <v>181</v>
      </c>
      <c r="DQ255" s="39" t="s">
        <v>181</v>
      </c>
      <c r="DR255" s="7">
        <v>7788.96</v>
      </c>
      <c r="DS255" s="7">
        <v>20525.53</v>
      </c>
      <c r="DT255" s="7">
        <v>67594.69</v>
      </c>
      <c r="DU255" s="7">
        <v>158859.95000000001</v>
      </c>
      <c r="DV255" s="7">
        <v>337757.84</v>
      </c>
      <c r="DW255" s="7">
        <v>538616.59000000008</v>
      </c>
      <c r="DX255" s="7">
        <v>805774.57000000007</v>
      </c>
      <c r="DY255" s="7">
        <v>1040923</v>
      </c>
      <c r="DZ255" s="7">
        <v>1352503.69</v>
      </c>
      <c r="EA255" s="7">
        <v>1671446.5999999999</v>
      </c>
      <c r="EB255" s="7">
        <v>1945282.91</v>
      </c>
      <c r="EC255" s="7">
        <v>2324219.1399999997</v>
      </c>
      <c r="ED255" s="7">
        <v>2620492.92</v>
      </c>
      <c r="EE255" s="7">
        <v>2819562.85</v>
      </c>
      <c r="EF255" s="7">
        <v>2998307.9</v>
      </c>
      <c r="EG255" s="7">
        <v>3152320.32</v>
      </c>
      <c r="EH255" s="7">
        <v>3344257.5999999996</v>
      </c>
      <c r="EI255" s="7">
        <v>3477278.9299999997</v>
      </c>
      <c r="EJ255" s="7">
        <v>3602206.11</v>
      </c>
      <c r="EK255" s="7">
        <v>3685532.4299999997</v>
      </c>
      <c r="EL255" s="7">
        <v>3763978.6999999997</v>
      </c>
      <c r="EM255" s="39" t="s">
        <v>181</v>
      </c>
      <c r="EN255" s="39" t="s">
        <v>181</v>
      </c>
      <c r="EO255" s="39" t="s">
        <v>181</v>
      </c>
      <c r="EP255" s="39" t="s">
        <v>181</v>
      </c>
      <c r="EQ255" s="39" t="s">
        <v>181</v>
      </c>
      <c r="ER255" s="39" t="s">
        <v>181</v>
      </c>
      <c r="ES255" s="39" t="s">
        <v>181</v>
      </c>
      <c r="ET255" s="39" t="s">
        <v>181</v>
      </c>
      <c r="EU255" s="39" t="s">
        <v>181</v>
      </c>
      <c r="EV255" s="39" t="s">
        <v>181</v>
      </c>
      <c r="EW255" s="39" t="s">
        <v>181</v>
      </c>
      <c r="EX255" s="39" t="s">
        <v>181</v>
      </c>
      <c r="EY255" s="39" t="s">
        <v>181</v>
      </c>
      <c r="EZ255" s="39" t="s">
        <v>181</v>
      </c>
      <c r="FA255" s="39" t="s">
        <v>181</v>
      </c>
      <c r="FB255" s="39" t="s">
        <v>181</v>
      </c>
      <c r="FC255" s="39" t="s">
        <v>181</v>
      </c>
      <c r="FD255" s="39" t="s">
        <v>181</v>
      </c>
      <c r="FE255" s="39" t="s">
        <v>181</v>
      </c>
      <c r="FF255" s="7">
        <v>19547.25</v>
      </c>
      <c r="FG255" s="7">
        <v>77460.28</v>
      </c>
      <c r="FH255" s="7">
        <v>151319.84</v>
      </c>
      <c r="FI255" s="7">
        <v>186550.27</v>
      </c>
      <c r="FJ255" s="7">
        <v>210095.69</v>
      </c>
      <c r="FK255" s="7">
        <v>223439.23</v>
      </c>
      <c r="FL255" s="7">
        <v>235952.73</v>
      </c>
      <c r="FM255" s="7">
        <v>250152.33000000002</v>
      </c>
      <c r="FN255" s="7">
        <v>254257.33000000002</v>
      </c>
      <c r="FO255" s="7">
        <v>258595.83000000002</v>
      </c>
      <c r="FP255" s="7">
        <v>262908.73000000004</v>
      </c>
      <c r="FQ255" s="7">
        <v>262908.73000000004</v>
      </c>
      <c r="FR255" s="7">
        <v>262908.73000000004</v>
      </c>
      <c r="FS255" s="7">
        <v>262908.73000000004</v>
      </c>
      <c r="FT255" s="7">
        <v>262908.73000000004</v>
      </c>
      <c r="FU255" s="7">
        <v>262908.73000000004</v>
      </c>
      <c r="FV255" s="7">
        <v>262908.73000000004</v>
      </c>
      <c r="FW255" s="7">
        <v>263823.73000000004</v>
      </c>
      <c r="FX255" s="7">
        <v>263973.73000000004</v>
      </c>
      <c r="FY255" s="7">
        <v>263973.73000000004</v>
      </c>
      <c r="FZ255" s="7">
        <v>263973.73000000004</v>
      </c>
      <c r="GA255" s="39" t="s">
        <v>181</v>
      </c>
      <c r="GB255" s="39" t="s">
        <v>181</v>
      </c>
      <c r="GC255" s="39" t="s">
        <v>181</v>
      </c>
      <c r="GD255" s="39" t="s">
        <v>181</v>
      </c>
      <c r="GE255" s="39" t="s">
        <v>181</v>
      </c>
      <c r="GF255" s="39" t="s">
        <v>181</v>
      </c>
      <c r="GG255" s="39" t="s">
        <v>181</v>
      </c>
      <c r="GH255" s="39" t="s">
        <v>181</v>
      </c>
      <c r="GI255" s="39" t="s">
        <v>181</v>
      </c>
      <c r="GJ255" s="39" t="s">
        <v>181</v>
      </c>
      <c r="GK255" s="39" t="s">
        <v>181</v>
      </c>
      <c r="GL255" s="39" t="s">
        <v>181</v>
      </c>
      <c r="GM255" s="39" t="s">
        <v>181</v>
      </c>
      <c r="GN255" s="39" t="s">
        <v>181</v>
      </c>
      <c r="GO255" s="39" t="s">
        <v>181</v>
      </c>
      <c r="GP255" s="39" t="s">
        <v>181</v>
      </c>
      <c r="GQ255" s="39" t="s">
        <v>181</v>
      </c>
      <c r="GR255" s="39" t="s">
        <v>181</v>
      </c>
      <c r="GS255" s="39" t="s">
        <v>181</v>
      </c>
    </row>
    <row r="256" spans="1:201" ht="15" customHeight="1" x14ac:dyDescent="0.25">
      <c r="A256" s="11">
        <f>$A$56</f>
        <v>20172</v>
      </c>
      <c r="B256" s="7">
        <v>12080.98</v>
      </c>
      <c r="C256" s="7">
        <v>126162.98</v>
      </c>
      <c r="D256" s="7">
        <v>422012.48</v>
      </c>
      <c r="E256" s="7">
        <v>937553.34</v>
      </c>
      <c r="F256" s="7">
        <v>1701590.4</v>
      </c>
      <c r="G256" s="7">
        <v>2796380.07</v>
      </c>
      <c r="H256" s="7">
        <v>4073043.12</v>
      </c>
      <c r="I256" s="7">
        <v>5612414.79</v>
      </c>
      <c r="J256" s="7">
        <v>7569146.1899999995</v>
      </c>
      <c r="K256" s="7">
        <v>10370361</v>
      </c>
      <c r="L256" s="7">
        <v>13725169.48</v>
      </c>
      <c r="M256" s="7">
        <v>17039731.310000002</v>
      </c>
      <c r="N256" s="7">
        <v>20082005.930000003</v>
      </c>
      <c r="O256" s="7">
        <v>22368020.530000005</v>
      </c>
      <c r="P256" s="7">
        <v>24209171.700000003</v>
      </c>
      <c r="Q256" s="7">
        <v>25671671.140000004</v>
      </c>
      <c r="R256" s="7">
        <v>26956139.820000004</v>
      </c>
      <c r="S256" s="7">
        <v>28215261.930000003</v>
      </c>
      <c r="T256" s="7">
        <v>29262319.960000005</v>
      </c>
      <c r="U256" s="7">
        <v>30219034.540000003</v>
      </c>
      <c r="V256" s="39" t="s">
        <v>181</v>
      </c>
      <c r="W256" s="39" t="s">
        <v>181</v>
      </c>
      <c r="X256" s="39" t="s">
        <v>181</v>
      </c>
      <c r="Y256" s="39" t="s">
        <v>181</v>
      </c>
      <c r="Z256" s="39" t="s">
        <v>181</v>
      </c>
      <c r="AA256" s="39" t="s">
        <v>181</v>
      </c>
      <c r="AB256" s="39" t="s">
        <v>181</v>
      </c>
      <c r="AC256" s="39" t="s">
        <v>181</v>
      </c>
      <c r="AD256" s="39" t="s">
        <v>181</v>
      </c>
      <c r="AE256" s="39" t="s">
        <v>181</v>
      </c>
      <c r="AF256" s="39" t="s">
        <v>181</v>
      </c>
      <c r="AG256" s="39" t="s">
        <v>181</v>
      </c>
      <c r="AH256" s="39" t="s">
        <v>181</v>
      </c>
      <c r="AI256" s="39" t="s">
        <v>181</v>
      </c>
      <c r="AJ256" s="39" t="s">
        <v>181</v>
      </c>
      <c r="AK256" s="39" t="s">
        <v>181</v>
      </c>
      <c r="AL256" s="39" t="s">
        <v>181</v>
      </c>
      <c r="AM256" s="39" t="s">
        <v>181</v>
      </c>
      <c r="AN256" s="39" t="s">
        <v>181</v>
      </c>
      <c r="AO256" s="39" t="s">
        <v>181</v>
      </c>
      <c r="AP256" s="7">
        <v>71804.84</v>
      </c>
      <c r="AQ256" s="7">
        <v>99227.15</v>
      </c>
      <c r="AR256" s="7">
        <v>129575.43</v>
      </c>
      <c r="AS256" s="7">
        <v>185499.63</v>
      </c>
      <c r="AT256" s="7">
        <v>215065.4</v>
      </c>
      <c r="AU256" s="7">
        <v>250560.25</v>
      </c>
      <c r="AV256" s="7">
        <v>277039.27</v>
      </c>
      <c r="AW256" s="7">
        <v>323702.55000000005</v>
      </c>
      <c r="AX256" s="7">
        <v>357790.57000000007</v>
      </c>
      <c r="AY256" s="7">
        <v>390439.63000000006</v>
      </c>
      <c r="AZ256" s="7">
        <v>409016.94000000006</v>
      </c>
      <c r="BA256" s="7">
        <v>426689.93000000005</v>
      </c>
      <c r="BB256" s="7">
        <v>437104.34</v>
      </c>
      <c r="BC256" s="7">
        <v>451178.89</v>
      </c>
      <c r="BD256" s="7">
        <v>454856.64</v>
      </c>
      <c r="BE256" s="7">
        <v>462870.87</v>
      </c>
      <c r="BF256" s="7">
        <v>501488.8</v>
      </c>
      <c r="BG256" s="7">
        <v>552113.75</v>
      </c>
      <c r="BH256" s="7">
        <v>574387.38</v>
      </c>
      <c r="BI256" s="7">
        <v>576546.38</v>
      </c>
      <c r="BJ256" s="39" t="s">
        <v>181</v>
      </c>
      <c r="BK256" s="39" t="s">
        <v>181</v>
      </c>
      <c r="BL256" s="39" t="s">
        <v>181</v>
      </c>
      <c r="BM256" s="39" t="s">
        <v>181</v>
      </c>
      <c r="BN256" s="39" t="s">
        <v>181</v>
      </c>
      <c r="BO256" s="39" t="s">
        <v>181</v>
      </c>
      <c r="BP256" s="39" t="s">
        <v>181</v>
      </c>
      <c r="BQ256" s="39" t="s">
        <v>181</v>
      </c>
      <c r="BR256" s="39" t="s">
        <v>181</v>
      </c>
      <c r="BS256" s="39" t="s">
        <v>181</v>
      </c>
      <c r="BT256" s="39" t="s">
        <v>181</v>
      </c>
      <c r="BU256" s="39" t="s">
        <v>181</v>
      </c>
      <c r="BV256" s="39" t="s">
        <v>181</v>
      </c>
      <c r="BW256" s="39" t="s">
        <v>181</v>
      </c>
      <c r="BX256" s="39" t="s">
        <v>181</v>
      </c>
      <c r="BY256" s="39" t="s">
        <v>181</v>
      </c>
      <c r="BZ256" s="39" t="s">
        <v>181</v>
      </c>
      <c r="CA256" s="39" t="s">
        <v>181</v>
      </c>
      <c r="CB256" s="39" t="s">
        <v>181</v>
      </c>
      <c r="CC256" s="39" t="s">
        <v>181</v>
      </c>
      <c r="CD256" s="7">
        <v>12</v>
      </c>
      <c r="CE256" s="7">
        <v>8057.94</v>
      </c>
      <c r="CF256" s="7">
        <v>19522.66</v>
      </c>
      <c r="CG256" s="7">
        <v>28096.639999999999</v>
      </c>
      <c r="CH256" s="7">
        <v>42090.21</v>
      </c>
      <c r="CI256" s="7">
        <v>62752.95</v>
      </c>
      <c r="CJ256" s="7">
        <v>72583.67</v>
      </c>
      <c r="CK256" s="7">
        <v>85801.19</v>
      </c>
      <c r="CL256" s="7">
        <v>90788.92</v>
      </c>
      <c r="CM256" s="7">
        <v>97369.27</v>
      </c>
      <c r="CN256" s="7">
        <v>106576.91</v>
      </c>
      <c r="CO256" s="7">
        <v>110933.91</v>
      </c>
      <c r="CP256" s="7">
        <v>113164.28</v>
      </c>
      <c r="CQ256" s="7">
        <v>113234.28</v>
      </c>
      <c r="CR256" s="7">
        <v>113723.03</v>
      </c>
      <c r="CS256" s="7">
        <v>113723.03</v>
      </c>
      <c r="CT256" s="7">
        <v>113723.03</v>
      </c>
      <c r="CU256" s="7">
        <v>113723.03</v>
      </c>
      <c r="CV256" s="7">
        <v>113723.03</v>
      </c>
      <c r="CW256" s="7">
        <v>115610.53</v>
      </c>
      <c r="CX256" s="39" t="s">
        <v>181</v>
      </c>
      <c r="CY256" s="39" t="s">
        <v>181</v>
      </c>
      <c r="CZ256" s="39" t="s">
        <v>181</v>
      </c>
      <c r="DA256" s="39" t="s">
        <v>181</v>
      </c>
      <c r="DB256" s="39" t="s">
        <v>181</v>
      </c>
      <c r="DC256" s="39" t="s">
        <v>181</v>
      </c>
      <c r="DD256" s="39" t="s">
        <v>181</v>
      </c>
      <c r="DE256" s="39" t="s">
        <v>181</v>
      </c>
      <c r="DF256" s="39" t="s">
        <v>181</v>
      </c>
      <c r="DG256" s="39" t="s">
        <v>181</v>
      </c>
      <c r="DH256" s="39" t="s">
        <v>181</v>
      </c>
      <c r="DI256" s="39" t="s">
        <v>181</v>
      </c>
      <c r="DJ256" s="39" t="s">
        <v>181</v>
      </c>
      <c r="DK256" s="39" t="s">
        <v>181</v>
      </c>
      <c r="DL256" s="39" t="s">
        <v>181</v>
      </c>
      <c r="DM256" s="39" t="s">
        <v>181</v>
      </c>
      <c r="DN256" s="39" t="s">
        <v>181</v>
      </c>
      <c r="DO256" s="39" t="s">
        <v>181</v>
      </c>
      <c r="DP256" s="39" t="s">
        <v>181</v>
      </c>
      <c r="DQ256" s="39" t="s">
        <v>181</v>
      </c>
      <c r="DR256" s="7">
        <v>4490.37</v>
      </c>
      <c r="DS256" s="7">
        <v>16500.009999999998</v>
      </c>
      <c r="DT256" s="7">
        <v>67421.03</v>
      </c>
      <c r="DU256" s="7">
        <v>174030.26</v>
      </c>
      <c r="DV256" s="7">
        <v>298032.95</v>
      </c>
      <c r="DW256" s="7">
        <v>531796.6</v>
      </c>
      <c r="DX256" s="7">
        <v>783993.27</v>
      </c>
      <c r="DY256" s="7">
        <v>1129200.5900000001</v>
      </c>
      <c r="DZ256" s="7">
        <v>1445076.1500000001</v>
      </c>
      <c r="EA256" s="7">
        <v>1906421.6500000001</v>
      </c>
      <c r="EB256" s="7">
        <v>2343999.37</v>
      </c>
      <c r="EC256" s="7">
        <v>2741997.5500000003</v>
      </c>
      <c r="ED256" s="7">
        <v>3042847.35</v>
      </c>
      <c r="EE256" s="7">
        <v>3283075.3000000003</v>
      </c>
      <c r="EF256" s="7">
        <v>3527922.4600000004</v>
      </c>
      <c r="EG256" s="7">
        <v>3667708.4800000004</v>
      </c>
      <c r="EH256" s="7">
        <v>3797028.0100000002</v>
      </c>
      <c r="EI256" s="7">
        <v>3934876</v>
      </c>
      <c r="EJ256" s="7">
        <v>4063663.65</v>
      </c>
      <c r="EK256" s="7">
        <v>4170227.33</v>
      </c>
      <c r="EL256" s="39" t="s">
        <v>181</v>
      </c>
      <c r="EM256" s="39" t="s">
        <v>181</v>
      </c>
      <c r="EN256" s="39" t="s">
        <v>181</v>
      </c>
      <c r="EO256" s="39" t="s">
        <v>181</v>
      </c>
      <c r="EP256" s="39" t="s">
        <v>181</v>
      </c>
      <c r="EQ256" s="39" t="s">
        <v>181</v>
      </c>
      <c r="ER256" s="39" t="s">
        <v>181</v>
      </c>
      <c r="ES256" s="39" t="s">
        <v>181</v>
      </c>
      <c r="ET256" s="39" t="s">
        <v>181</v>
      </c>
      <c r="EU256" s="39" t="s">
        <v>181</v>
      </c>
      <c r="EV256" s="39" t="s">
        <v>181</v>
      </c>
      <c r="EW256" s="39" t="s">
        <v>181</v>
      </c>
      <c r="EX256" s="39" t="s">
        <v>181</v>
      </c>
      <c r="EY256" s="39" t="s">
        <v>181</v>
      </c>
      <c r="EZ256" s="39" t="s">
        <v>181</v>
      </c>
      <c r="FA256" s="39" t="s">
        <v>181</v>
      </c>
      <c r="FB256" s="39" t="s">
        <v>181</v>
      </c>
      <c r="FC256" s="39" t="s">
        <v>181</v>
      </c>
      <c r="FD256" s="39" t="s">
        <v>181</v>
      </c>
      <c r="FE256" s="39" t="s">
        <v>181</v>
      </c>
      <c r="FF256" s="7">
        <v>22954.09</v>
      </c>
      <c r="FG256" s="7">
        <v>75319.490000000005</v>
      </c>
      <c r="FH256" s="7">
        <v>130037.94</v>
      </c>
      <c r="FI256" s="7">
        <v>199151.52000000002</v>
      </c>
      <c r="FJ256" s="7">
        <v>246029.72000000003</v>
      </c>
      <c r="FK256" s="7">
        <v>266229.51</v>
      </c>
      <c r="FL256" s="7">
        <v>341920.4</v>
      </c>
      <c r="FM256" s="7">
        <v>360279.67000000004</v>
      </c>
      <c r="FN256" s="7">
        <v>379211.54000000004</v>
      </c>
      <c r="FO256" s="7">
        <v>393755.96</v>
      </c>
      <c r="FP256" s="7">
        <v>419377.49</v>
      </c>
      <c r="FQ256" s="7">
        <v>426607.99</v>
      </c>
      <c r="FR256" s="7">
        <v>433220.99</v>
      </c>
      <c r="FS256" s="7">
        <v>434948.83999999997</v>
      </c>
      <c r="FT256" s="7">
        <v>445221.29</v>
      </c>
      <c r="FU256" s="7">
        <v>453828.5</v>
      </c>
      <c r="FV256" s="7">
        <v>456319.27</v>
      </c>
      <c r="FW256" s="7">
        <v>458740.57</v>
      </c>
      <c r="FX256" s="7">
        <v>461005.06</v>
      </c>
      <c r="FY256" s="7">
        <v>462622.44</v>
      </c>
      <c r="FZ256" s="39" t="s">
        <v>181</v>
      </c>
      <c r="GA256" s="39" t="s">
        <v>181</v>
      </c>
      <c r="GB256" s="39" t="s">
        <v>181</v>
      </c>
      <c r="GC256" s="39" t="s">
        <v>181</v>
      </c>
      <c r="GD256" s="39" t="s">
        <v>181</v>
      </c>
      <c r="GE256" s="39" t="s">
        <v>181</v>
      </c>
      <c r="GF256" s="39" t="s">
        <v>181</v>
      </c>
      <c r="GG256" s="39" t="s">
        <v>181</v>
      </c>
      <c r="GH256" s="39" t="s">
        <v>181</v>
      </c>
      <c r="GI256" s="39" t="s">
        <v>181</v>
      </c>
      <c r="GJ256" s="39" t="s">
        <v>181</v>
      </c>
      <c r="GK256" s="39" t="s">
        <v>181</v>
      </c>
      <c r="GL256" s="39" t="s">
        <v>181</v>
      </c>
      <c r="GM256" s="39" t="s">
        <v>181</v>
      </c>
      <c r="GN256" s="39" t="s">
        <v>181</v>
      </c>
      <c r="GO256" s="39" t="s">
        <v>181</v>
      </c>
      <c r="GP256" s="39" t="s">
        <v>181</v>
      </c>
      <c r="GQ256" s="39" t="s">
        <v>181</v>
      </c>
      <c r="GR256" s="39" t="s">
        <v>181</v>
      </c>
      <c r="GS256" s="39" t="s">
        <v>181</v>
      </c>
    </row>
    <row r="257" spans="1:201" ht="15" customHeight="1" x14ac:dyDescent="0.25">
      <c r="A257" s="11">
        <f>$A$57</f>
        <v>20173</v>
      </c>
      <c r="B257" s="7">
        <v>14449.65</v>
      </c>
      <c r="C257" s="7">
        <v>121369.4</v>
      </c>
      <c r="D257" s="7">
        <v>382324.75</v>
      </c>
      <c r="E257" s="7">
        <v>925449.45</v>
      </c>
      <c r="F257" s="7">
        <v>1761646.12</v>
      </c>
      <c r="G257" s="7">
        <v>3000424.59</v>
      </c>
      <c r="H257" s="7">
        <v>4506308.4000000004</v>
      </c>
      <c r="I257" s="7">
        <v>6305223.4600000009</v>
      </c>
      <c r="J257" s="7">
        <v>8515288.2700000014</v>
      </c>
      <c r="K257" s="7">
        <v>11369765.490000002</v>
      </c>
      <c r="L257" s="7">
        <v>14801051.010000002</v>
      </c>
      <c r="M257" s="7">
        <v>18121043.640000001</v>
      </c>
      <c r="N257" s="7">
        <v>20768368.420000002</v>
      </c>
      <c r="O257" s="7">
        <v>23221402.420000002</v>
      </c>
      <c r="P257" s="7">
        <v>25202955.590000004</v>
      </c>
      <c r="Q257" s="7">
        <v>27155965.500000004</v>
      </c>
      <c r="R257" s="7">
        <v>28885882.020000003</v>
      </c>
      <c r="S257" s="7">
        <v>30375733.080000002</v>
      </c>
      <c r="T257" s="7">
        <v>32016298.770000003</v>
      </c>
      <c r="U257" s="39" t="s">
        <v>181</v>
      </c>
      <c r="V257" s="39" t="s">
        <v>181</v>
      </c>
      <c r="W257" s="39" t="s">
        <v>181</v>
      </c>
      <c r="X257" s="39" t="s">
        <v>181</v>
      </c>
      <c r="Y257" s="39" t="s">
        <v>181</v>
      </c>
      <c r="Z257" s="39" t="s">
        <v>181</v>
      </c>
      <c r="AA257" s="39" t="s">
        <v>181</v>
      </c>
      <c r="AB257" s="39" t="s">
        <v>181</v>
      </c>
      <c r="AC257" s="39" t="s">
        <v>181</v>
      </c>
      <c r="AD257" s="39" t="s">
        <v>181</v>
      </c>
      <c r="AE257" s="39" t="s">
        <v>181</v>
      </c>
      <c r="AF257" s="39" t="s">
        <v>181</v>
      </c>
      <c r="AG257" s="39" t="s">
        <v>181</v>
      </c>
      <c r="AH257" s="39" t="s">
        <v>181</v>
      </c>
      <c r="AI257" s="39" t="s">
        <v>181</v>
      </c>
      <c r="AJ257" s="39" t="s">
        <v>181</v>
      </c>
      <c r="AK257" s="39" t="s">
        <v>181</v>
      </c>
      <c r="AL257" s="39" t="s">
        <v>181</v>
      </c>
      <c r="AM257" s="39" t="s">
        <v>181</v>
      </c>
      <c r="AN257" s="39" t="s">
        <v>181</v>
      </c>
      <c r="AO257" s="39" t="s">
        <v>181</v>
      </c>
      <c r="AP257" s="7">
        <v>65408.66</v>
      </c>
      <c r="AQ257" s="7">
        <v>111565.62</v>
      </c>
      <c r="AR257" s="7">
        <v>137470.24</v>
      </c>
      <c r="AS257" s="7">
        <v>155233</v>
      </c>
      <c r="AT257" s="7">
        <v>175318.32</v>
      </c>
      <c r="AU257" s="7">
        <v>198376.40000000002</v>
      </c>
      <c r="AV257" s="7">
        <v>218417.08000000002</v>
      </c>
      <c r="AW257" s="7">
        <v>256188.64</v>
      </c>
      <c r="AX257" s="7">
        <v>287045.48000000004</v>
      </c>
      <c r="AY257" s="7">
        <v>309421.81000000006</v>
      </c>
      <c r="AZ257" s="7">
        <v>324910.87000000005</v>
      </c>
      <c r="BA257" s="7">
        <v>341975.59000000008</v>
      </c>
      <c r="BB257" s="7">
        <v>360263.39000000007</v>
      </c>
      <c r="BC257" s="7">
        <v>378220.58000000007</v>
      </c>
      <c r="BD257" s="7">
        <v>386975.26000000007</v>
      </c>
      <c r="BE257" s="7">
        <v>389806.24000000005</v>
      </c>
      <c r="BF257" s="7">
        <v>378942.24000000005</v>
      </c>
      <c r="BG257" s="7">
        <v>379224.74000000005</v>
      </c>
      <c r="BH257" s="7">
        <v>383986.24000000005</v>
      </c>
      <c r="BI257" s="39" t="s">
        <v>181</v>
      </c>
      <c r="BJ257" s="39" t="s">
        <v>181</v>
      </c>
      <c r="BK257" s="39" t="s">
        <v>181</v>
      </c>
      <c r="BL257" s="39" t="s">
        <v>181</v>
      </c>
      <c r="BM257" s="39" t="s">
        <v>181</v>
      </c>
      <c r="BN257" s="39" t="s">
        <v>181</v>
      </c>
      <c r="BO257" s="39" t="s">
        <v>181</v>
      </c>
      <c r="BP257" s="39" t="s">
        <v>181</v>
      </c>
      <c r="BQ257" s="39" t="s">
        <v>181</v>
      </c>
      <c r="BR257" s="39" t="s">
        <v>181</v>
      </c>
      <c r="BS257" s="39" t="s">
        <v>181</v>
      </c>
      <c r="BT257" s="39" t="s">
        <v>181</v>
      </c>
      <c r="BU257" s="39" t="s">
        <v>181</v>
      </c>
      <c r="BV257" s="39" t="s">
        <v>181</v>
      </c>
      <c r="BW257" s="39" t="s">
        <v>181</v>
      </c>
      <c r="BX257" s="39" t="s">
        <v>181</v>
      </c>
      <c r="BY257" s="39" t="s">
        <v>181</v>
      </c>
      <c r="BZ257" s="39" t="s">
        <v>181</v>
      </c>
      <c r="CA257" s="39" t="s">
        <v>181</v>
      </c>
      <c r="CB257" s="39" t="s">
        <v>181</v>
      </c>
      <c r="CC257" s="39" t="s">
        <v>181</v>
      </c>
      <c r="CD257" s="7">
        <v>72.47</v>
      </c>
      <c r="CE257" s="7">
        <v>12137.679999999998</v>
      </c>
      <c r="CF257" s="7">
        <v>19898.379999999997</v>
      </c>
      <c r="CG257" s="7">
        <v>25277.249999999996</v>
      </c>
      <c r="CH257" s="7">
        <v>34364.35</v>
      </c>
      <c r="CI257" s="7">
        <v>43336.149999999994</v>
      </c>
      <c r="CJ257" s="7">
        <v>56039.909999999996</v>
      </c>
      <c r="CK257" s="7">
        <v>64339.549999999996</v>
      </c>
      <c r="CL257" s="7">
        <v>68879.679999999993</v>
      </c>
      <c r="CM257" s="7">
        <v>82272.549999999988</v>
      </c>
      <c r="CN257" s="7">
        <v>112350.79</v>
      </c>
      <c r="CO257" s="7">
        <v>117338.73</v>
      </c>
      <c r="CP257" s="7">
        <v>122209.45</v>
      </c>
      <c r="CQ257" s="7">
        <v>125562.05</v>
      </c>
      <c r="CR257" s="7">
        <v>128301.03</v>
      </c>
      <c r="CS257" s="7">
        <v>132690.03</v>
      </c>
      <c r="CT257" s="7">
        <v>134001.03</v>
      </c>
      <c r="CU257" s="7">
        <v>134271.03</v>
      </c>
      <c r="CV257" s="7">
        <v>136845.13999999998</v>
      </c>
      <c r="CW257" s="39" t="s">
        <v>181</v>
      </c>
      <c r="CX257" s="39" t="s">
        <v>181</v>
      </c>
      <c r="CY257" s="39" t="s">
        <v>181</v>
      </c>
      <c r="CZ257" s="39" t="s">
        <v>181</v>
      </c>
      <c r="DA257" s="39" t="s">
        <v>181</v>
      </c>
      <c r="DB257" s="39" t="s">
        <v>181</v>
      </c>
      <c r="DC257" s="39" t="s">
        <v>181</v>
      </c>
      <c r="DD257" s="39" t="s">
        <v>181</v>
      </c>
      <c r="DE257" s="39" t="s">
        <v>181</v>
      </c>
      <c r="DF257" s="39" t="s">
        <v>181</v>
      </c>
      <c r="DG257" s="39" t="s">
        <v>181</v>
      </c>
      <c r="DH257" s="39" t="s">
        <v>181</v>
      </c>
      <c r="DI257" s="39" t="s">
        <v>181</v>
      </c>
      <c r="DJ257" s="39" t="s">
        <v>181</v>
      </c>
      <c r="DK257" s="39" t="s">
        <v>181</v>
      </c>
      <c r="DL257" s="39" t="s">
        <v>181</v>
      </c>
      <c r="DM257" s="39" t="s">
        <v>181</v>
      </c>
      <c r="DN257" s="39" t="s">
        <v>181</v>
      </c>
      <c r="DO257" s="39" t="s">
        <v>181</v>
      </c>
      <c r="DP257" s="39" t="s">
        <v>181</v>
      </c>
      <c r="DQ257" s="39" t="s">
        <v>181</v>
      </c>
      <c r="DR257" s="7">
        <v>6109.08</v>
      </c>
      <c r="DS257" s="7">
        <v>22407.75</v>
      </c>
      <c r="DT257" s="7">
        <v>63820.2</v>
      </c>
      <c r="DU257" s="7">
        <v>135619.41</v>
      </c>
      <c r="DV257" s="7">
        <v>255534.41999999998</v>
      </c>
      <c r="DW257" s="7">
        <v>385589.52999999997</v>
      </c>
      <c r="DX257" s="7">
        <v>581255.14999999991</v>
      </c>
      <c r="DY257" s="7">
        <v>794093.46</v>
      </c>
      <c r="DZ257" s="7">
        <v>1014320.76</v>
      </c>
      <c r="EA257" s="7">
        <v>1400127.43</v>
      </c>
      <c r="EB257" s="7">
        <v>1754381.45</v>
      </c>
      <c r="EC257" s="7">
        <v>2081644.8699999999</v>
      </c>
      <c r="ED257" s="7">
        <v>2369583.75</v>
      </c>
      <c r="EE257" s="7">
        <v>2728475</v>
      </c>
      <c r="EF257" s="7">
        <v>3055488.46</v>
      </c>
      <c r="EG257" s="7">
        <v>3308961.73</v>
      </c>
      <c r="EH257" s="7">
        <v>3508474.85</v>
      </c>
      <c r="EI257" s="7">
        <v>3727793.8000000003</v>
      </c>
      <c r="EJ257" s="7">
        <v>3852832.3000000003</v>
      </c>
      <c r="EK257" s="39" t="s">
        <v>181</v>
      </c>
      <c r="EL257" s="39" t="s">
        <v>181</v>
      </c>
      <c r="EM257" s="39" t="s">
        <v>181</v>
      </c>
      <c r="EN257" s="39" t="s">
        <v>181</v>
      </c>
      <c r="EO257" s="39" t="s">
        <v>181</v>
      </c>
      <c r="EP257" s="39" t="s">
        <v>181</v>
      </c>
      <c r="EQ257" s="39" t="s">
        <v>181</v>
      </c>
      <c r="ER257" s="39" t="s">
        <v>181</v>
      </c>
      <c r="ES257" s="39" t="s">
        <v>181</v>
      </c>
      <c r="ET257" s="39" t="s">
        <v>181</v>
      </c>
      <c r="EU257" s="39" t="s">
        <v>181</v>
      </c>
      <c r="EV257" s="39" t="s">
        <v>181</v>
      </c>
      <c r="EW257" s="39" t="s">
        <v>181</v>
      </c>
      <c r="EX257" s="39" t="s">
        <v>181</v>
      </c>
      <c r="EY257" s="39" t="s">
        <v>181</v>
      </c>
      <c r="EZ257" s="39" t="s">
        <v>181</v>
      </c>
      <c r="FA257" s="39" t="s">
        <v>181</v>
      </c>
      <c r="FB257" s="39" t="s">
        <v>181</v>
      </c>
      <c r="FC257" s="39" t="s">
        <v>181</v>
      </c>
      <c r="FD257" s="39" t="s">
        <v>181</v>
      </c>
      <c r="FE257" s="39" t="s">
        <v>181</v>
      </c>
      <c r="FF257" s="7">
        <v>14454.94</v>
      </c>
      <c r="FG257" s="7">
        <v>38227.53</v>
      </c>
      <c r="FH257" s="7">
        <v>76487.38</v>
      </c>
      <c r="FI257" s="7">
        <v>119215.73000000001</v>
      </c>
      <c r="FJ257" s="7">
        <v>137702.38</v>
      </c>
      <c r="FK257" s="7">
        <v>154243.27000000002</v>
      </c>
      <c r="FL257" s="7">
        <v>156128.38</v>
      </c>
      <c r="FM257" s="7">
        <v>161436.02000000002</v>
      </c>
      <c r="FN257" s="7">
        <v>179094.36000000002</v>
      </c>
      <c r="FO257" s="7">
        <v>181637.73</v>
      </c>
      <c r="FP257" s="7">
        <v>190967.48</v>
      </c>
      <c r="FQ257" s="7">
        <v>191117.48</v>
      </c>
      <c r="FR257" s="7">
        <v>249074.78000000003</v>
      </c>
      <c r="FS257" s="7">
        <v>249239.70000000004</v>
      </c>
      <c r="FT257" s="7">
        <v>249239.70000000004</v>
      </c>
      <c r="FU257" s="7">
        <v>249239.70000000004</v>
      </c>
      <c r="FV257" s="7">
        <v>249389.70000000004</v>
      </c>
      <c r="FW257" s="7">
        <v>249389.70000000004</v>
      </c>
      <c r="FX257" s="7">
        <v>249389.70000000004</v>
      </c>
      <c r="FY257" s="39" t="s">
        <v>181</v>
      </c>
      <c r="FZ257" s="39" t="s">
        <v>181</v>
      </c>
      <c r="GA257" s="39" t="s">
        <v>181</v>
      </c>
      <c r="GB257" s="39" t="s">
        <v>181</v>
      </c>
      <c r="GC257" s="39" t="s">
        <v>181</v>
      </c>
      <c r="GD257" s="39" t="s">
        <v>181</v>
      </c>
      <c r="GE257" s="39" t="s">
        <v>181</v>
      </c>
      <c r="GF257" s="39" t="s">
        <v>181</v>
      </c>
      <c r="GG257" s="39" t="s">
        <v>181</v>
      </c>
      <c r="GH257" s="39" t="s">
        <v>181</v>
      </c>
      <c r="GI257" s="39" t="s">
        <v>181</v>
      </c>
      <c r="GJ257" s="39" t="s">
        <v>181</v>
      </c>
      <c r="GK257" s="39" t="s">
        <v>181</v>
      </c>
      <c r="GL257" s="39" t="s">
        <v>181</v>
      </c>
      <c r="GM257" s="39" t="s">
        <v>181</v>
      </c>
      <c r="GN257" s="39" t="s">
        <v>181</v>
      </c>
      <c r="GO257" s="39" t="s">
        <v>181</v>
      </c>
      <c r="GP257" s="39" t="s">
        <v>181</v>
      </c>
      <c r="GQ257" s="39" t="s">
        <v>181</v>
      </c>
      <c r="GR257" s="39" t="s">
        <v>181</v>
      </c>
      <c r="GS257" s="39" t="s">
        <v>181</v>
      </c>
    </row>
    <row r="258" spans="1:201" ht="15" customHeight="1" x14ac:dyDescent="0.25">
      <c r="A258" s="11">
        <f>$A$58</f>
        <v>20174</v>
      </c>
      <c r="B258" s="7">
        <v>6357.71</v>
      </c>
      <c r="C258" s="7">
        <v>100541.8</v>
      </c>
      <c r="D258" s="7">
        <v>475004.92</v>
      </c>
      <c r="E258" s="7">
        <v>1056604.0900000001</v>
      </c>
      <c r="F258" s="7">
        <v>1911720.53</v>
      </c>
      <c r="G258" s="7">
        <v>3037037.08</v>
      </c>
      <c r="H258" s="7">
        <v>4573499.58</v>
      </c>
      <c r="I258" s="7">
        <v>6496610.9900000002</v>
      </c>
      <c r="J258" s="7">
        <v>8665729.0399999991</v>
      </c>
      <c r="K258" s="7">
        <v>11918768.09</v>
      </c>
      <c r="L258" s="7">
        <v>15218162.969999999</v>
      </c>
      <c r="M258" s="7">
        <v>18349543.039999999</v>
      </c>
      <c r="N258" s="7">
        <v>21119944.82</v>
      </c>
      <c r="O258" s="7">
        <v>23687723.060000002</v>
      </c>
      <c r="P258" s="7">
        <v>26184456.380000003</v>
      </c>
      <c r="Q258" s="7">
        <v>28508630.320000004</v>
      </c>
      <c r="R258" s="7">
        <v>30406954.880000003</v>
      </c>
      <c r="S258" s="7">
        <v>32025836.770000003</v>
      </c>
      <c r="T258" s="39" t="s">
        <v>181</v>
      </c>
      <c r="U258" s="39" t="s">
        <v>181</v>
      </c>
      <c r="V258" s="39" t="s">
        <v>181</v>
      </c>
      <c r="W258" s="39" t="s">
        <v>181</v>
      </c>
      <c r="X258" s="39" t="s">
        <v>181</v>
      </c>
      <c r="Y258" s="39" t="s">
        <v>181</v>
      </c>
      <c r="Z258" s="39" t="s">
        <v>181</v>
      </c>
      <c r="AA258" s="39" t="s">
        <v>181</v>
      </c>
      <c r="AB258" s="39" t="s">
        <v>181</v>
      </c>
      <c r="AC258" s="39" t="s">
        <v>181</v>
      </c>
      <c r="AD258" s="39" t="s">
        <v>181</v>
      </c>
      <c r="AE258" s="39" t="s">
        <v>181</v>
      </c>
      <c r="AF258" s="39" t="s">
        <v>181</v>
      </c>
      <c r="AG258" s="39" t="s">
        <v>181</v>
      </c>
      <c r="AH258" s="39" t="s">
        <v>181</v>
      </c>
      <c r="AI258" s="39" t="s">
        <v>181</v>
      </c>
      <c r="AJ258" s="39" t="s">
        <v>181</v>
      </c>
      <c r="AK258" s="39" t="s">
        <v>181</v>
      </c>
      <c r="AL258" s="39" t="s">
        <v>181</v>
      </c>
      <c r="AM258" s="39" t="s">
        <v>181</v>
      </c>
      <c r="AN258" s="39" t="s">
        <v>181</v>
      </c>
      <c r="AO258" s="39" t="s">
        <v>181</v>
      </c>
      <c r="AP258" s="7">
        <v>45167.06</v>
      </c>
      <c r="AQ258" s="7">
        <v>76327.489999999991</v>
      </c>
      <c r="AR258" s="7">
        <v>106487.63999999998</v>
      </c>
      <c r="AS258" s="7">
        <v>123171.21999999999</v>
      </c>
      <c r="AT258" s="7">
        <v>137852.34</v>
      </c>
      <c r="AU258" s="7">
        <v>156480.72999999998</v>
      </c>
      <c r="AV258" s="7">
        <v>186103.77</v>
      </c>
      <c r="AW258" s="7">
        <v>205590.97999999998</v>
      </c>
      <c r="AX258" s="7">
        <v>230516.49</v>
      </c>
      <c r="AY258" s="7">
        <v>241110.5</v>
      </c>
      <c r="AZ258" s="7">
        <v>255803.04</v>
      </c>
      <c r="BA258" s="7">
        <v>274463.90000000002</v>
      </c>
      <c r="BB258" s="7">
        <v>291218.16000000003</v>
      </c>
      <c r="BC258" s="7">
        <v>315701.62000000005</v>
      </c>
      <c r="BD258" s="7">
        <v>353110.73000000004</v>
      </c>
      <c r="BE258" s="7">
        <v>367538.05000000005</v>
      </c>
      <c r="BF258" s="7">
        <v>383916.20000000007</v>
      </c>
      <c r="BG258" s="7">
        <v>391042.90000000008</v>
      </c>
      <c r="BH258" s="39" t="s">
        <v>181</v>
      </c>
      <c r="BI258" s="39" t="s">
        <v>181</v>
      </c>
      <c r="BJ258" s="39" t="s">
        <v>181</v>
      </c>
      <c r="BK258" s="39" t="s">
        <v>181</v>
      </c>
      <c r="BL258" s="39" t="s">
        <v>181</v>
      </c>
      <c r="BM258" s="39" t="s">
        <v>181</v>
      </c>
      <c r="BN258" s="39" t="s">
        <v>181</v>
      </c>
      <c r="BO258" s="39" t="s">
        <v>181</v>
      </c>
      <c r="BP258" s="39" t="s">
        <v>181</v>
      </c>
      <c r="BQ258" s="39" t="s">
        <v>181</v>
      </c>
      <c r="BR258" s="39" t="s">
        <v>181</v>
      </c>
      <c r="BS258" s="39" t="s">
        <v>181</v>
      </c>
      <c r="BT258" s="39" t="s">
        <v>181</v>
      </c>
      <c r="BU258" s="39" t="s">
        <v>181</v>
      </c>
      <c r="BV258" s="39" t="s">
        <v>181</v>
      </c>
      <c r="BW258" s="39" t="s">
        <v>181</v>
      </c>
      <c r="BX258" s="39" t="s">
        <v>181</v>
      </c>
      <c r="BY258" s="39" t="s">
        <v>181</v>
      </c>
      <c r="BZ258" s="39" t="s">
        <v>181</v>
      </c>
      <c r="CA258" s="39" t="s">
        <v>181</v>
      </c>
      <c r="CB258" s="39" t="s">
        <v>181</v>
      </c>
      <c r="CC258" s="39" t="s">
        <v>181</v>
      </c>
      <c r="CD258" s="7">
        <v>0</v>
      </c>
      <c r="CE258" s="7">
        <v>1630</v>
      </c>
      <c r="CF258" s="7">
        <v>4051.26</v>
      </c>
      <c r="CG258" s="7">
        <v>15500.62</v>
      </c>
      <c r="CH258" s="7">
        <v>21885.24</v>
      </c>
      <c r="CI258" s="7">
        <v>36391.17</v>
      </c>
      <c r="CJ258" s="7">
        <v>47720.94</v>
      </c>
      <c r="CK258" s="7">
        <v>49078.83</v>
      </c>
      <c r="CL258" s="7">
        <v>50766.83</v>
      </c>
      <c r="CM258" s="7">
        <v>50766.83</v>
      </c>
      <c r="CN258" s="7">
        <v>57371.83</v>
      </c>
      <c r="CO258" s="7">
        <v>57432.990000000005</v>
      </c>
      <c r="CP258" s="7">
        <v>57432.990000000005</v>
      </c>
      <c r="CQ258" s="7">
        <v>57432.990000000005</v>
      </c>
      <c r="CR258" s="7">
        <v>58432.990000000005</v>
      </c>
      <c r="CS258" s="7">
        <v>63989.19</v>
      </c>
      <c r="CT258" s="7">
        <v>64851.19</v>
      </c>
      <c r="CU258" s="7">
        <v>66834.400000000009</v>
      </c>
      <c r="CV258" s="39" t="s">
        <v>181</v>
      </c>
      <c r="CW258" s="39" t="s">
        <v>181</v>
      </c>
      <c r="CX258" s="39" t="s">
        <v>181</v>
      </c>
      <c r="CY258" s="39" t="s">
        <v>181</v>
      </c>
      <c r="CZ258" s="39" t="s">
        <v>181</v>
      </c>
      <c r="DA258" s="39" t="s">
        <v>181</v>
      </c>
      <c r="DB258" s="39" t="s">
        <v>181</v>
      </c>
      <c r="DC258" s="39" t="s">
        <v>181</v>
      </c>
      <c r="DD258" s="39" t="s">
        <v>181</v>
      </c>
      <c r="DE258" s="39" t="s">
        <v>181</v>
      </c>
      <c r="DF258" s="39" t="s">
        <v>181</v>
      </c>
      <c r="DG258" s="39" t="s">
        <v>181</v>
      </c>
      <c r="DH258" s="39" t="s">
        <v>181</v>
      </c>
      <c r="DI258" s="39" t="s">
        <v>181</v>
      </c>
      <c r="DJ258" s="39" t="s">
        <v>181</v>
      </c>
      <c r="DK258" s="39" t="s">
        <v>181</v>
      </c>
      <c r="DL258" s="39" t="s">
        <v>181</v>
      </c>
      <c r="DM258" s="39" t="s">
        <v>181</v>
      </c>
      <c r="DN258" s="39" t="s">
        <v>181</v>
      </c>
      <c r="DO258" s="39" t="s">
        <v>181</v>
      </c>
      <c r="DP258" s="39" t="s">
        <v>181</v>
      </c>
      <c r="DQ258" s="39" t="s">
        <v>181</v>
      </c>
      <c r="DR258" s="7">
        <v>8065.26</v>
      </c>
      <c r="DS258" s="7">
        <v>16812.71</v>
      </c>
      <c r="DT258" s="7">
        <v>45037.729999999996</v>
      </c>
      <c r="DU258" s="7">
        <v>124683.20999999999</v>
      </c>
      <c r="DV258" s="7">
        <v>232934.02</v>
      </c>
      <c r="DW258" s="7">
        <v>369301.22</v>
      </c>
      <c r="DX258" s="7">
        <v>552732.04</v>
      </c>
      <c r="DY258" s="7">
        <v>799681.05</v>
      </c>
      <c r="DZ258" s="7">
        <v>1118579.0900000001</v>
      </c>
      <c r="EA258" s="7">
        <v>1472265.6700000002</v>
      </c>
      <c r="EB258" s="7">
        <v>1889376.7200000002</v>
      </c>
      <c r="EC258" s="7">
        <v>2343931.58</v>
      </c>
      <c r="ED258" s="7">
        <v>2633935.17</v>
      </c>
      <c r="EE258" s="7">
        <v>2883168.06</v>
      </c>
      <c r="EF258" s="7">
        <v>3100242.11</v>
      </c>
      <c r="EG258" s="7">
        <v>3304511.1399999997</v>
      </c>
      <c r="EH258" s="7">
        <v>3457835.84</v>
      </c>
      <c r="EI258" s="7">
        <v>3595801.21</v>
      </c>
      <c r="EJ258" s="39" t="s">
        <v>181</v>
      </c>
      <c r="EK258" s="39" t="s">
        <v>181</v>
      </c>
      <c r="EL258" s="39" t="s">
        <v>181</v>
      </c>
      <c r="EM258" s="39" t="s">
        <v>181</v>
      </c>
      <c r="EN258" s="39" t="s">
        <v>181</v>
      </c>
      <c r="EO258" s="39" t="s">
        <v>181</v>
      </c>
      <c r="EP258" s="39" t="s">
        <v>181</v>
      </c>
      <c r="EQ258" s="39" t="s">
        <v>181</v>
      </c>
      <c r="ER258" s="39" t="s">
        <v>181</v>
      </c>
      <c r="ES258" s="39" t="s">
        <v>181</v>
      </c>
      <c r="ET258" s="39" t="s">
        <v>181</v>
      </c>
      <c r="EU258" s="39" t="s">
        <v>181</v>
      </c>
      <c r="EV258" s="39" t="s">
        <v>181</v>
      </c>
      <c r="EW258" s="39" t="s">
        <v>181</v>
      </c>
      <c r="EX258" s="39" t="s">
        <v>181</v>
      </c>
      <c r="EY258" s="39" t="s">
        <v>181</v>
      </c>
      <c r="EZ258" s="39" t="s">
        <v>181</v>
      </c>
      <c r="FA258" s="39" t="s">
        <v>181</v>
      </c>
      <c r="FB258" s="39" t="s">
        <v>181</v>
      </c>
      <c r="FC258" s="39" t="s">
        <v>181</v>
      </c>
      <c r="FD258" s="39" t="s">
        <v>181</v>
      </c>
      <c r="FE258" s="39" t="s">
        <v>181</v>
      </c>
      <c r="FF258" s="7">
        <v>15823.45</v>
      </c>
      <c r="FG258" s="7">
        <v>80804.2</v>
      </c>
      <c r="FH258" s="7">
        <v>111481.16</v>
      </c>
      <c r="FI258" s="7">
        <v>146429</v>
      </c>
      <c r="FJ258" s="7">
        <v>170796.65</v>
      </c>
      <c r="FK258" s="7">
        <v>175881.32</v>
      </c>
      <c r="FL258" s="7">
        <v>189979.03</v>
      </c>
      <c r="FM258" s="7">
        <v>207180.58</v>
      </c>
      <c r="FN258" s="7">
        <v>215669.13999999998</v>
      </c>
      <c r="FO258" s="7">
        <v>223295.13999999998</v>
      </c>
      <c r="FP258" s="7">
        <v>227017.13999999998</v>
      </c>
      <c r="FQ258" s="7">
        <v>227982.13999999998</v>
      </c>
      <c r="FR258" s="7">
        <v>228029.13999999998</v>
      </c>
      <c r="FS258" s="7">
        <v>229061.13999999998</v>
      </c>
      <c r="FT258" s="7">
        <v>230237.63999999998</v>
      </c>
      <c r="FU258" s="7">
        <v>231107.13999999998</v>
      </c>
      <c r="FV258" s="7">
        <v>231107.13999999998</v>
      </c>
      <c r="FW258" s="7">
        <v>231107.13999999998</v>
      </c>
      <c r="FX258" s="39" t="s">
        <v>181</v>
      </c>
      <c r="FY258" s="39" t="s">
        <v>181</v>
      </c>
      <c r="FZ258" s="39" t="s">
        <v>181</v>
      </c>
      <c r="GA258" s="39" t="s">
        <v>181</v>
      </c>
      <c r="GB258" s="39" t="s">
        <v>181</v>
      </c>
      <c r="GC258" s="39" t="s">
        <v>181</v>
      </c>
      <c r="GD258" s="39" t="s">
        <v>181</v>
      </c>
      <c r="GE258" s="39" t="s">
        <v>181</v>
      </c>
      <c r="GF258" s="39" t="s">
        <v>181</v>
      </c>
      <c r="GG258" s="39" t="s">
        <v>181</v>
      </c>
      <c r="GH258" s="39" t="s">
        <v>181</v>
      </c>
      <c r="GI258" s="39" t="s">
        <v>181</v>
      </c>
      <c r="GJ258" s="39" t="s">
        <v>181</v>
      </c>
      <c r="GK258" s="39" t="s">
        <v>181</v>
      </c>
      <c r="GL258" s="39" t="s">
        <v>181</v>
      </c>
      <c r="GM258" s="39" t="s">
        <v>181</v>
      </c>
      <c r="GN258" s="39" t="s">
        <v>181</v>
      </c>
      <c r="GO258" s="39" t="s">
        <v>181</v>
      </c>
      <c r="GP258" s="39" t="s">
        <v>181</v>
      </c>
      <c r="GQ258" s="39" t="s">
        <v>181</v>
      </c>
      <c r="GR258" s="39" t="s">
        <v>181</v>
      </c>
      <c r="GS258" s="39" t="s">
        <v>181</v>
      </c>
    </row>
    <row r="259" spans="1:201" ht="15" customHeight="1" x14ac:dyDescent="0.25">
      <c r="A259" s="11">
        <f>$A$59</f>
        <v>20181</v>
      </c>
      <c r="B259" s="7">
        <v>9761.27</v>
      </c>
      <c r="C259" s="7">
        <v>115803.54000000001</v>
      </c>
      <c r="D259" s="7">
        <v>466515.44999999995</v>
      </c>
      <c r="E259" s="7">
        <v>1003252.1499999999</v>
      </c>
      <c r="F259" s="7">
        <v>1922815.2999999998</v>
      </c>
      <c r="G259" s="7">
        <v>3109530.62</v>
      </c>
      <c r="H259" s="7">
        <v>4559485.32</v>
      </c>
      <c r="I259" s="7">
        <v>6323665.6600000001</v>
      </c>
      <c r="J259" s="7">
        <v>8485004.0700000003</v>
      </c>
      <c r="K259" s="7">
        <v>11361253.08</v>
      </c>
      <c r="L259" s="7">
        <v>14517555.789999999</v>
      </c>
      <c r="M259" s="7">
        <v>17259641.309999999</v>
      </c>
      <c r="N259" s="7">
        <v>19769269.739999998</v>
      </c>
      <c r="O259" s="7">
        <v>22462446.539999999</v>
      </c>
      <c r="P259" s="7">
        <v>24945890.369999997</v>
      </c>
      <c r="Q259" s="7">
        <v>26810827.489999998</v>
      </c>
      <c r="R259" s="7">
        <v>28368839.209999997</v>
      </c>
      <c r="S259" s="39" t="s">
        <v>181</v>
      </c>
      <c r="T259" s="39" t="s">
        <v>181</v>
      </c>
      <c r="U259" s="39" t="s">
        <v>181</v>
      </c>
      <c r="V259" s="39" t="s">
        <v>181</v>
      </c>
      <c r="W259" s="39" t="s">
        <v>181</v>
      </c>
      <c r="X259" s="39" t="s">
        <v>181</v>
      </c>
      <c r="Y259" s="39" t="s">
        <v>181</v>
      </c>
      <c r="Z259" s="39" t="s">
        <v>181</v>
      </c>
      <c r="AA259" s="39" t="s">
        <v>181</v>
      </c>
      <c r="AB259" s="39" t="s">
        <v>181</v>
      </c>
      <c r="AC259" s="39" t="s">
        <v>181</v>
      </c>
      <c r="AD259" s="39" t="s">
        <v>181</v>
      </c>
      <c r="AE259" s="39" t="s">
        <v>181</v>
      </c>
      <c r="AF259" s="39" t="s">
        <v>181</v>
      </c>
      <c r="AG259" s="39" t="s">
        <v>181</v>
      </c>
      <c r="AH259" s="39" t="s">
        <v>181</v>
      </c>
      <c r="AI259" s="39" t="s">
        <v>181</v>
      </c>
      <c r="AJ259" s="39" t="s">
        <v>181</v>
      </c>
      <c r="AK259" s="39" t="s">
        <v>181</v>
      </c>
      <c r="AL259" s="39" t="s">
        <v>181</v>
      </c>
      <c r="AM259" s="39" t="s">
        <v>181</v>
      </c>
      <c r="AN259" s="39" t="s">
        <v>181</v>
      </c>
      <c r="AO259" s="39" t="s">
        <v>181</v>
      </c>
      <c r="AP259" s="7">
        <v>43368.41</v>
      </c>
      <c r="AQ259" s="7">
        <v>70965.740000000005</v>
      </c>
      <c r="AR259" s="7">
        <v>93013.180000000008</v>
      </c>
      <c r="AS259" s="7">
        <v>110590.33000000002</v>
      </c>
      <c r="AT259" s="7">
        <v>134272.49000000002</v>
      </c>
      <c r="AU259" s="7">
        <v>156046.76</v>
      </c>
      <c r="AV259" s="7">
        <v>190958.23</v>
      </c>
      <c r="AW259" s="7">
        <v>221359.74000000002</v>
      </c>
      <c r="AX259" s="7">
        <v>308749.84000000003</v>
      </c>
      <c r="AY259" s="7">
        <v>320994.31</v>
      </c>
      <c r="AZ259" s="7">
        <v>326526.38</v>
      </c>
      <c r="BA259" s="7">
        <v>329465.56</v>
      </c>
      <c r="BB259" s="7">
        <v>333184.23</v>
      </c>
      <c r="BC259" s="7">
        <v>336656.06</v>
      </c>
      <c r="BD259" s="7">
        <v>356946.08999999997</v>
      </c>
      <c r="BE259" s="7">
        <v>364511.80999999994</v>
      </c>
      <c r="BF259" s="7">
        <v>370532.30999999994</v>
      </c>
      <c r="BG259" s="39" t="s">
        <v>181</v>
      </c>
      <c r="BH259" s="39" t="s">
        <v>181</v>
      </c>
      <c r="BI259" s="39" t="s">
        <v>181</v>
      </c>
      <c r="BJ259" s="39" t="s">
        <v>181</v>
      </c>
      <c r="BK259" s="39" t="s">
        <v>181</v>
      </c>
      <c r="BL259" s="39" t="s">
        <v>181</v>
      </c>
      <c r="BM259" s="39" t="s">
        <v>181</v>
      </c>
      <c r="BN259" s="39" t="s">
        <v>181</v>
      </c>
      <c r="BO259" s="39" t="s">
        <v>181</v>
      </c>
      <c r="BP259" s="39" t="s">
        <v>181</v>
      </c>
      <c r="BQ259" s="39" t="s">
        <v>181</v>
      </c>
      <c r="BR259" s="39" t="s">
        <v>181</v>
      </c>
      <c r="BS259" s="39" t="s">
        <v>181</v>
      </c>
      <c r="BT259" s="39" t="s">
        <v>181</v>
      </c>
      <c r="BU259" s="39" t="s">
        <v>181</v>
      </c>
      <c r="BV259" s="39" t="s">
        <v>181</v>
      </c>
      <c r="BW259" s="39" t="s">
        <v>181</v>
      </c>
      <c r="BX259" s="39" t="s">
        <v>181</v>
      </c>
      <c r="BY259" s="39" t="s">
        <v>181</v>
      </c>
      <c r="BZ259" s="39" t="s">
        <v>181</v>
      </c>
      <c r="CA259" s="39" t="s">
        <v>181</v>
      </c>
      <c r="CB259" s="39" t="s">
        <v>181</v>
      </c>
      <c r="CC259" s="39" t="s">
        <v>181</v>
      </c>
      <c r="CD259" s="7">
        <v>140.05000000000001</v>
      </c>
      <c r="CE259" s="7">
        <v>8237.14</v>
      </c>
      <c r="CF259" s="7">
        <v>23858.22</v>
      </c>
      <c r="CG259" s="7">
        <v>42121.770000000004</v>
      </c>
      <c r="CH259" s="7">
        <v>50098.280000000006</v>
      </c>
      <c r="CI259" s="7">
        <v>57607.040000000008</v>
      </c>
      <c r="CJ259" s="7">
        <v>76384.69</v>
      </c>
      <c r="CK259" s="7">
        <v>128231.05</v>
      </c>
      <c r="CL259" s="7">
        <v>66307.77</v>
      </c>
      <c r="CM259" s="7">
        <v>75193.69</v>
      </c>
      <c r="CN259" s="7">
        <v>81153.69</v>
      </c>
      <c r="CO259" s="7">
        <v>81153.69</v>
      </c>
      <c r="CP259" s="7">
        <v>81243.69</v>
      </c>
      <c r="CQ259" s="7">
        <v>81243.69</v>
      </c>
      <c r="CR259" s="7">
        <v>81243.69</v>
      </c>
      <c r="CS259" s="7">
        <v>81243.69</v>
      </c>
      <c r="CT259" s="7">
        <v>81243.69</v>
      </c>
      <c r="CU259" s="39" t="s">
        <v>181</v>
      </c>
      <c r="CV259" s="39" t="s">
        <v>181</v>
      </c>
      <c r="CW259" s="39" t="s">
        <v>181</v>
      </c>
      <c r="CX259" s="39" t="s">
        <v>181</v>
      </c>
      <c r="CY259" s="39" t="s">
        <v>181</v>
      </c>
      <c r="CZ259" s="39" t="s">
        <v>181</v>
      </c>
      <c r="DA259" s="39" t="s">
        <v>181</v>
      </c>
      <c r="DB259" s="39" t="s">
        <v>181</v>
      </c>
      <c r="DC259" s="39" t="s">
        <v>181</v>
      </c>
      <c r="DD259" s="39" t="s">
        <v>181</v>
      </c>
      <c r="DE259" s="39" t="s">
        <v>181</v>
      </c>
      <c r="DF259" s="39" t="s">
        <v>181</v>
      </c>
      <c r="DG259" s="39" t="s">
        <v>181</v>
      </c>
      <c r="DH259" s="39" t="s">
        <v>181</v>
      </c>
      <c r="DI259" s="39" t="s">
        <v>181</v>
      </c>
      <c r="DJ259" s="39" t="s">
        <v>181</v>
      </c>
      <c r="DK259" s="39" t="s">
        <v>181</v>
      </c>
      <c r="DL259" s="39" t="s">
        <v>181</v>
      </c>
      <c r="DM259" s="39" t="s">
        <v>181</v>
      </c>
      <c r="DN259" s="39" t="s">
        <v>181</v>
      </c>
      <c r="DO259" s="39" t="s">
        <v>181</v>
      </c>
      <c r="DP259" s="39" t="s">
        <v>181</v>
      </c>
      <c r="DQ259" s="39" t="s">
        <v>181</v>
      </c>
      <c r="DR259" s="7">
        <v>12843.28</v>
      </c>
      <c r="DS259" s="7">
        <v>29867.120000000003</v>
      </c>
      <c r="DT259" s="7">
        <v>67909.81</v>
      </c>
      <c r="DU259" s="7">
        <v>130840.88</v>
      </c>
      <c r="DV259" s="7">
        <v>239982.7</v>
      </c>
      <c r="DW259" s="7">
        <v>389279.5</v>
      </c>
      <c r="DX259" s="7">
        <v>642375.12</v>
      </c>
      <c r="DY259" s="7">
        <v>872366.37</v>
      </c>
      <c r="DZ259" s="7">
        <v>1194835.18</v>
      </c>
      <c r="EA259" s="7">
        <v>1514130.01</v>
      </c>
      <c r="EB259" s="7">
        <v>1908690.4100000001</v>
      </c>
      <c r="EC259" s="7">
        <v>2320947.9400000004</v>
      </c>
      <c r="ED259" s="7">
        <v>2751342.7600000002</v>
      </c>
      <c r="EE259" s="7">
        <v>3071929.0300000003</v>
      </c>
      <c r="EF259" s="7">
        <v>3422000.91</v>
      </c>
      <c r="EG259" s="7">
        <v>3600005.35</v>
      </c>
      <c r="EH259" s="7">
        <v>3806946.38</v>
      </c>
      <c r="EI259" s="39" t="s">
        <v>181</v>
      </c>
      <c r="EJ259" s="39" t="s">
        <v>181</v>
      </c>
      <c r="EK259" s="39" t="s">
        <v>181</v>
      </c>
      <c r="EL259" s="39" t="s">
        <v>181</v>
      </c>
      <c r="EM259" s="39" t="s">
        <v>181</v>
      </c>
      <c r="EN259" s="39" t="s">
        <v>181</v>
      </c>
      <c r="EO259" s="39" t="s">
        <v>181</v>
      </c>
      <c r="EP259" s="39" t="s">
        <v>181</v>
      </c>
      <c r="EQ259" s="39" t="s">
        <v>181</v>
      </c>
      <c r="ER259" s="39" t="s">
        <v>181</v>
      </c>
      <c r="ES259" s="39" t="s">
        <v>181</v>
      </c>
      <c r="ET259" s="39" t="s">
        <v>181</v>
      </c>
      <c r="EU259" s="39" t="s">
        <v>181</v>
      </c>
      <c r="EV259" s="39" t="s">
        <v>181</v>
      </c>
      <c r="EW259" s="39" t="s">
        <v>181</v>
      </c>
      <c r="EX259" s="39" t="s">
        <v>181</v>
      </c>
      <c r="EY259" s="39" t="s">
        <v>181</v>
      </c>
      <c r="EZ259" s="39" t="s">
        <v>181</v>
      </c>
      <c r="FA259" s="39" t="s">
        <v>181</v>
      </c>
      <c r="FB259" s="39" t="s">
        <v>181</v>
      </c>
      <c r="FC259" s="39" t="s">
        <v>181</v>
      </c>
      <c r="FD259" s="39" t="s">
        <v>181</v>
      </c>
      <c r="FE259" s="39" t="s">
        <v>181</v>
      </c>
      <c r="FF259" s="7">
        <v>28433.32</v>
      </c>
      <c r="FG259" s="7">
        <v>83974.25</v>
      </c>
      <c r="FH259" s="7">
        <v>137656.73000000001</v>
      </c>
      <c r="FI259" s="7">
        <v>148684.69</v>
      </c>
      <c r="FJ259" s="7">
        <v>161238.01</v>
      </c>
      <c r="FK259" s="7">
        <v>163863.91</v>
      </c>
      <c r="FL259" s="7">
        <v>168489.89</v>
      </c>
      <c r="FM259" s="7">
        <v>171269.89</v>
      </c>
      <c r="FN259" s="7">
        <v>171269.89</v>
      </c>
      <c r="FO259" s="7">
        <v>175222.39</v>
      </c>
      <c r="FP259" s="7">
        <v>176052.39</v>
      </c>
      <c r="FQ259" s="7">
        <v>176052.39</v>
      </c>
      <c r="FR259" s="7">
        <v>182053.30000000002</v>
      </c>
      <c r="FS259" s="7">
        <v>183192.50000000003</v>
      </c>
      <c r="FT259" s="7">
        <v>183192.50000000003</v>
      </c>
      <c r="FU259" s="7">
        <v>183654.50000000003</v>
      </c>
      <c r="FV259" s="7">
        <v>190322.50000000003</v>
      </c>
      <c r="FW259" s="39" t="s">
        <v>181</v>
      </c>
      <c r="FX259" s="39" t="s">
        <v>181</v>
      </c>
      <c r="FY259" s="39" t="s">
        <v>181</v>
      </c>
      <c r="FZ259" s="39" t="s">
        <v>181</v>
      </c>
      <c r="GA259" s="39" t="s">
        <v>181</v>
      </c>
      <c r="GB259" s="39" t="s">
        <v>181</v>
      </c>
      <c r="GC259" s="39" t="s">
        <v>181</v>
      </c>
      <c r="GD259" s="39" t="s">
        <v>181</v>
      </c>
      <c r="GE259" s="39" t="s">
        <v>181</v>
      </c>
      <c r="GF259" s="39" t="s">
        <v>181</v>
      </c>
      <c r="GG259" s="39" t="s">
        <v>181</v>
      </c>
      <c r="GH259" s="39" t="s">
        <v>181</v>
      </c>
      <c r="GI259" s="39" t="s">
        <v>181</v>
      </c>
      <c r="GJ259" s="39" t="s">
        <v>181</v>
      </c>
      <c r="GK259" s="39" t="s">
        <v>181</v>
      </c>
      <c r="GL259" s="39" t="s">
        <v>181</v>
      </c>
      <c r="GM259" s="39" t="s">
        <v>181</v>
      </c>
      <c r="GN259" s="39" t="s">
        <v>181</v>
      </c>
      <c r="GO259" s="39" t="s">
        <v>181</v>
      </c>
      <c r="GP259" s="39" t="s">
        <v>181</v>
      </c>
      <c r="GQ259" s="39" t="s">
        <v>181</v>
      </c>
      <c r="GR259" s="39" t="s">
        <v>181</v>
      </c>
      <c r="GS259" s="39" t="s">
        <v>181</v>
      </c>
    </row>
    <row r="260" spans="1:201" ht="15" customHeight="1" x14ac:dyDescent="0.25">
      <c r="A260" s="11">
        <f>$A$60</f>
        <v>20182</v>
      </c>
      <c r="B260" s="7">
        <v>22108.9</v>
      </c>
      <c r="C260" s="7">
        <v>123078.69</v>
      </c>
      <c r="D260" s="7">
        <v>411374.32</v>
      </c>
      <c r="E260" s="7">
        <v>1004687.8700000001</v>
      </c>
      <c r="F260" s="7">
        <v>1668902.04</v>
      </c>
      <c r="G260" s="7">
        <v>2655980.25</v>
      </c>
      <c r="H260" s="7">
        <v>4056599.16</v>
      </c>
      <c r="I260" s="7">
        <v>5754749.1299999999</v>
      </c>
      <c r="J260" s="7">
        <v>7673922.21</v>
      </c>
      <c r="K260" s="7">
        <v>10297549.140000001</v>
      </c>
      <c r="L260" s="7">
        <v>13091617.43</v>
      </c>
      <c r="M260" s="7">
        <v>15967246</v>
      </c>
      <c r="N260" s="7">
        <v>18972882.640000001</v>
      </c>
      <c r="O260" s="7">
        <v>21719732.969999999</v>
      </c>
      <c r="P260" s="7">
        <v>23950287.439999998</v>
      </c>
      <c r="Q260" s="7">
        <v>26023382.229999997</v>
      </c>
      <c r="R260" s="39" t="s">
        <v>181</v>
      </c>
      <c r="S260" s="39" t="s">
        <v>181</v>
      </c>
      <c r="T260" s="39" t="s">
        <v>181</v>
      </c>
      <c r="U260" s="39" t="s">
        <v>181</v>
      </c>
      <c r="V260" s="39" t="s">
        <v>181</v>
      </c>
      <c r="W260" s="39" t="s">
        <v>181</v>
      </c>
      <c r="X260" s="39" t="s">
        <v>181</v>
      </c>
      <c r="Y260" s="39" t="s">
        <v>181</v>
      </c>
      <c r="Z260" s="39" t="s">
        <v>181</v>
      </c>
      <c r="AA260" s="39" t="s">
        <v>181</v>
      </c>
      <c r="AB260" s="39" t="s">
        <v>181</v>
      </c>
      <c r="AC260" s="39" t="s">
        <v>181</v>
      </c>
      <c r="AD260" s="39" t="s">
        <v>181</v>
      </c>
      <c r="AE260" s="39" t="s">
        <v>181</v>
      </c>
      <c r="AF260" s="39" t="s">
        <v>181</v>
      </c>
      <c r="AG260" s="39" t="s">
        <v>181</v>
      </c>
      <c r="AH260" s="39" t="s">
        <v>181</v>
      </c>
      <c r="AI260" s="39" t="s">
        <v>181</v>
      </c>
      <c r="AJ260" s="39" t="s">
        <v>181</v>
      </c>
      <c r="AK260" s="39" t="s">
        <v>181</v>
      </c>
      <c r="AL260" s="39" t="s">
        <v>181</v>
      </c>
      <c r="AM260" s="39" t="s">
        <v>181</v>
      </c>
      <c r="AN260" s="39" t="s">
        <v>181</v>
      </c>
      <c r="AO260" s="39" t="s">
        <v>181</v>
      </c>
      <c r="AP260" s="7">
        <v>30528.240000000002</v>
      </c>
      <c r="AQ260" s="7">
        <v>61906.97</v>
      </c>
      <c r="AR260" s="7">
        <v>81954.86</v>
      </c>
      <c r="AS260" s="7">
        <v>104584.06</v>
      </c>
      <c r="AT260" s="7">
        <v>137331.76</v>
      </c>
      <c r="AU260" s="7">
        <v>164786.71000000002</v>
      </c>
      <c r="AV260" s="7">
        <v>192607.45</v>
      </c>
      <c r="AW260" s="7">
        <v>226079.38</v>
      </c>
      <c r="AX260" s="7">
        <v>249724.63</v>
      </c>
      <c r="AY260" s="7">
        <v>270444.89</v>
      </c>
      <c r="AZ260" s="7">
        <v>282026.11</v>
      </c>
      <c r="BA260" s="7">
        <v>287013.17</v>
      </c>
      <c r="BB260" s="7">
        <v>293770.77999999997</v>
      </c>
      <c r="BC260" s="7">
        <v>303421.61</v>
      </c>
      <c r="BD260" s="7">
        <v>309032.37</v>
      </c>
      <c r="BE260" s="7">
        <v>311908.21999999997</v>
      </c>
      <c r="BF260" s="39" t="s">
        <v>181</v>
      </c>
      <c r="BG260" s="39" t="s">
        <v>181</v>
      </c>
      <c r="BH260" s="39" t="s">
        <v>181</v>
      </c>
      <c r="BI260" s="39" t="s">
        <v>181</v>
      </c>
      <c r="BJ260" s="39" t="s">
        <v>181</v>
      </c>
      <c r="BK260" s="39" t="s">
        <v>181</v>
      </c>
      <c r="BL260" s="39" t="s">
        <v>181</v>
      </c>
      <c r="BM260" s="39" t="s">
        <v>181</v>
      </c>
      <c r="BN260" s="39" t="s">
        <v>181</v>
      </c>
      <c r="BO260" s="39" t="s">
        <v>181</v>
      </c>
      <c r="BP260" s="39" t="s">
        <v>181</v>
      </c>
      <c r="BQ260" s="39" t="s">
        <v>181</v>
      </c>
      <c r="BR260" s="39" t="s">
        <v>181</v>
      </c>
      <c r="BS260" s="39" t="s">
        <v>181</v>
      </c>
      <c r="BT260" s="39" t="s">
        <v>181</v>
      </c>
      <c r="BU260" s="39" t="s">
        <v>181</v>
      </c>
      <c r="BV260" s="39" t="s">
        <v>181</v>
      </c>
      <c r="BW260" s="39" t="s">
        <v>181</v>
      </c>
      <c r="BX260" s="39" t="s">
        <v>181</v>
      </c>
      <c r="BY260" s="39" t="s">
        <v>181</v>
      </c>
      <c r="BZ260" s="39" t="s">
        <v>181</v>
      </c>
      <c r="CA260" s="39" t="s">
        <v>181</v>
      </c>
      <c r="CB260" s="39" t="s">
        <v>181</v>
      </c>
      <c r="CC260" s="39" t="s">
        <v>181</v>
      </c>
      <c r="CD260" s="7">
        <v>0</v>
      </c>
      <c r="CE260" s="7">
        <v>1566.44</v>
      </c>
      <c r="CF260" s="7">
        <v>4948.91</v>
      </c>
      <c r="CG260" s="7">
        <v>7902.62</v>
      </c>
      <c r="CH260" s="7">
        <v>25379.539999999997</v>
      </c>
      <c r="CI260" s="7">
        <v>29860.179999999997</v>
      </c>
      <c r="CJ260" s="7">
        <v>38202.189999999995</v>
      </c>
      <c r="CK260" s="7">
        <v>49207.719999999994</v>
      </c>
      <c r="CL260" s="7">
        <v>50008.349999999991</v>
      </c>
      <c r="CM260" s="7">
        <v>55755.729999999989</v>
      </c>
      <c r="CN260" s="7">
        <v>66792.609999999986</v>
      </c>
      <c r="CO260" s="7">
        <v>71068.319999999992</v>
      </c>
      <c r="CP260" s="7">
        <v>75907.87</v>
      </c>
      <c r="CQ260" s="7">
        <v>85809.599999999991</v>
      </c>
      <c r="CR260" s="7">
        <v>85982.399999999994</v>
      </c>
      <c r="CS260" s="7">
        <v>86373.4</v>
      </c>
      <c r="CT260" s="39" t="s">
        <v>181</v>
      </c>
      <c r="CU260" s="39" t="s">
        <v>181</v>
      </c>
      <c r="CV260" s="39" t="s">
        <v>181</v>
      </c>
      <c r="CW260" s="39" t="s">
        <v>181</v>
      </c>
      <c r="CX260" s="39" t="s">
        <v>181</v>
      </c>
      <c r="CY260" s="39" t="s">
        <v>181</v>
      </c>
      <c r="CZ260" s="39" t="s">
        <v>181</v>
      </c>
      <c r="DA260" s="39" t="s">
        <v>181</v>
      </c>
      <c r="DB260" s="39" t="s">
        <v>181</v>
      </c>
      <c r="DC260" s="39" t="s">
        <v>181</v>
      </c>
      <c r="DD260" s="39" t="s">
        <v>181</v>
      </c>
      <c r="DE260" s="39" t="s">
        <v>181</v>
      </c>
      <c r="DF260" s="39" t="s">
        <v>181</v>
      </c>
      <c r="DG260" s="39" t="s">
        <v>181</v>
      </c>
      <c r="DH260" s="39" t="s">
        <v>181</v>
      </c>
      <c r="DI260" s="39" t="s">
        <v>181</v>
      </c>
      <c r="DJ260" s="39" t="s">
        <v>181</v>
      </c>
      <c r="DK260" s="39" t="s">
        <v>181</v>
      </c>
      <c r="DL260" s="39" t="s">
        <v>181</v>
      </c>
      <c r="DM260" s="39" t="s">
        <v>181</v>
      </c>
      <c r="DN260" s="39" t="s">
        <v>181</v>
      </c>
      <c r="DO260" s="39" t="s">
        <v>181</v>
      </c>
      <c r="DP260" s="39" t="s">
        <v>181</v>
      </c>
      <c r="DQ260" s="39" t="s">
        <v>181</v>
      </c>
      <c r="DR260" s="7">
        <v>2785.09</v>
      </c>
      <c r="DS260" s="7">
        <v>20763.830000000002</v>
      </c>
      <c r="DT260" s="7">
        <v>75383.16</v>
      </c>
      <c r="DU260" s="7">
        <v>162632.94</v>
      </c>
      <c r="DV260" s="7">
        <v>289843.06</v>
      </c>
      <c r="DW260" s="7">
        <v>463735.74</v>
      </c>
      <c r="DX260" s="7">
        <v>697617.49</v>
      </c>
      <c r="DY260" s="7">
        <v>999093.05</v>
      </c>
      <c r="DZ260" s="7">
        <v>1288682.6200000001</v>
      </c>
      <c r="EA260" s="7">
        <v>1702288.4900000002</v>
      </c>
      <c r="EB260" s="7">
        <v>2220583.2600000002</v>
      </c>
      <c r="EC260" s="7">
        <v>2660681.6800000002</v>
      </c>
      <c r="ED260" s="7">
        <v>3058126.0500000003</v>
      </c>
      <c r="EE260" s="7">
        <v>3383362.37</v>
      </c>
      <c r="EF260" s="7">
        <v>3690253.24</v>
      </c>
      <c r="EG260" s="7">
        <v>3974894.6700000004</v>
      </c>
      <c r="EH260" s="39" t="s">
        <v>181</v>
      </c>
      <c r="EI260" s="39" t="s">
        <v>181</v>
      </c>
      <c r="EJ260" s="39" t="s">
        <v>181</v>
      </c>
      <c r="EK260" s="39" t="s">
        <v>181</v>
      </c>
      <c r="EL260" s="39" t="s">
        <v>181</v>
      </c>
      <c r="EM260" s="39" t="s">
        <v>181</v>
      </c>
      <c r="EN260" s="39" t="s">
        <v>181</v>
      </c>
      <c r="EO260" s="39" t="s">
        <v>181</v>
      </c>
      <c r="EP260" s="39" t="s">
        <v>181</v>
      </c>
      <c r="EQ260" s="39" t="s">
        <v>181</v>
      </c>
      <c r="ER260" s="39" t="s">
        <v>181</v>
      </c>
      <c r="ES260" s="39" t="s">
        <v>181</v>
      </c>
      <c r="ET260" s="39" t="s">
        <v>181</v>
      </c>
      <c r="EU260" s="39" t="s">
        <v>181</v>
      </c>
      <c r="EV260" s="39" t="s">
        <v>181</v>
      </c>
      <c r="EW260" s="39" t="s">
        <v>181</v>
      </c>
      <c r="EX260" s="39" t="s">
        <v>181</v>
      </c>
      <c r="EY260" s="39" t="s">
        <v>181</v>
      </c>
      <c r="EZ260" s="39" t="s">
        <v>181</v>
      </c>
      <c r="FA260" s="39" t="s">
        <v>181</v>
      </c>
      <c r="FB260" s="39" t="s">
        <v>181</v>
      </c>
      <c r="FC260" s="39" t="s">
        <v>181</v>
      </c>
      <c r="FD260" s="39" t="s">
        <v>181</v>
      </c>
      <c r="FE260" s="39" t="s">
        <v>181</v>
      </c>
      <c r="FF260" s="7">
        <v>25461.09</v>
      </c>
      <c r="FG260" s="7">
        <v>132826.93</v>
      </c>
      <c r="FH260" s="7">
        <v>198579.02</v>
      </c>
      <c r="FI260" s="7">
        <v>235730.5</v>
      </c>
      <c r="FJ260" s="7">
        <v>262969.28999999998</v>
      </c>
      <c r="FK260" s="7">
        <v>272145.08999999997</v>
      </c>
      <c r="FL260" s="7">
        <v>279102.27999999997</v>
      </c>
      <c r="FM260" s="7">
        <v>287486.36</v>
      </c>
      <c r="FN260" s="7">
        <v>293851.77999999997</v>
      </c>
      <c r="FO260" s="7">
        <v>299715.48</v>
      </c>
      <c r="FP260" s="7">
        <v>300565.48</v>
      </c>
      <c r="FQ260" s="7">
        <v>308886.48</v>
      </c>
      <c r="FR260" s="7">
        <v>309869.43</v>
      </c>
      <c r="FS260" s="7">
        <v>309884.58</v>
      </c>
      <c r="FT260" s="7">
        <v>309884.58</v>
      </c>
      <c r="FU260" s="7">
        <v>309884.58</v>
      </c>
      <c r="FV260" s="39" t="s">
        <v>181</v>
      </c>
      <c r="FW260" s="39" t="s">
        <v>181</v>
      </c>
      <c r="FX260" s="39" t="s">
        <v>181</v>
      </c>
      <c r="FY260" s="39" t="s">
        <v>181</v>
      </c>
      <c r="FZ260" s="39" t="s">
        <v>181</v>
      </c>
      <c r="GA260" s="39" t="s">
        <v>181</v>
      </c>
      <c r="GB260" s="39" t="s">
        <v>181</v>
      </c>
      <c r="GC260" s="39" t="s">
        <v>181</v>
      </c>
      <c r="GD260" s="39" t="s">
        <v>181</v>
      </c>
      <c r="GE260" s="39" t="s">
        <v>181</v>
      </c>
      <c r="GF260" s="39" t="s">
        <v>181</v>
      </c>
      <c r="GG260" s="39" t="s">
        <v>181</v>
      </c>
      <c r="GH260" s="39" t="s">
        <v>181</v>
      </c>
      <c r="GI260" s="39" t="s">
        <v>181</v>
      </c>
      <c r="GJ260" s="39" t="s">
        <v>181</v>
      </c>
      <c r="GK260" s="39" t="s">
        <v>181</v>
      </c>
      <c r="GL260" s="39" t="s">
        <v>181</v>
      </c>
      <c r="GM260" s="39" t="s">
        <v>181</v>
      </c>
      <c r="GN260" s="39" t="s">
        <v>181</v>
      </c>
      <c r="GO260" s="39" t="s">
        <v>181</v>
      </c>
      <c r="GP260" s="39" t="s">
        <v>181</v>
      </c>
      <c r="GQ260" s="39" t="s">
        <v>181</v>
      </c>
      <c r="GR260" s="39" t="s">
        <v>181</v>
      </c>
      <c r="GS260" s="39" t="s">
        <v>181</v>
      </c>
    </row>
    <row r="261" spans="1:201" ht="15" customHeight="1" x14ac:dyDescent="0.25">
      <c r="A261" s="11">
        <f>$A$61</f>
        <v>20183</v>
      </c>
      <c r="B261" s="7">
        <v>20190.21</v>
      </c>
      <c r="C261" s="7">
        <v>103174.43</v>
      </c>
      <c r="D261" s="7">
        <v>479953.63</v>
      </c>
      <c r="E261" s="7">
        <v>957961.09000000008</v>
      </c>
      <c r="F261" s="7">
        <v>1746988.32</v>
      </c>
      <c r="G261" s="7">
        <v>2745350.69</v>
      </c>
      <c r="H261" s="7">
        <v>4211395.0999999996</v>
      </c>
      <c r="I261" s="7">
        <v>5792602.6699999999</v>
      </c>
      <c r="J261" s="7">
        <v>7784193.1099999994</v>
      </c>
      <c r="K261" s="7">
        <v>10196261.209999999</v>
      </c>
      <c r="L261" s="7">
        <v>12918949.239999998</v>
      </c>
      <c r="M261" s="7">
        <v>15676608.449999999</v>
      </c>
      <c r="N261" s="7">
        <v>18443605.009999998</v>
      </c>
      <c r="O261" s="7">
        <v>21013933.599999998</v>
      </c>
      <c r="P261" s="7">
        <v>23603197.269999996</v>
      </c>
      <c r="Q261" s="39" t="s">
        <v>181</v>
      </c>
      <c r="R261" s="39" t="s">
        <v>181</v>
      </c>
      <c r="S261" s="39" t="s">
        <v>181</v>
      </c>
      <c r="T261" s="39" t="s">
        <v>181</v>
      </c>
      <c r="U261" s="39" t="s">
        <v>181</v>
      </c>
      <c r="V261" s="39" t="s">
        <v>181</v>
      </c>
      <c r="W261" s="39" t="s">
        <v>181</v>
      </c>
      <c r="X261" s="39" t="s">
        <v>181</v>
      </c>
      <c r="Y261" s="39" t="s">
        <v>181</v>
      </c>
      <c r="Z261" s="39" t="s">
        <v>181</v>
      </c>
      <c r="AA261" s="39" t="s">
        <v>181</v>
      </c>
      <c r="AB261" s="39" t="s">
        <v>181</v>
      </c>
      <c r="AC261" s="39" t="s">
        <v>181</v>
      </c>
      <c r="AD261" s="39" t="s">
        <v>181</v>
      </c>
      <c r="AE261" s="39" t="s">
        <v>181</v>
      </c>
      <c r="AF261" s="39" t="s">
        <v>181</v>
      </c>
      <c r="AG261" s="39" t="s">
        <v>181</v>
      </c>
      <c r="AH261" s="39" t="s">
        <v>181</v>
      </c>
      <c r="AI261" s="39" t="s">
        <v>181</v>
      </c>
      <c r="AJ261" s="39" t="s">
        <v>181</v>
      </c>
      <c r="AK261" s="39" t="s">
        <v>181</v>
      </c>
      <c r="AL261" s="39" t="s">
        <v>181</v>
      </c>
      <c r="AM261" s="39" t="s">
        <v>181</v>
      </c>
      <c r="AN261" s="39" t="s">
        <v>181</v>
      </c>
      <c r="AO261" s="39" t="s">
        <v>181</v>
      </c>
      <c r="AP261" s="7">
        <v>35660</v>
      </c>
      <c r="AQ261" s="7">
        <v>61533.11</v>
      </c>
      <c r="AR261" s="7">
        <v>81568.36</v>
      </c>
      <c r="AS261" s="7">
        <v>93811.94</v>
      </c>
      <c r="AT261" s="7">
        <v>107867.71</v>
      </c>
      <c r="AU261" s="7">
        <v>128214.97</v>
      </c>
      <c r="AV261" s="7">
        <v>153956.58000000002</v>
      </c>
      <c r="AW261" s="7">
        <v>171297.32</v>
      </c>
      <c r="AX261" s="7">
        <v>196783.31</v>
      </c>
      <c r="AY261" s="7">
        <v>211045.05</v>
      </c>
      <c r="AZ261" s="7">
        <v>230139.71</v>
      </c>
      <c r="BA261" s="7">
        <v>241867.44999999998</v>
      </c>
      <c r="BB261" s="7">
        <v>254089.94999999998</v>
      </c>
      <c r="BC261" s="7">
        <v>267968.05</v>
      </c>
      <c r="BD261" s="7">
        <v>278507.56</v>
      </c>
      <c r="BE261" s="39" t="s">
        <v>181</v>
      </c>
      <c r="BF261" s="39" t="s">
        <v>181</v>
      </c>
      <c r="BG261" s="39" t="s">
        <v>181</v>
      </c>
      <c r="BH261" s="39" t="s">
        <v>181</v>
      </c>
      <c r="BI261" s="39" t="s">
        <v>181</v>
      </c>
      <c r="BJ261" s="39" t="s">
        <v>181</v>
      </c>
      <c r="BK261" s="39" t="s">
        <v>181</v>
      </c>
      <c r="BL261" s="39" t="s">
        <v>181</v>
      </c>
      <c r="BM261" s="39" t="s">
        <v>181</v>
      </c>
      <c r="BN261" s="39" t="s">
        <v>181</v>
      </c>
      <c r="BO261" s="39" t="s">
        <v>181</v>
      </c>
      <c r="BP261" s="39" t="s">
        <v>181</v>
      </c>
      <c r="BQ261" s="39" t="s">
        <v>181</v>
      </c>
      <c r="BR261" s="39" t="s">
        <v>181</v>
      </c>
      <c r="BS261" s="39" t="s">
        <v>181</v>
      </c>
      <c r="BT261" s="39" t="s">
        <v>181</v>
      </c>
      <c r="BU261" s="39" t="s">
        <v>181</v>
      </c>
      <c r="BV261" s="39" t="s">
        <v>181</v>
      </c>
      <c r="BW261" s="39" t="s">
        <v>181</v>
      </c>
      <c r="BX261" s="39" t="s">
        <v>181</v>
      </c>
      <c r="BY261" s="39" t="s">
        <v>181</v>
      </c>
      <c r="BZ261" s="39" t="s">
        <v>181</v>
      </c>
      <c r="CA261" s="39" t="s">
        <v>181</v>
      </c>
      <c r="CB261" s="39" t="s">
        <v>181</v>
      </c>
      <c r="CC261" s="39" t="s">
        <v>181</v>
      </c>
      <c r="CD261" s="7">
        <v>829</v>
      </c>
      <c r="CE261" s="7">
        <v>12010.58</v>
      </c>
      <c r="CF261" s="7">
        <v>39055.54</v>
      </c>
      <c r="CG261" s="7">
        <v>65641.899999999994</v>
      </c>
      <c r="CH261" s="7">
        <v>70743.17</v>
      </c>
      <c r="CI261" s="7">
        <v>79220.67</v>
      </c>
      <c r="CJ261" s="7">
        <v>97827.51</v>
      </c>
      <c r="CK261" s="7">
        <v>98880.01</v>
      </c>
      <c r="CL261" s="7">
        <v>101135.72</v>
      </c>
      <c r="CM261" s="7">
        <v>102337.96</v>
      </c>
      <c r="CN261" s="7">
        <v>103010.86</v>
      </c>
      <c r="CO261" s="7">
        <v>103477.41</v>
      </c>
      <c r="CP261" s="7">
        <v>103879.73000000001</v>
      </c>
      <c r="CQ261" s="7">
        <v>104104.73000000001</v>
      </c>
      <c r="CR261" s="7">
        <v>107019.73000000001</v>
      </c>
      <c r="CS261" s="39" t="s">
        <v>181</v>
      </c>
      <c r="CT261" s="39" t="s">
        <v>181</v>
      </c>
      <c r="CU261" s="39" t="s">
        <v>181</v>
      </c>
      <c r="CV261" s="39" t="s">
        <v>181</v>
      </c>
      <c r="CW261" s="39" t="s">
        <v>181</v>
      </c>
      <c r="CX261" s="39" t="s">
        <v>181</v>
      </c>
      <c r="CY261" s="39" t="s">
        <v>181</v>
      </c>
      <c r="CZ261" s="39" t="s">
        <v>181</v>
      </c>
      <c r="DA261" s="39" t="s">
        <v>181</v>
      </c>
      <c r="DB261" s="39" t="s">
        <v>181</v>
      </c>
      <c r="DC261" s="39" t="s">
        <v>181</v>
      </c>
      <c r="DD261" s="39" t="s">
        <v>181</v>
      </c>
      <c r="DE261" s="39" t="s">
        <v>181</v>
      </c>
      <c r="DF261" s="39" t="s">
        <v>181</v>
      </c>
      <c r="DG261" s="39" t="s">
        <v>181</v>
      </c>
      <c r="DH261" s="39" t="s">
        <v>181</v>
      </c>
      <c r="DI261" s="39" t="s">
        <v>181</v>
      </c>
      <c r="DJ261" s="39" t="s">
        <v>181</v>
      </c>
      <c r="DK261" s="39" t="s">
        <v>181</v>
      </c>
      <c r="DL261" s="39" t="s">
        <v>181</v>
      </c>
      <c r="DM261" s="39" t="s">
        <v>181</v>
      </c>
      <c r="DN261" s="39" t="s">
        <v>181</v>
      </c>
      <c r="DO261" s="39" t="s">
        <v>181</v>
      </c>
      <c r="DP261" s="39" t="s">
        <v>181</v>
      </c>
      <c r="DQ261" s="39" t="s">
        <v>181</v>
      </c>
      <c r="DR261" s="7">
        <v>9397.73</v>
      </c>
      <c r="DS261" s="7">
        <v>30706.560000000001</v>
      </c>
      <c r="DT261" s="7">
        <v>60540.960000000006</v>
      </c>
      <c r="DU261" s="7">
        <v>108729.66</v>
      </c>
      <c r="DV261" s="7">
        <v>233369.28</v>
      </c>
      <c r="DW261" s="7">
        <v>391355.29000000004</v>
      </c>
      <c r="DX261" s="7">
        <v>680848.24</v>
      </c>
      <c r="DY261" s="7">
        <v>1043315.0700000001</v>
      </c>
      <c r="DZ261" s="7">
        <v>1493971.8</v>
      </c>
      <c r="EA261" s="7">
        <v>1984433.24</v>
      </c>
      <c r="EB261" s="7">
        <v>2551746.5300000003</v>
      </c>
      <c r="EC261" s="7">
        <v>3045345.83</v>
      </c>
      <c r="ED261" s="7">
        <v>3551563.15</v>
      </c>
      <c r="EE261" s="7">
        <v>3884124.1799999997</v>
      </c>
      <c r="EF261" s="7">
        <v>4334713.63</v>
      </c>
      <c r="EG261" s="39" t="s">
        <v>181</v>
      </c>
      <c r="EH261" s="39" t="s">
        <v>181</v>
      </c>
      <c r="EI261" s="39" t="s">
        <v>181</v>
      </c>
      <c r="EJ261" s="39" t="s">
        <v>181</v>
      </c>
      <c r="EK261" s="39" t="s">
        <v>181</v>
      </c>
      <c r="EL261" s="39" t="s">
        <v>181</v>
      </c>
      <c r="EM261" s="39" t="s">
        <v>181</v>
      </c>
      <c r="EN261" s="39" t="s">
        <v>181</v>
      </c>
      <c r="EO261" s="39" t="s">
        <v>181</v>
      </c>
      <c r="EP261" s="39" t="s">
        <v>181</v>
      </c>
      <c r="EQ261" s="39" t="s">
        <v>181</v>
      </c>
      <c r="ER261" s="39" t="s">
        <v>181</v>
      </c>
      <c r="ES261" s="39" t="s">
        <v>181</v>
      </c>
      <c r="ET261" s="39" t="s">
        <v>181</v>
      </c>
      <c r="EU261" s="39" t="s">
        <v>181</v>
      </c>
      <c r="EV261" s="39" t="s">
        <v>181</v>
      </c>
      <c r="EW261" s="39" t="s">
        <v>181</v>
      </c>
      <c r="EX261" s="39" t="s">
        <v>181</v>
      </c>
      <c r="EY261" s="39" t="s">
        <v>181</v>
      </c>
      <c r="EZ261" s="39" t="s">
        <v>181</v>
      </c>
      <c r="FA261" s="39" t="s">
        <v>181</v>
      </c>
      <c r="FB261" s="39" t="s">
        <v>181</v>
      </c>
      <c r="FC261" s="39" t="s">
        <v>181</v>
      </c>
      <c r="FD261" s="39" t="s">
        <v>181</v>
      </c>
      <c r="FE261" s="39" t="s">
        <v>181</v>
      </c>
      <c r="FF261" s="7">
        <v>30901.47</v>
      </c>
      <c r="FG261" s="7">
        <v>77377.899999999994</v>
      </c>
      <c r="FH261" s="7">
        <v>160680.82999999999</v>
      </c>
      <c r="FI261" s="7">
        <v>210382.93</v>
      </c>
      <c r="FJ261" s="7">
        <v>245863.22999999998</v>
      </c>
      <c r="FK261" s="7">
        <v>255144.02</v>
      </c>
      <c r="FL261" s="7">
        <v>270534.31</v>
      </c>
      <c r="FM261" s="7">
        <v>279511.52999999997</v>
      </c>
      <c r="FN261" s="7">
        <v>288766.69999999995</v>
      </c>
      <c r="FO261" s="7">
        <v>312882.84999999998</v>
      </c>
      <c r="FP261" s="7">
        <v>337866.38</v>
      </c>
      <c r="FQ261" s="7">
        <v>348296.64</v>
      </c>
      <c r="FR261" s="7">
        <v>367128.47000000003</v>
      </c>
      <c r="FS261" s="7">
        <v>372919.96</v>
      </c>
      <c r="FT261" s="7">
        <v>414530.22000000003</v>
      </c>
      <c r="FU261" s="39" t="s">
        <v>181</v>
      </c>
      <c r="FV261" s="39" t="s">
        <v>181</v>
      </c>
      <c r="FW261" s="39" t="s">
        <v>181</v>
      </c>
      <c r="FX261" s="39" t="s">
        <v>181</v>
      </c>
      <c r="FY261" s="39" t="s">
        <v>181</v>
      </c>
      <c r="FZ261" s="39" t="s">
        <v>181</v>
      </c>
      <c r="GA261" s="39" t="s">
        <v>181</v>
      </c>
      <c r="GB261" s="39" t="s">
        <v>181</v>
      </c>
      <c r="GC261" s="39" t="s">
        <v>181</v>
      </c>
      <c r="GD261" s="39" t="s">
        <v>181</v>
      </c>
      <c r="GE261" s="39" t="s">
        <v>181</v>
      </c>
      <c r="GF261" s="39" t="s">
        <v>181</v>
      </c>
      <c r="GG261" s="39" t="s">
        <v>181</v>
      </c>
      <c r="GH261" s="39" t="s">
        <v>181</v>
      </c>
      <c r="GI261" s="39" t="s">
        <v>181</v>
      </c>
      <c r="GJ261" s="39" t="s">
        <v>181</v>
      </c>
      <c r="GK261" s="39" t="s">
        <v>181</v>
      </c>
      <c r="GL261" s="39" t="s">
        <v>181</v>
      </c>
      <c r="GM261" s="39" t="s">
        <v>181</v>
      </c>
      <c r="GN261" s="39" t="s">
        <v>181</v>
      </c>
      <c r="GO261" s="39" t="s">
        <v>181</v>
      </c>
      <c r="GP261" s="39" t="s">
        <v>181</v>
      </c>
      <c r="GQ261" s="39" t="s">
        <v>181</v>
      </c>
      <c r="GR261" s="39" t="s">
        <v>181</v>
      </c>
      <c r="GS261" s="39" t="s">
        <v>181</v>
      </c>
    </row>
    <row r="262" spans="1:201" ht="15" customHeight="1" x14ac:dyDescent="0.25">
      <c r="A262" s="11">
        <f>$A$62</f>
        <v>20184</v>
      </c>
      <c r="B262" s="7">
        <v>8661.8799999999992</v>
      </c>
      <c r="C262" s="7">
        <v>130682.27</v>
      </c>
      <c r="D262" s="7">
        <v>479828.02</v>
      </c>
      <c r="E262" s="7">
        <v>1055585.28</v>
      </c>
      <c r="F262" s="7">
        <v>1875223.15</v>
      </c>
      <c r="G262" s="7">
        <v>3144965.23</v>
      </c>
      <c r="H262" s="7">
        <v>4776526.3</v>
      </c>
      <c r="I262" s="7">
        <v>6638197.4799999995</v>
      </c>
      <c r="J262" s="7">
        <v>8729842.5899999999</v>
      </c>
      <c r="K262" s="7">
        <v>11707952.43</v>
      </c>
      <c r="L262" s="7">
        <v>15054211.119999999</v>
      </c>
      <c r="M262" s="7">
        <v>18416965.5</v>
      </c>
      <c r="N262" s="7">
        <v>21274432.18</v>
      </c>
      <c r="O262" s="7">
        <v>24272286.25</v>
      </c>
      <c r="P262" s="39" t="s">
        <v>181</v>
      </c>
      <c r="Q262" s="39" t="s">
        <v>181</v>
      </c>
      <c r="R262" s="39" t="s">
        <v>181</v>
      </c>
      <c r="S262" s="39" t="s">
        <v>181</v>
      </c>
      <c r="T262" s="39" t="s">
        <v>181</v>
      </c>
      <c r="U262" s="39" t="s">
        <v>181</v>
      </c>
      <c r="V262" s="39" t="s">
        <v>181</v>
      </c>
      <c r="W262" s="39" t="s">
        <v>181</v>
      </c>
      <c r="X262" s="39" t="s">
        <v>181</v>
      </c>
      <c r="Y262" s="39" t="s">
        <v>181</v>
      </c>
      <c r="Z262" s="39" t="s">
        <v>181</v>
      </c>
      <c r="AA262" s="39" t="s">
        <v>181</v>
      </c>
      <c r="AB262" s="39" t="s">
        <v>181</v>
      </c>
      <c r="AC262" s="39" t="s">
        <v>181</v>
      </c>
      <c r="AD262" s="39" t="s">
        <v>181</v>
      </c>
      <c r="AE262" s="39" t="s">
        <v>181</v>
      </c>
      <c r="AF262" s="39" t="s">
        <v>181</v>
      </c>
      <c r="AG262" s="39" t="s">
        <v>181</v>
      </c>
      <c r="AH262" s="39" t="s">
        <v>181</v>
      </c>
      <c r="AI262" s="39" t="s">
        <v>181</v>
      </c>
      <c r="AJ262" s="39" t="s">
        <v>181</v>
      </c>
      <c r="AK262" s="39" t="s">
        <v>181</v>
      </c>
      <c r="AL262" s="39" t="s">
        <v>181</v>
      </c>
      <c r="AM262" s="39" t="s">
        <v>181</v>
      </c>
      <c r="AN262" s="39" t="s">
        <v>181</v>
      </c>
      <c r="AO262" s="39" t="s">
        <v>181</v>
      </c>
      <c r="AP262" s="7">
        <v>31712</v>
      </c>
      <c r="AQ262" s="7">
        <v>50773.130000000005</v>
      </c>
      <c r="AR262" s="7">
        <v>83731.260000000009</v>
      </c>
      <c r="AS262" s="7">
        <v>107155.44</v>
      </c>
      <c r="AT262" s="7">
        <v>125271.2</v>
      </c>
      <c r="AU262" s="7">
        <v>148611.5</v>
      </c>
      <c r="AV262" s="7">
        <v>165752.41</v>
      </c>
      <c r="AW262" s="7">
        <v>178569.94</v>
      </c>
      <c r="AX262" s="7">
        <v>195576</v>
      </c>
      <c r="AY262" s="7">
        <v>207550.96</v>
      </c>
      <c r="AZ262" s="7">
        <v>218029.8</v>
      </c>
      <c r="BA262" s="7">
        <v>234041.21</v>
      </c>
      <c r="BB262" s="7">
        <v>240015.69999999998</v>
      </c>
      <c r="BC262" s="7">
        <v>245280.12</v>
      </c>
      <c r="BD262" s="39" t="s">
        <v>181</v>
      </c>
      <c r="BE262" s="39" t="s">
        <v>181</v>
      </c>
      <c r="BF262" s="39" t="s">
        <v>181</v>
      </c>
      <c r="BG262" s="39" t="s">
        <v>181</v>
      </c>
      <c r="BH262" s="39" t="s">
        <v>181</v>
      </c>
      <c r="BI262" s="39" t="s">
        <v>181</v>
      </c>
      <c r="BJ262" s="39" t="s">
        <v>181</v>
      </c>
      <c r="BK262" s="39" t="s">
        <v>181</v>
      </c>
      <c r="BL262" s="39" t="s">
        <v>181</v>
      </c>
      <c r="BM262" s="39" t="s">
        <v>181</v>
      </c>
      <c r="BN262" s="39" t="s">
        <v>181</v>
      </c>
      <c r="BO262" s="39" t="s">
        <v>181</v>
      </c>
      <c r="BP262" s="39" t="s">
        <v>181</v>
      </c>
      <c r="BQ262" s="39" t="s">
        <v>181</v>
      </c>
      <c r="BR262" s="39" t="s">
        <v>181</v>
      </c>
      <c r="BS262" s="39" t="s">
        <v>181</v>
      </c>
      <c r="BT262" s="39" t="s">
        <v>181</v>
      </c>
      <c r="BU262" s="39" t="s">
        <v>181</v>
      </c>
      <c r="BV262" s="39" t="s">
        <v>181</v>
      </c>
      <c r="BW262" s="39" t="s">
        <v>181</v>
      </c>
      <c r="BX262" s="39" t="s">
        <v>181</v>
      </c>
      <c r="BY262" s="39" t="s">
        <v>181</v>
      </c>
      <c r="BZ262" s="39" t="s">
        <v>181</v>
      </c>
      <c r="CA262" s="39" t="s">
        <v>181</v>
      </c>
      <c r="CB262" s="39" t="s">
        <v>181</v>
      </c>
      <c r="CC262" s="39" t="s">
        <v>181</v>
      </c>
      <c r="CD262" s="7">
        <v>0</v>
      </c>
      <c r="CE262" s="7">
        <v>125.13</v>
      </c>
      <c r="CF262" s="7">
        <v>11186.83</v>
      </c>
      <c r="CG262" s="7">
        <v>13488.33</v>
      </c>
      <c r="CH262" s="7">
        <v>17699.73</v>
      </c>
      <c r="CI262" s="7">
        <v>19985.989999999998</v>
      </c>
      <c r="CJ262" s="7">
        <v>24611.78</v>
      </c>
      <c r="CK262" s="7">
        <v>31258.78</v>
      </c>
      <c r="CL262" s="7">
        <v>31287.579999999998</v>
      </c>
      <c r="CM262" s="7">
        <v>32265.1</v>
      </c>
      <c r="CN262" s="7">
        <v>32265.1</v>
      </c>
      <c r="CO262" s="7">
        <v>32265.1</v>
      </c>
      <c r="CP262" s="7">
        <v>32465.1</v>
      </c>
      <c r="CQ262" s="7">
        <v>32465.1</v>
      </c>
      <c r="CR262" s="39" t="s">
        <v>181</v>
      </c>
      <c r="CS262" s="39" t="s">
        <v>181</v>
      </c>
      <c r="CT262" s="39" t="s">
        <v>181</v>
      </c>
      <c r="CU262" s="39" t="s">
        <v>181</v>
      </c>
      <c r="CV262" s="39" t="s">
        <v>181</v>
      </c>
      <c r="CW262" s="39" t="s">
        <v>181</v>
      </c>
      <c r="CX262" s="39" t="s">
        <v>181</v>
      </c>
      <c r="CY262" s="39" t="s">
        <v>181</v>
      </c>
      <c r="CZ262" s="39" t="s">
        <v>181</v>
      </c>
      <c r="DA262" s="39" t="s">
        <v>181</v>
      </c>
      <c r="DB262" s="39" t="s">
        <v>181</v>
      </c>
      <c r="DC262" s="39" t="s">
        <v>181</v>
      </c>
      <c r="DD262" s="39" t="s">
        <v>181</v>
      </c>
      <c r="DE262" s="39" t="s">
        <v>181</v>
      </c>
      <c r="DF262" s="39" t="s">
        <v>181</v>
      </c>
      <c r="DG262" s="39" t="s">
        <v>181</v>
      </c>
      <c r="DH262" s="39" t="s">
        <v>181</v>
      </c>
      <c r="DI262" s="39" t="s">
        <v>181</v>
      </c>
      <c r="DJ262" s="39" t="s">
        <v>181</v>
      </c>
      <c r="DK262" s="39" t="s">
        <v>181</v>
      </c>
      <c r="DL262" s="39" t="s">
        <v>181</v>
      </c>
      <c r="DM262" s="39" t="s">
        <v>181</v>
      </c>
      <c r="DN262" s="39" t="s">
        <v>181</v>
      </c>
      <c r="DO262" s="39" t="s">
        <v>181</v>
      </c>
      <c r="DP262" s="39" t="s">
        <v>181</v>
      </c>
      <c r="DQ262" s="39" t="s">
        <v>181</v>
      </c>
      <c r="DR262" s="7">
        <v>4250.6499999999996</v>
      </c>
      <c r="DS262" s="7">
        <v>18717.25</v>
      </c>
      <c r="DT262" s="7">
        <v>60935.33</v>
      </c>
      <c r="DU262" s="7">
        <v>161603.69</v>
      </c>
      <c r="DV262" s="7">
        <v>301051.75</v>
      </c>
      <c r="DW262" s="7">
        <v>498408.89</v>
      </c>
      <c r="DX262" s="7">
        <v>721153.09000000008</v>
      </c>
      <c r="DY262" s="7">
        <v>930414.28</v>
      </c>
      <c r="DZ262" s="7">
        <v>1230163.1200000001</v>
      </c>
      <c r="EA262" s="7">
        <v>1667045.77</v>
      </c>
      <c r="EB262" s="7">
        <v>2077610.27</v>
      </c>
      <c r="EC262" s="7">
        <v>2338261.96</v>
      </c>
      <c r="ED262" s="7">
        <v>2653902.9500000002</v>
      </c>
      <c r="EE262" s="7">
        <v>3001148.67</v>
      </c>
      <c r="EF262" s="39" t="s">
        <v>181</v>
      </c>
      <c r="EG262" s="39" t="s">
        <v>181</v>
      </c>
      <c r="EH262" s="39" t="s">
        <v>181</v>
      </c>
      <c r="EI262" s="39" t="s">
        <v>181</v>
      </c>
      <c r="EJ262" s="39" t="s">
        <v>181</v>
      </c>
      <c r="EK262" s="39" t="s">
        <v>181</v>
      </c>
      <c r="EL262" s="39" t="s">
        <v>181</v>
      </c>
      <c r="EM262" s="39" t="s">
        <v>181</v>
      </c>
      <c r="EN262" s="39" t="s">
        <v>181</v>
      </c>
      <c r="EO262" s="39" t="s">
        <v>181</v>
      </c>
      <c r="EP262" s="39" t="s">
        <v>181</v>
      </c>
      <c r="EQ262" s="39" t="s">
        <v>181</v>
      </c>
      <c r="ER262" s="39" t="s">
        <v>181</v>
      </c>
      <c r="ES262" s="39" t="s">
        <v>181</v>
      </c>
      <c r="ET262" s="39" t="s">
        <v>181</v>
      </c>
      <c r="EU262" s="39" t="s">
        <v>181</v>
      </c>
      <c r="EV262" s="39" t="s">
        <v>181</v>
      </c>
      <c r="EW262" s="39" t="s">
        <v>181</v>
      </c>
      <c r="EX262" s="39" t="s">
        <v>181</v>
      </c>
      <c r="EY262" s="39" t="s">
        <v>181</v>
      </c>
      <c r="EZ262" s="39" t="s">
        <v>181</v>
      </c>
      <c r="FA262" s="39" t="s">
        <v>181</v>
      </c>
      <c r="FB262" s="39" t="s">
        <v>181</v>
      </c>
      <c r="FC262" s="39" t="s">
        <v>181</v>
      </c>
      <c r="FD262" s="39" t="s">
        <v>181</v>
      </c>
      <c r="FE262" s="39" t="s">
        <v>181</v>
      </c>
      <c r="FF262" s="7">
        <v>12011.18</v>
      </c>
      <c r="FG262" s="7">
        <v>63734.33</v>
      </c>
      <c r="FH262" s="7">
        <v>126253.09</v>
      </c>
      <c r="FI262" s="7">
        <v>174671.77</v>
      </c>
      <c r="FJ262" s="7">
        <v>194231.43</v>
      </c>
      <c r="FK262" s="7">
        <v>230264.69999999998</v>
      </c>
      <c r="FL262" s="7">
        <v>243055.11</v>
      </c>
      <c r="FM262" s="7">
        <v>259045.87999999998</v>
      </c>
      <c r="FN262" s="7">
        <v>274988.64999999997</v>
      </c>
      <c r="FO262" s="7">
        <v>300557.45999999996</v>
      </c>
      <c r="FP262" s="7">
        <v>315799.40999999997</v>
      </c>
      <c r="FQ262" s="7">
        <v>318680.70999999996</v>
      </c>
      <c r="FR262" s="7">
        <v>319685.63999999996</v>
      </c>
      <c r="FS262" s="7">
        <v>320065.36999999994</v>
      </c>
      <c r="FT262" s="39" t="s">
        <v>181</v>
      </c>
      <c r="FU262" s="39" t="s">
        <v>181</v>
      </c>
      <c r="FV262" s="39" t="s">
        <v>181</v>
      </c>
      <c r="FW262" s="39" t="s">
        <v>181</v>
      </c>
      <c r="FX262" s="39" t="s">
        <v>181</v>
      </c>
      <c r="FY262" s="39" t="s">
        <v>181</v>
      </c>
      <c r="FZ262" s="39" t="s">
        <v>181</v>
      </c>
      <c r="GA262" s="39" t="s">
        <v>181</v>
      </c>
      <c r="GB262" s="39" t="s">
        <v>181</v>
      </c>
      <c r="GC262" s="39" t="s">
        <v>181</v>
      </c>
      <c r="GD262" s="39" t="s">
        <v>181</v>
      </c>
      <c r="GE262" s="39" t="s">
        <v>181</v>
      </c>
      <c r="GF262" s="39" t="s">
        <v>181</v>
      </c>
      <c r="GG262" s="39" t="s">
        <v>181</v>
      </c>
      <c r="GH262" s="39" t="s">
        <v>181</v>
      </c>
      <c r="GI262" s="39" t="s">
        <v>181</v>
      </c>
      <c r="GJ262" s="39" t="s">
        <v>181</v>
      </c>
      <c r="GK262" s="39" t="s">
        <v>181</v>
      </c>
      <c r="GL262" s="39" t="s">
        <v>181</v>
      </c>
      <c r="GM262" s="39" t="s">
        <v>181</v>
      </c>
      <c r="GN262" s="39" t="s">
        <v>181</v>
      </c>
      <c r="GO262" s="39" t="s">
        <v>181</v>
      </c>
      <c r="GP262" s="39" t="s">
        <v>181</v>
      </c>
      <c r="GQ262" s="39" t="s">
        <v>181</v>
      </c>
      <c r="GR262" s="39" t="s">
        <v>181</v>
      </c>
      <c r="GS262" s="39" t="s">
        <v>181</v>
      </c>
    </row>
    <row r="263" spans="1:201" ht="15" customHeight="1" x14ac:dyDescent="0.25">
      <c r="A263" s="11">
        <f>$A$63</f>
        <v>20191</v>
      </c>
      <c r="B263" s="7">
        <v>8947.77</v>
      </c>
      <c r="C263" s="7">
        <v>145077.16999999998</v>
      </c>
      <c r="D263" s="7">
        <v>418100.8</v>
      </c>
      <c r="E263" s="7">
        <v>877992.76</v>
      </c>
      <c r="F263" s="7">
        <v>1532922.8599999999</v>
      </c>
      <c r="G263" s="7">
        <v>2689651.17</v>
      </c>
      <c r="H263" s="7">
        <v>4066256.04</v>
      </c>
      <c r="I263" s="7">
        <v>5580031.7999999998</v>
      </c>
      <c r="J263" s="7">
        <v>7591604.9000000004</v>
      </c>
      <c r="K263" s="7">
        <v>10180776.880000001</v>
      </c>
      <c r="L263" s="7">
        <v>13160288.460000001</v>
      </c>
      <c r="M263" s="7">
        <v>15975890.74</v>
      </c>
      <c r="N263" s="7">
        <v>18928635.719999999</v>
      </c>
      <c r="O263" s="39" t="s">
        <v>181</v>
      </c>
      <c r="P263" s="39" t="s">
        <v>181</v>
      </c>
      <c r="Q263" s="39" t="s">
        <v>181</v>
      </c>
      <c r="R263" s="39" t="s">
        <v>181</v>
      </c>
      <c r="S263" s="39" t="s">
        <v>181</v>
      </c>
      <c r="T263" s="39" t="s">
        <v>181</v>
      </c>
      <c r="U263" s="39" t="s">
        <v>181</v>
      </c>
      <c r="V263" s="39" t="s">
        <v>181</v>
      </c>
      <c r="W263" s="39" t="s">
        <v>181</v>
      </c>
      <c r="X263" s="39" t="s">
        <v>181</v>
      </c>
      <c r="Y263" s="39" t="s">
        <v>181</v>
      </c>
      <c r="Z263" s="39" t="s">
        <v>181</v>
      </c>
      <c r="AA263" s="39" t="s">
        <v>181</v>
      </c>
      <c r="AB263" s="39" t="s">
        <v>181</v>
      </c>
      <c r="AC263" s="39" t="s">
        <v>181</v>
      </c>
      <c r="AD263" s="39" t="s">
        <v>181</v>
      </c>
      <c r="AE263" s="39" t="s">
        <v>181</v>
      </c>
      <c r="AF263" s="39" t="s">
        <v>181</v>
      </c>
      <c r="AG263" s="39" t="s">
        <v>181</v>
      </c>
      <c r="AH263" s="39" t="s">
        <v>181</v>
      </c>
      <c r="AI263" s="39" t="s">
        <v>181</v>
      </c>
      <c r="AJ263" s="39" t="s">
        <v>181</v>
      </c>
      <c r="AK263" s="39" t="s">
        <v>181</v>
      </c>
      <c r="AL263" s="39" t="s">
        <v>181</v>
      </c>
      <c r="AM263" s="39" t="s">
        <v>181</v>
      </c>
      <c r="AN263" s="39" t="s">
        <v>181</v>
      </c>
      <c r="AO263" s="39" t="s">
        <v>181</v>
      </c>
      <c r="AP263" s="7">
        <v>33557.68</v>
      </c>
      <c r="AQ263" s="7">
        <v>66303</v>
      </c>
      <c r="AR263" s="7">
        <v>90223.709999999992</v>
      </c>
      <c r="AS263" s="7">
        <v>114908.18999999999</v>
      </c>
      <c r="AT263" s="7">
        <v>151512.13999999998</v>
      </c>
      <c r="AU263" s="7">
        <v>184978.49</v>
      </c>
      <c r="AV263" s="7">
        <v>225602.9</v>
      </c>
      <c r="AW263" s="7">
        <v>248501.4</v>
      </c>
      <c r="AX263" s="7">
        <v>266925.96000000002</v>
      </c>
      <c r="AY263" s="7">
        <v>284318.54000000004</v>
      </c>
      <c r="AZ263" s="7">
        <v>300769.24000000005</v>
      </c>
      <c r="BA263" s="7">
        <v>312765.09000000003</v>
      </c>
      <c r="BB263" s="7">
        <v>321082.44</v>
      </c>
      <c r="BC263" s="39" t="s">
        <v>181</v>
      </c>
      <c r="BD263" s="39" t="s">
        <v>181</v>
      </c>
      <c r="BE263" s="39" t="s">
        <v>181</v>
      </c>
      <c r="BF263" s="39" t="s">
        <v>181</v>
      </c>
      <c r="BG263" s="39" t="s">
        <v>181</v>
      </c>
      <c r="BH263" s="39" t="s">
        <v>181</v>
      </c>
      <c r="BI263" s="39" t="s">
        <v>181</v>
      </c>
      <c r="BJ263" s="39" t="s">
        <v>181</v>
      </c>
      <c r="BK263" s="39" t="s">
        <v>181</v>
      </c>
      <c r="BL263" s="39" t="s">
        <v>181</v>
      </c>
      <c r="BM263" s="39" t="s">
        <v>181</v>
      </c>
      <c r="BN263" s="39" t="s">
        <v>181</v>
      </c>
      <c r="BO263" s="39" t="s">
        <v>181</v>
      </c>
      <c r="BP263" s="39" t="s">
        <v>181</v>
      </c>
      <c r="BQ263" s="39" t="s">
        <v>181</v>
      </c>
      <c r="BR263" s="39" t="s">
        <v>181</v>
      </c>
      <c r="BS263" s="39" t="s">
        <v>181</v>
      </c>
      <c r="BT263" s="39" t="s">
        <v>181</v>
      </c>
      <c r="BU263" s="39" t="s">
        <v>181</v>
      </c>
      <c r="BV263" s="39" t="s">
        <v>181</v>
      </c>
      <c r="BW263" s="39" t="s">
        <v>181</v>
      </c>
      <c r="BX263" s="39" t="s">
        <v>181</v>
      </c>
      <c r="BY263" s="39" t="s">
        <v>181</v>
      </c>
      <c r="BZ263" s="39" t="s">
        <v>181</v>
      </c>
      <c r="CA263" s="39" t="s">
        <v>181</v>
      </c>
      <c r="CB263" s="39" t="s">
        <v>181</v>
      </c>
      <c r="CC263" s="39" t="s">
        <v>181</v>
      </c>
      <c r="CD263" s="7">
        <v>1125.48</v>
      </c>
      <c r="CE263" s="7">
        <v>5748.1399999999994</v>
      </c>
      <c r="CF263" s="7">
        <v>19522.760000000002</v>
      </c>
      <c r="CG263" s="7">
        <v>38027.97</v>
      </c>
      <c r="CH263" s="7">
        <v>54163.25</v>
      </c>
      <c r="CI263" s="7">
        <v>67203.429999999993</v>
      </c>
      <c r="CJ263" s="7">
        <v>71289.39</v>
      </c>
      <c r="CK263" s="7">
        <v>76407.86</v>
      </c>
      <c r="CL263" s="7">
        <v>89814.86</v>
      </c>
      <c r="CM263" s="7">
        <v>90121.06</v>
      </c>
      <c r="CN263" s="7">
        <v>100016.70999999999</v>
      </c>
      <c r="CO263" s="7">
        <v>107979.70999999999</v>
      </c>
      <c r="CP263" s="7">
        <v>110069.92</v>
      </c>
      <c r="CQ263" s="39" t="s">
        <v>181</v>
      </c>
      <c r="CR263" s="39" t="s">
        <v>181</v>
      </c>
      <c r="CS263" s="39" t="s">
        <v>181</v>
      </c>
      <c r="CT263" s="39" t="s">
        <v>181</v>
      </c>
      <c r="CU263" s="39" t="s">
        <v>181</v>
      </c>
      <c r="CV263" s="39" t="s">
        <v>181</v>
      </c>
      <c r="CW263" s="39" t="s">
        <v>181</v>
      </c>
      <c r="CX263" s="39" t="s">
        <v>181</v>
      </c>
      <c r="CY263" s="39" t="s">
        <v>181</v>
      </c>
      <c r="CZ263" s="39" t="s">
        <v>181</v>
      </c>
      <c r="DA263" s="39" t="s">
        <v>181</v>
      </c>
      <c r="DB263" s="39" t="s">
        <v>181</v>
      </c>
      <c r="DC263" s="39" t="s">
        <v>181</v>
      </c>
      <c r="DD263" s="39" t="s">
        <v>181</v>
      </c>
      <c r="DE263" s="39" t="s">
        <v>181</v>
      </c>
      <c r="DF263" s="39" t="s">
        <v>181</v>
      </c>
      <c r="DG263" s="39" t="s">
        <v>181</v>
      </c>
      <c r="DH263" s="39" t="s">
        <v>181</v>
      </c>
      <c r="DI263" s="39" t="s">
        <v>181</v>
      </c>
      <c r="DJ263" s="39" t="s">
        <v>181</v>
      </c>
      <c r="DK263" s="39" t="s">
        <v>181</v>
      </c>
      <c r="DL263" s="39" t="s">
        <v>181</v>
      </c>
      <c r="DM263" s="39" t="s">
        <v>181</v>
      </c>
      <c r="DN263" s="39" t="s">
        <v>181</v>
      </c>
      <c r="DO263" s="39" t="s">
        <v>181</v>
      </c>
      <c r="DP263" s="39" t="s">
        <v>181</v>
      </c>
      <c r="DQ263" s="39" t="s">
        <v>181</v>
      </c>
      <c r="DR263" s="7">
        <v>4170</v>
      </c>
      <c r="DS263" s="7">
        <v>25033.34</v>
      </c>
      <c r="DT263" s="7">
        <v>71269.710000000006</v>
      </c>
      <c r="DU263" s="7">
        <v>161698.62</v>
      </c>
      <c r="DV263" s="7">
        <v>293279.19999999995</v>
      </c>
      <c r="DW263" s="7">
        <v>460229.76999999996</v>
      </c>
      <c r="DX263" s="7">
        <v>697914.37</v>
      </c>
      <c r="DY263" s="7">
        <v>1018055.75</v>
      </c>
      <c r="DZ263" s="7">
        <v>1380463.31</v>
      </c>
      <c r="EA263" s="7">
        <v>1783026.92</v>
      </c>
      <c r="EB263" s="7">
        <v>2221098.5099999998</v>
      </c>
      <c r="EC263" s="7">
        <v>2579310.3199999998</v>
      </c>
      <c r="ED263" s="7">
        <v>3073318.6399999997</v>
      </c>
      <c r="EE263" s="39" t="s">
        <v>181</v>
      </c>
      <c r="EF263" s="39" t="s">
        <v>181</v>
      </c>
      <c r="EG263" s="39" t="s">
        <v>181</v>
      </c>
      <c r="EH263" s="39" t="s">
        <v>181</v>
      </c>
      <c r="EI263" s="39" t="s">
        <v>181</v>
      </c>
      <c r="EJ263" s="39" t="s">
        <v>181</v>
      </c>
      <c r="EK263" s="39" t="s">
        <v>181</v>
      </c>
      <c r="EL263" s="39" t="s">
        <v>181</v>
      </c>
      <c r="EM263" s="39" t="s">
        <v>181</v>
      </c>
      <c r="EN263" s="39" t="s">
        <v>181</v>
      </c>
      <c r="EO263" s="39" t="s">
        <v>181</v>
      </c>
      <c r="EP263" s="39" t="s">
        <v>181</v>
      </c>
      <c r="EQ263" s="39" t="s">
        <v>181</v>
      </c>
      <c r="ER263" s="39" t="s">
        <v>181</v>
      </c>
      <c r="ES263" s="39" t="s">
        <v>181</v>
      </c>
      <c r="ET263" s="39" t="s">
        <v>181</v>
      </c>
      <c r="EU263" s="39" t="s">
        <v>181</v>
      </c>
      <c r="EV263" s="39" t="s">
        <v>181</v>
      </c>
      <c r="EW263" s="39" t="s">
        <v>181</v>
      </c>
      <c r="EX263" s="39" t="s">
        <v>181</v>
      </c>
      <c r="EY263" s="39" t="s">
        <v>181</v>
      </c>
      <c r="EZ263" s="39" t="s">
        <v>181</v>
      </c>
      <c r="FA263" s="39" t="s">
        <v>181</v>
      </c>
      <c r="FB263" s="39" t="s">
        <v>181</v>
      </c>
      <c r="FC263" s="39" t="s">
        <v>181</v>
      </c>
      <c r="FD263" s="39" t="s">
        <v>181</v>
      </c>
      <c r="FE263" s="39" t="s">
        <v>181</v>
      </c>
      <c r="FF263" s="7">
        <v>24017.4</v>
      </c>
      <c r="FG263" s="7">
        <v>99245.079999999987</v>
      </c>
      <c r="FH263" s="7">
        <v>159863.21999999997</v>
      </c>
      <c r="FI263" s="7">
        <v>206452.83999999997</v>
      </c>
      <c r="FJ263" s="7">
        <v>239579.23999999996</v>
      </c>
      <c r="FK263" s="7">
        <v>252284.13999999996</v>
      </c>
      <c r="FL263" s="7">
        <v>256772.30999999997</v>
      </c>
      <c r="FM263" s="7">
        <v>262659.59999999998</v>
      </c>
      <c r="FN263" s="7">
        <v>288870.94999999995</v>
      </c>
      <c r="FO263" s="7">
        <v>297651.62999999995</v>
      </c>
      <c r="FP263" s="7">
        <v>298766.62999999995</v>
      </c>
      <c r="FQ263" s="7">
        <v>298766.62999999995</v>
      </c>
      <c r="FR263" s="7">
        <v>298766.62999999995</v>
      </c>
      <c r="FS263" s="39" t="s">
        <v>181</v>
      </c>
      <c r="FT263" s="39" t="s">
        <v>181</v>
      </c>
      <c r="FU263" s="39" t="s">
        <v>181</v>
      </c>
      <c r="FV263" s="39" t="s">
        <v>181</v>
      </c>
      <c r="FW263" s="39" t="s">
        <v>181</v>
      </c>
      <c r="FX263" s="39" t="s">
        <v>181</v>
      </c>
      <c r="FY263" s="39" t="s">
        <v>181</v>
      </c>
      <c r="FZ263" s="39" t="s">
        <v>181</v>
      </c>
      <c r="GA263" s="39" t="s">
        <v>181</v>
      </c>
      <c r="GB263" s="39" t="s">
        <v>181</v>
      </c>
      <c r="GC263" s="39" t="s">
        <v>181</v>
      </c>
      <c r="GD263" s="39" t="s">
        <v>181</v>
      </c>
      <c r="GE263" s="39" t="s">
        <v>181</v>
      </c>
      <c r="GF263" s="39" t="s">
        <v>181</v>
      </c>
      <c r="GG263" s="39" t="s">
        <v>181</v>
      </c>
      <c r="GH263" s="39" t="s">
        <v>181</v>
      </c>
      <c r="GI263" s="39" t="s">
        <v>181</v>
      </c>
      <c r="GJ263" s="39" t="s">
        <v>181</v>
      </c>
      <c r="GK263" s="39" t="s">
        <v>181</v>
      </c>
      <c r="GL263" s="39" t="s">
        <v>181</v>
      </c>
      <c r="GM263" s="39" t="s">
        <v>181</v>
      </c>
      <c r="GN263" s="39" t="s">
        <v>181</v>
      </c>
      <c r="GO263" s="39" t="s">
        <v>181</v>
      </c>
      <c r="GP263" s="39" t="s">
        <v>181</v>
      </c>
      <c r="GQ263" s="39" t="s">
        <v>181</v>
      </c>
      <c r="GR263" s="39" t="s">
        <v>181</v>
      </c>
      <c r="GS263" s="39" t="s">
        <v>181</v>
      </c>
    </row>
    <row r="264" spans="1:201" ht="15" customHeight="1" x14ac:dyDescent="0.25">
      <c r="A264" s="11">
        <f>$A$64</f>
        <v>20192</v>
      </c>
      <c r="B264" s="7">
        <v>6950.82</v>
      </c>
      <c r="C264" s="7">
        <v>133747.14000000001</v>
      </c>
      <c r="D264" s="7">
        <v>444414.77</v>
      </c>
      <c r="E264" s="7">
        <v>987927.95000000007</v>
      </c>
      <c r="F264" s="7">
        <v>1787356.92</v>
      </c>
      <c r="G264" s="7">
        <v>2995237.01</v>
      </c>
      <c r="H264" s="7">
        <v>4328401.6099999994</v>
      </c>
      <c r="I264" s="7">
        <v>6026498.9099999992</v>
      </c>
      <c r="J264" s="7">
        <v>8075497.4499999993</v>
      </c>
      <c r="K264" s="7">
        <v>10856587.969999999</v>
      </c>
      <c r="L264" s="7">
        <v>14012807.959999999</v>
      </c>
      <c r="M264" s="7">
        <v>17345040.579999998</v>
      </c>
      <c r="N264" s="39" t="s">
        <v>181</v>
      </c>
      <c r="O264" s="39" t="s">
        <v>181</v>
      </c>
      <c r="P264" s="39" t="s">
        <v>181</v>
      </c>
      <c r="Q264" s="39" t="s">
        <v>181</v>
      </c>
      <c r="R264" s="39" t="s">
        <v>181</v>
      </c>
      <c r="S264" s="39" t="s">
        <v>181</v>
      </c>
      <c r="T264" s="39" t="s">
        <v>181</v>
      </c>
      <c r="U264" s="39" t="s">
        <v>181</v>
      </c>
      <c r="V264" s="39" t="s">
        <v>181</v>
      </c>
      <c r="W264" s="39" t="s">
        <v>181</v>
      </c>
      <c r="X264" s="39" t="s">
        <v>181</v>
      </c>
      <c r="Y264" s="39" t="s">
        <v>181</v>
      </c>
      <c r="Z264" s="39" t="s">
        <v>181</v>
      </c>
      <c r="AA264" s="39" t="s">
        <v>181</v>
      </c>
      <c r="AB264" s="39" t="s">
        <v>181</v>
      </c>
      <c r="AC264" s="39" t="s">
        <v>181</v>
      </c>
      <c r="AD264" s="39" t="s">
        <v>181</v>
      </c>
      <c r="AE264" s="39" t="s">
        <v>181</v>
      </c>
      <c r="AF264" s="39" t="s">
        <v>181</v>
      </c>
      <c r="AG264" s="39" t="s">
        <v>181</v>
      </c>
      <c r="AH264" s="39" t="s">
        <v>181</v>
      </c>
      <c r="AI264" s="39" t="s">
        <v>181</v>
      </c>
      <c r="AJ264" s="39" t="s">
        <v>181</v>
      </c>
      <c r="AK264" s="39" t="s">
        <v>181</v>
      </c>
      <c r="AL264" s="39" t="s">
        <v>181</v>
      </c>
      <c r="AM264" s="39" t="s">
        <v>181</v>
      </c>
      <c r="AN264" s="39" t="s">
        <v>181</v>
      </c>
      <c r="AO264" s="39" t="s">
        <v>181</v>
      </c>
      <c r="AP264" s="7">
        <v>29900.7</v>
      </c>
      <c r="AQ264" s="7">
        <v>62460.160000000003</v>
      </c>
      <c r="AR264" s="7">
        <v>88992.38</v>
      </c>
      <c r="AS264" s="7">
        <v>122063.39000000001</v>
      </c>
      <c r="AT264" s="7">
        <v>162968.75</v>
      </c>
      <c r="AU264" s="7">
        <v>205195.81</v>
      </c>
      <c r="AV264" s="7">
        <v>245557.35</v>
      </c>
      <c r="AW264" s="7">
        <v>274273.90000000002</v>
      </c>
      <c r="AX264" s="7">
        <v>291754.48000000004</v>
      </c>
      <c r="AY264" s="7">
        <v>312752.66000000003</v>
      </c>
      <c r="AZ264" s="7">
        <v>331303.34000000003</v>
      </c>
      <c r="BA264" s="7">
        <v>340409.27</v>
      </c>
      <c r="BB264" s="39" t="s">
        <v>181</v>
      </c>
      <c r="BC264" s="39" t="s">
        <v>181</v>
      </c>
      <c r="BD264" s="39" t="s">
        <v>181</v>
      </c>
      <c r="BE264" s="39" t="s">
        <v>181</v>
      </c>
      <c r="BF264" s="39" t="s">
        <v>181</v>
      </c>
      <c r="BG264" s="39" t="s">
        <v>181</v>
      </c>
      <c r="BH264" s="39" t="s">
        <v>181</v>
      </c>
      <c r="BI264" s="39" t="s">
        <v>181</v>
      </c>
      <c r="BJ264" s="39" t="s">
        <v>181</v>
      </c>
      <c r="BK264" s="39" t="s">
        <v>181</v>
      </c>
      <c r="BL264" s="39" t="s">
        <v>181</v>
      </c>
      <c r="BM264" s="39" t="s">
        <v>181</v>
      </c>
      <c r="BN264" s="39" t="s">
        <v>181</v>
      </c>
      <c r="BO264" s="39" t="s">
        <v>181</v>
      </c>
      <c r="BP264" s="39" t="s">
        <v>181</v>
      </c>
      <c r="BQ264" s="39" t="s">
        <v>181</v>
      </c>
      <c r="BR264" s="39" t="s">
        <v>181</v>
      </c>
      <c r="BS264" s="39" t="s">
        <v>181</v>
      </c>
      <c r="BT264" s="39" t="s">
        <v>181</v>
      </c>
      <c r="BU264" s="39" t="s">
        <v>181</v>
      </c>
      <c r="BV264" s="39" t="s">
        <v>181</v>
      </c>
      <c r="BW264" s="39" t="s">
        <v>181</v>
      </c>
      <c r="BX264" s="39" t="s">
        <v>181</v>
      </c>
      <c r="BY264" s="39" t="s">
        <v>181</v>
      </c>
      <c r="BZ264" s="39" t="s">
        <v>181</v>
      </c>
      <c r="CA264" s="39" t="s">
        <v>181</v>
      </c>
      <c r="CB264" s="39" t="s">
        <v>181</v>
      </c>
      <c r="CC264" s="39" t="s">
        <v>181</v>
      </c>
      <c r="CD264" s="7">
        <v>2101.8000000000002</v>
      </c>
      <c r="CE264" s="7">
        <v>11223.970000000001</v>
      </c>
      <c r="CF264" s="7">
        <v>25834.07</v>
      </c>
      <c r="CG264" s="7">
        <v>40769.1</v>
      </c>
      <c r="CH264" s="7">
        <v>49066.47</v>
      </c>
      <c r="CI264" s="7">
        <v>53878.83</v>
      </c>
      <c r="CJ264" s="7">
        <v>77904.17</v>
      </c>
      <c r="CK264" s="7">
        <v>98320.35</v>
      </c>
      <c r="CL264" s="7">
        <v>110070.5</v>
      </c>
      <c r="CM264" s="7">
        <v>120095.94</v>
      </c>
      <c r="CN264" s="7">
        <v>136768.17000000001</v>
      </c>
      <c r="CO264" s="7">
        <v>139140.17000000001</v>
      </c>
      <c r="CP264" s="39" t="s">
        <v>181</v>
      </c>
      <c r="CQ264" s="39" t="s">
        <v>181</v>
      </c>
      <c r="CR264" s="39" t="s">
        <v>181</v>
      </c>
      <c r="CS264" s="39" t="s">
        <v>181</v>
      </c>
      <c r="CT264" s="39" t="s">
        <v>181</v>
      </c>
      <c r="CU264" s="39" t="s">
        <v>181</v>
      </c>
      <c r="CV264" s="39" t="s">
        <v>181</v>
      </c>
      <c r="CW264" s="39" t="s">
        <v>181</v>
      </c>
      <c r="CX264" s="39" t="s">
        <v>181</v>
      </c>
      <c r="CY264" s="39" t="s">
        <v>181</v>
      </c>
      <c r="CZ264" s="39" t="s">
        <v>181</v>
      </c>
      <c r="DA264" s="39" t="s">
        <v>181</v>
      </c>
      <c r="DB264" s="39" t="s">
        <v>181</v>
      </c>
      <c r="DC264" s="39" t="s">
        <v>181</v>
      </c>
      <c r="DD264" s="39" t="s">
        <v>181</v>
      </c>
      <c r="DE264" s="39" t="s">
        <v>181</v>
      </c>
      <c r="DF264" s="39" t="s">
        <v>181</v>
      </c>
      <c r="DG264" s="39" t="s">
        <v>181</v>
      </c>
      <c r="DH264" s="39" t="s">
        <v>181</v>
      </c>
      <c r="DI264" s="39" t="s">
        <v>181</v>
      </c>
      <c r="DJ264" s="39" t="s">
        <v>181</v>
      </c>
      <c r="DK264" s="39" t="s">
        <v>181</v>
      </c>
      <c r="DL264" s="39" t="s">
        <v>181</v>
      </c>
      <c r="DM264" s="39" t="s">
        <v>181</v>
      </c>
      <c r="DN264" s="39" t="s">
        <v>181</v>
      </c>
      <c r="DO264" s="39" t="s">
        <v>181</v>
      </c>
      <c r="DP264" s="39" t="s">
        <v>181</v>
      </c>
      <c r="DQ264" s="39" t="s">
        <v>181</v>
      </c>
      <c r="DR264" s="7">
        <v>10915.57</v>
      </c>
      <c r="DS264" s="7">
        <v>29531.56</v>
      </c>
      <c r="DT264" s="7">
        <v>57926.8</v>
      </c>
      <c r="DU264" s="7">
        <v>120703.66</v>
      </c>
      <c r="DV264" s="7">
        <v>234265.46000000002</v>
      </c>
      <c r="DW264" s="7">
        <v>407129.84</v>
      </c>
      <c r="DX264" s="7">
        <v>653545.32000000007</v>
      </c>
      <c r="DY264" s="7">
        <v>958190.66000000015</v>
      </c>
      <c r="DZ264" s="7">
        <v>1318978.5500000003</v>
      </c>
      <c r="EA264" s="7">
        <v>1660537.9300000002</v>
      </c>
      <c r="EB264" s="7">
        <v>1985439.1400000001</v>
      </c>
      <c r="EC264" s="7">
        <v>2331332.25</v>
      </c>
      <c r="ED264" s="39" t="s">
        <v>181</v>
      </c>
      <c r="EE264" s="39" t="s">
        <v>181</v>
      </c>
      <c r="EF264" s="39" t="s">
        <v>181</v>
      </c>
      <c r="EG264" s="39" t="s">
        <v>181</v>
      </c>
      <c r="EH264" s="39" t="s">
        <v>181</v>
      </c>
      <c r="EI264" s="39" t="s">
        <v>181</v>
      </c>
      <c r="EJ264" s="39" t="s">
        <v>181</v>
      </c>
      <c r="EK264" s="39" t="s">
        <v>181</v>
      </c>
      <c r="EL264" s="39" t="s">
        <v>181</v>
      </c>
      <c r="EM264" s="39" t="s">
        <v>181</v>
      </c>
      <c r="EN264" s="39" t="s">
        <v>181</v>
      </c>
      <c r="EO264" s="39" t="s">
        <v>181</v>
      </c>
      <c r="EP264" s="39" t="s">
        <v>181</v>
      </c>
      <c r="EQ264" s="39" t="s">
        <v>181</v>
      </c>
      <c r="ER264" s="39" t="s">
        <v>181</v>
      </c>
      <c r="ES264" s="39" t="s">
        <v>181</v>
      </c>
      <c r="ET264" s="39" t="s">
        <v>181</v>
      </c>
      <c r="EU264" s="39" t="s">
        <v>181</v>
      </c>
      <c r="EV264" s="39" t="s">
        <v>181</v>
      </c>
      <c r="EW264" s="39" t="s">
        <v>181</v>
      </c>
      <c r="EX264" s="39" t="s">
        <v>181</v>
      </c>
      <c r="EY264" s="39" t="s">
        <v>181</v>
      </c>
      <c r="EZ264" s="39" t="s">
        <v>181</v>
      </c>
      <c r="FA264" s="39" t="s">
        <v>181</v>
      </c>
      <c r="FB264" s="39" t="s">
        <v>181</v>
      </c>
      <c r="FC264" s="39" t="s">
        <v>181</v>
      </c>
      <c r="FD264" s="39" t="s">
        <v>181</v>
      </c>
      <c r="FE264" s="39" t="s">
        <v>181</v>
      </c>
      <c r="FF264" s="7">
        <v>29538.07</v>
      </c>
      <c r="FG264" s="7">
        <v>87954.06</v>
      </c>
      <c r="FH264" s="7">
        <v>142285.75</v>
      </c>
      <c r="FI264" s="7">
        <v>182523.87</v>
      </c>
      <c r="FJ264" s="7">
        <v>201413.94</v>
      </c>
      <c r="FK264" s="7">
        <v>216380.94</v>
      </c>
      <c r="FL264" s="7">
        <v>281768.39</v>
      </c>
      <c r="FM264" s="7">
        <v>328631.18</v>
      </c>
      <c r="FN264" s="7">
        <v>334609.27999999997</v>
      </c>
      <c r="FO264" s="7">
        <v>335021.77999999997</v>
      </c>
      <c r="FP264" s="7">
        <v>339296.06999999995</v>
      </c>
      <c r="FQ264" s="7">
        <v>339296.06999999995</v>
      </c>
      <c r="FR264" s="39" t="s">
        <v>181</v>
      </c>
      <c r="FS264" s="39" t="s">
        <v>181</v>
      </c>
      <c r="FT264" s="39" t="s">
        <v>181</v>
      </c>
      <c r="FU264" s="39" t="s">
        <v>181</v>
      </c>
      <c r="FV264" s="39" t="s">
        <v>181</v>
      </c>
      <c r="FW264" s="39" t="s">
        <v>181</v>
      </c>
      <c r="FX264" s="39" t="s">
        <v>181</v>
      </c>
      <c r="FY264" s="39" t="s">
        <v>181</v>
      </c>
      <c r="FZ264" s="39" t="s">
        <v>181</v>
      </c>
      <c r="GA264" s="39" t="s">
        <v>181</v>
      </c>
      <c r="GB264" s="39" t="s">
        <v>181</v>
      </c>
      <c r="GC264" s="39" t="s">
        <v>181</v>
      </c>
      <c r="GD264" s="39" t="s">
        <v>181</v>
      </c>
      <c r="GE264" s="39" t="s">
        <v>181</v>
      </c>
      <c r="GF264" s="39" t="s">
        <v>181</v>
      </c>
      <c r="GG264" s="39" t="s">
        <v>181</v>
      </c>
      <c r="GH264" s="39" t="s">
        <v>181</v>
      </c>
      <c r="GI264" s="39" t="s">
        <v>181</v>
      </c>
      <c r="GJ264" s="39" t="s">
        <v>181</v>
      </c>
      <c r="GK264" s="39" t="s">
        <v>181</v>
      </c>
      <c r="GL264" s="39" t="s">
        <v>181</v>
      </c>
      <c r="GM264" s="39" t="s">
        <v>181</v>
      </c>
      <c r="GN264" s="39" t="s">
        <v>181</v>
      </c>
      <c r="GO264" s="39" t="s">
        <v>181</v>
      </c>
      <c r="GP264" s="39" t="s">
        <v>181</v>
      </c>
      <c r="GQ264" s="39" t="s">
        <v>181</v>
      </c>
      <c r="GR264" s="39" t="s">
        <v>181</v>
      </c>
      <c r="GS264" s="39" t="s">
        <v>181</v>
      </c>
    </row>
    <row r="265" spans="1:201" ht="15" customHeight="1" x14ac:dyDescent="0.25">
      <c r="A265" s="11">
        <f>$A$65</f>
        <v>20193</v>
      </c>
      <c r="B265" s="7">
        <v>12358.86</v>
      </c>
      <c r="C265" s="7">
        <v>114927.16</v>
      </c>
      <c r="D265" s="7">
        <v>445911.07999999996</v>
      </c>
      <c r="E265" s="7">
        <v>997507.33</v>
      </c>
      <c r="F265" s="7">
        <v>1892548.2999999998</v>
      </c>
      <c r="G265" s="7">
        <v>3076709.9299999997</v>
      </c>
      <c r="H265" s="7">
        <v>4543012.97</v>
      </c>
      <c r="I265" s="7">
        <v>6307405.71</v>
      </c>
      <c r="J265" s="7">
        <v>8379413.46</v>
      </c>
      <c r="K265" s="7">
        <v>10891575.5</v>
      </c>
      <c r="L265" s="7">
        <v>14329650.67</v>
      </c>
      <c r="M265" s="39" t="s">
        <v>181</v>
      </c>
      <c r="N265" s="39" t="s">
        <v>181</v>
      </c>
      <c r="O265" s="39" t="s">
        <v>181</v>
      </c>
      <c r="P265" s="39" t="s">
        <v>181</v>
      </c>
      <c r="Q265" s="39" t="s">
        <v>181</v>
      </c>
      <c r="R265" s="39" t="s">
        <v>181</v>
      </c>
      <c r="S265" s="39" t="s">
        <v>181</v>
      </c>
      <c r="T265" s="39" t="s">
        <v>181</v>
      </c>
      <c r="U265" s="39" t="s">
        <v>181</v>
      </c>
      <c r="V265" s="39" t="s">
        <v>181</v>
      </c>
      <c r="W265" s="39" t="s">
        <v>181</v>
      </c>
      <c r="X265" s="39" t="s">
        <v>181</v>
      </c>
      <c r="Y265" s="39" t="s">
        <v>181</v>
      </c>
      <c r="Z265" s="39" t="s">
        <v>181</v>
      </c>
      <c r="AA265" s="39" t="s">
        <v>181</v>
      </c>
      <c r="AB265" s="39" t="s">
        <v>181</v>
      </c>
      <c r="AC265" s="39" t="s">
        <v>181</v>
      </c>
      <c r="AD265" s="39" t="s">
        <v>181</v>
      </c>
      <c r="AE265" s="39" t="s">
        <v>181</v>
      </c>
      <c r="AF265" s="39" t="s">
        <v>181</v>
      </c>
      <c r="AG265" s="39" t="s">
        <v>181</v>
      </c>
      <c r="AH265" s="39" t="s">
        <v>181</v>
      </c>
      <c r="AI265" s="39" t="s">
        <v>181</v>
      </c>
      <c r="AJ265" s="39" t="s">
        <v>181</v>
      </c>
      <c r="AK265" s="39" t="s">
        <v>181</v>
      </c>
      <c r="AL265" s="39" t="s">
        <v>181</v>
      </c>
      <c r="AM265" s="39" t="s">
        <v>181</v>
      </c>
      <c r="AN265" s="39" t="s">
        <v>181</v>
      </c>
      <c r="AO265" s="39" t="s">
        <v>181</v>
      </c>
      <c r="AP265" s="7">
        <v>28894.15</v>
      </c>
      <c r="AQ265" s="7">
        <v>73004.649999999994</v>
      </c>
      <c r="AR265" s="7">
        <v>105083.19</v>
      </c>
      <c r="AS265" s="7">
        <v>144656.99</v>
      </c>
      <c r="AT265" s="7">
        <v>170828.79999999999</v>
      </c>
      <c r="AU265" s="7">
        <v>195920.93</v>
      </c>
      <c r="AV265" s="7">
        <v>224582.3</v>
      </c>
      <c r="AW265" s="7">
        <v>240776.33</v>
      </c>
      <c r="AX265" s="7">
        <v>256729.74</v>
      </c>
      <c r="AY265" s="7">
        <v>264969.88</v>
      </c>
      <c r="AZ265" s="7">
        <v>275415.73</v>
      </c>
      <c r="BA265" s="39" t="s">
        <v>181</v>
      </c>
      <c r="BB265" s="39" t="s">
        <v>181</v>
      </c>
      <c r="BC265" s="39" t="s">
        <v>181</v>
      </c>
      <c r="BD265" s="39" t="s">
        <v>181</v>
      </c>
      <c r="BE265" s="39" t="s">
        <v>181</v>
      </c>
      <c r="BF265" s="39" t="s">
        <v>181</v>
      </c>
      <c r="BG265" s="39" t="s">
        <v>181</v>
      </c>
      <c r="BH265" s="39" t="s">
        <v>181</v>
      </c>
      <c r="BI265" s="39" t="s">
        <v>181</v>
      </c>
      <c r="BJ265" s="39" t="s">
        <v>181</v>
      </c>
      <c r="BK265" s="39" t="s">
        <v>181</v>
      </c>
      <c r="BL265" s="39" t="s">
        <v>181</v>
      </c>
      <c r="BM265" s="39" t="s">
        <v>181</v>
      </c>
      <c r="BN265" s="39" t="s">
        <v>181</v>
      </c>
      <c r="BO265" s="39" t="s">
        <v>181</v>
      </c>
      <c r="BP265" s="39" t="s">
        <v>181</v>
      </c>
      <c r="BQ265" s="39" t="s">
        <v>181</v>
      </c>
      <c r="BR265" s="39" t="s">
        <v>181</v>
      </c>
      <c r="BS265" s="39" t="s">
        <v>181</v>
      </c>
      <c r="BT265" s="39" t="s">
        <v>181</v>
      </c>
      <c r="BU265" s="39" t="s">
        <v>181</v>
      </c>
      <c r="BV265" s="39" t="s">
        <v>181</v>
      </c>
      <c r="BW265" s="39" t="s">
        <v>181</v>
      </c>
      <c r="BX265" s="39" t="s">
        <v>181</v>
      </c>
      <c r="BY265" s="39" t="s">
        <v>181</v>
      </c>
      <c r="BZ265" s="39" t="s">
        <v>181</v>
      </c>
      <c r="CA265" s="39" t="s">
        <v>181</v>
      </c>
      <c r="CB265" s="39" t="s">
        <v>181</v>
      </c>
      <c r="CC265" s="39" t="s">
        <v>181</v>
      </c>
      <c r="CD265" s="7">
        <v>1864</v>
      </c>
      <c r="CE265" s="7">
        <v>10748.85</v>
      </c>
      <c r="CF265" s="7">
        <v>15827.95</v>
      </c>
      <c r="CG265" s="7">
        <v>41337.01</v>
      </c>
      <c r="CH265" s="7">
        <v>55931.01</v>
      </c>
      <c r="CI265" s="7">
        <v>66932.67</v>
      </c>
      <c r="CJ265" s="7">
        <v>70979.62</v>
      </c>
      <c r="CK265" s="7">
        <v>76265.09</v>
      </c>
      <c r="CL265" s="7">
        <v>76364.23</v>
      </c>
      <c r="CM265" s="7">
        <v>76690.76999999999</v>
      </c>
      <c r="CN265" s="7">
        <v>79728.26999999999</v>
      </c>
      <c r="CO265" s="39" t="s">
        <v>181</v>
      </c>
      <c r="CP265" s="39" t="s">
        <v>181</v>
      </c>
      <c r="CQ265" s="39" t="s">
        <v>181</v>
      </c>
      <c r="CR265" s="39" t="s">
        <v>181</v>
      </c>
      <c r="CS265" s="39" t="s">
        <v>181</v>
      </c>
      <c r="CT265" s="39" t="s">
        <v>181</v>
      </c>
      <c r="CU265" s="39" t="s">
        <v>181</v>
      </c>
      <c r="CV265" s="39" t="s">
        <v>181</v>
      </c>
      <c r="CW265" s="39" t="s">
        <v>181</v>
      </c>
      <c r="CX265" s="39" t="s">
        <v>181</v>
      </c>
      <c r="CY265" s="39" t="s">
        <v>181</v>
      </c>
      <c r="CZ265" s="39" t="s">
        <v>181</v>
      </c>
      <c r="DA265" s="39" t="s">
        <v>181</v>
      </c>
      <c r="DB265" s="39" t="s">
        <v>181</v>
      </c>
      <c r="DC265" s="39" t="s">
        <v>181</v>
      </c>
      <c r="DD265" s="39" t="s">
        <v>181</v>
      </c>
      <c r="DE265" s="39" t="s">
        <v>181</v>
      </c>
      <c r="DF265" s="39" t="s">
        <v>181</v>
      </c>
      <c r="DG265" s="39" t="s">
        <v>181</v>
      </c>
      <c r="DH265" s="39" t="s">
        <v>181</v>
      </c>
      <c r="DI265" s="39" t="s">
        <v>181</v>
      </c>
      <c r="DJ265" s="39" t="s">
        <v>181</v>
      </c>
      <c r="DK265" s="39" t="s">
        <v>181</v>
      </c>
      <c r="DL265" s="39" t="s">
        <v>181</v>
      </c>
      <c r="DM265" s="39" t="s">
        <v>181</v>
      </c>
      <c r="DN265" s="39" t="s">
        <v>181</v>
      </c>
      <c r="DO265" s="39" t="s">
        <v>181</v>
      </c>
      <c r="DP265" s="39" t="s">
        <v>181</v>
      </c>
      <c r="DQ265" s="39" t="s">
        <v>181</v>
      </c>
      <c r="DR265" s="7">
        <v>7315</v>
      </c>
      <c r="DS265" s="7">
        <v>27206.12</v>
      </c>
      <c r="DT265" s="7">
        <v>67467.92</v>
      </c>
      <c r="DU265" s="7">
        <v>138725.54999999999</v>
      </c>
      <c r="DV265" s="7">
        <v>312103.11</v>
      </c>
      <c r="DW265" s="7">
        <v>530325.98</v>
      </c>
      <c r="DX265" s="7">
        <v>797322.96</v>
      </c>
      <c r="DY265" s="7">
        <v>1053549.46</v>
      </c>
      <c r="DZ265" s="7">
        <v>1374340.93</v>
      </c>
      <c r="EA265" s="7">
        <v>1707888.0899999999</v>
      </c>
      <c r="EB265" s="7">
        <v>2106729.8899999997</v>
      </c>
      <c r="EC265" s="39" t="s">
        <v>181</v>
      </c>
      <c r="ED265" s="39" t="s">
        <v>181</v>
      </c>
      <c r="EE265" s="39" t="s">
        <v>181</v>
      </c>
      <c r="EF265" s="39" t="s">
        <v>181</v>
      </c>
      <c r="EG265" s="39" t="s">
        <v>181</v>
      </c>
      <c r="EH265" s="39" t="s">
        <v>181</v>
      </c>
      <c r="EI265" s="39" t="s">
        <v>181</v>
      </c>
      <c r="EJ265" s="39" t="s">
        <v>181</v>
      </c>
      <c r="EK265" s="39" t="s">
        <v>181</v>
      </c>
      <c r="EL265" s="39" t="s">
        <v>181</v>
      </c>
      <c r="EM265" s="39" t="s">
        <v>181</v>
      </c>
      <c r="EN265" s="39" t="s">
        <v>181</v>
      </c>
      <c r="EO265" s="39" t="s">
        <v>181</v>
      </c>
      <c r="EP265" s="39" t="s">
        <v>181</v>
      </c>
      <c r="EQ265" s="39" t="s">
        <v>181</v>
      </c>
      <c r="ER265" s="39" t="s">
        <v>181</v>
      </c>
      <c r="ES265" s="39" t="s">
        <v>181</v>
      </c>
      <c r="ET265" s="39" t="s">
        <v>181</v>
      </c>
      <c r="EU265" s="39" t="s">
        <v>181</v>
      </c>
      <c r="EV265" s="39" t="s">
        <v>181</v>
      </c>
      <c r="EW265" s="39" t="s">
        <v>181</v>
      </c>
      <c r="EX265" s="39" t="s">
        <v>181</v>
      </c>
      <c r="EY265" s="39" t="s">
        <v>181</v>
      </c>
      <c r="EZ265" s="39" t="s">
        <v>181</v>
      </c>
      <c r="FA265" s="39" t="s">
        <v>181</v>
      </c>
      <c r="FB265" s="39" t="s">
        <v>181</v>
      </c>
      <c r="FC265" s="39" t="s">
        <v>181</v>
      </c>
      <c r="FD265" s="39" t="s">
        <v>181</v>
      </c>
      <c r="FE265" s="39" t="s">
        <v>181</v>
      </c>
      <c r="FF265" s="7">
        <v>18133.32</v>
      </c>
      <c r="FG265" s="7">
        <v>136300.97</v>
      </c>
      <c r="FH265" s="7">
        <v>254778.28</v>
      </c>
      <c r="FI265" s="7">
        <v>304033.81</v>
      </c>
      <c r="FJ265" s="7">
        <v>351667.58999999997</v>
      </c>
      <c r="FK265" s="7">
        <v>386693.36</v>
      </c>
      <c r="FL265" s="7">
        <v>399237.86</v>
      </c>
      <c r="FM265" s="7">
        <v>417287.11</v>
      </c>
      <c r="FN265" s="7">
        <v>430342.01</v>
      </c>
      <c r="FO265" s="7">
        <v>432074.16000000003</v>
      </c>
      <c r="FP265" s="7">
        <v>442836.62000000005</v>
      </c>
      <c r="FQ265" s="39" t="s">
        <v>181</v>
      </c>
      <c r="FR265" s="39" t="s">
        <v>181</v>
      </c>
      <c r="FS265" s="39" t="s">
        <v>181</v>
      </c>
      <c r="FT265" s="39" t="s">
        <v>181</v>
      </c>
      <c r="FU265" s="39" t="s">
        <v>181</v>
      </c>
      <c r="FV265" s="39" t="s">
        <v>181</v>
      </c>
      <c r="FW265" s="39" t="s">
        <v>181</v>
      </c>
      <c r="FX265" s="39" t="s">
        <v>181</v>
      </c>
      <c r="FY265" s="39" t="s">
        <v>181</v>
      </c>
      <c r="FZ265" s="39" t="s">
        <v>181</v>
      </c>
      <c r="GA265" s="39" t="s">
        <v>181</v>
      </c>
      <c r="GB265" s="39" t="s">
        <v>181</v>
      </c>
      <c r="GC265" s="39" t="s">
        <v>181</v>
      </c>
      <c r="GD265" s="39" t="s">
        <v>181</v>
      </c>
      <c r="GE265" s="39" t="s">
        <v>181</v>
      </c>
      <c r="GF265" s="39" t="s">
        <v>181</v>
      </c>
      <c r="GG265" s="39" t="s">
        <v>181</v>
      </c>
      <c r="GH265" s="39" t="s">
        <v>181</v>
      </c>
      <c r="GI265" s="39" t="s">
        <v>181</v>
      </c>
      <c r="GJ265" s="39" t="s">
        <v>181</v>
      </c>
      <c r="GK265" s="39" t="s">
        <v>181</v>
      </c>
      <c r="GL265" s="39" t="s">
        <v>181</v>
      </c>
      <c r="GM265" s="39" t="s">
        <v>181</v>
      </c>
      <c r="GN265" s="39" t="s">
        <v>181</v>
      </c>
      <c r="GO265" s="39" t="s">
        <v>181</v>
      </c>
      <c r="GP265" s="39" t="s">
        <v>181</v>
      </c>
      <c r="GQ265" s="39" t="s">
        <v>181</v>
      </c>
      <c r="GR265" s="39" t="s">
        <v>181</v>
      </c>
      <c r="GS265" s="39" t="s">
        <v>181</v>
      </c>
    </row>
    <row r="266" spans="1:201" ht="15" customHeight="1" x14ac:dyDescent="0.25">
      <c r="A266" s="11">
        <f>$A$66</f>
        <v>20194</v>
      </c>
      <c r="B266" s="7">
        <v>7773.26</v>
      </c>
      <c r="C266" s="7">
        <v>114575.18</v>
      </c>
      <c r="D266" s="7">
        <v>510080.64</v>
      </c>
      <c r="E266" s="7">
        <v>1202520.97</v>
      </c>
      <c r="F266" s="7">
        <v>2173203.9900000002</v>
      </c>
      <c r="G266" s="7">
        <v>3508582.2</v>
      </c>
      <c r="H266" s="7">
        <v>5434414.6299999999</v>
      </c>
      <c r="I266" s="7">
        <v>7567632.6899999995</v>
      </c>
      <c r="J266" s="7">
        <v>9740698.5</v>
      </c>
      <c r="K266" s="7">
        <v>12991530.370000001</v>
      </c>
      <c r="L266" s="39" t="s">
        <v>181</v>
      </c>
      <c r="M266" s="39" t="s">
        <v>181</v>
      </c>
      <c r="N266" s="39" t="s">
        <v>181</v>
      </c>
      <c r="O266" s="39" t="s">
        <v>181</v>
      </c>
      <c r="P266" s="39" t="s">
        <v>181</v>
      </c>
      <c r="Q266" s="39" t="s">
        <v>181</v>
      </c>
      <c r="R266" s="39" t="s">
        <v>181</v>
      </c>
      <c r="S266" s="39" t="s">
        <v>181</v>
      </c>
      <c r="T266" s="39" t="s">
        <v>181</v>
      </c>
      <c r="U266" s="39" t="s">
        <v>181</v>
      </c>
      <c r="V266" s="39" t="s">
        <v>181</v>
      </c>
      <c r="W266" s="39" t="s">
        <v>181</v>
      </c>
      <c r="X266" s="39" t="s">
        <v>181</v>
      </c>
      <c r="Y266" s="39" t="s">
        <v>181</v>
      </c>
      <c r="Z266" s="39" t="s">
        <v>181</v>
      </c>
      <c r="AA266" s="39" t="s">
        <v>181</v>
      </c>
      <c r="AB266" s="39" t="s">
        <v>181</v>
      </c>
      <c r="AC266" s="39" t="s">
        <v>181</v>
      </c>
      <c r="AD266" s="39" t="s">
        <v>181</v>
      </c>
      <c r="AE266" s="39" t="s">
        <v>181</v>
      </c>
      <c r="AF266" s="39" t="s">
        <v>181</v>
      </c>
      <c r="AG266" s="39" t="s">
        <v>181</v>
      </c>
      <c r="AH266" s="39" t="s">
        <v>181</v>
      </c>
      <c r="AI266" s="39" t="s">
        <v>181</v>
      </c>
      <c r="AJ266" s="39" t="s">
        <v>181</v>
      </c>
      <c r="AK266" s="39" t="s">
        <v>181</v>
      </c>
      <c r="AL266" s="39" t="s">
        <v>181</v>
      </c>
      <c r="AM266" s="39" t="s">
        <v>181</v>
      </c>
      <c r="AN266" s="39" t="s">
        <v>181</v>
      </c>
      <c r="AO266" s="39" t="s">
        <v>181</v>
      </c>
      <c r="AP266" s="7">
        <v>25975</v>
      </c>
      <c r="AQ266" s="7">
        <v>61799.89</v>
      </c>
      <c r="AR266" s="7">
        <v>98420.17</v>
      </c>
      <c r="AS266" s="7">
        <v>128782.39999999999</v>
      </c>
      <c r="AT266" s="7">
        <v>165782.34999999998</v>
      </c>
      <c r="AU266" s="7">
        <v>192852.3</v>
      </c>
      <c r="AV266" s="7">
        <v>216696.94999999998</v>
      </c>
      <c r="AW266" s="7">
        <v>232043.12</v>
      </c>
      <c r="AX266" s="7">
        <v>253374.75</v>
      </c>
      <c r="AY266" s="7">
        <v>273719.13</v>
      </c>
      <c r="AZ266" s="39" t="s">
        <v>181</v>
      </c>
      <c r="BA266" s="39" t="s">
        <v>181</v>
      </c>
      <c r="BB266" s="39" t="s">
        <v>181</v>
      </c>
      <c r="BC266" s="39" t="s">
        <v>181</v>
      </c>
      <c r="BD266" s="39" t="s">
        <v>181</v>
      </c>
      <c r="BE266" s="39" t="s">
        <v>181</v>
      </c>
      <c r="BF266" s="39" t="s">
        <v>181</v>
      </c>
      <c r="BG266" s="39" t="s">
        <v>181</v>
      </c>
      <c r="BH266" s="39" t="s">
        <v>181</v>
      </c>
      <c r="BI266" s="39" t="s">
        <v>181</v>
      </c>
      <c r="BJ266" s="39" t="s">
        <v>181</v>
      </c>
      <c r="BK266" s="39" t="s">
        <v>181</v>
      </c>
      <c r="BL266" s="39" t="s">
        <v>181</v>
      </c>
      <c r="BM266" s="39" t="s">
        <v>181</v>
      </c>
      <c r="BN266" s="39" t="s">
        <v>181</v>
      </c>
      <c r="BO266" s="39" t="s">
        <v>181</v>
      </c>
      <c r="BP266" s="39" t="s">
        <v>181</v>
      </c>
      <c r="BQ266" s="39" t="s">
        <v>181</v>
      </c>
      <c r="BR266" s="39" t="s">
        <v>181</v>
      </c>
      <c r="BS266" s="39" t="s">
        <v>181</v>
      </c>
      <c r="BT266" s="39" t="s">
        <v>181</v>
      </c>
      <c r="BU266" s="39" t="s">
        <v>181</v>
      </c>
      <c r="BV266" s="39" t="s">
        <v>181</v>
      </c>
      <c r="BW266" s="39" t="s">
        <v>181</v>
      </c>
      <c r="BX266" s="39" t="s">
        <v>181</v>
      </c>
      <c r="BY266" s="39" t="s">
        <v>181</v>
      </c>
      <c r="BZ266" s="39" t="s">
        <v>181</v>
      </c>
      <c r="CA266" s="39" t="s">
        <v>181</v>
      </c>
      <c r="CB266" s="39" t="s">
        <v>181</v>
      </c>
      <c r="CC266" s="39" t="s">
        <v>181</v>
      </c>
      <c r="CD266" s="7">
        <v>345</v>
      </c>
      <c r="CE266" s="7">
        <v>4451.45</v>
      </c>
      <c r="CF266" s="7">
        <v>13164.150000000001</v>
      </c>
      <c r="CG266" s="7">
        <v>23400.54</v>
      </c>
      <c r="CH266" s="7">
        <v>46335.89</v>
      </c>
      <c r="CI266" s="7">
        <v>63382.69</v>
      </c>
      <c r="CJ266" s="7">
        <v>73993.45</v>
      </c>
      <c r="CK266" s="7">
        <v>87450.26999999999</v>
      </c>
      <c r="CL266" s="7">
        <v>100037.88999999998</v>
      </c>
      <c r="CM266" s="7">
        <v>116039.11999999998</v>
      </c>
      <c r="CN266" s="39" t="s">
        <v>181</v>
      </c>
      <c r="CO266" s="39" t="s">
        <v>181</v>
      </c>
      <c r="CP266" s="39" t="s">
        <v>181</v>
      </c>
      <c r="CQ266" s="39" t="s">
        <v>181</v>
      </c>
      <c r="CR266" s="39" t="s">
        <v>181</v>
      </c>
      <c r="CS266" s="39" t="s">
        <v>181</v>
      </c>
      <c r="CT266" s="39" t="s">
        <v>181</v>
      </c>
      <c r="CU266" s="39" t="s">
        <v>181</v>
      </c>
      <c r="CV266" s="39" t="s">
        <v>181</v>
      </c>
      <c r="CW266" s="39" t="s">
        <v>181</v>
      </c>
      <c r="CX266" s="39" t="s">
        <v>181</v>
      </c>
      <c r="CY266" s="39" t="s">
        <v>181</v>
      </c>
      <c r="CZ266" s="39" t="s">
        <v>181</v>
      </c>
      <c r="DA266" s="39" t="s">
        <v>181</v>
      </c>
      <c r="DB266" s="39" t="s">
        <v>181</v>
      </c>
      <c r="DC266" s="39" t="s">
        <v>181</v>
      </c>
      <c r="DD266" s="39" t="s">
        <v>181</v>
      </c>
      <c r="DE266" s="39" t="s">
        <v>181</v>
      </c>
      <c r="DF266" s="39" t="s">
        <v>181</v>
      </c>
      <c r="DG266" s="39" t="s">
        <v>181</v>
      </c>
      <c r="DH266" s="39" t="s">
        <v>181</v>
      </c>
      <c r="DI266" s="39" t="s">
        <v>181</v>
      </c>
      <c r="DJ266" s="39" t="s">
        <v>181</v>
      </c>
      <c r="DK266" s="39" t="s">
        <v>181</v>
      </c>
      <c r="DL266" s="39" t="s">
        <v>181</v>
      </c>
      <c r="DM266" s="39" t="s">
        <v>181</v>
      </c>
      <c r="DN266" s="39" t="s">
        <v>181</v>
      </c>
      <c r="DO266" s="39" t="s">
        <v>181</v>
      </c>
      <c r="DP266" s="39" t="s">
        <v>181</v>
      </c>
      <c r="DQ266" s="39" t="s">
        <v>181</v>
      </c>
      <c r="DR266" s="7">
        <v>8809.2900000000009</v>
      </c>
      <c r="DS266" s="7">
        <v>27719.65</v>
      </c>
      <c r="DT266" s="7">
        <v>80683.38</v>
      </c>
      <c r="DU266" s="7">
        <v>208657.09000000003</v>
      </c>
      <c r="DV266" s="7">
        <v>366543.2</v>
      </c>
      <c r="DW266" s="7">
        <v>657013.26</v>
      </c>
      <c r="DX266" s="7">
        <v>950848.79</v>
      </c>
      <c r="DY266" s="7">
        <v>1281715.79</v>
      </c>
      <c r="DZ266" s="7">
        <v>1693136.5</v>
      </c>
      <c r="EA266" s="7">
        <v>2264626.71</v>
      </c>
      <c r="EB266" s="39" t="s">
        <v>181</v>
      </c>
      <c r="EC266" s="39" t="s">
        <v>181</v>
      </c>
      <c r="ED266" s="39" t="s">
        <v>181</v>
      </c>
      <c r="EE266" s="39" t="s">
        <v>181</v>
      </c>
      <c r="EF266" s="39" t="s">
        <v>181</v>
      </c>
      <c r="EG266" s="39" t="s">
        <v>181</v>
      </c>
      <c r="EH266" s="39" t="s">
        <v>181</v>
      </c>
      <c r="EI266" s="39" t="s">
        <v>181</v>
      </c>
      <c r="EJ266" s="39" t="s">
        <v>181</v>
      </c>
      <c r="EK266" s="39" t="s">
        <v>181</v>
      </c>
      <c r="EL266" s="39" t="s">
        <v>181</v>
      </c>
      <c r="EM266" s="39" t="s">
        <v>181</v>
      </c>
      <c r="EN266" s="39" t="s">
        <v>181</v>
      </c>
      <c r="EO266" s="39" t="s">
        <v>181</v>
      </c>
      <c r="EP266" s="39" t="s">
        <v>181</v>
      </c>
      <c r="EQ266" s="39" t="s">
        <v>181</v>
      </c>
      <c r="ER266" s="39" t="s">
        <v>181</v>
      </c>
      <c r="ES266" s="39" t="s">
        <v>181</v>
      </c>
      <c r="ET266" s="39" t="s">
        <v>181</v>
      </c>
      <c r="EU266" s="39" t="s">
        <v>181</v>
      </c>
      <c r="EV266" s="39" t="s">
        <v>181</v>
      </c>
      <c r="EW266" s="39" t="s">
        <v>181</v>
      </c>
      <c r="EX266" s="39" t="s">
        <v>181</v>
      </c>
      <c r="EY266" s="39" t="s">
        <v>181</v>
      </c>
      <c r="EZ266" s="39" t="s">
        <v>181</v>
      </c>
      <c r="FA266" s="39" t="s">
        <v>181</v>
      </c>
      <c r="FB266" s="39" t="s">
        <v>181</v>
      </c>
      <c r="FC266" s="39" t="s">
        <v>181</v>
      </c>
      <c r="FD266" s="39" t="s">
        <v>181</v>
      </c>
      <c r="FE266" s="39" t="s">
        <v>181</v>
      </c>
      <c r="FF266" s="7">
        <v>43733.32</v>
      </c>
      <c r="FG266" s="7">
        <v>228770.58000000002</v>
      </c>
      <c r="FH266" s="7">
        <v>353283.78</v>
      </c>
      <c r="FI266" s="7">
        <v>454776.11000000004</v>
      </c>
      <c r="FJ266" s="7">
        <v>535976.28</v>
      </c>
      <c r="FK266" s="7">
        <v>563440.37</v>
      </c>
      <c r="FL266" s="7">
        <v>581823.29</v>
      </c>
      <c r="FM266" s="7">
        <v>604128.52</v>
      </c>
      <c r="FN266" s="7">
        <v>627458.52</v>
      </c>
      <c r="FO266" s="7">
        <v>649533.53</v>
      </c>
      <c r="FP266" s="39" t="s">
        <v>181</v>
      </c>
      <c r="FQ266" s="39" t="s">
        <v>181</v>
      </c>
      <c r="FR266" s="39" t="s">
        <v>181</v>
      </c>
      <c r="FS266" s="39" t="s">
        <v>181</v>
      </c>
      <c r="FT266" s="39" t="s">
        <v>181</v>
      </c>
      <c r="FU266" s="39" t="s">
        <v>181</v>
      </c>
      <c r="FV266" s="39" t="s">
        <v>181</v>
      </c>
      <c r="FW266" s="39" t="s">
        <v>181</v>
      </c>
      <c r="FX266" s="39" t="s">
        <v>181</v>
      </c>
      <c r="FY266" s="39" t="s">
        <v>181</v>
      </c>
      <c r="FZ266" s="39" t="s">
        <v>181</v>
      </c>
      <c r="GA266" s="39" t="s">
        <v>181</v>
      </c>
      <c r="GB266" s="39" t="s">
        <v>181</v>
      </c>
      <c r="GC266" s="39" t="s">
        <v>181</v>
      </c>
      <c r="GD266" s="39" t="s">
        <v>181</v>
      </c>
      <c r="GE266" s="39" t="s">
        <v>181</v>
      </c>
      <c r="GF266" s="39" t="s">
        <v>181</v>
      </c>
      <c r="GG266" s="39" t="s">
        <v>181</v>
      </c>
      <c r="GH266" s="39" t="s">
        <v>181</v>
      </c>
      <c r="GI266" s="39" t="s">
        <v>181</v>
      </c>
      <c r="GJ266" s="39" t="s">
        <v>181</v>
      </c>
      <c r="GK266" s="39" t="s">
        <v>181</v>
      </c>
      <c r="GL266" s="39" t="s">
        <v>181</v>
      </c>
      <c r="GM266" s="39" t="s">
        <v>181</v>
      </c>
      <c r="GN266" s="39" t="s">
        <v>181</v>
      </c>
      <c r="GO266" s="39" t="s">
        <v>181</v>
      </c>
      <c r="GP266" s="39" t="s">
        <v>181</v>
      </c>
      <c r="GQ266" s="39" t="s">
        <v>181</v>
      </c>
      <c r="GR266" s="39" t="s">
        <v>181</v>
      </c>
      <c r="GS266" s="39" t="s">
        <v>181</v>
      </c>
    </row>
    <row r="267" spans="1:201" ht="15" customHeight="1" x14ac:dyDescent="0.25">
      <c r="A267" s="11">
        <f>$A$67</f>
        <v>20201</v>
      </c>
      <c r="B267" s="7">
        <v>4864.26</v>
      </c>
      <c r="C267" s="7">
        <v>118433.4</v>
      </c>
      <c r="D267" s="7">
        <v>435668.80999999994</v>
      </c>
      <c r="E267" s="7">
        <v>899746.3899999999</v>
      </c>
      <c r="F267" s="7">
        <v>1665604.17</v>
      </c>
      <c r="G267" s="7">
        <v>2976106.23</v>
      </c>
      <c r="H267" s="7">
        <v>4548586.3100000005</v>
      </c>
      <c r="I267" s="7">
        <v>6208710.4500000002</v>
      </c>
      <c r="J267" s="7">
        <v>8100359.9700000007</v>
      </c>
      <c r="K267" s="39" t="s">
        <v>181</v>
      </c>
      <c r="L267" s="39" t="s">
        <v>181</v>
      </c>
      <c r="M267" s="39" t="s">
        <v>181</v>
      </c>
      <c r="N267" s="39" t="s">
        <v>181</v>
      </c>
      <c r="O267" s="39" t="s">
        <v>181</v>
      </c>
      <c r="P267" s="39" t="s">
        <v>181</v>
      </c>
      <c r="Q267" s="39" t="s">
        <v>181</v>
      </c>
      <c r="R267" s="39" t="s">
        <v>181</v>
      </c>
      <c r="S267" s="39" t="s">
        <v>181</v>
      </c>
      <c r="T267" s="39" t="s">
        <v>181</v>
      </c>
      <c r="U267" s="39" t="s">
        <v>181</v>
      </c>
      <c r="V267" s="39" t="s">
        <v>181</v>
      </c>
      <c r="W267" s="39" t="s">
        <v>181</v>
      </c>
      <c r="X267" s="39" t="s">
        <v>181</v>
      </c>
      <c r="Y267" s="39" t="s">
        <v>181</v>
      </c>
      <c r="Z267" s="39" t="s">
        <v>181</v>
      </c>
      <c r="AA267" s="39" t="s">
        <v>181</v>
      </c>
      <c r="AB267" s="39" t="s">
        <v>181</v>
      </c>
      <c r="AC267" s="39" t="s">
        <v>181</v>
      </c>
      <c r="AD267" s="39" t="s">
        <v>181</v>
      </c>
      <c r="AE267" s="39" t="s">
        <v>181</v>
      </c>
      <c r="AF267" s="39" t="s">
        <v>181</v>
      </c>
      <c r="AG267" s="39" t="s">
        <v>181</v>
      </c>
      <c r="AH267" s="39" t="s">
        <v>181</v>
      </c>
      <c r="AI267" s="39" t="s">
        <v>181</v>
      </c>
      <c r="AJ267" s="39" t="s">
        <v>181</v>
      </c>
      <c r="AK267" s="39" t="s">
        <v>181</v>
      </c>
      <c r="AL267" s="39" t="s">
        <v>181</v>
      </c>
      <c r="AM267" s="39" t="s">
        <v>181</v>
      </c>
      <c r="AN267" s="39" t="s">
        <v>181</v>
      </c>
      <c r="AO267" s="39" t="s">
        <v>181</v>
      </c>
      <c r="AP267" s="7">
        <v>37238.5</v>
      </c>
      <c r="AQ267" s="7">
        <v>61581.75</v>
      </c>
      <c r="AR267" s="7">
        <v>71685.429999999993</v>
      </c>
      <c r="AS267" s="7">
        <v>75290.649999999994</v>
      </c>
      <c r="AT267" s="7">
        <v>81377.97</v>
      </c>
      <c r="AU267" s="7">
        <v>100748.64</v>
      </c>
      <c r="AV267" s="7">
        <v>113530.76</v>
      </c>
      <c r="AW267" s="7">
        <v>132797.6</v>
      </c>
      <c r="AX267" s="7">
        <v>140182.74000000002</v>
      </c>
      <c r="AY267" s="39" t="s">
        <v>181</v>
      </c>
      <c r="AZ267" s="39" t="s">
        <v>181</v>
      </c>
      <c r="BA267" s="39" t="s">
        <v>181</v>
      </c>
      <c r="BB267" s="39" t="s">
        <v>181</v>
      </c>
      <c r="BC267" s="39" t="s">
        <v>181</v>
      </c>
      <c r="BD267" s="39" t="s">
        <v>181</v>
      </c>
      <c r="BE267" s="39" t="s">
        <v>181</v>
      </c>
      <c r="BF267" s="39" t="s">
        <v>181</v>
      </c>
      <c r="BG267" s="39" t="s">
        <v>181</v>
      </c>
      <c r="BH267" s="39" t="s">
        <v>181</v>
      </c>
      <c r="BI267" s="39" t="s">
        <v>181</v>
      </c>
      <c r="BJ267" s="39" t="s">
        <v>181</v>
      </c>
      <c r="BK267" s="39" t="s">
        <v>181</v>
      </c>
      <c r="BL267" s="39" t="s">
        <v>181</v>
      </c>
      <c r="BM267" s="39" t="s">
        <v>181</v>
      </c>
      <c r="BN267" s="39" t="s">
        <v>181</v>
      </c>
      <c r="BO267" s="39" t="s">
        <v>181</v>
      </c>
      <c r="BP267" s="39" t="s">
        <v>181</v>
      </c>
      <c r="BQ267" s="39" t="s">
        <v>181</v>
      </c>
      <c r="BR267" s="39" t="s">
        <v>181</v>
      </c>
      <c r="BS267" s="39" t="s">
        <v>181</v>
      </c>
      <c r="BT267" s="39" t="s">
        <v>181</v>
      </c>
      <c r="BU267" s="39" t="s">
        <v>181</v>
      </c>
      <c r="BV267" s="39" t="s">
        <v>181</v>
      </c>
      <c r="BW267" s="39" t="s">
        <v>181</v>
      </c>
      <c r="BX267" s="39" t="s">
        <v>181</v>
      </c>
      <c r="BY267" s="39" t="s">
        <v>181</v>
      </c>
      <c r="BZ267" s="39" t="s">
        <v>181</v>
      </c>
      <c r="CA267" s="39" t="s">
        <v>181</v>
      </c>
      <c r="CB267" s="39" t="s">
        <v>181</v>
      </c>
      <c r="CC267" s="39" t="s">
        <v>181</v>
      </c>
      <c r="CD267" s="7">
        <v>1365</v>
      </c>
      <c r="CE267" s="7">
        <v>5807.55</v>
      </c>
      <c r="CF267" s="7">
        <v>21314.48</v>
      </c>
      <c r="CG267" s="7">
        <v>32534.879999999997</v>
      </c>
      <c r="CH267" s="7">
        <v>37356.439999999995</v>
      </c>
      <c r="CI267" s="7">
        <v>47527.039999999994</v>
      </c>
      <c r="CJ267" s="7">
        <v>51096.02</v>
      </c>
      <c r="CK267" s="7">
        <v>52267.799999999996</v>
      </c>
      <c r="CL267" s="7">
        <v>52629.52</v>
      </c>
      <c r="CM267" s="39" t="s">
        <v>181</v>
      </c>
      <c r="CN267" s="39" t="s">
        <v>181</v>
      </c>
      <c r="CO267" s="39" t="s">
        <v>181</v>
      </c>
      <c r="CP267" s="39" t="s">
        <v>181</v>
      </c>
      <c r="CQ267" s="39" t="s">
        <v>181</v>
      </c>
      <c r="CR267" s="39" t="s">
        <v>181</v>
      </c>
      <c r="CS267" s="39" t="s">
        <v>181</v>
      </c>
      <c r="CT267" s="39" t="s">
        <v>181</v>
      </c>
      <c r="CU267" s="39" t="s">
        <v>181</v>
      </c>
      <c r="CV267" s="39" t="s">
        <v>181</v>
      </c>
      <c r="CW267" s="39" t="s">
        <v>181</v>
      </c>
      <c r="CX267" s="39" t="s">
        <v>181</v>
      </c>
      <c r="CY267" s="39" t="s">
        <v>181</v>
      </c>
      <c r="CZ267" s="39" t="s">
        <v>181</v>
      </c>
      <c r="DA267" s="39" t="s">
        <v>181</v>
      </c>
      <c r="DB267" s="39" t="s">
        <v>181</v>
      </c>
      <c r="DC267" s="39" t="s">
        <v>181</v>
      </c>
      <c r="DD267" s="39" t="s">
        <v>181</v>
      </c>
      <c r="DE267" s="39" t="s">
        <v>181</v>
      </c>
      <c r="DF267" s="39" t="s">
        <v>181</v>
      </c>
      <c r="DG267" s="39" t="s">
        <v>181</v>
      </c>
      <c r="DH267" s="39" t="s">
        <v>181</v>
      </c>
      <c r="DI267" s="39" t="s">
        <v>181</v>
      </c>
      <c r="DJ267" s="39" t="s">
        <v>181</v>
      </c>
      <c r="DK267" s="39" t="s">
        <v>181</v>
      </c>
      <c r="DL267" s="39" t="s">
        <v>181</v>
      </c>
      <c r="DM267" s="39" t="s">
        <v>181</v>
      </c>
      <c r="DN267" s="39" t="s">
        <v>181</v>
      </c>
      <c r="DO267" s="39" t="s">
        <v>181</v>
      </c>
      <c r="DP267" s="39" t="s">
        <v>181</v>
      </c>
      <c r="DQ267" s="39" t="s">
        <v>181</v>
      </c>
      <c r="DR267" s="7">
        <v>3527.49</v>
      </c>
      <c r="DS267" s="7">
        <v>21681.97</v>
      </c>
      <c r="DT267" s="7">
        <v>74729.87</v>
      </c>
      <c r="DU267" s="7">
        <v>132721.15</v>
      </c>
      <c r="DV267" s="7">
        <v>239080.21</v>
      </c>
      <c r="DW267" s="7">
        <v>389410.48</v>
      </c>
      <c r="DX267" s="7">
        <v>588505.67999999993</v>
      </c>
      <c r="DY267" s="7">
        <v>757663.1399999999</v>
      </c>
      <c r="DZ267" s="7">
        <v>1039605.4999999999</v>
      </c>
      <c r="EA267" s="39" t="s">
        <v>181</v>
      </c>
      <c r="EB267" s="39" t="s">
        <v>181</v>
      </c>
      <c r="EC267" s="39" t="s">
        <v>181</v>
      </c>
      <c r="ED267" s="39" t="s">
        <v>181</v>
      </c>
      <c r="EE267" s="39" t="s">
        <v>181</v>
      </c>
      <c r="EF267" s="39" t="s">
        <v>181</v>
      </c>
      <c r="EG267" s="39" t="s">
        <v>181</v>
      </c>
      <c r="EH267" s="39" t="s">
        <v>181</v>
      </c>
      <c r="EI267" s="39" t="s">
        <v>181</v>
      </c>
      <c r="EJ267" s="39" t="s">
        <v>181</v>
      </c>
      <c r="EK267" s="39" t="s">
        <v>181</v>
      </c>
      <c r="EL267" s="39" t="s">
        <v>181</v>
      </c>
      <c r="EM267" s="39" t="s">
        <v>181</v>
      </c>
      <c r="EN267" s="39" t="s">
        <v>181</v>
      </c>
      <c r="EO267" s="39" t="s">
        <v>181</v>
      </c>
      <c r="EP267" s="39" t="s">
        <v>181</v>
      </c>
      <c r="EQ267" s="39" t="s">
        <v>181</v>
      </c>
      <c r="ER267" s="39" t="s">
        <v>181</v>
      </c>
      <c r="ES267" s="39" t="s">
        <v>181</v>
      </c>
      <c r="ET267" s="39" t="s">
        <v>181</v>
      </c>
      <c r="EU267" s="39" t="s">
        <v>181</v>
      </c>
      <c r="EV267" s="39" t="s">
        <v>181</v>
      </c>
      <c r="EW267" s="39" t="s">
        <v>181</v>
      </c>
      <c r="EX267" s="39" t="s">
        <v>181</v>
      </c>
      <c r="EY267" s="39" t="s">
        <v>181</v>
      </c>
      <c r="EZ267" s="39" t="s">
        <v>181</v>
      </c>
      <c r="FA267" s="39" t="s">
        <v>181</v>
      </c>
      <c r="FB267" s="39" t="s">
        <v>181</v>
      </c>
      <c r="FC267" s="39" t="s">
        <v>181</v>
      </c>
      <c r="FD267" s="39" t="s">
        <v>181</v>
      </c>
      <c r="FE267" s="39" t="s">
        <v>181</v>
      </c>
      <c r="FF267" s="7">
        <v>39747.379999999997</v>
      </c>
      <c r="FG267" s="7">
        <v>197507.80000000002</v>
      </c>
      <c r="FH267" s="7">
        <v>338050.76</v>
      </c>
      <c r="FI267" s="7">
        <v>455361.83</v>
      </c>
      <c r="FJ267" s="7">
        <v>532717.31000000006</v>
      </c>
      <c r="FK267" s="7">
        <v>561311.38</v>
      </c>
      <c r="FL267" s="7">
        <v>575985.52</v>
      </c>
      <c r="FM267" s="7">
        <v>584993.80000000005</v>
      </c>
      <c r="FN267" s="7">
        <v>586716.27</v>
      </c>
      <c r="FO267" s="39" t="s">
        <v>181</v>
      </c>
      <c r="FP267" s="39" t="s">
        <v>181</v>
      </c>
      <c r="FQ267" s="39" t="s">
        <v>181</v>
      </c>
      <c r="FR267" s="39" t="s">
        <v>181</v>
      </c>
      <c r="FS267" s="39" t="s">
        <v>181</v>
      </c>
      <c r="FT267" s="39" t="s">
        <v>181</v>
      </c>
      <c r="FU267" s="39" t="s">
        <v>181</v>
      </c>
      <c r="FV267" s="39" t="s">
        <v>181</v>
      </c>
      <c r="FW267" s="39" t="s">
        <v>181</v>
      </c>
      <c r="FX267" s="39" t="s">
        <v>181</v>
      </c>
      <c r="FY267" s="39" t="s">
        <v>181</v>
      </c>
      <c r="FZ267" s="39" t="s">
        <v>181</v>
      </c>
      <c r="GA267" s="39" t="s">
        <v>181</v>
      </c>
      <c r="GB267" s="39" t="s">
        <v>181</v>
      </c>
      <c r="GC267" s="39" t="s">
        <v>181</v>
      </c>
      <c r="GD267" s="39" t="s">
        <v>181</v>
      </c>
      <c r="GE267" s="39" t="s">
        <v>181</v>
      </c>
      <c r="GF267" s="39" t="s">
        <v>181</v>
      </c>
      <c r="GG267" s="39" t="s">
        <v>181</v>
      </c>
      <c r="GH267" s="39" t="s">
        <v>181</v>
      </c>
      <c r="GI267" s="39" t="s">
        <v>181</v>
      </c>
      <c r="GJ267" s="39" t="s">
        <v>181</v>
      </c>
      <c r="GK267" s="39" t="s">
        <v>181</v>
      </c>
      <c r="GL267" s="39" t="s">
        <v>181</v>
      </c>
      <c r="GM267" s="39" t="s">
        <v>181</v>
      </c>
      <c r="GN267" s="39" t="s">
        <v>181</v>
      </c>
      <c r="GO267" s="39" t="s">
        <v>181</v>
      </c>
      <c r="GP267" s="39" t="s">
        <v>181</v>
      </c>
      <c r="GQ267" s="39" t="s">
        <v>181</v>
      </c>
      <c r="GR267" s="39" t="s">
        <v>181</v>
      </c>
      <c r="GS267" s="39" t="s">
        <v>181</v>
      </c>
    </row>
    <row r="268" spans="1:201" ht="15" customHeight="1" x14ac:dyDescent="0.25">
      <c r="A268" s="11">
        <f>$A$68</f>
        <v>20202</v>
      </c>
      <c r="B268" s="7">
        <v>7521.49</v>
      </c>
      <c r="C268" s="7">
        <v>83395.05</v>
      </c>
      <c r="D268" s="7">
        <v>293277.19</v>
      </c>
      <c r="E268" s="7">
        <v>574412.93999999994</v>
      </c>
      <c r="F268" s="7">
        <v>1017762.6799999999</v>
      </c>
      <c r="G268" s="7">
        <v>1616792.41</v>
      </c>
      <c r="H268" s="7">
        <v>2432057.79</v>
      </c>
      <c r="I268" s="7">
        <v>3330538.94</v>
      </c>
      <c r="J268" s="39" t="s">
        <v>181</v>
      </c>
      <c r="K268" s="39" t="s">
        <v>181</v>
      </c>
      <c r="L268" s="39" t="s">
        <v>181</v>
      </c>
      <c r="M268" s="39" t="s">
        <v>181</v>
      </c>
      <c r="N268" s="39" t="s">
        <v>181</v>
      </c>
      <c r="O268" s="39" t="s">
        <v>181</v>
      </c>
      <c r="P268" s="39" t="s">
        <v>181</v>
      </c>
      <c r="Q268" s="39" t="s">
        <v>181</v>
      </c>
      <c r="R268" s="39" t="s">
        <v>181</v>
      </c>
      <c r="S268" s="39" t="s">
        <v>181</v>
      </c>
      <c r="T268" s="39" t="s">
        <v>181</v>
      </c>
      <c r="U268" s="39" t="s">
        <v>181</v>
      </c>
      <c r="V268" s="39" t="s">
        <v>181</v>
      </c>
      <c r="W268" s="39" t="s">
        <v>181</v>
      </c>
      <c r="X268" s="39" t="s">
        <v>181</v>
      </c>
      <c r="Y268" s="39" t="s">
        <v>181</v>
      </c>
      <c r="Z268" s="39" t="s">
        <v>181</v>
      </c>
      <c r="AA268" s="39" t="s">
        <v>181</v>
      </c>
      <c r="AB268" s="39" t="s">
        <v>181</v>
      </c>
      <c r="AC268" s="39" t="s">
        <v>181</v>
      </c>
      <c r="AD268" s="39" t="s">
        <v>181</v>
      </c>
      <c r="AE268" s="39" t="s">
        <v>181</v>
      </c>
      <c r="AF268" s="39" t="s">
        <v>181</v>
      </c>
      <c r="AG268" s="39" t="s">
        <v>181</v>
      </c>
      <c r="AH268" s="39" t="s">
        <v>181</v>
      </c>
      <c r="AI268" s="39" t="s">
        <v>181</v>
      </c>
      <c r="AJ268" s="39" t="s">
        <v>181</v>
      </c>
      <c r="AK268" s="39" t="s">
        <v>181</v>
      </c>
      <c r="AL268" s="39" t="s">
        <v>181</v>
      </c>
      <c r="AM268" s="39" t="s">
        <v>181</v>
      </c>
      <c r="AN268" s="39" t="s">
        <v>181</v>
      </c>
      <c r="AO268" s="39" t="s">
        <v>181</v>
      </c>
      <c r="AP268" s="7">
        <v>12718.73</v>
      </c>
      <c r="AQ268" s="7">
        <v>30063.62</v>
      </c>
      <c r="AR268" s="7">
        <v>37970.82</v>
      </c>
      <c r="AS268" s="7">
        <v>55539.85</v>
      </c>
      <c r="AT268" s="7">
        <v>65488.49</v>
      </c>
      <c r="AU268" s="7">
        <v>73964.62</v>
      </c>
      <c r="AV268" s="7">
        <v>86899.489999999991</v>
      </c>
      <c r="AW268" s="7">
        <v>99238.909999999989</v>
      </c>
      <c r="AX268" s="39" t="s">
        <v>181</v>
      </c>
      <c r="AY268" s="39" t="s">
        <v>181</v>
      </c>
      <c r="AZ268" s="39" t="s">
        <v>181</v>
      </c>
      <c r="BA268" s="39" t="s">
        <v>181</v>
      </c>
      <c r="BB268" s="39" t="s">
        <v>181</v>
      </c>
      <c r="BC268" s="39" t="s">
        <v>181</v>
      </c>
      <c r="BD268" s="39" t="s">
        <v>181</v>
      </c>
      <c r="BE268" s="39" t="s">
        <v>181</v>
      </c>
      <c r="BF268" s="39" t="s">
        <v>181</v>
      </c>
      <c r="BG268" s="39" t="s">
        <v>181</v>
      </c>
      <c r="BH268" s="39" t="s">
        <v>181</v>
      </c>
      <c r="BI268" s="39" t="s">
        <v>181</v>
      </c>
      <c r="BJ268" s="39" t="s">
        <v>181</v>
      </c>
      <c r="BK268" s="39" t="s">
        <v>181</v>
      </c>
      <c r="BL268" s="39" t="s">
        <v>181</v>
      </c>
      <c r="BM268" s="39" t="s">
        <v>181</v>
      </c>
      <c r="BN268" s="39" t="s">
        <v>181</v>
      </c>
      <c r="BO268" s="39" t="s">
        <v>181</v>
      </c>
      <c r="BP268" s="39" t="s">
        <v>181</v>
      </c>
      <c r="BQ268" s="39" t="s">
        <v>181</v>
      </c>
      <c r="BR268" s="39" t="s">
        <v>181</v>
      </c>
      <c r="BS268" s="39" t="s">
        <v>181</v>
      </c>
      <c r="BT268" s="39" t="s">
        <v>181</v>
      </c>
      <c r="BU268" s="39" t="s">
        <v>181</v>
      </c>
      <c r="BV268" s="39" t="s">
        <v>181</v>
      </c>
      <c r="BW268" s="39" t="s">
        <v>181</v>
      </c>
      <c r="BX268" s="39" t="s">
        <v>181</v>
      </c>
      <c r="BY268" s="39" t="s">
        <v>181</v>
      </c>
      <c r="BZ268" s="39" t="s">
        <v>181</v>
      </c>
      <c r="CA268" s="39" t="s">
        <v>181</v>
      </c>
      <c r="CB268" s="39" t="s">
        <v>181</v>
      </c>
      <c r="CC268" s="39" t="s">
        <v>181</v>
      </c>
      <c r="CD268" s="7">
        <v>911</v>
      </c>
      <c r="CE268" s="7">
        <v>15073.5</v>
      </c>
      <c r="CF268" s="7">
        <v>20734.27</v>
      </c>
      <c r="CG268" s="7">
        <v>36565.32</v>
      </c>
      <c r="CH268" s="7">
        <v>51499.869999999995</v>
      </c>
      <c r="CI268" s="7">
        <v>64400.469999999994</v>
      </c>
      <c r="CJ268" s="7">
        <v>66440.47</v>
      </c>
      <c r="CK268" s="7">
        <v>66797.47</v>
      </c>
      <c r="CL268" s="39" t="s">
        <v>181</v>
      </c>
      <c r="CM268" s="39" t="s">
        <v>181</v>
      </c>
      <c r="CN268" s="39" t="s">
        <v>181</v>
      </c>
      <c r="CO268" s="39" t="s">
        <v>181</v>
      </c>
      <c r="CP268" s="39" t="s">
        <v>181</v>
      </c>
      <c r="CQ268" s="39" t="s">
        <v>181</v>
      </c>
      <c r="CR268" s="39" t="s">
        <v>181</v>
      </c>
      <c r="CS268" s="39" t="s">
        <v>181</v>
      </c>
      <c r="CT268" s="39" t="s">
        <v>181</v>
      </c>
      <c r="CU268" s="39" t="s">
        <v>181</v>
      </c>
      <c r="CV268" s="39" t="s">
        <v>181</v>
      </c>
      <c r="CW268" s="39" t="s">
        <v>181</v>
      </c>
      <c r="CX268" s="39" t="s">
        <v>181</v>
      </c>
      <c r="CY268" s="39" t="s">
        <v>181</v>
      </c>
      <c r="CZ268" s="39" t="s">
        <v>181</v>
      </c>
      <c r="DA268" s="39" t="s">
        <v>181</v>
      </c>
      <c r="DB268" s="39" t="s">
        <v>181</v>
      </c>
      <c r="DC268" s="39" t="s">
        <v>181</v>
      </c>
      <c r="DD268" s="39" t="s">
        <v>181</v>
      </c>
      <c r="DE268" s="39" t="s">
        <v>181</v>
      </c>
      <c r="DF268" s="39" t="s">
        <v>181</v>
      </c>
      <c r="DG268" s="39" t="s">
        <v>181</v>
      </c>
      <c r="DH268" s="39" t="s">
        <v>181</v>
      </c>
      <c r="DI268" s="39" t="s">
        <v>181</v>
      </c>
      <c r="DJ268" s="39" t="s">
        <v>181</v>
      </c>
      <c r="DK268" s="39" t="s">
        <v>181</v>
      </c>
      <c r="DL268" s="39" t="s">
        <v>181</v>
      </c>
      <c r="DM268" s="39" t="s">
        <v>181</v>
      </c>
      <c r="DN268" s="39" t="s">
        <v>181</v>
      </c>
      <c r="DO268" s="39" t="s">
        <v>181</v>
      </c>
      <c r="DP268" s="39" t="s">
        <v>181</v>
      </c>
      <c r="DQ268" s="39" t="s">
        <v>181</v>
      </c>
      <c r="DR268" s="7">
        <v>4170.4799999999996</v>
      </c>
      <c r="DS268" s="7">
        <v>18549.07</v>
      </c>
      <c r="DT268" s="7">
        <v>41869.050000000003</v>
      </c>
      <c r="DU268" s="7">
        <v>124107.01000000001</v>
      </c>
      <c r="DV268" s="7">
        <v>226538.08000000002</v>
      </c>
      <c r="DW268" s="7">
        <v>372178.6</v>
      </c>
      <c r="DX268" s="7">
        <v>520895.76</v>
      </c>
      <c r="DY268" s="7">
        <v>758567.8</v>
      </c>
      <c r="DZ268" s="39" t="s">
        <v>181</v>
      </c>
      <c r="EA268" s="39" t="s">
        <v>181</v>
      </c>
      <c r="EB268" s="39" t="s">
        <v>181</v>
      </c>
      <c r="EC268" s="39" t="s">
        <v>181</v>
      </c>
      <c r="ED268" s="39" t="s">
        <v>181</v>
      </c>
      <c r="EE268" s="39" t="s">
        <v>181</v>
      </c>
      <c r="EF268" s="39" t="s">
        <v>181</v>
      </c>
      <c r="EG268" s="39" t="s">
        <v>181</v>
      </c>
      <c r="EH268" s="39" t="s">
        <v>181</v>
      </c>
      <c r="EI268" s="39" t="s">
        <v>181</v>
      </c>
      <c r="EJ268" s="39" t="s">
        <v>181</v>
      </c>
      <c r="EK268" s="39" t="s">
        <v>181</v>
      </c>
      <c r="EL268" s="39" t="s">
        <v>181</v>
      </c>
      <c r="EM268" s="39" t="s">
        <v>181</v>
      </c>
      <c r="EN268" s="39" t="s">
        <v>181</v>
      </c>
      <c r="EO268" s="39" t="s">
        <v>181</v>
      </c>
      <c r="EP268" s="39" t="s">
        <v>181</v>
      </c>
      <c r="EQ268" s="39" t="s">
        <v>181</v>
      </c>
      <c r="ER268" s="39" t="s">
        <v>181</v>
      </c>
      <c r="ES268" s="39" t="s">
        <v>181</v>
      </c>
      <c r="ET268" s="39" t="s">
        <v>181</v>
      </c>
      <c r="EU268" s="39" t="s">
        <v>181</v>
      </c>
      <c r="EV268" s="39" t="s">
        <v>181</v>
      </c>
      <c r="EW268" s="39" t="s">
        <v>181</v>
      </c>
      <c r="EX268" s="39" t="s">
        <v>181</v>
      </c>
      <c r="EY268" s="39" t="s">
        <v>181</v>
      </c>
      <c r="EZ268" s="39" t="s">
        <v>181</v>
      </c>
      <c r="FA268" s="39" t="s">
        <v>181</v>
      </c>
      <c r="FB268" s="39" t="s">
        <v>181</v>
      </c>
      <c r="FC268" s="39" t="s">
        <v>181</v>
      </c>
      <c r="FD268" s="39" t="s">
        <v>181</v>
      </c>
      <c r="FE268" s="39" t="s">
        <v>181</v>
      </c>
      <c r="FF268" s="7">
        <v>45809.41</v>
      </c>
      <c r="FG268" s="7">
        <v>240584.91</v>
      </c>
      <c r="FH268" s="7">
        <v>434888.98</v>
      </c>
      <c r="FI268" s="7">
        <v>561671.4</v>
      </c>
      <c r="FJ268" s="7">
        <v>618520.12</v>
      </c>
      <c r="FK268" s="7">
        <v>638651.69999999995</v>
      </c>
      <c r="FL268" s="7">
        <v>651058.04999999993</v>
      </c>
      <c r="FM268" s="7">
        <v>653174.42999999993</v>
      </c>
      <c r="FN268" s="39" t="s">
        <v>181</v>
      </c>
      <c r="FO268" s="39" t="s">
        <v>181</v>
      </c>
      <c r="FP268" s="39" t="s">
        <v>181</v>
      </c>
      <c r="FQ268" s="39" t="s">
        <v>181</v>
      </c>
      <c r="FR268" s="39" t="s">
        <v>181</v>
      </c>
      <c r="FS268" s="39" t="s">
        <v>181</v>
      </c>
      <c r="FT268" s="39" t="s">
        <v>181</v>
      </c>
      <c r="FU268" s="39" t="s">
        <v>181</v>
      </c>
      <c r="FV268" s="39" t="s">
        <v>181</v>
      </c>
      <c r="FW268" s="39" t="s">
        <v>181</v>
      </c>
      <c r="FX268" s="39" t="s">
        <v>181</v>
      </c>
      <c r="FY268" s="39" t="s">
        <v>181</v>
      </c>
      <c r="FZ268" s="39" t="s">
        <v>181</v>
      </c>
      <c r="GA268" s="39" t="s">
        <v>181</v>
      </c>
      <c r="GB268" s="39" t="s">
        <v>181</v>
      </c>
      <c r="GC268" s="39" t="s">
        <v>181</v>
      </c>
      <c r="GD268" s="39" t="s">
        <v>181</v>
      </c>
      <c r="GE268" s="39" t="s">
        <v>181</v>
      </c>
      <c r="GF268" s="39" t="s">
        <v>181</v>
      </c>
      <c r="GG268" s="39" t="s">
        <v>181</v>
      </c>
      <c r="GH268" s="39" t="s">
        <v>181</v>
      </c>
      <c r="GI268" s="39" t="s">
        <v>181</v>
      </c>
      <c r="GJ268" s="39" t="s">
        <v>181</v>
      </c>
      <c r="GK268" s="39" t="s">
        <v>181</v>
      </c>
      <c r="GL268" s="39" t="s">
        <v>181</v>
      </c>
      <c r="GM268" s="39" t="s">
        <v>181</v>
      </c>
      <c r="GN268" s="39" t="s">
        <v>181</v>
      </c>
      <c r="GO268" s="39" t="s">
        <v>181</v>
      </c>
      <c r="GP268" s="39" t="s">
        <v>181</v>
      </c>
      <c r="GQ268" s="39" t="s">
        <v>181</v>
      </c>
      <c r="GR268" s="39" t="s">
        <v>181</v>
      </c>
      <c r="GS268" s="39" t="s">
        <v>181</v>
      </c>
    </row>
    <row r="269" spans="1:201" ht="15" customHeight="1" x14ac:dyDescent="0.25">
      <c r="A269" s="11">
        <f>$A$69</f>
        <v>20203</v>
      </c>
      <c r="B269" s="7">
        <v>12899.69</v>
      </c>
      <c r="C269" s="7">
        <v>85256.81</v>
      </c>
      <c r="D269" s="7">
        <v>372784.29</v>
      </c>
      <c r="E269" s="7">
        <v>824836.97</v>
      </c>
      <c r="F269" s="7">
        <v>1540318.08</v>
      </c>
      <c r="G269" s="7">
        <v>2444146.5300000003</v>
      </c>
      <c r="H269" s="7">
        <v>3610954.4400000004</v>
      </c>
      <c r="I269" s="39" t="s">
        <v>181</v>
      </c>
      <c r="J269" s="39" t="s">
        <v>181</v>
      </c>
      <c r="K269" s="39" t="s">
        <v>181</v>
      </c>
      <c r="L269" s="39" t="s">
        <v>181</v>
      </c>
      <c r="M269" s="39" t="s">
        <v>181</v>
      </c>
      <c r="N269" s="39" t="s">
        <v>181</v>
      </c>
      <c r="O269" s="39" t="s">
        <v>181</v>
      </c>
      <c r="P269" s="39" t="s">
        <v>181</v>
      </c>
      <c r="Q269" s="39" t="s">
        <v>181</v>
      </c>
      <c r="R269" s="39" t="s">
        <v>181</v>
      </c>
      <c r="S269" s="39" t="s">
        <v>181</v>
      </c>
      <c r="T269" s="39" t="s">
        <v>181</v>
      </c>
      <c r="U269" s="39" t="s">
        <v>181</v>
      </c>
      <c r="V269" s="39" t="s">
        <v>181</v>
      </c>
      <c r="W269" s="39" t="s">
        <v>181</v>
      </c>
      <c r="X269" s="39" t="s">
        <v>181</v>
      </c>
      <c r="Y269" s="39" t="s">
        <v>181</v>
      </c>
      <c r="Z269" s="39" t="s">
        <v>181</v>
      </c>
      <c r="AA269" s="39" t="s">
        <v>181</v>
      </c>
      <c r="AB269" s="39" t="s">
        <v>181</v>
      </c>
      <c r="AC269" s="39" t="s">
        <v>181</v>
      </c>
      <c r="AD269" s="39" t="s">
        <v>181</v>
      </c>
      <c r="AE269" s="39" t="s">
        <v>181</v>
      </c>
      <c r="AF269" s="39" t="s">
        <v>181</v>
      </c>
      <c r="AG269" s="39" t="s">
        <v>181</v>
      </c>
      <c r="AH269" s="39" t="s">
        <v>181</v>
      </c>
      <c r="AI269" s="39" t="s">
        <v>181</v>
      </c>
      <c r="AJ269" s="39" t="s">
        <v>181</v>
      </c>
      <c r="AK269" s="39" t="s">
        <v>181</v>
      </c>
      <c r="AL269" s="39" t="s">
        <v>181</v>
      </c>
      <c r="AM269" s="39" t="s">
        <v>181</v>
      </c>
      <c r="AN269" s="39" t="s">
        <v>181</v>
      </c>
      <c r="AO269" s="39" t="s">
        <v>181</v>
      </c>
      <c r="AP269" s="7">
        <v>31155.03</v>
      </c>
      <c r="AQ269" s="7">
        <v>55902.770000000004</v>
      </c>
      <c r="AR269" s="7">
        <v>83210.36</v>
      </c>
      <c r="AS269" s="7">
        <v>105529.7</v>
      </c>
      <c r="AT269" s="7">
        <v>142951.82999999999</v>
      </c>
      <c r="AU269" s="7">
        <v>166201.31999999998</v>
      </c>
      <c r="AV269" s="7">
        <v>188302.77</v>
      </c>
      <c r="AW269" s="39" t="s">
        <v>181</v>
      </c>
      <c r="AX269" s="39" t="s">
        <v>181</v>
      </c>
      <c r="AY269" s="39" t="s">
        <v>181</v>
      </c>
      <c r="AZ269" s="39" t="s">
        <v>181</v>
      </c>
      <c r="BA269" s="39" t="s">
        <v>181</v>
      </c>
      <c r="BB269" s="39" t="s">
        <v>181</v>
      </c>
      <c r="BC269" s="39" t="s">
        <v>181</v>
      </c>
      <c r="BD269" s="39" t="s">
        <v>181</v>
      </c>
      <c r="BE269" s="39" t="s">
        <v>181</v>
      </c>
      <c r="BF269" s="39" t="s">
        <v>181</v>
      </c>
      <c r="BG269" s="39" t="s">
        <v>181</v>
      </c>
      <c r="BH269" s="39" t="s">
        <v>181</v>
      </c>
      <c r="BI269" s="39" t="s">
        <v>181</v>
      </c>
      <c r="BJ269" s="39" t="s">
        <v>181</v>
      </c>
      <c r="BK269" s="39" t="s">
        <v>181</v>
      </c>
      <c r="BL269" s="39" t="s">
        <v>181</v>
      </c>
      <c r="BM269" s="39" t="s">
        <v>181</v>
      </c>
      <c r="BN269" s="39" t="s">
        <v>181</v>
      </c>
      <c r="BO269" s="39" t="s">
        <v>181</v>
      </c>
      <c r="BP269" s="39" t="s">
        <v>181</v>
      </c>
      <c r="BQ269" s="39" t="s">
        <v>181</v>
      </c>
      <c r="BR269" s="39" t="s">
        <v>181</v>
      </c>
      <c r="BS269" s="39" t="s">
        <v>181</v>
      </c>
      <c r="BT269" s="39" t="s">
        <v>181</v>
      </c>
      <c r="BU269" s="39" t="s">
        <v>181</v>
      </c>
      <c r="BV269" s="39" t="s">
        <v>181</v>
      </c>
      <c r="BW269" s="39" t="s">
        <v>181</v>
      </c>
      <c r="BX269" s="39" t="s">
        <v>181</v>
      </c>
      <c r="BY269" s="39" t="s">
        <v>181</v>
      </c>
      <c r="BZ269" s="39" t="s">
        <v>181</v>
      </c>
      <c r="CA269" s="39" t="s">
        <v>181</v>
      </c>
      <c r="CB269" s="39" t="s">
        <v>181</v>
      </c>
      <c r="CC269" s="39" t="s">
        <v>181</v>
      </c>
      <c r="CD269" s="7">
        <v>763</v>
      </c>
      <c r="CE269" s="7">
        <v>2813.76</v>
      </c>
      <c r="CF269" s="7">
        <v>4539.33</v>
      </c>
      <c r="CG269" s="7">
        <v>6746.9</v>
      </c>
      <c r="CH269" s="7">
        <v>8260.49</v>
      </c>
      <c r="CI269" s="7">
        <v>9667.34</v>
      </c>
      <c r="CJ269" s="7">
        <v>16061.42</v>
      </c>
      <c r="CK269" s="39" t="s">
        <v>181</v>
      </c>
      <c r="CL269" s="39" t="s">
        <v>181</v>
      </c>
      <c r="CM269" s="39" t="s">
        <v>181</v>
      </c>
      <c r="CN269" s="39" t="s">
        <v>181</v>
      </c>
      <c r="CO269" s="39" t="s">
        <v>181</v>
      </c>
      <c r="CP269" s="39" t="s">
        <v>181</v>
      </c>
      <c r="CQ269" s="39" t="s">
        <v>181</v>
      </c>
      <c r="CR269" s="39" t="s">
        <v>181</v>
      </c>
      <c r="CS269" s="39" t="s">
        <v>181</v>
      </c>
      <c r="CT269" s="39" t="s">
        <v>181</v>
      </c>
      <c r="CU269" s="39" t="s">
        <v>181</v>
      </c>
      <c r="CV269" s="39" t="s">
        <v>181</v>
      </c>
      <c r="CW269" s="39" t="s">
        <v>181</v>
      </c>
      <c r="CX269" s="39" t="s">
        <v>181</v>
      </c>
      <c r="CY269" s="39" t="s">
        <v>181</v>
      </c>
      <c r="CZ269" s="39" t="s">
        <v>181</v>
      </c>
      <c r="DA269" s="39" t="s">
        <v>181</v>
      </c>
      <c r="DB269" s="39" t="s">
        <v>181</v>
      </c>
      <c r="DC269" s="39" t="s">
        <v>181</v>
      </c>
      <c r="DD269" s="39" t="s">
        <v>181</v>
      </c>
      <c r="DE269" s="39" t="s">
        <v>181</v>
      </c>
      <c r="DF269" s="39" t="s">
        <v>181</v>
      </c>
      <c r="DG269" s="39" t="s">
        <v>181</v>
      </c>
      <c r="DH269" s="39" t="s">
        <v>181</v>
      </c>
      <c r="DI269" s="39" t="s">
        <v>181</v>
      </c>
      <c r="DJ269" s="39" t="s">
        <v>181</v>
      </c>
      <c r="DK269" s="39" t="s">
        <v>181</v>
      </c>
      <c r="DL269" s="39" t="s">
        <v>181</v>
      </c>
      <c r="DM269" s="39" t="s">
        <v>181</v>
      </c>
      <c r="DN269" s="39" t="s">
        <v>181</v>
      </c>
      <c r="DO269" s="39" t="s">
        <v>181</v>
      </c>
      <c r="DP269" s="39" t="s">
        <v>181</v>
      </c>
      <c r="DQ269" s="39" t="s">
        <v>181</v>
      </c>
      <c r="DR269" s="7">
        <v>9979.75</v>
      </c>
      <c r="DS269" s="7">
        <v>31331.37</v>
      </c>
      <c r="DT269" s="7">
        <v>67073.259999999995</v>
      </c>
      <c r="DU269" s="7">
        <v>143487.22</v>
      </c>
      <c r="DV269" s="7">
        <v>263825.56</v>
      </c>
      <c r="DW269" s="7">
        <v>431085.95999999996</v>
      </c>
      <c r="DX269" s="7">
        <v>670229.07999999996</v>
      </c>
      <c r="DY269" s="39" t="s">
        <v>181</v>
      </c>
      <c r="DZ269" s="39" t="s">
        <v>181</v>
      </c>
      <c r="EA269" s="39" t="s">
        <v>181</v>
      </c>
      <c r="EB269" s="39" t="s">
        <v>181</v>
      </c>
      <c r="EC269" s="39" t="s">
        <v>181</v>
      </c>
      <c r="ED269" s="39" t="s">
        <v>181</v>
      </c>
      <c r="EE269" s="39" t="s">
        <v>181</v>
      </c>
      <c r="EF269" s="39" t="s">
        <v>181</v>
      </c>
      <c r="EG269" s="39" t="s">
        <v>181</v>
      </c>
      <c r="EH269" s="39" t="s">
        <v>181</v>
      </c>
      <c r="EI269" s="39" t="s">
        <v>181</v>
      </c>
      <c r="EJ269" s="39" t="s">
        <v>181</v>
      </c>
      <c r="EK269" s="39" t="s">
        <v>181</v>
      </c>
      <c r="EL269" s="39" t="s">
        <v>181</v>
      </c>
      <c r="EM269" s="39" t="s">
        <v>181</v>
      </c>
      <c r="EN269" s="39" t="s">
        <v>181</v>
      </c>
      <c r="EO269" s="39" t="s">
        <v>181</v>
      </c>
      <c r="EP269" s="39" t="s">
        <v>181</v>
      </c>
      <c r="EQ269" s="39" t="s">
        <v>181</v>
      </c>
      <c r="ER269" s="39" t="s">
        <v>181</v>
      </c>
      <c r="ES269" s="39" t="s">
        <v>181</v>
      </c>
      <c r="ET269" s="39" t="s">
        <v>181</v>
      </c>
      <c r="EU269" s="39" t="s">
        <v>181</v>
      </c>
      <c r="EV269" s="39" t="s">
        <v>181</v>
      </c>
      <c r="EW269" s="39" t="s">
        <v>181</v>
      </c>
      <c r="EX269" s="39" t="s">
        <v>181</v>
      </c>
      <c r="EY269" s="39" t="s">
        <v>181</v>
      </c>
      <c r="EZ269" s="39" t="s">
        <v>181</v>
      </c>
      <c r="FA269" s="39" t="s">
        <v>181</v>
      </c>
      <c r="FB269" s="39" t="s">
        <v>181</v>
      </c>
      <c r="FC269" s="39" t="s">
        <v>181</v>
      </c>
      <c r="FD269" s="39" t="s">
        <v>181</v>
      </c>
      <c r="FE269" s="39" t="s">
        <v>181</v>
      </c>
      <c r="FF269" s="7">
        <v>42450.54</v>
      </c>
      <c r="FG269" s="7">
        <v>186565.79</v>
      </c>
      <c r="FH269" s="7">
        <v>348170.08999999997</v>
      </c>
      <c r="FI269" s="7">
        <v>451270.24</v>
      </c>
      <c r="FJ269" s="7">
        <v>531221.43999999994</v>
      </c>
      <c r="FK269" s="7">
        <v>567403.84</v>
      </c>
      <c r="FL269" s="7">
        <v>619629.11</v>
      </c>
      <c r="FM269" s="39" t="s">
        <v>181</v>
      </c>
      <c r="FN269" s="39" t="s">
        <v>181</v>
      </c>
      <c r="FO269" s="39" t="s">
        <v>181</v>
      </c>
      <c r="FP269" s="39" t="s">
        <v>181</v>
      </c>
      <c r="FQ269" s="39" t="s">
        <v>181</v>
      </c>
      <c r="FR269" s="39" t="s">
        <v>181</v>
      </c>
      <c r="FS269" s="39" t="s">
        <v>181</v>
      </c>
      <c r="FT269" s="39" t="s">
        <v>181</v>
      </c>
      <c r="FU269" s="39" t="s">
        <v>181</v>
      </c>
      <c r="FV269" s="39" t="s">
        <v>181</v>
      </c>
      <c r="FW269" s="39" t="s">
        <v>181</v>
      </c>
      <c r="FX269" s="39" t="s">
        <v>181</v>
      </c>
      <c r="FY269" s="39" t="s">
        <v>181</v>
      </c>
      <c r="FZ269" s="39" t="s">
        <v>181</v>
      </c>
      <c r="GA269" s="39" t="s">
        <v>181</v>
      </c>
      <c r="GB269" s="39" t="s">
        <v>181</v>
      </c>
      <c r="GC269" s="39" t="s">
        <v>181</v>
      </c>
      <c r="GD269" s="39" t="s">
        <v>181</v>
      </c>
      <c r="GE269" s="39" t="s">
        <v>181</v>
      </c>
      <c r="GF269" s="39" t="s">
        <v>181</v>
      </c>
      <c r="GG269" s="39" t="s">
        <v>181</v>
      </c>
      <c r="GH269" s="39" t="s">
        <v>181</v>
      </c>
      <c r="GI269" s="39" t="s">
        <v>181</v>
      </c>
      <c r="GJ269" s="39" t="s">
        <v>181</v>
      </c>
      <c r="GK269" s="39" t="s">
        <v>181</v>
      </c>
      <c r="GL269" s="39" t="s">
        <v>181</v>
      </c>
      <c r="GM269" s="39" t="s">
        <v>181</v>
      </c>
      <c r="GN269" s="39" t="s">
        <v>181</v>
      </c>
      <c r="GO269" s="39" t="s">
        <v>181</v>
      </c>
      <c r="GP269" s="39" t="s">
        <v>181</v>
      </c>
      <c r="GQ269" s="39" t="s">
        <v>181</v>
      </c>
      <c r="GR269" s="39" t="s">
        <v>181</v>
      </c>
      <c r="GS269" s="39" t="s">
        <v>181</v>
      </c>
    </row>
    <row r="270" spans="1:201" ht="15" customHeight="1" x14ac:dyDescent="0.25">
      <c r="A270" s="11">
        <f>$A$70</f>
        <v>20204</v>
      </c>
      <c r="B270" s="7">
        <v>10430.76</v>
      </c>
      <c r="C270" s="7">
        <v>156287.17000000001</v>
      </c>
      <c r="D270" s="7">
        <v>440135.14</v>
      </c>
      <c r="E270" s="7">
        <v>816174.97</v>
      </c>
      <c r="F270" s="7">
        <v>1413330.35</v>
      </c>
      <c r="G270" s="7">
        <v>2325476.19</v>
      </c>
      <c r="H270" s="39" t="s">
        <v>181</v>
      </c>
      <c r="I270" s="39" t="s">
        <v>181</v>
      </c>
      <c r="J270" s="39" t="s">
        <v>181</v>
      </c>
      <c r="K270" s="39" t="s">
        <v>181</v>
      </c>
      <c r="L270" s="39" t="s">
        <v>181</v>
      </c>
      <c r="M270" s="39" t="s">
        <v>181</v>
      </c>
      <c r="N270" s="39" t="s">
        <v>181</v>
      </c>
      <c r="O270" s="39" t="s">
        <v>181</v>
      </c>
      <c r="P270" s="39" t="s">
        <v>181</v>
      </c>
      <c r="Q270" s="39" t="s">
        <v>181</v>
      </c>
      <c r="R270" s="39" t="s">
        <v>181</v>
      </c>
      <c r="S270" s="39" t="s">
        <v>181</v>
      </c>
      <c r="T270" s="39" t="s">
        <v>181</v>
      </c>
      <c r="U270" s="39" t="s">
        <v>181</v>
      </c>
      <c r="V270" s="39" t="s">
        <v>181</v>
      </c>
      <c r="W270" s="39" t="s">
        <v>181</v>
      </c>
      <c r="X270" s="39" t="s">
        <v>181</v>
      </c>
      <c r="Y270" s="39" t="s">
        <v>181</v>
      </c>
      <c r="Z270" s="39" t="s">
        <v>181</v>
      </c>
      <c r="AA270" s="39" t="s">
        <v>181</v>
      </c>
      <c r="AB270" s="39" t="s">
        <v>181</v>
      </c>
      <c r="AC270" s="39" t="s">
        <v>181</v>
      </c>
      <c r="AD270" s="39" t="s">
        <v>181</v>
      </c>
      <c r="AE270" s="39" t="s">
        <v>181</v>
      </c>
      <c r="AF270" s="39" t="s">
        <v>181</v>
      </c>
      <c r="AG270" s="39" t="s">
        <v>181</v>
      </c>
      <c r="AH270" s="39" t="s">
        <v>181</v>
      </c>
      <c r="AI270" s="39" t="s">
        <v>181</v>
      </c>
      <c r="AJ270" s="39" t="s">
        <v>181</v>
      </c>
      <c r="AK270" s="39" t="s">
        <v>181</v>
      </c>
      <c r="AL270" s="39" t="s">
        <v>181</v>
      </c>
      <c r="AM270" s="39" t="s">
        <v>181</v>
      </c>
      <c r="AN270" s="39" t="s">
        <v>181</v>
      </c>
      <c r="AO270" s="39" t="s">
        <v>181</v>
      </c>
      <c r="AP270" s="7">
        <v>25582</v>
      </c>
      <c r="AQ270" s="7">
        <v>60721.59</v>
      </c>
      <c r="AR270" s="7">
        <v>72254.01999999999</v>
      </c>
      <c r="AS270" s="7">
        <v>83676.989999999991</v>
      </c>
      <c r="AT270" s="7">
        <v>104852.45999999999</v>
      </c>
      <c r="AU270" s="7">
        <v>120924.09999999999</v>
      </c>
      <c r="AV270" s="39" t="s">
        <v>181</v>
      </c>
      <c r="AW270" s="39" t="s">
        <v>181</v>
      </c>
      <c r="AX270" s="39" t="s">
        <v>181</v>
      </c>
      <c r="AY270" s="39" t="s">
        <v>181</v>
      </c>
      <c r="AZ270" s="39" t="s">
        <v>181</v>
      </c>
      <c r="BA270" s="39" t="s">
        <v>181</v>
      </c>
      <c r="BB270" s="39" t="s">
        <v>181</v>
      </c>
      <c r="BC270" s="39" t="s">
        <v>181</v>
      </c>
      <c r="BD270" s="39" t="s">
        <v>181</v>
      </c>
      <c r="BE270" s="39" t="s">
        <v>181</v>
      </c>
      <c r="BF270" s="39" t="s">
        <v>181</v>
      </c>
      <c r="BG270" s="39" t="s">
        <v>181</v>
      </c>
      <c r="BH270" s="39" t="s">
        <v>181</v>
      </c>
      <c r="BI270" s="39" t="s">
        <v>181</v>
      </c>
      <c r="BJ270" s="39" t="s">
        <v>181</v>
      </c>
      <c r="BK270" s="39" t="s">
        <v>181</v>
      </c>
      <c r="BL270" s="39" t="s">
        <v>181</v>
      </c>
      <c r="BM270" s="39" t="s">
        <v>181</v>
      </c>
      <c r="BN270" s="39" t="s">
        <v>181</v>
      </c>
      <c r="BO270" s="39" t="s">
        <v>181</v>
      </c>
      <c r="BP270" s="39" t="s">
        <v>181</v>
      </c>
      <c r="BQ270" s="39" t="s">
        <v>181</v>
      </c>
      <c r="BR270" s="39" t="s">
        <v>181</v>
      </c>
      <c r="BS270" s="39" t="s">
        <v>181</v>
      </c>
      <c r="BT270" s="39" t="s">
        <v>181</v>
      </c>
      <c r="BU270" s="39" t="s">
        <v>181</v>
      </c>
      <c r="BV270" s="39" t="s">
        <v>181</v>
      </c>
      <c r="BW270" s="39" t="s">
        <v>181</v>
      </c>
      <c r="BX270" s="39" t="s">
        <v>181</v>
      </c>
      <c r="BY270" s="39" t="s">
        <v>181</v>
      </c>
      <c r="BZ270" s="39" t="s">
        <v>181</v>
      </c>
      <c r="CA270" s="39" t="s">
        <v>181</v>
      </c>
      <c r="CB270" s="39" t="s">
        <v>181</v>
      </c>
      <c r="CC270" s="39" t="s">
        <v>181</v>
      </c>
      <c r="CD270" s="7">
        <v>0</v>
      </c>
      <c r="CE270" s="7">
        <v>5006.82</v>
      </c>
      <c r="CF270" s="7">
        <v>7674.82</v>
      </c>
      <c r="CG270" s="7">
        <v>11478.77</v>
      </c>
      <c r="CH270" s="7">
        <v>9385.23</v>
      </c>
      <c r="CI270" s="7">
        <v>9805.23</v>
      </c>
      <c r="CJ270" s="39" t="s">
        <v>181</v>
      </c>
      <c r="CK270" s="39" t="s">
        <v>181</v>
      </c>
      <c r="CL270" s="39" t="s">
        <v>181</v>
      </c>
      <c r="CM270" s="39" t="s">
        <v>181</v>
      </c>
      <c r="CN270" s="39" t="s">
        <v>181</v>
      </c>
      <c r="CO270" s="39" t="s">
        <v>181</v>
      </c>
      <c r="CP270" s="39" t="s">
        <v>181</v>
      </c>
      <c r="CQ270" s="39" t="s">
        <v>181</v>
      </c>
      <c r="CR270" s="39" t="s">
        <v>181</v>
      </c>
      <c r="CS270" s="39" t="s">
        <v>181</v>
      </c>
      <c r="CT270" s="39" t="s">
        <v>181</v>
      </c>
      <c r="CU270" s="39" t="s">
        <v>181</v>
      </c>
      <c r="CV270" s="39" t="s">
        <v>181</v>
      </c>
      <c r="CW270" s="39" t="s">
        <v>181</v>
      </c>
      <c r="CX270" s="39" t="s">
        <v>181</v>
      </c>
      <c r="CY270" s="39" t="s">
        <v>181</v>
      </c>
      <c r="CZ270" s="39" t="s">
        <v>181</v>
      </c>
      <c r="DA270" s="39" t="s">
        <v>181</v>
      </c>
      <c r="DB270" s="39" t="s">
        <v>181</v>
      </c>
      <c r="DC270" s="39" t="s">
        <v>181</v>
      </c>
      <c r="DD270" s="39" t="s">
        <v>181</v>
      </c>
      <c r="DE270" s="39" t="s">
        <v>181</v>
      </c>
      <c r="DF270" s="39" t="s">
        <v>181</v>
      </c>
      <c r="DG270" s="39" t="s">
        <v>181</v>
      </c>
      <c r="DH270" s="39" t="s">
        <v>181</v>
      </c>
      <c r="DI270" s="39" t="s">
        <v>181</v>
      </c>
      <c r="DJ270" s="39" t="s">
        <v>181</v>
      </c>
      <c r="DK270" s="39" t="s">
        <v>181</v>
      </c>
      <c r="DL270" s="39" t="s">
        <v>181</v>
      </c>
      <c r="DM270" s="39" t="s">
        <v>181</v>
      </c>
      <c r="DN270" s="39" t="s">
        <v>181</v>
      </c>
      <c r="DO270" s="39" t="s">
        <v>181</v>
      </c>
      <c r="DP270" s="39" t="s">
        <v>181</v>
      </c>
      <c r="DQ270" s="39" t="s">
        <v>181</v>
      </c>
      <c r="DR270" s="7">
        <v>4584.2299999999996</v>
      </c>
      <c r="DS270" s="7">
        <v>16045.13</v>
      </c>
      <c r="DT270" s="7">
        <v>53669.18</v>
      </c>
      <c r="DU270" s="7">
        <v>121309.29000000001</v>
      </c>
      <c r="DV270" s="7">
        <v>239954.48</v>
      </c>
      <c r="DW270" s="7">
        <v>444359.11</v>
      </c>
      <c r="DX270" s="39" t="s">
        <v>181</v>
      </c>
      <c r="DY270" s="39" t="s">
        <v>181</v>
      </c>
      <c r="DZ270" s="39" t="s">
        <v>181</v>
      </c>
      <c r="EA270" s="39" t="s">
        <v>181</v>
      </c>
      <c r="EB270" s="39" t="s">
        <v>181</v>
      </c>
      <c r="EC270" s="39" t="s">
        <v>181</v>
      </c>
      <c r="ED270" s="39" t="s">
        <v>181</v>
      </c>
      <c r="EE270" s="39" t="s">
        <v>181</v>
      </c>
      <c r="EF270" s="39" t="s">
        <v>181</v>
      </c>
      <c r="EG270" s="39" t="s">
        <v>181</v>
      </c>
      <c r="EH270" s="39" t="s">
        <v>181</v>
      </c>
      <c r="EI270" s="39" t="s">
        <v>181</v>
      </c>
      <c r="EJ270" s="39" t="s">
        <v>181</v>
      </c>
      <c r="EK270" s="39" t="s">
        <v>181</v>
      </c>
      <c r="EL270" s="39" t="s">
        <v>181</v>
      </c>
      <c r="EM270" s="39" t="s">
        <v>181</v>
      </c>
      <c r="EN270" s="39" t="s">
        <v>181</v>
      </c>
      <c r="EO270" s="39" t="s">
        <v>181</v>
      </c>
      <c r="EP270" s="39" t="s">
        <v>181</v>
      </c>
      <c r="EQ270" s="39" t="s">
        <v>181</v>
      </c>
      <c r="ER270" s="39" t="s">
        <v>181</v>
      </c>
      <c r="ES270" s="39" t="s">
        <v>181</v>
      </c>
      <c r="ET270" s="39" t="s">
        <v>181</v>
      </c>
      <c r="EU270" s="39" t="s">
        <v>181</v>
      </c>
      <c r="EV270" s="39" t="s">
        <v>181</v>
      </c>
      <c r="EW270" s="39" t="s">
        <v>181</v>
      </c>
      <c r="EX270" s="39" t="s">
        <v>181</v>
      </c>
      <c r="EY270" s="39" t="s">
        <v>181</v>
      </c>
      <c r="EZ270" s="39" t="s">
        <v>181</v>
      </c>
      <c r="FA270" s="39" t="s">
        <v>181</v>
      </c>
      <c r="FB270" s="39" t="s">
        <v>181</v>
      </c>
      <c r="FC270" s="39" t="s">
        <v>181</v>
      </c>
      <c r="FD270" s="39" t="s">
        <v>181</v>
      </c>
      <c r="FE270" s="39" t="s">
        <v>181</v>
      </c>
      <c r="FF270" s="7">
        <v>36185.339999999997</v>
      </c>
      <c r="FG270" s="7">
        <v>179462.6</v>
      </c>
      <c r="FH270" s="7">
        <v>404461.48</v>
      </c>
      <c r="FI270" s="7">
        <v>467924.3</v>
      </c>
      <c r="FJ270" s="7">
        <v>512509.62</v>
      </c>
      <c r="FK270" s="7">
        <v>524474.76</v>
      </c>
      <c r="FL270" s="39" t="s">
        <v>181</v>
      </c>
      <c r="FM270" s="39" t="s">
        <v>181</v>
      </c>
      <c r="FN270" s="39" t="s">
        <v>181</v>
      </c>
      <c r="FO270" s="39" t="s">
        <v>181</v>
      </c>
      <c r="FP270" s="39" t="s">
        <v>181</v>
      </c>
      <c r="FQ270" s="39" t="s">
        <v>181</v>
      </c>
      <c r="FR270" s="39" t="s">
        <v>181</v>
      </c>
      <c r="FS270" s="39" t="s">
        <v>181</v>
      </c>
      <c r="FT270" s="39" t="s">
        <v>181</v>
      </c>
      <c r="FU270" s="39" t="s">
        <v>181</v>
      </c>
      <c r="FV270" s="39" t="s">
        <v>181</v>
      </c>
      <c r="FW270" s="39" t="s">
        <v>181</v>
      </c>
      <c r="FX270" s="39" t="s">
        <v>181</v>
      </c>
      <c r="FY270" s="39" t="s">
        <v>181</v>
      </c>
      <c r="FZ270" s="39" t="s">
        <v>181</v>
      </c>
      <c r="GA270" s="39" t="s">
        <v>181</v>
      </c>
      <c r="GB270" s="39" t="s">
        <v>181</v>
      </c>
      <c r="GC270" s="39" t="s">
        <v>181</v>
      </c>
      <c r="GD270" s="39" t="s">
        <v>181</v>
      </c>
      <c r="GE270" s="39" t="s">
        <v>181</v>
      </c>
      <c r="GF270" s="39" t="s">
        <v>181</v>
      </c>
      <c r="GG270" s="39" t="s">
        <v>181</v>
      </c>
      <c r="GH270" s="39" t="s">
        <v>181</v>
      </c>
      <c r="GI270" s="39" t="s">
        <v>181</v>
      </c>
      <c r="GJ270" s="39" t="s">
        <v>181</v>
      </c>
      <c r="GK270" s="39" t="s">
        <v>181</v>
      </c>
      <c r="GL270" s="39" t="s">
        <v>181</v>
      </c>
      <c r="GM270" s="39" t="s">
        <v>181</v>
      </c>
      <c r="GN270" s="39" t="s">
        <v>181</v>
      </c>
      <c r="GO270" s="39" t="s">
        <v>181</v>
      </c>
      <c r="GP270" s="39" t="s">
        <v>181</v>
      </c>
      <c r="GQ270" s="39" t="s">
        <v>181</v>
      </c>
      <c r="GR270" s="39" t="s">
        <v>181</v>
      </c>
      <c r="GS270" s="39" t="s">
        <v>181</v>
      </c>
    </row>
    <row r="271" spans="1:201" ht="15" customHeight="1" x14ac:dyDescent="0.25">
      <c r="A271" s="11">
        <f>$A$71</f>
        <v>20211</v>
      </c>
      <c r="B271" s="7">
        <v>12301.04</v>
      </c>
      <c r="C271" s="7">
        <v>134922.92000000001</v>
      </c>
      <c r="D271" s="7">
        <v>434943.48</v>
      </c>
      <c r="E271" s="7">
        <v>784905.48</v>
      </c>
      <c r="F271" s="7">
        <v>1331173.26</v>
      </c>
      <c r="G271" s="39" t="s">
        <v>181</v>
      </c>
      <c r="H271" s="39" t="s">
        <v>181</v>
      </c>
      <c r="I271" s="39" t="s">
        <v>181</v>
      </c>
      <c r="J271" s="39" t="s">
        <v>181</v>
      </c>
      <c r="K271" s="39" t="s">
        <v>181</v>
      </c>
      <c r="L271" s="39" t="s">
        <v>181</v>
      </c>
      <c r="M271" s="39" t="s">
        <v>181</v>
      </c>
      <c r="N271" s="39" t="s">
        <v>181</v>
      </c>
      <c r="O271" s="39" t="s">
        <v>181</v>
      </c>
      <c r="P271" s="39" t="s">
        <v>181</v>
      </c>
      <c r="Q271" s="39" t="s">
        <v>181</v>
      </c>
      <c r="R271" s="39" t="s">
        <v>181</v>
      </c>
      <c r="S271" s="39" t="s">
        <v>181</v>
      </c>
      <c r="T271" s="39" t="s">
        <v>181</v>
      </c>
      <c r="U271" s="39" t="s">
        <v>181</v>
      </c>
      <c r="V271" s="39" t="s">
        <v>181</v>
      </c>
      <c r="W271" s="39" t="s">
        <v>181</v>
      </c>
      <c r="X271" s="39" t="s">
        <v>181</v>
      </c>
      <c r="Y271" s="39" t="s">
        <v>181</v>
      </c>
      <c r="Z271" s="39" t="s">
        <v>181</v>
      </c>
      <c r="AA271" s="39" t="s">
        <v>181</v>
      </c>
      <c r="AB271" s="39" t="s">
        <v>181</v>
      </c>
      <c r="AC271" s="39" t="s">
        <v>181</v>
      </c>
      <c r="AD271" s="39" t="s">
        <v>181</v>
      </c>
      <c r="AE271" s="39" t="s">
        <v>181</v>
      </c>
      <c r="AF271" s="39" t="s">
        <v>181</v>
      </c>
      <c r="AG271" s="39" t="s">
        <v>181</v>
      </c>
      <c r="AH271" s="39" t="s">
        <v>181</v>
      </c>
      <c r="AI271" s="39" t="s">
        <v>181</v>
      </c>
      <c r="AJ271" s="39" t="s">
        <v>181</v>
      </c>
      <c r="AK271" s="39" t="s">
        <v>181</v>
      </c>
      <c r="AL271" s="39" t="s">
        <v>181</v>
      </c>
      <c r="AM271" s="39" t="s">
        <v>181</v>
      </c>
      <c r="AN271" s="39" t="s">
        <v>181</v>
      </c>
      <c r="AO271" s="39" t="s">
        <v>181</v>
      </c>
      <c r="AP271" s="7">
        <v>17607.66</v>
      </c>
      <c r="AQ271" s="7">
        <v>50361.270000000004</v>
      </c>
      <c r="AR271" s="7">
        <v>62063.320000000007</v>
      </c>
      <c r="AS271" s="7">
        <v>79384.240000000005</v>
      </c>
      <c r="AT271" s="7">
        <v>100687.12000000001</v>
      </c>
      <c r="AU271" s="39" t="s">
        <v>181</v>
      </c>
      <c r="AV271" s="39" t="s">
        <v>181</v>
      </c>
      <c r="AW271" s="39" t="s">
        <v>181</v>
      </c>
      <c r="AX271" s="39" t="s">
        <v>181</v>
      </c>
      <c r="AY271" s="39" t="s">
        <v>181</v>
      </c>
      <c r="AZ271" s="39" t="s">
        <v>181</v>
      </c>
      <c r="BA271" s="39" t="s">
        <v>181</v>
      </c>
      <c r="BB271" s="39" t="s">
        <v>181</v>
      </c>
      <c r="BC271" s="39" t="s">
        <v>181</v>
      </c>
      <c r="BD271" s="39" t="s">
        <v>181</v>
      </c>
      <c r="BE271" s="39" t="s">
        <v>181</v>
      </c>
      <c r="BF271" s="39" t="s">
        <v>181</v>
      </c>
      <c r="BG271" s="39" t="s">
        <v>181</v>
      </c>
      <c r="BH271" s="39" t="s">
        <v>181</v>
      </c>
      <c r="BI271" s="39" t="s">
        <v>181</v>
      </c>
      <c r="BJ271" s="39" t="s">
        <v>181</v>
      </c>
      <c r="BK271" s="39" t="s">
        <v>181</v>
      </c>
      <c r="BL271" s="39" t="s">
        <v>181</v>
      </c>
      <c r="BM271" s="39" t="s">
        <v>181</v>
      </c>
      <c r="BN271" s="39" t="s">
        <v>181</v>
      </c>
      <c r="BO271" s="39" t="s">
        <v>181</v>
      </c>
      <c r="BP271" s="39" t="s">
        <v>181</v>
      </c>
      <c r="BQ271" s="39" t="s">
        <v>181</v>
      </c>
      <c r="BR271" s="39" t="s">
        <v>181</v>
      </c>
      <c r="BS271" s="39" t="s">
        <v>181</v>
      </c>
      <c r="BT271" s="39" t="s">
        <v>181</v>
      </c>
      <c r="BU271" s="39" t="s">
        <v>181</v>
      </c>
      <c r="BV271" s="39" t="s">
        <v>181</v>
      </c>
      <c r="BW271" s="39" t="s">
        <v>181</v>
      </c>
      <c r="BX271" s="39" t="s">
        <v>181</v>
      </c>
      <c r="BY271" s="39" t="s">
        <v>181</v>
      </c>
      <c r="BZ271" s="39" t="s">
        <v>181</v>
      </c>
      <c r="CA271" s="39" t="s">
        <v>181</v>
      </c>
      <c r="CB271" s="39" t="s">
        <v>181</v>
      </c>
      <c r="CC271" s="39" t="s">
        <v>181</v>
      </c>
      <c r="CD271" s="7">
        <v>152.57</v>
      </c>
      <c r="CE271" s="7">
        <v>6600.2599999999993</v>
      </c>
      <c r="CF271" s="7">
        <v>7752.2599999999993</v>
      </c>
      <c r="CG271" s="7">
        <v>11117.91</v>
      </c>
      <c r="CH271" s="7">
        <v>22271.11</v>
      </c>
      <c r="CI271" s="39" t="s">
        <v>181</v>
      </c>
      <c r="CJ271" s="39" t="s">
        <v>181</v>
      </c>
      <c r="CK271" s="39" t="s">
        <v>181</v>
      </c>
      <c r="CL271" s="39" t="s">
        <v>181</v>
      </c>
      <c r="CM271" s="39" t="s">
        <v>181</v>
      </c>
      <c r="CN271" s="39" t="s">
        <v>181</v>
      </c>
      <c r="CO271" s="39" t="s">
        <v>181</v>
      </c>
      <c r="CP271" s="39" t="s">
        <v>181</v>
      </c>
      <c r="CQ271" s="39" t="s">
        <v>181</v>
      </c>
      <c r="CR271" s="39" t="s">
        <v>181</v>
      </c>
      <c r="CS271" s="39" t="s">
        <v>181</v>
      </c>
      <c r="CT271" s="39" t="s">
        <v>181</v>
      </c>
      <c r="CU271" s="39" t="s">
        <v>181</v>
      </c>
      <c r="CV271" s="39" t="s">
        <v>181</v>
      </c>
      <c r="CW271" s="39" t="s">
        <v>181</v>
      </c>
      <c r="CX271" s="39" t="s">
        <v>181</v>
      </c>
      <c r="CY271" s="39" t="s">
        <v>181</v>
      </c>
      <c r="CZ271" s="39" t="s">
        <v>181</v>
      </c>
      <c r="DA271" s="39" t="s">
        <v>181</v>
      </c>
      <c r="DB271" s="39" t="s">
        <v>181</v>
      </c>
      <c r="DC271" s="39" t="s">
        <v>181</v>
      </c>
      <c r="DD271" s="39" t="s">
        <v>181</v>
      </c>
      <c r="DE271" s="39" t="s">
        <v>181</v>
      </c>
      <c r="DF271" s="39" t="s">
        <v>181</v>
      </c>
      <c r="DG271" s="39" t="s">
        <v>181</v>
      </c>
      <c r="DH271" s="39" t="s">
        <v>181</v>
      </c>
      <c r="DI271" s="39" t="s">
        <v>181</v>
      </c>
      <c r="DJ271" s="39" t="s">
        <v>181</v>
      </c>
      <c r="DK271" s="39" t="s">
        <v>181</v>
      </c>
      <c r="DL271" s="39" t="s">
        <v>181</v>
      </c>
      <c r="DM271" s="39" t="s">
        <v>181</v>
      </c>
      <c r="DN271" s="39" t="s">
        <v>181</v>
      </c>
      <c r="DO271" s="39" t="s">
        <v>181</v>
      </c>
      <c r="DP271" s="39" t="s">
        <v>181</v>
      </c>
      <c r="DQ271" s="39" t="s">
        <v>181</v>
      </c>
      <c r="DR271" s="7">
        <v>3105.25</v>
      </c>
      <c r="DS271" s="7">
        <v>15425.26</v>
      </c>
      <c r="DT271" s="7">
        <v>48815.8</v>
      </c>
      <c r="DU271" s="7">
        <v>113566.41</v>
      </c>
      <c r="DV271" s="7">
        <v>229248.58000000002</v>
      </c>
      <c r="DW271" s="39" t="s">
        <v>181</v>
      </c>
      <c r="DX271" s="39" t="s">
        <v>181</v>
      </c>
      <c r="DY271" s="39" t="s">
        <v>181</v>
      </c>
      <c r="DZ271" s="39" t="s">
        <v>181</v>
      </c>
      <c r="EA271" s="39" t="s">
        <v>181</v>
      </c>
      <c r="EB271" s="39" t="s">
        <v>181</v>
      </c>
      <c r="EC271" s="39" t="s">
        <v>181</v>
      </c>
      <c r="ED271" s="39" t="s">
        <v>181</v>
      </c>
      <c r="EE271" s="39" t="s">
        <v>181</v>
      </c>
      <c r="EF271" s="39" t="s">
        <v>181</v>
      </c>
      <c r="EG271" s="39" t="s">
        <v>181</v>
      </c>
      <c r="EH271" s="39" t="s">
        <v>181</v>
      </c>
      <c r="EI271" s="39" t="s">
        <v>181</v>
      </c>
      <c r="EJ271" s="39" t="s">
        <v>181</v>
      </c>
      <c r="EK271" s="39" t="s">
        <v>181</v>
      </c>
      <c r="EL271" s="39" t="s">
        <v>181</v>
      </c>
      <c r="EM271" s="39" t="s">
        <v>181</v>
      </c>
      <c r="EN271" s="39" t="s">
        <v>181</v>
      </c>
      <c r="EO271" s="39" t="s">
        <v>181</v>
      </c>
      <c r="EP271" s="39" t="s">
        <v>181</v>
      </c>
      <c r="EQ271" s="39" t="s">
        <v>181</v>
      </c>
      <c r="ER271" s="39" t="s">
        <v>181</v>
      </c>
      <c r="ES271" s="39" t="s">
        <v>181</v>
      </c>
      <c r="ET271" s="39" t="s">
        <v>181</v>
      </c>
      <c r="EU271" s="39" t="s">
        <v>181</v>
      </c>
      <c r="EV271" s="39" t="s">
        <v>181</v>
      </c>
      <c r="EW271" s="39" t="s">
        <v>181</v>
      </c>
      <c r="EX271" s="39" t="s">
        <v>181</v>
      </c>
      <c r="EY271" s="39" t="s">
        <v>181</v>
      </c>
      <c r="EZ271" s="39" t="s">
        <v>181</v>
      </c>
      <c r="FA271" s="39" t="s">
        <v>181</v>
      </c>
      <c r="FB271" s="39" t="s">
        <v>181</v>
      </c>
      <c r="FC271" s="39" t="s">
        <v>181</v>
      </c>
      <c r="FD271" s="39" t="s">
        <v>181</v>
      </c>
      <c r="FE271" s="39" t="s">
        <v>181</v>
      </c>
      <c r="FF271" s="7">
        <v>58036.34</v>
      </c>
      <c r="FG271" s="7">
        <v>213054.82</v>
      </c>
      <c r="FH271" s="7">
        <v>329023.17000000004</v>
      </c>
      <c r="FI271" s="7">
        <v>397404.39</v>
      </c>
      <c r="FJ271" s="7">
        <v>438757.84</v>
      </c>
      <c r="FK271" s="39" t="s">
        <v>181</v>
      </c>
      <c r="FL271" s="39" t="s">
        <v>181</v>
      </c>
      <c r="FM271" s="39" t="s">
        <v>181</v>
      </c>
      <c r="FN271" s="39" t="s">
        <v>181</v>
      </c>
      <c r="FO271" s="39" t="s">
        <v>181</v>
      </c>
      <c r="FP271" s="39" t="s">
        <v>181</v>
      </c>
      <c r="FQ271" s="39" t="s">
        <v>181</v>
      </c>
      <c r="FR271" s="39" t="s">
        <v>181</v>
      </c>
      <c r="FS271" s="39" t="s">
        <v>181</v>
      </c>
      <c r="FT271" s="39" t="s">
        <v>181</v>
      </c>
      <c r="FU271" s="39" t="s">
        <v>181</v>
      </c>
      <c r="FV271" s="39" t="s">
        <v>181</v>
      </c>
      <c r="FW271" s="39" t="s">
        <v>181</v>
      </c>
      <c r="FX271" s="39" t="s">
        <v>181</v>
      </c>
      <c r="FY271" s="39" t="s">
        <v>181</v>
      </c>
      <c r="FZ271" s="39" t="s">
        <v>181</v>
      </c>
      <c r="GA271" s="39" t="s">
        <v>181</v>
      </c>
      <c r="GB271" s="39" t="s">
        <v>181</v>
      </c>
      <c r="GC271" s="39" t="s">
        <v>181</v>
      </c>
      <c r="GD271" s="39" t="s">
        <v>181</v>
      </c>
      <c r="GE271" s="39" t="s">
        <v>181</v>
      </c>
      <c r="GF271" s="39" t="s">
        <v>181</v>
      </c>
      <c r="GG271" s="39" t="s">
        <v>181</v>
      </c>
      <c r="GH271" s="39" t="s">
        <v>181</v>
      </c>
      <c r="GI271" s="39" t="s">
        <v>181</v>
      </c>
      <c r="GJ271" s="39" t="s">
        <v>181</v>
      </c>
      <c r="GK271" s="39" t="s">
        <v>181</v>
      </c>
      <c r="GL271" s="39" t="s">
        <v>181</v>
      </c>
      <c r="GM271" s="39" t="s">
        <v>181</v>
      </c>
      <c r="GN271" s="39" t="s">
        <v>181</v>
      </c>
      <c r="GO271" s="39" t="s">
        <v>181</v>
      </c>
      <c r="GP271" s="39" t="s">
        <v>181</v>
      </c>
      <c r="GQ271" s="39" t="s">
        <v>181</v>
      </c>
      <c r="GR271" s="39" t="s">
        <v>181</v>
      </c>
      <c r="GS271" s="39" t="s">
        <v>181</v>
      </c>
    </row>
    <row r="272" spans="1:201" ht="15" customHeight="1" x14ac:dyDescent="0.25">
      <c r="A272" s="11">
        <f>$A$72</f>
        <v>20212</v>
      </c>
      <c r="B272" s="7">
        <v>10902.64</v>
      </c>
      <c r="C272" s="7">
        <v>128306.38</v>
      </c>
      <c r="D272" s="7">
        <v>416561.23</v>
      </c>
      <c r="E272" s="7">
        <v>767622.14999999991</v>
      </c>
      <c r="F272" s="39" t="s">
        <v>181</v>
      </c>
      <c r="G272" s="39" t="s">
        <v>181</v>
      </c>
      <c r="H272" s="39" t="s">
        <v>181</v>
      </c>
      <c r="I272" s="39" t="s">
        <v>181</v>
      </c>
      <c r="J272" s="39" t="s">
        <v>181</v>
      </c>
      <c r="K272" s="39" t="s">
        <v>181</v>
      </c>
      <c r="L272" s="39" t="s">
        <v>181</v>
      </c>
      <c r="M272" s="39" t="s">
        <v>181</v>
      </c>
      <c r="N272" s="39" t="s">
        <v>181</v>
      </c>
      <c r="O272" s="39" t="s">
        <v>181</v>
      </c>
      <c r="P272" s="39" t="s">
        <v>181</v>
      </c>
      <c r="Q272" s="39" t="s">
        <v>181</v>
      </c>
      <c r="R272" s="39" t="s">
        <v>181</v>
      </c>
      <c r="S272" s="39" t="s">
        <v>181</v>
      </c>
      <c r="T272" s="39" t="s">
        <v>181</v>
      </c>
      <c r="U272" s="39" t="s">
        <v>181</v>
      </c>
      <c r="V272" s="39" t="s">
        <v>181</v>
      </c>
      <c r="W272" s="39" t="s">
        <v>181</v>
      </c>
      <c r="X272" s="39" t="s">
        <v>181</v>
      </c>
      <c r="Y272" s="39" t="s">
        <v>181</v>
      </c>
      <c r="Z272" s="39" t="s">
        <v>181</v>
      </c>
      <c r="AA272" s="39" t="s">
        <v>181</v>
      </c>
      <c r="AB272" s="39" t="s">
        <v>181</v>
      </c>
      <c r="AC272" s="39" t="s">
        <v>181</v>
      </c>
      <c r="AD272" s="39" t="s">
        <v>181</v>
      </c>
      <c r="AE272" s="39" t="s">
        <v>181</v>
      </c>
      <c r="AF272" s="39" t="s">
        <v>181</v>
      </c>
      <c r="AG272" s="39" t="s">
        <v>181</v>
      </c>
      <c r="AH272" s="39" t="s">
        <v>181</v>
      </c>
      <c r="AI272" s="39" t="s">
        <v>181</v>
      </c>
      <c r="AJ272" s="39" t="s">
        <v>181</v>
      </c>
      <c r="AK272" s="39" t="s">
        <v>181</v>
      </c>
      <c r="AL272" s="39" t="s">
        <v>181</v>
      </c>
      <c r="AM272" s="39" t="s">
        <v>181</v>
      </c>
      <c r="AN272" s="39" t="s">
        <v>181</v>
      </c>
      <c r="AO272" s="39" t="s">
        <v>181</v>
      </c>
      <c r="AP272" s="7">
        <v>19220</v>
      </c>
      <c r="AQ272" s="7">
        <v>37129.9</v>
      </c>
      <c r="AR272" s="7">
        <v>52134.53</v>
      </c>
      <c r="AS272" s="7">
        <v>79813.2</v>
      </c>
      <c r="AT272" s="39" t="s">
        <v>181</v>
      </c>
      <c r="AU272" s="39" t="s">
        <v>181</v>
      </c>
      <c r="AV272" s="39" t="s">
        <v>181</v>
      </c>
      <c r="AW272" s="39" t="s">
        <v>181</v>
      </c>
      <c r="AX272" s="39" t="s">
        <v>181</v>
      </c>
      <c r="AY272" s="39" t="s">
        <v>181</v>
      </c>
      <c r="AZ272" s="39" t="s">
        <v>181</v>
      </c>
      <c r="BA272" s="39" t="s">
        <v>181</v>
      </c>
      <c r="BB272" s="39" t="s">
        <v>181</v>
      </c>
      <c r="BC272" s="39" t="s">
        <v>181</v>
      </c>
      <c r="BD272" s="39" t="s">
        <v>181</v>
      </c>
      <c r="BE272" s="39" t="s">
        <v>181</v>
      </c>
      <c r="BF272" s="39" t="s">
        <v>181</v>
      </c>
      <c r="BG272" s="39" t="s">
        <v>181</v>
      </c>
      <c r="BH272" s="39" t="s">
        <v>181</v>
      </c>
      <c r="BI272" s="39" t="s">
        <v>181</v>
      </c>
      <c r="BJ272" s="39" t="s">
        <v>181</v>
      </c>
      <c r="BK272" s="39" t="s">
        <v>181</v>
      </c>
      <c r="BL272" s="39" t="s">
        <v>181</v>
      </c>
      <c r="BM272" s="39" t="s">
        <v>181</v>
      </c>
      <c r="BN272" s="39" t="s">
        <v>181</v>
      </c>
      <c r="BO272" s="39" t="s">
        <v>181</v>
      </c>
      <c r="BP272" s="39" t="s">
        <v>181</v>
      </c>
      <c r="BQ272" s="39" t="s">
        <v>181</v>
      </c>
      <c r="BR272" s="39" t="s">
        <v>181</v>
      </c>
      <c r="BS272" s="39" t="s">
        <v>181</v>
      </c>
      <c r="BT272" s="39" t="s">
        <v>181</v>
      </c>
      <c r="BU272" s="39" t="s">
        <v>181</v>
      </c>
      <c r="BV272" s="39" t="s">
        <v>181</v>
      </c>
      <c r="BW272" s="39" t="s">
        <v>181</v>
      </c>
      <c r="BX272" s="39" t="s">
        <v>181</v>
      </c>
      <c r="BY272" s="39" t="s">
        <v>181</v>
      </c>
      <c r="BZ272" s="39" t="s">
        <v>181</v>
      </c>
      <c r="CA272" s="39" t="s">
        <v>181</v>
      </c>
      <c r="CB272" s="39" t="s">
        <v>181</v>
      </c>
      <c r="CC272" s="39" t="s">
        <v>181</v>
      </c>
      <c r="CD272" s="7">
        <v>25</v>
      </c>
      <c r="CE272" s="7">
        <v>25</v>
      </c>
      <c r="CF272" s="7">
        <v>3929.5</v>
      </c>
      <c r="CG272" s="7">
        <v>8742.0400000000009</v>
      </c>
      <c r="CH272" s="39" t="s">
        <v>181</v>
      </c>
      <c r="CI272" s="39" t="s">
        <v>181</v>
      </c>
      <c r="CJ272" s="39" t="s">
        <v>181</v>
      </c>
      <c r="CK272" s="39" t="s">
        <v>181</v>
      </c>
      <c r="CL272" s="39" t="s">
        <v>181</v>
      </c>
      <c r="CM272" s="39" t="s">
        <v>181</v>
      </c>
      <c r="CN272" s="39" t="s">
        <v>181</v>
      </c>
      <c r="CO272" s="39" t="s">
        <v>181</v>
      </c>
      <c r="CP272" s="39" t="s">
        <v>181</v>
      </c>
      <c r="CQ272" s="39" t="s">
        <v>181</v>
      </c>
      <c r="CR272" s="39" t="s">
        <v>181</v>
      </c>
      <c r="CS272" s="39" t="s">
        <v>181</v>
      </c>
      <c r="CT272" s="39" t="s">
        <v>181</v>
      </c>
      <c r="CU272" s="39" t="s">
        <v>181</v>
      </c>
      <c r="CV272" s="39" t="s">
        <v>181</v>
      </c>
      <c r="CW272" s="39" t="s">
        <v>181</v>
      </c>
      <c r="CX272" s="39" t="s">
        <v>181</v>
      </c>
      <c r="CY272" s="39" t="s">
        <v>181</v>
      </c>
      <c r="CZ272" s="39" t="s">
        <v>181</v>
      </c>
      <c r="DA272" s="39" t="s">
        <v>181</v>
      </c>
      <c r="DB272" s="39" t="s">
        <v>181</v>
      </c>
      <c r="DC272" s="39" t="s">
        <v>181</v>
      </c>
      <c r="DD272" s="39" t="s">
        <v>181</v>
      </c>
      <c r="DE272" s="39" t="s">
        <v>181</v>
      </c>
      <c r="DF272" s="39" t="s">
        <v>181</v>
      </c>
      <c r="DG272" s="39" t="s">
        <v>181</v>
      </c>
      <c r="DH272" s="39" t="s">
        <v>181</v>
      </c>
      <c r="DI272" s="39" t="s">
        <v>181</v>
      </c>
      <c r="DJ272" s="39" t="s">
        <v>181</v>
      </c>
      <c r="DK272" s="39" t="s">
        <v>181</v>
      </c>
      <c r="DL272" s="39" t="s">
        <v>181</v>
      </c>
      <c r="DM272" s="39" t="s">
        <v>181</v>
      </c>
      <c r="DN272" s="39" t="s">
        <v>181</v>
      </c>
      <c r="DO272" s="39" t="s">
        <v>181</v>
      </c>
      <c r="DP272" s="39" t="s">
        <v>181</v>
      </c>
      <c r="DQ272" s="39" t="s">
        <v>181</v>
      </c>
      <c r="DR272" s="7">
        <v>6466.35</v>
      </c>
      <c r="DS272" s="7">
        <v>36034.47</v>
      </c>
      <c r="DT272" s="7">
        <v>74214.27</v>
      </c>
      <c r="DU272" s="7">
        <v>176760.69</v>
      </c>
      <c r="DV272" s="39" t="s">
        <v>181</v>
      </c>
      <c r="DW272" s="39" t="s">
        <v>181</v>
      </c>
      <c r="DX272" s="39" t="s">
        <v>181</v>
      </c>
      <c r="DY272" s="39" t="s">
        <v>181</v>
      </c>
      <c r="DZ272" s="39" t="s">
        <v>181</v>
      </c>
      <c r="EA272" s="39" t="s">
        <v>181</v>
      </c>
      <c r="EB272" s="39" t="s">
        <v>181</v>
      </c>
      <c r="EC272" s="39" t="s">
        <v>181</v>
      </c>
      <c r="ED272" s="39" t="s">
        <v>181</v>
      </c>
      <c r="EE272" s="39" t="s">
        <v>181</v>
      </c>
      <c r="EF272" s="39" t="s">
        <v>181</v>
      </c>
      <c r="EG272" s="39" t="s">
        <v>181</v>
      </c>
      <c r="EH272" s="39" t="s">
        <v>181</v>
      </c>
      <c r="EI272" s="39" t="s">
        <v>181</v>
      </c>
      <c r="EJ272" s="39" t="s">
        <v>181</v>
      </c>
      <c r="EK272" s="39" t="s">
        <v>181</v>
      </c>
      <c r="EL272" s="39" t="s">
        <v>181</v>
      </c>
      <c r="EM272" s="39" t="s">
        <v>181</v>
      </c>
      <c r="EN272" s="39" t="s">
        <v>181</v>
      </c>
      <c r="EO272" s="39" t="s">
        <v>181</v>
      </c>
      <c r="EP272" s="39" t="s">
        <v>181</v>
      </c>
      <c r="EQ272" s="39" t="s">
        <v>181</v>
      </c>
      <c r="ER272" s="39" t="s">
        <v>181</v>
      </c>
      <c r="ES272" s="39" t="s">
        <v>181</v>
      </c>
      <c r="ET272" s="39" t="s">
        <v>181</v>
      </c>
      <c r="EU272" s="39" t="s">
        <v>181</v>
      </c>
      <c r="EV272" s="39" t="s">
        <v>181</v>
      </c>
      <c r="EW272" s="39" t="s">
        <v>181</v>
      </c>
      <c r="EX272" s="39" t="s">
        <v>181</v>
      </c>
      <c r="EY272" s="39" t="s">
        <v>181</v>
      </c>
      <c r="EZ272" s="39" t="s">
        <v>181</v>
      </c>
      <c r="FA272" s="39" t="s">
        <v>181</v>
      </c>
      <c r="FB272" s="39" t="s">
        <v>181</v>
      </c>
      <c r="FC272" s="39" t="s">
        <v>181</v>
      </c>
      <c r="FD272" s="39" t="s">
        <v>181</v>
      </c>
      <c r="FE272" s="39" t="s">
        <v>181</v>
      </c>
      <c r="FF272" s="7">
        <v>39840.69</v>
      </c>
      <c r="FG272" s="7">
        <v>180892.47</v>
      </c>
      <c r="FH272" s="7">
        <v>277540.31</v>
      </c>
      <c r="FI272" s="7">
        <v>384081.33999999997</v>
      </c>
      <c r="FJ272" s="39" t="s">
        <v>181</v>
      </c>
      <c r="FK272" s="39" t="s">
        <v>181</v>
      </c>
      <c r="FL272" s="39" t="s">
        <v>181</v>
      </c>
      <c r="FM272" s="39" t="s">
        <v>181</v>
      </c>
      <c r="FN272" s="39" t="s">
        <v>181</v>
      </c>
      <c r="FO272" s="39" t="s">
        <v>181</v>
      </c>
      <c r="FP272" s="39" t="s">
        <v>181</v>
      </c>
      <c r="FQ272" s="39" t="s">
        <v>181</v>
      </c>
      <c r="FR272" s="39" t="s">
        <v>181</v>
      </c>
      <c r="FS272" s="39" t="s">
        <v>181</v>
      </c>
      <c r="FT272" s="39" t="s">
        <v>181</v>
      </c>
      <c r="FU272" s="39" t="s">
        <v>181</v>
      </c>
      <c r="FV272" s="39" t="s">
        <v>181</v>
      </c>
      <c r="FW272" s="39" t="s">
        <v>181</v>
      </c>
      <c r="FX272" s="39" t="s">
        <v>181</v>
      </c>
      <c r="FY272" s="39" t="s">
        <v>181</v>
      </c>
      <c r="FZ272" s="39" t="s">
        <v>181</v>
      </c>
      <c r="GA272" s="39" t="s">
        <v>181</v>
      </c>
      <c r="GB272" s="39" t="s">
        <v>181</v>
      </c>
      <c r="GC272" s="39" t="s">
        <v>181</v>
      </c>
      <c r="GD272" s="39" t="s">
        <v>181</v>
      </c>
      <c r="GE272" s="39" t="s">
        <v>181</v>
      </c>
      <c r="GF272" s="39" t="s">
        <v>181</v>
      </c>
      <c r="GG272" s="39" t="s">
        <v>181</v>
      </c>
      <c r="GH272" s="39" t="s">
        <v>181</v>
      </c>
      <c r="GI272" s="39" t="s">
        <v>181</v>
      </c>
      <c r="GJ272" s="39" t="s">
        <v>181</v>
      </c>
      <c r="GK272" s="39" t="s">
        <v>181</v>
      </c>
      <c r="GL272" s="39" t="s">
        <v>181</v>
      </c>
      <c r="GM272" s="39" t="s">
        <v>181</v>
      </c>
      <c r="GN272" s="39" t="s">
        <v>181</v>
      </c>
      <c r="GO272" s="39" t="s">
        <v>181</v>
      </c>
      <c r="GP272" s="39" t="s">
        <v>181</v>
      </c>
      <c r="GQ272" s="39" t="s">
        <v>181</v>
      </c>
      <c r="GR272" s="39" t="s">
        <v>181</v>
      </c>
      <c r="GS272" s="39" t="s">
        <v>181</v>
      </c>
    </row>
    <row r="273" spans="1:201" ht="15" customHeight="1" x14ac:dyDescent="0.25">
      <c r="A273" s="11">
        <f>$A$73</f>
        <v>20213</v>
      </c>
      <c r="B273" s="7">
        <v>11689.88</v>
      </c>
      <c r="C273" s="7">
        <v>115771.20000000001</v>
      </c>
      <c r="D273" s="7">
        <v>339739.25</v>
      </c>
      <c r="E273" s="39" t="s">
        <v>181</v>
      </c>
      <c r="F273" s="39" t="s">
        <v>181</v>
      </c>
      <c r="G273" s="39" t="s">
        <v>181</v>
      </c>
      <c r="H273" s="39" t="s">
        <v>181</v>
      </c>
      <c r="I273" s="39" t="s">
        <v>181</v>
      </c>
      <c r="J273" s="39" t="s">
        <v>181</v>
      </c>
      <c r="K273" s="39" t="s">
        <v>181</v>
      </c>
      <c r="L273" s="39" t="s">
        <v>181</v>
      </c>
      <c r="M273" s="39" t="s">
        <v>181</v>
      </c>
      <c r="N273" s="39" t="s">
        <v>181</v>
      </c>
      <c r="O273" s="39" t="s">
        <v>181</v>
      </c>
      <c r="P273" s="39" t="s">
        <v>181</v>
      </c>
      <c r="Q273" s="39" t="s">
        <v>181</v>
      </c>
      <c r="R273" s="39" t="s">
        <v>181</v>
      </c>
      <c r="S273" s="39" t="s">
        <v>181</v>
      </c>
      <c r="T273" s="39" t="s">
        <v>181</v>
      </c>
      <c r="U273" s="39" t="s">
        <v>181</v>
      </c>
      <c r="V273" s="39" t="s">
        <v>181</v>
      </c>
      <c r="W273" s="39" t="s">
        <v>181</v>
      </c>
      <c r="X273" s="39" t="s">
        <v>181</v>
      </c>
      <c r="Y273" s="39" t="s">
        <v>181</v>
      </c>
      <c r="Z273" s="39" t="s">
        <v>181</v>
      </c>
      <c r="AA273" s="39" t="s">
        <v>181</v>
      </c>
      <c r="AB273" s="39" t="s">
        <v>181</v>
      </c>
      <c r="AC273" s="39" t="s">
        <v>181</v>
      </c>
      <c r="AD273" s="39" t="s">
        <v>181</v>
      </c>
      <c r="AE273" s="39" t="s">
        <v>181</v>
      </c>
      <c r="AF273" s="39" t="s">
        <v>181</v>
      </c>
      <c r="AG273" s="39" t="s">
        <v>181</v>
      </c>
      <c r="AH273" s="39" t="s">
        <v>181</v>
      </c>
      <c r="AI273" s="39" t="s">
        <v>181</v>
      </c>
      <c r="AJ273" s="39" t="s">
        <v>181</v>
      </c>
      <c r="AK273" s="39" t="s">
        <v>181</v>
      </c>
      <c r="AL273" s="39" t="s">
        <v>181</v>
      </c>
      <c r="AM273" s="39" t="s">
        <v>181</v>
      </c>
      <c r="AN273" s="39" t="s">
        <v>181</v>
      </c>
      <c r="AO273" s="39" t="s">
        <v>181</v>
      </c>
      <c r="AP273" s="7">
        <v>22712.55</v>
      </c>
      <c r="AQ273" s="7">
        <v>46238.520000000004</v>
      </c>
      <c r="AR273" s="7">
        <v>64402.53</v>
      </c>
      <c r="AS273" s="39" t="s">
        <v>181</v>
      </c>
      <c r="AT273" s="39" t="s">
        <v>181</v>
      </c>
      <c r="AU273" s="39" t="s">
        <v>181</v>
      </c>
      <c r="AV273" s="39" t="s">
        <v>181</v>
      </c>
      <c r="AW273" s="39" t="s">
        <v>181</v>
      </c>
      <c r="AX273" s="39" t="s">
        <v>181</v>
      </c>
      <c r="AY273" s="39" t="s">
        <v>181</v>
      </c>
      <c r="AZ273" s="39" t="s">
        <v>181</v>
      </c>
      <c r="BA273" s="39" t="s">
        <v>181</v>
      </c>
      <c r="BB273" s="39" t="s">
        <v>181</v>
      </c>
      <c r="BC273" s="39" t="s">
        <v>181</v>
      </c>
      <c r="BD273" s="39" t="s">
        <v>181</v>
      </c>
      <c r="BE273" s="39" t="s">
        <v>181</v>
      </c>
      <c r="BF273" s="39" t="s">
        <v>181</v>
      </c>
      <c r="BG273" s="39" t="s">
        <v>181</v>
      </c>
      <c r="BH273" s="39" t="s">
        <v>181</v>
      </c>
      <c r="BI273" s="39" t="s">
        <v>181</v>
      </c>
      <c r="BJ273" s="39" t="s">
        <v>181</v>
      </c>
      <c r="BK273" s="39" t="s">
        <v>181</v>
      </c>
      <c r="BL273" s="39" t="s">
        <v>181</v>
      </c>
      <c r="BM273" s="39" t="s">
        <v>181</v>
      </c>
      <c r="BN273" s="39" t="s">
        <v>181</v>
      </c>
      <c r="BO273" s="39" t="s">
        <v>181</v>
      </c>
      <c r="BP273" s="39" t="s">
        <v>181</v>
      </c>
      <c r="BQ273" s="39" t="s">
        <v>181</v>
      </c>
      <c r="BR273" s="39" t="s">
        <v>181</v>
      </c>
      <c r="BS273" s="39" t="s">
        <v>181</v>
      </c>
      <c r="BT273" s="39" t="s">
        <v>181</v>
      </c>
      <c r="BU273" s="39" t="s">
        <v>181</v>
      </c>
      <c r="BV273" s="39" t="s">
        <v>181</v>
      </c>
      <c r="BW273" s="39" t="s">
        <v>181</v>
      </c>
      <c r="BX273" s="39" t="s">
        <v>181</v>
      </c>
      <c r="BY273" s="39" t="s">
        <v>181</v>
      </c>
      <c r="BZ273" s="39" t="s">
        <v>181</v>
      </c>
      <c r="CA273" s="39" t="s">
        <v>181</v>
      </c>
      <c r="CB273" s="39" t="s">
        <v>181</v>
      </c>
      <c r="CC273" s="39" t="s">
        <v>181</v>
      </c>
      <c r="CD273" s="7">
        <v>0</v>
      </c>
      <c r="CE273" s="7">
        <v>928</v>
      </c>
      <c r="CF273" s="7">
        <v>2292</v>
      </c>
      <c r="CG273" s="39" t="s">
        <v>181</v>
      </c>
      <c r="CH273" s="39" t="s">
        <v>181</v>
      </c>
      <c r="CI273" s="39" t="s">
        <v>181</v>
      </c>
      <c r="CJ273" s="39" t="s">
        <v>181</v>
      </c>
      <c r="CK273" s="39" t="s">
        <v>181</v>
      </c>
      <c r="CL273" s="39" t="s">
        <v>181</v>
      </c>
      <c r="CM273" s="39" t="s">
        <v>181</v>
      </c>
      <c r="CN273" s="39" t="s">
        <v>181</v>
      </c>
      <c r="CO273" s="39" t="s">
        <v>181</v>
      </c>
      <c r="CP273" s="39" t="s">
        <v>181</v>
      </c>
      <c r="CQ273" s="39" t="s">
        <v>181</v>
      </c>
      <c r="CR273" s="39" t="s">
        <v>181</v>
      </c>
      <c r="CS273" s="39" t="s">
        <v>181</v>
      </c>
      <c r="CT273" s="39" t="s">
        <v>181</v>
      </c>
      <c r="CU273" s="39" t="s">
        <v>181</v>
      </c>
      <c r="CV273" s="39" t="s">
        <v>181</v>
      </c>
      <c r="CW273" s="39" t="s">
        <v>181</v>
      </c>
      <c r="CX273" s="39" t="s">
        <v>181</v>
      </c>
      <c r="CY273" s="39" t="s">
        <v>181</v>
      </c>
      <c r="CZ273" s="39" t="s">
        <v>181</v>
      </c>
      <c r="DA273" s="39" t="s">
        <v>181</v>
      </c>
      <c r="DB273" s="39" t="s">
        <v>181</v>
      </c>
      <c r="DC273" s="39" t="s">
        <v>181</v>
      </c>
      <c r="DD273" s="39" t="s">
        <v>181</v>
      </c>
      <c r="DE273" s="39" t="s">
        <v>181</v>
      </c>
      <c r="DF273" s="39" t="s">
        <v>181</v>
      </c>
      <c r="DG273" s="39" t="s">
        <v>181</v>
      </c>
      <c r="DH273" s="39" t="s">
        <v>181</v>
      </c>
      <c r="DI273" s="39" t="s">
        <v>181</v>
      </c>
      <c r="DJ273" s="39" t="s">
        <v>181</v>
      </c>
      <c r="DK273" s="39" t="s">
        <v>181</v>
      </c>
      <c r="DL273" s="39" t="s">
        <v>181</v>
      </c>
      <c r="DM273" s="39" t="s">
        <v>181</v>
      </c>
      <c r="DN273" s="39" t="s">
        <v>181</v>
      </c>
      <c r="DO273" s="39" t="s">
        <v>181</v>
      </c>
      <c r="DP273" s="39" t="s">
        <v>181</v>
      </c>
      <c r="DQ273" s="39" t="s">
        <v>181</v>
      </c>
      <c r="DR273" s="7">
        <v>5802.51</v>
      </c>
      <c r="DS273" s="7">
        <v>29584.6</v>
      </c>
      <c r="DT273" s="7">
        <v>57437.229999999996</v>
      </c>
      <c r="DU273" s="39" t="s">
        <v>181</v>
      </c>
      <c r="DV273" s="39" t="s">
        <v>181</v>
      </c>
      <c r="DW273" s="39" t="s">
        <v>181</v>
      </c>
      <c r="DX273" s="39" t="s">
        <v>181</v>
      </c>
      <c r="DY273" s="39" t="s">
        <v>181</v>
      </c>
      <c r="DZ273" s="39" t="s">
        <v>181</v>
      </c>
      <c r="EA273" s="39" t="s">
        <v>181</v>
      </c>
      <c r="EB273" s="39" t="s">
        <v>181</v>
      </c>
      <c r="EC273" s="39" t="s">
        <v>181</v>
      </c>
      <c r="ED273" s="39" t="s">
        <v>181</v>
      </c>
      <c r="EE273" s="39" t="s">
        <v>181</v>
      </c>
      <c r="EF273" s="39" t="s">
        <v>181</v>
      </c>
      <c r="EG273" s="39" t="s">
        <v>181</v>
      </c>
      <c r="EH273" s="39" t="s">
        <v>181</v>
      </c>
      <c r="EI273" s="39" t="s">
        <v>181</v>
      </c>
      <c r="EJ273" s="39" t="s">
        <v>181</v>
      </c>
      <c r="EK273" s="39" t="s">
        <v>181</v>
      </c>
      <c r="EL273" s="39" t="s">
        <v>181</v>
      </c>
      <c r="EM273" s="39" t="s">
        <v>181</v>
      </c>
      <c r="EN273" s="39" t="s">
        <v>181</v>
      </c>
      <c r="EO273" s="39" t="s">
        <v>181</v>
      </c>
      <c r="EP273" s="39" t="s">
        <v>181</v>
      </c>
      <c r="EQ273" s="39" t="s">
        <v>181</v>
      </c>
      <c r="ER273" s="39" t="s">
        <v>181</v>
      </c>
      <c r="ES273" s="39" t="s">
        <v>181</v>
      </c>
      <c r="ET273" s="39" t="s">
        <v>181</v>
      </c>
      <c r="EU273" s="39" t="s">
        <v>181</v>
      </c>
      <c r="EV273" s="39" t="s">
        <v>181</v>
      </c>
      <c r="EW273" s="39" t="s">
        <v>181</v>
      </c>
      <c r="EX273" s="39" t="s">
        <v>181</v>
      </c>
      <c r="EY273" s="39" t="s">
        <v>181</v>
      </c>
      <c r="EZ273" s="39" t="s">
        <v>181</v>
      </c>
      <c r="FA273" s="39" t="s">
        <v>181</v>
      </c>
      <c r="FB273" s="39" t="s">
        <v>181</v>
      </c>
      <c r="FC273" s="39" t="s">
        <v>181</v>
      </c>
      <c r="FD273" s="39" t="s">
        <v>181</v>
      </c>
      <c r="FE273" s="39" t="s">
        <v>181</v>
      </c>
      <c r="FF273" s="7">
        <v>43690.41</v>
      </c>
      <c r="FG273" s="7">
        <v>152300.39000000001</v>
      </c>
      <c r="FH273" s="7">
        <v>259895.32</v>
      </c>
      <c r="FI273" s="39" t="s">
        <v>181</v>
      </c>
      <c r="FJ273" s="39" t="s">
        <v>181</v>
      </c>
      <c r="FK273" s="39" t="s">
        <v>181</v>
      </c>
      <c r="FL273" s="39" t="s">
        <v>181</v>
      </c>
      <c r="FM273" s="39" t="s">
        <v>181</v>
      </c>
      <c r="FN273" s="39" t="s">
        <v>181</v>
      </c>
      <c r="FO273" s="39" t="s">
        <v>181</v>
      </c>
      <c r="FP273" s="39" t="s">
        <v>181</v>
      </c>
      <c r="FQ273" s="39" t="s">
        <v>181</v>
      </c>
      <c r="FR273" s="39" t="s">
        <v>181</v>
      </c>
      <c r="FS273" s="39" t="s">
        <v>181</v>
      </c>
      <c r="FT273" s="39" t="s">
        <v>181</v>
      </c>
      <c r="FU273" s="39" t="s">
        <v>181</v>
      </c>
      <c r="FV273" s="39" t="s">
        <v>181</v>
      </c>
      <c r="FW273" s="39" t="s">
        <v>181</v>
      </c>
      <c r="FX273" s="39" t="s">
        <v>181</v>
      </c>
      <c r="FY273" s="39" t="s">
        <v>181</v>
      </c>
      <c r="FZ273" s="39" t="s">
        <v>181</v>
      </c>
      <c r="GA273" s="39" t="s">
        <v>181</v>
      </c>
      <c r="GB273" s="39" t="s">
        <v>181</v>
      </c>
      <c r="GC273" s="39" t="s">
        <v>181</v>
      </c>
      <c r="GD273" s="39" t="s">
        <v>181</v>
      </c>
      <c r="GE273" s="39" t="s">
        <v>181</v>
      </c>
      <c r="GF273" s="39" t="s">
        <v>181</v>
      </c>
      <c r="GG273" s="39" t="s">
        <v>181</v>
      </c>
      <c r="GH273" s="39" t="s">
        <v>181</v>
      </c>
      <c r="GI273" s="39" t="s">
        <v>181</v>
      </c>
      <c r="GJ273" s="39" t="s">
        <v>181</v>
      </c>
      <c r="GK273" s="39" t="s">
        <v>181</v>
      </c>
      <c r="GL273" s="39" t="s">
        <v>181</v>
      </c>
      <c r="GM273" s="39" t="s">
        <v>181</v>
      </c>
      <c r="GN273" s="39" t="s">
        <v>181</v>
      </c>
      <c r="GO273" s="39" t="s">
        <v>181</v>
      </c>
      <c r="GP273" s="39" t="s">
        <v>181</v>
      </c>
      <c r="GQ273" s="39" t="s">
        <v>181</v>
      </c>
      <c r="GR273" s="39" t="s">
        <v>181</v>
      </c>
      <c r="GS273" s="39" t="s">
        <v>181</v>
      </c>
    </row>
    <row r="274" spans="1:201" ht="15" customHeight="1" x14ac:dyDescent="0.25">
      <c r="A274" s="11">
        <f>$A$74</f>
        <v>20214</v>
      </c>
      <c r="B274" s="7">
        <v>5726.35</v>
      </c>
      <c r="C274" s="7">
        <v>108094.44</v>
      </c>
      <c r="D274" s="39" t="s">
        <v>181</v>
      </c>
      <c r="E274" s="39" t="s">
        <v>181</v>
      </c>
      <c r="F274" s="39" t="s">
        <v>181</v>
      </c>
      <c r="G274" s="39" t="s">
        <v>181</v>
      </c>
      <c r="H274" s="39" t="s">
        <v>181</v>
      </c>
      <c r="I274" s="39" t="s">
        <v>181</v>
      </c>
      <c r="J274" s="39" t="s">
        <v>181</v>
      </c>
      <c r="K274" s="39" t="s">
        <v>181</v>
      </c>
      <c r="L274" s="39" t="s">
        <v>181</v>
      </c>
      <c r="M274" s="39" t="s">
        <v>181</v>
      </c>
      <c r="N274" s="39" t="s">
        <v>181</v>
      </c>
      <c r="O274" s="39" t="s">
        <v>181</v>
      </c>
      <c r="P274" s="39" t="s">
        <v>181</v>
      </c>
      <c r="Q274" s="39" t="s">
        <v>181</v>
      </c>
      <c r="R274" s="39" t="s">
        <v>181</v>
      </c>
      <c r="S274" s="39" t="s">
        <v>181</v>
      </c>
      <c r="T274" s="39" t="s">
        <v>181</v>
      </c>
      <c r="U274" s="39" t="s">
        <v>181</v>
      </c>
      <c r="V274" s="39" t="s">
        <v>181</v>
      </c>
      <c r="W274" s="39" t="s">
        <v>181</v>
      </c>
      <c r="X274" s="39" t="s">
        <v>181</v>
      </c>
      <c r="Y274" s="39" t="s">
        <v>181</v>
      </c>
      <c r="Z274" s="39" t="s">
        <v>181</v>
      </c>
      <c r="AA274" s="39" t="s">
        <v>181</v>
      </c>
      <c r="AB274" s="39" t="s">
        <v>181</v>
      </c>
      <c r="AC274" s="39" t="s">
        <v>181</v>
      </c>
      <c r="AD274" s="39" t="s">
        <v>181</v>
      </c>
      <c r="AE274" s="39" t="s">
        <v>181</v>
      </c>
      <c r="AF274" s="39" t="s">
        <v>181</v>
      </c>
      <c r="AG274" s="39" t="s">
        <v>181</v>
      </c>
      <c r="AH274" s="39" t="s">
        <v>181</v>
      </c>
      <c r="AI274" s="39" t="s">
        <v>181</v>
      </c>
      <c r="AJ274" s="39" t="s">
        <v>181</v>
      </c>
      <c r="AK274" s="39" t="s">
        <v>181</v>
      </c>
      <c r="AL274" s="39" t="s">
        <v>181</v>
      </c>
      <c r="AM274" s="39" t="s">
        <v>181</v>
      </c>
      <c r="AN274" s="39" t="s">
        <v>181</v>
      </c>
      <c r="AO274" s="39" t="s">
        <v>181</v>
      </c>
      <c r="AP274" s="7">
        <v>15392</v>
      </c>
      <c r="AQ274" s="7">
        <v>40626.85</v>
      </c>
      <c r="AR274" s="39" t="s">
        <v>181</v>
      </c>
      <c r="AS274" s="39" t="s">
        <v>181</v>
      </c>
      <c r="AT274" s="39" t="s">
        <v>181</v>
      </c>
      <c r="AU274" s="39" t="s">
        <v>181</v>
      </c>
      <c r="AV274" s="39" t="s">
        <v>181</v>
      </c>
      <c r="AW274" s="39" t="s">
        <v>181</v>
      </c>
      <c r="AX274" s="39" t="s">
        <v>181</v>
      </c>
      <c r="AY274" s="39" t="s">
        <v>181</v>
      </c>
      <c r="AZ274" s="39" t="s">
        <v>181</v>
      </c>
      <c r="BA274" s="39" t="s">
        <v>181</v>
      </c>
      <c r="BB274" s="39" t="s">
        <v>181</v>
      </c>
      <c r="BC274" s="39" t="s">
        <v>181</v>
      </c>
      <c r="BD274" s="39" t="s">
        <v>181</v>
      </c>
      <c r="BE274" s="39" t="s">
        <v>181</v>
      </c>
      <c r="BF274" s="39" t="s">
        <v>181</v>
      </c>
      <c r="BG274" s="39" t="s">
        <v>181</v>
      </c>
      <c r="BH274" s="39" t="s">
        <v>181</v>
      </c>
      <c r="BI274" s="39" t="s">
        <v>181</v>
      </c>
      <c r="BJ274" s="39" t="s">
        <v>181</v>
      </c>
      <c r="BK274" s="39" t="s">
        <v>181</v>
      </c>
      <c r="BL274" s="39" t="s">
        <v>181</v>
      </c>
      <c r="BM274" s="39" t="s">
        <v>181</v>
      </c>
      <c r="BN274" s="39" t="s">
        <v>181</v>
      </c>
      <c r="BO274" s="39" t="s">
        <v>181</v>
      </c>
      <c r="BP274" s="39" t="s">
        <v>181</v>
      </c>
      <c r="BQ274" s="39" t="s">
        <v>181</v>
      </c>
      <c r="BR274" s="39" t="s">
        <v>181</v>
      </c>
      <c r="BS274" s="39" t="s">
        <v>181</v>
      </c>
      <c r="BT274" s="39" t="s">
        <v>181</v>
      </c>
      <c r="BU274" s="39" t="s">
        <v>181</v>
      </c>
      <c r="BV274" s="39" t="s">
        <v>181</v>
      </c>
      <c r="BW274" s="39" t="s">
        <v>181</v>
      </c>
      <c r="BX274" s="39" t="s">
        <v>181</v>
      </c>
      <c r="BY274" s="39" t="s">
        <v>181</v>
      </c>
      <c r="BZ274" s="39" t="s">
        <v>181</v>
      </c>
      <c r="CA274" s="39" t="s">
        <v>181</v>
      </c>
      <c r="CB274" s="39" t="s">
        <v>181</v>
      </c>
      <c r="CC274" s="39" t="s">
        <v>181</v>
      </c>
      <c r="CD274" s="7">
        <v>0</v>
      </c>
      <c r="CE274" s="7">
        <v>314.39</v>
      </c>
      <c r="CF274" s="39" t="s">
        <v>181</v>
      </c>
      <c r="CG274" s="39" t="s">
        <v>181</v>
      </c>
      <c r="CH274" s="39" t="s">
        <v>181</v>
      </c>
      <c r="CI274" s="39" t="s">
        <v>181</v>
      </c>
      <c r="CJ274" s="39" t="s">
        <v>181</v>
      </c>
      <c r="CK274" s="39" t="s">
        <v>181</v>
      </c>
      <c r="CL274" s="39" t="s">
        <v>181</v>
      </c>
      <c r="CM274" s="39" t="s">
        <v>181</v>
      </c>
      <c r="CN274" s="39" t="s">
        <v>181</v>
      </c>
      <c r="CO274" s="39" t="s">
        <v>181</v>
      </c>
      <c r="CP274" s="39" t="s">
        <v>181</v>
      </c>
      <c r="CQ274" s="39" t="s">
        <v>181</v>
      </c>
      <c r="CR274" s="39" t="s">
        <v>181</v>
      </c>
      <c r="CS274" s="39" t="s">
        <v>181</v>
      </c>
      <c r="CT274" s="39" t="s">
        <v>181</v>
      </c>
      <c r="CU274" s="39" t="s">
        <v>181</v>
      </c>
      <c r="CV274" s="39" t="s">
        <v>181</v>
      </c>
      <c r="CW274" s="39" t="s">
        <v>181</v>
      </c>
      <c r="CX274" s="39" t="s">
        <v>181</v>
      </c>
      <c r="CY274" s="39" t="s">
        <v>181</v>
      </c>
      <c r="CZ274" s="39" t="s">
        <v>181</v>
      </c>
      <c r="DA274" s="39" t="s">
        <v>181</v>
      </c>
      <c r="DB274" s="39" t="s">
        <v>181</v>
      </c>
      <c r="DC274" s="39" t="s">
        <v>181</v>
      </c>
      <c r="DD274" s="39" t="s">
        <v>181</v>
      </c>
      <c r="DE274" s="39" t="s">
        <v>181</v>
      </c>
      <c r="DF274" s="39" t="s">
        <v>181</v>
      </c>
      <c r="DG274" s="39" t="s">
        <v>181</v>
      </c>
      <c r="DH274" s="39" t="s">
        <v>181</v>
      </c>
      <c r="DI274" s="39" t="s">
        <v>181</v>
      </c>
      <c r="DJ274" s="39" t="s">
        <v>181</v>
      </c>
      <c r="DK274" s="39" t="s">
        <v>181</v>
      </c>
      <c r="DL274" s="39" t="s">
        <v>181</v>
      </c>
      <c r="DM274" s="39" t="s">
        <v>181</v>
      </c>
      <c r="DN274" s="39" t="s">
        <v>181</v>
      </c>
      <c r="DO274" s="39" t="s">
        <v>181</v>
      </c>
      <c r="DP274" s="39" t="s">
        <v>181</v>
      </c>
      <c r="DQ274" s="39" t="s">
        <v>181</v>
      </c>
      <c r="DR274" s="7">
        <v>3174.74</v>
      </c>
      <c r="DS274" s="7">
        <v>27040.019999999997</v>
      </c>
      <c r="DT274" s="39" t="s">
        <v>181</v>
      </c>
      <c r="DU274" s="39" t="s">
        <v>181</v>
      </c>
      <c r="DV274" s="39" t="s">
        <v>181</v>
      </c>
      <c r="DW274" s="39" t="s">
        <v>181</v>
      </c>
      <c r="DX274" s="39" t="s">
        <v>181</v>
      </c>
      <c r="DY274" s="39" t="s">
        <v>181</v>
      </c>
      <c r="DZ274" s="39" t="s">
        <v>181</v>
      </c>
      <c r="EA274" s="39" t="s">
        <v>181</v>
      </c>
      <c r="EB274" s="39" t="s">
        <v>181</v>
      </c>
      <c r="EC274" s="39" t="s">
        <v>181</v>
      </c>
      <c r="ED274" s="39" t="s">
        <v>181</v>
      </c>
      <c r="EE274" s="39" t="s">
        <v>181</v>
      </c>
      <c r="EF274" s="39" t="s">
        <v>181</v>
      </c>
      <c r="EG274" s="39" t="s">
        <v>181</v>
      </c>
      <c r="EH274" s="39" t="s">
        <v>181</v>
      </c>
      <c r="EI274" s="39" t="s">
        <v>181</v>
      </c>
      <c r="EJ274" s="39" t="s">
        <v>181</v>
      </c>
      <c r="EK274" s="39" t="s">
        <v>181</v>
      </c>
      <c r="EL274" s="39" t="s">
        <v>181</v>
      </c>
      <c r="EM274" s="39" t="s">
        <v>181</v>
      </c>
      <c r="EN274" s="39" t="s">
        <v>181</v>
      </c>
      <c r="EO274" s="39" t="s">
        <v>181</v>
      </c>
      <c r="EP274" s="39" t="s">
        <v>181</v>
      </c>
      <c r="EQ274" s="39" t="s">
        <v>181</v>
      </c>
      <c r="ER274" s="39" t="s">
        <v>181</v>
      </c>
      <c r="ES274" s="39" t="s">
        <v>181</v>
      </c>
      <c r="ET274" s="39" t="s">
        <v>181</v>
      </c>
      <c r="EU274" s="39" t="s">
        <v>181</v>
      </c>
      <c r="EV274" s="39" t="s">
        <v>181</v>
      </c>
      <c r="EW274" s="39" t="s">
        <v>181</v>
      </c>
      <c r="EX274" s="39" t="s">
        <v>181</v>
      </c>
      <c r="EY274" s="39" t="s">
        <v>181</v>
      </c>
      <c r="EZ274" s="39" t="s">
        <v>181</v>
      </c>
      <c r="FA274" s="39" t="s">
        <v>181</v>
      </c>
      <c r="FB274" s="39" t="s">
        <v>181</v>
      </c>
      <c r="FC274" s="39" t="s">
        <v>181</v>
      </c>
      <c r="FD274" s="39" t="s">
        <v>181</v>
      </c>
      <c r="FE274" s="39" t="s">
        <v>181</v>
      </c>
      <c r="FF274" s="7">
        <v>27794.78</v>
      </c>
      <c r="FG274" s="7">
        <v>177051.49</v>
      </c>
      <c r="FH274" s="39" t="s">
        <v>181</v>
      </c>
      <c r="FI274" s="39" t="s">
        <v>181</v>
      </c>
      <c r="FJ274" s="39" t="s">
        <v>181</v>
      </c>
      <c r="FK274" s="39" t="s">
        <v>181</v>
      </c>
      <c r="FL274" s="39" t="s">
        <v>181</v>
      </c>
      <c r="FM274" s="39" t="s">
        <v>181</v>
      </c>
      <c r="FN274" s="39" t="s">
        <v>181</v>
      </c>
      <c r="FO274" s="39" t="s">
        <v>181</v>
      </c>
      <c r="FP274" s="39" t="s">
        <v>181</v>
      </c>
      <c r="FQ274" s="39" t="s">
        <v>181</v>
      </c>
      <c r="FR274" s="39" t="s">
        <v>181</v>
      </c>
      <c r="FS274" s="39" t="s">
        <v>181</v>
      </c>
      <c r="FT274" s="39" t="s">
        <v>181</v>
      </c>
      <c r="FU274" s="39" t="s">
        <v>181</v>
      </c>
      <c r="FV274" s="39" t="s">
        <v>181</v>
      </c>
      <c r="FW274" s="39" t="s">
        <v>181</v>
      </c>
      <c r="FX274" s="39" t="s">
        <v>181</v>
      </c>
      <c r="FY274" s="39" t="s">
        <v>181</v>
      </c>
      <c r="FZ274" s="39" t="s">
        <v>181</v>
      </c>
      <c r="GA274" s="39" t="s">
        <v>181</v>
      </c>
      <c r="GB274" s="39" t="s">
        <v>181</v>
      </c>
      <c r="GC274" s="39" t="s">
        <v>181</v>
      </c>
      <c r="GD274" s="39" t="s">
        <v>181</v>
      </c>
      <c r="GE274" s="39" t="s">
        <v>181</v>
      </c>
      <c r="GF274" s="39" t="s">
        <v>181</v>
      </c>
      <c r="GG274" s="39" t="s">
        <v>181</v>
      </c>
      <c r="GH274" s="39" t="s">
        <v>181</v>
      </c>
      <c r="GI274" s="39" t="s">
        <v>181</v>
      </c>
      <c r="GJ274" s="39" t="s">
        <v>181</v>
      </c>
      <c r="GK274" s="39" t="s">
        <v>181</v>
      </c>
      <c r="GL274" s="39" t="s">
        <v>181</v>
      </c>
      <c r="GM274" s="39" t="s">
        <v>181</v>
      </c>
      <c r="GN274" s="39" t="s">
        <v>181</v>
      </c>
      <c r="GO274" s="39" t="s">
        <v>181</v>
      </c>
      <c r="GP274" s="39" t="s">
        <v>181</v>
      </c>
      <c r="GQ274" s="39" t="s">
        <v>181</v>
      </c>
      <c r="GR274" s="39" t="s">
        <v>181</v>
      </c>
      <c r="GS274" s="39" t="s">
        <v>181</v>
      </c>
    </row>
    <row r="275" spans="1:201" ht="15" customHeight="1" x14ac:dyDescent="0.25">
      <c r="A275" s="11">
        <f>$A$75</f>
        <v>20221</v>
      </c>
      <c r="B275" s="7">
        <v>3046.66</v>
      </c>
      <c r="C275" s="39" t="s">
        <v>181</v>
      </c>
      <c r="D275" s="39" t="s">
        <v>181</v>
      </c>
      <c r="E275" s="39" t="s">
        <v>181</v>
      </c>
      <c r="F275" s="39" t="s">
        <v>181</v>
      </c>
      <c r="G275" s="39" t="s">
        <v>181</v>
      </c>
      <c r="H275" s="39" t="s">
        <v>181</v>
      </c>
      <c r="I275" s="39" t="s">
        <v>181</v>
      </c>
      <c r="J275" s="39" t="s">
        <v>181</v>
      </c>
      <c r="K275" s="39" t="s">
        <v>181</v>
      </c>
      <c r="L275" s="39" t="s">
        <v>181</v>
      </c>
      <c r="M275" s="39" t="s">
        <v>181</v>
      </c>
      <c r="N275" s="39" t="s">
        <v>181</v>
      </c>
      <c r="O275" s="39" t="s">
        <v>181</v>
      </c>
      <c r="P275" s="39" t="s">
        <v>181</v>
      </c>
      <c r="Q275" s="39" t="s">
        <v>181</v>
      </c>
      <c r="R275" s="39" t="s">
        <v>181</v>
      </c>
      <c r="S275" s="39" t="s">
        <v>181</v>
      </c>
      <c r="T275" s="39" t="s">
        <v>181</v>
      </c>
      <c r="U275" s="39" t="s">
        <v>181</v>
      </c>
      <c r="V275" s="39" t="s">
        <v>181</v>
      </c>
      <c r="W275" s="39" t="s">
        <v>181</v>
      </c>
      <c r="X275" s="39" t="s">
        <v>181</v>
      </c>
      <c r="Y275" s="39" t="s">
        <v>181</v>
      </c>
      <c r="Z275" s="39" t="s">
        <v>181</v>
      </c>
      <c r="AA275" s="39" t="s">
        <v>181</v>
      </c>
      <c r="AB275" s="39" t="s">
        <v>181</v>
      </c>
      <c r="AC275" s="39" t="s">
        <v>181</v>
      </c>
      <c r="AD275" s="39" t="s">
        <v>181</v>
      </c>
      <c r="AE275" s="39" t="s">
        <v>181</v>
      </c>
      <c r="AF275" s="39" t="s">
        <v>181</v>
      </c>
      <c r="AG275" s="39" t="s">
        <v>181</v>
      </c>
      <c r="AH275" s="39" t="s">
        <v>181</v>
      </c>
      <c r="AI275" s="39" t="s">
        <v>181</v>
      </c>
      <c r="AJ275" s="39" t="s">
        <v>181</v>
      </c>
      <c r="AK275" s="39" t="s">
        <v>181</v>
      </c>
      <c r="AL275" s="39" t="s">
        <v>181</v>
      </c>
      <c r="AM275" s="39" t="s">
        <v>181</v>
      </c>
      <c r="AN275" s="39" t="s">
        <v>181</v>
      </c>
      <c r="AO275" s="39" t="s">
        <v>181</v>
      </c>
      <c r="AP275" s="7">
        <v>20603.75</v>
      </c>
      <c r="AQ275" s="39" t="s">
        <v>181</v>
      </c>
      <c r="AR275" s="39" t="s">
        <v>181</v>
      </c>
      <c r="AS275" s="39" t="s">
        <v>181</v>
      </c>
      <c r="AT275" s="39" t="s">
        <v>181</v>
      </c>
      <c r="AU275" s="39" t="s">
        <v>181</v>
      </c>
      <c r="AV275" s="39" t="s">
        <v>181</v>
      </c>
      <c r="AW275" s="39" t="s">
        <v>181</v>
      </c>
      <c r="AX275" s="39" t="s">
        <v>181</v>
      </c>
      <c r="AY275" s="39" t="s">
        <v>181</v>
      </c>
      <c r="AZ275" s="39" t="s">
        <v>181</v>
      </c>
      <c r="BA275" s="39" t="s">
        <v>181</v>
      </c>
      <c r="BB275" s="39" t="s">
        <v>181</v>
      </c>
      <c r="BC275" s="39" t="s">
        <v>181</v>
      </c>
      <c r="BD275" s="39" t="s">
        <v>181</v>
      </c>
      <c r="BE275" s="39" t="s">
        <v>181</v>
      </c>
      <c r="BF275" s="39" t="s">
        <v>181</v>
      </c>
      <c r="BG275" s="39" t="s">
        <v>181</v>
      </c>
      <c r="BH275" s="39" t="s">
        <v>181</v>
      </c>
      <c r="BI275" s="39" t="s">
        <v>181</v>
      </c>
      <c r="BJ275" s="39" t="s">
        <v>181</v>
      </c>
      <c r="BK275" s="39" t="s">
        <v>181</v>
      </c>
      <c r="BL275" s="39" t="s">
        <v>181</v>
      </c>
      <c r="BM275" s="39" t="s">
        <v>181</v>
      </c>
      <c r="BN275" s="39" t="s">
        <v>181</v>
      </c>
      <c r="BO275" s="39" t="s">
        <v>181</v>
      </c>
      <c r="BP275" s="39" t="s">
        <v>181</v>
      </c>
      <c r="BQ275" s="39" t="s">
        <v>181</v>
      </c>
      <c r="BR275" s="39" t="s">
        <v>181</v>
      </c>
      <c r="BS275" s="39" t="s">
        <v>181</v>
      </c>
      <c r="BT275" s="39" t="s">
        <v>181</v>
      </c>
      <c r="BU275" s="39" t="s">
        <v>181</v>
      </c>
      <c r="BV275" s="39" t="s">
        <v>181</v>
      </c>
      <c r="BW275" s="39" t="s">
        <v>181</v>
      </c>
      <c r="BX275" s="39" t="s">
        <v>181</v>
      </c>
      <c r="BY275" s="39" t="s">
        <v>181</v>
      </c>
      <c r="BZ275" s="39" t="s">
        <v>181</v>
      </c>
      <c r="CA275" s="39" t="s">
        <v>181</v>
      </c>
      <c r="CB275" s="39" t="s">
        <v>181</v>
      </c>
      <c r="CC275" s="39" t="s">
        <v>181</v>
      </c>
      <c r="CD275" s="7">
        <v>3723.5</v>
      </c>
      <c r="CE275" s="39" t="s">
        <v>181</v>
      </c>
      <c r="CF275" s="39" t="s">
        <v>181</v>
      </c>
      <c r="CG275" s="39" t="s">
        <v>181</v>
      </c>
      <c r="CH275" s="39" t="s">
        <v>181</v>
      </c>
      <c r="CI275" s="39" t="s">
        <v>181</v>
      </c>
      <c r="CJ275" s="39" t="s">
        <v>181</v>
      </c>
      <c r="CK275" s="39" t="s">
        <v>181</v>
      </c>
      <c r="CL275" s="39" t="s">
        <v>181</v>
      </c>
      <c r="CM275" s="39" t="s">
        <v>181</v>
      </c>
      <c r="CN275" s="39" t="s">
        <v>181</v>
      </c>
      <c r="CO275" s="39" t="s">
        <v>181</v>
      </c>
      <c r="CP275" s="39" t="s">
        <v>181</v>
      </c>
      <c r="CQ275" s="39" t="s">
        <v>181</v>
      </c>
      <c r="CR275" s="39" t="s">
        <v>181</v>
      </c>
      <c r="CS275" s="39" t="s">
        <v>181</v>
      </c>
      <c r="CT275" s="39" t="s">
        <v>181</v>
      </c>
      <c r="CU275" s="39" t="s">
        <v>181</v>
      </c>
      <c r="CV275" s="39" t="s">
        <v>181</v>
      </c>
      <c r="CW275" s="39" t="s">
        <v>181</v>
      </c>
      <c r="CX275" s="39" t="s">
        <v>181</v>
      </c>
      <c r="CY275" s="39" t="s">
        <v>181</v>
      </c>
      <c r="CZ275" s="39" t="s">
        <v>181</v>
      </c>
      <c r="DA275" s="39" t="s">
        <v>181</v>
      </c>
      <c r="DB275" s="39" t="s">
        <v>181</v>
      </c>
      <c r="DC275" s="39" t="s">
        <v>181</v>
      </c>
      <c r="DD275" s="39" t="s">
        <v>181</v>
      </c>
      <c r="DE275" s="39" t="s">
        <v>181</v>
      </c>
      <c r="DF275" s="39" t="s">
        <v>181</v>
      </c>
      <c r="DG275" s="39" t="s">
        <v>181</v>
      </c>
      <c r="DH275" s="39" t="s">
        <v>181</v>
      </c>
      <c r="DI275" s="39" t="s">
        <v>181</v>
      </c>
      <c r="DJ275" s="39" t="s">
        <v>181</v>
      </c>
      <c r="DK275" s="39" t="s">
        <v>181</v>
      </c>
      <c r="DL275" s="39" t="s">
        <v>181</v>
      </c>
      <c r="DM275" s="39" t="s">
        <v>181</v>
      </c>
      <c r="DN275" s="39" t="s">
        <v>181</v>
      </c>
      <c r="DO275" s="39" t="s">
        <v>181</v>
      </c>
      <c r="DP275" s="39" t="s">
        <v>181</v>
      </c>
      <c r="DQ275" s="39" t="s">
        <v>181</v>
      </c>
      <c r="DR275" s="7">
        <v>3305.65</v>
      </c>
      <c r="DS275" s="39" t="s">
        <v>181</v>
      </c>
      <c r="DT275" s="39" t="s">
        <v>181</v>
      </c>
      <c r="DU275" s="39" t="s">
        <v>181</v>
      </c>
      <c r="DV275" s="39" t="s">
        <v>181</v>
      </c>
      <c r="DW275" s="39" t="s">
        <v>181</v>
      </c>
      <c r="DX275" s="39" t="s">
        <v>181</v>
      </c>
      <c r="DY275" s="39" t="s">
        <v>181</v>
      </c>
      <c r="DZ275" s="39" t="s">
        <v>181</v>
      </c>
      <c r="EA275" s="39" t="s">
        <v>181</v>
      </c>
      <c r="EB275" s="39" t="s">
        <v>181</v>
      </c>
      <c r="EC275" s="39" t="s">
        <v>181</v>
      </c>
      <c r="ED275" s="39" t="s">
        <v>181</v>
      </c>
      <c r="EE275" s="39" t="s">
        <v>181</v>
      </c>
      <c r="EF275" s="39" t="s">
        <v>181</v>
      </c>
      <c r="EG275" s="39" t="s">
        <v>181</v>
      </c>
      <c r="EH275" s="39" t="s">
        <v>181</v>
      </c>
      <c r="EI275" s="39" t="s">
        <v>181</v>
      </c>
      <c r="EJ275" s="39" t="s">
        <v>181</v>
      </c>
      <c r="EK275" s="39" t="s">
        <v>181</v>
      </c>
      <c r="EL275" s="39" t="s">
        <v>181</v>
      </c>
      <c r="EM275" s="39" t="s">
        <v>181</v>
      </c>
      <c r="EN275" s="39" t="s">
        <v>181</v>
      </c>
      <c r="EO275" s="39" t="s">
        <v>181</v>
      </c>
      <c r="EP275" s="39" t="s">
        <v>181</v>
      </c>
      <c r="EQ275" s="39" t="s">
        <v>181</v>
      </c>
      <c r="ER275" s="39" t="s">
        <v>181</v>
      </c>
      <c r="ES275" s="39" t="s">
        <v>181</v>
      </c>
      <c r="ET275" s="39" t="s">
        <v>181</v>
      </c>
      <c r="EU275" s="39" t="s">
        <v>181</v>
      </c>
      <c r="EV275" s="39" t="s">
        <v>181</v>
      </c>
      <c r="EW275" s="39" t="s">
        <v>181</v>
      </c>
      <c r="EX275" s="39" t="s">
        <v>181</v>
      </c>
      <c r="EY275" s="39" t="s">
        <v>181</v>
      </c>
      <c r="EZ275" s="39" t="s">
        <v>181</v>
      </c>
      <c r="FA275" s="39" t="s">
        <v>181</v>
      </c>
      <c r="FB275" s="39" t="s">
        <v>181</v>
      </c>
      <c r="FC275" s="39" t="s">
        <v>181</v>
      </c>
      <c r="FD275" s="39" t="s">
        <v>181</v>
      </c>
      <c r="FE275" s="39" t="s">
        <v>181</v>
      </c>
      <c r="FF275" s="7">
        <v>31660.86</v>
      </c>
      <c r="FG275" s="39" t="s">
        <v>181</v>
      </c>
      <c r="FH275" s="39" t="s">
        <v>181</v>
      </c>
      <c r="FI275" s="39" t="s">
        <v>181</v>
      </c>
      <c r="FJ275" s="39" t="s">
        <v>181</v>
      </c>
      <c r="FK275" s="39" t="s">
        <v>181</v>
      </c>
      <c r="FL275" s="39" t="s">
        <v>181</v>
      </c>
      <c r="FM275" s="39" t="s">
        <v>181</v>
      </c>
      <c r="FN275" s="39" t="s">
        <v>181</v>
      </c>
      <c r="FO275" s="39" t="s">
        <v>181</v>
      </c>
      <c r="FP275" s="39" t="s">
        <v>181</v>
      </c>
      <c r="FQ275" s="39" t="s">
        <v>181</v>
      </c>
      <c r="FR275" s="39" t="s">
        <v>181</v>
      </c>
      <c r="FS275" s="39" t="s">
        <v>181</v>
      </c>
      <c r="FT275" s="39" t="s">
        <v>181</v>
      </c>
      <c r="FU275" s="39" t="s">
        <v>181</v>
      </c>
      <c r="FV275" s="39" t="s">
        <v>181</v>
      </c>
      <c r="FW275" s="39" t="s">
        <v>181</v>
      </c>
      <c r="FX275" s="39" t="s">
        <v>181</v>
      </c>
      <c r="FY275" s="39" t="s">
        <v>181</v>
      </c>
      <c r="FZ275" s="39" t="s">
        <v>181</v>
      </c>
      <c r="GA275" s="39" t="s">
        <v>181</v>
      </c>
      <c r="GB275" s="39" t="s">
        <v>181</v>
      </c>
      <c r="GC275" s="39" t="s">
        <v>181</v>
      </c>
      <c r="GD275" s="39" t="s">
        <v>181</v>
      </c>
      <c r="GE275" s="39" t="s">
        <v>181</v>
      </c>
      <c r="GF275" s="39" t="s">
        <v>181</v>
      </c>
      <c r="GG275" s="39" t="s">
        <v>181</v>
      </c>
      <c r="GH275" s="39" t="s">
        <v>181</v>
      </c>
      <c r="GI275" s="39" t="s">
        <v>181</v>
      </c>
      <c r="GJ275" s="39" t="s">
        <v>181</v>
      </c>
      <c r="GK275" s="39" t="s">
        <v>181</v>
      </c>
      <c r="GL275" s="39" t="s">
        <v>181</v>
      </c>
      <c r="GM275" s="39" t="s">
        <v>181</v>
      </c>
      <c r="GN275" s="39" t="s">
        <v>181</v>
      </c>
      <c r="GO275" s="39" t="s">
        <v>181</v>
      </c>
      <c r="GP275" s="39" t="s">
        <v>181</v>
      </c>
      <c r="GQ275" s="39" t="s">
        <v>181</v>
      </c>
      <c r="GR275" s="39" t="s">
        <v>181</v>
      </c>
      <c r="GS275" s="39" t="s">
        <v>181</v>
      </c>
    </row>
    <row r="276" spans="1:201" s="70" customFormat="1" ht="21" customHeight="1" x14ac:dyDescent="0.35">
      <c r="B276" s="109" t="str">
        <f>Co_Name</f>
        <v>State Farm Mutual Automobile Insurance Company</v>
      </c>
      <c r="O276" s="24"/>
      <c r="U276" s="24"/>
      <c r="V276" s="109" t="str">
        <f>Co_Name</f>
        <v>State Farm Mutual Automobile Insurance Company</v>
      </c>
      <c r="W276" s="24"/>
      <c r="X276" s="24"/>
      <c r="Y276" s="24"/>
      <c r="Z276" s="24"/>
      <c r="AA276" s="24"/>
      <c r="AB276" s="24"/>
      <c r="AC276" s="24"/>
      <c r="AE276" s="24"/>
      <c r="AF276" s="24"/>
      <c r="AG276" s="24"/>
      <c r="AH276" s="24"/>
      <c r="AI276" s="24"/>
      <c r="AJ276" s="24"/>
      <c r="AK276" s="24"/>
      <c r="AL276" s="24"/>
      <c r="AM276" s="24"/>
      <c r="AN276" s="24"/>
      <c r="AO276" s="24"/>
      <c r="AP276" s="109" t="str">
        <f>Co_Name</f>
        <v>State Farm Mutual Automobile Insurance Company</v>
      </c>
      <c r="BC276" s="24"/>
      <c r="BI276" s="24"/>
      <c r="BJ276" s="109" t="str">
        <f>Co_Name</f>
        <v>State Farm Mutual Automobile Insurance Company</v>
      </c>
      <c r="BK276" s="24"/>
      <c r="BL276" s="24"/>
      <c r="BM276" s="24"/>
      <c r="BN276" s="24"/>
      <c r="BO276" s="24"/>
      <c r="BP276" s="24"/>
      <c r="BQ276" s="24"/>
      <c r="BS276" s="24"/>
      <c r="BT276" s="24"/>
      <c r="BU276" s="24"/>
      <c r="BV276" s="24"/>
      <c r="BW276" s="24"/>
      <c r="BX276" s="24"/>
      <c r="BY276" s="24"/>
      <c r="BZ276" s="24"/>
      <c r="CA276" s="24"/>
      <c r="CB276" s="24"/>
      <c r="CC276" s="24"/>
      <c r="CD276" s="109" t="str">
        <f>Co_Name</f>
        <v>State Farm Mutual Automobile Insurance Company</v>
      </c>
      <c r="CQ276" s="24"/>
      <c r="CW276" s="24"/>
      <c r="CX276" s="109" t="str">
        <f>Co_Name</f>
        <v>State Farm Mutual Automobile Insurance Company</v>
      </c>
      <c r="CY276" s="24"/>
      <c r="CZ276" s="24"/>
      <c r="DA276" s="24"/>
      <c r="DB276" s="24"/>
      <c r="DC276" s="24"/>
      <c r="DD276" s="24"/>
      <c r="DE276" s="24"/>
      <c r="DG276" s="24"/>
      <c r="DH276" s="24"/>
      <c r="DI276" s="24"/>
      <c r="DJ276" s="24"/>
      <c r="DK276" s="24"/>
      <c r="DL276" s="24"/>
      <c r="DM276" s="24"/>
      <c r="DN276" s="24"/>
      <c r="DO276" s="24"/>
      <c r="DP276" s="24"/>
      <c r="DQ276" s="24"/>
      <c r="DR276" s="109" t="str">
        <f>Co_Name</f>
        <v>State Farm Mutual Automobile Insurance Company</v>
      </c>
      <c r="EE276" s="24"/>
      <c r="EK276" s="24"/>
      <c r="EL276" s="109" t="str">
        <f>Co_Name</f>
        <v>State Farm Mutual Automobile Insurance Company</v>
      </c>
      <c r="EM276" s="24"/>
      <c r="EN276" s="24"/>
      <c r="EO276" s="24"/>
      <c r="EP276" s="24"/>
      <c r="EQ276" s="24"/>
      <c r="ER276" s="24"/>
      <c r="ES276" s="24"/>
      <c r="EU276" s="24"/>
      <c r="EV276" s="24"/>
      <c r="EW276" s="24"/>
      <c r="EX276" s="24"/>
      <c r="EY276" s="24"/>
      <c r="EZ276" s="24"/>
      <c r="FA276" s="24"/>
      <c r="FB276" s="24"/>
      <c r="FC276" s="24"/>
      <c r="FD276" s="24"/>
      <c r="FE276" s="24"/>
      <c r="FF276" s="109" t="str">
        <f>Co_Name</f>
        <v>State Farm Mutual Automobile Insurance Company</v>
      </c>
      <c r="FS276" s="24"/>
      <c r="FY276" s="24"/>
      <c r="FZ276" s="109" t="str">
        <f>Co_Name</f>
        <v>State Farm Mutual Automobile Insurance Company</v>
      </c>
      <c r="GA276" s="24"/>
      <c r="GB276" s="24"/>
      <c r="GC276" s="24"/>
      <c r="GD276" s="24"/>
      <c r="GE276" s="24"/>
      <c r="GF276" s="24"/>
      <c r="GG276" s="24"/>
      <c r="GI276" s="24"/>
      <c r="GJ276" s="24"/>
      <c r="GK276" s="24"/>
      <c r="GL276" s="24"/>
      <c r="GM276" s="24"/>
      <c r="GN276" s="24"/>
      <c r="GO276" s="24"/>
      <c r="GP276" s="24"/>
      <c r="GQ276" s="24"/>
      <c r="GR276" s="24"/>
      <c r="GS276" s="24"/>
    </row>
    <row r="277" spans="1:201" s="70" customFormat="1" ht="21" customHeight="1" x14ac:dyDescent="0.35">
      <c r="B277" s="109" t="str">
        <f>B$2</f>
        <v>Private Passenger Auto Liability</v>
      </c>
      <c r="O277" s="24"/>
      <c r="U277" s="24"/>
      <c r="V277" s="109" t="str">
        <f>B$2</f>
        <v>Private Passenger Auto Liability</v>
      </c>
      <c r="W277" s="24"/>
      <c r="X277" s="24"/>
      <c r="Y277" s="24"/>
      <c r="Z277" s="24"/>
      <c r="AA277" s="24"/>
      <c r="AB277" s="24"/>
      <c r="AC277" s="24"/>
      <c r="AE277" s="24"/>
      <c r="AF277" s="24"/>
      <c r="AG277" s="24"/>
      <c r="AH277" s="24"/>
      <c r="AI277" s="24"/>
      <c r="AJ277" s="24"/>
      <c r="AK277" s="24"/>
      <c r="AL277" s="24"/>
      <c r="AM277" s="24"/>
      <c r="AN277" s="24"/>
      <c r="AO277" s="24"/>
      <c r="AP277" s="109" t="str">
        <f>AP$2</f>
        <v>Private Passenger Auto Liability</v>
      </c>
      <c r="BC277" s="24"/>
      <c r="BI277" s="24"/>
      <c r="BJ277" s="109" t="str">
        <f>AP$2</f>
        <v>Private Passenger Auto Liability</v>
      </c>
      <c r="BK277" s="24"/>
      <c r="BL277" s="24"/>
      <c r="BM277" s="24"/>
      <c r="BN277" s="24"/>
      <c r="BO277" s="24"/>
      <c r="BP277" s="24"/>
      <c r="BQ277" s="24"/>
      <c r="BS277" s="24"/>
      <c r="BT277" s="24"/>
      <c r="BU277" s="24"/>
      <c r="BV277" s="24"/>
      <c r="BW277" s="24"/>
      <c r="BX277" s="24"/>
      <c r="BY277" s="24"/>
      <c r="BZ277" s="24"/>
      <c r="CA277" s="24"/>
      <c r="CB277" s="24"/>
      <c r="CC277" s="24"/>
      <c r="CD277" s="109" t="str">
        <f>CD$2</f>
        <v>Private Passenger Auto Liability</v>
      </c>
      <c r="CQ277" s="24"/>
      <c r="CW277" s="24"/>
      <c r="CX277" s="109" t="str">
        <f>CD$2</f>
        <v>Private Passenger Auto Liability</v>
      </c>
      <c r="CY277" s="24"/>
      <c r="CZ277" s="24"/>
      <c r="DA277" s="24"/>
      <c r="DB277" s="24"/>
      <c r="DC277" s="24"/>
      <c r="DD277" s="24"/>
      <c r="DE277" s="24"/>
      <c r="DG277" s="24"/>
      <c r="DH277" s="24"/>
      <c r="DI277" s="24"/>
      <c r="DJ277" s="24"/>
      <c r="DK277" s="24"/>
      <c r="DL277" s="24"/>
      <c r="DM277" s="24"/>
      <c r="DN277" s="24"/>
      <c r="DO277" s="24"/>
      <c r="DP277" s="24"/>
      <c r="DQ277" s="24"/>
      <c r="DR277" s="109" t="str">
        <f>DR$2</f>
        <v>Private Passenger Auto Liability</v>
      </c>
      <c r="EE277" s="24"/>
      <c r="EK277" s="24"/>
      <c r="EL277" s="109" t="str">
        <f>DR$2</f>
        <v>Private Passenger Auto Liability</v>
      </c>
      <c r="EM277" s="24"/>
      <c r="EN277" s="24"/>
      <c r="EO277" s="24"/>
      <c r="EP277" s="24"/>
      <c r="EQ277" s="24"/>
      <c r="ER277" s="24"/>
      <c r="ES277" s="24"/>
      <c r="EU277" s="24"/>
      <c r="EV277" s="24"/>
      <c r="EW277" s="24"/>
      <c r="EX277" s="24"/>
      <c r="EY277" s="24"/>
      <c r="EZ277" s="24"/>
      <c r="FA277" s="24"/>
      <c r="FB277" s="24"/>
      <c r="FC277" s="24"/>
      <c r="FD277" s="24"/>
      <c r="FE277" s="24"/>
      <c r="FF277" s="109" t="str">
        <f>FF$2</f>
        <v>Private Passenger Auto Physical Damage</v>
      </c>
      <c r="FS277" s="24"/>
      <c r="FY277" s="24"/>
      <c r="FZ277" s="109" t="str">
        <f>FF$2</f>
        <v>Private Passenger Auto Physical Damage</v>
      </c>
      <c r="GA277" s="24"/>
      <c r="GB277" s="24"/>
      <c r="GC277" s="24"/>
      <c r="GD277" s="24"/>
      <c r="GE277" s="24"/>
      <c r="GF277" s="24"/>
      <c r="GG277" s="24"/>
      <c r="GI277" s="24"/>
      <c r="GJ277" s="24"/>
      <c r="GK277" s="24"/>
      <c r="GL277" s="24"/>
      <c r="GM277" s="24"/>
      <c r="GN277" s="24"/>
      <c r="GO277" s="24"/>
      <c r="GP277" s="24"/>
      <c r="GQ277" s="24"/>
      <c r="GR277" s="24"/>
      <c r="GS277" s="24"/>
    </row>
    <row r="278" spans="1:201" s="70" customFormat="1" ht="21" customHeight="1" x14ac:dyDescent="0.25"/>
    <row r="279" spans="1:201" s="70" customFormat="1" ht="21" customHeight="1" x14ac:dyDescent="0.25">
      <c r="B279" s="25" t="s">
        <v>135</v>
      </c>
      <c r="V279" s="25" t="s">
        <v>135</v>
      </c>
      <c r="AP279" s="25" t="s">
        <v>135</v>
      </c>
      <c r="BJ279" s="25" t="s">
        <v>135</v>
      </c>
      <c r="CD279" s="25" t="s">
        <v>135</v>
      </c>
      <c r="CX279" s="25" t="s">
        <v>135</v>
      </c>
      <c r="DR279" s="25" t="s">
        <v>135</v>
      </c>
      <c r="EL279" s="25" t="s">
        <v>135</v>
      </c>
      <c r="FF279" s="25" t="s">
        <v>135</v>
      </c>
      <c r="FZ279" s="25" t="s">
        <v>135</v>
      </c>
    </row>
    <row r="280" spans="1:201" s="70" customFormat="1" ht="15" customHeight="1" x14ac:dyDescent="0.25">
      <c r="B280" s="30" t="str">
        <f>B$5</f>
        <v>BI</v>
      </c>
      <c r="V280" s="30" t="str">
        <f>B$5</f>
        <v>BI</v>
      </c>
      <c r="AP280" s="30" t="str">
        <f>AP$5</f>
        <v>PD</v>
      </c>
      <c r="BJ280" s="30" t="str">
        <f>AP$5</f>
        <v>PD</v>
      </c>
      <c r="CD280" s="30" t="str">
        <f>CD$5</f>
        <v>MPC</v>
      </c>
      <c r="CX280" s="30" t="str">
        <f>CD$5</f>
        <v>MPC</v>
      </c>
      <c r="DR280" s="30" t="str">
        <f>DR$5</f>
        <v>UM</v>
      </c>
      <c r="EL280" s="30" t="str">
        <f>DR$5</f>
        <v>UM</v>
      </c>
      <c r="FF280" s="30" t="str">
        <f>FF$5</f>
        <v>COMP</v>
      </c>
      <c r="FZ280" s="30" t="str">
        <f>FF$5</f>
        <v>COMP</v>
      </c>
    </row>
    <row r="281" spans="1:201" s="70" customFormat="1" ht="15" customHeight="1" x14ac:dyDescent="0.25"/>
    <row r="282" spans="1:201" s="70" customFormat="1" x14ac:dyDescent="0.25">
      <c r="A282" s="114"/>
      <c r="B282" s="121" t="s">
        <v>1</v>
      </c>
      <c r="C282" s="122"/>
      <c r="D282" s="122"/>
      <c r="E282" s="122"/>
      <c r="F282" s="122"/>
      <c r="G282" s="122"/>
      <c r="H282" s="122"/>
      <c r="I282" s="122"/>
      <c r="J282" s="122"/>
      <c r="K282" s="122"/>
      <c r="L282" s="122"/>
      <c r="M282" s="122"/>
      <c r="N282" s="122"/>
      <c r="O282" s="122"/>
      <c r="P282" s="122"/>
      <c r="Q282" s="122"/>
      <c r="R282" s="122"/>
      <c r="S282" s="122"/>
      <c r="T282" s="122"/>
      <c r="U282" s="122"/>
      <c r="V282" s="121" t="s">
        <v>1</v>
      </c>
      <c r="W282" s="111"/>
      <c r="X282" s="111"/>
      <c r="Y282" s="111"/>
      <c r="Z282" s="111"/>
      <c r="AA282" s="111"/>
      <c r="AB282" s="111"/>
      <c r="AC282" s="111"/>
      <c r="AD282" s="111"/>
      <c r="AE282" s="111"/>
      <c r="AF282" s="111"/>
      <c r="AG282" s="111"/>
      <c r="AH282" s="111"/>
      <c r="AI282" s="111"/>
      <c r="AJ282" s="111"/>
      <c r="AK282" s="111"/>
      <c r="AL282" s="111"/>
      <c r="AM282" s="111"/>
      <c r="AN282" s="111"/>
      <c r="AO282" s="111"/>
      <c r="AP282" s="121" t="s">
        <v>1</v>
      </c>
      <c r="AQ282" s="122"/>
      <c r="AR282" s="122"/>
      <c r="AS282" s="122"/>
      <c r="AT282" s="122"/>
      <c r="AU282" s="122"/>
      <c r="AV282" s="122"/>
      <c r="AW282" s="122"/>
      <c r="AX282" s="122"/>
      <c r="AY282" s="122"/>
      <c r="AZ282" s="122"/>
      <c r="BA282" s="122"/>
      <c r="BB282" s="122"/>
      <c r="BC282" s="122"/>
      <c r="BD282" s="122"/>
      <c r="BE282" s="122"/>
      <c r="BF282" s="122"/>
      <c r="BG282" s="122"/>
      <c r="BH282" s="122"/>
      <c r="BI282" s="122"/>
      <c r="BJ282" s="121" t="s">
        <v>1</v>
      </c>
      <c r="BK282" s="111"/>
      <c r="BL282" s="111"/>
      <c r="BM282" s="111"/>
      <c r="BN282" s="111"/>
      <c r="BO282" s="111"/>
      <c r="BP282" s="111"/>
      <c r="BQ282" s="111"/>
      <c r="BR282" s="111"/>
      <c r="BS282" s="111"/>
      <c r="BT282" s="111"/>
      <c r="BU282" s="111"/>
      <c r="BV282" s="111"/>
      <c r="BW282" s="111"/>
      <c r="BX282" s="111"/>
      <c r="BY282" s="111"/>
      <c r="BZ282" s="111"/>
      <c r="CA282" s="111"/>
      <c r="CB282" s="111"/>
      <c r="CC282" s="111"/>
      <c r="CD282" s="121" t="s">
        <v>1</v>
      </c>
      <c r="CE282" s="122"/>
      <c r="CF282" s="122"/>
      <c r="CG282" s="122"/>
      <c r="CH282" s="122"/>
      <c r="CI282" s="122"/>
      <c r="CJ282" s="122"/>
      <c r="CK282" s="122"/>
      <c r="CL282" s="122"/>
      <c r="CM282" s="122"/>
      <c r="CN282" s="122"/>
      <c r="CO282" s="122"/>
      <c r="CP282" s="122"/>
      <c r="CQ282" s="122"/>
      <c r="CR282" s="122"/>
      <c r="CS282" s="122"/>
      <c r="CT282" s="122"/>
      <c r="CU282" s="122"/>
      <c r="CV282" s="122"/>
      <c r="CW282" s="122"/>
      <c r="CX282" s="121" t="s">
        <v>1</v>
      </c>
      <c r="CY282" s="111"/>
      <c r="CZ282" s="111"/>
      <c r="DA282" s="111"/>
      <c r="DB282" s="111"/>
      <c r="DC282" s="111"/>
      <c r="DD282" s="111"/>
      <c r="DE282" s="111"/>
      <c r="DF282" s="111"/>
      <c r="DG282" s="111"/>
      <c r="DH282" s="111"/>
      <c r="DI282" s="111"/>
      <c r="DJ282" s="111"/>
      <c r="DK282" s="111"/>
      <c r="DL282" s="111"/>
      <c r="DM282" s="111"/>
      <c r="DN282" s="111"/>
      <c r="DO282" s="111"/>
      <c r="DP282" s="111"/>
      <c r="DQ282" s="111"/>
      <c r="DR282" s="121" t="s">
        <v>1</v>
      </c>
      <c r="DS282" s="122"/>
      <c r="DT282" s="122"/>
      <c r="DU282" s="122"/>
      <c r="DV282" s="122"/>
      <c r="DW282" s="122"/>
      <c r="DX282" s="122"/>
      <c r="DY282" s="122"/>
      <c r="DZ282" s="122"/>
      <c r="EA282" s="122"/>
      <c r="EB282" s="122"/>
      <c r="EC282" s="122"/>
      <c r="ED282" s="122"/>
      <c r="EE282" s="122"/>
      <c r="EF282" s="122"/>
      <c r="EG282" s="122"/>
      <c r="EH282" s="122"/>
      <c r="EI282" s="122"/>
      <c r="EJ282" s="122"/>
      <c r="EK282" s="122"/>
      <c r="EL282" s="121" t="s">
        <v>1</v>
      </c>
      <c r="EM282" s="111"/>
      <c r="EN282" s="111"/>
      <c r="EO282" s="111"/>
      <c r="EP282" s="111"/>
      <c r="EQ282" s="111"/>
      <c r="ER282" s="111"/>
      <c r="ES282" s="111"/>
      <c r="ET282" s="111"/>
      <c r="EU282" s="111"/>
      <c r="EV282" s="111"/>
      <c r="EW282" s="111"/>
      <c r="EX282" s="111"/>
      <c r="EY282" s="111"/>
      <c r="EZ282" s="111"/>
      <c r="FA282" s="111"/>
      <c r="FB282" s="111"/>
      <c r="FC282" s="111"/>
      <c r="FD282" s="111"/>
      <c r="FE282" s="111"/>
      <c r="FF282" s="121" t="s">
        <v>1</v>
      </c>
      <c r="FG282" s="122"/>
      <c r="FH282" s="122"/>
      <c r="FI282" s="122"/>
      <c r="FJ282" s="122"/>
      <c r="FK282" s="122"/>
      <c r="FL282" s="122"/>
      <c r="FM282" s="122"/>
      <c r="FN282" s="122"/>
      <c r="FO282" s="122"/>
      <c r="FP282" s="122"/>
      <c r="FQ282" s="122"/>
      <c r="FR282" s="122"/>
      <c r="FS282" s="122"/>
      <c r="FT282" s="122"/>
      <c r="FU282" s="122"/>
      <c r="FV282" s="122"/>
      <c r="FW282" s="122"/>
      <c r="FX282" s="122"/>
      <c r="FY282" s="122"/>
      <c r="FZ282" s="121" t="s">
        <v>1</v>
      </c>
      <c r="GA282" s="111"/>
      <c r="GB282" s="111"/>
      <c r="GC282" s="111"/>
      <c r="GD282" s="111"/>
      <c r="GE282" s="111"/>
      <c r="GF282" s="111"/>
      <c r="GG282" s="111"/>
      <c r="GH282" s="111"/>
      <c r="GI282" s="111"/>
      <c r="GJ282" s="111"/>
      <c r="GK282" s="111"/>
      <c r="GL282" s="111"/>
      <c r="GM282" s="111"/>
      <c r="GN282" s="111"/>
      <c r="GO282" s="111"/>
      <c r="GP282" s="111"/>
      <c r="GQ282" s="111"/>
      <c r="GR282" s="111"/>
      <c r="GS282" s="111"/>
    </row>
    <row r="283" spans="1:201" s="70" customFormat="1" ht="30" x14ac:dyDescent="0.25">
      <c r="A283" s="113" t="str">
        <f>$A$35</f>
        <v>Fiscal Accident Quarter Ending</v>
      </c>
      <c r="B283" s="123" t="str">
        <f>$B$35&amp;"-"&amp;$C$35</f>
        <v>3-6</v>
      </c>
      <c r="C283" s="123" t="str">
        <f>$C$35&amp;"-"&amp;$D$35</f>
        <v>6-9</v>
      </c>
      <c r="D283" s="123" t="str">
        <f>$D$35&amp;"-"&amp;$E$35</f>
        <v>9-12</v>
      </c>
      <c r="E283" s="123" t="str">
        <f>$E$35&amp;"-"&amp;$F$35</f>
        <v>12-15</v>
      </c>
      <c r="F283" s="123" t="str">
        <f>$F$35&amp;"-"&amp;$G$35</f>
        <v>15-18</v>
      </c>
      <c r="G283" s="123" t="str">
        <f>$G$35&amp;"-"&amp;$H$35</f>
        <v>18-21</v>
      </c>
      <c r="H283" s="123" t="str">
        <f>$H$35&amp;"-"&amp;$I$35</f>
        <v>21-24</v>
      </c>
      <c r="I283" s="123" t="str">
        <f>$I$35&amp;"-"&amp;$J$35</f>
        <v>24-27</v>
      </c>
      <c r="J283" s="123" t="str">
        <f>$J$35&amp;"-"&amp;$K$35</f>
        <v>27-30</v>
      </c>
      <c r="K283" s="123" t="str">
        <f>$K$35&amp;"-"&amp;$L$35</f>
        <v>30-33</v>
      </c>
      <c r="L283" s="123" t="str">
        <f>$L$35&amp;"-"&amp;$M$35</f>
        <v>33-36</v>
      </c>
      <c r="M283" s="123" t="str">
        <f>$M$35&amp;"-"&amp;$N$35</f>
        <v>36-39</v>
      </c>
      <c r="N283" s="123" t="str">
        <f>$N$35&amp;"-"&amp;$O$35</f>
        <v>39-42</v>
      </c>
      <c r="O283" s="123" t="str">
        <f>$O$35&amp;"-"&amp;$P$35</f>
        <v>42-45</v>
      </c>
      <c r="P283" s="123" t="str">
        <f>$P$35&amp;"-"&amp;$Q$35</f>
        <v>45-48</v>
      </c>
      <c r="Q283" s="123" t="str">
        <f>$Q$35&amp;"-"&amp;$R$35</f>
        <v>48-51</v>
      </c>
      <c r="R283" s="123" t="str">
        <f>$R$35&amp;"-"&amp;$S$35</f>
        <v>51-54</v>
      </c>
      <c r="S283" s="123" t="str">
        <f>$S$35&amp;"-"&amp;$T$35</f>
        <v>54-57</v>
      </c>
      <c r="T283" s="123" t="str">
        <f>$T$35&amp;"-"&amp;$U$35</f>
        <v>57-60</v>
      </c>
      <c r="U283" s="123" t="str">
        <f>$U$35&amp;"-"&amp;$V$35</f>
        <v>60-63</v>
      </c>
      <c r="V283" s="123" t="str">
        <f>$V$35&amp;"-"&amp;$W$35</f>
        <v>63-66</v>
      </c>
      <c r="W283" s="123" t="str">
        <f>$W$35&amp;"-"&amp;$X$35</f>
        <v>66-69</v>
      </c>
      <c r="X283" s="123" t="str">
        <f>$X$35&amp;"-"&amp;$Y$35</f>
        <v>69-72</v>
      </c>
      <c r="Y283" s="123" t="str">
        <f>$Y$35&amp;"-"&amp;$Z$35</f>
        <v>72-75</v>
      </c>
      <c r="Z283" s="123" t="str">
        <f>$Z$35&amp;"-"&amp;$AA$35</f>
        <v>75-78</v>
      </c>
      <c r="AA283" s="123" t="str">
        <f>$AA$35&amp;"-"&amp;$AB$35</f>
        <v>78-81</v>
      </c>
      <c r="AB283" s="123" t="str">
        <f>$AB$35&amp;"-"&amp;$AC$35</f>
        <v>81-84</v>
      </c>
      <c r="AC283" s="123" t="str">
        <f>$AC$35&amp;"-"&amp;$AD$35</f>
        <v>84-87</v>
      </c>
      <c r="AD283" s="123" t="str">
        <f>$AD$35&amp;"-"&amp;$AE$35</f>
        <v>87-90</v>
      </c>
      <c r="AE283" s="123" t="str">
        <f>$AE$35&amp;"-"&amp;$AF$35</f>
        <v>90-93</v>
      </c>
      <c r="AF283" s="123" t="str">
        <f>$AF$35&amp;"-"&amp;$AG$35</f>
        <v>93-96</v>
      </c>
      <c r="AG283" s="123" t="str">
        <f>$AG$35&amp;"-"&amp;$AH$35</f>
        <v>96-99</v>
      </c>
      <c r="AH283" s="123" t="str">
        <f>$AH$35&amp;"-"&amp;$AI$35</f>
        <v>99-102</v>
      </c>
      <c r="AI283" s="123" t="str">
        <f>$AI$35&amp;"-"&amp;$AJ$35</f>
        <v>102-105</v>
      </c>
      <c r="AJ283" s="123" t="str">
        <f>$AJ$35&amp;"-"&amp;$AK$35</f>
        <v>105-108</v>
      </c>
      <c r="AK283" s="123" t="str">
        <f>$AK$35&amp;"-"&amp;$AL$35</f>
        <v>108-111</v>
      </c>
      <c r="AL283" s="123" t="str">
        <f>$AL$35&amp;"-"&amp;$AM$35</f>
        <v>111-114</v>
      </c>
      <c r="AM283" s="123" t="str">
        <f>$AM$35&amp;"-"&amp;$AN$35</f>
        <v>114-117</v>
      </c>
      <c r="AN283" s="123" t="str">
        <f>$AN$35&amp;"-"&amp;$AO$35</f>
        <v>117-120</v>
      </c>
      <c r="AO283" s="123" t="str">
        <f>$AO$35&amp;"-Ult"</f>
        <v>120-Ult</v>
      </c>
      <c r="AP283" s="123" t="str">
        <f>$B$35&amp;"-"&amp;$C$35</f>
        <v>3-6</v>
      </c>
      <c r="AQ283" s="123" t="str">
        <f>$C$35&amp;"-"&amp;$D$35</f>
        <v>6-9</v>
      </c>
      <c r="AR283" s="123" t="str">
        <f>$D$35&amp;"-"&amp;$E$35</f>
        <v>9-12</v>
      </c>
      <c r="AS283" s="123" t="str">
        <f>$E$35&amp;"-"&amp;$F$35</f>
        <v>12-15</v>
      </c>
      <c r="AT283" s="123" t="str">
        <f>$F$35&amp;"-"&amp;$G$35</f>
        <v>15-18</v>
      </c>
      <c r="AU283" s="123" t="str">
        <f>$G$35&amp;"-"&amp;$H$35</f>
        <v>18-21</v>
      </c>
      <c r="AV283" s="123" t="str">
        <f>$H$35&amp;"-"&amp;$I$35</f>
        <v>21-24</v>
      </c>
      <c r="AW283" s="123" t="str">
        <f>$I$35&amp;"-"&amp;$J$35</f>
        <v>24-27</v>
      </c>
      <c r="AX283" s="123" t="str">
        <f>$J$35&amp;"-"&amp;$K$35</f>
        <v>27-30</v>
      </c>
      <c r="AY283" s="123" t="str">
        <f>$K$35&amp;"-"&amp;$L$35</f>
        <v>30-33</v>
      </c>
      <c r="AZ283" s="123" t="str">
        <f>$L$35&amp;"-"&amp;$M$35</f>
        <v>33-36</v>
      </c>
      <c r="BA283" s="123" t="str">
        <f>$M$35&amp;"-"&amp;$N$35</f>
        <v>36-39</v>
      </c>
      <c r="BB283" s="123" t="str">
        <f>$N$35&amp;"-"&amp;$O$35</f>
        <v>39-42</v>
      </c>
      <c r="BC283" s="123" t="str">
        <f>$O$35&amp;"-"&amp;$P$35</f>
        <v>42-45</v>
      </c>
      <c r="BD283" s="123" t="str">
        <f>$P$35&amp;"-"&amp;$Q$35</f>
        <v>45-48</v>
      </c>
      <c r="BE283" s="123" t="str">
        <f>$Q$35&amp;"-"&amp;$R$35</f>
        <v>48-51</v>
      </c>
      <c r="BF283" s="123" t="str">
        <f>$R$35&amp;"-"&amp;$S$35</f>
        <v>51-54</v>
      </c>
      <c r="BG283" s="123" t="str">
        <f>$S$35&amp;"-"&amp;$T$35</f>
        <v>54-57</v>
      </c>
      <c r="BH283" s="123" t="str">
        <f>$T$35&amp;"-"&amp;$U$35</f>
        <v>57-60</v>
      </c>
      <c r="BI283" s="123" t="str">
        <f>$U$35&amp;"-"&amp;$V$35</f>
        <v>60-63</v>
      </c>
      <c r="BJ283" s="123" t="str">
        <f>$V$35&amp;"-"&amp;$W$35</f>
        <v>63-66</v>
      </c>
      <c r="BK283" s="123" t="str">
        <f>$W$35&amp;"-"&amp;$X$35</f>
        <v>66-69</v>
      </c>
      <c r="BL283" s="123" t="str">
        <f>$X$35&amp;"-"&amp;$Y$35</f>
        <v>69-72</v>
      </c>
      <c r="BM283" s="123" t="str">
        <f>$Y$35&amp;"-"&amp;$Z$35</f>
        <v>72-75</v>
      </c>
      <c r="BN283" s="123" t="str">
        <f>$Z$35&amp;"-"&amp;$AA$35</f>
        <v>75-78</v>
      </c>
      <c r="BO283" s="123" t="str">
        <f>$AA$35&amp;"-"&amp;$AB$35</f>
        <v>78-81</v>
      </c>
      <c r="BP283" s="123" t="str">
        <f>$AB$35&amp;"-"&amp;$AC$35</f>
        <v>81-84</v>
      </c>
      <c r="BQ283" s="123" t="str">
        <f>$AC$35&amp;"-"&amp;$AD$35</f>
        <v>84-87</v>
      </c>
      <c r="BR283" s="123" t="str">
        <f>$AD$35&amp;"-"&amp;$AE$35</f>
        <v>87-90</v>
      </c>
      <c r="BS283" s="123" t="str">
        <f>$AE$35&amp;"-"&amp;$AF$35</f>
        <v>90-93</v>
      </c>
      <c r="BT283" s="123" t="str">
        <f>$AF$35&amp;"-"&amp;$AG$35</f>
        <v>93-96</v>
      </c>
      <c r="BU283" s="123" t="str">
        <f>$AG$35&amp;"-"&amp;$AH$35</f>
        <v>96-99</v>
      </c>
      <c r="BV283" s="123" t="str">
        <f>$AH$35&amp;"-"&amp;$AI$35</f>
        <v>99-102</v>
      </c>
      <c r="BW283" s="123" t="str">
        <f>$AI$35&amp;"-"&amp;$AJ$35</f>
        <v>102-105</v>
      </c>
      <c r="BX283" s="123" t="str">
        <f>$AJ$35&amp;"-"&amp;$AK$35</f>
        <v>105-108</v>
      </c>
      <c r="BY283" s="123" t="str">
        <f>$AK$35&amp;"-"&amp;$AL$35</f>
        <v>108-111</v>
      </c>
      <c r="BZ283" s="123" t="str">
        <f>$AL$35&amp;"-"&amp;$AM$35</f>
        <v>111-114</v>
      </c>
      <c r="CA283" s="123" t="str">
        <f>$AM$35&amp;"-"&amp;$AN$35</f>
        <v>114-117</v>
      </c>
      <c r="CB283" s="123" t="str">
        <f>$AN$35&amp;"-"&amp;$AO$35</f>
        <v>117-120</v>
      </c>
      <c r="CC283" s="123" t="str">
        <f>$AO$35&amp;"-Ult"</f>
        <v>120-Ult</v>
      </c>
      <c r="CD283" s="123" t="str">
        <f>$B$35&amp;"-"&amp;$C$35</f>
        <v>3-6</v>
      </c>
      <c r="CE283" s="123" t="str">
        <f>$C$35&amp;"-"&amp;$D$35</f>
        <v>6-9</v>
      </c>
      <c r="CF283" s="123" t="str">
        <f>$D$35&amp;"-"&amp;$E$35</f>
        <v>9-12</v>
      </c>
      <c r="CG283" s="123" t="str">
        <f>$E$35&amp;"-"&amp;$F$35</f>
        <v>12-15</v>
      </c>
      <c r="CH283" s="123" t="str">
        <f>$F$35&amp;"-"&amp;$G$35</f>
        <v>15-18</v>
      </c>
      <c r="CI283" s="123" t="str">
        <f>$G$35&amp;"-"&amp;$H$35</f>
        <v>18-21</v>
      </c>
      <c r="CJ283" s="123" t="str">
        <f>$H$35&amp;"-"&amp;$I$35</f>
        <v>21-24</v>
      </c>
      <c r="CK283" s="123" t="str">
        <f>$I$35&amp;"-"&amp;$J$35</f>
        <v>24-27</v>
      </c>
      <c r="CL283" s="123" t="str">
        <f>$J$35&amp;"-"&amp;$K$35</f>
        <v>27-30</v>
      </c>
      <c r="CM283" s="123" t="str">
        <f>$K$35&amp;"-"&amp;$L$35</f>
        <v>30-33</v>
      </c>
      <c r="CN283" s="123" t="str">
        <f>$L$35&amp;"-"&amp;$M$35</f>
        <v>33-36</v>
      </c>
      <c r="CO283" s="123" t="str">
        <f>$M$35&amp;"-"&amp;$N$35</f>
        <v>36-39</v>
      </c>
      <c r="CP283" s="123" t="str">
        <f>$N$35&amp;"-"&amp;$O$35</f>
        <v>39-42</v>
      </c>
      <c r="CQ283" s="123" t="str">
        <f>$O$35&amp;"-"&amp;$P$35</f>
        <v>42-45</v>
      </c>
      <c r="CR283" s="123" t="str">
        <f>$P$35&amp;"-"&amp;$Q$35</f>
        <v>45-48</v>
      </c>
      <c r="CS283" s="123" t="str">
        <f>$Q$35&amp;"-"&amp;$R$35</f>
        <v>48-51</v>
      </c>
      <c r="CT283" s="123" t="str">
        <f>$R$35&amp;"-"&amp;$S$35</f>
        <v>51-54</v>
      </c>
      <c r="CU283" s="123" t="str">
        <f>$S$35&amp;"-"&amp;$T$35</f>
        <v>54-57</v>
      </c>
      <c r="CV283" s="123" t="str">
        <f>$T$35&amp;"-"&amp;$U$35</f>
        <v>57-60</v>
      </c>
      <c r="CW283" s="123" t="str">
        <f>$U$35&amp;"-"&amp;$V$35</f>
        <v>60-63</v>
      </c>
      <c r="CX283" s="123" t="str">
        <f>$V$35&amp;"-"&amp;$W$35</f>
        <v>63-66</v>
      </c>
      <c r="CY283" s="123" t="str">
        <f>$W$35&amp;"-"&amp;$X$35</f>
        <v>66-69</v>
      </c>
      <c r="CZ283" s="123" t="str">
        <f>$X$35&amp;"-"&amp;$Y$35</f>
        <v>69-72</v>
      </c>
      <c r="DA283" s="123" t="str">
        <f>$Y$35&amp;"-"&amp;$Z$35</f>
        <v>72-75</v>
      </c>
      <c r="DB283" s="123" t="str">
        <f>$Z$35&amp;"-"&amp;$AA$35</f>
        <v>75-78</v>
      </c>
      <c r="DC283" s="123" t="str">
        <f>$AA$35&amp;"-"&amp;$AB$35</f>
        <v>78-81</v>
      </c>
      <c r="DD283" s="123" t="str">
        <f>$AB$35&amp;"-"&amp;$AC$35</f>
        <v>81-84</v>
      </c>
      <c r="DE283" s="123" t="str">
        <f>$AC$35&amp;"-"&amp;$AD$35</f>
        <v>84-87</v>
      </c>
      <c r="DF283" s="123" t="str">
        <f>$AD$35&amp;"-"&amp;$AE$35</f>
        <v>87-90</v>
      </c>
      <c r="DG283" s="123" t="str">
        <f>$AE$35&amp;"-"&amp;$AF$35</f>
        <v>90-93</v>
      </c>
      <c r="DH283" s="123" t="str">
        <f>$AF$35&amp;"-"&amp;$AG$35</f>
        <v>93-96</v>
      </c>
      <c r="DI283" s="123" t="str">
        <f>$AG$35&amp;"-"&amp;$AH$35</f>
        <v>96-99</v>
      </c>
      <c r="DJ283" s="123" t="str">
        <f>$AH$35&amp;"-"&amp;$AI$35</f>
        <v>99-102</v>
      </c>
      <c r="DK283" s="123" t="str">
        <f>$AI$35&amp;"-"&amp;$AJ$35</f>
        <v>102-105</v>
      </c>
      <c r="DL283" s="123" t="str">
        <f>$AJ$35&amp;"-"&amp;$AK$35</f>
        <v>105-108</v>
      </c>
      <c r="DM283" s="123" t="str">
        <f>$AK$35&amp;"-"&amp;$AL$35</f>
        <v>108-111</v>
      </c>
      <c r="DN283" s="123" t="str">
        <f>$AL$35&amp;"-"&amp;$AM$35</f>
        <v>111-114</v>
      </c>
      <c r="DO283" s="123" t="str">
        <f>$AM$35&amp;"-"&amp;$AN$35</f>
        <v>114-117</v>
      </c>
      <c r="DP283" s="123" t="str">
        <f>$AN$35&amp;"-"&amp;$AO$35</f>
        <v>117-120</v>
      </c>
      <c r="DQ283" s="123" t="str">
        <f>$AO$35&amp;"-Ult"</f>
        <v>120-Ult</v>
      </c>
      <c r="DR283" s="123" t="str">
        <f>$B$35&amp;"-"&amp;$C$35</f>
        <v>3-6</v>
      </c>
      <c r="DS283" s="123" t="str">
        <f>$C$35&amp;"-"&amp;$D$35</f>
        <v>6-9</v>
      </c>
      <c r="DT283" s="123" t="str">
        <f>$D$35&amp;"-"&amp;$E$35</f>
        <v>9-12</v>
      </c>
      <c r="DU283" s="123" t="str">
        <f>$E$35&amp;"-"&amp;$F$35</f>
        <v>12-15</v>
      </c>
      <c r="DV283" s="123" t="str">
        <f>$F$35&amp;"-"&amp;$G$35</f>
        <v>15-18</v>
      </c>
      <c r="DW283" s="123" t="str">
        <f>$G$35&amp;"-"&amp;$H$35</f>
        <v>18-21</v>
      </c>
      <c r="DX283" s="123" t="str">
        <f>$H$35&amp;"-"&amp;$I$35</f>
        <v>21-24</v>
      </c>
      <c r="DY283" s="123" t="str">
        <f>$I$35&amp;"-"&amp;$J$35</f>
        <v>24-27</v>
      </c>
      <c r="DZ283" s="123" t="str">
        <f>$J$35&amp;"-"&amp;$K$35</f>
        <v>27-30</v>
      </c>
      <c r="EA283" s="123" t="str">
        <f>$K$35&amp;"-"&amp;$L$35</f>
        <v>30-33</v>
      </c>
      <c r="EB283" s="123" t="str">
        <f>$L$35&amp;"-"&amp;$M$35</f>
        <v>33-36</v>
      </c>
      <c r="EC283" s="123" t="str">
        <f>$M$35&amp;"-"&amp;$N$35</f>
        <v>36-39</v>
      </c>
      <c r="ED283" s="123" t="str">
        <f>$N$35&amp;"-"&amp;$O$35</f>
        <v>39-42</v>
      </c>
      <c r="EE283" s="123" t="str">
        <f>$O$35&amp;"-"&amp;$P$35</f>
        <v>42-45</v>
      </c>
      <c r="EF283" s="123" t="str">
        <f>$P$35&amp;"-"&amp;$Q$35</f>
        <v>45-48</v>
      </c>
      <c r="EG283" s="123" t="str">
        <f>$Q$35&amp;"-"&amp;$R$35</f>
        <v>48-51</v>
      </c>
      <c r="EH283" s="123" t="str">
        <f>$R$35&amp;"-"&amp;$S$35</f>
        <v>51-54</v>
      </c>
      <c r="EI283" s="123" t="str">
        <f>$S$35&amp;"-"&amp;$T$35</f>
        <v>54-57</v>
      </c>
      <c r="EJ283" s="123" t="str">
        <f>$T$35&amp;"-"&amp;$U$35</f>
        <v>57-60</v>
      </c>
      <c r="EK283" s="123" t="str">
        <f>$U$35&amp;"-"&amp;$V$35</f>
        <v>60-63</v>
      </c>
      <c r="EL283" s="123" t="str">
        <f>$V$35&amp;"-"&amp;$W$35</f>
        <v>63-66</v>
      </c>
      <c r="EM283" s="123" t="str">
        <f>$W$35&amp;"-"&amp;$X$35</f>
        <v>66-69</v>
      </c>
      <c r="EN283" s="123" t="str">
        <f>$X$35&amp;"-"&amp;$Y$35</f>
        <v>69-72</v>
      </c>
      <c r="EO283" s="123" t="str">
        <f>$Y$35&amp;"-"&amp;$Z$35</f>
        <v>72-75</v>
      </c>
      <c r="EP283" s="123" t="str">
        <f>$Z$35&amp;"-"&amp;$AA$35</f>
        <v>75-78</v>
      </c>
      <c r="EQ283" s="123" t="str">
        <f>$AA$35&amp;"-"&amp;$AB$35</f>
        <v>78-81</v>
      </c>
      <c r="ER283" s="123" t="str">
        <f>$AB$35&amp;"-"&amp;$AC$35</f>
        <v>81-84</v>
      </c>
      <c r="ES283" s="123" t="str">
        <f>$AC$35&amp;"-"&amp;$AD$35</f>
        <v>84-87</v>
      </c>
      <c r="ET283" s="123" t="str">
        <f>$AD$35&amp;"-"&amp;$AE$35</f>
        <v>87-90</v>
      </c>
      <c r="EU283" s="123" t="str">
        <f>$AE$35&amp;"-"&amp;$AF$35</f>
        <v>90-93</v>
      </c>
      <c r="EV283" s="123" t="str">
        <f>$AF$35&amp;"-"&amp;$AG$35</f>
        <v>93-96</v>
      </c>
      <c r="EW283" s="123" t="str">
        <f>$AG$35&amp;"-"&amp;$AH$35</f>
        <v>96-99</v>
      </c>
      <c r="EX283" s="123" t="str">
        <f>$AH$35&amp;"-"&amp;$AI$35</f>
        <v>99-102</v>
      </c>
      <c r="EY283" s="123" t="str">
        <f>$AI$35&amp;"-"&amp;$AJ$35</f>
        <v>102-105</v>
      </c>
      <c r="EZ283" s="123" t="str">
        <f>$AJ$35&amp;"-"&amp;$AK$35</f>
        <v>105-108</v>
      </c>
      <c r="FA283" s="123" t="str">
        <f>$AK$35&amp;"-"&amp;$AL$35</f>
        <v>108-111</v>
      </c>
      <c r="FB283" s="123" t="str">
        <f>$AL$35&amp;"-"&amp;$AM$35</f>
        <v>111-114</v>
      </c>
      <c r="FC283" s="123" t="str">
        <f>$AM$35&amp;"-"&amp;$AN$35</f>
        <v>114-117</v>
      </c>
      <c r="FD283" s="123" t="str">
        <f>$AN$35&amp;"-"&amp;$AO$35</f>
        <v>117-120</v>
      </c>
      <c r="FE283" s="123" t="str">
        <f>$AO$35&amp;"-Ult"</f>
        <v>120-Ult</v>
      </c>
      <c r="FF283" s="123" t="str">
        <f>$B$35&amp;"-"&amp;$C$35</f>
        <v>3-6</v>
      </c>
      <c r="FG283" s="123" t="str">
        <f>$C$35&amp;"-"&amp;$D$35</f>
        <v>6-9</v>
      </c>
      <c r="FH283" s="123" t="str">
        <f>$D$35&amp;"-"&amp;$E$35</f>
        <v>9-12</v>
      </c>
      <c r="FI283" s="123" t="str">
        <f>$E$35&amp;"-"&amp;$F$35</f>
        <v>12-15</v>
      </c>
      <c r="FJ283" s="123" t="str">
        <f>$F$35&amp;"-"&amp;$G$35</f>
        <v>15-18</v>
      </c>
      <c r="FK283" s="123" t="str">
        <f>$G$35&amp;"-"&amp;$H$35</f>
        <v>18-21</v>
      </c>
      <c r="FL283" s="123" t="str">
        <f>$H$35&amp;"-"&amp;$I$35</f>
        <v>21-24</v>
      </c>
      <c r="FM283" s="123" t="str">
        <f>$I$35&amp;"-"&amp;$J$35</f>
        <v>24-27</v>
      </c>
      <c r="FN283" s="123" t="str">
        <f>$J$35&amp;"-"&amp;$K$35</f>
        <v>27-30</v>
      </c>
      <c r="FO283" s="123" t="str">
        <f>$K$35&amp;"-"&amp;$L$35</f>
        <v>30-33</v>
      </c>
      <c r="FP283" s="123" t="str">
        <f>$L$35&amp;"-"&amp;$M$35</f>
        <v>33-36</v>
      </c>
      <c r="FQ283" s="123" t="str">
        <f>$M$35&amp;"-"&amp;$N$35</f>
        <v>36-39</v>
      </c>
      <c r="FR283" s="123" t="str">
        <f>$N$35&amp;"-"&amp;$O$35</f>
        <v>39-42</v>
      </c>
      <c r="FS283" s="123" t="str">
        <f>$O$35&amp;"-"&amp;$P$35</f>
        <v>42-45</v>
      </c>
      <c r="FT283" s="123" t="str">
        <f>$P$35&amp;"-"&amp;$Q$35</f>
        <v>45-48</v>
      </c>
      <c r="FU283" s="123" t="str">
        <f>$Q$35&amp;"-"&amp;$R$35</f>
        <v>48-51</v>
      </c>
      <c r="FV283" s="123" t="str">
        <f>$R$35&amp;"-"&amp;$S$35</f>
        <v>51-54</v>
      </c>
      <c r="FW283" s="123" t="str">
        <f>$S$35&amp;"-"&amp;$T$35</f>
        <v>54-57</v>
      </c>
      <c r="FX283" s="123" t="str">
        <f>$T$35&amp;"-"&amp;$U$35</f>
        <v>57-60</v>
      </c>
      <c r="FY283" s="123" t="str">
        <f>$U$35&amp;"-"&amp;$V$35</f>
        <v>60-63</v>
      </c>
      <c r="FZ283" s="123" t="str">
        <f>$V$35&amp;"-"&amp;$W$35</f>
        <v>63-66</v>
      </c>
      <c r="GA283" s="123" t="str">
        <f>$W$35&amp;"-"&amp;$X$35</f>
        <v>66-69</v>
      </c>
      <c r="GB283" s="123" t="str">
        <f>$X$35&amp;"-"&amp;$Y$35</f>
        <v>69-72</v>
      </c>
      <c r="GC283" s="123" t="str">
        <f>$Y$35&amp;"-"&amp;$Z$35</f>
        <v>72-75</v>
      </c>
      <c r="GD283" s="123" t="str">
        <f>$Z$35&amp;"-"&amp;$AA$35</f>
        <v>75-78</v>
      </c>
      <c r="GE283" s="123" t="str">
        <f>$AA$35&amp;"-"&amp;$AB$35</f>
        <v>78-81</v>
      </c>
      <c r="GF283" s="123" t="str">
        <f>$AB$35&amp;"-"&amp;$AC$35</f>
        <v>81-84</v>
      </c>
      <c r="GG283" s="123" t="str">
        <f>$AC$35&amp;"-"&amp;$AD$35</f>
        <v>84-87</v>
      </c>
      <c r="GH283" s="123" t="str">
        <f>$AD$35&amp;"-"&amp;$AE$35</f>
        <v>87-90</v>
      </c>
      <c r="GI283" s="123" t="str">
        <f>$AE$35&amp;"-"&amp;$AF$35</f>
        <v>90-93</v>
      </c>
      <c r="GJ283" s="123" t="str">
        <f>$AF$35&amp;"-"&amp;$AG$35</f>
        <v>93-96</v>
      </c>
      <c r="GK283" s="123" t="str">
        <f>$AG$35&amp;"-"&amp;$AH$35</f>
        <v>96-99</v>
      </c>
      <c r="GL283" s="123" t="str">
        <f>$AH$35&amp;"-"&amp;$AI$35</f>
        <v>99-102</v>
      </c>
      <c r="GM283" s="123" t="str">
        <f>$AI$35&amp;"-"&amp;$AJ$35</f>
        <v>102-105</v>
      </c>
      <c r="GN283" s="123" t="str">
        <f>$AJ$35&amp;"-"&amp;$AK$35</f>
        <v>105-108</v>
      </c>
      <c r="GO283" s="123" t="str">
        <f>$AK$35&amp;"-"&amp;$AL$35</f>
        <v>108-111</v>
      </c>
      <c r="GP283" s="123" t="str">
        <f>$AL$35&amp;"-"&amp;$AM$35</f>
        <v>111-114</v>
      </c>
      <c r="GQ283" s="123" t="str">
        <f>$AM$35&amp;"-"&amp;$AN$35</f>
        <v>114-117</v>
      </c>
      <c r="GR283" s="123" t="str">
        <f>$AN$35&amp;"-"&amp;$AO$35</f>
        <v>117-120</v>
      </c>
      <c r="GS283" s="123" t="str">
        <f>$AO$35&amp;"-Ult"</f>
        <v>120-Ult</v>
      </c>
    </row>
    <row r="284" spans="1:201" x14ac:dyDescent="0.25">
      <c r="A284" s="115">
        <f>$A$36</f>
        <v>20122</v>
      </c>
      <c r="B284" s="19">
        <f>IFERROR(C236/B236,"")</f>
        <v>8.8866469572741664</v>
      </c>
      <c r="C284" s="19">
        <f t="shared" ref="C284:AN285" si="795">IFERROR(D236/C236,"")</f>
        <v>4.4559434593714471</v>
      </c>
      <c r="D284" s="19">
        <f t="shared" si="795"/>
        <v>2.2187777820822521</v>
      </c>
      <c r="E284" s="19">
        <f t="shared" si="795"/>
        <v>1.9419950507380852</v>
      </c>
      <c r="F284" s="19">
        <f t="shared" si="795"/>
        <v>1.6374136582307206</v>
      </c>
      <c r="G284" s="19">
        <f t="shared" si="795"/>
        <v>1.4544956298914635</v>
      </c>
      <c r="H284" s="19">
        <f t="shared" si="795"/>
        <v>1.3916018342201326</v>
      </c>
      <c r="I284" s="19">
        <f t="shared" si="795"/>
        <v>1.2978152560924978</v>
      </c>
      <c r="J284" s="19">
        <f t="shared" si="795"/>
        <v>1.3487479427379683</v>
      </c>
      <c r="K284" s="19">
        <f t="shared" si="795"/>
        <v>1.3061636698245063</v>
      </c>
      <c r="L284" s="19">
        <f t="shared" si="795"/>
        <v>1.2324344524621864</v>
      </c>
      <c r="M284" s="19">
        <f t="shared" si="795"/>
        <v>1.2246458644954759</v>
      </c>
      <c r="N284" s="19">
        <f t="shared" si="795"/>
        <v>1.1284496197328138</v>
      </c>
      <c r="O284" s="19">
        <f t="shared" si="795"/>
        <v>1.0860876592089113</v>
      </c>
      <c r="P284" s="19">
        <f t="shared" si="795"/>
        <v>1.0650294725937168</v>
      </c>
      <c r="Q284" s="19">
        <f t="shared" si="795"/>
        <v>1.0367358343949209</v>
      </c>
      <c r="R284" s="19">
        <f t="shared" si="795"/>
        <v>1.0247438766225094</v>
      </c>
      <c r="S284" s="19">
        <f t="shared" si="795"/>
        <v>1.0136393106420807</v>
      </c>
      <c r="T284" s="19">
        <f t="shared" si="795"/>
        <v>1.0116789843012857</v>
      </c>
      <c r="U284" s="19">
        <f t="shared" si="795"/>
        <v>1.0072804303108389</v>
      </c>
      <c r="V284" s="19">
        <f t="shared" si="795"/>
        <v>1.0071561464170022</v>
      </c>
      <c r="W284" s="19">
        <f t="shared" si="795"/>
        <v>1.0058841780624699</v>
      </c>
      <c r="X284" s="19">
        <f t="shared" si="795"/>
        <v>1.0019360105271706</v>
      </c>
      <c r="Y284" s="19">
        <f t="shared" si="795"/>
        <v>1.0010227442267243</v>
      </c>
      <c r="Z284" s="19">
        <f t="shared" si="795"/>
        <v>1.0020627926396772</v>
      </c>
      <c r="AA284" s="19">
        <f t="shared" si="795"/>
        <v>1.0014306809596427</v>
      </c>
      <c r="AB284" s="19">
        <f t="shared" si="795"/>
        <v>1.0003546929714515</v>
      </c>
      <c r="AC284" s="19">
        <f t="shared" si="795"/>
        <v>1.0003214236073588</v>
      </c>
      <c r="AD284" s="19">
        <f t="shared" si="795"/>
        <v>1.0004033719009622</v>
      </c>
      <c r="AE284" s="19">
        <f t="shared" si="795"/>
        <v>0.99959257708020577</v>
      </c>
      <c r="AF284" s="19">
        <f t="shared" si="795"/>
        <v>1.0005771446048644</v>
      </c>
      <c r="AG284" s="19">
        <f t="shared" si="795"/>
        <v>1.0002248841262893</v>
      </c>
      <c r="AH284" s="19">
        <f t="shared" si="795"/>
        <v>1.0002450440358424</v>
      </c>
      <c r="AI284" s="19">
        <f t="shared" si="795"/>
        <v>1.0001118766755861</v>
      </c>
      <c r="AJ284" s="19">
        <f t="shared" si="795"/>
        <v>1.0006878387877101</v>
      </c>
      <c r="AK284" s="19">
        <f t="shared" si="795"/>
        <v>1.0002644317908815</v>
      </c>
      <c r="AL284" s="19">
        <f t="shared" si="795"/>
        <v>1.0008260059159426</v>
      </c>
      <c r="AM284" s="19">
        <f t="shared" si="795"/>
        <v>1.0052649379050866</v>
      </c>
      <c r="AN284" s="19">
        <f t="shared" si="795"/>
        <v>1.0013426067553779</v>
      </c>
      <c r="AO284" s="8"/>
      <c r="AP284" s="19">
        <f>IFERROR(AQ236/AP236,"")</f>
        <v>1.9653957182098594</v>
      </c>
      <c r="AQ284" s="19">
        <f t="shared" ref="AQ284:CB284" si="796">IFERROR(AR236/AQ236,"")</f>
        <v>1.5111278617660744</v>
      </c>
      <c r="AR284" s="19">
        <f t="shared" si="796"/>
        <v>1.2692142920161793</v>
      </c>
      <c r="AS284" s="19">
        <f t="shared" si="796"/>
        <v>1.0723025647178268</v>
      </c>
      <c r="AT284" s="19">
        <f t="shared" si="796"/>
        <v>1.3905406614147511</v>
      </c>
      <c r="AU284" s="19">
        <f t="shared" si="796"/>
        <v>1.2151058615906027</v>
      </c>
      <c r="AV284" s="19">
        <f t="shared" si="796"/>
        <v>1.1496644984834277</v>
      </c>
      <c r="AW284" s="19">
        <f t="shared" si="796"/>
        <v>1.1126087537247311</v>
      </c>
      <c r="AX284" s="19">
        <f t="shared" si="796"/>
        <v>1.1460853267853972</v>
      </c>
      <c r="AY284" s="19">
        <f t="shared" si="796"/>
        <v>1.0656925769988723</v>
      </c>
      <c r="AZ284" s="19">
        <f t="shared" si="796"/>
        <v>1.0589304690159704</v>
      </c>
      <c r="BA284" s="19">
        <f t="shared" si="796"/>
        <v>1.1588433722581266</v>
      </c>
      <c r="BB284" s="19">
        <f t="shared" si="796"/>
        <v>1.0764824981969798</v>
      </c>
      <c r="BC284" s="19">
        <f t="shared" si="796"/>
        <v>1.0908405837152546</v>
      </c>
      <c r="BD284" s="19">
        <f t="shared" si="796"/>
        <v>1.0019997156080194</v>
      </c>
      <c r="BE284" s="19">
        <f t="shared" si="796"/>
        <v>1.0056298792286649</v>
      </c>
      <c r="BF284" s="19">
        <f t="shared" si="796"/>
        <v>1</v>
      </c>
      <c r="BG284" s="19">
        <f t="shared" si="796"/>
        <v>1</v>
      </c>
      <c r="BH284" s="19">
        <f t="shared" si="796"/>
        <v>1</v>
      </c>
      <c r="BI284" s="19">
        <f t="shared" si="796"/>
        <v>1</v>
      </c>
      <c r="BJ284" s="19">
        <f t="shared" si="796"/>
        <v>1</v>
      </c>
      <c r="BK284" s="19">
        <f t="shared" si="796"/>
        <v>1</v>
      </c>
      <c r="BL284" s="19">
        <f t="shared" si="796"/>
        <v>1</v>
      </c>
      <c r="BM284" s="19">
        <f t="shared" si="796"/>
        <v>1</v>
      </c>
      <c r="BN284" s="19">
        <f t="shared" si="796"/>
        <v>1</v>
      </c>
      <c r="BO284" s="19">
        <f t="shared" si="796"/>
        <v>1</v>
      </c>
      <c r="BP284" s="19">
        <f t="shared" si="796"/>
        <v>1</v>
      </c>
      <c r="BQ284" s="19">
        <f t="shared" si="796"/>
        <v>1</v>
      </c>
      <c r="BR284" s="19">
        <f t="shared" si="796"/>
        <v>1</v>
      </c>
      <c r="BS284" s="19">
        <f t="shared" si="796"/>
        <v>1</v>
      </c>
      <c r="BT284" s="19">
        <f t="shared" si="796"/>
        <v>1</v>
      </c>
      <c r="BU284" s="19">
        <f t="shared" si="796"/>
        <v>1</v>
      </c>
      <c r="BV284" s="19">
        <f t="shared" si="796"/>
        <v>1</v>
      </c>
      <c r="BW284" s="19">
        <f t="shared" si="796"/>
        <v>1</v>
      </c>
      <c r="BX284" s="19">
        <f t="shared" si="796"/>
        <v>1</v>
      </c>
      <c r="BY284" s="19">
        <f t="shared" si="796"/>
        <v>1</v>
      </c>
      <c r="BZ284" s="19">
        <f t="shared" si="796"/>
        <v>1</v>
      </c>
      <c r="CA284" s="19">
        <f t="shared" si="796"/>
        <v>1</v>
      </c>
      <c r="CB284" s="19">
        <f t="shared" si="796"/>
        <v>1</v>
      </c>
      <c r="CC284" s="8"/>
      <c r="CD284" s="19">
        <f>IFERROR(CE236/CD236,"")</f>
        <v>56.339199999999998</v>
      </c>
      <c r="CE284" s="19">
        <f t="shared" ref="CE284:DP284" si="797">IFERROR(CF236/CE236,"")</f>
        <v>9.5877825741224569</v>
      </c>
      <c r="CF284" s="19">
        <f t="shared" si="797"/>
        <v>2.203449297255669</v>
      </c>
      <c r="CG284" s="19">
        <f t="shared" si="797"/>
        <v>1.9972375152155109</v>
      </c>
      <c r="CH284" s="19">
        <f t="shared" si="797"/>
        <v>1.615040794596079</v>
      </c>
      <c r="CI284" s="19">
        <f t="shared" si="797"/>
        <v>1.2366723320258173</v>
      </c>
      <c r="CJ284" s="19">
        <f t="shared" si="797"/>
        <v>1.1492641642784429</v>
      </c>
      <c r="CK284" s="19">
        <f t="shared" si="797"/>
        <v>1.1801352527617723</v>
      </c>
      <c r="CL284" s="19">
        <f t="shared" si="797"/>
        <v>1.0342928442212465</v>
      </c>
      <c r="CM284" s="19">
        <f t="shared" si="797"/>
        <v>1.010706516458014</v>
      </c>
      <c r="CN284" s="19">
        <f t="shared" si="797"/>
        <v>1.0182762370769716</v>
      </c>
      <c r="CO284" s="19">
        <f t="shared" si="797"/>
        <v>1.0075389933544725</v>
      </c>
      <c r="CP284" s="19">
        <f t="shared" si="797"/>
        <v>1.0014869831634514</v>
      </c>
      <c r="CQ284" s="19">
        <f t="shared" si="797"/>
        <v>1</v>
      </c>
      <c r="CR284" s="19">
        <f t="shared" si="797"/>
        <v>1.001484775327538</v>
      </c>
      <c r="CS284" s="19">
        <f t="shared" si="797"/>
        <v>1</v>
      </c>
      <c r="CT284" s="19">
        <f t="shared" si="797"/>
        <v>1.0014810148927837</v>
      </c>
      <c r="CU284" s="19">
        <f t="shared" si="797"/>
        <v>1</v>
      </c>
      <c r="CV284" s="19">
        <f t="shared" si="797"/>
        <v>1</v>
      </c>
      <c r="CW284" s="19">
        <f t="shared" si="797"/>
        <v>1</v>
      </c>
      <c r="CX284" s="19">
        <f t="shared" si="797"/>
        <v>1</v>
      </c>
      <c r="CY284" s="19">
        <f t="shared" si="797"/>
        <v>1</v>
      </c>
      <c r="CZ284" s="19">
        <f t="shared" si="797"/>
        <v>1</v>
      </c>
      <c r="DA284" s="19">
        <f t="shared" si="797"/>
        <v>1</v>
      </c>
      <c r="DB284" s="19">
        <f t="shared" si="797"/>
        <v>1</v>
      </c>
      <c r="DC284" s="19">
        <f t="shared" si="797"/>
        <v>1</v>
      </c>
      <c r="DD284" s="19">
        <f t="shared" si="797"/>
        <v>1</v>
      </c>
      <c r="DE284" s="19">
        <f t="shared" si="797"/>
        <v>1</v>
      </c>
      <c r="DF284" s="19">
        <f t="shared" si="797"/>
        <v>1</v>
      </c>
      <c r="DG284" s="19">
        <f t="shared" si="797"/>
        <v>1</v>
      </c>
      <c r="DH284" s="19">
        <f t="shared" si="797"/>
        <v>1</v>
      </c>
      <c r="DI284" s="19">
        <f t="shared" si="797"/>
        <v>1</v>
      </c>
      <c r="DJ284" s="19">
        <f t="shared" si="797"/>
        <v>1</v>
      </c>
      <c r="DK284" s="19">
        <f t="shared" si="797"/>
        <v>1</v>
      </c>
      <c r="DL284" s="19">
        <f t="shared" si="797"/>
        <v>1</v>
      </c>
      <c r="DM284" s="19">
        <f t="shared" si="797"/>
        <v>1</v>
      </c>
      <c r="DN284" s="19">
        <f t="shared" si="797"/>
        <v>1</v>
      </c>
      <c r="DO284" s="19">
        <f t="shared" si="797"/>
        <v>1</v>
      </c>
      <c r="DP284" s="19">
        <f t="shared" si="797"/>
        <v>1</v>
      </c>
      <c r="DQ284" s="8"/>
      <c r="DR284" s="19">
        <f>IFERROR(DS236/DR236,"")</f>
        <v>29.908207277808156</v>
      </c>
      <c r="DS284" s="19">
        <f t="shared" ref="DS284:FD284" si="798">IFERROR(DT236/DS236,"")</f>
        <v>2.7745908648660724</v>
      </c>
      <c r="DT284" s="19">
        <f t="shared" si="798"/>
        <v>2.2753794005463317</v>
      </c>
      <c r="DU284" s="19">
        <f t="shared" si="798"/>
        <v>1.6604303151404733</v>
      </c>
      <c r="DV284" s="19">
        <f t="shared" si="798"/>
        <v>1.3460753526037528</v>
      </c>
      <c r="DW284" s="19">
        <f t="shared" si="798"/>
        <v>1.4062400098945229</v>
      </c>
      <c r="DX284" s="19">
        <f t="shared" si="798"/>
        <v>1.269328779704918</v>
      </c>
      <c r="DY284" s="19">
        <f t="shared" si="798"/>
        <v>1.173854193723038</v>
      </c>
      <c r="DZ284" s="19">
        <f t="shared" si="798"/>
        <v>1.2187295580263233</v>
      </c>
      <c r="EA284" s="19">
        <f t="shared" si="798"/>
        <v>1.1425544774431724</v>
      </c>
      <c r="EB284" s="19">
        <f t="shared" si="798"/>
        <v>1.1419068824752794</v>
      </c>
      <c r="EC284" s="19">
        <f t="shared" si="798"/>
        <v>1.1184802863096943</v>
      </c>
      <c r="ED284" s="19">
        <f t="shared" si="798"/>
        <v>1.1100425458074932</v>
      </c>
      <c r="EE284" s="19">
        <f t="shared" si="798"/>
        <v>1.0677015628371691</v>
      </c>
      <c r="EF284" s="19">
        <f t="shared" si="798"/>
        <v>1.0576155581849329</v>
      </c>
      <c r="EG284" s="19">
        <f t="shared" si="798"/>
        <v>1.0553976815625106</v>
      </c>
      <c r="EH284" s="19">
        <f t="shared" si="798"/>
        <v>1.0305092769389106</v>
      </c>
      <c r="EI284" s="19">
        <f t="shared" si="798"/>
        <v>1.0400894463383346</v>
      </c>
      <c r="EJ284" s="19">
        <f t="shared" si="798"/>
        <v>1.0276296614682452</v>
      </c>
      <c r="EK284" s="19">
        <f t="shared" si="798"/>
        <v>1.016115217436719</v>
      </c>
      <c r="EL284" s="19">
        <f t="shared" si="798"/>
        <v>1.0132999453767366</v>
      </c>
      <c r="EM284" s="19">
        <f t="shared" si="798"/>
        <v>1.0076824065013732</v>
      </c>
      <c r="EN284" s="19">
        <f t="shared" si="798"/>
        <v>1.013332594169607</v>
      </c>
      <c r="EO284" s="19">
        <f t="shared" si="798"/>
        <v>1.0261720629038968</v>
      </c>
      <c r="EP284" s="19">
        <f t="shared" si="798"/>
        <v>1.0295844330486617</v>
      </c>
      <c r="EQ284" s="19">
        <f t="shared" si="798"/>
        <v>1.0037514977995836</v>
      </c>
      <c r="ER284" s="19">
        <f t="shared" si="798"/>
        <v>1.0091497857014715</v>
      </c>
      <c r="ES284" s="19">
        <f t="shared" si="798"/>
        <v>1.0020547291901449</v>
      </c>
      <c r="ET284" s="19">
        <f t="shared" si="798"/>
        <v>1.0101378015348668</v>
      </c>
      <c r="EU284" s="19">
        <f t="shared" si="798"/>
        <v>1.0089774351462759</v>
      </c>
      <c r="EV284" s="19">
        <f t="shared" si="798"/>
        <v>1.0055182475422824</v>
      </c>
      <c r="EW284" s="19">
        <f t="shared" si="798"/>
        <v>1.0019668225729872</v>
      </c>
      <c r="EX284" s="19">
        <f t="shared" si="798"/>
        <v>1.0073162940477902</v>
      </c>
      <c r="EY284" s="19">
        <f t="shared" si="798"/>
        <v>1.0074686138301996</v>
      </c>
      <c r="EZ284" s="19">
        <f t="shared" si="798"/>
        <v>1.0013095887781938</v>
      </c>
      <c r="FA284" s="19">
        <f t="shared" si="798"/>
        <v>1.0045274880677051</v>
      </c>
      <c r="FB284" s="19">
        <f t="shared" si="798"/>
        <v>1.0014669514765981</v>
      </c>
      <c r="FC284" s="19">
        <f t="shared" si="798"/>
        <v>1.0065028526439423</v>
      </c>
      <c r="FD284" s="19">
        <f t="shared" si="798"/>
        <v>1.0055138472351306</v>
      </c>
      <c r="FE284" s="8"/>
      <c r="FF284" s="19">
        <f>IFERROR(FG236/FF236,"")</f>
        <v>3.4905623031356328</v>
      </c>
      <c r="FG284" s="19">
        <f t="shared" ref="FG284:GR284" si="799">IFERROR(FH236/FG236,"")</f>
        <v>1.4192082200604972</v>
      </c>
      <c r="FH284" s="19">
        <f t="shared" si="799"/>
        <v>1.0928613304679762</v>
      </c>
      <c r="FI284" s="19">
        <f t="shared" si="799"/>
        <v>1.0379942457189812</v>
      </c>
      <c r="FJ284" s="19">
        <f t="shared" si="799"/>
        <v>1.0153348122061776</v>
      </c>
      <c r="FK284" s="19">
        <f t="shared" si="799"/>
        <v>1.0056544121374869</v>
      </c>
      <c r="FL284" s="19">
        <f t="shared" si="799"/>
        <v>1.0092559943511463</v>
      </c>
      <c r="FM284" s="19">
        <f t="shared" si="799"/>
        <v>1.00486331742214</v>
      </c>
      <c r="FN284" s="19">
        <f t="shared" si="799"/>
        <v>1.0100351925121849</v>
      </c>
      <c r="FO284" s="19">
        <f t="shared" si="799"/>
        <v>0.99919505040779966</v>
      </c>
      <c r="FP284" s="19">
        <f t="shared" si="799"/>
        <v>1</v>
      </c>
      <c r="FQ284" s="19">
        <f t="shared" si="799"/>
        <v>1.0003149789582244</v>
      </c>
      <c r="FR284" s="19">
        <f t="shared" si="799"/>
        <v>1</v>
      </c>
      <c r="FS284" s="19">
        <f t="shared" si="799"/>
        <v>1</v>
      </c>
      <c r="FT284" s="19">
        <f t="shared" si="799"/>
        <v>1.0046602207102571</v>
      </c>
      <c r="FU284" s="19">
        <f t="shared" si="799"/>
        <v>1</v>
      </c>
      <c r="FV284" s="19">
        <f t="shared" si="799"/>
        <v>1.0044427168083021</v>
      </c>
      <c r="FW284" s="19">
        <f t="shared" si="799"/>
        <v>1.0003900411267166</v>
      </c>
      <c r="FX284" s="19">
        <f t="shared" si="799"/>
        <v>0.99902527736512359</v>
      </c>
      <c r="FY284" s="19">
        <f t="shared" si="799"/>
        <v>1.0008273712518618</v>
      </c>
      <c r="FZ284" s="19">
        <f t="shared" si="799"/>
        <v>0.9989276462240162</v>
      </c>
      <c r="GA284" s="19">
        <f t="shared" si="799"/>
        <v>0.98671750369734634</v>
      </c>
      <c r="GB284" s="19">
        <f t="shared" si="799"/>
        <v>1.0033706846335235</v>
      </c>
      <c r="GC284" s="19">
        <f t="shared" si="799"/>
        <v>0.99940067732924787</v>
      </c>
      <c r="GD284" s="19">
        <f t="shared" si="799"/>
        <v>0.99940820847978862</v>
      </c>
      <c r="GE284" s="19">
        <f t="shared" si="799"/>
        <v>0.99763143222082762</v>
      </c>
      <c r="GF284" s="19">
        <f t="shared" si="799"/>
        <v>0.99574085924512434</v>
      </c>
      <c r="GG284" s="19">
        <f t="shared" si="799"/>
        <v>0.98086768593769669</v>
      </c>
      <c r="GH284" s="19">
        <f t="shared" si="799"/>
        <v>1</v>
      </c>
      <c r="GI284" s="19">
        <f t="shared" si="799"/>
        <v>0.96549191578872318</v>
      </c>
      <c r="GJ284" s="19">
        <f t="shared" si="799"/>
        <v>0.97901886153992823</v>
      </c>
      <c r="GK284" s="19">
        <f t="shared" si="799"/>
        <v>0.9972357293288977</v>
      </c>
      <c r="GL284" s="19">
        <f t="shared" si="799"/>
        <v>1</v>
      </c>
      <c r="GM284" s="19">
        <f t="shared" si="799"/>
        <v>1</v>
      </c>
      <c r="GN284" s="19">
        <f t="shared" si="799"/>
        <v>1</v>
      </c>
      <c r="GO284" s="19">
        <f t="shared" si="799"/>
        <v>1</v>
      </c>
      <c r="GP284" s="19">
        <f t="shared" si="799"/>
        <v>1</v>
      </c>
      <c r="GQ284" s="19">
        <f t="shared" si="799"/>
        <v>1</v>
      </c>
      <c r="GR284" s="19">
        <f t="shared" si="799"/>
        <v>1</v>
      </c>
      <c r="GS284" s="8"/>
    </row>
    <row r="285" spans="1:201" x14ac:dyDescent="0.25">
      <c r="A285" s="115">
        <f>$A$37</f>
        <v>20123</v>
      </c>
      <c r="B285" s="19">
        <f t="shared" ref="B285:Q322" si="800">IFERROR(C237/B237,"")</f>
        <v>15.637068830393559</v>
      </c>
      <c r="C285" s="19">
        <f t="shared" si="800"/>
        <v>3.8178352686453016</v>
      </c>
      <c r="D285" s="19">
        <f t="shared" si="800"/>
        <v>2.3285198995595255</v>
      </c>
      <c r="E285" s="19">
        <f t="shared" si="800"/>
        <v>1.7682597975241048</v>
      </c>
      <c r="F285" s="19">
        <f t="shared" si="800"/>
        <v>1.5672205220262307</v>
      </c>
      <c r="G285" s="19">
        <f t="shared" si="800"/>
        <v>1.4352641442654064</v>
      </c>
      <c r="H285" s="19">
        <f t="shared" si="800"/>
        <v>1.3899351361468755</v>
      </c>
      <c r="I285" s="19">
        <f t="shared" si="800"/>
        <v>1.3105823508009504</v>
      </c>
      <c r="J285" s="19">
        <f t="shared" si="800"/>
        <v>1.2925492831765668</v>
      </c>
      <c r="K285" s="19">
        <f t="shared" si="800"/>
        <v>1.253956322428279</v>
      </c>
      <c r="L285" s="19">
        <f t="shared" si="800"/>
        <v>1.2289033280648223</v>
      </c>
      <c r="M285" s="19">
        <f t="shared" si="800"/>
        <v>1.1653097306380638</v>
      </c>
      <c r="N285" s="19">
        <f t="shared" si="800"/>
        <v>1.1022363509429292</v>
      </c>
      <c r="O285" s="19">
        <f t="shared" si="800"/>
        <v>1.0707500690622944</v>
      </c>
      <c r="P285" s="19">
        <f t="shared" si="800"/>
        <v>1.0440419041172246</v>
      </c>
      <c r="Q285" s="19">
        <f t="shared" si="800"/>
        <v>1.028698225656651</v>
      </c>
      <c r="R285" s="19">
        <f t="shared" si="795"/>
        <v>1.0249871447843799</v>
      </c>
      <c r="S285" s="19">
        <f t="shared" si="795"/>
        <v>1.0185139016842661</v>
      </c>
      <c r="T285" s="19">
        <f t="shared" si="795"/>
        <v>1.016399819804398</v>
      </c>
      <c r="U285" s="19">
        <f t="shared" si="795"/>
        <v>1.0114743615469366</v>
      </c>
      <c r="V285" s="19">
        <f t="shared" si="795"/>
        <v>1.0077902712723299</v>
      </c>
      <c r="W285" s="19">
        <f t="shared" si="795"/>
        <v>1.0059759023446029</v>
      </c>
      <c r="X285" s="19">
        <f t="shared" si="795"/>
        <v>1.0015728829762776</v>
      </c>
      <c r="Y285" s="19">
        <f t="shared" si="795"/>
        <v>1.0017310105665187</v>
      </c>
      <c r="Z285" s="19">
        <f t="shared" si="795"/>
        <v>1.0021528820740722</v>
      </c>
      <c r="AA285" s="19">
        <f t="shared" si="795"/>
        <v>1.0005162651935535</v>
      </c>
      <c r="AB285" s="19">
        <f t="shared" si="795"/>
        <v>1.0029864192814602</v>
      </c>
      <c r="AC285" s="19">
        <f t="shared" si="795"/>
        <v>1.0001817078659783</v>
      </c>
      <c r="AD285" s="19">
        <f t="shared" si="795"/>
        <v>1.0001569908766066</v>
      </c>
      <c r="AE285" s="19">
        <f t="shared" si="795"/>
        <v>1.0000051237549972</v>
      </c>
      <c r="AF285" s="19">
        <f t="shared" si="795"/>
        <v>1.0000742597378125</v>
      </c>
      <c r="AG285" s="19">
        <f t="shared" si="795"/>
        <v>1.0001021032079913</v>
      </c>
      <c r="AH285" s="19">
        <f t="shared" si="795"/>
        <v>1.0000171870786436</v>
      </c>
      <c r="AI285" s="19">
        <f t="shared" si="795"/>
        <v>1.0002639823312081</v>
      </c>
      <c r="AJ285" s="19">
        <f t="shared" si="795"/>
        <v>1.0001035108775558</v>
      </c>
      <c r="AK285" s="19">
        <f t="shared" si="795"/>
        <v>1.0011336963953072</v>
      </c>
      <c r="AL285" s="19">
        <f t="shared" si="795"/>
        <v>1.0000063273245738</v>
      </c>
      <c r="AM285" s="19">
        <f t="shared" si="795"/>
        <v>1</v>
      </c>
      <c r="AN285" s="8"/>
      <c r="AO285" s="8"/>
      <c r="AP285" s="19">
        <f t="shared" ref="AP285:CA285" si="801">IFERROR(AQ237/AP237,"")</f>
        <v>2.1847871388172124</v>
      </c>
      <c r="AQ285" s="19">
        <f t="shared" si="801"/>
        <v>1.6213524833581452</v>
      </c>
      <c r="AR285" s="19">
        <f t="shared" si="801"/>
        <v>1.2419049382612135</v>
      </c>
      <c r="AS285" s="19">
        <f t="shared" si="801"/>
        <v>1.2730811493817298</v>
      </c>
      <c r="AT285" s="19">
        <f t="shared" si="801"/>
        <v>1.355603795473652</v>
      </c>
      <c r="AU285" s="19">
        <f t="shared" si="801"/>
        <v>1.1517858293874428</v>
      </c>
      <c r="AV285" s="19">
        <f t="shared" si="801"/>
        <v>1.124730184131888</v>
      </c>
      <c r="AW285" s="19">
        <f t="shared" si="801"/>
        <v>1.0939015142977764</v>
      </c>
      <c r="AX285" s="19">
        <f t="shared" si="801"/>
        <v>1.0440885608856088</v>
      </c>
      <c r="AY285" s="19">
        <f t="shared" si="801"/>
        <v>1.0873741277332851</v>
      </c>
      <c r="AZ285" s="19">
        <f t="shared" si="801"/>
        <v>1.0538727696243975</v>
      </c>
      <c r="BA285" s="19">
        <f t="shared" si="801"/>
        <v>1.1054814620118902</v>
      </c>
      <c r="BB285" s="19">
        <f t="shared" si="801"/>
        <v>1.0470454083246583</v>
      </c>
      <c r="BC285" s="19">
        <f t="shared" si="801"/>
        <v>1.0101086351474167</v>
      </c>
      <c r="BD285" s="19">
        <f t="shared" si="801"/>
        <v>1.0272509902715086</v>
      </c>
      <c r="BE285" s="19">
        <f t="shared" si="801"/>
        <v>1.0082119928382769</v>
      </c>
      <c r="BF285" s="19">
        <f t="shared" si="801"/>
        <v>1</v>
      </c>
      <c r="BG285" s="19">
        <f t="shared" si="801"/>
        <v>1.0040064370782091</v>
      </c>
      <c r="BH285" s="19">
        <f t="shared" si="801"/>
        <v>1.0151847478762712</v>
      </c>
      <c r="BI285" s="19">
        <f t="shared" si="801"/>
        <v>1.0042102193528362</v>
      </c>
      <c r="BJ285" s="19">
        <f t="shared" si="801"/>
        <v>1</v>
      </c>
      <c r="BK285" s="19">
        <f t="shared" si="801"/>
        <v>1</v>
      </c>
      <c r="BL285" s="19">
        <f t="shared" si="801"/>
        <v>1</v>
      </c>
      <c r="BM285" s="19">
        <f t="shared" si="801"/>
        <v>0.99823278395393833</v>
      </c>
      <c r="BN285" s="19">
        <f t="shared" si="801"/>
        <v>1</v>
      </c>
      <c r="BO285" s="19">
        <f t="shared" si="801"/>
        <v>1</v>
      </c>
      <c r="BP285" s="19">
        <f t="shared" si="801"/>
        <v>1</v>
      </c>
      <c r="BQ285" s="19">
        <f t="shared" si="801"/>
        <v>1</v>
      </c>
      <c r="BR285" s="19">
        <f t="shared" si="801"/>
        <v>1</v>
      </c>
      <c r="BS285" s="19">
        <f t="shared" si="801"/>
        <v>1</v>
      </c>
      <c r="BT285" s="19">
        <f t="shared" si="801"/>
        <v>1</v>
      </c>
      <c r="BU285" s="19">
        <f t="shared" si="801"/>
        <v>1</v>
      </c>
      <c r="BV285" s="19">
        <f t="shared" si="801"/>
        <v>1</v>
      </c>
      <c r="BW285" s="19">
        <f t="shared" si="801"/>
        <v>1</v>
      </c>
      <c r="BX285" s="19">
        <f t="shared" si="801"/>
        <v>1</v>
      </c>
      <c r="BY285" s="19">
        <f t="shared" si="801"/>
        <v>1</v>
      </c>
      <c r="BZ285" s="19">
        <f t="shared" si="801"/>
        <v>1</v>
      </c>
      <c r="CA285" s="19">
        <f t="shared" si="801"/>
        <v>1</v>
      </c>
      <c r="CB285" s="8"/>
      <c r="CC285" s="8"/>
      <c r="CD285" s="19">
        <f t="shared" ref="CD285:DO285" si="802">IFERROR(CE237/CD237,"")</f>
        <v>24.888333333333335</v>
      </c>
      <c r="CE285" s="19">
        <f t="shared" si="802"/>
        <v>4.2608738077699435</v>
      </c>
      <c r="CF285" s="19">
        <f t="shared" si="802"/>
        <v>2.1487857700630499</v>
      </c>
      <c r="CG285" s="19">
        <f t="shared" si="802"/>
        <v>1.9450969902461195</v>
      </c>
      <c r="CH285" s="19">
        <f t="shared" si="802"/>
        <v>1.2313201238012235</v>
      </c>
      <c r="CI285" s="19">
        <f t="shared" si="802"/>
        <v>1.2717198484483476</v>
      </c>
      <c r="CJ285" s="19">
        <f t="shared" si="802"/>
        <v>1.2745585818193095</v>
      </c>
      <c r="CK285" s="19">
        <f t="shared" si="802"/>
        <v>1.2218282955203534</v>
      </c>
      <c r="CL285" s="19">
        <f t="shared" si="802"/>
        <v>1.100479684379424</v>
      </c>
      <c r="CM285" s="19">
        <f t="shared" si="802"/>
        <v>1.0794508141552077</v>
      </c>
      <c r="CN285" s="19">
        <f t="shared" si="802"/>
        <v>1.0913071844204478</v>
      </c>
      <c r="CO285" s="19">
        <f t="shared" si="802"/>
        <v>1.0939057756487749</v>
      </c>
      <c r="CP285" s="19">
        <f t="shared" si="802"/>
        <v>1.1165706123991199</v>
      </c>
      <c r="CQ285" s="19">
        <f t="shared" si="802"/>
        <v>1.0048476849303627</v>
      </c>
      <c r="CR285" s="19">
        <f t="shared" si="802"/>
        <v>1</v>
      </c>
      <c r="CS285" s="19">
        <f t="shared" si="802"/>
        <v>1.0007101625318835</v>
      </c>
      <c r="CT285" s="19">
        <f t="shared" si="802"/>
        <v>1.0005996140278692</v>
      </c>
      <c r="CU285" s="19">
        <f t="shared" si="802"/>
        <v>1</v>
      </c>
      <c r="CV285" s="19">
        <f t="shared" si="802"/>
        <v>1</v>
      </c>
      <c r="CW285" s="19">
        <f t="shared" si="802"/>
        <v>1</v>
      </c>
      <c r="CX285" s="19">
        <f t="shared" si="802"/>
        <v>1</v>
      </c>
      <c r="CY285" s="19">
        <f t="shared" si="802"/>
        <v>1</v>
      </c>
      <c r="CZ285" s="19">
        <f t="shared" si="802"/>
        <v>1</v>
      </c>
      <c r="DA285" s="19">
        <f t="shared" si="802"/>
        <v>1</v>
      </c>
      <c r="DB285" s="19">
        <f t="shared" si="802"/>
        <v>1</v>
      </c>
      <c r="DC285" s="19">
        <f t="shared" si="802"/>
        <v>1</v>
      </c>
      <c r="DD285" s="19">
        <f t="shared" si="802"/>
        <v>1</v>
      </c>
      <c r="DE285" s="19">
        <f t="shared" si="802"/>
        <v>1</v>
      </c>
      <c r="DF285" s="19">
        <f t="shared" si="802"/>
        <v>1</v>
      </c>
      <c r="DG285" s="19">
        <f t="shared" si="802"/>
        <v>1</v>
      </c>
      <c r="DH285" s="19">
        <f t="shared" si="802"/>
        <v>1</v>
      </c>
      <c r="DI285" s="19">
        <f t="shared" si="802"/>
        <v>1</v>
      </c>
      <c r="DJ285" s="19">
        <f t="shared" si="802"/>
        <v>1</v>
      </c>
      <c r="DK285" s="19">
        <f t="shared" si="802"/>
        <v>1</v>
      </c>
      <c r="DL285" s="19">
        <f t="shared" si="802"/>
        <v>1</v>
      </c>
      <c r="DM285" s="19">
        <f t="shared" si="802"/>
        <v>1</v>
      </c>
      <c r="DN285" s="19">
        <f t="shared" si="802"/>
        <v>1</v>
      </c>
      <c r="DO285" s="19">
        <f t="shared" si="802"/>
        <v>1</v>
      </c>
      <c r="DP285" s="8"/>
      <c r="DQ285" s="8"/>
      <c r="DR285" s="19">
        <f t="shared" ref="DR285:FC285" si="803">IFERROR(DS237/DR237,"")</f>
        <v>3.6844756283934781</v>
      </c>
      <c r="DS285" s="19">
        <f t="shared" si="803"/>
        <v>2.6043844754728407</v>
      </c>
      <c r="DT285" s="19">
        <f t="shared" si="803"/>
        <v>1.7422385252302579</v>
      </c>
      <c r="DU285" s="19">
        <f t="shared" si="803"/>
        <v>1.2947040864073467</v>
      </c>
      <c r="DV285" s="19">
        <f t="shared" si="803"/>
        <v>1.4488942400998557</v>
      </c>
      <c r="DW285" s="19">
        <f t="shared" si="803"/>
        <v>1.3598639738558282</v>
      </c>
      <c r="DX285" s="19">
        <f t="shared" si="803"/>
        <v>1.3533676759784823</v>
      </c>
      <c r="DY285" s="19">
        <f t="shared" si="803"/>
        <v>1.3345139287899159</v>
      </c>
      <c r="DZ285" s="19">
        <f t="shared" si="803"/>
        <v>1.255808447411723</v>
      </c>
      <c r="EA285" s="19">
        <f t="shared" si="803"/>
        <v>1.2489846268467872</v>
      </c>
      <c r="EB285" s="19">
        <f t="shared" si="803"/>
        <v>1.2627590236857298</v>
      </c>
      <c r="EC285" s="19">
        <f t="shared" si="803"/>
        <v>1.1284073846918707</v>
      </c>
      <c r="ED285" s="19">
        <f t="shared" si="803"/>
        <v>1.0853322795454816</v>
      </c>
      <c r="EE285" s="19">
        <f t="shared" si="803"/>
        <v>1.0704443500281275</v>
      </c>
      <c r="EF285" s="19">
        <f t="shared" si="803"/>
        <v>1.0587427172052692</v>
      </c>
      <c r="EG285" s="19">
        <f t="shared" si="803"/>
        <v>1.0544238831457817</v>
      </c>
      <c r="EH285" s="19">
        <f t="shared" si="803"/>
        <v>1.0438688530962006</v>
      </c>
      <c r="EI285" s="19">
        <f t="shared" si="803"/>
        <v>1.0354195232639098</v>
      </c>
      <c r="EJ285" s="19">
        <f t="shared" si="803"/>
        <v>1.0394687360059176</v>
      </c>
      <c r="EK285" s="19">
        <f t="shared" si="803"/>
        <v>1.0240329210925563</v>
      </c>
      <c r="EL285" s="19">
        <f t="shared" si="803"/>
        <v>1.0175212873598436</v>
      </c>
      <c r="EM285" s="19">
        <f t="shared" si="803"/>
        <v>1.0204263136298393</v>
      </c>
      <c r="EN285" s="19">
        <f t="shared" si="803"/>
        <v>1.0112279208148871</v>
      </c>
      <c r="EO285" s="19">
        <f t="shared" si="803"/>
        <v>1.0100393941425436</v>
      </c>
      <c r="EP285" s="19">
        <f t="shared" si="803"/>
        <v>1.0119149544683872</v>
      </c>
      <c r="EQ285" s="19">
        <f t="shared" si="803"/>
        <v>1.0074928789833766</v>
      </c>
      <c r="ER285" s="19">
        <f t="shared" si="803"/>
        <v>1.0056881774873778</v>
      </c>
      <c r="ES285" s="19">
        <f t="shared" si="803"/>
        <v>1.010347625037765</v>
      </c>
      <c r="ET285" s="19">
        <f t="shared" si="803"/>
        <v>1.0100969910891646</v>
      </c>
      <c r="EU285" s="19">
        <f t="shared" si="803"/>
        <v>1.0051861762062388</v>
      </c>
      <c r="EV285" s="19">
        <f t="shared" si="803"/>
        <v>1.0049267769685803</v>
      </c>
      <c r="EW285" s="19">
        <f t="shared" si="803"/>
        <v>1.0067038080064075</v>
      </c>
      <c r="EX285" s="19">
        <f t="shared" si="803"/>
        <v>1.006286631765438</v>
      </c>
      <c r="EY285" s="19">
        <f t="shared" si="803"/>
        <v>1.0083039435416907</v>
      </c>
      <c r="EZ285" s="19">
        <f t="shared" si="803"/>
        <v>1.0018983290598191</v>
      </c>
      <c r="FA285" s="19">
        <f t="shared" si="803"/>
        <v>1.0013817373914025</v>
      </c>
      <c r="FB285" s="19">
        <f t="shared" si="803"/>
        <v>1.0061523174043268</v>
      </c>
      <c r="FC285" s="19">
        <f t="shared" si="803"/>
        <v>1.0010195312606476</v>
      </c>
      <c r="FD285" s="8"/>
      <c r="FE285" s="8"/>
      <c r="FF285" s="19">
        <f t="shared" ref="FF285:GQ285" si="804">IFERROR(FG237/FF237,"")</f>
        <v>3.5688598703556638</v>
      </c>
      <c r="FG285" s="19">
        <f t="shared" si="804"/>
        <v>1.5009978897978127</v>
      </c>
      <c r="FH285" s="19">
        <f t="shared" si="804"/>
        <v>1.1006065073738982</v>
      </c>
      <c r="FI285" s="19">
        <f t="shared" si="804"/>
        <v>1.0526562872381049</v>
      </c>
      <c r="FJ285" s="19">
        <f t="shared" si="804"/>
        <v>1.0294760572908219</v>
      </c>
      <c r="FK285" s="19">
        <f t="shared" si="804"/>
        <v>1.0021154228456262</v>
      </c>
      <c r="FL285" s="19">
        <f t="shared" si="804"/>
        <v>1.0075479032254213</v>
      </c>
      <c r="FM285" s="19">
        <f t="shared" si="804"/>
        <v>1.0006238640215996</v>
      </c>
      <c r="FN285" s="19">
        <f t="shared" si="804"/>
        <v>1.0167070533026701</v>
      </c>
      <c r="FO285" s="19">
        <f t="shared" si="804"/>
        <v>1.0122212609958745</v>
      </c>
      <c r="FP285" s="19">
        <f t="shared" si="804"/>
        <v>1</v>
      </c>
      <c r="FQ285" s="19">
        <f t="shared" si="804"/>
        <v>1.0098124803434758</v>
      </c>
      <c r="FR285" s="19">
        <f t="shared" si="804"/>
        <v>1.034989639454289</v>
      </c>
      <c r="FS285" s="19">
        <f t="shared" si="804"/>
        <v>1.0138986668430885</v>
      </c>
      <c r="FT285" s="19">
        <f t="shared" si="804"/>
        <v>1.0030395965092855</v>
      </c>
      <c r="FU285" s="19">
        <f t="shared" si="804"/>
        <v>1.0008359683753163</v>
      </c>
      <c r="FV285" s="19">
        <f t="shared" si="804"/>
        <v>0.99924066353098673</v>
      </c>
      <c r="FW285" s="19">
        <f t="shared" si="804"/>
        <v>1</v>
      </c>
      <c r="FX285" s="19">
        <f t="shared" si="804"/>
        <v>1</v>
      </c>
      <c r="FY285" s="19">
        <f t="shared" si="804"/>
        <v>1</v>
      </c>
      <c r="FZ285" s="19">
        <f t="shared" si="804"/>
        <v>1</v>
      </c>
      <c r="GA285" s="19">
        <f t="shared" si="804"/>
        <v>1.000949891873808</v>
      </c>
      <c r="GB285" s="19">
        <f t="shared" si="804"/>
        <v>1</v>
      </c>
      <c r="GC285" s="19">
        <f t="shared" si="804"/>
        <v>1</v>
      </c>
      <c r="GD285" s="19">
        <f t="shared" si="804"/>
        <v>1</v>
      </c>
      <c r="GE285" s="19">
        <f t="shared" si="804"/>
        <v>1</v>
      </c>
      <c r="GF285" s="19">
        <f t="shared" si="804"/>
        <v>1</v>
      </c>
      <c r="GG285" s="19">
        <f t="shared" si="804"/>
        <v>1</v>
      </c>
      <c r="GH285" s="19">
        <f t="shared" si="804"/>
        <v>1</v>
      </c>
      <c r="GI285" s="19">
        <f t="shared" si="804"/>
        <v>1</v>
      </c>
      <c r="GJ285" s="19">
        <f t="shared" si="804"/>
        <v>1</v>
      </c>
      <c r="GK285" s="19">
        <f t="shared" si="804"/>
        <v>1</v>
      </c>
      <c r="GL285" s="19">
        <f t="shared" si="804"/>
        <v>1</v>
      </c>
      <c r="GM285" s="19">
        <f t="shared" si="804"/>
        <v>1</v>
      </c>
      <c r="GN285" s="19">
        <f t="shared" si="804"/>
        <v>1</v>
      </c>
      <c r="GO285" s="19">
        <f t="shared" si="804"/>
        <v>1</v>
      </c>
      <c r="GP285" s="19">
        <f t="shared" si="804"/>
        <v>1</v>
      </c>
      <c r="GQ285" s="19">
        <f t="shared" si="804"/>
        <v>1</v>
      </c>
      <c r="GR285" s="8"/>
      <c r="GS285" s="8"/>
    </row>
    <row r="286" spans="1:201" x14ac:dyDescent="0.25">
      <c r="A286" s="115">
        <f>$A$38</f>
        <v>20124</v>
      </c>
      <c r="B286" s="19">
        <f t="shared" si="800"/>
        <v>11.180381630094837</v>
      </c>
      <c r="C286" s="19">
        <f t="shared" ref="C286:AL286" si="805">IFERROR(D238/C238,"")</f>
        <v>4.6691237139541943</v>
      </c>
      <c r="D286" s="19">
        <f t="shared" si="805"/>
        <v>2.2631570124665976</v>
      </c>
      <c r="E286" s="19">
        <f t="shared" si="805"/>
        <v>1.8843812333308951</v>
      </c>
      <c r="F286" s="19">
        <f t="shared" si="805"/>
        <v>1.6495217954150272</v>
      </c>
      <c r="G286" s="19">
        <f t="shared" si="805"/>
        <v>1.4401399858925923</v>
      </c>
      <c r="H286" s="19">
        <f t="shared" si="805"/>
        <v>1.3310328288132076</v>
      </c>
      <c r="I286" s="19">
        <f t="shared" si="805"/>
        <v>1.318692742146572</v>
      </c>
      <c r="J286" s="19">
        <f t="shared" si="805"/>
        <v>1.2833128865740955</v>
      </c>
      <c r="K286" s="19">
        <f t="shared" si="805"/>
        <v>1.3262971778452546</v>
      </c>
      <c r="L286" s="19">
        <f t="shared" si="805"/>
        <v>1.2260831654213837</v>
      </c>
      <c r="M286" s="19">
        <f t="shared" si="805"/>
        <v>1.1525029250501329</v>
      </c>
      <c r="N286" s="19">
        <f t="shared" si="805"/>
        <v>1.1103566109448848</v>
      </c>
      <c r="O286" s="19">
        <f t="shared" si="805"/>
        <v>1.0793166815716546</v>
      </c>
      <c r="P286" s="19">
        <f t="shared" si="805"/>
        <v>1.0578809710916846</v>
      </c>
      <c r="Q286" s="19">
        <f t="shared" si="805"/>
        <v>1.0337511571946796</v>
      </c>
      <c r="R286" s="19">
        <f t="shared" si="805"/>
        <v>1.023601199642983</v>
      </c>
      <c r="S286" s="19">
        <f t="shared" si="805"/>
        <v>1.0287608127175176</v>
      </c>
      <c r="T286" s="19">
        <f t="shared" si="805"/>
        <v>1.0166021287296274</v>
      </c>
      <c r="U286" s="19">
        <f t="shared" si="805"/>
        <v>1.0094024774799668</v>
      </c>
      <c r="V286" s="19">
        <f t="shared" si="805"/>
        <v>1.0110785547133432</v>
      </c>
      <c r="W286" s="19">
        <f t="shared" si="805"/>
        <v>1.0115078045204928</v>
      </c>
      <c r="X286" s="19">
        <f t="shared" si="805"/>
        <v>1.0064793822743701</v>
      </c>
      <c r="Y286" s="19">
        <f t="shared" si="805"/>
        <v>1.0036885178297352</v>
      </c>
      <c r="Z286" s="19">
        <f t="shared" si="805"/>
        <v>1.0080515544622439</v>
      </c>
      <c r="AA286" s="19">
        <f t="shared" si="805"/>
        <v>1.004177159471018</v>
      </c>
      <c r="AB286" s="19">
        <f t="shared" si="805"/>
        <v>1.0072695443890025</v>
      </c>
      <c r="AC286" s="19">
        <f t="shared" si="805"/>
        <v>1.0039861276324147</v>
      </c>
      <c r="AD286" s="19">
        <f t="shared" si="805"/>
        <v>1.0006909329155851</v>
      </c>
      <c r="AE286" s="19">
        <f t="shared" si="805"/>
        <v>1.0003659094701056</v>
      </c>
      <c r="AF286" s="19">
        <f t="shared" si="805"/>
        <v>0.9997326292306502</v>
      </c>
      <c r="AG286" s="19">
        <f t="shared" si="805"/>
        <v>1.0001141220504368</v>
      </c>
      <c r="AH286" s="19">
        <f t="shared" si="805"/>
        <v>0.99993708309749363</v>
      </c>
      <c r="AI286" s="19">
        <f t="shared" si="805"/>
        <v>1.0008415870130523</v>
      </c>
      <c r="AJ286" s="19">
        <f t="shared" si="805"/>
        <v>1.0001731890745551</v>
      </c>
      <c r="AK286" s="19">
        <f t="shared" si="805"/>
        <v>1.0002691383374136</v>
      </c>
      <c r="AL286" s="19">
        <f t="shared" si="805"/>
        <v>1.0002244168247718</v>
      </c>
      <c r="AM286" s="8"/>
      <c r="AN286" s="8"/>
      <c r="AO286" s="8"/>
      <c r="AP286" s="19">
        <f t="shared" ref="AP286:BZ286" si="806">IFERROR(AQ238/AP238,"")</f>
        <v>2.1116953930820266</v>
      </c>
      <c r="AQ286" s="19">
        <f t="shared" si="806"/>
        <v>1.4306124865597307</v>
      </c>
      <c r="AR286" s="19">
        <f t="shared" si="806"/>
        <v>1.3718844695266454</v>
      </c>
      <c r="AS286" s="19">
        <f t="shared" si="806"/>
        <v>1.3387612165844558</v>
      </c>
      <c r="AT286" s="19">
        <f t="shared" si="806"/>
        <v>1.2964103625082812</v>
      </c>
      <c r="AU286" s="19">
        <f t="shared" si="806"/>
        <v>1.1657371074259912</v>
      </c>
      <c r="AV286" s="19">
        <f t="shared" si="806"/>
        <v>1.2279283200285072</v>
      </c>
      <c r="AW286" s="19">
        <f t="shared" si="806"/>
        <v>1.1197031381601945</v>
      </c>
      <c r="AX286" s="19">
        <f t="shared" si="806"/>
        <v>1.1044100565313253</v>
      </c>
      <c r="AY286" s="19">
        <f t="shared" si="806"/>
        <v>1.0832624331917651</v>
      </c>
      <c r="AZ286" s="19">
        <f t="shared" si="806"/>
        <v>1.1080363697475752</v>
      </c>
      <c r="BA286" s="19">
        <f t="shared" si="806"/>
        <v>1.0529312517261171</v>
      </c>
      <c r="BB286" s="19">
        <f t="shared" si="806"/>
        <v>1.0938319539045107</v>
      </c>
      <c r="BC286" s="19">
        <f t="shared" si="806"/>
        <v>1.0125407446451318</v>
      </c>
      <c r="BD286" s="19">
        <f t="shared" si="806"/>
        <v>1.0047801836559491</v>
      </c>
      <c r="BE286" s="19">
        <f t="shared" si="806"/>
        <v>1.0021629959513312</v>
      </c>
      <c r="BF286" s="19">
        <f t="shared" si="806"/>
        <v>1</v>
      </c>
      <c r="BG286" s="19">
        <f t="shared" si="806"/>
        <v>1.0067313068482666</v>
      </c>
      <c r="BH286" s="19">
        <f t="shared" si="806"/>
        <v>1.0010331871931388</v>
      </c>
      <c r="BI286" s="19">
        <f t="shared" si="806"/>
        <v>1.0001108395962324</v>
      </c>
      <c r="BJ286" s="19">
        <f t="shared" si="806"/>
        <v>1</v>
      </c>
      <c r="BK286" s="19">
        <f t="shared" si="806"/>
        <v>1</v>
      </c>
      <c r="BL286" s="19">
        <f t="shared" si="806"/>
        <v>1</v>
      </c>
      <c r="BM286" s="19">
        <f t="shared" si="806"/>
        <v>1</v>
      </c>
      <c r="BN286" s="19">
        <f t="shared" si="806"/>
        <v>1</v>
      </c>
      <c r="BO286" s="19">
        <f t="shared" si="806"/>
        <v>1</v>
      </c>
      <c r="BP286" s="19">
        <f t="shared" si="806"/>
        <v>1</v>
      </c>
      <c r="BQ286" s="19">
        <f t="shared" si="806"/>
        <v>1</v>
      </c>
      <c r="BR286" s="19">
        <f t="shared" si="806"/>
        <v>1</v>
      </c>
      <c r="BS286" s="19">
        <f t="shared" si="806"/>
        <v>1</v>
      </c>
      <c r="BT286" s="19">
        <f t="shared" si="806"/>
        <v>1</v>
      </c>
      <c r="BU286" s="19">
        <f t="shared" si="806"/>
        <v>1</v>
      </c>
      <c r="BV286" s="19">
        <f t="shared" si="806"/>
        <v>1</v>
      </c>
      <c r="BW286" s="19">
        <f t="shared" si="806"/>
        <v>1</v>
      </c>
      <c r="BX286" s="19">
        <f t="shared" si="806"/>
        <v>1</v>
      </c>
      <c r="BY286" s="19">
        <f t="shared" si="806"/>
        <v>1</v>
      </c>
      <c r="BZ286" s="19">
        <f t="shared" si="806"/>
        <v>1</v>
      </c>
      <c r="CA286" s="8"/>
      <c r="CB286" s="8"/>
      <c r="CC286" s="8"/>
      <c r="CD286" s="19">
        <f t="shared" ref="CD286:DN286" si="807">IFERROR(CE238/CD238,"")</f>
        <v>257.67824175824177</v>
      </c>
      <c r="CE286" s="19">
        <f t="shared" si="807"/>
        <v>2.9433154560248922</v>
      </c>
      <c r="CF286" s="19">
        <f t="shared" si="807"/>
        <v>2.0033568550811696</v>
      </c>
      <c r="CG286" s="19">
        <f t="shared" si="807"/>
        <v>1.3341832432121241</v>
      </c>
      <c r="CH286" s="19">
        <f t="shared" si="807"/>
        <v>1.2394060443959698</v>
      </c>
      <c r="CI286" s="19">
        <f t="shared" si="807"/>
        <v>1.2981763011789866</v>
      </c>
      <c r="CJ286" s="19">
        <f t="shared" si="807"/>
        <v>1.0821418543333829</v>
      </c>
      <c r="CK286" s="19">
        <f t="shared" si="807"/>
        <v>1.1416206050622713</v>
      </c>
      <c r="CL286" s="19">
        <f t="shared" si="807"/>
        <v>1.0349546845739701</v>
      </c>
      <c r="CM286" s="19">
        <f t="shared" si="807"/>
        <v>1.0063279604879682</v>
      </c>
      <c r="CN286" s="19">
        <f t="shared" si="807"/>
        <v>1.0155523924983139</v>
      </c>
      <c r="CO286" s="19">
        <f t="shared" si="807"/>
        <v>1.0081140833539435</v>
      </c>
      <c r="CP286" s="19">
        <f t="shared" si="807"/>
        <v>1.001313311093903</v>
      </c>
      <c r="CQ286" s="19">
        <f t="shared" si="807"/>
        <v>1.008157964429252</v>
      </c>
      <c r="CR286" s="19">
        <f t="shared" si="807"/>
        <v>1.0595406220581232</v>
      </c>
      <c r="CS286" s="19">
        <f t="shared" si="807"/>
        <v>1.0000717379807558</v>
      </c>
      <c r="CT286" s="19">
        <f t="shared" si="807"/>
        <v>1</v>
      </c>
      <c r="CU286" s="19">
        <f t="shared" si="807"/>
        <v>1</v>
      </c>
      <c r="CV286" s="19">
        <f t="shared" si="807"/>
        <v>1</v>
      </c>
      <c r="CW286" s="19">
        <f t="shared" si="807"/>
        <v>1</v>
      </c>
      <c r="CX286" s="19">
        <f t="shared" si="807"/>
        <v>1</v>
      </c>
      <c r="CY286" s="19">
        <f t="shared" si="807"/>
        <v>1</v>
      </c>
      <c r="CZ286" s="19">
        <f t="shared" si="807"/>
        <v>1.0019535242006978</v>
      </c>
      <c r="DA286" s="19">
        <f t="shared" si="807"/>
        <v>1</v>
      </c>
      <c r="DB286" s="19">
        <f t="shared" si="807"/>
        <v>1</v>
      </c>
      <c r="DC286" s="19">
        <f t="shared" si="807"/>
        <v>1</v>
      </c>
      <c r="DD286" s="19">
        <f t="shared" si="807"/>
        <v>1</v>
      </c>
      <c r="DE286" s="19">
        <f t="shared" si="807"/>
        <v>1</v>
      </c>
      <c r="DF286" s="19">
        <f t="shared" si="807"/>
        <v>1</v>
      </c>
      <c r="DG286" s="19">
        <f t="shared" si="807"/>
        <v>1</v>
      </c>
      <c r="DH286" s="19">
        <f t="shared" si="807"/>
        <v>1</v>
      </c>
      <c r="DI286" s="19">
        <f t="shared" si="807"/>
        <v>1</v>
      </c>
      <c r="DJ286" s="19">
        <f t="shared" si="807"/>
        <v>1</v>
      </c>
      <c r="DK286" s="19">
        <f t="shared" si="807"/>
        <v>1</v>
      </c>
      <c r="DL286" s="19">
        <f t="shared" si="807"/>
        <v>1</v>
      </c>
      <c r="DM286" s="19">
        <f t="shared" si="807"/>
        <v>1</v>
      </c>
      <c r="DN286" s="19">
        <f t="shared" si="807"/>
        <v>1</v>
      </c>
      <c r="DO286" s="8"/>
      <c r="DP286" s="8"/>
      <c r="DQ286" s="8"/>
      <c r="DR286" s="19">
        <f t="shared" ref="DR286:FB286" si="808">IFERROR(DS238/DR238,"")</f>
        <v>7.0263320246775107</v>
      </c>
      <c r="DS286" s="19">
        <f t="shared" si="808"/>
        <v>2.6269150750350785</v>
      </c>
      <c r="DT286" s="19">
        <f t="shared" si="808"/>
        <v>2.0135170082002127</v>
      </c>
      <c r="DU286" s="19">
        <f t="shared" si="808"/>
        <v>1.6108153151021569</v>
      </c>
      <c r="DV286" s="19">
        <f t="shared" si="808"/>
        <v>1.4223204567923122</v>
      </c>
      <c r="DW286" s="19">
        <f t="shared" si="808"/>
        <v>1.4277422662208898</v>
      </c>
      <c r="DX286" s="19">
        <f t="shared" si="808"/>
        <v>1.3946010432686557</v>
      </c>
      <c r="DY286" s="19">
        <f t="shared" si="808"/>
        <v>1.2161164633175818</v>
      </c>
      <c r="DZ286" s="19">
        <f t="shared" si="808"/>
        <v>1.1789466933825059</v>
      </c>
      <c r="EA286" s="19">
        <f t="shared" si="808"/>
        <v>1.1742208292137859</v>
      </c>
      <c r="EB286" s="19">
        <f t="shared" si="808"/>
        <v>1.158661028561047</v>
      </c>
      <c r="EC286" s="19">
        <f t="shared" si="808"/>
        <v>1.0945150265392836</v>
      </c>
      <c r="ED286" s="19">
        <f t="shared" si="808"/>
        <v>1.0821160770814562</v>
      </c>
      <c r="EE286" s="19">
        <f t="shared" si="808"/>
        <v>1.0719204067117092</v>
      </c>
      <c r="EF286" s="19">
        <f t="shared" si="808"/>
        <v>1.0590908415852129</v>
      </c>
      <c r="EG286" s="19">
        <f t="shared" si="808"/>
        <v>1.0632977976967881</v>
      </c>
      <c r="EH286" s="19">
        <f t="shared" si="808"/>
        <v>1.0484406832029969</v>
      </c>
      <c r="EI286" s="19">
        <f t="shared" si="808"/>
        <v>1.0250662562695239</v>
      </c>
      <c r="EJ286" s="19">
        <f t="shared" si="808"/>
        <v>1.0483202568647962</v>
      </c>
      <c r="EK286" s="19">
        <f t="shared" si="808"/>
        <v>1.0498605500349836</v>
      </c>
      <c r="EL286" s="19">
        <f t="shared" si="808"/>
        <v>1.0316800383223153</v>
      </c>
      <c r="EM286" s="19">
        <f t="shared" si="808"/>
        <v>1.0216899471739083</v>
      </c>
      <c r="EN286" s="19">
        <f t="shared" si="808"/>
        <v>1.0223441442310017</v>
      </c>
      <c r="EO286" s="19">
        <f t="shared" si="808"/>
        <v>1.0268718801504486</v>
      </c>
      <c r="EP286" s="19">
        <f t="shared" si="808"/>
        <v>1.0210476206517689</v>
      </c>
      <c r="EQ286" s="19">
        <f t="shared" si="808"/>
        <v>1.0141813032349887</v>
      </c>
      <c r="ER286" s="19">
        <f t="shared" si="808"/>
        <v>1.0334201239228415</v>
      </c>
      <c r="ES286" s="19">
        <f t="shared" si="808"/>
        <v>1.0223443321901211</v>
      </c>
      <c r="ET286" s="19">
        <f t="shared" si="808"/>
        <v>1.0114344395834227</v>
      </c>
      <c r="EU286" s="19">
        <f t="shared" si="808"/>
        <v>1.005781461899093</v>
      </c>
      <c r="EV286" s="19">
        <f t="shared" si="808"/>
        <v>1.0132115539264062</v>
      </c>
      <c r="EW286" s="19">
        <f t="shared" si="808"/>
        <v>1.0092775235372486</v>
      </c>
      <c r="EX286" s="19">
        <f t="shared" si="808"/>
        <v>1.0111852065230278</v>
      </c>
      <c r="EY286" s="19">
        <f t="shared" si="808"/>
        <v>1.0098572813148321</v>
      </c>
      <c r="EZ286" s="19">
        <f t="shared" si="808"/>
        <v>1.007905817627144</v>
      </c>
      <c r="FA286" s="19">
        <f t="shared" si="808"/>
        <v>1.0129772754219348</v>
      </c>
      <c r="FB286" s="19">
        <f t="shared" si="808"/>
        <v>1.021753515803224</v>
      </c>
      <c r="FC286" s="8"/>
      <c r="FD286" s="8"/>
      <c r="FE286" s="8"/>
      <c r="FF286" s="19">
        <f t="shared" ref="FF286:GP286" si="809">IFERROR(FG238/FF238,"")</f>
        <v>3.2574350625041837</v>
      </c>
      <c r="FG286" s="19">
        <f t="shared" si="809"/>
        <v>1.7549094049717275</v>
      </c>
      <c r="FH286" s="19">
        <f t="shared" si="809"/>
        <v>1.1546391017815476</v>
      </c>
      <c r="FI286" s="19">
        <f t="shared" si="809"/>
        <v>1.06048926234437</v>
      </c>
      <c r="FJ286" s="19">
        <f t="shared" si="809"/>
        <v>1.0648420982291358</v>
      </c>
      <c r="FK286" s="19">
        <f t="shared" si="809"/>
        <v>1.0532198799742609</v>
      </c>
      <c r="FL286" s="19">
        <f t="shared" si="809"/>
        <v>1.0763290476528287</v>
      </c>
      <c r="FM286" s="19">
        <f t="shared" si="809"/>
        <v>1.074357629193921</v>
      </c>
      <c r="FN286" s="19">
        <f t="shared" si="809"/>
        <v>1.0424942936347508</v>
      </c>
      <c r="FO286" s="19">
        <f t="shared" si="809"/>
        <v>1.0704284697330615</v>
      </c>
      <c r="FP286" s="19">
        <f t="shared" si="809"/>
        <v>1.0212059727468743</v>
      </c>
      <c r="FQ286" s="19">
        <f t="shared" si="809"/>
        <v>1.0267250474689271</v>
      </c>
      <c r="FR286" s="19">
        <f t="shared" si="809"/>
        <v>1.0084433179701693</v>
      </c>
      <c r="FS286" s="19">
        <f t="shared" si="809"/>
        <v>1.0798472938754826</v>
      </c>
      <c r="FT286" s="19">
        <f t="shared" si="809"/>
        <v>1.022603674801237</v>
      </c>
      <c r="FU286" s="19">
        <f t="shared" si="809"/>
        <v>1.0059344723185568</v>
      </c>
      <c r="FV286" s="19">
        <f t="shared" si="809"/>
        <v>1.0255182405896139</v>
      </c>
      <c r="FW286" s="19">
        <f t="shared" si="809"/>
        <v>1.0080843806484843</v>
      </c>
      <c r="FX286" s="19">
        <f t="shared" si="809"/>
        <v>1.0165091062061742</v>
      </c>
      <c r="FY286" s="19">
        <f t="shared" si="809"/>
        <v>1</v>
      </c>
      <c r="FZ286" s="19">
        <f t="shared" si="809"/>
        <v>1</v>
      </c>
      <c r="GA286" s="19">
        <f t="shared" si="809"/>
        <v>1</v>
      </c>
      <c r="GB286" s="19">
        <f t="shared" si="809"/>
        <v>1</v>
      </c>
      <c r="GC286" s="19">
        <f t="shared" si="809"/>
        <v>1</v>
      </c>
      <c r="GD286" s="19">
        <f t="shared" si="809"/>
        <v>1</v>
      </c>
      <c r="GE286" s="19">
        <f t="shared" si="809"/>
        <v>1</v>
      </c>
      <c r="GF286" s="19">
        <f t="shared" si="809"/>
        <v>1</v>
      </c>
      <c r="GG286" s="19">
        <f t="shared" si="809"/>
        <v>1</v>
      </c>
      <c r="GH286" s="19">
        <f t="shared" si="809"/>
        <v>1.0018975425619847</v>
      </c>
      <c r="GI286" s="19">
        <f t="shared" si="809"/>
        <v>1</v>
      </c>
      <c r="GJ286" s="19">
        <f t="shared" si="809"/>
        <v>1</v>
      </c>
      <c r="GK286" s="19">
        <f t="shared" si="809"/>
        <v>1.0015100396198493</v>
      </c>
      <c r="GL286" s="19">
        <f t="shared" si="809"/>
        <v>1</v>
      </c>
      <c r="GM286" s="19">
        <f t="shared" si="809"/>
        <v>1</v>
      </c>
      <c r="GN286" s="19">
        <f t="shared" si="809"/>
        <v>1</v>
      </c>
      <c r="GO286" s="19">
        <f t="shared" si="809"/>
        <v>1</v>
      </c>
      <c r="GP286" s="19">
        <f t="shared" si="809"/>
        <v>1</v>
      </c>
      <c r="GQ286" s="8"/>
      <c r="GR286" s="8"/>
      <c r="GS286" s="8"/>
    </row>
    <row r="287" spans="1:201" x14ac:dyDescent="0.25">
      <c r="A287" s="115">
        <f>$A$39</f>
        <v>20131</v>
      </c>
      <c r="B287" s="19">
        <f t="shared" si="800"/>
        <v>15.325878105495043</v>
      </c>
      <c r="C287" s="19">
        <f t="shared" ref="C287:AK287" si="810">IFERROR(D239/C239,"")</f>
        <v>3.0157555287207884</v>
      </c>
      <c r="D287" s="19">
        <f t="shared" si="810"/>
        <v>2.3250923351676733</v>
      </c>
      <c r="E287" s="19">
        <f t="shared" si="810"/>
        <v>1.9099790253963043</v>
      </c>
      <c r="F287" s="19">
        <f t="shared" si="810"/>
        <v>1.660561571388423</v>
      </c>
      <c r="G287" s="19">
        <f t="shared" si="810"/>
        <v>1.4808484909718818</v>
      </c>
      <c r="H287" s="19">
        <f t="shared" si="810"/>
        <v>1.3853274131137829</v>
      </c>
      <c r="I287" s="19">
        <f t="shared" si="810"/>
        <v>1.2968484874190469</v>
      </c>
      <c r="J287" s="19">
        <f t="shared" si="810"/>
        <v>1.4386165875736601</v>
      </c>
      <c r="K287" s="19">
        <f t="shared" si="810"/>
        <v>1.3580714969424363</v>
      </c>
      <c r="L287" s="19">
        <f t="shared" si="810"/>
        <v>1.2798987212343</v>
      </c>
      <c r="M287" s="19">
        <f t="shared" si="810"/>
        <v>1.1721120245171992</v>
      </c>
      <c r="N287" s="19">
        <f t="shared" si="810"/>
        <v>1.1253974420974604</v>
      </c>
      <c r="O287" s="19">
        <f t="shared" si="810"/>
        <v>1.0777395291954919</v>
      </c>
      <c r="P287" s="19">
        <f t="shared" si="810"/>
        <v>1.0742452609671849</v>
      </c>
      <c r="Q287" s="19">
        <f t="shared" si="810"/>
        <v>1.0489624071351349</v>
      </c>
      <c r="R287" s="19">
        <f t="shared" si="810"/>
        <v>1.0329031885766924</v>
      </c>
      <c r="S287" s="19">
        <f t="shared" si="810"/>
        <v>1.0243305089820993</v>
      </c>
      <c r="T287" s="19">
        <f t="shared" si="810"/>
        <v>1.0198963823169849</v>
      </c>
      <c r="U287" s="19">
        <f t="shared" si="810"/>
        <v>1.014379407213392</v>
      </c>
      <c r="V287" s="19">
        <f t="shared" si="810"/>
        <v>1.0079459843386078</v>
      </c>
      <c r="W287" s="19">
        <f t="shared" si="810"/>
        <v>1.008686672551421</v>
      </c>
      <c r="X287" s="19">
        <f t="shared" si="810"/>
        <v>1.0032296443799829</v>
      </c>
      <c r="Y287" s="19">
        <f t="shared" si="810"/>
        <v>1.0022213931262312</v>
      </c>
      <c r="Z287" s="19">
        <f t="shared" si="810"/>
        <v>1.0019537425574858</v>
      </c>
      <c r="AA287" s="19">
        <f t="shared" si="810"/>
        <v>1.0007512278307613</v>
      </c>
      <c r="AB287" s="19">
        <f t="shared" si="810"/>
        <v>1.0008183241683046</v>
      </c>
      <c r="AC287" s="19">
        <f t="shared" si="810"/>
        <v>1.0000028482374432</v>
      </c>
      <c r="AD287" s="19">
        <f t="shared" si="810"/>
        <v>1.0002595745162708</v>
      </c>
      <c r="AE287" s="19">
        <f t="shared" si="810"/>
        <v>1.0000079403289712</v>
      </c>
      <c r="AF287" s="19">
        <f t="shared" si="810"/>
        <v>0.9999714150426775</v>
      </c>
      <c r="AG287" s="19">
        <f t="shared" si="810"/>
        <v>1.0000011469600858</v>
      </c>
      <c r="AH287" s="19">
        <f t="shared" si="810"/>
        <v>0.99998607371483894</v>
      </c>
      <c r="AI287" s="19">
        <f t="shared" si="810"/>
        <v>1.0000286911320611</v>
      </c>
      <c r="AJ287" s="19">
        <f t="shared" si="810"/>
        <v>1.0000991434168562</v>
      </c>
      <c r="AK287" s="19">
        <f t="shared" si="810"/>
        <v>1.0004298629436326</v>
      </c>
      <c r="AL287" s="8"/>
      <c r="AM287" s="8"/>
      <c r="AN287" s="8"/>
      <c r="AO287" s="8"/>
      <c r="AP287" s="19">
        <f t="shared" ref="AP287:BY287" si="811">IFERROR(AQ239/AP239,"")</f>
        <v>2.2771030856719716</v>
      </c>
      <c r="AQ287" s="19">
        <f t="shared" si="811"/>
        <v>1.3562687184490101</v>
      </c>
      <c r="AR287" s="19">
        <f t="shared" si="811"/>
        <v>1.2596406016603501</v>
      </c>
      <c r="AS287" s="19">
        <f t="shared" si="811"/>
        <v>1.1974432447255721</v>
      </c>
      <c r="AT287" s="19">
        <f t="shared" si="811"/>
        <v>1.2411121969557866</v>
      </c>
      <c r="AU287" s="19">
        <f t="shared" si="811"/>
        <v>1.2944560272790069</v>
      </c>
      <c r="AV287" s="19">
        <f t="shared" si="811"/>
        <v>1.1688082511722795</v>
      </c>
      <c r="AW287" s="19">
        <f t="shared" si="811"/>
        <v>1.1709346070793252</v>
      </c>
      <c r="AX287" s="19">
        <f t="shared" si="811"/>
        <v>1.0692215064062289</v>
      </c>
      <c r="AY287" s="19">
        <f t="shared" si="811"/>
        <v>1.0501168376586125</v>
      </c>
      <c r="AZ287" s="19">
        <f t="shared" si="811"/>
        <v>1.0236608793333692</v>
      </c>
      <c r="BA287" s="19">
        <f t="shared" si="811"/>
        <v>1.0288714439481084</v>
      </c>
      <c r="BB287" s="19">
        <f t="shared" si="811"/>
        <v>1.0248250570034902</v>
      </c>
      <c r="BC287" s="19">
        <f t="shared" si="811"/>
        <v>1.0360824843270853</v>
      </c>
      <c r="BD287" s="19">
        <f t="shared" si="811"/>
        <v>1.0327805837801853</v>
      </c>
      <c r="BE287" s="19">
        <f t="shared" si="811"/>
        <v>1.0364584835479256</v>
      </c>
      <c r="BF287" s="19">
        <f t="shared" si="811"/>
        <v>1.0011778490180125</v>
      </c>
      <c r="BG287" s="19">
        <f t="shared" si="811"/>
        <v>1.0005661729736375</v>
      </c>
      <c r="BH287" s="19">
        <f t="shared" si="811"/>
        <v>1.0042794134102462</v>
      </c>
      <c r="BI287" s="19">
        <f t="shared" si="811"/>
        <v>0.99972193800817655</v>
      </c>
      <c r="BJ287" s="19">
        <f t="shared" si="811"/>
        <v>1.0009661682052</v>
      </c>
      <c r="BK287" s="19">
        <f t="shared" si="811"/>
        <v>1.0016891623441497</v>
      </c>
      <c r="BL287" s="19">
        <f t="shared" si="811"/>
        <v>1.0017666145474819</v>
      </c>
      <c r="BM287" s="19">
        <f t="shared" si="811"/>
        <v>1.0006703239921968</v>
      </c>
      <c r="BN287" s="19">
        <f t="shared" si="811"/>
        <v>1</v>
      </c>
      <c r="BO287" s="19">
        <f t="shared" si="811"/>
        <v>1</v>
      </c>
      <c r="BP287" s="19">
        <f t="shared" si="811"/>
        <v>1</v>
      </c>
      <c r="BQ287" s="19">
        <f t="shared" si="811"/>
        <v>1.002002633864058</v>
      </c>
      <c r="BR287" s="19">
        <f t="shared" si="811"/>
        <v>1</v>
      </c>
      <c r="BS287" s="19">
        <f t="shared" si="811"/>
        <v>1</v>
      </c>
      <c r="BT287" s="19">
        <f t="shared" si="811"/>
        <v>1</v>
      </c>
      <c r="BU287" s="19">
        <f t="shared" si="811"/>
        <v>1</v>
      </c>
      <c r="BV287" s="19">
        <f t="shared" si="811"/>
        <v>1</v>
      </c>
      <c r="BW287" s="19">
        <f t="shared" si="811"/>
        <v>1</v>
      </c>
      <c r="BX287" s="19">
        <f t="shared" si="811"/>
        <v>1</v>
      </c>
      <c r="BY287" s="19">
        <f t="shared" si="811"/>
        <v>1.0086655809616727</v>
      </c>
      <c r="BZ287" s="8"/>
      <c r="CA287" s="8"/>
      <c r="CB287" s="8"/>
      <c r="CC287" s="8"/>
      <c r="CD287" s="19">
        <f t="shared" ref="CD287:DM287" si="812">IFERROR(CE239/CD239,"")</f>
        <v>6.4196908897415614</v>
      </c>
      <c r="CE287" s="19">
        <f t="shared" si="812"/>
        <v>2.4282832261636078</v>
      </c>
      <c r="CF287" s="19">
        <f t="shared" si="812"/>
        <v>2.1686711182663498</v>
      </c>
      <c r="CG287" s="19">
        <f t="shared" si="812"/>
        <v>1.7112716864419226</v>
      </c>
      <c r="CH287" s="19">
        <f t="shared" si="812"/>
        <v>1.3009708410169571</v>
      </c>
      <c r="CI287" s="19">
        <f t="shared" si="812"/>
        <v>1.1739029337343254</v>
      </c>
      <c r="CJ287" s="19">
        <f t="shared" si="812"/>
        <v>1.0465215963645182</v>
      </c>
      <c r="CK287" s="19">
        <f t="shared" si="812"/>
        <v>1.0214197383329582</v>
      </c>
      <c r="CL287" s="19">
        <f t="shared" si="812"/>
        <v>1.0299745418470618</v>
      </c>
      <c r="CM287" s="19">
        <f t="shared" si="812"/>
        <v>1.0208543291821899</v>
      </c>
      <c r="CN287" s="19">
        <f t="shared" si="812"/>
        <v>1.0051221817517186</v>
      </c>
      <c r="CO287" s="19">
        <f t="shared" si="812"/>
        <v>1.0057926836574758</v>
      </c>
      <c r="CP287" s="19">
        <f t="shared" si="812"/>
        <v>1.0227305970391662</v>
      </c>
      <c r="CQ287" s="19">
        <f t="shared" si="812"/>
        <v>1.0061077309232127</v>
      </c>
      <c r="CR287" s="19">
        <f t="shared" si="812"/>
        <v>1.0250117009604995</v>
      </c>
      <c r="CS287" s="19">
        <f t="shared" si="812"/>
        <v>1</v>
      </c>
      <c r="CT287" s="19">
        <f t="shared" si="812"/>
        <v>1</v>
      </c>
      <c r="CU287" s="19">
        <f t="shared" si="812"/>
        <v>1</v>
      </c>
      <c r="CV287" s="19">
        <f t="shared" si="812"/>
        <v>1</v>
      </c>
      <c r="CW287" s="19">
        <f t="shared" si="812"/>
        <v>1</v>
      </c>
      <c r="CX287" s="19">
        <f t="shared" si="812"/>
        <v>1</v>
      </c>
      <c r="CY287" s="19">
        <f t="shared" si="812"/>
        <v>1</v>
      </c>
      <c r="CZ287" s="19">
        <f t="shared" si="812"/>
        <v>1.0010488743158112</v>
      </c>
      <c r="DA287" s="19">
        <f t="shared" si="812"/>
        <v>1</v>
      </c>
      <c r="DB287" s="19">
        <f t="shared" si="812"/>
        <v>1</v>
      </c>
      <c r="DC287" s="19">
        <f t="shared" si="812"/>
        <v>1</v>
      </c>
      <c r="DD287" s="19">
        <f t="shared" si="812"/>
        <v>1</v>
      </c>
      <c r="DE287" s="19">
        <f t="shared" si="812"/>
        <v>1</v>
      </c>
      <c r="DF287" s="19">
        <f t="shared" si="812"/>
        <v>1</v>
      </c>
      <c r="DG287" s="19">
        <f t="shared" si="812"/>
        <v>1</v>
      </c>
      <c r="DH287" s="19">
        <f t="shared" si="812"/>
        <v>1</v>
      </c>
      <c r="DI287" s="19">
        <f t="shared" si="812"/>
        <v>1</v>
      </c>
      <c r="DJ287" s="19">
        <f t="shared" si="812"/>
        <v>1</v>
      </c>
      <c r="DK287" s="19">
        <f t="shared" si="812"/>
        <v>1</v>
      </c>
      <c r="DL287" s="19">
        <f t="shared" si="812"/>
        <v>1</v>
      </c>
      <c r="DM287" s="19">
        <f t="shared" si="812"/>
        <v>1</v>
      </c>
      <c r="DN287" s="8"/>
      <c r="DO287" s="8"/>
      <c r="DP287" s="8"/>
      <c r="DQ287" s="8"/>
      <c r="DR287" s="19">
        <f t="shared" ref="DR287:FA287" si="813">IFERROR(DS239/DR239,"")</f>
        <v>4.6708801826748276</v>
      </c>
      <c r="DS287" s="19">
        <f t="shared" si="813"/>
        <v>2.1113179574594416</v>
      </c>
      <c r="DT287" s="19">
        <f t="shared" si="813"/>
        <v>1.8162012418043931</v>
      </c>
      <c r="DU287" s="19">
        <f t="shared" si="813"/>
        <v>1.7459589256988435</v>
      </c>
      <c r="DV287" s="19">
        <f t="shared" si="813"/>
        <v>1.423856735354087</v>
      </c>
      <c r="DW287" s="19">
        <f t="shared" si="813"/>
        <v>1.4702544729156792</v>
      </c>
      <c r="DX287" s="19">
        <f t="shared" si="813"/>
        <v>1.2887673764738683</v>
      </c>
      <c r="DY287" s="19">
        <f t="shared" si="813"/>
        <v>1.2407477562862865</v>
      </c>
      <c r="DZ287" s="19">
        <f t="shared" si="813"/>
        <v>1.2189339839264113</v>
      </c>
      <c r="EA287" s="19">
        <f t="shared" si="813"/>
        <v>1.2206284890411012</v>
      </c>
      <c r="EB287" s="19">
        <f t="shared" si="813"/>
        <v>1.1818495252060364</v>
      </c>
      <c r="EC287" s="19">
        <f t="shared" si="813"/>
        <v>1.200237057851604</v>
      </c>
      <c r="ED287" s="19">
        <f t="shared" si="813"/>
        <v>1.1054222916691765</v>
      </c>
      <c r="EE287" s="19">
        <f t="shared" si="813"/>
        <v>1.0839672795280997</v>
      </c>
      <c r="EF287" s="19">
        <f t="shared" si="813"/>
        <v>1.0604280654431006</v>
      </c>
      <c r="EG287" s="19">
        <f t="shared" si="813"/>
        <v>1.0685620697286782</v>
      </c>
      <c r="EH287" s="19">
        <f t="shared" si="813"/>
        <v>1.0291505552096825</v>
      </c>
      <c r="EI287" s="19">
        <f t="shared" si="813"/>
        <v>1.0304435352027745</v>
      </c>
      <c r="EJ287" s="19">
        <f t="shared" si="813"/>
        <v>1.0226664160600052</v>
      </c>
      <c r="EK287" s="19">
        <f t="shared" si="813"/>
        <v>1.0275025879489164</v>
      </c>
      <c r="EL287" s="19">
        <f t="shared" si="813"/>
        <v>1.0214963935192942</v>
      </c>
      <c r="EM287" s="19">
        <f t="shared" si="813"/>
        <v>1.0257532564911354</v>
      </c>
      <c r="EN287" s="19">
        <f t="shared" si="813"/>
        <v>1.0279964867721632</v>
      </c>
      <c r="EO287" s="19">
        <f t="shared" si="813"/>
        <v>1.0120241493137148</v>
      </c>
      <c r="EP287" s="19">
        <f t="shared" si="813"/>
        <v>1.0054926066703909</v>
      </c>
      <c r="EQ287" s="19">
        <f t="shared" si="813"/>
        <v>1.0035230208075596</v>
      </c>
      <c r="ER287" s="19">
        <f t="shared" si="813"/>
        <v>1.0086056957074845</v>
      </c>
      <c r="ES287" s="19">
        <f t="shared" si="813"/>
        <v>1.0059681263787774</v>
      </c>
      <c r="ET287" s="19">
        <f t="shared" si="813"/>
        <v>1.0041039130996277</v>
      </c>
      <c r="EU287" s="19">
        <f t="shared" si="813"/>
        <v>1.0144417987471992</v>
      </c>
      <c r="EV287" s="19">
        <f t="shared" si="813"/>
        <v>1.0206440824060716</v>
      </c>
      <c r="EW287" s="19">
        <f t="shared" si="813"/>
        <v>1.011200923161848</v>
      </c>
      <c r="EX287" s="19">
        <f t="shared" si="813"/>
        <v>1.0299227096523569</v>
      </c>
      <c r="EY287" s="19">
        <f t="shared" si="813"/>
        <v>1.004131347435282</v>
      </c>
      <c r="EZ287" s="19">
        <f t="shared" si="813"/>
        <v>1.002284706706033</v>
      </c>
      <c r="FA287" s="19">
        <f t="shared" si="813"/>
        <v>1.0077795041062203</v>
      </c>
      <c r="FB287" s="8"/>
      <c r="FC287" s="8"/>
      <c r="FD287" s="8"/>
      <c r="FE287" s="8"/>
      <c r="FF287" s="19">
        <f t="shared" ref="FF287:GO287" si="814">IFERROR(FG239/FF239,"")</f>
        <v>3.8033611034081658</v>
      </c>
      <c r="FG287" s="19">
        <f t="shared" si="814"/>
        <v>1.4268809823768771</v>
      </c>
      <c r="FH287" s="19">
        <f t="shared" si="814"/>
        <v>1.088875023696894</v>
      </c>
      <c r="FI287" s="19">
        <f t="shared" si="814"/>
        <v>1.0849002344223584</v>
      </c>
      <c r="FJ287" s="19">
        <f t="shared" si="814"/>
        <v>1.0348638625551549</v>
      </c>
      <c r="FK287" s="19">
        <f t="shared" si="814"/>
        <v>1.0019487632575568</v>
      </c>
      <c r="FL287" s="19">
        <f t="shared" si="814"/>
        <v>1.0011081581859977</v>
      </c>
      <c r="FM287" s="19">
        <f t="shared" si="814"/>
        <v>1</v>
      </c>
      <c r="FN287" s="19">
        <f t="shared" si="814"/>
        <v>1.0215633572641585</v>
      </c>
      <c r="FO287" s="19">
        <f t="shared" si="814"/>
        <v>1.0400241001326973</v>
      </c>
      <c r="FP287" s="19">
        <f t="shared" si="814"/>
        <v>1.106406189411085</v>
      </c>
      <c r="FQ287" s="19">
        <f t="shared" si="814"/>
        <v>1.0097039246894337</v>
      </c>
      <c r="FR287" s="19">
        <f t="shared" si="814"/>
        <v>1.0069318732395107</v>
      </c>
      <c r="FS287" s="19">
        <f t="shared" si="814"/>
        <v>1.0028236021144019</v>
      </c>
      <c r="FT287" s="19">
        <f t="shared" si="814"/>
        <v>0.98965994590772022</v>
      </c>
      <c r="FU287" s="19">
        <f t="shared" si="814"/>
        <v>1</v>
      </c>
      <c r="FV287" s="19">
        <f t="shared" si="814"/>
        <v>1.0022676830259181</v>
      </c>
      <c r="FW287" s="19">
        <f t="shared" si="814"/>
        <v>1.0003480849653124</v>
      </c>
      <c r="FX287" s="19">
        <f t="shared" si="814"/>
        <v>1</v>
      </c>
      <c r="FY287" s="19">
        <f t="shared" si="814"/>
        <v>1</v>
      </c>
      <c r="FZ287" s="19">
        <f t="shared" si="814"/>
        <v>1</v>
      </c>
      <c r="GA287" s="19">
        <f t="shared" si="814"/>
        <v>1</v>
      </c>
      <c r="GB287" s="19">
        <f t="shared" si="814"/>
        <v>1</v>
      </c>
      <c r="GC287" s="19">
        <f t="shared" si="814"/>
        <v>1</v>
      </c>
      <c r="GD287" s="19">
        <f t="shared" si="814"/>
        <v>1</v>
      </c>
      <c r="GE287" s="19">
        <f t="shared" si="814"/>
        <v>1</v>
      </c>
      <c r="GF287" s="19">
        <f t="shared" si="814"/>
        <v>1</v>
      </c>
      <c r="GG287" s="19">
        <f t="shared" si="814"/>
        <v>1</v>
      </c>
      <c r="GH287" s="19">
        <f t="shared" si="814"/>
        <v>1</v>
      </c>
      <c r="GI287" s="19">
        <f t="shared" si="814"/>
        <v>1</v>
      </c>
      <c r="GJ287" s="19">
        <f t="shared" si="814"/>
        <v>1</v>
      </c>
      <c r="GK287" s="19">
        <f t="shared" si="814"/>
        <v>1</v>
      </c>
      <c r="GL287" s="19">
        <f t="shared" si="814"/>
        <v>1</v>
      </c>
      <c r="GM287" s="19">
        <f t="shared" si="814"/>
        <v>1</v>
      </c>
      <c r="GN287" s="19">
        <f t="shared" si="814"/>
        <v>1</v>
      </c>
      <c r="GO287" s="19">
        <f t="shared" si="814"/>
        <v>1</v>
      </c>
      <c r="GP287" s="8"/>
      <c r="GQ287" s="8"/>
      <c r="GR287" s="8"/>
      <c r="GS287" s="8"/>
    </row>
    <row r="288" spans="1:201" x14ac:dyDescent="0.25">
      <c r="A288" s="115">
        <f>$A$40</f>
        <v>20132</v>
      </c>
      <c r="B288" s="19">
        <f t="shared" si="800"/>
        <v>7.1218710183692941</v>
      </c>
      <c r="C288" s="19">
        <f t="shared" ref="C288:AJ288" si="815">IFERROR(D240/C240,"")</f>
        <v>2.6706833478212912</v>
      </c>
      <c r="D288" s="19">
        <f t="shared" si="815"/>
        <v>2.324918810246007</v>
      </c>
      <c r="E288" s="19">
        <f t="shared" si="815"/>
        <v>1.8377271797749462</v>
      </c>
      <c r="F288" s="19">
        <f t="shared" si="815"/>
        <v>1.6470322646809203</v>
      </c>
      <c r="G288" s="19">
        <f t="shared" si="815"/>
        <v>1.3645584230081922</v>
      </c>
      <c r="H288" s="19">
        <f t="shared" si="815"/>
        <v>1.3202503465228579</v>
      </c>
      <c r="I288" s="19">
        <f t="shared" si="815"/>
        <v>1.3138672156250857</v>
      </c>
      <c r="J288" s="19">
        <f t="shared" si="815"/>
        <v>1.3000354067128981</v>
      </c>
      <c r="K288" s="19">
        <f t="shared" si="815"/>
        <v>1.2538939543895495</v>
      </c>
      <c r="L288" s="19">
        <f t="shared" si="815"/>
        <v>1.2052141189897483</v>
      </c>
      <c r="M288" s="19">
        <f t="shared" si="815"/>
        <v>1.1386381461898571</v>
      </c>
      <c r="N288" s="19">
        <f t="shared" si="815"/>
        <v>1.1156684900347031</v>
      </c>
      <c r="O288" s="19">
        <f t="shared" si="815"/>
        <v>1.0652493063001784</v>
      </c>
      <c r="P288" s="19">
        <f t="shared" si="815"/>
        <v>1.0401811188324097</v>
      </c>
      <c r="Q288" s="19">
        <f t="shared" si="815"/>
        <v>1.0272854374419276</v>
      </c>
      <c r="R288" s="19">
        <f t="shared" si="815"/>
        <v>1.0223564249527897</v>
      </c>
      <c r="S288" s="19">
        <f t="shared" si="815"/>
        <v>1.011982921477248</v>
      </c>
      <c r="T288" s="19">
        <f t="shared" si="815"/>
        <v>1.0078112824073244</v>
      </c>
      <c r="U288" s="19">
        <f t="shared" si="815"/>
        <v>1.0081682931769382</v>
      </c>
      <c r="V288" s="19">
        <f t="shared" si="815"/>
        <v>1.008162933041501</v>
      </c>
      <c r="W288" s="19">
        <f t="shared" si="815"/>
        <v>1.0025110613341042</v>
      </c>
      <c r="X288" s="19">
        <f t="shared" si="815"/>
        <v>1.0033060051906839</v>
      </c>
      <c r="Y288" s="19">
        <f t="shared" si="815"/>
        <v>1.0026381933305692</v>
      </c>
      <c r="Z288" s="19">
        <f t="shared" si="815"/>
        <v>1.0003306684835529</v>
      </c>
      <c r="AA288" s="19">
        <f t="shared" si="815"/>
        <v>1.0003053933007513</v>
      </c>
      <c r="AB288" s="19">
        <f t="shared" si="815"/>
        <v>1.0013034055479941</v>
      </c>
      <c r="AC288" s="19">
        <f t="shared" si="815"/>
        <v>1.0010222643695585</v>
      </c>
      <c r="AD288" s="19">
        <f t="shared" si="815"/>
        <v>1.0003410419004013</v>
      </c>
      <c r="AE288" s="19">
        <f t="shared" si="815"/>
        <v>1.000380132261582</v>
      </c>
      <c r="AF288" s="19">
        <f t="shared" si="815"/>
        <v>1.0000379830503672</v>
      </c>
      <c r="AG288" s="19">
        <f t="shared" si="815"/>
        <v>1.0000180290505754</v>
      </c>
      <c r="AH288" s="19">
        <f t="shared" si="815"/>
        <v>1.0004635208930457</v>
      </c>
      <c r="AI288" s="19">
        <f t="shared" si="815"/>
        <v>1.0005777263359272</v>
      </c>
      <c r="AJ288" s="19">
        <f t="shared" si="815"/>
        <v>1.0000113489860627</v>
      </c>
      <c r="AK288" s="8"/>
      <c r="AL288" s="8"/>
      <c r="AM288" s="8"/>
      <c r="AN288" s="8"/>
      <c r="AO288" s="8"/>
      <c r="AP288" s="19">
        <f t="shared" ref="AP288:BX288" si="816">IFERROR(AQ240/AP240,"")</f>
        <v>3.252257095079035</v>
      </c>
      <c r="AQ288" s="19">
        <f t="shared" si="816"/>
        <v>1.1772871959522726</v>
      </c>
      <c r="AR288" s="19">
        <f t="shared" si="816"/>
        <v>1.5857123768103207</v>
      </c>
      <c r="AS288" s="19">
        <f t="shared" si="816"/>
        <v>1.3772250681264333</v>
      </c>
      <c r="AT288" s="19">
        <f t="shared" si="816"/>
        <v>1.3028960974498469</v>
      </c>
      <c r="AU288" s="19">
        <f t="shared" si="816"/>
        <v>1.16785669322957</v>
      </c>
      <c r="AV288" s="19">
        <f t="shared" si="816"/>
        <v>1.1528945495832903</v>
      </c>
      <c r="AW288" s="19">
        <f t="shared" si="816"/>
        <v>1.1272518745902615</v>
      </c>
      <c r="AX288" s="19">
        <f t="shared" si="816"/>
        <v>1.0644311961610702</v>
      </c>
      <c r="AY288" s="19">
        <f t="shared" si="816"/>
        <v>1.1003783706726493</v>
      </c>
      <c r="AZ288" s="19">
        <f t="shared" si="816"/>
        <v>1.1568243251654426</v>
      </c>
      <c r="BA288" s="19">
        <f t="shared" si="816"/>
        <v>1.0624563265714193</v>
      </c>
      <c r="BB288" s="19">
        <f t="shared" si="816"/>
        <v>1.0609329134723846</v>
      </c>
      <c r="BC288" s="19">
        <f t="shared" si="816"/>
        <v>1.0391482750826211</v>
      </c>
      <c r="BD288" s="19">
        <f t="shared" si="816"/>
        <v>1.0357108205500822</v>
      </c>
      <c r="BE288" s="19">
        <f t="shared" si="816"/>
        <v>1.0209865725655782</v>
      </c>
      <c r="BF288" s="19">
        <f t="shared" si="816"/>
        <v>1.0121529503139512</v>
      </c>
      <c r="BG288" s="19">
        <f t="shared" si="816"/>
        <v>1.0084149365173087</v>
      </c>
      <c r="BH288" s="19">
        <f t="shared" si="816"/>
        <v>1.0083827727583863</v>
      </c>
      <c r="BI288" s="19">
        <f t="shared" si="816"/>
        <v>1.0077531677601612</v>
      </c>
      <c r="BJ288" s="19">
        <f t="shared" si="816"/>
        <v>1.0075172514298425</v>
      </c>
      <c r="BK288" s="19">
        <f t="shared" si="816"/>
        <v>1.0082258148090575</v>
      </c>
      <c r="BL288" s="19">
        <f t="shared" si="816"/>
        <v>1.0026096534838111</v>
      </c>
      <c r="BM288" s="19">
        <f t="shared" si="816"/>
        <v>1</v>
      </c>
      <c r="BN288" s="19">
        <f t="shared" si="816"/>
        <v>1</v>
      </c>
      <c r="BO288" s="19">
        <f t="shared" si="816"/>
        <v>1</v>
      </c>
      <c r="BP288" s="19">
        <f t="shared" si="816"/>
        <v>1</v>
      </c>
      <c r="BQ288" s="19">
        <f t="shared" si="816"/>
        <v>1</v>
      </c>
      <c r="BR288" s="19">
        <f t="shared" si="816"/>
        <v>1</v>
      </c>
      <c r="BS288" s="19">
        <f t="shared" si="816"/>
        <v>1</v>
      </c>
      <c r="BT288" s="19">
        <f t="shared" si="816"/>
        <v>1</v>
      </c>
      <c r="BU288" s="19">
        <f t="shared" si="816"/>
        <v>1</v>
      </c>
      <c r="BV288" s="19">
        <f t="shared" si="816"/>
        <v>1</v>
      </c>
      <c r="BW288" s="19">
        <f t="shared" si="816"/>
        <v>1</v>
      </c>
      <c r="BX288" s="19">
        <f t="shared" si="816"/>
        <v>1</v>
      </c>
      <c r="BY288" s="8"/>
      <c r="BZ288" s="8"/>
      <c r="CA288" s="8"/>
      <c r="CB288" s="8"/>
      <c r="CC288" s="8"/>
      <c r="CD288" s="19">
        <f t="shared" ref="CD288:DL288" si="817">IFERROR(CE240/CD240,"")</f>
        <v>12.237827102803738</v>
      </c>
      <c r="CE288" s="19">
        <f t="shared" si="817"/>
        <v>2.5685661318991406</v>
      </c>
      <c r="CF288" s="19">
        <f t="shared" si="817"/>
        <v>2.9967993720644497</v>
      </c>
      <c r="CG288" s="19">
        <f t="shared" si="817"/>
        <v>1.6256979242651564</v>
      </c>
      <c r="CH288" s="19">
        <f t="shared" si="817"/>
        <v>1.2487084540941376</v>
      </c>
      <c r="CI288" s="19">
        <f t="shared" si="817"/>
        <v>1.0702659348368808</v>
      </c>
      <c r="CJ288" s="19">
        <f t="shared" si="817"/>
        <v>1.0258075692682309</v>
      </c>
      <c r="CK288" s="19">
        <f t="shared" si="817"/>
        <v>1.0151996535853822</v>
      </c>
      <c r="CL288" s="19">
        <f t="shared" si="817"/>
        <v>1.0335791966637524</v>
      </c>
      <c r="CM288" s="19">
        <f t="shared" si="817"/>
        <v>1.0102465720095808</v>
      </c>
      <c r="CN288" s="19">
        <f t="shared" si="817"/>
        <v>1.0310389398649509</v>
      </c>
      <c r="CO288" s="19">
        <f t="shared" si="817"/>
        <v>1.0108444906677132</v>
      </c>
      <c r="CP288" s="19">
        <f t="shared" si="817"/>
        <v>1.0209356203760398</v>
      </c>
      <c r="CQ288" s="19">
        <f t="shared" si="817"/>
        <v>1.0372954982015035</v>
      </c>
      <c r="CR288" s="19">
        <f t="shared" si="817"/>
        <v>1.0634736294977258</v>
      </c>
      <c r="CS288" s="19">
        <f t="shared" si="817"/>
        <v>1.0365984362001746</v>
      </c>
      <c r="CT288" s="19">
        <f t="shared" si="817"/>
        <v>1.0253201980814302</v>
      </c>
      <c r="CU288" s="19">
        <f t="shared" si="817"/>
        <v>1.071608996691936</v>
      </c>
      <c r="CV288" s="19">
        <f t="shared" si="817"/>
        <v>1.011906929860664</v>
      </c>
      <c r="CW288" s="19">
        <f t="shared" si="817"/>
        <v>1</v>
      </c>
      <c r="CX288" s="19">
        <f t="shared" si="817"/>
        <v>1.008718895814511</v>
      </c>
      <c r="CY288" s="19">
        <f t="shared" si="817"/>
        <v>1</v>
      </c>
      <c r="CZ288" s="19">
        <f t="shared" si="817"/>
        <v>1.011594529254765</v>
      </c>
      <c r="DA288" s="19">
        <f t="shared" si="817"/>
        <v>1</v>
      </c>
      <c r="DB288" s="19">
        <f t="shared" si="817"/>
        <v>1</v>
      </c>
      <c r="DC288" s="19">
        <f t="shared" si="817"/>
        <v>1</v>
      </c>
      <c r="DD288" s="19">
        <f t="shared" si="817"/>
        <v>1</v>
      </c>
      <c r="DE288" s="19">
        <f t="shared" si="817"/>
        <v>1</v>
      </c>
      <c r="DF288" s="19">
        <f t="shared" si="817"/>
        <v>1</v>
      </c>
      <c r="DG288" s="19">
        <f t="shared" si="817"/>
        <v>1</v>
      </c>
      <c r="DH288" s="19">
        <f t="shared" si="817"/>
        <v>1</v>
      </c>
      <c r="DI288" s="19">
        <f t="shared" si="817"/>
        <v>1</v>
      </c>
      <c r="DJ288" s="19">
        <f t="shared" si="817"/>
        <v>1</v>
      </c>
      <c r="DK288" s="19">
        <f t="shared" si="817"/>
        <v>1</v>
      </c>
      <c r="DL288" s="19">
        <f t="shared" si="817"/>
        <v>1</v>
      </c>
      <c r="DM288" s="8"/>
      <c r="DN288" s="8"/>
      <c r="DO288" s="8"/>
      <c r="DP288" s="8"/>
      <c r="DQ288" s="8"/>
      <c r="DR288" s="19">
        <f t="shared" ref="DR288:EZ288" si="818">IFERROR(DS240/DR240,"")</f>
        <v>4.9669953431124911</v>
      </c>
      <c r="DS288" s="19">
        <f t="shared" si="818"/>
        <v>2.3349705299977299</v>
      </c>
      <c r="DT288" s="19">
        <f t="shared" si="818"/>
        <v>2.0816257151800825</v>
      </c>
      <c r="DU288" s="19">
        <f t="shared" si="818"/>
        <v>1.6970007794691906</v>
      </c>
      <c r="DV288" s="19">
        <f t="shared" si="818"/>
        <v>1.7742958450643913</v>
      </c>
      <c r="DW288" s="19">
        <f t="shared" si="818"/>
        <v>1.5167514532484667</v>
      </c>
      <c r="DX288" s="19">
        <f t="shared" si="818"/>
        <v>1.3101130470768108</v>
      </c>
      <c r="DY288" s="19">
        <f t="shared" si="818"/>
        <v>1.3645765300240511</v>
      </c>
      <c r="DZ288" s="19">
        <f t="shared" si="818"/>
        <v>1.2319068739750523</v>
      </c>
      <c r="EA288" s="19">
        <f t="shared" si="818"/>
        <v>1.2180126554315163</v>
      </c>
      <c r="EB288" s="19">
        <f t="shared" si="818"/>
        <v>1.2130827345658999</v>
      </c>
      <c r="EC288" s="19">
        <f t="shared" si="818"/>
        <v>1.1352931278962304</v>
      </c>
      <c r="ED288" s="19">
        <f t="shared" si="818"/>
        <v>1.1239219241619882</v>
      </c>
      <c r="EE288" s="19">
        <f t="shared" si="818"/>
        <v>1.0763689393949045</v>
      </c>
      <c r="EF288" s="19">
        <f t="shared" si="818"/>
        <v>1.0777708061098914</v>
      </c>
      <c r="EG288" s="19">
        <f t="shared" si="818"/>
        <v>1.0408702575346394</v>
      </c>
      <c r="EH288" s="19">
        <f t="shared" si="818"/>
        <v>1.0478111638334278</v>
      </c>
      <c r="EI288" s="19">
        <f t="shared" si="818"/>
        <v>1.0398632587003851</v>
      </c>
      <c r="EJ288" s="19">
        <f t="shared" si="818"/>
        <v>1.0531481290643228</v>
      </c>
      <c r="EK288" s="19">
        <f t="shared" si="818"/>
        <v>1.0264000405714764</v>
      </c>
      <c r="EL288" s="19">
        <f t="shared" si="818"/>
        <v>1.0271421548239243</v>
      </c>
      <c r="EM288" s="19">
        <f t="shared" si="818"/>
        <v>1.0187863426045791</v>
      </c>
      <c r="EN288" s="19">
        <f t="shared" si="818"/>
        <v>1.0167382801943512</v>
      </c>
      <c r="EO288" s="19">
        <f t="shared" si="818"/>
        <v>1.0094440083242295</v>
      </c>
      <c r="EP288" s="19">
        <f t="shared" si="818"/>
        <v>1.0040558766069037</v>
      </c>
      <c r="EQ288" s="19">
        <f t="shared" si="818"/>
        <v>1.0086597194738818</v>
      </c>
      <c r="ER288" s="19">
        <f t="shared" si="818"/>
        <v>1.010731393862454</v>
      </c>
      <c r="ES288" s="19">
        <f t="shared" si="818"/>
        <v>1.013857861293636</v>
      </c>
      <c r="ET288" s="19">
        <f t="shared" si="818"/>
        <v>1.0115504731269851</v>
      </c>
      <c r="EU288" s="19">
        <f t="shared" si="818"/>
        <v>1.0204442561081717</v>
      </c>
      <c r="EV288" s="19">
        <f t="shared" si="818"/>
        <v>1.0107821452961128</v>
      </c>
      <c r="EW288" s="19">
        <f t="shared" si="818"/>
        <v>1.0034087025377652</v>
      </c>
      <c r="EX288" s="19">
        <f t="shared" si="818"/>
        <v>1.0020071612804826</v>
      </c>
      <c r="EY288" s="19">
        <f t="shared" si="818"/>
        <v>1.0021659713767661</v>
      </c>
      <c r="EZ288" s="19">
        <f t="shared" si="818"/>
        <v>1.0027909360621488</v>
      </c>
      <c r="FA288" s="8"/>
      <c r="FB288" s="8"/>
      <c r="FC288" s="8"/>
      <c r="FD288" s="8"/>
      <c r="FE288" s="8"/>
      <c r="FF288" s="19">
        <f t="shared" ref="FF288:GN288" si="819">IFERROR(FG240/FF240,"")</f>
        <v>3.0856534676191951</v>
      </c>
      <c r="FG288" s="19">
        <f t="shared" si="819"/>
        <v>1.3905644117222946</v>
      </c>
      <c r="FH288" s="19">
        <f t="shared" si="819"/>
        <v>1.2285367569482111</v>
      </c>
      <c r="FI288" s="19">
        <f t="shared" si="819"/>
        <v>1.0650006081623662</v>
      </c>
      <c r="FJ288" s="19">
        <f t="shared" si="819"/>
        <v>1.0305803491481877</v>
      </c>
      <c r="FK288" s="19">
        <f t="shared" si="819"/>
        <v>1.01635204417388</v>
      </c>
      <c r="FL288" s="19">
        <f t="shared" si="819"/>
        <v>1.000503471896192</v>
      </c>
      <c r="FM288" s="19">
        <f t="shared" si="819"/>
        <v>1.0055097368755526</v>
      </c>
      <c r="FN288" s="19">
        <f t="shared" si="819"/>
        <v>1.0093541696704857</v>
      </c>
      <c r="FO288" s="19">
        <f t="shared" si="819"/>
        <v>1.0062687053623953</v>
      </c>
      <c r="FP288" s="19">
        <f t="shared" si="819"/>
        <v>1.0079361639432722</v>
      </c>
      <c r="FQ288" s="19">
        <f t="shared" si="819"/>
        <v>1.0018034120823276</v>
      </c>
      <c r="FR288" s="19">
        <f t="shared" si="819"/>
        <v>1.0028188397815978</v>
      </c>
      <c r="FS288" s="19">
        <f t="shared" si="819"/>
        <v>1</v>
      </c>
      <c r="FT288" s="19">
        <f t="shared" si="819"/>
        <v>1</v>
      </c>
      <c r="FU288" s="19">
        <f t="shared" si="819"/>
        <v>1.0004529240377704</v>
      </c>
      <c r="FV288" s="19">
        <f t="shared" si="819"/>
        <v>1.00086172489451</v>
      </c>
      <c r="FW288" s="19">
        <f t="shared" si="819"/>
        <v>1.0097366098625131</v>
      </c>
      <c r="FX288" s="19">
        <f t="shared" si="819"/>
        <v>1</v>
      </c>
      <c r="FY288" s="19">
        <f t="shared" si="819"/>
        <v>1</v>
      </c>
      <c r="FZ288" s="19">
        <f t="shared" si="819"/>
        <v>1</v>
      </c>
      <c r="GA288" s="19">
        <f t="shared" si="819"/>
        <v>1</v>
      </c>
      <c r="GB288" s="19">
        <f t="shared" si="819"/>
        <v>1</v>
      </c>
      <c r="GC288" s="19">
        <f t="shared" si="819"/>
        <v>1</v>
      </c>
      <c r="GD288" s="19">
        <f t="shared" si="819"/>
        <v>1</v>
      </c>
      <c r="GE288" s="19">
        <f t="shared" si="819"/>
        <v>1</v>
      </c>
      <c r="GF288" s="19">
        <f t="shared" si="819"/>
        <v>1</v>
      </c>
      <c r="GG288" s="19">
        <f t="shared" si="819"/>
        <v>1</v>
      </c>
      <c r="GH288" s="19">
        <f t="shared" si="819"/>
        <v>1</v>
      </c>
      <c r="GI288" s="19">
        <f t="shared" si="819"/>
        <v>1</v>
      </c>
      <c r="GJ288" s="19">
        <f t="shared" si="819"/>
        <v>1</v>
      </c>
      <c r="GK288" s="19">
        <f t="shared" si="819"/>
        <v>1</v>
      </c>
      <c r="GL288" s="19">
        <f t="shared" si="819"/>
        <v>1</v>
      </c>
      <c r="GM288" s="19">
        <f t="shared" si="819"/>
        <v>1</v>
      </c>
      <c r="GN288" s="19">
        <f t="shared" si="819"/>
        <v>1</v>
      </c>
      <c r="GO288" s="8"/>
      <c r="GP288" s="8"/>
      <c r="GQ288" s="8"/>
      <c r="GR288" s="8"/>
      <c r="GS288" s="8"/>
    </row>
    <row r="289" spans="1:201" x14ac:dyDescent="0.25">
      <c r="A289" s="115">
        <f>$A$41</f>
        <v>20133</v>
      </c>
      <c r="B289" s="19">
        <f t="shared" si="800"/>
        <v>8.1279337959614733</v>
      </c>
      <c r="C289" s="19">
        <f t="shared" ref="C289:AI289" si="820">IFERROR(D241/C241,"")</f>
        <v>2.9762968473517732</v>
      </c>
      <c r="D289" s="19">
        <f t="shared" si="820"/>
        <v>2.206233907123393</v>
      </c>
      <c r="E289" s="19">
        <f t="shared" si="820"/>
        <v>1.883680350530861</v>
      </c>
      <c r="F289" s="19">
        <f t="shared" si="820"/>
        <v>1.8157736204687978</v>
      </c>
      <c r="G289" s="19">
        <f t="shared" si="820"/>
        <v>1.5139259705609327</v>
      </c>
      <c r="H289" s="19">
        <f t="shared" si="820"/>
        <v>1.4256996889658928</v>
      </c>
      <c r="I289" s="19">
        <f t="shared" si="820"/>
        <v>1.3414728287288704</v>
      </c>
      <c r="J289" s="19">
        <f t="shared" si="820"/>
        <v>1.3478006029987566</v>
      </c>
      <c r="K289" s="19">
        <f t="shared" si="820"/>
        <v>1.3099164089161583</v>
      </c>
      <c r="L289" s="19">
        <f t="shared" si="820"/>
        <v>1.2107094154968761</v>
      </c>
      <c r="M289" s="19">
        <f t="shared" si="820"/>
        <v>1.1832949006989952</v>
      </c>
      <c r="N289" s="19">
        <f t="shared" si="820"/>
        <v>1.1186842950063056</v>
      </c>
      <c r="O289" s="19">
        <f t="shared" si="820"/>
        <v>1.0918074401084683</v>
      </c>
      <c r="P289" s="19">
        <f t="shared" si="820"/>
        <v>1.066593314465107</v>
      </c>
      <c r="Q289" s="19">
        <f t="shared" si="820"/>
        <v>1.0418517037744757</v>
      </c>
      <c r="R289" s="19">
        <f t="shared" si="820"/>
        <v>1.0261949285222032</v>
      </c>
      <c r="S289" s="19">
        <f t="shared" si="820"/>
        <v>1.0175327198313486</v>
      </c>
      <c r="T289" s="19">
        <f t="shared" si="820"/>
        <v>1.0128306099586462</v>
      </c>
      <c r="U289" s="19">
        <f t="shared" si="820"/>
        <v>1.0072338491932769</v>
      </c>
      <c r="V289" s="19">
        <f t="shared" si="820"/>
        <v>1.0044258043974357</v>
      </c>
      <c r="W289" s="19">
        <f t="shared" si="820"/>
        <v>1.0071244137576236</v>
      </c>
      <c r="X289" s="19">
        <f t="shared" si="820"/>
        <v>1.0039714161731135</v>
      </c>
      <c r="Y289" s="19">
        <f t="shared" si="820"/>
        <v>1.0050376010170343</v>
      </c>
      <c r="Z289" s="19">
        <f t="shared" si="820"/>
        <v>1.0012378934138995</v>
      </c>
      <c r="AA289" s="19">
        <f t="shared" si="820"/>
        <v>0.99974390624298037</v>
      </c>
      <c r="AB289" s="19">
        <f t="shared" si="820"/>
        <v>1.0043590034977035</v>
      </c>
      <c r="AC289" s="19">
        <f t="shared" si="820"/>
        <v>1.0014044966888238</v>
      </c>
      <c r="AD289" s="19">
        <f t="shared" si="820"/>
        <v>1.0006763208661169</v>
      </c>
      <c r="AE289" s="19">
        <f t="shared" si="820"/>
        <v>1.0009509377734955</v>
      </c>
      <c r="AF289" s="19">
        <f t="shared" si="820"/>
        <v>1.0002512535993093</v>
      </c>
      <c r="AG289" s="19">
        <f t="shared" si="820"/>
        <v>1.0004676983570011</v>
      </c>
      <c r="AH289" s="19">
        <f t="shared" si="820"/>
        <v>1.001226779582429</v>
      </c>
      <c r="AI289" s="19">
        <f t="shared" si="820"/>
        <v>1.0003854869827549</v>
      </c>
      <c r="AJ289" s="8"/>
      <c r="AK289" s="8"/>
      <c r="AL289" s="8"/>
      <c r="AM289" s="8"/>
      <c r="AN289" s="8"/>
      <c r="AO289" s="8"/>
      <c r="AP289" s="19">
        <f t="shared" ref="AP289:BW289" si="821">IFERROR(AQ241/AP241,"")</f>
        <v>1.8408481168753885</v>
      </c>
      <c r="AQ289" s="19">
        <f t="shared" si="821"/>
        <v>1.6613982851943618</v>
      </c>
      <c r="AR289" s="19">
        <f t="shared" si="821"/>
        <v>1.2570287636421271</v>
      </c>
      <c r="AS289" s="19">
        <f t="shared" si="821"/>
        <v>1.3381096990408035</v>
      </c>
      <c r="AT289" s="19">
        <f t="shared" si="821"/>
        <v>1.2031255547952546</v>
      </c>
      <c r="AU289" s="19">
        <f t="shared" si="821"/>
        <v>1.1946252920590583</v>
      </c>
      <c r="AV289" s="19">
        <f t="shared" si="821"/>
        <v>1.2485788262450939</v>
      </c>
      <c r="AW289" s="19">
        <f t="shared" si="821"/>
        <v>1.1995533059802557</v>
      </c>
      <c r="AX289" s="19">
        <f t="shared" si="821"/>
        <v>1.0591988400534147</v>
      </c>
      <c r="AY289" s="19">
        <f t="shared" si="821"/>
        <v>1.0464603091103819</v>
      </c>
      <c r="AZ289" s="19">
        <f t="shared" si="821"/>
        <v>1.0644167694622313</v>
      </c>
      <c r="BA289" s="19">
        <f t="shared" si="821"/>
        <v>1.0321275904324572</v>
      </c>
      <c r="BB289" s="19">
        <f t="shared" si="821"/>
        <v>1.0185196359447735</v>
      </c>
      <c r="BC289" s="19">
        <f t="shared" si="821"/>
        <v>1.0081054243139442</v>
      </c>
      <c r="BD289" s="19">
        <f t="shared" si="821"/>
        <v>1.0077482377283877</v>
      </c>
      <c r="BE289" s="19">
        <f t="shared" si="821"/>
        <v>1.0027306480031268</v>
      </c>
      <c r="BF289" s="19">
        <f t="shared" si="821"/>
        <v>1.013840328027128</v>
      </c>
      <c r="BG289" s="19">
        <f t="shared" si="821"/>
        <v>1</v>
      </c>
      <c r="BH289" s="19">
        <f t="shared" si="821"/>
        <v>1</v>
      </c>
      <c r="BI289" s="19">
        <f t="shared" si="821"/>
        <v>1.0041606045686418</v>
      </c>
      <c r="BJ289" s="19">
        <f t="shared" si="821"/>
        <v>1</v>
      </c>
      <c r="BK289" s="19">
        <f t="shared" si="821"/>
        <v>1</v>
      </c>
      <c r="BL289" s="19">
        <f t="shared" si="821"/>
        <v>1</v>
      </c>
      <c r="BM289" s="19">
        <f t="shared" si="821"/>
        <v>1</v>
      </c>
      <c r="BN289" s="19">
        <f t="shared" si="821"/>
        <v>1</v>
      </c>
      <c r="BO289" s="19">
        <f t="shared" si="821"/>
        <v>1</v>
      </c>
      <c r="BP289" s="19">
        <f t="shared" si="821"/>
        <v>1</v>
      </c>
      <c r="BQ289" s="19">
        <f t="shared" si="821"/>
        <v>1</v>
      </c>
      <c r="BR289" s="19">
        <f t="shared" si="821"/>
        <v>1</v>
      </c>
      <c r="BS289" s="19">
        <f t="shared" si="821"/>
        <v>1</v>
      </c>
      <c r="BT289" s="19">
        <f t="shared" si="821"/>
        <v>1</v>
      </c>
      <c r="BU289" s="19">
        <f t="shared" si="821"/>
        <v>1</v>
      </c>
      <c r="BV289" s="19">
        <f t="shared" si="821"/>
        <v>1</v>
      </c>
      <c r="BW289" s="19">
        <f t="shared" si="821"/>
        <v>1</v>
      </c>
      <c r="BX289" s="8"/>
      <c r="BY289" s="8"/>
      <c r="BZ289" s="8"/>
      <c r="CA289" s="8"/>
      <c r="CB289" s="8"/>
      <c r="CC289" s="8"/>
      <c r="CD289" s="19">
        <f t="shared" ref="CD289:DK289" si="822">IFERROR(CE241/CD241,"")</f>
        <v>11.933209553548823</v>
      </c>
      <c r="CE289" s="19">
        <f t="shared" si="822"/>
        <v>5.28240707343741</v>
      </c>
      <c r="CF289" s="19">
        <f t="shared" si="822"/>
        <v>2.0154451433792144</v>
      </c>
      <c r="CG289" s="19">
        <f t="shared" si="822"/>
        <v>1.433506026777559</v>
      </c>
      <c r="CH289" s="19">
        <f t="shared" si="822"/>
        <v>1.249819157053607</v>
      </c>
      <c r="CI289" s="19">
        <f t="shared" si="822"/>
        <v>1.062765980718912</v>
      </c>
      <c r="CJ289" s="19">
        <f t="shared" si="822"/>
        <v>1.0556219315725637</v>
      </c>
      <c r="CK289" s="19">
        <f t="shared" si="822"/>
        <v>1.0579683005985339</v>
      </c>
      <c r="CL289" s="19">
        <f t="shared" si="822"/>
        <v>1.0511266107760726</v>
      </c>
      <c r="CM289" s="19">
        <f t="shared" si="822"/>
        <v>1.0473104203513575</v>
      </c>
      <c r="CN289" s="19">
        <f t="shared" si="822"/>
        <v>1.0126379733295074</v>
      </c>
      <c r="CO289" s="19">
        <f t="shared" si="822"/>
        <v>1.0031170076099238</v>
      </c>
      <c r="CP289" s="19">
        <f t="shared" si="822"/>
        <v>1.003090337276523</v>
      </c>
      <c r="CQ289" s="19">
        <f t="shared" si="822"/>
        <v>1.0089931413511724</v>
      </c>
      <c r="CR289" s="19">
        <f t="shared" si="822"/>
        <v>1</v>
      </c>
      <c r="CS289" s="19">
        <f t="shared" si="822"/>
        <v>1</v>
      </c>
      <c r="CT289" s="19">
        <f t="shared" si="822"/>
        <v>1.0251723116495581</v>
      </c>
      <c r="CU289" s="19">
        <f t="shared" si="822"/>
        <v>1</v>
      </c>
      <c r="CV289" s="19">
        <f t="shared" si="822"/>
        <v>1</v>
      </c>
      <c r="CW289" s="19">
        <f t="shared" si="822"/>
        <v>1</v>
      </c>
      <c r="CX289" s="19">
        <f t="shared" si="822"/>
        <v>1</v>
      </c>
      <c r="CY289" s="19">
        <f t="shared" si="822"/>
        <v>1</v>
      </c>
      <c r="CZ289" s="19">
        <f t="shared" si="822"/>
        <v>1</v>
      </c>
      <c r="DA289" s="19">
        <f t="shared" si="822"/>
        <v>1</v>
      </c>
      <c r="DB289" s="19">
        <f t="shared" si="822"/>
        <v>1</v>
      </c>
      <c r="DC289" s="19">
        <f t="shared" si="822"/>
        <v>1</v>
      </c>
      <c r="DD289" s="19">
        <f t="shared" si="822"/>
        <v>1</v>
      </c>
      <c r="DE289" s="19">
        <f t="shared" si="822"/>
        <v>1</v>
      </c>
      <c r="DF289" s="19">
        <f t="shared" si="822"/>
        <v>1</v>
      </c>
      <c r="DG289" s="19">
        <f t="shared" si="822"/>
        <v>1</v>
      </c>
      <c r="DH289" s="19">
        <f t="shared" si="822"/>
        <v>1</v>
      </c>
      <c r="DI289" s="19">
        <f t="shared" si="822"/>
        <v>1</v>
      </c>
      <c r="DJ289" s="19">
        <f t="shared" si="822"/>
        <v>1</v>
      </c>
      <c r="DK289" s="19">
        <f t="shared" si="822"/>
        <v>1.0000269234923733</v>
      </c>
      <c r="DL289" s="8"/>
      <c r="DM289" s="8"/>
      <c r="DN289" s="8"/>
      <c r="DO289" s="8"/>
      <c r="DP289" s="8"/>
      <c r="DQ289" s="8"/>
      <c r="DR289" s="19">
        <f t="shared" ref="DR289:EY289" si="823">IFERROR(DS241/DR241,"")</f>
        <v>14.811848993714111</v>
      </c>
      <c r="DS289" s="19">
        <f t="shared" si="823"/>
        <v>3.9521841942571379</v>
      </c>
      <c r="DT289" s="19">
        <f t="shared" si="823"/>
        <v>1.9662162308523776</v>
      </c>
      <c r="DU289" s="19">
        <f t="shared" si="823"/>
        <v>1.4654732947108631</v>
      </c>
      <c r="DV289" s="19">
        <f t="shared" si="823"/>
        <v>1.5585053876822799</v>
      </c>
      <c r="DW289" s="19">
        <f t="shared" si="823"/>
        <v>1.346358010384318</v>
      </c>
      <c r="DX289" s="19">
        <f t="shared" si="823"/>
        <v>1.3935680800781296</v>
      </c>
      <c r="DY289" s="19">
        <f t="shared" si="823"/>
        <v>1.2635330380953382</v>
      </c>
      <c r="DZ289" s="19">
        <f t="shared" si="823"/>
        <v>1.1985300107342436</v>
      </c>
      <c r="EA289" s="19">
        <f t="shared" si="823"/>
        <v>1.2694125735985649</v>
      </c>
      <c r="EB289" s="19">
        <f t="shared" si="823"/>
        <v>1.1651872273010604</v>
      </c>
      <c r="EC289" s="19">
        <f t="shared" si="823"/>
        <v>1.1596171576265759</v>
      </c>
      <c r="ED289" s="19">
        <f t="shared" si="823"/>
        <v>1.0955309057109366</v>
      </c>
      <c r="EE289" s="19">
        <f t="shared" si="823"/>
        <v>1.1171398585191812</v>
      </c>
      <c r="EF289" s="19">
        <f t="shared" si="823"/>
        <v>1.1276850017967599</v>
      </c>
      <c r="EG289" s="19">
        <f t="shared" si="823"/>
        <v>1.088055431986906</v>
      </c>
      <c r="EH289" s="19">
        <f t="shared" si="823"/>
        <v>1.0841335732791824</v>
      </c>
      <c r="EI289" s="19">
        <f t="shared" si="823"/>
        <v>1.0584667757455501</v>
      </c>
      <c r="EJ289" s="19">
        <f t="shared" si="823"/>
        <v>1.024612238943112</v>
      </c>
      <c r="EK289" s="19">
        <f t="shared" si="823"/>
        <v>1.0316576513713576</v>
      </c>
      <c r="EL289" s="19">
        <f t="shared" si="823"/>
        <v>1.0165477143992518</v>
      </c>
      <c r="EM289" s="19">
        <f t="shared" si="823"/>
        <v>1.0289261375242211</v>
      </c>
      <c r="EN289" s="19">
        <f t="shared" si="823"/>
        <v>1.0202595858421684</v>
      </c>
      <c r="EO289" s="19">
        <f t="shared" si="823"/>
        <v>1.0227976318258032</v>
      </c>
      <c r="EP289" s="19">
        <f t="shared" si="823"/>
        <v>1.0192252533239514</v>
      </c>
      <c r="EQ289" s="19">
        <f t="shared" si="823"/>
        <v>1.007519030753482</v>
      </c>
      <c r="ER289" s="19">
        <f t="shared" si="823"/>
        <v>1.0079092749699223</v>
      </c>
      <c r="ES289" s="19">
        <f t="shared" si="823"/>
        <v>1.0129234487883705</v>
      </c>
      <c r="ET289" s="19">
        <f t="shared" si="823"/>
        <v>1.0021825427581519</v>
      </c>
      <c r="EU289" s="19">
        <f t="shared" si="823"/>
        <v>1.0017231788061405</v>
      </c>
      <c r="EV289" s="19">
        <f t="shared" si="823"/>
        <v>1.003800532428494</v>
      </c>
      <c r="EW289" s="19">
        <f t="shared" si="823"/>
        <v>1.0020193743639629</v>
      </c>
      <c r="EX289" s="19">
        <f t="shared" si="823"/>
        <v>1.0030862381833885</v>
      </c>
      <c r="EY289" s="19">
        <f t="shared" si="823"/>
        <v>1.0004486558421666</v>
      </c>
      <c r="EZ289" s="8"/>
      <c r="FA289" s="8"/>
      <c r="FB289" s="8"/>
      <c r="FC289" s="8"/>
      <c r="FD289" s="8"/>
      <c r="FE289" s="8"/>
      <c r="FF289" s="19">
        <f t="shared" ref="FF289:GM289" si="824">IFERROR(FG241/FF241,"")</f>
        <v>2.816365242229403</v>
      </c>
      <c r="FG289" s="19">
        <f t="shared" si="824"/>
        <v>1.4537382370761214</v>
      </c>
      <c r="FH289" s="19">
        <f t="shared" si="824"/>
        <v>1.2004885819586724</v>
      </c>
      <c r="FI289" s="19">
        <f t="shared" si="824"/>
        <v>1.0528167192952789</v>
      </c>
      <c r="FJ289" s="19">
        <f t="shared" si="824"/>
        <v>1.0307733919555393</v>
      </c>
      <c r="FK289" s="19">
        <f t="shared" si="824"/>
        <v>1.0180715748849496</v>
      </c>
      <c r="FL289" s="19">
        <f t="shared" si="824"/>
        <v>1.2137665635283035</v>
      </c>
      <c r="FM289" s="19">
        <f t="shared" si="824"/>
        <v>1.0616916753474168</v>
      </c>
      <c r="FN289" s="19">
        <f t="shared" si="824"/>
        <v>1.0622208428261106</v>
      </c>
      <c r="FO289" s="19">
        <f t="shared" si="824"/>
        <v>1</v>
      </c>
      <c r="FP289" s="19">
        <f t="shared" si="824"/>
        <v>1.1611204472049552</v>
      </c>
      <c r="FQ289" s="19">
        <f t="shared" si="824"/>
        <v>1.0191816838154371</v>
      </c>
      <c r="FR289" s="19">
        <f t="shared" si="824"/>
        <v>1.0394931868670121</v>
      </c>
      <c r="FS289" s="19">
        <f t="shared" si="824"/>
        <v>1.0156498335963267</v>
      </c>
      <c r="FT289" s="19">
        <f t="shared" si="824"/>
        <v>1.03065279797244</v>
      </c>
      <c r="FU289" s="19">
        <f t="shared" si="824"/>
        <v>1.0110940560917778</v>
      </c>
      <c r="FV289" s="19">
        <f t="shared" si="824"/>
        <v>1</v>
      </c>
      <c r="FW289" s="19">
        <f t="shared" si="824"/>
        <v>0.95290199333650716</v>
      </c>
      <c r="FX289" s="19">
        <f t="shared" si="824"/>
        <v>1</v>
      </c>
      <c r="FY289" s="19">
        <f t="shared" si="824"/>
        <v>1</v>
      </c>
      <c r="FZ289" s="19">
        <f t="shared" si="824"/>
        <v>1</v>
      </c>
      <c r="GA289" s="19">
        <f t="shared" si="824"/>
        <v>1</v>
      </c>
      <c r="GB289" s="19">
        <f t="shared" si="824"/>
        <v>1</v>
      </c>
      <c r="GC289" s="19">
        <f t="shared" si="824"/>
        <v>1</v>
      </c>
      <c r="GD289" s="19">
        <f t="shared" si="824"/>
        <v>1</v>
      </c>
      <c r="GE289" s="19">
        <f t="shared" si="824"/>
        <v>1</v>
      </c>
      <c r="GF289" s="19">
        <f t="shared" si="824"/>
        <v>1</v>
      </c>
      <c r="GG289" s="19">
        <f t="shared" si="824"/>
        <v>1</v>
      </c>
      <c r="GH289" s="19">
        <f t="shared" si="824"/>
        <v>1</v>
      </c>
      <c r="GI289" s="19">
        <f t="shared" si="824"/>
        <v>1</v>
      </c>
      <c r="GJ289" s="19">
        <f t="shared" si="824"/>
        <v>1</v>
      </c>
      <c r="GK289" s="19">
        <f t="shared" si="824"/>
        <v>1</v>
      </c>
      <c r="GL289" s="19">
        <f t="shared" si="824"/>
        <v>1</v>
      </c>
      <c r="GM289" s="19">
        <f t="shared" si="824"/>
        <v>1</v>
      </c>
      <c r="GN289" s="8"/>
      <c r="GO289" s="8"/>
      <c r="GP289" s="8"/>
      <c r="GQ289" s="8"/>
      <c r="GR289" s="8"/>
      <c r="GS289" s="8"/>
    </row>
    <row r="290" spans="1:201" x14ac:dyDescent="0.25">
      <c r="A290" s="115">
        <f>$A$42</f>
        <v>20134</v>
      </c>
      <c r="B290" s="19">
        <f t="shared" si="800"/>
        <v>16.832560016574156</v>
      </c>
      <c r="C290" s="19">
        <f t="shared" ref="C290:AH290" si="825">IFERROR(D242/C242,"")</f>
        <v>3.284075860506579</v>
      </c>
      <c r="D290" s="19">
        <f t="shared" si="825"/>
        <v>2.522499145810599</v>
      </c>
      <c r="E290" s="19">
        <f t="shared" si="825"/>
        <v>2.0732104001455793</v>
      </c>
      <c r="F290" s="19">
        <f t="shared" si="825"/>
        <v>1.698914144945711</v>
      </c>
      <c r="G290" s="19">
        <f t="shared" si="825"/>
        <v>1.5791108949648864</v>
      </c>
      <c r="H290" s="19">
        <f t="shared" si="825"/>
        <v>1.38237669462886</v>
      </c>
      <c r="I290" s="19">
        <f t="shared" si="825"/>
        <v>1.3161437339530431</v>
      </c>
      <c r="J290" s="19">
        <f t="shared" si="825"/>
        <v>1.312992437293695</v>
      </c>
      <c r="K290" s="19">
        <f t="shared" si="825"/>
        <v>1.2874106608768254</v>
      </c>
      <c r="L290" s="19">
        <f t="shared" si="825"/>
        <v>1.2313725726040083</v>
      </c>
      <c r="M290" s="19">
        <f t="shared" si="825"/>
        <v>1.1549423366796014</v>
      </c>
      <c r="N290" s="19">
        <f t="shared" si="825"/>
        <v>1.1144073059902384</v>
      </c>
      <c r="O290" s="19">
        <f t="shared" si="825"/>
        <v>1.0938611360866171</v>
      </c>
      <c r="P290" s="19">
        <f t="shared" si="825"/>
        <v>1.059632253492292</v>
      </c>
      <c r="Q290" s="19">
        <f t="shared" si="825"/>
        <v>1.0484168918418177</v>
      </c>
      <c r="R290" s="19">
        <f t="shared" si="825"/>
        <v>1.034171699000406</v>
      </c>
      <c r="S290" s="19">
        <f t="shared" si="825"/>
        <v>1.0351359453294404</v>
      </c>
      <c r="T290" s="19">
        <f t="shared" si="825"/>
        <v>1.0265248106581766</v>
      </c>
      <c r="U290" s="19">
        <f t="shared" si="825"/>
        <v>1.0186171107522919</v>
      </c>
      <c r="V290" s="19">
        <f t="shared" si="825"/>
        <v>1.006162668165419</v>
      </c>
      <c r="W290" s="19">
        <f t="shared" si="825"/>
        <v>1.006793539370453</v>
      </c>
      <c r="X290" s="19">
        <f t="shared" si="825"/>
        <v>1.0034595456510154</v>
      </c>
      <c r="Y290" s="19">
        <f t="shared" si="825"/>
        <v>1.0017323860226557</v>
      </c>
      <c r="Z290" s="19">
        <f t="shared" si="825"/>
        <v>1.0006822585022344</v>
      </c>
      <c r="AA290" s="19">
        <f t="shared" si="825"/>
        <v>1.0015487368628084</v>
      </c>
      <c r="AB290" s="19">
        <f t="shared" si="825"/>
        <v>1.0003278799657804</v>
      </c>
      <c r="AC290" s="19">
        <f t="shared" si="825"/>
        <v>1.0001308810816003</v>
      </c>
      <c r="AD290" s="19">
        <f t="shared" si="825"/>
        <v>1.0001235003799884</v>
      </c>
      <c r="AE290" s="19">
        <f t="shared" si="825"/>
        <v>1.0000241051850451</v>
      </c>
      <c r="AF290" s="19">
        <f t="shared" si="825"/>
        <v>1.0002530995749639</v>
      </c>
      <c r="AG290" s="19">
        <f t="shared" si="825"/>
        <v>1.0000499514955445</v>
      </c>
      <c r="AH290" s="19">
        <f t="shared" si="825"/>
        <v>1.000316818905149</v>
      </c>
      <c r="AI290" s="8"/>
      <c r="AJ290" s="8"/>
      <c r="AK290" s="8"/>
      <c r="AL290" s="8"/>
      <c r="AM290" s="8"/>
      <c r="AN290" s="8"/>
      <c r="AO290" s="8"/>
      <c r="AP290" s="19">
        <f t="shared" ref="AP290:BV290" si="826">IFERROR(AQ242/AP242,"")</f>
        <v>2.3034036735244454</v>
      </c>
      <c r="AQ290" s="19">
        <f t="shared" si="826"/>
        <v>1.3543797932796311</v>
      </c>
      <c r="AR290" s="19">
        <f t="shared" si="826"/>
        <v>1.2103409982006983</v>
      </c>
      <c r="AS290" s="19">
        <f t="shared" si="826"/>
        <v>1.3005402482621542</v>
      </c>
      <c r="AT290" s="19">
        <f t="shared" si="826"/>
        <v>1.207414640448824</v>
      </c>
      <c r="AU290" s="19">
        <f t="shared" si="826"/>
        <v>1.1782667825443567</v>
      </c>
      <c r="AV290" s="19">
        <f t="shared" si="826"/>
        <v>1.1471693393700526</v>
      </c>
      <c r="AW290" s="19">
        <f t="shared" si="826"/>
        <v>1.1159516746581046</v>
      </c>
      <c r="AX290" s="19">
        <f t="shared" si="826"/>
        <v>1.0643027607265247</v>
      </c>
      <c r="AY290" s="19">
        <f t="shared" si="826"/>
        <v>1.0115146505299006</v>
      </c>
      <c r="AZ290" s="19">
        <f t="shared" si="826"/>
        <v>1.0289804628561099</v>
      </c>
      <c r="BA290" s="19">
        <f t="shared" si="826"/>
        <v>1.0394368463659216</v>
      </c>
      <c r="BB290" s="19">
        <f t="shared" si="826"/>
        <v>1.0354635585830374</v>
      </c>
      <c r="BC290" s="19">
        <f t="shared" si="826"/>
        <v>1.0043734854899449</v>
      </c>
      <c r="BD290" s="19">
        <f t="shared" si="826"/>
        <v>1</v>
      </c>
      <c r="BE290" s="19">
        <f t="shared" si="826"/>
        <v>1</v>
      </c>
      <c r="BF290" s="19">
        <f t="shared" si="826"/>
        <v>1</v>
      </c>
      <c r="BG290" s="19">
        <f t="shared" si="826"/>
        <v>1</v>
      </c>
      <c r="BH290" s="19">
        <f t="shared" si="826"/>
        <v>1</v>
      </c>
      <c r="BI290" s="19">
        <f t="shared" si="826"/>
        <v>1</v>
      </c>
      <c r="BJ290" s="19">
        <f t="shared" si="826"/>
        <v>1</v>
      </c>
      <c r="BK290" s="19">
        <f t="shared" si="826"/>
        <v>1</v>
      </c>
      <c r="BL290" s="19">
        <f t="shared" si="826"/>
        <v>1</v>
      </c>
      <c r="BM290" s="19">
        <f t="shared" si="826"/>
        <v>1</v>
      </c>
      <c r="BN290" s="19">
        <f t="shared" si="826"/>
        <v>1</v>
      </c>
      <c r="BO290" s="19">
        <f t="shared" si="826"/>
        <v>1</v>
      </c>
      <c r="BP290" s="19">
        <f t="shared" si="826"/>
        <v>1</v>
      </c>
      <c r="BQ290" s="19">
        <f t="shared" si="826"/>
        <v>1</v>
      </c>
      <c r="BR290" s="19">
        <f t="shared" si="826"/>
        <v>1</v>
      </c>
      <c r="BS290" s="19">
        <f t="shared" si="826"/>
        <v>1</v>
      </c>
      <c r="BT290" s="19">
        <f t="shared" si="826"/>
        <v>1</v>
      </c>
      <c r="BU290" s="19">
        <f t="shared" si="826"/>
        <v>1</v>
      </c>
      <c r="BV290" s="19">
        <f t="shared" si="826"/>
        <v>1</v>
      </c>
      <c r="BW290" s="8"/>
      <c r="BX290" s="8"/>
      <c r="BY290" s="8"/>
      <c r="BZ290" s="8"/>
      <c r="CA290" s="8"/>
      <c r="CB290" s="8"/>
      <c r="CC290" s="8"/>
      <c r="CD290" s="19">
        <f t="shared" ref="CD290:DJ290" si="827">IFERROR(CE242/CD242,"")</f>
        <v>45.296570852244066</v>
      </c>
      <c r="CE290" s="19">
        <f t="shared" si="827"/>
        <v>6.0059093930180545</v>
      </c>
      <c r="CF290" s="19">
        <f t="shared" si="827"/>
        <v>1.8154975981955603</v>
      </c>
      <c r="CG290" s="19">
        <f t="shared" si="827"/>
        <v>1.3345278676225392</v>
      </c>
      <c r="CH290" s="19">
        <f t="shared" si="827"/>
        <v>1.1675438879707014</v>
      </c>
      <c r="CI290" s="19">
        <f t="shared" si="827"/>
        <v>1.1896875620482152</v>
      </c>
      <c r="CJ290" s="19">
        <f t="shared" si="827"/>
        <v>1.0628848216532734</v>
      </c>
      <c r="CK290" s="19">
        <f t="shared" si="827"/>
        <v>1.1582189159531371</v>
      </c>
      <c r="CL290" s="19">
        <f t="shared" si="827"/>
        <v>1.0199825734255747</v>
      </c>
      <c r="CM290" s="19">
        <f t="shared" si="827"/>
        <v>1.0215504391486718</v>
      </c>
      <c r="CN290" s="19">
        <f t="shared" si="827"/>
        <v>1.009977390593092</v>
      </c>
      <c r="CO290" s="19">
        <f t="shared" si="827"/>
        <v>1.0339295039175591</v>
      </c>
      <c r="CP290" s="19">
        <f t="shared" si="827"/>
        <v>1.0013362516625528</v>
      </c>
      <c r="CQ290" s="19">
        <f t="shared" si="827"/>
        <v>1.020452459350045</v>
      </c>
      <c r="CR290" s="19">
        <f t="shared" si="827"/>
        <v>1.0014085330623155</v>
      </c>
      <c r="CS290" s="19">
        <f t="shared" si="827"/>
        <v>1.0003375724529948</v>
      </c>
      <c r="CT290" s="19">
        <f t="shared" si="827"/>
        <v>1</v>
      </c>
      <c r="CU290" s="19">
        <f t="shared" si="827"/>
        <v>1</v>
      </c>
      <c r="CV290" s="19">
        <f t="shared" si="827"/>
        <v>1</v>
      </c>
      <c r="CW290" s="19">
        <f t="shared" si="827"/>
        <v>1</v>
      </c>
      <c r="CX290" s="19">
        <f t="shared" si="827"/>
        <v>1</v>
      </c>
      <c r="CY290" s="19">
        <f t="shared" si="827"/>
        <v>1</v>
      </c>
      <c r="CZ290" s="19">
        <f t="shared" si="827"/>
        <v>1</v>
      </c>
      <c r="DA290" s="19">
        <f t="shared" si="827"/>
        <v>1</v>
      </c>
      <c r="DB290" s="19">
        <f t="shared" si="827"/>
        <v>1</v>
      </c>
      <c r="DC290" s="19">
        <f t="shared" si="827"/>
        <v>1</v>
      </c>
      <c r="DD290" s="19">
        <f t="shared" si="827"/>
        <v>1</v>
      </c>
      <c r="DE290" s="19">
        <f t="shared" si="827"/>
        <v>1</v>
      </c>
      <c r="DF290" s="19">
        <f t="shared" si="827"/>
        <v>1</v>
      </c>
      <c r="DG290" s="19">
        <f t="shared" si="827"/>
        <v>1</v>
      </c>
      <c r="DH290" s="19">
        <f t="shared" si="827"/>
        <v>1</v>
      </c>
      <c r="DI290" s="19">
        <f t="shared" si="827"/>
        <v>1</v>
      </c>
      <c r="DJ290" s="19">
        <f t="shared" si="827"/>
        <v>1</v>
      </c>
      <c r="DK290" s="8"/>
      <c r="DL290" s="8"/>
      <c r="DM290" s="8"/>
      <c r="DN290" s="8"/>
      <c r="DO290" s="8"/>
      <c r="DP290" s="8"/>
      <c r="DQ290" s="8"/>
      <c r="DR290" s="19">
        <f t="shared" ref="DR290:EX290" si="828">IFERROR(DS242/DR242,"")</f>
        <v>10.583644334939672</v>
      </c>
      <c r="DS290" s="19">
        <f t="shared" si="828"/>
        <v>2.4454695950598011</v>
      </c>
      <c r="DT290" s="19">
        <f t="shared" si="828"/>
        <v>2.2894283908586464</v>
      </c>
      <c r="DU290" s="19">
        <f t="shared" si="828"/>
        <v>1.6992324026656713</v>
      </c>
      <c r="DV290" s="19">
        <f t="shared" si="828"/>
        <v>1.4457853851255811</v>
      </c>
      <c r="DW290" s="19">
        <f t="shared" si="828"/>
        <v>1.4325069141746305</v>
      </c>
      <c r="DX290" s="19">
        <f t="shared" si="828"/>
        <v>1.4915070037714901</v>
      </c>
      <c r="DY290" s="19">
        <f t="shared" si="828"/>
        <v>1.2829113686556948</v>
      </c>
      <c r="DZ290" s="19">
        <f t="shared" si="828"/>
        <v>1.2115533398748808</v>
      </c>
      <c r="EA290" s="19">
        <f t="shared" si="828"/>
        <v>1.1988087749369194</v>
      </c>
      <c r="EB290" s="19">
        <f t="shared" si="828"/>
        <v>1.1569267518202226</v>
      </c>
      <c r="EC290" s="19">
        <f t="shared" si="828"/>
        <v>1.1247499758805277</v>
      </c>
      <c r="ED290" s="19">
        <f t="shared" si="828"/>
        <v>1.1237031959203756</v>
      </c>
      <c r="EE290" s="19">
        <f t="shared" si="828"/>
        <v>1.0904189715658186</v>
      </c>
      <c r="EF290" s="19">
        <f t="shared" si="828"/>
        <v>1.0634041219536832</v>
      </c>
      <c r="EG290" s="19">
        <f t="shared" si="828"/>
        <v>1.0482925923210369</v>
      </c>
      <c r="EH290" s="19">
        <f t="shared" si="828"/>
        <v>1.0650705290360083</v>
      </c>
      <c r="EI290" s="19">
        <f t="shared" si="828"/>
        <v>1.0235055106478241</v>
      </c>
      <c r="EJ290" s="19">
        <f t="shared" si="828"/>
        <v>1.0217843001272509</v>
      </c>
      <c r="EK290" s="19">
        <f t="shared" si="828"/>
        <v>1.0118808465510887</v>
      </c>
      <c r="EL290" s="19">
        <f t="shared" si="828"/>
        <v>1.0246863490786275</v>
      </c>
      <c r="EM290" s="19">
        <f t="shared" si="828"/>
        <v>1.0221988177226351</v>
      </c>
      <c r="EN290" s="19">
        <f t="shared" si="828"/>
        <v>1.0073923503964122</v>
      </c>
      <c r="EO290" s="19">
        <f t="shared" si="828"/>
        <v>1.0169066039358983</v>
      </c>
      <c r="EP290" s="19">
        <f t="shared" si="828"/>
        <v>1.0107562267315351</v>
      </c>
      <c r="EQ290" s="19">
        <f t="shared" si="828"/>
        <v>1.0165232341989756</v>
      </c>
      <c r="ER290" s="19">
        <f t="shared" si="828"/>
        <v>1.012550599364439</v>
      </c>
      <c r="ES290" s="19">
        <f t="shared" si="828"/>
        <v>1.0238664848284154</v>
      </c>
      <c r="ET290" s="19">
        <f t="shared" si="828"/>
        <v>1.0191949864723029</v>
      </c>
      <c r="EU290" s="19">
        <f t="shared" si="828"/>
        <v>1.0122795134844771</v>
      </c>
      <c r="EV290" s="19">
        <f t="shared" si="828"/>
        <v>1.0094232272415176</v>
      </c>
      <c r="EW290" s="19">
        <f t="shared" si="828"/>
        <v>1.0139961532090991</v>
      </c>
      <c r="EX290" s="19">
        <f t="shared" si="828"/>
        <v>1.0199294543759958</v>
      </c>
      <c r="EY290" s="8"/>
      <c r="EZ290" s="8"/>
      <c r="FA290" s="8"/>
      <c r="FB290" s="8"/>
      <c r="FC290" s="8"/>
      <c r="FD290" s="8"/>
      <c r="FE290" s="8"/>
      <c r="FF290" s="19">
        <f t="shared" ref="FF290:GL290" si="829">IFERROR(FG242/FF242,"")</f>
        <v>2.9889327426500198</v>
      </c>
      <c r="FG290" s="19">
        <f t="shared" si="829"/>
        <v>1.8060529172128952</v>
      </c>
      <c r="FH290" s="19">
        <f t="shared" si="829"/>
        <v>1.073520872189929</v>
      </c>
      <c r="FI290" s="19">
        <f t="shared" si="829"/>
        <v>1.0190309780501472</v>
      </c>
      <c r="FJ290" s="19">
        <f t="shared" si="829"/>
        <v>1.0072517700924897</v>
      </c>
      <c r="FK290" s="19">
        <f t="shared" si="829"/>
        <v>1.0002166659805578</v>
      </c>
      <c r="FL290" s="19">
        <f t="shared" si="829"/>
        <v>1</v>
      </c>
      <c r="FM290" s="19">
        <f t="shared" si="829"/>
        <v>1.0034784019979608</v>
      </c>
      <c r="FN290" s="19">
        <f t="shared" si="829"/>
        <v>1</v>
      </c>
      <c r="FO290" s="19">
        <f t="shared" si="829"/>
        <v>0.99998754606709783</v>
      </c>
      <c r="FP290" s="19">
        <f t="shared" si="829"/>
        <v>1.0998038647193786</v>
      </c>
      <c r="FQ290" s="19">
        <f t="shared" si="829"/>
        <v>1.0978935664258536</v>
      </c>
      <c r="FR290" s="19">
        <f t="shared" si="829"/>
        <v>1.0266449343730162</v>
      </c>
      <c r="FS290" s="19">
        <f t="shared" si="829"/>
        <v>1.0158374538068822</v>
      </c>
      <c r="FT290" s="19">
        <f t="shared" si="829"/>
        <v>1.0733935841506814</v>
      </c>
      <c r="FU290" s="19">
        <f t="shared" si="829"/>
        <v>1.0103807422857265</v>
      </c>
      <c r="FV290" s="19">
        <f t="shared" si="829"/>
        <v>1.0052582365066247</v>
      </c>
      <c r="FW290" s="19">
        <f t="shared" si="829"/>
        <v>0.99976136393152504</v>
      </c>
      <c r="FX290" s="19">
        <f t="shared" si="829"/>
        <v>1</v>
      </c>
      <c r="FY290" s="19">
        <f t="shared" si="829"/>
        <v>0.99984877532359284</v>
      </c>
      <c r="FZ290" s="19">
        <f t="shared" si="829"/>
        <v>0.99863877206108087</v>
      </c>
      <c r="GA290" s="19">
        <f t="shared" si="829"/>
        <v>0.99954563886462178</v>
      </c>
      <c r="GB290" s="19">
        <f t="shared" si="829"/>
        <v>1</v>
      </c>
      <c r="GC290" s="19">
        <f t="shared" si="829"/>
        <v>1</v>
      </c>
      <c r="GD290" s="19">
        <f t="shared" si="829"/>
        <v>1</v>
      </c>
      <c r="GE290" s="19">
        <f t="shared" si="829"/>
        <v>1</v>
      </c>
      <c r="GF290" s="19">
        <f t="shared" si="829"/>
        <v>1</v>
      </c>
      <c r="GG290" s="19">
        <f t="shared" si="829"/>
        <v>1</v>
      </c>
      <c r="GH290" s="19">
        <f t="shared" si="829"/>
        <v>1</v>
      </c>
      <c r="GI290" s="19">
        <f t="shared" si="829"/>
        <v>1</v>
      </c>
      <c r="GJ290" s="19">
        <f t="shared" si="829"/>
        <v>1</v>
      </c>
      <c r="GK290" s="19">
        <f t="shared" si="829"/>
        <v>1</v>
      </c>
      <c r="GL290" s="19">
        <f t="shared" si="829"/>
        <v>1</v>
      </c>
      <c r="GM290" s="8"/>
      <c r="GN290" s="8"/>
      <c r="GO290" s="8"/>
      <c r="GP290" s="8"/>
      <c r="GQ290" s="8"/>
      <c r="GR290" s="8"/>
      <c r="GS290" s="8"/>
    </row>
    <row r="291" spans="1:201" x14ac:dyDescent="0.25">
      <c r="A291" s="115">
        <f>$A$43</f>
        <v>20141</v>
      </c>
      <c r="B291" s="19">
        <f t="shared" si="800"/>
        <v>8.8655224006078122</v>
      </c>
      <c r="C291" s="19">
        <f t="shared" ref="C291:AG291" si="830">IFERROR(D243/C243,"")</f>
        <v>3.1220612042388254</v>
      </c>
      <c r="D291" s="19">
        <f t="shared" si="830"/>
        <v>2.1758107512022344</v>
      </c>
      <c r="E291" s="19">
        <f t="shared" si="830"/>
        <v>1.7218069006354331</v>
      </c>
      <c r="F291" s="19">
        <f t="shared" si="830"/>
        <v>1.7813601517595792</v>
      </c>
      <c r="G291" s="19">
        <f t="shared" si="830"/>
        <v>1.5604414690582615</v>
      </c>
      <c r="H291" s="19">
        <f t="shared" si="830"/>
        <v>1.3887764573478023</v>
      </c>
      <c r="I291" s="19">
        <f t="shared" si="830"/>
        <v>1.3270424021872433</v>
      </c>
      <c r="J291" s="19">
        <f t="shared" si="830"/>
        <v>1.3288888187572097</v>
      </c>
      <c r="K291" s="19">
        <f t="shared" si="830"/>
        <v>1.2701710945289746</v>
      </c>
      <c r="L291" s="19">
        <f t="shared" si="830"/>
        <v>1.2186338897032718</v>
      </c>
      <c r="M291" s="19">
        <f t="shared" si="830"/>
        <v>1.1680385274859264</v>
      </c>
      <c r="N291" s="19">
        <f t="shared" si="830"/>
        <v>1.1195816690757014</v>
      </c>
      <c r="O291" s="19">
        <f t="shared" si="830"/>
        <v>1.0868819528864344</v>
      </c>
      <c r="P291" s="19">
        <f t="shared" si="830"/>
        <v>1.0554528119485023</v>
      </c>
      <c r="Q291" s="19">
        <f t="shared" si="830"/>
        <v>1.0349914119711514</v>
      </c>
      <c r="R291" s="19">
        <f t="shared" si="830"/>
        <v>1.022522985390385</v>
      </c>
      <c r="S291" s="19">
        <f t="shared" si="830"/>
        <v>1.0188561350341792</v>
      </c>
      <c r="T291" s="19">
        <f t="shared" si="830"/>
        <v>1.0184631515798697</v>
      </c>
      <c r="U291" s="19">
        <f t="shared" si="830"/>
        <v>1.0168575581123547</v>
      </c>
      <c r="V291" s="19">
        <f t="shared" si="830"/>
        <v>1.0119857966181716</v>
      </c>
      <c r="W291" s="19">
        <f t="shared" si="830"/>
        <v>1.0072103246824586</v>
      </c>
      <c r="X291" s="19">
        <f t="shared" si="830"/>
        <v>1.0063480117272841</v>
      </c>
      <c r="Y291" s="19">
        <f t="shared" si="830"/>
        <v>1.0037587040766003</v>
      </c>
      <c r="Z291" s="19">
        <f t="shared" si="830"/>
        <v>1.0054101464174687</v>
      </c>
      <c r="AA291" s="19">
        <f t="shared" si="830"/>
        <v>1.0011581226454846</v>
      </c>
      <c r="AB291" s="19">
        <f t="shared" si="830"/>
        <v>1.0013178849455389</v>
      </c>
      <c r="AC291" s="19">
        <f t="shared" si="830"/>
        <v>1.0011821707920179</v>
      </c>
      <c r="AD291" s="19">
        <f t="shared" si="830"/>
        <v>1.0047776246949425</v>
      </c>
      <c r="AE291" s="19">
        <f t="shared" si="830"/>
        <v>1.0018703026399132</v>
      </c>
      <c r="AF291" s="19">
        <f t="shared" si="830"/>
        <v>1.0014184641793755</v>
      </c>
      <c r="AG291" s="19">
        <f t="shared" si="830"/>
        <v>1.0005332373436493</v>
      </c>
      <c r="AH291" s="8"/>
      <c r="AI291" s="8"/>
      <c r="AJ291" s="8"/>
      <c r="AK291" s="8"/>
      <c r="AL291" s="8"/>
      <c r="AM291" s="8"/>
      <c r="AN291" s="8"/>
      <c r="AO291" s="8"/>
      <c r="AP291" s="19">
        <f t="shared" ref="AP291:BU291" si="831">IFERROR(AQ243/AP243,"")</f>
        <v>1.9239558685603584</v>
      </c>
      <c r="AQ291" s="19">
        <f t="shared" si="831"/>
        <v>1.6484169080660174</v>
      </c>
      <c r="AR291" s="19">
        <f t="shared" si="831"/>
        <v>1.4726304676597299</v>
      </c>
      <c r="AS291" s="19">
        <f t="shared" si="831"/>
        <v>1.3946192458496338</v>
      </c>
      <c r="AT291" s="19">
        <f t="shared" si="831"/>
        <v>1.2591714275653962</v>
      </c>
      <c r="AU291" s="19">
        <f t="shared" si="831"/>
        <v>1.1944960396833444</v>
      </c>
      <c r="AV291" s="19">
        <f t="shared" si="831"/>
        <v>1.1519838073016107</v>
      </c>
      <c r="AW291" s="19">
        <f t="shared" si="831"/>
        <v>1.0940846778457254</v>
      </c>
      <c r="AX291" s="19">
        <f t="shared" si="831"/>
        <v>1.0955770090466048</v>
      </c>
      <c r="AY291" s="19">
        <f t="shared" si="831"/>
        <v>1.070807491999034</v>
      </c>
      <c r="AZ291" s="19">
        <f t="shared" si="831"/>
        <v>1.0374629043831998</v>
      </c>
      <c r="BA291" s="19">
        <f t="shared" si="831"/>
        <v>1.0653881298632397</v>
      </c>
      <c r="BB291" s="19">
        <f t="shared" si="831"/>
        <v>1.0557724411575038</v>
      </c>
      <c r="BC291" s="19">
        <f t="shared" si="831"/>
        <v>1.0723498316660371</v>
      </c>
      <c r="BD291" s="19">
        <f t="shared" si="831"/>
        <v>1.0386599262837046</v>
      </c>
      <c r="BE291" s="19">
        <f t="shared" si="831"/>
        <v>1.0165642012632174</v>
      </c>
      <c r="BF291" s="19">
        <f t="shared" si="831"/>
        <v>1.0110366458468749</v>
      </c>
      <c r="BG291" s="19">
        <f t="shared" si="831"/>
        <v>1.0034530178229102</v>
      </c>
      <c r="BH291" s="19">
        <f t="shared" si="831"/>
        <v>1</v>
      </c>
      <c r="BI291" s="19">
        <f t="shared" si="831"/>
        <v>0.9991997731452894</v>
      </c>
      <c r="BJ291" s="19">
        <f t="shared" si="831"/>
        <v>1</v>
      </c>
      <c r="BK291" s="19">
        <f t="shared" si="831"/>
        <v>1</v>
      </c>
      <c r="BL291" s="19">
        <f t="shared" si="831"/>
        <v>1</v>
      </c>
      <c r="BM291" s="19">
        <f t="shared" si="831"/>
        <v>1</v>
      </c>
      <c r="BN291" s="19">
        <f t="shared" si="831"/>
        <v>1</v>
      </c>
      <c r="BO291" s="19">
        <f t="shared" si="831"/>
        <v>1</v>
      </c>
      <c r="BP291" s="19">
        <f t="shared" si="831"/>
        <v>1</v>
      </c>
      <c r="BQ291" s="19">
        <f t="shared" si="831"/>
        <v>1</v>
      </c>
      <c r="BR291" s="19">
        <f t="shared" si="831"/>
        <v>1</v>
      </c>
      <c r="BS291" s="19">
        <f t="shared" si="831"/>
        <v>1</v>
      </c>
      <c r="BT291" s="19">
        <f t="shared" si="831"/>
        <v>1</v>
      </c>
      <c r="BU291" s="19">
        <f t="shared" si="831"/>
        <v>1</v>
      </c>
      <c r="BV291" s="8"/>
      <c r="BW291" s="8"/>
      <c r="BX291" s="8"/>
      <c r="BY291" s="8"/>
      <c r="BZ291" s="8"/>
      <c r="CA291" s="8"/>
      <c r="CB291" s="8"/>
      <c r="CC291" s="8"/>
      <c r="CD291" s="19">
        <f t="shared" ref="CD291:DI291" si="832">IFERROR(CE243/CD243,"")</f>
        <v>7.2757178080012732</v>
      </c>
      <c r="CE291" s="19">
        <f t="shared" si="832"/>
        <v>4.3649341478132353</v>
      </c>
      <c r="CF291" s="19">
        <f t="shared" si="832"/>
        <v>1.6512997825911102</v>
      </c>
      <c r="CG291" s="19">
        <f t="shared" si="832"/>
        <v>1.476464070265181</v>
      </c>
      <c r="CH291" s="19">
        <f t="shared" si="832"/>
        <v>1.3916466763272231</v>
      </c>
      <c r="CI291" s="19">
        <f t="shared" si="832"/>
        <v>1.2454368760908561</v>
      </c>
      <c r="CJ291" s="19">
        <f t="shared" si="832"/>
        <v>1.0734235734313078</v>
      </c>
      <c r="CK291" s="19">
        <f t="shared" si="832"/>
        <v>1.0956146308976957</v>
      </c>
      <c r="CL291" s="19">
        <f t="shared" si="832"/>
        <v>1.0906126457464591</v>
      </c>
      <c r="CM291" s="19">
        <f t="shared" si="832"/>
        <v>1.04617538434127</v>
      </c>
      <c r="CN291" s="19">
        <f t="shared" si="832"/>
        <v>1.0543693750872862</v>
      </c>
      <c r="CO291" s="19">
        <f t="shared" si="832"/>
        <v>1.0359280807520244</v>
      </c>
      <c r="CP291" s="19">
        <f t="shared" si="832"/>
        <v>1.100715492737449</v>
      </c>
      <c r="CQ291" s="19">
        <f t="shared" si="832"/>
        <v>1.0020730827236053</v>
      </c>
      <c r="CR291" s="19">
        <f t="shared" si="832"/>
        <v>1.0319209442821695</v>
      </c>
      <c r="CS291" s="19">
        <f t="shared" si="832"/>
        <v>1</v>
      </c>
      <c r="CT291" s="19">
        <f t="shared" si="832"/>
        <v>1.0010444991452516</v>
      </c>
      <c r="CU291" s="19">
        <f t="shared" si="832"/>
        <v>1</v>
      </c>
      <c r="CV291" s="19">
        <f t="shared" si="832"/>
        <v>1</v>
      </c>
      <c r="CW291" s="19">
        <f t="shared" si="832"/>
        <v>1.0001726593969194</v>
      </c>
      <c r="CX291" s="19">
        <f t="shared" si="832"/>
        <v>1</v>
      </c>
      <c r="CY291" s="19">
        <f t="shared" si="832"/>
        <v>1</v>
      </c>
      <c r="CZ291" s="19">
        <f t="shared" si="832"/>
        <v>1</v>
      </c>
      <c r="DA291" s="19">
        <f t="shared" si="832"/>
        <v>1.0007274217083999</v>
      </c>
      <c r="DB291" s="19">
        <f t="shared" si="832"/>
        <v>1</v>
      </c>
      <c r="DC291" s="19">
        <f t="shared" si="832"/>
        <v>1</v>
      </c>
      <c r="DD291" s="19">
        <f t="shared" si="832"/>
        <v>1</v>
      </c>
      <c r="DE291" s="19">
        <f t="shared" si="832"/>
        <v>1</v>
      </c>
      <c r="DF291" s="19">
        <f t="shared" si="832"/>
        <v>1</v>
      </c>
      <c r="DG291" s="19">
        <f t="shared" si="832"/>
        <v>1</v>
      </c>
      <c r="DH291" s="19">
        <f t="shared" si="832"/>
        <v>1</v>
      </c>
      <c r="DI291" s="19">
        <f t="shared" si="832"/>
        <v>1</v>
      </c>
      <c r="DJ291" s="8"/>
      <c r="DK291" s="8"/>
      <c r="DL291" s="8"/>
      <c r="DM291" s="8"/>
      <c r="DN291" s="8"/>
      <c r="DO291" s="8"/>
      <c r="DP291" s="8"/>
      <c r="DQ291" s="8"/>
      <c r="DR291" s="19">
        <f t="shared" ref="DR291:EW291" si="833">IFERROR(DS243/DR243,"")</f>
        <v>3.9207386546446967</v>
      </c>
      <c r="DS291" s="19">
        <f t="shared" si="833"/>
        <v>2.1823671246895491</v>
      </c>
      <c r="DT291" s="19">
        <f t="shared" si="833"/>
        <v>2.1257983096064357</v>
      </c>
      <c r="DU291" s="19">
        <f t="shared" si="833"/>
        <v>2.0331377273559208</v>
      </c>
      <c r="DV291" s="19">
        <f t="shared" si="833"/>
        <v>1.8823981491285797</v>
      </c>
      <c r="DW291" s="19">
        <f t="shared" si="833"/>
        <v>1.4476646423315989</v>
      </c>
      <c r="DX291" s="19">
        <f t="shared" si="833"/>
        <v>1.2638197489164646</v>
      </c>
      <c r="DY291" s="19">
        <f t="shared" si="833"/>
        <v>1.2232004579108917</v>
      </c>
      <c r="DZ291" s="19">
        <f t="shared" si="833"/>
        <v>1.1834812507864558</v>
      </c>
      <c r="EA291" s="19">
        <f t="shared" si="833"/>
        <v>1.1637484910775695</v>
      </c>
      <c r="EB291" s="19">
        <f t="shared" si="833"/>
        <v>1.1331249303338458</v>
      </c>
      <c r="EC291" s="19">
        <f t="shared" si="833"/>
        <v>1.0851633243674188</v>
      </c>
      <c r="ED291" s="19">
        <f t="shared" si="833"/>
        <v>1.0902514552923774</v>
      </c>
      <c r="EE291" s="19">
        <f t="shared" si="833"/>
        <v>1.0934101315222113</v>
      </c>
      <c r="EF291" s="19">
        <f t="shared" si="833"/>
        <v>1.0804065524970052</v>
      </c>
      <c r="EG291" s="19">
        <f t="shared" si="833"/>
        <v>1.0488639151942716</v>
      </c>
      <c r="EH291" s="19">
        <f t="shared" si="833"/>
        <v>1.0785234916898765</v>
      </c>
      <c r="EI291" s="19">
        <f t="shared" si="833"/>
        <v>1.0648039557217195</v>
      </c>
      <c r="EJ291" s="19">
        <f t="shared" si="833"/>
        <v>1.0366760641663759</v>
      </c>
      <c r="EK291" s="19">
        <f t="shared" si="833"/>
        <v>1.0348161482041005</v>
      </c>
      <c r="EL291" s="19">
        <f t="shared" si="833"/>
        <v>1.0299688452820268</v>
      </c>
      <c r="EM291" s="19">
        <f t="shared" si="833"/>
        <v>1.0201891189222791</v>
      </c>
      <c r="EN291" s="19">
        <f t="shared" si="833"/>
        <v>1.016963128147939</v>
      </c>
      <c r="EO291" s="19">
        <f t="shared" si="833"/>
        <v>1.0094536230029711</v>
      </c>
      <c r="EP291" s="19">
        <f t="shared" si="833"/>
        <v>1.0099519604223661</v>
      </c>
      <c r="EQ291" s="19">
        <f t="shared" si="833"/>
        <v>1.0235328941431137</v>
      </c>
      <c r="ER291" s="19">
        <f t="shared" si="833"/>
        <v>1.0043963478012841</v>
      </c>
      <c r="ES291" s="19">
        <f t="shared" si="833"/>
        <v>1.0071796055338389</v>
      </c>
      <c r="ET291" s="19">
        <f t="shared" si="833"/>
        <v>1.0102463996083733</v>
      </c>
      <c r="EU291" s="19">
        <f t="shared" si="833"/>
        <v>1.0070870094794853</v>
      </c>
      <c r="EV291" s="19">
        <f t="shared" si="833"/>
        <v>1.0050520593289292</v>
      </c>
      <c r="EW291" s="19">
        <f t="shared" si="833"/>
        <v>1.0102955421852957</v>
      </c>
      <c r="EX291" s="8"/>
      <c r="EY291" s="8"/>
      <c r="EZ291" s="8"/>
      <c r="FA291" s="8"/>
      <c r="FB291" s="8"/>
      <c r="FC291" s="8"/>
      <c r="FD291" s="8"/>
      <c r="FE291" s="8"/>
      <c r="FF291" s="19">
        <f t="shared" ref="FF291:GK291" si="834">IFERROR(FG243/FF243,"")</f>
        <v>4.2536320317873111</v>
      </c>
      <c r="FG291" s="19">
        <f t="shared" si="834"/>
        <v>1.2961485599282379</v>
      </c>
      <c r="FH291" s="19">
        <f t="shared" si="834"/>
        <v>1.2911926137867296</v>
      </c>
      <c r="FI291" s="19">
        <f t="shared" si="834"/>
        <v>1.0439508260648176</v>
      </c>
      <c r="FJ291" s="19">
        <f t="shared" si="834"/>
        <v>1.0214867097963574</v>
      </c>
      <c r="FK291" s="19">
        <f t="shared" si="834"/>
        <v>1.1536713305879243</v>
      </c>
      <c r="FL291" s="19">
        <f t="shared" si="834"/>
        <v>1.0686088902696018</v>
      </c>
      <c r="FM291" s="19">
        <f t="shared" si="834"/>
        <v>1.0323581588979458</v>
      </c>
      <c r="FN291" s="19">
        <f t="shared" si="834"/>
        <v>1.0090480824869348</v>
      </c>
      <c r="FO291" s="19">
        <f t="shared" si="834"/>
        <v>1.0394173347670217</v>
      </c>
      <c r="FP291" s="19">
        <f t="shared" si="834"/>
        <v>1.0731949071057072</v>
      </c>
      <c r="FQ291" s="19">
        <f t="shared" si="834"/>
        <v>1.0367481832485412</v>
      </c>
      <c r="FR291" s="19">
        <f t="shared" si="834"/>
        <v>1.0756537814253675</v>
      </c>
      <c r="FS291" s="19">
        <f t="shared" si="834"/>
        <v>1.0005489831295289</v>
      </c>
      <c r="FT291" s="19">
        <f t="shared" si="834"/>
        <v>1</v>
      </c>
      <c r="FU291" s="19">
        <f t="shared" si="834"/>
        <v>1</v>
      </c>
      <c r="FV291" s="19">
        <f t="shared" si="834"/>
        <v>1</v>
      </c>
      <c r="FW291" s="19">
        <f t="shared" si="834"/>
        <v>1</v>
      </c>
      <c r="FX291" s="19">
        <f t="shared" si="834"/>
        <v>1</v>
      </c>
      <c r="FY291" s="19">
        <f t="shared" si="834"/>
        <v>1</v>
      </c>
      <c r="FZ291" s="19">
        <f t="shared" si="834"/>
        <v>1</v>
      </c>
      <c r="GA291" s="19">
        <f t="shared" si="834"/>
        <v>1</v>
      </c>
      <c r="GB291" s="19">
        <f t="shared" si="834"/>
        <v>1</v>
      </c>
      <c r="GC291" s="19">
        <f t="shared" si="834"/>
        <v>1</v>
      </c>
      <c r="GD291" s="19">
        <f t="shared" si="834"/>
        <v>1</v>
      </c>
      <c r="GE291" s="19">
        <f t="shared" si="834"/>
        <v>1</v>
      </c>
      <c r="GF291" s="19">
        <f t="shared" si="834"/>
        <v>1</v>
      </c>
      <c r="GG291" s="19">
        <f t="shared" si="834"/>
        <v>1</v>
      </c>
      <c r="GH291" s="19">
        <f t="shared" si="834"/>
        <v>1</v>
      </c>
      <c r="GI291" s="19">
        <f t="shared" si="834"/>
        <v>1</v>
      </c>
      <c r="GJ291" s="19">
        <f t="shared" si="834"/>
        <v>1</v>
      </c>
      <c r="GK291" s="19">
        <f t="shared" si="834"/>
        <v>1</v>
      </c>
      <c r="GL291" s="8"/>
      <c r="GM291" s="8"/>
      <c r="GN291" s="8"/>
      <c r="GO291" s="8"/>
      <c r="GP291" s="8"/>
      <c r="GQ291" s="8"/>
      <c r="GR291" s="8"/>
      <c r="GS291" s="8"/>
    </row>
    <row r="292" spans="1:201" x14ac:dyDescent="0.25">
      <c r="A292" s="115">
        <f>$A$44</f>
        <v>20142</v>
      </c>
      <c r="B292" s="19">
        <f t="shared" si="800"/>
        <v>21.035930820248513</v>
      </c>
      <c r="C292" s="19">
        <f t="shared" ref="C292:AF292" si="835">IFERROR(D244/C244,"")</f>
        <v>3.2582326276187707</v>
      </c>
      <c r="D292" s="19">
        <f t="shared" si="835"/>
        <v>2.0363570320883815</v>
      </c>
      <c r="E292" s="19">
        <f t="shared" si="835"/>
        <v>2.0667916245702318</v>
      </c>
      <c r="F292" s="19">
        <f t="shared" si="835"/>
        <v>1.5990758914651089</v>
      </c>
      <c r="G292" s="19">
        <f t="shared" si="835"/>
        <v>1.4867530840155194</v>
      </c>
      <c r="H292" s="19">
        <f t="shared" si="835"/>
        <v>1.4274200727546078</v>
      </c>
      <c r="I292" s="19">
        <f t="shared" si="835"/>
        <v>1.3661354159240815</v>
      </c>
      <c r="J292" s="19">
        <f t="shared" si="835"/>
        <v>1.3869371867552374</v>
      </c>
      <c r="K292" s="19">
        <f t="shared" si="835"/>
        <v>1.2760121586821627</v>
      </c>
      <c r="L292" s="19">
        <f t="shared" si="835"/>
        <v>1.2273538693660992</v>
      </c>
      <c r="M292" s="19">
        <f t="shared" si="835"/>
        <v>1.1568497906039705</v>
      </c>
      <c r="N292" s="19">
        <f t="shared" si="835"/>
        <v>1.110036191489272</v>
      </c>
      <c r="O292" s="19">
        <f t="shared" si="835"/>
        <v>1.0671690394257727</v>
      </c>
      <c r="P292" s="19">
        <f t="shared" si="835"/>
        <v>1.052003503805345</v>
      </c>
      <c r="Q292" s="19">
        <f t="shared" si="835"/>
        <v>1.0360910707720754</v>
      </c>
      <c r="R292" s="19">
        <f t="shared" si="835"/>
        <v>1.0255364841666132</v>
      </c>
      <c r="S292" s="19">
        <f t="shared" si="835"/>
        <v>1.0304557036317836</v>
      </c>
      <c r="T292" s="19">
        <f t="shared" si="835"/>
        <v>1.0186176048844993</v>
      </c>
      <c r="U292" s="19">
        <f t="shared" si="835"/>
        <v>1.0148674289304589</v>
      </c>
      <c r="V292" s="19">
        <f t="shared" si="835"/>
        <v>1.0066067604783451</v>
      </c>
      <c r="W292" s="19">
        <f t="shared" si="835"/>
        <v>1.0026851144596525</v>
      </c>
      <c r="X292" s="19">
        <f t="shared" si="835"/>
        <v>1.0050624625161315</v>
      </c>
      <c r="Y292" s="19">
        <f t="shared" si="835"/>
        <v>1.0024057111207418</v>
      </c>
      <c r="Z292" s="19">
        <f t="shared" si="835"/>
        <v>1.0013183265598637</v>
      </c>
      <c r="AA292" s="19">
        <f t="shared" si="835"/>
        <v>1.0010048578113004</v>
      </c>
      <c r="AB292" s="19">
        <f t="shared" si="835"/>
        <v>1.0008064652305457</v>
      </c>
      <c r="AC292" s="19">
        <f t="shared" si="835"/>
        <v>1.0010718590944789</v>
      </c>
      <c r="AD292" s="19">
        <f t="shared" si="835"/>
        <v>1.0002627254226883</v>
      </c>
      <c r="AE292" s="19">
        <f t="shared" si="835"/>
        <v>1.0019192247348752</v>
      </c>
      <c r="AF292" s="19">
        <f t="shared" si="835"/>
        <v>1.0002662688627082</v>
      </c>
      <c r="AG292" s="8"/>
      <c r="AH292" s="8"/>
      <c r="AI292" s="8"/>
      <c r="AJ292" s="8"/>
      <c r="AK292" s="8"/>
      <c r="AL292" s="8"/>
      <c r="AM292" s="8"/>
      <c r="AN292" s="8"/>
      <c r="AO292" s="8"/>
      <c r="AP292" s="19">
        <f t="shared" ref="AP292:BT292" si="836">IFERROR(AQ244/AP244,"")</f>
        <v>2.4296211788742146</v>
      </c>
      <c r="AQ292" s="19">
        <f t="shared" si="836"/>
        <v>1.4315148160618698</v>
      </c>
      <c r="AR292" s="19">
        <f t="shared" si="836"/>
        <v>1.2782005582519398</v>
      </c>
      <c r="AS292" s="19">
        <f t="shared" si="836"/>
        <v>1.3138125997509498</v>
      </c>
      <c r="AT292" s="19">
        <f t="shared" si="836"/>
        <v>1.1086756499178114</v>
      </c>
      <c r="AU292" s="19">
        <f t="shared" si="836"/>
        <v>1.1421015018481102</v>
      </c>
      <c r="AV292" s="19">
        <f t="shared" si="836"/>
        <v>1.1578740462003305</v>
      </c>
      <c r="AW292" s="19">
        <f t="shared" si="836"/>
        <v>1.1053421395938205</v>
      </c>
      <c r="AX292" s="19">
        <f t="shared" si="836"/>
        <v>1.1127408529958402</v>
      </c>
      <c r="AY292" s="19">
        <f t="shared" si="836"/>
        <v>1.0820480232642942</v>
      </c>
      <c r="AZ292" s="19">
        <f t="shared" si="836"/>
        <v>1.0740103508380963</v>
      </c>
      <c r="BA292" s="19">
        <f t="shared" si="836"/>
        <v>1.0438995027715048</v>
      </c>
      <c r="BB292" s="19">
        <f t="shared" si="836"/>
        <v>1.0385059382809658</v>
      </c>
      <c r="BC292" s="19">
        <f t="shared" si="836"/>
        <v>1.0059429209013977</v>
      </c>
      <c r="BD292" s="19">
        <f t="shared" si="836"/>
        <v>1</v>
      </c>
      <c r="BE292" s="19">
        <f t="shared" si="836"/>
        <v>1.0120587931949758</v>
      </c>
      <c r="BF292" s="19">
        <f t="shared" si="836"/>
        <v>1.0006846368316542</v>
      </c>
      <c r="BG292" s="19">
        <f t="shared" si="836"/>
        <v>1.0015943518886197</v>
      </c>
      <c r="BH292" s="19">
        <f t="shared" si="836"/>
        <v>1</v>
      </c>
      <c r="BI292" s="19">
        <f t="shared" si="836"/>
        <v>1</v>
      </c>
      <c r="BJ292" s="19">
        <f t="shared" si="836"/>
        <v>1</v>
      </c>
      <c r="BK292" s="19">
        <f t="shared" si="836"/>
        <v>0.99945353651528779</v>
      </c>
      <c r="BL292" s="19">
        <f t="shared" si="836"/>
        <v>1</v>
      </c>
      <c r="BM292" s="19">
        <f t="shared" si="836"/>
        <v>1</v>
      </c>
      <c r="BN292" s="19">
        <f t="shared" si="836"/>
        <v>1</v>
      </c>
      <c r="BO292" s="19">
        <f t="shared" si="836"/>
        <v>1</v>
      </c>
      <c r="BP292" s="19">
        <f t="shared" si="836"/>
        <v>1</v>
      </c>
      <c r="BQ292" s="19">
        <f t="shared" si="836"/>
        <v>1</v>
      </c>
      <c r="BR292" s="19">
        <f t="shared" si="836"/>
        <v>1</v>
      </c>
      <c r="BS292" s="19">
        <f t="shared" si="836"/>
        <v>1</v>
      </c>
      <c r="BT292" s="19">
        <f t="shared" si="836"/>
        <v>1</v>
      </c>
      <c r="BU292" s="8"/>
      <c r="BV292" s="8"/>
      <c r="BW292" s="8"/>
      <c r="BX292" s="8"/>
      <c r="BY292" s="8"/>
      <c r="BZ292" s="8"/>
      <c r="CA292" s="8"/>
      <c r="CB292" s="8"/>
      <c r="CC292" s="8"/>
      <c r="CD292" s="19">
        <f t="shared" ref="CD292:DH292" si="837">IFERROR(CE244/CD244,"")</f>
        <v>88.549599999999998</v>
      </c>
      <c r="CE292" s="19">
        <f t="shared" si="837"/>
        <v>3.4519004038414631</v>
      </c>
      <c r="CF292" s="19">
        <f t="shared" si="837"/>
        <v>3.3079495027880252</v>
      </c>
      <c r="CG292" s="19">
        <f t="shared" si="837"/>
        <v>1.3077858823026767</v>
      </c>
      <c r="CH292" s="19">
        <f t="shared" si="837"/>
        <v>1.7520700556501865</v>
      </c>
      <c r="CI292" s="19">
        <f t="shared" si="837"/>
        <v>1.4143816932329933</v>
      </c>
      <c r="CJ292" s="19">
        <f t="shared" si="837"/>
        <v>1.1226467595058252</v>
      </c>
      <c r="CK292" s="19">
        <f t="shared" si="837"/>
        <v>1.3114461465995673</v>
      </c>
      <c r="CL292" s="19">
        <f t="shared" si="837"/>
        <v>1.1113313113747896</v>
      </c>
      <c r="CM292" s="19">
        <f t="shared" si="837"/>
        <v>1.0228963110143607</v>
      </c>
      <c r="CN292" s="19">
        <f t="shared" si="837"/>
        <v>1.0279681043021121</v>
      </c>
      <c r="CO292" s="19">
        <f t="shared" si="837"/>
        <v>1.1443824285218345</v>
      </c>
      <c r="CP292" s="19">
        <f t="shared" si="837"/>
        <v>1.0402968022233197</v>
      </c>
      <c r="CQ292" s="19">
        <f t="shared" si="837"/>
        <v>1.0793030388470786</v>
      </c>
      <c r="CR292" s="19">
        <f t="shared" si="837"/>
        <v>1.0966956342544463</v>
      </c>
      <c r="CS292" s="19">
        <f t="shared" si="837"/>
        <v>1.0033102279472963</v>
      </c>
      <c r="CT292" s="19">
        <f t="shared" si="837"/>
        <v>1</v>
      </c>
      <c r="CU292" s="19">
        <f t="shared" si="837"/>
        <v>1</v>
      </c>
      <c r="CV292" s="19">
        <f t="shared" si="837"/>
        <v>1</v>
      </c>
      <c r="CW292" s="19">
        <f t="shared" si="837"/>
        <v>1</v>
      </c>
      <c r="CX292" s="19">
        <f t="shared" si="837"/>
        <v>1</v>
      </c>
      <c r="CY292" s="19">
        <f t="shared" si="837"/>
        <v>1</v>
      </c>
      <c r="CZ292" s="19">
        <f t="shared" si="837"/>
        <v>1</v>
      </c>
      <c r="DA292" s="19">
        <f t="shared" si="837"/>
        <v>1</v>
      </c>
      <c r="DB292" s="19">
        <f t="shared" si="837"/>
        <v>1</v>
      </c>
      <c r="DC292" s="19">
        <f t="shared" si="837"/>
        <v>1</v>
      </c>
      <c r="DD292" s="19">
        <f t="shared" si="837"/>
        <v>1</v>
      </c>
      <c r="DE292" s="19">
        <f t="shared" si="837"/>
        <v>1</v>
      </c>
      <c r="DF292" s="19">
        <f t="shared" si="837"/>
        <v>1</v>
      </c>
      <c r="DG292" s="19">
        <f t="shared" si="837"/>
        <v>1</v>
      </c>
      <c r="DH292" s="19">
        <f t="shared" si="837"/>
        <v>1</v>
      </c>
      <c r="DI292" s="8"/>
      <c r="DJ292" s="8"/>
      <c r="DK292" s="8"/>
      <c r="DL292" s="8"/>
      <c r="DM292" s="8"/>
      <c r="DN292" s="8"/>
      <c r="DO292" s="8"/>
      <c r="DP292" s="8"/>
      <c r="DQ292" s="8"/>
      <c r="DR292" s="19">
        <f t="shared" ref="DR292:EV292" si="838">IFERROR(DS244/DR244,"")</f>
        <v>6.9509691939604483</v>
      </c>
      <c r="DS292" s="19">
        <f t="shared" si="838"/>
        <v>2.1237826966074724</v>
      </c>
      <c r="DT292" s="19">
        <f t="shared" si="838"/>
        <v>2.2709705923086521</v>
      </c>
      <c r="DU292" s="19">
        <f t="shared" si="838"/>
        <v>2.2256029962879049</v>
      </c>
      <c r="DV292" s="19">
        <f t="shared" si="838"/>
        <v>1.5702812530968075</v>
      </c>
      <c r="DW292" s="19">
        <f t="shared" si="838"/>
        <v>1.4948078822550619</v>
      </c>
      <c r="DX292" s="19">
        <f t="shared" si="838"/>
        <v>1.2947622080582313</v>
      </c>
      <c r="DY292" s="19">
        <f t="shared" si="838"/>
        <v>1.3412642408230815</v>
      </c>
      <c r="DZ292" s="19">
        <f t="shared" si="838"/>
        <v>1.3064215039439682</v>
      </c>
      <c r="EA292" s="19">
        <f t="shared" si="838"/>
        <v>1.1854219474665937</v>
      </c>
      <c r="EB292" s="19">
        <f t="shared" si="838"/>
        <v>1.1663381473470453</v>
      </c>
      <c r="EC292" s="19">
        <f t="shared" si="838"/>
        <v>1.1695341691467953</v>
      </c>
      <c r="ED292" s="19">
        <f t="shared" si="838"/>
        <v>1.1066199130935972</v>
      </c>
      <c r="EE292" s="19">
        <f t="shared" si="838"/>
        <v>1.0913311628954603</v>
      </c>
      <c r="EF292" s="19">
        <f t="shared" si="838"/>
        <v>1.0791843589417693</v>
      </c>
      <c r="EG292" s="19">
        <f t="shared" si="838"/>
        <v>1.0872916695251984</v>
      </c>
      <c r="EH292" s="19">
        <f t="shared" si="838"/>
        <v>1.0353319119649087</v>
      </c>
      <c r="EI292" s="19">
        <f t="shared" si="838"/>
        <v>1.0349164365104992</v>
      </c>
      <c r="EJ292" s="19">
        <f t="shared" si="838"/>
        <v>1.0302931272260569</v>
      </c>
      <c r="EK292" s="19">
        <f t="shared" si="838"/>
        <v>1.021346768404108</v>
      </c>
      <c r="EL292" s="19">
        <f t="shared" si="838"/>
        <v>1.0199220882991946</v>
      </c>
      <c r="EM292" s="19">
        <f t="shared" si="838"/>
        <v>1.0245713067174675</v>
      </c>
      <c r="EN292" s="19">
        <f t="shared" si="838"/>
        <v>1.0203292459058362</v>
      </c>
      <c r="EO292" s="19">
        <f t="shared" si="838"/>
        <v>1.0160271556554366</v>
      </c>
      <c r="EP292" s="19">
        <f t="shared" si="838"/>
        <v>1.0174588628036529</v>
      </c>
      <c r="EQ292" s="19">
        <f t="shared" si="838"/>
        <v>1.0073939773020324</v>
      </c>
      <c r="ER292" s="19">
        <f t="shared" si="838"/>
        <v>1.0096738258120506</v>
      </c>
      <c r="ES292" s="19">
        <f t="shared" si="838"/>
        <v>1.0078451683805874</v>
      </c>
      <c r="ET292" s="19">
        <f t="shared" si="838"/>
        <v>1.0091682098768624</v>
      </c>
      <c r="EU292" s="19">
        <f t="shared" si="838"/>
        <v>1.0073474748210935</v>
      </c>
      <c r="EV292" s="19">
        <f t="shared" si="838"/>
        <v>1.0149827791106867</v>
      </c>
      <c r="EW292" s="8"/>
      <c r="EX292" s="8"/>
      <c r="EY292" s="8"/>
      <c r="EZ292" s="8"/>
      <c r="FA292" s="8"/>
      <c r="FB292" s="8"/>
      <c r="FC292" s="8"/>
      <c r="FD292" s="8"/>
      <c r="FE292" s="8"/>
      <c r="FF292" s="19">
        <f t="shared" ref="FF292:GJ292" si="839">IFERROR(FG244/FF244,"")</f>
        <v>2.7552959493597573</v>
      </c>
      <c r="FG292" s="19">
        <f t="shared" si="839"/>
        <v>1.6158904743757749</v>
      </c>
      <c r="FH292" s="19">
        <f t="shared" si="839"/>
        <v>1.2926050229830439</v>
      </c>
      <c r="FI292" s="19">
        <f t="shared" si="839"/>
        <v>1.0747433029549929</v>
      </c>
      <c r="FJ292" s="19">
        <f t="shared" si="839"/>
        <v>1.0407161931629307</v>
      </c>
      <c r="FK292" s="19">
        <f t="shared" si="839"/>
        <v>1.0574274530061458</v>
      </c>
      <c r="FL292" s="19">
        <f t="shared" si="839"/>
        <v>1.0273306581232928</v>
      </c>
      <c r="FM292" s="19">
        <f t="shared" si="839"/>
        <v>1.0514333449727797</v>
      </c>
      <c r="FN292" s="19">
        <f t="shared" si="839"/>
        <v>1.004224376018908</v>
      </c>
      <c r="FO292" s="19">
        <f t="shared" si="839"/>
        <v>1.0038546748187409</v>
      </c>
      <c r="FP292" s="19">
        <f t="shared" si="839"/>
        <v>1</v>
      </c>
      <c r="FQ292" s="19">
        <f t="shared" si="839"/>
        <v>1</v>
      </c>
      <c r="FR292" s="19">
        <f t="shared" si="839"/>
        <v>1</v>
      </c>
      <c r="FS292" s="19">
        <f t="shared" si="839"/>
        <v>1</v>
      </c>
      <c r="FT292" s="19">
        <f t="shared" si="839"/>
        <v>1</v>
      </c>
      <c r="FU292" s="19">
        <f t="shared" si="839"/>
        <v>1.1006605484935814</v>
      </c>
      <c r="FV292" s="19">
        <f t="shared" si="839"/>
        <v>1</v>
      </c>
      <c r="FW292" s="19">
        <f t="shared" si="839"/>
        <v>1</v>
      </c>
      <c r="FX292" s="19">
        <f t="shared" si="839"/>
        <v>1</v>
      </c>
      <c r="FY292" s="19">
        <f t="shared" si="839"/>
        <v>0.99158916925548191</v>
      </c>
      <c r="FZ292" s="19">
        <f t="shared" si="839"/>
        <v>1</v>
      </c>
      <c r="GA292" s="19">
        <f t="shared" si="839"/>
        <v>1</v>
      </c>
      <c r="GB292" s="19">
        <f t="shared" si="839"/>
        <v>1</v>
      </c>
      <c r="GC292" s="19">
        <f t="shared" si="839"/>
        <v>1</v>
      </c>
      <c r="GD292" s="19">
        <f t="shared" si="839"/>
        <v>1</v>
      </c>
      <c r="GE292" s="19">
        <f t="shared" si="839"/>
        <v>1</v>
      </c>
      <c r="GF292" s="19">
        <f t="shared" si="839"/>
        <v>1</v>
      </c>
      <c r="GG292" s="19">
        <f t="shared" si="839"/>
        <v>1</v>
      </c>
      <c r="GH292" s="19">
        <f t="shared" si="839"/>
        <v>1</v>
      </c>
      <c r="GI292" s="19">
        <f t="shared" si="839"/>
        <v>1</v>
      </c>
      <c r="GJ292" s="19">
        <f t="shared" si="839"/>
        <v>1</v>
      </c>
      <c r="GK292" s="8"/>
      <c r="GL292" s="8"/>
      <c r="GM292" s="8"/>
      <c r="GN292" s="8"/>
      <c r="GO292" s="8"/>
      <c r="GP292" s="8"/>
      <c r="GQ292" s="8"/>
      <c r="GR292" s="8"/>
      <c r="GS292" s="8"/>
    </row>
    <row r="293" spans="1:201" x14ac:dyDescent="0.25">
      <c r="A293" s="115">
        <f>$A$45</f>
        <v>20143</v>
      </c>
      <c r="B293" s="19">
        <f t="shared" si="800"/>
        <v>16.018005777205246</v>
      </c>
      <c r="C293" s="19">
        <f t="shared" ref="C293:AE293" si="840">IFERROR(D245/C245,"")</f>
        <v>2.8183042486441869</v>
      </c>
      <c r="D293" s="19">
        <f t="shared" si="840"/>
        <v>1.9746933877032944</v>
      </c>
      <c r="E293" s="19">
        <f t="shared" si="840"/>
        <v>1.7296569051386361</v>
      </c>
      <c r="F293" s="19">
        <f t="shared" si="840"/>
        <v>1.5959911307363235</v>
      </c>
      <c r="G293" s="19">
        <f t="shared" si="840"/>
        <v>1.519247230502266</v>
      </c>
      <c r="H293" s="19">
        <f t="shared" si="840"/>
        <v>1.3688224231333836</v>
      </c>
      <c r="I293" s="19">
        <f t="shared" si="840"/>
        <v>1.3273641736648556</v>
      </c>
      <c r="J293" s="19">
        <f t="shared" si="840"/>
        <v>1.3557321148268204</v>
      </c>
      <c r="K293" s="19">
        <f t="shared" si="840"/>
        <v>1.3106388180917594</v>
      </c>
      <c r="L293" s="19">
        <f t="shared" si="840"/>
        <v>1.2531257556617892</v>
      </c>
      <c r="M293" s="19">
        <f t="shared" si="840"/>
        <v>1.1805600181837694</v>
      </c>
      <c r="N293" s="19">
        <f t="shared" si="840"/>
        <v>1.1383417626249859</v>
      </c>
      <c r="O293" s="19">
        <f t="shared" si="840"/>
        <v>1.1046600548805758</v>
      </c>
      <c r="P293" s="19">
        <f t="shared" si="840"/>
        <v>1.0778655486024864</v>
      </c>
      <c r="Q293" s="19">
        <f t="shared" si="840"/>
        <v>1.0523733678032725</v>
      </c>
      <c r="R293" s="19">
        <f t="shared" si="840"/>
        <v>1.0384086962171788</v>
      </c>
      <c r="S293" s="19">
        <f t="shared" si="840"/>
        <v>1.0203598494617609</v>
      </c>
      <c r="T293" s="19">
        <f t="shared" si="840"/>
        <v>1.0123708879122741</v>
      </c>
      <c r="U293" s="19">
        <f t="shared" si="840"/>
        <v>1.0076611156565898</v>
      </c>
      <c r="V293" s="19">
        <f t="shared" si="840"/>
        <v>1.0040111097949442</v>
      </c>
      <c r="W293" s="19">
        <f t="shared" si="840"/>
        <v>1.003923002335376</v>
      </c>
      <c r="X293" s="19">
        <f t="shared" si="840"/>
        <v>1.0021535262781009</v>
      </c>
      <c r="Y293" s="19">
        <f t="shared" si="840"/>
        <v>1.0014864438652973</v>
      </c>
      <c r="Z293" s="19">
        <f t="shared" si="840"/>
        <v>1.0051692477702836</v>
      </c>
      <c r="AA293" s="19">
        <f t="shared" si="840"/>
        <v>1.0012717341564303</v>
      </c>
      <c r="AB293" s="19">
        <f t="shared" si="840"/>
        <v>1.0041296571235294</v>
      </c>
      <c r="AC293" s="19">
        <f t="shared" si="840"/>
        <v>0.99931807340704581</v>
      </c>
      <c r="AD293" s="19">
        <f t="shared" si="840"/>
        <v>1.0008501951975237</v>
      </c>
      <c r="AE293" s="19">
        <f t="shared" si="840"/>
        <v>1.002555457006904</v>
      </c>
      <c r="AF293" s="8"/>
      <c r="AG293" s="8"/>
      <c r="AH293" s="8"/>
      <c r="AI293" s="8"/>
      <c r="AJ293" s="8"/>
      <c r="AK293" s="8"/>
      <c r="AL293" s="8"/>
      <c r="AM293" s="8"/>
      <c r="AN293" s="8"/>
      <c r="AO293" s="8"/>
      <c r="AP293" s="19">
        <f t="shared" ref="AP293:BS293" si="841">IFERROR(AQ245/AP245,"")</f>
        <v>6.2605044332911639</v>
      </c>
      <c r="AQ293" s="19">
        <f t="shared" si="841"/>
        <v>1.7802078403490273</v>
      </c>
      <c r="AR293" s="19">
        <f t="shared" si="841"/>
        <v>1.6222720890123854</v>
      </c>
      <c r="AS293" s="19">
        <f t="shared" si="841"/>
        <v>1.2804619568531324</v>
      </c>
      <c r="AT293" s="19">
        <f t="shared" si="841"/>
        <v>1.1966517249129971</v>
      </c>
      <c r="AU293" s="19">
        <f t="shared" si="841"/>
        <v>1.1628562423562776</v>
      </c>
      <c r="AV293" s="19">
        <f t="shared" si="841"/>
        <v>1.1293799169295069</v>
      </c>
      <c r="AW293" s="19">
        <f t="shared" si="841"/>
        <v>1.105566196563843</v>
      </c>
      <c r="AX293" s="19">
        <f t="shared" si="841"/>
        <v>1.1178555847655516</v>
      </c>
      <c r="AY293" s="19">
        <f t="shared" si="841"/>
        <v>1.1348541139357085</v>
      </c>
      <c r="AZ293" s="19">
        <f t="shared" si="841"/>
        <v>1.0883857573109186</v>
      </c>
      <c r="BA293" s="19">
        <f t="shared" si="841"/>
        <v>1.0562582211351743</v>
      </c>
      <c r="BB293" s="19">
        <f t="shared" si="841"/>
        <v>1.072227244536617</v>
      </c>
      <c r="BC293" s="19">
        <f t="shared" si="841"/>
        <v>1.0545478677115869</v>
      </c>
      <c r="BD293" s="19">
        <f t="shared" si="841"/>
        <v>1.0282211471799712</v>
      </c>
      <c r="BE293" s="19">
        <f t="shared" si="841"/>
        <v>1.0627958085641023</v>
      </c>
      <c r="BF293" s="19">
        <f t="shared" si="841"/>
        <v>1.0179802682338588</v>
      </c>
      <c r="BG293" s="19">
        <f t="shared" si="841"/>
        <v>1.0194313028726349</v>
      </c>
      <c r="BH293" s="19">
        <f t="shared" si="841"/>
        <v>1.0037674662317595</v>
      </c>
      <c r="BI293" s="19">
        <f t="shared" si="841"/>
        <v>1.0009326279769997</v>
      </c>
      <c r="BJ293" s="19">
        <f t="shared" si="841"/>
        <v>0.99920681964435321</v>
      </c>
      <c r="BK293" s="19">
        <f t="shared" si="841"/>
        <v>1</v>
      </c>
      <c r="BL293" s="19">
        <f t="shared" si="841"/>
        <v>1</v>
      </c>
      <c r="BM293" s="19">
        <f t="shared" si="841"/>
        <v>1</v>
      </c>
      <c r="BN293" s="19">
        <f t="shared" si="841"/>
        <v>1</v>
      </c>
      <c r="BO293" s="19">
        <f t="shared" si="841"/>
        <v>1</v>
      </c>
      <c r="BP293" s="19">
        <f t="shared" si="841"/>
        <v>1</v>
      </c>
      <c r="BQ293" s="19">
        <f t="shared" si="841"/>
        <v>1</v>
      </c>
      <c r="BR293" s="19">
        <f t="shared" si="841"/>
        <v>1</v>
      </c>
      <c r="BS293" s="19">
        <f t="shared" si="841"/>
        <v>1</v>
      </c>
      <c r="BT293" s="8"/>
      <c r="BU293" s="8"/>
      <c r="BV293" s="8"/>
      <c r="BW293" s="8"/>
      <c r="BX293" s="8"/>
      <c r="BY293" s="8"/>
      <c r="BZ293" s="8"/>
      <c r="CA293" s="8"/>
      <c r="CB293" s="8"/>
      <c r="CC293" s="8"/>
      <c r="CD293" s="19">
        <f t="shared" ref="CD293:DG293" si="842">IFERROR(CE245/CD245,"")</f>
        <v>8.9540235776524852</v>
      </c>
      <c r="CE293" s="19">
        <f t="shared" si="842"/>
        <v>2.2713526014207783</v>
      </c>
      <c r="CF293" s="19">
        <f t="shared" si="842"/>
        <v>1.7186406693323963</v>
      </c>
      <c r="CG293" s="19">
        <f t="shared" si="842"/>
        <v>1.5748891688750772</v>
      </c>
      <c r="CH293" s="19">
        <f t="shared" si="842"/>
        <v>1.6429692095941684</v>
      </c>
      <c r="CI293" s="19">
        <f t="shared" si="842"/>
        <v>1.0494641067291248</v>
      </c>
      <c r="CJ293" s="19">
        <f t="shared" si="842"/>
        <v>1.060893346649445</v>
      </c>
      <c r="CK293" s="19">
        <f t="shared" si="842"/>
        <v>1.0597235931867677</v>
      </c>
      <c r="CL293" s="19">
        <f t="shared" si="842"/>
        <v>1.0349733256005931</v>
      </c>
      <c r="CM293" s="19">
        <f t="shared" si="842"/>
        <v>1.0369226408090764</v>
      </c>
      <c r="CN293" s="19">
        <f t="shared" si="842"/>
        <v>1.0366655280301518</v>
      </c>
      <c r="CO293" s="19">
        <f t="shared" si="842"/>
        <v>1.1426238267706637</v>
      </c>
      <c r="CP293" s="19">
        <f t="shared" si="842"/>
        <v>1.1236484665630131</v>
      </c>
      <c r="CQ293" s="19">
        <f t="shared" si="842"/>
        <v>1.0549138367265354</v>
      </c>
      <c r="CR293" s="19">
        <f t="shared" si="842"/>
        <v>1.0118965285088257</v>
      </c>
      <c r="CS293" s="19">
        <f t="shared" si="842"/>
        <v>1.012678422827638</v>
      </c>
      <c r="CT293" s="19">
        <f t="shared" si="842"/>
        <v>1.0167909967213498</v>
      </c>
      <c r="CU293" s="19">
        <f t="shared" si="842"/>
        <v>1</v>
      </c>
      <c r="CV293" s="19">
        <f t="shared" si="842"/>
        <v>1</v>
      </c>
      <c r="CW293" s="19">
        <f t="shared" si="842"/>
        <v>1</v>
      </c>
      <c r="CX293" s="19">
        <f t="shared" si="842"/>
        <v>1.0125343871285013</v>
      </c>
      <c r="CY293" s="19">
        <f t="shared" si="842"/>
        <v>1</v>
      </c>
      <c r="CZ293" s="19">
        <f t="shared" si="842"/>
        <v>1.0081944378138255</v>
      </c>
      <c r="DA293" s="19">
        <f t="shared" si="842"/>
        <v>1.0007552412846055</v>
      </c>
      <c r="DB293" s="19">
        <f t="shared" si="842"/>
        <v>1</v>
      </c>
      <c r="DC293" s="19">
        <f t="shared" si="842"/>
        <v>1</v>
      </c>
      <c r="DD293" s="19">
        <f t="shared" si="842"/>
        <v>1</v>
      </c>
      <c r="DE293" s="19">
        <f t="shared" si="842"/>
        <v>1</v>
      </c>
      <c r="DF293" s="19">
        <f t="shared" si="842"/>
        <v>1</v>
      </c>
      <c r="DG293" s="19">
        <f t="shared" si="842"/>
        <v>1</v>
      </c>
      <c r="DH293" s="8"/>
      <c r="DI293" s="8"/>
      <c r="DJ293" s="8"/>
      <c r="DK293" s="8"/>
      <c r="DL293" s="8"/>
      <c r="DM293" s="8"/>
      <c r="DN293" s="8"/>
      <c r="DO293" s="8"/>
      <c r="DP293" s="8"/>
      <c r="DQ293" s="8"/>
      <c r="DR293" s="19">
        <f t="shared" ref="DR293:EU293" si="843">IFERROR(DS245/DR245,"")</f>
        <v>16.242313434837417</v>
      </c>
      <c r="DS293" s="19">
        <f t="shared" si="843"/>
        <v>2.8760578823692602</v>
      </c>
      <c r="DT293" s="19">
        <f t="shared" si="843"/>
        <v>1.8213462267576066</v>
      </c>
      <c r="DU293" s="19">
        <f t="shared" si="843"/>
        <v>1.4095912641961124</v>
      </c>
      <c r="DV293" s="19">
        <f t="shared" si="843"/>
        <v>1.6725688337043898</v>
      </c>
      <c r="DW293" s="19">
        <f t="shared" si="843"/>
        <v>1.5470693088079384</v>
      </c>
      <c r="DX293" s="19">
        <f t="shared" si="843"/>
        <v>1.4480098265615686</v>
      </c>
      <c r="DY293" s="19">
        <f t="shared" si="843"/>
        <v>1.3976266019508687</v>
      </c>
      <c r="DZ293" s="19">
        <f t="shared" si="843"/>
        <v>1.387757340499252</v>
      </c>
      <c r="EA293" s="19">
        <f t="shared" si="843"/>
        <v>1.4297290353245844</v>
      </c>
      <c r="EB293" s="19">
        <f t="shared" si="843"/>
        <v>1.2479524646981517</v>
      </c>
      <c r="EC293" s="19">
        <f t="shared" si="843"/>
        <v>1.1496463723802801</v>
      </c>
      <c r="ED293" s="19">
        <f t="shared" si="843"/>
        <v>1.102362621447879</v>
      </c>
      <c r="EE293" s="19">
        <f t="shared" si="843"/>
        <v>1.1050261911272934</v>
      </c>
      <c r="EF293" s="19">
        <f t="shared" si="843"/>
        <v>1.0753796816433985</v>
      </c>
      <c r="EG293" s="19">
        <f t="shared" si="843"/>
        <v>1.0614407075197128</v>
      </c>
      <c r="EH293" s="19">
        <f t="shared" si="843"/>
        <v>1.0443604286173875</v>
      </c>
      <c r="EI293" s="19">
        <f t="shared" si="843"/>
        <v>1.0373212439899242</v>
      </c>
      <c r="EJ293" s="19">
        <f t="shared" si="843"/>
        <v>1.03805529685905</v>
      </c>
      <c r="EK293" s="19">
        <f t="shared" si="843"/>
        <v>1.0160600857036566</v>
      </c>
      <c r="EL293" s="19">
        <f t="shared" si="843"/>
        <v>1.0122515116080479</v>
      </c>
      <c r="EM293" s="19">
        <f t="shared" si="843"/>
        <v>1.0276180250272706</v>
      </c>
      <c r="EN293" s="19">
        <f t="shared" si="843"/>
        <v>1.0040913136437888</v>
      </c>
      <c r="EO293" s="19">
        <f t="shared" si="843"/>
        <v>1.0133184287545989</v>
      </c>
      <c r="EP293" s="19">
        <f t="shared" si="843"/>
        <v>1.0060632688812954</v>
      </c>
      <c r="EQ293" s="19">
        <f t="shared" si="843"/>
        <v>1.0074426787099717</v>
      </c>
      <c r="ER293" s="19">
        <f t="shared" si="843"/>
        <v>1.0074254731735959</v>
      </c>
      <c r="ES293" s="19">
        <f t="shared" si="843"/>
        <v>1.0065273723855883</v>
      </c>
      <c r="ET293" s="19">
        <f t="shared" si="843"/>
        <v>1.0051757178737306</v>
      </c>
      <c r="EU293" s="19">
        <f t="shared" si="843"/>
        <v>1.0059718607868131</v>
      </c>
      <c r="EV293" s="8"/>
      <c r="EW293" s="8"/>
      <c r="EX293" s="8"/>
      <c r="EY293" s="8"/>
      <c r="EZ293" s="8"/>
      <c r="FA293" s="8"/>
      <c r="FB293" s="8"/>
      <c r="FC293" s="8"/>
      <c r="FD293" s="8"/>
      <c r="FE293" s="8"/>
      <c r="FF293" s="19">
        <f t="shared" ref="FF293:GI293" si="844">IFERROR(FG245/FF245,"")</f>
        <v>4.0196142558876353</v>
      </c>
      <c r="FG293" s="19">
        <f t="shared" si="844"/>
        <v>1.7867622398332434</v>
      </c>
      <c r="FH293" s="19">
        <f t="shared" si="844"/>
        <v>1.1245614194390752</v>
      </c>
      <c r="FI293" s="19">
        <f t="shared" si="844"/>
        <v>1.0543511559673096</v>
      </c>
      <c r="FJ293" s="19">
        <f t="shared" si="844"/>
        <v>1.06764591882444</v>
      </c>
      <c r="FK293" s="19">
        <f t="shared" si="844"/>
        <v>1.0143458638116116</v>
      </c>
      <c r="FL293" s="19">
        <f t="shared" si="844"/>
        <v>1.0054488190970952</v>
      </c>
      <c r="FM293" s="19">
        <f t="shared" si="844"/>
        <v>1</v>
      </c>
      <c r="FN293" s="19">
        <f t="shared" si="844"/>
        <v>1.0077644128192329</v>
      </c>
      <c r="FO293" s="19">
        <f t="shared" si="844"/>
        <v>1.0011301942059057</v>
      </c>
      <c r="FP293" s="19">
        <f t="shared" si="844"/>
        <v>1.0133939134135264</v>
      </c>
      <c r="FQ293" s="19">
        <f t="shared" si="844"/>
        <v>1</v>
      </c>
      <c r="FR293" s="19">
        <f t="shared" si="844"/>
        <v>1.0471562851765894</v>
      </c>
      <c r="FS293" s="19">
        <f t="shared" si="844"/>
        <v>1.0110035443227618</v>
      </c>
      <c r="FT293" s="19">
        <f t="shared" si="844"/>
        <v>1.0083186151307244</v>
      </c>
      <c r="FU293" s="19">
        <f t="shared" si="844"/>
        <v>1</v>
      </c>
      <c r="FV293" s="19">
        <f t="shared" si="844"/>
        <v>1</v>
      </c>
      <c r="FW293" s="19">
        <f t="shared" si="844"/>
        <v>1</v>
      </c>
      <c r="FX293" s="19">
        <f t="shared" si="844"/>
        <v>1</v>
      </c>
      <c r="FY293" s="19">
        <f t="shared" si="844"/>
        <v>1</v>
      </c>
      <c r="FZ293" s="19">
        <f t="shared" si="844"/>
        <v>1</v>
      </c>
      <c r="GA293" s="19">
        <f t="shared" si="844"/>
        <v>1</v>
      </c>
      <c r="GB293" s="19">
        <f t="shared" si="844"/>
        <v>1</v>
      </c>
      <c r="GC293" s="19">
        <f t="shared" si="844"/>
        <v>1</v>
      </c>
      <c r="GD293" s="19">
        <f t="shared" si="844"/>
        <v>1</v>
      </c>
      <c r="GE293" s="19">
        <f t="shared" si="844"/>
        <v>1</v>
      </c>
      <c r="GF293" s="19">
        <f t="shared" si="844"/>
        <v>1</v>
      </c>
      <c r="GG293" s="19">
        <f t="shared" si="844"/>
        <v>1</v>
      </c>
      <c r="GH293" s="19">
        <f t="shared" si="844"/>
        <v>1</v>
      </c>
      <c r="GI293" s="19">
        <f t="shared" si="844"/>
        <v>1</v>
      </c>
      <c r="GJ293" s="8"/>
      <c r="GK293" s="8"/>
      <c r="GL293" s="8"/>
      <c r="GM293" s="8"/>
      <c r="GN293" s="8"/>
      <c r="GO293" s="8"/>
      <c r="GP293" s="8"/>
      <c r="GQ293" s="8"/>
      <c r="GR293" s="8"/>
      <c r="GS293" s="8"/>
    </row>
    <row r="294" spans="1:201" x14ac:dyDescent="0.25">
      <c r="A294" s="115">
        <f>$A$46</f>
        <v>20144</v>
      </c>
      <c r="B294" s="19">
        <f t="shared" si="800"/>
        <v>11.08434695566639</v>
      </c>
      <c r="C294" s="19">
        <f t="shared" ref="C294:AD294" si="845">IFERROR(D246/C246,"")</f>
        <v>2.6198774183257965</v>
      </c>
      <c r="D294" s="19">
        <f t="shared" si="845"/>
        <v>1.9646495281563141</v>
      </c>
      <c r="E294" s="19">
        <f t="shared" si="845"/>
        <v>1.9088689664942451</v>
      </c>
      <c r="F294" s="19">
        <f t="shared" si="845"/>
        <v>1.5145654096118266</v>
      </c>
      <c r="G294" s="19">
        <f t="shared" si="845"/>
        <v>1.433926116208077</v>
      </c>
      <c r="H294" s="19">
        <f t="shared" si="845"/>
        <v>1.497984300150689</v>
      </c>
      <c r="I294" s="19">
        <f t="shared" si="845"/>
        <v>1.3733365445796548</v>
      </c>
      <c r="J294" s="19">
        <f t="shared" si="845"/>
        <v>1.415322677881494</v>
      </c>
      <c r="K294" s="19">
        <f t="shared" si="845"/>
        <v>1.3208541102294558</v>
      </c>
      <c r="L294" s="19">
        <f t="shared" si="845"/>
        <v>1.2284492691345157</v>
      </c>
      <c r="M294" s="19">
        <f t="shared" si="845"/>
        <v>1.1653552791930955</v>
      </c>
      <c r="N294" s="19">
        <f t="shared" si="845"/>
        <v>1.1276193486187116</v>
      </c>
      <c r="O294" s="19">
        <f t="shared" si="845"/>
        <v>1.104567089867168</v>
      </c>
      <c r="P294" s="19">
        <f t="shared" si="845"/>
        <v>1.0758116570885154</v>
      </c>
      <c r="Q294" s="19">
        <f t="shared" si="845"/>
        <v>1.0582174276159297</v>
      </c>
      <c r="R294" s="19">
        <f t="shared" si="845"/>
        <v>1.0457398089040477</v>
      </c>
      <c r="S294" s="19">
        <f t="shared" si="845"/>
        <v>1.0397485742762438</v>
      </c>
      <c r="T294" s="19">
        <f t="shared" si="845"/>
        <v>1.0215792751633688</v>
      </c>
      <c r="U294" s="19">
        <f t="shared" si="845"/>
        <v>1.0160350475622066</v>
      </c>
      <c r="V294" s="19">
        <f t="shared" si="845"/>
        <v>1.0116404945102637</v>
      </c>
      <c r="W294" s="19">
        <f t="shared" si="845"/>
        <v>1.004379405364678</v>
      </c>
      <c r="X294" s="19">
        <f t="shared" si="845"/>
        <v>1.0016764474188149</v>
      </c>
      <c r="Y294" s="19">
        <f t="shared" si="845"/>
        <v>1.0033366167215303</v>
      </c>
      <c r="Z294" s="19">
        <f t="shared" si="845"/>
        <v>1.0035675138703037</v>
      </c>
      <c r="AA294" s="19">
        <f t="shared" si="845"/>
        <v>1.005636053369579</v>
      </c>
      <c r="AB294" s="19">
        <f t="shared" si="845"/>
        <v>1.0030515415307337</v>
      </c>
      <c r="AC294" s="19">
        <f t="shared" si="845"/>
        <v>1.0019152932680069</v>
      </c>
      <c r="AD294" s="19">
        <f t="shared" si="845"/>
        <v>1.0015852432813384</v>
      </c>
      <c r="AE294" s="8"/>
      <c r="AF294" s="8"/>
      <c r="AG294" s="8"/>
      <c r="AH294" s="8"/>
      <c r="AI294" s="8"/>
      <c r="AJ294" s="8"/>
      <c r="AK294" s="8"/>
      <c r="AL294" s="8"/>
      <c r="AM294" s="8"/>
      <c r="AN294" s="8"/>
      <c r="AO294" s="8"/>
      <c r="AP294" s="19">
        <f t="shared" ref="AP294:BR294" si="846">IFERROR(AQ246/AP246,"")</f>
        <v>2.5580515810906275</v>
      </c>
      <c r="AQ294" s="19">
        <f t="shared" si="846"/>
        <v>1.8210929879282762</v>
      </c>
      <c r="AR294" s="19">
        <f t="shared" si="846"/>
        <v>1.3151561832400163</v>
      </c>
      <c r="AS294" s="19">
        <f t="shared" si="846"/>
        <v>1.248381069554974</v>
      </c>
      <c r="AT294" s="19">
        <f t="shared" si="846"/>
        <v>1.1855689463832451</v>
      </c>
      <c r="AU294" s="19">
        <f t="shared" si="846"/>
        <v>1.2312089697444804</v>
      </c>
      <c r="AV294" s="19">
        <f t="shared" si="846"/>
        <v>1.2204760203271399</v>
      </c>
      <c r="AW294" s="19">
        <f t="shared" si="846"/>
        <v>1.1444526265111974</v>
      </c>
      <c r="AX294" s="19">
        <f t="shared" si="846"/>
        <v>1.2036181746250703</v>
      </c>
      <c r="AY294" s="19">
        <f t="shared" si="846"/>
        <v>1.1138736395973339</v>
      </c>
      <c r="AZ294" s="19">
        <f t="shared" si="846"/>
        <v>1.0957467057920698</v>
      </c>
      <c r="BA294" s="19">
        <f t="shared" si="846"/>
        <v>1.0577774102930917</v>
      </c>
      <c r="BB294" s="19">
        <f t="shared" si="846"/>
        <v>1.0651088567748626</v>
      </c>
      <c r="BC294" s="19">
        <f t="shared" si="846"/>
        <v>1.0475405956215895</v>
      </c>
      <c r="BD294" s="19">
        <f t="shared" si="846"/>
        <v>1.0271160296222386</v>
      </c>
      <c r="BE294" s="19">
        <f t="shared" si="846"/>
        <v>1.0336549051185997</v>
      </c>
      <c r="BF294" s="19">
        <f t="shared" si="846"/>
        <v>1.0132825583827165</v>
      </c>
      <c r="BG294" s="19">
        <f t="shared" si="846"/>
        <v>1.0067856901514534</v>
      </c>
      <c r="BH294" s="19">
        <f t="shared" si="846"/>
        <v>1.0085576236344662</v>
      </c>
      <c r="BI294" s="19">
        <f t="shared" si="846"/>
        <v>1.0291686404683686</v>
      </c>
      <c r="BJ294" s="19">
        <f t="shared" si="846"/>
        <v>1.0197272208492161</v>
      </c>
      <c r="BK294" s="19">
        <f t="shared" si="846"/>
        <v>1.007986383954961</v>
      </c>
      <c r="BL294" s="19">
        <f t="shared" si="846"/>
        <v>1.0018676116700436</v>
      </c>
      <c r="BM294" s="19">
        <f t="shared" si="846"/>
        <v>1.0000696974495669</v>
      </c>
      <c r="BN294" s="19">
        <f t="shared" si="846"/>
        <v>1.0002079715448908</v>
      </c>
      <c r="BO294" s="19">
        <f t="shared" si="846"/>
        <v>1.0042625301852723</v>
      </c>
      <c r="BP294" s="19">
        <f t="shared" si="846"/>
        <v>1</v>
      </c>
      <c r="BQ294" s="19">
        <f t="shared" si="846"/>
        <v>1.0028468792399641</v>
      </c>
      <c r="BR294" s="19">
        <f t="shared" si="846"/>
        <v>1</v>
      </c>
      <c r="BS294" s="8"/>
      <c r="BT294" s="8"/>
      <c r="BU294" s="8"/>
      <c r="BV294" s="8"/>
      <c r="BW294" s="8"/>
      <c r="BX294" s="8"/>
      <c r="BY294" s="8"/>
      <c r="BZ294" s="8"/>
      <c r="CA294" s="8"/>
      <c r="CB294" s="8"/>
      <c r="CC294" s="8"/>
      <c r="CD294" s="19">
        <f t="shared" ref="CD294:DF294" si="847">IFERROR(CE246/CD246,"")</f>
        <v>17.51099183883538</v>
      </c>
      <c r="CE294" s="19">
        <f t="shared" si="847"/>
        <v>2.811923566237136</v>
      </c>
      <c r="CF294" s="19">
        <f t="shared" si="847"/>
        <v>1.6122007909722964</v>
      </c>
      <c r="CG294" s="19">
        <f t="shared" si="847"/>
        <v>1.3510167798027384</v>
      </c>
      <c r="CH294" s="19">
        <f t="shared" si="847"/>
        <v>1.2536982673435997</v>
      </c>
      <c r="CI294" s="19">
        <f t="shared" si="847"/>
        <v>1.047085317777775</v>
      </c>
      <c r="CJ294" s="19">
        <f t="shared" si="847"/>
        <v>1.178867281774346</v>
      </c>
      <c r="CK294" s="19">
        <f t="shared" si="847"/>
        <v>1.0306727936472946</v>
      </c>
      <c r="CL294" s="19">
        <f t="shared" si="847"/>
        <v>1.1055472788916532</v>
      </c>
      <c r="CM294" s="19">
        <f t="shared" si="847"/>
        <v>1.0364304291004274</v>
      </c>
      <c r="CN294" s="19">
        <f t="shared" si="847"/>
        <v>1.0978611171836985</v>
      </c>
      <c r="CO294" s="19">
        <f t="shared" si="847"/>
        <v>1.149438291312239</v>
      </c>
      <c r="CP294" s="19">
        <f t="shared" si="847"/>
        <v>1.1194937478553324</v>
      </c>
      <c r="CQ294" s="19">
        <f t="shared" si="847"/>
        <v>1.0981667926749876</v>
      </c>
      <c r="CR294" s="19">
        <f t="shared" si="847"/>
        <v>1.1647312632043128</v>
      </c>
      <c r="CS294" s="19">
        <f t="shared" si="847"/>
        <v>1</v>
      </c>
      <c r="CT294" s="19">
        <f t="shared" si="847"/>
        <v>1</v>
      </c>
      <c r="CU294" s="19">
        <f t="shared" si="847"/>
        <v>1.0040241878074989</v>
      </c>
      <c r="CV294" s="19">
        <f t="shared" si="847"/>
        <v>1.002316317644208</v>
      </c>
      <c r="CW294" s="19">
        <f t="shared" si="847"/>
        <v>1</v>
      </c>
      <c r="CX294" s="19">
        <f t="shared" si="847"/>
        <v>1</v>
      </c>
      <c r="CY294" s="19">
        <f t="shared" si="847"/>
        <v>1.0135093349318727</v>
      </c>
      <c r="CZ294" s="19">
        <f t="shared" si="847"/>
        <v>1</v>
      </c>
      <c r="DA294" s="19">
        <f t="shared" si="847"/>
        <v>1</v>
      </c>
      <c r="DB294" s="19">
        <f t="shared" si="847"/>
        <v>1</v>
      </c>
      <c r="DC294" s="19">
        <f t="shared" si="847"/>
        <v>1</v>
      </c>
      <c r="DD294" s="19">
        <f t="shared" si="847"/>
        <v>1</v>
      </c>
      <c r="DE294" s="19">
        <f t="shared" si="847"/>
        <v>1</v>
      </c>
      <c r="DF294" s="19">
        <f t="shared" si="847"/>
        <v>1</v>
      </c>
      <c r="DG294" s="8"/>
      <c r="DH294" s="8"/>
      <c r="DI294" s="8"/>
      <c r="DJ294" s="8"/>
      <c r="DK294" s="8"/>
      <c r="DL294" s="8"/>
      <c r="DM294" s="8"/>
      <c r="DN294" s="8"/>
      <c r="DO294" s="8"/>
      <c r="DP294" s="8"/>
      <c r="DQ294" s="8"/>
      <c r="DR294" s="19">
        <f t="shared" ref="DR294:ET294" si="848">IFERROR(DS246/DR246,"")</f>
        <v>3.1265013620975104</v>
      </c>
      <c r="DS294" s="19">
        <f t="shared" si="848"/>
        <v>4.14625441888374</v>
      </c>
      <c r="DT294" s="19">
        <f t="shared" si="848"/>
        <v>1.7930626654539614</v>
      </c>
      <c r="DU294" s="19">
        <f t="shared" si="848"/>
        <v>1.8090483873744208</v>
      </c>
      <c r="DV294" s="19">
        <f t="shared" si="848"/>
        <v>1.394032905689998</v>
      </c>
      <c r="DW294" s="19">
        <f t="shared" si="848"/>
        <v>1.432354679513014</v>
      </c>
      <c r="DX294" s="19">
        <f t="shared" si="848"/>
        <v>1.3958302775975884</v>
      </c>
      <c r="DY294" s="19">
        <f t="shared" si="848"/>
        <v>1.2987720522505519</v>
      </c>
      <c r="DZ294" s="19">
        <f t="shared" si="848"/>
        <v>1.412317635879482</v>
      </c>
      <c r="EA294" s="19">
        <f t="shared" si="848"/>
        <v>1.3599370141772267</v>
      </c>
      <c r="EB294" s="19">
        <f t="shared" si="848"/>
        <v>1.1601690325339209</v>
      </c>
      <c r="EC294" s="19">
        <f t="shared" si="848"/>
        <v>1.1844671154479884</v>
      </c>
      <c r="ED294" s="19">
        <f t="shared" si="848"/>
        <v>1.1522887910099786</v>
      </c>
      <c r="EE294" s="19">
        <f t="shared" si="848"/>
        <v>1.1706451429882752</v>
      </c>
      <c r="EF294" s="19">
        <f t="shared" si="848"/>
        <v>1.1335215895135646</v>
      </c>
      <c r="EG294" s="19">
        <f t="shared" si="848"/>
        <v>1.08662451575957</v>
      </c>
      <c r="EH294" s="19">
        <f t="shared" si="848"/>
        <v>1.0478173003449982</v>
      </c>
      <c r="EI294" s="19">
        <f t="shared" si="848"/>
        <v>1.037319836548505</v>
      </c>
      <c r="EJ294" s="19">
        <f t="shared" si="848"/>
        <v>1.0491638904515255</v>
      </c>
      <c r="EK294" s="19">
        <f t="shared" si="848"/>
        <v>1.0323996179781776</v>
      </c>
      <c r="EL294" s="19">
        <f t="shared" si="848"/>
        <v>1.020292577794335</v>
      </c>
      <c r="EM294" s="19">
        <f t="shared" si="848"/>
        <v>1.0188197238479786</v>
      </c>
      <c r="EN294" s="19">
        <f t="shared" si="848"/>
        <v>1.0142698772709713</v>
      </c>
      <c r="EO294" s="19">
        <f t="shared" si="848"/>
        <v>1.0235323465927448</v>
      </c>
      <c r="EP294" s="19">
        <f t="shared" si="848"/>
        <v>1.012758311300523</v>
      </c>
      <c r="EQ294" s="19">
        <f t="shared" si="848"/>
        <v>1.0166731351103573</v>
      </c>
      <c r="ER294" s="19">
        <f t="shared" si="848"/>
        <v>1.0050884169949856</v>
      </c>
      <c r="ES294" s="19">
        <f t="shared" si="848"/>
        <v>1.0058161180312739</v>
      </c>
      <c r="ET294" s="19">
        <f t="shared" si="848"/>
        <v>1.002485743401561</v>
      </c>
      <c r="EU294" s="8"/>
      <c r="EV294" s="8"/>
      <c r="EW294" s="8"/>
      <c r="EX294" s="8"/>
      <c r="EY294" s="8"/>
      <c r="EZ294" s="8"/>
      <c r="FA294" s="8"/>
      <c r="FB294" s="8"/>
      <c r="FC294" s="8"/>
      <c r="FD294" s="8"/>
      <c r="FE294" s="8"/>
      <c r="FF294" s="19">
        <f t="shared" ref="FF294:GH294" si="849">IFERROR(FG246/FF246,"")</f>
        <v>2.6057351629584393</v>
      </c>
      <c r="FG294" s="19">
        <f t="shared" si="849"/>
        <v>1.5274981206090841</v>
      </c>
      <c r="FH294" s="19">
        <f t="shared" si="849"/>
        <v>1.4170435181905829</v>
      </c>
      <c r="FI294" s="19">
        <f t="shared" si="849"/>
        <v>1.1724053703129167</v>
      </c>
      <c r="FJ294" s="19">
        <f t="shared" si="849"/>
        <v>1.0972504875622853</v>
      </c>
      <c r="FK294" s="19">
        <f t="shared" si="849"/>
        <v>1.0763397276181217</v>
      </c>
      <c r="FL294" s="19">
        <f t="shared" si="849"/>
        <v>1.0141187576586275</v>
      </c>
      <c r="FM294" s="19">
        <f t="shared" si="849"/>
        <v>1.0342279516595763</v>
      </c>
      <c r="FN294" s="19">
        <f t="shared" si="849"/>
        <v>1.0185283920405459</v>
      </c>
      <c r="FO294" s="19">
        <f t="shared" si="849"/>
        <v>1.0033854843371695</v>
      </c>
      <c r="FP294" s="19">
        <f t="shared" si="849"/>
        <v>1</v>
      </c>
      <c r="FQ294" s="19">
        <f t="shared" si="849"/>
        <v>1</v>
      </c>
      <c r="FR294" s="19">
        <f t="shared" si="849"/>
        <v>1</v>
      </c>
      <c r="FS294" s="19">
        <f t="shared" si="849"/>
        <v>1</v>
      </c>
      <c r="FT294" s="19">
        <f t="shared" si="849"/>
        <v>1.0000374895722755</v>
      </c>
      <c r="FU294" s="19">
        <f t="shared" si="849"/>
        <v>1.0113008078999863</v>
      </c>
      <c r="FV294" s="19">
        <f t="shared" si="849"/>
        <v>1</v>
      </c>
      <c r="FW294" s="19">
        <f t="shared" si="849"/>
        <v>1</v>
      </c>
      <c r="FX294" s="19">
        <f t="shared" si="849"/>
        <v>1</v>
      </c>
      <c r="FY294" s="19">
        <f t="shared" si="849"/>
        <v>1</v>
      </c>
      <c r="FZ294" s="19">
        <f t="shared" si="849"/>
        <v>1</v>
      </c>
      <c r="GA294" s="19">
        <f t="shared" si="849"/>
        <v>1</v>
      </c>
      <c r="GB294" s="19">
        <f t="shared" si="849"/>
        <v>1</v>
      </c>
      <c r="GC294" s="19">
        <f t="shared" si="849"/>
        <v>1</v>
      </c>
      <c r="GD294" s="19">
        <f t="shared" si="849"/>
        <v>1</v>
      </c>
      <c r="GE294" s="19">
        <f t="shared" si="849"/>
        <v>1</v>
      </c>
      <c r="GF294" s="19">
        <f t="shared" si="849"/>
        <v>1</v>
      </c>
      <c r="GG294" s="19">
        <f t="shared" si="849"/>
        <v>1</v>
      </c>
      <c r="GH294" s="19">
        <f t="shared" si="849"/>
        <v>1</v>
      </c>
      <c r="GI294" s="8"/>
      <c r="GJ294" s="8"/>
      <c r="GK294" s="8"/>
      <c r="GL294" s="8"/>
      <c r="GM294" s="8"/>
      <c r="GN294" s="8"/>
      <c r="GO294" s="8"/>
      <c r="GP294" s="8"/>
      <c r="GQ294" s="8"/>
      <c r="GR294" s="8"/>
      <c r="GS294" s="8"/>
    </row>
    <row r="295" spans="1:201" x14ac:dyDescent="0.25">
      <c r="A295" s="115">
        <f>$A$47</f>
        <v>20151</v>
      </c>
      <c r="B295" s="19">
        <f t="shared" si="800"/>
        <v>10.556889364053184</v>
      </c>
      <c r="C295" s="19">
        <f t="shared" ref="C295:AC295" si="850">IFERROR(D247/C247,"")</f>
        <v>2.5018812769332381</v>
      </c>
      <c r="D295" s="19">
        <f t="shared" si="850"/>
        <v>1.8654959757619634</v>
      </c>
      <c r="E295" s="19">
        <f t="shared" si="850"/>
        <v>1.7938099492341304</v>
      </c>
      <c r="F295" s="19">
        <f t="shared" si="850"/>
        <v>1.5761433346874405</v>
      </c>
      <c r="G295" s="19">
        <f t="shared" si="850"/>
        <v>1.5401839387405321</v>
      </c>
      <c r="H295" s="19">
        <f t="shared" si="850"/>
        <v>1.4018118996064208</v>
      </c>
      <c r="I295" s="19">
        <f t="shared" si="850"/>
        <v>1.3642127302361606</v>
      </c>
      <c r="J295" s="19">
        <f t="shared" si="850"/>
        <v>1.3459460610900413</v>
      </c>
      <c r="K295" s="19">
        <f t="shared" si="850"/>
        <v>1.3060492857678216</v>
      </c>
      <c r="L295" s="19">
        <f t="shared" si="850"/>
        <v>1.2378420796155529</v>
      </c>
      <c r="M295" s="19">
        <f t="shared" si="850"/>
        <v>1.1789143428491198</v>
      </c>
      <c r="N295" s="19">
        <f t="shared" si="850"/>
        <v>1.1333123580023847</v>
      </c>
      <c r="O295" s="19">
        <f t="shared" si="850"/>
        <v>1.1125464731144878</v>
      </c>
      <c r="P295" s="19">
        <f t="shared" si="850"/>
        <v>1.0769099961931792</v>
      </c>
      <c r="Q295" s="19">
        <f t="shared" si="850"/>
        <v>1.0528165888467222</v>
      </c>
      <c r="R295" s="19">
        <f t="shared" si="850"/>
        <v>1.0464220249606111</v>
      </c>
      <c r="S295" s="19">
        <f t="shared" si="850"/>
        <v>1.0388108434644496</v>
      </c>
      <c r="T295" s="19">
        <f t="shared" si="850"/>
        <v>1.0257909625900845</v>
      </c>
      <c r="U295" s="19">
        <f t="shared" si="850"/>
        <v>1.0207461497845169</v>
      </c>
      <c r="V295" s="19">
        <f t="shared" si="850"/>
        <v>1.0075187448378153</v>
      </c>
      <c r="W295" s="19">
        <f t="shared" si="850"/>
        <v>1.0075193695703089</v>
      </c>
      <c r="X295" s="19">
        <f t="shared" si="850"/>
        <v>1.0028782314694453</v>
      </c>
      <c r="Y295" s="19">
        <f t="shared" si="850"/>
        <v>1.0029869407595282</v>
      </c>
      <c r="Z295" s="19">
        <f t="shared" si="850"/>
        <v>1.0016093053342117</v>
      </c>
      <c r="AA295" s="19">
        <f t="shared" si="850"/>
        <v>1.0015571849136549</v>
      </c>
      <c r="AB295" s="19">
        <f t="shared" si="850"/>
        <v>1.0022210314965496</v>
      </c>
      <c r="AC295" s="19">
        <f t="shared" si="850"/>
        <v>1.0013900025345583</v>
      </c>
      <c r="AD295" s="8"/>
      <c r="AE295" s="8"/>
      <c r="AF295" s="8"/>
      <c r="AG295" s="8"/>
      <c r="AH295" s="8"/>
      <c r="AI295" s="8"/>
      <c r="AJ295" s="8"/>
      <c r="AK295" s="8"/>
      <c r="AL295" s="8"/>
      <c r="AM295" s="8"/>
      <c r="AN295" s="8"/>
      <c r="AO295" s="8"/>
      <c r="AP295" s="19">
        <f t="shared" ref="AP295:BQ295" si="851">IFERROR(AQ247/AP247,"")</f>
        <v>4.2448668040607584</v>
      </c>
      <c r="AQ295" s="19">
        <f t="shared" si="851"/>
        <v>1.4893870817903214</v>
      </c>
      <c r="AR295" s="19">
        <f t="shared" si="851"/>
        <v>1.2137957888983495</v>
      </c>
      <c r="AS295" s="19">
        <f t="shared" si="851"/>
        <v>1.2899007237373872</v>
      </c>
      <c r="AT295" s="19">
        <f t="shared" si="851"/>
        <v>1.2674977226735236</v>
      </c>
      <c r="AU295" s="19">
        <f t="shared" si="851"/>
        <v>1.2260489249956945</v>
      </c>
      <c r="AV295" s="19">
        <f t="shared" si="851"/>
        <v>1.1429529335780755</v>
      </c>
      <c r="AW295" s="19">
        <f t="shared" si="851"/>
        <v>1.1400823868448842</v>
      </c>
      <c r="AX295" s="19">
        <f t="shared" si="851"/>
        <v>1.1333471300930642</v>
      </c>
      <c r="AY295" s="19">
        <f t="shared" si="851"/>
        <v>1.0616640975739409</v>
      </c>
      <c r="AZ295" s="19">
        <f t="shared" si="851"/>
        <v>1.0362592653402736</v>
      </c>
      <c r="BA295" s="19">
        <f t="shared" si="851"/>
        <v>1.0287384681147764</v>
      </c>
      <c r="BB295" s="19">
        <f t="shared" si="851"/>
        <v>1.0366855138351683</v>
      </c>
      <c r="BC295" s="19">
        <f t="shared" si="851"/>
        <v>1.0410347996053515</v>
      </c>
      <c r="BD295" s="19">
        <f t="shared" si="851"/>
        <v>1.0262912720131179</v>
      </c>
      <c r="BE295" s="19">
        <f t="shared" si="851"/>
        <v>1.0149806568153179</v>
      </c>
      <c r="BF295" s="19">
        <f t="shared" si="851"/>
        <v>1.0076719426481748</v>
      </c>
      <c r="BG295" s="19">
        <f t="shared" si="851"/>
        <v>1.0081044867082083</v>
      </c>
      <c r="BH295" s="19">
        <f t="shared" si="851"/>
        <v>0.99986637354367203</v>
      </c>
      <c r="BI295" s="19">
        <f t="shared" si="851"/>
        <v>1</v>
      </c>
      <c r="BJ295" s="19">
        <f t="shared" si="851"/>
        <v>1</v>
      </c>
      <c r="BK295" s="19">
        <f t="shared" si="851"/>
        <v>1</v>
      </c>
      <c r="BL295" s="19">
        <f t="shared" si="851"/>
        <v>1</v>
      </c>
      <c r="BM295" s="19">
        <f t="shared" si="851"/>
        <v>1</v>
      </c>
      <c r="BN295" s="19">
        <f t="shared" si="851"/>
        <v>1</v>
      </c>
      <c r="BO295" s="19">
        <f t="shared" si="851"/>
        <v>1</v>
      </c>
      <c r="BP295" s="19">
        <f t="shared" si="851"/>
        <v>1</v>
      </c>
      <c r="BQ295" s="19">
        <f t="shared" si="851"/>
        <v>1</v>
      </c>
      <c r="BR295" s="8"/>
      <c r="BS295" s="8"/>
      <c r="BT295" s="8"/>
      <c r="BU295" s="8"/>
      <c r="BV295" s="8"/>
      <c r="BW295" s="8"/>
      <c r="BX295" s="8"/>
      <c r="BY295" s="8"/>
      <c r="BZ295" s="8"/>
      <c r="CA295" s="8"/>
      <c r="CB295" s="8"/>
      <c r="CC295" s="8"/>
      <c r="CD295" s="19">
        <f t="shared" ref="CD295:DE295" si="852">IFERROR(CE247/CD247,"")</f>
        <v>3.7982310754503636</v>
      </c>
      <c r="CE295" s="19">
        <f t="shared" si="852"/>
        <v>2.7144928836507485</v>
      </c>
      <c r="CF295" s="19">
        <f t="shared" si="852"/>
        <v>1.3713636953652892</v>
      </c>
      <c r="CG295" s="19">
        <f t="shared" si="852"/>
        <v>1.5782301254524225</v>
      </c>
      <c r="CH295" s="19">
        <f t="shared" si="852"/>
        <v>1.2445328106329669</v>
      </c>
      <c r="CI295" s="19">
        <f t="shared" si="852"/>
        <v>1.082231106398202</v>
      </c>
      <c r="CJ295" s="19">
        <f t="shared" si="852"/>
        <v>1.0343909044881374</v>
      </c>
      <c r="CK295" s="19">
        <f t="shared" si="852"/>
        <v>1.030184808386146</v>
      </c>
      <c r="CL295" s="19">
        <f t="shared" si="852"/>
        <v>1.0071433912217249</v>
      </c>
      <c r="CM295" s="19">
        <f t="shared" si="852"/>
        <v>1.0228008302282052</v>
      </c>
      <c r="CN295" s="19">
        <f t="shared" si="852"/>
        <v>1.0028085875734227</v>
      </c>
      <c r="CO295" s="19">
        <f t="shared" si="852"/>
        <v>1</v>
      </c>
      <c r="CP295" s="19">
        <f t="shared" si="852"/>
        <v>1.0004469355977321</v>
      </c>
      <c r="CQ295" s="19">
        <f t="shared" si="852"/>
        <v>1.0016589037757189</v>
      </c>
      <c r="CR295" s="19">
        <f t="shared" si="852"/>
        <v>1.0104187223787056</v>
      </c>
      <c r="CS295" s="19">
        <f t="shared" si="852"/>
        <v>1.0110881067062423</v>
      </c>
      <c r="CT295" s="19">
        <f t="shared" si="852"/>
        <v>1</v>
      </c>
      <c r="CU295" s="19">
        <f t="shared" si="852"/>
        <v>1.0009009183696616</v>
      </c>
      <c r="CV295" s="19">
        <f t="shared" si="852"/>
        <v>1</v>
      </c>
      <c r="CW295" s="19">
        <f t="shared" si="852"/>
        <v>1</v>
      </c>
      <c r="CX295" s="19">
        <f t="shared" si="852"/>
        <v>1</v>
      </c>
      <c r="CY295" s="19">
        <f t="shared" si="852"/>
        <v>1</v>
      </c>
      <c r="CZ295" s="19">
        <f t="shared" si="852"/>
        <v>1</v>
      </c>
      <c r="DA295" s="19">
        <f t="shared" si="852"/>
        <v>1</v>
      </c>
      <c r="DB295" s="19">
        <f t="shared" si="852"/>
        <v>1</v>
      </c>
      <c r="DC295" s="19">
        <f t="shared" si="852"/>
        <v>1</v>
      </c>
      <c r="DD295" s="19">
        <f t="shared" si="852"/>
        <v>1</v>
      </c>
      <c r="DE295" s="19">
        <f t="shared" si="852"/>
        <v>1</v>
      </c>
      <c r="DF295" s="8"/>
      <c r="DG295" s="8"/>
      <c r="DH295" s="8"/>
      <c r="DI295" s="8"/>
      <c r="DJ295" s="8"/>
      <c r="DK295" s="8"/>
      <c r="DL295" s="8"/>
      <c r="DM295" s="8"/>
      <c r="DN295" s="8"/>
      <c r="DO295" s="8"/>
      <c r="DP295" s="8"/>
      <c r="DQ295" s="8"/>
      <c r="DR295" s="19">
        <f t="shared" ref="DR295:ES295" si="853">IFERROR(DS247/DR247,"")</f>
        <v>4.159199856848212</v>
      </c>
      <c r="DS295" s="19">
        <f t="shared" si="853"/>
        <v>2.2726517944212472</v>
      </c>
      <c r="DT295" s="19">
        <f t="shared" si="853"/>
        <v>1.7618243108601792</v>
      </c>
      <c r="DU295" s="19">
        <f t="shared" si="853"/>
        <v>1.9563184879958033</v>
      </c>
      <c r="DV295" s="19">
        <f t="shared" si="853"/>
        <v>1.5609820868835578</v>
      </c>
      <c r="DW295" s="19">
        <f t="shared" si="853"/>
        <v>1.4305371706048529</v>
      </c>
      <c r="DX295" s="19">
        <f t="shared" si="853"/>
        <v>1.4633764150641746</v>
      </c>
      <c r="DY295" s="19">
        <f t="shared" si="853"/>
        <v>1.389607833412251</v>
      </c>
      <c r="DZ295" s="19">
        <f t="shared" si="853"/>
        <v>1.4989440486582379</v>
      </c>
      <c r="EA295" s="19">
        <f t="shared" si="853"/>
        <v>1.3653920595325542</v>
      </c>
      <c r="EB295" s="19">
        <f t="shared" si="853"/>
        <v>1.2710455924071711</v>
      </c>
      <c r="EC295" s="19">
        <f t="shared" si="853"/>
        <v>1.2871658728330624</v>
      </c>
      <c r="ED295" s="19">
        <f t="shared" si="853"/>
        <v>1.1446083638974807</v>
      </c>
      <c r="EE295" s="19">
        <f t="shared" si="853"/>
        <v>1.0978806364105222</v>
      </c>
      <c r="EF295" s="19">
        <f t="shared" si="853"/>
        <v>1.096948908056457</v>
      </c>
      <c r="EG295" s="19">
        <f t="shared" si="853"/>
        <v>1.0739671628619651</v>
      </c>
      <c r="EH295" s="19">
        <f t="shared" si="853"/>
        <v>1.0519340438052478</v>
      </c>
      <c r="EI295" s="19">
        <f t="shared" si="853"/>
        <v>1.041209625638484</v>
      </c>
      <c r="EJ295" s="19">
        <f t="shared" si="853"/>
        <v>1.0280910104404155</v>
      </c>
      <c r="EK295" s="19">
        <f t="shared" si="853"/>
        <v>1.0145397346625422</v>
      </c>
      <c r="EL295" s="19">
        <f t="shared" si="853"/>
        <v>1.0102133131920279</v>
      </c>
      <c r="EM295" s="19">
        <f t="shared" si="853"/>
        <v>1.0107905017958478</v>
      </c>
      <c r="EN295" s="19">
        <f t="shared" si="853"/>
        <v>1.0149941741560746</v>
      </c>
      <c r="EO295" s="19">
        <f t="shared" si="853"/>
        <v>1.0141131315459735</v>
      </c>
      <c r="EP295" s="19">
        <f t="shared" si="853"/>
        <v>1.0105325750691159</v>
      </c>
      <c r="EQ295" s="19">
        <f t="shared" si="853"/>
        <v>1.0070677114924633</v>
      </c>
      <c r="ER295" s="19">
        <f t="shared" si="853"/>
        <v>1.0120464160207989</v>
      </c>
      <c r="ES295" s="19">
        <f t="shared" si="853"/>
        <v>1.0102007962964281</v>
      </c>
      <c r="ET295" s="8"/>
      <c r="EU295" s="8"/>
      <c r="EV295" s="8"/>
      <c r="EW295" s="8"/>
      <c r="EX295" s="8"/>
      <c r="EY295" s="8"/>
      <c r="EZ295" s="8"/>
      <c r="FA295" s="8"/>
      <c r="FB295" s="8"/>
      <c r="FC295" s="8"/>
      <c r="FD295" s="8"/>
      <c r="FE295" s="8"/>
      <c r="FF295" s="19">
        <f t="shared" ref="FF295:GG295" si="854">IFERROR(FG247/FF247,"")</f>
        <v>4.2975377877183387</v>
      </c>
      <c r="FG295" s="19">
        <f t="shared" si="854"/>
        <v>1.9179379280792908</v>
      </c>
      <c r="FH295" s="19">
        <f t="shared" si="854"/>
        <v>1.3061162539079909</v>
      </c>
      <c r="FI295" s="19">
        <f t="shared" si="854"/>
        <v>1.1639742974506688</v>
      </c>
      <c r="FJ295" s="19">
        <f t="shared" si="854"/>
        <v>1.0911538897558786</v>
      </c>
      <c r="FK295" s="19">
        <f t="shared" si="854"/>
        <v>1.1154966443767638</v>
      </c>
      <c r="FL295" s="19">
        <f t="shared" si="854"/>
        <v>1.0298894759190238</v>
      </c>
      <c r="FM295" s="19">
        <f t="shared" si="854"/>
        <v>1.0603558509950706</v>
      </c>
      <c r="FN295" s="19">
        <f t="shared" si="854"/>
        <v>1.0239482990345958</v>
      </c>
      <c r="FO295" s="19">
        <f t="shared" si="854"/>
        <v>1.0657361243031065</v>
      </c>
      <c r="FP295" s="19">
        <f t="shared" si="854"/>
        <v>1.000353737539444</v>
      </c>
      <c r="FQ295" s="19">
        <f t="shared" si="854"/>
        <v>1</v>
      </c>
      <c r="FR295" s="19">
        <f t="shared" si="854"/>
        <v>1</v>
      </c>
      <c r="FS295" s="19">
        <f t="shared" si="854"/>
        <v>1</v>
      </c>
      <c r="FT295" s="19">
        <f t="shared" si="854"/>
        <v>1</v>
      </c>
      <c r="FU295" s="19">
        <f t="shared" si="854"/>
        <v>1</v>
      </c>
      <c r="FV295" s="19">
        <f t="shared" si="854"/>
        <v>1</v>
      </c>
      <c r="FW295" s="19">
        <f t="shared" si="854"/>
        <v>1</v>
      </c>
      <c r="FX295" s="19">
        <f t="shared" si="854"/>
        <v>1</v>
      </c>
      <c r="FY295" s="19">
        <f t="shared" si="854"/>
        <v>1</v>
      </c>
      <c r="FZ295" s="19">
        <f t="shared" si="854"/>
        <v>1</v>
      </c>
      <c r="GA295" s="19">
        <f t="shared" si="854"/>
        <v>1</v>
      </c>
      <c r="GB295" s="19">
        <f t="shared" si="854"/>
        <v>1</v>
      </c>
      <c r="GC295" s="19">
        <f t="shared" si="854"/>
        <v>1</v>
      </c>
      <c r="GD295" s="19">
        <f t="shared" si="854"/>
        <v>1</v>
      </c>
      <c r="GE295" s="19">
        <f t="shared" si="854"/>
        <v>1</v>
      </c>
      <c r="GF295" s="19">
        <f t="shared" si="854"/>
        <v>1</v>
      </c>
      <c r="GG295" s="19">
        <f t="shared" si="854"/>
        <v>1</v>
      </c>
      <c r="GH295" s="8"/>
      <c r="GI295" s="8"/>
      <c r="GJ295" s="8"/>
      <c r="GK295" s="8"/>
      <c r="GL295" s="8"/>
      <c r="GM295" s="8"/>
      <c r="GN295" s="8"/>
      <c r="GO295" s="8"/>
      <c r="GP295" s="8"/>
      <c r="GQ295" s="8"/>
      <c r="GR295" s="8"/>
      <c r="GS295" s="8"/>
    </row>
    <row r="296" spans="1:201" x14ac:dyDescent="0.25">
      <c r="A296" s="115">
        <f>$A$48</f>
        <v>20152</v>
      </c>
      <c r="B296" s="19">
        <f t="shared" si="800"/>
        <v>7.7785954901083478</v>
      </c>
      <c r="C296" s="19">
        <f t="shared" ref="C296:AB296" si="855">IFERROR(D248/C248,"")</f>
        <v>2.0358234347806587</v>
      </c>
      <c r="D296" s="19">
        <f t="shared" si="855"/>
        <v>2.1740881159925607</v>
      </c>
      <c r="E296" s="19">
        <f t="shared" si="855"/>
        <v>1.9158784558988882</v>
      </c>
      <c r="F296" s="19">
        <f t="shared" si="855"/>
        <v>1.6643605971207338</v>
      </c>
      <c r="G296" s="19">
        <f t="shared" si="855"/>
        <v>1.4724488745869018</v>
      </c>
      <c r="H296" s="19">
        <f t="shared" si="855"/>
        <v>1.3979423942264144</v>
      </c>
      <c r="I296" s="19">
        <f t="shared" si="855"/>
        <v>1.4273008394955169</v>
      </c>
      <c r="J296" s="19">
        <f t="shared" si="855"/>
        <v>1.3854352284506659</v>
      </c>
      <c r="K296" s="19">
        <f t="shared" si="855"/>
        <v>1.2989841411028396</v>
      </c>
      <c r="L296" s="19">
        <f t="shared" si="855"/>
        <v>1.2780816909763846</v>
      </c>
      <c r="M296" s="19">
        <f t="shared" si="855"/>
        <v>1.2115551574403127</v>
      </c>
      <c r="N296" s="19">
        <f t="shared" si="855"/>
        <v>1.1594751589146197</v>
      </c>
      <c r="O296" s="19">
        <f t="shared" si="855"/>
        <v>1.1153150465207033</v>
      </c>
      <c r="P296" s="19">
        <f t="shared" si="855"/>
        <v>1.1011531279515854</v>
      </c>
      <c r="Q296" s="19">
        <f t="shared" si="855"/>
        <v>1.0750604735195048</v>
      </c>
      <c r="R296" s="19">
        <f t="shared" si="855"/>
        <v>1.0495431649992999</v>
      </c>
      <c r="S296" s="19">
        <f t="shared" si="855"/>
        <v>1.0285245251515736</v>
      </c>
      <c r="T296" s="19">
        <f t="shared" si="855"/>
        <v>1.0231079681766273</v>
      </c>
      <c r="U296" s="19">
        <f t="shared" si="855"/>
        <v>1.0099534644407</v>
      </c>
      <c r="V296" s="19">
        <f t="shared" si="855"/>
        <v>1.0120400231761144</v>
      </c>
      <c r="W296" s="19">
        <f t="shared" si="855"/>
        <v>1.0063762532511362</v>
      </c>
      <c r="X296" s="19">
        <f t="shared" si="855"/>
        <v>1.0036736093361149</v>
      </c>
      <c r="Y296" s="19">
        <f t="shared" si="855"/>
        <v>1.004696055581201</v>
      </c>
      <c r="Z296" s="19">
        <f t="shared" si="855"/>
        <v>1.0070909228351312</v>
      </c>
      <c r="AA296" s="19">
        <f t="shared" si="855"/>
        <v>1.0030798488038064</v>
      </c>
      <c r="AB296" s="19">
        <f t="shared" si="855"/>
        <v>1.0031877269102842</v>
      </c>
      <c r="AC296" s="8"/>
      <c r="AD296" s="8"/>
      <c r="AE296" s="8"/>
      <c r="AF296" s="8"/>
      <c r="AG296" s="8"/>
      <c r="AH296" s="8"/>
      <c r="AI296" s="8"/>
      <c r="AJ296" s="8"/>
      <c r="AK296" s="8"/>
      <c r="AL296" s="8"/>
      <c r="AM296" s="8"/>
      <c r="AN296" s="8"/>
      <c r="AO296" s="8"/>
      <c r="AP296" s="19">
        <f t="shared" ref="AP296:BP296" si="856">IFERROR(AQ248/AP248,"")</f>
        <v>3.1250842262809853</v>
      </c>
      <c r="AQ296" s="19">
        <f t="shared" si="856"/>
        <v>1.2708552195086846</v>
      </c>
      <c r="AR296" s="19">
        <f t="shared" si="856"/>
        <v>1.1658574743332744</v>
      </c>
      <c r="AS296" s="19">
        <f t="shared" si="856"/>
        <v>1.3859457756948583</v>
      </c>
      <c r="AT296" s="19">
        <f t="shared" si="856"/>
        <v>1.3295650250870994</v>
      </c>
      <c r="AU296" s="19">
        <f t="shared" si="856"/>
        <v>1.1898044185731669</v>
      </c>
      <c r="AV296" s="19">
        <f t="shared" si="856"/>
        <v>1.2206214707991765</v>
      </c>
      <c r="AW296" s="19">
        <f t="shared" si="856"/>
        <v>1.1770986528801315</v>
      </c>
      <c r="AX296" s="19">
        <f t="shared" si="856"/>
        <v>1.1288008083394787</v>
      </c>
      <c r="AY296" s="19">
        <f t="shared" si="856"/>
        <v>1.0596798348832688</v>
      </c>
      <c r="AZ296" s="19">
        <f t="shared" si="856"/>
        <v>1.0646319477957256</v>
      </c>
      <c r="BA296" s="19">
        <f t="shared" si="856"/>
        <v>1.0756291865129046</v>
      </c>
      <c r="BB296" s="19">
        <f t="shared" si="856"/>
        <v>1.0589225532520872</v>
      </c>
      <c r="BC296" s="19">
        <f t="shared" si="856"/>
        <v>1.0418651317798688</v>
      </c>
      <c r="BD296" s="19">
        <f t="shared" si="856"/>
        <v>1.0238659366259879</v>
      </c>
      <c r="BE296" s="19">
        <f t="shared" si="856"/>
        <v>1.0020578588997264</v>
      </c>
      <c r="BF296" s="19">
        <f t="shared" si="856"/>
        <v>1.0003481231558926</v>
      </c>
      <c r="BG296" s="19">
        <f t="shared" si="856"/>
        <v>1</v>
      </c>
      <c r="BH296" s="19">
        <f t="shared" si="856"/>
        <v>1</v>
      </c>
      <c r="BI296" s="19">
        <f t="shared" si="856"/>
        <v>1</v>
      </c>
      <c r="BJ296" s="19">
        <f t="shared" si="856"/>
        <v>1</v>
      </c>
      <c r="BK296" s="19">
        <f t="shared" si="856"/>
        <v>1</v>
      </c>
      <c r="BL296" s="19">
        <f t="shared" si="856"/>
        <v>1</v>
      </c>
      <c r="BM296" s="19">
        <f t="shared" si="856"/>
        <v>1</v>
      </c>
      <c r="BN296" s="19">
        <f t="shared" si="856"/>
        <v>1</v>
      </c>
      <c r="BO296" s="19">
        <f t="shared" si="856"/>
        <v>1</v>
      </c>
      <c r="BP296" s="19">
        <f t="shared" si="856"/>
        <v>1</v>
      </c>
      <c r="BQ296" s="8"/>
      <c r="BR296" s="8"/>
      <c r="BS296" s="8"/>
      <c r="BT296" s="8"/>
      <c r="BU296" s="8"/>
      <c r="BV296" s="8"/>
      <c r="BW296" s="8"/>
      <c r="BX296" s="8"/>
      <c r="BY296" s="8"/>
      <c r="BZ296" s="8"/>
      <c r="CA296" s="8"/>
      <c r="CB296" s="8"/>
      <c r="CC296" s="8"/>
      <c r="CD296" s="19">
        <f t="shared" ref="CD296:DD296" si="857">IFERROR(CE248/CD248,"")</f>
        <v>60.516219744903083</v>
      </c>
      <c r="CE296" s="19">
        <f t="shared" si="857"/>
        <v>1.582525391662241</v>
      </c>
      <c r="CF296" s="19">
        <f t="shared" si="857"/>
        <v>1.1538812447794675</v>
      </c>
      <c r="CG296" s="19">
        <f t="shared" si="857"/>
        <v>1.3259644506851525</v>
      </c>
      <c r="CH296" s="19">
        <f t="shared" si="857"/>
        <v>1.1785276107259821</v>
      </c>
      <c r="CI296" s="19">
        <f t="shared" si="857"/>
        <v>1.2896331161485772</v>
      </c>
      <c r="CJ296" s="19">
        <f t="shared" si="857"/>
        <v>1.1899043036307797</v>
      </c>
      <c r="CK296" s="19">
        <f t="shared" si="857"/>
        <v>1.3776548641961366</v>
      </c>
      <c r="CL296" s="19">
        <f t="shared" si="857"/>
        <v>1.1231280861561113</v>
      </c>
      <c r="CM296" s="19">
        <f t="shared" si="857"/>
        <v>1.055914052768226</v>
      </c>
      <c r="CN296" s="19">
        <f t="shared" si="857"/>
        <v>1.0561410134281768</v>
      </c>
      <c r="CO296" s="19">
        <f t="shared" si="857"/>
        <v>1</v>
      </c>
      <c r="CP296" s="19">
        <f t="shared" si="857"/>
        <v>1</v>
      </c>
      <c r="CQ296" s="19">
        <f t="shared" si="857"/>
        <v>1</v>
      </c>
      <c r="CR296" s="19">
        <f t="shared" si="857"/>
        <v>1.0050792500281418</v>
      </c>
      <c r="CS296" s="19">
        <f t="shared" si="857"/>
        <v>1.0003605798780038</v>
      </c>
      <c r="CT296" s="19">
        <f t="shared" si="857"/>
        <v>1</v>
      </c>
      <c r="CU296" s="19">
        <f t="shared" si="857"/>
        <v>1.0157117929925261</v>
      </c>
      <c r="CV296" s="19">
        <f t="shared" si="857"/>
        <v>1</v>
      </c>
      <c r="CW296" s="19">
        <f t="shared" si="857"/>
        <v>1.0003751988102036</v>
      </c>
      <c r="CX296" s="19">
        <f t="shared" si="857"/>
        <v>1</v>
      </c>
      <c r="CY296" s="19">
        <f t="shared" si="857"/>
        <v>1</v>
      </c>
      <c r="CZ296" s="19">
        <f t="shared" si="857"/>
        <v>1</v>
      </c>
      <c r="DA296" s="19">
        <f t="shared" si="857"/>
        <v>1</v>
      </c>
      <c r="DB296" s="19">
        <f t="shared" si="857"/>
        <v>1</v>
      </c>
      <c r="DC296" s="19">
        <f t="shared" si="857"/>
        <v>1</v>
      </c>
      <c r="DD296" s="19">
        <f t="shared" si="857"/>
        <v>1</v>
      </c>
      <c r="DE296" s="8"/>
      <c r="DF296" s="8"/>
      <c r="DG296" s="8"/>
      <c r="DH296" s="8"/>
      <c r="DI296" s="8"/>
      <c r="DJ296" s="8"/>
      <c r="DK296" s="8"/>
      <c r="DL296" s="8"/>
      <c r="DM296" s="8"/>
      <c r="DN296" s="8"/>
      <c r="DO296" s="8"/>
      <c r="DP296" s="8"/>
      <c r="DQ296" s="8"/>
      <c r="DR296" s="19">
        <f t="shared" ref="DR296:ER296" si="858">IFERROR(DS248/DR248,"")</f>
        <v>4.1874326173654897</v>
      </c>
      <c r="DS296" s="19">
        <f t="shared" si="858"/>
        <v>2.9153755243382973</v>
      </c>
      <c r="DT296" s="19">
        <f t="shared" si="858"/>
        <v>2.5065847740953338</v>
      </c>
      <c r="DU296" s="19">
        <f t="shared" si="858"/>
        <v>1.7532626893468279</v>
      </c>
      <c r="DV296" s="19">
        <f t="shared" si="858"/>
        <v>1.6249172361077722</v>
      </c>
      <c r="DW296" s="19">
        <f t="shared" si="858"/>
        <v>1.3664319153832314</v>
      </c>
      <c r="DX296" s="19">
        <f t="shared" si="858"/>
        <v>1.3967238722884139</v>
      </c>
      <c r="DY296" s="19">
        <f t="shared" si="858"/>
        <v>1.3791897990990787</v>
      </c>
      <c r="DZ296" s="19">
        <f t="shared" si="858"/>
        <v>1.3621729152815714</v>
      </c>
      <c r="EA296" s="19">
        <f t="shared" si="858"/>
        <v>1.2094918016091252</v>
      </c>
      <c r="EB296" s="19">
        <f t="shared" si="858"/>
        <v>1.1898037769877934</v>
      </c>
      <c r="EC296" s="19">
        <f t="shared" si="858"/>
        <v>1.1102523453277291</v>
      </c>
      <c r="ED296" s="19">
        <f t="shared" si="858"/>
        <v>1.0918856255023126</v>
      </c>
      <c r="EE296" s="19">
        <f t="shared" si="858"/>
        <v>1.1071747405311709</v>
      </c>
      <c r="EF296" s="19">
        <f t="shared" si="858"/>
        <v>1.0851351261947082</v>
      </c>
      <c r="EG296" s="19">
        <f t="shared" si="858"/>
        <v>1.0943798737975632</v>
      </c>
      <c r="EH296" s="19">
        <f t="shared" si="858"/>
        <v>1.1399138705061886</v>
      </c>
      <c r="EI296" s="19">
        <f t="shared" si="858"/>
        <v>1.0539292018176443</v>
      </c>
      <c r="EJ296" s="19">
        <f t="shared" si="858"/>
        <v>1.0219534461455781</v>
      </c>
      <c r="EK296" s="19">
        <f t="shared" si="858"/>
        <v>1.0305607925181124</v>
      </c>
      <c r="EL296" s="19">
        <f t="shared" si="858"/>
        <v>1.0263409861289121</v>
      </c>
      <c r="EM296" s="19">
        <f t="shared" si="858"/>
        <v>1.0261973153284174</v>
      </c>
      <c r="EN296" s="19">
        <f t="shared" si="858"/>
        <v>1.0367763917777324</v>
      </c>
      <c r="EO296" s="19">
        <f t="shared" si="858"/>
        <v>1.05262067655904</v>
      </c>
      <c r="EP296" s="19">
        <f t="shared" si="858"/>
        <v>1.0258143257035588</v>
      </c>
      <c r="EQ296" s="19">
        <f t="shared" si="858"/>
        <v>1.012212459200531</v>
      </c>
      <c r="ER296" s="19">
        <f t="shared" si="858"/>
        <v>1.0095433957245328</v>
      </c>
      <c r="ES296" s="8"/>
      <c r="ET296" s="8"/>
      <c r="EU296" s="8"/>
      <c r="EV296" s="8"/>
      <c r="EW296" s="8"/>
      <c r="EX296" s="8"/>
      <c r="EY296" s="8"/>
      <c r="EZ296" s="8"/>
      <c r="FA296" s="8"/>
      <c r="FB296" s="8"/>
      <c r="FC296" s="8"/>
      <c r="FD296" s="8"/>
      <c r="FE296" s="8"/>
      <c r="FF296" s="19">
        <f t="shared" ref="FF296:GF296" si="859">IFERROR(FG248/FF248,"")</f>
        <v>6.6532628141359664</v>
      </c>
      <c r="FG296" s="19">
        <f t="shared" si="859"/>
        <v>2.1658948600267558</v>
      </c>
      <c r="FH296" s="19">
        <f t="shared" si="859"/>
        <v>1.3722007628232493</v>
      </c>
      <c r="FI296" s="19">
        <f t="shared" si="859"/>
        <v>1.2064431226721259</v>
      </c>
      <c r="FJ296" s="19">
        <f t="shared" si="859"/>
        <v>1.1798761046157218</v>
      </c>
      <c r="FK296" s="19">
        <f t="shared" si="859"/>
        <v>1.1552695501895753</v>
      </c>
      <c r="FL296" s="19">
        <f t="shared" si="859"/>
        <v>1.1137700952051353</v>
      </c>
      <c r="FM296" s="19">
        <f t="shared" si="859"/>
        <v>1.0203524537884341</v>
      </c>
      <c r="FN296" s="19">
        <f t="shared" si="859"/>
        <v>1.0255906170797249</v>
      </c>
      <c r="FO296" s="19">
        <f t="shared" si="859"/>
        <v>1.0153669333500601</v>
      </c>
      <c r="FP296" s="19">
        <f t="shared" si="859"/>
        <v>1.1007787770069177</v>
      </c>
      <c r="FQ296" s="19">
        <f t="shared" si="859"/>
        <v>1.0159080988557101</v>
      </c>
      <c r="FR296" s="19">
        <f t="shared" si="859"/>
        <v>1.0027055088128292</v>
      </c>
      <c r="FS296" s="19">
        <f t="shared" si="859"/>
        <v>1</v>
      </c>
      <c r="FT296" s="19">
        <f t="shared" si="859"/>
        <v>1</v>
      </c>
      <c r="FU296" s="19">
        <f t="shared" si="859"/>
        <v>1.0019622315657859</v>
      </c>
      <c r="FV296" s="19">
        <f t="shared" si="859"/>
        <v>1.0006226991267269</v>
      </c>
      <c r="FW296" s="19">
        <f t="shared" si="859"/>
        <v>1</v>
      </c>
      <c r="FX296" s="19">
        <f t="shared" si="859"/>
        <v>1</v>
      </c>
      <c r="FY296" s="19">
        <f t="shared" si="859"/>
        <v>1</v>
      </c>
      <c r="FZ296" s="19">
        <f t="shared" si="859"/>
        <v>1</v>
      </c>
      <c r="GA296" s="19">
        <f t="shared" si="859"/>
        <v>1</v>
      </c>
      <c r="GB296" s="19">
        <f t="shared" si="859"/>
        <v>1.0004667337103712</v>
      </c>
      <c r="GC296" s="19">
        <f t="shared" si="859"/>
        <v>1</v>
      </c>
      <c r="GD296" s="19">
        <f t="shared" si="859"/>
        <v>1</v>
      </c>
      <c r="GE296" s="19">
        <f t="shared" si="859"/>
        <v>1</v>
      </c>
      <c r="GF296" s="19">
        <f t="shared" si="859"/>
        <v>1</v>
      </c>
      <c r="GG296" s="8"/>
      <c r="GH296" s="8"/>
      <c r="GI296" s="8"/>
      <c r="GJ296" s="8"/>
      <c r="GK296" s="8"/>
      <c r="GL296" s="8"/>
      <c r="GM296" s="8"/>
      <c r="GN296" s="8"/>
      <c r="GO296" s="8"/>
      <c r="GP296" s="8"/>
      <c r="GQ296" s="8"/>
      <c r="GR296" s="8"/>
      <c r="GS296" s="8"/>
    </row>
    <row r="297" spans="1:201" x14ac:dyDescent="0.25">
      <c r="A297" s="115">
        <f>$A$49</f>
        <v>20153</v>
      </c>
      <c r="B297" s="19">
        <f t="shared" si="800"/>
        <v>8.6123527148737882</v>
      </c>
      <c r="C297" s="19">
        <f t="shared" ref="C297:AA297" si="860">IFERROR(D249/C249,"")</f>
        <v>3.7296827381099846</v>
      </c>
      <c r="D297" s="19">
        <f t="shared" si="860"/>
        <v>2.1506816800229771</v>
      </c>
      <c r="E297" s="19">
        <f t="shared" si="860"/>
        <v>1.8127049057072127</v>
      </c>
      <c r="F297" s="19">
        <f t="shared" si="860"/>
        <v>1.5353345788654624</v>
      </c>
      <c r="G297" s="19">
        <f t="shared" si="860"/>
        <v>1.4193267716263167</v>
      </c>
      <c r="H297" s="19">
        <f t="shared" si="860"/>
        <v>1.3227643901537702</v>
      </c>
      <c r="I297" s="19">
        <f t="shared" si="860"/>
        <v>1.3125942392879995</v>
      </c>
      <c r="J297" s="19">
        <f t="shared" si="860"/>
        <v>1.3558713083629208</v>
      </c>
      <c r="K297" s="19">
        <f t="shared" si="860"/>
        <v>1.34468898567877</v>
      </c>
      <c r="L297" s="19">
        <f t="shared" si="860"/>
        <v>1.2481482777129826</v>
      </c>
      <c r="M297" s="19">
        <f t="shared" si="860"/>
        <v>1.1904329925151422</v>
      </c>
      <c r="N297" s="19">
        <f t="shared" si="860"/>
        <v>1.1307734738675372</v>
      </c>
      <c r="O297" s="19">
        <f t="shared" si="860"/>
        <v>1.1131327961816464</v>
      </c>
      <c r="P297" s="19">
        <f t="shared" si="860"/>
        <v>1.085473255955363</v>
      </c>
      <c r="Q297" s="19">
        <f t="shared" si="860"/>
        <v>1.0643928799941669</v>
      </c>
      <c r="R297" s="19">
        <f t="shared" si="860"/>
        <v>1.0457613891963442</v>
      </c>
      <c r="S297" s="19">
        <f t="shared" si="860"/>
        <v>1.0397499409220285</v>
      </c>
      <c r="T297" s="19">
        <f t="shared" si="860"/>
        <v>1.0184700806312195</v>
      </c>
      <c r="U297" s="19">
        <f t="shared" si="860"/>
        <v>1.0121713486208996</v>
      </c>
      <c r="V297" s="19">
        <f t="shared" si="860"/>
        <v>1.01307952716521</v>
      </c>
      <c r="W297" s="19">
        <f t="shared" si="860"/>
        <v>1.0081007062629861</v>
      </c>
      <c r="X297" s="19">
        <f t="shared" si="860"/>
        <v>1.0109144466592275</v>
      </c>
      <c r="Y297" s="19">
        <f t="shared" si="860"/>
        <v>1.0081516161720552</v>
      </c>
      <c r="Z297" s="19">
        <f t="shared" si="860"/>
        <v>1.0043454421332809</v>
      </c>
      <c r="AA297" s="19">
        <f t="shared" si="860"/>
        <v>1.0077087544363548</v>
      </c>
      <c r="AB297" s="8"/>
      <c r="AC297" s="8"/>
      <c r="AD297" s="8"/>
      <c r="AE297" s="8"/>
      <c r="AF297" s="8"/>
      <c r="AG297" s="8"/>
      <c r="AH297" s="8"/>
      <c r="AI297" s="8"/>
      <c r="AJ297" s="8"/>
      <c r="AK297" s="8"/>
      <c r="AL297" s="8"/>
      <c r="AM297" s="8"/>
      <c r="AN297" s="8"/>
      <c r="AO297" s="8"/>
      <c r="AP297" s="19">
        <f t="shared" ref="AP297:BO297" si="861">IFERROR(AQ249/AP249,"")</f>
        <v>1.6424326829756584</v>
      </c>
      <c r="AQ297" s="19">
        <f t="shared" si="861"/>
        <v>1.366811930077829</v>
      </c>
      <c r="AR297" s="19">
        <f t="shared" si="861"/>
        <v>1.2611375821326163</v>
      </c>
      <c r="AS297" s="19">
        <f t="shared" si="861"/>
        <v>1.2990449238243917</v>
      </c>
      <c r="AT297" s="19">
        <f t="shared" si="861"/>
        <v>1.2806462354879959</v>
      </c>
      <c r="AU297" s="19">
        <f t="shared" si="861"/>
        <v>1.2205217965336523</v>
      </c>
      <c r="AV297" s="19">
        <f t="shared" si="861"/>
        <v>1.1779400539744083</v>
      </c>
      <c r="AW297" s="19">
        <f t="shared" si="861"/>
        <v>1.1739929386156602</v>
      </c>
      <c r="AX297" s="19">
        <f t="shared" si="861"/>
        <v>1.0306425641746988</v>
      </c>
      <c r="AY297" s="19">
        <f t="shared" si="861"/>
        <v>1.0512308499608372</v>
      </c>
      <c r="AZ297" s="19">
        <f t="shared" si="861"/>
        <v>1.0153523982745034</v>
      </c>
      <c r="BA297" s="19">
        <f t="shared" si="861"/>
        <v>1.010765149727586</v>
      </c>
      <c r="BB297" s="19">
        <f t="shared" si="861"/>
        <v>1.0112376873616686</v>
      </c>
      <c r="BC297" s="19">
        <f t="shared" si="861"/>
        <v>1.0224837275274952</v>
      </c>
      <c r="BD297" s="19">
        <f t="shared" si="861"/>
        <v>1.0111309785994611</v>
      </c>
      <c r="BE297" s="19">
        <f t="shared" si="861"/>
        <v>1.010619602113026</v>
      </c>
      <c r="BF297" s="19">
        <f t="shared" si="861"/>
        <v>1.014334754615283</v>
      </c>
      <c r="BG297" s="19">
        <f t="shared" si="861"/>
        <v>1.0234768500191802</v>
      </c>
      <c r="BH297" s="19">
        <f t="shared" si="861"/>
        <v>1.0027022004530002</v>
      </c>
      <c r="BI297" s="19">
        <f t="shared" si="861"/>
        <v>1.001739908456343</v>
      </c>
      <c r="BJ297" s="19">
        <f t="shared" si="861"/>
        <v>0.98619130597474036</v>
      </c>
      <c r="BK297" s="19">
        <f t="shared" si="861"/>
        <v>1</v>
      </c>
      <c r="BL297" s="19">
        <f t="shared" si="861"/>
        <v>1</v>
      </c>
      <c r="BM297" s="19">
        <f t="shared" si="861"/>
        <v>1</v>
      </c>
      <c r="BN297" s="19">
        <f t="shared" si="861"/>
        <v>1</v>
      </c>
      <c r="BO297" s="19">
        <f t="shared" si="861"/>
        <v>1</v>
      </c>
      <c r="BP297" s="8"/>
      <c r="BQ297" s="8"/>
      <c r="BR297" s="8"/>
      <c r="BS297" s="8"/>
      <c r="BT297" s="8"/>
      <c r="BU297" s="8"/>
      <c r="BV297" s="8"/>
      <c r="BW297" s="8"/>
      <c r="BX297" s="8"/>
      <c r="BY297" s="8"/>
      <c r="BZ297" s="8"/>
      <c r="CA297" s="8"/>
      <c r="CB297" s="8"/>
      <c r="CC297" s="8"/>
      <c r="CD297" s="19">
        <f t="shared" ref="CD297:DC297" si="862">IFERROR(CE249/CD249,"")</f>
        <v>2.7064317902498973</v>
      </c>
      <c r="CE297" s="19">
        <f t="shared" si="862"/>
        <v>2.7921712279002175</v>
      </c>
      <c r="CF297" s="19">
        <f t="shared" si="862"/>
        <v>2.8723422710368531</v>
      </c>
      <c r="CG297" s="19">
        <f t="shared" si="862"/>
        <v>1.3548269471045868</v>
      </c>
      <c r="CH297" s="19">
        <f t="shared" si="862"/>
        <v>1.263499270309713</v>
      </c>
      <c r="CI297" s="19">
        <f t="shared" si="862"/>
        <v>1.0068468320667245</v>
      </c>
      <c r="CJ297" s="19">
        <f t="shared" si="862"/>
        <v>1.0124954172081697</v>
      </c>
      <c r="CK297" s="19">
        <f t="shared" si="862"/>
        <v>1.1408352238609678</v>
      </c>
      <c r="CL297" s="19">
        <f t="shared" si="862"/>
        <v>1.0226387791289417</v>
      </c>
      <c r="CM297" s="19">
        <f t="shared" si="862"/>
        <v>1.1202509819161306</v>
      </c>
      <c r="CN297" s="19">
        <f t="shared" si="862"/>
        <v>1.0577496551703593</v>
      </c>
      <c r="CO297" s="19">
        <f t="shared" si="862"/>
        <v>1.0192281574027655</v>
      </c>
      <c r="CP297" s="19">
        <f t="shared" si="862"/>
        <v>1.0280230128285035</v>
      </c>
      <c r="CQ297" s="19">
        <f t="shared" si="862"/>
        <v>1</v>
      </c>
      <c r="CR297" s="19">
        <f t="shared" si="862"/>
        <v>1.0166356254457571</v>
      </c>
      <c r="CS297" s="19">
        <f t="shared" si="862"/>
        <v>1.0063602840946482</v>
      </c>
      <c r="CT297" s="19">
        <f t="shared" si="862"/>
        <v>1.0015962232447237</v>
      </c>
      <c r="CU297" s="19">
        <f t="shared" si="862"/>
        <v>1</v>
      </c>
      <c r="CV297" s="19">
        <f t="shared" si="862"/>
        <v>1.1388756924257095</v>
      </c>
      <c r="CW297" s="19">
        <f t="shared" si="862"/>
        <v>1.0088546667676679</v>
      </c>
      <c r="CX297" s="19">
        <f t="shared" si="862"/>
        <v>1</v>
      </c>
      <c r="CY297" s="19">
        <f t="shared" si="862"/>
        <v>1</v>
      </c>
      <c r="CZ297" s="19">
        <f t="shared" si="862"/>
        <v>1</v>
      </c>
      <c r="DA297" s="19">
        <f t="shared" si="862"/>
        <v>1</v>
      </c>
      <c r="DB297" s="19">
        <f t="shared" si="862"/>
        <v>1</v>
      </c>
      <c r="DC297" s="19">
        <f t="shared" si="862"/>
        <v>1</v>
      </c>
      <c r="DD297" s="8"/>
      <c r="DE297" s="8"/>
      <c r="DF297" s="8"/>
      <c r="DG297" s="8"/>
      <c r="DH297" s="8"/>
      <c r="DI297" s="8"/>
      <c r="DJ297" s="8"/>
      <c r="DK297" s="8"/>
      <c r="DL297" s="8"/>
      <c r="DM297" s="8"/>
      <c r="DN297" s="8"/>
      <c r="DO297" s="8"/>
      <c r="DP297" s="8"/>
      <c r="DQ297" s="8"/>
      <c r="DR297" s="19">
        <f t="shared" ref="DR297:EQ297" si="863">IFERROR(DS249/DR249,"")</f>
        <v>2.9432509210351103</v>
      </c>
      <c r="DS297" s="19">
        <f t="shared" si="863"/>
        <v>1.977209094320777</v>
      </c>
      <c r="DT297" s="19">
        <f t="shared" si="863"/>
        <v>1.9777777777777779</v>
      </c>
      <c r="DU297" s="19">
        <f t="shared" si="863"/>
        <v>2.2915745911669818</v>
      </c>
      <c r="DV297" s="19">
        <f t="shared" si="863"/>
        <v>1.89568614551036</v>
      </c>
      <c r="DW297" s="19">
        <f t="shared" si="863"/>
        <v>1.6364288470761548</v>
      </c>
      <c r="DX297" s="19">
        <f t="shared" si="863"/>
        <v>1.3903228342625318</v>
      </c>
      <c r="DY297" s="19">
        <f t="shared" si="863"/>
        <v>1.2957056727094971</v>
      </c>
      <c r="DZ297" s="19">
        <f t="shared" si="863"/>
        <v>1.2807833283193992</v>
      </c>
      <c r="EA297" s="19">
        <f t="shared" si="863"/>
        <v>1.2959673771725486</v>
      </c>
      <c r="EB297" s="19">
        <f t="shared" si="863"/>
        <v>1.2689173000153895</v>
      </c>
      <c r="EC297" s="19">
        <f t="shared" si="863"/>
        <v>1.194806311727542</v>
      </c>
      <c r="ED297" s="19">
        <f t="shared" si="863"/>
        <v>1.1144698248405125</v>
      </c>
      <c r="EE297" s="19">
        <f t="shared" si="863"/>
        <v>1.1440269058298187</v>
      </c>
      <c r="EF297" s="19">
        <f t="shared" si="863"/>
        <v>1.0687787740166641</v>
      </c>
      <c r="EG297" s="19">
        <f t="shared" si="863"/>
        <v>1.0818481914846059</v>
      </c>
      <c r="EH297" s="19">
        <f t="shared" si="863"/>
        <v>1.0716499673256896</v>
      </c>
      <c r="EI297" s="19">
        <f t="shared" si="863"/>
        <v>1.0584161695805252</v>
      </c>
      <c r="EJ297" s="19">
        <f t="shared" si="863"/>
        <v>1.0235575327470292</v>
      </c>
      <c r="EK297" s="19">
        <f t="shared" si="863"/>
        <v>1.0183952544892547</v>
      </c>
      <c r="EL297" s="19">
        <f t="shared" si="863"/>
        <v>1.0173041885743608</v>
      </c>
      <c r="EM297" s="19">
        <f t="shared" si="863"/>
        <v>1.0192996423038898</v>
      </c>
      <c r="EN297" s="19">
        <f t="shared" si="863"/>
        <v>1.0095734393388753</v>
      </c>
      <c r="EO297" s="19">
        <f t="shared" si="863"/>
        <v>1.0147660576556075</v>
      </c>
      <c r="EP297" s="19">
        <f t="shared" si="863"/>
        <v>1.0100010679441012</v>
      </c>
      <c r="EQ297" s="19">
        <f t="shared" si="863"/>
        <v>1.0020038111366141</v>
      </c>
      <c r="ER297" s="8"/>
      <c r="ES297" s="8"/>
      <c r="ET297" s="8"/>
      <c r="EU297" s="8"/>
      <c r="EV297" s="8"/>
      <c r="EW297" s="8"/>
      <c r="EX297" s="8"/>
      <c r="EY297" s="8"/>
      <c r="EZ297" s="8"/>
      <c r="FA297" s="8"/>
      <c r="FB297" s="8"/>
      <c r="FC297" s="8"/>
      <c r="FD297" s="8"/>
      <c r="FE297" s="8"/>
      <c r="FF297" s="19">
        <f t="shared" ref="FF297:GE297" si="864">IFERROR(FG249/FF249,"")</f>
        <v>2.6442401987255644</v>
      </c>
      <c r="FG297" s="19">
        <f t="shared" si="864"/>
        <v>2.1837706296037007</v>
      </c>
      <c r="FH297" s="19">
        <f t="shared" si="864"/>
        <v>1.4667758963913666</v>
      </c>
      <c r="FI297" s="19">
        <f t="shared" si="864"/>
        <v>1.0473976476893019</v>
      </c>
      <c r="FJ297" s="19">
        <f t="shared" si="864"/>
        <v>1.0425610626329866</v>
      </c>
      <c r="FK297" s="19">
        <f t="shared" si="864"/>
        <v>1.0245812086060622</v>
      </c>
      <c r="FL297" s="19">
        <f t="shared" si="864"/>
        <v>1.0175834865140208</v>
      </c>
      <c r="FM297" s="19">
        <f t="shared" si="864"/>
        <v>1.0553424445595516</v>
      </c>
      <c r="FN297" s="19">
        <f t="shared" si="864"/>
        <v>1.0581482672242446</v>
      </c>
      <c r="FO297" s="19">
        <f t="shared" si="864"/>
        <v>1.0316241408507607</v>
      </c>
      <c r="FP297" s="19">
        <f t="shared" si="864"/>
        <v>1.0072853147693488</v>
      </c>
      <c r="FQ297" s="19">
        <f t="shared" si="864"/>
        <v>1.0076444447761899</v>
      </c>
      <c r="FR297" s="19">
        <f t="shared" si="864"/>
        <v>1.0240301460513068</v>
      </c>
      <c r="FS297" s="19">
        <f t="shared" si="864"/>
        <v>1.00238217034052</v>
      </c>
      <c r="FT297" s="19">
        <f t="shared" si="864"/>
        <v>1</v>
      </c>
      <c r="FU297" s="19">
        <f t="shared" si="864"/>
        <v>0.94104471961765324</v>
      </c>
      <c r="FV297" s="19">
        <f t="shared" si="864"/>
        <v>1</v>
      </c>
      <c r="FW297" s="19">
        <f t="shared" si="864"/>
        <v>1.0047268508265379</v>
      </c>
      <c r="FX297" s="19">
        <f t="shared" si="864"/>
        <v>1</v>
      </c>
      <c r="FY297" s="19">
        <f t="shared" si="864"/>
        <v>1.0009869817112289</v>
      </c>
      <c r="FZ297" s="19">
        <f t="shared" si="864"/>
        <v>1</v>
      </c>
      <c r="GA297" s="19">
        <f t="shared" si="864"/>
        <v>1</v>
      </c>
      <c r="GB297" s="19">
        <f t="shared" si="864"/>
        <v>1</v>
      </c>
      <c r="GC297" s="19">
        <f t="shared" si="864"/>
        <v>1</v>
      </c>
      <c r="GD297" s="19">
        <f t="shared" si="864"/>
        <v>1</v>
      </c>
      <c r="GE297" s="19">
        <f t="shared" si="864"/>
        <v>1</v>
      </c>
      <c r="GF297" s="8"/>
      <c r="GG297" s="8"/>
      <c r="GH297" s="8"/>
      <c r="GI297" s="8"/>
      <c r="GJ297" s="8"/>
      <c r="GK297" s="8"/>
      <c r="GL297" s="8"/>
      <c r="GM297" s="8"/>
      <c r="GN297" s="8"/>
      <c r="GO297" s="8"/>
      <c r="GP297" s="8"/>
      <c r="GQ297" s="8"/>
      <c r="GR297" s="8"/>
      <c r="GS297" s="8"/>
    </row>
    <row r="298" spans="1:201" x14ac:dyDescent="0.25">
      <c r="A298" s="115">
        <f>$A$50</f>
        <v>20154</v>
      </c>
      <c r="B298" s="19">
        <f t="shared" si="800"/>
        <v>10.342331414696542</v>
      </c>
      <c r="C298" s="19">
        <f t="shared" ref="C298:Z298" si="865">IFERROR(D250/C250,"")</f>
        <v>3.2015318761096063</v>
      </c>
      <c r="D298" s="19">
        <f t="shared" si="865"/>
        <v>2.3524877471549539</v>
      </c>
      <c r="E298" s="19">
        <f t="shared" si="865"/>
        <v>1.9478440378086166</v>
      </c>
      <c r="F298" s="19">
        <f t="shared" si="865"/>
        <v>1.6161960736390661</v>
      </c>
      <c r="G298" s="19">
        <f t="shared" si="865"/>
        <v>1.5400925612834453</v>
      </c>
      <c r="H298" s="19">
        <f t="shared" si="865"/>
        <v>1.3514118084300284</v>
      </c>
      <c r="I298" s="19">
        <f t="shared" si="865"/>
        <v>1.3240893773685574</v>
      </c>
      <c r="J298" s="19">
        <f t="shared" si="865"/>
        <v>1.3707136285095531</v>
      </c>
      <c r="K298" s="19">
        <f t="shared" si="865"/>
        <v>1.302950696688095</v>
      </c>
      <c r="L298" s="19">
        <f t="shared" si="865"/>
        <v>1.2550531908200608</v>
      </c>
      <c r="M298" s="19">
        <f t="shared" si="865"/>
        <v>1.1885385714116625</v>
      </c>
      <c r="N298" s="19">
        <f t="shared" si="865"/>
        <v>1.161002266329878</v>
      </c>
      <c r="O298" s="19">
        <f t="shared" si="865"/>
        <v>1.1261070139510683</v>
      </c>
      <c r="P298" s="19">
        <f t="shared" si="865"/>
        <v>1.0842182343165245</v>
      </c>
      <c r="Q298" s="19">
        <f t="shared" si="865"/>
        <v>1.0645439914852903</v>
      </c>
      <c r="R298" s="19">
        <f t="shared" si="865"/>
        <v>1.0433996537919954</v>
      </c>
      <c r="S298" s="19">
        <f t="shared" si="865"/>
        <v>1.0275086236495576</v>
      </c>
      <c r="T298" s="19">
        <f t="shared" si="865"/>
        <v>1.0167477020580535</v>
      </c>
      <c r="U298" s="19">
        <f t="shared" si="865"/>
        <v>1.0088896177079369</v>
      </c>
      <c r="V298" s="19">
        <f t="shared" si="865"/>
        <v>1.0104203080952914</v>
      </c>
      <c r="W298" s="19">
        <f t="shared" si="865"/>
        <v>1.0060924777913192</v>
      </c>
      <c r="X298" s="19">
        <f t="shared" si="865"/>
        <v>1.0103530400726406</v>
      </c>
      <c r="Y298" s="19">
        <f t="shared" si="865"/>
        <v>1.0100000394248076</v>
      </c>
      <c r="Z298" s="19">
        <f t="shared" si="865"/>
        <v>1.0087641711257826</v>
      </c>
      <c r="AA298" s="8"/>
      <c r="AB298" s="8"/>
      <c r="AC298" s="8"/>
      <c r="AD298" s="8"/>
      <c r="AE298" s="8"/>
      <c r="AF298" s="8"/>
      <c r="AG298" s="8"/>
      <c r="AH298" s="8"/>
      <c r="AI298" s="8"/>
      <c r="AJ298" s="8"/>
      <c r="AK298" s="8"/>
      <c r="AL298" s="8"/>
      <c r="AM298" s="8"/>
      <c r="AN298" s="8"/>
      <c r="AO298" s="8"/>
      <c r="AP298" s="19">
        <f t="shared" ref="AP298:BN298" si="866">IFERROR(AQ250/AP250,"")</f>
        <v>2.1977280189711785</v>
      </c>
      <c r="AQ298" s="19">
        <f t="shared" si="866"/>
        <v>1.4009540631203081</v>
      </c>
      <c r="AR298" s="19">
        <f t="shared" si="866"/>
        <v>1.3100957468821128</v>
      </c>
      <c r="AS298" s="19">
        <f t="shared" si="866"/>
        <v>1.2074246792722974</v>
      </c>
      <c r="AT298" s="19">
        <f t="shared" si="866"/>
        <v>1.1736779290696893</v>
      </c>
      <c r="AU298" s="19">
        <f t="shared" si="866"/>
        <v>1.1187344998473818</v>
      </c>
      <c r="AV298" s="19">
        <f t="shared" si="866"/>
        <v>1.18722793488736</v>
      </c>
      <c r="AW298" s="19">
        <f t="shared" si="866"/>
        <v>1.1621572886849443</v>
      </c>
      <c r="AX298" s="19">
        <f t="shared" si="866"/>
        <v>1.1411629211964536</v>
      </c>
      <c r="AY298" s="19">
        <f t="shared" si="866"/>
        <v>1.1098237333464014</v>
      </c>
      <c r="AZ298" s="19">
        <f t="shared" si="866"/>
        <v>1.0781450668948527</v>
      </c>
      <c r="BA298" s="19">
        <f t="shared" si="866"/>
        <v>1.0578426541995045</v>
      </c>
      <c r="BB298" s="19">
        <f t="shared" si="866"/>
        <v>1.0546089435999504</v>
      </c>
      <c r="BC298" s="19">
        <f t="shared" si="866"/>
        <v>1.0349583454545417</v>
      </c>
      <c r="BD298" s="19">
        <f t="shared" si="866"/>
        <v>1.0241326018492456</v>
      </c>
      <c r="BE298" s="19">
        <f t="shared" si="866"/>
        <v>1.0245673487305884</v>
      </c>
      <c r="BF298" s="19">
        <f t="shared" si="866"/>
        <v>1.0465929900233286</v>
      </c>
      <c r="BG298" s="19">
        <f t="shared" si="866"/>
        <v>1.0217043974046143</v>
      </c>
      <c r="BH298" s="19">
        <f t="shared" si="866"/>
        <v>0.99415577917417264</v>
      </c>
      <c r="BI298" s="19">
        <f t="shared" si="866"/>
        <v>1</v>
      </c>
      <c r="BJ298" s="19">
        <f t="shared" si="866"/>
        <v>1.001381320444771</v>
      </c>
      <c r="BK298" s="19">
        <f t="shared" si="866"/>
        <v>1</v>
      </c>
      <c r="BL298" s="19">
        <f t="shared" si="866"/>
        <v>1</v>
      </c>
      <c r="BM298" s="19">
        <f t="shared" si="866"/>
        <v>1</v>
      </c>
      <c r="BN298" s="19">
        <f t="shared" si="866"/>
        <v>1</v>
      </c>
      <c r="BO298" s="8"/>
      <c r="BP298" s="8"/>
      <c r="BQ298" s="8"/>
      <c r="BR298" s="8"/>
      <c r="BS298" s="8"/>
      <c r="BT298" s="8"/>
      <c r="BU298" s="8"/>
      <c r="BV298" s="8"/>
      <c r="BW298" s="8"/>
      <c r="BX298" s="8"/>
      <c r="BY298" s="8"/>
      <c r="BZ298" s="8"/>
      <c r="CA298" s="8"/>
      <c r="CB298" s="8"/>
      <c r="CC298" s="8"/>
      <c r="CD298" s="19">
        <f t="shared" ref="CD298:DB298" si="867">IFERROR(CE250/CD250,"")</f>
        <v>44.583822636161166</v>
      </c>
      <c r="CE298" s="19">
        <f t="shared" si="867"/>
        <v>2.3643922897190959</v>
      </c>
      <c r="CF298" s="19">
        <f t="shared" si="867"/>
        <v>2.7829355521494783</v>
      </c>
      <c r="CG298" s="19">
        <f t="shared" si="867"/>
        <v>1.1445246124306545</v>
      </c>
      <c r="CH298" s="19">
        <f t="shared" si="867"/>
        <v>1.3092768274092084</v>
      </c>
      <c r="CI298" s="19">
        <f t="shared" si="867"/>
        <v>1.1277840288617382</v>
      </c>
      <c r="CJ298" s="19">
        <f t="shared" si="867"/>
        <v>1.077962453152203</v>
      </c>
      <c r="CK298" s="19">
        <f t="shared" si="867"/>
        <v>1.0114725339422315</v>
      </c>
      <c r="CL298" s="19">
        <f t="shared" si="867"/>
        <v>1.0069156775021082</v>
      </c>
      <c r="CM298" s="19">
        <f t="shared" si="867"/>
        <v>1.009474877309434</v>
      </c>
      <c r="CN298" s="19">
        <f t="shared" si="867"/>
        <v>1.1570595613872821</v>
      </c>
      <c r="CO298" s="19">
        <f t="shared" si="867"/>
        <v>1.0023755106161503</v>
      </c>
      <c r="CP298" s="19">
        <f t="shared" si="867"/>
        <v>1.0249414162191168</v>
      </c>
      <c r="CQ298" s="19">
        <f t="shared" si="867"/>
        <v>1.0592699780047004</v>
      </c>
      <c r="CR298" s="19">
        <f t="shared" si="867"/>
        <v>1.0201427138934245</v>
      </c>
      <c r="CS298" s="19">
        <f t="shared" si="867"/>
        <v>1.0344572126967526</v>
      </c>
      <c r="CT298" s="19">
        <f t="shared" si="867"/>
        <v>1.0250987053053018</v>
      </c>
      <c r="CU298" s="19">
        <f t="shared" si="867"/>
        <v>1.014927081050812</v>
      </c>
      <c r="CV298" s="19">
        <f t="shared" si="867"/>
        <v>1.0114000163657002</v>
      </c>
      <c r="CW298" s="19">
        <f t="shared" si="867"/>
        <v>1.0116483802031297</v>
      </c>
      <c r="CX298" s="19">
        <f t="shared" si="867"/>
        <v>1.0050667944176168</v>
      </c>
      <c r="CY298" s="19">
        <f t="shared" si="867"/>
        <v>1.0029158909316829</v>
      </c>
      <c r="CZ298" s="19">
        <f t="shared" si="867"/>
        <v>1</v>
      </c>
      <c r="DA298" s="19">
        <f t="shared" si="867"/>
        <v>1.0019382754878705</v>
      </c>
      <c r="DB298" s="19">
        <f t="shared" si="867"/>
        <v>1.0020183552970801</v>
      </c>
      <c r="DC298" s="8"/>
      <c r="DD298" s="8"/>
      <c r="DE298" s="8"/>
      <c r="DF298" s="8"/>
      <c r="DG298" s="8"/>
      <c r="DH298" s="8"/>
      <c r="DI298" s="8"/>
      <c r="DJ298" s="8"/>
      <c r="DK298" s="8"/>
      <c r="DL298" s="8"/>
      <c r="DM298" s="8"/>
      <c r="DN298" s="8"/>
      <c r="DO298" s="8"/>
      <c r="DP298" s="8"/>
      <c r="DQ298" s="8"/>
      <c r="DR298" s="19">
        <f t="shared" ref="DR298:EP298" si="868">IFERROR(DS250/DR250,"")</f>
        <v>2.1280498449544041</v>
      </c>
      <c r="DS298" s="19">
        <f t="shared" si="868"/>
        <v>2.7699799397176674</v>
      </c>
      <c r="DT298" s="19">
        <f t="shared" si="868"/>
        <v>2.6562837752845216</v>
      </c>
      <c r="DU298" s="19">
        <f t="shared" si="868"/>
        <v>2.1759605250000287</v>
      </c>
      <c r="DV298" s="19">
        <f t="shared" si="868"/>
        <v>1.5195489261945978</v>
      </c>
      <c r="DW298" s="19">
        <f t="shared" si="868"/>
        <v>1.3872691446943477</v>
      </c>
      <c r="DX298" s="19">
        <f t="shared" si="868"/>
        <v>1.3151685373690734</v>
      </c>
      <c r="DY298" s="19">
        <f t="shared" si="868"/>
        <v>1.3251852151901358</v>
      </c>
      <c r="DZ298" s="19">
        <f t="shared" si="868"/>
        <v>1.4360952836736463</v>
      </c>
      <c r="EA298" s="19">
        <f t="shared" si="868"/>
        <v>1.2547448887566823</v>
      </c>
      <c r="EB298" s="19">
        <f t="shared" si="868"/>
        <v>1.2135212531163657</v>
      </c>
      <c r="EC298" s="19">
        <f t="shared" si="868"/>
        <v>1.1504132096534394</v>
      </c>
      <c r="ED298" s="19">
        <f t="shared" si="868"/>
        <v>1.1173148089634057</v>
      </c>
      <c r="EE298" s="19">
        <f t="shared" si="868"/>
        <v>1.1217953043330753</v>
      </c>
      <c r="EF298" s="19">
        <f t="shared" si="868"/>
        <v>1.1013089922329697</v>
      </c>
      <c r="EG298" s="19">
        <f t="shared" si="868"/>
        <v>1.0866729272623443</v>
      </c>
      <c r="EH298" s="19">
        <f t="shared" si="868"/>
        <v>1.0558804353934859</v>
      </c>
      <c r="EI298" s="19">
        <f t="shared" si="868"/>
        <v>1.0524244355285857</v>
      </c>
      <c r="EJ298" s="19">
        <f t="shared" si="868"/>
        <v>1.0531814325383371</v>
      </c>
      <c r="EK298" s="19">
        <f t="shared" si="868"/>
        <v>1.0409603050352465</v>
      </c>
      <c r="EL298" s="19">
        <f t="shared" si="868"/>
        <v>1.0294783137279011</v>
      </c>
      <c r="EM298" s="19">
        <f t="shared" si="868"/>
        <v>1.0233723915128692</v>
      </c>
      <c r="EN298" s="19">
        <f t="shared" si="868"/>
        <v>1.0140642727069031</v>
      </c>
      <c r="EO298" s="19">
        <f t="shared" si="868"/>
        <v>1.0142163002193121</v>
      </c>
      <c r="EP298" s="19">
        <f t="shared" si="868"/>
        <v>1.0089167900623752</v>
      </c>
      <c r="EQ298" s="8"/>
      <c r="ER298" s="8"/>
      <c r="ES298" s="8"/>
      <c r="ET298" s="8"/>
      <c r="EU298" s="8"/>
      <c r="EV298" s="8"/>
      <c r="EW298" s="8"/>
      <c r="EX298" s="8"/>
      <c r="EY298" s="8"/>
      <c r="EZ298" s="8"/>
      <c r="FA298" s="8"/>
      <c r="FB298" s="8"/>
      <c r="FC298" s="8"/>
      <c r="FD298" s="8"/>
      <c r="FE298" s="8"/>
      <c r="FF298" s="19">
        <f t="shared" ref="FF298:GD298" si="869">IFERROR(FG250/FF250,"")</f>
        <v>3.3281588870615701</v>
      </c>
      <c r="FG298" s="19">
        <f t="shared" si="869"/>
        <v>2.0601264015608143</v>
      </c>
      <c r="FH298" s="19">
        <f t="shared" si="869"/>
        <v>1.3305719618521643</v>
      </c>
      <c r="FI298" s="19">
        <f t="shared" si="869"/>
        <v>1.2307038188446056</v>
      </c>
      <c r="FJ298" s="19">
        <f t="shared" si="869"/>
        <v>1.0616765207647958</v>
      </c>
      <c r="FK298" s="19">
        <f t="shared" si="869"/>
        <v>1.1113210585778914</v>
      </c>
      <c r="FL298" s="19">
        <f t="shared" si="869"/>
        <v>1.0578243978376327</v>
      </c>
      <c r="FM298" s="19">
        <f t="shared" si="869"/>
        <v>1.008051110929445</v>
      </c>
      <c r="FN298" s="19">
        <f t="shared" si="869"/>
        <v>1.0054635912130363</v>
      </c>
      <c r="FO298" s="19">
        <f t="shared" si="869"/>
        <v>1.0142064809660651</v>
      </c>
      <c r="FP298" s="19">
        <f t="shared" si="869"/>
        <v>1.0102420312478348</v>
      </c>
      <c r="FQ298" s="19">
        <f t="shared" si="869"/>
        <v>1.0011927288861642</v>
      </c>
      <c r="FR298" s="19">
        <f t="shared" si="869"/>
        <v>1</v>
      </c>
      <c r="FS298" s="19">
        <f t="shared" si="869"/>
        <v>1</v>
      </c>
      <c r="FT298" s="19">
        <f t="shared" si="869"/>
        <v>1.0043482741223486</v>
      </c>
      <c r="FU298" s="19">
        <f t="shared" si="869"/>
        <v>1</v>
      </c>
      <c r="FV298" s="19">
        <f t="shared" si="869"/>
        <v>1</v>
      </c>
      <c r="FW298" s="19">
        <f t="shared" si="869"/>
        <v>1</v>
      </c>
      <c r="FX298" s="19">
        <f t="shared" si="869"/>
        <v>1</v>
      </c>
      <c r="FY298" s="19">
        <f t="shared" si="869"/>
        <v>1</v>
      </c>
      <c r="FZ298" s="19">
        <f t="shared" si="869"/>
        <v>1</v>
      </c>
      <c r="GA298" s="19">
        <f t="shared" si="869"/>
        <v>1</v>
      </c>
      <c r="GB298" s="19">
        <f t="shared" si="869"/>
        <v>1</v>
      </c>
      <c r="GC298" s="19">
        <f t="shared" si="869"/>
        <v>1</v>
      </c>
      <c r="GD298" s="19">
        <f t="shared" si="869"/>
        <v>1</v>
      </c>
      <c r="GE298" s="8"/>
      <c r="GF298" s="8"/>
      <c r="GG298" s="8"/>
      <c r="GH298" s="8"/>
      <c r="GI298" s="8"/>
      <c r="GJ298" s="8"/>
      <c r="GK298" s="8"/>
      <c r="GL298" s="8"/>
      <c r="GM298" s="8"/>
      <c r="GN298" s="8"/>
      <c r="GO298" s="8"/>
      <c r="GP298" s="8"/>
      <c r="GQ298" s="8"/>
      <c r="GR298" s="8"/>
      <c r="GS298" s="8"/>
    </row>
    <row r="299" spans="1:201" x14ac:dyDescent="0.25">
      <c r="A299" s="115">
        <f>$A$51</f>
        <v>20161</v>
      </c>
      <c r="B299" s="19">
        <f t="shared" si="800"/>
        <v>9.5271287723602054</v>
      </c>
      <c r="C299" s="19">
        <f t="shared" ref="C299:Y299" si="870">IFERROR(D251/C251,"")</f>
        <v>2.6409312661295217</v>
      </c>
      <c r="D299" s="19">
        <f t="shared" si="870"/>
        <v>2.1074223803183445</v>
      </c>
      <c r="E299" s="19">
        <f t="shared" si="870"/>
        <v>1.8602752381754224</v>
      </c>
      <c r="F299" s="19">
        <f t="shared" si="870"/>
        <v>1.590504099886163</v>
      </c>
      <c r="G299" s="19">
        <f t="shared" si="870"/>
        <v>1.4599655608809119</v>
      </c>
      <c r="H299" s="19">
        <f t="shared" si="870"/>
        <v>1.3796571979720036</v>
      </c>
      <c r="I299" s="19">
        <f t="shared" si="870"/>
        <v>1.3732916775912931</v>
      </c>
      <c r="J299" s="19">
        <f t="shared" si="870"/>
        <v>1.3857771449907841</v>
      </c>
      <c r="K299" s="19">
        <f t="shared" si="870"/>
        <v>1.3504789755888458</v>
      </c>
      <c r="L299" s="19">
        <f t="shared" si="870"/>
        <v>1.2639330956483021</v>
      </c>
      <c r="M299" s="19">
        <f t="shared" si="870"/>
        <v>1.2172967824401126</v>
      </c>
      <c r="N299" s="19">
        <f t="shared" si="870"/>
        <v>1.1617925354618572</v>
      </c>
      <c r="O299" s="19">
        <f t="shared" si="870"/>
        <v>1.1155489925609403</v>
      </c>
      <c r="P299" s="19">
        <f t="shared" si="870"/>
        <v>1.0770236148395016</v>
      </c>
      <c r="Q299" s="19">
        <f t="shared" si="870"/>
        <v>1.0552138715884785</v>
      </c>
      <c r="R299" s="19">
        <f t="shared" si="870"/>
        <v>1.0294514975549012</v>
      </c>
      <c r="S299" s="19">
        <f t="shared" si="870"/>
        <v>1.0177144848875908</v>
      </c>
      <c r="T299" s="19">
        <f t="shared" si="870"/>
        <v>1.0076622516815192</v>
      </c>
      <c r="U299" s="19">
        <f t="shared" si="870"/>
        <v>1.0103103820697528</v>
      </c>
      <c r="V299" s="19">
        <f t="shared" si="870"/>
        <v>1.0107827454754188</v>
      </c>
      <c r="W299" s="19">
        <f t="shared" si="870"/>
        <v>1.0096269070752759</v>
      </c>
      <c r="X299" s="19">
        <f t="shared" si="870"/>
        <v>1.0100884360159397</v>
      </c>
      <c r="Y299" s="19">
        <f t="shared" si="870"/>
        <v>1.0078368502854733</v>
      </c>
      <c r="Z299" s="8"/>
      <c r="AA299" s="8"/>
      <c r="AB299" s="8"/>
      <c r="AC299" s="8"/>
      <c r="AD299" s="8"/>
      <c r="AE299" s="8"/>
      <c r="AF299" s="8"/>
      <c r="AG299" s="8"/>
      <c r="AH299" s="8"/>
      <c r="AI299" s="8"/>
      <c r="AJ299" s="8"/>
      <c r="AK299" s="8"/>
      <c r="AL299" s="8"/>
      <c r="AM299" s="8"/>
      <c r="AN299" s="8"/>
      <c r="AO299" s="8"/>
      <c r="AP299" s="19">
        <f t="shared" ref="AP299:BM299" si="871">IFERROR(AQ251/AP251,"")</f>
        <v>1.5986663958153471</v>
      </c>
      <c r="AQ299" s="19">
        <f t="shared" si="871"/>
        <v>1.3388994178403995</v>
      </c>
      <c r="AR299" s="19">
        <f t="shared" si="871"/>
        <v>1.254842319872012</v>
      </c>
      <c r="AS299" s="19">
        <f t="shared" si="871"/>
        <v>1.203434648019198</v>
      </c>
      <c r="AT299" s="19">
        <f t="shared" si="871"/>
        <v>1.3009968723324996</v>
      </c>
      <c r="AU299" s="19">
        <f t="shared" si="871"/>
        <v>1.1794695525465928</v>
      </c>
      <c r="AV299" s="19">
        <f t="shared" si="871"/>
        <v>1.1418002288078937</v>
      </c>
      <c r="AW299" s="19">
        <f t="shared" si="871"/>
        <v>1.2245856435337257</v>
      </c>
      <c r="AX299" s="19">
        <f t="shared" si="871"/>
        <v>1.1762087212727828</v>
      </c>
      <c r="AY299" s="19">
        <f t="shared" si="871"/>
        <v>1.0630102952198246</v>
      </c>
      <c r="AZ299" s="19">
        <f t="shared" si="871"/>
        <v>1.0447954586457877</v>
      </c>
      <c r="BA299" s="19">
        <f t="shared" si="871"/>
        <v>1.0163251971743248</v>
      </c>
      <c r="BB299" s="19">
        <f t="shared" si="871"/>
        <v>1.0208156089724092</v>
      </c>
      <c r="BC299" s="19">
        <f t="shared" si="871"/>
        <v>1.0237297560718108</v>
      </c>
      <c r="BD299" s="19">
        <f t="shared" si="871"/>
        <v>1.0196769281606752</v>
      </c>
      <c r="BE299" s="19">
        <f t="shared" si="871"/>
        <v>1.0138622725612536</v>
      </c>
      <c r="BF299" s="19">
        <f t="shared" si="871"/>
        <v>1.0127423663336386</v>
      </c>
      <c r="BG299" s="19">
        <f t="shared" si="871"/>
        <v>1.008586649902441</v>
      </c>
      <c r="BH299" s="19">
        <f t="shared" si="871"/>
        <v>1.0067750016518542</v>
      </c>
      <c r="BI299" s="19">
        <f t="shared" si="871"/>
        <v>1.0083445566285802</v>
      </c>
      <c r="BJ299" s="19">
        <f t="shared" si="871"/>
        <v>1.0060150284136415</v>
      </c>
      <c r="BK299" s="19">
        <f t="shared" si="871"/>
        <v>1.0060189738657579</v>
      </c>
      <c r="BL299" s="19">
        <f t="shared" si="871"/>
        <v>1.0050652291023301</v>
      </c>
      <c r="BM299" s="19">
        <f t="shared" si="871"/>
        <v>1.0054673001642824</v>
      </c>
      <c r="BN299" s="8"/>
      <c r="BO299" s="8"/>
      <c r="BP299" s="8"/>
      <c r="BQ299" s="8"/>
      <c r="BR299" s="8"/>
      <c r="BS299" s="8"/>
      <c r="BT299" s="8"/>
      <c r="BU299" s="8"/>
      <c r="BV299" s="8"/>
      <c r="BW299" s="8"/>
      <c r="BX299" s="8"/>
      <c r="BY299" s="8"/>
      <c r="BZ299" s="8"/>
      <c r="CA299" s="8"/>
      <c r="CB299" s="8"/>
      <c r="CC299" s="8"/>
      <c r="CD299" s="19" t="str">
        <f t="shared" ref="CD299:DA299" si="872">IFERROR(CE251/CD251,"")</f>
        <v/>
      </c>
      <c r="CE299" s="19">
        <f t="shared" si="872"/>
        <v>2.4579440193061171</v>
      </c>
      <c r="CF299" s="19">
        <f t="shared" si="872"/>
        <v>1.926160603221893</v>
      </c>
      <c r="CG299" s="19">
        <f t="shared" si="872"/>
        <v>1.2114960930419951</v>
      </c>
      <c r="CH299" s="19">
        <f t="shared" si="872"/>
        <v>1.47974700926998</v>
      </c>
      <c r="CI299" s="19">
        <f t="shared" si="872"/>
        <v>1.0655510281290461</v>
      </c>
      <c r="CJ299" s="19">
        <f t="shared" si="872"/>
        <v>1.0802216888442695</v>
      </c>
      <c r="CK299" s="19">
        <f t="shared" si="872"/>
        <v>1.1212723186917015</v>
      </c>
      <c r="CL299" s="19">
        <f t="shared" si="872"/>
        <v>1</v>
      </c>
      <c r="CM299" s="19">
        <f t="shared" si="872"/>
        <v>1.0052148279382453</v>
      </c>
      <c r="CN299" s="19">
        <f t="shared" si="872"/>
        <v>1.1236507215348865</v>
      </c>
      <c r="CO299" s="19">
        <f t="shared" si="872"/>
        <v>1.11914267357126</v>
      </c>
      <c r="CP299" s="19">
        <f t="shared" si="872"/>
        <v>1.0719008875753087</v>
      </c>
      <c r="CQ299" s="19">
        <f t="shared" si="872"/>
        <v>1.0226857381672743</v>
      </c>
      <c r="CR299" s="19">
        <f t="shared" si="872"/>
        <v>1.0368061188744817</v>
      </c>
      <c r="CS299" s="19">
        <f t="shared" si="872"/>
        <v>1.0027422572406783</v>
      </c>
      <c r="CT299" s="19">
        <f t="shared" si="872"/>
        <v>1.000202515594498</v>
      </c>
      <c r="CU299" s="19">
        <f t="shared" si="872"/>
        <v>1.0586538596439763</v>
      </c>
      <c r="CV299" s="19">
        <f t="shared" si="872"/>
        <v>1.0082978278666059</v>
      </c>
      <c r="CW299" s="19">
        <f t="shared" si="872"/>
        <v>1</v>
      </c>
      <c r="CX299" s="19">
        <f t="shared" si="872"/>
        <v>1</v>
      </c>
      <c r="CY299" s="19">
        <f t="shared" si="872"/>
        <v>1</v>
      </c>
      <c r="CZ299" s="19">
        <f t="shared" si="872"/>
        <v>1</v>
      </c>
      <c r="DA299" s="19">
        <f t="shared" si="872"/>
        <v>1</v>
      </c>
      <c r="DB299" s="8"/>
      <c r="DC299" s="8"/>
      <c r="DD299" s="8"/>
      <c r="DE299" s="8"/>
      <c r="DF299" s="8"/>
      <c r="DG299" s="8"/>
      <c r="DH299" s="8"/>
      <c r="DI299" s="8"/>
      <c r="DJ299" s="8"/>
      <c r="DK299" s="8"/>
      <c r="DL299" s="8"/>
      <c r="DM299" s="8"/>
      <c r="DN299" s="8"/>
      <c r="DO299" s="8"/>
      <c r="DP299" s="8"/>
      <c r="DQ299" s="8"/>
      <c r="DR299" s="19">
        <f t="shared" ref="DR299:EO299" si="873">IFERROR(DS251/DR251,"")</f>
        <v>2.6905357883054539</v>
      </c>
      <c r="DS299" s="19">
        <f t="shared" si="873"/>
        <v>2.488787483767533</v>
      </c>
      <c r="DT299" s="19">
        <f t="shared" si="873"/>
        <v>2.0490656099823759</v>
      </c>
      <c r="DU299" s="19">
        <f t="shared" si="873"/>
        <v>1.9063906782728282</v>
      </c>
      <c r="DV299" s="19">
        <f t="shared" si="873"/>
        <v>1.6816409603664186</v>
      </c>
      <c r="DW299" s="19">
        <f t="shared" si="873"/>
        <v>1.6148668471076844</v>
      </c>
      <c r="DX299" s="19">
        <f t="shared" si="873"/>
        <v>1.4476499051849727</v>
      </c>
      <c r="DY299" s="19">
        <f t="shared" si="873"/>
        <v>1.4256864126993207</v>
      </c>
      <c r="DZ299" s="19">
        <f t="shared" si="873"/>
        <v>1.3074539472098312</v>
      </c>
      <c r="EA299" s="19">
        <f t="shared" si="873"/>
        <v>1.2477560235900078</v>
      </c>
      <c r="EB299" s="19">
        <f t="shared" si="873"/>
        <v>1.1510340026373327</v>
      </c>
      <c r="EC299" s="19">
        <f t="shared" si="873"/>
        <v>1.10294374445209</v>
      </c>
      <c r="ED299" s="19">
        <f t="shared" si="873"/>
        <v>1.0921813401544522</v>
      </c>
      <c r="EE299" s="19">
        <f t="shared" si="873"/>
        <v>1.0807389496588997</v>
      </c>
      <c r="EF299" s="19">
        <f t="shared" si="873"/>
        <v>1.0839395024655587</v>
      </c>
      <c r="EG299" s="19">
        <f t="shared" si="873"/>
        <v>1.0772141152549646</v>
      </c>
      <c r="EH299" s="19">
        <f t="shared" si="873"/>
        <v>1.0528368561539205</v>
      </c>
      <c r="EI299" s="19">
        <f t="shared" si="873"/>
        <v>1.0445212805762725</v>
      </c>
      <c r="EJ299" s="19">
        <f t="shared" si="873"/>
        <v>1.0720329691306862</v>
      </c>
      <c r="EK299" s="19">
        <f t="shared" si="873"/>
        <v>1.0340681360607191</v>
      </c>
      <c r="EL299" s="19">
        <f t="shared" si="873"/>
        <v>1.0202654416726267</v>
      </c>
      <c r="EM299" s="19">
        <f t="shared" si="873"/>
        <v>1.0172347402111024</v>
      </c>
      <c r="EN299" s="19">
        <f t="shared" si="873"/>
        <v>1.0098385438859487</v>
      </c>
      <c r="EO299" s="19">
        <f t="shared" si="873"/>
        <v>1.0157183078370957</v>
      </c>
      <c r="EP299" s="8"/>
      <c r="EQ299" s="8"/>
      <c r="ER299" s="8"/>
      <c r="ES299" s="8"/>
      <c r="ET299" s="8"/>
      <c r="EU299" s="8"/>
      <c r="EV299" s="8"/>
      <c r="EW299" s="8"/>
      <c r="EX299" s="8"/>
      <c r="EY299" s="8"/>
      <c r="EZ299" s="8"/>
      <c r="FA299" s="8"/>
      <c r="FB299" s="8"/>
      <c r="FC299" s="8"/>
      <c r="FD299" s="8"/>
      <c r="FE299" s="8"/>
      <c r="FF299" s="19">
        <f t="shared" ref="FF299:GC299" si="874">IFERROR(FG251/FF251,"")</f>
        <v>3.0865428181149523</v>
      </c>
      <c r="FG299" s="19">
        <f t="shared" si="874"/>
        <v>2.1477810033883662</v>
      </c>
      <c r="FH299" s="19">
        <f t="shared" si="874"/>
        <v>1.49342798797431</v>
      </c>
      <c r="FI299" s="19">
        <f t="shared" si="874"/>
        <v>1.1668643937665888</v>
      </c>
      <c r="FJ299" s="19">
        <f t="shared" si="874"/>
        <v>1.099405414797999</v>
      </c>
      <c r="FK299" s="19">
        <f t="shared" si="874"/>
        <v>1.0550330275602791</v>
      </c>
      <c r="FL299" s="19">
        <f t="shared" si="874"/>
        <v>1.0041402493590996</v>
      </c>
      <c r="FM299" s="19">
        <f t="shared" si="874"/>
        <v>1.0156575820547482</v>
      </c>
      <c r="FN299" s="19">
        <f t="shared" si="874"/>
        <v>1.0035303069400203</v>
      </c>
      <c r="FO299" s="19">
        <f t="shared" si="874"/>
        <v>1</v>
      </c>
      <c r="FP299" s="19">
        <f t="shared" si="874"/>
        <v>1</v>
      </c>
      <c r="FQ299" s="19">
        <f t="shared" si="874"/>
        <v>1</v>
      </c>
      <c r="FR299" s="19">
        <f t="shared" si="874"/>
        <v>1</v>
      </c>
      <c r="FS299" s="19">
        <f t="shared" si="874"/>
        <v>1</v>
      </c>
      <c r="FT299" s="19">
        <f t="shared" si="874"/>
        <v>1</v>
      </c>
      <c r="FU299" s="19">
        <f t="shared" si="874"/>
        <v>1.0004597143855818</v>
      </c>
      <c r="FV299" s="19">
        <f t="shared" si="874"/>
        <v>1</v>
      </c>
      <c r="FW299" s="19">
        <f t="shared" si="874"/>
        <v>1</v>
      </c>
      <c r="FX299" s="19">
        <f t="shared" si="874"/>
        <v>1.041120170641088</v>
      </c>
      <c r="FY299" s="19">
        <f t="shared" si="874"/>
        <v>1.0150345080426573</v>
      </c>
      <c r="FZ299" s="19">
        <f t="shared" si="874"/>
        <v>1.0033707327428185</v>
      </c>
      <c r="GA299" s="19">
        <f t="shared" si="874"/>
        <v>1</v>
      </c>
      <c r="GB299" s="19">
        <f t="shared" si="874"/>
        <v>1</v>
      </c>
      <c r="GC299" s="19">
        <f t="shared" si="874"/>
        <v>1</v>
      </c>
      <c r="GD299" s="8"/>
      <c r="GE299" s="8"/>
      <c r="GF299" s="8"/>
      <c r="GG299" s="8"/>
      <c r="GH299" s="8"/>
      <c r="GI299" s="8"/>
      <c r="GJ299" s="8"/>
      <c r="GK299" s="8"/>
      <c r="GL299" s="8"/>
      <c r="GM299" s="8"/>
      <c r="GN299" s="8"/>
      <c r="GO299" s="8"/>
      <c r="GP299" s="8"/>
      <c r="GQ299" s="8"/>
      <c r="GR299" s="8"/>
      <c r="GS299" s="8"/>
    </row>
    <row r="300" spans="1:201" x14ac:dyDescent="0.25">
      <c r="A300" s="115">
        <f>$A$52</f>
        <v>20162</v>
      </c>
      <c r="B300" s="19">
        <f t="shared" si="800"/>
        <v>6.9986908140344166</v>
      </c>
      <c r="C300" s="19">
        <f t="shared" ref="C300:X300" si="875">IFERROR(D252/C252,"")</f>
        <v>2.6730510633816777</v>
      </c>
      <c r="D300" s="19">
        <f t="shared" si="875"/>
        <v>2.7983753742987378</v>
      </c>
      <c r="E300" s="19">
        <f t="shared" si="875"/>
        <v>1.9547086567096712</v>
      </c>
      <c r="F300" s="19">
        <f t="shared" si="875"/>
        <v>1.7377145961422154</v>
      </c>
      <c r="G300" s="19">
        <f t="shared" si="875"/>
        <v>1.4990305966997128</v>
      </c>
      <c r="H300" s="19">
        <f t="shared" si="875"/>
        <v>1.405667880139357</v>
      </c>
      <c r="I300" s="19">
        <f t="shared" si="875"/>
        <v>1.3564063650614526</v>
      </c>
      <c r="J300" s="19">
        <f t="shared" si="875"/>
        <v>1.3811566755030789</v>
      </c>
      <c r="K300" s="19">
        <f t="shared" si="875"/>
        <v>1.3366897850504171</v>
      </c>
      <c r="L300" s="19">
        <f t="shared" si="875"/>
        <v>1.2614998615681083</v>
      </c>
      <c r="M300" s="19">
        <f t="shared" si="875"/>
        <v>1.2061389338409514</v>
      </c>
      <c r="N300" s="19">
        <f t="shared" si="875"/>
        <v>1.1461744721275164</v>
      </c>
      <c r="O300" s="19">
        <f t="shared" si="875"/>
        <v>1.115017004568198</v>
      </c>
      <c r="P300" s="19">
        <f t="shared" si="875"/>
        <v>1.0818035711035634</v>
      </c>
      <c r="Q300" s="19">
        <f t="shared" si="875"/>
        <v>1.0489896767753653</v>
      </c>
      <c r="R300" s="19">
        <f t="shared" si="875"/>
        <v>1.0225658683350338</v>
      </c>
      <c r="S300" s="19">
        <f t="shared" si="875"/>
        <v>1.0170424395236293</v>
      </c>
      <c r="T300" s="19">
        <f t="shared" si="875"/>
        <v>1.0141583468457986</v>
      </c>
      <c r="U300" s="19">
        <f t="shared" si="875"/>
        <v>1.0123963063656531</v>
      </c>
      <c r="V300" s="19">
        <f t="shared" si="875"/>
        <v>1.0103768039020524</v>
      </c>
      <c r="W300" s="19">
        <f t="shared" si="875"/>
        <v>1.0150162808115297</v>
      </c>
      <c r="X300" s="19">
        <f t="shared" si="875"/>
        <v>1.0070415683667462</v>
      </c>
      <c r="Y300" s="8"/>
      <c r="Z300" s="8"/>
      <c r="AA300" s="8"/>
      <c r="AB300" s="8"/>
      <c r="AC300" s="8"/>
      <c r="AD300" s="8"/>
      <c r="AE300" s="8"/>
      <c r="AF300" s="8"/>
      <c r="AG300" s="8"/>
      <c r="AH300" s="8"/>
      <c r="AI300" s="8"/>
      <c r="AJ300" s="8"/>
      <c r="AK300" s="8"/>
      <c r="AL300" s="8"/>
      <c r="AM300" s="8"/>
      <c r="AN300" s="8"/>
      <c r="AO300" s="8"/>
      <c r="AP300" s="19">
        <f t="shared" ref="AP300:BL300" si="876">IFERROR(AQ252/AP252,"")</f>
        <v>1.5216596442125598</v>
      </c>
      <c r="AQ300" s="19">
        <f t="shared" si="876"/>
        <v>1.2632031283679217</v>
      </c>
      <c r="AR300" s="19">
        <f t="shared" si="876"/>
        <v>1.2097046061233627</v>
      </c>
      <c r="AS300" s="19">
        <f t="shared" si="876"/>
        <v>1.2884370212551961</v>
      </c>
      <c r="AT300" s="19">
        <f t="shared" si="876"/>
        <v>1.2727024692871791</v>
      </c>
      <c r="AU300" s="19">
        <f t="shared" si="876"/>
        <v>1.2152118841822908</v>
      </c>
      <c r="AV300" s="19">
        <f t="shared" si="876"/>
        <v>1.1360337419005431</v>
      </c>
      <c r="AW300" s="19">
        <f t="shared" si="876"/>
        <v>1.120828248163948</v>
      </c>
      <c r="AX300" s="19">
        <f t="shared" si="876"/>
        <v>1.0710925066189045</v>
      </c>
      <c r="AY300" s="19">
        <f t="shared" si="876"/>
        <v>1.0753229966191022</v>
      </c>
      <c r="AZ300" s="19">
        <f t="shared" si="876"/>
        <v>1.0627757904792892</v>
      </c>
      <c r="BA300" s="19">
        <f t="shared" si="876"/>
        <v>1.0413877780236533</v>
      </c>
      <c r="BB300" s="19">
        <f t="shared" si="876"/>
        <v>1.0338046938789132</v>
      </c>
      <c r="BC300" s="19">
        <f t="shared" si="876"/>
        <v>1.0289724446793873</v>
      </c>
      <c r="BD300" s="19">
        <f t="shared" si="876"/>
        <v>1.0119281809853164</v>
      </c>
      <c r="BE300" s="19">
        <f t="shared" si="876"/>
        <v>1.0117189024779487</v>
      </c>
      <c r="BF300" s="19">
        <f t="shared" si="876"/>
        <v>0.98130612818339247</v>
      </c>
      <c r="BG300" s="19">
        <f t="shared" si="876"/>
        <v>1.0068205413988518</v>
      </c>
      <c r="BH300" s="19">
        <f t="shared" si="876"/>
        <v>1.0048934341600446</v>
      </c>
      <c r="BI300" s="19">
        <f t="shared" si="876"/>
        <v>1.0030431524393737</v>
      </c>
      <c r="BJ300" s="19">
        <f t="shared" si="876"/>
        <v>1</v>
      </c>
      <c r="BK300" s="19">
        <f t="shared" si="876"/>
        <v>1</v>
      </c>
      <c r="BL300" s="19">
        <f t="shared" si="876"/>
        <v>1</v>
      </c>
      <c r="BM300" s="8"/>
      <c r="BN300" s="8"/>
      <c r="BO300" s="8"/>
      <c r="BP300" s="8"/>
      <c r="BQ300" s="8"/>
      <c r="BR300" s="8"/>
      <c r="BS300" s="8"/>
      <c r="BT300" s="8"/>
      <c r="BU300" s="8"/>
      <c r="BV300" s="8"/>
      <c r="BW300" s="8"/>
      <c r="BX300" s="8"/>
      <c r="BY300" s="8"/>
      <c r="BZ300" s="8"/>
      <c r="CA300" s="8"/>
      <c r="CB300" s="8"/>
      <c r="CC300" s="8"/>
      <c r="CD300" s="19">
        <f t="shared" ref="CD300:CZ300" si="877">IFERROR(CE252/CD252,"")</f>
        <v>2.05702216066482</v>
      </c>
      <c r="CE300" s="19">
        <f t="shared" si="877"/>
        <v>3.7168876290256332</v>
      </c>
      <c r="CF300" s="19">
        <f t="shared" si="877"/>
        <v>1.9143365922673232</v>
      </c>
      <c r="CG300" s="19">
        <f t="shared" si="877"/>
        <v>1.3298307837017886</v>
      </c>
      <c r="CH300" s="19">
        <f t="shared" si="877"/>
        <v>1.1400600866431747</v>
      </c>
      <c r="CI300" s="19">
        <f t="shared" si="877"/>
        <v>1.7485879743916071</v>
      </c>
      <c r="CJ300" s="19">
        <f t="shared" si="877"/>
        <v>1.0095699860109006</v>
      </c>
      <c r="CK300" s="19">
        <f t="shared" si="877"/>
        <v>1.0683299408084852</v>
      </c>
      <c r="CL300" s="19">
        <f t="shared" si="877"/>
        <v>1.0926364199894556</v>
      </c>
      <c r="CM300" s="19">
        <f t="shared" si="877"/>
        <v>1.1393941486692007</v>
      </c>
      <c r="CN300" s="19">
        <f t="shared" si="877"/>
        <v>1.132801720952415</v>
      </c>
      <c r="CO300" s="19">
        <f t="shared" si="877"/>
        <v>1.0028712636610899</v>
      </c>
      <c r="CP300" s="19">
        <f t="shared" si="877"/>
        <v>1.0204819319398375</v>
      </c>
      <c r="CQ300" s="19">
        <f t="shared" si="877"/>
        <v>1</v>
      </c>
      <c r="CR300" s="19">
        <f t="shared" si="877"/>
        <v>1.0237104137558923</v>
      </c>
      <c r="CS300" s="19">
        <f t="shared" si="877"/>
        <v>1.0379633958156982</v>
      </c>
      <c r="CT300" s="19">
        <f t="shared" si="877"/>
        <v>1</v>
      </c>
      <c r="CU300" s="19">
        <f t="shared" si="877"/>
        <v>1.0045642540142237</v>
      </c>
      <c r="CV300" s="19">
        <f t="shared" si="877"/>
        <v>1.0037916341298629</v>
      </c>
      <c r="CW300" s="19">
        <f t="shared" si="877"/>
        <v>1.0008453474324444</v>
      </c>
      <c r="CX300" s="19">
        <f t="shared" si="877"/>
        <v>1.0435788080404824</v>
      </c>
      <c r="CY300" s="19">
        <f t="shared" si="877"/>
        <v>1.0029198516100677</v>
      </c>
      <c r="CZ300" s="19">
        <f t="shared" si="877"/>
        <v>1</v>
      </c>
      <c r="DA300" s="8"/>
      <c r="DB300" s="8"/>
      <c r="DC300" s="8"/>
      <c r="DD300" s="8"/>
      <c r="DE300" s="8"/>
      <c r="DF300" s="8"/>
      <c r="DG300" s="8"/>
      <c r="DH300" s="8"/>
      <c r="DI300" s="8"/>
      <c r="DJ300" s="8"/>
      <c r="DK300" s="8"/>
      <c r="DL300" s="8"/>
      <c r="DM300" s="8"/>
      <c r="DN300" s="8"/>
      <c r="DO300" s="8"/>
      <c r="DP300" s="8"/>
      <c r="DQ300" s="8"/>
      <c r="DR300" s="19">
        <f t="shared" ref="DR300:EN300" si="878">IFERROR(DS252/DR252,"")</f>
        <v>2.9676448323007851</v>
      </c>
      <c r="DS300" s="19">
        <f t="shared" si="878"/>
        <v>1.874314847810395</v>
      </c>
      <c r="DT300" s="19">
        <f t="shared" si="878"/>
        <v>1.6807456515213133</v>
      </c>
      <c r="DU300" s="19">
        <f t="shared" si="878"/>
        <v>1.704680190040762</v>
      </c>
      <c r="DV300" s="19">
        <f t="shared" si="878"/>
        <v>1.7406921030276354</v>
      </c>
      <c r="DW300" s="19">
        <f t="shared" si="878"/>
        <v>1.6388348033937348</v>
      </c>
      <c r="DX300" s="19">
        <f t="shared" si="878"/>
        <v>1.666713391543432</v>
      </c>
      <c r="DY300" s="19">
        <f t="shared" si="878"/>
        <v>1.497704982760099</v>
      </c>
      <c r="DZ300" s="19">
        <f t="shared" si="878"/>
        <v>1.4023344150027997</v>
      </c>
      <c r="EA300" s="19">
        <f t="shared" si="878"/>
        <v>1.2994636979812189</v>
      </c>
      <c r="EB300" s="19">
        <f t="shared" si="878"/>
        <v>1.1463107428111463</v>
      </c>
      <c r="EC300" s="19">
        <f t="shared" si="878"/>
        <v>1.1465911540126597</v>
      </c>
      <c r="ED300" s="19">
        <f t="shared" si="878"/>
        <v>1.119272465736878</v>
      </c>
      <c r="EE300" s="19">
        <f t="shared" si="878"/>
        <v>1.0949740890403263</v>
      </c>
      <c r="EF300" s="19">
        <f t="shared" si="878"/>
        <v>1.0663931392934196</v>
      </c>
      <c r="EG300" s="19">
        <f t="shared" si="878"/>
        <v>1.0715044492810621</v>
      </c>
      <c r="EH300" s="19">
        <f t="shared" si="878"/>
        <v>1.0725049030066922</v>
      </c>
      <c r="EI300" s="19">
        <f t="shared" si="878"/>
        <v>1.0431902459986102</v>
      </c>
      <c r="EJ300" s="19">
        <f t="shared" si="878"/>
        <v>1.0412571421993937</v>
      </c>
      <c r="EK300" s="19">
        <f t="shared" si="878"/>
        <v>1.0407882062689922</v>
      </c>
      <c r="EL300" s="19">
        <f t="shared" si="878"/>
        <v>1.0288844885630619</v>
      </c>
      <c r="EM300" s="19">
        <f t="shared" si="878"/>
        <v>1.0203997368236202</v>
      </c>
      <c r="EN300" s="19">
        <f t="shared" si="878"/>
        <v>1.0310302049335818</v>
      </c>
      <c r="EO300" s="8"/>
      <c r="EP300" s="8"/>
      <c r="EQ300" s="8"/>
      <c r="ER300" s="8"/>
      <c r="ES300" s="8"/>
      <c r="ET300" s="8"/>
      <c r="EU300" s="8"/>
      <c r="EV300" s="8"/>
      <c r="EW300" s="8"/>
      <c r="EX300" s="8"/>
      <c r="EY300" s="8"/>
      <c r="EZ300" s="8"/>
      <c r="FA300" s="8"/>
      <c r="FB300" s="8"/>
      <c r="FC300" s="8"/>
      <c r="FD300" s="8"/>
      <c r="FE300" s="8"/>
      <c r="FF300" s="19">
        <f t="shared" ref="FF300:GB300" si="879">IFERROR(FG252/FF252,"")</f>
        <v>3.7782050518235271</v>
      </c>
      <c r="FG300" s="19">
        <f t="shared" si="879"/>
        <v>1.7032564900436937</v>
      </c>
      <c r="FH300" s="19">
        <f t="shared" si="879"/>
        <v>1.3790342141930501</v>
      </c>
      <c r="FI300" s="19">
        <f t="shared" si="879"/>
        <v>1.0869836141692359</v>
      </c>
      <c r="FJ300" s="19">
        <f t="shared" si="879"/>
        <v>1.03850524535238</v>
      </c>
      <c r="FK300" s="19">
        <f t="shared" si="879"/>
        <v>1.0105211012417568</v>
      </c>
      <c r="FL300" s="19">
        <f t="shared" si="879"/>
        <v>1.0572414665868459</v>
      </c>
      <c r="FM300" s="19">
        <f t="shared" si="879"/>
        <v>1.0179238711926268</v>
      </c>
      <c r="FN300" s="19">
        <f t="shared" si="879"/>
        <v>1.0130285257101268</v>
      </c>
      <c r="FO300" s="19">
        <f t="shared" si="879"/>
        <v>1</v>
      </c>
      <c r="FP300" s="19">
        <f t="shared" si="879"/>
        <v>1.003631562597588</v>
      </c>
      <c r="FQ300" s="19">
        <f t="shared" si="879"/>
        <v>1.0016788174475098</v>
      </c>
      <c r="FR300" s="19">
        <f t="shared" si="879"/>
        <v>1.0090634702617545</v>
      </c>
      <c r="FS300" s="19">
        <f t="shared" si="879"/>
        <v>1.0062890331259824</v>
      </c>
      <c r="FT300" s="19">
        <f t="shared" si="879"/>
        <v>1.0058644566601527</v>
      </c>
      <c r="FU300" s="19">
        <f t="shared" si="879"/>
        <v>1.0037363863213926</v>
      </c>
      <c r="FV300" s="19">
        <f t="shared" si="879"/>
        <v>1.0001428498915246</v>
      </c>
      <c r="FW300" s="19">
        <f t="shared" si="879"/>
        <v>1</v>
      </c>
      <c r="FX300" s="19">
        <f t="shared" si="879"/>
        <v>1.000428488465043</v>
      </c>
      <c r="FY300" s="19">
        <f t="shared" si="879"/>
        <v>1</v>
      </c>
      <c r="FZ300" s="19">
        <f t="shared" si="879"/>
        <v>1.0025698296478962</v>
      </c>
      <c r="GA300" s="19">
        <f t="shared" si="879"/>
        <v>1</v>
      </c>
      <c r="GB300" s="19">
        <f t="shared" si="879"/>
        <v>1.0007832130017535</v>
      </c>
      <c r="GC300" s="8"/>
      <c r="GD300" s="8"/>
      <c r="GE300" s="8"/>
      <c r="GF300" s="8"/>
      <c r="GG300" s="8"/>
      <c r="GH300" s="8"/>
      <c r="GI300" s="8"/>
      <c r="GJ300" s="8"/>
      <c r="GK300" s="8"/>
      <c r="GL300" s="8"/>
      <c r="GM300" s="8"/>
      <c r="GN300" s="8"/>
      <c r="GO300" s="8"/>
      <c r="GP300" s="8"/>
      <c r="GQ300" s="8"/>
      <c r="GR300" s="8"/>
      <c r="GS300" s="8"/>
    </row>
    <row r="301" spans="1:201" x14ac:dyDescent="0.25">
      <c r="A301" s="115">
        <f>$A$53</f>
        <v>20163</v>
      </c>
      <c r="B301" s="19">
        <f t="shared" si="800"/>
        <v>12.700235783770959</v>
      </c>
      <c r="C301" s="19">
        <f t="shared" ref="C301:W301" si="880">IFERROR(D253/C253,"")</f>
        <v>2.9703270354649898</v>
      </c>
      <c r="D301" s="19">
        <f t="shared" si="880"/>
        <v>2.2824461866980519</v>
      </c>
      <c r="E301" s="19">
        <f t="shared" si="880"/>
        <v>1.8708618813845379</v>
      </c>
      <c r="F301" s="19">
        <f t="shared" si="880"/>
        <v>1.7134818991127105</v>
      </c>
      <c r="G301" s="19">
        <f t="shared" si="880"/>
        <v>1.6201039021548547</v>
      </c>
      <c r="H301" s="19">
        <f t="shared" si="880"/>
        <v>1.4411958415407253</v>
      </c>
      <c r="I301" s="19">
        <f t="shared" si="880"/>
        <v>1.36114428002142</v>
      </c>
      <c r="J301" s="19">
        <f t="shared" si="880"/>
        <v>1.3674452555429353</v>
      </c>
      <c r="K301" s="19">
        <f t="shared" si="880"/>
        <v>1.3346856439919621</v>
      </c>
      <c r="L301" s="19">
        <f t="shared" si="880"/>
        <v>1.2445912687808778</v>
      </c>
      <c r="M301" s="19">
        <f t="shared" si="880"/>
        <v>1.2059039190122187</v>
      </c>
      <c r="N301" s="19">
        <f t="shared" si="880"/>
        <v>1.166074453948617</v>
      </c>
      <c r="O301" s="19">
        <f t="shared" si="880"/>
        <v>1.1136659824997657</v>
      </c>
      <c r="P301" s="19">
        <f t="shared" si="880"/>
        <v>1.0648498591346176</v>
      </c>
      <c r="Q301" s="19">
        <f t="shared" si="880"/>
        <v>1.0395517662729865</v>
      </c>
      <c r="R301" s="19">
        <f t="shared" si="880"/>
        <v>1.0231622064628285</v>
      </c>
      <c r="S301" s="19">
        <f t="shared" si="880"/>
        <v>1.0186543366045768</v>
      </c>
      <c r="T301" s="19">
        <f t="shared" si="880"/>
        <v>1.0172071467209145</v>
      </c>
      <c r="U301" s="19">
        <f t="shared" si="880"/>
        <v>1.0180844118180929</v>
      </c>
      <c r="V301" s="19">
        <f t="shared" si="880"/>
        <v>1.0196512152040078</v>
      </c>
      <c r="W301" s="19">
        <f t="shared" si="880"/>
        <v>1.0135671079784745</v>
      </c>
      <c r="X301" s="8"/>
      <c r="Y301" s="8"/>
      <c r="Z301" s="8"/>
      <c r="AA301" s="8"/>
      <c r="AB301" s="8"/>
      <c r="AC301" s="8"/>
      <c r="AD301" s="8"/>
      <c r="AE301" s="8"/>
      <c r="AF301" s="8"/>
      <c r="AG301" s="8"/>
      <c r="AH301" s="8"/>
      <c r="AI301" s="8"/>
      <c r="AJ301" s="8"/>
      <c r="AK301" s="8"/>
      <c r="AL301" s="8"/>
      <c r="AM301" s="8"/>
      <c r="AN301" s="8"/>
      <c r="AO301" s="8"/>
      <c r="AP301" s="19">
        <f t="shared" ref="AP301:BK301" si="881">IFERROR(AQ253/AP253,"")</f>
        <v>1.7338088122530033</v>
      </c>
      <c r="AQ301" s="19">
        <f t="shared" si="881"/>
        <v>1.2116744109567295</v>
      </c>
      <c r="AR301" s="19">
        <f t="shared" si="881"/>
        <v>1.4460045454167905</v>
      </c>
      <c r="AS301" s="19">
        <f t="shared" si="881"/>
        <v>1.2527631036466851</v>
      </c>
      <c r="AT301" s="19">
        <f t="shared" si="881"/>
        <v>1.2578794459509928</v>
      </c>
      <c r="AU301" s="19">
        <f t="shared" si="881"/>
        <v>1.1937442694342772</v>
      </c>
      <c r="AV301" s="19">
        <f t="shared" si="881"/>
        <v>1.1421212456022727</v>
      </c>
      <c r="AW301" s="19">
        <f t="shared" si="881"/>
        <v>1.1675379878868193</v>
      </c>
      <c r="AX301" s="19">
        <f t="shared" si="881"/>
        <v>1.1474053928094261</v>
      </c>
      <c r="AY301" s="19">
        <f t="shared" si="881"/>
        <v>1.0941538285963897</v>
      </c>
      <c r="AZ301" s="19">
        <f t="shared" si="881"/>
        <v>1.0473276673198446</v>
      </c>
      <c r="BA301" s="19">
        <f t="shared" si="881"/>
        <v>1.0462507360064097</v>
      </c>
      <c r="BB301" s="19">
        <f t="shared" si="881"/>
        <v>1.0348177633060001</v>
      </c>
      <c r="BC301" s="19">
        <f t="shared" si="881"/>
        <v>1.0118469156055492</v>
      </c>
      <c r="BD301" s="19">
        <f t="shared" si="881"/>
        <v>1.0048731325905491</v>
      </c>
      <c r="BE301" s="19">
        <f t="shared" si="881"/>
        <v>1.0002283947583024</v>
      </c>
      <c r="BF301" s="19">
        <f t="shared" si="881"/>
        <v>1</v>
      </c>
      <c r="BG301" s="19">
        <f t="shared" si="881"/>
        <v>1</v>
      </c>
      <c r="BH301" s="19">
        <f t="shared" si="881"/>
        <v>1.0050987233130984</v>
      </c>
      <c r="BI301" s="19">
        <f t="shared" si="881"/>
        <v>1</v>
      </c>
      <c r="BJ301" s="19">
        <f t="shared" si="881"/>
        <v>1</v>
      </c>
      <c r="BK301" s="19">
        <f t="shared" si="881"/>
        <v>1</v>
      </c>
      <c r="BL301" s="8"/>
      <c r="BM301" s="8"/>
      <c r="BN301" s="8"/>
      <c r="BO301" s="8"/>
      <c r="BP301" s="8"/>
      <c r="BQ301" s="8"/>
      <c r="BR301" s="8"/>
      <c r="BS301" s="8"/>
      <c r="BT301" s="8"/>
      <c r="BU301" s="8"/>
      <c r="BV301" s="8"/>
      <c r="BW301" s="8"/>
      <c r="BX301" s="8"/>
      <c r="BY301" s="8"/>
      <c r="BZ301" s="8"/>
      <c r="CA301" s="8"/>
      <c r="CB301" s="8"/>
      <c r="CC301" s="8"/>
      <c r="CD301" s="19">
        <f t="shared" ref="CD301:CY301" si="882">IFERROR(CE253/CD253,"")</f>
        <v>19.8248</v>
      </c>
      <c r="CE301" s="19">
        <f t="shared" si="882"/>
        <v>1.4365575777141091</v>
      </c>
      <c r="CF301" s="19">
        <f t="shared" si="882"/>
        <v>2.2965130433154179</v>
      </c>
      <c r="CG301" s="19">
        <f t="shared" si="882"/>
        <v>2.706594553601644</v>
      </c>
      <c r="CH301" s="19">
        <f t="shared" si="882"/>
        <v>1.7928279560578613</v>
      </c>
      <c r="CI301" s="19">
        <f t="shared" si="882"/>
        <v>1.4235891334423132</v>
      </c>
      <c r="CJ301" s="19">
        <f t="shared" si="882"/>
        <v>1.1604349170785491</v>
      </c>
      <c r="CK301" s="19">
        <f t="shared" si="882"/>
        <v>1.1652149985389646</v>
      </c>
      <c r="CL301" s="19">
        <f t="shared" si="882"/>
        <v>1.2709071035961477</v>
      </c>
      <c r="CM301" s="19">
        <f t="shared" si="882"/>
        <v>1.1375584059987993</v>
      </c>
      <c r="CN301" s="19">
        <f t="shared" si="882"/>
        <v>1.0811892864761212</v>
      </c>
      <c r="CO301" s="19">
        <f t="shared" si="882"/>
        <v>1.030477642616981</v>
      </c>
      <c r="CP301" s="19">
        <f t="shared" si="882"/>
        <v>1.0572432736829611</v>
      </c>
      <c r="CQ301" s="19">
        <f t="shared" si="882"/>
        <v>0.98371294718232871</v>
      </c>
      <c r="CR301" s="19">
        <f t="shared" si="882"/>
        <v>1.001921960232673</v>
      </c>
      <c r="CS301" s="19">
        <f t="shared" si="882"/>
        <v>1</v>
      </c>
      <c r="CT301" s="19">
        <f t="shared" si="882"/>
        <v>1</v>
      </c>
      <c r="CU301" s="19">
        <f t="shared" si="882"/>
        <v>1</v>
      </c>
      <c r="CV301" s="19">
        <f t="shared" si="882"/>
        <v>1</v>
      </c>
      <c r="CW301" s="19">
        <f t="shared" si="882"/>
        <v>1</v>
      </c>
      <c r="CX301" s="19">
        <f t="shared" si="882"/>
        <v>1</v>
      </c>
      <c r="CY301" s="19">
        <f t="shared" si="882"/>
        <v>1</v>
      </c>
      <c r="CZ301" s="8"/>
      <c r="DA301" s="8"/>
      <c r="DB301" s="8"/>
      <c r="DC301" s="8"/>
      <c r="DD301" s="8"/>
      <c r="DE301" s="8"/>
      <c r="DF301" s="8"/>
      <c r="DG301" s="8"/>
      <c r="DH301" s="8"/>
      <c r="DI301" s="8"/>
      <c r="DJ301" s="8"/>
      <c r="DK301" s="8"/>
      <c r="DL301" s="8"/>
      <c r="DM301" s="8"/>
      <c r="DN301" s="8"/>
      <c r="DO301" s="8"/>
      <c r="DP301" s="8"/>
      <c r="DQ301" s="8"/>
      <c r="DR301" s="19">
        <f t="shared" ref="DR301:EM301" si="883">IFERROR(DS253/DR253,"")</f>
        <v>3.1065809980951027</v>
      </c>
      <c r="DS301" s="19">
        <f t="shared" si="883"/>
        <v>2.6547689493017734</v>
      </c>
      <c r="DT301" s="19">
        <f t="shared" si="883"/>
        <v>2.0108446271653539</v>
      </c>
      <c r="DU301" s="19">
        <f t="shared" si="883"/>
        <v>2.1369441182132674</v>
      </c>
      <c r="DV301" s="19">
        <f t="shared" si="883"/>
        <v>1.5778889282175452</v>
      </c>
      <c r="DW301" s="19">
        <f t="shared" si="883"/>
        <v>1.5097727189169847</v>
      </c>
      <c r="DX301" s="19">
        <f t="shared" si="883"/>
        <v>1.299811534277532</v>
      </c>
      <c r="DY301" s="19">
        <f t="shared" si="883"/>
        <v>1.3281147262436883</v>
      </c>
      <c r="DZ301" s="19">
        <f t="shared" si="883"/>
        <v>1.2977296251693036</v>
      </c>
      <c r="EA301" s="19">
        <f t="shared" si="883"/>
        <v>1.233088892607666</v>
      </c>
      <c r="EB301" s="19">
        <f t="shared" si="883"/>
        <v>1.1694485681767708</v>
      </c>
      <c r="EC301" s="19">
        <f t="shared" si="883"/>
        <v>1.1624283518820606</v>
      </c>
      <c r="ED301" s="19">
        <f t="shared" si="883"/>
        <v>1.1117115084152898</v>
      </c>
      <c r="EE301" s="19">
        <f t="shared" si="883"/>
        <v>1.1115206129777424</v>
      </c>
      <c r="EF301" s="19">
        <f t="shared" si="883"/>
        <v>1.1041188533543</v>
      </c>
      <c r="EG301" s="19">
        <f t="shared" si="883"/>
        <v>1.0609082498206814</v>
      </c>
      <c r="EH301" s="19">
        <f t="shared" si="883"/>
        <v>1.0618746148270344</v>
      </c>
      <c r="EI301" s="19">
        <f t="shared" si="883"/>
        <v>1.0510992120343732</v>
      </c>
      <c r="EJ301" s="19">
        <f t="shared" si="883"/>
        <v>1.0377220664278735</v>
      </c>
      <c r="EK301" s="19">
        <f t="shared" si="883"/>
        <v>1.0329594086932048</v>
      </c>
      <c r="EL301" s="19">
        <f t="shared" si="883"/>
        <v>1.0197200874186803</v>
      </c>
      <c r="EM301" s="19">
        <f t="shared" si="883"/>
        <v>1.0306379437255089</v>
      </c>
      <c r="EN301" s="8"/>
      <c r="EO301" s="8"/>
      <c r="EP301" s="8"/>
      <c r="EQ301" s="8"/>
      <c r="ER301" s="8"/>
      <c r="ES301" s="8"/>
      <c r="ET301" s="8"/>
      <c r="EU301" s="8"/>
      <c r="EV301" s="8"/>
      <c r="EW301" s="8"/>
      <c r="EX301" s="8"/>
      <c r="EY301" s="8"/>
      <c r="EZ301" s="8"/>
      <c r="FA301" s="8"/>
      <c r="FB301" s="8"/>
      <c r="FC301" s="8"/>
      <c r="FD301" s="8"/>
      <c r="FE301" s="8"/>
      <c r="FF301" s="19">
        <f t="shared" ref="FF301:GA301" si="884">IFERROR(FG253/FF253,"")</f>
        <v>4.97589726586535</v>
      </c>
      <c r="FG301" s="19">
        <f t="shared" si="884"/>
        <v>1.5556379380821186</v>
      </c>
      <c r="FH301" s="19">
        <f t="shared" si="884"/>
        <v>1.3794396367953818</v>
      </c>
      <c r="FI301" s="19">
        <f t="shared" si="884"/>
        <v>1.2347694572695405</v>
      </c>
      <c r="FJ301" s="19">
        <f t="shared" si="884"/>
        <v>1.0680307829070668</v>
      </c>
      <c r="FK301" s="19">
        <f t="shared" si="884"/>
        <v>1.015116395346086</v>
      </c>
      <c r="FL301" s="19">
        <f t="shared" si="884"/>
        <v>1.0049339337760603</v>
      </c>
      <c r="FM301" s="19">
        <f t="shared" si="884"/>
        <v>1.0132242745748883</v>
      </c>
      <c r="FN301" s="19">
        <f t="shared" si="884"/>
        <v>1.0018305340724905</v>
      </c>
      <c r="FO301" s="19">
        <f t="shared" si="884"/>
        <v>1.0011119024768127</v>
      </c>
      <c r="FP301" s="19">
        <f t="shared" si="884"/>
        <v>1.0002776668807107</v>
      </c>
      <c r="FQ301" s="19">
        <f t="shared" si="884"/>
        <v>1</v>
      </c>
      <c r="FR301" s="19">
        <f t="shared" si="884"/>
        <v>1</v>
      </c>
      <c r="FS301" s="19">
        <f t="shared" si="884"/>
        <v>1</v>
      </c>
      <c r="FT301" s="19">
        <f t="shared" si="884"/>
        <v>1.0008327694096482</v>
      </c>
      <c r="FU301" s="19">
        <f t="shared" si="884"/>
        <v>1</v>
      </c>
      <c r="FV301" s="19">
        <f t="shared" si="884"/>
        <v>1</v>
      </c>
      <c r="FW301" s="19">
        <f t="shared" si="884"/>
        <v>1</v>
      </c>
      <c r="FX301" s="19">
        <f t="shared" si="884"/>
        <v>1</v>
      </c>
      <c r="FY301" s="19">
        <f t="shared" si="884"/>
        <v>1</v>
      </c>
      <c r="FZ301" s="19">
        <f t="shared" si="884"/>
        <v>1</v>
      </c>
      <c r="GA301" s="19">
        <f t="shared" si="884"/>
        <v>1</v>
      </c>
      <c r="GB301" s="8"/>
      <c r="GC301" s="8"/>
      <c r="GD301" s="8"/>
      <c r="GE301" s="8"/>
      <c r="GF301" s="8"/>
      <c r="GG301" s="8"/>
      <c r="GH301" s="8"/>
      <c r="GI301" s="8"/>
      <c r="GJ301" s="8"/>
      <c r="GK301" s="8"/>
      <c r="GL301" s="8"/>
      <c r="GM301" s="8"/>
      <c r="GN301" s="8"/>
      <c r="GO301" s="8"/>
      <c r="GP301" s="8"/>
      <c r="GQ301" s="8"/>
      <c r="GR301" s="8"/>
      <c r="GS301" s="8"/>
    </row>
    <row r="302" spans="1:201" x14ac:dyDescent="0.25">
      <c r="A302" s="115">
        <f>$A$54</f>
        <v>20164</v>
      </c>
      <c r="B302" s="19">
        <f t="shared" si="800"/>
        <v>12.558627626647823</v>
      </c>
      <c r="C302" s="19">
        <f t="shared" ref="C302:V302" si="885">IFERROR(D254/C254,"")</f>
        <v>4.6206592897432568</v>
      </c>
      <c r="D302" s="19">
        <f t="shared" si="885"/>
        <v>2.7780610410372111</v>
      </c>
      <c r="E302" s="19">
        <f t="shared" si="885"/>
        <v>1.8453000638142083</v>
      </c>
      <c r="F302" s="19">
        <f t="shared" si="885"/>
        <v>1.7054424888827486</v>
      </c>
      <c r="G302" s="19">
        <f t="shared" si="885"/>
        <v>1.4940937689147284</v>
      </c>
      <c r="H302" s="19">
        <f t="shared" si="885"/>
        <v>1.4793340692275481</v>
      </c>
      <c r="I302" s="19">
        <f t="shared" si="885"/>
        <v>1.3963696465051074</v>
      </c>
      <c r="J302" s="19">
        <f t="shared" si="885"/>
        <v>1.3300253024187594</v>
      </c>
      <c r="K302" s="19">
        <f t="shared" si="885"/>
        <v>1.2981757715538291</v>
      </c>
      <c r="L302" s="19">
        <f t="shared" si="885"/>
        <v>1.2500061319373279</v>
      </c>
      <c r="M302" s="19">
        <f t="shared" si="885"/>
        <v>1.1695968452684944</v>
      </c>
      <c r="N302" s="19">
        <f t="shared" si="885"/>
        <v>1.1368270911693481</v>
      </c>
      <c r="O302" s="19">
        <f t="shared" si="885"/>
        <v>1.1002816180362687</v>
      </c>
      <c r="P302" s="19">
        <f t="shared" si="885"/>
        <v>1.0572105821095954</v>
      </c>
      <c r="Q302" s="19">
        <f t="shared" si="885"/>
        <v>1.0467474453213206</v>
      </c>
      <c r="R302" s="19">
        <f t="shared" si="885"/>
        <v>1.0333289188575658</v>
      </c>
      <c r="S302" s="19">
        <f t="shared" si="885"/>
        <v>1.0285895788208568</v>
      </c>
      <c r="T302" s="19">
        <f t="shared" si="885"/>
        <v>1.0234565806732105</v>
      </c>
      <c r="U302" s="19">
        <f t="shared" si="885"/>
        <v>1.0225691561959953</v>
      </c>
      <c r="V302" s="19">
        <f t="shared" si="885"/>
        <v>1.0173838136338045</v>
      </c>
      <c r="W302" s="8"/>
      <c r="X302" s="8"/>
      <c r="Y302" s="8"/>
      <c r="Z302" s="8"/>
      <c r="AA302" s="8"/>
      <c r="AB302" s="8"/>
      <c r="AC302" s="8"/>
      <c r="AD302" s="8"/>
      <c r="AE302" s="8"/>
      <c r="AF302" s="8"/>
      <c r="AG302" s="8"/>
      <c r="AH302" s="8"/>
      <c r="AI302" s="8"/>
      <c r="AJ302" s="8"/>
      <c r="AK302" s="8"/>
      <c r="AL302" s="8"/>
      <c r="AM302" s="8"/>
      <c r="AN302" s="8"/>
      <c r="AO302" s="8"/>
      <c r="AP302" s="19">
        <f t="shared" ref="AP302:BJ302" si="886">IFERROR(AQ254/AP254,"")</f>
        <v>1.8368646358074072</v>
      </c>
      <c r="AQ302" s="19">
        <f t="shared" si="886"/>
        <v>1.3516362154088697</v>
      </c>
      <c r="AR302" s="19">
        <f t="shared" si="886"/>
        <v>1.4826103054709094</v>
      </c>
      <c r="AS302" s="19">
        <f t="shared" si="886"/>
        <v>1.2841643497325372</v>
      </c>
      <c r="AT302" s="19">
        <f t="shared" si="886"/>
        <v>1.144677237022939</v>
      </c>
      <c r="AU302" s="19">
        <f t="shared" si="886"/>
        <v>1.1822799999879374</v>
      </c>
      <c r="AV302" s="19">
        <f t="shared" si="886"/>
        <v>1.2413171693671954</v>
      </c>
      <c r="AW302" s="19">
        <f t="shared" si="886"/>
        <v>1.078954705610135</v>
      </c>
      <c r="AX302" s="19">
        <f t="shared" si="886"/>
        <v>1.0459282402595027</v>
      </c>
      <c r="AY302" s="19">
        <f t="shared" si="886"/>
        <v>1.0289103869727936</v>
      </c>
      <c r="AZ302" s="19">
        <f t="shared" si="886"/>
        <v>1.0498147360893459</v>
      </c>
      <c r="BA302" s="19">
        <f t="shared" si="886"/>
        <v>1.0368467762926765</v>
      </c>
      <c r="BB302" s="19">
        <f t="shared" si="886"/>
        <v>1.0261207629890146</v>
      </c>
      <c r="BC302" s="19">
        <f t="shared" si="886"/>
        <v>1.0098128881906081</v>
      </c>
      <c r="BD302" s="19">
        <f t="shared" si="886"/>
        <v>1.0073439215638973</v>
      </c>
      <c r="BE302" s="19">
        <f t="shared" si="886"/>
        <v>1.0051399672463375</v>
      </c>
      <c r="BF302" s="19">
        <f t="shared" si="886"/>
        <v>1.0044715671956843</v>
      </c>
      <c r="BG302" s="19">
        <f t="shared" si="886"/>
        <v>1.0007713513178393</v>
      </c>
      <c r="BH302" s="19">
        <f t="shared" si="886"/>
        <v>1.0009056392324458</v>
      </c>
      <c r="BI302" s="19">
        <f t="shared" si="886"/>
        <v>1.0012215067193939</v>
      </c>
      <c r="BJ302" s="19">
        <f t="shared" si="886"/>
        <v>1.0001355573845654</v>
      </c>
      <c r="BK302" s="8"/>
      <c r="BL302" s="8"/>
      <c r="BM302" s="8"/>
      <c r="BN302" s="8"/>
      <c r="BO302" s="8"/>
      <c r="BP302" s="8"/>
      <c r="BQ302" s="8"/>
      <c r="BR302" s="8"/>
      <c r="BS302" s="8"/>
      <c r="BT302" s="8"/>
      <c r="BU302" s="8"/>
      <c r="BV302" s="8"/>
      <c r="BW302" s="8"/>
      <c r="BX302" s="8"/>
      <c r="BY302" s="8"/>
      <c r="BZ302" s="8"/>
      <c r="CA302" s="8"/>
      <c r="CB302" s="8"/>
      <c r="CC302" s="8"/>
      <c r="CD302" s="19">
        <f t="shared" ref="CD302:CX302" si="887">IFERROR(CE254/CD254,"")</f>
        <v>7.6072330097087377</v>
      </c>
      <c r="CE302" s="19">
        <f t="shared" si="887"/>
        <v>3.0337153577650295</v>
      </c>
      <c r="CF302" s="19">
        <f t="shared" si="887"/>
        <v>1.9417492882466836</v>
      </c>
      <c r="CG302" s="19">
        <f t="shared" si="887"/>
        <v>1.5688886048305328</v>
      </c>
      <c r="CH302" s="19">
        <f t="shared" si="887"/>
        <v>1.4181435283801185</v>
      </c>
      <c r="CI302" s="19">
        <f t="shared" si="887"/>
        <v>1.2764366008463996</v>
      </c>
      <c r="CJ302" s="19">
        <f t="shared" si="887"/>
        <v>1.1928918607323462</v>
      </c>
      <c r="CK302" s="19">
        <f t="shared" si="887"/>
        <v>1.1922078407948491</v>
      </c>
      <c r="CL302" s="19">
        <f t="shared" si="887"/>
        <v>1.1433452833890472</v>
      </c>
      <c r="CM302" s="19">
        <f t="shared" si="887"/>
        <v>1.0804438211841363</v>
      </c>
      <c r="CN302" s="19">
        <f t="shared" si="887"/>
        <v>1.1740158247917685</v>
      </c>
      <c r="CO302" s="19">
        <f t="shared" si="887"/>
        <v>1.0745234909506509</v>
      </c>
      <c r="CP302" s="19">
        <f t="shared" si="887"/>
        <v>1.0178649323339872</v>
      </c>
      <c r="CQ302" s="19">
        <f t="shared" si="887"/>
        <v>1.0430273388077964</v>
      </c>
      <c r="CR302" s="19">
        <f t="shared" si="887"/>
        <v>1.030910109569019</v>
      </c>
      <c r="CS302" s="19">
        <f t="shared" si="887"/>
        <v>1.0004009937095881</v>
      </c>
      <c r="CT302" s="19">
        <f t="shared" si="887"/>
        <v>1.0038589998478407</v>
      </c>
      <c r="CU302" s="19">
        <f t="shared" si="887"/>
        <v>0.97259760030139508</v>
      </c>
      <c r="CV302" s="19">
        <f t="shared" si="887"/>
        <v>1.000551414180151</v>
      </c>
      <c r="CW302" s="19">
        <f t="shared" si="887"/>
        <v>1</v>
      </c>
      <c r="CX302" s="19">
        <f t="shared" si="887"/>
        <v>1</v>
      </c>
      <c r="CY302" s="8"/>
      <c r="CZ302" s="8"/>
      <c r="DA302" s="8"/>
      <c r="DB302" s="8"/>
      <c r="DC302" s="8"/>
      <c r="DD302" s="8"/>
      <c r="DE302" s="8"/>
      <c r="DF302" s="8"/>
      <c r="DG302" s="8"/>
      <c r="DH302" s="8"/>
      <c r="DI302" s="8"/>
      <c r="DJ302" s="8"/>
      <c r="DK302" s="8"/>
      <c r="DL302" s="8"/>
      <c r="DM302" s="8"/>
      <c r="DN302" s="8"/>
      <c r="DO302" s="8"/>
      <c r="DP302" s="8"/>
      <c r="DQ302" s="8"/>
      <c r="DR302" s="19">
        <f t="shared" ref="DR302:EL302" si="888">IFERROR(DS254/DR254,"")</f>
        <v>2.0369228916767965</v>
      </c>
      <c r="DS302" s="19">
        <f t="shared" si="888"/>
        <v>2.6800512318876279</v>
      </c>
      <c r="DT302" s="19">
        <f t="shared" si="888"/>
        <v>2.1282374460589772</v>
      </c>
      <c r="DU302" s="19">
        <f t="shared" si="888"/>
        <v>1.8379394898619645</v>
      </c>
      <c r="DV302" s="19">
        <f t="shared" si="888"/>
        <v>1.6046185221534663</v>
      </c>
      <c r="DW302" s="19">
        <f t="shared" si="888"/>
        <v>1.5533399957428409</v>
      </c>
      <c r="DX302" s="19">
        <f t="shared" si="888"/>
        <v>1.4490102710405295</v>
      </c>
      <c r="DY302" s="19">
        <f t="shared" si="888"/>
        <v>1.3432952880794713</v>
      </c>
      <c r="DZ302" s="19">
        <f t="shared" si="888"/>
        <v>1.2833724213129658</v>
      </c>
      <c r="EA302" s="19">
        <f t="shared" si="888"/>
        <v>1.2826998772838463</v>
      </c>
      <c r="EB302" s="19">
        <f t="shared" si="888"/>
        <v>1.1911450203409075</v>
      </c>
      <c r="EC302" s="19">
        <f t="shared" si="888"/>
        <v>1.151179355699891</v>
      </c>
      <c r="ED302" s="19">
        <f t="shared" si="888"/>
        <v>1.128990826789567</v>
      </c>
      <c r="EE302" s="19">
        <f t="shared" si="888"/>
        <v>1.0987690147898896</v>
      </c>
      <c r="EF302" s="19">
        <f t="shared" si="888"/>
        <v>1.0767389925836974</v>
      </c>
      <c r="EG302" s="19">
        <f t="shared" si="888"/>
        <v>1.0659656343166617</v>
      </c>
      <c r="EH302" s="19">
        <f t="shared" si="888"/>
        <v>1.0501724945015256</v>
      </c>
      <c r="EI302" s="19">
        <f t="shared" si="888"/>
        <v>1.0536900811422933</v>
      </c>
      <c r="EJ302" s="19">
        <f t="shared" si="888"/>
        <v>1.043971628310209</v>
      </c>
      <c r="EK302" s="19">
        <f t="shared" si="888"/>
        <v>1.0416449853255179</v>
      </c>
      <c r="EL302" s="19">
        <f t="shared" si="888"/>
        <v>1.0450417614238836</v>
      </c>
      <c r="EM302" s="8"/>
      <c r="EN302" s="8"/>
      <c r="EO302" s="8"/>
      <c r="EP302" s="8"/>
      <c r="EQ302" s="8"/>
      <c r="ER302" s="8"/>
      <c r="ES302" s="8"/>
      <c r="ET302" s="8"/>
      <c r="EU302" s="8"/>
      <c r="EV302" s="8"/>
      <c r="EW302" s="8"/>
      <c r="EX302" s="8"/>
      <c r="EY302" s="8"/>
      <c r="EZ302" s="8"/>
      <c r="FA302" s="8"/>
      <c r="FB302" s="8"/>
      <c r="FC302" s="8"/>
      <c r="FD302" s="8"/>
      <c r="FE302" s="8"/>
      <c r="FF302" s="19">
        <f t="shared" ref="FF302:FZ302" si="889">IFERROR(FG254/FF254,"")</f>
        <v>6.1044985125900482</v>
      </c>
      <c r="FG302" s="19">
        <f t="shared" si="889"/>
        <v>2.1406324652256838</v>
      </c>
      <c r="FH302" s="19">
        <f t="shared" si="889"/>
        <v>1.2227982279385416</v>
      </c>
      <c r="FI302" s="19">
        <f t="shared" si="889"/>
        <v>1.104731044475151</v>
      </c>
      <c r="FJ302" s="19">
        <f t="shared" si="889"/>
        <v>1.0740834141430065</v>
      </c>
      <c r="FK302" s="19">
        <f t="shared" si="889"/>
        <v>1.0270018002224166</v>
      </c>
      <c r="FL302" s="19">
        <f t="shared" si="889"/>
        <v>1.0204544480112712</v>
      </c>
      <c r="FM302" s="19">
        <f t="shared" si="889"/>
        <v>1.0013737524547544</v>
      </c>
      <c r="FN302" s="19">
        <f t="shared" si="889"/>
        <v>1</v>
      </c>
      <c r="FO302" s="19">
        <f t="shared" si="889"/>
        <v>1.0029334004661241</v>
      </c>
      <c r="FP302" s="19">
        <f t="shared" si="889"/>
        <v>1.0015201771286066</v>
      </c>
      <c r="FQ302" s="19">
        <f t="shared" si="889"/>
        <v>1.0043411073357307</v>
      </c>
      <c r="FR302" s="19">
        <f t="shared" si="889"/>
        <v>1.001939009374468</v>
      </c>
      <c r="FS302" s="19">
        <f t="shared" si="889"/>
        <v>1</v>
      </c>
      <c r="FT302" s="19">
        <f t="shared" si="889"/>
        <v>1</v>
      </c>
      <c r="FU302" s="19">
        <f t="shared" si="889"/>
        <v>1.0029111814527634</v>
      </c>
      <c r="FV302" s="19">
        <f t="shared" si="889"/>
        <v>1</v>
      </c>
      <c r="FW302" s="19">
        <f t="shared" si="889"/>
        <v>1</v>
      </c>
      <c r="FX302" s="19">
        <f t="shared" si="889"/>
        <v>1</v>
      </c>
      <c r="FY302" s="19">
        <f t="shared" si="889"/>
        <v>1</v>
      </c>
      <c r="FZ302" s="19">
        <f t="shared" si="889"/>
        <v>1</v>
      </c>
      <c r="GA302" s="8"/>
      <c r="GB302" s="8"/>
      <c r="GC302" s="8"/>
      <c r="GD302" s="8"/>
      <c r="GE302" s="8"/>
      <c r="GF302" s="8"/>
      <c r="GG302" s="8"/>
      <c r="GH302" s="8"/>
      <c r="GI302" s="8"/>
      <c r="GJ302" s="8"/>
      <c r="GK302" s="8"/>
      <c r="GL302" s="8"/>
      <c r="GM302" s="8"/>
      <c r="GN302" s="8"/>
      <c r="GO302" s="8"/>
      <c r="GP302" s="8"/>
      <c r="GQ302" s="8"/>
      <c r="GR302" s="8"/>
      <c r="GS302" s="8"/>
    </row>
    <row r="303" spans="1:201" x14ac:dyDescent="0.25">
      <c r="A303" s="115">
        <f>$A$55</f>
        <v>20171</v>
      </c>
      <c r="B303" s="19">
        <f t="shared" si="800"/>
        <v>8.4010916967509015</v>
      </c>
      <c r="C303" s="19">
        <f t="shared" ref="C303:U303" si="890">IFERROR(D255/C255,"")</f>
        <v>3.5554991109483258</v>
      </c>
      <c r="D303" s="19">
        <f t="shared" si="890"/>
        <v>2.2955505481453029</v>
      </c>
      <c r="E303" s="19">
        <f t="shared" si="890"/>
        <v>1.8929024956458278</v>
      </c>
      <c r="F303" s="19">
        <f t="shared" si="890"/>
        <v>1.7005330436318375</v>
      </c>
      <c r="G303" s="19">
        <f t="shared" si="890"/>
        <v>1.520317756747017</v>
      </c>
      <c r="H303" s="19">
        <f t="shared" si="890"/>
        <v>1.4199967184169779</v>
      </c>
      <c r="I303" s="19">
        <f t="shared" si="890"/>
        <v>1.3558311708814876</v>
      </c>
      <c r="J303" s="19">
        <f t="shared" si="890"/>
        <v>1.3170094562186523</v>
      </c>
      <c r="K303" s="19">
        <f t="shared" si="890"/>
        <v>1.3013451132884701</v>
      </c>
      <c r="L303" s="19">
        <f t="shared" si="890"/>
        <v>1.2325573211038081</v>
      </c>
      <c r="M303" s="19">
        <f t="shared" si="890"/>
        <v>1.2015046106333229</v>
      </c>
      <c r="N303" s="19">
        <f t="shared" si="890"/>
        <v>1.1291862389963485</v>
      </c>
      <c r="O303" s="19">
        <f t="shared" si="890"/>
        <v>1.0815738693025032</v>
      </c>
      <c r="P303" s="19">
        <f t="shared" si="890"/>
        <v>1.0623846244252217</v>
      </c>
      <c r="Q303" s="19">
        <f t="shared" si="890"/>
        <v>1.0505282300286944</v>
      </c>
      <c r="R303" s="19">
        <f t="shared" si="890"/>
        <v>1.0420403098151807</v>
      </c>
      <c r="S303" s="19">
        <f t="shared" si="890"/>
        <v>1.0449366839076446</v>
      </c>
      <c r="T303" s="19">
        <f t="shared" si="890"/>
        <v>1.0460222277495825</v>
      </c>
      <c r="U303" s="19">
        <f t="shared" si="890"/>
        <v>1.0228099421542496</v>
      </c>
      <c r="V303" s="8"/>
      <c r="W303" s="8"/>
      <c r="X303" s="8"/>
      <c r="Y303" s="8"/>
      <c r="Z303" s="8"/>
      <c r="AA303" s="8"/>
      <c r="AB303" s="8"/>
      <c r="AC303" s="8"/>
      <c r="AD303" s="8"/>
      <c r="AE303" s="8"/>
      <c r="AF303" s="8"/>
      <c r="AG303" s="8"/>
      <c r="AH303" s="8"/>
      <c r="AI303" s="8"/>
      <c r="AJ303" s="8"/>
      <c r="AK303" s="8"/>
      <c r="AL303" s="8"/>
      <c r="AM303" s="8"/>
      <c r="AN303" s="8"/>
      <c r="AO303" s="8"/>
      <c r="AP303" s="19">
        <f t="shared" ref="AP303:BI303" si="891">IFERROR(AQ255/AP255,"")</f>
        <v>1.8801418184029399</v>
      </c>
      <c r="AQ303" s="19">
        <f t="shared" si="891"/>
        <v>1.2896648913402988</v>
      </c>
      <c r="AR303" s="19">
        <f t="shared" si="891"/>
        <v>1.2132614407266635</v>
      </c>
      <c r="AS303" s="19">
        <f t="shared" si="891"/>
        <v>1.1360829286098233</v>
      </c>
      <c r="AT303" s="19">
        <f t="shared" si="891"/>
        <v>1.057121185508253</v>
      </c>
      <c r="AU303" s="19">
        <f t="shared" si="891"/>
        <v>1.056834677241</v>
      </c>
      <c r="AV303" s="19">
        <f t="shared" si="891"/>
        <v>1.0531481733951655</v>
      </c>
      <c r="AW303" s="19">
        <f t="shared" si="891"/>
        <v>1.0498254185465319</v>
      </c>
      <c r="AX303" s="19">
        <f t="shared" si="891"/>
        <v>1.0314885401052278</v>
      </c>
      <c r="AY303" s="19">
        <f t="shared" si="891"/>
        <v>1.0656065157693646</v>
      </c>
      <c r="AZ303" s="19">
        <f t="shared" si="891"/>
        <v>1.0438372805570884</v>
      </c>
      <c r="BA303" s="19">
        <f t="shared" si="891"/>
        <v>1.0318011816907513</v>
      </c>
      <c r="BB303" s="19">
        <f t="shared" si="891"/>
        <v>1.032503735091689</v>
      </c>
      <c r="BC303" s="19">
        <f t="shared" si="891"/>
        <v>1.0348289700863349</v>
      </c>
      <c r="BD303" s="19">
        <f t="shared" si="891"/>
        <v>1.0307589746838552</v>
      </c>
      <c r="BE303" s="19">
        <f t="shared" si="891"/>
        <v>1.0552492983912409</v>
      </c>
      <c r="BF303" s="19">
        <f t="shared" si="891"/>
        <v>1.0191377179175545</v>
      </c>
      <c r="BG303" s="19">
        <f t="shared" si="891"/>
        <v>1.027179397721637</v>
      </c>
      <c r="BH303" s="19">
        <f t="shared" si="891"/>
        <v>1.0150778073672446</v>
      </c>
      <c r="BI303" s="19">
        <f t="shared" si="891"/>
        <v>1.0204030134485995</v>
      </c>
      <c r="BJ303" s="8"/>
      <c r="BK303" s="8"/>
      <c r="BL303" s="8"/>
      <c r="BM303" s="8"/>
      <c r="BN303" s="8"/>
      <c r="BO303" s="8"/>
      <c r="BP303" s="8"/>
      <c r="BQ303" s="8"/>
      <c r="BR303" s="8"/>
      <c r="BS303" s="8"/>
      <c r="BT303" s="8"/>
      <c r="BU303" s="8"/>
      <c r="BV303" s="8"/>
      <c r="BW303" s="8"/>
      <c r="BX303" s="8"/>
      <c r="BY303" s="8"/>
      <c r="BZ303" s="8"/>
      <c r="CA303" s="8"/>
      <c r="CB303" s="8"/>
      <c r="CC303" s="8"/>
      <c r="CD303" s="19">
        <f t="shared" ref="CD303:CW303" si="892">IFERROR(CE255/CD255,"")</f>
        <v>1.8539642722500942</v>
      </c>
      <c r="CE303" s="19">
        <f t="shared" si="892"/>
        <v>1.9914125159842173</v>
      </c>
      <c r="CF303" s="19">
        <f t="shared" si="892"/>
        <v>1.5317979915404343</v>
      </c>
      <c r="CG303" s="19">
        <f t="shared" si="892"/>
        <v>1.2301103416566035</v>
      </c>
      <c r="CH303" s="19">
        <f t="shared" si="892"/>
        <v>1.1670629700276549</v>
      </c>
      <c r="CI303" s="19">
        <f t="shared" si="892"/>
        <v>1.2638756474339723</v>
      </c>
      <c r="CJ303" s="19">
        <f t="shared" si="892"/>
        <v>1.0478638420697632</v>
      </c>
      <c r="CK303" s="19">
        <f t="shared" si="892"/>
        <v>1.4520275257317674</v>
      </c>
      <c r="CL303" s="19">
        <f t="shared" si="892"/>
        <v>1.2153749211179954</v>
      </c>
      <c r="CM303" s="19">
        <f t="shared" si="892"/>
        <v>1.0246892212861609</v>
      </c>
      <c r="CN303" s="19">
        <f t="shared" si="892"/>
        <v>1.0269038521554614</v>
      </c>
      <c r="CO303" s="19">
        <f t="shared" si="892"/>
        <v>1.0673209416612193</v>
      </c>
      <c r="CP303" s="19">
        <f t="shared" si="892"/>
        <v>1.0162319268528548</v>
      </c>
      <c r="CQ303" s="19">
        <f t="shared" si="892"/>
        <v>1.0344287628611863</v>
      </c>
      <c r="CR303" s="19">
        <f t="shared" si="892"/>
        <v>1.0010603764088146</v>
      </c>
      <c r="CS303" s="19">
        <f t="shared" si="892"/>
        <v>1</v>
      </c>
      <c r="CT303" s="19">
        <f t="shared" si="892"/>
        <v>1</v>
      </c>
      <c r="CU303" s="19">
        <f t="shared" si="892"/>
        <v>1</v>
      </c>
      <c r="CV303" s="19">
        <f t="shared" si="892"/>
        <v>1</v>
      </c>
      <c r="CW303" s="19">
        <f t="shared" si="892"/>
        <v>1</v>
      </c>
      <c r="CX303" s="8"/>
      <c r="CY303" s="8"/>
      <c r="CZ303" s="8"/>
      <c r="DA303" s="8"/>
      <c r="DB303" s="8"/>
      <c r="DC303" s="8"/>
      <c r="DD303" s="8"/>
      <c r="DE303" s="8"/>
      <c r="DF303" s="8"/>
      <c r="DG303" s="8"/>
      <c r="DH303" s="8"/>
      <c r="DI303" s="8"/>
      <c r="DJ303" s="8"/>
      <c r="DK303" s="8"/>
      <c r="DL303" s="8"/>
      <c r="DM303" s="8"/>
      <c r="DN303" s="8"/>
      <c r="DO303" s="8"/>
      <c r="DP303" s="8"/>
      <c r="DQ303" s="8"/>
      <c r="DR303" s="19">
        <f t="shared" ref="DR303:EK303" si="893">IFERROR(DS255/DR255,"")</f>
        <v>2.6352080380435896</v>
      </c>
      <c r="DS303" s="19">
        <f t="shared" si="893"/>
        <v>3.293200711504161</v>
      </c>
      <c r="DT303" s="19">
        <f t="shared" si="893"/>
        <v>2.3501838679931812</v>
      </c>
      <c r="DU303" s="19">
        <f t="shared" si="893"/>
        <v>2.1261358825808521</v>
      </c>
      <c r="DV303" s="19">
        <f t="shared" si="893"/>
        <v>1.5946827170614308</v>
      </c>
      <c r="DW303" s="19">
        <f t="shared" si="893"/>
        <v>1.4960077074491893</v>
      </c>
      <c r="DX303" s="19">
        <f t="shared" si="893"/>
        <v>1.2918290533790362</v>
      </c>
      <c r="DY303" s="19">
        <f t="shared" si="893"/>
        <v>1.2993311609023914</v>
      </c>
      <c r="DZ303" s="19">
        <f t="shared" si="893"/>
        <v>1.2358166653134972</v>
      </c>
      <c r="EA303" s="19">
        <f t="shared" si="893"/>
        <v>1.1638319225992622</v>
      </c>
      <c r="EB303" s="19">
        <f t="shared" si="893"/>
        <v>1.1947974909212562</v>
      </c>
      <c r="EC303" s="19">
        <f t="shared" si="893"/>
        <v>1.127472394879254</v>
      </c>
      <c r="ED303" s="19">
        <f t="shared" si="893"/>
        <v>1.0759665971545538</v>
      </c>
      <c r="EE303" s="19">
        <f t="shared" si="893"/>
        <v>1.0633945967900662</v>
      </c>
      <c r="EF303" s="19">
        <f t="shared" si="893"/>
        <v>1.0513664457209349</v>
      </c>
      <c r="EG303" s="19">
        <f t="shared" si="893"/>
        <v>1.0608876194409076</v>
      </c>
      <c r="EH303" s="19">
        <f t="shared" si="893"/>
        <v>1.0397760417738156</v>
      </c>
      <c r="EI303" s="19">
        <f t="shared" si="893"/>
        <v>1.0359267066332238</v>
      </c>
      <c r="EJ303" s="19">
        <f t="shared" si="893"/>
        <v>1.0231320245026179</v>
      </c>
      <c r="EK303" s="19">
        <f t="shared" si="893"/>
        <v>1.0212849219183238</v>
      </c>
      <c r="EL303" s="8"/>
      <c r="EM303" s="8"/>
      <c r="EN303" s="8"/>
      <c r="EO303" s="8"/>
      <c r="EP303" s="8"/>
      <c r="EQ303" s="8"/>
      <c r="ER303" s="8"/>
      <c r="ES303" s="8"/>
      <c r="ET303" s="8"/>
      <c r="EU303" s="8"/>
      <c r="EV303" s="8"/>
      <c r="EW303" s="8"/>
      <c r="EX303" s="8"/>
      <c r="EY303" s="8"/>
      <c r="EZ303" s="8"/>
      <c r="FA303" s="8"/>
      <c r="FB303" s="8"/>
      <c r="FC303" s="8"/>
      <c r="FD303" s="8"/>
      <c r="FE303" s="8"/>
      <c r="FF303" s="19">
        <f t="shared" ref="FF303:FY303" si="894">IFERROR(FG255/FF255,"")</f>
        <v>3.9627200757139751</v>
      </c>
      <c r="FG303" s="19">
        <f t="shared" si="894"/>
        <v>1.9535152726016483</v>
      </c>
      <c r="FH303" s="19">
        <f t="shared" si="894"/>
        <v>1.2328209572518711</v>
      </c>
      <c r="FI303" s="19">
        <f t="shared" si="894"/>
        <v>1.1262148803108138</v>
      </c>
      <c r="FJ303" s="19">
        <f t="shared" si="894"/>
        <v>1.0635117264899627</v>
      </c>
      <c r="FK303" s="19">
        <f t="shared" si="894"/>
        <v>1.0560040419043693</v>
      </c>
      <c r="FL303" s="19">
        <f t="shared" si="894"/>
        <v>1.0601798504302111</v>
      </c>
      <c r="FM303" s="19">
        <f t="shared" si="894"/>
        <v>1.0164100010581552</v>
      </c>
      <c r="FN303" s="19">
        <f t="shared" si="894"/>
        <v>1.0170634215343959</v>
      </c>
      <c r="FO303" s="19">
        <f t="shared" si="894"/>
        <v>1.0166781498371418</v>
      </c>
      <c r="FP303" s="19">
        <f t="shared" si="894"/>
        <v>1</v>
      </c>
      <c r="FQ303" s="19">
        <f t="shared" si="894"/>
        <v>1</v>
      </c>
      <c r="FR303" s="19">
        <f t="shared" si="894"/>
        <v>1</v>
      </c>
      <c r="FS303" s="19">
        <f t="shared" si="894"/>
        <v>1</v>
      </c>
      <c r="FT303" s="19">
        <f t="shared" si="894"/>
        <v>1</v>
      </c>
      <c r="FU303" s="19">
        <f t="shared" si="894"/>
        <v>1</v>
      </c>
      <c r="FV303" s="19">
        <f t="shared" si="894"/>
        <v>1.0034802952340152</v>
      </c>
      <c r="FW303" s="19">
        <f t="shared" si="894"/>
        <v>1.0005685614406254</v>
      </c>
      <c r="FX303" s="19">
        <f t="shared" si="894"/>
        <v>1</v>
      </c>
      <c r="FY303" s="19">
        <f t="shared" si="894"/>
        <v>1</v>
      </c>
      <c r="FZ303" s="8"/>
      <c r="GA303" s="8"/>
      <c r="GB303" s="8"/>
      <c r="GC303" s="8"/>
      <c r="GD303" s="8"/>
      <c r="GE303" s="8"/>
      <c r="GF303" s="8"/>
      <c r="GG303" s="8"/>
      <c r="GH303" s="8"/>
      <c r="GI303" s="8"/>
      <c r="GJ303" s="8"/>
      <c r="GK303" s="8"/>
      <c r="GL303" s="8"/>
      <c r="GM303" s="8"/>
      <c r="GN303" s="8"/>
      <c r="GO303" s="8"/>
      <c r="GP303" s="8"/>
      <c r="GQ303" s="8"/>
      <c r="GR303" s="8"/>
      <c r="GS303" s="8"/>
    </row>
    <row r="304" spans="1:201" x14ac:dyDescent="0.25">
      <c r="A304" s="115">
        <f>$A$56</f>
        <v>20172</v>
      </c>
      <c r="B304" s="19">
        <f t="shared" si="800"/>
        <v>10.443108092224307</v>
      </c>
      <c r="C304" s="19">
        <f t="shared" ref="C304:T304" si="895">IFERROR(D256/C256,"")</f>
        <v>3.3449786934328913</v>
      </c>
      <c r="D304" s="19">
        <f t="shared" si="895"/>
        <v>2.2216246780190008</v>
      </c>
      <c r="E304" s="19">
        <f t="shared" si="895"/>
        <v>1.814926497941973</v>
      </c>
      <c r="F304" s="19">
        <f t="shared" si="895"/>
        <v>1.6433920113794718</v>
      </c>
      <c r="G304" s="19">
        <f t="shared" si="895"/>
        <v>1.4565413205795021</v>
      </c>
      <c r="H304" s="19">
        <f t="shared" si="895"/>
        <v>1.377941412513207</v>
      </c>
      <c r="I304" s="19">
        <f t="shared" si="895"/>
        <v>1.3486434045264142</v>
      </c>
      <c r="J304" s="19">
        <f t="shared" si="895"/>
        <v>1.3700833277207454</v>
      </c>
      <c r="K304" s="19">
        <f t="shared" si="895"/>
        <v>1.3234996814479265</v>
      </c>
      <c r="L304" s="19">
        <f t="shared" si="895"/>
        <v>1.2414951476431606</v>
      </c>
      <c r="M304" s="19">
        <f t="shared" si="895"/>
        <v>1.1785400582117513</v>
      </c>
      <c r="N304" s="19">
        <f t="shared" si="895"/>
        <v>1.1138339769427605</v>
      </c>
      <c r="O304" s="19">
        <f t="shared" si="895"/>
        <v>1.0823117614511595</v>
      </c>
      <c r="P304" s="19">
        <f t="shared" si="895"/>
        <v>1.0604109656506753</v>
      </c>
      <c r="Q304" s="19">
        <f t="shared" si="895"/>
        <v>1.050034478589071</v>
      </c>
      <c r="R304" s="19">
        <f t="shared" si="895"/>
        <v>1.0467100303829779</v>
      </c>
      <c r="S304" s="19">
        <f t="shared" si="895"/>
        <v>1.0371096335237884</v>
      </c>
      <c r="T304" s="19">
        <f t="shared" si="895"/>
        <v>1.0326944200359978</v>
      </c>
      <c r="U304" s="8"/>
      <c r="V304" s="8"/>
      <c r="W304" s="8"/>
      <c r="X304" s="8"/>
      <c r="Y304" s="8"/>
      <c r="Z304" s="8"/>
      <c r="AA304" s="8"/>
      <c r="AB304" s="8"/>
      <c r="AC304" s="8"/>
      <c r="AD304" s="8"/>
      <c r="AE304" s="8"/>
      <c r="AF304" s="8"/>
      <c r="AG304" s="8"/>
      <c r="AH304" s="8"/>
      <c r="AI304" s="8"/>
      <c r="AJ304" s="8"/>
      <c r="AK304" s="8"/>
      <c r="AL304" s="8"/>
      <c r="AM304" s="8"/>
      <c r="AN304" s="8"/>
      <c r="AO304" s="8"/>
      <c r="AP304" s="19">
        <f t="shared" ref="AP304:BH304" si="896">IFERROR(AQ256/AP256,"")</f>
        <v>1.3819005794038397</v>
      </c>
      <c r="AQ304" s="19">
        <f t="shared" si="896"/>
        <v>1.305846534945325</v>
      </c>
      <c r="AR304" s="19">
        <f t="shared" si="896"/>
        <v>1.4315957122426684</v>
      </c>
      <c r="AS304" s="19">
        <f t="shared" si="896"/>
        <v>1.1593845227615818</v>
      </c>
      <c r="AT304" s="19">
        <f t="shared" si="896"/>
        <v>1.1650421220707747</v>
      </c>
      <c r="AU304" s="19">
        <f t="shared" si="896"/>
        <v>1.1056792527944876</v>
      </c>
      <c r="AV304" s="19">
        <f t="shared" si="896"/>
        <v>1.1684356156439484</v>
      </c>
      <c r="AW304" s="19">
        <f t="shared" si="896"/>
        <v>1.1053066155950888</v>
      </c>
      <c r="AX304" s="19">
        <f t="shared" si="896"/>
        <v>1.0912518739663821</v>
      </c>
      <c r="AY304" s="19">
        <f t="shared" si="896"/>
        <v>1.0475804927896279</v>
      </c>
      <c r="AZ304" s="19">
        <f t="shared" si="896"/>
        <v>1.0432084548869784</v>
      </c>
      <c r="BA304" s="19">
        <f t="shared" si="896"/>
        <v>1.0244074426598255</v>
      </c>
      <c r="BB304" s="19">
        <f t="shared" si="896"/>
        <v>1.0321995201420329</v>
      </c>
      <c r="BC304" s="19">
        <f t="shared" si="896"/>
        <v>1.0081514230419779</v>
      </c>
      <c r="BD304" s="19">
        <f t="shared" si="896"/>
        <v>1.017619243724792</v>
      </c>
      <c r="BE304" s="19">
        <f t="shared" si="896"/>
        <v>1.0834313250259191</v>
      </c>
      <c r="BF304" s="19">
        <f t="shared" si="896"/>
        <v>1.1009493133246446</v>
      </c>
      <c r="BG304" s="19">
        <f t="shared" si="896"/>
        <v>1.0403424656603826</v>
      </c>
      <c r="BH304" s="19">
        <f t="shared" si="896"/>
        <v>1.0037587873187603</v>
      </c>
      <c r="BI304" s="8"/>
      <c r="BJ304" s="8"/>
      <c r="BK304" s="8"/>
      <c r="BL304" s="8"/>
      <c r="BM304" s="8"/>
      <c r="BN304" s="8"/>
      <c r="BO304" s="8"/>
      <c r="BP304" s="8"/>
      <c r="BQ304" s="8"/>
      <c r="BR304" s="8"/>
      <c r="BS304" s="8"/>
      <c r="BT304" s="8"/>
      <c r="BU304" s="8"/>
      <c r="BV304" s="8"/>
      <c r="BW304" s="8"/>
      <c r="BX304" s="8"/>
      <c r="BY304" s="8"/>
      <c r="BZ304" s="8"/>
      <c r="CA304" s="8"/>
      <c r="CB304" s="8"/>
      <c r="CC304" s="8"/>
      <c r="CD304" s="19">
        <f t="shared" ref="CD304:CV304" si="897">IFERROR(CE256/CD256,"")</f>
        <v>671.495</v>
      </c>
      <c r="CE304" s="19">
        <f t="shared" si="897"/>
        <v>2.4227854761887033</v>
      </c>
      <c r="CF304" s="19">
        <f t="shared" si="897"/>
        <v>1.4391809312870274</v>
      </c>
      <c r="CG304" s="19">
        <f t="shared" si="897"/>
        <v>1.4980513684198538</v>
      </c>
      <c r="CH304" s="19">
        <f t="shared" si="897"/>
        <v>1.4909155834575307</v>
      </c>
      <c r="CI304" s="19">
        <f t="shared" si="897"/>
        <v>1.1566574957830669</v>
      </c>
      <c r="CJ304" s="19">
        <f t="shared" si="897"/>
        <v>1.1821004641953212</v>
      </c>
      <c r="CK304" s="19">
        <f t="shared" si="897"/>
        <v>1.0581312450328486</v>
      </c>
      <c r="CL304" s="19">
        <f t="shared" si="897"/>
        <v>1.0724796594121839</v>
      </c>
      <c r="CM304" s="19">
        <f t="shared" si="897"/>
        <v>1.0945641268543966</v>
      </c>
      <c r="CN304" s="19">
        <f t="shared" si="897"/>
        <v>1.0408812753156382</v>
      </c>
      <c r="CO304" s="19">
        <f t="shared" si="897"/>
        <v>1.0201053942838578</v>
      </c>
      <c r="CP304" s="19">
        <f t="shared" si="897"/>
        <v>1.0006185697465666</v>
      </c>
      <c r="CQ304" s="19">
        <f t="shared" si="897"/>
        <v>1.0043162724220969</v>
      </c>
      <c r="CR304" s="19">
        <f t="shared" si="897"/>
        <v>1</v>
      </c>
      <c r="CS304" s="19">
        <f t="shared" si="897"/>
        <v>1</v>
      </c>
      <c r="CT304" s="19">
        <f t="shared" si="897"/>
        <v>1</v>
      </c>
      <c r="CU304" s="19">
        <f t="shared" si="897"/>
        <v>1</v>
      </c>
      <c r="CV304" s="19">
        <f t="shared" si="897"/>
        <v>1.0165973418049097</v>
      </c>
      <c r="CW304" s="8"/>
      <c r="CX304" s="8"/>
      <c r="CY304" s="8"/>
      <c r="CZ304" s="8"/>
      <c r="DA304" s="8"/>
      <c r="DB304" s="8"/>
      <c r="DC304" s="8"/>
      <c r="DD304" s="8"/>
      <c r="DE304" s="8"/>
      <c r="DF304" s="8"/>
      <c r="DG304" s="8"/>
      <c r="DH304" s="8"/>
      <c r="DI304" s="8"/>
      <c r="DJ304" s="8"/>
      <c r="DK304" s="8"/>
      <c r="DL304" s="8"/>
      <c r="DM304" s="8"/>
      <c r="DN304" s="8"/>
      <c r="DO304" s="8"/>
      <c r="DP304" s="8"/>
      <c r="DQ304" s="8"/>
      <c r="DR304" s="19">
        <f t="shared" ref="DR304:EJ304" si="898">IFERROR(DS256/DR256,"")</f>
        <v>3.6745323881996357</v>
      </c>
      <c r="DS304" s="19">
        <f t="shared" si="898"/>
        <v>4.0861205538663317</v>
      </c>
      <c r="DT304" s="19">
        <f t="shared" si="898"/>
        <v>2.5812459406211978</v>
      </c>
      <c r="DU304" s="19">
        <f t="shared" si="898"/>
        <v>1.7125352223228305</v>
      </c>
      <c r="DV304" s="19">
        <f t="shared" si="898"/>
        <v>1.7843550520168994</v>
      </c>
      <c r="DW304" s="19">
        <f t="shared" si="898"/>
        <v>1.4742352057158696</v>
      </c>
      <c r="DX304" s="19">
        <f t="shared" si="898"/>
        <v>1.4403192389648958</v>
      </c>
      <c r="DY304" s="19">
        <f t="shared" si="898"/>
        <v>1.2797337893704077</v>
      </c>
      <c r="DZ304" s="19">
        <f t="shared" si="898"/>
        <v>1.3192534178908149</v>
      </c>
      <c r="EA304" s="19">
        <f t="shared" si="898"/>
        <v>1.2295282997861465</v>
      </c>
      <c r="EB304" s="19">
        <f t="shared" si="898"/>
        <v>1.1697944910283828</v>
      </c>
      <c r="EC304" s="19">
        <f t="shared" si="898"/>
        <v>1.1097192081736178</v>
      </c>
      <c r="ED304" s="19">
        <f t="shared" si="898"/>
        <v>1.0789484066625952</v>
      </c>
      <c r="EE304" s="19">
        <f t="shared" si="898"/>
        <v>1.0745786001314073</v>
      </c>
      <c r="EF304" s="19">
        <f t="shared" si="898"/>
        <v>1.0396227586022397</v>
      </c>
      <c r="EG304" s="19">
        <f t="shared" si="898"/>
        <v>1.0352589445712981</v>
      </c>
      <c r="EH304" s="19">
        <f t="shared" si="898"/>
        <v>1.0363041804371624</v>
      </c>
      <c r="EI304" s="19">
        <f t="shared" si="898"/>
        <v>1.03272978614828</v>
      </c>
      <c r="EJ304" s="19">
        <f t="shared" si="898"/>
        <v>1.0262235482998205</v>
      </c>
      <c r="EK304" s="8"/>
      <c r="EL304" s="8"/>
      <c r="EM304" s="8"/>
      <c r="EN304" s="8"/>
      <c r="EO304" s="8"/>
      <c r="EP304" s="8"/>
      <c r="EQ304" s="8"/>
      <c r="ER304" s="8"/>
      <c r="ES304" s="8"/>
      <c r="ET304" s="8"/>
      <c r="EU304" s="8"/>
      <c r="EV304" s="8"/>
      <c r="EW304" s="8"/>
      <c r="EX304" s="8"/>
      <c r="EY304" s="8"/>
      <c r="EZ304" s="8"/>
      <c r="FA304" s="8"/>
      <c r="FB304" s="8"/>
      <c r="FC304" s="8"/>
      <c r="FD304" s="8"/>
      <c r="FE304" s="8"/>
      <c r="FF304" s="19">
        <f t="shared" ref="FF304:FX304" si="899">IFERROR(FG256/FF256,"")</f>
        <v>3.2813102153036779</v>
      </c>
      <c r="FG304" s="19">
        <f t="shared" si="899"/>
        <v>1.726484605777336</v>
      </c>
      <c r="FH304" s="19">
        <f t="shared" si="899"/>
        <v>1.5314878104036407</v>
      </c>
      <c r="FI304" s="19">
        <f t="shared" si="899"/>
        <v>1.2353896169107823</v>
      </c>
      <c r="FJ304" s="19">
        <f t="shared" si="899"/>
        <v>1.0821030483634253</v>
      </c>
      <c r="FK304" s="19">
        <f t="shared" si="899"/>
        <v>1.2843069124831428</v>
      </c>
      <c r="FL304" s="19">
        <f t="shared" si="899"/>
        <v>1.0536945733568399</v>
      </c>
      <c r="FM304" s="19">
        <f t="shared" si="899"/>
        <v>1.0525477055088899</v>
      </c>
      <c r="FN304" s="19">
        <f t="shared" si="899"/>
        <v>1.0383543707557001</v>
      </c>
      <c r="FO304" s="19">
        <f t="shared" si="899"/>
        <v>1.0650695674549282</v>
      </c>
      <c r="FP304" s="19">
        <f t="shared" si="899"/>
        <v>1.0172410302708426</v>
      </c>
      <c r="FQ304" s="19">
        <f t="shared" si="899"/>
        <v>1.0155013505490134</v>
      </c>
      <c r="FR304" s="19">
        <f t="shared" si="899"/>
        <v>1.0039883801567417</v>
      </c>
      <c r="FS304" s="19">
        <f t="shared" si="899"/>
        <v>1.0236176052337558</v>
      </c>
      <c r="FT304" s="19">
        <f t="shared" si="899"/>
        <v>1.0193324312950085</v>
      </c>
      <c r="FU304" s="19">
        <f t="shared" si="899"/>
        <v>1.0054883507756784</v>
      </c>
      <c r="FV304" s="19">
        <f t="shared" si="899"/>
        <v>1.005306153299202</v>
      </c>
      <c r="FW304" s="19">
        <f t="shared" si="899"/>
        <v>1.0049363194539345</v>
      </c>
      <c r="FX304" s="19">
        <f t="shared" si="899"/>
        <v>1.0035083779774565</v>
      </c>
      <c r="FY304" s="8"/>
      <c r="FZ304" s="8"/>
      <c r="GA304" s="8"/>
      <c r="GB304" s="8"/>
      <c r="GC304" s="8"/>
      <c r="GD304" s="8"/>
      <c r="GE304" s="8"/>
      <c r="GF304" s="8"/>
      <c r="GG304" s="8"/>
      <c r="GH304" s="8"/>
      <c r="GI304" s="8"/>
      <c r="GJ304" s="8"/>
      <c r="GK304" s="8"/>
      <c r="GL304" s="8"/>
      <c r="GM304" s="8"/>
      <c r="GN304" s="8"/>
      <c r="GO304" s="8"/>
      <c r="GP304" s="8"/>
      <c r="GQ304" s="8"/>
      <c r="GR304" s="8"/>
      <c r="GS304" s="8"/>
    </row>
    <row r="305" spans="1:201" x14ac:dyDescent="0.25">
      <c r="A305" s="115">
        <f>$A$57</f>
        <v>20173</v>
      </c>
      <c r="B305" s="19">
        <f t="shared" si="800"/>
        <v>8.399469883353575</v>
      </c>
      <c r="C305" s="19">
        <f t="shared" ref="C305:S305" si="900">IFERROR(D257/C257,"")</f>
        <v>3.1500917859032014</v>
      </c>
      <c r="D305" s="19">
        <f t="shared" si="900"/>
        <v>2.4205847254199471</v>
      </c>
      <c r="E305" s="19">
        <f t="shared" si="900"/>
        <v>1.9035573688006409</v>
      </c>
      <c r="F305" s="19">
        <f t="shared" si="900"/>
        <v>1.7031937095289034</v>
      </c>
      <c r="G305" s="19">
        <f t="shared" si="900"/>
        <v>1.5018902374746903</v>
      </c>
      <c r="H305" s="19">
        <f t="shared" si="900"/>
        <v>1.3991992780609512</v>
      </c>
      <c r="I305" s="19">
        <f t="shared" si="900"/>
        <v>1.3505133202685888</v>
      </c>
      <c r="J305" s="19">
        <f t="shared" si="900"/>
        <v>1.3352179197569316</v>
      </c>
      <c r="K305" s="19">
        <f t="shared" si="900"/>
        <v>1.3017903511746045</v>
      </c>
      <c r="L305" s="19">
        <f t="shared" si="900"/>
        <v>1.2243078973078951</v>
      </c>
      <c r="M305" s="19">
        <f t="shared" si="900"/>
        <v>1.1460911872733617</v>
      </c>
      <c r="N305" s="19">
        <f t="shared" si="900"/>
        <v>1.1181139485968346</v>
      </c>
      <c r="O305" s="19">
        <f t="shared" si="900"/>
        <v>1.0853330532824901</v>
      </c>
      <c r="P305" s="19">
        <f t="shared" si="900"/>
        <v>1.0774913046617005</v>
      </c>
      <c r="Q305" s="19">
        <f t="shared" si="900"/>
        <v>1.063703001832139</v>
      </c>
      <c r="R305" s="19">
        <f t="shared" si="900"/>
        <v>1.0515771358121748</v>
      </c>
      <c r="S305" s="19">
        <f t="shared" si="900"/>
        <v>1.0540090896137149</v>
      </c>
      <c r="T305" s="8"/>
      <c r="U305" s="8"/>
      <c r="V305" s="8"/>
      <c r="W305" s="8"/>
      <c r="X305" s="8"/>
      <c r="Y305" s="8"/>
      <c r="Z305" s="8"/>
      <c r="AA305" s="8"/>
      <c r="AB305" s="8"/>
      <c r="AC305" s="8"/>
      <c r="AD305" s="8"/>
      <c r="AE305" s="8"/>
      <c r="AF305" s="8"/>
      <c r="AG305" s="8"/>
      <c r="AH305" s="8"/>
      <c r="AI305" s="8"/>
      <c r="AJ305" s="8"/>
      <c r="AK305" s="8"/>
      <c r="AL305" s="8"/>
      <c r="AM305" s="8"/>
      <c r="AN305" s="8"/>
      <c r="AO305" s="8"/>
      <c r="AP305" s="19">
        <f t="shared" ref="AP305:BG305" si="901">IFERROR(AQ257/AP257,"")</f>
        <v>1.7056704723808742</v>
      </c>
      <c r="AQ305" s="19">
        <f t="shared" si="901"/>
        <v>1.2321917809447032</v>
      </c>
      <c r="AR305" s="19">
        <f t="shared" si="901"/>
        <v>1.1292116751960279</v>
      </c>
      <c r="AS305" s="19">
        <f t="shared" si="901"/>
        <v>1.1293882099811252</v>
      </c>
      <c r="AT305" s="19">
        <f t="shared" si="901"/>
        <v>1.1315212237945242</v>
      </c>
      <c r="AU305" s="19">
        <f t="shared" si="901"/>
        <v>1.1010235088448022</v>
      </c>
      <c r="AV305" s="19">
        <f t="shared" si="901"/>
        <v>1.1729331790352659</v>
      </c>
      <c r="AW305" s="19">
        <f t="shared" si="901"/>
        <v>1.1204457777675076</v>
      </c>
      <c r="AX305" s="19">
        <f t="shared" si="901"/>
        <v>1.0779539534989369</v>
      </c>
      <c r="AY305" s="19">
        <f t="shared" si="901"/>
        <v>1.0500580744453663</v>
      </c>
      <c r="AZ305" s="19">
        <f t="shared" si="901"/>
        <v>1.0525212345157922</v>
      </c>
      <c r="BA305" s="19">
        <f t="shared" si="901"/>
        <v>1.0534769162910136</v>
      </c>
      <c r="BB305" s="19">
        <f t="shared" si="901"/>
        <v>1.0498446150745431</v>
      </c>
      <c r="BC305" s="19">
        <f t="shared" si="901"/>
        <v>1.0231470217723213</v>
      </c>
      <c r="BD305" s="19">
        <f t="shared" si="901"/>
        <v>1.0073156614714853</v>
      </c>
      <c r="BE305" s="19">
        <f t="shared" si="901"/>
        <v>0.97212974322832801</v>
      </c>
      <c r="BF305" s="19">
        <f t="shared" si="901"/>
        <v>1.0007454962001596</v>
      </c>
      <c r="BG305" s="19">
        <f t="shared" si="901"/>
        <v>1.0125558791338349</v>
      </c>
      <c r="BH305" s="8"/>
      <c r="BI305" s="8"/>
      <c r="BJ305" s="8"/>
      <c r="BK305" s="8"/>
      <c r="BL305" s="8"/>
      <c r="BM305" s="8"/>
      <c r="BN305" s="8"/>
      <c r="BO305" s="8"/>
      <c r="BP305" s="8"/>
      <c r="BQ305" s="8"/>
      <c r="BR305" s="8"/>
      <c r="BS305" s="8"/>
      <c r="BT305" s="8"/>
      <c r="BU305" s="8"/>
      <c r="BV305" s="8"/>
      <c r="BW305" s="8"/>
      <c r="BX305" s="8"/>
      <c r="BY305" s="8"/>
      <c r="BZ305" s="8"/>
      <c r="CA305" s="8"/>
      <c r="CB305" s="8"/>
      <c r="CC305" s="8"/>
      <c r="CD305" s="19">
        <f t="shared" ref="CD305:CU305" si="902">IFERROR(CE257/CD257,"")</f>
        <v>167.48558024009932</v>
      </c>
      <c r="CE305" s="19">
        <f t="shared" si="902"/>
        <v>1.6393890760013445</v>
      </c>
      <c r="CF305" s="19">
        <f t="shared" si="902"/>
        <v>1.2703169805783183</v>
      </c>
      <c r="CG305" s="19">
        <f t="shared" si="902"/>
        <v>1.3594971763146704</v>
      </c>
      <c r="CH305" s="19">
        <f t="shared" si="902"/>
        <v>1.2610787051115471</v>
      </c>
      <c r="CI305" s="19">
        <f t="shared" si="902"/>
        <v>1.2931446379062286</v>
      </c>
      <c r="CJ305" s="19">
        <f t="shared" si="902"/>
        <v>1.1481023078017079</v>
      </c>
      <c r="CK305" s="19">
        <f t="shared" si="902"/>
        <v>1.0705651500515623</v>
      </c>
      <c r="CL305" s="19">
        <f t="shared" si="902"/>
        <v>1.1944386210853477</v>
      </c>
      <c r="CM305" s="19">
        <f t="shared" si="902"/>
        <v>1.3655926551443951</v>
      </c>
      <c r="CN305" s="19">
        <f t="shared" si="902"/>
        <v>1.0443961275216667</v>
      </c>
      <c r="CO305" s="19">
        <f t="shared" si="902"/>
        <v>1.0415099089618578</v>
      </c>
      <c r="CP305" s="19">
        <f t="shared" si="902"/>
        <v>1.0274332304089415</v>
      </c>
      <c r="CQ305" s="19">
        <f t="shared" si="902"/>
        <v>1.0218137566247125</v>
      </c>
      <c r="CR305" s="19">
        <f t="shared" si="902"/>
        <v>1.0342086107960318</v>
      </c>
      <c r="CS305" s="19">
        <f t="shared" si="902"/>
        <v>1.0098801695952591</v>
      </c>
      <c r="CT305" s="19">
        <f t="shared" si="902"/>
        <v>1.0020149098853941</v>
      </c>
      <c r="CU305" s="19">
        <f t="shared" si="902"/>
        <v>1.019171000624632</v>
      </c>
      <c r="CV305" s="8"/>
      <c r="CW305" s="8"/>
      <c r="CX305" s="8"/>
      <c r="CY305" s="8"/>
      <c r="CZ305" s="8"/>
      <c r="DA305" s="8"/>
      <c r="DB305" s="8"/>
      <c r="DC305" s="8"/>
      <c r="DD305" s="8"/>
      <c r="DE305" s="8"/>
      <c r="DF305" s="8"/>
      <c r="DG305" s="8"/>
      <c r="DH305" s="8"/>
      <c r="DI305" s="8"/>
      <c r="DJ305" s="8"/>
      <c r="DK305" s="8"/>
      <c r="DL305" s="8"/>
      <c r="DM305" s="8"/>
      <c r="DN305" s="8"/>
      <c r="DO305" s="8"/>
      <c r="DP305" s="8"/>
      <c r="DQ305" s="8"/>
      <c r="DR305" s="19">
        <f t="shared" ref="DR305:EI305" si="903">IFERROR(DS257/DR257,"")</f>
        <v>3.6679418177532459</v>
      </c>
      <c r="DS305" s="19">
        <f t="shared" si="903"/>
        <v>2.8481306690765469</v>
      </c>
      <c r="DT305" s="19">
        <f t="shared" si="903"/>
        <v>2.1250232684949282</v>
      </c>
      <c r="DU305" s="19">
        <f t="shared" si="903"/>
        <v>1.8842024161585718</v>
      </c>
      <c r="DV305" s="19">
        <f t="shared" si="903"/>
        <v>1.5089533926584138</v>
      </c>
      <c r="DW305" s="19">
        <f t="shared" si="903"/>
        <v>1.5074453655419533</v>
      </c>
      <c r="DX305" s="19">
        <f t="shared" si="903"/>
        <v>1.3661701922124907</v>
      </c>
      <c r="DY305" s="19">
        <f t="shared" si="903"/>
        <v>1.2773317135743696</v>
      </c>
      <c r="DZ305" s="19">
        <f t="shared" si="903"/>
        <v>1.3803596310106085</v>
      </c>
      <c r="EA305" s="19">
        <f t="shared" si="903"/>
        <v>1.2530155558769391</v>
      </c>
      <c r="EB305" s="19">
        <f t="shared" si="903"/>
        <v>1.18654062946231</v>
      </c>
      <c r="EC305" s="19">
        <f t="shared" si="903"/>
        <v>1.1383227678023677</v>
      </c>
      <c r="ED305" s="19">
        <f t="shared" si="903"/>
        <v>1.1514575080960949</v>
      </c>
      <c r="EE305" s="19">
        <f t="shared" si="903"/>
        <v>1.1198521005323487</v>
      </c>
      <c r="EF305" s="19">
        <f t="shared" si="903"/>
        <v>1.082956709972323</v>
      </c>
      <c r="EG305" s="19">
        <f t="shared" si="903"/>
        <v>1.0602947801393883</v>
      </c>
      <c r="EH305" s="19">
        <f t="shared" si="903"/>
        <v>1.0625111934320977</v>
      </c>
      <c r="EI305" s="19">
        <f t="shared" si="903"/>
        <v>1.0335422254310311</v>
      </c>
      <c r="EJ305" s="8"/>
      <c r="EK305" s="8"/>
      <c r="EL305" s="8"/>
      <c r="EM305" s="8"/>
      <c r="EN305" s="8"/>
      <c r="EO305" s="8"/>
      <c r="EP305" s="8"/>
      <c r="EQ305" s="8"/>
      <c r="ER305" s="8"/>
      <c r="ES305" s="8"/>
      <c r="ET305" s="8"/>
      <c r="EU305" s="8"/>
      <c r="EV305" s="8"/>
      <c r="EW305" s="8"/>
      <c r="EX305" s="8"/>
      <c r="EY305" s="8"/>
      <c r="EZ305" s="8"/>
      <c r="FA305" s="8"/>
      <c r="FB305" s="8"/>
      <c r="FC305" s="8"/>
      <c r="FD305" s="8"/>
      <c r="FE305" s="8"/>
      <c r="FF305" s="19">
        <f t="shared" ref="FF305:FW305" si="904">IFERROR(FG257/FF257,"")</f>
        <v>2.6445997008635107</v>
      </c>
      <c r="FG305" s="19">
        <f t="shared" si="904"/>
        <v>2.0008454639889108</v>
      </c>
      <c r="FH305" s="19">
        <f t="shared" si="904"/>
        <v>1.5586326790118841</v>
      </c>
      <c r="FI305" s="19">
        <f t="shared" si="904"/>
        <v>1.1550688822691435</v>
      </c>
      <c r="FJ305" s="19">
        <f t="shared" si="904"/>
        <v>1.120120581793866</v>
      </c>
      <c r="FK305" s="19">
        <f t="shared" si="904"/>
        <v>1.0122216677589886</v>
      </c>
      <c r="FL305" s="19">
        <f t="shared" si="904"/>
        <v>1.0339953568979581</v>
      </c>
      <c r="FM305" s="19">
        <f t="shared" si="904"/>
        <v>1.1093828998014197</v>
      </c>
      <c r="FN305" s="19">
        <f t="shared" si="904"/>
        <v>1.0142012847305744</v>
      </c>
      <c r="FO305" s="19">
        <f t="shared" si="904"/>
        <v>1.0513646035986026</v>
      </c>
      <c r="FP305" s="19">
        <f t="shared" si="904"/>
        <v>1.0007854740503461</v>
      </c>
      <c r="FQ305" s="19">
        <f t="shared" si="904"/>
        <v>1.3032548357167539</v>
      </c>
      <c r="FR305" s="19">
        <f t="shared" si="904"/>
        <v>1.0006621304653969</v>
      </c>
      <c r="FS305" s="19">
        <f t="shared" si="904"/>
        <v>1</v>
      </c>
      <c r="FT305" s="19">
        <f t="shared" si="904"/>
        <v>1</v>
      </c>
      <c r="FU305" s="19">
        <f t="shared" si="904"/>
        <v>1.0006018302862667</v>
      </c>
      <c r="FV305" s="19">
        <f t="shared" si="904"/>
        <v>1</v>
      </c>
      <c r="FW305" s="19">
        <f t="shared" si="904"/>
        <v>1</v>
      </c>
      <c r="FX305" s="8"/>
      <c r="FY305" s="8"/>
      <c r="FZ305" s="8"/>
      <c r="GA305" s="8"/>
      <c r="GB305" s="8"/>
      <c r="GC305" s="8"/>
      <c r="GD305" s="8"/>
      <c r="GE305" s="8"/>
      <c r="GF305" s="8"/>
      <c r="GG305" s="8"/>
      <c r="GH305" s="8"/>
      <c r="GI305" s="8"/>
      <c r="GJ305" s="8"/>
      <c r="GK305" s="8"/>
      <c r="GL305" s="8"/>
      <c r="GM305" s="8"/>
      <c r="GN305" s="8"/>
      <c r="GO305" s="8"/>
      <c r="GP305" s="8"/>
      <c r="GQ305" s="8"/>
      <c r="GR305" s="8"/>
      <c r="GS305" s="8"/>
    </row>
    <row r="306" spans="1:201" x14ac:dyDescent="0.25">
      <c r="A306" s="115">
        <f>$A$58</f>
        <v>20174</v>
      </c>
      <c r="B306" s="19">
        <f t="shared" si="800"/>
        <v>15.814153209253018</v>
      </c>
      <c r="C306" s="19">
        <f t="shared" ref="C306:R306" si="905">IFERROR(D258/C258,"")</f>
        <v>4.7244521184223869</v>
      </c>
      <c r="D306" s="19">
        <f t="shared" si="905"/>
        <v>2.224406622988242</v>
      </c>
      <c r="E306" s="19">
        <f t="shared" si="905"/>
        <v>1.8093063883559262</v>
      </c>
      <c r="F306" s="19">
        <f t="shared" si="905"/>
        <v>1.5886407204090653</v>
      </c>
      <c r="G306" s="19">
        <f t="shared" si="905"/>
        <v>1.5059083769895889</v>
      </c>
      <c r="H306" s="19">
        <f t="shared" si="905"/>
        <v>1.4204901249821478</v>
      </c>
      <c r="I306" s="19">
        <f t="shared" si="905"/>
        <v>1.3338845520131719</v>
      </c>
      <c r="J306" s="19">
        <f t="shared" si="905"/>
        <v>1.3753912723308506</v>
      </c>
      <c r="K306" s="19">
        <f t="shared" si="905"/>
        <v>1.2768234816791371</v>
      </c>
      <c r="L306" s="19">
        <f t="shared" si="905"/>
        <v>1.2057659703193466</v>
      </c>
      <c r="M306" s="19">
        <f t="shared" si="905"/>
        <v>1.1509793335976175</v>
      </c>
      <c r="N306" s="19">
        <f t="shared" si="905"/>
        <v>1.1215807267435844</v>
      </c>
      <c r="O306" s="19">
        <f t="shared" si="905"/>
        <v>1.105401997215008</v>
      </c>
      <c r="P306" s="19">
        <f t="shared" si="905"/>
        <v>1.0887615884122472</v>
      </c>
      <c r="Q306" s="19">
        <f t="shared" si="905"/>
        <v>1.066587715323112</v>
      </c>
      <c r="R306" s="19">
        <f t="shared" si="905"/>
        <v>1.0532405134413776</v>
      </c>
      <c r="S306" s="8"/>
      <c r="T306" s="8"/>
      <c r="U306" s="8"/>
      <c r="V306" s="8"/>
      <c r="W306" s="8"/>
      <c r="X306" s="8"/>
      <c r="Y306" s="8"/>
      <c r="Z306" s="8"/>
      <c r="AA306" s="8"/>
      <c r="AB306" s="8"/>
      <c r="AC306" s="8"/>
      <c r="AD306" s="8"/>
      <c r="AE306" s="8"/>
      <c r="AF306" s="8"/>
      <c r="AG306" s="8"/>
      <c r="AH306" s="8"/>
      <c r="AI306" s="8"/>
      <c r="AJ306" s="8"/>
      <c r="AK306" s="8"/>
      <c r="AL306" s="8"/>
      <c r="AM306" s="8"/>
      <c r="AN306" s="8"/>
      <c r="AO306" s="8"/>
      <c r="AP306" s="19">
        <f t="shared" ref="AP306:BF306" si="906">IFERROR(AQ258/AP258,"")</f>
        <v>1.6898928112655549</v>
      </c>
      <c r="AQ306" s="19">
        <f t="shared" si="906"/>
        <v>1.3951413835303637</v>
      </c>
      <c r="AR306" s="19">
        <f t="shared" si="906"/>
        <v>1.1566715160557601</v>
      </c>
      <c r="AS306" s="19">
        <f t="shared" si="906"/>
        <v>1.1191927789624883</v>
      </c>
      <c r="AT306" s="19">
        <f t="shared" si="906"/>
        <v>1.1351329255636864</v>
      </c>
      <c r="AU306" s="19">
        <f t="shared" si="906"/>
        <v>1.1893079103094675</v>
      </c>
      <c r="AV306" s="19">
        <f t="shared" si="906"/>
        <v>1.1047115273376782</v>
      </c>
      <c r="AW306" s="19">
        <f t="shared" si="906"/>
        <v>1.1212383442114047</v>
      </c>
      <c r="AX306" s="19">
        <f t="shared" si="906"/>
        <v>1.0459577100102471</v>
      </c>
      <c r="AY306" s="19">
        <f t="shared" si="906"/>
        <v>1.0609369562918247</v>
      </c>
      <c r="AZ306" s="19">
        <f t="shared" si="906"/>
        <v>1.0729501103661629</v>
      </c>
      <c r="BA306" s="19">
        <f t="shared" si="906"/>
        <v>1.0610435835095253</v>
      </c>
      <c r="BB306" s="19">
        <f t="shared" si="906"/>
        <v>1.0840725729466871</v>
      </c>
      <c r="BC306" s="19">
        <f t="shared" si="906"/>
        <v>1.1184951474116605</v>
      </c>
      <c r="BD306" s="19">
        <f t="shared" si="906"/>
        <v>1.0408577785217685</v>
      </c>
      <c r="BE306" s="19">
        <f t="shared" si="906"/>
        <v>1.0445617807462384</v>
      </c>
      <c r="BF306" s="19">
        <f t="shared" si="906"/>
        <v>1.0185631656074945</v>
      </c>
      <c r="BG306" s="8"/>
      <c r="BH306" s="8"/>
      <c r="BI306" s="8"/>
      <c r="BJ306" s="8"/>
      <c r="BK306" s="8"/>
      <c r="BL306" s="8"/>
      <c r="BM306" s="8"/>
      <c r="BN306" s="8"/>
      <c r="BO306" s="8"/>
      <c r="BP306" s="8"/>
      <c r="BQ306" s="8"/>
      <c r="BR306" s="8"/>
      <c r="BS306" s="8"/>
      <c r="BT306" s="8"/>
      <c r="BU306" s="8"/>
      <c r="BV306" s="8"/>
      <c r="BW306" s="8"/>
      <c r="BX306" s="8"/>
      <c r="BY306" s="8"/>
      <c r="BZ306" s="8"/>
      <c r="CA306" s="8"/>
      <c r="CB306" s="8"/>
      <c r="CC306" s="8"/>
      <c r="CD306" s="19" t="str">
        <f t="shared" ref="CD306:CT306" si="907">IFERROR(CE258/CD258,"")</f>
        <v/>
      </c>
      <c r="CE306" s="19">
        <f t="shared" si="907"/>
        <v>2.485435582822086</v>
      </c>
      <c r="CF306" s="19">
        <f t="shared" si="907"/>
        <v>3.8261232307973323</v>
      </c>
      <c r="CG306" s="19">
        <f t="shared" si="907"/>
        <v>1.4118944919622569</v>
      </c>
      <c r="CH306" s="19">
        <f t="shared" si="907"/>
        <v>1.6628179540183246</v>
      </c>
      <c r="CI306" s="19">
        <f t="shared" si="907"/>
        <v>1.311332941480035</v>
      </c>
      <c r="CJ306" s="19">
        <f t="shared" si="907"/>
        <v>1.0284548041174377</v>
      </c>
      <c r="CK306" s="19">
        <f t="shared" si="907"/>
        <v>1.0343936479333351</v>
      </c>
      <c r="CL306" s="19">
        <f t="shared" si="907"/>
        <v>1</v>
      </c>
      <c r="CM306" s="19">
        <f t="shared" si="907"/>
        <v>1.1301046372207995</v>
      </c>
      <c r="CN306" s="19">
        <f t="shared" si="907"/>
        <v>1.0010660283975603</v>
      </c>
      <c r="CO306" s="19">
        <f t="shared" si="907"/>
        <v>1</v>
      </c>
      <c r="CP306" s="19">
        <f t="shared" si="907"/>
        <v>1</v>
      </c>
      <c r="CQ306" s="19">
        <f t="shared" si="907"/>
        <v>1.0174115956700147</v>
      </c>
      <c r="CR306" s="19">
        <f t="shared" si="907"/>
        <v>1.0950866967444246</v>
      </c>
      <c r="CS306" s="19">
        <f t="shared" si="907"/>
        <v>1.0134710253403738</v>
      </c>
      <c r="CT306" s="19">
        <f t="shared" si="907"/>
        <v>1.0305809345981163</v>
      </c>
      <c r="CU306" s="8"/>
      <c r="CV306" s="8"/>
      <c r="CW306" s="8"/>
      <c r="CX306" s="8"/>
      <c r="CY306" s="8"/>
      <c r="CZ306" s="8"/>
      <c r="DA306" s="8"/>
      <c r="DB306" s="8"/>
      <c r="DC306" s="8"/>
      <c r="DD306" s="8"/>
      <c r="DE306" s="8"/>
      <c r="DF306" s="8"/>
      <c r="DG306" s="8"/>
      <c r="DH306" s="8"/>
      <c r="DI306" s="8"/>
      <c r="DJ306" s="8"/>
      <c r="DK306" s="8"/>
      <c r="DL306" s="8"/>
      <c r="DM306" s="8"/>
      <c r="DN306" s="8"/>
      <c r="DO306" s="8"/>
      <c r="DP306" s="8"/>
      <c r="DQ306" s="8"/>
      <c r="DR306" s="19">
        <f t="shared" ref="DR306:EH306" si="908">IFERROR(DS258/DR258,"")</f>
        <v>2.0845837579941624</v>
      </c>
      <c r="DS306" s="19">
        <f t="shared" si="908"/>
        <v>2.6787906292322892</v>
      </c>
      <c r="DT306" s="19">
        <f t="shared" si="908"/>
        <v>2.7684168362837114</v>
      </c>
      <c r="DU306" s="19">
        <f t="shared" si="908"/>
        <v>1.868206793841769</v>
      </c>
      <c r="DV306" s="19">
        <f t="shared" si="908"/>
        <v>1.585432733269275</v>
      </c>
      <c r="DW306" s="19">
        <f t="shared" si="908"/>
        <v>1.4966970323033324</v>
      </c>
      <c r="DX306" s="19">
        <f t="shared" si="908"/>
        <v>1.4467788948872948</v>
      </c>
      <c r="DY306" s="19">
        <f t="shared" si="908"/>
        <v>1.3987815392149159</v>
      </c>
      <c r="DZ306" s="19">
        <f t="shared" si="908"/>
        <v>1.3161927334078809</v>
      </c>
      <c r="EA306" s="19">
        <f t="shared" si="908"/>
        <v>1.283312352178938</v>
      </c>
      <c r="EB306" s="19">
        <f t="shared" si="908"/>
        <v>1.2405845563715847</v>
      </c>
      <c r="EC306" s="19">
        <f t="shared" si="908"/>
        <v>1.1237252795578614</v>
      </c>
      <c r="ED306" s="19">
        <f t="shared" si="908"/>
        <v>1.0946237754211696</v>
      </c>
      <c r="EE306" s="19">
        <f t="shared" si="908"/>
        <v>1.0752901133345656</v>
      </c>
      <c r="EF306" s="19">
        <f t="shared" si="908"/>
        <v>1.0658880896240712</v>
      </c>
      <c r="EG306" s="19">
        <f t="shared" si="908"/>
        <v>1.0463986028505263</v>
      </c>
      <c r="EH306" s="19">
        <f t="shared" si="908"/>
        <v>1.0398993406234114</v>
      </c>
      <c r="EI306" s="8"/>
      <c r="EJ306" s="8"/>
      <c r="EK306" s="8"/>
      <c r="EL306" s="8"/>
      <c r="EM306" s="8"/>
      <c r="EN306" s="8"/>
      <c r="EO306" s="8"/>
      <c r="EP306" s="8"/>
      <c r="EQ306" s="8"/>
      <c r="ER306" s="8"/>
      <c r="ES306" s="8"/>
      <c r="ET306" s="8"/>
      <c r="EU306" s="8"/>
      <c r="EV306" s="8"/>
      <c r="EW306" s="8"/>
      <c r="EX306" s="8"/>
      <c r="EY306" s="8"/>
      <c r="EZ306" s="8"/>
      <c r="FA306" s="8"/>
      <c r="FB306" s="8"/>
      <c r="FC306" s="8"/>
      <c r="FD306" s="8"/>
      <c r="FE306" s="8"/>
      <c r="FF306" s="19">
        <f t="shared" ref="FF306:FV306" si="909">IFERROR(FG258/FF258,"")</f>
        <v>5.1066107580837299</v>
      </c>
      <c r="FG306" s="19">
        <f t="shared" si="909"/>
        <v>1.3796456124805394</v>
      </c>
      <c r="FH306" s="19">
        <f t="shared" si="909"/>
        <v>1.3134865119810379</v>
      </c>
      <c r="FI306" s="19">
        <f t="shared" si="909"/>
        <v>1.1664127324505391</v>
      </c>
      <c r="FJ306" s="19">
        <f t="shared" si="909"/>
        <v>1.029770314581697</v>
      </c>
      <c r="FK306" s="19">
        <f t="shared" si="909"/>
        <v>1.0801546747545447</v>
      </c>
      <c r="FL306" s="19">
        <f t="shared" si="909"/>
        <v>1.0905444669340609</v>
      </c>
      <c r="FM306" s="19">
        <f t="shared" si="909"/>
        <v>1.0409717937849194</v>
      </c>
      <c r="FN306" s="19">
        <f t="shared" si="909"/>
        <v>1.0353597181312078</v>
      </c>
      <c r="FO306" s="19">
        <f t="shared" si="909"/>
        <v>1.0166685222078724</v>
      </c>
      <c r="FP306" s="19">
        <f t="shared" si="909"/>
        <v>1.0042507803595799</v>
      </c>
      <c r="FQ306" s="19">
        <f t="shared" si="909"/>
        <v>1.000206156499803</v>
      </c>
      <c r="FR306" s="19">
        <f t="shared" si="909"/>
        <v>1.0045257373684784</v>
      </c>
      <c r="FS306" s="19">
        <f t="shared" si="909"/>
        <v>1.0051361832915002</v>
      </c>
      <c r="FT306" s="19">
        <f t="shared" si="909"/>
        <v>1.0037765328032375</v>
      </c>
      <c r="FU306" s="19">
        <f t="shared" si="909"/>
        <v>1</v>
      </c>
      <c r="FV306" s="19">
        <f t="shared" si="909"/>
        <v>1</v>
      </c>
      <c r="FW306" s="8"/>
      <c r="FX306" s="8"/>
      <c r="FY306" s="8"/>
      <c r="FZ306" s="8"/>
      <c r="GA306" s="8"/>
      <c r="GB306" s="8"/>
      <c r="GC306" s="8"/>
      <c r="GD306" s="8"/>
      <c r="GE306" s="8"/>
      <c r="GF306" s="8"/>
      <c r="GG306" s="8"/>
      <c r="GH306" s="8"/>
      <c r="GI306" s="8"/>
      <c r="GJ306" s="8"/>
      <c r="GK306" s="8"/>
      <c r="GL306" s="8"/>
      <c r="GM306" s="8"/>
      <c r="GN306" s="8"/>
      <c r="GO306" s="8"/>
      <c r="GP306" s="8"/>
      <c r="GQ306" s="8"/>
      <c r="GR306" s="8"/>
      <c r="GS306" s="8"/>
    </row>
    <row r="307" spans="1:201" x14ac:dyDescent="0.25">
      <c r="A307" s="115">
        <f>$A$59</f>
        <v>20181</v>
      </c>
      <c r="B307" s="19">
        <f t="shared" si="800"/>
        <v>11.863573080142237</v>
      </c>
      <c r="C307" s="19">
        <f t="shared" ref="C307:Q307" si="910">IFERROR(D259/C259,"")</f>
        <v>4.0285076777445656</v>
      </c>
      <c r="D307" s="19">
        <f t="shared" si="910"/>
        <v>2.1505228819324205</v>
      </c>
      <c r="E307" s="19">
        <f t="shared" si="910"/>
        <v>1.9165822869156075</v>
      </c>
      <c r="F307" s="19">
        <f t="shared" si="910"/>
        <v>1.6171759294821506</v>
      </c>
      <c r="G307" s="19">
        <f t="shared" si="910"/>
        <v>1.4662937520776047</v>
      </c>
      <c r="H307" s="19">
        <f t="shared" si="910"/>
        <v>1.3869253251592879</v>
      </c>
      <c r="I307" s="19">
        <f t="shared" si="910"/>
        <v>1.3417856866898306</v>
      </c>
      <c r="J307" s="19">
        <f t="shared" si="910"/>
        <v>1.3389802746435218</v>
      </c>
      <c r="K307" s="19">
        <f t="shared" si="910"/>
        <v>1.2778129038914077</v>
      </c>
      <c r="L307" s="19">
        <f t="shared" si="910"/>
        <v>1.1888806600549664</v>
      </c>
      <c r="M307" s="19">
        <f t="shared" si="910"/>
        <v>1.1454044371447021</v>
      </c>
      <c r="N307" s="19">
        <f t="shared" si="910"/>
        <v>1.1362304645249885</v>
      </c>
      <c r="O307" s="19">
        <f t="shared" si="910"/>
        <v>1.1105598103740661</v>
      </c>
      <c r="P307" s="19">
        <f t="shared" si="910"/>
        <v>1.0747592927066969</v>
      </c>
      <c r="Q307" s="19">
        <f t="shared" si="910"/>
        <v>1.0581112880824404</v>
      </c>
      <c r="R307" s="8"/>
      <c r="S307" s="8"/>
      <c r="T307" s="8"/>
      <c r="U307" s="8"/>
      <c r="V307" s="8"/>
      <c r="W307" s="8"/>
      <c r="X307" s="8"/>
      <c r="Y307" s="8"/>
      <c r="Z307" s="8"/>
      <c r="AA307" s="8"/>
      <c r="AB307" s="8"/>
      <c r="AC307" s="8"/>
      <c r="AD307" s="8"/>
      <c r="AE307" s="8"/>
      <c r="AF307" s="8"/>
      <c r="AG307" s="8"/>
      <c r="AH307" s="8"/>
      <c r="AI307" s="8"/>
      <c r="AJ307" s="8"/>
      <c r="AK307" s="8"/>
      <c r="AL307" s="8"/>
      <c r="AM307" s="8"/>
      <c r="AN307" s="8"/>
      <c r="AO307" s="8"/>
      <c r="AP307" s="19">
        <f t="shared" ref="AP307:BE307" si="911">IFERROR(AQ259/AP259,"")</f>
        <v>1.6363463636319615</v>
      </c>
      <c r="AQ307" s="19">
        <f t="shared" si="911"/>
        <v>1.3106772366496848</v>
      </c>
      <c r="AR307" s="19">
        <f t="shared" si="911"/>
        <v>1.1889748313088533</v>
      </c>
      <c r="AS307" s="19">
        <f t="shared" si="911"/>
        <v>1.2141431352994425</v>
      </c>
      <c r="AT307" s="19">
        <f t="shared" si="911"/>
        <v>1.162164788930331</v>
      </c>
      <c r="AU307" s="19">
        <f t="shared" si="911"/>
        <v>1.2237244143998889</v>
      </c>
      <c r="AV307" s="19">
        <f t="shared" si="911"/>
        <v>1.1592050261462938</v>
      </c>
      <c r="AW307" s="19">
        <f t="shared" si="911"/>
        <v>1.3947876881315455</v>
      </c>
      <c r="AX307" s="19">
        <f t="shared" si="911"/>
        <v>1.0396582229807794</v>
      </c>
      <c r="AY307" s="19">
        <f t="shared" si="911"/>
        <v>1.0172341684187487</v>
      </c>
      <c r="AZ307" s="19">
        <f t="shared" si="911"/>
        <v>1.009001355418818</v>
      </c>
      <c r="BA307" s="19">
        <f t="shared" si="911"/>
        <v>1.0112869763989898</v>
      </c>
      <c r="BB307" s="19">
        <f t="shared" si="911"/>
        <v>1.0104201510377608</v>
      </c>
      <c r="BC307" s="19">
        <f t="shared" si="911"/>
        <v>1.0602693146233577</v>
      </c>
      <c r="BD307" s="19">
        <f t="shared" si="911"/>
        <v>1.0211956937250664</v>
      </c>
      <c r="BE307" s="19">
        <f t="shared" si="911"/>
        <v>1.0165166116291267</v>
      </c>
      <c r="BF307" s="8"/>
      <c r="BG307" s="8"/>
      <c r="BH307" s="8"/>
      <c r="BI307" s="8"/>
      <c r="BJ307" s="8"/>
      <c r="BK307" s="8"/>
      <c r="BL307" s="8"/>
      <c r="BM307" s="8"/>
      <c r="BN307" s="8"/>
      <c r="BO307" s="8"/>
      <c r="BP307" s="8"/>
      <c r="BQ307" s="8"/>
      <c r="BR307" s="8"/>
      <c r="BS307" s="8"/>
      <c r="BT307" s="8"/>
      <c r="BU307" s="8"/>
      <c r="BV307" s="8"/>
      <c r="BW307" s="8"/>
      <c r="BX307" s="8"/>
      <c r="BY307" s="8"/>
      <c r="BZ307" s="8"/>
      <c r="CA307" s="8"/>
      <c r="CB307" s="8"/>
      <c r="CC307" s="8"/>
      <c r="CD307" s="19">
        <f t="shared" ref="CD307:CS307" si="912">IFERROR(CE259/CD259,"")</f>
        <v>58.815708675473033</v>
      </c>
      <c r="CE307" s="19">
        <f t="shared" si="912"/>
        <v>2.8964203594937081</v>
      </c>
      <c r="CF307" s="19">
        <f t="shared" si="912"/>
        <v>1.7655034616999927</v>
      </c>
      <c r="CG307" s="19">
        <f t="shared" si="912"/>
        <v>1.1893678731924133</v>
      </c>
      <c r="CH307" s="19">
        <f t="shared" si="912"/>
        <v>1.1498805947030517</v>
      </c>
      <c r="CI307" s="19">
        <f t="shared" si="912"/>
        <v>1.3259610283743097</v>
      </c>
      <c r="CJ307" s="19">
        <f t="shared" si="912"/>
        <v>1.6787532946720083</v>
      </c>
      <c r="CK307" s="19">
        <f t="shared" si="912"/>
        <v>0.51709605434877126</v>
      </c>
      <c r="CL307" s="19">
        <f t="shared" si="912"/>
        <v>1.1340102374125989</v>
      </c>
      <c r="CM307" s="19">
        <f t="shared" si="912"/>
        <v>1.0792619699871093</v>
      </c>
      <c r="CN307" s="19">
        <f t="shared" si="912"/>
        <v>1</v>
      </c>
      <c r="CO307" s="19">
        <f t="shared" si="912"/>
        <v>1.0011090068732549</v>
      </c>
      <c r="CP307" s="19">
        <f t="shared" si="912"/>
        <v>1</v>
      </c>
      <c r="CQ307" s="19">
        <f t="shared" si="912"/>
        <v>1</v>
      </c>
      <c r="CR307" s="19">
        <f t="shared" si="912"/>
        <v>1</v>
      </c>
      <c r="CS307" s="19">
        <f t="shared" si="912"/>
        <v>1</v>
      </c>
      <c r="CT307" s="8"/>
      <c r="CU307" s="8"/>
      <c r="CV307" s="8"/>
      <c r="CW307" s="8"/>
      <c r="CX307" s="8"/>
      <c r="CY307" s="8"/>
      <c r="CZ307" s="8"/>
      <c r="DA307" s="8"/>
      <c r="DB307" s="8"/>
      <c r="DC307" s="8"/>
      <c r="DD307" s="8"/>
      <c r="DE307" s="8"/>
      <c r="DF307" s="8"/>
      <c r="DG307" s="8"/>
      <c r="DH307" s="8"/>
      <c r="DI307" s="8"/>
      <c r="DJ307" s="8"/>
      <c r="DK307" s="8"/>
      <c r="DL307" s="8"/>
      <c r="DM307" s="8"/>
      <c r="DN307" s="8"/>
      <c r="DO307" s="8"/>
      <c r="DP307" s="8"/>
      <c r="DQ307" s="8"/>
      <c r="DR307" s="19">
        <f t="shared" ref="DR307:EG307" si="913">IFERROR(DS259/DR259,"")</f>
        <v>2.3255056340747848</v>
      </c>
      <c r="DS307" s="19">
        <f t="shared" si="913"/>
        <v>2.273731447826238</v>
      </c>
      <c r="DT307" s="19">
        <f t="shared" si="913"/>
        <v>1.9266859972071784</v>
      </c>
      <c r="DU307" s="19">
        <f t="shared" si="913"/>
        <v>1.8341568781866953</v>
      </c>
      <c r="DV307" s="19">
        <f t="shared" si="913"/>
        <v>1.6221148441116797</v>
      </c>
      <c r="DW307" s="19">
        <f t="shared" si="913"/>
        <v>1.6501642650075332</v>
      </c>
      <c r="DX307" s="19">
        <f t="shared" si="913"/>
        <v>1.3580326243021368</v>
      </c>
      <c r="DY307" s="19">
        <f t="shared" si="913"/>
        <v>1.3696483737675489</v>
      </c>
      <c r="DZ307" s="19">
        <f t="shared" si="913"/>
        <v>1.2672291838611582</v>
      </c>
      <c r="EA307" s="19">
        <f t="shared" si="913"/>
        <v>1.2605855490573099</v>
      </c>
      <c r="EB307" s="19">
        <f t="shared" si="913"/>
        <v>1.2159897319335304</v>
      </c>
      <c r="EC307" s="19">
        <f t="shared" si="913"/>
        <v>1.185439239106759</v>
      </c>
      <c r="ED307" s="19">
        <f t="shared" si="913"/>
        <v>1.1165199315260887</v>
      </c>
      <c r="EE307" s="19">
        <f t="shared" si="913"/>
        <v>1.1139583227936747</v>
      </c>
      <c r="EF307" s="19">
        <f t="shared" si="913"/>
        <v>1.0520176483529924</v>
      </c>
      <c r="EG307" s="19">
        <f t="shared" si="913"/>
        <v>1.0574835340175257</v>
      </c>
      <c r="EH307" s="8"/>
      <c r="EI307" s="8"/>
      <c r="EJ307" s="8"/>
      <c r="EK307" s="8"/>
      <c r="EL307" s="8"/>
      <c r="EM307" s="8"/>
      <c r="EN307" s="8"/>
      <c r="EO307" s="8"/>
      <c r="EP307" s="8"/>
      <c r="EQ307" s="8"/>
      <c r="ER307" s="8"/>
      <c r="ES307" s="8"/>
      <c r="ET307" s="8"/>
      <c r="EU307" s="8"/>
      <c r="EV307" s="8"/>
      <c r="EW307" s="8"/>
      <c r="EX307" s="8"/>
      <c r="EY307" s="8"/>
      <c r="EZ307" s="8"/>
      <c r="FA307" s="8"/>
      <c r="FB307" s="8"/>
      <c r="FC307" s="8"/>
      <c r="FD307" s="8"/>
      <c r="FE307" s="8"/>
      <c r="FF307" s="19">
        <f t="shared" ref="FF307:FU307" si="914">IFERROR(FG259/FF259,"")</f>
        <v>2.9533747729776194</v>
      </c>
      <c r="FG307" s="19">
        <f t="shared" si="914"/>
        <v>1.6392731105070901</v>
      </c>
      <c r="FH307" s="19">
        <f t="shared" si="914"/>
        <v>1.0801120293936954</v>
      </c>
      <c r="FI307" s="19">
        <f t="shared" si="914"/>
        <v>1.0844291365842711</v>
      </c>
      <c r="FJ307" s="19">
        <f t="shared" si="914"/>
        <v>1.0162858621239494</v>
      </c>
      <c r="FK307" s="19">
        <f t="shared" si="914"/>
        <v>1.0282306213735533</v>
      </c>
      <c r="FL307" s="19">
        <f t="shared" si="914"/>
        <v>1.0164995062908522</v>
      </c>
      <c r="FM307" s="19">
        <f t="shared" si="914"/>
        <v>1</v>
      </c>
      <c r="FN307" s="19">
        <f t="shared" si="914"/>
        <v>1.0230776115988631</v>
      </c>
      <c r="FO307" s="19">
        <f t="shared" si="914"/>
        <v>1.0047368375696737</v>
      </c>
      <c r="FP307" s="19">
        <f t="shared" si="914"/>
        <v>1</v>
      </c>
      <c r="FQ307" s="19">
        <f t="shared" si="914"/>
        <v>1.0340859331702341</v>
      </c>
      <c r="FR307" s="19">
        <f t="shared" si="914"/>
        <v>1.0062575081033962</v>
      </c>
      <c r="FS307" s="19">
        <f t="shared" si="914"/>
        <v>1</v>
      </c>
      <c r="FT307" s="19">
        <f t="shared" si="914"/>
        <v>1.0025219373063854</v>
      </c>
      <c r="FU307" s="19">
        <f t="shared" si="914"/>
        <v>1.0363073052933633</v>
      </c>
      <c r="FV307" s="8"/>
      <c r="FW307" s="8"/>
      <c r="FX307" s="8"/>
      <c r="FY307" s="8"/>
      <c r="FZ307" s="8"/>
      <c r="GA307" s="8"/>
      <c r="GB307" s="8"/>
      <c r="GC307" s="8"/>
      <c r="GD307" s="8"/>
      <c r="GE307" s="8"/>
      <c r="GF307" s="8"/>
      <c r="GG307" s="8"/>
      <c r="GH307" s="8"/>
      <c r="GI307" s="8"/>
      <c r="GJ307" s="8"/>
      <c r="GK307" s="8"/>
      <c r="GL307" s="8"/>
      <c r="GM307" s="8"/>
      <c r="GN307" s="8"/>
      <c r="GO307" s="8"/>
      <c r="GP307" s="8"/>
      <c r="GQ307" s="8"/>
      <c r="GR307" s="8"/>
      <c r="GS307" s="8"/>
    </row>
    <row r="308" spans="1:201" x14ac:dyDescent="0.25">
      <c r="A308" s="115">
        <f>$A$60</f>
        <v>20182</v>
      </c>
      <c r="B308" s="19">
        <f t="shared" si="800"/>
        <v>5.5669296075336172</v>
      </c>
      <c r="C308" s="19">
        <f t="shared" ref="C308:P308" si="915">IFERROR(D260/C260,"")</f>
        <v>3.3423683661241439</v>
      </c>
      <c r="D308" s="19">
        <f t="shared" si="915"/>
        <v>2.442271724691031</v>
      </c>
      <c r="E308" s="19">
        <f t="shared" si="915"/>
        <v>1.6611149490637325</v>
      </c>
      <c r="F308" s="19">
        <f t="shared" si="915"/>
        <v>1.5914536541641473</v>
      </c>
      <c r="G308" s="19">
        <f t="shared" si="915"/>
        <v>1.5273453784153703</v>
      </c>
      <c r="H308" s="19">
        <f t="shared" si="915"/>
        <v>1.4186141896257751</v>
      </c>
      <c r="I308" s="19">
        <f t="shared" si="915"/>
        <v>1.333493786895972</v>
      </c>
      <c r="J308" s="19">
        <f t="shared" si="915"/>
        <v>1.3418886533122676</v>
      </c>
      <c r="K308" s="19">
        <f t="shared" si="915"/>
        <v>1.271333329126507</v>
      </c>
      <c r="L308" s="19">
        <f t="shared" si="915"/>
        <v>1.2196541859992314</v>
      </c>
      <c r="M308" s="19">
        <f t="shared" si="915"/>
        <v>1.1882376359705362</v>
      </c>
      <c r="N308" s="19">
        <f t="shared" si="915"/>
        <v>1.1447777010020022</v>
      </c>
      <c r="O308" s="19">
        <f t="shared" si="915"/>
        <v>1.1026971405717056</v>
      </c>
      <c r="P308" s="19">
        <f t="shared" si="915"/>
        <v>1.0865582425761484</v>
      </c>
      <c r="Q308" s="8"/>
      <c r="R308" s="8"/>
      <c r="S308" s="8"/>
      <c r="T308" s="8"/>
      <c r="U308" s="8"/>
      <c r="V308" s="8"/>
      <c r="W308" s="8"/>
      <c r="X308" s="8"/>
      <c r="Y308" s="8"/>
      <c r="Z308" s="8"/>
      <c r="AA308" s="8"/>
      <c r="AB308" s="8"/>
      <c r="AC308" s="8"/>
      <c r="AD308" s="8"/>
      <c r="AE308" s="8"/>
      <c r="AF308" s="8"/>
      <c r="AG308" s="8"/>
      <c r="AH308" s="8"/>
      <c r="AI308" s="8"/>
      <c r="AJ308" s="8"/>
      <c r="AK308" s="8"/>
      <c r="AL308" s="8"/>
      <c r="AM308" s="8"/>
      <c r="AN308" s="8"/>
      <c r="AO308" s="8"/>
      <c r="AP308" s="19">
        <f t="shared" ref="AP308:BD308" si="916">IFERROR(AQ260/AP260,"")</f>
        <v>2.0278591232249221</v>
      </c>
      <c r="AQ308" s="19">
        <f t="shared" si="916"/>
        <v>1.3238389796819323</v>
      </c>
      <c r="AR308" s="19">
        <f t="shared" si="916"/>
        <v>1.2761178531694155</v>
      </c>
      <c r="AS308" s="19">
        <f t="shared" si="916"/>
        <v>1.3131232426815331</v>
      </c>
      <c r="AT308" s="19">
        <f t="shared" si="916"/>
        <v>1.1999169747769927</v>
      </c>
      <c r="AU308" s="19">
        <f t="shared" si="916"/>
        <v>1.1688287847970262</v>
      </c>
      <c r="AV308" s="19">
        <f t="shared" si="916"/>
        <v>1.1737831532477065</v>
      </c>
      <c r="AW308" s="19">
        <f t="shared" si="916"/>
        <v>1.1045882645290339</v>
      </c>
      <c r="AX308" s="19">
        <f t="shared" si="916"/>
        <v>1.0829724324749226</v>
      </c>
      <c r="AY308" s="19">
        <f t="shared" si="916"/>
        <v>1.0428228464586629</v>
      </c>
      <c r="AZ308" s="19">
        <f t="shared" si="916"/>
        <v>1.0176829726864651</v>
      </c>
      <c r="BA308" s="19">
        <f t="shared" si="916"/>
        <v>1.0235445990161356</v>
      </c>
      <c r="BB308" s="19">
        <f t="shared" si="916"/>
        <v>1.0328515654279844</v>
      </c>
      <c r="BC308" s="19">
        <f t="shared" si="916"/>
        <v>1.0184916295184117</v>
      </c>
      <c r="BD308" s="19">
        <f t="shared" si="916"/>
        <v>1.009305983059315</v>
      </c>
      <c r="BE308" s="8"/>
      <c r="BF308" s="8"/>
      <c r="BG308" s="8"/>
      <c r="BH308" s="8"/>
      <c r="BI308" s="8"/>
      <c r="BJ308" s="8"/>
      <c r="BK308" s="8"/>
      <c r="BL308" s="8"/>
      <c r="BM308" s="8"/>
      <c r="BN308" s="8"/>
      <c r="BO308" s="8"/>
      <c r="BP308" s="8"/>
      <c r="BQ308" s="8"/>
      <c r="BR308" s="8"/>
      <c r="BS308" s="8"/>
      <c r="BT308" s="8"/>
      <c r="BU308" s="8"/>
      <c r="BV308" s="8"/>
      <c r="BW308" s="8"/>
      <c r="BX308" s="8"/>
      <c r="BY308" s="8"/>
      <c r="BZ308" s="8"/>
      <c r="CA308" s="8"/>
      <c r="CB308" s="8"/>
      <c r="CC308" s="8"/>
      <c r="CD308" s="19" t="str">
        <f t="shared" ref="CD308:CR308" si="917">IFERROR(CE260/CD260,"")</f>
        <v/>
      </c>
      <c r="CE308" s="19">
        <f t="shared" si="917"/>
        <v>3.1593358187993155</v>
      </c>
      <c r="CF308" s="19">
        <f t="shared" si="917"/>
        <v>1.5968405163965398</v>
      </c>
      <c r="CG308" s="19">
        <f t="shared" si="917"/>
        <v>3.2115349086758567</v>
      </c>
      <c r="CH308" s="19">
        <f t="shared" si="917"/>
        <v>1.1765453589781376</v>
      </c>
      <c r="CI308" s="19">
        <f t="shared" si="917"/>
        <v>1.2793690460003926</v>
      </c>
      <c r="CJ308" s="19">
        <f t="shared" si="917"/>
        <v>1.2880863636351738</v>
      </c>
      <c r="CK308" s="19">
        <f t="shared" si="917"/>
        <v>1.0162704144796793</v>
      </c>
      <c r="CL308" s="19">
        <f t="shared" si="917"/>
        <v>1.1149284069560383</v>
      </c>
      <c r="CM308" s="19">
        <f t="shared" si="917"/>
        <v>1.1979505962884891</v>
      </c>
      <c r="CN308" s="19">
        <f t="shared" si="917"/>
        <v>1.0640147165981388</v>
      </c>
      <c r="CO308" s="19">
        <f t="shared" si="917"/>
        <v>1.0680971493346121</v>
      </c>
      <c r="CP308" s="19">
        <f t="shared" si="917"/>
        <v>1.1304440501360398</v>
      </c>
      <c r="CQ308" s="19">
        <f t="shared" si="917"/>
        <v>1.0020137606981037</v>
      </c>
      <c r="CR308" s="19">
        <f t="shared" si="917"/>
        <v>1.0045474422672547</v>
      </c>
      <c r="CS308" s="8"/>
      <c r="CT308" s="8"/>
      <c r="CU308" s="8"/>
      <c r="CV308" s="8"/>
      <c r="CW308" s="8"/>
      <c r="CX308" s="8"/>
      <c r="CY308" s="8"/>
      <c r="CZ308" s="8"/>
      <c r="DA308" s="8"/>
      <c r="DB308" s="8"/>
      <c r="DC308" s="8"/>
      <c r="DD308" s="8"/>
      <c r="DE308" s="8"/>
      <c r="DF308" s="8"/>
      <c r="DG308" s="8"/>
      <c r="DH308" s="8"/>
      <c r="DI308" s="8"/>
      <c r="DJ308" s="8"/>
      <c r="DK308" s="8"/>
      <c r="DL308" s="8"/>
      <c r="DM308" s="8"/>
      <c r="DN308" s="8"/>
      <c r="DO308" s="8"/>
      <c r="DP308" s="8"/>
      <c r="DQ308" s="8"/>
      <c r="DR308" s="19">
        <f t="shared" ref="DR308:EF308" si="918">IFERROR(DS260/DR260,"")</f>
        <v>7.4553533278996369</v>
      </c>
      <c r="DS308" s="19">
        <f t="shared" si="918"/>
        <v>3.630503620960102</v>
      </c>
      <c r="DT308" s="19">
        <f t="shared" si="918"/>
        <v>2.1574173860581061</v>
      </c>
      <c r="DU308" s="19">
        <f t="shared" si="918"/>
        <v>1.7821916027589491</v>
      </c>
      <c r="DV308" s="19">
        <f t="shared" si="918"/>
        <v>1.5999546099188988</v>
      </c>
      <c r="DW308" s="19">
        <f t="shared" si="918"/>
        <v>1.5043427319188294</v>
      </c>
      <c r="DX308" s="19">
        <f t="shared" si="918"/>
        <v>1.4321502317838966</v>
      </c>
      <c r="DY308" s="19">
        <f t="shared" si="918"/>
        <v>1.2898524516810521</v>
      </c>
      <c r="DZ308" s="19">
        <f t="shared" si="918"/>
        <v>1.3209524700503839</v>
      </c>
      <c r="EA308" s="19">
        <f t="shared" si="918"/>
        <v>1.3044694087075688</v>
      </c>
      <c r="EB308" s="19">
        <f t="shared" si="918"/>
        <v>1.1981904610052765</v>
      </c>
      <c r="EC308" s="19">
        <f t="shared" si="918"/>
        <v>1.1493768957735673</v>
      </c>
      <c r="ED308" s="19">
        <f t="shared" si="918"/>
        <v>1.1063515089575853</v>
      </c>
      <c r="EE308" s="19">
        <f t="shared" si="918"/>
        <v>1.0907058826217306</v>
      </c>
      <c r="EF308" s="19">
        <f t="shared" si="918"/>
        <v>1.0771333053554883</v>
      </c>
      <c r="EG308" s="8"/>
      <c r="EH308" s="8"/>
      <c r="EI308" s="8"/>
      <c r="EJ308" s="8"/>
      <c r="EK308" s="8"/>
      <c r="EL308" s="8"/>
      <c r="EM308" s="8"/>
      <c r="EN308" s="8"/>
      <c r="EO308" s="8"/>
      <c r="EP308" s="8"/>
      <c r="EQ308" s="8"/>
      <c r="ER308" s="8"/>
      <c r="ES308" s="8"/>
      <c r="ET308" s="8"/>
      <c r="EU308" s="8"/>
      <c r="EV308" s="8"/>
      <c r="EW308" s="8"/>
      <c r="EX308" s="8"/>
      <c r="EY308" s="8"/>
      <c r="EZ308" s="8"/>
      <c r="FA308" s="8"/>
      <c r="FB308" s="8"/>
      <c r="FC308" s="8"/>
      <c r="FD308" s="8"/>
      <c r="FE308" s="8"/>
      <c r="FF308" s="19">
        <f t="shared" ref="FF308:FT308" si="919">IFERROR(FG260/FF260,"")</f>
        <v>5.2168595295802334</v>
      </c>
      <c r="FG308" s="19">
        <f t="shared" si="919"/>
        <v>1.4950207762838454</v>
      </c>
      <c r="FH308" s="19">
        <f t="shared" si="919"/>
        <v>1.1870866318103495</v>
      </c>
      <c r="FI308" s="19">
        <f t="shared" si="919"/>
        <v>1.1155505545527624</v>
      </c>
      <c r="FJ308" s="19">
        <f t="shared" si="919"/>
        <v>1.034893047777556</v>
      </c>
      <c r="FK308" s="19">
        <f t="shared" si="919"/>
        <v>1.0255642679425154</v>
      </c>
      <c r="FL308" s="19">
        <f t="shared" si="919"/>
        <v>1.0300394536368531</v>
      </c>
      <c r="FM308" s="19">
        <f t="shared" si="919"/>
        <v>1.0221416417808482</v>
      </c>
      <c r="FN308" s="19">
        <f t="shared" si="919"/>
        <v>1.0199546179369749</v>
      </c>
      <c r="FO308" s="19">
        <f t="shared" si="919"/>
        <v>1.0028360230175632</v>
      </c>
      <c r="FP308" s="19">
        <f t="shared" si="919"/>
        <v>1.0276844832613512</v>
      </c>
      <c r="FQ308" s="19">
        <f t="shared" si="919"/>
        <v>1.003182237047086</v>
      </c>
      <c r="FR308" s="19">
        <f t="shared" si="919"/>
        <v>1.0000488915605519</v>
      </c>
      <c r="FS308" s="19">
        <f t="shared" si="919"/>
        <v>1</v>
      </c>
      <c r="FT308" s="19">
        <f t="shared" si="919"/>
        <v>1</v>
      </c>
      <c r="FU308" s="8"/>
      <c r="FV308" s="8"/>
      <c r="FW308" s="8"/>
      <c r="FX308" s="8"/>
      <c r="FY308" s="8"/>
      <c r="FZ308" s="8"/>
      <c r="GA308" s="8"/>
      <c r="GB308" s="8"/>
      <c r="GC308" s="8"/>
      <c r="GD308" s="8"/>
      <c r="GE308" s="8"/>
      <c r="GF308" s="8"/>
      <c r="GG308" s="8"/>
      <c r="GH308" s="8"/>
      <c r="GI308" s="8"/>
      <c r="GJ308" s="8"/>
      <c r="GK308" s="8"/>
      <c r="GL308" s="8"/>
      <c r="GM308" s="8"/>
      <c r="GN308" s="8"/>
      <c r="GO308" s="8"/>
      <c r="GP308" s="8"/>
      <c r="GQ308" s="8"/>
      <c r="GR308" s="8"/>
      <c r="GS308" s="8"/>
    </row>
    <row r="309" spans="1:201" x14ac:dyDescent="0.25">
      <c r="A309" s="115">
        <f>$A$61</f>
        <v>20183</v>
      </c>
      <c r="B309" s="19">
        <f t="shared" si="800"/>
        <v>5.1101216876892313</v>
      </c>
      <c r="C309" s="19">
        <f t="shared" ref="C309:O309" si="920">IFERROR(D261/C261,"")</f>
        <v>4.6518660679782773</v>
      </c>
      <c r="D309" s="19">
        <f t="shared" si="920"/>
        <v>1.9959450874452185</v>
      </c>
      <c r="E309" s="19">
        <f t="shared" si="920"/>
        <v>1.8236526913634874</v>
      </c>
      <c r="F309" s="19">
        <f t="shared" si="920"/>
        <v>1.5714762706598977</v>
      </c>
      <c r="G309" s="19">
        <f t="shared" si="920"/>
        <v>1.5340098863653735</v>
      </c>
      <c r="H309" s="19">
        <f t="shared" si="920"/>
        <v>1.3754593270054383</v>
      </c>
      <c r="I309" s="19">
        <f t="shared" si="920"/>
        <v>1.3438161657996128</v>
      </c>
      <c r="J309" s="19">
        <f t="shared" si="920"/>
        <v>1.3098674539434698</v>
      </c>
      <c r="K309" s="19">
        <f t="shared" si="920"/>
        <v>1.2670280776378815</v>
      </c>
      <c r="L309" s="19">
        <f t="shared" si="920"/>
        <v>1.2134584755129822</v>
      </c>
      <c r="M309" s="19">
        <f t="shared" si="920"/>
        <v>1.1765047949513594</v>
      </c>
      <c r="N309" s="19">
        <f t="shared" si="920"/>
        <v>1.1393615070701408</v>
      </c>
      <c r="O309" s="19">
        <f t="shared" si="920"/>
        <v>1.1232165152553826</v>
      </c>
      <c r="P309" s="8"/>
      <c r="Q309" s="8"/>
      <c r="R309" s="8"/>
      <c r="S309" s="8"/>
      <c r="T309" s="8"/>
      <c r="U309" s="8"/>
      <c r="V309" s="8"/>
      <c r="W309" s="8"/>
      <c r="X309" s="8"/>
      <c r="Y309" s="8"/>
      <c r="Z309" s="8"/>
      <c r="AA309" s="8"/>
      <c r="AB309" s="8"/>
      <c r="AC309" s="8"/>
      <c r="AD309" s="8"/>
      <c r="AE309" s="8"/>
      <c r="AF309" s="8"/>
      <c r="AG309" s="8"/>
      <c r="AH309" s="8"/>
      <c r="AI309" s="8"/>
      <c r="AJ309" s="8"/>
      <c r="AK309" s="8"/>
      <c r="AL309" s="8"/>
      <c r="AM309" s="8"/>
      <c r="AN309" s="8"/>
      <c r="AO309" s="8"/>
      <c r="AP309" s="19">
        <f t="shared" ref="AP309:BC309" si="921">IFERROR(AQ261/AP261,"")</f>
        <v>1.7255499158721257</v>
      </c>
      <c r="AQ309" s="19">
        <f t="shared" si="921"/>
        <v>1.3256011275880579</v>
      </c>
      <c r="AR309" s="19">
        <f t="shared" si="921"/>
        <v>1.1501020738923768</v>
      </c>
      <c r="AS309" s="19">
        <f t="shared" si="921"/>
        <v>1.1498292221651103</v>
      </c>
      <c r="AT309" s="19">
        <f t="shared" si="921"/>
        <v>1.1886316118141378</v>
      </c>
      <c r="AU309" s="19">
        <f t="shared" si="921"/>
        <v>1.200769145755757</v>
      </c>
      <c r="AV309" s="19">
        <f t="shared" si="921"/>
        <v>1.1126339647191434</v>
      </c>
      <c r="AW309" s="19">
        <f t="shared" si="921"/>
        <v>1.1487821876022344</v>
      </c>
      <c r="AX309" s="19">
        <f t="shared" si="921"/>
        <v>1.0724743373815595</v>
      </c>
      <c r="AY309" s="19">
        <f t="shared" si="921"/>
        <v>1.0904767015383683</v>
      </c>
      <c r="AZ309" s="19">
        <f t="shared" si="921"/>
        <v>1.0509592195106181</v>
      </c>
      <c r="BA309" s="19">
        <f t="shared" si="921"/>
        <v>1.0505338771298081</v>
      </c>
      <c r="BB309" s="19">
        <f t="shared" si="921"/>
        <v>1.0546188465934996</v>
      </c>
      <c r="BC309" s="19">
        <f t="shared" si="921"/>
        <v>1.039331218777761</v>
      </c>
      <c r="BD309" s="8"/>
      <c r="BE309" s="8"/>
      <c r="BF309" s="8"/>
      <c r="BG309" s="8"/>
      <c r="BH309" s="8"/>
      <c r="BI309" s="8"/>
      <c r="BJ309" s="8"/>
      <c r="BK309" s="8"/>
      <c r="BL309" s="8"/>
      <c r="BM309" s="8"/>
      <c r="BN309" s="8"/>
      <c r="BO309" s="8"/>
      <c r="BP309" s="8"/>
      <c r="BQ309" s="8"/>
      <c r="BR309" s="8"/>
      <c r="BS309" s="8"/>
      <c r="BT309" s="8"/>
      <c r="BU309" s="8"/>
      <c r="BV309" s="8"/>
      <c r="BW309" s="8"/>
      <c r="BX309" s="8"/>
      <c r="BY309" s="8"/>
      <c r="BZ309" s="8"/>
      <c r="CA309" s="8"/>
      <c r="CB309" s="8"/>
      <c r="CC309" s="8"/>
      <c r="CD309" s="19">
        <f t="shared" ref="CD309:CQ309" si="922">IFERROR(CE261/CD261,"")</f>
        <v>14.488033775633292</v>
      </c>
      <c r="CE309" s="19">
        <f t="shared" si="922"/>
        <v>3.2517613637309775</v>
      </c>
      <c r="CF309" s="19">
        <f t="shared" si="922"/>
        <v>1.6807321061237406</v>
      </c>
      <c r="CG309" s="19">
        <f t="shared" si="922"/>
        <v>1.0777136249864798</v>
      </c>
      <c r="CH309" s="19">
        <f t="shared" si="922"/>
        <v>1.1198348900678328</v>
      </c>
      <c r="CI309" s="19">
        <f t="shared" si="922"/>
        <v>1.2348735500469763</v>
      </c>
      <c r="CJ309" s="19">
        <f t="shared" si="922"/>
        <v>1.0107587323851952</v>
      </c>
      <c r="CK309" s="19">
        <f t="shared" si="922"/>
        <v>1.0228125988255867</v>
      </c>
      <c r="CL309" s="19">
        <f t="shared" si="922"/>
        <v>1.0118873925058327</v>
      </c>
      <c r="CM309" s="19">
        <f t="shared" si="922"/>
        <v>1.0065752727531405</v>
      </c>
      <c r="CN309" s="19">
        <f t="shared" si="922"/>
        <v>1.0045291341126557</v>
      </c>
      <c r="CO309" s="19">
        <f t="shared" si="922"/>
        <v>1.0038879983563562</v>
      </c>
      <c r="CP309" s="19">
        <f t="shared" si="922"/>
        <v>1.0021659663535898</v>
      </c>
      <c r="CQ309" s="19">
        <f t="shared" si="922"/>
        <v>1.0280006489618676</v>
      </c>
      <c r="CR309" s="8"/>
      <c r="CS309" s="8"/>
      <c r="CT309" s="8"/>
      <c r="CU309" s="8"/>
      <c r="CV309" s="8"/>
      <c r="CW309" s="8"/>
      <c r="CX309" s="8"/>
      <c r="CY309" s="8"/>
      <c r="CZ309" s="8"/>
      <c r="DA309" s="8"/>
      <c r="DB309" s="8"/>
      <c r="DC309" s="8"/>
      <c r="DD309" s="8"/>
      <c r="DE309" s="8"/>
      <c r="DF309" s="8"/>
      <c r="DG309" s="8"/>
      <c r="DH309" s="8"/>
      <c r="DI309" s="8"/>
      <c r="DJ309" s="8"/>
      <c r="DK309" s="8"/>
      <c r="DL309" s="8"/>
      <c r="DM309" s="8"/>
      <c r="DN309" s="8"/>
      <c r="DO309" s="8"/>
      <c r="DP309" s="8"/>
      <c r="DQ309" s="8"/>
      <c r="DR309" s="19">
        <f t="shared" ref="DR309:EE309" si="923">IFERROR(DS261/DR261,"")</f>
        <v>3.2674443722047775</v>
      </c>
      <c r="DS309" s="19">
        <f t="shared" si="923"/>
        <v>1.9715969486650411</v>
      </c>
      <c r="DT309" s="19">
        <f t="shared" si="923"/>
        <v>1.7959685475750631</v>
      </c>
      <c r="DU309" s="19">
        <f t="shared" si="923"/>
        <v>2.1463258507384277</v>
      </c>
      <c r="DV309" s="19">
        <f t="shared" si="923"/>
        <v>1.6769786066100905</v>
      </c>
      <c r="DW309" s="19">
        <f t="shared" si="923"/>
        <v>1.7397190159356219</v>
      </c>
      <c r="DX309" s="19">
        <f t="shared" si="923"/>
        <v>1.5323753645893248</v>
      </c>
      <c r="DY309" s="19">
        <f t="shared" si="923"/>
        <v>1.4319469189685912</v>
      </c>
      <c r="DZ309" s="19">
        <f t="shared" si="923"/>
        <v>1.3282936398130138</v>
      </c>
      <c r="EA309" s="19">
        <f t="shared" si="923"/>
        <v>1.2858817714623649</v>
      </c>
      <c r="EB309" s="19">
        <f t="shared" si="923"/>
        <v>1.1934358660615088</v>
      </c>
      <c r="EC309" s="19">
        <f t="shared" si="923"/>
        <v>1.1662265464280619</v>
      </c>
      <c r="ED309" s="19">
        <f t="shared" si="923"/>
        <v>1.0936379323566301</v>
      </c>
      <c r="EE309" s="19">
        <f t="shared" si="923"/>
        <v>1.1160079928237516</v>
      </c>
      <c r="EF309" s="8"/>
      <c r="EG309" s="8"/>
      <c r="EH309" s="8"/>
      <c r="EI309" s="8"/>
      <c r="EJ309" s="8"/>
      <c r="EK309" s="8"/>
      <c r="EL309" s="8"/>
      <c r="EM309" s="8"/>
      <c r="EN309" s="8"/>
      <c r="EO309" s="8"/>
      <c r="EP309" s="8"/>
      <c r="EQ309" s="8"/>
      <c r="ER309" s="8"/>
      <c r="ES309" s="8"/>
      <c r="ET309" s="8"/>
      <c r="EU309" s="8"/>
      <c r="EV309" s="8"/>
      <c r="EW309" s="8"/>
      <c r="EX309" s="8"/>
      <c r="EY309" s="8"/>
      <c r="EZ309" s="8"/>
      <c r="FA309" s="8"/>
      <c r="FB309" s="8"/>
      <c r="FC309" s="8"/>
      <c r="FD309" s="8"/>
      <c r="FE309" s="8"/>
      <c r="FF309" s="19">
        <f t="shared" ref="FF309:FS309" si="924">IFERROR(FG261/FF261,"")</f>
        <v>2.504020035292819</v>
      </c>
      <c r="FG309" s="19">
        <f t="shared" si="924"/>
        <v>2.0765726389576353</v>
      </c>
      <c r="FH309" s="19">
        <f t="shared" si="924"/>
        <v>1.3093219023078235</v>
      </c>
      <c r="FI309" s="19">
        <f t="shared" si="924"/>
        <v>1.1686462870347893</v>
      </c>
      <c r="FJ309" s="19">
        <f t="shared" si="924"/>
        <v>1.0377477754603648</v>
      </c>
      <c r="FK309" s="19">
        <f t="shared" si="924"/>
        <v>1.0603200106355619</v>
      </c>
      <c r="FL309" s="19">
        <f t="shared" si="924"/>
        <v>1.0331832956788363</v>
      </c>
      <c r="FM309" s="19">
        <f t="shared" si="924"/>
        <v>1.0331119435395026</v>
      </c>
      <c r="FN309" s="19">
        <f t="shared" si="924"/>
        <v>1.0835143041077799</v>
      </c>
      <c r="FO309" s="19">
        <f t="shared" si="924"/>
        <v>1.0798494708163136</v>
      </c>
      <c r="FP309" s="19">
        <f t="shared" si="924"/>
        <v>1.0308709614729941</v>
      </c>
      <c r="FQ309" s="19">
        <f t="shared" si="924"/>
        <v>1.0540683654025489</v>
      </c>
      <c r="FR309" s="19">
        <f t="shared" si="924"/>
        <v>1.0157751045567236</v>
      </c>
      <c r="FS309" s="19">
        <f t="shared" si="924"/>
        <v>1.1115796000836211</v>
      </c>
      <c r="FT309" s="8"/>
      <c r="FU309" s="8"/>
      <c r="FV309" s="8"/>
      <c r="FW309" s="8"/>
      <c r="FX309" s="8"/>
      <c r="FY309" s="8"/>
      <c r="FZ309" s="8"/>
      <c r="GA309" s="8"/>
      <c r="GB309" s="8"/>
      <c r="GC309" s="8"/>
      <c r="GD309" s="8"/>
      <c r="GE309" s="8"/>
      <c r="GF309" s="8"/>
      <c r="GG309" s="8"/>
      <c r="GH309" s="8"/>
      <c r="GI309" s="8"/>
      <c r="GJ309" s="8"/>
      <c r="GK309" s="8"/>
      <c r="GL309" s="8"/>
      <c r="GM309" s="8"/>
      <c r="GN309" s="8"/>
      <c r="GO309" s="8"/>
      <c r="GP309" s="8"/>
      <c r="GQ309" s="8"/>
      <c r="GR309" s="8"/>
      <c r="GS309" s="8"/>
    </row>
    <row r="310" spans="1:201" x14ac:dyDescent="0.25">
      <c r="A310" s="115">
        <f>$A$62</f>
        <v>20184</v>
      </c>
      <c r="B310" s="19">
        <f t="shared" si="800"/>
        <v>15.087056158709197</v>
      </c>
      <c r="C310" s="19">
        <f t="shared" ref="C310:N310" si="925">IFERROR(D262/C262,"")</f>
        <v>3.6717147628366114</v>
      </c>
      <c r="D310" s="19">
        <f t="shared" si="925"/>
        <v>2.1999242145133584</v>
      </c>
      <c r="E310" s="19">
        <f t="shared" si="925"/>
        <v>1.7764771691397589</v>
      </c>
      <c r="F310" s="19">
        <f t="shared" si="925"/>
        <v>1.6771151902641561</v>
      </c>
      <c r="G310" s="19">
        <f t="shared" si="925"/>
        <v>1.5187850900342068</v>
      </c>
      <c r="H310" s="19">
        <f t="shared" si="925"/>
        <v>1.3897541985689474</v>
      </c>
      <c r="I310" s="19">
        <f t="shared" si="925"/>
        <v>1.3150923298533748</v>
      </c>
      <c r="J310" s="19">
        <f t="shared" si="925"/>
        <v>1.3411412988604643</v>
      </c>
      <c r="K310" s="19">
        <f t="shared" si="925"/>
        <v>1.285810752136785</v>
      </c>
      <c r="L310" s="19">
        <f t="shared" si="925"/>
        <v>1.2233763266101985</v>
      </c>
      <c r="M310" s="19">
        <f t="shared" si="925"/>
        <v>1.1551540442425219</v>
      </c>
      <c r="N310" s="19">
        <f t="shared" si="925"/>
        <v>1.1409134704341612</v>
      </c>
      <c r="O310" s="8"/>
      <c r="P310" s="8"/>
      <c r="Q310" s="8"/>
      <c r="R310" s="8"/>
      <c r="S310" s="8"/>
      <c r="T310" s="8"/>
      <c r="U310" s="8"/>
      <c r="V310" s="8"/>
      <c r="W310" s="8"/>
      <c r="X310" s="8"/>
      <c r="Y310" s="8"/>
      <c r="Z310" s="8"/>
      <c r="AA310" s="8"/>
      <c r="AB310" s="8"/>
      <c r="AC310" s="8"/>
      <c r="AD310" s="8"/>
      <c r="AE310" s="8"/>
      <c r="AF310" s="8"/>
      <c r="AG310" s="8"/>
      <c r="AH310" s="8"/>
      <c r="AI310" s="8"/>
      <c r="AJ310" s="8"/>
      <c r="AK310" s="8"/>
      <c r="AL310" s="8"/>
      <c r="AM310" s="8"/>
      <c r="AN310" s="8"/>
      <c r="AO310" s="8"/>
      <c r="AP310" s="19">
        <f t="shared" ref="AP310:BB310" si="926">IFERROR(AQ262/AP262,"")</f>
        <v>1.6010699419778003</v>
      </c>
      <c r="AQ310" s="19">
        <f t="shared" si="926"/>
        <v>1.6491254330784808</v>
      </c>
      <c r="AR310" s="19">
        <f t="shared" si="926"/>
        <v>1.2797542996486615</v>
      </c>
      <c r="AS310" s="19">
        <f t="shared" si="926"/>
        <v>1.1690605721930682</v>
      </c>
      <c r="AT310" s="19">
        <f t="shared" si="926"/>
        <v>1.1863181641111444</v>
      </c>
      <c r="AU310" s="19">
        <f t="shared" si="926"/>
        <v>1.11534040097839</v>
      </c>
      <c r="AV310" s="19">
        <f t="shared" si="926"/>
        <v>1.0773293733708005</v>
      </c>
      <c r="AW310" s="19">
        <f t="shared" si="926"/>
        <v>1.0952347298767082</v>
      </c>
      <c r="AX310" s="19">
        <f t="shared" si="926"/>
        <v>1.0612291896756247</v>
      </c>
      <c r="AY310" s="19">
        <f t="shared" si="926"/>
        <v>1.0504880343603324</v>
      </c>
      <c r="AZ310" s="19">
        <f t="shared" si="926"/>
        <v>1.0734367962544569</v>
      </c>
      <c r="BA310" s="19">
        <f t="shared" si="926"/>
        <v>1.0255275128683534</v>
      </c>
      <c r="BB310" s="19">
        <f t="shared" si="926"/>
        <v>1.0219336485071602</v>
      </c>
      <c r="BC310" s="8"/>
      <c r="BD310" s="8"/>
      <c r="BE310" s="8"/>
      <c r="BF310" s="8"/>
      <c r="BG310" s="8"/>
      <c r="BH310" s="8"/>
      <c r="BI310" s="8"/>
      <c r="BJ310" s="8"/>
      <c r="BK310" s="8"/>
      <c r="BL310" s="8"/>
      <c r="BM310" s="8"/>
      <c r="BN310" s="8"/>
      <c r="BO310" s="8"/>
      <c r="BP310" s="8"/>
      <c r="BQ310" s="8"/>
      <c r="BR310" s="8"/>
      <c r="BS310" s="8"/>
      <c r="BT310" s="8"/>
      <c r="BU310" s="8"/>
      <c r="BV310" s="8"/>
      <c r="BW310" s="8"/>
      <c r="BX310" s="8"/>
      <c r="BY310" s="8"/>
      <c r="BZ310" s="8"/>
      <c r="CA310" s="8"/>
      <c r="CB310" s="8"/>
      <c r="CC310" s="8"/>
      <c r="CD310" s="19" t="str">
        <f t="shared" ref="CD310:CP310" si="927">IFERROR(CE262/CD262,"")</f>
        <v/>
      </c>
      <c r="CE310" s="19">
        <f t="shared" si="927"/>
        <v>89.40166227123791</v>
      </c>
      <c r="CF310" s="19">
        <f t="shared" si="927"/>
        <v>1.2057329913836181</v>
      </c>
      <c r="CG310" s="19">
        <f t="shared" si="927"/>
        <v>1.3122254571173748</v>
      </c>
      <c r="CH310" s="19">
        <f t="shared" si="927"/>
        <v>1.129169202016076</v>
      </c>
      <c r="CI310" s="19">
        <f t="shared" si="927"/>
        <v>1.2314516318681237</v>
      </c>
      <c r="CJ310" s="19">
        <f t="shared" si="927"/>
        <v>1.2700739239502385</v>
      </c>
      <c r="CK310" s="19">
        <f t="shared" si="927"/>
        <v>1.0009213411399933</v>
      </c>
      <c r="CL310" s="19">
        <f t="shared" si="927"/>
        <v>1.0312430683357421</v>
      </c>
      <c r="CM310" s="19">
        <f t="shared" si="927"/>
        <v>1</v>
      </c>
      <c r="CN310" s="19">
        <f t="shared" si="927"/>
        <v>1</v>
      </c>
      <c r="CO310" s="19">
        <f t="shared" si="927"/>
        <v>1.0061986480748548</v>
      </c>
      <c r="CP310" s="19">
        <f t="shared" si="927"/>
        <v>1</v>
      </c>
      <c r="CQ310" s="8"/>
      <c r="CR310" s="8"/>
      <c r="CS310" s="8"/>
      <c r="CT310" s="8"/>
      <c r="CU310" s="8"/>
      <c r="CV310" s="8"/>
      <c r="CW310" s="8"/>
      <c r="CX310" s="8"/>
      <c r="CY310" s="8"/>
      <c r="CZ310" s="8"/>
      <c r="DA310" s="8"/>
      <c r="DB310" s="8"/>
      <c r="DC310" s="8"/>
      <c r="DD310" s="8"/>
      <c r="DE310" s="8"/>
      <c r="DF310" s="8"/>
      <c r="DG310" s="8"/>
      <c r="DH310" s="8"/>
      <c r="DI310" s="8"/>
      <c r="DJ310" s="8"/>
      <c r="DK310" s="8"/>
      <c r="DL310" s="8"/>
      <c r="DM310" s="8"/>
      <c r="DN310" s="8"/>
      <c r="DO310" s="8"/>
      <c r="DP310" s="8"/>
      <c r="DQ310" s="8"/>
      <c r="DR310" s="19">
        <f t="shared" ref="DR310:ED310" si="928">IFERROR(DS262/DR262,"")</f>
        <v>4.4033853645912986</v>
      </c>
      <c r="DS310" s="19">
        <f t="shared" si="928"/>
        <v>3.2555706634254498</v>
      </c>
      <c r="DT310" s="19">
        <f t="shared" si="928"/>
        <v>2.6520524300106358</v>
      </c>
      <c r="DU310" s="19">
        <f t="shared" si="928"/>
        <v>1.8629014597377076</v>
      </c>
      <c r="DV310" s="19">
        <f t="shared" si="928"/>
        <v>1.6555588532536349</v>
      </c>
      <c r="DW310" s="19">
        <f t="shared" si="928"/>
        <v>1.4469105677468956</v>
      </c>
      <c r="DX310" s="19">
        <f t="shared" si="928"/>
        <v>1.2901758210590208</v>
      </c>
      <c r="DY310" s="19">
        <f t="shared" si="928"/>
        <v>1.3221670673412278</v>
      </c>
      <c r="DZ310" s="19">
        <f t="shared" si="928"/>
        <v>1.3551420481537439</v>
      </c>
      <c r="EA310" s="19">
        <f t="shared" si="928"/>
        <v>1.2462826800490308</v>
      </c>
      <c r="EB310" s="19">
        <f t="shared" si="928"/>
        <v>1.1254574516518923</v>
      </c>
      <c r="EC310" s="19">
        <f t="shared" si="928"/>
        <v>1.1349895757616484</v>
      </c>
      <c r="ED310" s="19">
        <f t="shared" si="928"/>
        <v>1.130843413094665</v>
      </c>
      <c r="EE310" s="8"/>
      <c r="EF310" s="8"/>
      <c r="EG310" s="8"/>
      <c r="EH310" s="8"/>
      <c r="EI310" s="8"/>
      <c r="EJ310" s="8"/>
      <c r="EK310" s="8"/>
      <c r="EL310" s="8"/>
      <c r="EM310" s="8"/>
      <c r="EN310" s="8"/>
      <c r="EO310" s="8"/>
      <c r="EP310" s="8"/>
      <c r="EQ310" s="8"/>
      <c r="ER310" s="8"/>
      <c r="ES310" s="8"/>
      <c r="ET310" s="8"/>
      <c r="EU310" s="8"/>
      <c r="EV310" s="8"/>
      <c r="EW310" s="8"/>
      <c r="EX310" s="8"/>
      <c r="EY310" s="8"/>
      <c r="EZ310" s="8"/>
      <c r="FA310" s="8"/>
      <c r="FB310" s="8"/>
      <c r="FC310" s="8"/>
      <c r="FD310" s="8"/>
      <c r="FE310" s="8"/>
      <c r="FF310" s="19">
        <f t="shared" ref="FF310:FR310" si="929">IFERROR(FG262/FF262,"")</f>
        <v>5.3062505099415711</v>
      </c>
      <c r="FG310" s="19">
        <f t="shared" si="929"/>
        <v>1.980927547210428</v>
      </c>
      <c r="FH310" s="19">
        <f t="shared" si="929"/>
        <v>1.3835049106520878</v>
      </c>
      <c r="FI310" s="19">
        <f t="shared" si="929"/>
        <v>1.1119795144916662</v>
      </c>
      <c r="FJ310" s="19">
        <f t="shared" si="929"/>
        <v>1.1855171946167518</v>
      </c>
      <c r="FK310" s="19">
        <f t="shared" si="929"/>
        <v>1.0555465514253812</v>
      </c>
      <c r="FL310" s="19">
        <f t="shared" si="929"/>
        <v>1.0657907171752119</v>
      </c>
      <c r="FM310" s="19">
        <f t="shared" si="929"/>
        <v>1.0615441944106581</v>
      </c>
      <c r="FN310" s="19">
        <f t="shared" si="929"/>
        <v>1.0929813285021037</v>
      </c>
      <c r="FO310" s="19">
        <f t="shared" si="929"/>
        <v>1.0507122664664521</v>
      </c>
      <c r="FP310" s="19">
        <f t="shared" si="929"/>
        <v>1.0091238295853688</v>
      </c>
      <c r="FQ310" s="19">
        <f t="shared" si="929"/>
        <v>1.0031534070574901</v>
      </c>
      <c r="FR310" s="19">
        <f t="shared" si="929"/>
        <v>1.0011878231377549</v>
      </c>
      <c r="FS310" s="8"/>
      <c r="FT310" s="8"/>
      <c r="FU310" s="8"/>
      <c r="FV310" s="8"/>
      <c r="FW310" s="8"/>
      <c r="FX310" s="8"/>
      <c r="FY310" s="8"/>
      <c r="FZ310" s="8"/>
      <c r="GA310" s="8"/>
      <c r="GB310" s="8"/>
      <c r="GC310" s="8"/>
      <c r="GD310" s="8"/>
      <c r="GE310" s="8"/>
      <c r="GF310" s="8"/>
      <c r="GG310" s="8"/>
      <c r="GH310" s="8"/>
      <c r="GI310" s="8"/>
      <c r="GJ310" s="8"/>
      <c r="GK310" s="8"/>
      <c r="GL310" s="8"/>
      <c r="GM310" s="8"/>
      <c r="GN310" s="8"/>
      <c r="GO310" s="8"/>
      <c r="GP310" s="8"/>
      <c r="GQ310" s="8"/>
      <c r="GR310" s="8"/>
      <c r="GS310" s="8"/>
    </row>
    <row r="311" spans="1:201" x14ac:dyDescent="0.25">
      <c r="A311" s="115">
        <f>$A$63</f>
        <v>20191</v>
      </c>
      <c r="B311" s="19">
        <f t="shared" si="800"/>
        <v>16.213779522719065</v>
      </c>
      <c r="C311" s="19">
        <f t="shared" ref="C311:M311" si="930">IFERROR(D263/C263,"")</f>
        <v>2.8819200153959446</v>
      </c>
      <c r="D311" s="19">
        <f t="shared" si="930"/>
        <v>2.0999547477546083</v>
      </c>
      <c r="E311" s="19">
        <f t="shared" si="930"/>
        <v>1.745940205702835</v>
      </c>
      <c r="F311" s="19">
        <f t="shared" si="930"/>
        <v>1.7545900320124395</v>
      </c>
      <c r="G311" s="19">
        <f t="shared" si="930"/>
        <v>1.511815392774521</v>
      </c>
      <c r="H311" s="19">
        <f t="shared" si="930"/>
        <v>1.3722775312496061</v>
      </c>
      <c r="I311" s="19">
        <f t="shared" si="930"/>
        <v>1.3604949168927676</v>
      </c>
      <c r="J311" s="19">
        <f t="shared" si="930"/>
        <v>1.3410572618182488</v>
      </c>
      <c r="K311" s="19">
        <f t="shared" si="930"/>
        <v>1.2926605322088152</v>
      </c>
      <c r="L311" s="19">
        <f t="shared" si="930"/>
        <v>1.2139468514355041</v>
      </c>
      <c r="M311" s="19">
        <f t="shared" si="930"/>
        <v>1.1848250609655833</v>
      </c>
      <c r="N311" s="8"/>
      <c r="O311" s="8"/>
      <c r="P311" s="8"/>
      <c r="Q311" s="8"/>
      <c r="R311" s="8"/>
      <c r="S311" s="8"/>
      <c r="T311" s="8"/>
      <c r="U311" s="8"/>
      <c r="V311" s="8"/>
      <c r="W311" s="8"/>
      <c r="X311" s="8"/>
      <c r="Y311" s="8"/>
      <c r="Z311" s="8"/>
      <c r="AA311" s="8"/>
      <c r="AB311" s="8"/>
      <c r="AC311" s="8"/>
      <c r="AD311" s="8"/>
      <c r="AE311" s="8"/>
      <c r="AF311" s="8"/>
      <c r="AG311" s="8"/>
      <c r="AH311" s="8"/>
      <c r="AI311" s="8"/>
      <c r="AJ311" s="8"/>
      <c r="AK311" s="8"/>
      <c r="AL311" s="8"/>
      <c r="AM311" s="8"/>
      <c r="AN311" s="8"/>
      <c r="AO311" s="8"/>
      <c r="AP311" s="19">
        <f t="shared" ref="AP311:BA311" si="931">IFERROR(AQ263/AP263,"")</f>
        <v>1.975792128657285</v>
      </c>
      <c r="AQ311" s="19">
        <f t="shared" si="931"/>
        <v>1.3607786977964798</v>
      </c>
      <c r="AR311" s="19">
        <f t="shared" si="931"/>
        <v>1.2735919416304207</v>
      </c>
      <c r="AS311" s="19">
        <f t="shared" si="931"/>
        <v>1.318549530716653</v>
      </c>
      <c r="AT311" s="19">
        <f t="shared" si="931"/>
        <v>1.2208823002566001</v>
      </c>
      <c r="AU311" s="19">
        <f t="shared" si="931"/>
        <v>1.2196169403264132</v>
      </c>
      <c r="AV311" s="19">
        <f t="shared" si="931"/>
        <v>1.1014991385305775</v>
      </c>
      <c r="AW311" s="19">
        <f t="shared" si="931"/>
        <v>1.074142680886305</v>
      </c>
      <c r="AX311" s="19">
        <f t="shared" si="931"/>
        <v>1.0651588178234894</v>
      </c>
      <c r="AY311" s="19">
        <f t="shared" si="931"/>
        <v>1.057860102967608</v>
      </c>
      <c r="AZ311" s="19">
        <f t="shared" si="931"/>
        <v>1.0398838990316961</v>
      </c>
      <c r="BA311" s="19">
        <f t="shared" si="931"/>
        <v>1.0265929615098666</v>
      </c>
      <c r="BB311" s="8"/>
      <c r="BC311" s="8"/>
      <c r="BD311" s="8"/>
      <c r="BE311" s="8"/>
      <c r="BF311" s="8"/>
      <c r="BG311" s="8"/>
      <c r="BH311" s="8"/>
      <c r="BI311" s="8"/>
      <c r="BJ311" s="8"/>
      <c r="BK311" s="8"/>
      <c r="BL311" s="8"/>
      <c r="BM311" s="8"/>
      <c r="BN311" s="8"/>
      <c r="BO311" s="8"/>
      <c r="BP311" s="8"/>
      <c r="BQ311" s="8"/>
      <c r="BR311" s="8"/>
      <c r="BS311" s="8"/>
      <c r="BT311" s="8"/>
      <c r="BU311" s="8"/>
      <c r="BV311" s="8"/>
      <c r="BW311" s="8"/>
      <c r="BX311" s="8"/>
      <c r="BY311" s="8"/>
      <c r="BZ311" s="8"/>
      <c r="CA311" s="8"/>
      <c r="CB311" s="8"/>
      <c r="CC311" s="8"/>
      <c r="CD311" s="19">
        <f t="shared" ref="CD311:CO311" si="932">IFERROR(CE263/CD263,"")</f>
        <v>5.1072786722109669</v>
      </c>
      <c r="CE311" s="19">
        <f t="shared" si="932"/>
        <v>3.3963612577285875</v>
      </c>
      <c r="CF311" s="19">
        <f t="shared" si="932"/>
        <v>1.9478787835326561</v>
      </c>
      <c r="CG311" s="19">
        <f t="shared" si="932"/>
        <v>1.4243003242087338</v>
      </c>
      <c r="CH311" s="19">
        <f t="shared" si="932"/>
        <v>1.2407569708243134</v>
      </c>
      <c r="CI311" s="19">
        <f t="shared" si="932"/>
        <v>1.0607998728636323</v>
      </c>
      <c r="CJ311" s="19">
        <f t="shared" si="932"/>
        <v>1.0717984822145343</v>
      </c>
      <c r="CK311" s="19">
        <f t="shared" si="932"/>
        <v>1.1754662413003061</v>
      </c>
      <c r="CL311" s="19">
        <f t="shared" si="932"/>
        <v>1.0034092353982402</v>
      </c>
      <c r="CM311" s="19">
        <f t="shared" si="932"/>
        <v>1.1098039681290921</v>
      </c>
      <c r="CN311" s="19">
        <f t="shared" si="932"/>
        <v>1.0796166960500901</v>
      </c>
      <c r="CO311" s="19">
        <f t="shared" si="932"/>
        <v>1.0193574329844006</v>
      </c>
      <c r="CP311" s="8"/>
      <c r="CQ311" s="8"/>
      <c r="CR311" s="8"/>
      <c r="CS311" s="8"/>
      <c r="CT311" s="8"/>
      <c r="CU311" s="8"/>
      <c r="CV311" s="8"/>
      <c r="CW311" s="8"/>
      <c r="CX311" s="8"/>
      <c r="CY311" s="8"/>
      <c r="CZ311" s="8"/>
      <c r="DA311" s="8"/>
      <c r="DB311" s="8"/>
      <c r="DC311" s="8"/>
      <c r="DD311" s="8"/>
      <c r="DE311" s="8"/>
      <c r="DF311" s="8"/>
      <c r="DG311" s="8"/>
      <c r="DH311" s="8"/>
      <c r="DI311" s="8"/>
      <c r="DJ311" s="8"/>
      <c r="DK311" s="8"/>
      <c r="DL311" s="8"/>
      <c r="DM311" s="8"/>
      <c r="DN311" s="8"/>
      <c r="DO311" s="8"/>
      <c r="DP311" s="8"/>
      <c r="DQ311" s="8"/>
      <c r="DR311" s="19">
        <f t="shared" ref="DR311:EC311" si="933">IFERROR(DS263/DR263,"")</f>
        <v>6.0031990407673863</v>
      </c>
      <c r="DS311" s="19">
        <f t="shared" si="933"/>
        <v>2.8469916519329823</v>
      </c>
      <c r="DT311" s="19">
        <f t="shared" si="933"/>
        <v>2.2688266866807791</v>
      </c>
      <c r="DU311" s="19">
        <f t="shared" si="933"/>
        <v>1.81373965962109</v>
      </c>
      <c r="DV311" s="19">
        <f t="shared" si="933"/>
        <v>1.5692547238263062</v>
      </c>
      <c r="DW311" s="19">
        <f t="shared" si="933"/>
        <v>1.5164476865544791</v>
      </c>
      <c r="DX311" s="19">
        <f t="shared" si="933"/>
        <v>1.4587115465182354</v>
      </c>
      <c r="DY311" s="19">
        <f t="shared" si="933"/>
        <v>1.3559800728005318</v>
      </c>
      <c r="DZ311" s="19">
        <f t="shared" si="933"/>
        <v>1.291614856464385</v>
      </c>
      <c r="EA311" s="19">
        <f t="shared" si="933"/>
        <v>1.2456898351259889</v>
      </c>
      <c r="EB311" s="19">
        <f t="shared" si="933"/>
        <v>1.161276867454204</v>
      </c>
      <c r="EC311" s="19">
        <f t="shared" si="933"/>
        <v>1.1915272916831503</v>
      </c>
      <c r="ED311" s="8"/>
      <c r="EE311" s="8"/>
      <c r="EF311" s="8"/>
      <c r="EG311" s="8"/>
      <c r="EH311" s="8"/>
      <c r="EI311" s="8"/>
      <c r="EJ311" s="8"/>
      <c r="EK311" s="8"/>
      <c r="EL311" s="8"/>
      <c r="EM311" s="8"/>
      <c r="EN311" s="8"/>
      <c r="EO311" s="8"/>
      <c r="EP311" s="8"/>
      <c r="EQ311" s="8"/>
      <c r="ER311" s="8"/>
      <c r="ES311" s="8"/>
      <c r="ET311" s="8"/>
      <c r="EU311" s="8"/>
      <c r="EV311" s="8"/>
      <c r="EW311" s="8"/>
      <c r="EX311" s="8"/>
      <c r="EY311" s="8"/>
      <c r="EZ311" s="8"/>
      <c r="FA311" s="8"/>
      <c r="FB311" s="8"/>
      <c r="FC311" s="8"/>
      <c r="FD311" s="8"/>
      <c r="FE311" s="8"/>
      <c r="FF311" s="19">
        <f t="shared" ref="FF311:FQ311" si="934">IFERROR(FG263/FF263,"")</f>
        <v>4.1322158102042676</v>
      </c>
      <c r="FG311" s="19">
        <f t="shared" si="934"/>
        <v>1.6107923939403344</v>
      </c>
      <c r="FH311" s="19">
        <f t="shared" si="934"/>
        <v>1.2914342648671784</v>
      </c>
      <c r="FI311" s="19">
        <f t="shared" si="934"/>
        <v>1.1604550462953185</v>
      </c>
      <c r="FJ311" s="19">
        <f t="shared" si="934"/>
        <v>1.0530300538560853</v>
      </c>
      <c r="FK311" s="19">
        <f t="shared" si="934"/>
        <v>1.017790139324652</v>
      </c>
      <c r="FL311" s="19">
        <f t="shared" si="934"/>
        <v>1.0229280563780416</v>
      </c>
      <c r="FM311" s="19">
        <f t="shared" si="934"/>
        <v>1.0997920883150663</v>
      </c>
      <c r="FN311" s="19">
        <f t="shared" si="934"/>
        <v>1.0303965490472475</v>
      </c>
      <c r="FO311" s="19">
        <f t="shared" si="934"/>
        <v>1.0037459899010128</v>
      </c>
      <c r="FP311" s="19">
        <f t="shared" si="934"/>
        <v>1</v>
      </c>
      <c r="FQ311" s="19">
        <f t="shared" si="934"/>
        <v>1</v>
      </c>
      <c r="FR311" s="8"/>
      <c r="FS311" s="8"/>
      <c r="FT311" s="8"/>
      <c r="FU311" s="8"/>
      <c r="FV311" s="8"/>
      <c r="FW311" s="8"/>
      <c r="FX311" s="8"/>
      <c r="FY311" s="8"/>
      <c r="FZ311" s="8"/>
      <c r="GA311" s="8"/>
      <c r="GB311" s="8"/>
      <c r="GC311" s="8"/>
      <c r="GD311" s="8"/>
      <c r="GE311" s="8"/>
      <c r="GF311" s="8"/>
      <c r="GG311" s="8"/>
      <c r="GH311" s="8"/>
      <c r="GI311" s="8"/>
      <c r="GJ311" s="8"/>
      <c r="GK311" s="8"/>
      <c r="GL311" s="8"/>
      <c r="GM311" s="8"/>
      <c r="GN311" s="8"/>
      <c r="GO311" s="8"/>
      <c r="GP311" s="8"/>
      <c r="GQ311" s="8"/>
      <c r="GR311" s="8"/>
      <c r="GS311" s="8"/>
    </row>
    <row r="312" spans="1:201" x14ac:dyDescent="0.25">
      <c r="A312" s="115">
        <f>$A$64</f>
        <v>20192</v>
      </c>
      <c r="B312" s="19">
        <f t="shared" si="800"/>
        <v>19.241922535758373</v>
      </c>
      <c r="C312" s="19">
        <f t="shared" ref="C312:L312" si="935">IFERROR(D264/C264,"")</f>
        <v>3.3227983043226192</v>
      </c>
      <c r="D312" s="19">
        <f t="shared" si="935"/>
        <v>2.2229863107385022</v>
      </c>
      <c r="E312" s="19">
        <f t="shared" si="935"/>
        <v>1.8091976444233608</v>
      </c>
      <c r="F312" s="19">
        <f t="shared" si="935"/>
        <v>1.6757912068284604</v>
      </c>
      <c r="G312" s="19">
        <f t="shared" si="935"/>
        <v>1.4450948607903318</v>
      </c>
      <c r="H312" s="19">
        <f t="shared" si="935"/>
        <v>1.3923150975817145</v>
      </c>
      <c r="I312" s="19">
        <f t="shared" si="935"/>
        <v>1.3399981598934696</v>
      </c>
      <c r="J312" s="19">
        <f t="shared" si="935"/>
        <v>1.3443862792625858</v>
      </c>
      <c r="K312" s="19">
        <f t="shared" si="935"/>
        <v>1.2907193308543699</v>
      </c>
      <c r="L312" s="19">
        <f t="shared" si="935"/>
        <v>1.237799064221244</v>
      </c>
      <c r="M312" s="8"/>
      <c r="N312" s="8"/>
      <c r="O312" s="8"/>
      <c r="P312" s="8"/>
      <c r="Q312" s="8"/>
      <c r="R312" s="8"/>
      <c r="S312" s="8"/>
      <c r="T312" s="8"/>
      <c r="U312" s="8"/>
      <c r="V312" s="8"/>
      <c r="W312" s="8"/>
      <c r="X312" s="8"/>
      <c r="Y312" s="8"/>
      <c r="Z312" s="8"/>
      <c r="AA312" s="8"/>
      <c r="AB312" s="8"/>
      <c r="AC312" s="8"/>
      <c r="AD312" s="8"/>
      <c r="AE312" s="8"/>
      <c r="AF312" s="8"/>
      <c r="AG312" s="8"/>
      <c r="AH312" s="8"/>
      <c r="AI312" s="8"/>
      <c r="AJ312" s="8"/>
      <c r="AK312" s="8"/>
      <c r="AL312" s="8"/>
      <c r="AM312" s="8"/>
      <c r="AN312" s="8"/>
      <c r="AO312" s="8"/>
      <c r="AP312" s="19">
        <f t="shared" ref="AP312:AZ312" si="936">IFERROR(AQ264/AP264,"")</f>
        <v>2.0889196573993249</v>
      </c>
      <c r="AQ312" s="19">
        <f t="shared" si="936"/>
        <v>1.4247862957763797</v>
      </c>
      <c r="AR312" s="19">
        <f t="shared" si="936"/>
        <v>1.3716161990498512</v>
      </c>
      <c r="AS312" s="19">
        <f t="shared" si="936"/>
        <v>1.3351157132371958</v>
      </c>
      <c r="AT312" s="19">
        <f t="shared" si="936"/>
        <v>1.2591113940556089</v>
      </c>
      <c r="AU312" s="19">
        <f t="shared" si="936"/>
        <v>1.1966976811076211</v>
      </c>
      <c r="AV312" s="19">
        <f t="shared" si="936"/>
        <v>1.1169443716508589</v>
      </c>
      <c r="AW312" s="19">
        <f t="shared" si="936"/>
        <v>1.0637340264604107</v>
      </c>
      <c r="AX312" s="19">
        <f t="shared" si="936"/>
        <v>1.0719720910540944</v>
      </c>
      <c r="AY312" s="19">
        <f t="shared" si="936"/>
        <v>1.0593142197415684</v>
      </c>
      <c r="AZ312" s="19">
        <f t="shared" si="936"/>
        <v>1.0274851741609365</v>
      </c>
      <c r="BA312" s="8"/>
      <c r="BB312" s="8"/>
      <c r="BC312" s="8"/>
      <c r="BD312" s="8"/>
      <c r="BE312" s="8"/>
      <c r="BF312" s="8"/>
      <c r="BG312" s="8"/>
      <c r="BH312" s="8"/>
      <c r="BI312" s="8"/>
      <c r="BJ312" s="8"/>
      <c r="BK312" s="8"/>
      <c r="BL312" s="8"/>
      <c r="BM312" s="8"/>
      <c r="BN312" s="8"/>
      <c r="BO312" s="8"/>
      <c r="BP312" s="8"/>
      <c r="BQ312" s="8"/>
      <c r="BR312" s="8"/>
      <c r="BS312" s="8"/>
      <c r="BT312" s="8"/>
      <c r="BU312" s="8"/>
      <c r="BV312" s="8"/>
      <c r="BW312" s="8"/>
      <c r="BX312" s="8"/>
      <c r="BY312" s="8"/>
      <c r="BZ312" s="8"/>
      <c r="CA312" s="8"/>
      <c r="CB312" s="8"/>
      <c r="CC312" s="8"/>
      <c r="CD312" s="19">
        <f t="shared" ref="CD312:CN312" si="937">IFERROR(CE264/CD264,"")</f>
        <v>5.3401703301931676</v>
      </c>
      <c r="CE312" s="19">
        <f t="shared" si="937"/>
        <v>2.3016873708678833</v>
      </c>
      <c r="CF312" s="19">
        <f t="shared" si="937"/>
        <v>1.578113707983295</v>
      </c>
      <c r="CG312" s="19">
        <f t="shared" si="937"/>
        <v>1.2035210490297801</v>
      </c>
      <c r="CH312" s="19">
        <f t="shared" si="937"/>
        <v>1.0980783822435158</v>
      </c>
      <c r="CI312" s="19">
        <f t="shared" si="937"/>
        <v>1.4459142858150409</v>
      </c>
      <c r="CJ312" s="19">
        <f t="shared" si="937"/>
        <v>1.2620678713347437</v>
      </c>
      <c r="CK312" s="19">
        <f t="shared" si="937"/>
        <v>1.1195088300641729</v>
      </c>
      <c r="CL312" s="19">
        <f t="shared" si="937"/>
        <v>1.0910819883620044</v>
      </c>
      <c r="CM312" s="19">
        <f t="shared" si="937"/>
        <v>1.1388242600041267</v>
      </c>
      <c r="CN312" s="19">
        <f t="shared" si="937"/>
        <v>1.017343216627085</v>
      </c>
      <c r="CO312" s="8"/>
      <c r="CP312" s="8"/>
      <c r="CQ312" s="8"/>
      <c r="CR312" s="8"/>
      <c r="CS312" s="8"/>
      <c r="CT312" s="8"/>
      <c r="CU312" s="8"/>
      <c r="CV312" s="8"/>
      <c r="CW312" s="8"/>
      <c r="CX312" s="8"/>
      <c r="CY312" s="8"/>
      <c r="CZ312" s="8"/>
      <c r="DA312" s="8"/>
      <c r="DB312" s="8"/>
      <c r="DC312" s="8"/>
      <c r="DD312" s="8"/>
      <c r="DE312" s="8"/>
      <c r="DF312" s="8"/>
      <c r="DG312" s="8"/>
      <c r="DH312" s="8"/>
      <c r="DI312" s="8"/>
      <c r="DJ312" s="8"/>
      <c r="DK312" s="8"/>
      <c r="DL312" s="8"/>
      <c r="DM312" s="8"/>
      <c r="DN312" s="8"/>
      <c r="DO312" s="8"/>
      <c r="DP312" s="8"/>
      <c r="DQ312" s="8"/>
      <c r="DR312" s="19">
        <f t="shared" ref="DR312:EB312" si="938">IFERROR(DS264/DR264,"")</f>
        <v>2.7054528531263142</v>
      </c>
      <c r="DS312" s="19">
        <f t="shared" si="938"/>
        <v>1.9615218430722929</v>
      </c>
      <c r="DT312" s="19">
        <f t="shared" si="938"/>
        <v>2.083727393883315</v>
      </c>
      <c r="DU312" s="19">
        <f t="shared" si="938"/>
        <v>1.9408314544894498</v>
      </c>
      <c r="DV312" s="19">
        <f t="shared" si="938"/>
        <v>1.7378995606095751</v>
      </c>
      <c r="DW312" s="19">
        <f t="shared" si="938"/>
        <v>1.6052503545306334</v>
      </c>
      <c r="DX312" s="19">
        <f t="shared" si="938"/>
        <v>1.4661426387385041</v>
      </c>
      <c r="DY312" s="19">
        <f t="shared" si="938"/>
        <v>1.3765303765327874</v>
      </c>
      <c r="DZ312" s="19">
        <f t="shared" si="938"/>
        <v>1.2589574940396111</v>
      </c>
      <c r="EA312" s="19">
        <f t="shared" si="938"/>
        <v>1.1956602159638714</v>
      </c>
      <c r="EB312" s="19">
        <f t="shared" si="938"/>
        <v>1.1742149144898997</v>
      </c>
      <c r="EC312" s="8"/>
      <c r="ED312" s="8"/>
      <c r="EE312" s="8"/>
      <c r="EF312" s="8"/>
      <c r="EG312" s="8"/>
      <c r="EH312" s="8"/>
      <c r="EI312" s="8"/>
      <c r="EJ312" s="8"/>
      <c r="EK312" s="8"/>
      <c r="EL312" s="8"/>
      <c r="EM312" s="8"/>
      <c r="EN312" s="8"/>
      <c r="EO312" s="8"/>
      <c r="EP312" s="8"/>
      <c r="EQ312" s="8"/>
      <c r="ER312" s="8"/>
      <c r="ES312" s="8"/>
      <c r="ET312" s="8"/>
      <c r="EU312" s="8"/>
      <c r="EV312" s="8"/>
      <c r="EW312" s="8"/>
      <c r="EX312" s="8"/>
      <c r="EY312" s="8"/>
      <c r="EZ312" s="8"/>
      <c r="FA312" s="8"/>
      <c r="FB312" s="8"/>
      <c r="FC312" s="8"/>
      <c r="FD312" s="8"/>
      <c r="FE312" s="8"/>
      <c r="FF312" s="19">
        <f t="shared" ref="FF312:FP312" si="939">IFERROR(FG264/FF264,"")</f>
        <v>2.9776508756327003</v>
      </c>
      <c r="FG312" s="19">
        <f t="shared" si="939"/>
        <v>1.6177280503026239</v>
      </c>
      <c r="FH312" s="19">
        <f t="shared" si="939"/>
        <v>1.2827979611450901</v>
      </c>
      <c r="FI312" s="19">
        <f t="shared" si="939"/>
        <v>1.1034936964683031</v>
      </c>
      <c r="FJ312" s="19">
        <f t="shared" si="939"/>
        <v>1.0743096530458616</v>
      </c>
      <c r="FK312" s="19">
        <f t="shared" si="939"/>
        <v>1.3021867360406143</v>
      </c>
      <c r="FL312" s="19">
        <f t="shared" si="939"/>
        <v>1.1663167042974549</v>
      </c>
      <c r="FM312" s="19">
        <f t="shared" si="939"/>
        <v>1.0181909093348962</v>
      </c>
      <c r="FN312" s="19">
        <f t="shared" si="939"/>
        <v>1.0012327811111514</v>
      </c>
      <c r="FO312" s="19">
        <f t="shared" si="939"/>
        <v>1.0127582451505093</v>
      </c>
      <c r="FP312" s="19">
        <f t="shared" si="939"/>
        <v>1</v>
      </c>
      <c r="FQ312" s="8"/>
      <c r="FR312" s="8"/>
      <c r="FS312" s="8"/>
      <c r="FT312" s="8"/>
      <c r="FU312" s="8"/>
      <c r="FV312" s="8"/>
      <c r="FW312" s="8"/>
      <c r="FX312" s="8"/>
      <c r="FY312" s="8"/>
      <c r="FZ312" s="8"/>
      <c r="GA312" s="8"/>
      <c r="GB312" s="8"/>
      <c r="GC312" s="8"/>
      <c r="GD312" s="8"/>
      <c r="GE312" s="8"/>
      <c r="GF312" s="8"/>
      <c r="GG312" s="8"/>
      <c r="GH312" s="8"/>
      <c r="GI312" s="8"/>
      <c r="GJ312" s="8"/>
      <c r="GK312" s="8"/>
      <c r="GL312" s="8"/>
      <c r="GM312" s="8"/>
      <c r="GN312" s="8"/>
      <c r="GO312" s="8"/>
      <c r="GP312" s="8"/>
      <c r="GQ312" s="8"/>
      <c r="GR312" s="8"/>
      <c r="GS312" s="8"/>
    </row>
    <row r="313" spans="1:201" x14ac:dyDescent="0.25">
      <c r="A313" s="115">
        <f>$A$65</f>
        <v>20193</v>
      </c>
      <c r="B313" s="19">
        <f t="shared" si="800"/>
        <v>9.2991716064426644</v>
      </c>
      <c r="C313" s="19">
        <f t="shared" ref="C313:K313" si="940">IFERROR(D265/C265,"")</f>
        <v>3.8799451757095533</v>
      </c>
      <c r="D313" s="19">
        <f t="shared" si="940"/>
        <v>2.2370095176823148</v>
      </c>
      <c r="E313" s="19">
        <f t="shared" si="940"/>
        <v>1.8972775869225942</v>
      </c>
      <c r="F313" s="19">
        <f t="shared" si="940"/>
        <v>1.6256969135213089</v>
      </c>
      <c r="G313" s="19">
        <f t="shared" si="940"/>
        <v>1.4765815021112505</v>
      </c>
      <c r="H313" s="19">
        <f t="shared" si="940"/>
        <v>1.3883750171199709</v>
      </c>
      <c r="I313" s="19">
        <f t="shared" si="940"/>
        <v>1.3285039595146004</v>
      </c>
      <c r="J313" s="19">
        <f t="shared" si="940"/>
        <v>1.2998016570004651</v>
      </c>
      <c r="K313" s="19">
        <f t="shared" si="940"/>
        <v>1.3156637136656675</v>
      </c>
      <c r="L313" s="8"/>
      <c r="M313" s="8"/>
      <c r="N313" s="8"/>
      <c r="O313" s="8"/>
      <c r="P313" s="8"/>
      <c r="Q313" s="8"/>
      <c r="R313" s="8"/>
      <c r="S313" s="8"/>
      <c r="T313" s="8"/>
      <c r="U313" s="8"/>
      <c r="V313" s="8"/>
      <c r="W313" s="8"/>
      <c r="X313" s="8"/>
      <c r="Y313" s="8"/>
      <c r="Z313" s="8"/>
      <c r="AA313" s="8"/>
      <c r="AB313" s="8"/>
      <c r="AC313" s="8"/>
      <c r="AD313" s="8"/>
      <c r="AE313" s="8"/>
      <c r="AF313" s="8"/>
      <c r="AG313" s="8"/>
      <c r="AH313" s="8"/>
      <c r="AI313" s="8"/>
      <c r="AJ313" s="8"/>
      <c r="AK313" s="8"/>
      <c r="AL313" s="8"/>
      <c r="AM313" s="8"/>
      <c r="AN313" s="8"/>
      <c r="AO313" s="8"/>
      <c r="AP313" s="19">
        <f t="shared" ref="AP313:AY313" si="941">IFERROR(AQ265/AP265,"")</f>
        <v>2.5266239013779601</v>
      </c>
      <c r="AQ313" s="19">
        <f t="shared" si="941"/>
        <v>1.4394040653574809</v>
      </c>
      <c r="AR313" s="19">
        <f t="shared" si="941"/>
        <v>1.3765949625244531</v>
      </c>
      <c r="AS313" s="19">
        <f t="shared" si="941"/>
        <v>1.1809232308787843</v>
      </c>
      <c r="AT313" s="19">
        <f t="shared" si="941"/>
        <v>1.1468846587928967</v>
      </c>
      <c r="AU313" s="19">
        <f t="shared" si="941"/>
        <v>1.1462904958648368</v>
      </c>
      <c r="AV313" s="19">
        <f t="shared" si="941"/>
        <v>1.0721073299186981</v>
      </c>
      <c r="AW313" s="19">
        <f t="shared" si="941"/>
        <v>1.0662582156643055</v>
      </c>
      <c r="AX313" s="19">
        <f t="shared" si="941"/>
        <v>1.0320965541428897</v>
      </c>
      <c r="AY313" s="19">
        <f t="shared" si="941"/>
        <v>1.0394227826951501</v>
      </c>
      <c r="AZ313" s="8"/>
      <c r="BA313" s="8"/>
      <c r="BB313" s="8"/>
      <c r="BC313" s="8"/>
      <c r="BD313" s="8"/>
      <c r="BE313" s="8"/>
      <c r="BF313" s="8"/>
      <c r="BG313" s="8"/>
      <c r="BH313" s="8"/>
      <c r="BI313" s="8"/>
      <c r="BJ313" s="8"/>
      <c r="BK313" s="8"/>
      <c r="BL313" s="8"/>
      <c r="BM313" s="8"/>
      <c r="BN313" s="8"/>
      <c r="BO313" s="8"/>
      <c r="BP313" s="8"/>
      <c r="BQ313" s="8"/>
      <c r="BR313" s="8"/>
      <c r="BS313" s="8"/>
      <c r="BT313" s="8"/>
      <c r="BU313" s="8"/>
      <c r="BV313" s="8"/>
      <c r="BW313" s="8"/>
      <c r="BX313" s="8"/>
      <c r="BY313" s="8"/>
      <c r="BZ313" s="8"/>
      <c r="CA313" s="8"/>
      <c r="CB313" s="8"/>
      <c r="CC313" s="8"/>
      <c r="CD313" s="19">
        <f t="shared" ref="CD313:CM313" si="942">IFERROR(CE265/CD265,"")</f>
        <v>5.7665504291845497</v>
      </c>
      <c r="CE313" s="19">
        <f t="shared" si="942"/>
        <v>1.4725249677872516</v>
      </c>
      <c r="CF313" s="19">
        <f t="shared" si="942"/>
        <v>2.6116464861210709</v>
      </c>
      <c r="CG313" s="19">
        <f t="shared" si="942"/>
        <v>1.3530492408618813</v>
      </c>
      <c r="CH313" s="19">
        <f t="shared" si="942"/>
        <v>1.1967005423288439</v>
      </c>
      <c r="CI313" s="19">
        <f t="shared" si="942"/>
        <v>1.0604629996084125</v>
      </c>
      <c r="CJ313" s="19">
        <f t="shared" si="942"/>
        <v>1.0744646139272089</v>
      </c>
      <c r="CK313" s="19">
        <f t="shared" si="942"/>
        <v>1.001299939461161</v>
      </c>
      <c r="CL313" s="19">
        <f t="shared" si="942"/>
        <v>1.0042760858061424</v>
      </c>
      <c r="CM313" s="19">
        <f t="shared" si="942"/>
        <v>1.039607113085447</v>
      </c>
      <c r="CN313" s="8"/>
      <c r="CO313" s="8"/>
      <c r="CP313" s="8"/>
      <c r="CQ313" s="8"/>
      <c r="CR313" s="8"/>
      <c r="CS313" s="8"/>
      <c r="CT313" s="8"/>
      <c r="CU313" s="8"/>
      <c r="CV313" s="8"/>
      <c r="CW313" s="8"/>
      <c r="CX313" s="8"/>
      <c r="CY313" s="8"/>
      <c r="CZ313" s="8"/>
      <c r="DA313" s="8"/>
      <c r="DB313" s="8"/>
      <c r="DC313" s="8"/>
      <c r="DD313" s="8"/>
      <c r="DE313" s="8"/>
      <c r="DF313" s="8"/>
      <c r="DG313" s="8"/>
      <c r="DH313" s="8"/>
      <c r="DI313" s="8"/>
      <c r="DJ313" s="8"/>
      <c r="DK313" s="8"/>
      <c r="DL313" s="8"/>
      <c r="DM313" s="8"/>
      <c r="DN313" s="8"/>
      <c r="DO313" s="8"/>
      <c r="DP313" s="8"/>
      <c r="DQ313" s="8"/>
      <c r="DR313" s="19">
        <f t="shared" ref="DR313:EA313" si="943">IFERROR(DS265/DR265,"")</f>
        <v>3.7192235133287763</v>
      </c>
      <c r="DS313" s="19">
        <f t="shared" si="943"/>
        <v>2.4798802622351146</v>
      </c>
      <c r="DT313" s="19">
        <f t="shared" si="943"/>
        <v>2.056170547424613</v>
      </c>
      <c r="DU313" s="19">
        <f t="shared" si="943"/>
        <v>2.2497882329534828</v>
      </c>
      <c r="DV313" s="19">
        <f t="shared" si="943"/>
        <v>1.6992012030895816</v>
      </c>
      <c r="DW313" s="19">
        <f t="shared" si="943"/>
        <v>1.5034582314824554</v>
      </c>
      <c r="DX313" s="19">
        <f t="shared" si="943"/>
        <v>1.3213584869047292</v>
      </c>
      <c r="DY313" s="19">
        <f t="shared" si="943"/>
        <v>1.3044863883277014</v>
      </c>
      <c r="DZ313" s="19">
        <f t="shared" si="943"/>
        <v>1.2426960826961617</v>
      </c>
      <c r="EA313" s="19">
        <f t="shared" si="943"/>
        <v>1.2335292355133174</v>
      </c>
      <c r="EB313" s="8"/>
      <c r="EC313" s="8"/>
      <c r="ED313" s="8"/>
      <c r="EE313" s="8"/>
      <c r="EF313" s="8"/>
      <c r="EG313" s="8"/>
      <c r="EH313" s="8"/>
      <c r="EI313" s="8"/>
      <c r="EJ313" s="8"/>
      <c r="EK313" s="8"/>
      <c r="EL313" s="8"/>
      <c r="EM313" s="8"/>
      <c r="EN313" s="8"/>
      <c r="EO313" s="8"/>
      <c r="EP313" s="8"/>
      <c r="EQ313" s="8"/>
      <c r="ER313" s="8"/>
      <c r="ES313" s="8"/>
      <c r="ET313" s="8"/>
      <c r="EU313" s="8"/>
      <c r="EV313" s="8"/>
      <c r="EW313" s="8"/>
      <c r="EX313" s="8"/>
      <c r="EY313" s="8"/>
      <c r="EZ313" s="8"/>
      <c r="FA313" s="8"/>
      <c r="FB313" s="8"/>
      <c r="FC313" s="8"/>
      <c r="FD313" s="8"/>
      <c r="FE313" s="8"/>
      <c r="FF313" s="19">
        <f t="shared" ref="FF313:FO313" si="944">IFERROR(FG265/FF265,"")</f>
        <v>7.5166031372081896</v>
      </c>
      <c r="FG313" s="19">
        <f t="shared" si="944"/>
        <v>1.8692330656194156</v>
      </c>
      <c r="FH313" s="19">
        <f t="shared" si="944"/>
        <v>1.1933270371399005</v>
      </c>
      <c r="FI313" s="19">
        <f t="shared" si="944"/>
        <v>1.1566726411118551</v>
      </c>
      <c r="FJ313" s="19">
        <f t="shared" si="944"/>
        <v>1.099599084464963</v>
      </c>
      <c r="FK313" s="19">
        <f t="shared" si="944"/>
        <v>1.032440432905287</v>
      </c>
      <c r="FL313" s="19">
        <f t="shared" si="944"/>
        <v>1.0452092644720619</v>
      </c>
      <c r="FM313" s="19">
        <f t="shared" si="944"/>
        <v>1.0312851743731073</v>
      </c>
      <c r="FN313" s="19">
        <f t="shared" si="944"/>
        <v>1.0040250543980125</v>
      </c>
      <c r="FO313" s="19">
        <f t="shared" si="944"/>
        <v>1.02490882583675</v>
      </c>
      <c r="FP313" s="8"/>
      <c r="FQ313" s="8"/>
      <c r="FR313" s="8"/>
      <c r="FS313" s="8"/>
      <c r="FT313" s="8"/>
      <c r="FU313" s="8"/>
      <c r="FV313" s="8"/>
      <c r="FW313" s="8"/>
      <c r="FX313" s="8"/>
      <c r="FY313" s="8"/>
      <c r="FZ313" s="8"/>
      <c r="GA313" s="8"/>
      <c r="GB313" s="8"/>
      <c r="GC313" s="8"/>
      <c r="GD313" s="8"/>
      <c r="GE313" s="8"/>
      <c r="GF313" s="8"/>
      <c r="GG313" s="8"/>
      <c r="GH313" s="8"/>
      <c r="GI313" s="8"/>
      <c r="GJ313" s="8"/>
      <c r="GK313" s="8"/>
      <c r="GL313" s="8"/>
      <c r="GM313" s="8"/>
      <c r="GN313" s="8"/>
      <c r="GO313" s="8"/>
      <c r="GP313" s="8"/>
      <c r="GQ313" s="8"/>
      <c r="GR313" s="8"/>
      <c r="GS313" s="8"/>
    </row>
    <row r="314" spans="1:201" x14ac:dyDescent="0.25">
      <c r="A314" s="115">
        <f>$A$66</f>
        <v>20194</v>
      </c>
      <c r="B314" s="19">
        <f t="shared" si="800"/>
        <v>14.739656206019095</v>
      </c>
      <c r="C314" s="19">
        <f t="shared" ref="C314:J314" si="945">IFERROR(D266/C266,"")</f>
        <v>4.4519296413062586</v>
      </c>
      <c r="D314" s="19">
        <f t="shared" si="945"/>
        <v>2.357511490732132</v>
      </c>
      <c r="E314" s="19">
        <f t="shared" si="945"/>
        <v>1.8072067300414729</v>
      </c>
      <c r="F314" s="19">
        <f t="shared" si="945"/>
        <v>1.6144743963957107</v>
      </c>
      <c r="G314" s="19">
        <f t="shared" si="945"/>
        <v>1.5488919227829405</v>
      </c>
      <c r="H314" s="19">
        <f t="shared" si="945"/>
        <v>1.3925387010817758</v>
      </c>
      <c r="I314" s="19">
        <f t="shared" si="945"/>
        <v>1.2871526538109503</v>
      </c>
      <c r="J314" s="19">
        <f t="shared" si="945"/>
        <v>1.333737038468032</v>
      </c>
      <c r="K314" s="8"/>
      <c r="L314" s="8"/>
      <c r="M314" s="8"/>
      <c r="N314" s="8"/>
      <c r="O314" s="8"/>
      <c r="P314" s="8"/>
      <c r="Q314" s="8"/>
      <c r="R314" s="8"/>
      <c r="S314" s="8"/>
      <c r="T314" s="8"/>
      <c r="U314" s="8"/>
      <c r="V314" s="8"/>
      <c r="W314" s="8"/>
      <c r="X314" s="8"/>
      <c r="Y314" s="8"/>
      <c r="Z314" s="8"/>
      <c r="AA314" s="8"/>
      <c r="AB314" s="8"/>
      <c r="AC314" s="8"/>
      <c r="AD314" s="8"/>
      <c r="AE314" s="8"/>
      <c r="AF314" s="8"/>
      <c r="AG314" s="8"/>
      <c r="AH314" s="8"/>
      <c r="AI314" s="8"/>
      <c r="AJ314" s="8"/>
      <c r="AK314" s="8"/>
      <c r="AL314" s="8"/>
      <c r="AM314" s="8"/>
      <c r="AN314" s="8"/>
      <c r="AO314" s="8"/>
      <c r="AP314" s="19">
        <f t="shared" ref="AP314:AX314" si="946">IFERROR(AQ266/AP266,"")</f>
        <v>2.3792065447545716</v>
      </c>
      <c r="AQ314" s="19">
        <f t="shared" si="946"/>
        <v>1.5925622197709413</v>
      </c>
      <c r="AR314" s="19">
        <f t="shared" si="946"/>
        <v>1.3084960125551499</v>
      </c>
      <c r="AS314" s="19">
        <f t="shared" si="946"/>
        <v>1.2873059517449588</v>
      </c>
      <c r="AT314" s="19">
        <f t="shared" si="946"/>
        <v>1.1632860796098017</v>
      </c>
      <c r="AU314" s="19">
        <f t="shared" si="946"/>
        <v>1.1236420307146973</v>
      </c>
      <c r="AV314" s="19">
        <f t="shared" si="946"/>
        <v>1.0708185786648128</v>
      </c>
      <c r="AW314" s="19">
        <f t="shared" si="946"/>
        <v>1.0919295948097922</v>
      </c>
      <c r="AX314" s="19">
        <f t="shared" si="946"/>
        <v>1.0802936362048705</v>
      </c>
      <c r="AY314" s="8"/>
      <c r="AZ314" s="8"/>
      <c r="BA314" s="8"/>
      <c r="BB314" s="8"/>
      <c r="BC314" s="8"/>
      <c r="BD314" s="8"/>
      <c r="BE314" s="8"/>
      <c r="BF314" s="8"/>
      <c r="BG314" s="8"/>
      <c r="BH314" s="8"/>
      <c r="BI314" s="8"/>
      <c r="BJ314" s="8"/>
      <c r="BK314" s="8"/>
      <c r="BL314" s="8"/>
      <c r="BM314" s="8"/>
      <c r="BN314" s="8"/>
      <c r="BO314" s="8"/>
      <c r="BP314" s="8"/>
      <c r="BQ314" s="8"/>
      <c r="BR314" s="8"/>
      <c r="BS314" s="8"/>
      <c r="BT314" s="8"/>
      <c r="BU314" s="8"/>
      <c r="BV314" s="8"/>
      <c r="BW314" s="8"/>
      <c r="BX314" s="8"/>
      <c r="BY314" s="8"/>
      <c r="BZ314" s="8"/>
      <c r="CA314" s="8"/>
      <c r="CB314" s="8"/>
      <c r="CC314" s="8"/>
      <c r="CD314" s="19">
        <f t="shared" ref="CD314:CL314" si="947">IFERROR(CE266/CD266,"")</f>
        <v>12.902753623188405</v>
      </c>
      <c r="CE314" s="19">
        <f t="shared" si="947"/>
        <v>2.9572723494591653</v>
      </c>
      <c r="CF314" s="19">
        <f t="shared" si="947"/>
        <v>1.7775959708754456</v>
      </c>
      <c r="CG314" s="19">
        <f t="shared" si="947"/>
        <v>1.9801205442267571</v>
      </c>
      <c r="CH314" s="19">
        <f t="shared" si="947"/>
        <v>1.3678962463006539</v>
      </c>
      <c r="CI314" s="19">
        <f t="shared" si="947"/>
        <v>1.1674078522069669</v>
      </c>
      <c r="CJ314" s="19">
        <f t="shared" si="947"/>
        <v>1.1818650164305082</v>
      </c>
      <c r="CK314" s="19">
        <f t="shared" si="947"/>
        <v>1.1439403217394297</v>
      </c>
      <c r="CL314" s="19">
        <f t="shared" si="947"/>
        <v>1.1599516943030286</v>
      </c>
      <c r="CM314" s="8"/>
      <c r="CN314" s="8"/>
      <c r="CO314" s="8"/>
      <c r="CP314" s="8"/>
      <c r="CQ314" s="8"/>
      <c r="CR314" s="8"/>
      <c r="CS314" s="8"/>
      <c r="CT314" s="8"/>
      <c r="CU314" s="8"/>
      <c r="CV314" s="8"/>
      <c r="CW314" s="8"/>
      <c r="CX314" s="8"/>
      <c r="CY314" s="8"/>
      <c r="CZ314" s="8"/>
      <c r="DA314" s="8"/>
      <c r="DB314" s="8"/>
      <c r="DC314" s="8"/>
      <c r="DD314" s="8"/>
      <c r="DE314" s="8"/>
      <c r="DF314" s="8"/>
      <c r="DG314" s="8"/>
      <c r="DH314" s="8"/>
      <c r="DI314" s="8"/>
      <c r="DJ314" s="8"/>
      <c r="DK314" s="8"/>
      <c r="DL314" s="8"/>
      <c r="DM314" s="8"/>
      <c r="DN314" s="8"/>
      <c r="DO314" s="8"/>
      <c r="DP314" s="8"/>
      <c r="DQ314" s="8"/>
      <c r="DR314" s="19">
        <f t="shared" ref="DR314:DZ314" si="948">IFERROR(DS266/DR266,"")</f>
        <v>3.1466383783483116</v>
      </c>
      <c r="DS314" s="19">
        <f t="shared" si="948"/>
        <v>2.9106925953249769</v>
      </c>
      <c r="DT314" s="19">
        <f t="shared" si="948"/>
        <v>2.5861223215983267</v>
      </c>
      <c r="DU314" s="19">
        <f t="shared" si="948"/>
        <v>1.7566774270646637</v>
      </c>
      <c r="DV314" s="19">
        <f t="shared" si="948"/>
        <v>1.7924579149197148</v>
      </c>
      <c r="DW314" s="19">
        <f t="shared" si="948"/>
        <v>1.4472292233493127</v>
      </c>
      <c r="DX314" s="19">
        <f t="shared" si="948"/>
        <v>1.3479701541188267</v>
      </c>
      <c r="DY314" s="19">
        <f t="shared" si="948"/>
        <v>1.3209921522461698</v>
      </c>
      <c r="DZ314" s="19">
        <f t="shared" si="948"/>
        <v>1.3375334534457204</v>
      </c>
      <c r="EA314" s="8"/>
      <c r="EB314" s="8"/>
      <c r="EC314" s="8"/>
      <c r="ED314" s="8"/>
      <c r="EE314" s="8"/>
      <c r="EF314" s="8"/>
      <c r="EG314" s="8"/>
      <c r="EH314" s="8"/>
      <c r="EI314" s="8"/>
      <c r="EJ314" s="8"/>
      <c r="EK314" s="8"/>
      <c r="EL314" s="8"/>
      <c r="EM314" s="8"/>
      <c r="EN314" s="8"/>
      <c r="EO314" s="8"/>
      <c r="EP314" s="8"/>
      <c r="EQ314" s="8"/>
      <c r="ER314" s="8"/>
      <c r="ES314" s="8"/>
      <c r="ET314" s="8"/>
      <c r="EU314" s="8"/>
      <c r="EV314" s="8"/>
      <c r="EW314" s="8"/>
      <c r="EX314" s="8"/>
      <c r="EY314" s="8"/>
      <c r="EZ314" s="8"/>
      <c r="FA314" s="8"/>
      <c r="FB314" s="8"/>
      <c r="FC314" s="8"/>
      <c r="FD314" s="8"/>
      <c r="FE314" s="8"/>
      <c r="FF314" s="19">
        <f t="shared" ref="FF314:FN314" si="949">IFERROR(FG266/FF266,"")</f>
        <v>5.2310361984866462</v>
      </c>
      <c r="FG314" s="19">
        <f t="shared" si="949"/>
        <v>1.5442710334519412</v>
      </c>
      <c r="FH314" s="19">
        <f t="shared" si="949"/>
        <v>1.2872827334444847</v>
      </c>
      <c r="FI314" s="19">
        <f t="shared" si="949"/>
        <v>1.1785497703474352</v>
      </c>
      <c r="FJ314" s="19">
        <f t="shared" si="949"/>
        <v>1.0512412414967318</v>
      </c>
      <c r="FK314" s="19">
        <f t="shared" si="949"/>
        <v>1.0326262031952025</v>
      </c>
      <c r="FL314" s="19">
        <f t="shared" si="949"/>
        <v>1.038336777477574</v>
      </c>
      <c r="FM314" s="19">
        <f t="shared" si="949"/>
        <v>1.0386176107031</v>
      </c>
      <c r="FN314" s="19">
        <f t="shared" si="949"/>
        <v>1.0351816244363055</v>
      </c>
      <c r="FO314" s="8"/>
      <c r="FP314" s="8"/>
      <c r="FQ314" s="8"/>
      <c r="FR314" s="8"/>
      <c r="FS314" s="8"/>
      <c r="FT314" s="8"/>
      <c r="FU314" s="8"/>
      <c r="FV314" s="8"/>
      <c r="FW314" s="8"/>
      <c r="FX314" s="8"/>
      <c r="FY314" s="8"/>
      <c r="FZ314" s="8"/>
      <c r="GA314" s="8"/>
      <c r="GB314" s="8"/>
      <c r="GC314" s="8"/>
      <c r="GD314" s="8"/>
      <c r="GE314" s="8"/>
      <c r="GF314" s="8"/>
      <c r="GG314" s="8"/>
      <c r="GH314" s="8"/>
      <c r="GI314" s="8"/>
      <c r="GJ314" s="8"/>
      <c r="GK314" s="8"/>
      <c r="GL314" s="8"/>
      <c r="GM314" s="8"/>
      <c r="GN314" s="8"/>
      <c r="GO314" s="8"/>
      <c r="GP314" s="8"/>
      <c r="GQ314" s="8"/>
      <c r="GR314" s="8"/>
      <c r="GS314" s="8"/>
    </row>
    <row r="315" spans="1:201" x14ac:dyDescent="0.25">
      <c r="A315" s="115">
        <f>$A$67</f>
        <v>20201</v>
      </c>
      <c r="B315" s="19">
        <f t="shared" si="800"/>
        <v>24.347670560373004</v>
      </c>
      <c r="C315" s="19">
        <f t="shared" ref="C315:I315" si="950">IFERROR(D267/C267,"")</f>
        <v>3.6785975071221459</v>
      </c>
      <c r="D315" s="19">
        <f t="shared" si="950"/>
        <v>2.0652072614516519</v>
      </c>
      <c r="E315" s="19">
        <f t="shared" si="950"/>
        <v>1.8511929456032605</v>
      </c>
      <c r="F315" s="19">
        <f t="shared" si="950"/>
        <v>1.7868028212249254</v>
      </c>
      <c r="G315" s="19">
        <f t="shared" si="950"/>
        <v>1.5283682632524849</v>
      </c>
      <c r="H315" s="19">
        <f t="shared" si="950"/>
        <v>1.3649758467483053</v>
      </c>
      <c r="I315" s="19">
        <f t="shared" si="950"/>
        <v>1.3046767175299663</v>
      </c>
      <c r="J315" s="8"/>
      <c r="K315" s="8"/>
      <c r="L315" s="8"/>
      <c r="M315" s="8"/>
      <c r="N315" s="8"/>
      <c r="O315" s="8"/>
      <c r="P315" s="8"/>
      <c r="Q315" s="8"/>
      <c r="R315" s="8"/>
      <c r="S315" s="8"/>
      <c r="T315" s="8"/>
      <c r="U315" s="8"/>
      <c r="V315" s="8"/>
      <c r="W315" s="8"/>
      <c r="X315" s="8"/>
      <c r="Y315" s="8"/>
      <c r="Z315" s="8"/>
      <c r="AA315" s="8"/>
      <c r="AB315" s="8"/>
      <c r="AC315" s="8"/>
      <c r="AD315" s="8"/>
      <c r="AE315" s="8"/>
      <c r="AF315" s="8"/>
      <c r="AG315" s="8"/>
      <c r="AH315" s="8"/>
      <c r="AI315" s="8"/>
      <c r="AJ315" s="8"/>
      <c r="AK315" s="8"/>
      <c r="AL315" s="8"/>
      <c r="AM315" s="8"/>
      <c r="AN315" s="8"/>
      <c r="AO315" s="8"/>
      <c r="AP315" s="19">
        <f t="shared" ref="AP315:AW315" si="951">IFERROR(AQ267/AP267,"")</f>
        <v>1.6537118842058622</v>
      </c>
      <c r="AQ315" s="19">
        <f t="shared" si="951"/>
        <v>1.1640693874402723</v>
      </c>
      <c r="AR315" s="19">
        <f t="shared" si="951"/>
        <v>1.0502922281417577</v>
      </c>
      <c r="AS315" s="19">
        <f t="shared" si="951"/>
        <v>1.0808509423148824</v>
      </c>
      <c r="AT315" s="19">
        <f t="shared" si="951"/>
        <v>1.2380333399813241</v>
      </c>
      <c r="AU315" s="19">
        <f t="shared" si="951"/>
        <v>1.1268713900257115</v>
      </c>
      <c r="AV315" s="19">
        <f t="shared" si="951"/>
        <v>1.1697059017309495</v>
      </c>
      <c r="AW315" s="19">
        <f t="shared" si="951"/>
        <v>1.0556119990120305</v>
      </c>
      <c r="AX315" s="8"/>
      <c r="AY315" s="8"/>
      <c r="AZ315" s="8"/>
      <c r="BA315" s="8"/>
      <c r="BB315" s="8"/>
      <c r="BC315" s="8"/>
      <c r="BD315" s="8"/>
      <c r="BE315" s="8"/>
      <c r="BF315" s="8"/>
      <c r="BG315" s="8"/>
      <c r="BH315" s="8"/>
      <c r="BI315" s="8"/>
      <c r="BJ315" s="8"/>
      <c r="BK315" s="8"/>
      <c r="BL315" s="8"/>
      <c r="BM315" s="8"/>
      <c r="BN315" s="8"/>
      <c r="BO315" s="8"/>
      <c r="BP315" s="8"/>
      <c r="BQ315" s="8"/>
      <c r="BR315" s="8"/>
      <c r="BS315" s="8"/>
      <c r="BT315" s="8"/>
      <c r="BU315" s="8"/>
      <c r="BV315" s="8"/>
      <c r="BW315" s="8"/>
      <c r="BX315" s="8"/>
      <c r="BY315" s="8"/>
      <c r="BZ315" s="8"/>
      <c r="CA315" s="8"/>
      <c r="CB315" s="8"/>
      <c r="CC315" s="8"/>
      <c r="CD315" s="19">
        <f t="shared" ref="CD315:CK315" si="952">IFERROR(CE267/CD267,"")</f>
        <v>4.2546153846153851</v>
      </c>
      <c r="CE315" s="19">
        <f t="shared" si="952"/>
        <v>3.6701328443147281</v>
      </c>
      <c r="CF315" s="19">
        <f t="shared" si="952"/>
        <v>1.5264214749785121</v>
      </c>
      <c r="CG315" s="19">
        <f t="shared" si="952"/>
        <v>1.1481966431104094</v>
      </c>
      <c r="CH315" s="19">
        <f t="shared" si="952"/>
        <v>1.2722582772876645</v>
      </c>
      <c r="CI315" s="19">
        <f t="shared" si="952"/>
        <v>1.0750936729912068</v>
      </c>
      <c r="CJ315" s="19">
        <f t="shared" si="952"/>
        <v>1.0229329016232576</v>
      </c>
      <c r="CK315" s="19">
        <f t="shared" si="952"/>
        <v>1.0069205132031576</v>
      </c>
      <c r="CL315" s="8"/>
      <c r="CM315" s="8"/>
      <c r="CN315" s="8"/>
      <c r="CO315" s="8"/>
      <c r="CP315" s="8"/>
      <c r="CQ315" s="8"/>
      <c r="CR315" s="8"/>
      <c r="CS315" s="8"/>
      <c r="CT315" s="8"/>
      <c r="CU315" s="8"/>
      <c r="CV315" s="8"/>
      <c r="CW315" s="8"/>
      <c r="CX315" s="8"/>
      <c r="CY315" s="8"/>
      <c r="CZ315" s="8"/>
      <c r="DA315" s="8"/>
      <c r="DB315" s="8"/>
      <c r="DC315" s="8"/>
      <c r="DD315" s="8"/>
      <c r="DE315" s="8"/>
      <c r="DF315" s="8"/>
      <c r="DG315" s="8"/>
      <c r="DH315" s="8"/>
      <c r="DI315" s="8"/>
      <c r="DJ315" s="8"/>
      <c r="DK315" s="8"/>
      <c r="DL315" s="8"/>
      <c r="DM315" s="8"/>
      <c r="DN315" s="8"/>
      <c r="DO315" s="8"/>
      <c r="DP315" s="8"/>
      <c r="DQ315" s="8"/>
      <c r="DR315" s="19">
        <f t="shared" ref="DR315:DY315" si="953">IFERROR(DS267/DR267,"")</f>
        <v>6.1465716415921809</v>
      </c>
      <c r="DS315" s="19">
        <f t="shared" si="953"/>
        <v>3.4466365371781249</v>
      </c>
      <c r="DT315" s="19">
        <f t="shared" si="953"/>
        <v>1.7760120551527789</v>
      </c>
      <c r="DU315" s="19">
        <f t="shared" si="953"/>
        <v>1.8013723509779715</v>
      </c>
      <c r="DV315" s="19">
        <f t="shared" si="953"/>
        <v>1.6287859208422144</v>
      </c>
      <c r="DW315" s="19">
        <f t="shared" si="953"/>
        <v>1.5112733483700798</v>
      </c>
      <c r="DX315" s="19">
        <f t="shared" si="953"/>
        <v>1.2874355605199936</v>
      </c>
      <c r="DY315" s="19">
        <f t="shared" si="953"/>
        <v>1.3721209929784892</v>
      </c>
      <c r="DZ315" s="8"/>
      <c r="EA315" s="8"/>
      <c r="EB315" s="8"/>
      <c r="EC315" s="8"/>
      <c r="ED315" s="8"/>
      <c r="EE315" s="8"/>
      <c r="EF315" s="8"/>
      <c r="EG315" s="8"/>
      <c r="EH315" s="8"/>
      <c r="EI315" s="8"/>
      <c r="EJ315" s="8"/>
      <c r="EK315" s="8"/>
      <c r="EL315" s="8"/>
      <c r="EM315" s="8"/>
      <c r="EN315" s="8"/>
      <c r="EO315" s="8"/>
      <c r="EP315" s="8"/>
      <c r="EQ315" s="8"/>
      <c r="ER315" s="8"/>
      <c r="ES315" s="8"/>
      <c r="ET315" s="8"/>
      <c r="EU315" s="8"/>
      <c r="EV315" s="8"/>
      <c r="EW315" s="8"/>
      <c r="EX315" s="8"/>
      <c r="EY315" s="8"/>
      <c r="EZ315" s="8"/>
      <c r="FA315" s="8"/>
      <c r="FB315" s="8"/>
      <c r="FC315" s="8"/>
      <c r="FD315" s="8"/>
      <c r="FE315" s="8"/>
      <c r="FF315" s="19">
        <f t="shared" ref="FF315:FM315" si="954">IFERROR(FG267/FF267,"")</f>
        <v>4.9690772071014502</v>
      </c>
      <c r="FG315" s="19">
        <f t="shared" si="954"/>
        <v>1.7115818210723828</v>
      </c>
      <c r="FH315" s="19">
        <f t="shared" si="954"/>
        <v>1.3470220566875815</v>
      </c>
      <c r="FI315" s="19">
        <f t="shared" si="954"/>
        <v>1.1698769525763721</v>
      </c>
      <c r="FJ315" s="19">
        <f t="shared" si="954"/>
        <v>1.0536758792388405</v>
      </c>
      <c r="FK315" s="19">
        <f t="shared" si="954"/>
        <v>1.0261426019903606</v>
      </c>
      <c r="FL315" s="19">
        <f t="shared" si="954"/>
        <v>1.0156397681663942</v>
      </c>
      <c r="FM315" s="19">
        <f t="shared" si="954"/>
        <v>1.0029444243682581</v>
      </c>
      <c r="FN315" s="8"/>
      <c r="FO315" s="8"/>
      <c r="FP315" s="8"/>
      <c r="FQ315" s="8"/>
      <c r="FR315" s="8"/>
      <c r="FS315" s="8"/>
      <c r="FT315" s="8"/>
      <c r="FU315" s="8"/>
      <c r="FV315" s="8"/>
      <c r="FW315" s="8"/>
      <c r="FX315" s="8"/>
      <c r="FY315" s="8"/>
      <c r="FZ315" s="8"/>
      <c r="GA315" s="8"/>
      <c r="GB315" s="8"/>
      <c r="GC315" s="8"/>
      <c r="GD315" s="8"/>
      <c r="GE315" s="8"/>
      <c r="GF315" s="8"/>
      <c r="GG315" s="8"/>
      <c r="GH315" s="8"/>
      <c r="GI315" s="8"/>
      <c r="GJ315" s="8"/>
      <c r="GK315" s="8"/>
      <c r="GL315" s="8"/>
      <c r="GM315" s="8"/>
      <c r="GN315" s="8"/>
      <c r="GO315" s="8"/>
      <c r="GP315" s="8"/>
      <c r="GQ315" s="8"/>
      <c r="GR315" s="8"/>
      <c r="GS315" s="8"/>
    </row>
    <row r="316" spans="1:201" x14ac:dyDescent="0.25">
      <c r="A316" s="115">
        <f>$A$68</f>
        <v>20202</v>
      </c>
      <c r="B316" s="19">
        <f t="shared" si="800"/>
        <v>11.087570414904494</v>
      </c>
      <c r="C316" s="19">
        <f t="shared" ref="C316:H316" si="955">IFERROR(D268/C268,"")</f>
        <v>3.5167217958380022</v>
      </c>
      <c r="D316" s="19">
        <f t="shared" si="955"/>
        <v>1.9586008035606177</v>
      </c>
      <c r="E316" s="19">
        <f t="shared" si="955"/>
        <v>1.7718310454496378</v>
      </c>
      <c r="F316" s="19">
        <f t="shared" si="955"/>
        <v>1.5885750595610364</v>
      </c>
      <c r="G316" s="19">
        <f t="shared" si="955"/>
        <v>1.5042486437699198</v>
      </c>
      <c r="H316" s="19">
        <f t="shared" si="955"/>
        <v>1.369432483756893</v>
      </c>
      <c r="I316" s="8"/>
      <c r="J316" s="8"/>
      <c r="K316" s="8"/>
      <c r="L316" s="8"/>
      <c r="M316" s="8"/>
      <c r="N316" s="8"/>
      <c r="O316" s="8"/>
      <c r="P316" s="8"/>
      <c r="Q316" s="8"/>
      <c r="R316" s="8"/>
      <c r="S316" s="8"/>
      <c r="T316" s="8"/>
      <c r="U316" s="8"/>
      <c r="V316" s="8"/>
      <c r="W316" s="8"/>
      <c r="X316" s="8"/>
      <c r="Y316" s="8"/>
      <c r="Z316" s="8"/>
      <c r="AA316" s="8"/>
      <c r="AB316" s="8"/>
      <c r="AC316" s="8"/>
      <c r="AD316" s="8"/>
      <c r="AE316" s="8"/>
      <c r="AF316" s="8"/>
      <c r="AG316" s="8"/>
      <c r="AH316" s="8"/>
      <c r="AI316" s="8"/>
      <c r="AJ316" s="8"/>
      <c r="AK316" s="8"/>
      <c r="AL316" s="8"/>
      <c r="AM316" s="8"/>
      <c r="AN316" s="8"/>
      <c r="AO316" s="8"/>
      <c r="AP316" s="19">
        <f t="shared" ref="AP316:AV316" si="956">IFERROR(AQ268/AP268,"")</f>
        <v>2.3637281395233645</v>
      </c>
      <c r="AQ316" s="19">
        <f t="shared" si="956"/>
        <v>1.2630155649918406</v>
      </c>
      <c r="AR316" s="19">
        <f t="shared" si="956"/>
        <v>1.4626981982480232</v>
      </c>
      <c r="AS316" s="19">
        <f t="shared" si="956"/>
        <v>1.1791261589651394</v>
      </c>
      <c r="AT316" s="19">
        <f t="shared" si="956"/>
        <v>1.1294293088754985</v>
      </c>
      <c r="AU316" s="19">
        <f t="shared" si="956"/>
        <v>1.1748791516808983</v>
      </c>
      <c r="AV316" s="19">
        <f t="shared" si="956"/>
        <v>1.1419964605085715</v>
      </c>
      <c r="AW316" s="8"/>
      <c r="AX316" s="8"/>
      <c r="AY316" s="8"/>
      <c r="AZ316" s="8"/>
      <c r="BA316" s="8"/>
      <c r="BB316" s="8"/>
      <c r="BC316" s="8"/>
      <c r="BD316" s="8"/>
      <c r="BE316" s="8"/>
      <c r="BF316" s="8"/>
      <c r="BG316" s="8"/>
      <c r="BH316" s="8"/>
      <c r="BI316" s="8"/>
      <c r="BJ316" s="8"/>
      <c r="BK316" s="8"/>
      <c r="BL316" s="8"/>
      <c r="BM316" s="8"/>
      <c r="BN316" s="8"/>
      <c r="BO316" s="8"/>
      <c r="BP316" s="8"/>
      <c r="BQ316" s="8"/>
      <c r="BR316" s="8"/>
      <c r="BS316" s="8"/>
      <c r="BT316" s="8"/>
      <c r="BU316" s="8"/>
      <c r="BV316" s="8"/>
      <c r="BW316" s="8"/>
      <c r="BX316" s="8"/>
      <c r="BY316" s="8"/>
      <c r="BZ316" s="8"/>
      <c r="CA316" s="8"/>
      <c r="CB316" s="8"/>
      <c r="CC316" s="8"/>
      <c r="CD316" s="19">
        <f t="shared" ref="CD316:CJ316" si="957">IFERROR(CE268/CD268,"")</f>
        <v>16.54610318331504</v>
      </c>
      <c r="CE316" s="19">
        <f t="shared" si="957"/>
        <v>1.375544498623412</v>
      </c>
      <c r="CF316" s="19">
        <f t="shared" si="957"/>
        <v>1.7635209727663428</v>
      </c>
      <c r="CG316" s="19">
        <f t="shared" si="957"/>
        <v>1.4084348229415193</v>
      </c>
      <c r="CH316" s="19">
        <f t="shared" si="957"/>
        <v>1.2504977197029818</v>
      </c>
      <c r="CI316" s="19">
        <f t="shared" si="957"/>
        <v>1.0316767874520172</v>
      </c>
      <c r="CJ316" s="19">
        <f t="shared" si="957"/>
        <v>1.0053732311044759</v>
      </c>
      <c r="CK316" s="8"/>
      <c r="CL316" s="8"/>
      <c r="CM316" s="8"/>
      <c r="CN316" s="8"/>
      <c r="CO316" s="8"/>
      <c r="CP316" s="8"/>
      <c r="CQ316" s="8"/>
      <c r="CR316" s="8"/>
      <c r="CS316" s="8"/>
      <c r="CT316" s="8"/>
      <c r="CU316" s="8"/>
      <c r="CV316" s="8"/>
      <c r="CW316" s="8"/>
      <c r="CX316" s="8"/>
      <c r="CY316" s="8"/>
      <c r="CZ316" s="8"/>
      <c r="DA316" s="8"/>
      <c r="DB316" s="8"/>
      <c r="DC316" s="8"/>
      <c r="DD316" s="8"/>
      <c r="DE316" s="8"/>
      <c r="DF316" s="8"/>
      <c r="DG316" s="8"/>
      <c r="DH316" s="8"/>
      <c r="DI316" s="8"/>
      <c r="DJ316" s="8"/>
      <c r="DK316" s="8"/>
      <c r="DL316" s="8"/>
      <c r="DM316" s="8"/>
      <c r="DN316" s="8"/>
      <c r="DO316" s="8"/>
      <c r="DP316" s="8"/>
      <c r="DQ316" s="8"/>
      <c r="DR316" s="19">
        <f t="shared" ref="DR316:DX316" si="958">IFERROR(DS268/DR268,"")</f>
        <v>4.4477062592315519</v>
      </c>
      <c r="DS316" s="19">
        <f t="shared" si="958"/>
        <v>2.2572048086507843</v>
      </c>
      <c r="DT316" s="19">
        <f t="shared" si="958"/>
        <v>2.9641706702206045</v>
      </c>
      <c r="DU316" s="19">
        <f t="shared" si="958"/>
        <v>1.8253447569158261</v>
      </c>
      <c r="DV316" s="19">
        <f t="shared" si="958"/>
        <v>1.6428964172381082</v>
      </c>
      <c r="DW316" s="19">
        <f t="shared" si="958"/>
        <v>1.3995854678372159</v>
      </c>
      <c r="DX316" s="19">
        <f t="shared" si="958"/>
        <v>1.4562756279682523</v>
      </c>
      <c r="DY316" s="8"/>
      <c r="DZ316" s="8"/>
      <c r="EA316" s="8"/>
      <c r="EB316" s="8"/>
      <c r="EC316" s="8"/>
      <c r="ED316" s="8"/>
      <c r="EE316" s="8"/>
      <c r="EF316" s="8"/>
      <c r="EG316" s="8"/>
      <c r="EH316" s="8"/>
      <c r="EI316" s="8"/>
      <c r="EJ316" s="8"/>
      <c r="EK316" s="8"/>
      <c r="EL316" s="8"/>
      <c r="EM316" s="8"/>
      <c r="EN316" s="8"/>
      <c r="EO316" s="8"/>
      <c r="EP316" s="8"/>
      <c r="EQ316" s="8"/>
      <c r="ER316" s="8"/>
      <c r="ES316" s="8"/>
      <c r="ET316" s="8"/>
      <c r="EU316" s="8"/>
      <c r="EV316" s="8"/>
      <c r="EW316" s="8"/>
      <c r="EX316" s="8"/>
      <c r="EY316" s="8"/>
      <c r="EZ316" s="8"/>
      <c r="FA316" s="8"/>
      <c r="FB316" s="8"/>
      <c r="FC316" s="8"/>
      <c r="FD316" s="8"/>
      <c r="FE316" s="8"/>
      <c r="FF316" s="19">
        <f t="shared" ref="FF316:FL316" si="959">IFERROR(FG268/FF268,"")</f>
        <v>5.2518665924752135</v>
      </c>
      <c r="FG316" s="19">
        <f t="shared" si="959"/>
        <v>1.807631991549262</v>
      </c>
      <c r="FH316" s="19">
        <f t="shared" si="959"/>
        <v>1.2915282424493719</v>
      </c>
      <c r="FI316" s="19">
        <f t="shared" si="959"/>
        <v>1.1012134853225568</v>
      </c>
      <c r="FJ316" s="19">
        <f t="shared" si="959"/>
        <v>1.0325479791991246</v>
      </c>
      <c r="FK316" s="19">
        <f t="shared" si="959"/>
        <v>1.0194258466704151</v>
      </c>
      <c r="FL316" s="19">
        <f t="shared" si="959"/>
        <v>1.0032506778773413</v>
      </c>
      <c r="FM316" s="8"/>
      <c r="FN316" s="8"/>
      <c r="FO316" s="8"/>
      <c r="FP316" s="8"/>
      <c r="FQ316" s="8"/>
      <c r="FR316" s="8"/>
      <c r="FS316" s="8"/>
      <c r="FT316" s="8"/>
      <c r="FU316" s="8"/>
      <c r="FV316" s="8"/>
      <c r="FW316" s="8"/>
      <c r="FX316" s="8"/>
      <c r="FY316" s="8"/>
      <c r="FZ316" s="8"/>
      <c r="GA316" s="8"/>
      <c r="GB316" s="8"/>
      <c r="GC316" s="8"/>
      <c r="GD316" s="8"/>
      <c r="GE316" s="8"/>
      <c r="GF316" s="8"/>
      <c r="GG316" s="8"/>
      <c r="GH316" s="8"/>
      <c r="GI316" s="8"/>
      <c r="GJ316" s="8"/>
      <c r="GK316" s="8"/>
      <c r="GL316" s="8"/>
      <c r="GM316" s="8"/>
      <c r="GN316" s="8"/>
      <c r="GO316" s="8"/>
      <c r="GP316" s="8"/>
      <c r="GQ316" s="8"/>
      <c r="GR316" s="8"/>
      <c r="GS316" s="8"/>
    </row>
    <row r="317" spans="1:201" x14ac:dyDescent="0.25">
      <c r="A317" s="115">
        <f>$A$69</f>
        <v>20203</v>
      </c>
      <c r="B317" s="19">
        <f t="shared" si="800"/>
        <v>6.6092138648293091</v>
      </c>
      <c r="C317" s="19">
        <f t="shared" ref="C317:G317" si="960">IFERROR(D269/C269,"")</f>
        <v>4.3724869602791845</v>
      </c>
      <c r="D317" s="19">
        <f t="shared" si="960"/>
        <v>2.2126387622182255</v>
      </c>
      <c r="E317" s="19">
        <f t="shared" si="960"/>
        <v>1.8674212432548944</v>
      </c>
      <c r="F317" s="19">
        <f t="shared" si="960"/>
        <v>1.5867803940858762</v>
      </c>
      <c r="G317" s="19">
        <f t="shared" si="960"/>
        <v>1.4773886899489614</v>
      </c>
      <c r="H317" s="8"/>
      <c r="I317" s="8"/>
      <c r="J317" s="8"/>
      <c r="K317" s="8"/>
      <c r="L317" s="8"/>
      <c r="M317" s="8"/>
      <c r="N317" s="8"/>
      <c r="O317" s="8"/>
      <c r="P317" s="8"/>
      <c r="Q317" s="8"/>
      <c r="R317" s="8"/>
      <c r="S317" s="8"/>
      <c r="T317" s="8"/>
      <c r="U317" s="8"/>
      <c r="V317" s="8"/>
      <c r="W317" s="8"/>
      <c r="X317" s="8"/>
      <c r="Y317" s="8"/>
      <c r="Z317" s="8"/>
      <c r="AA317" s="8"/>
      <c r="AB317" s="8"/>
      <c r="AC317" s="8"/>
      <c r="AD317" s="8"/>
      <c r="AE317" s="8"/>
      <c r="AF317" s="8"/>
      <c r="AG317" s="8"/>
      <c r="AH317" s="8"/>
      <c r="AI317" s="8"/>
      <c r="AJ317" s="8"/>
      <c r="AK317" s="8"/>
      <c r="AL317" s="8"/>
      <c r="AM317" s="8"/>
      <c r="AN317" s="8"/>
      <c r="AO317" s="8"/>
      <c r="AP317" s="19">
        <f t="shared" ref="AP317:AU317" si="961">IFERROR(AQ269/AP269,"")</f>
        <v>1.7943417162493507</v>
      </c>
      <c r="AQ317" s="19">
        <f t="shared" si="961"/>
        <v>1.4884836654784726</v>
      </c>
      <c r="AR317" s="19">
        <f t="shared" si="961"/>
        <v>1.2682278985453252</v>
      </c>
      <c r="AS317" s="19">
        <f t="shared" si="961"/>
        <v>1.3546123034558044</v>
      </c>
      <c r="AT317" s="19">
        <f t="shared" si="961"/>
        <v>1.162638631488663</v>
      </c>
      <c r="AU317" s="19">
        <f t="shared" si="961"/>
        <v>1.1329799907726366</v>
      </c>
      <c r="AV317" s="8"/>
      <c r="AW317" s="8"/>
      <c r="AX317" s="8"/>
      <c r="AY317" s="8"/>
      <c r="AZ317" s="8"/>
      <c r="BA317" s="8"/>
      <c r="BB317" s="8"/>
      <c r="BC317" s="8"/>
      <c r="BD317" s="8"/>
      <c r="BE317" s="8"/>
      <c r="BF317" s="8"/>
      <c r="BG317" s="8"/>
      <c r="BH317" s="8"/>
      <c r="BI317" s="8"/>
      <c r="BJ317" s="8"/>
      <c r="BK317" s="8"/>
      <c r="BL317" s="8"/>
      <c r="BM317" s="8"/>
      <c r="BN317" s="8"/>
      <c r="BO317" s="8"/>
      <c r="BP317" s="8"/>
      <c r="BQ317" s="8"/>
      <c r="BR317" s="8"/>
      <c r="BS317" s="8"/>
      <c r="BT317" s="8"/>
      <c r="BU317" s="8"/>
      <c r="BV317" s="8"/>
      <c r="BW317" s="8"/>
      <c r="BX317" s="8"/>
      <c r="BY317" s="8"/>
      <c r="BZ317" s="8"/>
      <c r="CA317" s="8"/>
      <c r="CB317" s="8"/>
      <c r="CC317" s="8"/>
      <c r="CD317" s="19">
        <f t="shared" ref="CD317:CI317" si="962">IFERROR(CE269/CD269,"")</f>
        <v>3.6877588466579296</v>
      </c>
      <c r="CE317" s="19">
        <f t="shared" si="962"/>
        <v>1.6132612589559876</v>
      </c>
      <c r="CF317" s="19">
        <f t="shared" si="962"/>
        <v>1.4863206684686947</v>
      </c>
      <c r="CG317" s="19">
        <f t="shared" si="962"/>
        <v>1.2243385851279847</v>
      </c>
      <c r="CH317" s="19">
        <f t="shared" si="962"/>
        <v>1.170310720066243</v>
      </c>
      <c r="CI317" s="19">
        <f t="shared" si="962"/>
        <v>1.6614104810630432</v>
      </c>
      <c r="CJ317" s="8"/>
      <c r="CK317" s="8"/>
      <c r="CL317" s="8"/>
      <c r="CM317" s="8"/>
      <c r="CN317" s="8"/>
      <c r="CO317" s="8"/>
      <c r="CP317" s="8"/>
      <c r="CQ317" s="8"/>
      <c r="CR317" s="8"/>
      <c r="CS317" s="8"/>
      <c r="CT317" s="8"/>
      <c r="CU317" s="8"/>
      <c r="CV317" s="8"/>
      <c r="CW317" s="8"/>
      <c r="CX317" s="8"/>
      <c r="CY317" s="8"/>
      <c r="CZ317" s="8"/>
      <c r="DA317" s="8"/>
      <c r="DB317" s="8"/>
      <c r="DC317" s="8"/>
      <c r="DD317" s="8"/>
      <c r="DE317" s="8"/>
      <c r="DF317" s="8"/>
      <c r="DG317" s="8"/>
      <c r="DH317" s="8"/>
      <c r="DI317" s="8"/>
      <c r="DJ317" s="8"/>
      <c r="DK317" s="8"/>
      <c r="DL317" s="8"/>
      <c r="DM317" s="8"/>
      <c r="DN317" s="8"/>
      <c r="DO317" s="8"/>
      <c r="DP317" s="8"/>
      <c r="DQ317" s="8"/>
      <c r="DR317" s="19">
        <f t="shared" ref="DR317:DW317" si="963">IFERROR(DS269/DR269,"")</f>
        <v>3.1394944763145367</v>
      </c>
      <c r="DS317" s="19">
        <f t="shared" si="963"/>
        <v>2.1407700971901322</v>
      </c>
      <c r="DT317" s="19">
        <f t="shared" si="963"/>
        <v>2.1392611601106015</v>
      </c>
      <c r="DU317" s="19">
        <f t="shared" si="963"/>
        <v>1.8386693950861965</v>
      </c>
      <c r="DV317" s="19">
        <f t="shared" si="963"/>
        <v>1.6339810289799062</v>
      </c>
      <c r="DW317" s="19">
        <f t="shared" si="963"/>
        <v>1.5547457866639869</v>
      </c>
      <c r="DX317" s="8"/>
      <c r="DY317" s="8"/>
      <c r="DZ317" s="8"/>
      <c r="EA317" s="8"/>
      <c r="EB317" s="8"/>
      <c r="EC317" s="8"/>
      <c r="ED317" s="8"/>
      <c r="EE317" s="8"/>
      <c r="EF317" s="8"/>
      <c r="EG317" s="8"/>
      <c r="EH317" s="8"/>
      <c r="EI317" s="8"/>
      <c r="EJ317" s="8"/>
      <c r="EK317" s="8"/>
      <c r="EL317" s="8"/>
      <c r="EM317" s="8"/>
      <c r="EN317" s="8"/>
      <c r="EO317" s="8"/>
      <c r="EP317" s="8"/>
      <c r="EQ317" s="8"/>
      <c r="ER317" s="8"/>
      <c r="ES317" s="8"/>
      <c r="ET317" s="8"/>
      <c r="EU317" s="8"/>
      <c r="EV317" s="8"/>
      <c r="EW317" s="8"/>
      <c r="EX317" s="8"/>
      <c r="EY317" s="8"/>
      <c r="EZ317" s="8"/>
      <c r="FA317" s="8"/>
      <c r="FB317" s="8"/>
      <c r="FC317" s="8"/>
      <c r="FD317" s="8"/>
      <c r="FE317" s="8"/>
      <c r="FF317" s="19">
        <f t="shared" ref="FF317:FK317" si="964">IFERROR(FG269/FF269,"")</f>
        <v>4.3948979212043007</v>
      </c>
      <c r="FG317" s="19">
        <f t="shared" si="964"/>
        <v>1.8662054281227012</v>
      </c>
      <c r="FH317" s="19">
        <f t="shared" si="964"/>
        <v>1.2961200659137608</v>
      </c>
      <c r="FI317" s="19">
        <f t="shared" si="964"/>
        <v>1.177169227910974</v>
      </c>
      <c r="FJ317" s="19">
        <f t="shared" si="964"/>
        <v>1.0681117087442857</v>
      </c>
      <c r="FK317" s="19">
        <f t="shared" si="964"/>
        <v>1.0920425036249315</v>
      </c>
      <c r="FL317" s="8"/>
      <c r="FM317" s="8"/>
      <c r="FN317" s="8"/>
      <c r="FO317" s="8"/>
      <c r="FP317" s="8"/>
      <c r="FQ317" s="8"/>
      <c r="FR317" s="8"/>
      <c r="FS317" s="8"/>
      <c r="FT317" s="8"/>
      <c r="FU317" s="8"/>
      <c r="FV317" s="8"/>
      <c r="FW317" s="8"/>
      <c r="FX317" s="8"/>
      <c r="FY317" s="8"/>
      <c r="FZ317" s="8"/>
      <c r="GA317" s="8"/>
      <c r="GB317" s="8"/>
      <c r="GC317" s="8"/>
      <c r="GD317" s="8"/>
      <c r="GE317" s="8"/>
      <c r="GF317" s="8"/>
      <c r="GG317" s="8"/>
      <c r="GH317" s="8"/>
      <c r="GI317" s="8"/>
      <c r="GJ317" s="8"/>
      <c r="GK317" s="8"/>
      <c r="GL317" s="8"/>
      <c r="GM317" s="8"/>
      <c r="GN317" s="8"/>
      <c r="GO317" s="8"/>
      <c r="GP317" s="8"/>
      <c r="GQ317" s="8"/>
      <c r="GR317" s="8"/>
      <c r="GS317" s="8"/>
    </row>
    <row r="318" spans="1:201" x14ac:dyDescent="0.25">
      <c r="A318" s="115">
        <f>$A$70</f>
        <v>20204</v>
      </c>
      <c r="B318" s="19">
        <f t="shared" si="800"/>
        <v>14.983296519141463</v>
      </c>
      <c r="C318" s="19">
        <f t="shared" ref="C318:F318" si="965">IFERROR(D270/C270,"")</f>
        <v>2.8161949570140656</v>
      </c>
      <c r="D318" s="19">
        <f t="shared" si="965"/>
        <v>1.8543735680818394</v>
      </c>
      <c r="E318" s="19">
        <f t="shared" si="965"/>
        <v>1.7316511801384942</v>
      </c>
      <c r="F318" s="19">
        <f t="shared" si="965"/>
        <v>1.6453875698629126</v>
      </c>
      <c r="G318" s="8"/>
      <c r="H318" s="8"/>
      <c r="I318" s="8"/>
      <c r="J318" s="8"/>
      <c r="K318" s="8"/>
      <c r="L318" s="8"/>
      <c r="M318" s="8"/>
      <c r="N318" s="8"/>
      <c r="O318" s="8"/>
      <c r="P318" s="8"/>
      <c r="Q318" s="8"/>
      <c r="R318" s="8"/>
      <c r="S318" s="8"/>
      <c r="T318" s="8"/>
      <c r="U318" s="8"/>
      <c r="V318" s="8"/>
      <c r="W318" s="8"/>
      <c r="X318" s="8"/>
      <c r="Y318" s="8"/>
      <c r="Z318" s="8"/>
      <c r="AA318" s="8"/>
      <c r="AB318" s="8"/>
      <c r="AC318" s="8"/>
      <c r="AD318" s="8"/>
      <c r="AE318" s="8"/>
      <c r="AF318" s="8"/>
      <c r="AG318" s="8"/>
      <c r="AH318" s="8"/>
      <c r="AI318" s="8"/>
      <c r="AJ318" s="8"/>
      <c r="AK318" s="8"/>
      <c r="AL318" s="8"/>
      <c r="AM318" s="8"/>
      <c r="AN318" s="8"/>
      <c r="AO318" s="8"/>
      <c r="AP318" s="19">
        <f t="shared" ref="AP318:AT318" si="966">IFERROR(AQ270/AP270,"")</f>
        <v>2.3736060511297006</v>
      </c>
      <c r="AQ318" s="19">
        <f t="shared" si="966"/>
        <v>1.1899230570213988</v>
      </c>
      <c r="AR318" s="19">
        <f t="shared" si="966"/>
        <v>1.1580945945983352</v>
      </c>
      <c r="AS318" s="19">
        <f t="shared" si="966"/>
        <v>1.2530620425041581</v>
      </c>
      <c r="AT318" s="19">
        <f t="shared" si="966"/>
        <v>1.1532786164482931</v>
      </c>
      <c r="AU318" s="8"/>
      <c r="AV318" s="8"/>
      <c r="AW318" s="8"/>
      <c r="AX318" s="8"/>
      <c r="AY318" s="8"/>
      <c r="AZ318" s="8"/>
      <c r="BA318" s="8"/>
      <c r="BB318" s="8"/>
      <c r="BC318" s="8"/>
      <c r="BD318" s="8"/>
      <c r="BE318" s="8"/>
      <c r="BF318" s="8"/>
      <c r="BG318" s="8"/>
      <c r="BH318" s="8"/>
      <c r="BI318" s="8"/>
      <c r="BJ318" s="8"/>
      <c r="BK318" s="8"/>
      <c r="BL318" s="8"/>
      <c r="BM318" s="8"/>
      <c r="BN318" s="8"/>
      <c r="BO318" s="8"/>
      <c r="BP318" s="8"/>
      <c r="BQ318" s="8"/>
      <c r="BR318" s="8"/>
      <c r="BS318" s="8"/>
      <c r="BT318" s="8"/>
      <c r="BU318" s="8"/>
      <c r="BV318" s="8"/>
      <c r="BW318" s="8"/>
      <c r="BX318" s="8"/>
      <c r="BY318" s="8"/>
      <c r="BZ318" s="8"/>
      <c r="CA318" s="8"/>
      <c r="CB318" s="8"/>
      <c r="CC318" s="8"/>
      <c r="CD318" s="19" t="str">
        <f t="shared" ref="CD318:CH318" si="967">IFERROR(CE270/CD270,"")</f>
        <v/>
      </c>
      <c r="CE318" s="19">
        <f t="shared" si="967"/>
        <v>1.5328731610083846</v>
      </c>
      <c r="CF318" s="19">
        <f t="shared" si="967"/>
        <v>1.4956402886321765</v>
      </c>
      <c r="CG318" s="19">
        <f t="shared" si="967"/>
        <v>0.817616347396106</v>
      </c>
      <c r="CH318" s="19">
        <f t="shared" si="967"/>
        <v>1.0447511675259957</v>
      </c>
      <c r="CI318" s="8"/>
      <c r="CJ318" s="8"/>
      <c r="CK318" s="8"/>
      <c r="CL318" s="8"/>
      <c r="CM318" s="8"/>
      <c r="CN318" s="8"/>
      <c r="CO318" s="8"/>
      <c r="CP318" s="8"/>
      <c r="CQ318" s="8"/>
      <c r="CR318" s="8"/>
      <c r="CS318" s="8"/>
      <c r="CT318" s="8"/>
      <c r="CU318" s="8"/>
      <c r="CV318" s="8"/>
      <c r="CW318" s="8"/>
      <c r="CX318" s="8"/>
      <c r="CY318" s="8"/>
      <c r="CZ318" s="8"/>
      <c r="DA318" s="8"/>
      <c r="DB318" s="8"/>
      <c r="DC318" s="8"/>
      <c r="DD318" s="8"/>
      <c r="DE318" s="8"/>
      <c r="DF318" s="8"/>
      <c r="DG318" s="8"/>
      <c r="DH318" s="8"/>
      <c r="DI318" s="8"/>
      <c r="DJ318" s="8"/>
      <c r="DK318" s="8"/>
      <c r="DL318" s="8"/>
      <c r="DM318" s="8"/>
      <c r="DN318" s="8"/>
      <c r="DO318" s="8"/>
      <c r="DP318" s="8"/>
      <c r="DQ318" s="8"/>
      <c r="DR318" s="19">
        <f t="shared" ref="DR318:DV318" si="968">IFERROR(DS270/DR270,"")</f>
        <v>3.5000708952212261</v>
      </c>
      <c r="DS318" s="19">
        <f t="shared" si="968"/>
        <v>3.3448890722605551</v>
      </c>
      <c r="DT318" s="19">
        <f t="shared" si="968"/>
        <v>2.2603156970164258</v>
      </c>
      <c r="DU318" s="19">
        <f t="shared" si="968"/>
        <v>1.9780387800472659</v>
      </c>
      <c r="DV318" s="19">
        <f t="shared" si="968"/>
        <v>1.8518475254139868</v>
      </c>
      <c r="DW318" s="8"/>
      <c r="DX318" s="8"/>
      <c r="DY318" s="8"/>
      <c r="DZ318" s="8"/>
      <c r="EA318" s="8"/>
      <c r="EB318" s="8"/>
      <c r="EC318" s="8"/>
      <c r="ED318" s="8"/>
      <c r="EE318" s="8"/>
      <c r="EF318" s="8"/>
      <c r="EG318" s="8"/>
      <c r="EH318" s="8"/>
      <c r="EI318" s="8"/>
      <c r="EJ318" s="8"/>
      <c r="EK318" s="8"/>
      <c r="EL318" s="8"/>
      <c r="EM318" s="8"/>
      <c r="EN318" s="8"/>
      <c r="EO318" s="8"/>
      <c r="EP318" s="8"/>
      <c r="EQ318" s="8"/>
      <c r="ER318" s="8"/>
      <c r="ES318" s="8"/>
      <c r="ET318" s="8"/>
      <c r="EU318" s="8"/>
      <c r="EV318" s="8"/>
      <c r="EW318" s="8"/>
      <c r="EX318" s="8"/>
      <c r="EY318" s="8"/>
      <c r="EZ318" s="8"/>
      <c r="FA318" s="8"/>
      <c r="FB318" s="8"/>
      <c r="FC318" s="8"/>
      <c r="FD318" s="8"/>
      <c r="FE318" s="8"/>
      <c r="FF318" s="19">
        <f t="shared" ref="FF318:FJ318" si="969">IFERROR(FG270/FF270,"")</f>
        <v>4.9595388629760011</v>
      </c>
      <c r="FG318" s="19">
        <f t="shared" si="969"/>
        <v>2.2537368788817278</v>
      </c>
      <c r="FH318" s="19">
        <f t="shared" si="969"/>
        <v>1.1569069568751023</v>
      </c>
      <c r="FI318" s="19">
        <f t="shared" si="969"/>
        <v>1.095283190037363</v>
      </c>
      <c r="FJ318" s="19">
        <f t="shared" si="969"/>
        <v>1.0233461764093326</v>
      </c>
      <c r="FK318" s="8"/>
      <c r="FL318" s="8"/>
      <c r="FM318" s="8"/>
      <c r="FN318" s="8"/>
      <c r="FO318" s="8"/>
      <c r="FP318" s="8"/>
      <c r="FQ318" s="8"/>
      <c r="FR318" s="8"/>
      <c r="FS318" s="8"/>
      <c r="FT318" s="8"/>
      <c r="FU318" s="8"/>
      <c r="FV318" s="8"/>
      <c r="FW318" s="8"/>
      <c r="FX318" s="8"/>
      <c r="FY318" s="8"/>
      <c r="FZ318" s="8"/>
      <c r="GA318" s="8"/>
      <c r="GB318" s="8"/>
      <c r="GC318" s="8"/>
      <c r="GD318" s="8"/>
      <c r="GE318" s="8"/>
      <c r="GF318" s="8"/>
      <c r="GG318" s="8"/>
      <c r="GH318" s="8"/>
      <c r="GI318" s="8"/>
      <c r="GJ318" s="8"/>
      <c r="GK318" s="8"/>
      <c r="GL318" s="8"/>
      <c r="GM318" s="8"/>
      <c r="GN318" s="8"/>
      <c r="GO318" s="8"/>
      <c r="GP318" s="8"/>
      <c r="GQ318" s="8"/>
      <c r="GR318" s="8"/>
      <c r="GS318" s="8"/>
    </row>
    <row r="319" spans="1:201" x14ac:dyDescent="0.25">
      <c r="A319" s="115">
        <f>$A$71</f>
        <v>20211</v>
      </c>
      <c r="B319" s="19">
        <f t="shared" si="800"/>
        <v>10.968415678674324</v>
      </c>
      <c r="C319" s="19">
        <f t="shared" ref="C319:E319" si="970">IFERROR(D271/C271,"")</f>
        <v>3.223644136963534</v>
      </c>
      <c r="D319" s="19">
        <f t="shared" si="970"/>
        <v>1.8046148892725096</v>
      </c>
      <c r="E319" s="19">
        <f t="shared" si="970"/>
        <v>1.6959663219576453</v>
      </c>
      <c r="F319" s="8"/>
      <c r="G319" s="8"/>
      <c r="H319" s="8"/>
      <c r="I319" s="8"/>
      <c r="J319" s="8"/>
      <c r="K319" s="8"/>
      <c r="L319" s="8"/>
      <c r="M319" s="8"/>
      <c r="N319" s="8"/>
      <c r="O319" s="8"/>
      <c r="P319" s="8"/>
      <c r="Q319" s="8"/>
      <c r="R319" s="8"/>
      <c r="S319" s="8"/>
      <c r="T319" s="8"/>
      <c r="U319" s="8"/>
      <c r="V319" s="8"/>
      <c r="W319" s="8"/>
      <c r="X319" s="8"/>
      <c r="Y319" s="8"/>
      <c r="Z319" s="8"/>
      <c r="AA319" s="8"/>
      <c r="AB319" s="8"/>
      <c r="AC319" s="8"/>
      <c r="AD319" s="8"/>
      <c r="AE319" s="8"/>
      <c r="AF319" s="8"/>
      <c r="AG319" s="8"/>
      <c r="AH319" s="8"/>
      <c r="AI319" s="8"/>
      <c r="AJ319" s="8"/>
      <c r="AK319" s="8"/>
      <c r="AL319" s="8"/>
      <c r="AM319" s="8"/>
      <c r="AN319" s="8"/>
      <c r="AO319" s="8"/>
      <c r="AP319" s="19">
        <f t="shared" ref="AP319:AS319" si="971">IFERROR(AQ271/AP271,"")</f>
        <v>2.8601909623425263</v>
      </c>
      <c r="AQ319" s="19">
        <f t="shared" si="971"/>
        <v>1.2323620909480639</v>
      </c>
      <c r="AR319" s="19">
        <f t="shared" si="971"/>
        <v>1.2790846509661422</v>
      </c>
      <c r="AS319" s="19">
        <f t="shared" si="971"/>
        <v>1.2683515015071003</v>
      </c>
      <c r="AT319" s="8"/>
      <c r="AU319" s="8"/>
      <c r="AV319" s="8"/>
      <c r="AW319" s="8"/>
      <c r="AX319" s="8"/>
      <c r="AY319" s="8"/>
      <c r="AZ319" s="8"/>
      <c r="BA319" s="8"/>
      <c r="BB319" s="8"/>
      <c r="BC319" s="8"/>
      <c r="BD319" s="8"/>
      <c r="BE319" s="8"/>
      <c r="BF319" s="8"/>
      <c r="BG319" s="8"/>
      <c r="BH319" s="8"/>
      <c r="BI319" s="8"/>
      <c r="BJ319" s="8"/>
      <c r="BK319" s="8"/>
      <c r="BL319" s="8"/>
      <c r="BM319" s="8"/>
      <c r="BN319" s="8"/>
      <c r="BO319" s="8"/>
      <c r="BP319" s="8"/>
      <c r="BQ319" s="8"/>
      <c r="BR319" s="8"/>
      <c r="BS319" s="8"/>
      <c r="BT319" s="8"/>
      <c r="BU319" s="8"/>
      <c r="BV319" s="8"/>
      <c r="BW319" s="8"/>
      <c r="BX319" s="8"/>
      <c r="BY319" s="8"/>
      <c r="BZ319" s="8"/>
      <c r="CA319" s="8"/>
      <c r="CB319" s="8"/>
      <c r="CC319" s="8"/>
      <c r="CD319" s="19">
        <f t="shared" ref="CD319:CG319" si="972">IFERROR(CE271/CD271,"")</f>
        <v>43.260536147342201</v>
      </c>
      <c r="CE319" s="19">
        <f t="shared" si="972"/>
        <v>1.1745385787832601</v>
      </c>
      <c r="CF319" s="19">
        <f t="shared" si="972"/>
        <v>1.4341508153751295</v>
      </c>
      <c r="CG319" s="19">
        <f t="shared" si="972"/>
        <v>2.0031741577328832</v>
      </c>
      <c r="CH319" s="8"/>
      <c r="CI319" s="8"/>
      <c r="CJ319" s="8"/>
      <c r="CK319" s="8"/>
      <c r="CL319" s="8"/>
      <c r="CM319" s="8"/>
      <c r="CN319" s="8"/>
      <c r="CO319" s="8"/>
      <c r="CP319" s="8"/>
      <c r="CQ319" s="8"/>
      <c r="CR319" s="8"/>
      <c r="CS319" s="8"/>
      <c r="CT319" s="8"/>
      <c r="CU319" s="8"/>
      <c r="CV319" s="8"/>
      <c r="CW319" s="8"/>
      <c r="CX319" s="8"/>
      <c r="CY319" s="8"/>
      <c r="CZ319" s="8"/>
      <c r="DA319" s="8"/>
      <c r="DB319" s="8"/>
      <c r="DC319" s="8"/>
      <c r="DD319" s="8"/>
      <c r="DE319" s="8"/>
      <c r="DF319" s="8"/>
      <c r="DG319" s="8"/>
      <c r="DH319" s="8"/>
      <c r="DI319" s="8"/>
      <c r="DJ319" s="8"/>
      <c r="DK319" s="8"/>
      <c r="DL319" s="8"/>
      <c r="DM319" s="8"/>
      <c r="DN319" s="8"/>
      <c r="DO319" s="8"/>
      <c r="DP319" s="8"/>
      <c r="DQ319" s="8"/>
      <c r="DR319" s="19">
        <f t="shared" ref="DR319:DU319" si="973">IFERROR(DS271/DR271,"")</f>
        <v>4.9674776588036389</v>
      </c>
      <c r="DS319" s="19">
        <f t="shared" si="973"/>
        <v>3.1646662681860795</v>
      </c>
      <c r="DT319" s="19">
        <f t="shared" si="973"/>
        <v>2.3264273042744357</v>
      </c>
      <c r="DU319" s="19">
        <f t="shared" si="973"/>
        <v>2.0186301565753464</v>
      </c>
      <c r="DV319" s="8"/>
      <c r="DW319" s="8"/>
      <c r="DX319" s="8"/>
      <c r="DY319" s="8"/>
      <c r="DZ319" s="8"/>
      <c r="EA319" s="8"/>
      <c r="EB319" s="8"/>
      <c r="EC319" s="8"/>
      <c r="ED319" s="8"/>
      <c r="EE319" s="8"/>
      <c r="EF319" s="8"/>
      <c r="EG319" s="8"/>
      <c r="EH319" s="8"/>
      <c r="EI319" s="8"/>
      <c r="EJ319" s="8"/>
      <c r="EK319" s="8"/>
      <c r="EL319" s="8"/>
      <c r="EM319" s="8"/>
      <c r="EN319" s="8"/>
      <c r="EO319" s="8"/>
      <c r="EP319" s="8"/>
      <c r="EQ319" s="8"/>
      <c r="ER319" s="8"/>
      <c r="ES319" s="8"/>
      <c r="ET319" s="8"/>
      <c r="EU319" s="8"/>
      <c r="EV319" s="8"/>
      <c r="EW319" s="8"/>
      <c r="EX319" s="8"/>
      <c r="EY319" s="8"/>
      <c r="EZ319" s="8"/>
      <c r="FA319" s="8"/>
      <c r="FB319" s="8"/>
      <c r="FC319" s="8"/>
      <c r="FD319" s="8"/>
      <c r="FE319" s="8"/>
      <c r="FF319" s="19">
        <f t="shared" ref="FF319:FI319" si="974">IFERROR(FG271/FF271,"")</f>
        <v>3.6710588572608129</v>
      </c>
      <c r="FG319" s="19">
        <f t="shared" si="974"/>
        <v>1.5443122572866459</v>
      </c>
      <c r="FH319" s="19">
        <f t="shared" si="974"/>
        <v>1.207831016885528</v>
      </c>
      <c r="FI319" s="19">
        <f t="shared" si="974"/>
        <v>1.1040588655802217</v>
      </c>
      <c r="FJ319" s="8"/>
      <c r="FK319" s="8"/>
      <c r="FL319" s="8"/>
      <c r="FM319" s="8"/>
      <c r="FN319" s="8"/>
      <c r="FO319" s="8"/>
      <c r="FP319" s="8"/>
      <c r="FQ319" s="8"/>
      <c r="FR319" s="8"/>
      <c r="FS319" s="8"/>
      <c r="FT319" s="8"/>
      <c r="FU319" s="8"/>
      <c r="FV319" s="8"/>
      <c r="FW319" s="8"/>
      <c r="FX319" s="8"/>
      <c r="FY319" s="8"/>
      <c r="FZ319" s="8"/>
      <c r="GA319" s="8"/>
      <c r="GB319" s="8"/>
      <c r="GC319" s="8"/>
      <c r="GD319" s="8"/>
      <c r="GE319" s="8"/>
      <c r="GF319" s="8"/>
      <c r="GG319" s="8"/>
      <c r="GH319" s="8"/>
      <c r="GI319" s="8"/>
      <c r="GJ319" s="8"/>
      <c r="GK319" s="8"/>
      <c r="GL319" s="8"/>
      <c r="GM319" s="8"/>
      <c r="GN319" s="8"/>
      <c r="GO319" s="8"/>
      <c r="GP319" s="8"/>
      <c r="GQ319" s="8"/>
      <c r="GR319" s="8"/>
      <c r="GS319" s="8"/>
    </row>
    <row r="320" spans="1:201" x14ac:dyDescent="0.25">
      <c r="A320" s="115">
        <f>$A$72</f>
        <v>20212</v>
      </c>
      <c r="B320" s="19">
        <f t="shared" si="800"/>
        <v>11.768377200384496</v>
      </c>
      <c r="C320" s="19">
        <f t="shared" ref="C320:D320" si="975">IFERROR(D272/C272,"")</f>
        <v>3.246613535507743</v>
      </c>
      <c r="D320" s="19">
        <f t="shared" si="975"/>
        <v>1.8427594665975033</v>
      </c>
      <c r="E320" s="8"/>
      <c r="F320" s="8"/>
      <c r="G320" s="8"/>
      <c r="H320" s="8"/>
      <c r="I320" s="8"/>
      <c r="J320" s="8"/>
      <c r="K320" s="8"/>
      <c r="L320" s="8"/>
      <c r="M320" s="8"/>
      <c r="N320" s="8"/>
      <c r="O320" s="8"/>
      <c r="P320" s="8"/>
      <c r="Q320" s="8"/>
      <c r="R320" s="8"/>
      <c r="S320" s="8"/>
      <c r="T320" s="8"/>
      <c r="U320" s="8"/>
      <c r="V320" s="8"/>
      <c r="W320" s="8"/>
      <c r="X320" s="8"/>
      <c r="Y320" s="8"/>
      <c r="Z320" s="8"/>
      <c r="AA320" s="8"/>
      <c r="AB320" s="8"/>
      <c r="AC320" s="8"/>
      <c r="AD320" s="8"/>
      <c r="AE320" s="8"/>
      <c r="AF320" s="8"/>
      <c r="AG320" s="8"/>
      <c r="AH320" s="8"/>
      <c r="AI320" s="8"/>
      <c r="AJ320" s="8"/>
      <c r="AK320" s="8"/>
      <c r="AL320" s="8"/>
      <c r="AM320" s="8"/>
      <c r="AN320" s="8"/>
      <c r="AO320" s="8"/>
      <c r="AP320" s="19">
        <f t="shared" ref="AP320:AR321" si="976">IFERROR(AQ272/AP272,"")</f>
        <v>1.9318366285119668</v>
      </c>
      <c r="AQ320" s="19">
        <f t="shared" si="976"/>
        <v>1.4041117805326704</v>
      </c>
      <c r="AR320" s="19">
        <f t="shared" si="976"/>
        <v>1.530908593594303</v>
      </c>
      <c r="AS320" s="8"/>
      <c r="AT320" s="8"/>
      <c r="AU320" s="8"/>
      <c r="AV320" s="8"/>
      <c r="AW320" s="8"/>
      <c r="AX320" s="8"/>
      <c r="AY320" s="8"/>
      <c r="AZ320" s="8"/>
      <c r="BA320" s="8"/>
      <c r="BB320" s="8"/>
      <c r="BC320" s="8"/>
      <c r="BD320" s="8"/>
      <c r="BE320" s="8"/>
      <c r="BF320" s="8"/>
      <c r="BG320" s="8"/>
      <c r="BH320" s="8"/>
      <c r="BI320" s="8"/>
      <c r="BJ320" s="8"/>
      <c r="BK320" s="8"/>
      <c r="BL320" s="8"/>
      <c r="BM320" s="8"/>
      <c r="BN320" s="8"/>
      <c r="BO320" s="8"/>
      <c r="BP320" s="8"/>
      <c r="BQ320" s="8"/>
      <c r="BR320" s="8"/>
      <c r="BS320" s="8"/>
      <c r="BT320" s="8"/>
      <c r="BU320" s="8"/>
      <c r="BV320" s="8"/>
      <c r="BW320" s="8"/>
      <c r="BX320" s="8"/>
      <c r="BY320" s="8"/>
      <c r="BZ320" s="8"/>
      <c r="CA320" s="8"/>
      <c r="CB320" s="8"/>
      <c r="CC320" s="8"/>
      <c r="CD320" s="19">
        <f t="shared" ref="CD320:CF321" si="977">IFERROR(CE272/CD272,"")</f>
        <v>1</v>
      </c>
      <c r="CE320" s="19">
        <f t="shared" si="977"/>
        <v>157.18</v>
      </c>
      <c r="CF320" s="19">
        <f t="shared" si="977"/>
        <v>2.2247207023794378</v>
      </c>
      <c r="CG320" s="8"/>
      <c r="CH320" s="8"/>
      <c r="CI320" s="8"/>
      <c r="CJ320" s="8"/>
      <c r="CK320" s="8"/>
      <c r="CL320" s="8"/>
      <c r="CM320" s="8"/>
      <c r="CN320" s="8"/>
      <c r="CO320" s="8"/>
      <c r="CP320" s="8"/>
      <c r="CQ320" s="8"/>
      <c r="CR320" s="8"/>
      <c r="CS320" s="8"/>
      <c r="CT320" s="8"/>
      <c r="CU320" s="8"/>
      <c r="CV320" s="8"/>
      <c r="CW320" s="8"/>
      <c r="CX320" s="8"/>
      <c r="CY320" s="8"/>
      <c r="CZ320" s="8"/>
      <c r="DA320" s="8"/>
      <c r="DB320" s="8"/>
      <c r="DC320" s="8"/>
      <c r="DD320" s="8"/>
      <c r="DE320" s="8"/>
      <c r="DF320" s="8"/>
      <c r="DG320" s="8"/>
      <c r="DH320" s="8"/>
      <c r="DI320" s="8"/>
      <c r="DJ320" s="8"/>
      <c r="DK320" s="8"/>
      <c r="DL320" s="8"/>
      <c r="DM320" s="8"/>
      <c r="DN320" s="8"/>
      <c r="DO320" s="8"/>
      <c r="DP320" s="8"/>
      <c r="DQ320" s="8"/>
      <c r="DR320" s="19">
        <f t="shared" ref="DR320:DT321" si="978">IFERROR(DS272/DR272,"")</f>
        <v>5.5726136073673711</v>
      </c>
      <c r="DS320" s="19">
        <f t="shared" si="978"/>
        <v>2.0595354947637636</v>
      </c>
      <c r="DT320" s="19">
        <f t="shared" si="978"/>
        <v>2.3817614860322682</v>
      </c>
      <c r="DU320" s="8"/>
      <c r="DV320" s="8"/>
      <c r="DW320" s="8"/>
      <c r="DX320" s="8"/>
      <c r="DY320" s="8"/>
      <c r="DZ320" s="8"/>
      <c r="EA320" s="8"/>
      <c r="EB320" s="8"/>
      <c r="EC320" s="8"/>
      <c r="ED320" s="8"/>
      <c r="EE320" s="8"/>
      <c r="EF320" s="8"/>
      <c r="EG320" s="8"/>
      <c r="EH320" s="8"/>
      <c r="EI320" s="8"/>
      <c r="EJ320" s="8"/>
      <c r="EK320" s="8"/>
      <c r="EL320" s="8"/>
      <c r="EM320" s="8"/>
      <c r="EN320" s="8"/>
      <c r="EO320" s="8"/>
      <c r="EP320" s="8"/>
      <c r="EQ320" s="8"/>
      <c r="ER320" s="8"/>
      <c r="ES320" s="8"/>
      <c r="ET320" s="8"/>
      <c r="EU320" s="8"/>
      <c r="EV320" s="8"/>
      <c r="EW320" s="8"/>
      <c r="EX320" s="8"/>
      <c r="EY320" s="8"/>
      <c r="EZ320" s="8"/>
      <c r="FA320" s="8"/>
      <c r="FB320" s="8"/>
      <c r="FC320" s="8"/>
      <c r="FD320" s="8"/>
      <c r="FE320" s="8"/>
      <c r="FF320" s="19">
        <f t="shared" ref="FF320:FH321" si="979">IFERROR(FG272/FF272,"")</f>
        <v>4.5403950082189839</v>
      </c>
      <c r="FG320" s="19">
        <f t="shared" si="979"/>
        <v>1.5342833784070724</v>
      </c>
      <c r="FH320" s="19">
        <f t="shared" si="979"/>
        <v>1.3838758773455286</v>
      </c>
      <c r="FI320" s="8"/>
      <c r="FJ320" s="8"/>
      <c r="FK320" s="8"/>
      <c r="FL320" s="8"/>
      <c r="FM320" s="8"/>
      <c r="FN320" s="8"/>
      <c r="FO320" s="8"/>
      <c r="FP320" s="8"/>
      <c r="FQ320" s="8"/>
      <c r="FR320" s="8"/>
      <c r="FS320" s="8"/>
      <c r="FT320" s="8"/>
      <c r="FU320" s="8"/>
      <c r="FV320" s="8"/>
      <c r="FW320" s="8"/>
      <c r="FX320" s="8"/>
      <c r="FY320" s="8"/>
      <c r="FZ320" s="8"/>
      <c r="GA320" s="8"/>
      <c r="GB320" s="8"/>
      <c r="GC320" s="8"/>
      <c r="GD320" s="8"/>
      <c r="GE320" s="8"/>
      <c r="GF320" s="8"/>
      <c r="GG320" s="8"/>
      <c r="GH320" s="8"/>
      <c r="GI320" s="8"/>
      <c r="GJ320" s="8"/>
      <c r="GK320" s="8"/>
      <c r="GL320" s="8"/>
      <c r="GM320" s="8"/>
      <c r="GN320" s="8"/>
      <c r="GO320" s="8"/>
      <c r="GP320" s="8"/>
      <c r="GQ320" s="8"/>
      <c r="GR320" s="8"/>
      <c r="GS320" s="8"/>
    </row>
    <row r="321" spans="1:201" x14ac:dyDescent="0.25">
      <c r="A321" s="115">
        <f>$A$73</f>
        <v>20213</v>
      </c>
      <c r="B321" s="19">
        <f t="shared" si="800"/>
        <v>9.9035404982771436</v>
      </c>
      <c r="C321" s="19">
        <f t="shared" ref="C321" si="980">IFERROR(D273/C273,"")</f>
        <v>2.9345748338101356</v>
      </c>
      <c r="D321" s="8"/>
      <c r="E321" s="8"/>
      <c r="F321" s="8"/>
      <c r="G321" s="8"/>
      <c r="H321" s="8"/>
      <c r="I321" s="8"/>
      <c r="J321" s="8"/>
      <c r="K321" s="8"/>
      <c r="L321" s="8"/>
      <c r="M321" s="8"/>
      <c r="N321" s="8"/>
      <c r="O321" s="8"/>
      <c r="P321" s="8"/>
      <c r="Q321" s="8"/>
      <c r="R321" s="8"/>
      <c r="S321" s="8"/>
      <c r="T321" s="8"/>
      <c r="U321" s="8"/>
      <c r="V321" s="8"/>
      <c r="W321" s="8"/>
      <c r="X321" s="8"/>
      <c r="Y321" s="8"/>
      <c r="Z321" s="8"/>
      <c r="AA321" s="8"/>
      <c r="AB321" s="8"/>
      <c r="AC321" s="8"/>
      <c r="AD321" s="8"/>
      <c r="AE321" s="8"/>
      <c r="AF321" s="8"/>
      <c r="AG321" s="8"/>
      <c r="AH321" s="8"/>
      <c r="AI321" s="8"/>
      <c r="AJ321" s="8"/>
      <c r="AK321" s="8"/>
      <c r="AL321" s="8"/>
      <c r="AM321" s="8"/>
      <c r="AN321" s="8"/>
      <c r="AO321" s="8"/>
      <c r="AP321" s="19">
        <f t="shared" ref="AP321" si="981">IFERROR(AQ273/AP273,"")</f>
        <v>2.0358136801019704</v>
      </c>
      <c r="AQ321" s="19">
        <f t="shared" si="976"/>
        <v>1.3928328588371772</v>
      </c>
      <c r="AR321" s="8"/>
      <c r="AS321" s="8"/>
      <c r="AT321" s="8"/>
      <c r="AU321" s="8"/>
      <c r="AV321" s="8"/>
      <c r="AW321" s="8"/>
      <c r="AX321" s="8"/>
      <c r="AY321" s="8"/>
      <c r="AZ321" s="8"/>
      <c r="BA321" s="8"/>
      <c r="BB321" s="8"/>
      <c r="BC321" s="8"/>
      <c r="BD321" s="8"/>
      <c r="BE321" s="8"/>
      <c r="BF321" s="8"/>
      <c r="BG321" s="8"/>
      <c r="BH321" s="8"/>
      <c r="BI321" s="8"/>
      <c r="BJ321" s="8"/>
      <c r="BK321" s="8"/>
      <c r="BL321" s="8"/>
      <c r="BM321" s="8"/>
      <c r="BN321" s="8"/>
      <c r="BO321" s="8"/>
      <c r="BP321" s="8"/>
      <c r="BQ321" s="8"/>
      <c r="BR321" s="8"/>
      <c r="BS321" s="8"/>
      <c r="BT321" s="8"/>
      <c r="BU321" s="8"/>
      <c r="BV321" s="8"/>
      <c r="BW321" s="8"/>
      <c r="BX321" s="8"/>
      <c r="BY321" s="8"/>
      <c r="BZ321" s="8"/>
      <c r="CA321" s="8"/>
      <c r="CB321" s="8"/>
      <c r="CC321" s="8"/>
      <c r="CD321" s="19" t="str">
        <f t="shared" ref="CD321" si="982">IFERROR(CE273/CD273,"")</f>
        <v/>
      </c>
      <c r="CE321" s="19">
        <f t="shared" si="977"/>
        <v>2.4698275862068964</v>
      </c>
      <c r="CF321" s="8"/>
      <c r="CG321" s="8"/>
      <c r="CH321" s="8"/>
      <c r="CI321" s="8"/>
      <c r="CJ321" s="8"/>
      <c r="CK321" s="8"/>
      <c r="CL321" s="8"/>
      <c r="CM321" s="8"/>
      <c r="CN321" s="8"/>
      <c r="CO321" s="8"/>
      <c r="CP321" s="8"/>
      <c r="CQ321" s="8"/>
      <c r="CR321" s="8"/>
      <c r="CS321" s="8"/>
      <c r="CT321" s="8"/>
      <c r="CU321" s="8"/>
      <c r="CV321" s="8"/>
      <c r="CW321" s="8"/>
      <c r="CX321" s="8"/>
      <c r="CY321" s="8"/>
      <c r="CZ321" s="8"/>
      <c r="DA321" s="8"/>
      <c r="DB321" s="8"/>
      <c r="DC321" s="8"/>
      <c r="DD321" s="8"/>
      <c r="DE321" s="8"/>
      <c r="DF321" s="8"/>
      <c r="DG321" s="8"/>
      <c r="DH321" s="8"/>
      <c r="DI321" s="8"/>
      <c r="DJ321" s="8"/>
      <c r="DK321" s="8"/>
      <c r="DL321" s="8"/>
      <c r="DM321" s="8"/>
      <c r="DN321" s="8"/>
      <c r="DO321" s="8"/>
      <c r="DP321" s="8"/>
      <c r="DQ321" s="8"/>
      <c r="DR321" s="19">
        <f t="shared" ref="DR321" si="983">IFERROR(DS273/DR273,"")</f>
        <v>5.0985866461238318</v>
      </c>
      <c r="DS321" s="19">
        <f t="shared" si="978"/>
        <v>1.9414570418393353</v>
      </c>
      <c r="DT321" s="8"/>
      <c r="DU321" s="8"/>
      <c r="DV321" s="8"/>
      <c r="DW321" s="8"/>
      <c r="DX321" s="8"/>
      <c r="DY321" s="8"/>
      <c r="DZ321" s="8"/>
      <c r="EA321" s="8"/>
      <c r="EB321" s="8"/>
      <c r="EC321" s="8"/>
      <c r="ED321" s="8"/>
      <c r="EE321" s="8"/>
      <c r="EF321" s="8"/>
      <c r="EG321" s="8"/>
      <c r="EH321" s="8"/>
      <c r="EI321" s="8"/>
      <c r="EJ321" s="8"/>
      <c r="EK321" s="8"/>
      <c r="EL321" s="8"/>
      <c r="EM321" s="8"/>
      <c r="EN321" s="8"/>
      <c r="EO321" s="8"/>
      <c r="EP321" s="8"/>
      <c r="EQ321" s="8"/>
      <c r="ER321" s="8"/>
      <c r="ES321" s="8"/>
      <c r="ET321" s="8"/>
      <c r="EU321" s="8"/>
      <c r="EV321" s="8"/>
      <c r="EW321" s="8"/>
      <c r="EX321" s="8"/>
      <c r="EY321" s="8"/>
      <c r="EZ321" s="8"/>
      <c r="FA321" s="8"/>
      <c r="FB321" s="8"/>
      <c r="FC321" s="8"/>
      <c r="FD321" s="8"/>
      <c r="FE321" s="8"/>
      <c r="FF321" s="19">
        <f t="shared" ref="FF321" si="984">IFERROR(FG273/FF273,"")</f>
        <v>3.4858997661042777</v>
      </c>
      <c r="FG321" s="19">
        <f t="shared" si="979"/>
        <v>1.7064652296688143</v>
      </c>
      <c r="FH321" s="8"/>
      <c r="FI321" s="8"/>
      <c r="FJ321" s="8"/>
      <c r="FK321" s="8"/>
      <c r="FL321" s="8"/>
      <c r="FM321" s="8"/>
      <c r="FN321" s="8"/>
      <c r="FO321" s="8"/>
      <c r="FP321" s="8"/>
      <c r="FQ321" s="8"/>
      <c r="FR321" s="8"/>
      <c r="FS321" s="8"/>
      <c r="FT321" s="8"/>
      <c r="FU321" s="8"/>
      <c r="FV321" s="8"/>
      <c r="FW321" s="8"/>
      <c r="FX321" s="8"/>
      <c r="FY321" s="8"/>
      <c r="FZ321" s="8"/>
      <c r="GA321" s="8"/>
      <c r="GB321" s="8"/>
      <c r="GC321" s="8"/>
      <c r="GD321" s="8"/>
      <c r="GE321" s="8"/>
      <c r="GF321" s="8"/>
      <c r="GG321" s="8"/>
      <c r="GH321" s="8"/>
      <c r="GI321" s="8"/>
      <c r="GJ321" s="8"/>
      <c r="GK321" s="8"/>
      <c r="GL321" s="8"/>
      <c r="GM321" s="8"/>
      <c r="GN321" s="8"/>
      <c r="GO321" s="8"/>
      <c r="GP321" s="8"/>
      <c r="GQ321" s="8"/>
      <c r="GR321" s="8"/>
      <c r="GS321" s="8"/>
    </row>
    <row r="322" spans="1:201" x14ac:dyDescent="0.25">
      <c r="A322" s="115">
        <f>$A$74</f>
        <v>20214</v>
      </c>
      <c r="B322" s="19">
        <f t="shared" si="800"/>
        <v>18.876673622813833</v>
      </c>
      <c r="C322" s="8"/>
      <c r="D322" s="8"/>
      <c r="E322" s="8"/>
      <c r="F322" s="8"/>
      <c r="G322" s="8"/>
      <c r="H322" s="8"/>
      <c r="I322" s="8"/>
      <c r="J322" s="8"/>
      <c r="K322" s="8"/>
      <c r="L322" s="8"/>
      <c r="M322" s="8"/>
      <c r="N322" s="8"/>
      <c r="O322" s="8"/>
      <c r="P322" s="8"/>
      <c r="Q322" s="8"/>
      <c r="R322" s="8"/>
      <c r="S322" s="8"/>
      <c r="T322" s="8"/>
      <c r="U322" s="8"/>
      <c r="V322" s="8"/>
      <c r="W322" s="8"/>
      <c r="X322" s="8"/>
      <c r="Y322" s="8"/>
      <c r="Z322" s="8"/>
      <c r="AA322" s="8"/>
      <c r="AB322" s="8"/>
      <c r="AC322" s="8"/>
      <c r="AD322" s="8"/>
      <c r="AE322" s="8"/>
      <c r="AF322" s="8"/>
      <c r="AG322" s="8"/>
      <c r="AH322" s="8"/>
      <c r="AI322" s="8"/>
      <c r="AJ322" s="8"/>
      <c r="AK322" s="8"/>
      <c r="AL322" s="8"/>
      <c r="AM322" s="8"/>
      <c r="AN322" s="8"/>
      <c r="AO322" s="8"/>
      <c r="AP322" s="19">
        <f t="shared" ref="AP322" si="985">IFERROR(AQ274/AP274,"")</f>
        <v>2.6394783004158002</v>
      </c>
      <c r="AQ322" s="8"/>
      <c r="AR322" s="8"/>
      <c r="AS322" s="8"/>
      <c r="AT322" s="8"/>
      <c r="AU322" s="8"/>
      <c r="AV322" s="8"/>
      <c r="AW322" s="8"/>
      <c r="AX322" s="8"/>
      <c r="AY322" s="8"/>
      <c r="AZ322" s="8"/>
      <c r="BA322" s="8"/>
      <c r="BB322" s="8"/>
      <c r="BC322" s="8"/>
      <c r="BD322" s="8"/>
      <c r="BE322" s="8"/>
      <c r="BF322" s="8"/>
      <c r="BG322" s="8"/>
      <c r="BH322" s="8"/>
      <c r="BI322" s="8"/>
      <c r="BJ322" s="8"/>
      <c r="BK322" s="8"/>
      <c r="BL322" s="8"/>
      <c r="BM322" s="8"/>
      <c r="BN322" s="8"/>
      <c r="BO322" s="8"/>
      <c r="BP322" s="8"/>
      <c r="BQ322" s="8"/>
      <c r="BR322" s="8"/>
      <c r="BS322" s="8"/>
      <c r="BT322" s="8"/>
      <c r="BU322" s="8"/>
      <c r="BV322" s="8"/>
      <c r="BW322" s="8"/>
      <c r="BX322" s="8"/>
      <c r="BY322" s="8"/>
      <c r="BZ322" s="8"/>
      <c r="CA322" s="8"/>
      <c r="CB322" s="8"/>
      <c r="CC322" s="8"/>
      <c r="CD322" s="19" t="str">
        <f t="shared" ref="CD322" si="986">IFERROR(CE274/CD274,"")</f>
        <v/>
      </c>
      <c r="CE322" s="8"/>
      <c r="CF322" s="8"/>
      <c r="CG322" s="8"/>
      <c r="CH322" s="8"/>
      <c r="CI322" s="8"/>
      <c r="CJ322" s="8"/>
      <c r="CK322" s="8"/>
      <c r="CL322" s="8"/>
      <c r="CM322" s="8"/>
      <c r="CN322" s="8"/>
      <c r="CO322" s="8"/>
      <c r="CP322" s="8"/>
      <c r="CQ322" s="8"/>
      <c r="CR322" s="8"/>
      <c r="CS322" s="8"/>
      <c r="CT322" s="8"/>
      <c r="CU322" s="8"/>
      <c r="CV322" s="8"/>
      <c r="CW322" s="8"/>
      <c r="CX322" s="8"/>
      <c r="CY322" s="8"/>
      <c r="CZ322" s="8"/>
      <c r="DA322" s="8"/>
      <c r="DB322" s="8"/>
      <c r="DC322" s="8"/>
      <c r="DD322" s="8"/>
      <c r="DE322" s="8"/>
      <c r="DF322" s="8"/>
      <c r="DG322" s="8"/>
      <c r="DH322" s="8"/>
      <c r="DI322" s="8"/>
      <c r="DJ322" s="8"/>
      <c r="DK322" s="8"/>
      <c r="DL322" s="8"/>
      <c r="DM322" s="8"/>
      <c r="DN322" s="8"/>
      <c r="DO322" s="8"/>
      <c r="DP322" s="8"/>
      <c r="DQ322" s="8"/>
      <c r="DR322" s="19">
        <f t="shared" ref="DR322" si="987">IFERROR(DS274/DR274,"")</f>
        <v>8.5172392069901779</v>
      </c>
      <c r="DS322" s="8"/>
      <c r="DT322" s="8"/>
      <c r="DU322" s="8"/>
      <c r="DV322" s="8"/>
      <c r="DW322" s="8"/>
      <c r="DX322" s="8"/>
      <c r="DY322" s="8"/>
      <c r="DZ322" s="8"/>
      <c r="EA322" s="8"/>
      <c r="EB322" s="8"/>
      <c r="EC322" s="8"/>
      <c r="ED322" s="8"/>
      <c r="EE322" s="8"/>
      <c r="EF322" s="8"/>
      <c r="EG322" s="8"/>
      <c r="EH322" s="8"/>
      <c r="EI322" s="8"/>
      <c r="EJ322" s="8"/>
      <c r="EK322" s="8"/>
      <c r="EL322" s="8"/>
      <c r="EM322" s="8"/>
      <c r="EN322" s="8"/>
      <c r="EO322" s="8"/>
      <c r="EP322" s="8"/>
      <c r="EQ322" s="8"/>
      <c r="ER322" s="8"/>
      <c r="ES322" s="8"/>
      <c r="ET322" s="8"/>
      <c r="EU322" s="8"/>
      <c r="EV322" s="8"/>
      <c r="EW322" s="8"/>
      <c r="EX322" s="8"/>
      <c r="EY322" s="8"/>
      <c r="EZ322" s="8"/>
      <c r="FA322" s="8"/>
      <c r="FB322" s="8"/>
      <c r="FC322" s="8"/>
      <c r="FD322" s="8"/>
      <c r="FE322" s="8"/>
      <c r="FF322" s="19">
        <f t="shared" ref="FF322" si="988">IFERROR(FG274/FF274,"")</f>
        <v>6.3699547181161353</v>
      </c>
      <c r="FG322" s="8"/>
      <c r="FH322" s="8"/>
      <c r="FI322" s="8"/>
      <c r="FJ322" s="8"/>
      <c r="FK322" s="8"/>
      <c r="FL322" s="8"/>
      <c r="FM322" s="8"/>
      <c r="FN322" s="8"/>
      <c r="FO322" s="8"/>
      <c r="FP322" s="8"/>
      <c r="FQ322" s="8"/>
      <c r="FR322" s="8"/>
      <c r="FS322" s="8"/>
      <c r="FT322" s="8"/>
      <c r="FU322" s="8"/>
      <c r="FV322" s="8"/>
      <c r="FW322" s="8"/>
      <c r="FX322" s="8"/>
      <c r="FY322" s="8"/>
      <c r="FZ322" s="8"/>
      <c r="GA322" s="8"/>
      <c r="GB322" s="8"/>
      <c r="GC322" s="8"/>
      <c r="GD322" s="8"/>
      <c r="GE322" s="8"/>
      <c r="GF322" s="8"/>
      <c r="GG322" s="8"/>
      <c r="GH322" s="8"/>
      <c r="GI322" s="8"/>
      <c r="GJ322" s="8"/>
      <c r="GK322" s="8"/>
      <c r="GL322" s="8"/>
      <c r="GM322" s="8"/>
      <c r="GN322" s="8"/>
      <c r="GO322" s="8"/>
      <c r="GP322" s="8"/>
      <c r="GQ322" s="8"/>
      <c r="GR322" s="8"/>
      <c r="GS322" s="8"/>
    </row>
    <row r="323" spans="1:201" x14ac:dyDescent="0.25">
      <c r="M323" s="20"/>
      <c r="U323" s="21"/>
      <c r="AO323" s="21" t="s">
        <v>3</v>
      </c>
      <c r="BA323" s="20"/>
      <c r="BI323" s="21"/>
      <c r="CC323" s="21" t="s">
        <v>3</v>
      </c>
      <c r="CO323" s="20"/>
      <c r="CW323" s="21"/>
      <c r="DQ323" s="21" t="s">
        <v>3</v>
      </c>
      <c r="EC323" s="20"/>
      <c r="EK323" s="21"/>
      <c r="FE323" s="21" t="s">
        <v>3</v>
      </c>
      <c r="FQ323" s="20"/>
      <c r="FY323" s="21"/>
      <c r="GS323" s="21" t="s">
        <v>3</v>
      </c>
    </row>
    <row r="324" spans="1:201" x14ac:dyDescent="0.25">
      <c r="A324" s="116" t="s">
        <v>2</v>
      </c>
      <c r="B324" s="28">
        <f>IFERROR(SUM(C263:C274)/SUM(B263:B274),1)</f>
        <v>12.804438356447211</v>
      </c>
      <c r="C324" s="28">
        <f>IFERROR(SUM(D262:D273)/SUM(C262:C273),1)</f>
        <v>3.4429363550669536</v>
      </c>
      <c r="D324" s="28">
        <f>IFERROR(SUM(E261:E272)/SUM(D261:D272),1)</f>
        <v>2.0780941113388316</v>
      </c>
      <c r="E324" s="28">
        <f>IFERROR(SUM(F260:F271)/SUM(E260:E271),1)</f>
        <v>1.7884986444239301</v>
      </c>
      <c r="F324" s="28">
        <f>IFERROR(SUM(G259:G270)/SUM(F259:F270),1)</f>
        <v>1.6449358934264808</v>
      </c>
      <c r="G324" s="28">
        <f>IFERROR(SUM(H258:H269)/SUM(G258:G269),1)</f>
        <v>1.5041486721857691</v>
      </c>
      <c r="H324" s="28">
        <f>IFERROR(SUM(I257:I268)/SUM(H257:H268),1)</f>
        <v>1.3900206168210607</v>
      </c>
      <c r="I324" s="28">
        <f>IFERROR(SUM(J256:J267)/SUM(I256:I267),1)</f>
        <v>1.3309974112284102</v>
      </c>
      <c r="J324" s="28">
        <f>IFERROR(SUM(K255:K266)/SUM(J255:J266),1)</f>
        <v>1.337380104129531</v>
      </c>
      <c r="K324" s="28">
        <f>IFERROR(SUM(L254:L265)/SUM(K254:K265),1)</f>
        <v>1.2918036305761746</v>
      </c>
      <c r="L324" s="28">
        <f>IFERROR(SUM(M253:M264)/SUM(L253:L264),1)</f>
        <v>1.224521659959394</v>
      </c>
      <c r="M324" s="28">
        <f>IFERROR(SUM(N252:N263)/SUM(M252:M263),1)</f>
        <v>1.1747987101207309</v>
      </c>
      <c r="N324" s="28">
        <f>IFERROR(SUM(O251:O262)/SUM(N251:N262),1)</f>
        <v>1.1372625742321101</v>
      </c>
      <c r="O324" s="28">
        <f>IFERROR(SUM(P250:P261)/SUM(O250:O261),1)</f>
        <v>1.104576694359104</v>
      </c>
      <c r="P324" s="28">
        <f>IFERROR(SUM(Q249:Q260)/SUM(P249:P260),1)</f>
        <v>1.074690349262253</v>
      </c>
      <c r="Q324" s="28">
        <f>IFERROR(SUM(R248:R259)/SUM(Q248:Q259),1)</f>
        <v>1.0563018715625825</v>
      </c>
      <c r="R324" s="28">
        <f>IFERROR(SUM(S247:S258)/SUM(R247:R258),1)</f>
        <v>1.0402543981311985</v>
      </c>
      <c r="S324" s="28">
        <f>IFERROR(SUM(T246:T257)/SUM(S246:S257),1)</f>
        <v>1.0326406285333738</v>
      </c>
      <c r="T324" s="28">
        <f>IFERROR(SUM(U245:U256)/SUM(T245:T256),1)</f>
        <v>1.0219313494117823</v>
      </c>
      <c r="U324" s="28">
        <f>IFERROR(SUM(V244:V255)/SUM(U244:U255),1)</f>
        <v>1.0150161788015113</v>
      </c>
      <c r="V324" s="28">
        <f>IFERROR(SUM(W243:W254)/SUM(V243:V254),1)</f>
        <v>1.0117363721976711</v>
      </c>
      <c r="W324" s="28">
        <f>IFERROR(SUM(X242:X253)/SUM(W242:W253),1)</f>
        <v>1.0079923018204393</v>
      </c>
      <c r="X324" s="28">
        <f>IFERROR(SUM(Y241:Y252)/SUM(X241:X252),1)</f>
        <v>1.0058416260221756</v>
      </c>
      <c r="Y324" s="28">
        <f>IFERROR(SUM(Z240:Z251)/SUM(Y240:Y251),1)</f>
        <v>1.0046843573740993</v>
      </c>
      <c r="Z324" s="28">
        <f>IFERROR(SUM(AA239:AA250)/SUM(Z239:Z250),1)</f>
        <v>1.0036274727765293</v>
      </c>
      <c r="AA324" s="28">
        <f>IFERROR(SUM(AB238:AB249)/SUM(AA238:AA249),1)</f>
        <v>1.0024424638770384</v>
      </c>
      <c r="AB324" s="28">
        <f>IFERROR(SUM(AC237:AC248)/SUM(AB237:AB248),1)</f>
        <v>1.0026657654052731</v>
      </c>
      <c r="AC324" s="28">
        <f>IFERROR(SUM(AD236:AD247)/SUM(AC236:AC247),1)</f>
        <v>1.0010106027822641</v>
      </c>
      <c r="AD324" s="28">
        <f>IFERROR(SUM(AE236:AE246)/SUM(AD236:AD246),1)</f>
        <v>1.0009712856261246</v>
      </c>
      <c r="AE324" s="28">
        <f>IFERROR(SUM(AF236:AF245)/SUM(AE236:AE245),1)</f>
        <v>1.000788159994729</v>
      </c>
      <c r="AF324" s="28">
        <f>IFERROR(SUM(AG236:AG244)/SUM(AF236:AF244),1)</f>
        <v>1.0002944100761064</v>
      </c>
      <c r="AG324" s="28">
        <f>IFERROR(SUM(AH236:AH243)/SUM(AG236:AG243),1)</f>
        <v>1.0001903941487087</v>
      </c>
      <c r="AH324" s="28">
        <f>IFERROR(SUM(AI236:AI242)/SUM(AH236:AH242),1)</f>
        <v>1.0003129039895533</v>
      </c>
      <c r="AI324" s="28">
        <f>IFERROR(SUM(AJ236:AJ241)/SUM(AI236:AI241),1)</f>
        <v>1.000379885984148</v>
      </c>
      <c r="AJ324" s="28">
        <f>IFERROR(SUM(AK236:AK240)/SUM(AJ236:AJ240),1)</f>
        <v>1.0002066099778772</v>
      </c>
      <c r="AK324" s="28">
        <f>IFERROR(SUM(AL236:AL239)/SUM(AK236:AK239),1)</f>
        <v>1.0005061102519701</v>
      </c>
      <c r="AL324" s="28">
        <f>IFERROR(SUM(AM236:AM238)/SUM(AL236:AL238),1)</f>
        <v>1.0003486142607629</v>
      </c>
      <c r="AM324" s="28">
        <f>IFERROR(SUM(AN236:AN237)/SUM(AM236:AM237),1)</f>
        <v>1.0026774965824465</v>
      </c>
      <c r="AN324" s="28">
        <f>IFERROR(SUM(AO236:AO236)/SUM(AN236:AN236),1)</f>
        <v>1.0013426067553779</v>
      </c>
      <c r="AO324" s="29">
        <v>1</v>
      </c>
      <c r="AP324" s="28">
        <f>IFERROR(SUM(AQ263:AQ274)/SUM(AP263:AP274),1)</f>
        <v>2.1543102275682275</v>
      </c>
      <c r="AQ324" s="28">
        <f>IFERROR(SUM(AR262:AR273)/SUM(AQ262:AQ273),1)</f>
        <v>1.3867376257969855</v>
      </c>
      <c r="AR324" s="28">
        <f>IFERROR(SUM(AS261:AS272)/SUM(AR261:AR272),1)</f>
        <v>1.2839046364508802</v>
      </c>
      <c r="AS324" s="28">
        <f>IFERROR(SUM(AT260:AT271)/SUM(AS260:AS271),1)</f>
        <v>1.2481000076486126</v>
      </c>
      <c r="AT324" s="28">
        <f>IFERROR(SUM(AU259:AU270)/SUM(AT259:AT270),1)</f>
        <v>1.1857072525261834</v>
      </c>
      <c r="AU324" s="28">
        <f>IFERROR(SUM(AV258:AV269)/SUM(AU258:AU269),1)</f>
        <v>1.1689155338392827</v>
      </c>
      <c r="AV324" s="28">
        <f>IFERROR(SUM(AW257:AW268)/SUM(AV257:AV268),1)</f>
        <v>1.1198073359340648</v>
      </c>
      <c r="AW324" s="28">
        <f>IFERROR(SUM(AX256:AX267)/SUM(AW256:AW267),1)</f>
        <v>1.1194951948798399</v>
      </c>
      <c r="AX324" s="28">
        <f>IFERROR(SUM(AY255:AY266)/SUM(AX255:AX266),1)</f>
        <v>1.0633179906106724</v>
      </c>
      <c r="AY324" s="28">
        <f>IFERROR(SUM(AZ254:AZ265)/SUM(AY254:AY265),1)</f>
        <v>1.0486590443762827</v>
      </c>
      <c r="AZ324" s="28">
        <f>IFERROR(SUM(BA253:BA264)/SUM(AZ253:AZ264),1)</f>
        <v>1.0429999818232083</v>
      </c>
      <c r="BA324" s="28">
        <f>IFERROR(SUM(BB252:BB263)/SUM(BA252:BA263),1)</f>
        <v>1.0359130594520147</v>
      </c>
      <c r="BB324" s="28">
        <f>IFERROR(SUM(BC251:BC262)/SUM(BB251:BB262),1)</f>
        <v>1.0351406681110848</v>
      </c>
      <c r="BC324" s="28">
        <f>IFERROR(SUM(BD250:BD261)/SUM(BC250:BC261),1)</f>
        <v>1.0315404794943484</v>
      </c>
      <c r="BD324" s="28">
        <f>IFERROR(SUM(BE249:BE260)/SUM(BD249:BD260),1)</f>
        <v>1.0164731321219715</v>
      </c>
      <c r="BE324" s="28">
        <f>IFERROR(SUM(BF248:BF259)/SUM(BE248:BE259),1)</f>
        <v>1.0204349966469919</v>
      </c>
      <c r="BF324" s="28">
        <f>IFERROR(SUM(BG247:BG258)/SUM(BF247:BF258),1)</f>
        <v>1.0183939589192075</v>
      </c>
      <c r="BG324" s="28">
        <f>IFERROR(SUM(BH246:BH257)/SUM(BG246:BG257),1)</f>
        <v>1.0134059172610645</v>
      </c>
      <c r="BH324" s="28">
        <f>IFERROR(SUM(BI245:BI256)/SUM(BH245:BH256),1)</f>
        <v>1.0039467735948744</v>
      </c>
      <c r="BI324" s="28">
        <f>IFERROR(SUM(BJ244:BJ255)/SUM(BI244:BI255),1)</f>
        <v>1.005568484118222</v>
      </c>
      <c r="BJ324" s="28">
        <f>IFERROR(SUM(BK243:BK254)/SUM(BJ243:BJ254),1)</f>
        <v>1.0013830370625496</v>
      </c>
      <c r="BK324" s="28">
        <f>IFERROR(SUM(BL242:BL253)/SUM(BK242:BK253),1)</f>
        <v>1.0013361603720368</v>
      </c>
      <c r="BL324" s="28">
        <f>IFERROR(SUM(BM241:BM252)/SUM(BL241:BL252),1)</f>
        <v>1.000680932451949</v>
      </c>
      <c r="BM324" s="28">
        <f>IFERROR(SUM(BN240:BN251)/SUM(BM240:BM251),1)</f>
        <v>1.0005342351931705</v>
      </c>
      <c r="BN324" s="28">
        <f>IFERROR(SUM(BO239:BO250)/SUM(BN239:BN250),1)</f>
        <v>1.0000230361045135</v>
      </c>
      <c r="BO324" s="28">
        <f>IFERROR(SUM(BP238:BP249)/SUM(BO238:BO249),1)</f>
        <v>1.0004719803998272</v>
      </c>
      <c r="BP324" s="28">
        <f>IFERROR(SUM(BQ237:BQ248)/SUM(BP237:BP248),1)</f>
        <v>1</v>
      </c>
      <c r="BQ324" s="28">
        <f>IFERROR(SUM(BR236:BR247)/SUM(BQ236:BQ247),1)</f>
        <v>1.0004284127248992</v>
      </c>
      <c r="BR324" s="28">
        <f>IFERROR(SUM(BS236:BS246)/SUM(BR236:BR246),1)</f>
        <v>1</v>
      </c>
      <c r="BS324" s="28">
        <f>IFERROR(SUM(BT236:BT245)/SUM(BS236:BS245),1)</f>
        <v>1</v>
      </c>
      <c r="BT324" s="28">
        <f>IFERROR(SUM(BU236:BU244)/SUM(BT236:BT244),1)</f>
        <v>1</v>
      </c>
      <c r="BU324" s="28">
        <f>IFERROR(SUM(BV236:BV243)/SUM(BU236:BU243),1)</f>
        <v>1</v>
      </c>
      <c r="BV324" s="28">
        <f>IFERROR(SUM(BW236:BW242)/SUM(BV236:BV242),1)</f>
        <v>1</v>
      </c>
      <c r="BW324" s="28">
        <f>IFERROR(SUM(BX236:BX241)/SUM(BW236:BW241),1)</f>
        <v>1</v>
      </c>
      <c r="BX324" s="28">
        <f>IFERROR(SUM(BY236:BY240)/SUM(BX236:BX240),1)</f>
        <v>1</v>
      </c>
      <c r="BY324" s="28">
        <f>IFERROR(SUM(BZ236:BZ239)/SUM(BY236:BY239),1)</f>
        <v>1.0017181474955799</v>
      </c>
      <c r="BZ324" s="28">
        <f>IFERROR(SUM(CA236:CA238)/SUM(BZ236:BZ238),1)</f>
        <v>1</v>
      </c>
      <c r="CA324" s="28">
        <f>IFERROR(SUM(CB236:CB237)/SUM(CA236:CA237),1)</f>
        <v>1</v>
      </c>
      <c r="CB324" s="28">
        <f>IFERROR(SUM(CC236:CC236)/SUM(CB236:CB236),1)</f>
        <v>1</v>
      </c>
      <c r="CC324" s="29">
        <v>1</v>
      </c>
      <c r="CD324" s="28">
        <f>IFERROR(SUM(CE263:CE274)/SUM(CD263:CD274),1)</f>
        <v>7.9443986663353696</v>
      </c>
      <c r="CE324" s="28">
        <f>IFERROR(SUM(CF262:CF273)/SUM(CE262:CE273),1)</f>
        <v>2.2431359471867007</v>
      </c>
      <c r="CF324" s="28">
        <f>IFERROR(SUM(CG261:CG272)/SUM(CF261:CF272),1)</f>
        <v>1.7311727927893503</v>
      </c>
      <c r="CG324" s="28">
        <f>IFERROR(SUM(CH260:CH271)/SUM(CG260:CG271),1)</f>
        <v>1.3619358000676267</v>
      </c>
      <c r="CH324" s="28">
        <f>IFERROR(SUM(CI259:CI270)/SUM(CH259:CH270),1)</f>
        <v>1.1965715537066708</v>
      </c>
      <c r="CI324" s="28">
        <f>IFERROR(SUM(CJ258:CJ269)/SUM(CI258:CI269),1)</f>
        <v>1.1953739800145464</v>
      </c>
      <c r="CJ324" s="28">
        <f>IFERROR(SUM(CK257:CK268)/SUM(CJ257:CJ268),1)</f>
        <v>1.167463509887319</v>
      </c>
      <c r="CK324" s="28">
        <f>IFERROR(SUM(CL256:CL267)/SUM(CK256:CK267),1)</f>
        <v>0.98950801023054391</v>
      </c>
      <c r="CL324" s="28">
        <f>IFERROR(SUM(CM255:CM266)/SUM(CL255:CL266),1)</f>
        <v>1.0859492532744623</v>
      </c>
      <c r="CM324" s="28">
        <f>IFERROR(SUM(CN254:CN265)/SUM(CM254:CM265),1)</f>
        <v>1.1077097299906336</v>
      </c>
      <c r="CN324" s="28">
        <f>IFERROR(SUM(CO253:CO264)/SUM(CN253:CN264),1)</f>
        <v>1.0464251478513569</v>
      </c>
      <c r="CO324" s="28">
        <f>IFERROR(SUM(CP252:CP263)/SUM(CO252:CO263),1)</f>
        <v>1.0310647192834361</v>
      </c>
      <c r="CP324" s="28">
        <f>IFERROR(SUM(CQ251:CQ262)/SUM(CP251:CP262),1)</f>
        <v>1.0271373152503949</v>
      </c>
      <c r="CQ324" s="28">
        <f>IFERROR(SUM(CR250:CR261)/SUM(CQ250:CQ261),1)</f>
        <v>1.0189936343452635</v>
      </c>
      <c r="CR324" s="28">
        <f>IFERROR(SUM(CS249:CS260)/SUM(CR249:CR260),1)</f>
        <v>1.0202668419835628</v>
      </c>
      <c r="CS324" s="28">
        <f>IFERROR(SUM(CT248:CT259)/SUM(CS248:CS259),1)</f>
        <v>1.0068034081602211</v>
      </c>
      <c r="CT324" s="28">
        <f>IFERROR(SUM(CU247:CU258)/SUM(CT247:CT258),1)</f>
        <v>1.0045053847445564</v>
      </c>
      <c r="CU324" s="28">
        <f>IFERROR(SUM(CV246:CV257)/SUM(CU246:CU257),1)</f>
        <v>1.0054583266672019</v>
      </c>
      <c r="CV324" s="28">
        <f>IFERROR(SUM(CW245:CW256)/SUM(CV245:CV256),1)</f>
        <v>1.007162032204812</v>
      </c>
      <c r="CW324" s="28">
        <f>IFERROR(SUM(CX244:CX255)/SUM(CW244:CW255),1)</f>
        <v>1.0009806314481953</v>
      </c>
      <c r="CX324" s="28">
        <f>IFERROR(SUM(CY243:CY254)/SUM(CX243:CX254),1)</f>
        <v>1.0029434842461615</v>
      </c>
      <c r="CY324" s="28">
        <f>IFERROR(SUM(CZ242:CZ253)/SUM(CY242:CY253),1)</f>
        <v>1.002207842765513</v>
      </c>
      <c r="CZ324" s="28">
        <f>IFERROR(SUM(DA241:DA252)/SUM(CZ241:CZ252),1)</f>
        <v>1.0007695691386702</v>
      </c>
      <c r="DA324" s="28">
        <f>IFERROR(SUM(DB240:DB251)/SUM(DA240:DA251),1)</f>
        <v>1.0002432472539458</v>
      </c>
      <c r="DB324" s="28">
        <f>IFERROR(SUM(DC239:DC250)/SUM(DB239:DB250),1)</f>
        <v>1.0000735409653392</v>
      </c>
      <c r="DC324" s="28">
        <f>IFERROR(SUM(DD238:DD249)/SUM(DC238:DC249),1)</f>
        <v>1</v>
      </c>
      <c r="DD324" s="28">
        <f>IFERROR(SUM(DE237:DE248)/SUM(DD237:DD248),1)</f>
        <v>1</v>
      </c>
      <c r="DE324" s="28">
        <f>IFERROR(SUM(DF236:DF247)/SUM(DE236:DE247),1)</f>
        <v>1</v>
      </c>
      <c r="DF324" s="28">
        <f>IFERROR(SUM(DG236:DG246)/SUM(DF236:DF246),1)</f>
        <v>1</v>
      </c>
      <c r="DG324" s="28">
        <f>IFERROR(SUM(DH236:DH245)/SUM(DG236:DG245),1)</f>
        <v>1</v>
      </c>
      <c r="DH324" s="28">
        <f>IFERROR(SUM(DI236:DI244)/SUM(DH236:DH244),1)</f>
        <v>1</v>
      </c>
      <c r="DI324" s="28">
        <f>IFERROR(SUM(DJ236:DJ243)/SUM(DI236:DI243),1)</f>
        <v>1</v>
      </c>
      <c r="DJ324" s="28">
        <f>IFERROR(SUM(DK236:DK242)/SUM(DJ236:DJ242),1)</f>
        <v>1</v>
      </c>
      <c r="DK324" s="28">
        <f>IFERROR(SUM(DL236:DL241)/SUM(DK236:DK241),1)</f>
        <v>1.0000035451507492</v>
      </c>
      <c r="DL324" s="28">
        <f>IFERROR(SUM(DM236:DM240)/SUM(DL236:DL240),1)</f>
        <v>1</v>
      </c>
      <c r="DM324" s="28">
        <f>IFERROR(SUM(DN236:DN239)/SUM(DM236:DM239),1)</f>
        <v>1</v>
      </c>
      <c r="DN324" s="28">
        <f>IFERROR(SUM(DO236:DO238)/SUM(DN236:DN238),1)</f>
        <v>1</v>
      </c>
      <c r="DO324" s="28">
        <f>IFERROR(SUM(DP236:DP237)/SUM(DO236:DO237),1)</f>
        <v>1</v>
      </c>
      <c r="DP324" s="28">
        <f>IFERROR(SUM(DQ236:DQ236)/SUM(DP236:DP236),1)</f>
        <v>1</v>
      </c>
      <c r="DQ324" s="29">
        <v>1</v>
      </c>
      <c r="DR324" s="28">
        <f>IFERROR(SUM(DS263:DS274)/SUM(DR263:DR274),1)</f>
        <v>4.2374307594515246</v>
      </c>
      <c r="DS324" s="28">
        <f>IFERROR(SUM(DT262:DT273)/SUM(DS262:DS273),1)</f>
        <v>2.5469660272952428</v>
      </c>
      <c r="DT324" s="28">
        <f>IFERROR(SUM(DU261:DU272)/SUM(DT261:DT272),1)</f>
        <v>2.2551108012977896</v>
      </c>
      <c r="DU324" s="28">
        <f>IFERROR(SUM(DV260:DV271)/SUM(DU260:DU271),1)</f>
        <v>1.9017736874908751</v>
      </c>
      <c r="DV324" s="28">
        <f>IFERROR(SUM(DW259:DW270)/SUM(DV259:DV270),1)</f>
        <v>1.6774035071632278</v>
      </c>
      <c r="DW324" s="28">
        <f>IFERROR(SUM(DX258:DX269)/SUM(DW258:DW269),1)</f>
        <v>1.5251529599225837</v>
      </c>
      <c r="DX324" s="28">
        <f>IFERROR(SUM(DY257:DY268)/SUM(DX257:DX268),1)</f>
        <v>1.3935295431850467</v>
      </c>
      <c r="DY324" s="28">
        <f>IFERROR(SUM(DZ256:DZ267)/SUM(DY256:DY267),1)</f>
        <v>1.3398384245871566</v>
      </c>
      <c r="DZ324" s="28">
        <f>IFERROR(SUM(EA255:EA266)/SUM(DZ255:DZ266),1)</f>
        <v>1.3036259737527289</v>
      </c>
      <c r="EA324" s="28">
        <f>IFERROR(SUM(EB254:EB265)/SUM(EA254:EA265),1)</f>
        <v>1.2481580869662328</v>
      </c>
      <c r="EB324" s="28">
        <f>IFERROR(SUM(EC253:EC264)/SUM(EB253:EB264),1)</f>
        <v>1.1845777973674658</v>
      </c>
      <c r="EC324" s="28">
        <f>IFERROR(SUM(ED252:ED263)/SUM(EC252:EC263),1)</f>
        <v>1.1490233803825072</v>
      </c>
      <c r="ED324" s="28">
        <f>IFERROR(SUM(EE251:EE262)/SUM(ED251:ED262),1)</f>
        <v>1.1070784586991005</v>
      </c>
      <c r="EE324" s="28">
        <f>IFERROR(SUM(EF250:EF261)/SUM(EE250:EE261),1)</f>
        <v>1.0963768724483658</v>
      </c>
      <c r="EF324" s="28">
        <f>IFERROR(SUM(EG249:EG260)/SUM(EF249:EF260),1)</f>
        <v>1.0709119665239633</v>
      </c>
      <c r="EG324" s="28">
        <f>IFERROR(SUM(EH248:EH259)/SUM(EG248:EG259),1)</f>
        <v>1.0645379156052144</v>
      </c>
      <c r="EH324" s="28">
        <f>IFERROR(SUM(EI247:EI258)/SUM(EH247:EH258),1)</f>
        <v>1.0589613689853843</v>
      </c>
      <c r="EI324" s="28">
        <f>IFERROR(SUM(EJ246:EJ257)/SUM(EI246:EI257),1)</f>
        <v>1.0444970915859546</v>
      </c>
      <c r="EJ324" s="28">
        <f>IFERROR(SUM(EK245:EK256)/SUM(EJ245:EJ256),1)</f>
        <v>1.0381090238716955</v>
      </c>
      <c r="EK324" s="28">
        <f>IFERROR(SUM(EL244:EL255)/SUM(EK244:EK255),1)</f>
        <v>1.029190342943924</v>
      </c>
      <c r="EL324" s="28">
        <f>IFERROR(SUM(EM243:EM254)/SUM(EL243:EL254),1)</f>
        <v>1.0237475625878707</v>
      </c>
      <c r="EM324" s="28">
        <f>IFERROR(SUM(EN242:EN253)/SUM(EM242:EM253),1)</f>
        <v>1.021907435351503</v>
      </c>
      <c r="EN324" s="28">
        <f>IFERROR(SUM(EO241:EO252)/SUM(EN241:EN252),1)</f>
        <v>1.0164813606652041</v>
      </c>
      <c r="EO324" s="28">
        <f>IFERROR(SUM(EP240:EP251)/SUM(EO240:EO251),1)</f>
        <v>1.0186588831424981</v>
      </c>
      <c r="EP324" s="28">
        <f>IFERROR(SUM(EQ239:EQ250)/SUM(EP239:EP250),1)</f>
        <v>1.0118699606508663</v>
      </c>
      <c r="EQ324" s="28">
        <f>IFERROR(SUM(ER238:ER249)/SUM(EQ238:EQ249),1)</f>
        <v>1.0103536032441371</v>
      </c>
      <c r="ER324" s="28">
        <f>IFERROR(SUM(ES237:ES248)/SUM(ER237:ER248),1)</f>
        <v>1.0106770767970787</v>
      </c>
      <c r="ES324" s="28">
        <f>IFERROR(SUM(ET236:ET247)/SUM(ES236:ES247),1)</f>
        <v>1.0110609374033876</v>
      </c>
      <c r="ET324" s="28">
        <f>IFERROR(SUM(EU236:EU246)/SUM(ET236:ET246),1)</f>
        <v>1.0086823020831766</v>
      </c>
      <c r="EU324" s="28">
        <f>IFERROR(SUM(EV236:EV245)/SUM(EU236:EU245),1)</f>
        <v>1.0088893501196565</v>
      </c>
      <c r="EV324" s="28">
        <f>IFERROR(SUM(EW236:EW244)/SUM(EV236:EV244),1)</f>
        <v>1.0100324637980251</v>
      </c>
      <c r="EW324" s="28">
        <f>IFERROR(SUM(EX236:EX243)/SUM(EW236:EW243),1)</f>
        <v>1.0075747148644674</v>
      </c>
      <c r="EX324" s="28">
        <f>IFERROR(SUM(EY236:EY242)/SUM(EX236:EX242),1)</f>
        <v>1.0113746465345175</v>
      </c>
      <c r="EY324" s="28">
        <f>IFERROR(SUM(EZ236:EZ241)/SUM(EY236:EY241),1)</f>
        <v>1.0054077309031515</v>
      </c>
      <c r="EZ324" s="28">
        <f>IFERROR(SUM(FA236:FA240)/SUM(EZ236:EZ240),1)</f>
        <v>1.003517472569049</v>
      </c>
      <c r="FA324" s="28">
        <f>IFERROR(SUM(FB236:FB239)/SUM(FA236:FA239),1)</f>
        <v>1.0070947410215074</v>
      </c>
      <c r="FB324" s="28">
        <f>IFERROR(SUM(FC236:FC238)/SUM(FB236:FB238),1)</f>
        <v>1.011365074029738</v>
      </c>
      <c r="FC324" s="28">
        <f>IFERROR(SUM(FD236:FD237)/SUM(FC236:FC237),1)</f>
        <v>1.0033181093887078</v>
      </c>
      <c r="FD324" s="28">
        <f>IFERROR(SUM(FE236:FE236)/SUM(FD236:FD236),1)</f>
        <v>1.0055138472351306</v>
      </c>
      <c r="FE324" s="29">
        <v>1</v>
      </c>
      <c r="FF324" s="28">
        <f>IFERROR(SUM(FG263:FG274)/SUM(FF263:FF274),1)</f>
        <v>4.6320656960156095</v>
      </c>
      <c r="FG324" s="28">
        <f>IFERROR(SUM(FH262:FH273)/SUM(FG262:FG273),1)</f>
        <v>1.7435617937952586</v>
      </c>
      <c r="FH324" s="28">
        <f>IFERROR(SUM(FI261:FI272)/SUM(FH261:FH272),1)</f>
        <v>1.2767190389354306</v>
      </c>
      <c r="FI324" s="28">
        <f>IFERROR(SUM(FJ260:FJ271)/SUM(FI260:FI271),1)</f>
        <v>1.1372977407688591</v>
      </c>
      <c r="FJ324" s="28">
        <f>IFERROR(SUM(FK259:FK270)/SUM(FJ259:FJ270),1)</f>
        <v>1.0556417176068544</v>
      </c>
      <c r="FK324" s="28">
        <f>IFERROR(SUM(FL258:FL269)/SUM(FK258:FK269),1)</f>
        <v>1.0546217589178399</v>
      </c>
      <c r="FL324" s="28">
        <f>IFERROR(SUM(FM257:FM268)/SUM(FL257:FL268),1)</f>
        <v>1.0401759039802128</v>
      </c>
      <c r="FM324" s="28">
        <f>IFERROR(SUM(FN256:FN267)/SUM(FM256:FM267),1)</f>
        <v>1.0374470731381225</v>
      </c>
      <c r="FN324" s="28">
        <f>IFERROR(SUM(FO255:FO266)/SUM(FN255:FN266),1)</f>
        <v>1.032515009167783</v>
      </c>
      <c r="FO324" s="28">
        <f>IFERROR(SUM(FP254:FP265)/SUM(FO254:FO265),1)</f>
        <v>1.0288284638964331</v>
      </c>
      <c r="FP324" s="28">
        <f>IFERROR(SUM(FQ253:FQ264)/SUM(FP253:FP264),1)</f>
        <v>1.0090383932087268</v>
      </c>
      <c r="FQ324" s="28">
        <f>IFERROR(SUM(FR252:FR263)/SUM(FQ252:FQ263),1)</f>
        <v>1.0276641471483741</v>
      </c>
      <c r="FR324" s="28">
        <f>IFERROR(SUM(FS251:FS262)/SUM(FR251:FR262),1)</f>
        <v>1.0039115835597527</v>
      </c>
      <c r="FS324" s="28">
        <f>IFERROR(SUM(FT250:FT261)/SUM(FS250:FS261),1)</f>
        <v>1.016381570389431</v>
      </c>
      <c r="FT324" s="28">
        <f>IFERROR(SUM(FU249:FU260)/SUM(FT249:FT260),1)</f>
        <v>1.0040036874377545</v>
      </c>
      <c r="FU324" s="28">
        <f>IFERROR(SUM(FV248:FV259)/SUM(FU248:FU259),1)</f>
        <v>1.0008637593442677</v>
      </c>
      <c r="FV324" s="28">
        <f>IFERROR(SUM(FW247:FW258)/SUM(FV247:FV258),1)</f>
        <v>1.0010768148438118</v>
      </c>
      <c r="FW324" s="28">
        <f>IFERROR(SUM(FX246:FX257)/SUM(FW246:FW257),1)</f>
        <v>1.0009679282274302</v>
      </c>
      <c r="FX324" s="28">
        <f>IFERROR(SUM(FY245:FY256)/SUM(FX245:FX256),1)</f>
        <v>1.004750008940914</v>
      </c>
      <c r="FY324" s="28">
        <f>IFERROR(SUM(FZ244:FZ255)/SUM(FY244:FY255),1)</f>
        <v>1.0010866459559549</v>
      </c>
      <c r="FZ324" s="28">
        <f>IFERROR(SUM(GA243:GA254)/SUM(FZ243:FZ254),1)</f>
        <v>1.0006383152197804</v>
      </c>
      <c r="GA324" s="28">
        <f>IFERROR(SUM(GB242:GB253)/SUM(GA242:GA253),1)</f>
        <v>0.99995146122440592</v>
      </c>
      <c r="GB324" s="28">
        <f>IFERROR(SUM(GC241:GC252)/SUM(GB241:GB252),1)</f>
        <v>1.0001199582679219</v>
      </c>
      <c r="GC324" s="28">
        <f>IFERROR(SUM(GD240:GD251)/SUM(GC240:GC251),1)</f>
        <v>1</v>
      </c>
      <c r="GD324" s="28">
        <f>IFERROR(SUM(GE239:GE250)/SUM(GD239:GD250),1)</f>
        <v>1</v>
      </c>
      <c r="GE324" s="28">
        <f>IFERROR(SUM(GF238:GF249)/SUM(GE238:GE249),1)</f>
        <v>1</v>
      </c>
      <c r="GF324" s="28">
        <f>IFERROR(SUM(GG237:GG248)/SUM(GF237:GF248),1)</f>
        <v>1</v>
      </c>
      <c r="GG324" s="28">
        <f>IFERROR(SUM(GH236:GH247)/SUM(GG236:GG247),1)</f>
        <v>0.99865860652965477</v>
      </c>
      <c r="GH324" s="28">
        <f>IFERROR(SUM(GI236:GI246)/SUM(GH236:GH246),1)</f>
        <v>1.0002756373367288</v>
      </c>
      <c r="GI324" s="28">
        <f>IFERROR(SUM(GJ236:GJ245)/SUM(GI236:GI245),1)</f>
        <v>0.99726958113408504</v>
      </c>
      <c r="GJ324" s="28">
        <f>IFERROR(SUM(GK236:GK244)/SUM(GJ236:GJ244),1)</f>
        <v>0.99827766447527488</v>
      </c>
      <c r="GK324" s="28">
        <f>IFERROR(SUM(GL236:GL243)/SUM(GK236:GK243),1)</f>
        <v>1.0000263362077346</v>
      </c>
      <c r="GL324" s="28">
        <f>IFERROR(SUM(GM236:GM242)/SUM(GL236:GL242),1)</f>
        <v>1</v>
      </c>
      <c r="GM324" s="28">
        <f>IFERROR(SUM(GN236:GN241)/SUM(GM236:GM241),1)</f>
        <v>1</v>
      </c>
      <c r="GN324" s="28">
        <f>IFERROR(SUM(GO236:GO240)/SUM(GN236:GN240),1)</f>
        <v>1</v>
      </c>
      <c r="GO324" s="28">
        <f>IFERROR(SUM(GP236:GP239)/SUM(GO236:GO239),1)</f>
        <v>1</v>
      </c>
      <c r="GP324" s="28">
        <f>IFERROR(SUM(GQ236:GQ238)/SUM(GP236:GP238),1)</f>
        <v>1</v>
      </c>
      <c r="GQ324" s="28">
        <f>IFERROR(SUM(GR236:GR237)/SUM(GQ236:GQ237),1)</f>
        <v>1</v>
      </c>
      <c r="GR324" s="28">
        <f>IFERROR(SUM(GS236:GS236)/SUM(GR236:GR236),1)</f>
        <v>1</v>
      </c>
      <c r="GS324" s="29">
        <v>1</v>
      </c>
    </row>
    <row r="325" spans="1:201" ht="15.75" thickBot="1" x14ac:dyDescent="0.3">
      <c r="A325" s="68" t="s">
        <v>5</v>
      </c>
      <c r="B325" s="20">
        <f t="shared" ref="B325:AN325" si="989">IF(B324=0,1,B324)</f>
        <v>12.804438356447211</v>
      </c>
      <c r="C325" s="20">
        <f t="shared" si="989"/>
        <v>3.4429363550669536</v>
      </c>
      <c r="D325" s="20">
        <f t="shared" si="989"/>
        <v>2.0780941113388316</v>
      </c>
      <c r="E325" s="20">
        <f t="shared" si="989"/>
        <v>1.7884986444239301</v>
      </c>
      <c r="F325" s="20">
        <f t="shared" si="989"/>
        <v>1.6449358934264808</v>
      </c>
      <c r="G325" s="20">
        <f t="shared" si="989"/>
        <v>1.5041486721857691</v>
      </c>
      <c r="H325" s="20">
        <f t="shared" si="989"/>
        <v>1.3900206168210607</v>
      </c>
      <c r="I325" s="20">
        <f t="shared" si="989"/>
        <v>1.3309974112284102</v>
      </c>
      <c r="J325" s="20">
        <f t="shared" si="989"/>
        <v>1.337380104129531</v>
      </c>
      <c r="K325" s="20">
        <f t="shared" si="989"/>
        <v>1.2918036305761746</v>
      </c>
      <c r="L325" s="20">
        <f t="shared" si="989"/>
        <v>1.224521659959394</v>
      </c>
      <c r="M325" s="20">
        <f t="shared" si="989"/>
        <v>1.1747987101207309</v>
      </c>
      <c r="N325" s="20">
        <f t="shared" si="989"/>
        <v>1.1372625742321101</v>
      </c>
      <c r="O325" s="20">
        <f t="shared" si="989"/>
        <v>1.104576694359104</v>
      </c>
      <c r="P325" s="20">
        <f t="shared" si="989"/>
        <v>1.074690349262253</v>
      </c>
      <c r="Q325" s="20">
        <f t="shared" si="989"/>
        <v>1.0563018715625825</v>
      </c>
      <c r="R325" s="20">
        <f t="shared" si="989"/>
        <v>1.0402543981311985</v>
      </c>
      <c r="S325" s="20">
        <f t="shared" si="989"/>
        <v>1.0326406285333738</v>
      </c>
      <c r="T325" s="20">
        <f t="shared" si="989"/>
        <v>1.0219313494117823</v>
      </c>
      <c r="U325" s="20">
        <f t="shared" si="989"/>
        <v>1.0150161788015113</v>
      </c>
      <c r="V325" s="20">
        <f t="shared" si="989"/>
        <v>1.0117363721976711</v>
      </c>
      <c r="W325" s="20">
        <f t="shared" si="989"/>
        <v>1.0079923018204393</v>
      </c>
      <c r="X325" s="20">
        <f t="shared" si="989"/>
        <v>1.0058416260221756</v>
      </c>
      <c r="Y325" s="20">
        <f t="shared" si="989"/>
        <v>1.0046843573740993</v>
      </c>
      <c r="Z325" s="20">
        <f t="shared" si="989"/>
        <v>1.0036274727765293</v>
      </c>
      <c r="AA325" s="20">
        <f t="shared" si="989"/>
        <v>1.0024424638770384</v>
      </c>
      <c r="AB325" s="20">
        <f t="shared" si="989"/>
        <v>1.0026657654052731</v>
      </c>
      <c r="AC325" s="20">
        <f t="shared" si="989"/>
        <v>1.0010106027822641</v>
      </c>
      <c r="AD325" s="20">
        <f t="shared" si="989"/>
        <v>1.0009712856261246</v>
      </c>
      <c r="AE325" s="20">
        <f t="shared" si="989"/>
        <v>1.000788159994729</v>
      </c>
      <c r="AF325" s="20">
        <f t="shared" si="989"/>
        <v>1.0002944100761064</v>
      </c>
      <c r="AG325" s="20">
        <f t="shared" si="989"/>
        <v>1.0001903941487087</v>
      </c>
      <c r="AH325" s="20">
        <f t="shared" si="989"/>
        <v>1.0003129039895533</v>
      </c>
      <c r="AI325" s="20">
        <f t="shared" si="989"/>
        <v>1.000379885984148</v>
      </c>
      <c r="AJ325" s="20">
        <f t="shared" si="989"/>
        <v>1.0002066099778772</v>
      </c>
      <c r="AK325" s="20">
        <f t="shared" si="989"/>
        <v>1.0005061102519701</v>
      </c>
      <c r="AL325" s="20">
        <f t="shared" si="989"/>
        <v>1.0003486142607629</v>
      </c>
      <c r="AM325" s="20">
        <f t="shared" si="989"/>
        <v>1.0026774965824465</v>
      </c>
      <c r="AN325" s="20">
        <f t="shared" si="989"/>
        <v>1.0013426067553779</v>
      </c>
      <c r="AO325" s="20">
        <f>IF(AO324=0,1,AO324)</f>
        <v>1</v>
      </c>
      <c r="AP325" s="20">
        <f t="shared" ref="AP325:CB325" si="990">IF(AP324=0,1,AP324)</f>
        <v>2.1543102275682275</v>
      </c>
      <c r="AQ325" s="20">
        <f t="shared" si="990"/>
        <v>1.3867376257969855</v>
      </c>
      <c r="AR325" s="20">
        <f t="shared" si="990"/>
        <v>1.2839046364508802</v>
      </c>
      <c r="AS325" s="20">
        <f t="shared" si="990"/>
        <v>1.2481000076486126</v>
      </c>
      <c r="AT325" s="20">
        <f t="shared" si="990"/>
        <v>1.1857072525261834</v>
      </c>
      <c r="AU325" s="20">
        <f t="shared" si="990"/>
        <v>1.1689155338392827</v>
      </c>
      <c r="AV325" s="20">
        <f t="shared" si="990"/>
        <v>1.1198073359340648</v>
      </c>
      <c r="AW325" s="20">
        <f t="shared" si="990"/>
        <v>1.1194951948798399</v>
      </c>
      <c r="AX325" s="20">
        <f t="shared" si="990"/>
        <v>1.0633179906106724</v>
      </c>
      <c r="AY325" s="20">
        <f t="shared" si="990"/>
        <v>1.0486590443762827</v>
      </c>
      <c r="AZ325" s="20">
        <f t="shared" si="990"/>
        <v>1.0429999818232083</v>
      </c>
      <c r="BA325" s="20">
        <f t="shared" si="990"/>
        <v>1.0359130594520147</v>
      </c>
      <c r="BB325" s="20">
        <f t="shared" si="990"/>
        <v>1.0351406681110848</v>
      </c>
      <c r="BC325" s="20">
        <f t="shared" si="990"/>
        <v>1.0315404794943484</v>
      </c>
      <c r="BD325" s="20">
        <f t="shared" si="990"/>
        <v>1.0164731321219715</v>
      </c>
      <c r="BE325" s="20">
        <f t="shared" si="990"/>
        <v>1.0204349966469919</v>
      </c>
      <c r="BF325" s="20">
        <f t="shared" si="990"/>
        <v>1.0183939589192075</v>
      </c>
      <c r="BG325" s="20">
        <f t="shared" si="990"/>
        <v>1.0134059172610645</v>
      </c>
      <c r="BH325" s="20">
        <f t="shared" si="990"/>
        <v>1.0039467735948744</v>
      </c>
      <c r="BI325" s="20">
        <f t="shared" si="990"/>
        <v>1.005568484118222</v>
      </c>
      <c r="BJ325" s="20">
        <f t="shared" si="990"/>
        <v>1.0013830370625496</v>
      </c>
      <c r="BK325" s="20">
        <f t="shared" si="990"/>
        <v>1.0013361603720368</v>
      </c>
      <c r="BL325" s="20">
        <f t="shared" si="990"/>
        <v>1.000680932451949</v>
      </c>
      <c r="BM325" s="20">
        <f t="shared" si="990"/>
        <v>1.0005342351931705</v>
      </c>
      <c r="BN325" s="20">
        <f t="shared" si="990"/>
        <v>1.0000230361045135</v>
      </c>
      <c r="BO325" s="20">
        <f t="shared" si="990"/>
        <v>1.0004719803998272</v>
      </c>
      <c r="BP325" s="20">
        <f t="shared" si="990"/>
        <v>1</v>
      </c>
      <c r="BQ325" s="20">
        <f t="shared" si="990"/>
        <v>1.0004284127248992</v>
      </c>
      <c r="BR325" s="20">
        <f t="shared" si="990"/>
        <v>1</v>
      </c>
      <c r="BS325" s="20">
        <f t="shared" si="990"/>
        <v>1</v>
      </c>
      <c r="BT325" s="20">
        <f t="shared" si="990"/>
        <v>1</v>
      </c>
      <c r="BU325" s="20">
        <f t="shared" si="990"/>
        <v>1</v>
      </c>
      <c r="BV325" s="20">
        <f t="shared" si="990"/>
        <v>1</v>
      </c>
      <c r="BW325" s="20">
        <f t="shared" si="990"/>
        <v>1</v>
      </c>
      <c r="BX325" s="20">
        <f t="shared" si="990"/>
        <v>1</v>
      </c>
      <c r="BY325" s="20">
        <f t="shared" si="990"/>
        <v>1.0017181474955799</v>
      </c>
      <c r="BZ325" s="20">
        <f t="shared" si="990"/>
        <v>1</v>
      </c>
      <c r="CA325" s="20">
        <f t="shared" si="990"/>
        <v>1</v>
      </c>
      <c r="CB325" s="20">
        <f t="shared" si="990"/>
        <v>1</v>
      </c>
      <c r="CC325" s="20">
        <f>IF(CC324=0,1,CC324)</f>
        <v>1</v>
      </c>
      <c r="CD325" s="20">
        <f t="shared" ref="CD325:DP325" si="991">IF(CD324=0,1,CD324)</f>
        <v>7.9443986663353696</v>
      </c>
      <c r="CE325" s="20">
        <f t="shared" si="991"/>
        <v>2.2431359471867007</v>
      </c>
      <c r="CF325" s="20">
        <f t="shared" si="991"/>
        <v>1.7311727927893503</v>
      </c>
      <c r="CG325" s="20">
        <f t="shared" si="991"/>
        <v>1.3619358000676267</v>
      </c>
      <c r="CH325" s="20">
        <f t="shared" si="991"/>
        <v>1.1965715537066708</v>
      </c>
      <c r="CI325" s="20">
        <f t="shared" si="991"/>
        <v>1.1953739800145464</v>
      </c>
      <c r="CJ325" s="20">
        <f t="shared" si="991"/>
        <v>1.167463509887319</v>
      </c>
      <c r="CK325" s="20">
        <f t="shared" si="991"/>
        <v>0.98950801023054391</v>
      </c>
      <c r="CL325" s="20">
        <f t="shared" si="991"/>
        <v>1.0859492532744623</v>
      </c>
      <c r="CM325" s="20">
        <f t="shared" si="991"/>
        <v>1.1077097299906336</v>
      </c>
      <c r="CN325" s="20">
        <f t="shared" si="991"/>
        <v>1.0464251478513569</v>
      </c>
      <c r="CO325" s="20">
        <f t="shared" si="991"/>
        <v>1.0310647192834361</v>
      </c>
      <c r="CP325" s="20">
        <f t="shared" si="991"/>
        <v>1.0271373152503949</v>
      </c>
      <c r="CQ325" s="20">
        <f t="shared" si="991"/>
        <v>1.0189936343452635</v>
      </c>
      <c r="CR325" s="20">
        <f t="shared" si="991"/>
        <v>1.0202668419835628</v>
      </c>
      <c r="CS325" s="20">
        <f t="shared" si="991"/>
        <v>1.0068034081602211</v>
      </c>
      <c r="CT325" s="20">
        <f t="shared" si="991"/>
        <v>1.0045053847445564</v>
      </c>
      <c r="CU325" s="20">
        <f t="shared" si="991"/>
        <v>1.0054583266672019</v>
      </c>
      <c r="CV325" s="20">
        <f t="shared" si="991"/>
        <v>1.007162032204812</v>
      </c>
      <c r="CW325" s="20">
        <f t="shared" si="991"/>
        <v>1.0009806314481953</v>
      </c>
      <c r="CX325" s="20">
        <f t="shared" si="991"/>
        <v>1.0029434842461615</v>
      </c>
      <c r="CY325" s="20">
        <f t="shared" si="991"/>
        <v>1.002207842765513</v>
      </c>
      <c r="CZ325" s="20">
        <f t="shared" si="991"/>
        <v>1.0007695691386702</v>
      </c>
      <c r="DA325" s="20">
        <f t="shared" si="991"/>
        <v>1.0002432472539458</v>
      </c>
      <c r="DB325" s="20">
        <f t="shared" si="991"/>
        <v>1.0000735409653392</v>
      </c>
      <c r="DC325" s="20">
        <f t="shared" si="991"/>
        <v>1</v>
      </c>
      <c r="DD325" s="20">
        <f t="shared" si="991"/>
        <v>1</v>
      </c>
      <c r="DE325" s="20">
        <f t="shared" si="991"/>
        <v>1</v>
      </c>
      <c r="DF325" s="20">
        <f t="shared" si="991"/>
        <v>1</v>
      </c>
      <c r="DG325" s="20">
        <f t="shared" si="991"/>
        <v>1</v>
      </c>
      <c r="DH325" s="20">
        <f t="shared" si="991"/>
        <v>1</v>
      </c>
      <c r="DI325" s="20">
        <f t="shared" si="991"/>
        <v>1</v>
      </c>
      <c r="DJ325" s="20">
        <f t="shared" si="991"/>
        <v>1</v>
      </c>
      <c r="DK325" s="20">
        <f t="shared" si="991"/>
        <v>1.0000035451507492</v>
      </c>
      <c r="DL325" s="20">
        <f t="shared" si="991"/>
        <v>1</v>
      </c>
      <c r="DM325" s="20">
        <f t="shared" si="991"/>
        <v>1</v>
      </c>
      <c r="DN325" s="20">
        <f t="shared" si="991"/>
        <v>1</v>
      </c>
      <c r="DO325" s="20">
        <f t="shared" si="991"/>
        <v>1</v>
      </c>
      <c r="DP325" s="20">
        <f t="shared" si="991"/>
        <v>1</v>
      </c>
      <c r="DQ325" s="20">
        <f>IF(DQ324=0,1,DQ324)</f>
        <v>1</v>
      </c>
      <c r="DR325" s="20">
        <f t="shared" ref="DR325:FD325" si="992">IF(DR324=0,1,DR324)</f>
        <v>4.2374307594515246</v>
      </c>
      <c r="DS325" s="20">
        <f t="shared" si="992"/>
        <v>2.5469660272952428</v>
      </c>
      <c r="DT325" s="20">
        <f t="shared" si="992"/>
        <v>2.2551108012977896</v>
      </c>
      <c r="DU325" s="20">
        <f t="shared" si="992"/>
        <v>1.9017736874908751</v>
      </c>
      <c r="DV325" s="20">
        <f t="shared" si="992"/>
        <v>1.6774035071632278</v>
      </c>
      <c r="DW325" s="20">
        <f t="shared" si="992"/>
        <v>1.5251529599225837</v>
      </c>
      <c r="DX325" s="20">
        <f t="shared" si="992"/>
        <v>1.3935295431850467</v>
      </c>
      <c r="DY325" s="20">
        <f t="shared" si="992"/>
        <v>1.3398384245871566</v>
      </c>
      <c r="DZ325" s="20">
        <f t="shared" si="992"/>
        <v>1.3036259737527289</v>
      </c>
      <c r="EA325" s="20">
        <f t="shared" si="992"/>
        <v>1.2481580869662328</v>
      </c>
      <c r="EB325" s="20">
        <f t="shared" si="992"/>
        <v>1.1845777973674658</v>
      </c>
      <c r="EC325" s="20">
        <f t="shared" si="992"/>
        <v>1.1490233803825072</v>
      </c>
      <c r="ED325" s="20">
        <f t="shared" si="992"/>
        <v>1.1070784586991005</v>
      </c>
      <c r="EE325" s="20">
        <f t="shared" si="992"/>
        <v>1.0963768724483658</v>
      </c>
      <c r="EF325" s="20">
        <f t="shared" si="992"/>
        <v>1.0709119665239633</v>
      </c>
      <c r="EG325" s="20">
        <f t="shared" si="992"/>
        <v>1.0645379156052144</v>
      </c>
      <c r="EH325" s="20">
        <f t="shared" si="992"/>
        <v>1.0589613689853843</v>
      </c>
      <c r="EI325" s="20">
        <f t="shared" si="992"/>
        <v>1.0444970915859546</v>
      </c>
      <c r="EJ325" s="20">
        <f t="shared" si="992"/>
        <v>1.0381090238716955</v>
      </c>
      <c r="EK325" s="20">
        <f t="shared" si="992"/>
        <v>1.029190342943924</v>
      </c>
      <c r="EL325" s="20">
        <f t="shared" si="992"/>
        <v>1.0237475625878707</v>
      </c>
      <c r="EM325" s="20">
        <f t="shared" si="992"/>
        <v>1.021907435351503</v>
      </c>
      <c r="EN325" s="20">
        <f t="shared" si="992"/>
        <v>1.0164813606652041</v>
      </c>
      <c r="EO325" s="20">
        <f t="shared" si="992"/>
        <v>1.0186588831424981</v>
      </c>
      <c r="EP325" s="20">
        <f t="shared" si="992"/>
        <v>1.0118699606508663</v>
      </c>
      <c r="EQ325" s="20">
        <f t="shared" si="992"/>
        <v>1.0103536032441371</v>
      </c>
      <c r="ER325" s="20">
        <f t="shared" si="992"/>
        <v>1.0106770767970787</v>
      </c>
      <c r="ES325" s="20">
        <f t="shared" si="992"/>
        <v>1.0110609374033876</v>
      </c>
      <c r="ET325" s="20">
        <f t="shared" si="992"/>
        <v>1.0086823020831766</v>
      </c>
      <c r="EU325" s="20">
        <f t="shared" si="992"/>
        <v>1.0088893501196565</v>
      </c>
      <c r="EV325" s="20">
        <f t="shared" si="992"/>
        <v>1.0100324637980251</v>
      </c>
      <c r="EW325" s="20">
        <f t="shared" si="992"/>
        <v>1.0075747148644674</v>
      </c>
      <c r="EX325" s="20">
        <f t="shared" si="992"/>
        <v>1.0113746465345175</v>
      </c>
      <c r="EY325" s="20">
        <f t="shared" si="992"/>
        <v>1.0054077309031515</v>
      </c>
      <c r="EZ325" s="20">
        <f t="shared" si="992"/>
        <v>1.003517472569049</v>
      </c>
      <c r="FA325" s="20">
        <f t="shared" si="992"/>
        <v>1.0070947410215074</v>
      </c>
      <c r="FB325" s="20">
        <f t="shared" si="992"/>
        <v>1.011365074029738</v>
      </c>
      <c r="FC325" s="20">
        <f t="shared" si="992"/>
        <v>1.0033181093887078</v>
      </c>
      <c r="FD325" s="20">
        <f t="shared" si="992"/>
        <v>1.0055138472351306</v>
      </c>
      <c r="FE325" s="20">
        <f>IF(FE324=0,1,FE324)</f>
        <v>1</v>
      </c>
      <c r="FF325" s="20">
        <f t="shared" ref="FF325:GR325" si="993">IF(FF324=0,1,FF324)</f>
        <v>4.6320656960156095</v>
      </c>
      <c r="FG325" s="20">
        <f t="shared" si="993"/>
        <v>1.7435617937952586</v>
      </c>
      <c r="FH325" s="20">
        <f t="shared" si="993"/>
        <v>1.2767190389354306</v>
      </c>
      <c r="FI325" s="20">
        <f t="shared" si="993"/>
        <v>1.1372977407688591</v>
      </c>
      <c r="FJ325" s="20">
        <f t="shared" si="993"/>
        <v>1.0556417176068544</v>
      </c>
      <c r="FK325" s="20">
        <f t="shared" si="993"/>
        <v>1.0546217589178399</v>
      </c>
      <c r="FL325" s="20">
        <f t="shared" si="993"/>
        <v>1.0401759039802128</v>
      </c>
      <c r="FM325" s="20">
        <f t="shared" si="993"/>
        <v>1.0374470731381225</v>
      </c>
      <c r="FN325" s="20">
        <f t="shared" si="993"/>
        <v>1.032515009167783</v>
      </c>
      <c r="FO325" s="20">
        <f t="shared" si="993"/>
        <v>1.0288284638964331</v>
      </c>
      <c r="FP325" s="20">
        <f t="shared" si="993"/>
        <v>1.0090383932087268</v>
      </c>
      <c r="FQ325" s="20">
        <f t="shared" si="993"/>
        <v>1.0276641471483741</v>
      </c>
      <c r="FR325" s="20">
        <f t="shared" si="993"/>
        <v>1.0039115835597527</v>
      </c>
      <c r="FS325" s="20">
        <f t="shared" si="993"/>
        <v>1.016381570389431</v>
      </c>
      <c r="FT325" s="20">
        <f t="shared" si="993"/>
        <v>1.0040036874377545</v>
      </c>
      <c r="FU325" s="20">
        <f t="shared" si="993"/>
        <v>1.0008637593442677</v>
      </c>
      <c r="FV325" s="20">
        <f t="shared" si="993"/>
        <v>1.0010768148438118</v>
      </c>
      <c r="FW325" s="20">
        <f t="shared" si="993"/>
        <v>1.0009679282274302</v>
      </c>
      <c r="FX325" s="20">
        <f t="shared" si="993"/>
        <v>1.004750008940914</v>
      </c>
      <c r="FY325" s="20">
        <f t="shared" si="993"/>
        <v>1.0010866459559549</v>
      </c>
      <c r="FZ325" s="20">
        <f t="shared" si="993"/>
        <v>1.0006383152197804</v>
      </c>
      <c r="GA325" s="20">
        <f t="shared" si="993"/>
        <v>0.99995146122440592</v>
      </c>
      <c r="GB325" s="20">
        <f t="shared" si="993"/>
        <v>1.0001199582679219</v>
      </c>
      <c r="GC325" s="20">
        <f t="shared" si="993"/>
        <v>1</v>
      </c>
      <c r="GD325" s="20">
        <f t="shared" si="993"/>
        <v>1</v>
      </c>
      <c r="GE325" s="20">
        <f t="shared" si="993"/>
        <v>1</v>
      </c>
      <c r="GF325" s="20">
        <f t="shared" si="993"/>
        <v>1</v>
      </c>
      <c r="GG325" s="20">
        <f t="shared" si="993"/>
        <v>0.99865860652965477</v>
      </c>
      <c r="GH325" s="20">
        <f t="shared" si="993"/>
        <v>1.0002756373367288</v>
      </c>
      <c r="GI325" s="20">
        <f t="shared" si="993"/>
        <v>0.99726958113408504</v>
      </c>
      <c r="GJ325" s="20">
        <f t="shared" si="993"/>
        <v>0.99827766447527488</v>
      </c>
      <c r="GK325" s="20">
        <f t="shared" si="993"/>
        <v>1.0000263362077346</v>
      </c>
      <c r="GL325" s="20">
        <f t="shared" si="993"/>
        <v>1</v>
      </c>
      <c r="GM325" s="20">
        <f t="shared" si="993"/>
        <v>1</v>
      </c>
      <c r="GN325" s="20">
        <f t="shared" si="993"/>
        <v>1</v>
      </c>
      <c r="GO325" s="20">
        <f t="shared" si="993"/>
        <v>1</v>
      </c>
      <c r="GP325" s="20">
        <f t="shared" si="993"/>
        <v>1</v>
      </c>
      <c r="GQ325" s="20">
        <f t="shared" si="993"/>
        <v>1</v>
      </c>
      <c r="GR325" s="20">
        <f t="shared" si="993"/>
        <v>1</v>
      </c>
      <c r="GS325" s="20">
        <f>IF(GS324=0,1,GS324)</f>
        <v>1</v>
      </c>
    </row>
    <row r="326" spans="1:201" ht="15.75" thickBot="1" x14ac:dyDescent="0.3">
      <c r="A326" s="117" t="s">
        <v>4</v>
      </c>
      <c r="B326" s="31">
        <f>PRODUCT(B325:AO325)</f>
        <v>3107.1693746956198</v>
      </c>
      <c r="C326" s="31">
        <f>PRODUCT(C325:AO325)</f>
        <v>242.66346466739944</v>
      </c>
      <c r="D326" s="31">
        <f>PRODUCT(D325:AO325)</f>
        <v>70.481542393391251</v>
      </c>
      <c r="E326" s="31">
        <f>PRODUCT(E325:AO325)</f>
        <v>33.916434298532749</v>
      </c>
      <c r="F326" s="31">
        <f>PRODUCT(F325:AO325)</f>
        <v>18.963634333341687</v>
      </c>
      <c r="G326" s="31">
        <f>PRODUCT(G325:AO325)</f>
        <v>11.528494459343051</v>
      </c>
      <c r="H326" s="31">
        <f>PRODUCT(H325:AO325)</f>
        <v>7.6644647384425797</v>
      </c>
      <c r="I326" s="31">
        <f>PRODUCT(I325:AO325)</f>
        <v>5.5139216251130163</v>
      </c>
      <c r="J326" s="31">
        <f>PRODUCT(J325:AO325)</f>
        <v>4.1426989854353531</v>
      </c>
      <c r="K326" s="31">
        <f>PRODUCT(K325:AO325)</f>
        <v>3.097622712229398</v>
      </c>
      <c r="L326" s="31">
        <f>PRODUCT(L325:AO325)</f>
        <v>2.39790525348484</v>
      </c>
      <c r="M326" s="31">
        <f>PRODUCT(M325:AO325)</f>
        <v>1.9582383324802564</v>
      </c>
      <c r="N326" s="31">
        <f>PRODUCT(N325:AO325)</f>
        <v>1.6668713675034712</v>
      </c>
      <c r="O326" s="31">
        <f>PRODUCT(O325:AO325)</f>
        <v>1.4656873489650866</v>
      </c>
      <c r="P326" s="31">
        <f>PRODUCT(P325:AO325)</f>
        <v>1.3269222105174914</v>
      </c>
      <c r="Q326" s="31">
        <f>PRODUCT(Q325:AO325)</f>
        <v>1.2347018947628867</v>
      </c>
      <c r="R326" s="31">
        <f>PRODUCT(R325:AO325)</f>
        <v>1.1688911361450087</v>
      </c>
      <c r="S326" s="31">
        <f>PRODUCT(S325:AO325)</f>
        <v>1.1236589225144389</v>
      </c>
      <c r="T326" s="31">
        <f>PRODUCT(T325:AO325)</f>
        <v>1.0881413063422996</v>
      </c>
      <c r="U326" s="31">
        <f>PRODUCT(U325:AO325)</f>
        <v>1.0647890457305453</v>
      </c>
      <c r="V326" s="31">
        <f>PRODUCT(V325:AO325)</f>
        <v>1.0490365256914462</v>
      </c>
      <c r="W326" s="31">
        <f>PRODUCT(W325:AO325)</f>
        <v>1.0368674632234016</v>
      </c>
      <c r="X326" s="31">
        <f>PRODUCT(X325:AO325)</f>
        <v>1.0286462122288171</v>
      </c>
      <c r="Y326" s="31">
        <f>PRODUCT(Y325:AO325)</f>
        <v>1.0226721440201545</v>
      </c>
      <c r="Z326" s="31">
        <f>PRODUCT(Z325:AO325)</f>
        <v>1.0179039182943681</v>
      </c>
      <c r="AA326" s="31">
        <f>PRODUCT(AA325:AO325)</f>
        <v>1.0142248452788389</v>
      </c>
      <c r="AB326" s="31">
        <f>PRODUCT(AB325:AO325)</f>
        <v>1.0117536734789063</v>
      </c>
      <c r="AC326" s="31">
        <f>PRODUCT(AC325:AO325)</f>
        <v>1.0090637462524317</v>
      </c>
      <c r="AD326" s="31">
        <f>PRODUCT(AD325:AO325)</f>
        <v>1.008045013157487</v>
      </c>
      <c r="AE326" s="31">
        <f>PRODUCT(AE325:AO325)</f>
        <v>1.0070668635883371</v>
      </c>
      <c r="AF326" s="31">
        <f>PRODUCT(AF325:AO325)</f>
        <v>1.0062737588678521</v>
      </c>
      <c r="AG326" s="31">
        <f>PRODUCT(AG325:AO325)</f>
        <v>1.0059775889293334</v>
      </c>
      <c r="AH326" s="31">
        <f>PRODUCT(AH325:AO325)</f>
        <v>1.0057860931423468</v>
      </c>
      <c r="AI326" s="31">
        <f>PRODUCT(AI325:AO325)</f>
        <v>1.0054714771057784</v>
      </c>
      <c r="AJ326" s="31">
        <f>PRODUCT(AJ325:AO325)</f>
        <v>1.0050896576320321</v>
      </c>
      <c r="AK326" s="31">
        <f>PRODUCT(AK325:AO325)</f>
        <v>1.0048820389761897</v>
      </c>
      <c r="AL326" s="31">
        <f>PRODUCT(AL325:AO325)</f>
        <v>1.004373715142147</v>
      </c>
      <c r="AM326" s="31">
        <f>PRODUCT(AM325:AO325)</f>
        <v>1.0040236981628234</v>
      </c>
      <c r="AN326" s="31">
        <f>PRODUCT(AN325:AO325)</f>
        <v>1.0013426067553779</v>
      </c>
      <c r="AO326" s="32">
        <f>PRODUCT(AO325:AO325)</f>
        <v>1</v>
      </c>
      <c r="AP326" s="31">
        <f>PRODUCT(AP325:CC325)</f>
        <v>11.640150896981272</v>
      </c>
      <c r="AQ326" s="31">
        <f>PRODUCT(AQ325:CC325)</f>
        <v>5.4031915868127331</v>
      </c>
      <c r="AR326" s="31">
        <f>PRODUCT(AR325:CC325)</f>
        <v>3.8963330094309723</v>
      </c>
      <c r="AS326" s="31">
        <f>PRODUCT(AS325:CC325)</f>
        <v>3.0347526590461364</v>
      </c>
      <c r="AT326" s="31">
        <f>PRODUCT(AT325:CC325)</f>
        <v>2.431497989302581</v>
      </c>
      <c r="AU326" s="31">
        <f>PRODUCT(AU325:CC325)</f>
        <v>2.0506731186152445</v>
      </c>
      <c r="AV326" s="31">
        <f>PRODUCT(AV325:CC325)</f>
        <v>1.7543381529714499</v>
      </c>
      <c r="AW326" s="31">
        <f>PRODUCT(AW325:CC325)</f>
        <v>1.5666428471002152</v>
      </c>
      <c r="AX326" s="31">
        <f>PRODUCT(AX325:CC325)</f>
        <v>1.3994190008724148</v>
      </c>
      <c r="AY326" s="31">
        <f>PRODUCT(AY325:CC325)</f>
        <v>1.3160870155772653</v>
      </c>
      <c r="AZ326" s="31">
        <f>PRODUCT(AZ325:CC325)</f>
        <v>1.2550189908103477</v>
      </c>
      <c r="BA326" s="31">
        <f>PRODUCT(BA325:CC325)</f>
        <v>1.2032780562627823</v>
      </c>
      <c r="BB326" s="31">
        <f>PRODUCT(BB325:CC325)</f>
        <v>1.1615627829803608</v>
      </c>
      <c r="BC326" s="31">
        <f>PRODUCT(BC325:CC325)</f>
        <v>1.122130372000522</v>
      </c>
      <c r="BD326" s="31">
        <f>PRODUCT(BD325:CC325)</f>
        <v>1.0878200073646944</v>
      </c>
      <c r="BE326" s="31">
        <f>PRODUCT(BE325:CC325)</f>
        <v>1.0701906159524159</v>
      </c>
      <c r="BF326" s="31">
        <f>PRODUCT(BF325:CC325)</f>
        <v>1.0487592247119257</v>
      </c>
      <c r="BG326" s="31">
        <f>PRODUCT(BG325:CC325)</f>
        <v>1.0298168164950081</v>
      </c>
      <c r="BH326" s="31">
        <f>PRODUCT(BH325:CC325)</f>
        <v>1.0161938064051346</v>
      </c>
      <c r="BI326" s="31">
        <f>PRODUCT(BI325:CC325)</f>
        <v>1.0121988865668714</v>
      </c>
      <c r="BJ326" s="31">
        <f>PRODUCT(BJ325:CC325)</f>
        <v>1.0065936856150213</v>
      </c>
      <c r="BK326" s="31">
        <f>PRODUCT(BK325:CC325)</f>
        <v>1.0052034519855224</v>
      </c>
      <c r="BL326" s="31">
        <f>PRODUCT(BL325:CC325)</f>
        <v>1.0038621311868423</v>
      </c>
      <c r="BM326" s="31">
        <f>PRODUCT(BM325:CC325)</f>
        <v>1.0031790340274582</v>
      </c>
      <c r="BN326" s="31">
        <f>PRODUCT(BN325:CC325)</f>
        <v>1.0026433866441131</v>
      </c>
      <c r="BO326" s="31">
        <f>PRODUCT(BO325:CC325)</f>
        <v>1.0026202901783214</v>
      </c>
      <c r="BP326" s="31">
        <f>PRODUCT(BP325:CC325)</f>
        <v>1.0021472962967295</v>
      </c>
      <c r="BQ326" s="31">
        <f>PRODUCT(BQ325:CC325)</f>
        <v>1.0021472962967295</v>
      </c>
      <c r="BR326" s="31">
        <f>PRODUCT(BR325:CC325)</f>
        <v>1.0017181474955799</v>
      </c>
      <c r="BS326" s="31">
        <f>PRODUCT(BS325:CC325)</f>
        <v>1.0017181474955799</v>
      </c>
      <c r="BT326" s="31">
        <f>PRODUCT(BT325:CC325)</f>
        <v>1.0017181474955799</v>
      </c>
      <c r="BU326" s="31">
        <f>PRODUCT(BU325:CC325)</f>
        <v>1.0017181474955799</v>
      </c>
      <c r="BV326" s="31">
        <f>PRODUCT(BV325:CC325)</f>
        <v>1.0017181474955799</v>
      </c>
      <c r="BW326" s="31">
        <f>PRODUCT(BW325:CC325)</f>
        <v>1.0017181474955799</v>
      </c>
      <c r="BX326" s="31">
        <f>PRODUCT(BX325:CC325)</f>
        <v>1.0017181474955799</v>
      </c>
      <c r="BY326" s="31">
        <f>PRODUCT(BY325:CC325)</f>
        <v>1.0017181474955799</v>
      </c>
      <c r="BZ326" s="31">
        <f>PRODUCT(BZ325:CC325)</f>
        <v>1</v>
      </c>
      <c r="CA326" s="31">
        <f>PRODUCT(CA325:CC325)</f>
        <v>1</v>
      </c>
      <c r="CB326" s="31">
        <f>PRODUCT(CB325:CC325)</f>
        <v>1</v>
      </c>
      <c r="CC326" s="32">
        <f>PRODUCT(CC325:CC325)</f>
        <v>1</v>
      </c>
      <c r="CD326" s="31">
        <f>PRODUCT(CD325:DQ325)</f>
        <v>99.255738009642329</v>
      </c>
      <c r="CE326" s="31">
        <f>PRODUCT(CE325:DQ325)</f>
        <v>12.493801252729366</v>
      </c>
      <c r="CF326" s="31">
        <f>PRODUCT(CF325:DQ325)</f>
        <v>5.5697922671155329</v>
      </c>
      <c r="CG326" s="31">
        <f>PRODUCT(CG325:DQ325)</f>
        <v>3.2173520114888192</v>
      </c>
      <c r="CH326" s="31">
        <f>PRODUCT(CH325:DQ325)</f>
        <v>2.362337498822678</v>
      </c>
      <c r="CI326" s="31">
        <f>PRODUCT(CI325:DQ325)</f>
        <v>1.9742551053505861</v>
      </c>
      <c r="CJ326" s="31">
        <f>PRODUCT(CJ325:DQ325)</f>
        <v>1.6515794540939912</v>
      </c>
      <c r="CK326" s="31">
        <f>PRODUCT(CK325:DQ325)</f>
        <v>1.4146732982287376</v>
      </c>
      <c r="CL326" s="31">
        <f>PRODUCT(CL325:DQ325)</f>
        <v>1.429673417094556</v>
      </c>
      <c r="CM326" s="31">
        <f>PRODUCT(CM325:DQ325)</f>
        <v>1.3165195452583651</v>
      </c>
      <c r="CN326" s="31">
        <f>PRODUCT(CN325:DQ325)</f>
        <v>1.1885058960974346</v>
      </c>
      <c r="CO326" s="31">
        <f>PRODUCT(CO325:DQ325)</f>
        <v>1.1357772684819496</v>
      </c>
      <c r="CP326" s="31">
        <f>PRODUCT(CP325:DQ325)</f>
        <v>1.1015576881258105</v>
      </c>
      <c r="CQ326" s="31">
        <f>PRODUCT(CQ325:DQ325)</f>
        <v>1.0724541614548133</v>
      </c>
      <c r="CR326" s="31">
        <f>PRODUCT(CR325:DQ325)</f>
        <v>1.0524640442370374</v>
      </c>
      <c r="CS326" s="31">
        <f>PRODUCT(CS325:DQ325)</f>
        <v>1.0315576287776624</v>
      </c>
      <c r="CT326" s="31">
        <f>PRODUCT(CT325:DQ325)</f>
        <v>1.0245869455911716</v>
      </c>
      <c r="CU326" s="31">
        <f>PRODUCT(CU325:DQ325)</f>
        <v>1.0199914914858534</v>
      </c>
      <c r="CV326" s="31">
        <f>PRODUCT(CV325:DQ325)</f>
        <v>1.0144542686983604</v>
      </c>
      <c r="CW326" s="31">
        <f>PRODUCT(CW325:DQ325)</f>
        <v>1.0072403806541286</v>
      </c>
      <c r="CX326" s="31">
        <f>PRODUCT(CX325:DQ325)</f>
        <v>1.0062536167127196</v>
      </c>
      <c r="CY326" s="31">
        <f>PRODUCT(CY325:DQ325)</f>
        <v>1.003300417738938</v>
      </c>
      <c r="CZ326" s="31">
        <f>PRODUCT(CZ325:DQ325)</f>
        <v>1.001090168053774</v>
      </c>
      <c r="DA326" s="31">
        <f>PRODUCT(DA325:DQ325)</f>
        <v>1.0003203523817974</v>
      </c>
      <c r="DB326" s="31">
        <f>PRODUCT(DB325:DQ325)</f>
        <v>1.0000770863768023</v>
      </c>
      <c r="DC326" s="31">
        <f>PRODUCT(DC325:DQ325)</f>
        <v>1.0000035451507492</v>
      </c>
      <c r="DD326" s="31">
        <f>PRODUCT(DD325:DQ325)</f>
        <v>1.0000035451507492</v>
      </c>
      <c r="DE326" s="31">
        <f>PRODUCT(DE325:DQ325)</f>
        <v>1.0000035451507492</v>
      </c>
      <c r="DF326" s="31">
        <f>PRODUCT(DF325:DQ325)</f>
        <v>1.0000035451507492</v>
      </c>
      <c r="DG326" s="31">
        <f>PRODUCT(DG325:DQ325)</f>
        <v>1.0000035451507492</v>
      </c>
      <c r="DH326" s="31">
        <f>PRODUCT(DH325:DQ325)</f>
        <v>1.0000035451507492</v>
      </c>
      <c r="DI326" s="31">
        <f>PRODUCT(DI325:DQ325)</f>
        <v>1.0000035451507492</v>
      </c>
      <c r="DJ326" s="31">
        <f>PRODUCT(DJ325:DQ325)</f>
        <v>1.0000035451507492</v>
      </c>
      <c r="DK326" s="31">
        <f>PRODUCT(DK325:DQ325)</f>
        <v>1.0000035451507492</v>
      </c>
      <c r="DL326" s="31">
        <f>PRODUCT(DL325:DQ325)</f>
        <v>1</v>
      </c>
      <c r="DM326" s="31">
        <f>PRODUCT(DM325:DQ325)</f>
        <v>1</v>
      </c>
      <c r="DN326" s="31">
        <f>PRODUCT(DN325:DQ325)</f>
        <v>1</v>
      </c>
      <c r="DO326" s="31">
        <f>PRODUCT(DO325:DQ325)</f>
        <v>1</v>
      </c>
      <c r="DP326" s="31">
        <f>PRODUCT(DP325:DQ325)</f>
        <v>1</v>
      </c>
      <c r="DQ326" s="32">
        <f>PRODUCT(DQ325:DQ325)</f>
        <v>1</v>
      </c>
      <c r="DR326" s="31">
        <f>PRODUCT(DR325:FE325)</f>
        <v>983.96921630586314</v>
      </c>
      <c r="DS326" s="31">
        <f>PRODUCT(DS325:FE325)</f>
        <v>232.20891907463857</v>
      </c>
      <c r="DT326" s="31">
        <f>PRODUCT(DT325:FE325)</f>
        <v>91.170795599984288</v>
      </c>
      <c r="DU326" s="31">
        <f>PRODUCT(DU325:FE325)</f>
        <v>40.4285215376187</v>
      </c>
      <c r="DV326" s="31">
        <f>PRODUCT(DV325:FE325)</f>
        <v>21.258324165247281</v>
      </c>
      <c r="DW326" s="31">
        <f>PRODUCT(DW325:FE325)</f>
        <v>12.673351447320325</v>
      </c>
      <c r="DX326" s="31">
        <f>PRODUCT(DX325:FE325)</f>
        <v>8.3095609295238333</v>
      </c>
      <c r="DY326" s="31">
        <f>PRODUCT(DY325:FE325)</f>
        <v>5.9629600033677965</v>
      </c>
      <c r="DZ326" s="31">
        <f>PRODUCT(DZ325:FE325)</f>
        <v>4.4505067879398679</v>
      </c>
      <c r="EA326" s="31">
        <f>PRODUCT(EA325:FE325)</f>
        <v>3.4139445496995262</v>
      </c>
      <c r="EB326" s="31">
        <f>PRODUCT(EB325:FE325)</f>
        <v>2.7351860195830198</v>
      </c>
      <c r="EC326" s="31">
        <f>PRODUCT(EC325:FE325)</f>
        <v>2.3089965265781043</v>
      </c>
      <c r="ED326" s="31">
        <f>PRODUCT(ED325:FE325)</f>
        <v>2.0095296283783579</v>
      </c>
      <c r="EE326" s="31">
        <f>PRODUCT(EE325:FE325)</f>
        <v>1.8151646006550464</v>
      </c>
      <c r="EF326" s="31">
        <f>PRODUCT(EF325:FE325)</f>
        <v>1.6556027824643229</v>
      </c>
      <c r="EG326" s="31">
        <f>PRODUCT(EG325:FE325)</f>
        <v>1.5459746778609527</v>
      </c>
      <c r="EH326" s="31">
        <f>PRODUCT(EH325:FE325)</f>
        <v>1.4522495208468271</v>
      </c>
      <c r="EI326" s="31">
        <f>PRODUCT(EI325:FE325)</f>
        <v>1.3713904618052883</v>
      </c>
      <c r="EJ326" s="31">
        <f>PRODUCT(EJ325:FE325)</f>
        <v>1.3129672383510258</v>
      </c>
      <c r="EK326" s="31">
        <f>PRODUCT(EK325:FE325)</f>
        <v>1.2647681584100181</v>
      </c>
      <c r="EL326" s="31">
        <f>PRODUCT(EL325:FE325)</f>
        <v>1.2288962552760068</v>
      </c>
      <c r="EM326" s="31">
        <f>PRODUCT(EM325:FE325)</f>
        <v>1.2003899205088737</v>
      </c>
      <c r="EN326" s="31">
        <f>PRODUCT(EN325:FE325)</f>
        <v>1.1746562154095472</v>
      </c>
      <c r="EO326" s="31">
        <f>PRODUCT(EO325:FE325)</f>
        <v>1.155610187127122</v>
      </c>
      <c r="EP326" s="31">
        <f>PRODUCT(EP325:FE325)</f>
        <v>1.1344427523786345</v>
      </c>
      <c r="EQ326" s="31">
        <f>PRODUCT(EQ325:FE325)</f>
        <v>1.1211349249353404</v>
      </c>
      <c r="ER326" s="31">
        <f>PRODUCT(ER325:FE325)</f>
        <v>1.1096460895823956</v>
      </c>
      <c r="ES326" s="31">
        <f>PRODUCT(ES325:FE325)</f>
        <v>1.0979234763085346</v>
      </c>
      <c r="ET326" s="31">
        <f>PRODUCT(ET325:FE325)</f>
        <v>1.0859122686791036</v>
      </c>
      <c r="EU326" s="31">
        <f>PRODUCT(EU325:FE325)</f>
        <v>1.0765652043625911</v>
      </c>
      <c r="EV326" s="31">
        <f>PRODUCT(EV325:FE325)</f>
        <v>1.0670795605433916</v>
      </c>
      <c r="EW326" s="31">
        <f>PRODUCT(EW325:FE325)</f>
        <v>1.0564804585892735</v>
      </c>
      <c r="EX326" s="31">
        <f>PRODUCT(EX325:FE325)</f>
        <v>1.0485380815966439</v>
      </c>
      <c r="EY326" s="31">
        <f>PRODUCT(EY325:FE325)</f>
        <v>1.0367454683479231</v>
      </c>
      <c r="EZ326" s="31">
        <f>PRODUCT(EZ325:FE325)</f>
        <v>1.0311691828912246</v>
      </c>
      <c r="FA326" s="31">
        <f>PRODUCT(FA325:FE325)</f>
        <v>1.0275547871143551</v>
      </c>
      <c r="FB326" s="31">
        <f>PRODUCT(FB325:FE325)</f>
        <v>1.0203159099729731</v>
      </c>
      <c r="FC326" s="31">
        <f>PRODUCT(FC325:FE325)</f>
        <v>1.0088502521721172</v>
      </c>
      <c r="FD326" s="31">
        <f>PRODUCT(FD325:FE325)</f>
        <v>1.0055138472351306</v>
      </c>
      <c r="FE326" s="32">
        <f>PRODUCT(FE325:FE325)</f>
        <v>1</v>
      </c>
      <c r="FF326" s="31">
        <f>PRODUCT(FF325:GS325)</f>
        <v>15.961210857429666</v>
      </c>
      <c r="FG326" s="31">
        <f>PRODUCT(FG325:GS325)</f>
        <v>3.4458083941164968</v>
      </c>
      <c r="FH326" s="31">
        <f>PRODUCT(FH325:GS325)</f>
        <v>1.9763041415445983</v>
      </c>
      <c r="FI326" s="31">
        <f>PRODUCT(FI325:GS325)</f>
        <v>1.5479554085701612</v>
      </c>
      <c r="FJ326" s="31">
        <f>PRODUCT(FJ325:GS325)</f>
        <v>1.3610819340269511</v>
      </c>
      <c r="FK326" s="31">
        <f>PRODUCT(FK325:GS325)</f>
        <v>1.289340797474859</v>
      </c>
      <c r="FL326" s="31">
        <f>PRODUCT(FL325:GS325)</f>
        <v>1.2225622945593948</v>
      </c>
      <c r="FM326" s="31">
        <f>PRODUCT(FM325:GS325)</f>
        <v>1.175341872351862</v>
      </c>
      <c r="FN326" s="31">
        <f>PRODUCT(FN325:GS325)</f>
        <v>1.1329174304734693</v>
      </c>
      <c r="FO326" s="31">
        <f>PRODUCT(FO325:GS325)</f>
        <v>1.0972406409729683</v>
      </c>
      <c r="FP326" s="31">
        <f>PRODUCT(FP325:GS325)</f>
        <v>1.0664952219706685</v>
      </c>
      <c r="FQ326" s="31">
        <f>PRODUCT(FQ325:GS325)</f>
        <v>1.0569421631016735</v>
      </c>
      <c r="FR326" s="31">
        <f>PRODUCT(FR325:GS325)</f>
        <v>1.0284898680512908</v>
      </c>
      <c r="FS326" s="31">
        <f>PRODUCT(FS325:GS325)</f>
        <v>1.0244825190724332</v>
      </c>
      <c r="FT326" s="31">
        <f>PRODUCT(FT325:GS325)</f>
        <v>1.0079703813203715</v>
      </c>
      <c r="FU326" s="31">
        <f>PRODUCT(FU325:GS325)</f>
        <v>1.0039508758107656</v>
      </c>
      <c r="FV326" s="31">
        <f>PRODUCT(FV325:GS325)</f>
        <v>1.0030844522420514</v>
      </c>
      <c r="FW326" s="31">
        <f>PRODUCT(FW325:GS325)</f>
        <v>1.0020054778699008</v>
      </c>
      <c r="FX326" s="31">
        <f>PRODUCT(FX325:GS325)</f>
        <v>1.001036546340009</v>
      </c>
      <c r="FY326" s="31">
        <f>PRODUCT(FY325:GS325)</f>
        <v>0.99630409299043521</v>
      </c>
      <c r="FZ326" s="31">
        <f>PRODUCT(FZ325:GS325)</f>
        <v>0.99522263833521352</v>
      </c>
      <c r="GA326" s="31">
        <f>PRODUCT(GA325:GS325)</f>
        <v>0.99458777781922392</v>
      </c>
      <c r="GB326" s="31">
        <f>PRODUCT(GB325:GS325)</f>
        <v>0.99463605623555518</v>
      </c>
      <c r="GC326" s="31">
        <f>PRODUCT(GC325:GS325)</f>
        <v>0.99451675572811882</v>
      </c>
      <c r="GD326" s="31">
        <f>PRODUCT(GD325:GS325)</f>
        <v>0.99451675572811882</v>
      </c>
      <c r="GE326" s="31">
        <f>PRODUCT(GE325:GS325)</f>
        <v>0.99451675572811882</v>
      </c>
      <c r="GF326" s="31">
        <f>PRODUCT(GF325:GS325)</f>
        <v>0.99451675572811882</v>
      </c>
      <c r="GG326" s="31">
        <f>PRODUCT(GG325:GS325)</f>
        <v>0.99451675572811882</v>
      </c>
      <c r="GH326" s="31">
        <f>PRODUCT(GH325:GS325)</f>
        <v>0.99585258588425041</v>
      </c>
      <c r="GI326" s="31">
        <f>PRODUCT(GI325:GS325)</f>
        <v>0.99557816736969129</v>
      </c>
      <c r="GJ326" s="31">
        <f>PRODUCT(GJ325:GS325)</f>
        <v>0.99830395532322336</v>
      </c>
      <c r="GK326" s="31">
        <f>PRODUCT(GK325:GS325)</f>
        <v>1.0000263362077346</v>
      </c>
      <c r="GL326" s="31">
        <f>PRODUCT(GL325:GS325)</f>
        <v>1</v>
      </c>
      <c r="GM326" s="31">
        <f>PRODUCT(GM325:GS325)</f>
        <v>1</v>
      </c>
      <c r="GN326" s="31">
        <f>PRODUCT(GN325:GS325)</f>
        <v>1</v>
      </c>
      <c r="GO326" s="31">
        <f>PRODUCT(GO325:GS325)</f>
        <v>1</v>
      </c>
      <c r="GP326" s="31">
        <f>PRODUCT(GP325:GS325)</f>
        <v>1</v>
      </c>
      <c r="GQ326" s="31">
        <f>PRODUCT(GQ325:GS325)</f>
        <v>1</v>
      </c>
      <c r="GR326" s="31">
        <f>PRODUCT(GR325:GS325)</f>
        <v>1</v>
      </c>
      <c r="GS326" s="32">
        <f>PRODUCT(GS325:GS325)</f>
        <v>1</v>
      </c>
    </row>
    <row r="327" spans="1:201" x14ac:dyDescent="0.25">
      <c r="A327" s="24" t="s">
        <v>6</v>
      </c>
      <c r="B327" s="23">
        <f>B326*B275</f>
        <v>9466488.6471101567</v>
      </c>
      <c r="C327" s="23">
        <f>C326*C274</f>
        <v>26230571.32168233</v>
      </c>
      <c r="D327" s="23">
        <f>D326*D273</f>
        <v>23945346.351573948</v>
      </c>
      <c r="E327" s="23">
        <f>E326*E272</f>
        <v>26035006.216573447</v>
      </c>
      <c r="F327" s="23">
        <f>F326*F271</f>
        <v>25243882.936962381</v>
      </c>
      <c r="G327" s="23">
        <f>G326*G270</f>
        <v>26809239.371749189</v>
      </c>
      <c r="H327" s="23">
        <f>H326*H269</f>
        <v>27676032.977502674</v>
      </c>
      <c r="I327" s="23">
        <f>I326*I268</f>
        <v>18364330.684546981</v>
      </c>
      <c r="J327" s="23">
        <f>J326*J267</f>
        <v>33557353.02938015</v>
      </c>
      <c r="K327" s="23">
        <f>K326*K266</f>
        <v>40242859.54073</v>
      </c>
      <c r="L327" s="23">
        <f>L326*L265</f>
        <v>34361144.622195557</v>
      </c>
      <c r="M327" s="23">
        <f>M326*M264</f>
        <v>33965723.342181578</v>
      </c>
      <c r="N327" s="23">
        <f>N326*N263</f>
        <v>31551600.90757145</v>
      </c>
      <c r="O327" s="23">
        <f>O326*O262</f>
        <v>35575582.887084223</v>
      </c>
      <c r="P327" s="23">
        <f>P326*P261</f>
        <v>31319606.696788814</v>
      </c>
      <c r="Q327" s="23">
        <f>Q326*Q260</f>
        <v>32131119.347519834</v>
      </c>
      <c r="R327" s="23">
        <f>R326*R259</f>
        <v>33160084.69529197</v>
      </c>
      <c r="S327" s="23">
        <f>S326*S258</f>
        <v>35986117.237601504</v>
      </c>
      <c r="T327" s="23">
        <f>T326*T257</f>
        <v>34838257.167833164</v>
      </c>
      <c r="U327" s="23">
        <f>U326*U256</f>
        <v>32176896.95074499</v>
      </c>
      <c r="V327" s="23">
        <f>V326*V255</f>
        <v>33101509.639778323</v>
      </c>
      <c r="W327" s="23">
        <f>W326*W254</f>
        <v>35614411.169517316</v>
      </c>
      <c r="X327" s="23">
        <f>X326*X253</f>
        <v>32073855.336602487</v>
      </c>
      <c r="Y327" s="23">
        <f>Y326*Y252</f>
        <v>32444551.179085191</v>
      </c>
      <c r="Z327" s="23">
        <f>Z326*Z251</f>
        <v>26673543.277147043</v>
      </c>
      <c r="AA327" s="23">
        <f>AA326*AA250</f>
        <v>29253565.657666579</v>
      </c>
      <c r="AB327" s="23">
        <f>AB326*AB249</f>
        <v>27069062.920244299</v>
      </c>
      <c r="AC327" s="23">
        <f>AC326*AC248</f>
        <v>23705165.996943496</v>
      </c>
      <c r="AD327" s="23">
        <f>AD326*AD247</f>
        <v>22260833.425389074</v>
      </c>
      <c r="AE327" s="23">
        <f>AE326*AE246</f>
        <v>25119834.619142532</v>
      </c>
      <c r="AF327" s="23">
        <f>AF326*AF245</f>
        <v>24558651.524617601</v>
      </c>
      <c r="AG327" s="23">
        <f>AG326*AG244</f>
        <v>19547517.108719286</v>
      </c>
      <c r="AH327" s="23">
        <f>AH326*AH243</f>
        <v>24783464.444418877</v>
      </c>
      <c r="AI327" s="23">
        <f>AI326*AI242</f>
        <v>24479747.866244029</v>
      </c>
      <c r="AJ327" s="23">
        <f>AJ326*AJ241</f>
        <v>21976272.358264208</v>
      </c>
      <c r="AK327" s="23">
        <f>AK326*AK240</f>
        <v>23021642.0949581</v>
      </c>
      <c r="AL327" s="23">
        <f>AL326*AL239</f>
        <v>22780171.759144206</v>
      </c>
      <c r="AM327" s="23">
        <f>AM326*AM238</f>
        <v>23920053.648748025</v>
      </c>
      <c r="AN327" s="23">
        <f>AN326*AN237</f>
        <v>19576499.158873957</v>
      </c>
      <c r="AO327" s="23">
        <f>AO326*AO236</f>
        <v>20364510.75</v>
      </c>
      <c r="AP327" s="23">
        <f>AP326*AP275</f>
        <v>239830.75904367788</v>
      </c>
      <c r="AQ327" s="23">
        <f>AQ326*AQ274</f>
        <v>219514.65411870289</v>
      </c>
      <c r="AR327" s="23">
        <f>AR326*AR273</f>
        <v>250933.70352986848</v>
      </c>
      <c r="AS327" s="23">
        <f>AS326*AS272</f>
        <v>242213.32092698108</v>
      </c>
      <c r="AT327" s="23">
        <f>AT326*AT271</f>
        <v>244820.5298286677</v>
      </c>
      <c r="AU327" s="23">
        <f>AU326*AU270</f>
        <v>247975.80126274168</v>
      </c>
      <c r="AV327" s="23">
        <f>AV326*AV269</f>
        <v>330346.73372120771</v>
      </c>
      <c r="AW327" s="23">
        <f>AW326*AW268</f>
        <v>155471.928505522</v>
      </c>
      <c r="AX327" s="23">
        <f>AX326*AX267</f>
        <v>196174.38995035752</v>
      </c>
      <c r="AY327" s="23">
        <f>AY326*AY266</f>
        <v>360238.1929081055</v>
      </c>
      <c r="AZ327" s="23">
        <f>AZ326*AZ265</f>
        <v>345651.97151789517</v>
      </c>
      <c r="BA327" s="23">
        <f>BA326*BA264</f>
        <v>409607.00473943265</v>
      </c>
      <c r="BB327" s="23">
        <f>BB326*BB263</f>
        <v>372957.41257252468</v>
      </c>
      <c r="BC327" s="23">
        <f>BC326*BC262</f>
        <v>275236.27229993267</v>
      </c>
      <c r="BD327" s="23">
        <f>BD326*BD261</f>
        <v>302966.09597032308</v>
      </c>
      <c r="BE327" s="23">
        <f>BE326*BE260</f>
        <v>333801.25008242164</v>
      </c>
      <c r="BF327" s="23">
        <f>BF326*BF259</f>
        <v>388599.17816631886</v>
      </c>
      <c r="BG327" s="23">
        <f>BG326*BG258</f>
        <v>402702.55439097591</v>
      </c>
      <c r="BH327" s="23">
        <f>BH326*BH257</f>
        <v>390204.4388327956</v>
      </c>
      <c r="BI327" s="23">
        <f>BI326*BI256</f>
        <v>583579.60389016033</v>
      </c>
      <c r="BJ327" s="23">
        <f>BJ326*BJ255</f>
        <v>400650.38784904644</v>
      </c>
      <c r="BK327" s="23">
        <f>BK326*BK254</f>
        <v>522852.00187456288</v>
      </c>
      <c r="BL327" s="23">
        <f>BL326*BL253</f>
        <v>452918.12947136624</v>
      </c>
      <c r="BM327" s="23">
        <f>BM326*BM252</f>
        <v>430346.75155420118</v>
      </c>
      <c r="BN327" s="23">
        <f>BN326*BN251</f>
        <v>416572.34866048105</v>
      </c>
      <c r="BO327" s="23">
        <f>BO326*BO250</f>
        <v>341616.93611755897</v>
      </c>
      <c r="BP327" s="23">
        <f>BP326*BP249</f>
        <v>331733.90467676183</v>
      </c>
      <c r="BQ327" s="23">
        <f>BQ326*BQ248</f>
        <v>266143.44430592464</v>
      </c>
      <c r="BR327" s="23">
        <f>BR326*BR247</f>
        <v>412247.22666087153</v>
      </c>
      <c r="BS327" s="23">
        <f>BS326*BS246</f>
        <v>456080.67982288287</v>
      </c>
      <c r="BT327" s="23">
        <f>BT326*BT245</f>
        <v>548931.6077835547</v>
      </c>
      <c r="BU327" s="23">
        <f>BU326*BU244</f>
        <v>293134.53450838971</v>
      </c>
      <c r="BV327" s="23">
        <f>BV326*BV243</f>
        <v>312697.74934480817</v>
      </c>
      <c r="BW327" s="23">
        <f>BW326*BW242</f>
        <v>158271.06661704258</v>
      </c>
      <c r="BX327" s="23">
        <f>BX326*BX241</f>
        <v>345273.35303746455</v>
      </c>
      <c r="BY327" s="23">
        <f>BY326*BY240</f>
        <v>418981.47725104011</v>
      </c>
      <c r="BZ327" s="23">
        <f>BZ326*BZ239</f>
        <v>208179.74</v>
      </c>
      <c r="CA327" s="23">
        <f>CA326*CA238</f>
        <v>342875.77</v>
      </c>
      <c r="CB327" s="23">
        <f>CB326*CB237</f>
        <v>245714.86999999994</v>
      </c>
      <c r="CC327" s="23">
        <f>CC326*CC236</f>
        <v>245964.84</v>
      </c>
      <c r="CD327" s="23">
        <f>CD326*CD275</f>
        <v>369578.74047890323</v>
      </c>
      <c r="CE327" s="23">
        <f>CE326*CE274</f>
        <v>3927.926175845585</v>
      </c>
      <c r="CF327" s="23">
        <f>CF326*CF273</f>
        <v>12765.963876228801</v>
      </c>
      <c r="CG327" s="23">
        <f>CG326*CG272</f>
        <v>28126.219978515721</v>
      </c>
      <c r="CH327" s="23">
        <f>CH326*CH271</f>
        <v>52611.878293404734</v>
      </c>
      <c r="CI327" s="23">
        <f>CI326*CI270</f>
        <v>19358.025386636727</v>
      </c>
      <c r="CJ327" s="23">
        <f>CJ326*CJ269</f>
        <v>26526.711275574311</v>
      </c>
      <c r="CK327" s="23">
        <f>CK326*CK268</f>
        <v>94496.597198235148</v>
      </c>
      <c r="CL327" s="23">
        <f>CL326*CL267</f>
        <v>75243.025698446276</v>
      </c>
      <c r="CM327" s="23">
        <f>CM326*CM266</f>
        <v>152767.76949458083</v>
      </c>
      <c r="CN327" s="23">
        <f>CN326*CN265</f>
        <v>94757.518980648209</v>
      </c>
      <c r="CO327" s="23">
        <f>CO326*CO264</f>
        <v>158032.24221871412</v>
      </c>
      <c r="CP327" s="23">
        <f>CP326*CP263</f>
        <v>121248.36660739291</v>
      </c>
      <c r="CQ327" s="23">
        <f>CQ326*CQ262</f>
        <v>34817.331597046657</v>
      </c>
      <c r="CR327" s="23">
        <f>CR326*CR261</f>
        <v>112634.41784895581</v>
      </c>
      <c r="CS327" s="23">
        <f>CS326*CS260</f>
        <v>89099.139693464545</v>
      </c>
      <c r="CT327" s="23">
        <f>CT326*CT259</f>
        <v>83241.224185656014</v>
      </c>
      <c r="CU327" s="23">
        <f>CU326*CU258</f>
        <v>68170.519338562139</v>
      </c>
      <c r="CV327" s="23">
        <f>CV326*CV257</f>
        <v>138823.13642362473</v>
      </c>
      <c r="CW327" s="23">
        <f>CW326*CW256</f>
        <v>116447.59424482555</v>
      </c>
      <c r="CX327" s="23">
        <f>CX326*CX255</f>
        <v>93381.573322888929</v>
      </c>
      <c r="CY327" s="23">
        <f>CY326*CY254</f>
        <v>124704.76390466916</v>
      </c>
      <c r="CZ327" s="23">
        <f>CZ326*CZ253</f>
        <v>76986.326637853665</v>
      </c>
      <c r="DA327" s="23">
        <f>DA326*DA252</f>
        <v>48962.030079802797</v>
      </c>
      <c r="DB327" s="23">
        <f>DB326*DB251</f>
        <v>66959.081235105506</v>
      </c>
      <c r="DC327" s="23">
        <f>DC326*DC250</f>
        <v>77695.155440062037</v>
      </c>
      <c r="DD327" s="23">
        <f>DD326*DD249</f>
        <v>39421.579754947554</v>
      </c>
      <c r="DE327" s="23">
        <f>DE326*DE248</f>
        <v>93025.919789740074</v>
      </c>
      <c r="DF327" s="23">
        <f>DF326*DF247</f>
        <v>109431.76795073879</v>
      </c>
      <c r="DG327" s="23">
        <f>DG326*DG246</f>
        <v>245663.32091041864</v>
      </c>
      <c r="DH327" s="23">
        <f>DH326*DH245</f>
        <v>166960.69189872354</v>
      </c>
      <c r="DI327" s="23">
        <f>DI326*DI244</f>
        <v>199269.85643917642</v>
      </c>
      <c r="DJ327" s="23">
        <f>DJ326*DJ243</f>
        <v>282023.2698114618</v>
      </c>
      <c r="DK327" s="23">
        <f>DK326*DK242</f>
        <v>248920.35245704552</v>
      </c>
      <c r="DL327" s="23">
        <f>DL326*DL241</f>
        <v>185716.42</v>
      </c>
      <c r="DM327" s="23">
        <f>DM326*DM240</f>
        <v>262977.26999999996</v>
      </c>
      <c r="DN327" s="23">
        <f>DN326*DN239</f>
        <v>217126.7</v>
      </c>
      <c r="DO327" s="23">
        <f>DO326*DO238</f>
        <v>209517.75999999998</v>
      </c>
      <c r="DP327" s="23">
        <f>DP326*DP237</f>
        <v>361615.85000000003</v>
      </c>
      <c r="DQ327" s="23">
        <f>DQ326*DQ236</f>
        <v>173428.25999999998</v>
      </c>
      <c r="DR327" s="23">
        <f>DR326*DR275</f>
        <v>3252657.8398814765</v>
      </c>
      <c r="DS327" s="23">
        <f>DS326*DS274</f>
        <v>6278933.8159566075</v>
      </c>
      <c r="DT327" s="23">
        <f>DT326*DT273</f>
        <v>5236597.9561592853</v>
      </c>
      <c r="DU327" s="23">
        <f>DU326*DU272</f>
        <v>7146173.3626693422</v>
      </c>
      <c r="DV327" s="23">
        <f>DV326*DV271</f>
        <v>4873440.6280626245</v>
      </c>
      <c r="DW327" s="23">
        <f>DW326*DW270</f>
        <v>5631519.1698484709</v>
      </c>
      <c r="DX327" s="23">
        <f>DX326*DX269</f>
        <v>5569309.376998703</v>
      </c>
      <c r="DY327" s="23">
        <f>DY326*DY268</f>
        <v>4523309.4512427021</v>
      </c>
      <c r="DZ327" s="23">
        <f>DZ326*DZ267</f>
        <v>4626771.3345296197</v>
      </c>
      <c r="EA327" s="23">
        <f>EA326*EA266</f>
        <v>7731310.0137084695</v>
      </c>
      <c r="EB327" s="23">
        <f>EB326*EB265</f>
        <v>5762298.142165672</v>
      </c>
      <c r="EC327" s="23">
        <f>EC326*EC264</f>
        <v>5383038.0675495164</v>
      </c>
      <c r="ED327" s="23">
        <f>ED326*ED263</f>
        <v>6175924.8645274797</v>
      </c>
      <c r="EE327" s="23">
        <f>EE326*EE262</f>
        <v>5447578.827086973</v>
      </c>
      <c r="EF327" s="23">
        <f>EF326*EF261</f>
        <v>7176563.9470140254</v>
      </c>
      <c r="EG327" s="23">
        <f>EG326*EG260</f>
        <v>6145086.5069844685</v>
      </c>
      <c r="EH327" s="23">
        <f>EH326*EH259</f>
        <v>5528636.0562445633</v>
      </c>
      <c r="EI327" s="23">
        <f>EI326*EI258</f>
        <v>4931247.4819419142</v>
      </c>
      <c r="EJ327" s="23">
        <f>EJ326*EJ257</f>
        <v>5058642.5847606314</v>
      </c>
      <c r="EK327" s="23">
        <f>EK326*EK256</f>
        <v>5274370.7403152268</v>
      </c>
      <c r="EL327" s="23">
        <f>EL326*EL255</f>
        <v>4625539.3293686518</v>
      </c>
      <c r="EM327" s="23">
        <f>EM326*EM254</f>
        <v>5259345.927922192</v>
      </c>
      <c r="EN327" s="23">
        <f>EN326*EN253</f>
        <v>4579313.8434362635</v>
      </c>
      <c r="EO327" s="23">
        <f>EO326*EO252</f>
        <v>4522440.9107852867</v>
      </c>
      <c r="EP327" s="23">
        <f>EP326*EP251</f>
        <v>4607613.9758743504</v>
      </c>
      <c r="EQ327" s="23">
        <f>EQ326*EQ250</f>
        <v>3918803.8613264859</v>
      </c>
      <c r="ER327" s="23">
        <f>ER326*ER249</f>
        <v>4517745.6004505968</v>
      </c>
      <c r="ES327" s="23">
        <f>ES326*ES248</f>
        <v>3884773.6003122781</v>
      </c>
      <c r="ET327" s="23">
        <f>ET326*ET247</f>
        <v>3169199.207908079</v>
      </c>
      <c r="EU327" s="23">
        <f>EU326*EU246</f>
        <v>3976107.7563933055</v>
      </c>
      <c r="EV327" s="23">
        <f>EV326*EV245</f>
        <v>3728750.8816006151</v>
      </c>
      <c r="EW327" s="23">
        <f>EW326*EW244</f>
        <v>3741696.6727985954</v>
      </c>
      <c r="EX327" s="23">
        <f>EX326*EX243</f>
        <v>2834804.7621867931</v>
      </c>
      <c r="EY327" s="23">
        <f>EY326*EY242</f>
        <v>3680548.0551608442</v>
      </c>
      <c r="EZ327" s="23">
        <f>EZ326*EZ241</f>
        <v>3080598.9913096433</v>
      </c>
      <c r="FA327" s="23">
        <f>FA326*FA240</f>
        <v>3423352.0930893784</v>
      </c>
      <c r="FB327" s="23">
        <f>FB326*FB239</f>
        <v>2917986.0335519873</v>
      </c>
      <c r="FC327" s="23">
        <f>FC326*FC238</f>
        <v>3778975.5475233844</v>
      </c>
      <c r="FD327" s="23">
        <f>FD326*FD237</f>
        <v>3112938.635913915</v>
      </c>
      <c r="FE327" s="23">
        <f>FE326*FE236</f>
        <v>2259060.5</v>
      </c>
      <c r="FF327" s="23">
        <f>FF326*FF275</f>
        <v>505345.66238756065</v>
      </c>
      <c r="FG327" s="23">
        <f>FG326*FG274</f>
        <v>610085.51043283299</v>
      </c>
      <c r="FH327" s="23">
        <f>FH326*FH273</f>
        <v>513632.19728405867</v>
      </c>
      <c r="FI327" s="23">
        <f>FI326*FI272</f>
        <v>594540.787583875</v>
      </c>
      <c r="FJ327" s="23">
        <f>FJ326*FJ271</f>
        <v>597185.36943668756</v>
      </c>
      <c r="FK327" s="23">
        <f>FK326*FK270</f>
        <v>676226.70531383529</v>
      </c>
      <c r="FL327" s="23">
        <f>FL326*FL269</f>
        <v>757535.18649739563</v>
      </c>
      <c r="FM327" s="23">
        <f>FM326*FM268</f>
        <v>767703.25752856012</v>
      </c>
      <c r="FN327" s="23">
        <f>FN326*FN267</f>
        <v>664701.08902537823</v>
      </c>
      <c r="FO327" s="23">
        <f>FO326*FO266</f>
        <v>712694.58679063478</v>
      </c>
      <c r="FP327" s="23">
        <f>FP326*FP265</f>
        <v>472283.13934364065</v>
      </c>
      <c r="FQ327" s="23">
        <f>FQ326*FQ264</f>
        <v>358616.32215769676</v>
      </c>
      <c r="FR327" s="23">
        <f>FR326*FR263</f>
        <v>307278.45186682878</v>
      </c>
      <c r="FS327" s="23">
        <f>FS326*FS262</f>
        <v>327901.37652545032</v>
      </c>
      <c r="FT327" s="23">
        <f>FT326*FT261</f>
        <v>417834.18392221752</v>
      </c>
      <c r="FU327" s="23">
        <f>FU326*FU260</f>
        <v>311108.89549125126</v>
      </c>
      <c r="FV327" s="23">
        <f>FV326*FV259</f>
        <v>190909.54066183788</v>
      </c>
      <c r="FW327" s="23">
        <f>FW326*FW258</f>
        <v>231570.62025484606</v>
      </c>
      <c r="FX327" s="23">
        <f>FX326*FX257</f>
        <v>249648.20398077101</v>
      </c>
      <c r="FY327" s="23">
        <f>FY326*FY256</f>
        <v>460912.63048122206</v>
      </c>
      <c r="FZ327" s="23">
        <f>FZ326*FZ255</f>
        <v>262712.63202178734</v>
      </c>
      <c r="GA327" s="23">
        <f>GA326*GA254</f>
        <v>330646.27087451197</v>
      </c>
      <c r="GB327" s="23">
        <f>GB326*GB253</f>
        <v>179304.92171972984</v>
      </c>
      <c r="GC327" s="23">
        <f>GC326*GC252</f>
        <v>314519.39486249507</v>
      </c>
      <c r="GD327" s="23">
        <f>GD326*GD251</f>
        <v>344237.33570864395</v>
      </c>
      <c r="GE327" s="23">
        <f>GE326*GE250</f>
        <v>167688.15537855856</v>
      </c>
      <c r="GF327" s="23">
        <f>GF326*GF249</f>
        <v>151294.34227378509</v>
      </c>
      <c r="GG327" s="23">
        <f>GG326*GG248</f>
        <v>319769.35930947575</v>
      </c>
      <c r="GH327" s="23">
        <f>GH326*GH247</f>
        <v>329498.44218833209</v>
      </c>
      <c r="GI327" s="23">
        <f>GI326*GI246</f>
        <v>134286.24140853083</v>
      </c>
      <c r="GJ327" s="23">
        <f>GJ326*GJ245</f>
        <v>207587.05492784313</v>
      </c>
      <c r="GK327" s="23">
        <f>GK326*GK244</f>
        <v>237445.41324704213</v>
      </c>
      <c r="GL327" s="23">
        <f>GL326*GL243</f>
        <v>364509.92000000004</v>
      </c>
      <c r="GM327" s="23">
        <f>GM326*GM242</f>
        <v>329983.87</v>
      </c>
      <c r="GN327" s="23">
        <f>GN326*GN241</f>
        <v>403761.45999999996</v>
      </c>
      <c r="GO327" s="23">
        <f>GO326*GO240</f>
        <v>304709.58999999997</v>
      </c>
      <c r="GP327" s="23">
        <f>GP326*GP239</f>
        <v>287386.18</v>
      </c>
      <c r="GQ327" s="23">
        <f>GQ326*GQ238</f>
        <v>474212.51000000007</v>
      </c>
      <c r="GR327" s="23">
        <f>GR326*GR237</f>
        <v>263437.85000000003</v>
      </c>
      <c r="GS327" s="23">
        <f>GS326*GS236</f>
        <v>232664.35000000006</v>
      </c>
    </row>
    <row r="328" spans="1:201" s="70" customFormat="1" ht="21" x14ac:dyDescent="0.35">
      <c r="B328" s="109" t="str">
        <f>Co_Name</f>
        <v>State Farm Mutual Automobile Insurance Company</v>
      </c>
      <c r="O328" s="24"/>
      <c r="U328" s="24"/>
      <c r="V328" s="109" t="str">
        <f>Co_Name</f>
        <v>State Farm Mutual Automobile Insurance Company</v>
      </c>
      <c r="W328" s="24"/>
      <c r="X328" s="24"/>
      <c r="Y328" s="24"/>
      <c r="Z328" s="24"/>
      <c r="AA328" s="24"/>
      <c r="AB328" s="24"/>
      <c r="AC328" s="24"/>
      <c r="AE328" s="24"/>
      <c r="AF328" s="24"/>
      <c r="AG328" s="24"/>
      <c r="AH328" s="24"/>
      <c r="AI328" s="24"/>
      <c r="AJ328" s="24"/>
      <c r="AK328" s="24"/>
      <c r="AL328" s="24"/>
      <c r="AM328" s="24"/>
      <c r="AN328" s="24"/>
      <c r="AO328" s="24"/>
      <c r="AP328" s="109" t="str">
        <f>Co_Name</f>
        <v>State Farm Mutual Automobile Insurance Company</v>
      </c>
      <c r="BC328" s="24"/>
      <c r="BI328" s="24"/>
      <c r="BJ328" s="109" t="str">
        <f>Co_Name</f>
        <v>State Farm Mutual Automobile Insurance Company</v>
      </c>
      <c r="BK328" s="24"/>
      <c r="BL328" s="24"/>
      <c r="BM328" s="24"/>
      <c r="BN328" s="24"/>
      <c r="BO328" s="24"/>
      <c r="BP328" s="24"/>
      <c r="BQ328" s="24"/>
      <c r="BS328" s="24"/>
      <c r="BT328" s="24"/>
      <c r="BU328" s="24"/>
      <c r="BV328" s="24"/>
      <c r="BW328" s="24"/>
      <c r="BX328" s="24"/>
      <c r="BY328" s="24"/>
      <c r="BZ328" s="24"/>
      <c r="CA328" s="24"/>
      <c r="CB328" s="24"/>
      <c r="CC328" s="24"/>
      <c r="CD328" s="109" t="str">
        <f>Co_Name</f>
        <v>State Farm Mutual Automobile Insurance Company</v>
      </c>
      <c r="CQ328" s="24"/>
      <c r="CW328" s="24"/>
      <c r="CX328" s="109" t="str">
        <f>Co_Name</f>
        <v>State Farm Mutual Automobile Insurance Company</v>
      </c>
      <c r="CY328" s="24"/>
      <c r="CZ328" s="24"/>
      <c r="DA328" s="24"/>
      <c r="DB328" s="24"/>
      <c r="DC328" s="24"/>
      <c r="DD328" s="24"/>
      <c r="DE328" s="24"/>
      <c r="DG328" s="24"/>
      <c r="DH328" s="24"/>
      <c r="DI328" s="24"/>
      <c r="DJ328" s="24"/>
      <c r="DK328" s="24"/>
      <c r="DL328" s="24"/>
      <c r="DM328" s="24"/>
      <c r="DN328" s="24"/>
      <c r="DO328" s="24"/>
      <c r="DP328" s="24"/>
      <c r="DQ328" s="24"/>
      <c r="DR328" s="109" t="str">
        <f>Co_Name</f>
        <v>State Farm Mutual Automobile Insurance Company</v>
      </c>
      <c r="EE328" s="24"/>
      <c r="EK328" s="24"/>
      <c r="EL328" s="109" t="str">
        <f>Co_Name</f>
        <v>State Farm Mutual Automobile Insurance Company</v>
      </c>
      <c r="EM328" s="24"/>
      <c r="EN328" s="24"/>
      <c r="EO328" s="24"/>
      <c r="EP328" s="24"/>
      <c r="EQ328" s="24"/>
      <c r="ER328" s="24"/>
      <c r="ES328" s="24"/>
      <c r="EU328" s="24"/>
      <c r="EV328" s="24"/>
      <c r="EW328" s="24"/>
      <c r="EX328" s="24"/>
      <c r="EY328" s="24"/>
      <c r="EZ328" s="24"/>
      <c r="FA328" s="24"/>
      <c r="FB328" s="24"/>
      <c r="FC328" s="24"/>
      <c r="FD328" s="24"/>
      <c r="FE328" s="24"/>
      <c r="FF328" s="109" t="str">
        <f>Co_Name</f>
        <v>State Farm Mutual Automobile Insurance Company</v>
      </c>
      <c r="FS328" s="24"/>
      <c r="FY328" s="24"/>
      <c r="FZ328" s="109" t="str">
        <f>Co_Name</f>
        <v>State Farm Mutual Automobile Insurance Company</v>
      </c>
      <c r="GA328" s="24"/>
      <c r="GB328" s="24"/>
      <c r="GC328" s="24"/>
      <c r="GD328" s="24"/>
      <c r="GE328" s="24"/>
      <c r="GF328" s="24"/>
      <c r="GG328" s="24"/>
      <c r="GI328" s="24"/>
      <c r="GJ328" s="24"/>
      <c r="GK328" s="24"/>
      <c r="GL328" s="24"/>
      <c r="GM328" s="24"/>
      <c r="GN328" s="24"/>
      <c r="GO328" s="24"/>
      <c r="GP328" s="24"/>
      <c r="GQ328" s="24"/>
      <c r="GR328" s="24"/>
      <c r="GS328" s="24"/>
    </row>
    <row r="329" spans="1:201" s="70" customFormat="1" ht="21" x14ac:dyDescent="0.35">
      <c r="B329" s="109" t="str">
        <f>B$2</f>
        <v>Private Passenger Auto Liability</v>
      </c>
      <c r="O329" s="24"/>
      <c r="U329" s="24"/>
      <c r="V329" s="109" t="str">
        <f>B$2</f>
        <v>Private Passenger Auto Liability</v>
      </c>
      <c r="W329" s="24"/>
      <c r="X329" s="24"/>
      <c r="Y329" s="24"/>
      <c r="Z329" s="24"/>
      <c r="AA329" s="24"/>
      <c r="AB329" s="24"/>
      <c r="AC329" s="24"/>
      <c r="AE329" s="24"/>
      <c r="AF329" s="24"/>
      <c r="AG329" s="24"/>
      <c r="AH329" s="24"/>
      <c r="AI329" s="24"/>
      <c r="AJ329" s="24"/>
      <c r="AK329" s="24"/>
      <c r="AL329" s="24"/>
      <c r="AM329" s="24"/>
      <c r="AN329" s="24"/>
      <c r="AO329" s="24"/>
      <c r="AP329" s="109" t="str">
        <f>AP$2</f>
        <v>Private Passenger Auto Liability</v>
      </c>
      <c r="BC329" s="24"/>
      <c r="BI329" s="24"/>
      <c r="BJ329" s="109" t="str">
        <f>AP$2</f>
        <v>Private Passenger Auto Liability</v>
      </c>
      <c r="BK329" s="24"/>
      <c r="BL329" s="24"/>
      <c r="BM329" s="24"/>
      <c r="BN329" s="24"/>
      <c r="BO329" s="24"/>
      <c r="BP329" s="24"/>
      <c r="BQ329" s="24"/>
      <c r="BS329" s="24"/>
      <c r="BT329" s="24"/>
      <c r="BU329" s="24"/>
      <c r="BV329" s="24"/>
      <c r="BW329" s="24"/>
      <c r="BX329" s="24"/>
      <c r="BY329" s="24"/>
      <c r="BZ329" s="24"/>
      <c r="CA329" s="24"/>
      <c r="CB329" s="24"/>
      <c r="CC329" s="24"/>
      <c r="CD329" s="109" t="str">
        <f>CD$2</f>
        <v>Private Passenger Auto Liability</v>
      </c>
      <c r="CQ329" s="24"/>
      <c r="CW329" s="24"/>
      <c r="CX329" s="109" t="str">
        <f>CD$2</f>
        <v>Private Passenger Auto Liability</v>
      </c>
      <c r="CY329" s="24"/>
      <c r="CZ329" s="24"/>
      <c r="DA329" s="24"/>
      <c r="DB329" s="24"/>
      <c r="DC329" s="24"/>
      <c r="DD329" s="24"/>
      <c r="DE329" s="24"/>
      <c r="DG329" s="24"/>
      <c r="DH329" s="24"/>
      <c r="DI329" s="24"/>
      <c r="DJ329" s="24"/>
      <c r="DK329" s="24"/>
      <c r="DL329" s="24"/>
      <c r="DM329" s="24"/>
      <c r="DN329" s="24"/>
      <c r="DO329" s="24"/>
      <c r="DP329" s="24"/>
      <c r="DQ329" s="24"/>
      <c r="DR329" s="109" t="str">
        <f>DR$2</f>
        <v>Private Passenger Auto Liability</v>
      </c>
      <c r="EE329" s="24"/>
      <c r="EK329" s="24"/>
      <c r="EL329" s="109" t="str">
        <f>DR$2</f>
        <v>Private Passenger Auto Liability</v>
      </c>
      <c r="EM329" s="24"/>
      <c r="EN329" s="24"/>
      <c r="EO329" s="24"/>
      <c r="EP329" s="24"/>
      <c r="EQ329" s="24"/>
      <c r="ER329" s="24"/>
      <c r="ES329" s="24"/>
      <c r="EU329" s="24"/>
      <c r="EV329" s="24"/>
      <c r="EW329" s="24"/>
      <c r="EX329" s="24"/>
      <c r="EY329" s="24"/>
      <c r="EZ329" s="24"/>
      <c r="FA329" s="24"/>
      <c r="FB329" s="24"/>
      <c r="FC329" s="24"/>
      <c r="FD329" s="24"/>
      <c r="FE329" s="24"/>
      <c r="FF329" s="109" t="str">
        <f>FF$2</f>
        <v>Private Passenger Auto Physical Damage</v>
      </c>
      <c r="FS329" s="24"/>
      <c r="FY329" s="24"/>
      <c r="FZ329" s="109" t="str">
        <f>FF$2</f>
        <v>Private Passenger Auto Physical Damage</v>
      </c>
      <c r="GA329" s="24"/>
      <c r="GB329" s="24"/>
      <c r="GC329" s="24"/>
      <c r="GD329" s="24"/>
      <c r="GE329" s="24"/>
      <c r="GF329" s="24"/>
      <c r="GG329" s="24"/>
      <c r="GI329" s="24"/>
      <c r="GJ329" s="24"/>
      <c r="GK329" s="24"/>
      <c r="GL329" s="24"/>
      <c r="GM329" s="24"/>
      <c r="GN329" s="24"/>
      <c r="GO329" s="24"/>
      <c r="GP329" s="24"/>
      <c r="GQ329" s="24"/>
      <c r="GR329" s="24"/>
      <c r="GS329" s="24"/>
    </row>
    <row r="330" spans="1:201" s="70" customFormat="1" ht="21" customHeight="1" x14ac:dyDescent="0.25"/>
    <row r="331" spans="1:201" s="70" customFormat="1" ht="21" x14ac:dyDescent="0.25">
      <c r="B331" s="25" t="s">
        <v>136</v>
      </c>
      <c r="V331" s="25" t="s">
        <v>136</v>
      </c>
      <c r="AP331" s="25" t="s">
        <v>136</v>
      </c>
      <c r="BJ331" s="25" t="s">
        <v>136</v>
      </c>
      <c r="CD331" s="25" t="s">
        <v>136</v>
      </c>
      <c r="CX331" s="25" t="s">
        <v>136</v>
      </c>
      <c r="DR331" s="25" t="s">
        <v>136</v>
      </c>
      <c r="EL331" s="25" t="s">
        <v>136</v>
      </c>
      <c r="FF331" s="25" t="s">
        <v>136</v>
      </c>
      <c r="FZ331" s="25" t="s">
        <v>136</v>
      </c>
    </row>
    <row r="332" spans="1:201" s="70" customFormat="1" x14ac:dyDescent="0.25">
      <c r="B332" s="30" t="str">
        <f>B$5</f>
        <v>BI</v>
      </c>
      <c r="V332" s="30" t="str">
        <f>B$5</f>
        <v>BI</v>
      </c>
      <c r="AP332" s="30" t="str">
        <f>AP$5</f>
        <v>PD</v>
      </c>
      <c r="BJ332" s="30" t="str">
        <f>AP$5</f>
        <v>PD</v>
      </c>
      <c r="CD332" s="30" t="str">
        <f>CD$5</f>
        <v>MPC</v>
      </c>
      <c r="CX332" s="30" t="str">
        <f>CD$5</f>
        <v>MPC</v>
      </c>
      <c r="DR332" s="30" t="str">
        <f>DR$5</f>
        <v>UM</v>
      </c>
      <c r="EL332" s="30" t="str">
        <f>DR$5</f>
        <v>UM</v>
      </c>
      <c r="FF332" s="30" t="str">
        <f>FF$5</f>
        <v>COMP</v>
      </c>
      <c r="FZ332" s="30" t="str">
        <f>FF$5</f>
        <v>COMP</v>
      </c>
    </row>
    <row r="333" spans="1:201" s="70" customFormat="1" x14ac:dyDescent="0.25">
      <c r="B333" s="26"/>
      <c r="V333" s="26"/>
      <c r="AP333" s="26"/>
      <c r="BJ333" s="26"/>
      <c r="CD333" s="26"/>
      <c r="CX333" s="26"/>
      <c r="DR333" s="26"/>
      <c r="EL333" s="26"/>
      <c r="FF333" s="26"/>
      <c r="FZ333" s="26"/>
    </row>
    <row r="334" spans="1:201" s="70" customFormat="1" x14ac:dyDescent="0.25">
      <c r="A334" s="111"/>
      <c r="B334" s="110" t="s">
        <v>0</v>
      </c>
      <c r="C334" s="111"/>
      <c r="D334" s="111"/>
      <c r="E334" s="111"/>
      <c r="F334" s="111"/>
      <c r="G334" s="111"/>
      <c r="H334" s="111"/>
      <c r="I334" s="111"/>
      <c r="J334" s="111"/>
      <c r="K334" s="111"/>
      <c r="L334" s="111"/>
      <c r="M334" s="111"/>
      <c r="N334" s="111"/>
      <c r="O334" s="111"/>
      <c r="P334" s="111"/>
      <c r="Q334" s="111"/>
      <c r="R334" s="111"/>
      <c r="S334" s="111"/>
      <c r="T334" s="111"/>
      <c r="U334" s="111"/>
      <c r="V334" s="110" t="s">
        <v>0</v>
      </c>
      <c r="W334" s="111"/>
      <c r="X334" s="111"/>
      <c r="Y334" s="111"/>
      <c r="Z334" s="111"/>
      <c r="AA334" s="111"/>
      <c r="AB334" s="111"/>
      <c r="AC334" s="111"/>
      <c r="AD334" s="111"/>
      <c r="AE334" s="111"/>
      <c r="AF334" s="111"/>
      <c r="AG334" s="111"/>
      <c r="AH334" s="111"/>
      <c r="AI334" s="111"/>
      <c r="AJ334" s="111"/>
      <c r="AK334" s="111"/>
      <c r="AL334" s="111"/>
      <c r="AM334" s="111"/>
      <c r="AN334" s="111"/>
      <c r="AO334" s="111"/>
      <c r="AP334" s="110" t="s">
        <v>0</v>
      </c>
      <c r="AQ334" s="111"/>
      <c r="AR334" s="111"/>
      <c r="AS334" s="111"/>
      <c r="AT334" s="111"/>
      <c r="AU334" s="111"/>
      <c r="AV334" s="111"/>
      <c r="AW334" s="111"/>
      <c r="AX334" s="111"/>
      <c r="AY334" s="111"/>
      <c r="AZ334" s="111"/>
      <c r="BA334" s="111"/>
      <c r="BB334" s="111"/>
      <c r="BC334" s="111"/>
      <c r="BD334" s="111"/>
      <c r="BE334" s="111"/>
      <c r="BF334" s="111"/>
      <c r="BG334" s="111"/>
      <c r="BH334" s="111"/>
      <c r="BI334" s="111"/>
      <c r="BJ334" s="110" t="s">
        <v>0</v>
      </c>
      <c r="BK334" s="111"/>
      <c r="BL334" s="111"/>
      <c r="BM334" s="111"/>
      <c r="BN334" s="111"/>
      <c r="BO334" s="111"/>
      <c r="BP334" s="111"/>
      <c r="BQ334" s="111"/>
      <c r="BR334" s="111"/>
      <c r="BS334" s="111"/>
      <c r="BT334" s="111"/>
      <c r="BU334" s="111"/>
      <c r="BV334" s="111"/>
      <c r="BW334" s="111"/>
      <c r="BX334" s="111"/>
      <c r="BY334" s="111"/>
      <c r="BZ334" s="111"/>
      <c r="CA334" s="111"/>
      <c r="CB334" s="111"/>
      <c r="CC334" s="111"/>
      <c r="CD334" s="110" t="s">
        <v>0</v>
      </c>
      <c r="CE334" s="111"/>
      <c r="CF334" s="111"/>
      <c r="CG334" s="111"/>
      <c r="CH334" s="111"/>
      <c r="CI334" s="111"/>
      <c r="CJ334" s="111"/>
      <c r="CK334" s="111"/>
      <c r="CL334" s="111"/>
      <c r="CM334" s="111"/>
      <c r="CN334" s="111"/>
      <c r="CO334" s="111"/>
      <c r="CP334" s="111"/>
      <c r="CQ334" s="111"/>
      <c r="CR334" s="111"/>
      <c r="CS334" s="111"/>
      <c r="CT334" s="111"/>
      <c r="CU334" s="111"/>
      <c r="CV334" s="111"/>
      <c r="CW334" s="111"/>
      <c r="CX334" s="110" t="s">
        <v>0</v>
      </c>
      <c r="CY334" s="111"/>
      <c r="CZ334" s="111"/>
      <c r="DA334" s="111"/>
      <c r="DB334" s="111"/>
      <c r="DC334" s="111"/>
      <c r="DD334" s="111"/>
      <c r="DE334" s="111"/>
      <c r="DF334" s="111"/>
      <c r="DG334" s="111"/>
      <c r="DH334" s="111"/>
      <c r="DI334" s="111"/>
      <c r="DJ334" s="111"/>
      <c r="DK334" s="111"/>
      <c r="DL334" s="111"/>
      <c r="DM334" s="111"/>
      <c r="DN334" s="111"/>
      <c r="DO334" s="111"/>
      <c r="DP334" s="111"/>
      <c r="DQ334" s="111"/>
      <c r="DR334" s="110" t="s">
        <v>0</v>
      </c>
      <c r="DS334" s="111"/>
      <c r="DT334" s="111"/>
      <c r="DU334" s="111"/>
      <c r="DV334" s="111"/>
      <c r="DW334" s="111"/>
      <c r="DX334" s="111"/>
      <c r="DY334" s="111"/>
      <c r="DZ334" s="111"/>
      <c r="EA334" s="111"/>
      <c r="EB334" s="111"/>
      <c r="EC334" s="111"/>
      <c r="ED334" s="111"/>
      <c r="EE334" s="111"/>
      <c r="EF334" s="111"/>
      <c r="EG334" s="111"/>
      <c r="EH334" s="111"/>
      <c r="EI334" s="111"/>
      <c r="EJ334" s="111"/>
      <c r="EK334" s="111"/>
      <c r="EL334" s="110" t="s">
        <v>0</v>
      </c>
      <c r="EM334" s="111"/>
      <c r="EN334" s="111"/>
      <c r="EO334" s="111"/>
      <c r="EP334" s="111"/>
      <c r="EQ334" s="111"/>
      <c r="ER334" s="111"/>
      <c r="ES334" s="111"/>
      <c r="ET334" s="111"/>
      <c r="EU334" s="111"/>
      <c r="EV334" s="111"/>
      <c r="EW334" s="111"/>
      <c r="EX334" s="111"/>
      <c r="EY334" s="111"/>
      <c r="EZ334" s="111"/>
      <c r="FA334" s="111"/>
      <c r="FB334" s="111"/>
      <c r="FC334" s="111"/>
      <c r="FD334" s="111"/>
      <c r="FE334" s="111"/>
      <c r="FF334" s="110" t="s">
        <v>0</v>
      </c>
      <c r="FG334" s="111"/>
      <c r="FH334" s="111"/>
      <c r="FI334" s="111"/>
      <c r="FJ334" s="111"/>
      <c r="FK334" s="111"/>
      <c r="FL334" s="111"/>
      <c r="FM334" s="111"/>
      <c r="FN334" s="111"/>
      <c r="FO334" s="111"/>
      <c r="FP334" s="111"/>
      <c r="FQ334" s="111"/>
      <c r="FR334" s="111"/>
      <c r="FS334" s="111"/>
      <c r="FT334" s="111"/>
      <c r="FU334" s="111"/>
      <c r="FV334" s="111"/>
      <c r="FW334" s="111"/>
      <c r="FX334" s="111"/>
      <c r="FY334" s="111"/>
      <c r="FZ334" s="110" t="s">
        <v>0</v>
      </c>
      <c r="GA334" s="111"/>
      <c r="GB334" s="111"/>
      <c r="GC334" s="111"/>
      <c r="GD334" s="111"/>
      <c r="GE334" s="111"/>
      <c r="GF334" s="111"/>
      <c r="GG334" s="111"/>
      <c r="GH334" s="111"/>
      <c r="GI334" s="111"/>
      <c r="GJ334" s="111"/>
      <c r="GK334" s="111"/>
      <c r="GL334" s="111"/>
      <c r="GM334" s="111"/>
      <c r="GN334" s="111"/>
      <c r="GO334" s="111"/>
      <c r="GP334" s="111"/>
      <c r="GQ334" s="111"/>
      <c r="GR334" s="111"/>
      <c r="GS334" s="111"/>
    </row>
    <row r="335" spans="1:201" s="70" customFormat="1" ht="30" x14ac:dyDescent="0.25">
      <c r="A335" s="113" t="str">
        <f>$A$35</f>
        <v>Fiscal Accident Quarter Ending</v>
      </c>
      <c r="B335" s="112">
        <v>3</v>
      </c>
      <c r="C335" s="112">
        <f>B335+3</f>
        <v>6</v>
      </c>
      <c r="D335" s="112">
        <f t="shared" ref="D335" si="994">C335+3</f>
        <v>9</v>
      </c>
      <c r="E335" s="112">
        <f t="shared" ref="E335" si="995">D335+3</f>
        <v>12</v>
      </c>
      <c r="F335" s="112">
        <f t="shared" ref="F335" si="996">E335+3</f>
        <v>15</v>
      </c>
      <c r="G335" s="112">
        <f t="shared" ref="G335" si="997">F335+3</f>
        <v>18</v>
      </c>
      <c r="H335" s="112">
        <f t="shared" ref="H335" si="998">G335+3</f>
        <v>21</v>
      </c>
      <c r="I335" s="112">
        <f t="shared" ref="I335" si="999">H335+3</f>
        <v>24</v>
      </c>
      <c r="J335" s="112">
        <f t="shared" ref="J335" si="1000">I335+3</f>
        <v>27</v>
      </c>
      <c r="K335" s="112">
        <f t="shared" ref="K335" si="1001">J335+3</f>
        <v>30</v>
      </c>
      <c r="L335" s="112">
        <f t="shared" ref="L335" si="1002">K335+3</f>
        <v>33</v>
      </c>
      <c r="M335" s="112">
        <f t="shared" ref="M335" si="1003">L335+3</f>
        <v>36</v>
      </c>
      <c r="N335" s="112">
        <f t="shared" ref="N335" si="1004">M335+3</f>
        <v>39</v>
      </c>
      <c r="O335" s="112">
        <f t="shared" ref="O335" si="1005">N335+3</f>
        <v>42</v>
      </c>
      <c r="P335" s="112">
        <f t="shared" ref="P335" si="1006">O335+3</f>
        <v>45</v>
      </c>
      <c r="Q335" s="112">
        <f t="shared" ref="Q335" si="1007">P335+3</f>
        <v>48</v>
      </c>
      <c r="R335" s="112">
        <f t="shared" ref="R335" si="1008">Q335+3</f>
        <v>51</v>
      </c>
      <c r="S335" s="112">
        <f t="shared" ref="S335" si="1009">R335+3</f>
        <v>54</v>
      </c>
      <c r="T335" s="112">
        <f t="shared" ref="T335" si="1010">S335+3</f>
        <v>57</v>
      </c>
      <c r="U335" s="112">
        <f t="shared" ref="U335" si="1011">T335+3</f>
        <v>60</v>
      </c>
      <c r="V335" s="112">
        <f t="shared" ref="V335" si="1012">U335+3</f>
        <v>63</v>
      </c>
      <c r="W335" s="112">
        <f t="shared" ref="W335" si="1013">V335+3</f>
        <v>66</v>
      </c>
      <c r="X335" s="112">
        <f t="shared" ref="X335" si="1014">W335+3</f>
        <v>69</v>
      </c>
      <c r="Y335" s="112">
        <f t="shared" ref="Y335" si="1015">X335+3</f>
        <v>72</v>
      </c>
      <c r="Z335" s="112">
        <f t="shared" ref="Z335" si="1016">Y335+3</f>
        <v>75</v>
      </c>
      <c r="AA335" s="112">
        <f t="shared" ref="AA335" si="1017">Z335+3</f>
        <v>78</v>
      </c>
      <c r="AB335" s="112">
        <f t="shared" ref="AB335" si="1018">AA335+3</f>
        <v>81</v>
      </c>
      <c r="AC335" s="112">
        <f t="shared" ref="AC335" si="1019">AB335+3</f>
        <v>84</v>
      </c>
      <c r="AD335" s="112">
        <f t="shared" ref="AD335" si="1020">AC335+3</f>
        <v>87</v>
      </c>
      <c r="AE335" s="112">
        <f t="shared" ref="AE335" si="1021">AD335+3</f>
        <v>90</v>
      </c>
      <c r="AF335" s="112">
        <f t="shared" ref="AF335" si="1022">AE335+3</f>
        <v>93</v>
      </c>
      <c r="AG335" s="112">
        <f t="shared" ref="AG335" si="1023">AF335+3</f>
        <v>96</v>
      </c>
      <c r="AH335" s="112">
        <f t="shared" ref="AH335" si="1024">AG335+3</f>
        <v>99</v>
      </c>
      <c r="AI335" s="112">
        <f t="shared" ref="AI335" si="1025">AH335+3</f>
        <v>102</v>
      </c>
      <c r="AJ335" s="112">
        <f t="shared" ref="AJ335" si="1026">AI335+3</f>
        <v>105</v>
      </c>
      <c r="AK335" s="112">
        <f t="shared" ref="AK335" si="1027">AJ335+3</f>
        <v>108</v>
      </c>
      <c r="AL335" s="112">
        <f t="shared" ref="AL335" si="1028">AK335+3</f>
        <v>111</v>
      </c>
      <c r="AM335" s="112">
        <f t="shared" ref="AM335" si="1029">AL335+3</f>
        <v>114</v>
      </c>
      <c r="AN335" s="112">
        <f t="shared" ref="AN335" si="1030">AM335+3</f>
        <v>117</v>
      </c>
      <c r="AO335" s="112">
        <f t="shared" ref="AO335" si="1031">AN335+3</f>
        <v>120</v>
      </c>
      <c r="AP335" s="112">
        <v>3</v>
      </c>
      <c r="AQ335" s="112">
        <f>AP335+3</f>
        <v>6</v>
      </c>
      <c r="AR335" s="112">
        <f t="shared" ref="AR335" si="1032">AQ335+3</f>
        <v>9</v>
      </c>
      <c r="AS335" s="112">
        <f t="shared" ref="AS335" si="1033">AR335+3</f>
        <v>12</v>
      </c>
      <c r="AT335" s="112">
        <f t="shared" ref="AT335" si="1034">AS335+3</f>
        <v>15</v>
      </c>
      <c r="AU335" s="112">
        <f t="shared" ref="AU335" si="1035">AT335+3</f>
        <v>18</v>
      </c>
      <c r="AV335" s="112">
        <f t="shared" ref="AV335" si="1036">AU335+3</f>
        <v>21</v>
      </c>
      <c r="AW335" s="112">
        <f t="shared" ref="AW335" si="1037">AV335+3</f>
        <v>24</v>
      </c>
      <c r="AX335" s="112">
        <f t="shared" ref="AX335" si="1038">AW335+3</f>
        <v>27</v>
      </c>
      <c r="AY335" s="112">
        <f t="shared" ref="AY335" si="1039">AX335+3</f>
        <v>30</v>
      </c>
      <c r="AZ335" s="112">
        <f t="shared" ref="AZ335" si="1040">AY335+3</f>
        <v>33</v>
      </c>
      <c r="BA335" s="112">
        <f t="shared" ref="BA335" si="1041">AZ335+3</f>
        <v>36</v>
      </c>
      <c r="BB335" s="112">
        <f t="shared" ref="BB335" si="1042">BA335+3</f>
        <v>39</v>
      </c>
      <c r="BC335" s="112">
        <f t="shared" ref="BC335" si="1043">BB335+3</f>
        <v>42</v>
      </c>
      <c r="BD335" s="112">
        <f t="shared" ref="BD335" si="1044">BC335+3</f>
        <v>45</v>
      </c>
      <c r="BE335" s="112">
        <f t="shared" ref="BE335" si="1045">BD335+3</f>
        <v>48</v>
      </c>
      <c r="BF335" s="112">
        <f t="shared" ref="BF335" si="1046">BE335+3</f>
        <v>51</v>
      </c>
      <c r="BG335" s="112">
        <f t="shared" ref="BG335" si="1047">BF335+3</f>
        <v>54</v>
      </c>
      <c r="BH335" s="112">
        <f t="shared" ref="BH335" si="1048">BG335+3</f>
        <v>57</v>
      </c>
      <c r="BI335" s="112">
        <f t="shared" ref="BI335" si="1049">BH335+3</f>
        <v>60</v>
      </c>
      <c r="BJ335" s="112">
        <f t="shared" ref="BJ335" si="1050">BI335+3</f>
        <v>63</v>
      </c>
      <c r="BK335" s="112">
        <f t="shared" ref="BK335" si="1051">BJ335+3</f>
        <v>66</v>
      </c>
      <c r="BL335" s="112">
        <f t="shared" ref="BL335" si="1052">BK335+3</f>
        <v>69</v>
      </c>
      <c r="BM335" s="112">
        <f t="shared" ref="BM335" si="1053">BL335+3</f>
        <v>72</v>
      </c>
      <c r="BN335" s="112">
        <f t="shared" ref="BN335" si="1054">BM335+3</f>
        <v>75</v>
      </c>
      <c r="BO335" s="112">
        <f t="shared" ref="BO335" si="1055">BN335+3</f>
        <v>78</v>
      </c>
      <c r="BP335" s="112">
        <f t="shared" ref="BP335" si="1056">BO335+3</f>
        <v>81</v>
      </c>
      <c r="BQ335" s="112">
        <f t="shared" ref="BQ335" si="1057">BP335+3</f>
        <v>84</v>
      </c>
      <c r="BR335" s="112">
        <f t="shared" ref="BR335" si="1058">BQ335+3</f>
        <v>87</v>
      </c>
      <c r="BS335" s="112">
        <f t="shared" ref="BS335" si="1059">BR335+3</f>
        <v>90</v>
      </c>
      <c r="BT335" s="112">
        <f t="shared" ref="BT335" si="1060">BS335+3</f>
        <v>93</v>
      </c>
      <c r="BU335" s="112">
        <f t="shared" ref="BU335" si="1061">BT335+3</f>
        <v>96</v>
      </c>
      <c r="BV335" s="112">
        <f t="shared" ref="BV335" si="1062">BU335+3</f>
        <v>99</v>
      </c>
      <c r="BW335" s="112">
        <f t="shared" ref="BW335" si="1063">BV335+3</f>
        <v>102</v>
      </c>
      <c r="BX335" s="112">
        <f t="shared" ref="BX335" si="1064">BW335+3</f>
        <v>105</v>
      </c>
      <c r="BY335" s="112">
        <f t="shared" ref="BY335" si="1065">BX335+3</f>
        <v>108</v>
      </c>
      <c r="BZ335" s="112">
        <f t="shared" ref="BZ335" si="1066">BY335+3</f>
        <v>111</v>
      </c>
      <c r="CA335" s="112">
        <f t="shared" ref="CA335" si="1067">BZ335+3</f>
        <v>114</v>
      </c>
      <c r="CB335" s="112">
        <f t="shared" ref="CB335" si="1068">CA335+3</f>
        <v>117</v>
      </c>
      <c r="CC335" s="112">
        <f t="shared" ref="CC335" si="1069">CB335+3</f>
        <v>120</v>
      </c>
      <c r="CD335" s="112">
        <v>3</v>
      </c>
      <c r="CE335" s="112">
        <f>CD335+3</f>
        <v>6</v>
      </c>
      <c r="CF335" s="112">
        <f t="shared" ref="CF335" si="1070">CE335+3</f>
        <v>9</v>
      </c>
      <c r="CG335" s="112">
        <f t="shared" ref="CG335" si="1071">CF335+3</f>
        <v>12</v>
      </c>
      <c r="CH335" s="112">
        <f t="shared" ref="CH335" si="1072">CG335+3</f>
        <v>15</v>
      </c>
      <c r="CI335" s="112">
        <f t="shared" ref="CI335" si="1073">CH335+3</f>
        <v>18</v>
      </c>
      <c r="CJ335" s="112">
        <f t="shared" ref="CJ335" si="1074">CI335+3</f>
        <v>21</v>
      </c>
      <c r="CK335" s="112">
        <f t="shared" ref="CK335" si="1075">CJ335+3</f>
        <v>24</v>
      </c>
      <c r="CL335" s="112">
        <f t="shared" ref="CL335" si="1076">CK335+3</f>
        <v>27</v>
      </c>
      <c r="CM335" s="112">
        <f t="shared" ref="CM335" si="1077">CL335+3</f>
        <v>30</v>
      </c>
      <c r="CN335" s="112">
        <f t="shared" ref="CN335" si="1078">CM335+3</f>
        <v>33</v>
      </c>
      <c r="CO335" s="112">
        <f t="shared" ref="CO335" si="1079">CN335+3</f>
        <v>36</v>
      </c>
      <c r="CP335" s="112">
        <f t="shared" ref="CP335" si="1080">CO335+3</f>
        <v>39</v>
      </c>
      <c r="CQ335" s="112">
        <f t="shared" ref="CQ335" si="1081">CP335+3</f>
        <v>42</v>
      </c>
      <c r="CR335" s="112">
        <f t="shared" ref="CR335" si="1082">CQ335+3</f>
        <v>45</v>
      </c>
      <c r="CS335" s="112">
        <f t="shared" ref="CS335" si="1083">CR335+3</f>
        <v>48</v>
      </c>
      <c r="CT335" s="112">
        <f t="shared" ref="CT335" si="1084">CS335+3</f>
        <v>51</v>
      </c>
      <c r="CU335" s="112">
        <f t="shared" ref="CU335" si="1085">CT335+3</f>
        <v>54</v>
      </c>
      <c r="CV335" s="112">
        <f t="shared" ref="CV335" si="1086">CU335+3</f>
        <v>57</v>
      </c>
      <c r="CW335" s="112">
        <f t="shared" ref="CW335" si="1087">CV335+3</f>
        <v>60</v>
      </c>
      <c r="CX335" s="112">
        <f t="shared" ref="CX335" si="1088">CW335+3</f>
        <v>63</v>
      </c>
      <c r="CY335" s="112">
        <f t="shared" ref="CY335" si="1089">CX335+3</f>
        <v>66</v>
      </c>
      <c r="CZ335" s="112">
        <f t="shared" ref="CZ335" si="1090">CY335+3</f>
        <v>69</v>
      </c>
      <c r="DA335" s="112">
        <f t="shared" ref="DA335" si="1091">CZ335+3</f>
        <v>72</v>
      </c>
      <c r="DB335" s="112">
        <f t="shared" ref="DB335" si="1092">DA335+3</f>
        <v>75</v>
      </c>
      <c r="DC335" s="112">
        <f t="shared" ref="DC335" si="1093">DB335+3</f>
        <v>78</v>
      </c>
      <c r="DD335" s="112">
        <f t="shared" ref="DD335" si="1094">DC335+3</f>
        <v>81</v>
      </c>
      <c r="DE335" s="112">
        <f t="shared" ref="DE335" si="1095">DD335+3</f>
        <v>84</v>
      </c>
      <c r="DF335" s="112">
        <f t="shared" ref="DF335" si="1096">DE335+3</f>
        <v>87</v>
      </c>
      <c r="DG335" s="112">
        <f t="shared" ref="DG335" si="1097">DF335+3</f>
        <v>90</v>
      </c>
      <c r="DH335" s="112">
        <f t="shared" ref="DH335" si="1098">DG335+3</f>
        <v>93</v>
      </c>
      <c r="DI335" s="112">
        <f t="shared" ref="DI335" si="1099">DH335+3</f>
        <v>96</v>
      </c>
      <c r="DJ335" s="112">
        <f t="shared" ref="DJ335" si="1100">DI335+3</f>
        <v>99</v>
      </c>
      <c r="DK335" s="112">
        <f t="shared" ref="DK335" si="1101">DJ335+3</f>
        <v>102</v>
      </c>
      <c r="DL335" s="112">
        <f t="shared" ref="DL335" si="1102">DK335+3</f>
        <v>105</v>
      </c>
      <c r="DM335" s="112">
        <f t="shared" ref="DM335" si="1103">DL335+3</f>
        <v>108</v>
      </c>
      <c r="DN335" s="112">
        <f t="shared" ref="DN335" si="1104">DM335+3</f>
        <v>111</v>
      </c>
      <c r="DO335" s="112">
        <f t="shared" ref="DO335" si="1105">DN335+3</f>
        <v>114</v>
      </c>
      <c r="DP335" s="112">
        <f t="shared" ref="DP335" si="1106">DO335+3</f>
        <v>117</v>
      </c>
      <c r="DQ335" s="112">
        <f t="shared" ref="DQ335" si="1107">DP335+3</f>
        <v>120</v>
      </c>
      <c r="DR335" s="112">
        <v>3</v>
      </c>
      <c r="DS335" s="112">
        <f>DR335+3</f>
        <v>6</v>
      </c>
      <c r="DT335" s="112">
        <f t="shared" ref="DT335" si="1108">DS335+3</f>
        <v>9</v>
      </c>
      <c r="DU335" s="112">
        <f t="shared" ref="DU335" si="1109">DT335+3</f>
        <v>12</v>
      </c>
      <c r="DV335" s="112">
        <f t="shared" ref="DV335" si="1110">DU335+3</f>
        <v>15</v>
      </c>
      <c r="DW335" s="112">
        <f t="shared" ref="DW335" si="1111">DV335+3</f>
        <v>18</v>
      </c>
      <c r="DX335" s="112">
        <f t="shared" ref="DX335" si="1112">DW335+3</f>
        <v>21</v>
      </c>
      <c r="DY335" s="112">
        <f t="shared" ref="DY335" si="1113">DX335+3</f>
        <v>24</v>
      </c>
      <c r="DZ335" s="112">
        <f t="shared" ref="DZ335" si="1114">DY335+3</f>
        <v>27</v>
      </c>
      <c r="EA335" s="112">
        <f t="shared" ref="EA335" si="1115">DZ335+3</f>
        <v>30</v>
      </c>
      <c r="EB335" s="112">
        <f t="shared" ref="EB335" si="1116">EA335+3</f>
        <v>33</v>
      </c>
      <c r="EC335" s="112">
        <f t="shared" ref="EC335" si="1117">EB335+3</f>
        <v>36</v>
      </c>
      <c r="ED335" s="112">
        <f t="shared" ref="ED335" si="1118">EC335+3</f>
        <v>39</v>
      </c>
      <c r="EE335" s="112">
        <f t="shared" ref="EE335" si="1119">ED335+3</f>
        <v>42</v>
      </c>
      <c r="EF335" s="112">
        <f t="shared" ref="EF335" si="1120">EE335+3</f>
        <v>45</v>
      </c>
      <c r="EG335" s="112">
        <f t="shared" ref="EG335" si="1121">EF335+3</f>
        <v>48</v>
      </c>
      <c r="EH335" s="112">
        <f t="shared" ref="EH335" si="1122">EG335+3</f>
        <v>51</v>
      </c>
      <c r="EI335" s="112">
        <f t="shared" ref="EI335" si="1123">EH335+3</f>
        <v>54</v>
      </c>
      <c r="EJ335" s="112">
        <f t="shared" ref="EJ335" si="1124">EI335+3</f>
        <v>57</v>
      </c>
      <c r="EK335" s="112">
        <f t="shared" ref="EK335" si="1125">EJ335+3</f>
        <v>60</v>
      </c>
      <c r="EL335" s="112">
        <f t="shared" ref="EL335" si="1126">EK335+3</f>
        <v>63</v>
      </c>
      <c r="EM335" s="112">
        <f t="shared" ref="EM335" si="1127">EL335+3</f>
        <v>66</v>
      </c>
      <c r="EN335" s="112">
        <f t="shared" ref="EN335" si="1128">EM335+3</f>
        <v>69</v>
      </c>
      <c r="EO335" s="112">
        <f t="shared" ref="EO335" si="1129">EN335+3</f>
        <v>72</v>
      </c>
      <c r="EP335" s="112">
        <f t="shared" ref="EP335" si="1130">EO335+3</f>
        <v>75</v>
      </c>
      <c r="EQ335" s="112">
        <f t="shared" ref="EQ335" si="1131">EP335+3</f>
        <v>78</v>
      </c>
      <c r="ER335" s="112">
        <f t="shared" ref="ER335" si="1132">EQ335+3</f>
        <v>81</v>
      </c>
      <c r="ES335" s="112">
        <f t="shared" ref="ES335" si="1133">ER335+3</f>
        <v>84</v>
      </c>
      <c r="ET335" s="112">
        <f t="shared" ref="ET335" si="1134">ES335+3</f>
        <v>87</v>
      </c>
      <c r="EU335" s="112">
        <f t="shared" ref="EU335" si="1135">ET335+3</f>
        <v>90</v>
      </c>
      <c r="EV335" s="112">
        <f t="shared" ref="EV335" si="1136">EU335+3</f>
        <v>93</v>
      </c>
      <c r="EW335" s="112">
        <f t="shared" ref="EW335" si="1137">EV335+3</f>
        <v>96</v>
      </c>
      <c r="EX335" s="112">
        <f t="shared" ref="EX335" si="1138">EW335+3</f>
        <v>99</v>
      </c>
      <c r="EY335" s="112">
        <f t="shared" ref="EY335" si="1139">EX335+3</f>
        <v>102</v>
      </c>
      <c r="EZ335" s="112">
        <f t="shared" ref="EZ335" si="1140">EY335+3</f>
        <v>105</v>
      </c>
      <c r="FA335" s="112">
        <f t="shared" ref="FA335" si="1141">EZ335+3</f>
        <v>108</v>
      </c>
      <c r="FB335" s="112">
        <f t="shared" ref="FB335" si="1142">FA335+3</f>
        <v>111</v>
      </c>
      <c r="FC335" s="112">
        <f t="shared" ref="FC335" si="1143">FB335+3</f>
        <v>114</v>
      </c>
      <c r="FD335" s="112">
        <f t="shared" ref="FD335" si="1144">FC335+3</f>
        <v>117</v>
      </c>
      <c r="FE335" s="112">
        <f t="shared" ref="FE335" si="1145">FD335+3</f>
        <v>120</v>
      </c>
      <c r="FF335" s="112">
        <v>3</v>
      </c>
      <c r="FG335" s="112">
        <f>FF335+3</f>
        <v>6</v>
      </c>
      <c r="FH335" s="112">
        <f t="shared" ref="FH335" si="1146">FG335+3</f>
        <v>9</v>
      </c>
      <c r="FI335" s="112">
        <f t="shared" ref="FI335" si="1147">FH335+3</f>
        <v>12</v>
      </c>
      <c r="FJ335" s="112">
        <f t="shared" ref="FJ335" si="1148">FI335+3</f>
        <v>15</v>
      </c>
      <c r="FK335" s="112">
        <f t="shared" ref="FK335" si="1149">FJ335+3</f>
        <v>18</v>
      </c>
      <c r="FL335" s="112">
        <f t="shared" ref="FL335" si="1150">FK335+3</f>
        <v>21</v>
      </c>
      <c r="FM335" s="112">
        <f t="shared" ref="FM335" si="1151">FL335+3</f>
        <v>24</v>
      </c>
      <c r="FN335" s="112">
        <f t="shared" ref="FN335" si="1152">FM335+3</f>
        <v>27</v>
      </c>
      <c r="FO335" s="112">
        <f t="shared" ref="FO335" si="1153">FN335+3</f>
        <v>30</v>
      </c>
      <c r="FP335" s="112">
        <f t="shared" ref="FP335" si="1154">FO335+3</f>
        <v>33</v>
      </c>
      <c r="FQ335" s="112">
        <f t="shared" ref="FQ335" si="1155">FP335+3</f>
        <v>36</v>
      </c>
      <c r="FR335" s="112">
        <f t="shared" ref="FR335" si="1156">FQ335+3</f>
        <v>39</v>
      </c>
      <c r="FS335" s="112">
        <f t="shared" ref="FS335" si="1157">FR335+3</f>
        <v>42</v>
      </c>
      <c r="FT335" s="112">
        <f t="shared" ref="FT335" si="1158">FS335+3</f>
        <v>45</v>
      </c>
      <c r="FU335" s="112">
        <f t="shared" ref="FU335" si="1159">FT335+3</f>
        <v>48</v>
      </c>
      <c r="FV335" s="112">
        <f t="shared" ref="FV335" si="1160">FU335+3</f>
        <v>51</v>
      </c>
      <c r="FW335" s="112">
        <f t="shared" ref="FW335" si="1161">FV335+3</f>
        <v>54</v>
      </c>
      <c r="FX335" s="112">
        <f t="shared" ref="FX335" si="1162">FW335+3</f>
        <v>57</v>
      </c>
      <c r="FY335" s="112">
        <f t="shared" ref="FY335" si="1163">FX335+3</f>
        <v>60</v>
      </c>
      <c r="FZ335" s="112">
        <f t="shared" ref="FZ335" si="1164">FY335+3</f>
        <v>63</v>
      </c>
      <c r="GA335" s="112">
        <f t="shared" ref="GA335" si="1165">FZ335+3</f>
        <v>66</v>
      </c>
      <c r="GB335" s="112">
        <f t="shared" ref="GB335" si="1166">GA335+3</f>
        <v>69</v>
      </c>
      <c r="GC335" s="112">
        <f t="shared" ref="GC335" si="1167">GB335+3</f>
        <v>72</v>
      </c>
      <c r="GD335" s="112">
        <f t="shared" ref="GD335" si="1168">GC335+3</f>
        <v>75</v>
      </c>
      <c r="GE335" s="112">
        <f t="shared" ref="GE335" si="1169">GD335+3</f>
        <v>78</v>
      </c>
      <c r="GF335" s="112">
        <f t="shared" ref="GF335" si="1170">GE335+3</f>
        <v>81</v>
      </c>
      <c r="GG335" s="112">
        <f t="shared" ref="GG335" si="1171">GF335+3</f>
        <v>84</v>
      </c>
      <c r="GH335" s="112">
        <f t="shared" ref="GH335" si="1172">GG335+3</f>
        <v>87</v>
      </c>
      <c r="GI335" s="112">
        <f t="shared" ref="GI335" si="1173">GH335+3</f>
        <v>90</v>
      </c>
      <c r="GJ335" s="112">
        <f t="shared" ref="GJ335" si="1174">GI335+3</f>
        <v>93</v>
      </c>
      <c r="GK335" s="112">
        <f t="shared" ref="GK335" si="1175">GJ335+3</f>
        <v>96</v>
      </c>
      <c r="GL335" s="112">
        <f t="shared" ref="GL335" si="1176">GK335+3</f>
        <v>99</v>
      </c>
      <c r="GM335" s="112">
        <f t="shared" ref="GM335" si="1177">GL335+3</f>
        <v>102</v>
      </c>
      <c r="GN335" s="112">
        <f t="shared" ref="GN335" si="1178">GM335+3</f>
        <v>105</v>
      </c>
      <c r="GO335" s="112">
        <f t="shared" ref="GO335" si="1179">GN335+3</f>
        <v>108</v>
      </c>
      <c r="GP335" s="112">
        <f t="shared" ref="GP335" si="1180">GO335+3</f>
        <v>111</v>
      </c>
      <c r="GQ335" s="112">
        <f t="shared" ref="GQ335" si="1181">GP335+3</f>
        <v>114</v>
      </c>
      <c r="GR335" s="112">
        <f t="shared" ref="GR335" si="1182">GQ335+3</f>
        <v>117</v>
      </c>
      <c r="GS335" s="112">
        <f t="shared" ref="GS335" si="1183">GR335+3</f>
        <v>120</v>
      </c>
    </row>
    <row r="336" spans="1:201" x14ac:dyDescent="0.25">
      <c r="A336" s="11">
        <f>$A$36</f>
        <v>20122</v>
      </c>
      <c r="B336" s="33">
        <f>IFERROR(B236/B136,"")</f>
        <v>1.8927584848073296E-2</v>
      </c>
      <c r="C336" s="33">
        <f t="shared" ref="C336:AN337" si="1184">IFERROR(C236/C136,"")</f>
        <v>1.6448286147983129E-2</v>
      </c>
      <c r="D336" s="33">
        <f t="shared" si="1184"/>
        <v>1.9577245776840817E-2</v>
      </c>
      <c r="E336" s="33">
        <f t="shared" si="1184"/>
        <v>2.396887428104881E-2</v>
      </c>
      <c r="F336" s="33">
        <f t="shared" si="1184"/>
        <v>3.3853387399862468E-2</v>
      </c>
      <c r="G336" s="33">
        <f t="shared" si="1184"/>
        <v>4.4400371382319032E-2</v>
      </c>
      <c r="H336" s="33">
        <f t="shared" si="1184"/>
        <v>5.64024342148991E-2</v>
      </c>
      <c r="I336" s="33">
        <f t="shared" si="1184"/>
        <v>7.1497087078980628E-2</v>
      </c>
      <c r="J336" s="33">
        <f t="shared" si="1184"/>
        <v>8.1926294839988062E-2</v>
      </c>
      <c r="K336" s="33">
        <f t="shared" si="1184"/>
        <v>0.10409068056868276</v>
      </c>
      <c r="L336" s="33">
        <f t="shared" si="1184"/>
        <v>0.13100071421021328</v>
      </c>
      <c r="M336" s="33">
        <f t="shared" si="1184"/>
        <v>0.15289592340836339</v>
      </c>
      <c r="N336" s="33">
        <f t="shared" si="1184"/>
        <v>0.17359375882756939</v>
      </c>
      <c r="O336" s="33">
        <f t="shared" si="1184"/>
        <v>0.18552881302377075</v>
      </c>
      <c r="P336" s="33">
        <f t="shared" si="1184"/>
        <v>0.19089340184204157</v>
      </c>
      <c r="Q336" s="33">
        <f t="shared" si="1184"/>
        <v>0.1985112634819963</v>
      </c>
      <c r="R336" s="33">
        <f t="shared" si="1184"/>
        <v>0.20239133048675265</v>
      </c>
      <c r="S336" s="33">
        <f t="shared" si="1184"/>
        <v>0.19680251925317627</v>
      </c>
      <c r="T336" s="33">
        <f t="shared" si="1184"/>
        <v>0.19773671769282239</v>
      </c>
      <c r="U336" s="33">
        <f t="shared" si="1184"/>
        <v>0.19954360107790159</v>
      </c>
      <c r="V336" s="33">
        <f t="shared" si="1184"/>
        <v>0.19791430018545234</v>
      </c>
      <c r="W336" s="33">
        <f t="shared" si="1184"/>
        <v>0.19869616460609041</v>
      </c>
      <c r="X336" s="33">
        <f t="shared" si="1184"/>
        <v>0.19914988357178531</v>
      </c>
      <c r="Y336" s="33">
        <f t="shared" si="1184"/>
        <v>0.19944420818892045</v>
      </c>
      <c r="Z336" s="33">
        <f t="shared" si="1184"/>
        <v>0.19861331707600996</v>
      </c>
      <c r="AA336" s="33">
        <f t="shared" si="1184"/>
        <v>0.19883624838977115</v>
      </c>
      <c r="AB336" s="33">
        <f t="shared" si="1184"/>
        <v>0.19907945539169358</v>
      </c>
      <c r="AC336" s="33">
        <f t="shared" si="1184"/>
        <v>0.19910090927716687</v>
      </c>
      <c r="AD336" s="33">
        <f t="shared" si="1184"/>
        <v>0.19916490500965514</v>
      </c>
      <c r="AE336" s="33">
        <f t="shared" si="1184"/>
        <v>0.19924524253599388</v>
      </c>
      <c r="AF336" s="33">
        <f t="shared" si="1184"/>
        <v>0.19916406545752474</v>
      </c>
      <c r="AG336" s="33">
        <f t="shared" si="1184"/>
        <v>0.19927901192338637</v>
      </c>
      <c r="AH336" s="33">
        <f t="shared" si="1184"/>
        <v>0.1993060174857875</v>
      </c>
      <c r="AI336" s="33">
        <f t="shared" si="1184"/>
        <v>0.19934895188937818</v>
      </c>
      <c r="AJ336" s="33">
        <f t="shared" si="1184"/>
        <v>0.19937125438739714</v>
      </c>
      <c r="AK336" s="33">
        <f t="shared" si="1184"/>
        <v>0.19950978187367754</v>
      </c>
      <c r="AL336" s="33">
        <f t="shared" si="1184"/>
        <v>0.19956253860259682</v>
      </c>
      <c r="AM336" s="33">
        <f t="shared" si="1184"/>
        <v>0.19972737844008309</v>
      </c>
      <c r="AN336" s="33">
        <f t="shared" si="1184"/>
        <v>0.20077893068551586</v>
      </c>
      <c r="AO336" s="33">
        <f>IFERROR(AO236/AO136,"")</f>
        <v>0.20104849783419182</v>
      </c>
      <c r="AP336" s="33">
        <f>IFERROR(AP236/AP136,"")</f>
        <v>3.5311659598134403E-4</v>
      </c>
      <c r="AQ336" s="33">
        <f t="shared" ref="AQ336:CB343" si="1185">IFERROR(AQ236/AQ136,"")</f>
        <v>3.5308829271185269E-4</v>
      </c>
      <c r="AR336" s="33">
        <f t="shared" si="1185"/>
        <v>4.8774924048813526E-4</v>
      </c>
      <c r="AS336" s="33">
        <f t="shared" si="1185"/>
        <v>6.0213171418240961E-4</v>
      </c>
      <c r="AT336" s="33">
        <f t="shared" si="1185"/>
        <v>6.3429125088770833E-4</v>
      </c>
      <c r="AU336" s="33">
        <f t="shared" si="1185"/>
        <v>8.7432837649137883E-4</v>
      </c>
      <c r="AV336" s="33">
        <f t="shared" si="1185"/>
        <v>1.0581234353263889E-3</v>
      </c>
      <c r="AW336" s="33">
        <f t="shared" si="1185"/>
        <v>1.2121103707289518E-3</v>
      </c>
      <c r="AX336" s="33">
        <f t="shared" si="1185"/>
        <v>1.3450990905751927E-3</v>
      </c>
      <c r="AY336" s="33">
        <f t="shared" si="1185"/>
        <v>1.5378632491522316E-3</v>
      </c>
      <c r="AZ336" s="33">
        <f t="shared" si="1185"/>
        <v>1.6370271064747944E-3</v>
      </c>
      <c r="BA336" s="33">
        <f t="shared" si="1185"/>
        <v>1.7319728626687173E-3</v>
      </c>
      <c r="BB336" s="33">
        <f t="shared" si="1185"/>
        <v>2.0043485666206271E-3</v>
      </c>
      <c r="BC336" s="33">
        <f t="shared" si="1185"/>
        <v>2.1570988259205191E-3</v>
      </c>
      <c r="BD336" s="33">
        <f t="shared" si="1185"/>
        <v>2.3509402474183039E-3</v>
      </c>
      <c r="BE336" s="33">
        <f t="shared" si="1185"/>
        <v>2.3554907286329916E-3</v>
      </c>
      <c r="BF336" s="33">
        <f t="shared" si="1185"/>
        <v>2.3686727352245111E-3</v>
      </c>
      <c r="BG336" s="33">
        <f t="shared" si="1185"/>
        <v>2.3686148163703982E-3</v>
      </c>
      <c r="BH336" s="33">
        <f t="shared" si="1185"/>
        <v>2.3685197045556065E-3</v>
      </c>
      <c r="BI336" s="33">
        <f t="shared" si="1185"/>
        <v>2.3681776388724653E-3</v>
      </c>
      <c r="BJ336" s="33">
        <f t="shared" si="1185"/>
        <v>2.3681776388724653E-3</v>
      </c>
      <c r="BK336" s="33">
        <f t="shared" si="1185"/>
        <v>2.3681866453354621E-3</v>
      </c>
      <c r="BL336" s="33">
        <f t="shared" si="1185"/>
        <v>2.3681866453354621E-3</v>
      </c>
      <c r="BM336" s="33">
        <f t="shared" si="1185"/>
        <v>2.3681436609544609E-3</v>
      </c>
      <c r="BN336" s="33">
        <f t="shared" si="1185"/>
        <v>2.3681436609544609E-3</v>
      </c>
      <c r="BO336" s="33">
        <f t="shared" si="1185"/>
        <v>2.3681436609544609E-3</v>
      </c>
      <c r="BP336" s="33">
        <f t="shared" si="1185"/>
        <v>2.3681436609544609E-3</v>
      </c>
      <c r="BQ336" s="33">
        <f t="shared" si="1185"/>
        <v>2.3675737873440354E-3</v>
      </c>
      <c r="BR336" s="33">
        <f t="shared" si="1185"/>
        <v>2.3675737873440354E-3</v>
      </c>
      <c r="BS336" s="33">
        <f t="shared" si="1185"/>
        <v>2.3675737873440354E-3</v>
      </c>
      <c r="BT336" s="33">
        <f t="shared" si="1185"/>
        <v>2.3675760662921299E-3</v>
      </c>
      <c r="BU336" s="33">
        <f t="shared" si="1185"/>
        <v>2.3675760662921299E-3</v>
      </c>
      <c r="BV336" s="33">
        <f t="shared" si="1185"/>
        <v>2.3675783452446119E-3</v>
      </c>
      <c r="BW336" s="33">
        <f t="shared" si="1185"/>
        <v>2.3675783452446119E-3</v>
      </c>
      <c r="BX336" s="33">
        <f t="shared" si="1185"/>
        <v>2.3675783452446119E-3</v>
      </c>
      <c r="BY336" s="33">
        <f t="shared" si="1185"/>
        <v>2.3675847183585166E-3</v>
      </c>
      <c r="BZ336" s="33">
        <f t="shared" si="1185"/>
        <v>2.3675847183585166E-3</v>
      </c>
      <c r="CA336" s="33">
        <f t="shared" si="1185"/>
        <v>2.3675847183585166E-3</v>
      </c>
      <c r="CB336" s="33">
        <f t="shared" si="1185"/>
        <v>2.3675847183585166E-3</v>
      </c>
      <c r="CC336" s="33">
        <f>IFERROR(CC236/CC136,"")</f>
        <v>2.3675847183585166E-3</v>
      </c>
      <c r="CD336" s="33">
        <f>IFERROR(CD236/CD136,"")</f>
        <v>1.3185617706263487E-5</v>
      </c>
      <c r="CE336" s="33">
        <f t="shared" ref="CE336:DP343" si="1186">IFERROR(CE236/CE136,"")</f>
        <v>1.5722716016407798E-4</v>
      </c>
      <c r="CF336" s="33">
        <f t="shared" si="1186"/>
        <v>1.0572217991083798E-3</v>
      </c>
      <c r="CG336" s="33">
        <f t="shared" si="1186"/>
        <v>2.0752265788571496E-3</v>
      </c>
      <c r="CH336" s="33">
        <f t="shared" si="1186"/>
        <v>3.9994296542875509E-3</v>
      </c>
      <c r="CI336" s="33">
        <f t="shared" si="1186"/>
        <v>6.3205651776722192E-3</v>
      </c>
      <c r="CJ336" s="33">
        <f t="shared" si="1186"/>
        <v>7.6883773880552743E-3</v>
      </c>
      <c r="CK336" s="33">
        <f t="shared" si="1186"/>
        <v>8.7828986454828294E-3</v>
      </c>
      <c r="CL336" s="33">
        <f t="shared" si="1186"/>
        <v>1.0314573230293755E-2</v>
      </c>
      <c r="CM336" s="33">
        <f t="shared" si="1186"/>
        <v>1.0629204634641303E-2</v>
      </c>
      <c r="CN336" s="33">
        <f t="shared" si="1186"/>
        <v>1.0724768273152756E-2</v>
      </c>
      <c r="CO336" s="33">
        <f t="shared" si="1186"/>
        <v>1.0887922280644766E-2</v>
      </c>
      <c r="CP336" s="33">
        <f t="shared" si="1186"/>
        <v>1.0984750220027189E-2</v>
      </c>
      <c r="CQ336" s="33">
        <f t="shared" si="1186"/>
        <v>1.101017311685314E-2</v>
      </c>
      <c r="CR336" s="33">
        <f t="shared" si="1186"/>
        <v>1.1025371579144254E-2</v>
      </c>
      <c r="CS336" s="33">
        <f t="shared" si="1186"/>
        <v>1.1054520111313046E-2</v>
      </c>
      <c r="CT336" s="33">
        <f t="shared" si="1186"/>
        <v>1.1051687953722678E-2</v>
      </c>
      <c r="CU336" s="33">
        <f t="shared" si="1186"/>
        <v>1.1074203582546356E-2</v>
      </c>
      <c r="CV336" s="33">
        <f t="shared" si="1186"/>
        <v>1.1086572957052954E-2</v>
      </c>
      <c r="CW336" s="33">
        <f t="shared" si="1186"/>
        <v>1.1087020049918224E-2</v>
      </c>
      <c r="CX336" s="33">
        <f t="shared" si="1186"/>
        <v>1.1086178554154441E-2</v>
      </c>
      <c r="CY336" s="33">
        <f t="shared" si="1186"/>
        <v>1.1087094046762041E-2</v>
      </c>
      <c r="CZ336" s="33">
        <f t="shared" si="1186"/>
        <v>1.1075954347933641E-2</v>
      </c>
      <c r="DA336" s="33">
        <f t="shared" si="1186"/>
        <v>1.1077089074707528E-2</v>
      </c>
      <c r="DB336" s="33">
        <f t="shared" si="1186"/>
        <v>1.1076419338490209E-2</v>
      </c>
      <c r="DC336" s="33">
        <f t="shared" si="1186"/>
        <v>1.1076419338490209E-2</v>
      </c>
      <c r="DD336" s="33">
        <f t="shared" si="1186"/>
        <v>1.1078542012908912E-2</v>
      </c>
      <c r="DE336" s="33">
        <f t="shared" si="1186"/>
        <v>1.1076486529893478E-2</v>
      </c>
      <c r="DF336" s="33">
        <f t="shared" si="1186"/>
        <v>1.10791329899323E-2</v>
      </c>
      <c r="DG336" s="33">
        <f t="shared" si="1186"/>
        <v>1.107892627562726E-2</v>
      </c>
      <c r="DH336" s="33">
        <f t="shared" si="1186"/>
        <v>1.1079314132275546E-2</v>
      </c>
      <c r="DI336" s="33">
        <f t="shared" si="1186"/>
        <v>1.1079314132275546E-2</v>
      </c>
      <c r="DJ336" s="33">
        <f t="shared" si="1186"/>
        <v>1.1079314132275546E-2</v>
      </c>
      <c r="DK336" s="33">
        <f t="shared" si="1186"/>
        <v>1.1079397128632254E-2</v>
      </c>
      <c r="DL336" s="33">
        <f t="shared" si="1186"/>
        <v>1.1079397128632254E-2</v>
      </c>
      <c r="DM336" s="33">
        <f t="shared" si="1186"/>
        <v>1.1080828491170988E-2</v>
      </c>
      <c r="DN336" s="33">
        <f t="shared" si="1186"/>
        <v>1.1080828491170988E-2</v>
      </c>
      <c r="DO336" s="33">
        <f t="shared" si="1186"/>
        <v>1.1080828491170988E-2</v>
      </c>
      <c r="DP336" s="33">
        <f t="shared" si="1186"/>
        <v>1.1080828491170988E-2</v>
      </c>
      <c r="DQ336" s="33">
        <f>IFERROR(DQ236/DQ136,"")</f>
        <v>1.1080828491170988E-2</v>
      </c>
      <c r="DR336" s="33">
        <f>IFERROR(DR236/DR136,"")</f>
        <v>8.0944587786994438E-4</v>
      </c>
      <c r="DS336" s="33">
        <f t="shared" ref="DS336:FD343" si="1187">IFERROR(DS236/DS136,"")</f>
        <v>6.4638685922465983E-3</v>
      </c>
      <c r="DT336" s="33">
        <f t="shared" si="1187"/>
        <v>9.7806499414624035E-3</v>
      </c>
      <c r="DU336" s="33">
        <f t="shared" si="1187"/>
        <v>1.3784488760886882E-2</v>
      </c>
      <c r="DV336" s="33">
        <f t="shared" si="1187"/>
        <v>1.7501989343683029E-2</v>
      </c>
      <c r="DW336" s="33">
        <f t="shared" si="1187"/>
        <v>1.9825751255519008E-2</v>
      </c>
      <c r="DX336" s="33">
        <f t="shared" si="1187"/>
        <v>2.5479545546391261E-2</v>
      </c>
      <c r="DY336" s="33">
        <f t="shared" si="1187"/>
        <v>3.0260906418053689E-2</v>
      </c>
      <c r="DZ336" s="33">
        <f t="shared" si="1187"/>
        <v>3.210748114677698E-2</v>
      </c>
      <c r="EA336" s="33">
        <f t="shared" si="1187"/>
        <v>3.6529243521989579E-2</v>
      </c>
      <c r="EB336" s="33">
        <f t="shared" si="1187"/>
        <v>3.9821373384657216E-2</v>
      </c>
      <c r="EC336" s="33">
        <f t="shared" si="1187"/>
        <v>4.4698563052371423E-2</v>
      </c>
      <c r="ED336" s="33">
        <f t="shared" si="1187"/>
        <v>4.8334210876278573E-2</v>
      </c>
      <c r="EE336" s="33">
        <f t="shared" si="1187"/>
        <v>5.2172890884378938E-2</v>
      </c>
      <c r="EF336" s="33">
        <f t="shared" si="1187"/>
        <v>5.4036047434012101E-2</v>
      </c>
      <c r="EG336" s="33">
        <f t="shared" si="1187"/>
        <v>5.5677790511306016E-2</v>
      </c>
      <c r="EH336" s="33">
        <f t="shared" si="1187"/>
        <v>5.8082914706470028E-2</v>
      </c>
      <c r="EI336" s="33">
        <f t="shared" si="1187"/>
        <v>5.9248164201312029E-2</v>
      </c>
      <c r="EJ336" s="33">
        <f t="shared" si="1187"/>
        <v>6.1083767726269798E-2</v>
      </c>
      <c r="EK336" s="33">
        <f t="shared" si="1187"/>
        <v>6.2211935400001007E-2</v>
      </c>
      <c r="EL336" s="33">
        <f t="shared" si="1187"/>
        <v>6.3199736200737128E-2</v>
      </c>
      <c r="EM336" s="33">
        <f t="shared" si="1187"/>
        <v>6.3586846959201609E-2</v>
      </c>
      <c r="EN336" s="33">
        <f t="shared" si="1187"/>
        <v>6.3924263574128962E-2</v>
      </c>
      <c r="EO336" s="33">
        <f t="shared" si="1187"/>
        <v>6.4784589373341167E-2</v>
      </c>
      <c r="EP336" s="33">
        <f t="shared" si="1187"/>
        <v>6.6496491928001111E-2</v>
      </c>
      <c r="EQ336" s="33">
        <f t="shared" si="1187"/>
        <v>6.8095884897665784E-2</v>
      </c>
      <c r="ER336" s="33">
        <f t="shared" si="1187"/>
        <v>6.806370497573952E-2</v>
      </c>
      <c r="ES336" s="33">
        <f t="shared" si="1187"/>
        <v>6.8656545469994792E-2</v>
      </c>
      <c r="ET336" s="33">
        <f t="shared" si="1187"/>
        <v>6.8813015931563942E-2</v>
      </c>
      <c r="EU336" s="33">
        <f t="shared" si="1187"/>
        <v>6.9185964710702055E-2</v>
      </c>
      <c r="EV336" s="33">
        <f t="shared" si="1187"/>
        <v>6.9807134624686962E-2</v>
      </c>
      <c r="EW336" s="33">
        <f t="shared" si="1187"/>
        <v>7.0196448512501772E-2</v>
      </c>
      <c r="EX336" s="33">
        <f t="shared" si="1187"/>
        <v>7.0314194306551892E-2</v>
      </c>
      <c r="EY336" s="33">
        <f t="shared" si="1187"/>
        <v>7.0834339904376611E-2</v>
      </c>
      <c r="EZ336" s="33">
        <f t="shared" si="1187"/>
        <v>7.1368026469967455E-2</v>
      </c>
      <c r="FA336" s="33">
        <f t="shared" si="1187"/>
        <v>7.1464758372788345E-2</v>
      </c>
      <c r="FB336" s="33">
        <f t="shared" si="1187"/>
        <v>7.1738106572065988E-2</v>
      </c>
      <c r="FC336" s="33">
        <f t="shared" si="1187"/>
        <v>7.1849027839465479E-2</v>
      </c>
      <c r="FD336" s="33">
        <f t="shared" si="1187"/>
        <v>7.2345078012727354E-2</v>
      </c>
      <c r="FE336" s="33">
        <f>IFERROR(FE236/FE136,"")</f>
        <v>7.2750029277882211E-2</v>
      </c>
      <c r="FF336" s="33">
        <f>IFERROR(FF236/FF136,"")</f>
        <v>1.6631875333403072E-3</v>
      </c>
      <c r="FG336" s="33">
        <f t="shared" ref="FG336:GR343" si="1188">IFERROR(FG236/FG136,"")</f>
        <v>3.8143497110659707E-3</v>
      </c>
      <c r="FH336" s="33">
        <f t="shared" si="1188"/>
        <v>5.3413131072969572E-3</v>
      </c>
      <c r="FI336" s="33">
        <f t="shared" si="1188"/>
        <v>5.8024765534625622E-3</v>
      </c>
      <c r="FJ336" s="33">
        <f t="shared" si="1188"/>
        <v>6.0001086706892425E-3</v>
      </c>
      <c r="FK336" s="33">
        <f t="shared" si="1188"/>
        <v>6.0833674618806493E-3</v>
      </c>
      <c r="FL336" s="33">
        <f t="shared" si="1188"/>
        <v>6.1107044392682474E-3</v>
      </c>
      <c r="FM336" s="33">
        <f t="shared" si="1188"/>
        <v>6.1645931395045055E-3</v>
      </c>
      <c r="FN336" s="33">
        <f t="shared" si="1188"/>
        <v>6.1943785342227706E-3</v>
      </c>
      <c r="FO336" s="33">
        <f t="shared" si="1188"/>
        <v>6.2556668870093236E-3</v>
      </c>
      <c r="FP336" s="33">
        <f t="shared" si="1188"/>
        <v>6.2488426928115175E-3</v>
      </c>
      <c r="FQ336" s="33">
        <f t="shared" si="1188"/>
        <v>6.2481511330658209E-3</v>
      </c>
      <c r="FR336" s="33">
        <f t="shared" si="1188"/>
        <v>6.2504166915226082E-3</v>
      </c>
      <c r="FS336" s="33">
        <f t="shared" si="1188"/>
        <v>6.2485652817477842E-3</v>
      </c>
      <c r="FT336" s="33">
        <f t="shared" si="1188"/>
        <v>6.2492564110159365E-3</v>
      </c>
      <c r="FU336" s="33">
        <f t="shared" si="1188"/>
        <v>6.2784379580179076E-3</v>
      </c>
      <c r="FV336" s="33">
        <f t="shared" si="1188"/>
        <v>6.2784480069588118E-3</v>
      </c>
      <c r="FW336" s="33">
        <f t="shared" si="1188"/>
        <v>6.3070705191969811E-3</v>
      </c>
      <c r="FX336" s="33">
        <f t="shared" si="1188"/>
        <v>6.3095747728210503E-3</v>
      </c>
      <c r="FY336" s="33">
        <f t="shared" si="1188"/>
        <v>6.3034304823102027E-3</v>
      </c>
      <c r="FZ336" s="33">
        <f t="shared" si="1188"/>
        <v>6.3097526180229168E-3</v>
      </c>
      <c r="GA336" s="33">
        <f t="shared" si="1188"/>
        <v>6.3029678466933331E-3</v>
      </c>
      <c r="GB336" s="33">
        <f t="shared" si="1188"/>
        <v>6.2185856410203189E-3</v>
      </c>
      <c r="GC336" s="33">
        <f t="shared" si="1188"/>
        <v>6.2395377669464906E-3</v>
      </c>
      <c r="GD336" s="33">
        <f t="shared" si="1188"/>
        <v>6.2358028728951081E-3</v>
      </c>
      <c r="GE336" s="33">
        <f t="shared" si="1188"/>
        <v>6.2326714413011193E-3</v>
      </c>
      <c r="GF336" s="33">
        <f t="shared" si="1188"/>
        <v>6.2178632336909066E-3</v>
      </c>
      <c r="GG336" s="33">
        <f t="shared" si="1188"/>
        <v>6.1912853745787417E-3</v>
      </c>
      <c r="GH336" s="33">
        <f t="shared" si="1188"/>
        <v>6.072840153905839E-3</v>
      </c>
      <c r="GI336" s="33">
        <f t="shared" si="1188"/>
        <v>6.0728612930767509E-3</v>
      </c>
      <c r="GJ336" s="33">
        <f t="shared" si="1188"/>
        <v>5.8633915486014142E-3</v>
      </c>
      <c r="GK336" s="33">
        <f t="shared" si="1188"/>
        <v>5.7401647768307636E-3</v>
      </c>
      <c r="GL336" s="33">
        <f t="shared" si="1188"/>
        <v>5.7239364445425588E-3</v>
      </c>
      <c r="GM336" s="33">
        <f t="shared" si="1188"/>
        <v>5.7237157158068165E-3</v>
      </c>
      <c r="GN336" s="33">
        <f t="shared" si="1188"/>
        <v>5.7237414766832962E-3</v>
      </c>
      <c r="GO336" s="33">
        <f t="shared" si="1188"/>
        <v>5.7237616166543864E-3</v>
      </c>
      <c r="GP336" s="33">
        <f t="shared" si="1188"/>
        <v>5.7237670575546237E-3</v>
      </c>
      <c r="GQ336" s="33">
        <f t="shared" si="1188"/>
        <v>5.7237707510080652E-3</v>
      </c>
      <c r="GR336" s="33">
        <f t="shared" si="1188"/>
        <v>5.7238140477060282E-3</v>
      </c>
      <c r="GS336" s="33">
        <f>IFERROR(GS236/GS136,"")</f>
        <v>5.7238413147671476E-3</v>
      </c>
    </row>
    <row r="337" spans="1:201" x14ac:dyDescent="0.25">
      <c r="A337" s="11">
        <f>$A$37</f>
        <v>20123</v>
      </c>
      <c r="B337" s="33">
        <f t="shared" ref="B337:B375" si="1189">IFERROR(B237/B137,"")</f>
        <v>1.8865455384635323E-2</v>
      </c>
      <c r="C337" s="33">
        <f t="shared" ref="C337" si="1190">IFERROR(C237/C137,"")</f>
        <v>1.8326711868448271E-2</v>
      </c>
      <c r="D337" s="33">
        <f t="shared" ref="D337" si="1191">IFERROR(D237/D137,"")</f>
        <v>2.4563643146383912E-2</v>
      </c>
      <c r="E337" s="33">
        <f t="shared" ref="E337" si="1192">IFERROR(E237/E137,"")</f>
        <v>3.0650324625638537E-2</v>
      </c>
      <c r="F337" s="33">
        <f t="shared" ref="F337" si="1193">IFERROR(F237/F137,"")</f>
        <v>3.7633955723286421E-2</v>
      </c>
      <c r="G337" s="33">
        <f t="shared" ref="G337" si="1194">IFERROR(G237/G137,"")</f>
        <v>4.8042025821570911E-2</v>
      </c>
      <c r="H337" s="33">
        <f t="shared" ref="H337" si="1195">IFERROR(H237/H137,"")</f>
        <v>6.0438762349638762E-2</v>
      </c>
      <c r="I337" s="33">
        <f t="shared" ref="I337" si="1196">IFERROR(I237/I137,"")</f>
        <v>7.4249539387103006E-2</v>
      </c>
      <c r="J337" s="33">
        <f t="shared" ref="J337" si="1197">IFERROR(J237/J137,"")</f>
        <v>8.4731930435260921E-2</v>
      </c>
      <c r="K337" s="33">
        <f t="shared" ref="K337" si="1198">IFERROR(K237/K137,"")</f>
        <v>0.10208328905184105</v>
      </c>
      <c r="L337" s="33">
        <f t="shared" ref="L337" si="1199">IFERROR(L237/L137,"")</f>
        <v>0.12103583166698452</v>
      </c>
      <c r="M337" s="33">
        <f t="shared" ref="M337" si="1200">IFERROR(M237/M137,"")</f>
        <v>0.14153419404530684</v>
      </c>
      <c r="N337" s="33">
        <f t="shared" ref="N337" si="1201">IFERROR(N237/N137,"")</f>
        <v>0.15733146801662509</v>
      </c>
      <c r="O337" s="33">
        <f t="shared" ref="O337" si="1202">IFERROR(O237/O137,"")</f>
        <v>0.16685450115934936</v>
      </c>
      <c r="P337" s="33">
        <f t="shared" ref="P337" si="1203">IFERROR(P237/P137,"")</f>
        <v>0.17206021728271276</v>
      </c>
      <c r="Q337" s="33">
        <f t="shared" ref="Q337" si="1204">IFERROR(Q237/Q137,"")</f>
        <v>0.17477471383237625</v>
      </c>
      <c r="R337" s="33">
        <f t="shared" ref="R337" si="1205">IFERROR(R237/R137,"")</f>
        <v>0.17539391798542037</v>
      </c>
      <c r="S337" s="33">
        <f t="shared" ref="S337" si="1206">IFERROR(S237/S137,"")</f>
        <v>0.17815686637160519</v>
      </c>
      <c r="T337" s="33">
        <f t="shared" ref="T337" si="1207">IFERROR(T237/T137,"")</f>
        <v>0.17987954246616925</v>
      </c>
      <c r="U337" s="33">
        <f t="shared" ref="U337" si="1208">IFERROR(U237/U137,"")</f>
        <v>0.18215151345107883</v>
      </c>
      <c r="V337" s="33">
        <f t="shared" ref="V337" si="1209">IFERROR(V237/V137,"")</f>
        <v>0.18416074646468086</v>
      </c>
      <c r="W337" s="33">
        <f t="shared" ref="W337" si="1210">IFERROR(W237/W137,"")</f>
        <v>0.18523293312787087</v>
      </c>
      <c r="X337" s="33">
        <f t="shared" ref="X337" si="1211">IFERROR(X237/X137,"")</f>
        <v>0.18604579510464728</v>
      </c>
      <c r="Y337" s="33">
        <f t="shared" ref="Y337" si="1212">IFERROR(Y237/Y137,"")</f>
        <v>0.18559978454949488</v>
      </c>
      <c r="Z337" s="33">
        <f t="shared" ref="Z337" si="1213">IFERROR(Z237/Z137,"")</f>
        <v>0.18587830766640148</v>
      </c>
      <c r="AA337" s="33">
        <f t="shared" ref="AA337" si="1214">IFERROR(AA237/AA137,"")</f>
        <v>0.18624100930541929</v>
      </c>
      <c r="AB337" s="33">
        <f t="shared" ref="AB337" si="1215">IFERROR(AB237/AB137,"")</f>
        <v>0.18619447129355607</v>
      </c>
      <c r="AC337" s="33">
        <f t="shared" ref="AC337" si="1216">IFERROR(AC237/AC137,"")</f>
        <v>0.18651988077075063</v>
      </c>
      <c r="AD337" s="33">
        <f t="shared" ref="AD337" si="1217">IFERROR(AD237/AD137,"")</f>
        <v>0.18655377290024799</v>
      </c>
      <c r="AE337" s="33">
        <f t="shared" ref="AE337" si="1218">IFERROR(AE237/AE137,"")</f>
        <v>0.18658004202145567</v>
      </c>
      <c r="AF337" s="33">
        <f t="shared" ref="AF337" si="1219">IFERROR(AF237/AF137,"")</f>
        <v>0.18657207995579941</v>
      </c>
      <c r="AG337" s="33">
        <f t="shared" ref="AG337" si="1220">IFERROR(AG237/AG137,"")</f>
        <v>0.18658593474954005</v>
      </c>
      <c r="AH337" s="33">
        <f t="shared" ref="AH337" si="1221">IFERROR(AH237/AH137,"")</f>
        <v>0.18660498577204404</v>
      </c>
      <c r="AI337" s="33">
        <f t="shared" ref="AI337" si="1222">IFERROR(AI237/AI137,"")</f>
        <v>0.1866081929666098</v>
      </c>
      <c r="AJ337" s="33">
        <f t="shared" ref="AJ337" si="1223">IFERROR(AJ237/AJ137,"")</f>
        <v>0.18664728403663242</v>
      </c>
      <c r="AK337" s="33">
        <f t="shared" ref="AK337" si="1224">IFERROR(AK237/AK137,"")</f>
        <v>0.18666660406079646</v>
      </c>
      <c r="AL337" s="33">
        <f t="shared" ref="AL337" si="1225">IFERROR(AL237/AL137,"")</f>
        <v>0.18690019842489469</v>
      </c>
      <c r="AM337" s="33">
        <f t="shared" ref="AM337" si="1226">IFERROR(AM237/AM137,"")</f>
        <v>0.18690138100311302</v>
      </c>
      <c r="AN337" s="33">
        <f t="shared" si="1184"/>
        <v>0.18690138100311302</v>
      </c>
      <c r="AO337" s="39"/>
      <c r="AP337" s="33">
        <f t="shared" ref="AP337:AT352" si="1227">IFERROR(AP237/AP137,"")</f>
        <v>3.2165797700063853E-4</v>
      </c>
      <c r="AQ337" s="33">
        <f t="shared" si="1185"/>
        <v>3.704785125198969E-4</v>
      </c>
      <c r="AR337" s="33">
        <f t="shared" si="1185"/>
        <v>5.5030408609899235E-4</v>
      </c>
      <c r="AS337" s="33">
        <f t="shared" si="1185"/>
        <v>6.6080028144454705E-4</v>
      </c>
      <c r="AT337" s="33">
        <f t="shared" si="1185"/>
        <v>8.2929564061684123E-4</v>
      </c>
      <c r="AU337" s="33">
        <f t="shared" si="1185"/>
        <v>1.1137273492229911E-3</v>
      </c>
      <c r="AV337" s="33">
        <f t="shared" si="1185"/>
        <v>1.2760154258632333E-3</v>
      </c>
      <c r="AW337" s="33">
        <f t="shared" si="1185"/>
        <v>1.4304685139660117E-3</v>
      </c>
      <c r="AX337" s="33">
        <f t="shared" si="1185"/>
        <v>1.559284702894063E-3</v>
      </c>
      <c r="AY337" s="33">
        <f t="shared" si="1185"/>
        <v>1.6247988785941109E-3</v>
      </c>
      <c r="AZ337" s="33">
        <f t="shared" si="1185"/>
        <v>1.7640506806644008E-3</v>
      </c>
      <c r="BA337" s="33">
        <f t="shared" si="1185"/>
        <v>1.8569472760359433E-3</v>
      </c>
      <c r="BB337" s="33">
        <f t="shared" si="1185"/>
        <v>2.0513014652209414E-3</v>
      </c>
      <c r="BC337" s="33">
        <f t="shared" si="1185"/>
        <v>2.1471430707948906E-3</v>
      </c>
      <c r="BD337" s="33">
        <f t="shared" si="1185"/>
        <v>2.168666393289598E-3</v>
      </c>
      <c r="BE337" s="33">
        <f t="shared" si="1185"/>
        <v>2.2277783123345191E-3</v>
      </c>
      <c r="BF337" s="33">
        <f t="shared" si="1185"/>
        <v>2.2445736559503636E-3</v>
      </c>
      <c r="BG337" s="33">
        <f t="shared" si="1185"/>
        <v>2.2444528573932524E-3</v>
      </c>
      <c r="BH337" s="33">
        <f t="shared" si="1185"/>
        <v>2.2525728319256503E-3</v>
      </c>
      <c r="BI337" s="33">
        <f t="shared" si="1185"/>
        <v>2.286288653040413E-3</v>
      </c>
      <c r="BJ337" s="33">
        <f t="shared" si="1185"/>
        <v>2.2959169485721716E-3</v>
      </c>
      <c r="BK337" s="33">
        <f t="shared" si="1185"/>
        <v>2.2959169485721716E-3</v>
      </c>
      <c r="BL337" s="33">
        <f t="shared" si="1185"/>
        <v>2.2958885887443387E-3</v>
      </c>
      <c r="BM337" s="33">
        <f t="shared" si="1185"/>
        <v>2.2958450973126258E-3</v>
      </c>
      <c r="BN337" s="33">
        <f t="shared" si="1185"/>
        <v>2.2917878430173829E-3</v>
      </c>
      <c r="BO337" s="33">
        <f t="shared" si="1185"/>
        <v>2.2918557496074197E-3</v>
      </c>
      <c r="BP337" s="33">
        <f t="shared" si="1185"/>
        <v>2.2918557496074197E-3</v>
      </c>
      <c r="BQ337" s="33">
        <f t="shared" si="1185"/>
        <v>2.2918557496074197E-3</v>
      </c>
      <c r="BR337" s="33">
        <f t="shared" si="1185"/>
        <v>2.2918575929321717E-3</v>
      </c>
      <c r="BS337" s="33">
        <f t="shared" si="1185"/>
        <v>2.2918575929321717E-3</v>
      </c>
      <c r="BT337" s="33">
        <f t="shared" si="1185"/>
        <v>2.2918575929321717E-3</v>
      </c>
      <c r="BU337" s="33">
        <f t="shared" si="1185"/>
        <v>2.2919113001194096E-3</v>
      </c>
      <c r="BV337" s="33">
        <f t="shared" si="1185"/>
        <v>2.2919113001194096E-3</v>
      </c>
      <c r="BW337" s="33">
        <f t="shared" si="1185"/>
        <v>2.2919113001194096E-3</v>
      </c>
      <c r="BX337" s="33">
        <f t="shared" si="1185"/>
        <v>2.2919683804197418E-3</v>
      </c>
      <c r="BY337" s="33">
        <f t="shared" si="1185"/>
        <v>2.2919684445565098E-3</v>
      </c>
      <c r="BZ337" s="33">
        <f t="shared" si="1185"/>
        <v>2.2919684445565098E-3</v>
      </c>
      <c r="CA337" s="33">
        <f t="shared" si="1185"/>
        <v>2.2919684445565098E-3</v>
      </c>
      <c r="CB337" s="33">
        <f t="shared" si="1185"/>
        <v>2.2919684445565098E-3</v>
      </c>
      <c r="CC337" s="39"/>
      <c r="CD337" s="33">
        <f t="shared" ref="CD337:CH352" si="1228">IFERROR(CD237/CD137,"")</f>
        <v>9.8999598683912522E-5</v>
      </c>
      <c r="CE337" s="33">
        <f t="shared" si="1186"/>
        <v>6.0704365016383448E-4</v>
      </c>
      <c r="CF337" s="33">
        <f t="shared" si="1186"/>
        <v>1.8041982211562029E-3</v>
      </c>
      <c r="CG337" s="33">
        <f t="shared" si="1186"/>
        <v>3.4546378431917863E-3</v>
      </c>
      <c r="CH337" s="33">
        <f t="shared" si="1186"/>
        <v>6.3343393583678385E-3</v>
      </c>
      <c r="CI337" s="33">
        <f t="shared" si="1186"/>
        <v>7.6591140352585E-3</v>
      </c>
      <c r="CJ337" s="33">
        <f t="shared" si="1186"/>
        <v>9.5933219132943587E-3</v>
      </c>
      <c r="CK337" s="33">
        <f t="shared" si="1186"/>
        <v>1.2058707934022611E-2</v>
      </c>
      <c r="CL337" s="33">
        <f t="shared" si="1186"/>
        <v>1.458175872060785E-2</v>
      </c>
      <c r="CM337" s="33">
        <f t="shared" si="1186"/>
        <v>1.589313621002034E-2</v>
      </c>
      <c r="CN337" s="33">
        <f t="shared" si="1186"/>
        <v>1.7138953943160555E-2</v>
      </c>
      <c r="CO337" s="33">
        <f t="shared" si="1186"/>
        <v>1.8722712615923003E-2</v>
      </c>
      <c r="CP337" s="33">
        <f t="shared" si="1186"/>
        <v>2.0493841572109466E-2</v>
      </c>
      <c r="CQ337" s="33">
        <f t="shared" si="1186"/>
        <v>2.2882132663511662E-2</v>
      </c>
      <c r="CR337" s="33">
        <f t="shared" si="1186"/>
        <v>2.2996573274296231E-2</v>
      </c>
      <c r="CS337" s="33">
        <f t="shared" si="1186"/>
        <v>2.3029868530034706E-2</v>
      </c>
      <c r="CT337" s="33">
        <f t="shared" si="1186"/>
        <v>2.3032969046250237E-2</v>
      </c>
      <c r="CU337" s="33">
        <f t="shared" si="1186"/>
        <v>2.3030819076520905E-2</v>
      </c>
      <c r="CV337" s="33">
        <f t="shared" si="1186"/>
        <v>2.3038001308372434E-2</v>
      </c>
      <c r="CW337" s="33">
        <f t="shared" si="1186"/>
        <v>2.3026500464443139E-2</v>
      </c>
      <c r="CX337" s="33">
        <f t="shared" si="1186"/>
        <v>2.3028377184499758E-2</v>
      </c>
      <c r="CY337" s="33">
        <f t="shared" si="1186"/>
        <v>2.3026892458748692E-2</v>
      </c>
      <c r="CZ337" s="33">
        <f t="shared" si="1186"/>
        <v>2.3026892458748692E-2</v>
      </c>
      <c r="DA337" s="33">
        <f t="shared" si="1186"/>
        <v>2.3027118417990058E-2</v>
      </c>
      <c r="DB337" s="33">
        <f t="shared" si="1186"/>
        <v>2.3027668202236822E-2</v>
      </c>
      <c r="DC337" s="33">
        <f t="shared" si="1186"/>
        <v>2.302768887849618E-2</v>
      </c>
      <c r="DD337" s="33">
        <f t="shared" si="1186"/>
        <v>2.3028129027676311E-2</v>
      </c>
      <c r="DE337" s="33">
        <f t="shared" si="1186"/>
        <v>2.3029127729394042E-2</v>
      </c>
      <c r="DF337" s="33">
        <f t="shared" si="1186"/>
        <v>2.30300861098637E-2</v>
      </c>
      <c r="DG337" s="33">
        <f t="shared" si="1186"/>
        <v>2.30300861098637E-2</v>
      </c>
      <c r="DH337" s="33">
        <f t="shared" si="1186"/>
        <v>2.30300861098637E-2</v>
      </c>
      <c r="DI337" s="33">
        <f t="shared" si="1186"/>
        <v>2.30300861098637E-2</v>
      </c>
      <c r="DJ337" s="33">
        <f t="shared" si="1186"/>
        <v>2.30300861098637E-2</v>
      </c>
      <c r="DK337" s="33">
        <f t="shared" si="1186"/>
        <v>2.30300861098637E-2</v>
      </c>
      <c r="DL337" s="33">
        <f t="shared" si="1186"/>
        <v>2.30300861098637E-2</v>
      </c>
      <c r="DM337" s="33">
        <f t="shared" si="1186"/>
        <v>2.3032498378509306E-2</v>
      </c>
      <c r="DN337" s="33">
        <f t="shared" si="1186"/>
        <v>2.3032498378509306E-2</v>
      </c>
      <c r="DO337" s="33">
        <f t="shared" si="1186"/>
        <v>2.3033547342213179E-2</v>
      </c>
      <c r="DP337" s="33">
        <f t="shared" si="1186"/>
        <v>2.3033547342213179E-2</v>
      </c>
      <c r="DQ337" s="39"/>
      <c r="DR337" s="33">
        <f t="shared" ref="DR337:DV352" si="1229">IFERROR(DR237/DR137,"")</f>
        <v>9.8366634769949685E-3</v>
      </c>
      <c r="DS337" s="33">
        <f t="shared" si="1187"/>
        <v>1.1559907546954826E-2</v>
      </c>
      <c r="DT337" s="33">
        <f t="shared" si="1187"/>
        <v>1.550595486835213E-2</v>
      </c>
      <c r="DU337" s="33">
        <f t="shared" si="1187"/>
        <v>1.7982194421762507E-2</v>
      </c>
      <c r="DV337" s="33">
        <f t="shared" si="1187"/>
        <v>1.8551865122047012E-2</v>
      </c>
      <c r="DW337" s="33">
        <f t="shared" si="1187"/>
        <v>2.304294646019292E-2</v>
      </c>
      <c r="DX337" s="33">
        <f t="shared" si="1187"/>
        <v>2.8033627392959854E-2</v>
      </c>
      <c r="DY337" s="33">
        <f t="shared" si="1187"/>
        <v>3.3504065168884746E-2</v>
      </c>
      <c r="DZ337" s="33">
        <f t="shared" si="1187"/>
        <v>4.1439843902162495E-2</v>
      </c>
      <c r="EA337" s="33">
        <f t="shared" si="1187"/>
        <v>4.7390400663311794E-2</v>
      </c>
      <c r="EB337" s="33">
        <f t="shared" si="1187"/>
        <v>5.5553262560292277E-2</v>
      </c>
      <c r="EC337" s="33">
        <f t="shared" si="1187"/>
        <v>6.5630784965718711E-2</v>
      </c>
      <c r="ED337" s="33">
        <f t="shared" si="1187"/>
        <v>7.1571906240252489E-2</v>
      </c>
      <c r="EE337" s="33">
        <f t="shared" si="1187"/>
        <v>7.5051922802508025E-2</v>
      </c>
      <c r="EF337" s="33">
        <f t="shared" si="1187"/>
        <v>7.8075351400564319E-2</v>
      </c>
      <c r="EG337" s="33">
        <f t="shared" si="1187"/>
        <v>8.0762429791102736E-2</v>
      </c>
      <c r="EH337" s="33">
        <f t="shared" si="1187"/>
        <v>8.4671061763587449E-2</v>
      </c>
      <c r="EI337" s="33">
        <f t="shared" si="1187"/>
        <v>8.7811114849304969E-2</v>
      </c>
      <c r="EJ337" s="33">
        <f t="shared" si="1187"/>
        <v>9.037897800418139E-2</v>
      </c>
      <c r="EK337" s="33">
        <f t="shared" si="1187"/>
        <v>9.3322555749374647E-2</v>
      </c>
      <c r="EL337" s="33">
        <f t="shared" si="1187"/>
        <v>9.4835329972813312E-2</v>
      </c>
      <c r="EM337" s="33">
        <f t="shared" si="1187"/>
        <v>9.5499528346996931E-2</v>
      </c>
      <c r="EN337" s="33">
        <f t="shared" si="1187"/>
        <v>9.7418106201745028E-2</v>
      </c>
      <c r="EO337" s="33">
        <f t="shared" si="1187"/>
        <v>9.8236358097441107E-2</v>
      </c>
      <c r="EP337" s="33">
        <f t="shared" si="1187"/>
        <v>9.8880985208958133E-2</v>
      </c>
      <c r="EQ337" s="33">
        <f t="shared" si="1187"/>
        <v>9.9980679357972502E-2</v>
      </c>
      <c r="ER337" s="33">
        <f t="shared" si="1187"/>
        <v>0.10059307121495789</v>
      </c>
      <c r="ES337" s="33">
        <f t="shared" si="1187"/>
        <v>0.10123084436645903</v>
      </c>
      <c r="ET337" s="33">
        <f t="shared" si="1187"/>
        <v>0.10209839345057457</v>
      </c>
      <c r="EU337" s="33">
        <f t="shared" si="1187"/>
        <v>0.10313548966617118</v>
      </c>
      <c r="EV337" s="33">
        <f t="shared" si="1187"/>
        <v>0.103425880388891</v>
      </c>
      <c r="EW337" s="33">
        <f t="shared" si="1187"/>
        <v>0.1038559911706263</v>
      </c>
      <c r="EX337" s="33">
        <f t="shared" si="1187"/>
        <v>0.10456203256781921</v>
      </c>
      <c r="EY337" s="33">
        <f t="shared" si="1187"/>
        <v>0.10520689671296657</v>
      </c>
      <c r="EZ337" s="33">
        <f t="shared" si="1187"/>
        <v>0.10532119709785162</v>
      </c>
      <c r="FA337" s="33">
        <f t="shared" si="1187"/>
        <v>0.1055526266797884</v>
      </c>
      <c r="FB337" s="33">
        <f t="shared" si="1187"/>
        <v>0.10510802104582129</v>
      </c>
      <c r="FC337" s="33">
        <f t="shared" si="1187"/>
        <v>0.10581145821375847</v>
      </c>
      <c r="FD337" s="33">
        <f t="shared" si="1187"/>
        <v>0.10594090959645187</v>
      </c>
      <c r="FE337" s="39"/>
      <c r="FF337" s="33">
        <f t="shared" ref="FF337:FJ352" si="1230">IFERROR(FF237/FF137,"")</f>
        <v>1.3120816468679432E-3</v>
      </c>
      <c r="FG337" s="33">
        <f t="shared" si="1188"/>
        <v>3.1480762879987755E-3</v>
      </c>
      <c r="FH337" s="33">
        <f t="shared" si="1188"/>
        <v>4.6423862457673128E-3</v>
      </c>
      <c r="FI337" s="33">
        <f t="shared" si="1188"/>
        <v>5.0648543866386774E-3</v>
      </c>
      <c r="FJ337" s="33">
        <f t="shared" si="1188"/>
        <v>5.3167709323202793E-3</v>
      </c>
      <c r="FK337" s="33">
        <f t="shared" si="1188"/>
        <v>5.469900738423206E-3</v>
      </c>
      <c r="FL337" s="33">
        <f t="shared" si="1188"/>
        <v>5.4808705162988133E-3</v>
      </c>
      <c r="FM337" s="33">
        <f t="shared" si="1188"/>
        <v>5.5228321461163856E-3</v>
      </c>
      <c r="FN337" s="33">
        <f t="shared" si="1188"/>
        <v>5.5253425028508937E-3</v>
      </c>
      <c r="FO337" s="33">
        <f t="shared" si="1188"/>
        <v>5.6161149496717338E-3</v>
      </c>
      <c r="FP337" s="33">
        <f t="shared" si="1188"/>
        <v>5.683034846541481E-3</v>
      </c>
      <c r="FQ337" s="33">
        <f t="shared" si="1188"/>
        <v>5.6830359213830778E-3</v>
      </c>
      <c r="FR337" s="33">
        <f t="shared" si="1188"/>
        <v>5.7367449370347712E-3</v>
      </c>
      <c r="FS337" s="33">
        <f t="shared" si="1188"/>
        <v>5.9377582074779936E-3</v>
      </c>
      <c r="FT337" s="33">
        <f t="shared" si="1188"/>
        <v>6.020472193129559E-3</v>
      </c>
      <c r="FU337" s="33">
        <f t="shared" si="1188"/>
        <v>6.0390947675600694E-3</v>
      </c>
      <c r="FV337" s="33">
        <f t="shared" si="1188"/>
        <v>6.047146143448064E-3</v>
      </c>
      <c r="FW337" s="33">
        <f t="shared" si="1188"/>
        <v>6.0419858549856029E-3</v>
      </c>
      <c r="FX337" s="33">
        <f t="shared" si="1188"/>
        <v>6.041982562119662E-3</v>
      </c>
      <c r="FY337" s="33">
        <f t="shared" si="1188"/>
        <v>6.041441295094878E-3</v>
      </c>
      <c r="FZ337" s="33">
        <f t="shared" si="1188"/>
        <v>6.040876277753693E-3</v>
      </c>
      <c r="GA337" s="33">
        <f t="shared" si="1188"/>
        <v>6.0403854875470181E-3</v>
      </c>
      <c r="GB337" s="33">
        <f t="shared" si="1188"/>
        <v>6.0460112537218851E-3</v>
      </c>
      <c r="GC337" s="33">
        <f t="shared" si="1188"/>
        <v>6.0460112537218851E-3</v>
      </c>
      <c r="GD337" s="33">
        <f t="shared" si="1188"/>
        <v>6.0459603533543011E-3</v>
      </c>
      <c r="GE337" s="33">
        <f t="shared" si="1188"/>
        <v>6.0452763099329686E-3</v>
      </c>
      <c r="GF337" s="33">
        <f t="shared" si="1188"/>
        <v>6.0452331349187373E-3</v>
      </c>
      <c r="GG337" s="33">
        <f t="shared" si="1188"/>
        <v>6.0451355657921693E-3</v>
      </c>
      <c r="GH337" s="33">
        <f t="shared" si="1188"/>
        <v>6.0450316439520811E-3</v>
      </c>
      <c r="GI337" s="33">
        <f t="shared" si="1188"/>
        <v>6.0449369276415659E-3</v>
      </c>
      <c r="GJ337" s="33">
        <f t="shared" si="1188"/>
        <v>6.0449369276415659E-3</v>
      </c>
      <c r="GK337" s="33">
        <f t="shared" si="1188"/>
        <v>6.0449369276415659E-3</v>
      </c>
      <c r="GL337" s="33">
        <f t="shared" si="1188"/>
        <v>6.0449369276415659E-3</v>
      </c>
      <c r="GM337" s="33">
        <f t="shared" si="1188"/>
        <v>6.0448684060565479E-3</v>
      </c>
      <c r="GN337" s="33">
        <f t="shared" si="1188"/>
        <v>6.0448684060565479E-3</v>
      </c>
      <c r="GO337" s="33">
        <f t="shared" si="1188"/>
        <v>6.0448684060565479E-3</v>
      </c>
      <c r="GP337" s="33">
        <f t="shared" si="1188"/>
        <v>6.0448684060565479E-3</v>
      </c>
      <c r="GQ337" s="33">
        <f t="shared" si="1188"/>
        <v>6.0448684060565479E-3</v>
      </c>
      <c r="GR337" s="33">
        <f t="shared" si="1188"/>
        <v>6.0448684060565479E-3</v>
      </c>
      <c r="GS337" s="39"/>
    </row>
    <row r="338" spans="1:201" x14ac:dyDescent="0.25">
      <c r="A338" s="11">
        <f>$A$38</f>
        <v>20124</v>
      </c>
      <c r="B338" s="33">
        <f t="shared" si="1189"/>
        <v>1.5770757665455805E-2</v>
      </c>
      <c r="C338" s="33">
        <f t="shared" ref="C338" si="1231">IFERROR(C238/C138,"")</f>
        <v>1.6922377450746259E-2</v>
      </c>
      <c r="D338" s="33">
        <f t="shared" ref="D338" si="1232">IFERROR(D238/D138,"")</f>
        <v>2.2621541548536888E-2</v>
      </c>
      <c r="E338" s="33">
        <f t="shared" ref="E338" si="1233">IFERROR(E238/E138,"")</f>
        <v>2.6976381501050771E-2</v>
      </c>
      <c r="F338" s="33">
        <f t="shared" ref="F338" si="1234">IFERROR(F238/F138,"")</f>
        <v>3.873960661830015E-2</v>
      </c>
      <c r="G338" s="33">
        <f t="shared" ref="G338" si="1235">IFERROR(G238/G138,"")</f>
        <v>5.0338131252538373E-2</v>
      </c>
      <c r="H338" s="33">
        <f t="shared" ref="H338" si="1236">IFERROR(H238/H138,"")</f>
        <v>6.237412114271821E-2</v>
      </c>
      <c r="I338" s="33">
        <f t="shared" ref="I338" si="1237">IFERROR(I238/I138,"")</f>
        <v>7.2671123265822035E-2</v>
      </c>
      <c r="J338" s="33">
        <f t="shared" ref="J338" si="1238">IFERROR(J238/J138,"")</f>
        <v>8.5752412176260298E-2</v>
      </c>
      <c r="K338" s="33">
        <f t="shared" ref="K338" si="1239">IFERROR(K238/K138,"")</f>
        <v>0.10288037078763695</v>
      </c>
      <c r="L338" s="33">
        <f t="shared" ref="L338" si="1240">IFERROR(L238/L138,"")</f>
        <v>0.12761112359801355</v>
      </c>
      <c r="M338" s="33">
        <f t="shared" ref="M338" si="1241">IFERROR(M238/M138,"")</f>
        <v>0.14734299932797873</v>
      </c>
      <c r="N338" s="33">
        <f t="shared" ref="N338" si="1242">IFERROR(N238/N138,"")</f>
        <v>0.15941721683519033</v>
      </c>
      <c r="O338" s="33">
        <f t="shared" ref="O338" si="1243">IFERROR(O238/O138,"")</f>
        <v>0.16958416416781028</v>
      </c>
      <c r="P338" s="33">
        <f t="shared" ref="P338" si="1244">IFERROR(P238/P138,"")</f>
        <v>0.1778374882248813</v>
      </c>
      <c r="Q338" s="33">
        <f t="shared" ref="Q338" si="1245">IFERROR(Q238/Q138,"")</f>
        <v>0.18250786537005542</v>
      </c>
      <c r="R338" s="33">
        <f t="shared" ref="R338" si="1246">IFERROR(R238/R138,"")</f>
        <v>0.18628229062685905</v>
      </c>
      <c r="S338" s="33">
        <f t="shared" ref="S338" si="1247">IFERROR(S238/S138,"")</f>
        <v>0.18917381452274912</v>
      </c>
      <c r="T338" s="33">
        <f t="shared" ref="T338" si="1248">IFERROR(T238/T138,"")</f>
        <v>0.19409022067317555</v>
      </c>
      <c r="U338" s="33">
        <f t="shared" ref="U338" si="1249">IFERROR(U238/U138,"")</f>
        <v>0.19629932066487699</v>
      </c>
      <c r="V338" s="33">
        <f t="shared" ref="V338" si="1250">IFERROR(V238/V138,"")</f>
        <v>0.19565769175191108</v>
      </c>
      <c r="W338" s="33">
        <f t="shared" ref="W338" si="1251">IFERROR(W238/W138,"")</f>
        <v>0.19732976556438347</v>
      </c>
      <c r="X338" s="33">
        <f t="shared" ref="X338" si="1252">IFERROR(X238/X138,"")</f>
        <v>0.19924838170267739</v>
      </c>
      <c r="Y338" s="33">
        <f t="shared" ref="Y338" si="1253">IFERROR(Y238/Y138,"")</f>
        <v>0.20040058302052652</v>
      </c>
      <c r="Z338" s="33">
        <f t="shared" ref="Z338" si="1254">IFERROR(Z238/Z138,"")</f>
        <v>0.20082534074673108</v>
      </c>
      <c r="AA338" s="33">
        <f t="shared" ref="AA338" si="1255">IFERROR(AA238/AA138,"")</f>
        <v>0.2019868364047871</v>
      </c>
      <c r="AB338" s="33">
        <f t="shared" ref="AB338" si="1256">IFERROR(AB238/AB138,"")</f>
        <v>0.20273482536652507</v>
      </c>
      <c r="AC338" s="33">
        <f t="shared" ref="AC338" si="1257">IFERROR(AC238/AC138,"")</f>
        <v>0.20368241164021428</v>
      </c>
      <c r="AD338" s="33">
        <f t="shared" ref="AD338" si="1258">IFERROR(AD238/AD138,"")</f>
        <v>0.20449563349196831</v>
      </c>
      <c r="AE338" s="33">
        <f t="shared" ref="AE338" si="1259">IFERROR(AE238/AE138,"")</f>
        <v>0.20463692625624133</v>
      </c>
      <c r="AF338" s="33">
        <f t="shared" ref="AF338" si="1260">IFERROR(AF238/AF138,"")</f>
        <v>0.20471180484549181</v>
      </c>
      <c r="AG338" s="33">
        <f t="shared" ref="AG338" si="1261">IFERROR(AG238/AG138,"")</f>
        <v>0.20465707089273527</v>
      </c>
      <c r="AH338" s="33">
        <f t="shared" ref="AH338" si="1262">IFERROR(AH238/AH138,"")</f>
        <v>0.20464020182404222</v>
      </c>
      <c r="AI338" s="33">
        <f t="shared" ref="AI338" si="1263">IFERROR(AI238/AI138,"")</f>
        <v>0.20459679848656456</v>
      </c>
      <c r="AJ338" s="33">
        <f t="shared" ref="AJ338" si="1264">IFERROR(AJ238/AJ138,"")</f>
        <v>0.20476898449508293</v>
      </c>
      <c r="AK338" s="33">
        <f t="shared" ref="AK338" si="1265">IFERROR(AK238/AK138,"")</f>
        <v>0.20479740261399249</v>
      </c>
      <c r="AL338" s="33">
        <f t="shared" ref="AL338" si="1266">IFERROR(AL238/AL138,"")</f>
        <v>0.20485252144643867</v>
      </c>
      <c r="AM338" s="33">
        <f t="shared" ref="AM338" si="1267">IFERROR(AM238/AM138,"")</f>
        <v>0.20477625058004723</v>
      </c>
      <c r="AN338" s="39"/>
      <c r="AO338" s="39"/>
      <c r="AP338" s="33">
        <f t="shared" si="1227"/>
        <v>3.8046887566768015E-4</v>
      </c>
      <c r="AQ338" s="33">
        <f t="shared" si="1185"/>
        <v>4.2378566768787735E-4</v>
      </c>
      <c r="AR338" s="33">
        <f t="shared" si="1185"/>
        <v>5.5055346150274668E-4</v>
      </c>
      <c r="AS338" s="33">
        <f t="shared" si="1185"/>
        <v>7.279204680577132E-4</v>
      </c>
      <c r="AT338" s="33">
        <f t="shared" si="1185"/>
        <v>9.5986338891784686E-4</v>
      </c>
      <c r="AU338" s="33">
        <f t="shared" si="1185"/>
        <v>1.2334990809517085E-3</v>
      </c>
      <c r="AV338" s="33">
        <f t="shared" si="1185"/>
        <v>1.432702079123279E-3</v>
      </c>
      <c r="AW338" s="33">
        <f t="shared" si="1185"/>
        <v>1.7518126992923067E-3</v>
      </c>
      <c r="AX338" s="33">
        <f t="shared" si="1185"/>
        <v>1.9557871330053074E-3</v>
      </c>
      <c r="AY338" s="33">
        <f t="shared" si="1185"/>
        <v>2.157428599531567E-3</v>
      </c>
      <c r="AZ338" s="33">
        <f t="shared" si="1185"/>
        <v>2.3343145359222043E-3</v>
      </c>
      <c r="BA338" s="33">
        <f t="shared" si="1185"/>
        <v>2.5856136947261755E-3</v>
      </c>
      <c r="BB338" s="33">
        <f t="shared" si="1185"/>
        <v>2.7190190929093925E-3</v>
      </c>
      <c r="BC338" s="33">
        <f t="shared" si="1185"/>
        <v>2.9730747331942822E-3</v>
      </c>
      <c r="BD338" s="33">
        <f t="shared" si="1185"/>
        <v>3.0050674008726824E-3</v>
      </c>
      <c r="BE338" s="33">
        <f t="shared" si="1185"/>
        <v>3.0191186316422744E-3</v>
      </c>
      <c r="BF338" s="33">
        <f t="shared" si="1185"/>
        <v>3.0254486831820249E-3</v>
      </c>
      <c r="BG338" s="33">
        <f t="shared" si="1185"/>
        <v>3.0254217771838623E-3</v>
      </c>
      <c r="BH338" s="33">
        <f t="shared" si="1185"/>
        <v>3.0457880086255636E-3</v>
      </c>
      <c r="BI338" s="33">
        <f t="shared" si="1185"/>
        <v>3.0489587810961141E-3</v>
      </c>
      <c r="BJ338" s="33">
        <f t="shared" si="1185"/>
        <v>3.0492967264563399E-3</v>
      </c>
      <c r="BK338" s="33">
        <f t="shared" si="1185"/>
        <v>3.0494719137355202E-3</v>
      </c>
      <c r="BL338" s="33">
        <f t="shared" si="1185"/>
        <v>3.0492953095254374E-3</v>
      </c>
      <c r="BM338" s="33">
        <f t="shared" si="1185"/>
        <v>3.049303445031798E-3</v>
      </c>
      <c r="BN338" s="33">
        <f t="shared" si="1185"/>
        <v>3.0493075128012574E-3</v>
      </c>
      <c r="BO338" s="33">
        <f t="shared" si="1185"/>
        <v>3.0492326147020027E-3</v>
      </c>
      <c r="BP338" s="33">
        <f t="shared" si="1185"/>
        <v>3.0492326147020027E-3</v>
      </c>
      <c r="BQ338" s="33">
        <f t="shared" si="1185"/>
        <v>3.0491799638348712E-3</v>
      </c>
      <c r="BR338" s="33">
        <f t="shared" si="1185"/>
        <v>3.0491826754603444E-3</v>
      </c>
      <c r="BS338" s="33">
        <f t="shared" si="1185"/>
        <v>3.0491826754603444E-3</v>
      </c>
      <c r="BT338" s="33">
        <f t="shared" si="1185"/>
        <v>3.0491840312748893E-3</v>
      </c>
      <c r="BU338" s="33">
        <f t="shared" si="1185"/>
        <v>3.0491840312748893E-3</v>
      </c>
      <c r="BV338" s="33">
        <f t="shared" si="1185"/>
        <v>3.0491840312748893E-3</v>
      </c>
      <c r="BW338" s="33">
        <f t="shared" si="1185"/>
        <v>3.0491890477991903E-3</v>
      </c>
      <c r="BX338" s="33">
        <f t="shared" si="1185"/>
        <v>3.0492005723094249E-3</v>
      </c>
      <c r="BY338" s="33">
        <f t="shared" si="1185"/>
        <v>3.0492005723094249E-3</v>
      </c>
      <c r="BZ338" s="33">
        <f t="shared" si="1185"/>
        <v>3.0492019281398853E-3</v>
      </c>
      <c r="CA338" s="33">
        <f t="shared" si="1185"/>
        <v>3.0492046398044241E-3</v>
      </c>
      <c r="CB338" s="39"/>
      <c r="CC338" s="39"/>
      <c r="CD338" s="33">
        <f t="shared" si="1228"/>
        <v>1.6576267113538538E-5</v>
      </c>
      <c r="CE338" s="33">
        <f t="shared" si="1186"/>
        <v>1.1868974372969234E-3</v>
      </c>
      <c r="CF338" s="33">
        <f t="shared" si="1186"/>
        <v>2.5276352647207387E-3</v>
      </c>
      <c r="CG338" s="33">
        <f t="shared" si="1186"/>
        <v>4.5488477470790011E-3</v>
      </c>
      <c r="CH338" s="33">
        <f t="shared" si="1186"/>
        <v>5.7560950386056431E-3</v>
      </c>
      <c r="CI338" s="33">
        <f t="shared" si="1186"/>
        <v>7.0643988853730869E-3</v>
      </c>
      <c r="CJ338" s="33">
        <f t="shared" si="1186"/>
        <v>9.0394470833021125E-3</v>
      </c>
      <c r="CK338" s="33">
        <f t="shared" si="1186"/>
        <v>9.6802292590565924E-3</v>
      </c>
      <c r="CL338" s="33">
        <f t="shared" si="1186"/>
        <v>1.1058450280705524E-2</v>
      </c>
      <c r="CM338" s="33">
        <f t="shared" si="1186"/>
        <v>1.143092659509274E-2</v>
      </c>
      <c r="CN338" s="33">
        <f t="shared" si="1186"/>
        <v>1.151178281669955E-2</v>
      </c>
      <c r="CO338" s="33">
        <f t="shared" si="1186"/>
        <v>1.1675881906524757E-2</v>
      </c>
      <c r="CP338" s="33">
        <f t="shared" si="1186"/>
        <v>1.1775808931897388E-2</v>
      </c>
      <c r="CQ338" s="33">
        <f t="shared" si="1186"/>
        <v>1.1823766658935642E-2</v>
      </c>
      <c r="CR338" s="33">
        <f t="shared" si="1186"/>
        <v>1.1917868432903907E-2</v>
      </c>
      <c r="CS338" s="33">
        <f t="shared" si="1186"/>
        <v>1.2620653119356944E-2</v>
      </c>
      <c r="CT338" s="33">
        <f t="shared" si="1186"/>
        <v>1.2635139552592059E-2</v>
      </c>
      <c r="CU338" s="33">
        <f t="shared" si="1186"/>
        <v>1.2633303817942074E-2</v>
      </c>
      <c r="CV338" s="33">
        <f t="shared" si="1186"/>
        <v>1.2631686713658146E-2</v>
      </c>
      <c r="CW338" s="33">
        <f t="shared" si="1186"/>
        <v>1.2630820794695628E-2</v>
      </c>
      <c r="CX338" s="33">
        <f t="shared" si="1186"/>
        <v>1.2631449487818462E-2</v>
      </c>
      <c r="CY338" s="33">
        <f t="shared" si="1186"/>
        <v>1.2636840994047101E-2</v>
      </c>
      <c r="CZ338" s="33">
        <f t="shared" si="1186"/>
        <v>1.2639666260178855E-2</v>
      </c>
      <c r="DA338" s="33">
        <f t="shared" si="1186"/>
        <v>1.2667724954992016E-2</v>
      </c>
      <c r="DB338" s="33">
        <f t="shared" si="1186"/>
        <v>1.2667965837528857E-2</v>
      </c>
      <c r="DC338" s="33">
        <f t="shared" si="1186"/>
        <v>1.2668027878711886E-2</v>
      </c>
      <c r="DD338" s="33">
        <f t="shared" si="1186"/>
        <v>1.2667606033627363E-2</v>
      </c>
      <c r="DE338" s="33">
        <f t="shared" si="1186"/>
        <v>1.2667887107376537E-2</v>
      </c>
      <c r="DF338" s="33">
        <f t="shared" si="1186"/>
        <v>1.2668072924055309E-2</v>
      </c>
      <c r="DG338" s="33">
        <f t="shared" si="1186"/>
        <v>1.2668197001467263E-2</v>
      </c>
      <c r="DH338" s="33">
        <f t="shared" si="1186"/>
        <v>1.2668197001467263E-2</v>
      </c>
      <c r="DI338" s="33">
        <f t="shared" si="1186"/>
        <v>1.2668197001467263E-2</v>
      </c>
      <c r="DJ338" s="33">
        <f t="shared" si="1186"/>
        <v>1.2668008576945378E-2</v>
      </c>
      <c r="DK338" s="33">
        <f t="shared" si="1186"/>
        <v>1.2666171141956948E-2</v>
      </c>
      <c r="DL338" s="33">
        <f t="shared" si="1186"/>
        <v>1.2666171141956948E-2</v>
      </c>
      <c r="DM338" s="33">
        <f t="shared" si="1186"/>
        <v>1.2666171141956948E-2</v>
      </c>
      <c r="DN338" s="33">
        <f t="shared" si="1186"/>
        <v>1.2671648405849126E-2</v>
      </c>
      <c r="DO338" s="33">
        <f t="shared" si="1186"/>
        <v>1.2671648405849126E-2</v>
      </c>
      <c r="DP338" s="39"/>
      <c r="DQ338" s="39"/>
      <c r="DR338" s="33">
        <f t="shared" si="1229"/>
        <v>4.1680260854114236E-3</v>
      </c>
      <c r="DS338" s="33">
        <f t="shared" si="1187"/>
        <v>8.2223122741860669E-3</v>
      </c>
      <c r="DT338" s="33">
        <f t="shared" si="1187"/>
        <v>1.099968905704622E-2</v>
      </c>
      <c r="DU338" s="33">
        <f t="shared" si="1187"/>
        <v>1.3901268350617908E-2</v>
      </c>
      <c r="DV338" s="33">
        <f t="shared" si="1187"/>
        <v>1.8354726486546725E-2</v>
      </c>
      <c r="DW338" s="33">
        <f t="shared" si="1187"/>
        <v>2.2229874587898161E-2</v>
      </c>
      <c r="DX338" s="33">
        <f t="shared" si="1187"/>
        <v>2.915691178094271E-2</v>
      </c>
      <c r="DY338" s="33">
        <f t="shared" si="1187"/>
        <v>3.5763298307994566E-2</v>
      </c>
      <c r="DZ338" s="33">
        <f t="shared" si="1187"/>
        <v>4.0338691568065702E-2</v>
      </c>
      <c r="EA338" s="33">
        <f t="shared" si="1187"/>
        <v>4.5201774034615075E-2</v>
      </c>
      <c r="EB338" s="33">
        <f t="shared" si="1187"/>
        <v>4.9999126497158625E-2</v>
      </c>
      <c r="EC338" s="33">
        <f t="shared" si="1187"/>
        <v>5.5121362548690656E-2</v>
      </c>
      <c r="ED338" s="33">
        <f t="shared" si="1187"/>
        <v>5.8777303737962708E-2</v>
      </c>
      <c r="EE338" s="33">
        <f t="shared" si="1187"/>
        <v>6.2408850193555548E-2</v>
      </c>
      <c r="EF338" s="33">
        <f t="shared" si="1187"/>
        <v>6.5920897003382398E-2</v>
      </c>
      <c r="EG338" s="33">
        <f t="shared" si="1187"/>
        <v>6.8298388103479477E-2</v>
      </c>
      <c r="EH338" s="33">
        <f t="shared" si="1187"/>
        <v>7.2022170963472187E-2</v>
      </c>
      <c r="EI338" s="33">
        <f t="shared" si="1187"/>
        <v>7.5115814432795316E-2</v>
      </c>
      <c r="EJ338" s="33">
        <f t="shared" si="1187"/>
        <v>7.683122531597554E-2</v>
      </c>
      <c r="EK338" s="33">
        <f t="shared" si="1187"/>
        <v>8.051798216887765E-2</v>
      </c>
      <c r="EL338" s="33">
        <f t="shared" si="1187"/>
        <v>8.4422058080568962E-2</v>
      </c>
      <c r="EM338" s="33">
        <f t="shared" si="1187"/>
        <v>8.6779747270273586E-2</v>
      </c>
      <c r="EN338" s="33">
        <f t="shared" si="1187"/>
        <v>8.7899586959118536E-2</v>
      </c>
      <c r="EO338" s="33">
        <f t="shared" si="1187"/>
        <v>8.8796265234910354E-2</v>
      </c>
      <c r="EP338" s="33">
        <f t="shared" si="1187"/>
        <v>9.0949848250346299E-2</v>
      </c>
      <c r="EQ338" s="33">
        <f t="shared" si="1187"/>
        <v>9.2243007950491895E-2</v>
      </c>
      <c r="ER338" s="33">
        <f t="shared" si="1187"/>
        <v>9.3036705883987963E-2</v>
      </c>
      <c r="ES338" s="33">
        <f t="shared" si="1187"/>
        <v>9.6143763405953736E-2</v>
      </c>
      <c r="ET338" s="33">
        <f t="shared" si="1187"/>
        <v>9.7837284147160877E-2</v>
      </c>
      <c r="EU338" s="33">
        <f t="shared" si="1187"/>
        <v>9.8936602869035162E-2</v>
      </c>
      <c r="EV338" s="33">
        <f t="shared" si="1187"/>
        <v>9.9276425854684255E-2</v>
      </c>
      <c r="EW338" s="33">
        <f t="shared" si="1187"/>
        <v>0.1004998578303191</v>
      </c>
      <c r="EX338" s="33">
        <f t="shared" si="1187"/>
        <v>0.10141579011265846</v>
      </c>
      <c r="EY338" s="33">
        <f t="shared" si="1187"/>
        <v>0.10255744768700527</v>
      </c>
      <c r="EZ338" s="33">
        <f t="shared" si="1187"/>
        <v>0.10347380883233791</v>
      </c>
      <c r="FA338" s="33">
        <f t="shared" si="1187"/>
        <v>0.10435689855911043</v>
      </c>
      <c r="FB338" s="33">
        <f t="shared" si="1187"/>
        <v>0.10580419874678144</v>
      </c>
      <c r="FC338" s="33">
        <f t="shared" si="1187"/>
        <v>0.10811034971576419</v>
      </c>
      <c r="FD338" s="39"/>
      <c r="FE338" s="39"/>
      <c r="FF338" s="33">
        <f t="shared" si="1230"/>
        <v>1.3493921066254993E-3</v>
      </c>
      <c r="FG338" s="33">
        <f t="shared" si="1188"/>
        <v>2.9409837099018837E-3</v>
      </c>
      <c r="FH338" s="33">
        <f t="shared" si="1188"/>
        <v>5.0890491679568455E-3</v>
      </c>
      <c r="FI338" s="33">
        <f t="shared" si="1188"/>
        <v>5.8298108258885801E-3</v>
      </c>
      <c r="FJ338" s="33">
        <f t="shared" si="1188"/>
        <v>6.1550269754040909E-3</v>
      </c>
      <c r="FK338" s="33">
        <f t="shared" si="1188"/>
        <v>6.546949396640603E-3</v>
      </c>
      <c r="FL338" s="33">
        <f t="shared" si="1188"/>
        <v>6.887549757787428E-3</v>
      </c>
      <c r="FM338" s="33">
        <f t="shared" si="1188"/>
        <v>7.4103301476702785E-3</v>
      </c>
      <c r="FN338" s="33">
        <f t="shared" si="1188"/>
        <v>7.9630213424064147E-3</v>
      </c>
      <c r="FO338" s="33">
        <f t="shared" si="1188"/>
        <v>8.3032617848222464E-3</v>
      </c>
      <c r="FP338" s="33">
        <f t="shared" si="1188"/>
        <v>8.8914915622183496E-3</v>
      </c>
      <c r="FQ338" s="33">
        <f t="shared" si="1188"/>
        <v>9.0851662091986692E-3</v>
      </c>
      <c r="FR338" s="33">
        <f t="shared" si="1188"/>
        <v>9.3244065147272421E-3</v>
      </c>
      <c r="FS338" s="33">
        <f t="shared" si="1188"/>
        <v>9.4001661232511538E-3</v>
      </c>
      <c r="FT338" s="33">
        <f t="shared" si="1188"/>
        <v>1.0133584021702183E-2</v>
      </c>
      <c r="FU338" s="33">
        <f t="shared" si="1188"/>
        <v>1.0364741850280846E-2</v>
      </c>
      <c r="FV338" s="33">
        <f t="shared" si="1188"/>
        <v>1.0426990780715066E-2</v>
      </c>
      <c r="FW338" s="33">
        <f t="shared" si="1188"/>
        <v>1.0696038021520565E-2</v>
      </c>
      <c r="FX338" s="33">
        <f t="shared" si="1188"/>
        <v>1.0776202779318454E-2</v>
      </c>
      <c r="FY338" s="33">
        <f t="shared" si="1188"/>
        <v>1.0953978568361259E-2</v>
      </c>
      <c r="FZ338" s="33">
        <f t="shared" si="1188"/>
        <v>1.0953904137825056E-2</v>
      </c>
      <c r="GA338" s="33">
        <f t="shared" si="1188"/>
        <v>1.0953341493367002E-2</v>
      </c>
      <c r="GB338" s="33">
        <f t="shared" si="1188"/>
        <v>1.0953359680119894E-2</v>
      </c>
      <c r="GC338" s="33">
        <f t="shared" si="1188"/>
        <v>1.0953306770139132E-2</v>
      </c>
      <c r="GD338" s="33">
        <f t="shared" si="1188"/>
        <v>1.0952894375657633E-2</v>
      </c>
      <c r="GE338" s="33">
        <f t="shared" si="1188"/>
        <v>1.0952894375657633E-2</v>
      </c>
      <c r="GF338" s="33">
        <f t="shared" si="1188"/>
        <v>1.0952879145161262E-2</v>
      </c>
      <c r="GG338" s="33">
        <f t="shared" si="1188"/>
        <v>1.095287152992896E-2</v>
      </c>
      <c r="GH338" s="33">
        <f t="shared" si="1188"/>
        <v>1.0952164786009418E-2</v>
      </c>
      <c r="GI338" s="33">
        <f t="shared" si="1188"/>
        <v>1.0971904818781757E-2</v>
      </c>
      <c r="GJ338" s="33">
        <f t="shared" si="1188"/>
        <v>1.0971957752107828E-2</v>
      </c>
      <c r="GK338" s="33">
        <f t="shared" si="1188"/>
        <v>1.0971952514685843E-2</v>
      </c>
      <c r="GL338" s="33">
        <f t="shared" si="1188"/>
        <v>1.0988135283281396E-2</v>
      </c>
      <c r="GM338" s="33">
        <f t="shared" si="1188"/>
        <v>1.0987952530006104E-2</v>
      </c>
      <c r="GN338" s="33">
        <f t="shared" si="1188"/>
        <v>1.0987906600131455E-2</v>
      </c>
      <c r="GO338" s="33">
        <f t="shared" si="1188"/>
        <v>1.0987924243879343E-2</v>
      </c>
      <c r="GP338" s="33">
        <f t="shared" si="1188"/>
        <v>1.0989440514290396E-2</v>
      </c>
      <c r="GQ338" s="33">
        <f t="shared" si="1188"/>
        <v>1.0989401172976117E-2</v>
      </c>
      <c r="GR338" s="39"/>
      <c r="GS338" s="39"/>
    </row>
    <row r="339" spans="1:201" x14ac:dyDescent="0.25">
      <c r="A339" s="11">
        <f>$A$39</f>
        <v>20131</v>
      </c>
      <c r="B339" s="33">
        <f t="shared" si="1189"/>
        <v>1.4554257717873277E-2</v>
      </c>
      <c r="C339" s="33">
        <f t="shared" ref="C339" si="1268">IFERROR(C239/C139,"")</f>
        <v>2.1196697232157408E-2</v>
      </c>
      <c r="D339" s="33">
        <f t="shared" ref="D339" si="1269">IFERROR(D239/D139,"")</f>
        <v>1.6526106286901883E-2</v>
      </c>
      <c r="E339" s="33">
        <f t="shared" ref="E339" si="1270">IFERROR(E239/E139,"")</f>
        <v>2.1417675536051735E-2</v>
      </c>
      <c r="F339" s="33">
        <f t="shared" ref="F339" si="1271">IFERROR(F239/F139,"")</f>
        <v>3.0815682207154013E-2</v>
      </c>
      <c r="G339" s="33">
        <f t="shared" ref="G339" si="1272">IFERROR(G239/G139,"")</f>
        <v>3.9988699761122445E-2</v>
      </c>
      <c r="H339" s="33">
        <f t="shared" ref="H339" si="1273">IFERROR(H239/H139,"")</f>
        <v>5.2974566296614518E-2</v>
      </c>
      <c r="I339" s="33">
        <f t="shared" ref="I339" si="1274">IFERROR(I239/I139,"")</f>
        <v>6.4879791076009052E-2</v>
      </c>
      <c r="J339" s="33">
        <f t="shared" ref="J339" si="1275">IFERROR(J239/J139,"")</f>
        <v>7.3849605163695389E-2</v>
      </c>
      <c r="K339" s="33">
        <f t="shared" ref="K339" si="1276">IFERROR(K239/K139,"")</f>
        <v>9.8204070495214485E-2</v>
      </c>
      <c r="L339" s="33">
        <f t="shared" ref="L339" si="1277">IFERROR(L239/L139,"")</f>
        <v>0.12459646716418332</v>
      </c>
      <c r="M339" s="33">
        <f t="shared" ref="M339" si="1278">IFERROR(M239/M139,"")</f>
        <v>0.14868839909612661</v>
      </c>
      <c r="N339" s="33">
        <f t="shared" ref="N339" si="1279">IFERROR(N239/N139,"")</f>
        <v>0.16535204054459074</v>
      </c>
      <c r="O339" s="33">
        <f t="shared" ref="O339" si="1280">IFERROR(O239/O139,"")</f>
        <v>0.1770170161113557</v>
      </c>
      <c r="P339" s="33">
        <f t="shared" ref="P339" si="1281">IFERROR(P239/P139,"")</f>
        <v>0.16460711240083409</v>
      </c>
      <c r="Q339" s="33">
        <f t="shared" ref="Q339" si="1282">IFERROR(Q239/Q139,"")</f>
        <v>0.17307320193499309</v>
      </c>
      <c r="R339" s="33">
        <f t="shared" ref="R339" si="1283">IFERROR(R239/R139,"")</f>
        <v>0.1770370819351558</v>
      </c>
      <c r="S339" s="33">
        <f t="shared" ref="S339" si="1284">IFERROR(S239/S139,"")</f>
        <v>0.18106907211252735</v>
      </c>
      <c r="T339" s="33">
        <f t="shared" ref="T339" si="1285">IFERROR(T239/T139,"")</f>
        <v>0.18399016761451897</v>
      </c>
      <c r="U339" s="33">
        <f t="shared" ref="U339" si="1286">IFERROR(U239/U139,"")</f>
        <v>0.18451571115455556</v>
      </c>
      <c r="V339" s="33">
        <f t="shared" ref="V339" si="1287">IFERROR(V239/V139,"")</f>
        <v>0.18609623067761741</v>
      </c>
      <c r="W339" s="33">
        <f t="shared" ref="W339" si="1288">IFERROR(W239/W139,"")</f>
        <v>0.18715160152477747</v>
      </c>
      <c r="X339" s="33">
        <f t="shared" ref="X339" si="1289">IFERROR(X239/X139,"")</f>
        <v>0.18868675329394241</v>
      </c>
      <c r="Y339" s="33">
        <f t="shared" ref="Y339" si="1290">IFERROR(Y239/Y139,"")</f>
        <v>0.18924106407049499</v>
      </c>
      <c r="Z339" s="33">
        <f t="shared" ref="Z339" si="1291">IFERROR(Z239/Z139,"")</f>
        <v>0.18965631412302961</v>
      </c>
      <c r="AA339" s="33">
        <f t="shared" ref="AA339" si="1292">IFERROR(AA239/AA139,"")</f>
        <v>0.19000306263386063</v>
      </c>
      <c r="AB339" s="33">
        <f t="shared" ref="AB339" si="1293">IFERROR(AB239/AB139,"")</f>
        <v>0.19014579822244107</v>
      </c>
      <c r="AC339" s="33">
        <f t="shared" ref="AC339" si="1294">IFERROR(AC239/AC139,"")</f>
        <v>0.1902497961825006</v>
      </c>
      <c r="AD339" s="33">
        <f t="shared" ref="AD339" si="1295">IFERROR(AD239/AD139,"")</f>
        <v>0.19024509974581541</v>
      </c>
      <c r="AE339" s="33">
        <f t="shared" ref="AE339" si="1296">IFERROR(AE239/AE139,"")</f>
        <v>0.19025939373876763</v>
      </c>
      <c r="AF339" s="33">
        <f t="shared" ref="AF339" si="1297">IFERROR(AF239/AF139,"")</f>
        <v>0.19024897680699127</v>
      </c>
      <c r="AG339" s="33">
        <f t="shared" ref="AG339" si="1298">IFERROR(AG239/AG139,"")</f>
        <v>0.19024379400366478</v>
      </c>
      <c r="AH339" s="33">
        <f t="shared" ref="AH339" si="1299">IFERROR(AH239/AH139,"")</f>
        <v>0.19018783402557665</v>
      </c>
      <c r="AI339" s="33">
        <f t="shared" ref="AI339" si="1300">IFERROR(AI239/AI139,"")</f>
        <v>0.19018518541556587</v>
      </c>
      <c r="AJ339" s="33">
        <f t="shared" ref="AJ339" si="1301">IFERROR(AJ239/AJ139,"")</f>
        <v>0.19019064204383668</v>
      </c>
      <c r="AK339" s="33">
        <f t="shared" ref="AK339" si="1302">IFERROR(AK239/AK139,"")</f>
        <v>0.19020949819394298</v>
      </c>
      <c r="AL339" s="33">
        <f t="shared" ref="AL339" si="1303">IFERROR(AL239/AL139,"")</f>
        <v>0.19029509160168398</v>
      </c>
      <c r="AM339" s="39"/>
      <c r="AN339" s="39"/>
      <c r="AO339" s="39"/>
      <c r="AP339" s="33">
        <f t="shared" si="1227"/>
        <v>3.1615004995178437E-4</v>
      </c>
      <c r="AQ339" s="33">
        <f t="shared" si="1185"/>
        <v>3.8418790365591992E-4</v>
      </c>
      <c r="AR339" s="33">
        <f t="shared" si="1185"/>
        <v>4.7099726789953878E-4</v>
      </c>
      <c r="AS339" s="33">
        <f t="shared" si="1185"/>
        <v>5.7296724181251334E-4</v>
      </c>
      <c r="AT339" s="33">
        <f t="shared" si="1185"/>
        <v>6.7511765990927765E-4</v>
      </c>
      <c r="AU339" s="33">
        <f t="shared" si="1185"/>
        <v>8.3054298999019201E-4</v>
      </c>
      <c r="AV339" s="33">
        <f t="shared" si="1185"/>
        <v>1.0693646635249847E-3</v>
      </c>
      <c r="AW339" s="33">
        <f t="shared" si="1185"/>
        <v>1.2461139352392763E-3</v>
      </c>
      <c r="AX339" s="33">
        <f t="shared" si="1185"/>
        <v>1.4560039005588111E-3</v>
      </c>
      <c r="AY339" s="33">
        <f t="shared" si="1185"/>
        <v>1.5550027615922747E-3</v>
      </c>
      <c r="AZ339" s="33">
        <f t="shared" si="1185"/>
        <v>1.6306707932745156E-3</v>
      </c>
      <c r="BA339" s="33">
        <f t="shared" si="1185"/>
        <v>1.6683410537092402E-3</v>
      </c>
      <c r="BB339" s="33">
        <f t="shared" si="1185"/>
        <v>1.7140446427643188E-3</v>
      </c>
      <c r="BC339" s="33">
        <f t="shared" si="1185"/>
        <v>1.7549458141774578E-3</v>
      </c>
      <c r="BD339" s="33">
        <f t="shared" si="1185"/>
        <v>1.8182390478999487E-3</v>
      </c>
      <c r="BE339" s="33">
        <f t="shared" si="1185"/>
        <v>1.8775434761832835E-3</v>
      </c>
      <c r="BF339" s="33">
        <f t="shared" si="1185"/>
        <v>1.945581348931347E-3</v>
      </c>
      <c r="BG339" s="33">
        <f t="shared" si="1185"/>
        <v>1.9478692644518904E-3</v>
      </c>
      <c r="BH339" s="33">
        <f t="shared" si="1185"/>
        <v>1.9489720953856022E-3</v>
      </c>
      <c r="BI339" s="33">
        <f t="shared" si="1185"/>
        <v>1.9573127472597806E-3</v>
      </c>
      <c r="BJ339" s="33">
        <f t="shared" si="1185"/>
        <v>1.9567684929786559E-3</v>
      </c>
      <c r="BK339" s="33">
        <f t="shared" si="1185"/>
        <v>1.9586590604815093E-3</v>
      </c>
      <c r="BL339" s="33">
        <f t="shared" si="1185"/>
        <v>1.9622450229882524E-3</v>
      </c>
      <c r="BM339" s="33">
        <f t="shared" si="1185"/>
        <v>1.9657115535915873E-3</v>
      </c>
      <c r="BN339" s="33">
        <f t="shared" si="1185"/>
        <v>1.9670292172076984E-3</v>
      </c>
      <c r="BO339" s="33">
        <f t="shared" si="1185"/>
        <v>1.9670292172076984E-3</v>
      </c>
      <c r="BP339" s="33">
        <f t="shared" si="1185"/>
        <v>1.9670292172076984E-3</v>
      </c>
      <c r="BQ339" s="33">
        <f t="shared" si="1185"/>
        <v>1.9670292172076984E-3</v>
      </c>
      <c r="BR339" s="33">
        <f t="shared" si="1185"/>
        <v>1.97096845652967E-3</v>
      </c>
      <c r="BS339" s="33">
        <f t="shared" si="1185"/>
        <v>1.97096845652967E-3</v>
      </c>
      <c r="BT339" s="33">
        <f t="shared" si="1185"/>
        <v>1.97096845652967E-3</v>
      </c>
      <c r="BU339" s="33">
        <f t="shared" si="1185"/>
        <v>1.97096845652967E-3</v>
      </c>
      <c r="BV339" s="33">
        <f t="shared" si="1185"/>
        <v>1.97096845652967E-3</v>
      </c>
      <c r="BW339" s="33">
        <f t="shared" si="1185"/>
        <v>1.97096845652967E-3</v>
      </c>
      <c r="BX339" s="33">
        <f t="shared" si="1185"/>
        <v>1.97096845652967E-3</v>
      </c>
      <c r="BY339" s="33">
        <f t="shared" si="1185"/>
        <v>1.97096845652967E-3</v>
      </c>
      <c r="BZ339" s="33">
        <f t="shared" si="1185"/>
        <v>1.9880480432626305E-3</v>
      </c>
      <c r="CA339" s="39"/>
      <c r="CB339" s="39"/>
      <c r="CC339" s="39"/>
      <c r="CD339" s="33">
        <f t="shared" si="1228"/>
        <v>7.5208027041729264E-4</v>
      </c>
      <c r="CE339" s="33">
        <f t="shared" si="1186"/>
        <v>1.4078193791228647E-3</v>
      </c>
      <c r="CF339" s="33">
        <f t="shared" si="1186"/>
        <v>2.4857368668004458E-3</v>
      </c>
      <c r="CG339" s="33">
        <f t="shared" si="1186"/>
        <v>4.8382612394202024E-3</v>
      </c>
      <c r="CH339" s="33">
        <f t="shared" si="1186"/>
        <v>7.8239270556945215E-3</v>
      </c>
      <c r="CI339" s="33">
        <f t="shared" si="1186"/>
        <v>1.001401506255368E-2</v>
      </c>
      <c r="CJ339" s="33">
        <f t="shared" si="1186"/>
        <v>1.1517961795287178E-2</v>
      </c>
      <c r="CK339" s="33">
        <f t="shared" si="1186"/>
        <v>1.1926001126800003E-2</v>
      </c>
      <c r="CL339" s="33">
        <f t="shared" si="1186"/>
        <v>1.2114503708402455E-2</v>
      </c>
      <c r="CM339" s="33">
        <f t="shared" si="1186"/>
        <v>1.2501176179303068E-2</v>
      </c>
      <c r="CN339" s="33">
        <f t="shared" si="1186"/>
        <v>1.2785804392073392E-2</v>
      </c>
      <c r="CO339" s="33">
        <f t="shared" si="1186"/>
        <v>1.2827306230345864E-2</v>
      </c>
      <c r="CP339" s="33">
        <f t="shared" si="1186"/>
        <v>1.2946703037948707E-2</v>
      </c>
      <c r="CQ339" s="33">
        <f t="shared" si="1186"/>
        <v>1.3262806251255199E-2</v>
      </c>
      <c r="CR339" s="33">
        <f t="shared" si="1186"/>
        <v>1.335953032443641E-2</v>
      </c>
      <c r="CS339" s="33">
        <f t="shared" si="1186"/>
        <v>1.3703546034070896E-2</v>
      </c>
      <c r="CT339" s="33">
        <f t="shared" si="1186"/>
        <v>1.3690453714487882E-2</v>
      </c>
      <c r="CU339" s="33">
        <f t="shared" si="1186"/>
        <v>1.3695599426155176E-2</v>
      </c>
      <c r="CV339" s="33">
        <f t="shared" si="1186"/>
        <v>1.3604657204076056E-2</v>
      </c>
      <c r="CW339" s="33">
        <f t="shared" si="1186"/>
        <v>1.3618057079378238E-2</v>
      </c>
      <c r="CX339" s="33">
        <f t="shared" si="1186"/>
        <v>1.3619465874928512E-2</v>
      </c>
      <c r="CY339" s="33">
        <f t="shared" si="1186"/>
        <v>1.3622256073566196E-2</v>
      </c>
      <c r="CZ339" s="33">
        <f t="shared" si="1186"/>
        <v>1.3623111666927748E-2</v>
      </c>
      <c r="DA339" s="33">
        <f t="shared" si="1186"/>
        <v>1.3637595465529897E-2</v>
      </c>
      <c r="DB339" s="33">
        <f t="shared" si="1186"/>
        <v>1.3637780486953788E-2</v>
      </c>
      <c r="DC339" s="33">
        <f t="shared" si="1186"/>
        <v>1.3637842161877396E-2</v>
      </c>
      <c r="DD339" s="33">
        <f t="shared" si="1186"/>
        <v>1.3632758132199444E-2</v>
      </c>
      <c r="DE339" s="33">
        <f t="shared" si="1186"/>
        <v>1.3633225614479522E-2</v>
      </c>
      <c r="DF339" s="33">
        <f t="shared" si="1186"/>
        <v>1.3633287248212389E-2</v>
      </c>
      <c r="DG339" s="33">
        <f t="shared" si="1186"/>
        <v>1.3633287248212389E-2</v>
      </c>
      <c r="DH339" s="33">
        <f t="shared" si="1186"/>
        <v>1.3633287248212389E-2</v>
      </c>
      <c r="DI339" s="33">
        <f t="shared" si="1186"/>
        <v>1.3633348882502533E-2</v>
      </c>
      <c r="DJ339" s="33">
        <f t="shared" si="1186"/>
        <v>1.3633410517349962E-2</v>
      </c>
      <c r="DK339" s="33">
        <f t="shared" si="1186"/>
        <v>1.3633410517349962E-2</v>
      </c>
      <c r="DL339" s="33">
        <f t="shared" si="1186"/>
        <v>1.3633410517349962E-2</v>
      </c>
      <c r="DM339" s="33">
        <f t="shared" si="1186"/>
        <v>1.3633410517349962E-2</v>
      </c>
      <c r="DN339" s="33">
        <f t="shared" si="1186"/>
        <v>1.3633410517349962E-2</v>
      </c>
      <c r="DO339" s="39"/>
      <c r="DP339" s="39"/>
      <c r="DQ339" s="39"/>
      <c r="DR339" s="33">
        <f t="shared" si="1229"/>
        <v>6.6183894465742278E-3</v>
      </c>
      <c r="DS339" s="33">
        <f t="shared" si="1187"/>
        <v>9.5873324608208386E-3</v>
      </c>
      <c r="DT339" s="33">
        <f t="shared" si="1187"/>
        <v>1.0258609124247267E-2</v>
      </c>
      <c r="DU339" s="33">
        <f t="shared" si="1187"/>
        <v>1.3838679660234615E-2</v>
      </c>
      <c r="DV339" s="33">
        <f t="shared" si="1187"/>
        <v>1.8710105334935816E-2</v>
      </c>
      <c r="DW339" s="33">
        <f t="shared" si="1187"/>
        <v>2.2869496268594806E-2</v>
      </c>
      <c r="DX339" s="33">
        <f t="shared" si="1187"/>
        <v>2.8748075428059443E-2</v>
      </c>
      <c r="DY339" s="33">
        <f t="shared" si="1187"/>
        <v>3.2811434215729476E-2</v>
      </c>
      <c r="DZ339" s="33">
        <f t="shared" si="1187"/>
        <v>3.8072629247362801E-2</v>
      </c>
      <c r="EA339" s="33">
        <f t="shared" si="1187"/>
        <v>4.423927353462892E-2</v>
      </c>
      <c r="EB339" s="33">
        <f t="shared" si="1187"/>
        <v>5.1008302253757978E-2</v>
      </c>
      <c r="EC339" s="33">
        <f t="shared" si="1187"/>
        <v>5.79474911332509E-2</v>
      </c>
      <c r="ED339" s="33">
        <f t="shared" si="1187"/>
        <v>6.7505028883883211E-2</v>
      </c>
      <c r="EE339" s="33">
        <f t="shared" si="1187"/>
        <v>7.2450670666756645E-2</v>
      </c>
      <c r="EF339" s="33">
        <f t="shared" si="1187"/>
        <v>7.654223147761656E-2</v>
      </c>
      <c r="EG339" s="33">
        <f t="shared" si="1187"/>
        <v>8.0528133762887547E-2</v>
      </c>
      <c r="EH339" s="33">
        <f t="shared" si="1187"/>
        <v>8.5659879614740933E-2</v>
      </c>
      <c r="EI339" s="33">
        <f t="shared" si="1187"/>
        <v>8.7078720945716517E-2</v>
      </c>
      <c r="EJ339" s="33">
        <f t="shared" si="1187"/>
        <v>8.9552266703345984E-2</v>
      </c>
      <c r="EK339" s="33">
        <f t="shared" si="1187"/>
        <v>9.050866612462341E-2</v>
      </c>
      <c r="EL339" s="33">
        <f t="shared" si="1187"/>
        <v>9.2177396448092613E-2</v>
      </c>
      <c r="EM339" s="33">
        <f t="shared" si="1187"/>
        <v>9.1560596462773466E-2</v>
      </c>
      <c r="EN339" s="33">
        <f t="shared" si="1187"/>
        <v>9.3409404653324077E-2</v>
      </c>
      <c r="EO339" s="33">
        <f t="shared" si="1187"/>
        <v>9.5906491651872552E-2</v>
      </c>
      <c r="EP339" s="33">
        <f t="shared" si="1187"/>
        <v>9.6984282292234894E-2</v>
      </c>
      <c r="EQ339" s="33">
        <f t="shared" si="1187"/>
        <v>9.7400153132651782E-2</v>
      </c>
      <c r="ER339" s="33">
        <f t="shared" si="1187"/>
        <v>9.7644860075901438E-2</v>
      </c>
      <c r="ES339" s="33">
        <f t="shared" si="1187"/>
        <v>9.8150394804281088E-2</v>
      </c>
      <c r="ET339" s="33">
        <f t="shared" si="1187"/>
        <v>9.8610262771324841E-2</v>
      </c>
      <c r="EU339" s="33">
        <f t="shared" si="1187"/>
        <v>9.8983796884882583E-2</v>
      </c>
      <c r="EV339" s="33">
        <f t="shared" si="1187"/>
        <v>0.10032104506607326</v>
      </c>
      <c r="EW339" s="33">
        <f t="shared" si="1187"/>
        <v>0.10244473135972934</v>
      </c>
      <c r="EX339" s="33">
        <f t="shared" si="1187"/>
        <v>0.10359718045217148</v>
      </c>
      <c r="EY339" s="33">
        <f t="shared" si="1187"/>
        <v>0.10670229433943691</v>
      </c>
      <c r="EZ339" s="33">
        <f t="shared" si="1187"/>
        <v>0.10715343222773806</v>
      </c>
      <c r="FA339" s="33">
        <f t="shared" si="1187"/>
        <v>0.10742423842117037</v>
      </c>
      <c r="FB339" s="33">
        <f t="shared" si="1187"/>
        <v>0.10826754023887167</v>
      </c>
      <c r="FC339" s="39"/>
      <c r="FD339" s="39"/>
      <c r="FE339" s="39"/>
      <c r="FF339" s="33">
        <f t="shared" si="1230"/>
        <v>1.3303776528644283E-3</v>
      </c>
      <c r="FG339" s="33">
        <f t="shared" si="1188"/>
        <v>3.6114913248436022E-3</v>
      </c>
      <c r="FH339" s="33">
        <f t="shared" si="1188"/>
        <v>5.0494488633537823E-3</v>
      </c>
      <c r="FI339" s="33">
        <f t="shared" si="1188"/>
        <v>5.4820526430349953E-3</v>
      </c>
      <c r="FJ339" s="33">
        <f t="shared" si="1188"/>
        <v>5.9309660308881542E-3</v>
      </c>
      <c r="FK339" s="33">
        <f t="shared" si="1188"/>
        <v>6.1337051446182607E-3</v>
      </c>
      <c r="FL339" s="33">
        <f t="shared" si="1188"/>
        <v>6.1415330428245384E-3</v>
      </c>
      <c r="FM339" s="33">
        <f t="shared" si="1188"/>
        <v>6.1524778008488551E-3</v>
      </c>
      <c r="FN339" s="33">
        <f t="shared" si="1188"/>
        <v>6.1498082726336497E-3</v>
      </c>
      <c r="FO339" s="33">
        <f t="shared" si="1188"/>
        <v>6.2787851908944212E-3</v>
      </c>
      <c r="FP339" s="33">
        <f t="shared" si="1188"/>
        <v>6.5211799030220896E-3</v>
      </c>
      <c r="FQ339" s="33">
        <f t="shared" si="1188"/>
        <v>7.2156762265939796E-3</v>
      </c>
      <c r="FR339" s="33">
        <f t="shared" si="1188"/>
        <v>7.2849834442523563E-3</v>
      </c>
      <c r="FS339" s="33">
        <f t="shared" si="1188"/>
        <v>7.3367914528483513E-3</v>
      </c>
      <c r="FT339" s="33">
        <f t="shared" si="1188"/>
        <v>7.3570050099368281E-3</v>
      </c>
      <c r="FU339" s="33">
        <f t="shared" si="1188"/>
        <v>7.2766843588337867E-3</v>
      </c>
      <c r="FV339" s="33">
        <f t="shared" si="1188"/>
        <v>7.2756014772802106E-3</v>
      </c>
      <c r="FW339" s="33">
        <f t="shared" si="1188"/>
        <v>7.2929298415760502E-3</v>
      </c>
      <c r="FX339" s="33">
        <f t="shared" si="1188"/>
        <v>7.2943300424003548E-3</v>
      </c>
      <c r="FY339" s="33">
        <f t="shared" si="1188"/>
        <v>7.2977913547918431E-3</v>
      </c>
      <c r="FZ339" s="33">
        <f t="shared" si="1188"/>
        <v>7.2960936296004959E-3</v>
      </c>
      <c r="GA339" s="33">
        <f t="shared" si="1188"/>
        <v>7.2959700322502751E-3</v>
      </c>
      <c r="GB339" s="33">
        <f t="shared" si="1188"/>
        <v>7.2949437768006541E-3</v>
      </c>
      <c r="GC339" s="33">
        <f t="shared" si="1188"/>
        <v>7.2949437768006541E-3</v>
      </c>
      <c r="GD339" s="33">
        <f t="shared" si="1188"/>
        <v>7.2937021429439856E-3</v>
      </c>
      <c r="GE339" s="33">
        <f t="shared" si="1188"/>
        <v>7.293387567412454E-3</v>
      </c>
      <c r="GF339" s="33">
        <f t="shared" si="1188"/>
        <v>7.2930474431494776E-3</v>
      </c>
      <c r="GG339" s="33">
        <f t="shared" si="1188"/>
        <v>7.2931101847556346E-3</v>
      </c>
      <c r="GH339" s="33">
        <f t="shared" si="1188"/>
        <v>7.2931101847556346E-3</v>
      </c>
      <c r="GI339" s="33">
        <f t="shared" si="1188"/>
        <v>7.2931101847556346E-3</v>
      </c>
      <c r="GJ339" s="33">
        <f t="shared" si="1188"/>
        <v>7.2931101847556346E-3</v>
      </c>
      <c r="GK339" s="33">
        <f t="shared" si="1188"/>
        <v>7.2931101847556346E-3</v>
      </c>
      <c r="GL339" s="33">
        <f t="shared" si="1188"/>
        <v>7.2931101847556346E-3</v>
      </c>
      <c r="GM339" s="33">
        <f t="shared" si="1188"/>
        <v>7.2931194387711997E-3</v>
      </c>
      <c r="GN339" s="33">
        <f t="shared" si="1188"/>
        <v>7.2931194387711997E-3</v>
      </c>
      <c r="GO339" s="33">
        <f t="shared" si="1188"/>
        <v>7.2931194387711997E-3</v>
      </c>
      <c r="GP339" s="33">
        <f t="shared" si="1188"/>
        <v>7.2931194387711997E-3</v>
      </c>
      <c r="GQ339" s="39"/>
      <c r="GR339" s="39"/>
      <c r="GS339" s="39"/>
    </row>
    <row r="340" spans="1:201" x14ac:dyDescent="0.25">
      <c r="A340" s="11">
        <f>$A$40</f>
        <v>20132</v>
      </c>
      <c r="B340" s="33">
        <f t="shared" si="1189"/>
        <v>8.2563280076454262E-2</v>
      </c>
      <c r="C340" s="33">
        <f t="shared" ref="C340" si="1304">IFERROR(C240/C140,"")</f>
        <v>3.1061062103655772E-2</v>
      </c>
      <c r="D340" s="33">
        <f t="shared" ref="D340" si="1305">IFERROR(D240/D140,"")</f>
        <v>2.6360662877432776E-2</v>
      </c>
      <c r="E340" s="33">
        <f t="shared" ref="E340" si="1306">IFERROR(E240/E140,"")</f>
        <v>3.4938690772068078E-2</v>
      </c>
      <c r="F340" s="33">
        <f t="shared" ref="F340" si="1307">IFERROR(F240/F140,"")</f>
        <v>4.5837288945711943E-2</v>
      </c>
      <c r="G340" s="33">
        <f t="shared" ref="G340" si="1308">IFERROR(G240/G140,"")</f>
        <v>6.2458230148522857E-2</v>
      </c>
      <c r="H340" s="33">
        <f t="shared" ref="H340" si="1309">IFERROR(H240/H140,"")</f>
        <v>7.5141668226414896E-2</v>
      </c>
      <c r="I340" s="33">
        <f t="shared" ref="I340" si="1310">IFERROR(I240/I140,"")</f>
        <v>8.6625382081428351E-2</v>
      </c>
      <c r="J340" s="33">
        <f t="shared" ref="J340" si="1311">IFERROR(J240/J140,"")</f>
        <v>9.6692156332069679E-2</v>
      </c>
      <c r="K340" s="33">
        <f t="shared" ref="K340" si="1312">IFERROR(K240/K140,"")</f>
        <v>0.11495400541189547</v>
      </c>
      <c r="L340" s="33">
        <f t="shared" ref="L340" si="1313">IFERROR(L240/L140,"")</f>
        <v>0.13361839068009482</v>
      </c>
      <c r="M340" s="33">
        <f t="shared" ref="M340" si="1314">IFERROR(M240/M140,"")</f>
        <v>0.15018222994228303</v>
      </c>
      <c r="N340" s="33">
        <f t="shared" ref="N340" si="1315">IFERROR(N240/N140,"")</f>
        <v>0.16047482143179476</v>
      </c>
      <c r="O340" s="33">
        <f t="shared" ref="O340" si="1316">IFERROR(O240/O140,"")</f>
        <v>0.17253550344218593</v>
      </c>
      <c r="P340" s="33">
        <f t="shared" ref="P340" si="1317">IFERROR(P240/P140,"")</f>
        <v>0.17944549270062207</v>
      </c>
      <c r="Q340" s="33">
        <f t="shared" ref="Q340" si="1318">IFERROR(Q240/Q140,"")</f>
        <v>0.18412988181783907</v>
      </c>
      <c r="R340" s="33">
        <f t="shared" ref="R340" si="1319">IFERROR(R240/R140,"")</f>
        <v>0.18657440593764771</v>
      </c>
      <c r="S340" s="33">
        <f t="shared" ref="S340" si="1320">IFERROR(S240/S140,"")</f>
        <v>0.18736339486805251</v>
      </c>
      <c r="T340" s="33">
        <f t="shared" ref="T340" si="1321">IFERROR(T240/T140,"")</f>
        <v>0.18829314779376635</v>
      </c>
      <c r="U340" s="33">
        <f t="shared" ref="U340" si="1322">IFERROR(U240/U140,"")</f>
        <v>0.18882513301538298</v>
      </c>
      <c r="V340" s="33">
        <f t="shared" ref="V340" si="1323">IFERROR(V240/V140,"")</f>
        <v>0.18988833037677624</v>
      </c>
      <c r="W340" s="33">
        <f t="shared" ref="W340" si="1324">IFERROR(W240/W140,"")</f>
        <v>0.19131040249746922</v>
      </c>
      <c r="X340" s="33">
        <f t="shared" ref="X340" si="1325">IFERROR(X240/X140,"")</f>
        <v>0.19157896308381367</v>
      </c>
      <c r="Y340" s="33">
        <f t="shared" ref="Y340" si="1326">IFERROR(Y240/Y140,"")</f>
        <v>0.19220176596911726</v>
      </c>
      <c r="Z340" s="33">
        <f t="shared" ref="Z340" si="1327">IFERROR(Z240/Z140,"")</f>
        <v>0.192520556083808</v>
      </c>
      <c r="AA340" s="33">
        <f t="shared" ref="AA340" si="1328">IFERROR(AA240/AA140,"")</f>
        <v>0.19256714365639085</v>
      </c>
      <c r="AB340" s="33">
        <f t="shared" ref="AB340" si="1329">IFERROR(AB240/AB140,"")</f>
        <v>0.19260801059448487</v>
      </c>
      <c r="AC340" s="33">
        <f t="shared" ref="AC340" si="1330">IFERROR(AC240/AC140,"")</f>
        <v>0.19284684651698503</v>
      </c>
      <c r="AD340" s="33">
        <f t="shared" ref="AD340" si="1331">IFERROR(AD240/AD140,"")</f>
        <v>0.1930439869769611</v>
      </c>
      <c r="AE340" s="33">
        <f t="shared" ref="AE340" si="1332">IFERROR(AE240/AE140,"")</f>
        <v>0.19310982306514077</v>
      </c>
      <c r="AF340" s="33">
        <f t="shared" ref="AF340" si="1333">IFERROR(AF240/AF140,"")</f>
        <v>0.1931378635133178</v>
      </c>
      <c r="AG340" s="33">
        <f t="shared" ref="AG340" si="1334">IFERROR(AG240/AG140,"")</f>
        <v>0.19309223609464526</v>
      </c>
      <c r="AH340" s="33">
        <f t="shared" ref="AH340" si="1335">IFERROR(AH240/AH140,"")</f>
        <v>0.19309571736433553</v>
      </c>
      <c r="AI340" s="33">
        <f t="shared" ref="AI340" si="1336">IFERROR(AI240/AI140,"")</f>
        <v>0.19318522126369153</v>
      </c>
      <c r="AJ340" s="33">
        <f t="shared" ref="AJ340" si="1337">IFERROR(AJ240/AJ140,"")</f>
        <v>0.193133874750787</v>
      </c>
      <c r="AK340" s="33">
        <f t="shared" ref="AK340" si="1338">IFERROR(AK240/AK140,"")</f>
        <v>0.19313606662443977</v>
      </c>
      <c r="AL340" s="39"/>
      <c r="AM340" s="39"/>
      <c r="AN340" s="39"/>
      <c r="AO340" s="39"/>
      <c r="AP340" s="33">
        <f t="shared" si="1227"/>
        <v>2.883299058353234E-4</v>
      </c>
      <c r="AQ340" s="33">
        <f t="shared" si="1185"/>
        <v>4.8510314082450578E-4</v>
      </c>
      <c r="AR340" s="33">
        <f t="shared" si="1185"/>
        <v>5.1740928413984309E-4</v>
      </c>
      <c r="AS340" s="33">
        <f t="shared" si="1185"/>
        <v>7.9034951600923109E-4</v>
      </c>
      <c r="AT340" s="33">
        <f t="shared" si="1185"/>
        <v>1.0683726757181361E-3</v>
      </c>
      <c r="AU340" s="33">
        <f t="shared" si="1185"/>
        <v>1.377908820494106E-3</v>
      </c>
      <c r="AV340" s="33">
        <f t="shared" si="1185"/>
        <v>1.6008407759027813E-3</v>
      </c>
      <c r="AW340" s="33">
        <f t="shared" si="1185"/>
        <v>1.8396695992371447E-3</v>
      </c>
      <c r="AX340" s="33">
        <f t="shared" si="1185"/>
        <v>2.0686016206614651E-3</v>
      </c>
      <c r="AY340" s="33">
        <f t="shared" si="1185"/>
        <v>2.1974876221409981E-3</v>
      </c>
      <c r="AZ340" s="33">
        <f t="shared" si="1185"/>
        <v>2.4148132805176998E-3</v>
      </c>
      <c r="BA340" s="33">
        <f t="shared" si="1185"/>
        <v>2.7900214387697616E-3</v>
      </c>
      <c r="BB340" s="33">
        <f t="shared" si="1185"/>
        <v>2.9583755187416725E-3</v>
      </c>
      <c r="BC340" s="33">
        <f t="shared" si="1185"/>
        <v>3.1385428954834684E-3</v>
      </c>
      <c r="BD340" s="33">
        <f t="shared" si="1185"/>
        <v>3.2607475260860077E-3</v>
      </c>
      <c r="BE340" s="33">
        <f t="shared" si="1185"/>
        <v>3.3770488193738879E-3</v>
      </c>
      <c r="BF340" s="33">
        <f t="shared" si="1185"/>
        <v>3.4479467626966419E-3</v>
      </c>
      <c r="BG340" s="33">
        <f t="shared" si="1185"/>
        <v>3.4898727648597161E-3</v>
      </c>
      <c r="BH340" s="33">
        <f t="shared" si="1185"/>
        <v>3.5194435955518567E-3</v>
      </c>
      <c r="BI340" s="33">
        <f t="shared" si="1185"/>
        <v>3.5489157347300248E-3</v>
      </c>
      <c r="BJ340" s="33">
        <f t="shared" si="1185"/>
        <v>3.5763489595129171E-3</v>
      </c>
      <c r="BK340" s="33">
        <f t="shared" si="1185"/>
        <v>3.6034014517350925E-3</v>
      </c>
      <c r="BL340" s="33">
        <f t="shared" si="1185"/>
        <v>3.633042364759754E-3</v>
      </c>
      <c r="BM340" s="33">
        <f t="shared" si="1185"/>
        <v>3.6425233464237828E-3</v>
      </c>
      <c r="BN340" s="33">
        <f t="shared" si="1185"/>
        <v>3.6424934426948215E-3</v>
      </c>
      <c r="BO340" s="33">
        <f t="shared" si="1185"/>
        <v>3.6424934426948215E-3</v>
      </c>
      <c r="BP340" s="33">
        <f t="shared" si="1185"/>
        <v>3.642483177457724E-3</v>
      </c>
      <c r="BQ340" s="33">
        <f t="shared" si="1185"/>
        <v>3.6424575966155456E-3</v>
      </c>
      <c r="BR340" s="33">
        <f t="shared" si="1185"/>
        <v>3.6424575966155456E-3</v>
      </c>
      <c r="BS340" s="33">
        <f t="shared" si="1185"/>
        <v>3.6424575966155456E-3</v>
      </c>
      <c r="BT340" s="33">
        <f t="shared" si="1185"/>
        <v>3.6424575966155456E-3</v>
      </c>
      <c r="BU340" s="33">
        <f t="shared" si="1185"/>
        <v>3.6424575966155456E-3</v>
      </c>
      <c r="BV340" s="33">
        <f t="shared" si="1185"/>
        <v>3.6424608029243153E-3</v>
      </c>
      <c r="BW340" s="33">
        <f t="shared" si="1185"/>
        <v>3.6424608029243153E-3</v>
      </c>
      <c r="BX340" s="33">
        <f t="shared" si="1185"/>
        <v>3.6424608029243153E-3</v>
      </c>
      <c r="BY340" s="33">
        <f t="shared" si="1185"/>
        <v>3.6424608029243153E-3</v>
      </c>
      <c r="BZ340" s="39"/>
      <c r="CA340" s="39"/>
      <c r="CB340" s="39"/>
      <c r="CC340" s="39"/>
      <c r="CD340" s="33">
        <f t="shared" si="1228"/>
        <v>3.3306763537157592E-4</v>
      </c>
      <c r="CE340" s="33">
        <f t="shared" si="1186"/>
        <v>1.2072946046515845E-3</v>
      </c>
      <c r="CF340" s="33">
        <f t="shared" si="1186"/>
        <v>2.2608034399032423E-3</v>
      </c>
      <c r="CG340" s="33">
        <f t="shared" si="1186"/>
        <v>5.9763230760460657E-3</v>
      </c>
      <c r="CH340" s="33">
        <f t="shared" si="1186"/>
        <v>9.2523372145621192E-3</v>
      </c>
      <c r="CI340" s="33">
        <f t="shared" si="1186"/>
        <v>1.1230565996699252E-2</v>
      </c>
      <c r="CJ340" s="33">
        <f t="shared" si="1186"/>
        <v>1.1850558111228539E-2</v>
      </c>
      <c r="CK340" s="33">
        <f t="shared" si="1186"/>
        <v>1.2045852892045582E-2</v>
      </c>
      <c r="CL340" s="33">
        <f t="shared" si="1186"/>
        <v>1.2198786696885955E-2</v>
      </c>
      <c r="CM340" s="33">
        <f t="shared" si="1186"/>
        <v>1.2673682709136392E-2</v>
      </c>
      <c r="CN340" s="33">
        <f t="shared" si="1186"/>
        <v>1.2825471306138874E-2</v>
      </c>
      <c r="CO340" s="33">
        <f t="shared" si="1186"/>
        <v>1.327184956922115E-2</v>
      </c>
      <c r="CP340" s="33">
        <f t="shared" si="1186"/>
        <v>1.3410296103432659E-2</v>
      </c>
      <c r="CQ340" s="33">
        <f t="shared" si="1186"/>
        <v>1.3708949896056883E-2</v>
      </c>
      <c r="CR340" s="33">
        <f t="shared" si="1186"/>
        <v>1.4211041767292661E-2</v>
      </c>
      <c r="CS340" s="33">
        <f t="shared" si="1186"/>
        <v>1.5097097705911463E-2</v>
      </c>
      <c r="CT340" s="33">
        <f t="shared" si="1186"/>
        <v>1.5628848911312561E-2</v>
      </c>
      <c r="CU340" s="33">
        <f t="shared" si="1186"/>
        <v>1.6010850078804147E-2</v>
      </c>
      <c r="CV340" s="33">
        <f t="shared" si="1186"/>
        <v>1.7136172031491006E-2</v>
      </c>
      <c r="CW340" s="33">
        <f t="shared" si="1186"/>
        <v>1.7338424650143285E-2</v>
      </c>
      <c r="CX340" s="33">
        <f t="shared" si="1186"/>
        <v>1.7336549804603436E-2</v>
      </c>
      <c r="CY340" s="33">
        <f t="shared" si="1186"/>
        <v>1.7491079933836414E-2</v>
      </c>
      <c r="CZ340" s="33">
        <f t="shared" si="1186"/>
        <v>1.7491079933836414E-2</v>
      </c>
      <c r="DA340" s="33">
        <f t="shared" si="1186"/>
        <v>1.7693880771826712E-2</v>
      </c>
      <c r="DB340" s="33">
        <f t="shared" si="1186"/>
        <v>1.7697376949564924E-2</v>
      </c>
      <c r="DC340" s="33">
        <f t="shared" si="1186"/>
        <v>1.7697462104088128E-2</v>
      </c>
      <c r="DD340" s="33">
        <f t="shared" si="1186"/>
        <v>1.7698122871488902E-2</v>
      </c>
      <c r="DE340" s="33">
        <f t="shared" si="1186"/>
        <v>1.769254321961199E-2</v>
      </c>
      <c r="DF340" s="33">
        <f t="shared" si="1186"/>
        <v>1.7687354784732996E-2</v>
      </c>
      <c r="DG340" s="33">
        <f t="shared" si="1186"/>
        <v>1.7687354784732996E-2</v>
      </c>
      <c r="DH340" s="33">
        <f t="shared" si="1186"/>
        <v>1.7677844324533419E-2</v>
      </c>
      <c r="DI340" s="33">
        <f t="shared" si="1186"/>
        <v>1.7677844324533419E-2</v>
      </c>
      <c r="DJ340" s="33">
        <f t="shared" si="1186"/>
        <v>1.7677844324533419E-2</v>
      </c>
      <c r="DK340" s="33">
        <f t="shared" si="1186"/>
        <v>1.7677844324533419E-2</v>
      </c>
      <c r="DL340" s="33">
        <f t="shared" si="1186"/>
        <v>1.7677844324533419E-2</v>
      </c>
      <c r="DM340" s="33">
        <f t="shared" si="1186"/>
        <v>1.7677844324533419E-2</v>
      </c>
      <c r="DN340" s="39"/>
      <c r="DO340" s="39"/>
      <c r="DP340" s="39"/>
      <c r="DQ340" s="39"/>
      <c r="DR340" s="33">
        <f t="shared" si="1229"/>
        <v>3.7728192803675831E-3</v>
      </c>
      <c r="DS340" s="33">
        <f t="shared" si="1187"/>
        <v>5.9391149226275895E-3</v>
      </c>
      <c r="DT340" s="33">
        <f t="shared" si="1187"/>
        <v>6.5007242508012836E-3</v>
      </c>
      <c r="DU340" s="33">
        <f t="shared" si="1187"/>
        <v>9.9329894920551966E-3</v>
      </c>
      <c r="DV340" s="33">
        <f t="shared" si="1187"/>
        <v>1.3270910116806481E-2</v>
      </c>
      <c r="DW340" s="33">
        <f t="shared" si="1187"/>
        <v>1.9442649830744348E-2</v>
      </c>
      <c r="DX340" s="33">
        <f t="shared" si="1187"/>
        <v>2.6038338757511145E-2</v>
      </c>
      <c r="DY340" s="33">
        <f t="shared" si="1187"/>
        <v>3.1751683350611785E-2</v>
      </c>
      <c r="DZ340" s="33">
        <f t="shared" si="1187"/>
        <v>3.9006940465576595E-2</v>
      </c>
      <c r="EA340" s="33">
        <f t="shared" si="1187"/>
        <v>4.521746359370727E-2</v>
      </c>
      <c r="EB340" s="33">
        <f t="shared" si="1187"/>
        <v>5.3481199389743078E-2</v>
      </c>
      <c r="EC340" s="33">
        <f t="shared" si="1187"/>
        <v>6.1974668457727228E-2</v>
      </c>
      <c r="ED340" s="33">
        <f t="shared" si="1187"/>
        <v>6.805217182447526E-2</v>
      </c>
      <c r="EE340" s="33">
        <f t="shared" si="1187"/>
        <v>7.2503854145111291E-2</v>
      </c>
      <c r="EF340" s="33">
        <f t="shared" si="1187"/>
        <v>7.7429159504860692E-2</v>
      </c>
      <c r="EG340" s="33">
        <f t="shared" si="1187"/>
        <v>8.2665508291739853E-2</v>
      </c>
      <c r="EH340" s="33">
        <f t="shared" si="1187"/>
        <v>8.4116086850470201E-2</v>
      </c>
      <c r="EI340" s="33">
        <f t="shared" si="1187"/>
        <v>8.7747424877911026E-2</v>
      </c>
      <c r="EJ340" s="33">
        <f t="shared" si="1187"/>
        <v>9.0684882102962203E-2</v>
      </c>
      <c r="EK340" s="33">
        <f t="shared" si="1187"/>
        <v>9.425754808692445E-2</v>
      </c>
      <c r="EL340" s="33">
        <f t="shared" si="1187"/>
        <v>9.6164673136720585E-2</v>
      </c>
      <c r="EM340" s="33">
        <f t="shared" si="1187"/>
        <v>9.8377805032643068E-2</v>
      </c>
      <c r="EN340" s="33">
        <f t="shared" si="1187"/>
        <v>9.9274332344382793E-2</v>
      </c>
      <c r="EO340" s="33">
        <f t="shared" si="1187"/>
        <v>0.10097035975755758</v>
      </c>
      <c r="EP340" s="33">
        <f t="shared" si="1187"/>
        <v>0.10171420325008737</v>
      </c>
      <c r="EQ340" s="33">
        <f t="shared" si="1187"/>
        <v>0.10154116961256249</v>
      </c>
      <c r="ER340" s="33">
        <f t="shared" si="1187"/>
        <v>0.10213038158744014</v>
      </c>
      <c r="ES340" s="33">
        <f t="shared" si="1187"/>
        <v>0.10243140421128186</v>
      </c>
      <c r="ET340" s="33">
        <f t="shared" si="1187"/>
        <v>0.10385641942520601</v>
      </c>
      <c r="EU340" s="33">
        <f t="shared" si="1187"/>
        <v>0.10474406317320775</v>
      </c>
      <c r="EV340" s="33">
        <f t="shared" si="1187"/>
        <v>0.10685953701540883</v>
      </c>
      <c r="EW340" s="33">
        <f t="shared" si="1187"/>
        <v>0.10769432064642198</v>
      </c>
      <c r="EX340" s="33">
        <f t="shared" si="1187"/>
        <v>0.1075878807163167</v>
      </c>
      <c r="EY340" s="33">
        <f t="shared" si="1187"/>
        <v>0.10779384324725486</v>
      </c>
      <c r="EZ340" s="33">
        <f t="shared" si="1187"/>
        <v>0.10804084370502474</v>
      </c>
      <c r="FA340" s="33">
        <f t="shared" si="1187"/>
        <v>0.10834779723544002</v>
      </c>
      <c r="FB340" s="39"/>
      <c r="FC340" s="39"/>
      <c r="FD340" s="39"/>
      <c r="FE340" s="39"/>
      <c r="FF340" s="33">
        <f t="shared" si="1230"/>
        <v>1.6764719985076831E-3</v>
      </c>
      <c r="FG340" s="33">
        <f t="shared" si="1188"/>
        <v>3.5233594496709032E-3</v>
      </c>
      <c r="FH340" s="33">
        <f t="shared" si="1188"/>
        <v>4.8341655943409511E-3</v>
      </c>
      <c r="FI340" s="33">
        <f t="shared" si="1188"/>
        <v>5.9056425768254303E-3</v>
      </c>
      <c r="FJ340" s="33">
        <f t="shared" si="1188"/>
        <v>6.2682688558947123E-3</v>
      </c>
      <c r="FK340" s="33">
        <f t="shared" si="1188"/>
        <v>6.4482354979338652E-3</v>
      </c>
      <c r="FL340" s="33">
        <f t="shared" si="1188"/>
        <v>6.5485731098945746E-3</v>
      </c>
      <c r="FM340" s="33">
        <f t="shared" si="1188"/>
        <v>6.5456897376017431E-3</v>
      </c>
      <c r="FN340" s="33">
        <f t="shared" si="1188"/>
        <v>6.5787111535112576E-3</v>
      </c>
      <c r="FO340" s="33">
        <f t="shared" si="1188"/>
        <v>6.6450502958659138E-3</v>
      </c>
      <c r="FP340" s="33">
        <f t="shared" si="1188"/>
        <v>6.68765909311548E-3</v>
      </c>
      <c r="FQ340" s="33">
        <f t="shared" si="1188"/>
        <v>6.7398583696613159E-3</v>
      </c>
      <c r="FR340" s="33">
        <f t="shared" si="1188"/>
        <v>6.7521190263132771E-3</v>
      </c>
      <c r="FS340" s="33">
        <f t="shared" si="1188"/>
        <v>6.7719971347792339E-3</v>
      </c>
      <c r="FT340" s="33">
        <f t="shared" si="1188"/>
        <v>6.7731339764526503E-3</v>
      </c>
      <c r="FU340" s="33">
        <f t="shared" si="1188"/>
        <v>6.7710907745843069E-3</v>
      </c>
      <c r="FV340" s="33">
        <f t="shared" si="1188"/>
        <v>6.7708592527971059E-3</v>
      </c>
      <c r="FW340" s="33">
        <f t="shared" si="1188"/>
        <v>6.775761602545248E-3</v>
      </c>
      <c r="FX340" s="33">
        <f t="shared" si="1188"/>
        <v>6.8426116897204303E-3</v>
      </c>
      <c r="FY340" s="33">
        <f t="shared" si="1188"/>
        <v>6.8419160283795513E-3</v>
      </c>
      <c r="FZ340" s="33">
        <f t="shared" si="1188"/>
        <v>6.8419409161476243E-3</v>
      </c>
      <c r="GA340" s="33">
        <f t="shared" si="1188"/>
        <v>6.8419226343744135E-3</v>
      </c>
      <c r="GB340" s="33">
        <f t="shared" si="1188"/>
        <v>6.8425298565886715E-3</v>
      </c>
      <c r="GC340" s="33">
        <f t="shared" si="1188"/>
        <v>6.8425298565886715E-3</v>
      </c>
      <c r="GD340" s="33">
        <f t="shared" si="1188"/>
        <v>6.8425298565886715E-3</v>
      </c>
      <c r="GE340" s="33">
        <f t="shared" si="1188"/>
        <v>6.8426669197779394E-3</v>
      </c>
      <c r="GF340" s="33">
        <f t="shared" si="1188"/>
        <v>6.8426669197779394E-3</v>
      </c>
      <c r="GG340" s="33">
        <f t="shared" si="1188"/>
        <v>6.8426669197779394E-3</v>
      </c>
      <c r="GH340" s="33">
        <f t="shared" si="1188"/>
        <v>6.8426669197779394E-3</v>
      </c>
      <c r="GI340" s="33">
        <f t="shared" si="1188"/>
        <v>6.8426669197779394E-3</v>
      </c>
      <c r="GJ340" s="33">
        <f t="shared" si="1188"/>
        <v>6.8426669197779394E-3</v>
      </c>
      <c r="GK340" s="33">
        <f t="shared" si="1188"/>
        <v>6.8426669197779394E-3</v>
      </c>
      <c r="GL340" s="33">
        <f t="shared" si="1188"/>
        <v>6.8426669197779394E-3</v>
      </c>
      <c r="GM340" s="33">
        <f t="shared" si="1188"/>
        <v>6.8426669197779394E-3</v>
      </c>
      <c r="GN340" s="33">
        <f t="shared" si="1188"/>
        <v>6.8426669197779394E-3</v>
      </c>
      <c r="GO340" s="33">
        <f t="shared" si="1188"/>
        <v>6.8424466041378642E-3</v>
      </c>
      <c r="GP340" s="39"/>
      <c r="GQ340" s="39"/>
      <c r="GR340" s="39"/>
      <c r="GS340" s="39"/>
    </row>
    <row r="341" spans="1:201" x14ac:dyDescent="0.25">
      <c r="A341" s="11">
        <f>$A$41</f>
        <v>20133</v>
      </c>
      <c r="B341" s="33">
        <f t="shared" si="1189"/>
        <v>1.8519342984881882E-2</v>
      </c>
      <c r="C341" s="33">
        <f t="shared" ref="C341" si="1339">IFERROR(C241/C141,"")</f>
        <v>1.8601780824978029E-2</v>
      </c>
      <c r="D341" s="33">
        <f t="shared" ref="D341" si="1340">IFERROR(D241/D141,"")</f>
        <v>1.5908113499565803E-2</v>
      </c>
      <c r="E341" s="33">
        <f t="shared" ref="E341" si="1341">IFERROR(E241/E141,"")</f>
        <v>2.0412346784738911E-2</v>
      </c>
      <c r="F341" s="33">
        <f t="shared" ref="F341" si="1342">IFERROR(F241/F141,"")</f>
        <v>2.6591629386759602E-2</v>
      </c>
      <c r="G341" s="33">
        <f t="shared" ref="G341" si="1343">IFERROR(G241/G141,"")</f>
        <v>4.0351505864256142E-2</v>
      </c>
      <c r="H341" s="33">
        <f t="shared" ref="H341" si="1344">IFERROR(H241/H141,"")</f>
        <v>5.2744842798211879E-2</v>
      </c>
      <c r="I341" s="33">
        <f t="shared" ref="I341" si="1345">IFERROR(I241/I141,"")</f>
        <v>6.4373732699871691E-2</v>
      </c>
      <c r="J341" s="33">
        <f t="shared" ref="J341" si="1346">IFERROR(J241/J141,"")</f>
        <v>7.3075017133130943E-2</v>
      </c>
      <c r="K341" s="33">
        <f t="shared" ref="K341" si="1347">IFERROR(K241/K141,"")</f>
        <v>9.0450384521315402E-2</v>
      </c>
      <c r="L341" s="33">
        <f t="shared" ref="L341" si="1348">IFERROR(L241/L141,"")</f>
        <v>0.11279179140804461</v>
      </c>
      <c r="M341" s="33">
        <f t="shared" ref="M341" si="1349">IFERROR(M241/M141,"")</f>
        <v>0.12715236501897453</v>
      </c>
      <c r="N341" s="33">
        <f t="shared" ref="N341" si="1350">IFERROR(N241/N141,"")</f>
        <v>0.14398465703151106</v>
      </c>
      <c r="O341" s="33">
        <f t="shared" ref="O341" si="1351">IFERROR(O241/O141,"")</f>
        <v>0.15511311922895252</v>
      </c>
      <c r="P341" s="33">
        <f t="shared" ref="P341" si="1352">IFERROR(P241/P141,"")</f>
        <v>0.1650807012638455</v>
      </c>
      <c r="Q341" s="33">
        <f t="shared" ref="Q341" si="1353">IFERROR(Q241/Q141,"")</f>
        <v>0.17266279363491527</v>
      </c>
      <c r="R341" s="33">
        <f t="shared" ref="R341" si="1354">IFERROR(R241/R141,"")</f>
        <v>0.17658115375374589</v>
      </c>
      <c r="S341" s="33">
        <f t="shared" ref="S341" si="1355">IFERROR(S241/S141,"")</f>
        <v>0.17922859826931553</v>
      </c>
      <c r="T341" s="33">
        <f t="shared" ref="T341" si="1356">IFERROR(T241/T141,"")</f>
        <v>0.18151703747563344</v>
      </c>
      <c r="U341" s="33">
        <f t="shared" ref="U341" si="1357">IFERROR(U241/U141,"")</f>
        <v>0.1830682211397239</v>
      </c>
      <c r="V341" s="33">
        <f t="shared" ref="V341" si="1358">IFERROR(V241/V141,"")</f>
        <v>0.18384331404693643</v>
      </c>
      <c r="W341" s="33">
        <f t="shared" ref="W341" si="1359">IFERROR(W241/W141,"")</f>
        <v>0.18401134550752693</v>
      </c>
      <c r="X341" s="33">
        <f t="shared" ref="X341" si="1360">IFERROR(X241/X141,"")</f>
        <v>0.18491252498609659</v>
      </c>
      <c r="Y341" s="33">
        <f t="shared" ref="Y341" si="1361">IFERROR(Y241/Y141,"")</f>
        <v>0.18558286280582353</v>
      </c>
      <c r="Z341" s="33">
        <f t="shared" ref="Z341" si="1362">IFERROR(Z241/Z141,"")</f>
        <v>0.18621512639291249</v>
      </c>
      <c r="AA341" s="33">
        <f t="shared" ref="AA341" si="1363">IFERROR(AA241/AA141,"")</f>
        <v>0.18594943115222315</v>
      </c>
      <c r="AB341" s="33">
        <f t="shared" ref="AB341" si="1364">IFERROR(AB241/AB141,"")</f>
        <v>0.18587597608824369</v>
      </c>
      <c r="AC341" s="33">
        <f t="shared" ref="AC341" si="1365">IFERROR(AC241/AC141,"")</f>
        <v>0.18628739405778971</v>
      </c>
      <c r="AD341" s="33">
        <f t="shared" ref="AD341" si="1366">IFERROR(AD241/AD141,"")</f>
        <v>0.1863574805003598</v>
      </c>
      <c r="AE341" s="33">
        <f t="shared" ref="AE341" si="1367">IFERROR(AE241/AE141,"")</f>
        <v>0.18649878128353478</v>
      </c>
      <c r="AF341" s="33">
        <f t="shared" ref="AF341" si="1368">IFERROR(AF241/AF141,"")</f>
        <v>0.18646881954566696</v>
      </c>
      <c r="AG341" s="33">
        <f t="shared" ref="AG341" si="1369">IFERROR(AG241/AG141,"")</f>
        <v>0.18651567050773676</v>
      </c>
      <c r="AH341" s="33">
        <f t="shared" ref="AH341" si="1370">IFERROR(AH241/AH141,"")</f>
        <v>0.18658216960859791</v>
      </c>
      <c r="AI341" s="33">
        <f t="shared" ref="AI341" si="1371">IFERROR(AI241/AI141,"")</f>
        <v>0.18679685525483361</v>
      </c>
      <c r="AJ341" s="33">
        <f t="shared" ref="AJ341" si="1372">IFERROR(AJ241/AJ141,"")</f>
        <v>0.18674118449834831</v>
      </c>
      <c r="AK341" s="39"/>
      <c r="AL341" s="39"/>
      <c r="AM341" s="39"/>
      <c r="AN341" s="39"/>
      <c r="AO341" s="39"/>
      <c r="AP341" s="33">
        <f t="shared" si="1227"/>
        <v>4.8347914351157278E-4</v>
      </c>
      <c r="AQ341" s="33">
        <f t="shared" si="1185"/>
        <v>4.6090765333770814E-4</v>
      </c>
      <c r="AR341" s="33">
        <f t="shared" si="1185"/>
        <v>6.8989990971176566E-4</v>
      </c>
      <c r="AS341" s="33">
        <f t="shared" si="1185"/>
        <v>8.3478686681375046E-4</v>
      </c>
      <c r="AT341" s="33">
        <f t="shared" si="1185"/>
        <v>1.0976478679546634E-3</v>
      </c>
      <c r="AU341" s="33">
        <f t="shared" si="1185"/>
        <v>1.3077772519211859E-3</v>
      </c>
      <c r="AV341" s="33">
        <f t="shared" si="1185"/>
        <v>1.5538146397501562E-3</v>
      </c>
      <c r="AW341" s="33">
        <f t="shared" si="1185"/>
        <v>1.9331104611034855E-3</v>
      </c>
      <c r="AX341" s="33">
        <f t="shared" si="1185"/>
        <v>2.3100172021288208E-3</v>
      </c>
      <c r="AY341" s="33">
        <f t="shared" si="1185"/>
        <v>2.444769110270134E-3</v>
      </c>
      <c r="AZ341" s="33">
        <f t="shared" si="1185"/>
        <v>2.555983819683558E-3</v>
      </c>
      <c r="BA341" s="33">
        <f t="shared" si="1185"/>
        <v>2.7173124855487383E-3</v>
      </c>
      <c r="BB341" s="33">
        <f t="shared" si="1185"/>
        <v>2.8018382395060197E-3</v>
      </c>
      <c r="BC341" s="33">
        <f t="shared" si="1185"/>
        <v>2.8532365912784193E-3</v>
      </c>
      <c r="BD341" s="33">
        <f t="shared" si="1185"/>
        <v>2.8764526335589213E-3</v>
      </c>
      <c r="BE341" s="33">
        <f t="shared" si="1185"/>
        <v>2.8986197268625453E-3</v>
      </c>
      <c r="BF341" s="33">
        <f t="shared" si="1185"/>
        <v>2.9067740443529961E-3</v>
      </c>
      <c r="BG341" s="33">
        <f t="shared" si="1185"/>
        <v>2.9466803555451304E-3</v>
      </c>
      <c r="BH341" s="33">
        <f t="shared" si="1185"/>
        <v>2.9466803555451304E-3</v>
      </c>
      <c r="BI341" s="33">
        <f t="shared" si="1185"/>
        <v>2.9466817506197461E-3</v>
      </c>
      <c r="BJ341" s="33">
        <f t="shared" si="1185"/>
        <v>2.9589417281737081E-3</v>
      </c>
      <c r="BK341" s="33">
        <f t="shared" si="1185"/>
        <v>2.9589803114166121E-3</v>
      </c>
      <c r="BL341" s="33">
        <f t="shared" si="1185"/>
        <v>2.9592181723162693E-3</v>
      </c>
      <c r="BM341" s="33">
        <f t="shared" si="1185"/>
        <v>2.9591759682017554E-3</v>
      </c>
      <c r="BN341" s="33">
        <f t="shared" si="1185"/>
        <v>2.9591562096277467E-3</v>
      </c>
      <c r="BO341" s="33">
        <f t="shared" si="1185"/>
        <v>2.9591562096277467E-3</v>
      </c>
      <c r="BP341" s="33">
        <f t="shared" si="1185"/>
        <v>2.9592232619108333E-3</v>
      </c>
      <c r="BQ341" s="33">
        <f t="shared" si="1185"/>
        <v>2.9592232619108333E-3</v>
      </c>
      <c r="BR341" s="33">
        <f t="shared" si="1185"/>
        <v>2.9592016163289838E-3</v>
      </c>
      <c r="BS341" s="33">
        <f t="shared" si="1185"/>
        <v>2.9592016163289838E-3</v>
      </c>
      <c r="BT341" s="33">
        <f t="shared" si="1185"/>
        <v>2.9592016163289838E-3</v>
      </c>
      <c r="BU341" s="33">
        <f t="shared" si="1185"/>
        <v>2.9592016163289838E-3</v>
      </c>
      <c r="BV341" s="33">
        <f t="shared" si="1185"/>
        <v>2.9592016163289838E-3</v>
      </c>
      <c r="BW341" s="33">
        <f t="shared" si="1185"/>
        <v>2.9592016163289838E-3</v>
      </c>
      <c r="BX341" s="33">
        <f t="shared" si="1185"/>
        <v>2.9592016163289838E-3</v>
      </c>
      <c r="BY341" s="39"/>
      <c r="BZ341" s="39"/>
      <c r="CA341" s="39"/>
      <c r="CB341" s="39"/>
      <c r="CC341" s="39"/>
      <c r="CD341" s="33">
        <f t="shared" si="1228"/>
        <v>2.2114210001211476E-4</v>
      </c>
      <c r="CE341" s="33">
        <f t="shared" si="1186"/>
        <v>8.0202130746642687E-4</v>
      </c>
      <c r="CF341" s="33">
        <f t="shared" si="1186"/>
        <v>3.0128459028322791E-3</v>
      </c>
      <c r="CG341" s="33">
        <f t="shared" si="1186"/>
        <v>5.3452159823577389E-3</v>
      </c>
      <c r="CH341" s="33">
        <f t="shared" si="1186"/>
        <v>7.1546103675585769E-3</v>
      </c>
      <c r="CI341" s="33">
        <f t="shared" si="1186"/>
        <v>8.6689030975495261E-3</v>
      </c>
      <c r="CJ341" s="33">
        <f t="shared" si="1186"/>
        <v>9.0947180257032571E-3</v>
      </c>
      <c r="CK341" s="33">
        <f t="shared" si="1186"/>
        <v>9.5224197273922773E-3</v>
      </c>
      <c r="CL341" s="33">
        <f t="shared" si="1186"/>
        <v>1.0076123727485297E-2</v>
      </c>
      <c r="CM341" s="33">
        <f t="shared" si="1186"/>
        <v>1.0669724075398762E-2</v>
      </c>
      <c r="CN341" s="33">
        <f t="shared" si="1186"/>
        <v>1.1190454979748314E-2</v>
      </c>
      <c r="CO341" s="33">
        <f t="shared" si="1186"/>
        <v>1.1337479870064452E-2</v>
      </c>
      <c r="CP341" s="33">
        <f t="shared" si="1186"/>
        <v>1.1361410782861851E-2</v>
      </c>
      <c r="CQ341" s="33">
        <f t="shared" si="1186"/>
        <v>1.1373207586860485E-2</v>
      </c>
      <c r="CR341" s="33">
        <f t="shared" si="1186"/>
        <v>1.1471942890870335E-2</v>
      </c>
      <c r="CS341" s="33">
        <f t="shared" si="1186"/>
        <v>1.1469892901463287E-2</v>
      </c>
      <c r="CT341" s="33">
        <f t="shared" si="1186"/>
        <v>1.1465513331271283E-2</v>
      </c>
      <c r="CU341" s="33">
        <f t="shared" si="1186"/>
        <v>1.1756789535032904E-2</v>
      </c>
      <c r="CV341" s="33">
        <f t="shared" si="1186"/>
        <v>1.17648814820407E-2</v>
      </c>
      <c r="CW341" s="33">
        <f t="shared" si="1186"/>
        <v>1.1763389718644678E-2</v>
      </c>
      <c r="CX341" s="33">
        <f t="shared" si="1186"/>
        <v>1.1763389718644678E-2</v>
      </c>
      <c r="CY341" s="33">
        <f t="shared" si="1186"/>
        <v>1.1761929836735623E-2</v>
      </c>
      <c r="CZ341" s="33">
        <f t="shared" si="1186"/>
        <v>1.1762426476276101E-2</v>
      </c>
      <c r="DA341" s="33">
        <f t="shared" si="1186"/>
        <v>1.1762426476276101E-2</v>
      </c>
      <c r="DB341" s="33">
        <f t="shared" si="1186"/>
        <v>1.1762486821441194E-2</v>
      </c>
      <c r="DC341" s="33">
        <f t="shared" si="1186"/>
        <v>1.1760923708893001E-2</v>
      </c>
      <c r="DD341" s="33">
        <f t="shared" si="1186"/>
        <v>1.1761532248405529E-2</v>
      </c>
      <c r="DE341" s="33">
        <f t="shared" si="1186"/>
        <v>1.1761532248405529E-2</v>
      </c>
      <c r="DF341" s="33">
        <f t="shared" si="1186"/>
        <v>1.1761532248405529E-2</v>
      </c>
      <c r="DG341" s="33">
        <f t="shared" si="1186"/>
        <v>1.1754088113500011E-2</v>
      </c>
      <c r="DH341" s="33">
        <f t="shared" si="1186"/>
        <v>1.1754088113500011E-2</v>
      </c>
      <c r="DI341" s="33">
        <f t="shared" si="1186"/>
        <v>1.1754088113500011E-2</v>
      </c>
      <c r="DJ341" s="33">
        <f t="shared" si="1186"/>
        <v>1.1754088113500011E-2</v>
      </c>
      <c r="DK341" s="33">
        <f t="shared" si="1186"/>
        <v>1.1754088113500011E-2</v>
      </c>
      <c r="DL341" s="33">
        <f t="shared" si="1186"/>
        <v>1.1754404574601689E-2</v>
      </c>
      <c r="DM341" s="39"/>
      <c r="DN341" s="39"/>
      <c r="DO341" s="39"/>
      <c r="DP341" s="39"/>
      <c r="DQ341" s="39"/>
      <c r="DR341" s="33">
        <f t="shared" si="1229"/>
        <v>9.2204304983806965E-4</v>
      </c>
      <c r="DS341" s="33">
        <f t="shared" si="1187"/>
        <v>3.6610832328579446E-3</v>
      </c>
      <c r="DT341" s="33">
        <f t="shared" si="1187"/>
        <v>7.7601697517156653E-3</v>
      </c>
      <c r="DU341" s="33">
        <f t="shared" si="1187"/>
        <v>1.1012571070997713E-2</v>
      </c>
      <c r="DV341" s="33">
        <f t="shared" si="1187"/>
        <v>1.2420893645394802E-2</v>
      </c>
      <c r="DW341" s="33">
        <f t="shared" si="1187"/>
        <v>1.6138421514867097E-2</v>
      </c>
      <c r="DX341" s="33">
        <f t="shared" si="1187"/>
        <v>1.9622254410186835E-2</v>
      </c>
      <c r="DY341" s="33">
        <f t="shared" si="1187"/>
        <v>2.4530457110602599E-2</v>
      </c>
      <c r="DZ341" s="33">
        <f t="shared" si="1187"/>
        <v>2.7419980115620888E-2</v>
      </c>
      <c r="EA341" s="33">
        <f t="shared" si="1187"/>
        <v>3.0458767351026598E-2</v>
      </c>
      <c r="EB341" s="33">
        <f t="shared" si="1187"/>
        <v>3.7141594749599008E-2</v>
      </c>
      <c r="EC341" s="33">
        <f t="shared" si="1187"/>
        <v>4.1507096566889216E-2</v>
      </c>
      <c r="ED341" s="33">
        <f t="shared" si="1187"/>
        <v>4.708649107158755E-2</v>
      </c>
      <c r="EE341" s="33">
        <f t="shared" si="1187"/>
        <v>5.0657873305521628E-2</v>
      </c>
      <c r="EF341" s="33">
        <f t="shared" si="1187"/>
        <v>5.5071712103680684E-2</v>
      </c>
      <c r="EG341" s="33">
        <f t="shared" si="1187"/>
        <v>6.080705530017437E-2</v>
      </c>
      <c r="EH341" s="33">
        <f t="shared" si="1187"/>
        <v>6.572356647034136E-2</v>
      </c>
      <c r="EI341" s="33">
        <f t="shared" si="1187"/>
        <v>7.074272752146854E-2</v>
      </c>
      <c r="EJ341" s="33">
        <f t="shared" si="1187"/>
        <v>7.4373777650996079E-2</v>
      </c>
      <c r="EK341" s="33">
        <f t="shared" si="1187"/>
        <v>7.5450271667522606E-2</v>
      </c>
      <c r="EL341" s="33">
        <f t="shared" si="1187"/>
        <v>7.725921675212867E-2</v>
      </c>
      <c r="EM341" s="33">
        <f t="shared" si="1187"/>
        <v>7.8550381583390158E-2</v>
      </c>
      <c r="EN341" s="33">
        <f t="shared" si="1187"/>
        <v>8.015253164452843E-2</v>
      </c>
      <c r="EO341" s="33">
        <f t="shared" si="1187"/>
        <v>8.1583738345209822E-2</v>
      </c>
      <c r="EP341" s="33">
        <f t="shared" si="1187"/>
        <v>8.3379356667730956E-2</v>
      </c>
      <c r="EQ341" s="33">
        <f t="shared" si="1187"/>
        <v>8.4321466801133824E-2</v>
      </c>
      <c r="ER341" s="33">
        <f t="shared" si="1187"/>
        <v>8.4735500687906556E-2</v>
      </c>
      <c r="ES341" s="33">
        <f t="shared" si="1187"/>
        <v>8.5411988707960476E-2</v>
      </c>
      <c r="ET341" s="33">
        <f t="shared" si="1187"/>
        <v>8.6465906498527145E-2</v>
      </c>
      <c r="EU341" s="33">
        <f t="shared" si="1187"/>
        <v>8.6657778563426116E-2</v>
      </c>
      <c r="EV341" s="33">
        <f t="shared" si="1187"/>
        <v>8.672144320786071E-2</v>
      </c>
      <c r="EW341" s="33">
        <f t="shared" si="1187"/>
        <v>8.6942090631435875E-2</v>
      </c>
      <c r="EX341" s="33">
        <f t="shared" si="1187"/>
        <v>8.7090733926618577E-2</v>
      </c>
      <c r="EY341" s="33">
        <f t="shared" si="1187"/>
        <v>8.7379392152971497E-2</v>
      </c>
      <c r="EZ341" s="33">
        <f t="shared" si="1187"/>
        <v>8.7410635775851203E-2</v>
      </c>
      <c r="FA341" s="39"/>
      <c r="FB341" s="39"/>
      <c r="FC341" s="39"/>
      <c r="FD341" s="39"/>
      <c r="FE341" s="39"/>
      <c r="FF341" s="33">
        <f t="shared" si="1230"/>
        <v>1.4186582473866174E-3</v>
      </c>
      <c r="FG341" s="33">
        <f t="shared" si="1188"/>
        <v>2.7627101637832329E-3</v>
      </c>
      <c r="FH341" s="33">
        <f t="shared" si="1188"/>
        <v>3.9334513669904043E-3</v>
      </c>
      <c r="FI341" s="33">
        <f t="shared" si="1188"/>
        <v>4.6985776635746438E-3</v>
      </c>
      <c r="FJ341" s="33">
        <f t="shared" si="1188"/>
        <v>4.9283335016650038E-3</v>
      </c>
      <c r="FK341" s="33">
        <f t="shared" si="1188"/>
        <v>5.0752487200239329E-3</v>
      </c>
      <c r="FL341" s="33">
        <f t="shared" si="1188"/>
        <v>5.1700919310584985E-3</v>
      </c>
      <c r="FM341" s="33">
        <f t="shared" si="1188"/>
        <v>6.2692597301900917E-3</v>
      </c>
      <c r="FN341" s="33">
        <f t="shared" si="1188"/>
        <v>6.6542145542258738E-3</v>
      </c>
      <c r="FO341" s="33">
        <f t="shared" si="1188"/>
        <v>7.0670711500487402E-3</v>
      </c>
      <c r="FP341" s="33">
        <f t="shared" si="1188"/>
        <v>7.0702011818568125E-3</v>
      </c>
      <c r="FQ341" s="33">
        <f t="shared" si="1188"/>
        <v>8.2052302175598946E-3</v>
      </c>
      <c r="FR341" s="33">
        <f t="shared" si="1188"/>
        <v>8.3707162567051591E-3</v>
      </c>
      <c r="FS341" s="33">
        <f t="shared" si="1188"/>
        <v>8.7045400730877878E-3</v>
      </c>
      <c r="FT341" s="33">
        <f t="shared" si="1188"/>
        <v>8.8392187764108447E-3</v>
      </c>
      <c r="FU341" s="33">
        <f t="shared" si="1188"/>
        <v>9.106921942801622E-3</v>
      </c>
      <c r="FV341" s="33">
        <f t="shared" si="1188"/>
        <v>9.2059391092611381E-3</v>
      </c>
      <c r="FW341" s="33">
        <f t="shared" si="1188"/>
        <v>9.2013243852848807E-3</v>
      </c>
      <c r="FX341" s="33">
        <f t="shared" si="1188"/>
        <v>8.7684882703588218E-3</v>
      </c>
      <c r="FY341" s="33">
        <f t="shared" si="1188"/>
        <v>8.7685136731639312E-3</v>
      </c>
      <c r="FZ341" s="33">
        <f t="shared" si="1188"/>
        <v>8.7680789284496716E-3</v>
      </c>
      <c r="GA341" s="33">
        <f t="shared" si="1188"/>
        <v>8.7683954923386282E-3</v>
      </c>
      <c r="GB341" s="33">
        <f t="shared" si="1188"/>
        <v>8.7684096368514531E-3</v>
      </c>
      <c r="GC341" s="33">
        <f t="shared" si="1188"/>
        <v>8.7675675427869651E-3</v>
      </c>
      <c r="GD341" s="33">
        <f t="shared" si="1188"/>
        <v>8.767092945578786E-3</v>
      </c>
      <c r="GE341" s="33">
        <f t="shared" si="1188"/>
        <v>8.7670852167798345E-3</v>
      </c>
      <c r="GF341" s="33">
        <f t="shared" si="1188"/>
        <v>8.7671154676812278E-3</v>
      </c>
      <c r="GG341" s="33">
        <f t="shared" si="1188"/>
        <v>8.7671167773971104E-3</v>
      </c>
      <c r="GH341" s="33">
        <f t="shared" si="1188"/>
        <v>8.7671171505139152E-3</v>
      </c>
      <c r="GI341" s="33">
        <f t="shared" si="1188"/>
        <v>8.7671171505139152E-3</v>
      </c>
      <c r="GJ341" s="33">
        <f t="shared" si="1188"/>
        <v>8.7671171505139152E-3</v>
      </c>
      <c r="GK341" s="33">
        <f t="shared" si="1188"/>
        <v>8.7671096424961452E-3</v>
      </c>
      <c r="GL341" s="33">
        <f t="shared" si="1188"/>
        <v>8.7669504999113232E-3</v>
      </c>
      <c r="GM341" s="33">
        <f t="shared" si="1188"/>
        <v>8.7669505132364177E-3</v>
      </c>
      <c r="GN341" s="33">
        <f t="shared" si="1188"/>
        <v>8.7669505132364177E-3</v>
      </c>
      <c r="GO341" s="39"/>
      <c r="GP341" s="39"/>
      <c r="GQ341" s="39"/>
      <c r="GR341" s="39"/>
      <c r="GS341" s="39"/>
    </row>
    <row r="342" spans="1:201" x14ac:dyDescent="0.25">
      <c r="A342" s="11">
        <f>$A$42</f>
        <v>20134</v>
      </c>
      <c r="B342" s="33">
        <f t="shared" si="1189"/>
        <v>9.3797412026870603E-3</v>
      </c>
      <c r="C342" s="33">
        <f t="shared" ref="C342" si="1373">IFERROR(C242/C142,"")</f>
        <v>1.6752530468602138E-2</v>
      </c>
      <c r="D342" s="33">
        <f t="shared" ref="D342" si="1374">IFERROR(D242/D142,"")</f>
        <v>1.6805280440619619E-2</v>
      </c>
      <c r="E342" s="33">
        <f t="shared" ref="E342" si="1375">IFERROR(E242/E142,"")</f>
        <v>2.3491333876087022E-2</v>
      </c>
      <c r="F342" s="33">
        <f t="shared" ref="F342" si="1376">IFERROR(F242/F142,"")</f>
        <v>3.5971043692929805E-2</v>
      </c>
      <c r="G342" s="33">
        <f t="shared" ref="G342" si="1377">IFERROR(G242/G142,"")</f>
        <v>4.9380028050204902E-2</v>
      </c>
      <c r="H342" s="33">
        <f t="shared" ref="H342" si="1378">IFERROR(H242/H142,"")</f>
        <v>6.3681803030178258E-2</v>
      </c>
      <c r="I342" s="33">
        <f t="shared" ref="I342" si="1379">IFERROR(I242/I142,"")</f>
        <v>7.2895515473432038E-2</v>
      </c>
      <c r="J342" s="33">
        <f t="shared" ref="J342" si="1380">IFERROR(J242/J142,"")</f>
        <v>8.2150994242502134E-2</v>
      </c>
      <c r="K342" s="33">
        <f t="shared" ref="K342" si="1381">IFERROR(K242/K142,"")</f>
        <v>8.5043708011717026E-2</v>
      </c>
      <c r="L342" s="33">
        <f t="shared" ref="L342" si="1382">IFERROR(L242/L142,"")</f>
        <v>9.2335397045234802E-2</v>
      </c>
      <c r="M342" s="33">
        <f t="shared" ref="M342" si="1383">IFERROR(M242/M142,"")</f>
        <v>0.10433772259835043</v>
      </c>
      <c r="N342" s="33">
        <f t="shared" ref="N342" si="1384">IFERROR(N242/N142,"")</f>
        <v>0.11505854310341869</v>
      </c>
      <c r="O342" s="33">
        <f t="shared" ref="O342" si="1385">IFERROR(O242/O142,"")</f>
        <v>0.12479925294973233</v>
      </c>
      <c r="P342" s="33">
        <f t="shared" ref="P342" si="1386">IFERROR(P242/P142,"")</f>
        <v>0.13288354664280885</v>
      </c>
      <c r="Q342" s="33">
        <f t="shared" ref="Q342" si="1387">IFERROR(Q242/Q142,"")</f>
        <v>0.13741765565239342</v>
      </c>
      <c r="R342" s="33">
        <f t="shared" ref="R342" si="1388">IFERROR(R242/R142,"")</f>
        <v>0.14306075472010346</v>
      </c>
      <c r="S342" s="33">
        <f t="shared" ref="S342" si="1389">IFERROR(S242/S142,"")</f>
        <v>0.14703023547666594</v>
      </c>
      <c r="T342" s="33">
        <f t="shared" ref="T342" si="1390">IFERROR(T242/T142,"")</f>
        <v>0.15104008706141364</v>
      </c>
      <c r="U342" s="33">
        <f t="shared" ref="U342" si="1391">IFERROR(U242/U142,"")</f>
        <v>0.15425552041501919</v>
      </c>
      <c r="V342" s="33">
        <f t="shared" ref="V342" si="1392">IFERROR(V242/V142,"")</f>
        <v>0.1565763564271305</v>
      </c>
      <c r="W342" s="33">
        <f t="shared" ref="W342" si="1393">IFERROR(W242/W142,"")</f>
        <v>0.15736849963515492</v>
      </c>
      <c r="X342" s="33">
        <f t="shared" ref="X342" si="1394">IFERROR(X242/X142,"")</f>
        <v>0.15794090777269157</v>
      </c>
      <c r="Y342" s="33">
        <f t="shared" ref="Y342" si="1395">IFERROR(Y242/Y142,"")</f>
        <v>0.15848731155329401</v>
      </c>
      <c r="Z342" s="33">
        <f t="shared" ref="Z342" si="1396">IFERROR(Z242/Z142,"")</f>
        <v>0.15866843060450378</v>
      </c>
      <c r="AA342" s="33">
        <f t="shared" ref="AA342" si="1397">IFERROR(AA242/AA142,"")</f>
        <v>0.15874034980195306</v>
      </c>
      <c r="AB342" s="33">
        <f t="shared" ref="AB342" si="1398">IFERROR(AB242/AB142,"")</f>
        <v>0.15892730639754205</v>
      </c>
      <c r="AC342" s="33">
        <f t="shared" ref="AC342" si="1399">IFERROR(AC242/AC142,"")</f>
        <v>0.15897702051270782</v>
      </c>
      <c r="AD342" s="33">
        <f t="shared" ref="AD342" si="1400">IFERROR(AD242/AD142,"")</f>
        <v>0.15899666895269607</v>
      </c>
      <c r="AE342" s="33">
        <f t="shared" ref="AE342" si="1401">IFERROR(AE242/AE142,"")</f>
        <v>0.15901313644976889</v>
      </c>
      <c r="AF342" s="33">
        <f t="shared" ref="AF342" si="1402">IFERROR(AF242/AF142,"")</f>
        <v>0.15901696949084762</v>
      </c>
      <c r="AG342" s="33">
        <f t="shared" ref="AG342" si="1403">IFERROR(AG242/AG142,"")</f>
        <v>0.15897176282335346</v>
      </c>
      <c r="AH342" s="33">
        <f t="shared" ref="AH342" si="1404">IFERROR(AH242/AH142,"")</f>
        <v>0.15897970370065587</v>
      </c>
      <c r="AI342" s="33">
        <f t="shared" ref="AI342" si="1405">IFERROR(AI242/AI142,"")</f>
        <v>0.15902281913473099</v>
      </c>
      <c r="AJ342" s="39"/>
      <c r="AK342" s="39"/>
      <c r="AL342" s="39"/>
      <c r="AM342" s="39"/>
      <c r="AN342" s="39"/>
      <c r="AO342" s="39"/>
      <c r="AP342" s="33">
        <f t="shared" si="1227"/>
        <v>2.8914402353697843E-4</v>
      </c>
      <c r="AQ342" s="33">
        <f t="shared" si="1185"/>
        <v>3.3613214906110574E-4</v>
      </c>
      <c r="AR342" s="33">
        <f t="shared" si="1185"/>
        <v>4.1020628759309304E-4</v>
      </c>
      <c r="AS342" s="33">
        <f t="shared" si="1185"/>
        <v>4.7786884709809371E-4</v>
      </c>
      <c r="AT342" s="33">
        <f t="shared" si="1185"/>
        <v>6.1165256282182513E-4</v>
      </c>
      <c r="AU342" s="33">
        <f t="shared" si="1185"/>
        <v>7.32100916818544E-4</v>
      </c>
      <c r="AV342" s="33">
        <f t="shared" si="1185"/>
        <v>8.5854766415092846E-4</v>
      </c>
      <c r="AW342" s="33">
        <f t="shared" si="1185"/>
        <v>9.8133878957153294E-4</v>
      </c>
      <c r="AX342" s="33">
        <f t="shared" si="1185"/>
        <v>1.0932241745251728E-3</v>
      </c>
      <c r="AY342" s="33">
        <f t="shared" si="1185"/>
        <v>1.1593904407279996E-3</v>
      </c>
      <c r="AZ342" s="33">
        <f t="shared" si="1185"/>
        <v>1.1712552063630386E-3</v>
      </c>
      <c r="BA342" s="33">
        <f t="shared" si="1185"/>
        <v>1.2043568593589748E-3</v>
      </c>
      <c r="BB342" s="33">
        <f t="shared" si="1185"/>
        <v>1.2495387855853009E-3</v>
      </c>
      <c r="BC342" s="33">
        <f t="shared" si="1185"/>
        <v>1.2934566776807896E-3</v>
      </c>
      <c r="BD342" s="33">
        <f t="shared" si="1185"/>
        <v>1.2992342481604113E-3</v>
      </c>
      <c r="BE342" s="33">
        <f t="shared" si="1185"/>
        <v>1.2991596663723874E-3</v>
      </c>
      <c r="BF342" s="33">
        <f t="shared" si="1185"/>
        <v>1.2987893861170859E-3</v>
      </c>
      <c r="BG342" s="33">
        <f t="shared" si="1185"/>
        <v>1.2988248909674453E-3</v>
      </c>
      <c r="BH342" s="33">
        <f t="shared" si="1185"/>
        <v>1.2988409462355765E-3</v>
      </c>
      <c r="BI342" s="33">
        <f t="shared" si="1185"/>
        <v>1.2987922647789113E-3</v>
      </c>
      <c r="BJ342" s="33">
        <f t="shared" si="1185"/>
        <v>1.2987837237433439E-3</v>
      </c>
      <c r="BK342" s="33">
        <f t="shared" si="1185"/>
        <v>1.2988061041640775E-3</v>
      </c>
      <c r="BL342" s="33">
        <f t="shared" si="1185"/>
        <v>1.2988061041640775E-3</v>
      </c>
      <c r="BM342" s="33">
        <f t="shared" si="1185"/>
        <v>1.2986793634965764E-3</v>
      </c>
      <c r="BN342" s="33">
        <f t="shared" si="1185"/>
        <v>1.2986834849374267E-3</v>
      </c>
      <c r="BO342" s="33">
        <f t="shared" si="1185"/>
        <v>1.2986837535098232E-3</v>
      </c>
      <c r="BP342" s="33">
        <f t="shared" si="1185"/>
        <v>1.2986837535098232E-3</v>
      </c>
      <c r="BQ342" s="33">
        <f t="shared" si="1185"/>
        <v>1.2986837535098232E-3</v>
      </c>
      <c r="BR342" s="33">
        <f t="shared" si="1185"/>
        <v>1.2986837535098232E-3</v>
      </c>
      <c r="BS342" s="33">
        <f t="shared" si="1185"/>
        <v>1.2986837535098232E-3</v>
      </c>
      <c r="BT342" s="33">
        <f t="shared" si="1185"/>
        <v>1.2986906210376767E-3</v>
      </c>
      <c r="BU342" s="33">
        <f t="shared" si="1185"/>
        <v>1.2986906210376767E-3</v>
      </c>
      <c r="BV342" s="33">
        <f t="shared" si="1185"/>
        <v>1.2986906210376767E-3</v>
      </c>
      <c r="BW342" s="33">
        <f t="shared" si="1185"/>
        <v>1.2986906210376767E-3</v>
      </c>
      <c r="BX342" s="39"/>
      <c r="BY342" s="39"/>
      <c r="BZ342" s="39"/>
      <c r="CA342" s="39"/>
      <c r="CB342" s="39"/>
      <c r="CC342" s="39"/>
      <c r="CD342" s="33">
        <f t="shared" si="1228"/>
        <v>7.2445740469392943E-5</v>
      </c>
      <c r="CE342" s="33">
        <f t="shared" si="1186"/>
        <v>9.6820398604145503E-4</v>
      </c>
      <c r="CF342" s="33">
        <f t="shared" si="1186"/>
        <v>4.1735908235197424E-3</v>
      </c>
      <c r="CG342" s="33">
        <f t="shared" si="1186"/>
        <v>6.6509418551642671E-3</v>
      </c>
      <c r="CH342" s="33">
        <f t="shared" si="1186"/>
        <v>8.5078484419836269E-3</v>
      </c>
      <c r="CI342" s="33">
        <f t="shared" si="1186"/>
        <v>9.7667987865827175E-3</v>
      </c>
      <c r="CJ342" s="33">
        <f t="shared" si="1186"/>
        <v>1.1494515332322005E-2</v>
      </c>
      <c r="CK342" s="33">
        <f t="shared" si="1186"/>
        <v>1.2138045823569799E-2</v>
      </c>
      <c r="CL342" s="33">
        <f t="shared" si="1186"/>
        <v>1.4016000403925772E-2</v>
      </c>
      <c r="CM342" s="33">
        <f t="shared" si="1186"/>
        <v>1.4307359674704513E-2</v>
      </c>
      <c r="CN342" s="33">
        <f t="shared" si="1186"/>
        <v>1.4555254235789778E-2</v>
      </c>
      <c r="CO342" s="33">
        <f t="shared" si="1186"/>
        <v>1.4692142404662564E-2</v>
      </c>
      <c r="CP342" s="33">
        <f t="shared" si="1186"/>
        <v>1.5194196598894098E-2</v>
      </c>
      <c r="CQ342" s="33">
        <f t="shared" si="1186"/>
        <v>1.5207290274280126E-2</v>
      </c>
      <c r="CR342" s="33">
        <f t="shared" si="1186"/>
        <v>1.5510370905607593E-2</v>
      </c>
      <c r="CS342" s="33">
        <f t="shared" si="1186"/>
        <v>1.5542337669765083E-2</v>
      </c>
      <c r="CT342" s="33">
        <f t="shared" si="1186"/>
        <v>1.5542709043620501E-2</v>
      </c>
      <c r="CU342" s="33">
        <f t="shared" si="1186"/>
        <v>1.5533653318453211E-2</v>
      </c>
      <c r="CV342" s="33">
        <f t="shared" si="1186"/>
        <v>1.553578621925744E-2</v>
      </c>
      <c r="CW342" s="33">
        <f t="shared" si="1186"/>
        <v>1.5533861677047539E-2</v>
      </c>
      <c r="CX342" s="33">
        <f t="shared" si="1186"/>
        <v>1.552873915401632E-2</v>
      </c>
      <c r="CY342" s="33">
        <f t="shared" si="1186"/>
        <v>1.5527516198374071E-2</v>
      </c>
      <c r="CZ342" s="33">
        <f t="shared" si="1186"/>
        <v>1.552723530903522E-2</v>
      </c>
      <c r="DA342" s="33">
        <f t="shared" si="1186"/>
        <v>1.5526316416669288E-2</v>
      </c>
      <c r="DB342" s="33">
        <f t="shared" si="1186"/>
        <v>1.5521461149815067E-2</v>
      </c>
      <c r="DC342" s="33">
        <f t="shared" si="1186"/>
        <v>1.5519385397412214E-2</v>
      </c>
      <c r="DD342" s="33">
        <f t="shared" si="1186"/>
        <v>1.5509715553061661E-2</v>
      </c>
      <c r="DE342" s="33">
        <f t="shared" si="1186"/>
        <v>1.5514508016813115E-2</v>
      </c>
      <c r="DF342" s="33">
        <f t="shared" si="1186"/>
        <v>1.5513711266841715E-2</v>
      </c>
      <c r="DG342" s="33">
        <f t="shared" si="1186"/>
        <v>1.5513711266841715E-2</v>
      </c>
      <c r="DH342" s="33">
        <f t="shared" si="1186"/>
        <v>1.5513711266841715E-2</v>
      </c>
      <c r="DI342" s="33">
        <f t="shared" si="1186"/>
        <v>1.5512295990119346E-2</v>
      </c>
      <c r="DJ342" s="33">
        <f t="shared" si="1186"/>
        <v>1.5512295990119346E-2</v>
      </c>
      <c r="DK342" s="33">
        <f t="shared" si="1186"/>
        <v>1.5517515528013811E-2</v>
      </c>
      <c r="DL342" s="39"/>
      <c r="DM342" s="39"/>
      <c r="DN342" s="39"/>
      <c r="DO342" s="39"/>
      <c r="DP342" s="39"/>
      <c r="DQ342" s="39"/>
      <c r="DR342" s="33">
        <f t="shared" si="1229"/>
        <v>1.7888015668280223E-3</v>
      </c>
      <c r="DS342" s="33">
        <f t="shared" si="1187"/>
        <v>5.882307689612282E-3</v>
      </c>
      <c r="DT342" s="33">
        <f t="shared" si="1187"/>
        <v>7.2985944774613936E-3</v>
      </c>
      <c r="DU342" s="33">
        <f t="shared" si="1187"/>
        <v>1.0833594756674612E-2</v>
      </c>
      <c r="DV342" s="33">
        <f t="shared" si="1187"/>
        <v>1.445412335663058E-2</v>
      </c>
      <c r="DW342" s="33">
        <f t="shared" si="1187"/>
        <v>1.7991001260307657E-2</v>
      </c>
      <c r="DX342" s="33">
        <f t="shared" si="1187"/>
        <v>2.2812212864778074E-2</v>
      </c>
      <c r="DY342" s="33">
        <f t="shared" si="1187"/>
        <v>2.9968390824118864E-2</v>
      </c>
      <c r="DZ342" s="33">
        <f t="shared" si="1187"/>
        <v>3.5542030864831473E-2</v>
      </c>
      <c r="EA342" s="33">
        <f t="shared" si="1187"/>
        <v>4.0298161501567918E-2</v>
      </c>
      <c r="EB342" s="33">
        <f t="shared" si="1187"/>
        <v>4.6072598020456226E-2</v>
      </c>
      <c r="EC342" s="33">
        <f t="shared" si="1187"/>
        <v>5.1390222270078036E-2</v>
      </c>
      <c r="ED342" s="33">
        <f t="shared" si="1187"/>
        <v>5.5635859031248631E-2</v>
      </c>
      <c r="EE342" s="33">
        <f t="shared" si="1187"/>
        <v>6.1088137811258908E-2</v>
      </c>
      <c r="EF342" s="33">
        <f t="shared" si="1187"/>
        <v>6.5715486892774191E-2</v>
      </c>
      <c r="EG342" s="33">
        <f t="shared" si="1187"/>
        <v>6.9270126782729341E-2</v>
      </c>
      <c r="EH342" s="33">
        <f t="shared" si="1187"/>
        <v>7.1929285918591004E-2</v>
      </c>
      <c r="EI342" s="33">
        <f t="shared" si="1187"/>
        <v>7.4871822767771073E-2</v>
      </c>
      <c r="EJ342" s="33">
        <f t="shared" si="1187"/>
        <v>7.5469736716877969E-2</v>
      </c>
      <c r="EK342" s="33">
        <f t="shared" si="1187"/>
        <v>7.6115865548839534E-2</v>
      </c>
      <c r="EL342" s="33">
        <f t="shared" si="1187"/>
        <v>7.6985889014765232E-2</v>
      </c>
      <c r="EM342" s="33">
        <f t="shared" si="1187"/>
        <v>7.8763144609089689E-2</v>
      </c>
      <c r="EN342" s="33">
        <f t="shared" si="1187"/>
        <v>7.9913016208024809E-2</v>
      </c>
      <c r="EO342" s="33">
        <f t="shared" si="1187"/>
        <v>8.04027896625851E-2</v>
      </c>
      <c r="EP342" s="33">
        <f t="shared" si="1187"/>
        <v>8.1209496861632313E-2</v>
      </c>
      <c r="EQ342" s="33">
        <f t="shared" si="1187"/>
        <v>8.206330405798852E-2</v>
      </c>
      <c r="ER342" s="33">
        <f t="shared" si="1187"/>
        <v>8.3420341437377282E-2</v>
      </c>
      <c r="ES342" s="33">
        <f t="shared" si="1187"/>
        <v>8.4466810135277889E-2</v>
      </c>
      <c r="ET342" s="33">
        <f t="shared" si="1187"/>
        <v>8.6467524620139777E-2</v>
      </c>
      <c r="EU342" s="33">
        <f t="shared" si="1187"/>
        <v>8.7738385925410625E-2</v>
      </c>
      <c r="EV342" s="33">
        <f t="shared" si="1187"/>
        <v>8.8296293066298381E-2</v>
      </c>
      <c r="EW342" s="33">
        <f t="shared" si="1187"/>
        <v>8.8796175377145403E-2</v>
      </c>
      <c r="EX342" s="33">
        <f t="shared" si="1187"/>
        <v>9.0038520813235837E-2</v>
      </c>
      <c r="EY342" s="33">
        <f t="shared" si="1187"/>
        <v>9.1833324239886521E-2</v>
      </c>
      <c r="EZ342" s="39"/>
      <c r="FA342" s="39"/>
      <c r="FB342" s="39"/>
      <c r="FC342" s="39"/>
      <c r="FD342" s="39"/>
      <c r="FE342" s="39"/>
      <c r="FF342" s="33">
        <f t="shared" si="1230"/>
        <v>1.3854321386310479E-3</v>
      </c>
      <c r="FG342" s="33">
        <f t="shared" si="1188"/>
        <v>2.8689470143688969E-3</v>
      </c>
      <c r="FH342" s="33">
        <f t="shared" si="1188"/>
        <v>5.0708600631526966E-3</v>
      </c>
      <c r="FI342" s="33">
        <f t="shared" si="1188"/>
        <v>5.4014622135518187E-3</v>
      </c>
      <c r="FJ342" s="33">
        <f t="shared" si="1188"/>
        <v>5.485253929004983E-3</v>
      </c>
      <c r="FK342" s="33">
        <f t="shared" si="1188"/>
        <v>5.5203921299685071E-3</v>
      </c>
      <c r="FL342" s="33">
        <f t="shared" si="1188"/>
        <v>5.5205642886904148E-3</v>
      </c>
      <c r="FM342" s="33">
        <f t="shared" si="1188"/>
        <v>5.519739377629047E-3</v>
      </c>
      <c r="FN342" s="33">
        <f t="shared" si="1188"/>
        <v>5.5317346590462524E-3</v>
      </c>
      <c r="FO342" s="33">
        <f t="shared" si="1188"/>
        <v>5.5295689020745803E-3</v>
      </c>
      <c r="FP342" s="33">
        <f t="shared" si="1188"/>
        <v>5.5289655610132075E-3</v>
      </c>
      <c r="FQ342" s="33">
        <f t="shared" si="1188"/>
        <v>6.0797630509851677E-3</v>
      </c>
      <c r="FR342" s="33">
        <f t="shared" si="1188"/>
        <v>6.6739032667845017E-3</v>
      </c>
      <c r="FS342" s="33">
        <f t="shared" si="1188"/>
        <v>6.8502481745027618E-3</v>
      </c>
      <c r="FT342" s="33">
        <f t="shared" si="1188"/>
        <v>6.9623538981045154E-3</v>
      </c>
      <c r="FU342" s="33">
        <f t="shared" si="1188"/>
        <v>7.4703931489925159E-3</v>
      </c>
      <c r="FV342" s="33">
        <f t="shared" si="1188"/>
        <v>7.5468190255136656E-3</v>
      </c>
      <c r="FW342" s="33">
        <f t="shared" si="1188"/>
        <v>7.5882099292673691E-3</v>
      </c>
      <c r="FX342" s="33">
        <f t="shared" si="1188"/>
        <v>7.5879697196224918E-3</v>
      </c>
      <c r="FY342" s="33">
        <f t="shared" si="1188"/>
        <v>7.587983825160776E-3</v>
      </c>
      <c r="FZ342" s="33">
        <f t="shared" si="1188"/>
        <v>7.5858331162451925E-3</v>
      </c>
      <c r="GA342" s="33">
        <f t="shared" si="1188"/>
        <v>7.5755141085283749E-3</v>
      </c>
      <c r="GB342" s="33">
        <f t="shared" si="1188"/>
        <v>7.5720888341224164E-3</v>
      </c>
      <c r="GC342" s="33">
        <f t="shared" si="1188"/>
        <v>7.5717654176155813E-3</v>
      </c>
      <c r="GD342" s="33">
        <f t="shared" si="1188"/>
        <v>7.5701491088923491E-3</v>
      </c>
      <c r="GE342" s="33">
        <f t="shared" si="1188"/>
        <v>7.5686440683257021E-3</v>
      </c>
      <c r="GF342" s="33">
        <f t="shared" si="1188"/>
        <v>7.5686478666407864E-3</v>
      </c>
      <c r="GG342" s="33">
        <f t="shared" si="1188"/>
        <v>7.5686539425640674E-3</v>
      </c>
      <c r="GH342" s="33">
        <f t="shared" si="1188"/>
        <v>7.5686035994941862E-3</v>
      </c>
      <c r="GI342" s="33">
        <f t="shared" si="1188"/>
        <v>7.5686111856311713E-3</v>
      </c>
      <c r="GJ342" s="33">
        <f t="shared" si="1188"/>
        <v>7.5686150082167145E-3</v>
      </c>
      <c r="GK342" s="33">
        <f t="shared" si="1188"/>
        <v>7.5686084150402497E-3</v>
      </c>
      <c r="GL342" s="33">
        <f t="shared" si="1188"/>
        <v>7.5686182683540291E-3</v>
      </c>
      <c r="GM342" s="33">
        <f t="shared" si="1188"/>
        <v>7.5686182683540291E-3</v>
      </c>
      <c r="GN342" s="39"/>
      <c r="GO342" s="39"/>
      <c r="GP342" s="39"/>
      <c r="GQ342" s="39"/>
      <c r="GR342" s="39"/>
      <c r="GS342" s="39"/>
    </row>
    <row r="343" spans="1:201" x14ac:dyDescent="0.25">
      <c r="A343" s="11">
        <f>$A$43</f>
        <v>20141</v>
      </c>
      <c r="B343" s="33">
        <f t="shared" si="1189"/>
        <v>3.9280042823113641E-2</v>
      </c>
      <c r="C343" s="33">
        <f t="shared" ref="C343" si="1406">IFERROR(C243/C143,"")</f>
        <v>2.6917878272869279E-2</v>
      </c>
      <c r="D343" s="33">
        <f t="shared" ref="D343" si="1407">IFERROR(D243/D143,"")</f>
        <v>2.4635581200565481E-2</v>
      </c>
      <c r="E343" s="33">
        <f t="shared" ref="E343" si="1408">IFERROR(E243/E143,"")</f>
        <v>2.9873683264290317E-2</v>
      </c>
      <c r="F343" s="33">
        <f t="shared" ref="F343" si="1409">IFERROR(F243/F143,"")</f>
        <v>3.5874882569321913E-2</v>
      </c>
      <c r="G343" s="33">
        <f t="shared" ref="G343" si="1410">IFERROR(G243/G143,"")</f>
        <v>4.8807280741463011E-2</v>
      </c>
      <c r="H343" s="33">
        <f t="shared" ref="H343" si="1411">IFERROR(H243/H143,"")</f>
        <v>5.9848624692361942E-2</v>
      </c>
      <c r="I343" s="33">
        <f t="shared" ref="I343" si="1412">IFERROR(I243/I143,"")</f>
        <v>7.151868333686702E-2</v>
      </c>
      <c r="J343" s="33">
        <f t="shared" ref="J343" si="1413">IFERROR(J243/J143,"")</f>
        <v>8.0391257455287149E-2</v>
      </c>
      <c r="K343" s="33">
        <f t="shared" ref="K343" si="1414">IFERROR(K243/K143,"")</f>
        <v>9.9199511177400501E-2</v>
      </c>
      <c r="L343" s="33">
        <f t="shared" ref="L343" si="1415">IFERROR(L243/L143,"")</f>
        <v>0.1185045452238544</v>
      </c>
      <c r="M343" s="33">
        <f t="shared" ref="M343" si="1416">IFERROR(M243/M143,"")</f>
        <v>0.13829820715212371</v>
      </c>
      <c r="N343" s="33">
        <f t="shared" ref="N343" si="1417">IFERROR(N243/N143,"")</f>
        <v>0.14970055762077383</v>
      </c>
      <c r="O343" s="33">
        <f t="shared" ref="O343" si="1418">IFERROR(O243/O143,"")</f>
        <v>0.16361912727778824</v>
      </c>
      <c r="P343" s="33">
        <f t="shared" ref="P343" si="1419">IFERROR(P243/P143,"")</f>
        <v>0.17245710295139194</v>
      </c>
      <c r="Q343" s="33">
        <f t="shared" ref="Q343" si="1420">IFERROR(Q243/Q143,"")</f>
        <v>0.17930805869238314</v>
      </c>
      <c r="R343" s="33">
        <f t="shared" ref="R343" si="1421">IFERROR(R243/R143,"")</f>
        <v>0.18099745859150926</v>
      </c>
      <c r="S343" s="33">
        <f t="shared" ref="S343" si="1422">IFERROR(S243/S143,"")</f>
        <v>0.18374462782855444</v>
      </c>
      <c r="T343" s="33">
        <f t="shared" ref="T343" si="1423">IFERROR(T243/T143,"")</f>
        <v>0.18661827716382756</v>
      </c>
      <c r="U343" s="33">
        <f t="shared" ref="U343" si="1424">IFERROR(U243/U143,"")</f>
        <v>0.18901806167149965</v>
      </c>
      <c r="V343" s="33">
        <f t="shared" ref="V343" si="1425">IFERROR(V243/V143,"")</f>
        <v>0.1918586150531997</v>
      </c>
      <c r="W343" s="33">
        <f t="shared" ref="W343" si="1426">IFERROR(W243/W143,"")</f>
        <v>0.19349065124126225</v>
      </c>
      <c r="X343" s="33">
        <f t="shared" ref="X343" si="1427">IFERROR(X243/X143,"")</f>
        <v>0.19474736585287428</v>
      </c>
      <c r="Y343" s="33">
        <f t="shared" ref="Y343" si="1428">IFERROR(Y243/Y143,"")</f>
        <v>0.19591806417200594</v>
      </c>
      <c r="Z343" s="33">
        <f t="shared" ref="Z343" si="1429">IFERROR(Z243/Z143,"")</f>
        <v>0.19595581415208549</v>
      </c>
      <c r="AA343" s="33">
        <f t="shared" ref="AA343" si="1430">IFERROR(AA243/AA143,"")</f>
        <v>0.19694477320822848</v>
      </c>
      <c r="AB343" s="33">
        <f t="shared" ref="AB343" si="1431">IFERROR(AB243/AB143,"")</f>
        <v>0.19715929984672742</v>
      </c>
      <c r="AC343" s="33">
        <f t="shared" ref="AC343" si="1432">IFERROR(AC243/AC143,"")</f>
        <v>0.19739427557620104</v>
      </c>
      <c r="AD343" s="33">
        <f t="shared" ref="AD343" si="1433">IFERROR(AD243/AD143,"")</f>
        <v>0.19683149848166892</v>
      </c>
      <c r="AE343" s="33">
        <f t="shared" ref="AE343" si="1434">IFERROR(AE243/AE143,"")</f>
        <v>0.19779095080039125</v>
      </c>
      <c r="AF343" s="33">
        <f t="shared" ref="AF343" si="1435">IFERROR(AF243/AF143,"")</f>
        <v>0.19816094978560111</v>
      </c>
      <c r="AG343" s="33">
        <f t="shared" ref="AG343" si="1436">IFERROR(AG243/AG143,"")</f>
        <v>0.19839407624939415</v>
      </c>
      <c r="AH343" s="33">
        <f t="shared" ref="AH343" si="1437">IFERROR(AH243/AH143,"")</f>
        <v>0.19789884803846311</v>
      </c>
      <c r="AI343" s="39"/>
      <c r="AJ343" s="39"/>
      <c r="AK343" s="39"/>
      <c r="AL343" s="39"/>
      <c r="AM343" s="39"/>
      <c r="AN343" s="39"/>
      <c r="AO343" s="39"/>
      <c r="AP343" s="33">
        <f t="shared" si="1227"/>
        <v>3.2813793222214143E-4</v>
      </c>
      <c r="AQ343" s="33">
        <f t="shared" si="1185"/>
        <v>3.2392688700450147E-4</v>
      </c>
      <c r="AR343" s="33">
        <f t="shared" si="1185"/>
        <v>4.7839708643559429E-4</v>
      </c>
      <c r="AS343" s="33">
        <f t="shared" si="1185"/>
        <v>6.7806495256881867E-4</v>
      </c>
      <c r="AT343" s="33">
        <f t="shared" si="1185"/>
        <v>9.2869451458412117E-4</v>
      </c>
      <c r="AU343" s="33">
        <f t="shared" ref="AU343:BV354" si="1438">IFERROR(AU243/AU143,"")</f>
        <v>1.1547678704673806E-3</v>
      </c>
      <c r="AV343" s="33">
        <f t="shared" si="1438"/>
        <v>1.3722628502977838E-3</v>
      </c>
      <c r="AW343" s="33">
        <f t="shared" si="1438"/>
        <v>1.5756917314869328E-3</v>
      </c>
      <c r="AX343" s="33">
        <f t="shared" si="1438"/>
        <v>1.7197432060437861E-3</v>
      </c>
      <c r="AY343" s="33">
        <f t="shared" si="1438"/>
        <v>1.8811192199555701E-3</v>
      </c>
      <c r="AZ343" s="33">
        <f t="shared" si="1438"/>
        <v>2.012863706590044E-3</v>
      </c>
      <c r="BA343" s="33">
        <f t="shared" si="1438"/>
        <v>2.0870035866378065E-3</v>
      </c>
      <c r="BB343" s="33">
        <f t="shared" si="1438"/>
        <v>2.2218501005391396E-3</v>
      </c>
      <c r="BC343" s="33">
        <f t="shared" si="1438"/>
        <v>2.3444168423214962E-3</v>
      </c>
      <c r="BD343" s="33">
        <f t="shared" si="1438"/>
        <v>2.5136572848205056E-3</v>
      </c>
      <c r="BE343" s="33">
        <f t="shared" si="1438"/>
        <v>2.6105281329820325E-3</v>
      </c>
      <c r="BF343" s="33">
        <f t="shared" si="1438"/>
        <v>2.653647293809824E-3</v>
      </c>
      <c r="BG343" s="33">
        <f t="shared" si="1438"/>
        <v>2.6829115392592818E-3</v>
      </c>
      <c r="BH343" s="33">
        <f t="shared" si="1438"/>
        <v>2.6920328936912582E-3</v>
      </c>
      <c r="BI343" s="33">
        <f t="shared" si="1438"/>
        <v>2.6919707264145497E-3</v>
      </c>
      <c r="BJ343" s="33">
        <f t="shared" si="1438"/>
        <v>2.6898488514838386E-3</v>
      </c>
      <c r="BK343" s="33">
        <f t="shared" si="1438"/>
        <v>2.6898165391471781E-3</v>
      </c>
      <c r="BL343" s="33">
        <f t="shared" si="1438"/>
        <v>2.6898165391471781E-3</v>
      </c>
      <c r="BM343" s="33">
        <f t="shared" si="1438"/>
        <v>2.689817096565547E-3</v>
      </c>
      <c r="BN343" s="33">
        <f t="shared" si="1438"/>
        <v>2.689817096565547E-3</v>
      </c>
      <c r="BO343" s="33">
        <f t="shared" si="1438"/>
        <v>2.6896436212752004E-3</v>
      </c>
      <c r="BP343" s="33">
        <f t="shared" si="1438"/>
        <v>2.6896436212752004E-3</v>
      </c>
      <c r="BQ343" s="33">
        <f t="shared" si="1438"/>
        <v>2.6896436212752004E-3</v>
      </c>
      <c r="BR343" s="33">
        <f t="shared" si="1438"/>
        <v>2.6896436212752004E-3</v>
      </c>
      <c r="BS343" s="33">
        <f t="shared" si="1438"/>
        <v>2.6896436212752004E-3</v>
      </c>
      <c r="BT343" s="33">
        <f t="shared" si="1438"/>
        <v>2.6896436212752004E-3</v>
      </c>
      <c r="BU343" s="33">
        <f t="shared" si="1438"/>
        <v>2.6896436212752004E-3</v>
      </c>
      <c r="BV343" s="33">
        <f t="shared" si="1438"/>
        <v>2.6897390924565737E-3</v>
      </c>
      <c r="BW343" s="39"/>
      <c r="BX343" s="39"/>
      <c r="BY343" s="39"/>
      <c r="BZ343" s="39"/>
      <c r="CA343" s="39"/>
      <c r="CB343" s="39"/>
      <c r="CC343" s="39"/>
      <c r="CD343" s="33">
        <f t="shared" si="1228"/>
        <v>4.5526144049948421E-4</v>
      </c>
      <c r="CE343" s="33">
        <f t="shared" si="1186"/>
        <v>1.0501017335702507E-3</v>
      </c>
      <c r="CF343" s="33">
        <f t="shared" si="1186"/>
        <v>3.2347009389694327E-3</v>
      </c>
      <c r="CG343" s="33">
        <f t="shared" si="1186"/>
        <v>4.7877277079170907E-3</v>
      </c>
      <c r="CH343" s="33">
        <f t="shared" si="1186"/>
        <v>6.7151817383778898E-3</v>
      </c>
      <c r="CI343" s="33">
        <f t="shared" ref="CI343:DJ354" si="1439">IFERROR(CI243/CI143,"")</f>
        <v>9.1576848008677863E-3</v>
      </c>
      <c r="CJ343" s="33">
        <f t="shared" si="1439"/>
        <v>1.1251936281640819E-2</v>
      </c>
      <c r="CK343" s="33">
        <f t="shared" si="1439"/>
        <v>1.2033554589513495E-2</v>
      </c>
      <c r="CL343" s="33">
        <f t="shared" si="1439"/>
        <v>1.3218735428757901E-2</v>
      </c>
      <c r="CM343" s="33">
        <f t="shared" si="1439"/>
        <v>1.4400841555115592E-2</v>
      </c>
      <c r="CN343" s="33">
        <f t="shared" si="1439"/>
        <v>1.512956566230988E-2</v>
      </c>
      <c r="CO343" s="33">
        <f t="shared" si="1439"/>
        <v>1.5911602575841198E-2</v>
      </c>
      <c r="CP343" s="33">
        <f t="shared" si="1439"/>
        <v>1.6416757530003656E-2</v>
      </c>
      <c r="CQ343" s="33">
        <f t="shared" si="1439"/>
        <v>1.8064658901079091E-2</v>
      </c>
      <c r="CR343" s="33">
        <f t="shared" si="1439"/>
        <v>1.8118760405798781E-2</v>
      </c>
      <c r="CS343" s="33">
        <f t="shared" si="1439"/>
        <v>1.867689500259255E-2</v>
      </c>
      <c r="CT343" s="33">
        <f t="shared" si="1439"/>
        <v>1.8671852462194549E-2</v>
      </c>
      <c r="CU343" s="33">
        <f t="shared" si="1439"/>
        <v>1.8687793499428909E-2</v>
      </c>
      <c r="CV343" s="33">
        <f t="shared" si="1439"/>
        <v>1.8680152811704202E-2</v>
      </c>
      <c r="CW343" s="33">
        <f t="shared" si="1439"/>
        <v>1.8686580544043731E-2</v>
      </c>
      <c r="CX343" s="33">
        <f t="shared" si="1439"/>
        <v>1.8688758187391047E-2</v>
      </c>
      <c r="CY343" s="33">
        <f t="shared" si="1439"/>
        <v>1.8689038247065509E-2</v>
      </c>
      <c r="CZ343" s="33">
        <f t="shared" si="1439"/>
        <v>1.8687290815379724E-2</v>
      </c>
      <c r="DA343" s="33">
        <f t="shared" si="1439"/>
        <v>1.8687792388585901E-2</v>
      </c>
      <c r="DB343" s="33">
        <f t="shared" si="1439"/>
        <v>1.8705521153114451E-2</v>
      </c>
      <c r="DC343" s="33">
        <f t="shared" si="1439"/>
        <v>1.8705978065753085E-2</v>
      </c>
      <c r="DD343" s="33">
        <f t="shared" si="1439"/>
        <v>1.8705978065753085E-2</v>
      </c>
      <c r="DE343" s="33">
        <f t="shared" si="1439"/>
        <v>1.8697281054681839E-2</v>
      </c>
      <c r="DF343" s="33">
        <f t="shared" si="1439"/>
        <v>1.8697281054681839E-2</v>
      </c>
      <c r="DG343" s="33">
        <f t="shared" si="1439"/>
        <v>1.8697281054681839E-2</v>
      </c>
      <c r="DH343" s="33">
        <f t="shared" si="1439"/>
        <v>1.8697281054681839E-2</v>
      </c>
      <c r="DI343" s="33">
        <f t="shared" si="1439"/>
        <v>1.8697281054681839E-2</v>
      </c>
      <c r="DJ343" s="33">
        <f t="shared" si="1439"/>
        <v>1.8697281054681839E-2</v>
      </c>
      <c r="DK343" s="39"/>
      <c r="DL343" s="39"/>
      <c r="DM343" s="39"/>
      <c r="DN343" s="39"/>
      <c r="DO343" s="39"/>
      <c r="DP343" s="39"/>
      <c r="DQ343" s="39"/>
      <c r="DR343" s="33">
        <f t="shared" si="1229"/>
        <v>4.2183966471265044E-3</v>
      </c>
      <c r="DS343" s="33">
        <f t="shared" si="1187"/>
        <v>5.7823207701140139E-3</v>
      </c>
      <c r="DT343" s="33">
        <f t="shared" si="1187"/>
        <v>6.2861738799662101E-3</v>
      </c>
      <c r="DU343" s="33">
        <f t="shared" si="1187"/>
        <v>8.831851459148693E-3</v>
      </c>
      <c r="DV343" s="33">
        <f t="shared" si="1187"/>
        <v>1.3526599031593577E-2</v>
      </c>
      <c r="DW343" s="33">
        <f t="shared" ref="DW343:EX354" si="1440">IFERROR(DW243/DW143,"")</f>
        <v>2.0918534669426312E-2</v>
      </c>
      <c r="DX343" s="33">
        <f t="shared" si="1440"/>
        <v>2.6574395906111152E-2</v>
      </c>
      <c r="DY343" s="33">
        <f t="shared" si="1440"/>
        <v>3.0812425735686374E-2</v>
      </c>
      <c r="DZ343" s="33">
        <f t="shared" si="1440"/>
        <v>3.5039985174722996E-2</v>
      </c>
      <c r="EA343" s="33">
        <f t="shared" si="1440"/>
        <v>3.674360409547292E-2</v>
      </c>
      <c r="EB343" s="33">
        <f t="shared" si="1440"/>
        <v>4.0461649609702818E-2</v>
      </c>
      <c r="EC343" s="33">
        <f t="shared" si="1440"/>
        <v>4.4071436971783388E-2</v>
      </c>
      <c r="ED343" s="33">
        <f t="shared" si="1440"/>
        <v>4.6474011367830158E-2</v>
      </c>
      <c r="EE343" s="33">
        <f t="shared" si="1440"/>
        <v>5.0025736393157473E-2</v>
      </c>
      <c r="EF343" s="33">
        <f t="shared" si="1440"/>
        <v>5.4027921288811363E-2</v>
      </c>
      <c r="EG343" s="33">
        <f t="shared" si="1440"/>
        <v>5.7131877002352734E-2</v>
      </c>
      <c r="EH343" s="33">
        <f t="shared" si="1440"/>
        <v>5.9016000618805554E-2</v>
      </c>
      <c r="EI343" s="33">
        <f t="shared" si="1440"/>
        <v>6.3464383639247862E-2</v>
      </c>
      <c r="EJ343" s="33">
        <f t="shared" si="1440"/>
        <v>6.7380345941766992E-2</v>
      </c>
      <c r="EK343" s="33">
        <f t="shared" si="1440"/>
        <v>6.9637621285692439E-2</v>
      </c>
      <c r="EL343" s="33">
        <f t="shared" si="1440"/>
        <v>7.1854331143922034E-2</v>
      </c>
      <c r="EM343" s="33">
        <f t="shared" si="1440"/>
        <v>7.3618588436716703E-2</v>
      </c>
      <c r="EN343" s="33">
        <f t="shared" si="1440"/>
        <v>7.497352330356459E-2</v>
      </c>
      <c r="EO343" s="33">
        <f t="shared" si="1440"/>
        <v>7.5538926673709789E-2</v>
      </c>
      <c r="EP343" s="33">
        <f t="shared" si="1440"/>
        <v>7.6049703421617473E-2</v>
      </c>
      <c r="EQ343" s="33">
        <f t="shared" si="1440"/>
        <v>7.6798949442673736E-2</v>
      </c>
      <c r="ER343" s="33">
        <f t="shared" si="1440"/>
        <v>7.7847897736564628E-2</v>
      </c>
      <c r="ES343" s="33">
        <f t="shared" si="1440"/>
        <v>7.8193330996460628E-2</v>
      </c>
      <c r="ET343" s="33">
        <f t="shared" si="1440"/>
        <v>7.8781905518413825E-2</v>
      </c>
      <c r="EU343" s="33">
        <f t="shared" si="1440"/>
        <v>7.9568721584448027E-2</v>
      </c>
      <c r="EV343" s="33">
        <f t="shared" si="1440"/>
        <v>8.0191531537766952E-2</v>
      </c>
      <c r="EW343" s="33">
        <f t="shared" si="1440"/>
        <v>8.0603631772189405E-2</v>
      </c>
      <c r="EX343" s="33">
        <f t="shared" si="1440"/>
        <v>8.1294975065977257E-2</v>
      </c>
      <c r="EY343" s="39"/>
      <c r="EZ343" s="39"/>
      <c r="FA343" s="39"/>
      <c r="FB343" s="39"/>
      <c r="FC343" s="39"/>
      <c r="FD343" s="39"/>
      <c r="FE343" s="39"/>
      <c r="FF343" s="33">
        <f t="shared" si="1230"/>
        <v>1.1229879479636635E-3</v>
      </c>
      <c r="FG343" s="33">
        <f t="shared" si="1188"/>
        <v>3.1471790067759578E-3</v>
      </c>
      <c r="FH343" s="33">
        <f t="shared" si="1188"/>
        <v>4.0024669155081559E-3</v>
      </c>
      <c r="FI343" s="33">
        <f t="shared" si="1188"/>
        <v>5.1288106412367826E-3</v>
      </c>
      <c r="FJ343" s="33">
        <f t="shared" si="1188"/>
        <v>5.3311485223266246E-3</v>
      </c>
      <c r="FK343" s="33">
        <f t="shared" ref="FK343:GL354" si="1441">IFERROR(FK243/FK143,"")</f>
        <v>5.4389251973462425E-3</v>
      </c>
      <c r="FL343" s="33">
        <f t="shared" si="1441"/>
        <v>6.2822062298266363E-3</v>
      </c>
      <c r="FM343" s="33">
        <f t="shared" si="1441"/>
        <v>6.7109259453850987E-3</v>
      </c>
      <c r="FN343" s="33">
        <f t="shared" si="1441"/>
        <v>6.9168553772368593E-3</v>
      </c>
      <c r="FO343" s="33">
        <f t="shared" si="1441"/>
        <v>6.9859016684572462E-3</v>
      </c>
      <c r="FP343" s="33">
        <f t="shared" si="1441"/>
        <v>7.2268673904887695E-3</v>
      </c>
      <c r="FQ343" s="33">
        <f t="shared" si="1441"/>
        <v>7.7561772652520958E-3</v>
      </c>
      <c r="FR343" s="33">
        <f t="shared" si="1441"/>
        <v>8.0315044212510116E-3</v>
      </c>
      <c r="FS343" s="33">
        <f t="shared" si="1441"/>
        <v>8.6390978708791727E-3</v>
      </c>
      <c r="FT343" s="33">
        <f t="shared" si="1441"/>
        <v>8.6424665513431045E-3</v>
      </c>
      <c r="FU343" s="33">
        <f t="shared" si="1441"/>
        <v>8.6407080135356071E-3</v>
      </c>
      <c r="FV343" s="33">
        <f t="shared" si="1441"/>
        <v>8.6415750288551373E-3</v>
      </c>
      <c r="FW343" s="33">
        <f t="shared" si="1441"/>
        <v>8.641132296636175E-3</v>
      </c>
      <c r="FX343" s="33">
        <f t="shared" si="1441"/>
        <v>8.6407877865818453E-3</v>
      </c>
      <c r="FY343" s="33">
        <f t="shared" si="1441"/>
        <v>8.6416205079858279E-3</v>
      </c>
      <c r="FZ343" s="33">
        <f t="shared" si="1441"/>
        <v>8.6415934425290147E-3</v>
      </c>
      <c r="GA343" s="33">
        <f t="shared" si="1441"/>
        <v>8.6415934425290147E-3</v>
      </c>
      <c r="GB343" s="33">
        <f t="shared" si="1441"/>
        <v>8.6415627121424442E-3</v>
      </c>
      <c r="GC343" s="33">
        <f t="shared" si="1441"/>
        <v>8.6414634893137443E-3</v>
      </c>
      <c r="GD343" s="33">
        <f t="shared" si="1441"/>
        <v>8.6414634893137443E-3</v>
      </c>
      <c r="GE343" s="33">
        <f t="shared" si="1441"/>
        <v>8.6413787851042315E-3</v>
      </c>
      <c r="GF343" s="33">
        <f t="shared" si="1441"/>
        <v>8.641300476108834E-3</v>
      </c>
      <c r="GG343" s="33">
        <f t="shared" si="1441"/>
        <v>8.641300476108834E-3</v>
      </c>
      <c r="GH343" s="33">
        <f t="shared" si="1441"/>
        <v>8.6412885473556682E-3</v>
      </c>
      <c r="GI343" s="33">
        <f t="shared" si="1441"/>
        <v>8.6412885473556682E-3</v>
      </c>
      <c r="GJ343" s="33">
        <f t="shared" si="1441"/>
        <v>8.6412885473556682E-3</v>
      </c>
      <c r="GK343" s="33">
        <f t="shared" si="1441"/>
        <v>8.6414430111757586E-3</v>
      </c>
      <c r="GL343" s="33">
        <f t="shared" si="1441"/>
        <v>8.6414430111757586E-3</v>
      </c>
      <c r="GM343" s="39"/>
      <c r="GN343" s="39"/>
      <c r="GO343" s="39"/>
      <c r="GP343" s="39"/>
      <c r="GQ343" s="39"/>
      <c r="GR343" s="39"/>
      <c r="GS343" s="39"/>
    </row>
    <row r="344" spans="1:201" x14ac:dyDescent="0.25">
      <c r="A344" s="11">
        <f>$A$44</f>
        <v>20142</v>
      </c>
      <c r="B344" s="33">
        <f t="shared" si="1189"/>
        <v>1.0062453375306792E-2</v>
      </c>
      <c r="C344" s="33">
        <f t="shared" ref="C344" si="1442">IFERROR(C244/C144,"")</f>
        <v>1.8340646456301669E-2</v>
      </c>
      <c r="D344" s="33">
        <f t="shared" ref="D344" si="1443">IFERROR(D244/D144,"")</f>
        <v>1.505702882268788E-2</v>
      </c>
      <c r="E344" s="33">
        <f t="shared" ref="E344" si="1444">IFERROR(E244/E144,"")</f>
        <v>1.623329614301226E-2</v>
      </c>
      <c r="F344" s="33">
        <f t="shared" ref="F344" si="1445">IFERROR(F244/F144,"")</f>
        <v>2.3479627194440356E-2</v>
      </c>
      <c r="G344" s="33">
        <f t="shared" ref="G344" si="1446">IFERROR(G244/G144,"")</f>
        <v>3.096909683323527E-2</v>
      </c>
      <c r="H344" s="33">
        <f t="shared" ref="H344" si="1447">IFERROR(H244/H144,"")</f>
        <v>3.9622137534022744E-2</v>
      </c>
      <c r="I344" s="33">
        <f t="shared" ref="I344" si="1448">IFERROR(I244/I144,"")</f>
        <v>4.8925205739359663E-2</v>
      </c>
      <c r="J344" s="33">
        <f t="shared" ref="J344" si="1449">IFERROR(J244/J144,"")</f>
        <v>5.514615350027121E-2</v>
      </c>
      <c r="K344" s="33">
        <f t="shared" ref="K344" si="1450">IFERROR(K244/K144,"")</f>
        <v>7.2107781677279575E-2</v>
      </c>
      <c r="L344" s="33">
        <f t="shared" ref="L344" si="1451">IFERROR(L244/L144,"")</f>
        <v>8.6818124903579624E-2</v>
      </c>
      <c r="M344" s="33">
        <f t="shared" ref="M344" si="1452">IFERROR(M244/M144,"")</f>
        <v>0.10182221182738617</v>
      </c>
      <c r="N344" s="33">
        <f t="shared" ref="N344" si="1453">IFERROR(N244/N144,"")</f>
        <v>0.11347179759178336</v>
      </c>
      <c r="O344" s="33">
        <f t="shared" ref="O344" si="1454">IFERROR(O244/O144,"")</f>
        <v>0.12203435248453352</v>
      </c>
      <c r="P344" s="33">
        <f t="shared" ref="P344" si="1455">IFERROR(P244/P144,"")</f>
        <v>0.12678451131332596</v>
      </c>
      <c r="Q344" s="33">
        <f t="shared" ref="Q344" si="1456">IFERROR(Q244/Q144,"")</f>
        <v>0.13119485019436863</v>
      </c>
      <c r="R344" s="33">
        <f t="shared" ref="R344" si="1457">IFERROR(R244/R144,"")</f>
        <v>0.1350651938522589</v>
      </c>
      <c r="S344" s="33">
        <f t="shared" ref="S344" si="1458">IFERROR(S244/S144,"")</f>
        <v>0.13734875428163359</v>
      </c>
      <c r="T344" s="33">
        <f t="shared" ref="T344" si="1459">IFERROR(T244/T144,"")</f>
        <v>0.1409589512149827</v>
      </c>
      <c r="U344" s="33">
        <f t="shared" ref="U344" si="1460">IFERROR(U244/U144,"")</f>
        <v>0.14286289556327708</v>
      </c>
      <c r="V344" s="33">
        <f t="shared" ref="V344" si="1461">IFERROR(V244/V144,"")</f>
        <v>0.14484664051147636</v>
      </c>
      <c r="W344" s="33">
        <f t="shared" ref="W344" si="1462">IFERROR(W244/W144,"")</f>
        <v>0.14511107821466848</v>
      </c>
      <c r="X344" s="33">
        <f t="shared" ref="X344" si="1463">IFERROR(X244/X144,"")</f>
        <v>0.14535811396669532</v>
      </c>
      <c r="Y344" s="33">
        <f t="shared" ref="Y344" si="1464">IFERROR(Y244/Y144,"")</f>
        <v>0.14588921996130999</v>
      </c>
      <c r="Z344" s="33">
        <f t="shared" ref="Z344" si="1465">IFERROR(Z244/Z144,"")</f>
        <v>0.14612947714196914</v>
      </c>
      <c r="AA344" s="33">
        <f t="shared" ref="AA344" si="1466">IFERROR(AA244/AA144,"")</f>
        <v>0.14629969558718164</v>
      </c>
      <c r="AB344" s="33">
        <f t="shared" ref="AB344" si="1467">IFERROR(AB244/AB144,"")</f>
        <v>0.14641345868229527</v>
      </c>
      <c r="AC344" s="33">
        <f t="shared" ref="AC344" si="1468">IFERROR(AC244/AC144,"")</f>
        <v>0.14645925719950886</v>
      </c>
      <c r="AD344" s="33">
        <f t="shared" ref="AD344" si="1469">IFERROR(AD244/AD144,"")</f>
        <v>0.14633951942903198</v>
      </c>
      <c r="AE344" s="33">
        <f t="shared" ref="AE344" si="1470">IFERROR(AE244/AE144,"")</f>
        <v>0.14629513192092775</v>
      </c>
      <c r="AF344" s="33">
        <f t="shared" ref="AF344" si="1471">IFERROR(AF244/AF144,"")</f>
        <v>0.14657590515670221</v>
      </c>
      <c r="AG344" s="33">
        <f t="shared" ref="AG344" si="1472">IFERROR(AG244/AG144,"")</f>
        <v>0.14661493375626872</v>
      </c>
      <c r="AH344" s="39"/>
      <c r="AI344" s="39"/>
      <c r="AJ344" s="39"/>
      <c r="AK344" s="39"/>
      <c r="AL344" s="39"/>
      <c r="AM344" s="39"/>
      <c r="AN344" s="39"/>
      <c r="AO344" s="39"/>
      <c r="AP344" s="33">
        <f t="shared" si="1227"/>
        <v>4.1417450241523209E-4</v>
      </c>
      <c r="AQ344" s="33">
        <f t="shared" si="1227"/>
        <v>5.0437523853705799E-4</v>
      </c>
      <c r="AR344" s="33">
        <f t="shared" si="1227"/>
        <v>6.5726485431483184E-4</v>
      </c>
      <c r="AS344" s="33">
        <f t="shared" si="1227"/>
        <v>8.1232384397613008E-4</v>
      </c>
      <c r="AT344" s="33">
        <f t="shared" si="1227"/>
        <v>1.0505081367977484E-3</v>
      </c>
      <c r="AU344" s="33">
        <f t="shared" si="1438"/>
        <v>1.1545478883783738E-3</v>
      </c>
      <c r="AV344" s="33">
        <f t="shared" si="1438"/>
        <v>1.3125356568274122E-3</v>
      </c>
      <c r="AW344" s="33">
        <f t="shared" si="1438"/>
        <v>1.5145092129165095E-3</v>
      </c>
      <c r="AX344" s="33">
        <f t="shared" si="1438"/>
        <v>1.6706689611846045E-3</v>
      </c>
      <c r="AY344" s="33">
        <f t="shared" si="1438"/>
        <v>1.8566008219704816E-3</v>
      </c>
      <c r="AZ344" s="33">
        <f t="shared" si="1438"/>
        <v>2.0071599681243534E-3</v>
      </c>
      <c r="BA344" s="33">
        <f t="shared" si="1438"/>
        <v>2.1533320234072102E-3</v>
      </c>
      <c r="BB344" s="33">
        <f t="shared" si="1438"/>
        <v>2.2466490286378719E-3</v>
      </c>
      <c r="BC344" s="33">
        <f t="shared" si="1438"/>
        <v>2.3323421921617902E-3</v>
      </c>
      <c r="BD344" s="33">
        <f t="shared" si="1438"/>
        <v>2.3459113133518133E-3</v>
      </c>
      <c r="BE344" s="33">
        <f t="shared" si="1438"/>
        <v>2.3457552810583243E-3</v>
      </c>
      <c r="BF344" s="33">
        <f t="shared" si="1438"/>
        <v>2.3736433009331906E-3</v>
      </c>
      <c r="BG344" s="33">
        <f t="shared" si="1438"/>
        <v>2.3751732207992668E-3</v>
      </c>
      <c r="BH344" s="33">
        <f t="shared" si="1438"/>
        <v>2.3788609690436882E-3</v>
      </c>
      <c r="BI344" s="33">
        <f t="shared" si="1438"/>
        <v>2.3788384850023112E-3</v>
      </c>
      <c r="BJ344" s="33">
        <f t="shared" si="1438"/>
        <v>2.3788396747911893E-3</v>
      </c>
      <c r="BK344" s="33">
        <f t="shared" si="1438"/>
        <v>2.3787936314482671E-3</v>
      </c>
      <c r="BL344" s="33">
        <f t="shared" si="1438"/>
        <v>2.3774941491549696E-3</v>
      </c>
      <c r="BM344" s="33">
        <f t="shared" si="1438"/>
        <v>2.3774941491549696E-3</v>
      </c>
      <c r="BN344" s="33">
        <f t="shared" si="1438"/>
        <v>2.3774941491549696E-3</v>
      </c>
      <c r="BO344" s="33">
        <f t="shared" si="1438"/>
        <v>2.3774941491549696E-3</v>
      </c>
      <c r="BP344" s="33">
        <f t="shared" si="1438"/>
        <v>2.3774942791517381E-3</v>
      </c>
      <c r="BQ344" s="33">
        <f t="shared" si="1438"/>
        <v>2.3774943311118176E-3</v>
      </c>
      <c r="BR344" s="33">
        <f t="shared" si="1438"/>
        <v>2.3774943311118176E-3</v>
      </c>
      <c r="BS344" s="33">
        <f t="shared" si="1438"/>
        <v>2.3774943311118176E-3</v>
      </c>
      <c r="BT344" s="33">
        <f t="shared" si="1438"/>
        <v>2.3774943311118176E-3</v>
      </c>
      <c r="BU344" s="33">
        <f t="shared" si="1438"/>
        <v>2.3774943311118176E-3</v>
      </c>
      <c r="BV344" s="39"/>
      <c r="BW344" s="39"/>
      <c r="BX344" s="39"/>
      <c r="BY344" s="39"/>
      <c r="BZ344" s="39"/>
      <c r="CA344" s="39"/>
      <c r="CB344" s="39"/>
      <c r="CC344" s="39"/>
      <c r="CD344" s="33">
        <f t="shared" si="1228"/>
        <v>1.0067871751986275E-5</v>
      </c>
      <c r="CE344" s="33">
        <f t="shared" si="1228"/>
        <v>2.6244352318793987E-4</v>
      </c>
      <c r="CF344" s="33">
        <f t="shared" si="1228"/>
        <v>6.4475699440970271E-4</v>
      </c>
      <c r="CG344" s="33">
        <f t="shared" si="1228"/>
        <v>1.8623115929994761E-3</v>
      </c>
      <c r="CH344" s="33">
        <f t="shared" si="1228"/>
        <v>2.3272245655806679E-3</v>
      </c>
      <c r="CI344" s="33">
        <f t="shared" si="1439"/>
        <v>4.0105753470767568E-3</v>
      </c>
      <c r="CJ344" s="33">
        <f t="shared" si="1439"/>
        <v>5.6382056805186469E-3</v>
      </c>
      <c r="CK344" s="33">
        <f t="shared" si="1439"/>
        <v>6.2234795779053179E-3</v>
      </c>
      <c r="CL344" s="33">
        <f t="shared" si="1439"/>
        <v>8.0677450684028887E-3</v>
      </c>
      <c r="CM344" s="33">
        <f t="shared" si="1439"/>
        <v>8.9881463280130584E-3</v>
      </c>
      <c r="CN344" s="33">
        <f t="shared" si="1439"/>
        <v>9.1578233005229735E-3</v>
      </c>
      <c r="CO344" s="33">
        <f t="shared" si="1439"/>
        <v>9.3749734893965996E-3</v>
      </c>
      <c r="CP344" s="33">
        <f t="shared" si="1439"/>
        <v>1.0696257714756003E-2</v>
      </c>
      <c r="CQ344" s="33">
        <f t="shared" si="1439"/>
        <v>1.1111685339866392E-2</v>
      </c>
      <c r="CR344" s="33">
        <f t="shared" si="1439"/>
        <v>1.1989381942340725E-2</v>
      </c>
      <c r="CS344" s="33">
        <f t="shared" si="1439"/>
        <v>1.3174266597174402E-2</v>
      </c>
      <c r="CT344" s="33">
        <f t="shared" si="1439"/>
        <v>1.3188281403463462E-2</v>
      </c>
      <c r="CU344" s="33">
        <f t="shared" si="1439"/>
        <v>1.3181356768018926E-2</v>
      </c>
      <c r="CV344" s="33">
        <f t="shared" si="1439"/>
        <v>1.3180607424180412E-2</v>
      </c>
      <c r="CW344" s="33">
        <f t="shared" si="1439"/>
        <v>1.3170126715566104E-2</v>
      </c>
      <c r="CX344" s="33">
        <f t="shared" si="1439"/>
        <v>1.3162850360998639E-2</v>
      </c>
      <c r="CY344" s="33">
        <f t="shared" si="1439"/>
        <v>1.3156347157714193E-2</v>
      </c>
      <c r="CZ344" s="33">
        <f t="shared" si="1439"/>
        <v>1.3156347157714193E-2</v>
      </c>
      <c r="DA344" s="33">
        <f t="shared" si="1439"/>
        <v>1.3156347157714193E-2</v>
      </c>
      <c r="DB344" s="33">
        <f t="shared" si="1439"/>
        <v>1.3156347157714193E-2</v>
      </c>
      <c r="DC344" s="33">
        <f t="shared" si="1439"/>
        <v>1.3134667403953072E-2</v>
      </c>
      <c r="DD344" s="33">
        <f t="shared" si="1439"/>
        <v>1.3130405441798275E-2</v>
      </c>
      <c r="DE344" s="33">
        <f t="shared" si="1439"/>
        <v>1.3050889254756483E-2</v>
      </c>
      <c r="DF344" s="33">
        <f t="shared" si="1439"/>
        <v>1.3051450637298496E-2</v>
      </c>
      <c r="DG344" s="33">
        <f t="shared" si="1439"/>
        <v>1.3051450637298496E-2</v>
      </c>
      <c r="DH344" s="33">
        <f t="shared" si="1439"/>
        <v>1.3053311575764797E-2</v>
      </c>
      <c r="DI344" s="33">
        <f t="shared" si="1439"/>
        <v>1.3053311575764797E-2</v>
      </c>
      <c r="DJ344" s="39"/>
      <c r="DK344" s="39"/>
      <c r="DL344" s="39"/>
      <c r="DM344" s="39"/>
      <c r="DN344" s="39"/>
      <c r="DO344" s="39"/>
      <c r="DP344" s="39"/>
      <c r="DQ344" s="39"/>
      <c r="DR344" s="33">
        <f t="shared" si="1229"/>
        <v>2.6651493339148609E-3</v>
      </c>
      <c r="DS344" s="33">
        <f t="shared" si="1229"/>
        <v>5.3162619981182279E-3</v>
      </c>
      <c r="DT344" s="33">
        <f t="shared" si="1229"/>
        <v>6.2031107817836001E-3</v>
      </c>
      <c r="DU344" s="33">
        <f t="shared" si="1229"/>
        <v>8.8266367556594141E-3</v>
      </c>
      <c r="DV344" s="33">
        <f t="shared" si="1229"/>
        <v>1.3653329325834863E-2</v>
      </c>
      <c r="DW344" s="33">
        <f t="shared" si="1440"/>
        <v>1.7368174241588128E-2</v>
      </c>
      <c r="DX344" s="33">
        <f t="shared" si="1440"/>
        <v>2.3375027395329276E-2</v>
      </c>
      <c r="DY344" s="33">
        <f t="shared" si="1440"/>
        <v>2.6926886570883379E-2</v>
      </c>
      <c r="DZ344" s="33">
        <f t="shared" si="1440"/>
        <v>3.4066462196455878E-2</v>
      </c>
      <c r="EA344" s="33">
        <f t="shared" si="1440"/>
        <v>4.1506234062851907E-2</v>
      </c>
      <c r="EB344" s="33">
        <f t="shared" si="1440"/>
        <v>4.7436135300883774E-2</v>
      </c>
      <c r="EC344" s="33">
        <f t="shared" si="1440"/>
        <v>5.4523550757552906E-2</v>
      </c>
      <c r="ED344" s="33">
        <f t="shared" si="1440"/>
        <v>6.1677135000350054E-2</v>
      </c>
      <c r="EE344" s="33">
        <f t="shared" si="1440"/>
        <v>6.7218764764448838E-2</v>
      </c>
      <c r="EF344" s="33">
        <f t="shared" si="1440"/>
        <v>7.1212619351674819E-2</v>
      </c>
      <c r="EG344" s="33">
        <f t="shared" si="1440"/>
        <v>7.5767782522087851E-2</v>
      </c>
      <c r="EH344" s="33">
        <f t="shared" si="1440"/>
        <v>8.0377936151761392E-2</v>
      </c>
      <c r="EI344" s="33">
        <f t="shared" si="1440"/>
        <v>8.2832242149579821E-2</v>
      </c>
      <c r="EJ344" s="33">
        <f t="shared" si="1440"/>
        <v>8.5506426139470793E-2</v>
      </c>
      <c r="EK344" s="33">
        <f t="shared" si="1440"/>
        <v>8.7047886616658882E-2</v>
      </c>
      <c r="EL344" s="33">
        <f t="shared" si="1440"/>
        <v>8.8039375827598645E-2</v>
      </c>
      <c r="EM344" s="33">
        <f t="shared" si="1440"/>
        <v>8.9377370723352056E-2</v>
      </c>
      <c r="EN344" s="33">
        <f t="shared" si="1440"/>
        <v>9.1462065132983425E-2</v>
      </c>
      <c r="EO344" s="33">
        <f t="shared" si="1440"/>
        <v>9.3275174504938732E-2</v>
      </c>
      <c r="EP344" s="33">
        <f t="shared" si="1440"/>
        <v>9.4771433440585556E-2</v>
      </c>
      <c r="EQ344" s="33">
        <f t="shared" si="1440"/>
        <v>9.6402496770757309E-2</v>
      </c>
      <c r="ER344" s="33">
        <f t="shared" si="1440"/>
        <v>9.6911545805200949E-2</v>
      </c>
      <c r="ES344" s="33">
        <f t="shared" si="1440"/>
        <v>9.7850531370880317E-2</v>
      </c>
      <c r="ET344" s="33">
        <f t="shared" si="1440"/>
        <v>9.8028553135228264E-2</v>
      </c>
      <c r="EU344" s="33">
        <f t="shared" si="1440"/>
        <v>9.8906074802991115E-2</v>
      </c>
      <c r="EV344" s="33">
        <f t="shared" si="1440"/>
        <v>9.9627055541962647E-2</v>
      </c>
      <c r="EW344" s="33">
        <f t="shared" si="1440"/>
        <v>0.10049278200454244</v>
      </c>
      <c r="EX344" s="39"/>
      <c r="EY344" s="39"/>
      <c r="EZ344" s="39"/>
      <c r="FA344" s="39"/>
      <c r="FB344" s="39"/>
      <c r="FC344" s="39"/>
      <c r="FD344" s="39"/>
      <c r="FE344" s="39"/>
      <c r="FF344" s="33">
        <f t="shared" si="1230"/>
        <v>9.9475708589392324E-4</v>
      </c>
      <c r="FG344" s="33">
        <f t="shared" si="1230"/>
        <v>1.8061457801200947E-3</v>
      </c>
      <c r="FH344" s="33">
        <f t="shared" si="1230"/>
        <v>2.8535708148575449E-3</v>
      </c>
      <c r="FI344" s="33">
        <f t="shared" si="1230"/>
        <v>3.6534562447231296E-3</v>
      </c>
      <c r="FJ344" s="33">
        <f t="shared" si="1230"/>
        <v>3.9091924762280628E-3</v>
      </c>
      <c r="FK344" s="33">
        <f t="shared" si="1441"/>
        <v>4.0597956007111273E-3</v>
      </c>
      <c r="FL344" s="33">
        <f t="shared" si="1441"/>
        <v>4.2889802863366336E-3</v>
      </c>
      <c r="FM344" s="33">
        <f t="shared" si="1441"/>
        <v>4.4369806666405024E-3</v>
      </c>
      <c r="FN344" s="33">
        <f t="shared" si="1441"/>
        <v>4.6618690063124748E-3</v>
      </c>
      <c r="FO344" s="33">
        <f t="shared" si="1441"/>
        <v>4.6812038524080835E-3</v>
      </c>
      <c r="FP344" s="33">
        <f t="shared" si="1441"/>
        <v>4.6961905798568078E-3</v>
      </c>
      <c r="FQ344" s="33">
        <f t="shared" si="1441"/>
        <v>4.6954832993757606E-3</v>
      </c>
      <c r="FR344" s="33">
        <f t="shared" si="1441"/>
        <v>4.6951253733221506E-3</v>
      </c>
      <c r="FS344" s="33">
        <f t="shared" si="1441"/>
        <v>4.6951215603724134E-3</v>
      </c>
      <c r="FT344" s="33">
        <f t="shared" si="1441"/>
        <v>4.6945641257344212E-3</v>
      </c>
      <c r="FU344" s="33">
        <f t="shared" si="1441"/>
        <v>4.6946541860514125E-3</v>
      </c>
      <c r="FV344" s="33">
        <f t="shared" si="1441"/>
        <v>5.1670719038672585E-3</v>
      </c>
      <c r="FW344" s="33">
        <f t="shared" si="1441"/>
        <v>5.1665313851992772E-3</v>
      </c>
      <c r="FX344" s="33">
        <f t="shared" si="1441"/>
        <v>5.1655369830951141E-3</v>
      </c>
      <c r="FY344" s="33">
        <f t="shared" si="1441"/>
        <v>5.1643403201069478E-3</v>
      </c>
      <c r="FZ344" s="33">
        <f t="shared" si="1441"/>
        <v>5.1198309591438075E-3</v>
      </c>
      <c r="GA344" s="33">
        <f t="shared" si="1441"/>
        <v>5.1179277089761352E-3</v>
      </c>
      <c r="GB344" s="33">
        <f t="shared" si="1441"/>
        <v>5.11771195889752E-3</v>
      </c>
      <c r="GC344" s="33">
        <f t="shared" si="1441"/>
        <v>5.1180059822234936E-3</v>
      </c>
      <c r="GD344" s="33">
        <f t="shared" si="1441"/>
        <v>5.1179975980141798E-3</v>
      </c>
      <c r="GE344" s="33">
        <f t="shared" si="1441"/>
        <v>5.1179342385500298E-3</v>
      </c>
      <c r="GF344" s="33">
        <f t="shared" si="1441"/>
        <v>5.1179342385500298E-3</v>
      </c>
      <c r="GG344" s="33">
        <f t="shared" si="1441"/>
        <v>5.1177461926089239E-3</v>
      </c>
      <c r="GH344" s="33">
        <f t="shared" si="1441"/>
        <v>5.1176809410244471E-3</v>
      </c>
      <c r="GI344" s="33">
        <f t="shared" si="1441"/>
        <v>5.1189404895392605E-3</v>
      </c>
      <c r="GJ344" s="33">
        <f t="shared" si="1441"/>
        <v>5.1189404895392605E-3</v>
      </c>
      <c r="GK344" s="33">
        <f t="shared" si="1441"/>
        <v>5.1187158272069915E-3</v>
      </c>
      <c r="GL344" s="39"/>
      <c r="GM344" s="39"/>
      <c r="GN344" s="39"/>
      <c r="GO344" s="39"/>
      <c r="GP344" s="39"/>
      <c r="GQ344" s="39"/>
      <c r="GR344" s="39"/>
      <c r="GS344" s="39"/>
    </row>
    <row r="345" spans="1:201" x14ac:dyDescent="0.25">
      <c r="A345" s="11">
        <f>$A$45</f>
        <v>20143</v>
      </c>
      <c r="B345" s="33">
        <f t="shared" si="1189"/>
        <v>1.1668268620739402E-2</v>
      </c>
      <c r="C345" s="33">
        <f t="shared" ref="C345" si="1473">IFERROR(C245/C145,"")</f>
        <v>2.1573359690838546E-2</v>
      </c>
      <c r="D345" s="33">
        <f t="shared" ref="D345" si="1474">IFERROR(D245/D145,"")</f>
        <v>1.8000104237667486E-2</v>
      </c>
      <c r="E345" s="33">
        <f t="shared" ref="E345" si="1475">IFERROR(E245/E145,"")</f>
        <v>1.7745547120363778E-2</v>
      </c>
      <c r="F345" s="33">
        <f t="shared" ref="F345" si="1476">IFERROR(F245/F145,"")</f>
        <v>2.3203262317768411E-2</v>
      </c>
      <c r="G345" s="33">
        <f t="shared" ref="G345" si="1477">IFERROR(G245/G145,"")</f>
        <v>3.017602219169211E-2</v>
      </c>
      <c r="H345" s="33">
        <f t="shared" ref="H345" si="1478">IFERROR(H245/H145,"")</f>
        <v>3.9924065868811649E-2</v>
      </c>
      <c r="I345" s="33">
        <f t="shared" ref="I345" si="1479">IFERROR(I245/I145,"")</f>
        <v>4.8894563824514875E-2</v>
      </c>
      <c r="J345" s="33">
        <f t="shared" ref="J345" si="1480">IFERROR(J245/J145,"")</f>
        <v>5.6577713816183955E-2</v>
      </c>
      <c r="K345" s="33">
        <f t="shared" ref="K345" si="1481">IFERROR(K245/K145,"")</f>
        <v>7.2823692229211923E-2</v>
      </c>
      <c r="L345" s="33">
        <f t="shared" ref="L345" si="1482">IFERROR(L245/L145,"")</f>
        <v>9.1037289561333501E-2</v>
      </c>
      <c r="M345" s="33">
        <f t="shared" ref="M345" si="1483">IFERROR(M245/M145,"")</f>
        <v>0.11006644515757752</v>
      </c>
      <c r="N345" s="33">
        <f t="shared" ref="N345" si="1484">IFERROR(N245/N145,"")</f>
        <v>0.12579677512503235</v>
      </c>
      <c r="O345" s="33">
        <f t="shared" ref="O345" si="1485">IFERROR(O245/O145,"")</f>
        <v>0.1302968490627657</v>
      </c>
      <c r="P345" s="33">
        <f t="shared" ref="P345" si="1486">IFERROR(P245/P145,"")</f>
        <v>0.13879628411369227</v>
      </c>
      <c r="Q345" s="33">
        <f t="shared" ref="Q345" si="1487">IFERROR(Q245/Q145,"")</f>
        <v>0.1461744823395465</v>
      </c>
      <c r="R345" s="33">
        <f t="shared" ref="R345" si="1488">IFERROR(R245/R145,"")</f>
        <v>0.13861350464737587</v>
      </c>
      <c r="S345" s="33">
        <f t="shared" ref="S345" si="1489">IFERROR(S245/S145,"")</f>
        <v>0.14252128023850488</v>
      </c>
      <c r="T345" s="33">
        <f t="shared" ref="T345" si="1490">IFERROR(T245/T145,"")</f>
        <v>0.14482179218066868</v>
      </c>
      <c r="U345" s="33">
        <f t="shared" ref="U345" si="1491">IFERROR(U245/U145,"")</f>
        <v>0.14513173974174037</v>
      </c>
      <c r="V345" s="33">
        <f t="shared" ref="V345" si="1492">IFERROR(V245/V145,"")</f>
        <v>0.14578401874593547</v>
      </c>
      <c r="W345" s="33">
        <f t="shared" ref="W345" si="1493">IFERROR(W245/W145,"")</f>
        <v>0.14615804589202114</v>
      </c>
      <c r="X345" s="33">
        <f t="shared" ref="X345" si="1494">IFERROR(X245/X145,"")</f>
        <v>0.14648564487960875</v>
      </c>
      <c r="Y345" s="33">
        <f t="shared" ref="Y345" si="1495">IFERROR(Y245/Y145,"")</f>
        <v>0.14674153881448015</v>
      </c>
      <c r="Z345" s="33">
        <f t="shared" ref="Z345" si="1496">IFERROR(Z245/Z145,"")</f>
        <v>0.14695069494858212</v>
      </c>
      <c r="AA345" s="33">
        <f t="shared" ref="AA345" si="1497">IFERROR(AA245/AA145,"")</f>
        <v>0.14771076563218793</v>
      </c>
      <c r="AB345" s="33">
        <f t="shared" ref="AB345" si="1498">IFERROR(AB245/AB145,"")</f>
        <v>0.14787583175038563</v>
      </c>
      <c r="AC345" s="33">
        <f t="shared" ref="AC345" si="1499">IFERROR(AC245/AC145,"")</f>
        <v>0.14845290034328965</v>
      </c>
      <c r="AD345" s="33">
        <f t="shared" ref="AD345" si="1500">IFERROR(AD245/AD145,"")</f>
        <v>0.14835166636274436</v>
      </c>
      <c r="AE345" s="33">
        <f t="shared" ref="AE345" si="1501">IFERROR(AE245/AE145,"")</f>
        <v>0.14831375482566383</v>
      </c>
      <c r="AF345" s="33">
        <f t="shared" ref="AF345" si="1502">IFERROR(AF245/AF145,"")</f>
        <v>0.1486674027312376</v>
      </c>
      <c r="AG345" s="39"/>
      <c r="AH345" s="39"/>
      <c r="AI345" s="39"/>
      <c r="AJ345" s="39"/>
      <c r="AK345" s="39"/>
      <c r="AL345" s="39"/>
      <c r="AM345" s="39"/>
      <c r="AN345" s="39"/>
      <c r="AO345" s="39"/>
      <c r="AP345" s="33">
        <f t="shared" si="1227"/>
        <v>1.2967566836109896E-4</v>
      </c>
      <c r="AQ345" s="33">
        <f t="shared" si="1227"/>
        <v>4.207729906351647E-4</v>
      </c>
      <c r="AR345" s="33">
        <f t="shared" si="1227"/>
        <v>6.7662345024949839E-4</v>
      </c>
      <c r="AS345" s="33">
        <f t="shared" si="1227"/>
        <v>1.0579447040928343E-3</v>
      </c>
      <c r="AT345" s="33">
        <f t="shared" si="1227"/>
        <v>1.3347397861374563E-3</v>
      </c>
      <c r="AU345" s="33">
        <f t="shared" si="1438"/>
        <v>1.5880728387863763E-3</v>
      </c>
      <c r="AV345" s="33">
        <f t="shared" si="1438"/>
        <v>1.8359347833971601E-3</v>
      </c>
      <c r="AW345" s="33">
        <f t="shared" si="1438"/>
        <v>2.0657745363966201E-3</v>
      </c>
      <c r="AX345" s="33">
        <f t="shared" si="1438"/>
        <v>2.2803341556131168E-3</v>
      </c>
      <c r="AY345" s="33">
        <f t="shared" si="1438"/>
        <v>2.5468935076257181E-3</v>
      </c>
      <c r="AZ345" s="33">
        <f t="shared" si="1438"/>
        <v>2.8878201089883098E-3</v>
      </c>
      <c r="BA345" s="33">
        <f t="shared" si="1438"/>
        <v>3.1407977568922501E-3</v>
      </c>
      <c r="BB345" s="33">
        <f t="shared" si="1438"/>
        <v>3.315372004961546E-3</v>
      </c>
      <c r="BC345" s="33">
        <f t="shared" si="1438"/>
        <v>3.5537302093823727E-3</v>
      </c>
      <c r="BD345" s="33">
        <f t="shared" si="1438"/>
        <v>3.7475105897370451E-3</v>
      </c>
      <c r="BE345" s="33">
        <f t="shared" si="1438"/>
        <v>3.8532388914144788E-3</v>
      </c>
      <c r="BF345" s="33">
        <f t="shared" si="1438"/>
        <v>4.0950890929686637E-3</v>
      </c>
      <c r="BG345" s="33">
        <f t="shared" si="1438"/>
        <v>4.1681347137564172E-3</v>
      </c>
      <c r="BH345" s="33">
        <f t="shared" si="1438"/>
        <v>4.2483069336695656E-3</v>
      </c>
      <c r="BI345" s="33">
        <f t="shared" si="1438"/>
        <v>4.2643360767835705E-3</v>
      </c>
      <c r="BJ345" s="33">
        <f t="shared" si="1438"/>
        <v>4.2683176364487641E-3</v>
      </c>
      <c r="BK345" s="33">
        <f t="shared" si="1438"/>
        <v>4.26489803427481E-3</v>
      </c>
      <c r="BL345" s="33">
        <f t="shared" si="1438"/>
        <v>4.26489803427481E-3</v>
      </c>
      <c r="BM345" s="33">
        <f t="shared" si="1438"/>
        <v>4.26489803427481E-3</v>
      </c>
      <c r="BN345" s="33">
        <f t="shared" si="1438"/>
        <v>4.26489803427481E-3</v>
      </c>
      <c r="BO345" s="33">
        <f t="shared" si="1438"/>
        <v>4.2648430633004716E-3</v>
      </c>
      <c r="BP345" s="33">
        <f t="shared" si="1438"/>
        <v>4.2648431104331105E-3</v>
      </c>
      <c r="BQ345" s="33">
        <f t="shared" si="1438"/>
        <v>4.2648431104331105E-3</v>
      </c>
      <c r="BR345" s="33">
        <f t="shared" si="1438"/>
        <v>4.2648431104331105E-3</v>
      </c>
      <c r="BS345" s="33">
        <f t="shared" si="1438"/>
        <v>4.2648431104331105E-3</v>
      </c>
      <c r="BT345" s="33">
        <f t="shared" si="1438"/>
        <v>4.2648431104331105E-3</v>
      </c>
      <c r="BU345" s="39"/>
      <c r="BV345" s="39"/>
      <c r="BW345" s="39"/>
      <c r="BX345" s="39"/>
      <c r="BY345" s="39"/>
      <c r="BZ345" s="39"/>
      <c r="CA345" s="39"/>
      <c r="CB345" s="39"/>
      <c r="CC345" s="39"/>
      <c r="CD345" s="33">
        <f t="shared" si="1228"/>
        <v>3.7453361973681831E-4</v>
      </c>
      <c r="CE345" s="33">
        <f t="shared" si="1228"/>
        <v>1.0154189247651912E-3</v>
      </c>
      <c r="CF345" s="33">
        <f t="shared" si="1228"/>
        <v>1.5886028193415145E-3</v>
      </c>
      <c r="CG345" s="33">
        <f t="shared" si="1228"/>
        <v>2.442342068581212E-3</v>
      </c>
      <c r="CH345" s="33">
        <f t="shared" si="1228"/>
        <v>3.6119201704155664E-3</v>
      </c>
      <c r="CI345" s="33">
        <f t="shared" si="1439"/>
        <v>5.7957997861989895E-3</v>
      </c>
      <c r="CJ345" s="33">
        <f t="shared" si="1439"/>
        <v>5.9804142085259264E-3</v>
      </c>
      <c r="CK345" s="33">
        <f t="shared" si="1439"/>
        <v>6.2675848294461529E-3</v>
      </c>
      <c r="CL345" s="33">
        <f t="shared" si="1439"/>
        <v>6.6565080978264494E-3</v>
      </c>
      <c r="CM345" s="33">
        <f t="shared" si="1439"/>
        <v>6.8617765738491678E-3</v>
      </c>
      <c r="CN345" s="33">
        <f t="shared" si="1439"/>
        <v>7.0823845407754172E-3</v>
      </c>
      <c r="CO345" s="33">
        <f t="shared" si="1439"/>
        <v>7.293478735311788E-3</v>
      </c>
      <c r="CP345" s="33">
        <f t="shared" si="1439"/>
        <v>8.3252230972231337E-3</v>
      </c>
      <c r="CQ345" s="33">
        <f t="shared" si="1439"/>
        <v>9.3551434438658918E-3</v>
      </c>
      <c r="CR345" s="33">
        <f t="shared" si="1439"/>
        <v>9.8836799808457859E-3</v>
      </c>
      <c r="CS345" s="33">
        <f t="shared" si="1439"/>
        <v>9.9368824431289009E-3</v>
      </c>
      <c r="CT345" s="33">
        <f t="shared" si="1439"/>
        <v>1.0045162093390543E-2</v>
      </c>
      <c r="CU345" s="33">
        <f t="shared" si="1439"/>
        <v>1.0183773780575231E-2</v>
      </c>
      <c r="CV345" s="33">
        <f t="shared" si="1439"/>
        <v>1.0185868327028863E-2</v>
      </c>
      <c r="CW345" s="33">
        <f t="shared" si="1439"/>
        <v>1.0184745098709811E-2</v>
      </c>
      <c r="CX345" s="33">
        <f t="shared" si="1439"/>
        <v>1.0179289772770779E-2</v>
      </c>
      <c r="CY345" s="33">
        <f t="shared" si="1439"/>
        <v>1.0306075528871958E-2</v>
      </c>
      <c r="CZ345" s="33">
        <f t="shared" si="1439"/>
        <v>1.0274105899296296E-2</v>
      </c>
      <c r="DA345" s="33">
        <f t="shared" si="1439"/>
        <v>1.0358122067920014E-2</v>
      </c>
      <c r="DB345" s="33">
        <f t="shared" si="1439"/>
        <v>1.0365944949336689E-2</v>
      </c>
      <c r="DC345" s="33">
        <f t="shared" si="1439"/>
        <v>1.0367006971393849E-2</v>
      </c>
      <c r="DD345" s="33">
        <f t="shared" si="1439"/>
        <v>1.0367006971393849E-2</v>
      </c>
      <c r="DE345" s="33">
        <f t="shared" si="1439"/>
        <v>1.0368187004344085E-2</v>
      </c>
      <c r="DF345" s="33">
        <f t="shared" si="1439"/>
        <v>1.0368187004344085E-2</v>
      </c>
      <c r="DG345" s="33">
        <f t="shared" si="1439"/>
        <v>1.0368187004344085E-2</v>
      </c>
      <c r="DH345" s="33">
        <f t="shared" si="1439"/>
        <v>1.0368187004344085E-2</v>
      </c>
      <c r="DI345" s="39"/>
      <c r="DJ345" s="39"/>
      <c r="DK345" s="39"/>
      <c r="DL345" s="39"/>
      <c r="DM345" s="39"/>
      <c r="DN345" s="39"/>
      <c r="DO345" s="39"/>
      <c r="DP345" s="39"/>
      <c r="DQ345" s="39"/>
      <c r="DR345" s="33">
        <f t="shared" si="1229"/>
        <v>9.4109464070451111E-4</v>
      </c>
      <c r="DS345" s="33">
        <f t="shared" si="1229"/>
        <v>3.6568439956787412E-3</v>
      </c>
      <c r="DT345" s="33">
        <f t="shared" si="1229"/>
        <v>6.2293593394925212E-3</v>
      </c>
      <c r="DU345" s="33">
        <f t="shared" si="1229"/>
        <v>7.0217531733911421E-3</v>
      </c>
      <c r="DV345" s="33">
        <f t="shared" si="1229"/>
        <v>7.9122335309998095E-3</v>
      </c>
      <c r="DW345" s="33">
        <f t="shared" si="1440"/>
        <v>1.1363014768350888E-2</v>
      </c>
      <c r="DX345" s="33">
        <f t="shared" si="1440"/>
        <v>1.5171117122505125E-2</v>
      </c>
      <c r="DY345" s="33">
        <f t="shared" si="1440"/>
        <v>2.0018981059552667E-2</v>
      </c>
      <c r="DZ345" s="33">
        <f t="shared" si="1440"/>
        <v>2.5111914680377802E-2</v>
      </c>
      <c r="EA345" s="33">
        <f t="shared" si="1440"/>
        <v>3.2353926877926389E-2</v>
      </c>
      <c r="EB345" s="33">
        <f t="shared" si="1440"/>
        <v>4.4257188273958387E-2</v>
      </c>
      <c r="EC345" s="33">
        <f t="shared" si="1440"/>
        <v>5.3664278526654355E-2</v>
      </c>
      <c r="ED345" s="33">
        <f t="shared" si="1440"/>
        <v>5.920907871474352E-2</v>
      </c>
      <c r="EE345" s="33">
        <f t="shared" si="1440"/>
        <v>6.4310857860075218E-2</v>
      </c>
      <c r="EF345" s="33">
        <f t="shared" si="1440"/>
        <v>6.908679608931334E-2</v>
      </c>
      <c r="EG345" s="33">
        <f t="shared" si="1440"/>
        <v>7.3510683216473985E-2</v>
      </c>
      <c r="EH345" s="33">
        <f t="shared" si="1440"/>
        <v>7.6341649427173378E-2</v>
      </c>
      <c r="EI345" s="33">
        <f t="shared" si="1440"/>
        <v>7.9085418679736244E-2</v>
      </c>
      <c r="EJ345" s="33">
        <f t="shared" si="1440"/>
        <v>8.0597166763792347E-2</v>
      </c>
      <c r="EK345" s="33">
        <f t="shared" si="1440"/>
        <v>8.3374046524637965E-2</v>
      </c>
      <c r="EL345" s="33">
        <f t="shared" si="1440"/>
        <v>8.4321619493090472E-2</v>
      </c>
      <c r="EM345" s="33">
        <f t="shared" si="1440"/>
        <v>8.5220962003065545E-2</v>
      </c>
      <c r="EN345" s="33">
        <f t="shared" si="1440"/>
        <v>8.7358025544382226E-2</v>
      </c>
      <c r="EO345" s="33">
        <f t="shared" si="1440"/>
        <v>8.7609706129982159E-2</v>
      </c>
      <c r="EP345" s="33">
        <f t="shared" si="1440"/>
        <v>8.8171881202735544E-2</v>
      </c>
      <c r="EQ345" s="33">
        <f t="shared" si="1440"/>
        <v>8.8544577155385468E-2</v>
      </c>
      <c r="ER345" s="33">
        <f t="shared" si="1440"/>
        <v>8.9204206329657532E-2</v>
      </c>
      <c r="ES345" s="33">
        <f t="shared" si="1440"/>
        <v>8.9597502608517038E-2</v>
      </c>
      <c r="ET345" s="33">
        <f t="shared" si="1440"/>
        <v>9.0160873424640076E-2</v>
      </c>
      <c r="EU345" s="33">
        <f t="shared" si="1440"/>
        <v>9.0628417958377699E-2</v>
      </c>
      <c r="EV345" s="33">
        <f t="shared" si="1440"/>
        <v>9.1170252667931689E-2</v>
      </c>
      <c r="EW345" s="39"/>
      <c r="EX345" s="39"/>
      <c r="EY345" s="39"/>
      <c r="EZ345" s="39"/>
      <c r="FA345" s="39"/>
      <c r="FB345" s="39"/>
      <c r="FC345" s="39"/>
      <c r="FD345" s="39"/>
      <c r="FE345" s="39"/>
      <c r="FF345" s="33">
        <f t="shared" si="1230"/>
        <v>6.6814157842428148E-4</v>
      </c>
      <c r="FG345" s="33">
        <f t="shared" si="1230"/>
        <v>1.795420574161236E-3</v>
      </c>
      <c r="FH345" s="33">
        <f t="shared" si="1230"/>
        <v>3.1483268672486773E-3</v>
      </c>
      <c r="FI345" s="33">
        <f t="shared" si="1230"/>
        <v>3.5024214303456653E-3</v>
      </c>
      <c r="FJ345" s="33">
        <f t="shared" si="1230"/>
        <v>3.6695083904711642E-3</v>
      </c>
      <c r="FK345" s="33">
        <f t="shared" si="1441"/>
        <v>3.9845514608144146E-3</v>
      </c>
      <c r="FL345" s="33">
        <f t="shared" si="1441"/>
        <v>4.0376737776269163E-3</v>
      </c>
      <c r="FM345" s="33">
        <f t="shared" si="1441"/>
        <v>4.0692916290235815E-3</v>
      </c>
      <c r="FN345" s="33">
        <f t="shared" si="1441"/>
        <v>4.0702419561979286E-3</v>
      </c>
      <c r="FO345" s="33">
        <f t="shared" si="1441"/>
        <v>4.1040375651713815E-3</v>
      </c>
      <c r="FP345" s="33">
        <f t="shared" si="1441"/>
        <v>4.1109660748589651E-3</v>
      </c>
      <c r="FQ345" s="33">
        <f t="shared" si="1441"/>
        <v>4.166158874492773E-3</v>
      </c>
      <c r="FR345" s="33">
        <f t="shared" si="1441"/>
        <v>4.1660907290336719E-3</v>
      </c>
      <c r="FS345" s="33">
        <f t="shared" si="1441"/>
        <v>4.3603690007189269E-3</v>
      </c>
      <c r="FT345" s="33">
        <f t="shared" si="1441"/>
        <v>4.4124417959096503E-3</v>
      </c>
      <c r="FU345" s="33">
        <f t="shared" si="1441"/>
        <v>4.4498497846653072E-3</v>
      </c>
      <c r="FV345" s="33">
        <f t="shared" si="1441"/>
        <v>4.4503597165645396E-3</v>
      </c>
      <c r="FW345" s="33">
        <f t="shared" si="1441"/>
        <v>4.4509574985344422E-3</v>
      </c>
      <c r="FX345" s="33">
        <f t="shared" si="1441"/>
        <v>4.450226016206124E-3</v>
      </c>
      <c r="FY345" s="33">
        <f t="shared" si="1441"/>
        <v>4.4497861920860179E-3</v>
      </c>
      <c r="FZ345" s="33">
        <f t="shared" si="1441"/>
        <v>4.4497731313691731E-3</v>
      </c>
      <c r="GA345" s="33">
        <f t="shared" si="1441"/>
        <v>4.4494808821745786E-3</v>
      </c>
      <c r="GB345" s="33">
        <f t="shared" si="1441"/>
        <v>4.4494017071937024E-3</v>
      </c>
      <c r="GC345" s="33">
        <f t="shared" si="1441"/>
        <v>4.447641575327595E-3</v>
      </c>
      <c r="GD345" s="33">
        <f t="shared" si="1441"/>
        <v>4.4476122789761392E-3</v>
      </c>
      <c r="GE345" s="33">
        <f t="shared" si="1441"/>
        <v>4.4476131789037768E-3</v>
      </c>
      <c r="GF345" s="33">
        <f t="shared" si="1441"/>
        <v>4.4473448073226E-3</v>
      </c>
      <c r="GG345" s="33">
        <f t="shared" si="1441"/>
        <v>4.4473366918431441E-3</v>
      </c>
      <c r="GH345" s="33">
        <f t="shared" si="1441"/>
        <v>4.4473147472860637E-3</v>
      </c>
      <c r="GI345" s="33">
        <f t="shared" si="1441"/>
        <v>4.4473147472860637E-3</v>
      </c>
      <c r="GJ345" s="33">
        <f t="shared" si="1441"/>
        <v>4.4477204536483043E-3</v>
      </c>
      <c r="GK345" s="39"/>
      <c r="GL345" s="39"/>
      <c r="GM345" s="39"/>
      <c r="GN345" s="39"/>
      <c r="GO345" s="39"/>
      <c r="GP345" s="39"/>
      <c r="GQ345" s="39"/>
      <c r="GR345" s="39"/>
      <c r="GS345" s="39"/>
    </row>
    <row r="346" spans="1:201" x14ac:dyDescent="0.25">
      <c r="A346" s="11">
        <f>$A$46</f>
        <v>20144</v>
      </c>
      <c r="B346" s="33">
        <f t="shared" si="1189"/>
        <v>1.4449341362914387E-2</v>
      </c>
      <c r="C346" s="33">
        <f t="shared" ref="C346" si="1503">IFERROR(C246/C146,"")</f>
        <v>2.028248359793787E-2</v>
      </c>
      <c r="D346" s="33">
        <f t="shared" ref="D346" si="1504">IFERROR(D246/D146,"")</f>
        <v>1.479763553874038E-2</v>
      </c>
      <c r="E346" s="33">
        <f t="shared" ref="E346" si="1505">IFERROR(E246/E146,"")</f>
        <v>1.5458323338905884E-2</v>
      </c>
      <c r="F346" s="33">
        <f t="shared" ref="F346" si="1506">IFERROR(F246/F146,"")</f>
        <v>2.0951294464808718E-2</v>
      </c>
      <c r="G346" s="33">
        <f t="shared" ref="G346" si="1507">IFERROR(G246/G146,"")</f>
        <v>2.629329235946461E-2</v>
      </c>
      <c r="H346" s="33">
        <f t="shared" ref="H346" si="1508">IFERROR(H246/H146,"")</f>
        <v>3.323165706866154E-2</v>
      </c>
      <c r="I346" s="33">
        <f t="shared" ref="I346" si="1509">IFERROR(I246/I146,"")</f>
        <v>4.3958187116011502E-2</v>
      </c>
      <c r="J346" s="33">
        <f t="shared" ref="J346" si="1510">IFERROR(J246/J146,"")</f>
        <v>5.3318739381276348E-2</v>
      </c>
      <c r="K346" s="33">
        <f t="shared" ref="K346" si="1511">IFERROR(K246/K146,"")</f>
        <v>7.0761848107879707E-2</v>
      </c>
      <c r="L346" s="33">
        <f t="shared" ref="L346" si="1512">IFERROR(L246/L146,"")</f>
        <v>8.9156026512356143E-2</v>
      </c>
      <c r="M346" s="33">
        <f t="shared" ref="M346" si="1513">IFERROR(M246/M146,"")</f>
        <v>0.10680461325742613</v>
      </c>
      <c r="N346" s="33">
        <f t="shared" ref="N346" si="1514">IFERROR(N246/N146,"")</f>
        <v>0.12059596722802761</v>
      </c>
      <c r="O346" s="33">
        <f t="shared" ref="O346" si="1515">IFERROR(O246/O146,"")</f>
        <v>0.1321645855692587</v>
      </c>
      <c r="P346" s="33">
        <f t="shared" ref="P346" si="1516">IFERROR(P246/P146,"")</f>
        <v>0.13876060612110824</v>
      </c>
      <c r="Q346" s="33">
        <f t="shared" ref="Q346" si="1517">IFERROR(Q246/Q146,"")</f>
        <v>0.14545313110021854</v>
      </c>
      <c r="R346" s="33">
        <f t="shared" ref="R346" si="1518">IFERROR(R246/R146,"")</f>
        <v>0.15145025019170311</v>
      </c>
      <c r="S346" s="33">
        <f t="shared" ref="S346" si="1519">IFERROR(S246/S146,"")</f>
        <v>0.15651538826569084</v>
      </c>
      <c r="T346" s="33">
        <f t="shared" ref="T346" si="1520">IFERROR(T246/T146,"")</f>
        <v>0.16149571049547015</v>
      </c>
      <c r="U346" s="33">
        <f t="shared" ref="U346" si="1521">IFERROR(U246/U146,"")</f>
        <v>0.1610210563142507</v>
      </c>
      <c r="V346" s="33">
        <f t="shared" ref="V346" si="1522">IFERROR(V246/V146,"")</f>
        <v>0.16282703346076235</v>
      </c>
      <c r="W346" s="33">
        <f t="shared" ref="W346" si="1523">IFERROR(W246/W146,"")</f>
        <v>0.16425490232155851</v>
      </c>
      <c r="X346" s="33">
        <f t="shared" ref="X346" si="1524">IFERROR(X246/X146,"")</f>
        <v>0.16474008108831276</v>
      </c>
      <c r="Y346" s="33">
        <f t="shared" ref="Y346" si="1525">IFERROR(Y246/Y146,"")</f>
        <v>0.16463991793715343</v>
      </c>
      <c r="Z346" s="33">
        <f t="shared" ref="Z346" si="1526">IFERROR(Z246/Z146,"")</f>
        <v>0.16512982461297088</v>
      </c>
      <c r="AA346" s="33">
        <f t="shared" ref="AA346" si="1527">IFERROR(AA246/AA146,"")</f>
        <v>0.16566043847645526</v>
      </c>
      <c r="AB346" s="33">
        <f t="shared" ref="AB346" si="1528">IFERROR(AB246/AB146,"")</f>
        <v>0.16645423194034234</v>
      </c>
      <c r="AC346" s="33">
        <f t="shared" ref="AC346" si="1529">IFERROR(AC246/AC146,"")</f>
        <v>0.16685570003350272</v>
      </c>
      <c r="AD346" s="33">
        <f t="shared" ref="AD346" si="1530">IFERROR(AD246/AD146,"")</f>
        <v>0.16692059388717018</v>
      </c>
      <c r="AE346" s="33">
        <f t="shared" ref="AE346" si="1531">IFERROR(AE246/AE146,"")</f>
        <v>0.1671661561957197</v>
      </c>
      <c r="AF346" s="39"/>
      <c r="AG346" s="39"/>
      <c r="AH346" s="39"/>
      <c r="AI346" s="39"/>
      <c r="AJ346" s="39"/>
      <c r="AK346" s="39"/>
      <c r="AL346" s="39"/>
      <c r="AM346" s="39"/>
      <c r="AN346" s="39"/>
      <c r="AO346" s="39"/>
      <c r="AP346" s="33">
        <f t="shared" si="1227"/>
        <v>2.5556061941174959E-4</v>
      </c>
      <c r="AQ346" s="33">
        <f t="shared" si="1227"/>
        <v>3.2520304201711514E-4</v>
      </c>
      <c r="AR346" s="33">
        <f t="shared" si="1227"/>
        <v>5.3523752631270082E-4</v>
      </c>
      <c r="AS346" s="33">
        <f t="shared" si="1227"/>
        <v>6.7973054102770541E-4</v>
      </c>
      <c r="AT346" s="33">
        <f t="shared" si="1227"/>
        <v>8.363941067826608E-4</v>
      </c>
      <c r="AU346" s="33">
        <f t="shared" si="1438"/>
        <v>9.8332074254821864E-4</v>
      </c>
      <c r="AV346" s="33">
        <f t="shared" si="1438"/>
        <v>1.2046148692878554E-3</v>
      </c>
      <c r="AW346" s="33">
        <f t="shared" si="1438"/>
        <v>1.4661751226872669E-3</v>
      </c>
      <c r="AX346" s="33">
        <f t="shared" si="1438"/>
        <v>1.6739573002826395E-3</v>
      </c>
      <c r="AY346" s="33">
        <f t="shared" si="1438"/>
        <v>2.0120786248600643E-3</v>
      </c>
      <c r="AZ346" s="33">
        <f t="shared" si="1438"/>
        <v>2.2396954469239296E-3</v>
      </c>
      <c r="BA346" s="33">
        <f t="shared" si="1438"/>
        <v>2.4520540360956967E-3</v>
      </c>
      <c r="BB346" s="33">
        <f t="shared" si="1438"/>
        <v>2.5930063137983451E-3</v>
      </c>
      <c r="BC346" s="33">
        <f t="shared" si="1438"/>
        <v>2.7616268710191003E-3</v>
      </c>
      <c r="BD346" s="33">
        <f t="shared" si="1438"/>
        <v>2.8919622829163424E-3</v>
      </c>
      <c r="BE346" s="33">
        <f t="shared" si="1438"/>
        <v>2.9697824703851499E-3</v>
      </c>
      <c r="BF346" s="33">
        <f t="shared" si="1438"/>
        <v>3.0695590973970049E-3</v>
      </c>
      <c r="BG346" s="33">
        <f t="shared" si="1438"/>
        <v>3.1101844440730698E-3</v>
      </c>
      <c r="BH346" s="33">
        <f t="shared" si="1438"/>
        <v>3.1310037995508733E-3</v>
      </c>
      <c r="BI346" s="33">
        <f t="shared" si="1438"/>
        <v>3.1576358569164777E-3</v>
      </c>
      <c r="BJ346" s="33">
        <f t="shared" si="1438"/>
        <v>3.2497716919629438E-3</v>
      </c>
      <c r="BK346" s="33">
        <f t="shared" si="1438"/>
        <v>3.3138070424748685E-3</v>
      </c>
      <c r="BL346" s="33">
        <f t="shared" si="1438"/>
        <v>3.3402725663357752E-3</v>
      </c>
      <c r="BM346" s="33">
        <f t="shared" si="1438"/>
        <v>3.3465108983617904E-3</v>
      </c>
      <c r="BN346" s="33">
        <f t="shared" si="1438"/>
        <v>3.3467441416363537E-3</v>
      </c>
      <c r="BO346" s="33">
        <f t="shared" si="1438"/>
        <v>3.3474399803143798E-3</v>
      </c>
      <c r="BP346" s="33">
        <f t="shared" si="1438"/>
        <v>3.3615203162971137E-3</v>
      </c>
      <c r="BQ346" s="33">
        <f t="shared" si="1438"/>
        <v>3.3615203162971137E-3</v>
      </c>
      <c r="BR346" s="33">
        <f t="shared" si="1438"/>
        <v>3.3710372820167653E-3</v>
      </c>
      <c r="BS346" s="33">
        <f t="shared" si="1438"/>
        <v>3.3710372820167653E-3</v>
      </c>
      <c r="BT346" s="39"/>
      <c r="BU346" s="39"/>
      <c r="BV346" s="39"/>
      <c r="BW346" s="39"/>
      <c r="BX346" s="39"/>
      <c r="BY346" s="39"/>
      <c r="BZ346" s="39"/>
      <c r="CA346" s="39"/>
      <c r="CB346" s="39"/>
      <c r="CC346" s="39"/>
      <c r="CD346" s="33">
        <f t="shared" si="1228"/>
        <v>2.9979278039118836E-4</v>
      </c>
      <c r="CE346" s="33">
        <f t="shared" si="1228"/>
        <v>1.4116105012626418E-3</v>
      </c>
      <c r="CF346" s="33">
        <f t="shared" si="1228"/>
        <v>2.713854926488431E-3</v>
      </c>
      <c r="CG346" s="33">
        <f t="shared" si="1228"/>
        <v>3.8493262816235519E-3</v>
      </c>
      <c r="CH346" s="33">
        <f t="shared" si="1228"/>
        <v>4.9745005491251661E-3</v>
      </c>
      <c r="CI346" s="33">
        <f t="shared" si="1439"/>
        <v>6.0541306113161102E-3</v>
      </c>
      <c r="CJ346" s="33">
        <f t="shared" si="1439"/>
        <v>6.2581546736299619E-3</v>
      </c>
      <c r="CK346" s="33">
        <f t="shared" si="1439"/>
        <v>7.3209096939372154E-3</v>
      </c>
      <c r="CL346" s="33">
        <f t="shared" si="1439"/>
        <v>7.5320478023341497E-3</v>
      </c>
      <c r="CM346" s="33">
        <f t="shared" si="1439"/>
        <v>8.3476214161052453E-3</v>
      </c>
      <c r="CN346" s="33">
        <f t="shared" si="1439"/>
        <v>8.6377693420032885E-3</v>
      </c>
      <c r="CO346" s="33">
        <f t="shared" si="1439"/>
        <v>9.4330899014937585E-3</v>
      </c>
      <c r="CP346" s="33">
        <f t="shared" si="1439"/>
        <v>1.0840917125537796E-2</v>
      </c>
      <c r="CQ346" s="33">
        <f t="shared" si="1439"/>
        <v>1.202566805010733E-2</v>
      </c>
      <c r="CR346" s="33">
        <f t="shared" si="1439"/>
        <v>1.3088293412830701E-2</v>
      </c>
      <c r="CS346" s="33">
        <f t="shared" si="1439"/>
        <v>1.5205548753648707E-2</v>
      </c>
      <c r="CT346" s="33">
        <f t="shared" si="1439"/>
        <v>1.514810724601675E-2</v>
      </c>
      <c r="CU346" s="33">
        <f t="shared" si="1439"/>
        <v>1.5142874166726014E-2</v>
      </c>
      <c r="CV346" s="33">
        <f t="shared" si="1439"/>
        <v>1.519644795648851E-2</v>
      </c>
      <c r="CW346" s="33">
        <f t="shared" si="1439"/>
        <v>1.5222673478580617E-2</v>
      </c>
      <c r="CX346" s="33">
        <f t="shared" si="1439"/>
        <v>1.5209214383344986E-2</v>
      </c>
      <c r="CY346" s="33">
        <f t="shared" si="1439"/>
        <v>1.5206974765726399E-2</v>
      </c>
      <c r="CZ346" s="33">
        <f t="shared" si="1439"/>
        <v>1.5412293746146624E-2</v>
      </c>
      <c r="DA346" s="33">
        <f t="shared" si="1439"/>
        <v>1.5414041141385977E-2</v>
      </c>
      <c r="DB346" s="33">
        <f t="shared" si="1439"/>
        <v>1.5412672744327052E-2</v>
      </c>
      <c r="DC346" s="33">
        <f t="shared" si="1439"/>
        <v>1.5412801198915504E-2</v>
      </c>
      <c r="DD346" s="33">
        <f t="shared" si="1439"/>
        <v>1.5412801198915504E-2</v>
      </c>
      <c r="DE346" s="33">
        <f t="shared" si="1439"/>
        <v>1.5412801198915504E-2</v>
      </c>
      <c r="DF346" s="33">
        <f t="shared" si="1439"/>
        <v>1.5386254629407339E-2</v>
      </c>
      <c r="DG346" s="33">
        <f t="shared" si="1439"/>
        <v>1.5386254629407339E-2</v>
      </c>
      <c r="DH346" s="39"/>
      <c r="DI346" s="39"/>
      <c r="DJ346" s="39"/>
      <c r="DK346" s="39"/>
      <c r="DL346" s="39"/>
      <c r="DM346" s="39"/>
      <c r="DN346" s="39"/>
      <c r="DO346" s="39"/>
      <c r="DP346" s="39"/>
      <c r="DQ346" s="39"/>
      <c r="DR346" s="33">
        <f t="shared" si="1229"/>
        <v>3.8580027663820339E-3</v>
      </c>
      <c r="DS346" s="33">
        <f t="shared" si="1229"/>
        <v>3.287512967320444E-3</v>
      </c>
      <c r="DT346" s="33">
        <f t="shared" si="1229"/>
        <v>6.8254680352359412E-3</v>
      </c>
      <c r="DU346" s="33">
        <f t="shared" si="1229"/>
        <v>7.7174562925404573E-3</v>
      </c>
      <c r="DV346" s="33">
        <f t="shared" si="1229"/>
        <v>1.0834167893474394E-2</v>
      </c>
      <c r="DW346" s="33">
        <f t="shared" si="1440"/>
        <v>1.2313969437153441E-2</v>
      </c>
      <c r="DX346" s="33">
        <f t="shared" si="1440"/>
        <v>1.5762598022635795E-2</v>
      </c>
      <c r="DY346" s="33">
        <f t="shared" si="1440"/>
        <v>1.9826210289122351E-2</v>
      </c>
      <c r="DZ346" s="33">
        <f t="shared" si="1440"/>
        <v>2.3258758998836393E-2</v>
      </c>
      <c r="EA346" s="33">
        <f t="shared" si="1440"/>
        <v>3.0787408860681733E-2</v>
      </c>
      <c r="EB346" s="33">
        <f t="shared" si="1440"/>
        <v>3.9383043290953032E-2</v>
      </c>
      <c r="EC346" s="33">
        <f t="shared" si="1440"/>
        <v>4.3660459620127233E-2</v>
      </c>
      <c r="ED346" s="33">
        <f t="shared" si="1440"/>
        <v>5.0043999148412441E-2</v>
      </c>
      <c r="EE346" s="33">
        <f t="shared" si="1440"/>
        <v>5.6532686914823854E-2</v>
      </c>
      <c r="EF346" s="33">
        <f t="shared" si="1440"/>
        <v>6.4702441668135741E-2</v>
      </c>
      <c r="EG346" s="33">
        <f t="shared" si="1440"/>
        <v>7.1884955583966612E-2</v>
      </c>
      <c r="EH346" s="33">
        <f t="shared" si="1440"/>
        <v>7.7668395745936064E-2</v>
      </c>
      <c r="EI346" s="33">
        <f t="shared" si="1440"/>
        <v>8.0413150465523039E-2</v>
      </c>
      <c r="EJ346" s="33">
        <f t="shared" si="1440"/>
        <v>8.2818567300903395E-2</v>
      </c>
      <c r="EK346" s="33">
        <f t="shared" si="1440"/>
        <v>8.5597624929947783E-2</v>
      </c>
      <c r="EL346" s="33">
        <f t="shared" si="1440"/>
        <v>8.7897488931675927E-2</v>
      </c>
      <c r="EM346" s="33">
        <f t="shared" si="1440"/>
        <v>8.9277505140250776E-2</v>
      </c>
      <c r="EN346" s="33">
        <f t="shared" si="1440"/>
        <v>9.0865880170539759E-2</v>
      </c>
      <c r="EO346" s="33">
        <f t="shared" si="1440"/>
        <v>9.1796779654157501E-2</v>
      </c>
      <c r="EP346" s="33">
        <f t="shared" si="1440"/>
        <v>9.3725677320348075E-2</v>
      </c>
      <c r="EQ346" s="33">
        <f t="shared" si="1440"/>
        <v>9.4603635155439098E-2</v>
      </c>
      <c r="ER346" s="33">
        <f t="shared" si="1440"/>
        <v>9.5879523187334975E-2</v>
      </c>
      <c r="ES346" s="33">
        <f t="shared" si="1440"/>
        <v>9.6369336730804167E-2</v>
      </c>
      <c r="ET346" s="33">
        <f t="shared" si="1440"/>
        <v>9.6906995223910761E-2</v>
      </c>
      <c r="EU346" s="33">
        <f t="shared" si="1440"/>
        <v>9.7088859316322579E-2</v>
      </c>
      <c r="EV346" s="39"/>
      <c r="EW346" s="39"/>
      <c r="EX346" s="39"/>
      <c r="EY346" s="39"/>
      <c r="EZ346" s="39"/>
      <c r="FA346" s="39"/>
      <c r="FB346" s="39"/>
      <c r="FC346" s="39"/>
      <c r="FD346" s="39"/>
      <c r="FE346" s="39"/>
      <c r="FF346" s="33">
        <f t="shared" si="1230"/>
        <v>5.6517817392347702E-4</v>
      </c>
      <c r="FG346" s="33">
        <f t="shared" si="1230"/>
        <v>8.8140985634707668E-4</v>
      </c>
      <c r="FH346" s="33">
        <f t="shared" si="1230"/>
        <v>1.3254736472492444E-3</v>
      </c>
      <c r="FI346" s="33">
        <f t="shared" si="1230"/>
        <v>1.8677289915192876E-3</v>
      </c>
      <c r="FJ346" s="33">
        <f t="shared" si="1230"/>
        <v>2.1861607037625486E-3</v>
      </c>
      <c r="FK346" s="33">
        <f t="shared" si="1441"/>
        <v>2.4022263199372047E-3</v>
      </c>
      <c r="FL346" s="33">
        <f t="shared" si="1441"/>
        <v>2.5833984692240817E-3</v>
      </c>
      <c r="FM346" s="33">
        <f t="shared" si="1441"/>
        <v>2.6174660779554096E-3</v>
      </c>
      <c r="FN346" s="33">
        <f t="shared" si="1441"/>
        <v>2.7063416056302609E-3</v>
      </c>
      <c r="FO346" s="33">
        <f t="shared" si="1441"/>
        <v>2.7569796220818193E-3</v>
      </c>
      <c r="FP346" s="33">
        <f t="shared" si="1441"/>
        <v>2.7655586816082941E-3</v>
      </c>
      <c r="FQ346" s="33">
        <f t="shared" si="1441"/>
        <v>2.7656607378990614E-3</v>
      </c>
      <c r="FR346" s="33">
        <f t="shared" si="1441"/>
        <v>2.7666674462627082E-3</v>
      </c>
      <c r="FS346" s="33">
        <f t="shared" si="1441"/>
        <v>2.7675660209313504E-3</v>
      </c>
      <c r="FT346" s="33">
        <f t="shared" si="1441"/>
        <v>2.7667129832917841E-3</v>
      </c>
      <c r="FU346" s="33">
        <f t="shared" si="1441"/>
        <v>2.7667101279589598E-3</v>
      </c>
      <c r="FV346" s="33">
        <f t="shared" si="1441"/>
        <v>2.7978033307746878E-3</v>
      </c>
      <c r="FW346" s="33">
        <f t="shared" si="1441"/>
        <v>2.7978270086129694E-3</v>
      </c>
      <c r="FX346" s="33">
        <f t="shared" si="1441"/>
        <v>2.7979635122013257E-3</v>
      </c>
      <c r="FY346" s="33">
        <f t="shared" si="1441"/>
        <v>2.7978819688577738E-3</v>
      </c>
      <c r="FZ346" s="33">
        <f t="shared" si="1441"/>
        <v>2.7976277419328624E-3</v>
      </c>
      <c r="GA346" s="33">
        <f t="shared" si="1441"/>
        <v>2.7978762319428724E-3</v>
      </c>
      <c r="GB346" s="33">
        <f t="shared" si="1441"/>
        <v>2.7975560838038485E-3</v>
      </c>
      <c r="GC346" s="33">
        <f t="shared" si="1441"/>
        <v>2.7976179378702433E-3</v>
      </c>
      <c r="GD346" s="33">
        <f t="shared" si="1441"/>
        <v>2.7977791165371669E-3</v>
      </c>
      <c r="GE346" s="33">
        <f t="shared" si="1441"/>
        <v>2.7977791165371669E-3</v>
      </c>
      <c r="GF346" s="33">
        <f t="shared" si="1441"/>
        <v>2.7977791165371669E-3</v>
      </c>
      <c r="GG346" s="33">
        <f t="shared" si="1441"/>
        <v>2.7977791165371669E-3</v>
      </c>
      <c r="GH346" s="33">
        <f t="shared" si="1441"/>
        <v>2.7977791165371669E-3</v>
      </c>
      <c r="GI346" s="33">
        <f t="shared" si="1441"/>
        <v>2.7977791165371669E-3</v>
      </c>
      <c r="GJ346" s="39"/>
      <c r="GK346" s="39"/>
      <c r="GL346" s="39"/>
      <c r="GM346" s="39"/>
      <c r="GN346" s="39"/>
      <c r="GO346" s="39"/>
      <c r="GP346" s="39"/>
      <c r="GQ346" s="39"/>
      <c r="GR346" s="39"/>
      <c r="GS346" s="39"/>
    </row>
    <row r="347" spans="1:201" x14ac:dyDescent="0.25">
      <c r="A347" s="11">
        <f>$A$47</f>
        <v>20151</v>
      </c>
      <c r="B347" s="33">
        <f t="shared" si="1189"/>
        <v>1.5853585968167827E-2</v>
      </c>
      <c r="C347" s="33">
        <f t="shared" ref="C347" si="1532">IFERROR(C247/C147,"")</f>
        <v>1.6724194666313898E-2</v>
      </c>
      <c r="D347" s="33">
        <f t="shared" ref="D347" si="1533">IFERROR(D247/D147,"")</f>
        <v>1.320529858151368E-2</v>
      </c>
      <c r="E347" s="33">
        <f t="shared" ref="E347" si="1534">IFERROR(E247/E147,"")</f>
        <v>1.3721636403483853E-2</v>
      </c>
      <c r="F347" s="33">
        <f t="shared" ref="F347" si="1535">IFERROR(F247/F147,"")</f>
        <v>1.7978069231708214E-2</v>
      </c>
      <c r="G347" s="33">
        <f t="shared" ref="G347" si="1536">IFERROR(G247/G147,"")</f>
        <v>2.4072207329346954E-2</v>
      </c>
      <c r="H347" s="33">
        <f t="shared" ref="H347" si="1537">IFERROR(H247/H147,"")</f>
        <v>3.2525867068097097E-2</v>
      </c>
      <c r="I347" s="33">
        <f t="shared" ref="I347" si="1538">IFERROR(I247/I147,"")</f>
        <v>4.0942144598784765E-2</v>
      </c>
      <c r="J347" s="33">
        <f t="shared" ref="J347" si="1539">IFERROR(J247/J147,"")</f>
        <v>4.8250008509041729E-2</v>
      </c>
      <c r="K347" s="33">
        <f t="shared" ref="K347" si="1540">IFERROR(K247/K147,"")</f>
        <v>6.1568538746188041E-2</v>
      </c>
      <c r="L347" s="33">
        <f t="shared" ref="L347" si="1541">IFERROR(L247/L147,"")</f>
        <v>7.7462157300076023E-2</v>
      </c>
      <c r="M347" s="33">
        <f t="shared" ref="M347" si="1542">IFERROR(M247/M147,"")</f>
        <v>9.2355138630400124E-2</v>
      </c>
      <c r="N347" s="33">
        <f t="shared" ref="N347" si="1543">IFERROR(N247/N147,"")</f>
        <v>0.10498720539689645</v>
      </c>
      <c r="O347" s="33">
        <f t="shared" ref="O347" si="1544">IFERROR(O247/O147,"")</f>
        <v>0.11504676256803552</v>
      </c>
      <c r="P347" s="33">
        <f t="shared" ref="P347" si="1545">IFERROR(P247/P147,"")</f>
        <v>0.12417067327104082</v>
      </c>
      <c r="Q347" s="33">
        <f t="shared" ref="Q347" si="1546">IFERROR(Q247/Q147,"")</f>
        <v>0.13207788391087028</v>
      </c>
      <c r="R347" s="33">
        <f t="shared" ref="R347" si="1547">IFERROR(R247/R147,"")</f>
        <v>0.13682917269877745</v>
      </c>
      <c r="S347" s="33">
        <f t="shared" ref="S347" si="1548">IFERROR(S247/S147,"")</f>
        <v>0.14105342044211425</v>
      </c>
      <c r="T347" s="33">
        <f t="shared" ref="T347" si="1549">IFERROR(T247/T147,"")</f>
        <v>0.1457992130041538</v>
      </c>
      <c r="U347" s="33">
        <f t="shared" ref="U347" si="1550">IFERROR(U247/U147,"")</f>
        <v>0.14841969732417629</v>
      </c>
      <c r="V347" s="33">
        <f t="shared" ref="V347" si="1551">IFERROR(V247/V147,"")</f>
        <v>0.15084474683128529</v>
      </c>
      <c r="W347" s="33">
        <f t="shared" ref="W347" si="1552">IFERROR(W247/W147,"")</f>
        <v>0.15191331237183764</v>
      </c>
      <c r="X347" s="33">
        <f t="shared" ref="X347" si="1553">IFERROR(X247/X147,"")</f>
        <v>0.15279088626763079</v>
      </c>
      <c r="Y347" s="33">
        <f t="shared" ref="Y347" si="1554">IFERROR(Y247/Y147,"")</f>
        <v>0.1531629086791933</v>
      </c>
      <c r="Z347" s="33">
        <f t="shared" ref="Z347" si="1555">IFERROR(Z247/Z147,"")</f>
        <v>0.15360318453549579</v>
      </c>
      <c r="AA347" s="33">
        <f t="shared" ref="AA347" si="1556">IFERROR(AA247/AA147,"")</f>
        <v>0.15364863081170071</v>
      </c>
      <c r="AB347" s="33">
        <f t="shared" ref="AB347" si="1557">IFERROR(AB247/AB147,"")</f>
        <v>0.15368044589867558</v>
      </c>
      <c r="AC347" s="33">
        <f t="shared" ref="AC347" si="1558">IFERROR(AC247/AC147,"")</f>
        <v>0.15394823735932456</v>
      </c>
      <c r="AD347" s="33">
        <f t="shared" ref="AD347" si="1559">IFERROR(AD247/AD147,"")</f>
        <v>0.15410062162622826</v>
      </c>
      <c r="AE347" s="39"/>
      <c r="AF347" s="39"/>
      <c r="AG347" s="39"/>
      <c r="AH347" s="39"/>
      <c r="AI347" s="39"/>
      <c r="AJ347" s="39"/>
      <c r="AK347" s="39"/>
      <c r="AL347" s="39"/>
      <c r="AM347" s="39"/>
      <c r="AN347" s="39"/>
      <c r="AO347" s="39"/>
      <c r="AP347" s="33">
        <f t="shared" si="1227"/>
        <v>2.4265175998443864E-4</v>
      </c>
      <c r="AQ347" s="33">
        <f t="shared" si="1227"/>
        <v>5.294840302306448E-4</v>
      </c>
      <c r="AR347" s="33">
        <f t="shared" si="1227"/>
        <v>7.21000688233728E-4</v>
      </c>
      <c r="AS347" s="33">
        <f t="shared" si="1227"/>
        <v>8.4717466088789315E-4</v>
      </c>
      <c r="AT347" s="33">
        <f t="shared" si="1227"/>
        <v>1.0775867629768002E-3</v>
      </c>
      <c r="AU347" s="33">
        <f t="shared" si="1438"/>
        <v>1.3563818887792145E-3</v>
      </c>
      <c r="AV347" s="33">
        <f t="shared" si="1438"/>
        <v>1.6540792637656794E-3</v>
      </c>
      <c r="AW347" s="33">
        <f t="shared" si="1438"/>
        <v>1.8834505739935609E-3</v>
      </c>
      <c r="AX347" s="33">
        <f t="shared" si="1438"/>
        <v>2.1422937712418768E-3</v>
      </c>
      <c r="AY347" s="33">
        <f t="shared" si="1438"/>
        <v>2.423466625011634E-3</v>
      </c>
      <c r="AZ347" s="33">
        <f t="shared" si="1438"/>
        <v>2.5695011323669976E-3</v>
      </c>
      <c r="BA347" s="33">
        <f t="shared" si="1438"/>
        <v>2.6603915562414412E-3</v>
      </c>
      <c r="BB347" s="33">
        <f t="shared" si="1438"/>
        <v>2.7340906032208953E-3</v>
      </c>
      <c r="BC347" s="33">
        <f t="shared" si="1438"/>
        <v>2.8340637115516682E-3</v>
      </c>
      <c r="BD347" s="33">
        <f t="shared" si="1438"/>
        <v>2.9489114352484786E-3</v>
      </c>
      <c r="BE347" s="33">
        <f t="shared" si="1438"/>
        <v>3.0261157225101492E-3</v>
      </c>
      <c r="BF347" s="33">
        <f t="shared" si="1438"/>
        <v>3.071391474553725E-3</v>
      </c>
      <c r="BG347" s="33">
        <f t="shared" si="1438"/>
        <v>3.0947587831548721E-3</v>
      </c>
      <c r="BH347" s="33">
        <f t="shared" si="1438"/>
        <v>3.1198410209751603E-3</v>
      </c>
      <c r="BI347" s="33">
        <f t="shared" si="1438"/>
        <v>3.1194241276752211E-3</v>
      </c>
      <c r="BJ347" s="33">
        <f t="shared" si="1438"/>
        <v>3.1195462077646175E-3</v>
      </c>
      <c r="BK347" s="33">
        <f t="shared" si="1438"/>
        <v>3.1195462077646175E-3</v>
      </c>
      <c r="BL347" s="33">
        <f t="shared" si="1438"/>
        <v>3.1195462077646175E-3</v>
      </c>
      <c r="BM347" s="33">
        <f t="shared" si="1438"/>
        <v>3.1195564941154815E-3</v>
      </c>
      <c r="BN347" s="33">
        <f t="shared" si="1438"/>
        <v>3.1195565489762012E-3</v>
      </c>
      <c r="BO347" s="33">
        <f t="shared" si="1438"/>
        <v>3.1195565489762012E-3</v>
      </c>
      <c r="BP347" s="33">
        <f t="shared" si="1438"/>
        <v>3.1195565489762012E-3</v>
      </c>
      <c r="BQ347" s="33">
        <f t="shared" si="1438"/>
        <v>3.1195250036713477E-3</v>
      </c>
      <c r="BR347" s="33">
        <f t="shared" si="1438"/>
        <v>3.1195250036713477E-3</v>
      </c>
      <c r="BS347" s="39"/>
      <c r="BT347" s="39"/>
      <c r="BU347" s="39"/>
      <c r="BV347" s="39"/>
      <c r="BW347" s="39"/>
      <c r="BX347" s="39"/>
      <c r="BY347" s="39"/>
      <c r="BZ347" s="39"/>
      <c r="CA347" s="39"/>
      <c r="CB347" s="39"/>
      <c r="CC347" s="39"/>
      <c r="CD347" s="33">
        <f t="shared" si="1228"/>
        <v>1.4779799530708455E-3</v>
      </c>
      <c r="CE347" s="33">
        <f t="shared" si="1228"/>
        <v>1.574146194652852E-3</v>
      </c>
      <c r="CF347" s="33">
        <f t="shared" si="1228"/>
        <v>2.9596792445404372E-3</v>
      </c>
      <c r="CG347" s="33">
        <f t="shared" si="1228"/>
        <v>3.5726220673035327E-3</v>
      </c>
      <c r="CH347" s="33">
        <f t="shared" si="1228"/>
        <v>5.3217340237480884E-3</v>
      </c>
      <c r="CI347" s="33">
        <f t="shared" si="1439"/>
        <v>6.3536956385359528E-3</v>
      </c>
      <c r="CJ347" s="33">
        <f t="shared" si="1439"/>
        <v>6.7962599159610629E-3</v>
      </c>
      <c r="CK347" s="33">
        <f t="shared" si="1439"/>
        <v>6.9156906048117306E-3</v>
      </c>
      <c r="CL347" s="33">
        <f t="shared" si="1439"/>
        <v>7.0137128025676695E-3</v>
      </c>
      <c r="CM347" s="33">
        <f t="shared" si="1439"/>
        <v>6.984073109434245E-3</v>
      </c>
      <c r="CN347" s="33">
        <f t="shared" si="1439"/>
        <v>7.1038951295828226E-3</v>
      </c>
      <c r="CO347" s="33">
        <f t="shared" si="1439"/>
        <v>7.1116003289180187E-3</v>
      </c>
      <c r="CP347" s="33">
        <f t="shared" si="1439"/>
        <v>7.1490822915674596E-3</v>
      </c>
      <c r="CQ347" s="33">
        <f t="shared" si="1439"/>
        <v>7.1439134778748621E-3</v>
      </c>
      <c r="CR347" s="33">
        <f t="shared" si="1439"/>
        <v>7.1658794142814832E-3</v>
      </c>
      <c r="CS347" s="33">
        <f t="shared" si="1439"/>
        <v>7.2333046368807889E-3</v>
      </c>
      <c r="CT347" s="33">
        <f t="shared" si="1439"/>
        <v>7.3164713416796097E-3</v>
      </c>
      <c r="CU347" s="33">
        <f t="shared" si="1439"/>
        <v>7.3063939976482353E-3</v>
      </c>
      <c r="CV347" s="33">
        <f t="shared" si="1439"/>
        <v>7.30973648649448E-3</v>
      </c>
      <c r="CW347" s="33">
        <f t="shared" si="1439"/>
        <v>7.3075599312073403E-3</v>
      </c>
      <c r="CX347" s="33">
        <f t="shared" si="1439"/>
        <v>7.3075599312073403E-3</v>
      </c>
      <c r="CY347" s="33">
        <f t="shared" si="1439"/>
        <v>7.3087800873570747E-3</v>
      </c>
      <c r="CZ347" s="33">
        <f t="shared" si="1439"/>
        <v>7.3109773955426652E-3</v>
      </c>
      <c r="DA347" s="33">
        <f t="shared" si="1439"/>
        <v>7.3108932338446196E-3</v>
      </c>
      <c r="DB347" s="33">
        <f t="shared" si="1439"/>
        <v>7.3087588141055419E-3</v>
      </c>
      <c r="DC347" s="33">
        <f t="shared" si="1439"/>
        <v>7.3087588141055419E-3</v>
      </c>
      <c r="DD347" s="33">
        <f t="shared" si="1439"/>
        <v>7.3087588141055419E-3</v>
      </c>
      <c r="DE347" s="33">
        <f t="shared" si="1439"/>
        <v>7.3087588141055419E-3</v>
      </c>
      <c r="DF347" s="33">
        <f t="shared" si="1439"/>
        <v>7.3081974949411044E-3</v>
      </c>
      <c r="DG347" s="39"/>
      <c r="DH347" s="39"/>
      <c r="DI347" s="39"/>
      <c r="DJ347" s="39"/>
      <c r="DK347" s="39"/>
      <c r="DL347" s="39"/>
      <c r="DM347" s="39"/>
      <c r="DN347" s="39"/>
      <c r="DO347" s="39"/>
      <c r="DP347" s="39"/>
      <c r="DQ347" s="39"/>
      <c r="DR347" s="33">
        <f t="shared" si="1229"/>
        <v>2.5666106294484395E-3</v>
      </c>
      <c r="DS347" s="33">
        <f t="shared" si="1229"/>
        <v>2.9153312427852023E-3</v>
      </c>
      <c r="DT347" s="33">
        <f t="shared" si="1229"/>
        <v>3.1620566941306782E-3</v>
      </c>
      <c r="DU347" s="33">
        <f t="shared" si="1229"/>
        <v>3.5736529060052431E-3</v>
      </c>
      <c r="DV347" s="33">
        <f t="shared" si="1229"/>
        <v>5.5954460353113133E-3</v>
      </c>
      <c r="DW347" s="33">
        <f t="shared" si="1440"/>
        <v>7.2981402051764746E-3</v>
      </c>
      <c r="DX347" s="33">
        <f t="shared" si="1440"/>
        <v>9.2757002618798993E-3</v>
      </c>
      <c r="DY347" s="33">
        <f t="shared" si="1440"/>
        <v>1.2480445873473321E-2</v>
      </c>
      <c r="DZ347" s="33">
        <f t="shared" si="1440"/>
        <v>1.5312070914278508E-2</v>
      </c>
      <c r="EA347" s="33">
        <f t="shared" si="1440"/>
        <v>2.1677746322884526E-2</v>
      </c>
      <c r="EB347" s="33">
        <f t="shared" si="1440"/>
        <v>2.8063634644638621E-2</v>
      </c>
      <c r="EC347" s="33">
        <f t="shared" si="1440"/>
        <v>3.4395866592620693E-2</v>
      </c>
      <c r="ED347" s="33">
        <f t="shared" si="1440"/>
        <v>4.3042458487802436E-2</v>
      </c>
      <c r="EE347" s="33">
        <f t="shared" si="1440"/>
        <v>4.7893198176342633E-2</v>
      </c>
      <c r="EF347" s="33">
        <f t="shared" si="1440"/>
        <v>5.2329412020110058E-2</v>
      </c>
      <c r="EG347" s="33">
        <f t="shared" si="1440"/>
        <v>5.5731738125193317E-2</v>
      </c>
      <c r="EH347" s="33">
        <f t="shared" si="1440"/>
        <v>5.9186536188939168E-2</v>
      </c>
      <c r="EI347" s="33">
        <f t="shared" si="1440"/>
        <v>6.1841072548252586E-2</v>
      </c>
      <c r="EJ347" s="33">
        <f t="shared" si="1440"/>
        <v>6.4086450821993352E-2</v>
      </c>
      <c r="EK347" s="33">
        <f t="shared" si="1440"/>
        <v>6.536799046054359E-2</v>
      </c>
      <c r="EL347" s="33">
        <f t="shared" si="1440"/>
        <v>6.6193388514491622E-2</v>
      </c>
      <c r="EM347" s="33">
        <f t="shared" si="1440"/>
        <v>6.6806857893608546E-2</v>
      </c>
      <c r="EN347" s="33">
        <f t="shared" si="1440"/>
        <v>6.7179870255134888E-2</v>
      </c>
      <c r="EO347" s="33">
        <f t="shared" si="1440"/>
        <v>6.7919703934786871E-2</v>
      </c>
      <c r="EP347" s="33">
        <f t="shared" si="1440"/>
        <v>6.881054907296473E-2</v>
      </c>
      <c r="EQ347" s="33">
        <f t="shared" si="1440"/>
        <v>6.9046963507748402E-2</v>
      </c>
      <c r="ER347" s="33">
        <f t="shared" si="1440"/>
        <v>6.9326532104955624E-2</v>
      </c>
      <c r="ES347" s="33">
        <f t="shared" si="1440"/>
        <v>7.0048904794120598E-2</v>
      </c>
      <c r="ET347" s="33">
        <f t="shared" si="1440"/>
        <v>7.067777394438722E-2</v>
      </c>
      <c r="EU347" s="39"/>
      <c r="EV347" s="39"/>
      <c r="EW347" s="39"/>
      <c r="EX347" s="39"/>
      <c r="EY347" s="39"/>
      <c r="EZ347" s="39"/>
      <c r="FA347" s="39"/>
      <c r="FB347" s="39"/>
      <c r="FC347" s="39"/>
      <c r="FD347" s="39"/>
      <c r="FE347" s="39"/>
      <c r="FF347" s="33">
        <f t="shared" si="1230"/>
        <v>6.4615522510765564E-4</v>
      </c>
      <c r="FG347" s="33">
        <f t="shared" si="1230"/>
        <v>1.8821575826046052E-3</v>
      </c>
      <c r="FH347" s="33">
        <f t="shared" si="1230"/>
        <v>3.5166229171870525E-3</v>
      </c>
      <c r="FI347" s="33">
        <f t="shared" si="1230"/>
        <v>4.5551419866998741E-3</v>
      </c>
      <c r="FJ347" s="33">
        <f t="shared" si="1230"/>
        <v>5.2938556638243532E-3</v>
      </c>
      <c r="FK347" s="33">
        <f t="shared" si="1441"/>
        <v>5.7629139251931197E-3</v>
      </c>
      <c r="FL347" s="33">
        <f t="shared" si="1441"/>
        <v>6.3735892863604777E-3</v>
      </c>
      <c r="FM347" s="33">
        <f t="shared" si="1441"/>
        <v>6.5629347914982258E-3</v>
      </c>
      <c r="FN347" s="33">
        <f t="shared" si="1441"/>
        <v>6.9570564665869944E-3</v>
      </c>
      <c r="FO347" s="33">
        <f t="shared" si="1441"/>
        <v>7.120660456851469E-3</v>
      </c>
      <c r="FP347" s="33">
        <f t="shared" si="1441"/>
        <v>7.5645502530960656E-3</v>
      </c>
      <c r="FQ347" s="33">
        <f t="shared" si="1441"/>
        <v>7.5651408407318346E-3</v>
      </c>
      <c r="FR347" s="33">
        <f t="shared" si="1441"/>
        <v>7.5631929688607024E-3</v>
      </c>
      <c r="FS347" s="33">
        <f t="shared" si="1441"/>
        <v>7.5631695675030522E-3</v>
      </c>
      <c r="FT347" s="33">
        <f t="shared" si="1441"/>
        <v>7.5619583024331017E-3</v>
      </c>
      <c r="FU347" s="33">
        <f t="shared" si="1441"/>
        <v>7.5697612756248202E-3</v>
      </c>
      <c r="FV347" s="33">
        <f t="shared" si="1441"/>
        <v>7.5695283702780268E-3</v>
      </c>
      <c r="FW347" s="33">
        <f t="shared" si="1441"/>
        <v>7.5688721045245756E-3</v>
      </c>
      <c r="FX347" s="33">
        <f t="shared" si="1441"/>
        <v>7.5689344363865929E-3</v>
      </c>
      <c r="FY347" s="33">
        <f t="shared" si="1441"/>
        <v>7.5688664098675857E-3</v>
      </c>
      <c r="FZ347" s="33">
        <f t="shared" si="1441"/>
        <v>7.5687988520473952E-3</v>
      </c>
      <c r="GA347" s="33">
        <f t="shared" si="1441"/>
        <v>7.5682260554214035E-3</v>
      </c>
      <c r="GB347" s="33">
        <f t="shared" si="1441"/>
        <v>7.5684291225115181E-3</v>
      </c>
      <c r="GC347" s="33">
        <f t="shared" si="1441"/>
        <v>7.5681906089533658E-3</v>
      </c>
      <c r="GD347" s="33">
        <f t="shared" si="1441"/>
        <v>7.5680598497421198E-3</v>
      </c>
      <c r="GE347" s="33">
        <f t="shared" si="1441"/>
        <v>7.5680598497421198E-3</v>
      </c>
      <c r="GF347" s="33">
        <f t="shared" si="1441"/>
        <v>7.5680598497421198E-3</v>
      </c>
      <c r="GG347" s="33">
        <f t="shared" si="1441"/>
        <v>7.5680598497421198E-3</v>
      </c>
      <c r="GH347" s="33">
        <f t="shared" si="1441"/>
        <v>7.5679497891502807E-3</v>
      </c>
      <c r="GI347" s="39"/>
      <c r="GJ347" s="39"/>
      <c r="GK347" s="39"/>
      <c r="GL347" s="39"/>
      <c r="GM347" s="39"/>
      <c r="GN347" s="39"/>
      <c r="GO347" s="39"/>
      <c r="GP347" s="39"/>
      <c r="GQ347" s="39"/>
      <c r="GR347" s="39"/>
      <c r="GS347" s="39"/>
    </row>
    <row r="348" spans="1:201" x14ac:dyDescent="0.25">
      <c r="A348" s="11">
        <f>$A$48</f>
        <v>20152</v>
      </c>
      <c r="B348" s="33">
        <f t="shared" si="1189"/>
        <v>1.3556738598807672E-2</v>
      </c>
      <c r="C348" s="33">
        <f t="shared" ref="C348" si="1560">IFERROR(C248/C148,"")</f>
        <v>1.1418144847656644E-2</v>
      </c>
      <c r="D348" s="33">
        <f t="shared" ref="D348" si="1561">IFERROR(D248/D148,"")</f>
        <v>8.7492393482205884E-3</v>
      </c>
      <c r="E348" s="33">
        <f t="shared" ref="E348" si="1562">IFERROR(E248/E148,"")</f>
        <v>1.0905237738045243E-2</v>
      </c>
      <c r="F348" s="33">
        <f t="shared" ref="F348" si="1563">IFERROR(F248/F148,"")</f>
        <v>1.557767058909721E-2</v>
      </c>
      <c r="G348" s="33">
        <f t="shared" ref="G348" si="1564">IFERROR(G248/G148,"")</f>
        <v>2.1641759681592366E-2</v>
      </c>
      <c r="H348" s="33">
        <f t="shared" ref="H348" si="1565">IFERROR(H248/H148,"")</f>
        <v>2.8318967155004499E-2</v>
      </c>
      <c r="I348" s="33">
        <f t="shared" ref="I348" si="1566">IFERROR(I248/I148,"")</f>
        <v>3.4860241089081541E-2</v>
      </c>
      <c r="J348" s="33">
        <f t="shared" ref="J348" si="1567">IFERROR(J248/J148,"")</f>
        <v>4.4106129790827897E-2</v>
      </c>
      <c r="K348" s="33">
        <f t="shared" ref="K348" si="1568">IFERROR(K248/K148,"")</f>
        <v>5.79098532230682E-2</v>
      </c>
      <c r="L348" s="33">
        <f t="shared" ref="L348" si="1569">IFERROR(L248/L148,"")</f>
        <v>7.2645098961178767E-2</v>
      </c>
      <c r="M348" s="33">
        <f t="shared" ref="M348" si="1570">IFERROR(M248/M148,"")</f>
        <v>9.0290369673212426E-2</v>
      </c>
      <c r="N348" s="33">
        <f t="shared" ref="N348" si="1571">IFERROR(N248/N148,"")</f>
        <v>0.10643362634728447</v>
      </c>
      <c r="O348" s="33">
        <f t="shared" ref="O348" si="1572">IFERROR(O248/O148,"")</f>
        <v>0.11963745436815856</v>
      </c>
      <c r="P348" s="33">
        <f t="shared" ref="P348" si="1573">IFERROR(P248/P148,"")</f>
        <v>0.13056791690728814</v>
      </c>
      <c r="Q348" s="33">
        <f t="shared" ref="Q348" si="1574">IFERROR(Q248/Q148,"")</f>
        <v>0.14090552333534423</v>
      </c>
      <c r="R348" s="33">
        <f t="shared" ref="R348" si="1575">IFERROR(R248/R148,"")</f>
        <v>0.14806392623037432</v>
      </c>
      <c r="S348" s="33">
        <f t="shared" ref="S348" si="1576">IFERROR(S248/S148,"")</f>
        <v>0.15259985796955555</v>
      </c>
      <c r="T348" s="33">
        <f t="shared" ref="T348" si="1577">IFERROR(T248/T148,"")</f>
        <v>0.15604505995977419</v>
      </c>
      <c r="U348" s="33">
        <f t="shared" ref="U348" si="1578">IFERROR(U248/U148,"")</f>
        <v>0.15802296469738233</v>
      </c>
      <c r="V348" s="33">
        <f t="shared" ref="V348" si="1579">IFERROR(V248/V148,"")</f>
        <v>0.15932275950528096</v>
      </c>
      <c r="W348" s="33">
        <f t="shared" ref="W348" si="1580">IFERROR(W248/W148,"")</f>
        <v>0.16055844126758698</v>
      </c>
      <c r="X348" s="33">
        <f t="shared" ref="X348" si="1581">IFERROR(X248/X148,"")</f>
        <v>0.16139975406559459</v>
      </c>
      <c r="Y348" s="33">
        <f t="shared" ref="Y348" si="1582">IFERROR(Y248/Y148,"")</f>
        <v>0.16192252369121501</v>
      </c>
      <c r="Z348" s="33">
        <f t="shared" ref="Z348" si="1583">IFERROR(Z248/Z148,"")</f>
        <v>0.16266579740455864</v>
      </c>
      <c r="AA348" s="33">
        <f t="shared" ref="AA348" si="1584">IFERROR(AA248/AA148,"")</f>
        <v>0.16348490324991788</v>
      </c>
      <c r="AB348" s="33">
        <f t="shared" ref="AB348" si="1585">IFERROR(AB248/AB148,"")</f>
        <v>0.16360129787231173</v>
      </c>
      <c r="AC348" s="33">
        <f t="shared" ref="AC348" si="1586">IFERROR(AC248/AC148,"")</f>
        <v>0.1636915502778403</v>
      </c>
      <c r="AD348" s="39"/>
      <c r="AE348" s="39"/>
      <c r="AF348" s="39"/>
      <c r="AG348" s="39"/>
      <c r="AH348" s="39"/>
      <c r="AI348" s="39"/>
      <c r="AJ348" s="39"/>
      <c r="AK348" s="39"/>
      <c r="AL348" s="39"/>
      <c r="AM348" s="39"/>
      <c r="AN348" s="39"/>
      <c r="AO348" s="39"/>
      <c r="AP348" s="33">
        <f t="shared" si="1227"/>
        <v>1.8612629195956601E-4</v>
      </c>
      <c r="AQ348" s="33">
        <f t="shared" si="1227"/>
        <v>3.1277480757216125E-4</v>
      </c>
      <c r="AR348" s="33">
        <f t="shared" si="1227"/>
        <v>3.6382547806492881E-4</v>
      </c>
      <c r="AS348" s="33">
        <f t="shared" si="1227"/>
        <v>4.092803170094245E-4</v>
      </c>
      <c r="AT348" s="33">
        <f t="shared" si="1227"/>
        <v>5.5808632059511996E-4</v>
      </c>
      <c r="AU348" s="33">
        <f t="shared" si="1438"/>
        <v>7.3637864777390644E-4</v>
      </c>
      <c r="AV348" s="33">
        <f t="shared" si="1438"/>
        <v>8.7055778696440488E-4</v>
      </c>
      <c r="AW348" s="33">
        <f t="shared" si="1438"/>
        <v>1.0589120763909072E-3</v>
      </c>
      <c r="AX348" s="33">
        <f t="shared" si="1438"/>
        <v>1.2432952344488218E-3</v>
      </c>
      <c r="AY348" s="33">
        <f t="shared" si="1438"/>
        <v>1.4008040629419273E-3</v>
      </c>
      <c r="AZ348" s="33">
        <f t="shared" si="1438"/>
        <v>1.4824309257237996E-3</v>
      </c>
      <c r="BA348" s="33">
        <f t="shared" si="1438"/>
        <v>1.5775065041088937E-3</v>
      </c>
      <c r="BB348" s="33">
        <f t="shared" si="1438"/>
        <v>1.6954036414492386E-3</v>
      </c>
      <c r="BC348" s="33">
        <f t="shared" si="1438"/>
        <v>1.7940924062294081E-3</v>
      </c>
      <c r="BD348" s="33">
        <f t="shared" si="1438"/>
        <v>1.869169018225636E-3</v>
      </c>
      <c r="BE348" s="33">
        <f t="shared" si="1438"/>
        <v>1.9137504937641551E-3</v>
      </c>
      <c r="BF348" s="33">
        <f t="shared" si="1438"/>
        <v>1.9175696202924288E-3</v>
      </c>
      <c r="BG348" s="33">
        <f t="shared" si="1438"/>
        <v>1.9180986262654527E-3</v>
      </c>
      <c r="BH348" s="33">
        <f t="shared" si="1438"/>
        <v>1.9179475828736566E-3</v>
      </c>
      <c r="BI348" s="33">
        <f t="shared" si="1438"/>
        <v>1.9179475828736566E-3</v>
      </c>
      <c r="BJ348" s="33">
        <f t="shared" si="1438"/>
        <v>1.9179389236596023E-3</v>
      </c>
      <c r="BK348" s="33">
        <f t="shared" si="1438"/>
        <v>1.9179389236596023E-3</v>
      </c>
      <c r="BL348" s="33">
        <f t="shared" si="1438"/>
        <v>1.9179389236596023E-3</v>
      </c>
      <c r="BM348" s="33">
        <f t="shared" si="1438"/>
        <v>1.9179389236596023E-3</v>
      </c>
      <c r="BN348" s="33">
        <f t="shared" si="1438"/>
        <v>1.9179389236596023E-3</v>
      </c>
      <c r="BO348" s="33">
        <f t="shared" si="1438"/>
        <v>1.917933854434963E-3</v>
      </c>
      <c r="BP348" s="33">
        <f t="shared" si="1438"/>
        <v>1.917933854434963E-3</v>
      </c>
      <c r="BQ348" s="33">
        <f t="shared" si="1438"/>
        <v>1.917933854434963E-3</v>
      </c>
      <c r="BR348" s="39"/>
      <c r="BS348" s="39"/>
      <c r="BT348" s="39"/>
      <c r="BU348" s="39"/>
      <c r="BV348" s="39"/>
      <c r="BW348" s="39"/>
      <c r="BX348" s="39"/>
      <c r="BY348" s="39"/>
      <c r="BZ348" s="39"/>
      <c r="CA348" s="39"/>
      <c r="CB348" s="39"/>
      <c r="CC348" s="39"/>
      <c r="CD348" s="33">
        <f t="shared" si="1228"/>
        <v>7.8757506641590394E-5</v>
      </c>
      <c r="CE348" s="33">
        <f t="shared" si="1228"/>
        <v>1.3917980120797654E-3</v>
      </c>
      <c r="CF348" s="33">
        <f t="shared" si="1228"/>
        <v>1.5556366639831454E-3</v>
      </c>
      <c r="CG348" s="33">
        <f t="shared" si="1228"/>
        <v>1.5719535078241051E-3</v>
      </c>
      <c r="CH348" s="33">
        <f t="shared" si="1228"/>
        <v>1.9635060500938456E-3</v>
      </c>
      <c r="CI348" s="33">
        <f t="shared" si="1439"/>
        <v>2.2629384296050893E-3</v>
      </c>
      <c r="CJ348" s="33">
        <f t="shared" si="1439"/>
        <v>2.8863484148252032E-3</v>
      </c>
      <c r="CK348" s="33">
        <f t="shared" si="1439"/>
        <v>3.4022570795634532E-3</v>
      </c>
      <c r="CL348" s="33">
        <f t="shared" si="1439"/>
        <v>4.6407189523770672E-3</v>
      </c>
      <c r="CM348" s="33">
        <f t="shared" si="1439"/>
        <v>5.2049308777994234E-3</v>
      </c>
      <c r="CN348" s="33">
        <f t="shared" si="1439"/>
        <v>5.4883156176063659E-3</v>
      </c>
      <c r="CO348" s="33">
        <f t="shared" si="1439"/>
        <v>5.7679261750804116E-3</v>
      </c>
      <c r="CP348" s="33">
        <f t="shared" si="1439"/>
        <v>5.7640869421997139E-3</v>
      </c>
      <c r="CQ348" s="33">
        <f t="shared" si="1439"/>
        <v>5.7490009220158306E-3</v>
      </c>
      <c r="CR348" s="33">
        <f t="shared" si="1439"/>
        <v>5.7480376443747715E-3</v>
      </c>
      <c r="CS348" s="33">
        <f t="shared" si="1439"/>
        <v>5.7830300030990338E-3</v>
      </c>
      <c r="CT348" s="33">
        <f t="shared" si="1439"/>
        <v>5.7872120080447627E-3</v>
      </c>
      <c r="CU348" s="33">
        <f t="shared" si="1439"/>
        <v>5.786641488136679E-3</v>
      </c>
      <c r="CV348" s="33">
        <f t="shared" si="1439"/>
        <v>5.8676330109510887E-3</v>
      </c>
      <c r="CW348" s="33">
        <f t="shared" si="1439"/>
        <v>5.8683257943994566E-3</v>
      </c>
      <c r="CX348" s="33">
        <f t="shared" si="1439"/>
        <v>5.8680623033288267E-3</v>
      </c>
      <c r="CY348" s="33">
        <f t="shared" si="1439"/>
        <v>5.8683692617023742E-3</v>
      </c>
      <c r="CZ348" s="33">
        <f t="shared" si="1439"/>
        <v>5.8683692617023742E-3</v>
      </c>
      <c r="DA348" s="33">
        <f t="shared" si="1439"/>
        <v>5.8679680774518994E-3</v>
      </c>
      <c r="DB348" s="33">
        <f t="shared" si="1439"/>
        <v>5.8679680774518994E-3</v>
      </c>
      <c r="DC348" s="33">
        <f t="shared" si="1439"/>
        <v>5.8651634676419621E-3</v>
      </c>
      <c r="DD348" s="33">
        <f t="shared" si="1439"/>
        <v>5.8651634676419621E-3</v>
      </c>
      <c r="DE348" s="33">
        <f t="shared" si="1439"/>
        <v>5.8651634676419621E-3</v>
      </c>
      <c r="DF348" s="39"/>
      <c r="DG348" s="39"/>
      <c r="DH348" s="39"/>
      <c r="DI348" s="39"/>
      <c r="DJ348" s="39"/>
      <c r="DK348" s="39"/>
      <c r="DL348" s="39"/>
      <c r="DM348" s="39"/>
      <c r="DN348" s="39"/>
      <c r="DO348" s="39"/>
      <c r="DP348" s="39"/>
      <c r="DQ348" s="39"/>
      <c r="DR348" s="33">
        <f t="shared" si="1229"/>
        <v>2.1020584504991961E-3</v>
      </c>
      <c r="DS348" s="33">
        <f t="shared" si="1229"/>
        <v>2.8482800494802818E-3</v>
      </c>
      <c r="DT348" s="33">
        <f t="shared" si="1229"/>
        <v>3.7871266600289287E-3</v>
      </c>
      <c r="DU348" s="33">
        <f t="shared" si="1229"/>
        <v>5.9959055365954514E-3</v>
      </c>
      <c r="DV348" s="33">
        <f t="shared" si="1229"/>
        <v>8.0049324599744259E-3</v>
      </c>
      <c r="DW348" s="33">
        <f t="shared" si="1440"/>
        <v>1.116454939892865E-2</v>
      </c>
      <c r="DX348" s="33">
        <f t="shared" si="1440"/>
        <v>1.3810976059944571E-2</v>
      </c>
      <c r="DY348" s="33">
        <f t="shared" si="1440"/>
        <v>1.7656328011167243E-2</v>
      </c>
      <c r="DZ348" s="33">
        <f t="shared" si="1440"/>
        <v>2.2542403706603639E-2</v>
      </c>
      <c r="EA348" s="33">
        <f t="shared" si="1440"/>
        <v>2.977533333293509E-2</v>
      </c>
      <c r="EB348" s="33">
        <f t="shared" si="1440"/>
        <v>3.4584912954067334E-2</v>
      </c>
      <c r="EC348" s="33">
        <f t="shared" si="1440"/>
        <v>3.9601308713628852E-2</v>
      </c>
      <c r="ED348" s="33">
        <f t="shared" si="1440"/>
        <v>4.3296377657483121E-2</v>
      </c>
      <c r="EE348" s="33">
        <f t="shared" si="1440"/>
        <v>4.6162964476124536E-2</v>
      </c>
      <c r="EF348" s="33">
        <f t="shared" si="1440"/>
        <v>5.037039275631916E-2</v>
      </c>
      <c r="EG348" s="33">
        <f t="shared" si="1440"/>
        <v>5.4329946919927388E-2</v>
      </c>
      <c r="EH348" s="33">
        <f t="shared" si="1440"/>
        <v>5.8850435113541398E-2</v>
      </c>
      <c r="EI348" s="33">
        <f t="shared" si="1440"/>
        <v>6.6375102654583309E-2</v>
      </c>
      <c r="EJ348" s="33">
        <f t="shared" si="1440"/>
        <v>6.908700958825964E-2</v>
      </c>
      <c r="EK348" s="33">
        <f t="shared" si="1440"/>
        <v>7.0324822095034087E-2</v>
      </c>
      <c r="EL348" s="33">
        <f t="shared" si="1440"/>
        <v>7.2062025164882013E-2</v>
      </c>
      <c r="EM348" s="33">
        <f t="shared" si="1440"/>
        <v>7.3847881204549395E-2</v>
      </c>
      <c r="EN348" s="33">
        <f t="shared" si="1440"/>
        <v>7.575364724560929E-2</v>
      </c>
      <c r="EO348" s="33">
        <f t="shared" si="1440"/>
        <v>7.8425485986231294E-2</v>
      </c>
      <c r="EP348" s="33">
        <f t="shared" si="1440"/>
        <v>8.210573723314267E-2</v>
      </c>
      <c r="EQ348" s="33">
        <f t="shared" si="1440"/>
        <v>8.3904074435056528E-2</v>
      </c>
      <c r="ER348" s="33">
        <f t="shared" si="1440"/>
        <v>8.4428508929451057E-2</v>
      </c>
      <c r="ES348" s="33">
        <f t="shared" si="1440"/>
        <v>8.519337751886831E-2</v>
      </c>
      <c r="ET348" s="39"/>
      <c r="EU348" s="39"/>
      <c r="EV348" s="39"/>
      <c r="EW348" s="39"/>
      <c r="EX348" s="39"/>
      <c r="EY348" s="39"/>
      <c r="EZ348" s="39"/>
      <c r="FA348" s="39"/>
      <c r="FB348" s="39"/>
      <c r="FC348" s="39"/>
      <c r="FD348" s="39"/>
      <c r="FE348" s="39"/>
      <c r="FF348" s="33">
        <f t="shared" si="1230"/>
        <v>2.5201287263614843E-4</v>
      </c>
      <c r="FG348" s="33">
        <f t="shared" si="1230"/>
        <v>1.1030628265051349E-3</v>
      </c>
      <c r="FH348" s="33">
        <f t="shared" si="1230"/>
        <v>2.3298115075527691E-3</v>
      </c>
      <c r="FI348" s="33">
        <f t="shared" si="1230"/>
        <v>3.1669270798327519E-3</v>
      </c>
      <c r="FJ348" s="33">
        <f t="shared" si="1230"/>
        <v>3.8069214802536481E-3</v>
      </c>
      <c r="FK348" s="33">
        <f t="shared" si="1441"/>
        <v>4.4890091829185236E-3</v>
      </c>
      <c r="FL348" s="33">
        <f t="shared" si="1441"/>
        <v>5.1815401799773344E-3</v>
      </c>
      <c r="FM348" s="33">
        <f t="shared" si="1441"/>
        <v>5.7669596527136985E-3</v>
      </c>
      <c r="FN348" s="33">
        <f t="shared" si="1441"/>
        <v>5.8855608475029261E-3</v>
      </c>
      <c r="FO348" s="33">
        <f t="shared" si="1441"/>
        <v>6.0308308222985193E-3</v>
      </c>
      <c r="FP348" s="33">
        <f t="shared" si="1441"/>
        <v>6.1156316582301543E-3</v>
      </c>
      <c r="FQ348" s="33">
        <f t="shared" si="1441"/>
        <v>6.73098675303542E-3</v>
      </c>
      <c r="FR348" s="33">
        <f t="shared" si="1441"/>
        <v>6.836257006118185E-3</v>
      </c>
      <c r="FS348" s="33">
        <f t="shared" si="1441"/>
        <v>6.8562880775563054E-3</v>
      </c>
      <c r="FT348" s="33">
        <f t="shared" si="1441"/>
        <v>6.8558830479679995E-3</v>
      </c>
      <c r="FU348" s="33">
        <f t="shared" si="1441"/>
        <v>6.8555930838210951E-3</v>
      </c>
      <c r="FV348" s="33">
        <f t="shared" si="1441"/>
        <v>6.8687952340017421E-3</v>
      </c>
      <c r="FW348" s="33">
        <f t="shared" si="1441"/>
        <v>6.870897396379908E-3</v>
      </c>
      <c r="FX348" s="33">
        <f t="shared" si="1441"/>
        <v>6.870897396379908E-3</v>
      </c>
      <c r="FY348" s="33">
        <f t="shared" si="1441"/>
        <v>6.8696519338526298E-3</v>
      </c>
      <c r="FZ348" s="33">
        <f t="shared" si="1441"/>
        <v>6.8682927648583804E-3</v>
      </c>
      <c r="GA348" s="33">
        <f t="shared" si="1441"/>
        <v>6.8683726010138465E-3</v>
      </c>
      <c r="GB348" s="33">
        <f t="shared" si="1441"/>
        <v>6.8683726010138465E-3</v>
      </c>
      <c r="GC348" s="33">
        <f t="shared" si="1441"/>
        <v>6.8715737113629752E-3</v>
      </c>
      <c r="GD348" s="33">
        <f t="shared" si="1441"/>
        <v>6.8688010753355606E-3</v>
      </c>
      <c r="GE348" s="33">
        <f t="shared" si="1441"/>
        <v>6.8702309719433996E-3</v>
      </c>
      <c r="GF348" s="33">
        <f t="shared" si="1441"/>
        <v>6.8694882610706408E-3</v>
      </c>
      <c r="GG348" s="33">
        <f t="shared" si="1441"/>
        <v>6.8695193755012058E-3</v>
      </c>
      <c r="GH348" s="39"/>
      <c r="GI348" s="39"/>
      <c r="GJ348" s="39"/>
      <c r="GK348" s="39"/>
      <c r="GL348" s="39"/>
      <c r="GM348" s="39"/>
      <c r="GN348" s="39"/>
      <c r="GO348" s="39"/>
      <c r="GP348" s="39"/>
      <c r="GQ348" s="39"/>
      <c r="GR348" s="39"/>
      <c r="GS348" s="39"/>
    </row>
    <row r="349" spans="1:201" x14ac:dyDescent="0.25">
      <c r="A349" s="11">
        <f>$A$49</f>
        <v>20153</v>
      </c>
      <c r="B349" s="33">
        <f t="shared" si="1189"/>
        <v>7.2342842594615552E-3</v>
      </c>
      <c r="C349" s="33">
        <f t="shared" ref="C349" si="1587">IFERROR(C249/C149,"")</f>
        <v>1.1598048721790707E-2</v>
      </c>
      <c r="D349" s="33">
        <f t="shared" ref="D349" si="1588">IFERROR(D249/D149,"")</f>
        <v>1.3980578743384152E-2</v>
      </c>
      <c r="E349" s="33">
        <f t="shared" ref="E349" si="1589">IFERROR(E249/E149,"")</f>
        <v>1.7326468848342051E-2</v>
      </c>
      <c r="F349" s="33">
        <f t="shared" ref="F349" si="1590">IFERROR(F249/F149,"")</f>
        <v>2.3145674786496751E-2</v>
      </c>
      <c r="G349" s="33">
        <f t="shared" ref="G349" si="1591">IFERROR(G249/G149,"")</f>
        <v>2.8207584392560475E-2</v>
      </c>
      <c r="H349" s="33">
        <f t="shared" ref="H349" si="1592">IFERROR(H249/H149,"")</f>
        <v>3.5379816055324989E-2</v>
      </c>
      <c r="I349" s="33">
        <f t="shared" ref="I349" si="1593">IFERROR(I249/I149,"")</f>
        <v>4.2124252666354743E-2</v>
      </c>
      <c r="J349" s="33">
        <f t="shared" ref="J349" si="1594">IFERROR(J249/J149,"")</f>
        <v>4.9937958873905779E-2</v>
      </c>
      <c r="K349" s="33">
        <f t="shared" ref="K349" si="1595">IFERROR(K249/K149,"")</f>
        <v>6.5026688136223254E-2</v>
      </c>
      <c r="L349" s="33">
        <f t="shared" ref="L349" si="1596">IFERROR(L249/L149,"")</f>
        <v>8.448362686380502E-2</v>
      </c>
      <c r="M349" s="33">
        <f t="shared" ref="M349" si="1597">IFERROR(M249/M149,"")</f>
        <v>0.10158567775985765</v>
      </c>
      <c r="N349" s="33">
        <f t="shared" ref="N349" si="1598">IFERROR(N249/N149,"")</f>
        <v>0.11717030480033454</v>
      </c>
      <c r="O349" s="33">
        <f t="shared" ref="O349" si="1599">IFERROR(O249/O149,"")</f>
        <v>0.12864165902035804</v>
      </c>
      <c r="P349" s="33">
        <f t="shared" ref="P349" si="1600">IFERROR(P249/P149,"")</f>
        <v>0.13914729710001356</v>
      </c>
      <c r="Q349" s="33">
        <f t="shared" ref="Q349" si="1601">IFERROR(Q249/Q149,"")</f>
        <v>0.14771969574000876</v>
      </c>
      <c r="R349" s="33">
        <f t="shared" ref="R349" si="1602">IFERROR(R249/R149,"")</f>
        <v>0.15450504346167626</v>
      </c>
      <c r="S349" s="33">
        <f t="shared" ref="S349" si="1603">IFERROR(S249/S149,"")</f>
        <v>0.15970255439230049</v>
      </c>
      <c r="T349" s="33">
        <f t="shared" ref="T349" si="1604">IFERROR(T249/T149,"")</f>
        <v>0.16405698424943493</v>
      </c>
      <c r="U349" s="33">
        <f t="shared" ref="U349" si="1605">IFERROR(U249/U149,"")</f>
        <v>0.166293460645627</v>
      </c>
      <c r="V349" s="33">
        <f t="shared" ref="V349" si="1606">IFERROR(V249/V149,"")</f>
        <v>0.16781808776351148</v>
      </c>
      <c r="W349" s="33">
        <f t="shared" ref="W349" si="1607">IFERROR(W249/W149,"")</f>
        <v>0.1699073062015734</v>
      </c>
      <c r="X349" s="33">
        <f t="shared" ref="X349" si="1608">IFERROR(X249/X149,"")</f>
        <v>0.17110545972634728</v>
      </c>
      <c r="Y349" s="33">
        <f t="shared" ref="Y349" si="1609">IFERROR(Y249/Y149,"")</f>
        <v>0.17269672076690371</v>
      </c>
      <c r="Z349" s="33">
        <f t="shared" ref="Z349" si="1610">IFERROR(Z249/Z149,"")</f>
        <v>0.17348652473698023</v>
      </c>
      <c r="AA349" s="33">
        <f t="shared" ref="AA349" si="1611">IFERROR(AA249/AA149,"")</f>
        <v>0.17413809595315208</v>
      </c>
      <c r="AB349" s="33">
        <f t="shared" ref="AB349" si="1612">IFERROR(AB249/AB149,"")</f>
        <v>0.17470714028871345</v>
      </c>
      <c r="AC349" s="39"/>
      <c r="AD349" s="39"/>
      <c r="AE349" s="39"/>
      <c r="AF349" s="39"/>
      <c r="AG349" s="39"/>
      <c r="AH349" s="39"/>
      <c r="AI349" s="39"/>
      <c r="AJ349" s="39"/>
      <c r="AK349" s="39"/>
      <c r="AL349" s="39"/>
      <c r="AM349" s="39"/>
      <c r="AN349" s="39"/>
      <c r="AO349" s="39"/>
      <c r="AP349" s="33">
        <f t="shared" si="1227"/>
        <v>5.5546603693087861E-4</v>
      </c>
      <c r="AQ349" s="33">
        <f t="shared" si="1227"/>
        <v>4.7319767299666308E-4</v>
      </c>
      <c r="AR349" s="33">
        <f t="shared" si="1227"/>
        <v>5.8143168372709554E-4</v>
      </c>
      <c r="AS349" s="33">
        <f t="shared" si="1227"/>
        <v>7.1012131295527939E-4</v>
      </c>
      <c r="AT349" s="33">
        <f t="shared" si="1227"/>
        <v>9.083242781954972E-4</v>
      </c>
      <c r="AU349" s="33">
        <f t="shared" si="1438"/>
        <v>1.1521636955536452E-3</v>
      </c>
      <c r="AV349" s="33">
        <f t="shared" si="1438"/>
        <v>1.398872028520093E-3</v>
      </c>
      <c r="AW349" s="33">
        <f t="shared" si="1438"/>
        <v>1.6419676895836467E-3</v>
      </c>
      <c r="AX349" s="33">
        <f t="shared" si="1438"/>
        <v>1.9234773973405819E-3</v>
      </c>
      <c r="AY349" s="33">
        <f t="shared" si="1438"/>
        <v>1.9787619380827975E-3</v>
      </c>
      <c r="AZ349" s="33">
        <f t="shared" si="1438"/>
        <v>2.0780748717956197E-3</v>
      </c>
      <c r="BA349" s="33">
        <f t="shared" si="1438"/>
        <v>2.1081171714718277E-3</v>
      </c>
      <c r="BB349" s="33">
        <f t="shared" si="1438"/>
        <v>2.13003321925771E-3</v>
      </c>
      <c r="BC349" s="33">
        <f t="shared" si="1438"/>
        <v>2.1523150757650849E-3</v>
      </c>
      <c r="BD349" s="33">
        <f t="shared" si="1438"/>
        <v>2.2010184330773252E-3</v>
      </c>
      <c r="BE349" s="33">
        <f t="shared" si="1438"/>
        <v>2.2252259362182899E-3</v>
      </c>
      <c r="BF349" s="33">
        <f t="shared" si="1438"/>
        <v>2.2487367776297291E-3</v>
      </c>
      <c r="BG349" s="33">
        <f t="shared" si="1438"/>
        <v>2.28097290026883E-3</v>
      </c>
      <c r="BH349" s="33">
        <f t="shared" si="1438"/>
        <v>2.3343646989411209E-3</v>
      </c>
      <c r="BI349" s="33">
        <f t="shared" si="1438"/>
        <v>2.3406702464803036E-3</v>
      </c>
      <c r="BJ349" s="33">
        <f t="shared" si="1438"/>
        <v>2.3447427984356652E-3</v>
      </c>
      <c r="BK349" s="33">
        <f t="shared" si="1438"/>
        <v>2.3122465852039122E-3</v>
      </c>
      <c r="BL349" s="33">
        <f t="shared" si="1438"/>
        <v>2.3122038849389352E-3</v>
      </c>
      <c r="BM349" s="33">
        <f t="shared" si="1438"/>
        <v>2.312201120087347E-3</v>
      </c>
      <c r="BN349" s="33">
        <f t="shared" si="1438"/>
        <v>2.312201120087347E-3</v>
      </c>
      <c r="BO349" s="33">
        <f t="shared" si="1438"/>
        <v>2.3121602769951054E-3</v>
      </c>
      <c r="BP349" s="33">
        <f t="shared" si="1438"/>
        <v>2.3121780423379021E-3</v>
      </c>
      <c r="BQ349" s="39"/>
      <c r="BR349" s="39"/>
      <c r="BS349" s="39"/>
      <c r="BT349" s="39"/>
      <c r="BU349" s="39"/>
      <c r="BV349" s="39"/>
      <c r="BW349" s="39"/>
      <c r="BX349" s="39"/>
      <c r="BY349" s="39"/>
      <c r="BZ349" s="39"/>
      <c r="CA349" s="39"/>
      <c r="CB349" s="39"/>
      <c r="CC349" s="39"/>
      <c r="CD349" s="33">
        <f t="shared" si="1228"/>
        <v>2.2189705117854315E-4</v>
      </c>
      <c r="CE349" s="33">
        <f t="shared" si="1228"/>
        <v>1.8735334412475437E-4</v>
      </c>
      <c r="CF349" s="33">
        <f t="shared" si="1228"/>
        <v>3.7306983282937004E-4</v>
      </c>
      <c r="CG349" s="33">
        <f t="shared" si="1228"/>
        <v>9.2642106385016753E-4</v>
      </c>
      <c r="CH349" s="33">
        <f t="shared" si="1228"/>
        <v>1.1816490216474613E-3</v>
      </c>
      <c r="CI349" s="33">
        <f t="shared" si="1439"/>
        <v>1.4629834775554556E-3</v>
      </c>
      <c r="CJ349" s="33">
        <f t="shared" si="1439"/>
        <v>1.4648194551731811E-3</v>
      </c>
      <c r="CK349" s="33">
        <f t="shared" si="1439"/>
        <v>1.4620681412442214E-3</v>
      </c>
      <c r="CL349" s="33">
        <f t="shared" si="1439"/>
        <v>1.6485970955526519E-3</v>
      </c>
      <c r="CM349" s="33">
        <f t="shared" si="1439"/>
        <v>1.6832261507160442E-3</v>
      </c>
      <c r="CN349" s="33">
        <f t="shared" si="1439"/>
        <v>1.8826744399051535E-3</v>
      </c>
      <c r="CO349" s="33">
        <f t="shared" si="1439"/>
        <v>1.9865309787715783E-3</v>
      </c>
      <c r="CP349" s="33">
        <f t="shared" si="1439"/>
        <v>2.0191440386234188E-3</v>
      </c>
      <c r="CQ349" s="33">
        <f t="shared" si="1439"/>
        <v>2.0757178440724998E-3</v>
      </c>
      <c r="CR349" s="33">
        <f t="shared" si="1439"/>
        <v>2.0756020205540912E-3</v>
      </c>
      <c r="CS349" s="33">
        <f t="shared" si="1439"/>
        <v>2.1066980744038804E-3</v>
      </c>
      <c r="CT349" s="33">
        <f t="shared" si="1439"/>
        <v>2.1193721388328263E-3</v>
      </c>
      <c r="CU349" s="33">
        <f t="shared" si="1439"/>
        <v>2.1229446189174068E-3</v>
      </c>
      <c r="CV349" s="33">
        <f t="shared" si="1439"/>
        <v>2.124282007774001E-3</v>
      </c>
      <c r="CW349" s="33">
        <f t="shared" si="1439"/>
        <v>2.4195593112158716E-3</v>
      </c>
      <c r="CX349" s="33">
        <f t="shared" si="1439"/>
        <v>2.4404366759605074E-3</v>
      </c>
      <c r="CY349" s="33">
        <f t="shared" si="1439"/>
        <v>2.4396815173142838E-3</v>
      </c>
      <c r="CZ349" s="33">
        <f t="shared" si="1439"/>
        <v>2.4401851562192186E-3</v>
      </c>
      <c r="DA349" s="33">
        <f t="shared" si="1439"/>
        <v>2.4401851562192186E-3</v>
      </c>
      <c r="DB349" s="33">
        <f t="shared" si="1439"/>
        <v>2.4401851562192186E-3</v>
      </c>
      <c r="DC349" s="33">
        <f t="shared" si="1439"/>
        <v>2.4401851562192186E-3</v>
      </c>
      <c r="DD349" s="33">
        <f t="shared" si="1439"/>
        <v>2.4401851562192186E-3</v>
      </c>
      <c r="DE349" s="39"/>
      <c r="DF349" s="39"/>
      <c r="DG349" s="39"/>
      <c r="DH349" s="39"/>
      <c r="DI349" s="39"/>
      <c r="DJ349" s="39"/>
      <c r="DK349" s="39"/>
      <c r="DL349" s="39"/>
      <c r="DM349" s="39"/>
      <c r="DN349" s="39"/>
      <c r="DO349" s="39"/>
      <c r="DP349" s="39"/>
      <c r="DQ349" s="39"/>
      <c r="DR349" s="33">
        <f t="shared" si="1229"/>
        <v>3.4938756699576415E-3</v>
      </c>
      <c r="DS349" s="33">
        <f t="shared" si="1229"/>
        <v>2.9261716071881218E-3</v>
      </c>
      <c r="DT349" s="33">
        <f t="shared" si="1229"/>
        <v>3.1888388195953059E-3</v>
      </c>
      <c r="DU349" s="33">
        <f t="shared" si="1229"/>
        <v>3.8813972176528107E-3</v>
      </c>
      <c r="DV349" s="33">
        <f t="shared" si="1229"/>
        <v>7.1679894706672947E-3</v>
      </c>
      <c r="DW349" s="33">
        <f t="shared" si="1440"/>
        <v>1.1509020099940695E-2</v>
      </c>
      <c r="DX349" s="33">
        <f t="shared" si="1440"/>
        <v>1.6794618585581667E-2</v>
      </c>
      <c r="DY349" s="33">
        <f t="shared" si="1440"/>
        <v>2.0549961021251492E-2</v>
      </c>
      <c r="DZ349" s="33">
        <f t="shared" si="1440"/>
        <v>2.4727067878635885E-2</v>
      </c>
      <c r="EA349" s="33">
        <f t="shared" si="1440"/>
        <v>2.9889836382163928E-2</v>
      </c>
      <c r="EB349" s="33">
        <f t="shared" si="1440"/>
        <v>3.6935512025094222E-2</v>
      </c>
      <c r="EC349" s="33">
        <f t="shared" si="1440"/>
        <v>4.6112257165279016E-2</v>
      </c>
      <c r="ED349" s="33">
        <f t="shared" si="1440"/>
        <v>5.3935973094013247E-2</v>
      </c>
      <c r="EE349" s="33">
        <f t="shared" si="1440"/>
        <v>5.9201565797418483E-2</v>
      </c>
      <c r="EF349" s="33">
        <f t="shared" si="1440"/>
        <v>6.6203985788083827E-2</v>
      </c>
      <c r="EG349" s="33">
        <f t="shared" si="1440"/>
        <v>6.9909704019070082E-2</v>
      </c>
      <c r="EH349" s="33">
        <f t="shared" si="1440"/>
        <v>7.50879117079324E-2</v>
      </c>
      <c r="EI349" s="33">
        <f t="shared" si="1440"/>
        <v>7.8415089211501657E-2</v>
      </c>
      <c r="EJ349" s="33">
        <f t="shared" si="1440"/>
        <v>8.2377159349159401E-2</v>
      </c>
      <c r="EK349" s="33">
        <f t="shared" si="1440"/>
        <v>8.1924505674848547E-2</v>
      </c>
      <c r="EL349" s="33">
        <f t="shared" si="1440"/>
        <v>8.2926622363170263E-2</v>
      </c>
      <c r="EM349" s="33">
        <f t="shared" si="1440"/>
        <v>8.4188158708084271E-2</v>
      </c>
      <c r="EN349" s="33">
        <f t="shared" si="1440"/>
        <v>8.5617287196083358E-2</v>
      </c>
      <c r="EO349" s="33">
        <f t="shared" si="1440"/>
        <v>8.6032894427870779E-2</v>
      </c>
      <c r="EP349" s="33">
        <f t="shared" si="1440"/>
        <v>8.7267730709199381E-2</v>
      </c>
      <c r="EQ349" s="33">
        <f t="shared" si="1440"/>
        <v>8.8057313306399057E-2</v>
      </c>
      <c r="ER349" s="33">
        <f t="shared" si="1440"/>
        <v>8.823472365534088E-2</v>
      </c>
      <c r="ES349" s="39"/>
      <c r="ET349" s="39"/>
      <c r="EU349" s="39"/>
      <c r="EV349" s="39"/>
      <c r="EW349" s="39"/>
      <c r="EX349" s="39"/>
      <c r="EY349" s="39"/>
      <c r="EZ349" s="39"/>
      <c r="FA349" s="39"/>
      <c r="FB349" s="39"/>
      <c r="FC349" s="39"/>
      <c r="FD349" s="39"/>
      <c r="FE349" s="39"/>
      <c r="FF349" s="33">
        <f t="shared" si="1230"/>
        <v>3.9478948803449047E-4</v>
      </c>
      <c r="FG349" s="33">
        <f t="shared" si="1230"/>
        <v>6.9605183671054562E-4</v>
      </c>
      <c r="FH349" s="33">
        <f t="shared" si="1230"/>
        <v>1.4879039387245341E-3</v>
      </c>
      <c r="FI349" s="33">
        <f t="shared" si="1230"/>
        <v>2.1694412178115386E-3</v>
      </c>
      <c r="FJ349" s="33">
        <f t="shared" si="1230"/>
        <v>2.2631461230054098E-3</v>
      </c>
      <c r="FK349" s="33">
        <f t="shared" si="1441"/>
        <v>2.3541611623906652E-3</v>
      </c>
      <c r="FL349" s="33">
        <f t="shared" si="1441"/>
        <v>2.408810685476622E-3</v>
      </c>
      <c r="FM349" s="33">
        <f t="shared" si="1441"/>
        <v>2.4478298737178961E-3</v>
      </c>
      <c r="FN349" s="33">
        <f t="shared" si="1441"/>
        <v>2.5888221415833463E-3</v>
      </c>
      <c r="FO349" s="33">
        <f t="shared" si="1441"/>
        <v>2.7405997792627926E-3</v>
      </c>
      <c r="FP349" s="33">
        <f t="shared" si="1441"/>
        <v>2.8272723987061775E-3</v>
      </c>
      <c r="FQ349" s="33">
        <f t="shared" si="1441"/>
        <v>2.8475973734485441E-3</v>
      </c>
      <c r="FR349" s="33">
        <f t="shared" si="1441"/>
        <v>2.8689197763240395E-3</v>
      </c>
      <c r="FS349" s="33">
        <f t="shared" si="1441"/>
        <v>2.9363642807602275E-3</v>
      </c>
      <c r="FT349" s="33">
        <f t="shared" si="1441"/>
        <v>2.9429485441790433E-3</v>
      </c>
      <c r="FU349" s="33">
        <f t="shared" si="1441"/>
        <v>2.9426312236849402E-3</v>
      </c>
      <c r="FV349" s="33">
        <f t="shared" si="1441"/>
        <v>2.7691183869534477E-3</v>
      </c>
      <c r="FW349" s="33">
        <f t="shared" si="1441"/>
        <v>2.7689172726074116E-3</v>
      </c>
      <c r="FX349" s="33">
        <f t="shared" si="1441"/>
        <v>2.7820942778299471E-3</v>
      </c>
      <c r="FY349" s="33">
        <f t="shared" si="1441"/>
        <v>2.7820988614093291E-3</v>
      </c>
      <c r="FZ349" s="33">
        <f t="shared" si="1441"/>
        <v>2.7847102924779643E-3</v>
      </c>
      <c r="GA349" s="33">
        <f t="shared" si="1441"/>
        <v>2.7846550193139788E-3</v>
      </c>
      <c r="GB349" s="33">
        <f t="shared" si="1441"/>
        <v>2.7850336668159138E-3</v>
      </c>
      <c r="GC349" s="33">
        <f t="shared" si="1441"/>
        <v>2.7848210258515729E-3</v>
      </c>
      <c r="GD349" s="33">
        <f t="shared" si="1441"/>
        <v>2.7848169802321687E-3</v>
      </c>
      <c r="GE349" s="33">
        <f t="shared" si="1441"/>
        <v>2.7848111391859782E-3</v>
      </c>
      <c r="GF349" s="33">
        <f t="shared" si="1441"/>
        <v>2.7845598684267713E-3</v>
      </c>
      <c r="GG349" s="39"/>
      <c r="GH349" s="39"/>
      <c r="GI349" s="39"/>
      <c r="GJ349" s="39"/>
      <c r="GK349" s="39"/>
      <c r="GL349" s="39"/>
      <c r="GM349" s="39"/>
      <c r="GN349" s="39"/>
      <c r="GO349" s="39"/>
      <c r="GP349" s="39"/>
      <c r="GQ349" s="39"/>
      <c r="GR349" s="39"/>
      <c r="GS349" s="39"/>
    </row>
    <row r="350" spans="1:201" x14ac:dyDescent="0.25">
      <c r="A350" s="11">
        <f>$A$50</f>
        <v>20154</v>
      </c>
      <c r="B350" s="33">
        <f t="shared" si="1189"/>
        <v>6.4769908293636743E-3</v>
      </c>
      <c r="C350" s="33">
        <f t="shared" ref="C350" si="1613">IFERROR(C250/C150,"")</f>
        <v>9.4853735223764876E-3</v>
      </c>
      <c r="D350" s="33">
        <f t="shared" ref="D350" si="1614">IFERROR(D250/D150,"")</f>
        <v>1.0212821733123004E-2</v>
      </c>
      <c r="E350" s="33">
        <f t="shared" ref="E350" si="1615">IFERROR(E250/E150,"")</f>
        <v>1.3696057765474093E-2</v>
      </c>
      <c r="F350" s="33">
        <f t="shared" ref="F350" si="1616">IFERROR(F250/F150,"")</f>
        <v>1.9783919568335639E-2</v>
      </c>
      <c r="G350" s="33">
        <f t="shared" ref="G350" si="1617">IFERROR(G250/G150,"")</f>
        <v>2.6634094493005887E-2</v>
      </c>
      <c r="H350" s="33">
        <f t="shared" ref="H350" si="1618">IFERROR(H250/H150,"")</f>
        <v>3.4644203826154324E-2</v>
      </c>
      <c r="I350" s="33">
        <f t="shared" ref="I350" si="1619">IFERROR(I250/I150,"")</f>
        <v>4.2092786009228632E-2</v>
      </c>
      <c r="J350" s="33">
        <f t="shared" ref="J350" si="1620">IFERROR(J250/J150,"")</f>
        <v>5.05942017354045E-2</v>
      </c>
      <c r="K350" s="33">
        <f t="shared" ref="K350" si="1621">IFERROR(K250/K150,"")</f>
        <v>6.69278609477892E-2</v>
      </c>
      <c r="L350" s="33">
        <f t="shared" ref="L350" si="1622">IFERROR(L250/L150,"")</f>
        <v>8.4141069519848857E-2</v>
      </c>
      <c r="M350" s="33">
        <f t="shared" ref="M350" si="1623">IFERROR(M250/M150,"")</f>
        <v>0.10211304743127855</v>
      </c>
      <c r="N350" s="33">
        <f t="shared" ref="N350" si="1624">IFERROR(N250/N150,"")</f>
        <v>0.11691480314500706</v>
      </c>
      <c r="O350" s="33">
        <f t="shared" ref="O350" si="1625">IFERROR(O250/O150,"")</f>
        <v>0.13158133742385139</v>
      </c>
      <c r="P350" s="33">
        <f t="shared" ref="P350" si="1626">IFERROR(P250/P150,"")</f>
        <v>0.14433194341111044</v>
      </c>
      <c r="Q350" s="33">
        <f t="shared" ref="Q350" si="1627">IFERROR(Q250/Q150,"")</f>
        <v>0.15159353846586188</v>
      </c>
      <c r="R350" s="33">
        <f t="shared" ref="R350" si="1628">IFERROR(R250/R150,"")</f>
        <v>0.15843240891091867</v>
      </c>
      <c r="S350" s="33">
        <f t="shared" ref="S350" si="1629">IFERROR(S250/S150,"")</f>
        <v>0.16394568578158758</v>
      </c>
      <c r="T350" s="33">
        <f t="shared" ref="T350" si="1630">IFERROR(T250/T150,"")</f>
        <v>0.16795998616140367</v>
      </c>
      <c r="U350" s="33">
        <f t="shared" ref="U350" si="1631">IFERROR(U250/U150,"")</f>
        <v>0.17028117578131011</v>
      </c>
      <c r="V350" s="33">
        <f t="shared" ref="V350" si="1632">IFERROR(V250/V150,"")</f>
        <v>0.17129261371396931</v>
      </c>
      <c r="W350" s="33">
        <f t="shared" ref="W350" si="1633">IFERROR(W250/W150,"")</f>
        <v>0.1727711844011765</v>
      </c>
      <c r="X350" s="33">
        <f t="shared" ref="X350" si="1634">IFERROR(X250/X150,"")</f>
        <v>0.17358594066817903</v>
      </c>
      <c r="Y350" s="33">
        <f t="shared" ref="Y350" si="1635">IFERROR(Y250/Y150,"")</f>
        <v>0.17488773891021511</v>
      </c>
      <c r="Z350" s="33">
        <f t="shared" ref="Z350" si="1636">IFERROR(Z250/Z150,"")</f>
        <v>0.17577335446753711</v>
      </c>
      <c r="AA350" s="33">
        <f t="shared" ref="AA350" si="1637">IFERROR(AA250/AA150,"")</f>
        <v>0.17621848131971052</v>
      </c>
      <c r="AB350" s="39"/>
      <c r="AC350" s="39"/>
      <c r="AD350" s="39"/>
      <c r="AE350" s="39"/>
      <c r="AF350" s="39"/>
      <c r="AG350" s="39"/>
      <c r="AH350" s="39"/>
      <c r="AI350" s="39"/>
      <c r="AJ350" s="39"/>
      <c r="AK350" s="39"/>
      <c r="AL350" s="39"/>
      <c r="AM350" s="39"/>
      <c r="AN350" s="39"/>
      <c r="AO350" s="39"/>
      <c r="AP350" s="33">
        <f t="shared" si="1227"/>
        <v>3.7106689294188621E-4</v>
      </c>
      <c r="AQ350" s="33">
        <f t="shared" si="1227"/>
        <v>3.8047411708343209E-4</v>
      </c>
      <c r="AR350" s="33">
        <f t="shared" si="1227"/>
        <v>4.8098896074556964E-4</v>
      </c>
      <c r="AS350" s="33">
        <f t="shared" si="1227"/>
        <v>6.0760239817748626E-4</v>
      </c>
      <c r="AT350" s="33">
        <f t="shared" si="1227"/>
        <v>7.2222843112889755E-4</v>
      </c>
      <c r="AU350" s="33">
        <f t="shared" si="1438"/>
        <v>8.4032065106677794E-4</v>
      </c>
      <c r="AV350" s="33">
        <f t="shared" si="1438"/>
        <v>9.3472047676763611E-4</v>
      </c>
      <c r="AW350" s="33">
        <f t="shared" si="1438"/>
        <v>1.106673868555719E-3</v>
      </c>
      <c r="AX350" s="33">
        <f t="shared" si="1438"/>
        <v>1.2834569818394423E-3</v>
      </c>
      <c r="AY350" s="33">
        <f t="shared" si="1438"/>
        <v>1.4630225609921995E-3</v>
      </c>
      <c r="AZ350" s="33">
        <f t="shared" si="1438"/>
        <v>1.622308838001188E-3</v>
      </c>
      <c r="BA350" s="33">
        <f t="shared" si="1438"/>
        <v>1.7482745137073351E-3</v>
      </c>
      <c r="BB350" s="33">
        <f t="shared" si="1438"/>
        <v>1.8477143979455869E-3</v>
      </c>
      <c r="BC350" s="33">
        <f t="shared" si="1438"/>
        <v>1.948824110989366E-3</v>
      </c>
      <c r="BD350" s="33">
        <f t="shared" si="1438"/>
        <v>2.0168387443267222E-3</v>
      </c>
      <c r="BE350" s="33">
        <f t="shared" si="1438"/>
        <v>2.0653676886978186E-3</v>
      </c>
      <c r="BF350" s="33">
        <f t="shared" si="1438"/>
        <v>2.1158382056488422E-3</v>
      </c>
      <c r="BG350" s="33">
        <f t="shared" si="1438"/>
        <v>2.2147920813526739E-3</v>
      </c>
      <c r="BH350" s="33">
        <f t="shared" si="1438"/>
        <v>2.2624800990474754E-3</v>
      </c>
      <c r="BI350" s="33">
        <f t="shared" si="1438"/>
        <v>2.2492475550174554E-3</v>
      </c>
      <c r="BJ350" s="33">
        <f t="shared" si="1438"/>
        <v>2.2491971339306336E-3</v>
      </c>
      <c r="BK350" s="33">
        <f t="shared" si="1438"/>
        <v>2.2522463487998313E-3</v>
      </c>
      <c r="BL350" s="33">
        <f t="shared" si="1438"/>
        <v>2.2522463487998313E-3</v>
      </c>
      <c r="BM350" s="33">
        <f t="shared" si="1438"/>
        <v>2.2522463487998313E-3</v>
      </c>
      <c r="BN350" s="33">
        <f t="shared" si="1438"/>
        <v>2.252163284209551E-3</v>
      </c>
      <c r="BO350" s="33">
        <f t="shared" si="1438"/>
        <v>2.252163284209551E-3</v>
      </c>
      <c r="BP350" s="39"/>
      <c r="BQ350" s="39"/>
      <c r="BR350" s="39"/>
      <c r="BS350" s="39"/>
      <c r="BT350" s="39"/>
      <c r="BU350" s="39"/>
      <c r="BV350" s="39"/>
      <c r="BW350" s="39"/>
      <c r="BX350" s="39"/>
      <c r="BY350" s="39"/>
      <c r="BZ350" s="39"/>
      <c r="CA350" s="39"/>
      <c r="CB350" s="39"/>
      <c r="CC350" s="39"/>
      <c r="CD350" s="33">
        <f t="shared" si="1228"/>
        <v>3.972579341474233E-5</v>
      </c>
      <c r="CE350" s="33">
        <f t="shared" si="1228"/>
        <v>4.9485943703763682E-4</v>
      </c>
      <c r="CF350" s="33">
        <f t="shared" si="1228"/>
        <v>8.468877143671717E-4</v>
      </c>
      <c r="CG350" s="33">
        <f t="shared" si="1228"/>
        <v>2.0567180972905128E-3</v>
      </c>
      <c r="CH350" s="33">
        <f t="shared" si="1228"/>
        <v>2.2233846953400088E-3</v>
      </c>
      <c r="CI350" s="33">
        <f t="shared" si="1439"/>
        <v>2.8313736556039334E-3</v>
      </c>
      <c r="CJ350" s="33">
        <f t="shared" si="1439"/>
        <v>3.1510124148489819E-3</v>
      </c>
      <c r="CK350" s="33">
        <f t="shared" si="1439"/>
        <v>3.3592963377777163E-3</v>
      </c>
      <c r="CL350" s="33">
        <f t="shared" si="1439"/>
        <v>3.3719562388199106E-3</v>
      </c>
      <c r="CM350" s="33">
        <f t="shared" si="1439"/>
        <v>3.3957932363390046E-3</v>
      </c>
      <c r="CN350" s="33">
        <f t="shared" si="1439"/>
        <v>3.4227367929768192E-3</v>
      </c>
      <c r="CO350" s="33">
        <f t="shared" si="1439"/>
        <v>3.9520361709860499E-3</v>
      </c>
      <c r="CP350" s="33">
        <f t="shared" si="1439"/>
        <v>3.9590045276164882E-3</v>
      </c>
      <c r="CQ350" s="33">
        <f t="shared" si="1439"/>
        <v>4.0551748703163363E-3</v>
      </c>
      <c r="CR350" s="33">
        <f t="shared" si="1439"/>
        <v>4.2932156871187755E-3</v>
      </c>
      <c r="CS350" s="33">
        <f t="shared" si="1439"/>
        <v>4.3836001052724007E-3</v>
      </c>
      <c r="CT350" s="33">
        <f t="shared" si="1439"/>
        <v>4.5057916940542189E-3</v>
      </c>
      <c r="CU350" s="33">
        <f t="shared" si="1439"/>
        <v>4.620841814258171E-3</v>
      </c>
      <c r="CV350" s="33">
        <f t="shared" si="1439"/>
        <v>4.6882502448103271E-3</v>
      </c>
      <c r="CW350" s="33">
        <f t="shared" si="1439"/>
        <v>4.7402688056124853E-3</v>
      </c>
      <c r="CX350" s="33">
        <f t="shared" si="1439"/>
        <v>4.7931859445918884E-3</v>
      </c>
      <c r="CY350" s="33">
        <f t="shared" si="1439"/>
        <v>4.8088598012119756E-3</v>
      </c>
      <c r="CZ350" s="33">
        <f t="shared" si="1439"/>
        <v>4.8200595578378417E-3</v>
      </c>
      <c r="DA350" s="33">
        <f t="shared" si="1439"/>
        <v>4.819878140130315E-3</v>
      </c>
      <c r="DB350" s="33">
        <f t="shared" si="1439"/>
        <v>4.829111992999317E-3</v>
      </c>
      <c r="DC350" s="33">
        <f t="shared" si="1439"/>
        <v>4.8388588567705795E-3</v>
      </c>
      <c r="DD350" s="39"/>
      <c r="DE350" s="39"/>
      <c r="DF350" s="39"/>
      <c r="DG350" s="39"/>
      <c r="DH350" s="39"/>
      <c r="DI350" s="39"/>
      <c r="DJ350" s="39"/>
      <c r="DK350" s="39"/>
      <c r="DL350" s="39"/>
      <c r="DM350" s="39"/>
      <c r="DN350" s="39"/>
      <c r="DO350" s="39"/>
      <c r="DP350" s="39"/>
      <c r="DQ350" s="39"/>
      <c r="DR350" s="33">
        <f t="shared" si="1229"/>
        <v>3.8344200317125339E-3</v>
      </c>
      <c r="DS350" s="33">
        <f t="shared" si="1229"/>
        <v>2.0911829929095476E-3</v>
      </c>
      <c r="DT350" s="33">
        <f t="shared" si="1229"/>
        <v>3.2127217111300697E-3</v>
      </c>
      <c r="DU350" s="33">
        <f t="shared" si="1229"/>
        <v>5.0180452232832214E-3</v>
      </c>
      <c r="DV350" s="33">
        <f t="shared" si="1229"/>
        <v>8.854595443932264E-3</v>
      </c>
      <c r="DW350" s="33">
        <f t="shared" si="1440"/>
        <v>1.1627515324494622E-2</v>
      </c>
      <c r="DX350" s="33">
        <f t="shared" si="1440"/>
        <v>1.4687801787736786E-2</v>
      </c>
      <c r="DY350" s="33">
        <f t="shared" si="1440"/>
        <v>1.7592930788908501E-2</v>
      </c>
      <c r="DZ350" s="33">
        <f t="shared" si="1440"/>
        <v>2.1667506273625358E-2</v>
      </c>
      <c r="EA350" s="33">
        <f t="shared" si="1440"/>
        <v>2.9143999120597071E-2</v>
      </c>
      <c r="EB350" s="33">
        <f t="shared" si="1440"/>
        <v>3.4178010039226235E-2</v>
      </c>
      <c r="EC350" s="33">
        <f t="shared" si="1440"/>
        <v>4.0026190884046305E-2</v>
      </c>
      <c r="ED350" s="33">
        <f t="shared" si="1440"/>
        <v>4.5034377487197158E-2</v>
      </c>
      <c r="EE350" s="33">
        <f t="shared" si="1440"/>
        <v>4.9468545676485363E-2</v>
      </c>
      <c r="EF350" s="33">
        <f t="shared" si="1440"/>
        <v>5.5013891991449786E-2</v>
      </c>
      <c r="EG350" s="33">
        <f t="shared" si="1440"/>
        <v>5.949064291770307E-2</v>
      </c>
      <c r="EH350" s="33">
        <f t="shared" si="1440"/>
        <v>6.3727097106218447E-2</v>
      </c>
      <c r="EI350" s="33">
        <f t="shared" si="1440"/>
        <v>6.6963634113519549E-2</v>
      </c>
      <c r="EJ350" s="33">
        <f t="shared" si="1440"/>
        <v>6.9978423646012311E-2</v>
      </c>
      <c r="EK350" s="33">
        <f t="shared" si="1440"/>
        <v>7.3296472372298735E-2</v>
      </c>
      <c r="EL350" s="33">
        <f t="shared" si="1440"/>
        <v>7.5802006378201309E-2</v>
      </c>
      <c r="EM350" s="33">
        <f t="shared" si="1440"/>
        <v>7.7828218707661392E-2</v>
      </c>
      <c r="EN350" s="33">
        <f t="shared" si="1440"/>
        <v>7.8901762069480699E-2</v>
      </c>
      <c r="EO350" s="33">
        <f t="shared" si="1440"/>
        <v>7.9802331800857246E-2</v>
      </c>
      <c r="EP350" s="33">
        <f t="shared" si="1440"/>
        <v>8.0709703730556498E-2</v>
      </c>
      <c r="EQ350" s="33">
        <f t="shared" si="1440"/>
        <v>8.118812284007558E-2</v>
      </c>
      <c r="ER350" s="39"/>
      <c r="ES350" s="39"/>
      <c r="ET350" s="39"/>
      <c r="EU350" s="39"/>
      <c r="EV350" s="39"/>
      <c r="EW350" s="39"/>
      <c r="EX350" s="39"/>
      <c r="EY350" s="39"/>
      <c r="EZ350" s="39"/>
      <c r="FA350" s="39"/>
      <c r="FB350" s="39"/>
      <c r="FC350" s="39"/>
      <c r="FD350" s="39"/>
      <c r="FE350" s="39"/>
      <c r="FF350" s="33">
        <f t="shared" si="1230"/>
        <v>3.6886384242865758E-4</v>
      </c>
      <c r="FG350" s="33">
        <f t="shared" si="1230"/>
        <v>7.763278028891582E-4</v>
      </c>
      <c r="FH350" s="33">
        <f t="shared" si="1230"/>
        <v>1.5631869960448094E-3</v>
      </c>
      <c r="FI350" s="33">
        <f t="shared" si="1230"/>
        <v>2.0706580626029176E-3</v>
      </c>
      <c r="FJ350" s="33">
        <f t="shared" si="1230"/>
        <v>2.5380682123755591E-3</v>
      </c>
      <c r="FK350" s="33">
        <f t="shared" si="1441"/>
        <v>2.6883613810306903E-3</v>
      </c>
      <c r="FL350" s="33">
        <f t="shared" si="1441"/>
        <v>2.9870827508396559E-3</v>
      </c>
      <c r="FM350" s="33">
        <f t="shared" si="1441"/>
        <v>3.1583704826854148E-3</v>
      </c>
      <c r="FN350" s="33">
        <f t="shared" si="1441"/>
        <v>3.183690588747237E-3</v>
      </c>
      <c r="FO350" s="33">
        <f t="shared" si="1441"/>
        <v>3.2020606242711253E-3</v>
      </c>
      <c r="FP350" s="33">
        <f t="shared" si="1441"/>
        <v>3.2469764691657704E-3</v>
      </c>
      <c r="FQ350" s="33">
        <f t="shared" si="1441"/>
        <v>3.2799277223386448E-3</v>
      </c>
      <c r="FR350" s="33">
        <f t="shared" si="1441"/>
        <v>3.280065894502767E-3</v>
      </c>
      <c r="FS350" s="33">
        <f t="shared" si="1441"/>
        <v>3.2802816727490938E-3</v>
      </c>
      <c r="FT350" s="33">
        <f t="shared" si="1441"/>
        <v>3.2839123723757998E-3</v>
      </c>
      <c r="FU350" s="33">
        <f t="shared" si="1441"/>
        <v>3.2976059606455851E-3</v>
      </c>
      <c r="FV350" s="33">
        <f t="shared" si="1441"/>
        <v>3.2974537138288824E-3</v>
      </c>
      <c r="FW350" s="33">
        <f t="shared" si="1441"/>
        <v>3.2974537138288824E-3</v>
      </c>
      <c r="FX350" s="33">
        <f t="shared" si="1441"/>
        <v>3.2982891074982003E-3</v>
      </c>
      <c r="FY350" s="33">
        <f t="shared" si="1441"/>
        <v>3.298599421775599E-3</v>
      </c>
      <c r="FZ350" s="33">
        <f t="shared" si="1441"/>
        <v>3.2985821210861563E-3</v>
      </c>
      <c r="GA350" s="33">
        <f t="shared" si="1441"/>
        <v>3.2981639532648991E-3</v>
      </c>
      <c r="GB350" s="33">
        <f t="shared" si="1441"/>
        <v>3.2981490802665679E-3</v>
      </c>
      <c r="GC350" s="33">
        <f t="shared" si="1441"/>
        <v>3.2981490802665679E-3</v>
      </c>
      <c r="GD350" s="33">
        <f t="shared" si="1441"/>
        <v>3.2981475403311838E-3</v>
      </c>
      <c r="GE350" s="33">
        <f t="shared" si="1441"/>
        <v>3.2981475403311838E-3</v>
      </c>
      <c r="GF350" s="39"/>
      <c r="GG350" s="39"/>
      <c r="GH350" s="39"/>
      <c r="GI350" s="39"/>
      <c r="GJ350" s="39"/>
      <c r="GK350" s="39"/>
      <c r="GL350" s="39"/>
      <c r="GM350" s="39"/>
      <c r="GN350" s="39"/>
      <c r="GO350" s="39"/>
      <c r="GP350" s="39"/>
      <c r="GQ350" s="39"/>
      <c r="GR350" s="39"/>
      <c r="GS350" s="39"/>
    </row>
    <row r="351" spans="1:201" x14ac:dyDescent="0.25">
      <c r="A351" s="11">
        <f>$A$51</f>
        <v>20161</v>
      </c>
      <c r="B351" s="33">
        <f t="shared" si="1189"/>
        <v>6.8804250159369999E-3</v>
      </c>
      <c r="C351" s="33">
        <f t="shared" ref="C351" si="1638">IFERROR(C251/C151,"")</f>
        <v>1.2172921380099512E-2</v>
      </c>
      <c r="D351" s="33">
        <f t="shared" ref="D351" si="1639">IFERROR(D251/D151,"")</f>
        <v>1.102882449350521E-2</v>
      </c>
      <c r="E351" s="33">
        <f t="shared" ref="E351" si="1640">IFERROR(E251/E151,"")</f>
        <v>1.379621514747204E-2</v>
      </c>
      <c r="F351" s="33">
        <f t="shared" ref="F351" si="1641">IFERROR(F251/F151,"")</f>
        <v>1.9275679641562894E-2</v>
      </c>
      <c r="G351" s="33">
        <f t="shared" ref="G351" si="1642">IFERROR(G251/G151,"")</f>
        <v>2.5899724667532865E-2</v>
      </c>
      <c r="H351" s="33">
        <f t="shared" ref="H351" si="1643">IFERROR(H251/H151,"")</f>
        <v>3.399465233785267E-2</v>
      </c>
      <c r="I351" s="33">
        <f t="shared" ref="I351" si="1644">IFERROR(I251/I151,"")</f>
        <v>4.2141278275489497E-2</v>
      </c>
      <c r="J351" s="33">
        <f t="shared" ref="J351" si="1645">IFERROR(J251/J151,"")</f>
        <v>5.1904405371883469E-2</v>
      </c>
      <c r="K351" s="33">
        <f t="shared" ref="K351" si="1646">IFERROR(K251/K151,"")</f>
        <v>6.8146779217916287E-2</v>
      </c>
      <c r="L351" s="33">
        <f t="shared" ref="L351" si="1647">IFERROR(L251/L151,"")</f>
        <v>8.8494832749697855E-2</v>
      </c>
      <c r="M351" s="33">
        <f t="shared" ref="M351" si="1648">IFERROR(M251/M151,"")</f>
        <v>0.10720391136030606</v>
      </c>
      <c r="N351" s="33">
        <f t="shared" ref="N351" si="1649">IFERROR(N251/N151,"")</f>
        <v>0.12689465342426373</v>
      </c>
      <c r="O351" s="33">
        <f t="shared" ref="O351" si="1650">IFERROR(O251/O151,"")</f>
        <v>0.14071025203289231</v>
      </c>
      <c r="P351" s="33">
        <f t="shared" ref="P351" si="1651">IFERROR(P251/P151,"")</f>
        <v>0.15128606758134294</v>
      </c>
      <c r="Q351" s="33">
        <f t="shared" ref="Q351" si="1652">IFERROR(Q251/Q151,"")</f>
        <v>0.15986270449453885</v>
      </c>
      <c r="R351" s="33">
        <f t="shared" ref="R351" si="1653">IFERROR(R251/R151,"")</f>
        <v>0.16694948511497695</v>
      </c>
      <c r="S351" s="33">
        <f t="shared" ref="S351" si="1654">IFERROR(S251/S151,"")</f>
        <v>0.1704896378607777</v>
      </c>
      <c r="T351" s="33">
        <f t="shared" ref="T351" si="1655">IFERROR(T251/T151,"")</f>
        <v>0.17249288674293636</v>
      </c>
      <c r="U351" s="33">
        <f t="shared" ref="U351" si="1656">IFERROR(U251/U151,"")</f>
        <v>0.17354151745480317</v>
      </c>
      <c r="V351" s="33">
        <f t="shared" ref="V351" si="1657">IFERROR(V251/V151,"")</f>
        <v>0.17491898937571554</v>
      </c>
      <c r="W351" s="33">
        <f t="shared" ref="W351" si="1658">IFERROR(W251/W151,"")</f>
        <v>0.17604901800947201</v>
      </c>
      <c r="X351" s="33">
        <f t="shared" ref="X351" si="1659">IFERROR(X251/X151,"")</f>
        <v>0.17725332044571318</v>
      </c>
      <c r="Y351" s="33">
        <f t="shared" ref="Y351" si="1660">IFERROR(Y251/Y151,"")</f>
        <v>0.17860277403470162</v>
      </c>
      <c r="Z351" s="33">
        <f t="shared" ref="Z351" si="1661">IFERROR(Z251/Z151,"")</f>
        <v>0.17944406082965686</v>
      </c>
      <c r="AA351" s="39"/>
      <c r="AB351" s="39"/>
      <c r="AC351" s="39"/>
      <c r="AD351" s="39"/>
      <c r="AE351" s="39"/>
      <c r="AF351" s="39"/>
      <c r="AG351" s="39"/>
      <c r="AH351" s="39"/>
      <c r="AI351" s="39"/>
      <c r="AJ351" s="39"/>
      <c r="AK351" s="39"/>
      <c r="AL351" s="39"/>
      <c r="AM351" s="39"/>
      <c r="AN351" s="39"/>
      <c r="AO351" s="39"/>
      <c r="AP351" s="33">
        <f t="shared" si="1227"/>
        <v>6.2747759045410996E-4</v>
      </c>
      <c r="AQ351" s="33">
        <f t="shared" si="1227"/>
        <v>5.1919036716897686E-4</v>
      </c>
      <c r="AR351" s="33">
        <f t="shared" si="1227"/>
        <v>6.3264806508243844E-4</v>
      </c>
      <c r="AS351" s="33">
        <f t="shared" si="1227"/>
        <v>7.6516404358143819E-4</v>
      </c>
      <c r="AT351" s="33">
        <f t="shared" si="1227"/>
        <v>9.0493029857892555E-4</v>
      </c>
      <c r="AU351" s="33">
        <f t="shared" si="1438"/>
        <v>1.1676860917992507E-3</v>
      </c>
      <c r="AV351" s="33">
        <f t="shared" si="1438"/>
        <v>1.3709779795674348E-3</v>
      </c>
      <c r="AW351" s="33">
        <f t="shared" si="1438"/>
        <v>1.5593589667631273E-3</v>
      </c>
      <c r="AX351" s="33">
        <f t="shared" si="1438"/>
        <v>1.9042443297983677E-3</v>
      </c>
      <c r="AY351" s="33">
        <f t="shared" si="1438"/>
        <v>2.2359111882056747E-3</v>
      </c>
      <c r="AZ351" s="33">
        <f t="shared" si="1438"/>
        <v>2.374902662848431E-3</v>
      </c>
      <c r="BA351" s="33">
        <f t="shared" si="1438"/>
        <v>2.479931839476012E-3</v>
      </c>
      <c r="BB351" s="33">
        <f t="shared" si="1438"/>
        <v>2.5171561678415996E-3</v>
      </c>
      <c r="BC351" s="33">
        <f t="shared" si="1438"/>
        <v>2.5683159873424854E-3</v>
      </c>
      <c r="BD351" s="33">
        <f t="shared" si="1438"/>
        <v>2.6285346509741687E-3</v>
      </c>
      <c r="BE351" s="33">
        <f t="shared" si="1438"/>
        <v>2.6796136652628231E-3</v>
      </c>
      <c r="BF351" s="33">
        <f t="shared" si="1438"/>
        <v>2.7162280283516888E-3</v>
      </c>
      <c r="BG351" s="33">
        <f t="shared" si="1438"/>
        <v>2.7508392009346428E-3</v>
      </c>
      <c r="BH351" s="33">
        <f t="shared" si="1438"/>
        <v>2.7743951052334047E-3</v>
      </c>
      <c r="BI351" s="33">
        <f t="shared" si="1438"/>
        <v>2.7931783710258553E-3</v>
      </c>
      <c r="BJ351" s="33">
        <f t="shared" si="1438"/>
        <v>2.8164822512403028E-3</v>
      </c>
      <c r="BK351" s="33">
        <f t="shared" si="1438"/>
        <v>2.8334234720080302E-3</v>
      </c>
      <c r="BL351" s="33">
        <f t="shared" si="1438"/>
        <v>2.8504777738366711E-3</v>
      </c>
      <c r="BM351" s="33">
        <f t="shared" si="1438"/>
        <v>2.8649398608682755E-3</v>
      </c>
      <c r="BN351" s="33">
        <f t="shared" si="1438"/>
        <v>2.8806033470402601E-3</v>
      </c>
      <c r="BO351" s="39"/>
      <c r="BP351" s="39"/>
      <c r="BQ351" s="39"/>
      <c r="BR351" s="39"/>
      <c r="BS351" s="39"/>
      <c r="BT351" s="39"/>
      <c r="BU351" s="39"/>
      <c r="BV351" s="39"/>
      <c r="BW351" s="39"/>
      <c r="BX351" s="39"/>
      <c r="BY351" s="39"/>
      <c r="BZ351" s="39"/>
      <c r="CA351" s="39"/>
      <c r="CB351" s="39"/>
      <c r="CC351" s="39"/>
      <c r="CD351" s="33">
        <f t="shared" si="1228"/>
        <v>0</v>
      </c>
      <c r="CE351" s="33">
        <f t="shared" si="1228"/>
        <v>4.9888820494917554E-4</v>
      </c>
      <c r="CF351" s="33">
        <f t="shared" si="1228"/>
        <v>8.5094047576956622E-4</v>
      </c>
      <c r="CG351" s="33">
        <f t="shared" si="1228"/>
        <v>1.4094782591458231E-3</v>
      </c>
      <c r="CH351" s="33">
        <f t="shared" si="1228"/>
        <v>1.5734146973494468E-3</v>
      </c>
      <c r="CI351" s="33">
        <f t="shared" si="1439"/>
        <v>2.2316521091650483E-3</v>
      </c>
      <c r="CJ351" s="33">
        <f t="shared" si="1439"/>
        <v>2.3285308043939469E-3</v>
      </c>
      <c r="CK351" s="33">
        <f t="shared" si="1439"/>
        <v>2.4969038317107042E-3</v>
      </c>
      <c r="CL351" s="33">
        <f t="shared" si="1439"/>
        <v>2.7812970904124716E-3</v>
      </c>
      <c r="CM351" s="33">
        <f t="shared" si="1439"/>
        <v>2.7850663764954755E-3</v>
      </c>
      <c r="CN351" s="33">
        <f t="shared" si="1439"/>
        <v>2.8007257129552404E-3</v>
      </c>
      <c r="CO351" s="33">
        <f t="shared" si="1439"/>
        <v>3.1392850348402729E-3</v>
      </c>
      <c r="CP351" s="33">
        <f t="shared" si="1439"/>
        <v>3.5129956147585172E-3</v>
      </c>
      <c r="CQ351" s="33">
        <f t="shared" si="1439"/>
        <v>3.7579007412437714E-3</v>
      </c>
      <c r="CR351" s="33">
        <f t="shared" si="1439"/>
        <v>3.8449075474987502E-3</v>
      </c>
      <c r="CS351" s="33">
        <f t="shared" si="1439"/>
        <v>3.9859792177251441E-3</v>
      </c>
      <c r="CT351" s="33">
        <f t="shared" si="1439"/>
        <v>3.9951197519613908E-3</v>
      </c>
      <c r="CU351" s="33">
        <f t="shared" si="1439"/>
        <v>3.9956653664234487E-3</v>
      </c>
      <c r="CV351" s="33">
        <f t="shared" si="1439"/>
        <v>4.2292382227295837E-3</v>
      </c>
      <c r="CW351" s="33">
        <f t="shared" si="1439"/>
        <v>4.2610098208094938E-3</v>
      </c>
      <c r="CX351" s="33">
        <f t="shared" si="1439"/>
        <v>4.2606454827456139E-3</v>
      </c>
      <c r="CY351" s="33">
        <f t="shared" si="1439"/>
        <v>4.2605195473906345E-3</v>
      </c>
      <c r="CZ351" s="33">
        <f t="shared" si="1439"/>
        <v>4.2622607043146009E-3</v>
      </c>
      <c r="DA351" s="33">
        <f t="shared" si="1439"/>
        <v>4.2620203160631184E-3</v>
      </c>
      <c r="DB351" s="33">
        <f t="shared" si="1439"/>
        <v>4.2620203160631184E-3</v>
      </c>
      <c r="DC351" s="39"/>
      <c r="DD351" s="39"/>
      <c r="DE351" s="39"/>
      <c r="DF351" s="39"/>
      <c r="DG351" s="39"/>
      <c r="DH351" s="39"/>
      <c r="DI351" s="39"/>
      <c r="DJ351" s="39"/>
      <c r="DK351" s="39"/>
      <c r="DL351" s="39"/>
      <c r="DM351" s="39"/>
      <c r="DN351" s="39"/>
      <c r="DO351" s="39"/>
      <c r="DP351" s="39"/>
      <c r="DQ351" s="39"/>
      <c r="DR351" s="33">
        <f t="shared" si="1229"/>
        <v>5.0652939122112165E-3</v>
      </c>
      <c r="DS351" s="33">
        <f t="shared" si="1229"/>
        <v>3.2727380878732788E-3</v>
      </c>
      <c r="DT351" s="33">
        <f t="shared" si="1229"/>
        <v>4.3627467817203957E-3</v>
      </c>
      <c r="DU351" s="33">
        <f t="shared" si="1229"/>
        <v>5.9600470806875682E-3</v>
      </c>
      <c r="DV351" s="33">
        <f t="shared" si="1229"/>
        <v>8.9247402692921324E-3</v>
      </c>
      <c r="DW351" s="33">
        <f t="shared" si="1440"/>
        <v>1.2649197787357213E-2</v>
      </c>
      <c r="DX351" s="33">
        <f t="shared" si="1440"/>
        <v>1.8335043666494855E-2</v>
      </c>
      <c r="DY351" s="33">
        <f t="shared" si="1440"/>
        <v>2.4204326890509872E-2</v>
      </c>
      <c r="DZ351" s="33">
        <f t="shared" si="1440"/>
        <v>3.1451663677394825E-2</v>
      </c>
      <c r="EA351" s="33">
        <f t="shared" si="1440"/>
        <v>3.9679800829893766E-2</v>
      </c>
      <c r="EB351" s="33">
        <f t="shared" si="1440"/>
        <v>4.7583355407635426E-2</v>
      </c>
      <c r="EC351" s="33">
        <f t="shared" si="1440"/>
        <v>5.373878325237761E-2</v>
      </c>
      <c r="ED351" s="33">
        <f t="shared" si="1440"/>
        <v>5.829011633349173E-2</v>
      </c>
      <c r="EE351" s="33">
        <f t="shared" si="1440"/>
        <v>6.2376614116472578E-2</v>
      </c>
      <c r="EF351" s="33">
        <f t="shared" si="1440"/>
        <v>6.6331624048775129E-2</v>
      </c>
      <c r="EG351" s="33">
        <f t="shared" si="1440"/>
        <v>7.1228023008943236E-2</v>
      </c>
      <c r="EH351" s="33">
        <f t="shared" si="1440"/>
        <v>7.6149626389250449E-2</v>
      </c>
      <c r="EI351" s="33">
        <f t="shared" si="1440"/>
        <v>8.0129890964749109E-2</v>
      </c>
      <c r="EJ351" s="33">
        <f t="shared" si="1440"/>
        <v>8.2181076519498061E-2</v>
      </c>
      <c r="EK351" s="33">
        <f t="shared" si="1440"/>
        <v>8.744912904653869E-2</v>
      </c>
      <c r="EL351" s="33">
        <f t="shared" si="1440"/>
        <v>9.010956455983235E-2</v>
      </c>
      <c r="EM351" s="33">
        <f t="shared" si="1440"/>
        <v>9.124968986592856E-2</v>
      </c>
      <c r="EN351" s="33">
        <f t="shared" si="1440"/>
        <v>9.2595797093279586E-2</v>
      </c>
      <c r="EO351" s="33">
        <f t="shared" si="1440"/>
        <v>9.2315161253607059E-2</v>
      </c>
      <c r="EP351" s="33">
        <f t="shared" si="1440"/>
        <v>9.3761895573406723E-2</v>
      </c>
      <c r="EQ351" s="39"/>
      <c r="ER351" s="39"/>
      <c r="ES351" s="39"/>
      <c r="ET351" s="39"/>
      <c r="EU351" s="39"/>
      <c r="EV351" s="39"/>
      <c r="EW351" s="39"/>
      <c r="EX351" s="39"/>
      <c r="EY351" s="39"/>
      <c r="EZ351" s="39"/>
      <c r="FA351" s="39"/>
      <c r="FB351" s="39"/>
      <c r="FC351" s="39"/>
      <c r="FD351" s="39"/>
      <c r="FE351" s="39"/>
      <c r="FF351" s="33">
        <f t="shared" si="1230"/>
        <v>7.1201153582401626E-4</v>
      </c>
      <c r="FG351" s="33">
        <f t="shared" si="1230"/>
        <v>1.4684247940777366E-3</v>
      </c>
      <c r="FH351" s="33">
        <f t="shared" si="1230"/>
        <v>3.0709048242610198E-3</v>
      </c>
      <c r="FI351" s="33">
        <f t="shared" si="1230"/>
        <v>4.5510764141116185E-3</v>
      </c>
      <c r="FJ351" s="33">
        <f t="shared" si="1230"/>
        <v>5.2787869546580104E-3</v>
      </c>
      <c r="FK351" s="33">
        <f t="shared" si="1441"/>
        <v>5.7876569185001114E-3</v>
      </c>
      <c r="FL351" s="33">
        <f t="shared" si="1441"/>
        <v>6.0872587020990108E-3</v>
      </c>
      <c r="FM351" s="33">
        <f t="shared" si="1441"/>
        <v>6.1116956164908153E-3</v>
      </c>
      <c r="FN351" s="33">
        <f t="shared" si="1441"/>
        <v>6.2107521184967375E-3</v>
      </c>
      <c r="FO351" s="33">
        <f t="shared" si="1441"/>
        <v>6.2303243009673645E-3</v>
      </c>
      <c r="FP351" s="33">
        <f t="shared" si="1441"/>
        <v>6.2277991437660477E-3</v>
      </c>
      <c r="FQ351" s="33">
        <f t="shared" si="1441"/>
        <v>6.2326348037580054E-3</v>
      </c>
      <c r="FR351" s="33">
        <f t="shared" si="1441"/>
        <v>6.2339460145468591E-3</v>
      </c>
      <c r="FS351" s="33">
        <f t="shared" si="1441"/>
        <v>6.2267029942486953E-3</v>
      </c>
      <c r="FT351" s="33">
        <f t="shared" si="1441"/>
        <v>6.224377826680786E-3</v>
      </c>
      <c r="FU351" s="33">
        <f t="shared" si="1441"/>
        <v>6.2246175448221657E-3</v>
      </c>
      <c r="FV351" s="33">
        <f t="shared" si="1441"/>
        <v>6.227367025273732E-3</v>
      </c>
      <c r="FW351" s="33">
        <f t="shared" si="1441"/>
        <v>6.226794094212079E-3</v>
      </c>
      <c r="FX351" s="33">
        <f t="shared" si="1441"/>
        <v>6.2266626281402412E-3</v>
      </c>
      <c r="FY351" s="33">
        <f t="shared" si="1441"/>
        <v>6.4821415730176536E-3</v>
      </c>
      <c r="FZ351" s="33">
        <f t="shared" si="1441"/>
        <v>6.5795973826308302E-3</v>
      </c>
      <c r="GA351" s="33">
        <f t="shared" si="1441"/>
        <v>6.602016984929085E-3</v>
      </c>
      <c r="GB351" s="33">
        <f t="shared" si="1441"/>
        <v>6.6016024538335669E-3</v>
      </c>
      <c r="GC351" s="33">
        <f t="shared" si="1441"/>
        <v>6.6014280395319961E-3</v>
      </c>
      <c r="GD351" s="33">
        <f t="shared" si="1441"/>
        <v>6.6011972152803739E-3</v>
      </c>
      <c r="GE351" s="39"/>
      <c r="GF351" s="39"/>
      <c r="GG351" s="39"/>
      <c r="GH351" s="39"/>
      <c r="GI351" s="39"/>
      <c r="GJ351" s="39"/>
      <c r="GK351" s="39"/>
      <c r="GL351" s="39"/>
      <c r="GM351" s="39"/>
      <c r="GN351" s="39"/>
      <c r="GO351" s="39"/>
      <c r="GP351" s="39"/>
      <c r="GQ351" s="39"/>
      <c r="GR351" s="39"/>
      <c r="GS351" s="39"/>
    </row>
    <row r="352" spans="1:201" x14ac:dyDescent="0.25">
      <c r="A352" s="11">
        <f>$A$52</f>
        <v>20162</v>
      </c>
      <c r="B352" s="33">
        <f t="shared" si="1189"/>
        <v>5.9823035952950836E-3</v>
      </c>
      <c r="C352" s="33">
        <f t="shared" ref="C352" si="1662">IFERROR(C252/C152,"")</f>
        <v>8.0811894101696802E-3</v>
      </c>
      <c r="D352" s="33">
        <f t="shared" ref="D352" si="1663">IFERROR(D252/D152,"")</f>
        <v>8.0831640696805308E-3</v>
      </c>
      <c r="E352" s="33">
        <f t="shared" ref="E352" si="1664">IFERROR(E252/E152,"")</f>
        <v>1.4091350525475296E-2</v>
      </c>
      <c r="F352" s="33">
        <f t="shared" ref="F352" si="1665">IFERROR(F252/F152,"")</f>
        <v>2.0870284398326326E-2</v>
      </c>
      <c r="G352" s="33">
        <f t="shared" ref="G352" si="1666">IFERROR(G252/G152,"")</f>
        <v>3.143984646734721E-2</v>
      </c>
      <c r="H352" s="33">
        <f t="shared" ref="H352" si="1667">IFERROR(H252/H152,"")</f>
        <v>2.7802768060013999E-2</v>
      </c>
      <c r="I352" s="33">
        <f t="shared" ref="I352" si="1668">IFERROR(I252/I152,"")</f>
        <v>3.5610844338779792E-2</v>
      </c>
      <c r="J352" s="33">
        <f t="shared" ref="J352" si="1669">IFERROR(J252/J152,"")</f>
        <v>4.4503431113342165E-2</v>
      </c>
      <c r="K352" s="33">
        <f t="shared" ref="K352" si="1670">IFERROR(K252/K152,"")</f>
        <v>5.9951445452050812E-2</v>
      </c>
      <c r="L352" s="33">
        <f t="shared" ref="L352" si="1671">IFERROR(L252/L152,"")</f>
        <v>7.8702753923508714E-2</v>
      </c>
      <c r="M352" s="33">
        <f t="shared" ref="M352" si="1672">IFERROR(M252/M152,"")</f>
        <v>9.4615634603541623E-2</v>
      </c>
      <c r="N352" s="33">
        <f t="shared" ref="N352" si="1673">IFERROR(N252/N152,"")</f>
        <v>0.11126753856295211</v>
      </c>
      <c r="O352" s="33">
        <f t="shared" ref="O352" si="1674">IFERROR(O252/O152,"")</f>
        <v>0.12406727587264894</v>
      </c>
      <c r="P352" s="33">
        <f t="shared" ref="P352" si="1675">IFERROR(P252/P152,"")</f>
        <v>0.13300532981434693</v>
      </c>
      <c r="Q352" s="33">
        <f t="shared" ref="Q352" si="1676">IFERROR(Q252/Q152,"")</f>
        <v>0.13469829185238721</v>
      </c>
      <c r="R352" s="33">
        <f t="shared" ref="R352" si="1677">IFERROR(R252/R152,"")</f>
        <v>0.14017456756080951</v>
      </c>
      <c r="S352" s="33">
        <f t="shared" ref="S352" si="1678">IFERROR(S252/S152,"")</f>
        <v>0.14307886853831406</v>
      </c>
      <c r="T352" s="33">
        <f t="shared" ref="T352" si="1679">IFERROR(T252/T152,"")</f>
        <v>0.1449224922882931</v>
      </c>
      <c r="U352" s="33">
        <f t="shared" ref="U352" si="1680">IFERROR(U252/U152,"")</f>
        <v>0.14513538170224677</v>
      </c>
      <c r="V352" s="33">
        <f t="shared" ref="V352" si="1681">IFERROR(V252/V152,"")</f>
        <v>0.14632820261623933</v>
      </c>
      <c r="W352" s="33">
        <f t="shared" ref="W352" si="1682">IFERROR(W252/W152,"")</f>
        <v>0.1476532991545382</v>
      </c>
      <c r="X352" s="33">
        <f t="shared" ref="X352" si="1683">IFERROR(X252/X152,"")</f>
        <v>0.149316080855177</v>
      </c>
      <c r="Y352" s="33">
        <f t="shared" ref="Y352" si="1684">IFERROR(Y252/Y152,"")</f>
        <v>0.14985600083061829</v>
      </c>
      <c r="Z352" s="39"/>
      <c r="AA352" s="39"/>
      <c r="AB352" s="39"/>
      <c r="AC352" s="39"/>
      <c r="AD352" s="39"/>
      <c r="AE352" s="39"/>
      <c r="AF352" s="39"/>
      <c r="AG352" s="39"/>
      <c r="AH352" s="39"/>
      <c r="AI352" s="39"/>
      <c r="AJ352" s="39"/>
      <c r="AK352" s="39"/>
      <c r="AL352" s="39"/>
      <c r="AM352" s="39"/>
      <c r="AN352" s="39"/>
      <c r="AO352" s="39"/>
      <c r="AP352" s="33">
        <f t="shared" si="1227"/>
        <v>8.0727037438009508E-4</v>
      </c>
      <c r="AQ352" s="33">
        <f t="shared" si="1227"/>
        <v>6.4403327100248252E-4</v>
      </c>
      <c r="AR352" s="33">
        <f t="shared" si="1227"/>
        <v>7.3453721388753383E-4</v>
      </c>
      <c r="AS352" s="33">
        <f t="shared" si="1227"/>
        <v>8.5752427733772171E-4</v>
      </c>
      <c r="AT352" s="33">
        <f t="shared" si="1227"/>
        <v>1.0877525905931479E-3</v>
      </c>
      <c r="AU352" s="33">
        <f t="shared" si="1438"/>
        <v>1.3726178330654552E-3</v>
      </c>
      <c r="AV352" s="33">
        <f t="shared" si="1438"/>
        <v>1.660095902053135E-3</v>
      </c>
      <c r="AW352" s="33">
        <f t="shared" si="1438"/>
        <v>1.8805312245587825E-3</v>
      </c>
      <c r="AX352" s="33">
        <f t="shared" si="1438"/>
        <v>2.0907372187032119E-3</v>
      </c>
      <c r="AY352" s="33">
        <f t="shared" si="1438"/>
        <v>2.2352240692423784E-3</v>
      </c>
      <c r="AZ352" s="33">
        <f t="shared" si="1438"/>
        <v>2.4010683031261007E-3</v>
      </c>
      <c r="BA352" s="33">
        <f t="shared" si="1438"/>
        <v>2.5497992148521562E-3</v>
      </c>
      <c r="BB352" s="33">
        <f t="shared" si="1438"/>
        <v>2.6524957073482845E-3</v>
      </c>
      <c r="BC352" s="33">
        <f t="shared" si="1438"/>
        <v>2.741439019294252E-3</v>
      </c>
      <c r="BD352" s="33">
        <f t="shared" si="1438"/>
        <v>2.820718924127013E-3</v>
      </c>
      <c r="BE352" s="33">
        <f t="shared" si="1438"/>
        <v>2.8525724347017983E-3</v>
      </c>
      <c r="BF352" s="33">
        <f t="shared" si="1438"/>
        <v>2.8861268714237723E-3</v>
      </c>
      <c r="BG352" s="33">
        <f t="shared" si="1438"/>
        <v>2.8321739856429101E-3</v>
      </c>
      <c r="BH352" s="33">
        <f t="shared" si="1438"/>
        <v>2.8512392073761659E-3</v>
      </c>
      <c r="BI352" s="33">
        <f t="shared" si="1438"/>
        <v>2.8648094989751254E-3</v>
      </c>
      <c r="BJ352" s="33">
        <f t="shared" si="1438"/>
        <v>2.8735275509902724E-3</v>
      </c>
      <c r="BK352" s="33">
        <f t="shared" si="1438"/>
        <v>2.8735209103685718E-3</v>
      </c>
      <c r="BL352" s="33">
        <f t="shared" si="1438"/>
        <v>2.8736941064733661E-3</v>
      </c>
      <c r="BM352" s="33">
        <f t="shared" si="1438"/>
        <v>2.8735009777163395E-3</v>
      </c>
      <c r="BN352" s="39"/>
      <c r="BO352" s="39"/>
      <c r="BP352" s="39"/>
      <c r="BQ352" s="39"/>
      <c r="BR352" s="39"/>
      <c r="BS352" s="39"/>
      <c r="BT352" s="39"/>
      <c r="BU352" s="39"/>
      <c r="BV352" s="39"/>
      <c r="BW352" s="39"/>
      <c r="BX352" s="39"/>
      <c r="BY352" s="39"/>
      <c r="BZ352" s="39"/>
      <c r="CA352" s="39"/>
      <c r="CB352" s="39"/>
      <c r="CC352" s="39"/>
      <c r="CD352" s="33">
        <f t="shared" si="1228"/>
        <v>2.6592870689304407E-4</v>
      </c>
      <c r="CE352" s="33">
        <f t="shared" si="1228"/>
        <v>1.7456360679185377E-4</v>
      </c>
      <c r="CF352" s="33">
        <f t="shared" si="1228"/>
        <v>4.5945102407150547E-4</v>
      </c>
      <c r="CG352" s="33">
        <f t="shared" si="1228"/>
        <v>7.6398091954411017E-4</v>
      </c>
      <c r="CH352" s="33">
        <f t="shared" si="1228"/>
        <v>9.3402348954252726E-4</v>
      </c>
      <c r="CI352" s="33">
        <f t="shared" si="1439"/>
        <v>1.0342482909677867E-3</v>
      </c>
      <c r="CJ352" s="33">
        <f t="shared" si="1439"/>
        <v>1.7833175843178974E-3</v>
      </c>
      <c r="CK352" s="33">
        <f t="shared" si="1439"/>
        <v>1.7746767414585079E-3</v>
      </c>
      <c r="CL352" s="33">
        <f t="shared" si="1439"/>
        <v>1.8790713964785758E-3</v>
      </c>
      <c r="CM352" s="33">
        <f t="shared" si="1439"/>
        <v>2.0410526474486271E-3</v>
      </c>
      <c r="CN352" s="33">
        <f t="shared" si="1439"/>
        <v>2.3143472420136821E-3</v>
      </c>
      <c r="CO352" s="33">
        <f t="shared" si="1439"/>
        <v>2.6147216205935865E-3</v>
      </c>
      <c r="CP352" s="33">
        <f t="shared" si="1439"/>
        <v>2.6193336617188114E-3</v>
      </c>
      <c r="CQ352" s="33">
        <f t="shared" si="1439"/>
        <v>2.6654003696488706E-3</v>
      </c>
      <c r="CR352" s="33">
        <f t="shared" si="1439"/>
        <v>2.6655439029439152E-3</v>
      </c>
      <c r="CS352" s="33">
        <f t="shared" si="1439"/>
        <v>2.7286926359962223E-3</v>
      </c>
      <c r="CT352" s="33">
        <f t="shared" si="1439"/>
        <v>2.8324686703965216E-3</v>
      </c>
      <c r="CU352" s="33">
        <f t="shared" si="1439"/>
        <v>2.8324826980185018E-3</v>
      </c>
      <c r="CV352" s="33">
        <f t="shared" si="1439"/>
        <v>2.8415680768372055E-3</v>
      </c>
      <c r="CW352" s="33">
        <f t="shared" si="1439"/>
        <v>2.851501264625785E-3</v>
      </c>
      <c r="CX352" s="33">
        <f t="shared" si="1439"/>
        <v>2.8526896834367679E-3</v>
      </c>
      <c r="CY352" s="33">
        <f t="shared" si="1439"/>
        <v>2.9770193947145016E-3</v>
      </c>
      <c r="CZ352" s="33">
        <f t="shared" si="1439"/>
        <v>2.984678411783518E-3</v>
      </c>
      <c r="DA352" s="33">
        <f t="shared" si="1439"/>
        <v>2.9838597046481369E-3</v>
      </c>
      <c r="DB352" s="39"/>
      <c r="DC352" s="39"/>
      <c r="DD352" s="39"/>
      <c r="DE352" s="39"/>
      <c r="DF352" s="39"/>
      <c r="DG352" s="39"/>
      <c r="DH352" s="39"/>
      <c r="DI352" s="39"/>
      <c r="DJ352" s="39"/>
      <c r="DK352" s="39"/>
      <c r="DL352" s="39"/>
      <c r="DM352" s="39"/>
      <c r="DN352" s="39"/>
      <c r="DO352" s="39"/>
      <c r="DP352" s="39"/>
      <c r="DQ352" s="39"/>
      <c r="DR352" s="33">
        <f t="shared" si="1229"/>
        <v>3.607532588577528E-3</v>
      </c>
      <c r="DS352" s="33">
        <f t="shared" si="1229"/>
        <v>3.4000508825999796E-3</v>
      </c>
      <c r="DT352" s="33">
        <f t="shared" si="1229"/>
        <v>3.3327657508327871E-3</v>
      </c>
      <c r="DU352" s="33">
        <f t="shared" si="1229"/>
        <v>3.7985274199312312E-3</v>
      </c>
      <c r="DV352" s="33">
        <f t="shared" si="1229"/>
        <v>5.1042104824062075E-3</v>
      </c>
      <c r="DW352" s="33">
        <f t="shared" si="1440"/>
        <v>7.7689848856326207E-3</v>
      </c>
      <c r="DX352" s="33">
        <f t="shared" si="1440"/>
        <v>1.1394513635099612E-2</v>
      </c>
      <c r="DY352" s="33">
        <f t="shared" si="1440"/>
        <v>1.7369095746539547E-2</v>
      </c>
      <c r="DZ352" s="33">
        <f t="shared" si="1440"/>
        <v>2.4137864249209114E-2</v>
      </c>
      <c r="EA352" s="33">
        <f t="shared" si="1440"/>
        <v>3.249249713295968E-2</v>
      </c>
      <c r="EB352" s="33">
        <f t="shared" si="1440"/>
        <v>4.0914689292930184E-2</v>
      </c>
      <c r="EC352" s="33">
        <f t="shared" si="1440"/>
        <v>4.6241031460879364E-2</v>
      </c>
      <c r="ED352" s="33">
        <f t="shared" si="1440"/>
        <v>5.2119646072557507E-2</v>
      </c>
      <c r="EE352" s="33">
        <f t="shared" si="1440"/>
        <v>5.7589655460273295E-2</v>
      </c>
      <c r="EF352" s="33">
        <f t="shared" si="1440"/>
        <v>6.2020517066662235E-2</v>
      </c>
      <c r="EG352" s="33">
        <f t="shared" si="1440"/>
        <v>6.5340948731115567E-2</v>
      </c>
      <c r="EH352" s="33">
        <f t="shared" si="1440"/>
        <v>6.8887210131268806E-2</v>
      </c>
      <c r="EI352" s="33">
        <f t="shared" si="1440"/>
        <v>7.3638853440835303E-2</v>
      </c>
      <c r="EJ352" s="33">
        <f t="shared" si="1440"/>
        <v>7.6145766629747744E-2</v>
      </c>
      <c r="EK352" s="33">
        <f t="shared" si="1440"/>
        <v>7.9187563680130302E-2</v>
      </c>
      <c r="EL352" s="33">
        <f t="shared" si="1440"/>
        <v>8.1638995248806426E-2</v>
      </c>
      <c r="EM352" s="33">
        <f t="shared" si="1440"/>
        <v>8.3425388657913921E-2</v>
      </c>
      <c r="EN352" s="33">
        <f t="shared" si="1440"/>
        <v>8.4750195323106042E-2</v>
      </c>
      <c r="EO352" s="33">
        <f t="shared" si="1440"/>
        <v>8.6851788964029231E-2</v>
      </c>
      <c r="EP352" s="39"/>
      <c r="EQ352" s="39"/>
      <c r="ER352" s="39"/>
      <c r="ES352" s="39"/>
      <c r="ET352" s="39"/>
      <c r="EU352" s="39"/>
      <c r="EV352" s="39"/>
      <c r="EW352" s="39"/>
      <c r="EX352" s="39"/>
      <c r="EY352" s="39"/>
      <c r="EZ352" s="39"/>
      <c r="FA352" s="39"/>
      <c r="FB352" s="39"/>
      <c r="FC352" s="39"/>
      <c r="FD352" s="39"/>
      <c r="FE352" s="39"/>
      <c r="FF352" s="33">
        <f t="shared" si="1230"/>
        <v>8.6297878816432821E-4</v>
      </c>
      <c r="FG352" s="33">
        <f t="shared" si="1230"/>
        <v>2.1306858859301684E-3</v>
      </c>
      <c r="FH352" s="33">
        <f t="shared" si="1230"/>
        <v>3.538477785716984E-3</v>
      </c>
      <c r="FI352" s="33">
        <f t="shared" si="1230"/>
        <v>4.8246154359217015E-3</v>
      </c>
      <c r="FJ352" s="33">
        <f t="shared" si="1230"/>
        <v>5.233227302972379E-3</v>
      </c>
      <c r="FK352" s="33">
        <f t="shared" si="1441"/>
        <v>5.430926125639654E-3</v>
      </c>
      <c r="FL352" s="33">
        <f t="shared" si="1441"/>
        <v>5.4846745801764921E-3</v>
      </c>
      <c r="FM352" s="33">
        <f t="shared" si="1441"/>
        <v>5.7940520687902132E-3</v>
      </c>
      <c r="FN352" s="33">
        <f t="shared" si="1441"/>
        <v>5.9000407209265542E-3</v>
      </c>
      <c r="FO352" s="33">
        <f t="shared" si="1441"/>
        <v>5.9728163901826828E-3</v>
      </c>
      <c r="FP352" s="33">
        <f t="shared" si="1441"/>
        <v>5.9723451403028496E-3</v>
      </c>
      <c r="FQ352" s="33">
        <f t="shared" si="1441"/>
        <v>5.9949052923310804E-3</v>
      </c>
      <c r="FR352" s="33">
        <f t="shared" si="1441"/>
        <v>6.004519342897429E-3</v>
      </c>
      <c r="FS352" s="33">
        <f t="shared" si="1441"/>
        <v>6.0628372025479998E-3</v>
      </c>
      <c r="FT352" s="33">
        <f t="shared" si="1441"/>
        <v>6.1004688538378836E-3</v>
      </c>
      <c r="FU352" s="33">
        <f t="shared" si="1441"/>
        <v>6.1390396948401227E-3</v>
      </c>
      <c r="FV352" s="33">
        <f t="shared" si="1441"/>
        <v>6.1622568159032699E-3</v>
      </c>
      <c r="FW352" s="33">
        <f t="shared" si="1441"/>
        <v>6.1636683941337428E-3</v>
      </c>
      <c r="FX352" s="33">
        <f t="shared" si="1441"/>
        <v>6.1646310282898438E-3</v>
      </c>
      <c r="FY352" s="33">
        <f t="shared" si="1441"/>
        <v>6.1664718905723127E-3</v>
      </c>
      <c r="FZ352" s="33">
        <f t="shared" si="1441"/>
        <v>6.16586277213665E-3</v>
      </c>
      <c r="GA352" s="33">
        <f t="shared" si="1441"/>
        <v>6.1818185517954994E-3</v>
      </c>
      <c r="GB352" s="33">
        <f t="shared" si="1441"/>
        <v>6.1816554675117978E-3</v>
      </c>
      <c r="GC352" s="33">
        <f t="shared" si="1441"/>
        <v>6.1861006196127387E-3</v>
      </c>
      <c r="GD352" s="39"/>
      <c r="GE352" s="39"/>
      <c r="GF352" s="39"/>
      <c r="GG352" s="39"/>
      <c r="GH352" s="39"/>
      <c r="GI352" s="39"/>
      <c r="GJ352" s="39"/>
      <c r="GK352" s="39"/>
      <c r="GL352" s="39"/>
      <c r="GM352" s="39"/>
      <c r="GN352" s="39"/>
      <c r="GO352" s="39"/>
      <c r="GP352" s="39"/>
      <c r="GQ352" s="39"/>
      <c r="GR352" s="39"/>
      <c r="GS352" s="39"/>
    </row>
    <row r="353" spans="1:201" x14ac:dyDescent="0.25">
      <c r="A353" s="11">
        <f>$A$53</f>
        <v>20163</v>
      </c>
      <c r="B353" s="33">
        <f t="shared" si="1189"/>
        <v>3.7978412646658974E-3</v>
      </c>
      <c r="C353" s="33">
        <f t="shared" ref="C353" si="1685">IFERROR(C253/C153,"")</f>
        <v>9.4045161378087834E-3</v>
      </c>
      <c r="D353" s="33">
        <f t="shared" ref="D353" si="1686">IFERROR(D253/D153,"")</f>
        <v>9.8423512651541999E-3</v>
      </c>
      <c r="E353" s="33">
        <f t="shared" ref="E353" si="1687">IFERROR(E253/E153,"")</f>
        <v>1.3552138112137731E-2</v>
      </c>
      <c r="F353" s="33">
        <f t="shared" ref="F353" si="1688">IFERROR(F253/F153,"")</f>
        <v>1.924067427942942E-2</v>
      </c>
      <c r="G353" s="33">
        <f t="shared" ref="G353" si="1689">IFERROR(G253/G153,"")</f>
        <v>2.7094606978945165E-2</v>
      </c>
      <c r="H353" s="33">
        <f t="shared" ref="H353" si="1690">IFERROR(H253/H153,"")</f>
        <v>3.8393150827413437E-2</v>
      </c>
      <c r="I353" s="33">
        <f t="shared" ref="I353" si="1691">IFERROR(I253/I153,"")</f>
        <v>5.0104346763115891E-2</v>
      </c>
      <c r="J353" s="33">
        <f t="shared" ref="J353" si="1692">IFERROR(J253/J153,"")</f>
        <v>6.1114201857095818E-2</v>
      </c>
      <c r="K353" s="33">
        <f t="shared" ref="K353" si="1693">IFERROR(K253/K153,"")</f>
        <v>8.0306128225545448E-2</v>
      </c>
      <c r="L353" s="33">
        <f t="shared" ref="L353" si="1694">IFERROR(L253/L153,"")</f>
        <v>0.1029160018499968</v>
      </c>
      <c r="M353" s="33">
        <f t="shared" ref="M353" si="1695">IFERROR(M253/M153,"")</f>
        <v>0.12184071466050118</v>
      </c>
      <c r="N353" s="33">
        <f t="shared" ref="N353" si="1696">IFERROR(N253/N153,"")</f>
        <v>0.14108920201775502</v>
      </c>
      <c r="O353" s="33">
        <f t="shared" ref="O353" si="1697">IFERROR(O253/O153,"")</f>
        <v>0.15802021797713414</v>
      </c>
      <c r="P353" s="33">
        <f t="shared" ref="P353" si="1698">IFERROR(P253/P153,"")</f>
        <v>0.17069817571526896</v>
      </c>
      <c r="Q353" s="33">
        <f t="shared" ref="Q353" si="1699">IFERROR(Q253/Q153,"")</f>
        <v>0.17973395469219183</v>
      </c>
      <c r="R353" s="33">
        <f t="shared" ref="R353" si="1700">IFERROR(R253/R153,"")</f>
        <v>0.18406560901248181</v>
      </c>
      <c r="S353" s="33">
        <f t="shared" ref="S353" si="1701">IFERROR(S253/S153,"")</f>
        <v>0.18709233968228034</v>
      </c>
      <c r="T353" s="33">
        <f t="shared" ref="T353" si="1702">IFERROR(T253/T153,"")</f>
        <v>0.19009417118410085</v>
      </c>
      <c r="U353" s="33">
        <f t="shared" ref="U353" si="1703">IFERROR(U253/U153,"")</f>
        <v>0.19225322839923251</v>
      </c>
      <c r="V353" s="33">
        <f t="shared" ref="V353" si="1704">IFERROR(V253/V153,"")</f>
        <v>0.19473704406175144</v>
      </c>
      <c r="W353" s="33">
        <f t="shared" ref="W353" si="1705">IFERROR(W253/W153,"")</f>
        <v>0.19630495598322617</v>
      </c>
      <c r="X353" s="33">
        <f t="shared" ref="X353" si="1706">IFERROR(X253/X153,"")</f>
        <v>0.19765747196915773</v>
      </c>
      <c r="Y353" s="39"/>
      <c r="Z353" s="39"/>
      <c r="AA353" s="39"/>
      <c r="AB353" s="39"/>
      <c r="AC353" s="39"/>
      <c r="AD353" s="39"/>
      <c r="AE353" s="39"/>
      <c r="AF353" s="39"/>
      <c r="AG353" s="39"/>
      <c r="AH353" s="39"/>
      <c r="AI353" s="39"/>
      <c r="AJ353" s="39"/>
      <c r="AK353" s="39"/>
      <c r="AL353" s="39"/>
      <c r="AM353" s="39"/>
      <c r="AN353" s="39"/>
      <c r="AO353" s="39"/>
      <c r="AP353" s="33">
        <f t="shared" ref="AP353:AV368" si="1707">IFERROR(AP253/AP153,"")</f>
        <v>6.1943460725629861E-4</v>
      </c>
      <c r="AQ353" s="33">
        <f t="shared" si="1707"/>
        <v>5.5174231108620923E-4</v>
      </c>
      <c r="AR353" s="33">
        <f t="shared" si="1707"/>
        <v>5.995863387349105E-4</v>
      </c>
      <c r="AS353" s="33">
        <f t="shared" si="1707"/>
        <v>8.3495249266357381E-4</v>
      </c>
      <c r="AT353" s="33">
        <f t="shared" si="1707"/>
        <v>1.0297371176967184E-3</v>
      </c>
      <c r="AU353" s="33">
        <f t="shared" si="1438"/>
        <v>1.2852771545951032E-3</v>
      </c>
      <c r="AV353" s="33">
        <f t="shared" si="1438"/>
        <v>1.5280935872131842E-3</v>
      </c>
      <c r="AW353" s="33">
        <f t="shared" si="1438"/>
        <v>1.7417562690525328E-3</v>
      </c>
      <c r="AX353" s="33">
        <f t="shared" si="1438"/>
        <v>2.0269900609964529E-3</v>
      </c>
      <c r="AY353" s="33">
        <f t="shared" si="1438"/>
        <v>2.322004658667469E-3</v>
      </c>
      <c r="AZ353" s="33">
        <f t="shared" si="1438"/>
        <v>2.5350683945110225E-3</v>
      </c>
      <c r="BA353" s="33">
        <f t="shared" si="1438"/>
        <v>2.6514451724626948E-3</v>
      </c>
      <c r="BB353" s="33">
        <f t="shared" si="1438"/>
        <v>2.7712289816280854E-3</v>
      </c>
      <c r="BC353" s="33">
        <f t="shared" si="1438"/>
        <v>2.8650140440609076E-3</v>
      </c>
      <c r="BD353" s="33">
        <f t="shared" si="1438"/>
        <v>2.8972401228949227E-3</v>
      </c>
      <c r="BE353" s="33">
        <f t="shared" si="1438"/>
        <v>2.910835999452039E-3</v>
      </c>
      <c r="BF353" s="33">
        <f t="shared" si="1438"/>
        <v>2.9110351732713987E-3</v>
      </c>
      <c r="BG353" s="33">
        <f t="shared" si="1438"/>
        <v>2.9110351732713987E-3</v>
      </c>
      <c r="BH353" s="33">
        <f t="shared" si="1438"/>
        <v>2.9110351732713987E-3</v>
      </c>
      <c r="BI353" s="33">
        <f t="shared" si="1438"/>
        <v>2.9258777361746073E-3</v>
      </c>
      <c r="BJ353" s="33">
        <f t="shared" si="1438"/>
        <v>2.9258292351460797E-3</v>
      </c>
      <c r="BK353" s="33">
        <f t="shared" si="1438"/>
        <v>2.9256780957033933E-3</v>
      </c>
      <c r="BL353" s="33">
        <f t="shared" si="1438"/>
        <v>2.9256625810660281E-3</v>
      </c>
      <c r="BM353" s="39"/>
      <c r="BN353" s="39"/>
      <c r="BO353" s="39"/>
      <c r="BP353" s="39"/>
      <c r="BQ353" s="39"/>
      <c r="BR353" s="39"/>
      <c r="BS353" s="39"/>
      <c r="BT353" s="39"/>
      <c r="BU353" s="39"/>
      <c r="BV353" s="39"/>
      <c r="BW353" s="39"/>
      <c r="BX353" s="39"/>
      <c r="BY353" s="39"/>
      <c r="BZ353" s="39"/>
      <c r="CA353" s="39"/>
      <c r="CB353" s="39"/>
      <c r="CC353" s="39"/>
      <c r="CD353" s="33">
        <f t="shared" ref="CD353:CJ368" si="1708">IFERROR(CD253/CD153,"")</f>
        <v>2.7370484691140502E-5</v>
      </c>
      <c r="CE353" s="33">
        <f t="shared" si="1708"/>
        <v>1.7821271025907979E-4</v>
      </c>
      <c r="CF353" s="33">
        <f t="shared" si="1708"/>
        <v>1.7340735151502329E-4</v>
      </c>
      <c r="CG353" s="33">
        <f t="shared" si="1708"/>
        <v>3.438244536747286E-4</v>
      </c>
      <c r="CH353" s="33">
        <f t="shared" si="1708"/>
        <v>8.7661782068530552E-4</v>
      </c>
      <c r="CI353" s="33">
        <f t="shared" si="1439"/>
        <v>1.5238321623766194E-3</v>
      </c>
      <c r="CJ353" s="33">
        <f t="shared" si="1439"/>
        <v>2.1286697096287977E-3</v>
      </c>
      <c r="CK353" s="33">
        <f t="shared" si="1439"/>
        <v>2.4343854729984389E-3</v>
      </c>
      <c r="CL353" s="33">
        <f t="shared" si="1439"/>
        <v>2.8138779244803384E-3</v>
      </c>
      <c r="CM353" s="33">
        <f t="shared" si="1439"/>
        <v>3.5559222325168413E-3</v>
      </c>
      <c r="CN353" s="33">
        <f t="shared" si="1439"/>
        <v>4.0457327499361607E-3</v>
      </c>
      <c r="CO353" s="33">
        <f t="shared" si="1439"/>
        <v>4.3627616528584684E-3</v>
      </c>
      <c r="CP353" s="33">
        <f t="shared" si="1439"/>
        <v>4.4860528314417444E-3</v>
      </c>
      <c r="CQ353" s="33">
        <f t="shared" si="1439"/>
        <v>4.7421434569282529E-3</v>
      </c>
      <c r="CR353" s="33">
        <f t="shared" si="1439"/>
        <v>4.6653352299411031E-3</v>
      </c>
      <c r="CS353" s="33">
        <f t="shared" si="1439"/>
        <v>4.6739341241887992E-3</v>
      </c>
      <c r="CT353" s="33">
        <f t="shared" si="1439"/>
        <v>4.6757576930208308E-3</v>
      </c>
      <c r="CU353" s="33">
        <f t="shared" si="1439"/>
        <v>4.6735384260020206E-3</v>
      </c>
      <c r="CV353" s="33">
        <f t="shared" si="1439"/>
        <v>4.661782734243199E-3</v>
      </c>
      <c r="CW353" s="33">
        <f t="shared" si="1439"/>
        <v>4.6570069980734121E-3</v>
      </c>
      <c r="CX353" s="33">
        <f t="shared" si="1439"/>
        <v>4.657666537378714E-3</v>
      </c>
      <c r="CY353" s="33">
        <f t="shared" si="1439"/>
        <v>4.6580522222705242E-3</v>
      </c>
      <c r="CZ353" s="33">
        <f t="shared" si="1439"/>
        <v>4.6580522222705242E-3</v>
      </c>
      <c r="DA353" s="39"/>
      <c r="DB353" s="39"/>
      <c r="DC353" s="39"/>
      <c r="DD353" s="39"/>
      <c r="DE353" s="39"/>
      <c r="DF353" s="39"/>
      <c r="DG353" s="39"/>
      <c r="DH353" s="39"/>
      <c r="DI353" s="39"/>
      <c r="DJ353" s="39"/>
      <c r="DK353" s="39"/>
      <c r="DL353" s="39"/>
      <c r="DM353" s="39"/>
      <c r="DN353" s="39"/>
      <c r="DO353" s="39"/>
      <c r="DP353" s="39"/>
      <c r="DQ353" s="39"/>
      <c r="DR353" s="33">
        <f t="shared" ref="DR353:DX368" si="1709">IFERROR(DR253/DR153,"")</f>
        <v>3.7030767846956223E-3</v>
      </c>
      <c r="DS353" s="33">
        <f t="shared" si="1709"/>
        <v>3.6185027025477101E-3</v>
      </c>
      <c r="DT353" s="33">
        <f t="shared" si="1709"/>
        <v>5.3923571661640369E-3</v>
      </c>
      <c r="DU353" s="33">
        <f t="shared" si="1709"/>
        <v>6.220046949990495E-3</v>
      </c>
      <c r="DV353" s="33">
        <f t="shared" si="1709"/>
        <v>1.0242923992205949E-2</v>
      </c>
      <c r="DW353" s="33">
        <f t="shared" si="1440"/>
        <v>1.3281046497033875E-2</v>
      </c>
      <c r="DX353" s="33">
        <f t="shared" si="1440"/>
        <v>1.8149302407540122E-2</v>
      </c>
      <c r="DY353" s="33">
        <f t="shared" si="1440"/>
        <v>2.1452891889919064E-2</v>
      </c>
      <c r="DZ353" s="33">
        <f t="shared" si="1440"/>
        <v>2.6198693643850662E-2</v>
      </c>
      <c r="EA353" s="33">
        <f t="shared" si="1440"/>
        <v>3.2447149955315509E-2</v>
      </c>
      <c r="EB353" s="33">
        <f t="shared" si="1440"/>
        <v>3.828547358717891E-2</v>
      </c>
      <c r="EC353" s="33">
        <f t="shared" si="1440"/>
        <v>4.3845628412487153E-2</v>
      </c>
      <c r="ED353" s="33">
        <f t="shared" si="1440"/>
        <v>4.9854055760324867E-2</v>
      </c>
      <c r="EE353" s="33">
        <f t="shared" si="1440"/>
        <v>5.4885807420985748E-2</v>
      </c>
      <c r="EF353" s="33">
        <f t="shared" si="1440"/>
        <v>6.0472245804616395E-2</v>
      </c>
      <c r="EG353" s="33">
        <f t="shared" si="1440"/>
        <v>6.5605428103806748E-2</v>
      </c>
      <c r="EH353" s="33">
        <f t="shared" si="1440"/>
        <v>6.8918218586882476E-2</v>
      </c>
      <c r="EI353" s="33">
        <f t="shared" si="1440"/>
        <v>7.2580798390751003E-2</v>
      </c>
      <c r="EJ353" s="33">
        <f t="shared" si="1440"/>
        <v>7.567296640357106E-2</v>
      </c>
      <c r="EK353" s="33">
        <f t="shared" si="1440"/>
        <v>7.8322707934002464E-2</v>
      </c>
      <c r="EL353" s="33">
        <f t="shared" si="1440"/>
        <v>8.0339522123789281E-2</v>
      </c>
      <c r="EM353" s="33">
        <f t="shared" si="1440"/>
        <v>8.1543649916047997E-2</v>
      </c>
      <c r="EN353" s="33">
        <f t="shared" si="1440"/>
        <v>8.3457725090704704E-2</v>
      </c>
      <c r="EO353" s="39"/>
      <c r="EP353" s="39"/>
      <c r="EQ353" s="39"/>
      <c r="ER353" s="39"/>
      <c r="ES353" s="39"/>
      <c r="ET353" s="39"/>
      <c r="EU353" s="39"/>
      <c r="EV353" s="39"/>
      <c r="EW353" s="39"/>
      <c r="EX353" s="39"/>
      <c r="EY353" s="39"/>
      <c r="EZ353" s="39"/>
      <c r="FA353" s="39"/>
      <c r="FB353" s="39"/>
      <c r="FC353" s="39"/>
      <c r="FD353" s="39"/>
      <c r="FE353" s="39"/>
      <c r="FF353" s="33">
        <f t="shared" ref="FF353:FL368" si="1710">IFERROR(FF253/FF153,"")</f>
        <v>3.6641361244596059E-4</v>
      </c>
      <c r="FG353" s="33">
        <f t="shared" si="1710"/>
        <v>1.2147126696547465E-3</v>
      </c>
      <c r="FH353" s="33">
        <f t="shared" si="1710"/>
        <v>1.8404288767606442E-3</v>
      </c>
      <c r="FI353" s="33">
        <f t="shared" si="1710"/>
        <v>2.5267972588863263E-3</v>
      </c>
      <c r="FJ353" s="33">
        <f t="shared" si="1710"/>
        <v>3.1041524926920762E-3</v>
      </c>
      <c r="FK353" s="33">
        <f t="shared" si="1441"/>
        <v>3.306990619138697E-3</v>
      </c>
      <c r="FL353" s="33">
        <f t="shared" si="1441"/>
        <v>3.3563106756782099E-3</v>
      </c>
      <c r="FM353" s="33">
        <f t="shared" si="1441"/>
        <v>3.3691365639369119E-3</v>
      </c>
      <c r="FN353" s="33">
        <f t="shared" si="1441"/>
        <v>3.4131794034275346E-3</v>
      </c>
      <c r="FO353" s="33">
        <f t="shared" si="1441"/>
        <v>3.4153107867083213E-3</v>
      </c>
      <c r="FP353" s="33">
        <f t="shared" si="1441"/>
        <v>3.4190469145223266E-3</v>
      </c>
      <c r="FQ353" s="33">
        <f t="shared" si="1441"/>
        <v>3.4194172464062432E-3</v>
      </c>
      <c r="FR353" s="33">
        <f t="shared" si="1441"/>
        <v>3.4202537984549049E-3</v>
      </c>
      <c r="FS353" s="33">
        <f t="shared" si="1441"/>
        <v>3.4203991315978023E-3</v>
      </c>
      <c r="FT353" s="33">
        <f t="shared" si="1441"/>
        <v>3.4215062606342737E-3</v>
      </c>
      <c r="FU353" s="33">
        <f t="shared" si="1441"/>
        <v>3.4250783064638992E-3</v>
      </c>
      <c r="FV353" s="33">
        <f t="shared" si="1441"/>
        <v>3.424444132444917E-3</v>
      </c>
      <c r="FW353" s="33">
        <f t="shared" si="1441"/>
        <v>3.424036489851805E-3</v>
      </c>
      <c r="FX353" s="33">
        <f t="shared" si="1441"/>
        <v>3.4230354746432943E-3</v>
      </c>
      <c r="FY353" s="33">
        <f t="shared" si="1441"/>
        <v>3.422884085912169E-3</v>
      </c>
      <c r="FZ353" s="33">
        <f t="shared" si="1441"/>
        <v>3.4226022891938796E-3</v>
      </c>
      <c r="GA353" s="33">
        <f t="shared" si="1441"/>
        <v>3.4223549272264114E-3</v>
      </c>
      <c r="GB353" s="33">
        <f t="shared" si="1441"/>
        <v>3.4223145453921348E-3</v>
      </c>
      <c r="GC353" s="39"/>
      <c r="GD353" s="39"/>
      <c r="GE353" s="39"/>
      <c r="GF353" s="39"/>
      <c r="GG353" s="39"/>
      <c r="GH353" s="39"/>
      <c r="GI353" s="39"/>
      <c r="GJ353" s="39"/>
      <c r="GK353" s="39"/>
      <c r="GL353" s="39"/>
      <c r="GM353" s="39"/>
      <c r="GN353" s="39"/>
      <c r="GO353" s="39"/>
      <c r="GP353" s="39"/>
      <c r="GQ353" s="39"/>
      <c r="GR353" s="39"/>
      <c r="GS353" s="39"/>
    </row>
    <row r="354" spans="1:201" x14ac:dyDescent="0.25">
      <c r="A354" s="11">
        <f>$A$54</f>
        <v>20164</v>
      </c>
      <c r="B354" s="33">
        <f t="shared" si="1189"/>
        <v>2.4000263664710002E-3</v>
      </c>
      <c r="C354" s="33">
        <f t="shared" ref="C354" si="1711">IFERROR(C254/C154,"")</f>
        <v>5.1722924430384325E-3</v>
      </c>
      <c r="D354" s="33">
        <f t="shared" ref="D354" si="1712">IFERROR(D254/D154,"")</f>
        <v>9.8448479361240206E-3</v>
      </c>
      <c r="E354" s="33">
        <f t="shared" ref="E354" si="1713">IFERROR(E254/E154,"")</f>
        <v>1.7139235471410004E-2</v>
      </c>
      <c r="F354" s="33">
        <f t="shared" ref="F354" si="1714">IFERROR(F254/F154,"")</f>
        <v>2.3324099907402838E-2</v>
      </c>
      <c r="G354" s="33">
        <f t="shared" ref="G354" si="1715">IFERROR(G254/G154,"")</f>
        <v>3.3496736130152915E-2</v>
      </c>
      <c r="H354" s="33">
        <f t="shared" ref="H354" si="1716">IFERROR(H254/H154,"")</f>
        <v>4.4547784632331E-2</v>
      </c>
      <c r="I354" s="33">
        <f t="shared" ref="I354" si="1717">IFERROR(I254/I154,"")</f>
        <v>5.9849372861355755E-2</v>
      </c>
      <c r="J354" s="33">
        <f t="shared" ref="J354" si="1718">IFERROR(J254/J154,"")</f>
        <v>7.4232281288295413E-2</v>
      </c>
      <c r="K354" s="33">
        <f t="shared" ref="K354" si="1719">IFERROR(K254/K154,"")</f>
        <v>8.2373217800729467E-2</v>
      </c>
      <c r="L354" s="33">
        <f t="shared" ref="L354" si="1720">IFERROR(L254/L154,"")</f>
        <v>9.5656508869144563E-2</v>
      </c>
      <c r="M354" s="33">
        <f t="shared" ref="M354" si="1721">IFERROR(M254/M154,"")</f>
        <v>0.11560711071138369</v>
      </c>
      <c r="N354" s="33">
        <f t="shared" ref="N354" si="1722">IFERROR(N254/N154,"")</f>
        <v>0.13087581252818917</v>
      </c>
      <c r="O354" s="33">
        <f t="shared" ref="O354" si="1723">IFERROR(O254/O154,"")</f>
        <v>0.14407678971441268</v>
      </c>
      <c r="P354" s="33">
        <f t="shared" ref="P354" si="1724">IFERROR(P254/P154,"")</f>
        <v>0.15487971920059565</v>
      </c>
      <c r="Q354" s="33">
        <f t="shared" ref="Q354" si="1725">IFERROR(Q254/Q154,"")</f>
        <v>0.16239111854929295</v>
      </c>
      <c r="R354" s="33">
        <f t="shared" ref="R354" si="1726">IFERROR(R254/R154,"")</f>
        <v>0.16817366163985231</v>
      </c>
      <c r="S354" s="33">
        <f t="shared" ref="S354" si="1727">IFERROR(S254/S154,"")</f>
        <v>0.17270974955391555</v>
      </c>
      <c r="T354" s="33">
        <f t="shared" ref="T354" si="1728">IFERROR(T254/T154,"")</f>
        <v>0.17468326457749714</v>
      </c>
      <c r="U354" s="33">
        <f t="shared" ref="U354" si="1729">IFERROR(U254/U154,"")</f>
        <v>0.17713295574483895</v>
      </c>
      <c r="V354" s="33">
        <f t="shared" ref="V354" si="1730">IFERROR(V254/V154,"")</f>
        <v>0.17953651636385351</v>
      </c>
      <c r="W354" s="33">
        <f t="shared" ref="W354" si="1731">IFERROR(W254/W154,"")</f>
        <v>0.18179714653003237</v>
      </c>
      <c r="X354" s="39"/>
      <c r="Y354" s="39"/>
      <c r="Z354" s="39"/>
      <c r="AA354" s="39"/>
      <c r="AB354" s="39"/>
      <c r="AC354" s="39"/>
      <c r="AD354" s="39"/>
      <c r="AE354" s="39"/>
      <c r="AF354" s="39"/>
      <c r="AG354" s="39"/>
      <c r="AH354" s="39"/>
      <c r="AI354" s="39"/>
      <c r="AJ354" s="39"/>
      <c r="AK354" s="39"/>
      <c r="AL354" s="39"/>
      <c r="AM354" s="39"/>
      <c r="AN354" s="39"/>
      <c r="AO354" s="39"/>
      <c r="AP354" s="33">
        <f t="shared" si="1707"/>
        <v>7.7370575548287718E-4</v>
      </c>
      <c r="AQ354" s="33">
        <f t="shared" si="1707"/>
        <v>6.7966065834989132E-4</v>
      </c>
      <c r="AR354" s="33">
        <f t="shared" si="1707"/>
        <v>8.3238355751784419E-4</v>
      </c>
      <c r="AS354" s="33">
        <f t="shared" si="1707"/>
        <v>1.1903103226640931E-3</v>
      </c>
      <c r="AT354" s="33">
        <f t="shared" si="1707"/>
        <v>1.5056965243588013E-3</v>
      </c>
      <c r="AU354" s="33">
        <f t="shared" si="1438"/>
        <v>1.7090755792395663E-3</v>
      </c>
      <c r="AV354" s="33">
        <f t="shared" si="1438"/>
        <v>2.008162277201608E-3</v>
      </c>
      <c r="AW354" s="33">
        <f t="shared" ref="AW354:BK368" si="1732">IFERROR(AW254/AW154,"")</f>
        <v>2.4863412713439933E-3</v>
      </c>
      <c r="AX354" s="33">
        <f t="shared" si="1732"/>
        <v>2.6752243235908637E-3</v>
      </c>
      <c r="AY354" s="33">
        <f t="shared" si="1732"/>
        <v>2.7927920100690742E-3</v>
      </c>
      <c r="AZ354" s="33">
        <f t="shared" si="1732"/>
        <v>2.8717106286174575E-3</v>
      </c>
      <c r="BA354" s="33">
        <f t="shared" si="1732"/>
        <v>3.0114251216605387E-3</v>
      </c>
      <c r="BB354" s="33">
        <f t="shared" si="1732"/>
        <v>3.1189583923979412E-3</v>
      </c>
      <c r="BC354" s="33">
        <f t="shared" si="1732"/>
        <v>3.19991139119337E-3</v>
      </c>
      <c r="BD354" s="33">
        <f t="shared" si="1732"/>
        <v>3.229016436185029E-3</v>
      </c>
      <c r="BE354" s="33">
        <f t="shared" si="1732"/>
        <v>3.251893962993975E-3</v>
      </c>
      <c r="BF354" s="33">
        <f t="shared" si="1732"/>
        <v>3.2681345723639763E-3</v>
      </c>
      <c r="BG354" s="33">
        <f t="shared" si="1732"/>
        <v>3.2824740556783444E-3</v>
      </c>
      <c r="BH354" s="33">
        <f t="shared" si="1732"/>
        <v>3.2850163932003009E-3</v>
      </c>
      <c r="BI354" s="33">
        <f t="shared" si="1732"/>
        <v>3.2879727017242279E-3</v>
      </c>
      <c r="BJ354" s="33">
        <f t="shared" si="1732"/>
        <v>3.2919264320715345E-3</v>
      </c>
      <c r="BK354" s="33">
        <f t="shared" si="1732"/>
        <v>3.2923726770088479E-3</v>
      </c>
      <c r="BL354" s="39"/>
      <c r="BM354" s="39"/>
      <c r="BN354" s="39"/>
      <c r="BO354" s="39"/>
      <c r="BP354" s="39"/>
      <c r="BQ354" s="39"/>
      <c r="BR354" s="39"/>
      <c r="BS354" s="39"/>
      <c r="BT354" s="39"/>
      <c r="BU354" s="39"/>
      <c r="BV354" s="39"/>
      <c r="BW354" s="39"/>
      <c r="BX354" s="39"/>
      <c r="BY354" s="39"/>
      <c r="BZ354" s="39"/>
      <c r="CA354" s="39"/>
      <c r="CB354" s="39"/>
      <c r="CC354" s="39"/>
      <c r="CD354" s="33">
        <f t="shared" si="1708"/>
        <v>1.3103555907513956E-4</v>
      </c>
      <c r="CE354" s="33">
        <f t="shared" si="1708"/>
        <v>3.3011475641367942E-4</v>
      </c>
      <c r="CF354" s="33">
        <f t="shared" si="1708"/>
        <v>7.0047159416700827E-4</v>
      </c>
      <c r="CG354" s="33">
        <f t="shared" si="1708"/>
        <v>1.1981356824063418E-3</v>
      </c>
      <c r="CH354" s="33">
        <f t="shared" si="1708"/>
        <v>1.7685461845037922E-3</v>
      </c>
      <c r="CI354" s="33">
        <f t="shared" si="1439"/>
        <v>2.4274180291217265E-3</v>
      </c>
      <c r="CJ354" s="33">
        <f t="shared" si="1439"/>
        <v>3.045750620306765E-3</v>
      </c>
      <c r="CK354" s="33">
        <f t="shared" ref="CK354:CY368" si="1733">IFERROR(CK254/CK154,"")</f>
        <v>3.5615144700783543E-3</v>
      </c>
      <c r="CL354" s="33">
        <f t="shared" si="1733"/>
        <v>4.2057899116752194E-3</v>
      </c>
      <c r="CM354" s="33">
        <f t="shared" si="1733"/>
        <v>4.7981650101313368E-3</v>
      </c>
      <c r="CN354" s="33">
        <f t="shared" si="1733"/>
        <v>5.1575840483426075E-3</v>
      </c>
      <c r="CO354" s="33">
        <f t="shared" si="1733"/>
        <v>6.020327365281168E-3</v>
      </c>
      <c r="CP354" s="33">
        <f t="shared" si="1733"/>
        <v>6.4381819274063126E-3</v>
      </c>
      <c r="CQ354" s="33">
        <f t="shared" si="1733"/>
        <v>6.5386678673270381E-3</v>
      </c>
      <c r="CR354" s="33">
        <f t="shared" si="1733"/>
        <v>6.8153265016174316E-3</v>
      </c>
      <c r="CS354" s="33">
        <f t="shared" si="1733"/>
        <v>7.0222619503418748E-3</v>
      </c>
      <c r="CT354" s="33">
        <f t="shared" si="1733"/>
        <v>7.0256657780062301E-3</v>
      </c>
      <c r="CU354" s="33">
        <f t="shared" si="1733"/>
        <v>7.0470596116564473E-3</v>
      </c>
      <c r="CV354" s="33">
        <f t="shared" si="1733"/>
        <v>6.8508023387376295E-3</v>
      </c>
      <c r="CW354" s="33">
        <f t="shared" si="1733"/>
        <v>6.8566966657270878E-3</v>
      </c>
      <c r="CX354" s="33">
        <f t="shared" si="1733"/>
        <v>6.8566966657270878E-3</v>
      </c>
      <c r="CY354" s="33">
        <f t="shared" si="1733"/>
        <v>6.8566966657270878E-3</v>
      </c>
      <c r="CZ354" s="39"/>
      <c r="DA354" s="39"/>
      <c r="DB354" s="39"/>
      <c r="DC354" s="39"/>
      <c r="DD354" s="39"/>
      <c r="DE354" s="39"/>
      <c r="DF354" s="39"/>
      <c r="DG354" s="39"/>
      <c r="DH354" s="39"/>
      <c r="DI354" s="39"/>
      <c r="DJ354" s="39"/>
      <c r="DK354" s="39"/>
      <c r="DL354" s="39"/>
      <c r="DM354" s="39"/>
      <c r="DN354" s="39"/>
      <c r="DO354" s="39"/>
      <c r="DP354" s="39"/>
      <c r="DQ354" s="39"/>
      <c r="DR354" s="33">
        <f t="shared" si="1709"/>
        <v>5.4134394460390572E-3</v>
      </c>
      <c r="DS354" s="33">
        <f t="shared" si="1709"/>
        <v>2.7235891389528603E-3</v>
      </c>
      <c r="DT354" s="33">
        <f t="shared" si="1709"/>
        <v>3.8334786803348548E-3</v>
      </c>
      <c r="DU354" s="33">
        <f t="shared" si="1709"/>
        <v>5.709073833908211E-3</v>
      </c>
      <c r="DV354" s="33">
        <f t="shared" si="1709"/>
        <v>8.1989080714762897E-3</v>
      </c>
      <c r="DW354" s="33">
        <f t="shared" si="1440"/>
        <v>1.1464155704703027E-2</v>
      </c>
      <c r="DX354" s="33">
        <f t="shared" si="1440"/>
        <v>1.6103379052748605E-2</v>
      </c>
      <c r="DY354" s="33">
        <f t="shared" ref="DY354:EM368" si="1734">IFERROR(DY254/DY154,"")</f>
        <v>2.1353371161908996E-2</v>
      </c>
      <c r="DZ354" s="33">
        <f t="shared" si="1734"/>
        <v>2.6073775845183875E-2</v>
      </c>
      <c r="EA354" s="33">
        <f t="shared" si="1734"/>
        <v>3.2229253251303325E-2</v>
      </c>
      <c r="EB354" s="33">
        <f t="shared" si="1734"/>
        <v>3.9938990666143967E-2</v>
      </c>
      <c r="EC354" s="33">
        <f t="shared" si="1734"/>
        <v>4.6514724272753959E-2</v>
      </c>
      <c r="ED354" s="33">
        <f t="shared" si="1734"/>
        <v>5.1454316135534951E-2</v>
      </c>
      <c r="EE354" s="33">
        <f t="shared" si="1734"/>
        <v>5.7624519011382935E-2</v>
      </c>
      <c r="EF354" s="33">
        <f t="shared" si="1734"/>
        <v>6.2436550355668689E-2</v>
      </c>
      <c r="EG354" s="33">
        <f t="shared" si="1734"/>
        <v>6.6518003789676677E-2</v>
      </c>
      <c r="EH354" s="33">
        <f t="shared" si="1734"/>
        <v>7.0149640020372495E-2</v>
      </c>
      <c r="EI354" s="33">
        <f t="shared" si="1734"/>
        <v>7.2814012504806236E-2</v>
      </c>
      <c r="EJ354" s="33">
        <f t="shared" si="1734"/>
        <v>7.6187335630960987E-2</v>
      </c>
      <c r="EK354" s="33">
        <f t="shared" si="1734"/>
        <v>7.9103873327346627E-2</v>
      </c>
      <c r="EL354" s="33">
        <f t="shared" si="1734"/>
        <v>8.2012055641843315E-2</v>
      </c>
      <c r="EM354" s="33">
        <f t="shared" si="1734"/>
        <v>8.499149429511163E-2</v>
      </c>
      <c r="EN354" s="39"/>
      <c r="EO354" s="39"/>
      <c r="EP354" s="39"/>
      <c r="EQ354" s="39"/>
      <c r="ER354" s="39"/>
      <c r="ES354" s="39"/>
      <c r="ET354" s="39"/>
      <c r="EU354" s="39"/>
      <c r="EV354" s="39"/>
      <c r="EW354" s="39"/>
      <c r="EX354" s="39"/>
      <c r="EY354" s="39"/>
      <c r="EZ354" s="39"/>
      <c r="FA354" s="39"/>
      <c r="FB354" s="39"/>
      <c r="FC354" s="39"/>
      <c r="FD354" s="39"/>
      <c r="FE354" s="39"/>
      <c r="FF354" s="33">
        <f t="shared" si="1710"/>
        <v>5.1646017802228013E-4</v>
      </c>
      <c r="FG354" s="33">
        <f t="shared" si="1710"/>
        <v>1.9727579657442965E-3</v>
      </c>
      <c r="FH354" s="33">
        <f t="shared" si="1710"/>
        <v>4.1202988254987654E-3</v>
      </c>
      <c r="FI354" s="33">
        <f t="shared" si="1710"/>
        <v>4.9853073269754012E-3</v>
      </c>
      <c r="FJ354" s="33">
        <f t="shared" si="1710"/>
        <v>5.4925005274009736E-3</v>
      </c>
      <c r="FK354" s="33">
        <f t="shared" si="1441"/>
        <v>5.9014257984788482E-3</v>
      </c>
      <c r="FL354" s="33">
        <f t="shared" si="1441"/>
        <v>6.0540889616397453E-3</v>
      </c>
      <c r="FM354" s="33">
        <f t="shared" ref="FM354:GA368" si="1735">IFERROR(FM254/FM154,"")</f>
        <v>6.1764585187142436E-3</v>
      </c>
      <c r="FN354" s="33">
        <f t="shared" si="1735"/>
        <v>6.1880505299577249E-3</v>
      </c>
      <c r="FO354" s="33">
        <f t="shared" si="1735"/>
        <v>6.1883834253706263E-3</v>
      </c>
      <c r="FP354" s="33">
        <f t="shared" si="1735"/>
        <v>6.2030907409357586E-3</v>
      </c>
      <c r="FQ354" s="33">
        <f t="shared" si="1735"/>
        <v>6.2100540434539752E-3</v>
      </c>
      <c r="FR354" s="33">
        <f t="shared" si="1735"/>
        <v>6.2360024074032388E-3</v>
      </c>
      <c r="FS354" s="33">
        <f t="shared" si="1735"/>
        <v>6.2504754753254059E-3</v>
      </c>
      <c r="FT354" s="33">
        <f t="shared" si="1735"/>
        <v>6.2511842080993692E-3</v>
      </c>
      <c r="FU354" s="33">
        <f t="shared" si="1735"/>
        <v>6.250540228524234E-3</v>
      </c>
      <c r="FV354" s="33">
        <f t="shared" si="1735"/>
        <v>6.2658904416027549E-3</v>
      </c>
      <c r="FW354" s="33">
        <f t="shared" si="1735"/>
        <v>6.2652261939007544E-3</v>
      </c>
      <c r="FX354" s="33">
        <f t="shared" si="1735"/>
        <v>6.2641368598856852E-3</v>
      </c>
      <c r="FY354" s="33">
        <f t="shared" si="1735"/>
        <v>6.2638271104541845E-3</v>
      </c>
      <c r="FZ354" s="33">
        <f t="shared" si="1735"/>
        <v>6.2636377811084156E-3</v>
      </c>
      <c r="GA354" s="33">
        <f t="shared" si="1735"/>
        <v>6.2634181557046304E-3</v>
      </c>
      <c r="GB354" s="39"/>
      <c r="GC354" s="39"/>
      <c r="GD354" s="39"/>
      <c r="GE354" s="39"/>
      <c r="GF354" s="39"/>
      <c r="GG354" s="39"/>
      <c r="GH354" s="39"/>
      <c r="GI354" s="39"/>
      <c r="GJ354" s="39"/>
      <c r="GK354" s="39"/>
      <c r="GL354" s="39"/>
      <c r="GM354" s="39"/>
      <c r="GN354" s="39"/>
      <c r="GO354" s="39"/>
      <c r="GP354" s="39"/>
      <c r="GQ354" s="39"/>
      <c r="GR354" s="39"/>
      <c r="GS354" s="39"/>
    </row>
    <row r="355" spans="1:201" x14ac:dyDescent="0.25">
      <c r="A355" s="11">
        <f>$A$55</f>
        <v>20171</v>
      </c>
      <c r="B355" s="33">
        <f t="shared" si="1189"/>
        <v>6.0345327596788845E-3</v>
      </c>
      <c r="C355" s="33">
        <f t="shared" ref="C355" si="1736">IFERROR(C255/C155,"")</f>
        <v>9.3980776057628057E-3</v>
      </c>
      <c r="D355" s="33">
        <f t="shared" ref="D355" si="1737">IFERROR(D255/D155,"")</f>
        <v>1.4087444412121205E-2</v>
      </c>
      <c r="E355" s="33">
        <f t="shared" ref="E355" si="1738">IFERROR(E255/E155,"")</f>
        <v>1.7888328415841044E-2</v>
      </c>
      <c r="F355" s="33">
        <f t="shared" ref="F355" si="1739">IFERROR(F255/F155,"")</f>
        <v>2.5989314804225165E-2</v>
      </c>
      <c r="G355" s="33">
        <f t="shared" ref="G355" si="1740">IFERROR(G255/G155,"")</f>
        <v>3.6677896572434442E-2</v>
      </c>
      <c r="H355" s="33">
        <f t="shared" ref="H355" si="1741">IFERROR(H255/H155,"")</f>
        <v>4.9890216375884387E-2</v>
      </c>
      <c r="I355" s="33">
        <f t="shared" ref="I355" si="1742">IFERROR(I255/I155,"")</f>
        <v>6.3756172237894662E-2</v>
      </c>
      <c r="J355" s="33">
        <f t="shared" ref="J355" si="1743">IFERROR(J255/J155,"")</f>
        <v>7.6389041286751419E-2</v>
      </c>
      <c r="K355" s="33">
        <f t="shared" ref="K355" si="1744">IFERROR(K255/K155,"")</f>
        <v>9.308699149914984E-2</v>
      </c>
      <c r="L355" s="33">
        <f t="shared" ref="L355" si="1745">IFERROR(L255/L155,"")</f>
        <v>0.11772677774797792</v>
      </c>
      <c r="M355" s="33">
        <f t="shared" ref="M355" si="1746">IFERROR(M255/M155,"")</f>
        <v>0.13932680787780041</v>
      </c>
      <c r="N355" s="33">
        <f t="shared" ref="N355" si="1747">IFERROR(N255/N155,"")</f>
        <v>0.16087090059427583</v>
      </c>
      <c r="O355" s="33">
        <f t="shared" ref="O355" si="1748">IFERROR(O255/O155,"")</f>
        <v>0.17757960841906195</v>
      </c>
      <c r="P355" s="33">
        <f t="shared" ref="P355" si="1749">IFERROR(P255/P155,"")</f>
        <v>0.18857872472020612</v>
      </c>
      <c r="Q355" s="33">
        <f t="shared" ref="Q355" si="1750">IFERROR(Q255/Q155,"")</f>
        <v>0.19774367816688282</v>
      </c>
      <c r="R355" s="33">
        <f t="shared" ref="R355" si="1751">IFERROR(R255/R155,"")</f>
        <v>0.20525017787771199</v>
      </c>
      <c r="S355" s="33">
        <f t="shared" ref="S355" si="1752">IFERROR(S255/S155,"")</f>
        <v>0.21025164949272557</v>
      </c>
      <c r="T355" s="33">
        <f t="shared" ref="T355" si="1753">IFERROR(T255/T155,"")</f>
        <v>0.21591269145238223</v>
      </c>
      <c r="U355" s="33">
        <f t="shared" ref="U355" si="1754">IFERROR(U255/U155,"")</f>
        <v>0.22214336226249781</v>
      </c>
      <c r="V355" s="33">
        <f t="shared" ref="V355" si="1755">IFERROR(V255/V155,"")</f>
        <v>0.22445378765294749</v>
      </c>
      <c r="W355" s="39"/>
      <c r="X355" s="39"/>
      <c r="Y355" s="39"/>
      <c r="Z355" s="39"/>
      <c r="AA355" s="39"/>
      <c r="AB355" s="39"/>
      <c r="AC355" s="39"/>
      <c r="AD355" s="39"/>
      <c r="AE355" s="39"/>
      <c r="AF355" s="39"/>
      <c r="AG355" s="39"/>
      <c r="AH355" s="39"/>
      <c r="AI355" s="39"/>
      <c r="AJ355" s="39"/>
      <c r="AK355" s="39"/>
      <c r="AL355" s="39"/>
      <c r="AM355" s="39"/>
      <c r="AN355" s="39"/>
      <c r="AO355" s="39"/>
      <c r="AP355" s="33">
        <f t="shared" si="1707"/>
        <v>9.7511674399501863E-4</v>
      </c>
      <c r="AQ355" s="33">
        <f t="shared" si="1707"/>
        <v>9.7593583714912892E-4</v>
      </c>
      <c r="AR355" s="33">
        <f t="shared" si="1707"/>
        <v>1.150000126510554E-3</v>
      </c>
      <c r="AS355" s="33">
        <f t="shared" si="1707"/>
        <v>1.3541179538443821E-3</v>
      </c>
      <c r="AT355" s="33">
        <f t="shared" si="1707"/>
        <v>1.5137255836548727E-3</v>
      </c>
      <c r="AU355" s="33">
        <f t="shared" si="1707"/>
        <v>1.5875961289965807E-3</v>
      </c>
      <c r="AV355" s="33">
        <f t="shared" si="1707"/>
        <v>1.6693039347307338E-3</v>
      </c>
      <c r="AW355" s="33">
        <f t="shared" si="1732"/>
        <v>1.7535927579097521E-3</v>
      </c>
      <c r="AX355" s="33">
        <f t="shared" si="1732"/>
        <v>1.8371158294491856E-3</v>
      </c>
      <c r="AY355" s="33">
        <f t="shared" si="1732"/>
        <v>1.8930307333552365E-3</v>
      </c>
      <c r="AZ355" s="33">
        <f t="shared" si="1732"/>
        <v>2.0157260920663019E-3</v>
      </c>
      <c r="BA355" s="33">
        <f t="shared" si="1732"/>
        <v>2.1025676547419105E-3</v>
      </c>
      <c r="BB355" s="33">
        <f t="shared" si="1732"/>
        <v>2.1670186433634807E-3</v>
      </c>
      <c r="BC355" s="33">
        <f t="shared" si="1732"/>
        <v>2.2370641391699542E-3</v>
      </c>
      <c r="BD355" s="33">
        <f t="shared" si="1732"/>
        <v>2.3134041823957476E-3</v>
      </c>
      <c r="BE355" s="33">
        <f t="shared" si="1732"/>
        <v>2.3831788709249594E-3</v>
      </c>
      <c r="BF355" s="33">
        <f t="shared" si="1732"/>
        <v>2.514811972232646E-3</v>
      </c>
      <c r="BG355" s="33">
        <f t="shared" si="1732"/>
        <v>2.5628607243999351E-3</v>
      </c>
      <c r="BH355" s="33">
        <f t="shared" si="1732"/>
        <v>2.6322202009454727E-3</v>
      </c>
      <c r="BI355" s="33">
        <f t="shared" si="1732"/>
        <v>2.6709032022122349E-3</v>
      </c>
      <c r="BJ355" s="33">
        <f t="shared" si="1732"/>
        <v>2.7253814197888038E-3</v>
      </c>
      <c r="BK355" s="39"/>
      <c r="BL355" s="39"/>
      <c r="BM355" s="39"/>
      <c r="BN355" s="39"/>
      <c r="BO355" s="39"/>
      <c r="BP355" s="39"/>
      <c r="BQ355" s="39"/>
      <c r="BR355" s="39"/>
      <c r="BS355" s="39"/>
      <c r="BT355" s="39"/>
      <c r="BU355" s="39"/>
      <c r="BV355" s="39"/>
      <c r="BW355" s="39"/>
      <c r="BX355" s="39"/>
      <c r="BY355" s="39"/>
      <c r="BZ355" s="39"/>
      <c r="CA355" s="39"/>
      <c r="CB355" s="39"/>
      <c r="CC355" s="39"/>
      <c r="CD355" s="33">
        <f t="shared" si="1708"/>
        <v>1.5249602680070242E-3</v>
      </c>
      <c r="CE355" s="33">
        <f t="shared" si="1708"/>
        <v>9.3345475660522184E-4</v>
      </c>
      <c r="CF355" s="33">
        <f t="shared" si="1708"/>
        <v>1.302007180575507E-3</v>
      </c>
      <c r="CG355" s="33">
        <f t="shared" si="1708"/>
        <v>1.7193606872946319E-3</v>
      </c>
      <c r="CH355" s="33">
        <f t="shared" si="1708"/>
        <v>1.9971459201084912E-3</v>
      </c>
      <c r="CI355" s="33">
        <f t="shared" si="1708"/>
        <v>2.2501902549651627E-3</v>
      </c>
      <c r="CJ355" s="33">
        <f t="shared" si="1708"/>
        <v>2.780678410750863E-3</v>
      </c>
      <c r="CK355" s="33">
        <f t="shared" si="1733"/>
        <v>2.8728523910003037E-3</v>
      </c>
      <c r="CL355" s="33">
        <f t="shared" si="1733"/>
        <v>4.103284968917164E-3</v>
      </c>
      <c r="CM355" s="33">
        <f t="shared" si="1733"/>
        <v>4.9627339230287745E-3</v>
      </c>
      <c r="CN355" s="33">
        <f t="shared" si="1733"/>
        <v>5.0293925584183295E-3</v>
      </c>
      <c r="CO355" s="33">
        <f t="shared" si="1733"/>
        <v>5.1523673361383599E-3</v>
      </c>
      <c r="CP355" s="33">
        <f t="shared" si="1733"/>
        <v>5.4968883452047286E-3</v>
      </c>
      <c r="CQ355" s="33">
        <f t="shared" si="1733"/>
        <v>5.587944966096871E-3</v>
      </c>
      <c r="CR355" s="33">
        <f t="shared" si="1733"/>
        <v>5.7786137526807573E-3</v>
      </c>
      <c r="CS355" s="33">
        <f t="shared" si="1733"/>
        <v>5.7805523405137175E-3</v>
      </c>
      <c r="CT355" s="33">
        <f t="shared" si="1733"/>
        <v>5.7764675855078917E-3</v>
      </c>
      <c r="CU355" s="33">
        <f t="shared" si="1733"/>
        <v>5.7773450407246725E-3</v>
      </c>
      <c r="CV355" s="33">
        <f t="shared" si="1733"/>
        <v>5.7727255534018897E-3</v>
      </c>
      <c r="CW355" s="33">
        <f t="shared" si="1733"/>
        <v>5.7716051930717591E-3</v>
      </c>
      <c r="CX355" s="33">
        <f t="shared" si="1733"/>
        <v>5.769334801430534E-3</v>
      </c>
      <c r="CY355" s="39"/>
      <c r="CZ355" s="39"/>
      <c r="DA355" s="39"/>
      <c r="DB355" s="39"/>
      <c r="DC355" s="39"/>
      <c r="DD355" s="39"/>
      <c r="DE355" s="39"/>
      <c r="DF355" s="39"/>
      <c r="DG355" s="39"/>
      <c r="DH355" s="39"/>
      <c r="DI355" s="39"/>
      <c r="DJ355" s="39"/>
      <c r="DK355" s="39"/>
      <c r="DL355" s="39"/>
      <c r="DM355" s="39"/>
      <c r="DN355" s="39"/>
      <c r="DO355" s="39"/>
      <c r="DP355" s="39"/>
      <c r="DQ355" s="39"/>
      <c r="DR355" s="33">
        <f t="shared" si="1709"/>
        <v>4.9241546063771551E-3</v>
      </c>
      <c r="DS355" s="33">
        <f t="shared" si="1709"/>
        <v>3.5138375819077929E-3</v>
      </c>
      <c r="DT355" s="33">
        <f t="shared" si="1709"/>
        <v>5.8514577198933966E-3</v>
      </c>
      <c r="DU355" s="33">
        <f t="shared" si="1709"/>
        <v>9.0193730209315714E-3</v>
      </c>
      <c r="DV355" s="33">
        <f t="shared" si="1709"/>
        <v>1.5480629692389636E-2</v>
      </c>
      <c r="DW355" s="33">
        <f t="shared" si="1709"/>
        <v>2.1049571802582642E-2</v>
      </c>
      <c r="DX355" s="33">
        <f t="shared" si="1709"/>
        <v>2.8079930034036228E-2</v>
      </c>
      <c r="DY355" s="33">
        <f t="shared" si="1734"/>
        <v>3.2829586512609497E-2</v>
      </c>
      <c r="DZ355" s="33">
        <f t="shared" si="1734"/>
        <v>3.9091516660363264E-2</v>
      </c>
      <c r="EA355" s="33">
        <f t="shared" si="1734"/>
        <v>4.5812359975934185E-2</v>
      </c>
      <c r="EB355" s="33">
        <f t="shared" si="1734"/>
        <v>5.194249592360773E-2</v>
      </c>
      <c r="EC355" s="33">
        <f t="shared" si="1734"/>
        <v>6.0509699466918303E-2</v>
      </c>
      <c r="ED355" s="33">
        <f t="shared" si="1734"/>
        <v>6.6157065213297603E-2</v>
      </c>
      <c r="EE355" s="33">
        <f t="shared" si="1734"/>
        <v>7.0412608754694808E-2</v>
      </c>
      <c r="EF355" s="33">
        <f t="shared" si="1734"/>
        <v>7.424948734588549E-2</v>
      </c>
      <c r="EG355" s="33">
        <f t="shared" si="1734"/>
        <v>7.6884558720200294E-2</v>
      </c>
      <c r="EH355" s="33">
        <f t="shared" si="1734"/>
        <v>8.0732350987746934E-2</v>
      </c>
      <c r="EI355" s="33">
        <f t="shared" si="1734"/>
        <v>8.3250772265961157E-2</v>
      </c>
      <c r="EJ355" s="33">
        <f t="shared" si="1734"/>
        <v>8.5745473238568765E-2</v>
      </c>
      <c r="EK355" s="33">
        <f t="shared" si="1734"/>
        <v>8.667136131351208E-2</v>
      </c>
      <c r="EL355" s="33">
        <f t="shared" si="1734"/>
        <v>8.7029841870425909E-2</v>
      </c>
      <c r="EM355" s="39"/>
      <c r="EN355" s="39"/>
      <c r="EO355" s="39"/>
      <c r="EP355" s="39"/>
      <c r="EQ355" s="39"/>
      <c r="ER355" s="39"/>
      <c r="ES355" s="39"/>
      <c r="ET355" s="39"/>
      <c r="EU355" s="39"/>
      <c r="EV355" s="39"/>
      <c r="EW355" s="39"/>
      <c r="EX355" s="39"/>
      <c r="EY355" s="39"/>
      <c r="EZ355" s="39"/>
      <c r="FA355" s="39"/>
      <c r="FB355" s="39"/>
      <c r="FC355" s="39"/>
      <c r="FD355" s="39"/>
      <c r="FE355" s="39"/>
      <c r="FF355" s="33">
        <f t="shared" si="1710"/>
        <v>4.8478799589820286E-4</v>
      </c>
      <c r="FG355" s="33">
        <f t="shared" si="1710"/>
        <v>1.3371700348956115E-3</v>
      </c>
      <c r="FH355" s="33">
        <f t="shared" si="1710"/>
        <v>2.5513477177089429E-3</v>
      </c>
      <c r="FI355" s="33">
        <f t="shared" si="1710"/>
        <v>3.1118950722172269E-3</v>
      </c>
      <c r="FJ355" s="33">
        <f t="shared" si="1710"/>
        <v>3.4822611857434067E-3</v>
      </c>
      <c r="FK355" s="33">
        <f t="shared" si="1710"/>
        <v>3.6961949434030821E-3</v>
      </c>
      <c r="FL355" s="33">
        <f t="shared" si="1710"/>
        <v>3.8971563468403968E-3</v>
      </c>
      <c r="FM355" s="33">
        <f t="shared" si="1735"/>
        <v>4.1277619588281408E-3</v>
      </c>
      <c r="FN355" s="33">
        <f t="shared" si="1735"/>
        <v>4.195765275909963E-3</v>
      </c>
      <c r="FO355" s="33">
        <f t="shared" si="1735"/>
        <v>4.2671928707463044E-3</v>
      </c>
      <c r="FP355" s="33">
        <f t="shared" si="1735"/>
        <v>4.3381674030281729E-3</v>
      </c>
      <c r="FQ355" s="33">
        <f t="shared" si="1735"/>
        <v>4.3371204878670877E-3</v>
      </c>
      <c r="FR355" s="33">
        <f t="shared" si="1735"/>
        <v>4.3345826566252021E-3</v>
      </c>
      <c r="FS355" s="33">
        <f t="shared" si="1735"/>
        <v>4.3352741825691847E-3</v>
      </c>
      <c r="FT355" s="33">
        <f t="shared" si="1735"/>
        <v>4.3338521509055979E-3</v>
      </c>
      <c r="FU355" s="33">
        <f t="shared" si="1735"/>
        <v>4.3334532315029116E-3</v>
      </c>
      <c r="FV355" s="33">
        <f t="shared" si="1735"/>
        <v>4.3299259288949654E-3</v>
      </c>
      <c r="FW355" s="33">
        <f t="shared" si="1735"/>
        <v>4.3447186824554134E-3</v>
      </c>
      <c r="FX355" s="33">
        <f t="shared" si="1735"/>
        <v>4.3480846669016549E-3</v>
      </c>
      <c r="FY355" s="33">
        <f t="shared" si="1735"/>
        <v>4.3474230911397429E-3</v>
      </c>
      <c r="FZ355" s="33">
        <f t="shared" si="1735"/>
        <v>4.347700110693793E-3</v>
      </c>
      <c r="GA355" s="39"/>
      <c r="GB355" s="39"/>
      <c r="GC355" s="39"/>
      <c r="GD355" s="39"/>
      <c r="GE355" s="39"/>
      <c r="GF355" s="39"/>
      <c r="GG355" s="39"/>
      <c r="GH355" s="39"/>
      <c r="GI355" s="39"/>
      <c r="GJ355" s="39"/>
      <c r="GK355" s="39"/>
      <c r="GL355" s="39"/>
      <c r="GM355" s="39"/>
      <c r="GN355" s="39"/>
      <c r="GO355" s="39"/>
      <c r="GP355" s="39"/>
      <c r="GQ355" s="39"/>
      <c r="GR355" s="39"/>
      <c r="GS355" s="39"/>
    </row>
    <row r="356" spans="1:201" ht="15" customHeight="1" x14ac:dyDescent="0.25">
      <c r="A356" s="11">
        <f>$A$56</f>
        <v>20172</v>
      </c>
      <c r="B356" s="33">
        <f t="shared" si="1189"/>
        <v>5.226243011245686E-3</v>
      </c>
      <c r="C356" s="33">
        <f t="shared" ref="C356" si="1756">IFERROR(C256/C156,"")</f>
        <v>1.166481009086015E-2</v>
      </c>
      <c r="D356" s="33">
        <f t="shared" ref="D356" si="1757">IFERROR(D256/D156,"")</f>
        <v>1.5108227124471079E-2</v>
      </c>
      <c r="E356" s="33">
        <f t="shared" ref="E356" si="1758">IFERROR(E256/E156,"")</f>
        <v>2.0400319930100635E-2</v>
      </c>
      <c r="F356" s="33">
        <f t="shared" ref="F356" si="1759">IFERROR(F256/F156,"")</f>
        <v>2.7825441179225037E-2</v>
      </c>
      <c r="G356" s="33">
        <f t="shared" ref="G356" si="1760">IFERROR(G256/G156,"")</f>
        <v>3.8738223537325908E-2</v>
      </c>
      <c r="H356" s="33">
        <f t="shared" ref="H356" si="1761">IFERROR(H256/H156,"")</f>
        <v>4.9228224004663798E-2</v>
      </c>
      <c r="I356" s="33">
        <f t="shared" ref="I356" si="1762">IFERROR(I256/I156,"")</f>
        <v>5.9925534429814194E-2</v>
      </c>
      <c r="J356" s="33">
        <f t="shared" ref="J356" si="1763">IFERROR(J256/J156,"")</f>
        <v>7.0919447399502789E-2</v>
      </c>
      <c r="K356" s="33">
        <f t="shared" ref="K356" si="1764">IFERROR(K256/K156,"")</f>
        <v>9.185962198478069E-2</v>
      </c>
      <c r="L356" s="33">
        <f t="shared" ref="L356" si="1765">IFERROR(L256/L156,"")</f>
        <v>0.11753095936483851</v>
      </c>
      <c r="M356" s="33">
        <f t="shared" ref="M356" si="1766">IFERROR(M256/M156,"")</f>
        <v>0.13984722807204988</v>
      </c>
      <c r="N356" s="33">
        <f t="shared" ref="N356" si="1767">IFERROR(N256/N156,"")</f>
        <v>0.16040428547119412</v>
      </c>
      <c r="O356" s="33">
        <f t="shared" ref="O356" si="1768">IFERROR(O256/O156,"")</f>
        <v>0.17466360390403601</v>
      </c>
      <c r="P356" s="33">
        <f t="shared" ref="P356" si="1769">IFERROR(P256/P156,"")</f>
        <v>0.18520606721999733</v>
      </c>
      <c r="Q356" s="33">
        <f t="shared" ref="Q356" si="1770">IFERROR(Q256/Q156,"")</f>
        <v>0.19369869632104716</v>
      </c>
      <c r="R356" s="33">
        <f t="shared" ref="R356" si="1771">IFERROR(R256/R156,"")</f>
        <v>0.19913368209713819</v>
      </c>
      <c r="S356" s="33">
        <f t="shared" ref="S356" si="1772">IFERROR(S256/S156,"")</f>
        <v>0.20269470645809601</v>
      </c>
      <c r="T356" s="33">
        <f t="shared" ref="T356" si="1773">IFERROR(T256/T156,"")</f>
        <v>0.20826150250872236</v>
      </c>
      <c r="U356" s="33">
        <f t="shared" ref="U356" si="1774">IFERROR(U256/U156,"")</f>
        <v>0.21167164191143159</v>
      </c>
      <c r="V356" s="39"/>
      <c r="W356" s="39"/>
      <c r="X356" s="39"/>
      <c r="Y356" s="39"/>
      <c r="Z356" s="39"/>
      <c r="AA356" s="39"/>
      <c r="AB356" s="39"/>
      <c r="AC356" s="39"/>
      <c r="AD356" s="39"/>
      <c r="AE356" s="39"/>
      <c r="AF356" s="39"/>
      <c r="AG356" s="39"/>
      <c r="AH356" s="39"/>
      <c r="AI356" s="39"/>
      <c r="AJ356" s="39"/>
      <c r="AK356" s="39"/>
      <c r="AL356" s="39"/>
      <c r="AM356" s="39"/>
      <c r="AN356" s="39"/>
      <c r="AO356" s="39"/>
      <c r="AP356" s="33">
        <f t="shared" si="1707"/>
        <v>1.0469700484847316E-3</v>
      </c>
      <c r="AQ356" s="33">
        <f t="shared" si="1707"/>
        <v>7.7702894668128515E-4</v>
      </c>
      <c r="AR356" s="33">
        <f t="shared" si="1707"/>
        <v>9.2797184184736285E-4</v>
      </c>
      <c r="AS356" s="33">
        <f t="shared" si="1707"/>
        <v>1.2831702874367046E-3</v>
      </c>
      <c r="AT356" s="33">
        <f t="shared" si="1707"/>
        <v>1.4631841581524564E-3</v>
      </c>
      <c r="AU356" s="33">
        <f t="shared" si="1707"/>
        <v>1.6912704707278626E-3</v>
      </c>
      <c r="AV356" s="33">
        <f t="shared" si="1707"/>
        <v>1.8612050219373685E-3</v>
      </c>
      <c r="AW356" s="33">
        <f t="shared" si="1732"/>
        <v>2.1660362252319595E-3</v>
      </c>
      <c r="AX356" s="33">
        <f t="shared" si="1732"/>
        <v>2.3883211190683534E-3</v>
      </c>
      <c r="AY356" s="33">
        <f t="shared" si="1732"/>
        <v>2.6023952722065121E-3</v>
      </c>
      <c r="AZ356" s="33">
        <f t="shared" si="1732"/>
        <v>2.7236645666244676E-3</v>
      </c>
      <c r="BA356" s="33">
        <f t="shared" si="1732"/>
        <v>2.8370428980279082E-3</v>
      </c>
      <c r="BB356" s="33">
        <f t="shared" si="1732"/>
        <v>2.9011871460147844E-3</v>
      </c>
      <c r="BC356" s="33">
        <f t="shared" si="1732"/>
        <v>2.9918270861235313E-3</v>
      </c>
      <c r="BD356" s="33">
        <f t="shared" si="1732"/>
        <v>3.015587715093223E-3</v>
      </c>
      <c r="BE356" s="33">
        <f t="shared" si="1732"/>
        <v>3.0677674393280031E-3</v>
      </c>
      <c r="BF356" s="33">
        <f t="shared" si="1732"/>
        <v>3.3237152738144998E-3</v>
      </c>
      <c r="BG356" s="33">
        <f t="shared" si="1732"/>
        <v>3.6592420483927066E-3</v>
      </c>
      <c r="BH356" s="33">
        <f t="shared" si="1732"/>
        <v>3.8067882683260699E-3</v>
      </c>
      <c r="BI356" s="33">
        <f t="shared" si="1732"/>
        <v>3.8210933771139753E-3</v>
      </c>
      <c r="BJ356" s="39"/>
      <c r="BK356" s="39"/>
      <c r="BL356" s="39"/>
      <c r="BM356" s="39"/>
      <c r="BN356" s="39"/>
      <c r="BO356" s="39"/>
      <c r="BP356" s="39"/>
      <c r="BQ356" s="39"/>
      <c r="BR356" s="39"/>
      <c r="BS356" s="39"/>
      <c r="BT356" s="39"/>
      <c r="BU356" s="39"/>
      <c r="BV356" s="39"/>
      <c r="BW356" s="39"/>
      <c r="BX356" s="39"/>
      <c r="BY356" s="39"/>
      <c r="BZ356" s="39"/>
      <c r="CA356" s="39"/>
      <c r="CB356" s="39"/>
      <c r="CC356" s="39"/>
      <c r="CD356" s="33">
        <f t="shared" si="1708"/>
        <v>3.8443655631177178E-6</v>
      </c>
      <c r="CE356" s="33">
        <f t="shared" si="1708"/>
        <v>8.7143594616814779E-4</v>
      </c>
      <c r="CF356" s="33">
        <f t="shared" si="1708"/>
        <v>1.4821346059616322E-3</v>
      </c>
      <c r="CG356" s="33">
        <f t="shared" si="1708"/>
        <v>1.8249966711262663E-3</v>
      </c>
      <c r="CH356" s="33">
        <f t="shared" si="1708"/>
        <v>2.5528935323502586E-3</v>
      </c>
      <c r="CI356" s="33">
        <f t="shared" si="1708"/>
        <v>3.6892360785776685E-3</v>
      </c>
      <c r="CJ356" s="33">
        <f t="shared" si="1708"/>
        <v>4.1808358665001146E-3</v>
      </c>
      <c r="CK356" s="33">
        <f t="shared" si="1733"/>
        <v>4.8318425459643885E-3</v>
      </c>
      <c r="CL356" s="33">
        <f t="shared" si="1733"/>
        <v>5.0275289501438272E-3</v>
      </c>
      <c r="CM356" s="33">
        <f t="shared" si="1733"/>
        <v>5.361988031292164E-3</v>
      </c>
      <c r="CN356" s="33">
        <f t="shared" si="1733"/>
        <v>5.8707238039596345E-3</v>
      </c>
      <c r="CO356" s="33">
        <f t="shared" si="1733"/>
        <v>6.0896557433198356E-3</v>
      </c>
      <c r="CP356" s="33">
        <f t="shared" si="1733"/>
        <v>6.1782739574953224E-3</v>
      </c>
      <c r="CQ356" s="33">
        <f t="shared" si="1733"/>
        <v>6.1793348140587465E-3</v>
      </c>
      <c r="CR356" s="33">
        <f t="shared" si="1733"/>
        <v>6.2024190442329617E-3</v>
      </c>
      <c r="CS356" s="33">
        <f t="shared" si="1733"/>
        <v>6.2011035909041367E-3</v>
      </c>
      <c r="CT356" s="33">
        <f t="shared" si="1733"/>
        <v>6.2023938832155229E-3</v>
      </c>
      <c r="CU356" s="33">
        <f t="shared" si="1733"/>
        <v>6.2010257262573422E-3</v>
      </c>
      <c r="CV356" s="33">
        <f t="shared" si="1733"/>
        <v>6.174098546832478E-3</v>
      </c>
      <c r="CW356" s="33">
        <f t="shared" si="1733"/>
        <v>6.2765721707514531E-3</v>
      </c>
      <c r="CX356" s="39"/>
      <c r="CY356" s="39"/>
      <c r="CZ356" s="39"/>
      <c r="DA356" s="39"/>
      <c r="DB356" s="39"/>
      <c r="DC356" s="39"/>
      <c r="DD356" s="39"/>
      <c r="DE356" s="39"/>
      <c r="DF356" s="39"/>
      <c r="DG356" s="39"/>
      <c r="DH356" s="39"/>
      <c r="DI356" s="39"/>
      <c r="DJ356" s="39"/>
      <c r="DK356" s="39"/>
      <c r="DL356" s="39"/>
      <c r="DM356" s="39"/>
      <c r="DN356" s="39"/>
      <c r="DO356" s="39"/>
      <c r="DP356" s="39"/>
      <c r="DQ356" s="39"/>
      <c r="DR356" s="33">
        <f t="shared" si="1709"/>
        <v>2.2239662161703364E-3</v>
      </c>
      <c r="DS356" s="33">
        <f t="shared" si="1709"/>
        <v>2.330966130825533E-3</v>
      </c>
      <c r="DT356" s="33">
        <f t="shared" si="1709"/>
        <v>4.9231116740547079E-3</v>
      </c>
      <c r="DU356" s="33">
        <f t="shared" si="1709"/>
        <v>8.3510307812857971E-3</v>
      </c>
      <c r="DV356" s="33">
        <f t="shared" si="1709"/>
        <v>1.0833731656752351E-2</v>
      </c>
      <c r="DW356" s="33">
        <f t="shared" si="1709"/>
        <v>1.6933760964458224E-2</v>
      </c>
      <c r="DX356" s="33">
        <f t="shared" si="1709"/>
        <v>2.2916850660132639E-2</v>
      </c>
      <c r="DY356" s="33">
        <f t="shared" si="1734"/>
        <v>3.0011094648332765E-2</v>
      </c>
      <c r="DZ356" s="33">
        <f t="shared" si="1734"/>
        <v>3.4825266492694594E-2</v>
      </c>
      <c r="EA356" s="33">
        <f t="shared" si="1734"/>
        <v>4.3952050112982984E-2</v>
      </c>
      <c r="EB356" s="33">
        <f t="shared" si="1734"/>
        <v>5.2096910165810681E-2</v>
      </c>
      <c r="EC356" s="33">
        <f t="shared" si="1734"/>
        <v>5.9862497523626323E-2</v>
      </c>
      <c r="ED356" s="33">
        <f t="shared" si="1734"/>
        <v>6.3811103984455705E-2</v>
      </c>
      <c r="EE356" s="33">
        <f t="shared" si="1734"/>
        <v>6.7563258173318388E-2</v>
      </c>
      <c r="EF356" s="33">
        <f t="shared" si="1734"/>
        <v>7.1349805792784507E-2</v>
      </c>
      <c r="EG356" s="33">
        <f t="shared" si="1734"/>
        <v>7.3847662140830772E-2</v>
      </c>
      <c r="EH356" s="33">
        <f t="shared" si="1734"/>
        <v>7.6025618680923515E-2</v>
      </c>
      <c r="EI356" s="33">
        <f t="shared" si="1734"/>
        <v>7.837754374038193E-2</v>
      </c>
      <c r="EJ356" s="33">
        <f t="shared" si="1734"/>
        <v>7.9846865440185544E-2</v>
      </c>
      <c r="EK356" s="33">
        <f t="shared" si="1734"/>
        <v>8.1467825714758468E-2</v>
      </c>
      <c r="EL356" s="39"/>
      <c r="EM356" s="39"/>
      <c r="EN356" s="39"/>
      <c r="EO356" s="39"/>
      <c r="EP356" s="39"/>
      <c r="EQ356" s="39"/>
      <c r="ER356" s="39"/>
      <c r="ES356" s="39"/>
      <c r="ET356" s="39"/>
      <c r="EU356" s="39"/>
      <c r="EV356" s="39"/>
      <c r="EW356" s="39"/>
      <c r="EX356" s="39"/>
      <c r="EY356" s="39"/>
      <c r="EZ356" s="39"/>
      <c r="FA356" s="39"/>
      <c r="FB356" s="39"/>
      <c r="FC356" s="39"/>
      <c r="FD356" s="39"/>
      <c r="FE356" s="39"/>
      <c r="FF356" s="33">
        <f t="shared" si="1710"/>
        <v>6.4011545578386195E-4</v>
      </c>
      <c r="FG356" s="33">
        <f t="shared" si="1710"/>
        <v>1.4466421639216379E-3</v>
      </c>
      <c r="FH356" s="33">
        <f t="shared" si="1710"/>
        <v>2.4311961465151993E-3</v>
      </c>
      <c r="FI356" s="33">
        <f t="shared" si="1710"/>
        <v>3.6912342260843399E-3</v>
      </c>
      <c r="FJ356" s="33">
        <f t="shared" si="1710"/>
        <v>4.5392432081753581E-3</v>
      </c>
      <c r="FK356" s="33">
        <f t="shared" si="1710"/>
        <v>4.9100617902102595E-3</v>
      </c>
      <c r="FL356" s="33">
        <f t="shared" si="1710"/>
        <v>6.2967718553992033E-3</v>
      </c>
      <c r="FM356" s="33">
        <f t="shared" si="1735"/>
        <v>6.6086647154114378E-3</v>
      </c>
      <c r="FN356" s="33">
        <f t="shared" si="1735"/>
        <v>6.9493764963672816E-3</v>
      </c>
      <c r="FO356" s="33">
        <f t="shared" si="1735"/>
        <v>7.2106917824230812E-3</v>
      </c>
      <c r="FP356" s="33">
        <f t="shared" si="1735"/>
        <v>7.6812969085397051E-3</v>
      </c>
      <c r="FQ356" s="33">
        <f t="shared" si="1735"/>
        <v>7.8156710335369594E-3</v>
      </c>
      <c r="FR356" s="33">
        <f t="shared" si="1735"/>
        <v>7.938549722877301E-3</v>
      </c>
      <c r="FS356" s="33">
        <f t="shared" si="1735"/>
        <v>7.9695222157180716E-3</v>
      </c>
      <c r="FT356" s="33">
        <f t="shared" si="1735"/>
        <v>8.1581989182397362E-3</v>
      </c>
      <c r="FU356" s="33">
        <f t="shared" si="1735"/>
        <v>8.3126763979211923E-3</v>
      </c>
      <c r="FV356" s="33">
        <f t="shared" si="1735"/>
        <v>8.3531274201194428E-3</v>
      </c>
      <c r="FW356" s="33">
        <f t="shared" si="1735"/>
        <v>8.3964425736253404E-3</v>
      </c>
      <c r="FX356" s="33">
        <f t="shared" si="1735"/>
        <v>8.4365602927912973E-3</v>
      </c>
      <c r="FY356" s="33">
        <f t="shared" si="1735"/>
        <v>8.4651501869310291E-3</v>
      </c>
      <c r="FZ356" s="39"/>
      <c r="GA356" s="39"/>
      <c r="GB356" s="39"/>
      <c r="GC356" s="39"/>
      <c r="GD356" s="39"/>
      <c r="GE356" s="39"/>
      <c r="GF356" s="39"/>
      <c r="GG356" s="39"/>
      <c r="GH356" s="39"/>
      <c r="GI356" s="39"/>
      <c r="GJ356" s="39"/>
      <c r="GK356" s="39"/>
      <c r="GL356" s="39"/>
      <c r="GM356" s="39"/>
      <c r="GN356" s="39"/>
      <c r="GO356" s="39"/>
      <c r="GP356" s="39"/>
      <c r="GQ356" s="39"/>
      <c r="GR356" s="39"/>
      <c r="GS356" s="39"/>
    </row>
    <row r="357" spans="1:201" ht="15" customHeight="1" x14ac:dyDescent="0.25">
      <c r="A357" s="11">
        <f>$A$57</f>
        <v>20173</v>
      </c>
      <c r="B357" s="33">
        <f t="shared" si="1189"/>
        <v>5.8605768101562998E-3</v>
      </c>
      <c r="C357" s="33">
        <f t="shared" ref="C357" si="1775">IFERROR(C257/C157,"")</f>
        <v>1.0155559609729511E-2</v>
      </c>
      <c r="D357" s="33">
        <f t="shared" ref="D357" si="1776">IFERROR(D257/D157,"")</f>
        <v>1.2472536415965968E-2</v>
      </c>
      <c r="E357" s="33">
        <f t="shared" ref="E357" si="1777">IFERROR(E257/E157,"")</f>
        <v>1.7745958698937605E-2</v>
      </c>
      <c r="F357" s="33">
        <f t="shared" ref="F357" si="1778">IFERROR(F257/F157,"")</f>
        <v>2.5912908450554099E-2</v>
      </c>
      <c r="G357" s="33">
        <f t="shared" ref="G357" si="1779">IFERROR(G257/G157,"")</f>
        <v>3.755810138969469E-2</v>
      </c>
      <c r="H357" s="33">
        <f t="shared" ref="H357" si="1780">IFERROR(H257/H157,"")</f>
        <v>4.9507192968263884E-2</v>
      </c>
      <c r="I357" s="33">
        <f t="shared" ref="I357" si="1781">IFERROR(I257/I157,"")</f>
        <v>6.2657023133339415E-2</v>
      </c>
      <c r="J357" s="33">
        <f t="shared" ref="J357" si="1782">IFERROR(J257/J157,"")</f>
        <v>7.685937988349259E-2</v>
      </c>
      <c r="K357" s="33">
        <f t="shared" ref="K357" si="1783">IFERROR(K257/K157,"")</f>
        <v>9.7372389895943642E-2</v>
      </c>
      <c r="L357" s="33">
        <f t="shared" ref="L357" si="1784">IFERROR(L257/L157,"")</f>
        <v>0.12054173995943919</v>
      </c>
      <c r="M357" s="33">
        <f t="shared" ref="M357" si="1785">IFERROR(M257/M157,"")</f>
        <v>0.1423146321514413</v>
      </c>
      <c r="N357" s="33">
        <f t="shared" ref="N357" si="1786">IFERROR(N257/N157,"")</f>
        <v>0.1580497650372491</v>
      </c>
      <c r="O357" s="33">
        <f t="shared" ref="O357" si="1787">IFERROR(O257/O157,"")</f>
        <v>0.17158107602314193</v>
      </c>
      <c r="P357" s="33">
        <f t="shared" ref="P357" si="1788">IFERROR(P257/P157,"")</f>
        <v>0.18307170400908346</v>
      </c>
      <c r="Q357" s="33">
        <f t="shared" ref="Q357" si="1789">IFERROR(Q257/Q157,"")</f>
        <v>0.19406195048945135</v>
      </c>
      <c r="R357" s="33">
        <f t="shared" ref="R357" si="1790">IFERROR(R257/R157,"")</f>
        <v>0.19357640296320705</v>
      </c>
      <c r="S357" s="33">
        <f t="shared" ref="S357" si="1791">IFERROR(S257/S157,"")</f>
        <v>0.20013095283655127</v>
      </c>
      <c r="T357" s="33">
        <f t="shared" ref="T357" si="1792">IFERROR(T257/T157,"")</f>
        <v>0.20726967000723745</v>
      </c>
      <c r="U357" s="39"/>
      <c r="V357" s="39"/>
      <c r="W357" s="39"/>
      <c r="X357" s="39"/>
      <c r="Y357" s="39"/>
      <c r="Z357" s="39"/>
      <c r="AA357" s="39"/>
      <c r="AB357" s="39"/>
      <c r="AC357" s="39"/>
      <c r="AD357" s="39"/>
      <c r="AE357" s="39"/>
      <c r="AF357" s="39"/>
      <c r="AG357" s="39"/>
      <c r="AH357" s="39"/>
      <c r="AI357" s="39"/>
      <c r="AJ357" s="39"/>
      <c r="AK357" s="39"/>
      <c r="AL357" s="39"/>
      <c r="AM357" s="39"/>
      <c r="AN357" s="39"/>
      <c r="AO357" s="39"/>
      <c r="AP357" s="33">
        <f t="shared" si="1707"/>
        <v>9.633332929798237E-4</v>
      </c>
      <c r="AQ357" s="33">
        <f t="shared" si="1707"/>
        <v>8.6871437458715841E-4</v>
      </c>
      <c r="AR357" s="33">
        <f t="shared" si="1707"/>
        <v>9.5762295310312809E-4</v>
      </c>
      <c r="AS357" s="33">
        <f t="shared" si="1707"/>
        <v>1.0430861880583251E-3</v>
      </c>
      <c r="AT357" s="33">
        <f t="shared" si="1707"/>
        <v>1.1592738660682245E-3</v>
      </c>
      <c r="AU357" s="33">
        <f t="shared" si="1707"/>
        <v>1.301053771724557E-3</v>
      </c>
      <c r="AV357" s="33">
        <f t="shared" si="1707"/>
        <v>1.4270462740605056E-3</v>
      </c>
      <c r="AW357" s="33">
        <f t="shared" si="1732"/>
        <v>1.6699508339374823E-3</v>
      </c>
      <c r="AX357" s="33">
        <f t="shared" si="1732"/>
        <v>1.8654062747713962E-3</v>
      </c>
      <c r="AY357" s="33">
        <f t="shared" si="1732"/>
        <v>2.0074854060562284E-3</v>
      </c>
      <c r="AZ357" s="33">
        <f t="shared" si="1732"/>
        <v>2.1060339451024284E-3</v>
      </c>
      <c r="BA357" s="33">
        <f t="shared" si="1732"/>
        <v>2.2136948588525433E-3</v>
      </c>
      <c r="BB357" s="33">
        <f t="shared" si="1732"/>
        <v>2.3296580337199991E-3</v>
      </c>
      <c r="BC357" s="33">
        <f t="shared" si="1732"/>
        <v>2.4448846867723487E-3</v>
      </c>
      <c r="BD357" s="33">
        <f t="shared" si="1732"/>
        <v>2.5004844946744883E-3</v>
      </c>
      <c r="BE357" s="33">
        <f t="shared" si="1732"/>
        <v>2.5188203606406681E-3</v>
      </c>
      <c r="BF357" s="33">
        <f t="shared" si="1732"/>
        <v>2.4485410814437799E-3</v>
      </c>
      <c r="BG357" s="33">
        <f t="shared" si="1732"/>
        <v>2.4494492308527369E-3</v>
      </c>
      <c r="BH357" s="33">
        <f t="shared" si="1732"/>
        <v>2.4798640153229083E-3</v>
      </c>
      <c r="BI357" s="39"/>
      <c r="BJ357" s="39"/>
      <c r="BK357" s="39"/>
      <c r="BL357" s="39"/>
      <c r="BM357" s="39"/>
      <c r="BN357" s="39"/>
      <c r="BO357" s="39"/>
      <c r="BP357" s="39"/>
      <c r="BQ357" s="39"/>
      <c r="BR357" s="39"/>
      <c r="BS357" s="39"/>
      <c r="BT357" s="39"/>
      <c r="BU357" s="39"/>
      <c r="BV357" s="39"/>
      <c r="BW357" s="39"/>
      <c r="BX357" s="39"/>
      <c r="BY357" s="39"/>
      <c r="BZ357" s="39"/>
      <c r="CA357" s="39"/>
      <c r="CB357" s="39"/>
      <c r="CC357" s="39"/>
      <c r="CD357" s="33">
        <f t="shared" si="1708"/>
        <v>2.5335143890087973E-5</v>
      </c>
      <c r="CE357" s="33">
        <f t="shared" si="1708"/>
        <v>1.3934399071112921E-3</v>
      </c>
      <c r="CF357" s="33">
        <f t="shared" si="1708"/>
        <v>1.5371281177334656E-3</v>
      </c>
      <c r="CG357" s="33">
        <f t="shared" si="1708"/>
        <v>1.6869777706861237E-3</v>
      </c>
      <c r="CH357" s="33">
        <f t="shared" si="1708"/>
        <v>2.1381441872364471E-3</v>
      </c>
      <c r="CI357" s="33">
        <f t="shared" si="1708"/>
        <v>2.5838431113255587E-3</v>
      </c>
      <c r="CJ357" s="33">
        <f t="shared" si="1708"/>
        <v>3.2874537857478414E-3</v>
      </c>
      <c r="CK357" s="33">
        <f t="shared" si="1733"/>
        <v>3.7019349017306078E-3</v>
      </c>
      <c r="CL357" s="33">
        <f t="shared" si="1733"/>
        <v>3.895864675579697E-3</v>
      </c>
      <c r="CM357" s="33">
        <f t="shared" si="1733"/>
        <v>4.6350017115679527E-3</v>
      </c>
      <c r="CN357" s="33">
        <f t="shared" si="1733"/>
        <v>6.310957370517449E-3</v>
      </c>
      <c r="CO357" s="33">
        <f t="shared" si="1733"/>
        <v>6.5717558603820515E-3</v>
      </c>
      <c r="CP357" s="33">
        <f t="shared" si="1733"/>
        <v>6.8374142730290655E-3</v>
      </c>
      <c r="CQ357" s="33">
        <f t="shared" si="1733"/>
        <v>7.0241387686785419E-3</v>
      </c>
      <c r="CR357" s="33">
        <f t="shared" si="1733"/>
        <v>7.1852745477860277E-3</v>
      </c>
      <c r="CS357" s="33">
        <f t="shared" si="1733"/>
        <v>7.4350411086210053E-3</v>
      </c>
      <c r="CT357" s="33">
        <f t="shared" si="1733"/>
        <v>7.5029419103056945E-3</v>
      </c>
      <c r="CU357" s="33">
        <f t="shared" si="1733"/>
        <v>7.5106813689107751E-3</v>
      </c>
      <c r="CV357" s="33">
        <f t="shared" si="1733"/>
        <v>7.6500108388319558E-3</v>
      </c>
      <c r="CW357" s="39"/>
      <c r="CX357" s="39"/>
      <c r="CY357" s="39"/>
      <c r="CZ357" s="39"/>
      <c r="DA357" s="39"/>
      <c r="DB357" s="39"/>
      <c r="DC357" s="39"/>
      <c r="DD357" s="39"/>
      <c r="DE357" s="39"/>
      <c r="DF357" s="39"/>
      <c r="DG357" s="39"/>
      <c r="DH357" s="39"/>
      <c r="DI357" s="39"/>
      <c r="DJ357" s="39"/>
      <c r="DK357" s="39"/>
      <c r="DL357" s="39"/>
      <c r="DM357" s="39"/>
      <c r="DN357" s="39"/>
      <c r="DO357" s="39"/>
      <c r="DP357" s="39"/>
      <c r="DQ357" s="39"/>
      <c r="DR357" s="33">
        <f t="shared" si="1709"/>
        <v>2.9870822729672398E-3</v>
      </c>
      <c r="DS357" s="33">
        <f t="shared" si="1709"/>
        <v>3.210833049726644E-3</v>
      </c>
      <c r="DT357" s="33">
        <f t="shared" si="1709"/>
        <v>4.8256961663049151E-3</v>
      </c>
      <c r="DU357" s="33">
        <f t="shared" si="1709"/>
        <v>6.2396489245569314E-3</v>
      </c>
      <c r="DV357" s="33">
        <f t="shared" si="1709"/>
        <v>8.9708426891168605E-3</v>
      </c>
      <c r="DW357" s="33">
        <f t="shared" si="1709"/>
        <v>1.1790181106431931E-2</v>
      </c>
      <c r="DX357" s="33">
        <f t="shared" si="1709"/>
        <v>1.6124351546257625E-2</v>
      </c>
      <c r="DY357" s="33">
        <f t="shared" si="1734"/>
        <v>1.9665242352768942E-2</v>
      </c>
      <c r="DZ357" s="33">
        <f t="shared" si="1734"/>
        <v>2.3208064065877831E-2</v>
      </c>
      <c r="EA357" s="33">
        <f t="shared" si="1734"/>
        <v>3.1360292818915496E-2</v>
      </c>
      <c r="EB357" s="33">
        <f t="shared" si="1734"/>
        <v>3.7305859505800121E-2</v>
      </c>
      <c r="EC357" s="33">
        <f t="shared" si="1734"/>
        <v>4.3155415012696728E-2</v>
      </c>
      <c r="ED357" s="33">
        <f t="shared" si="1734"/>
        <v>4.8350137185140453E-2</v>
      </c>
      <c r="EE357" s="33">
        <f t="shared" si="1734"/>
        <v>5.4875678165868046E-2</v>
      </c>
      <c r="EF357" s="33">
        <f t="shared" si="1734"/>
        <v>5.9647574709208173E-2</v>
      </c>
      <c r="EG357" s="33">
        <f t="shared" si="1734"/>
        <v>6.3757709425623602E-2</v>
      </c>
      <c r="EH357" s="33">
        <f t="shared" si="1734"/>
        <v>6.7115219343128599E-2</v>
      </c>
      <c r="EI357" s="33">
        <f t="shared" si="1734"/>
        <v>7.0756709693247155E-2</v>
      </c>
      <c r="EJ357" s="33">
        <f t="shared" si="1734"/>
        <v>7.20096819883978E-2</v>
      </c>
      <c r="EK357" s="39"/>
      <c r="EL357" s="39"/>
      <c r="EM357" s="39"/>
      <c r="EN357" s="39"/>
      <c r="EO357" s="39"/>
      <c r="EP357" s="39"/>
      <c r="EQ357" s="39"/>
      <c r="ER357" s="39"/>
      <c r="ES357" s="39"/>
      <c r="ET357" s="39"/>
      <c r="EU357" s="39"/>
      <c r="EV357" s="39"/>
      <c r="EW357" s="39"/>
      <c r="EX357" s="39"/>
      <c r="EY357" s="39"/>
      <c r="EZ357" s="39"/>
      <c r="FA357" s="39"/>
      <c r="FB357" s="39"/>
      <c r="FC357" s="39"/>
      <c r="FD357" s="39"/>
      <c r="FE357" s="39"/>
      <c r="FF357" s="33">
        <f t="shared" si="1710"/>
        <v>3.8966102007414782E-4</v>
      </c>
      <c r="FG357" s="33">
        <f t="shared" si="1710"/>
        <v>7.0471924309904363E-4</v>
      </c>
      <c r="FH357" s="33">
        <f t="shared" si="1710"/>
        <v>1.3750670985257069E-3</v>
      </c>
      <c r="FI357" s="33">
        <f t="shared" si="1710"/>
        <v>2.1328434370837309E-3</v>
      </c>
      <c r="FJ357" s="33">
        <f t="shared" si="1710"/>
        <v>2.4518070671829847E-3</v>
      </c>
      <c r="FK357" s="33">
        <f t="shared" si="1710"/>
        <v>2.7278702336912151E-3</v>
      </c>
      <c r="FL357" s="33">
        <f t="shared" si="1710"/>
        <v>2.7613523850700296E-3</v>
      </c>
      <c r="FM357" s="33">
        <f t="shared" si="1735"/>
        <v>2.8545124129586608E-3</v>
      </c>
      <c r="FN357" s="33">
        <f t="shared" si="1735"/>
        <v>3.1605051449709971E-3</v>
      </c>
      <c r="FO357" s="33">
        <f t="shared" si="1735"/>
        <v>3.2026637340662901E-3</v>
      </c>
      <c r="FP357" s="33">
        <f t="shared" si="1735"/>
        <v>3.36697291441659E-3</v>
      </c>
      <c r="FQ357" s="33">
        <f t="shared" si="1735"/>
        <v>3.3662203987260921E-3</v>
      </c>
      <c r="FR357" s="33">
        <f t="shared" si="1735"/>
        <v>4.3772116697583015E-3</v>
      </c>
      <c r="FS357" s="33">
        <f t="shared" si="1735"/>
        <v>4.3801505168307572E-3</v>
      </c>
      <c r="FT357" s="33">
        <f t="shared" si="1735"/>
        <v>4.3796994812761621E-3</v>
      </c>
      <c r="FU357" s="33">
        <f t="shared" si="1735"/>
        <v>4.3789850861276191E-3</v>
      </c>
      <c r="FV357" s="33">
        <f t="shared" si="1735"/>
        <v>4.382780245779698E-3</v>
      </c>
      <c r="FW357" s="33">
        <f t="shared" si="1735"/>
        <v>4.3831038182059277E-3</v>
      </c>
      <c r="FX357" s="33">
        <f t="shared" si="1735"/>
        <v>4.3833967543562211E-3</v>
      </c>
      <c r="FY357" s="39"/>
      <c r="FZ357" s="39"/>
      <c r="GA357" s="39"/>
      <c r="GB357" s="39"/>
      <c r="GC357" s="39"/>
      <c r="GD357" s="39"/>
      <c r="GE357" s="39"/>
      <c r="GF357" s="39"/>
      <c r="GG357" s="39"/>
      <c r="GH357" s="39"/>
      <c r="GI357" s="39"/>
      <c r="GJ357" s="39"/>
      <c r="GK357" s="39"/>
      <c r="GL357" s="39"/>
      <c r="GM357" s="39"/>
      <c r="GN357" s="39"/>
      <c r="GO357" s="39"/>
      <c r="GP357" s="39"/>
      <c r="GQ357" s="39"/>
      <c r="GR357" s="39"/>
      <c r="GS357" s="39"/>
    </row>
    <row r="358" spans="1:201" ht="15" customHeight="1" x14ac:dyDescent="0.25">
      <c r="A358" s="11">
        <f>$A$58</f>
        <v>20174</v>
      </c>
      <c r="B358" s="33">
        <f t="shared" si="1189"/>
        <v>2.8138159175462103E-3</v>
      </c>
      <c r="C358" s="33">
        <f t="shared" ref="C358" si="1793">IFERROR(C258/C158,"")</f>
        <v>8.9342067866750152E-3</v>
      </c>
      <c r="D358" s="33">
        <f t="shared" ref="D358" si="1794">IFERROR(D258/D158,"")</f>
        <v>1.5627201114742837E-2</v>
      </c>
      <c r="E358" s="33">
        <f t="shared" ref="E358" si="1795">IFERROR(E258/E158,"")</f>
        <v>2.1395271760318062E-2</v>
      </c>
      <c r="F358" s="33">
        <f t="shared" ref="F358" si="1796">IFERROR(F258/F158,"")</f>
        <v>2.8991090963724882E-2</v>
      </c>
      <c r="G358" s="33">
        <f t="shared" ref="G358" si="1797">IFERROR(G258/G158,"")</f>
        <v>3.8592857915898469E-2</v>
      </c>
      <c r="H358" s="33">
        <f t="shared" ref="H358" si="1798">IFERROR(H258/H158,"")</f>
        <v>5.1162950780655331E-2</v>
      </c>
      <c r="I358" s="33">
        <f t="shared" ref="I358" si="1799">IFERROR(I258/I158,"")</f>
        <v>6.4604413896958202E-2</v>
      </c>
      <c r="J358" s="33">
        <f t="shared" ref="J358" si="1800">IFERROR(J258/J158,"")</f>
        <v>7.7681798634707561E-2</v>
      </c>
      <c r="K358" s="33">
        <f t="shared" ref="K358" si="1801">IFERROR(K258/K158,"")</f>
        <v>0.10042587057286474</v>
      </c>
      <c r="L358" s="33">
        <f t="shared" ref="L358" si="1802">IFERROR(L258/L158,"")</f>
        <v>0.12342310873212686</v>
      </c>
      <c r="M358" s="33">
        <f t="shared" ref="M358" si="1803">IFERROR(M258/M158,"")</f>
        <v>0.1450293684857232</v>
      </c>
      <c r="N358" s="33">
        <f t="shared" ref="N358" si="1804">IFERROR(N258/N158,"")</f>
        <v>0.16203777687125281</v>
      </c>
      <c r="O358" s="33">
        <f t="shared" ref="O358" si="1805">IFERROR(O258/O158,"")</f>
        <v>0.17612530193218215</v>
      </c>
      <c r="P358" s="33">
        <f t="shared" ref="P358" si="1806">IFERROR(P258/P158,"")</f>
        <v>0.18955400789952256</v>
      </c>
      <c r="Q358" s="33">
        <f t="shared" ref="Q358" si="1807">IFERROR(Q258/Q158,"")</f>
        <v>0.2011970101500315</v>
      </c>
      <c r="R358" s="33">
        <f t="shared" ref="R358" si="1808">IFERROR(R258/R158,"")</f>
        <v>0.20794481460668718</v>
      </c>
      <c r="S358" s="33">
        <f t="shared" ref="S358" si="1809">IFERROR(S258/S158,"")</f>
        <v>0.21286051093219499</v>
      </c>
      <c r="T358" s="39"/>
      <c r="U358" s="39"/>
      <c r="V358" s="39"/>
      <c r="W358" s="39"/>
      <c r="X358" s="39"/>
      <c r="Y358" s="39"/>
      <c r="Z358" s="39"/>
      <c r="AA358" s="39"/>
      <c r="AB358" s="39"/>
      <c r="AC358" s="39"/>
      <c r="AD358" s="39"/>
      <c r="AE358" s="39"/>
      <c r="AF358" s="39"/>
      <c r="AG358" s="39"/>
      <c r="AH358" s="39"/>
      <c r="AI358" s="39"/>
      <c r="AJ358" s="39"/>
      <c r="AK358" s="39"/>
      <c r="AL358" s="39"/>
      <c r="AM358" s="39"/>
      <c r="AN358" s="39"/>
      <c r="AO358" s="39"/>
      <c r="AP358" s="33">
        <f t="shared" si="1707"/>
        <v>7.0753251384849129E-4</v>
      </c>
      <c r="AQ358" s="33">
        <f t="shared" si="1707"/>
        <v>5.8645794603440411E-4</v>
      </c>
      <c r="AR358" s="33">
        <f t="shared" si="1707"/>
        <v>7.2696154431946475E-4</v>
      </c>
      <c r="AS358" s="33">
        <f t="shared" si="1707"/>
        <v>8.0717192120332128E-4</v>
      </c>
      <c r="AT358" s="33">
        <f t="shared" si="1707"/>
        <v>8.8756344067896539E-4</v>
      </c>
      <c r="AU358" s="33">
        <f t="shared" si="1707"/>
        <v>9.9753456218349594E-4</v>
      </c>
      <c r="AV358" s="33">
        <f t="shared" si="1707"/>
        <v>1.1811443228951892E-3</v>
      </c>
      <c r="AW358" s="33">
        <f t="shared" si="1732"/>
        <v>1.2999046411281518E-3</v>
      </c>
      <c r="AX358" s="33">
        <f t="shared" si="1732"/>
        <v>1.453316906363011E-3</v>
      </c>
      <c r="AY358" s="33">
        <f t="shared" si="1732"/>
        <v>1.5180218691811023E-3</v>
      </c>
      <c r="AZ358" s="33">
        <f t="shared" si="1732"/>
        <v>1.609135155781604E-3</v>
      </c>
      <c r="BA358" s="33">
        <f t="shared" si="1732"/>
        <v>1.7229758512780282E-3</v>
      </c>
      <c r="BB358" s="33">
        <f t="shared" si="1732"/>
        <v>1.8250825725870884E-3</v>
      </c>
      <c r="BC358" s="33">
        <f t="shared" si="1732"/>
        <v>1.9784116744412258E-3</v>
      </c>
      <c r="BD358" s="33">
        <f t="shared" si="1732"/>
        <v>2.2126566343668354E-3</v>
      </c>
      <c r="BE358" s="33">
        <f t="shared" si="1732"/>
        <v>2.3030258942409198E-3</v>
      </c>
      <c r="BF358" s="33">
        <f t="shared" si="1732"/>
        <v>2.4041691890082477E-3</v>
      </c>
      <c r="BG358" s="33">
        <f t="shared" si="1732"/>
        <v>2.448344738521653E-3</v>
      </c>
      <c r="BH358" s="39"/>
      <c r="BI358" s="39"/>
      <c r="BJ358" s="39"/>
      <c r="BK358" s="39"/>
      <c r="BL358" s="39"/>
      <c r="BM358" s="39"/>
      <c r="BN358" s="39"/>
      <c r="BO358" s="39"/>
      <c r="BP358" s="39"/>
      <c r="BQ358" s="39"/>
      <c r="BR358" s="39"/>
      <c r="BS358" s="39"/>
      <c r="BT358" s="39"/>
      <c r="BU358" s="39"/>
      <c r="BV358" s="39"/>
      <c r="BW358" s="39"/>
      <c r="BX358" s="39"/>
      <c r="BY358" s="39"/>
      <c r="BZ358" s="39"/>
      <c r="CA358" s="39"/>
      <c r="CB358" s="39"/>
      <c r="CC358" s="39"/>
      <c r="CD358" s="33">
        <f t="shared" si="1708"/>
        <v>0</v>
      </c>
      <c r="CE358" s="33">
        <f t="shared" si="1708"/>
        <v>1.8151624629703379E-4</v>
      </c>
      <c r="CF358" s="33">
        <f t="shared" si="1708"/>
        <v>3.0655746280771376E-4</v>
      </c>
      <c r="CG358" s="33">
        <f t="shared" si="1708"/>
        <v>9.8922578815140031E-4</v>
      </c>
      <c r="CH358" s="33">
        <f t="shared" si="1708"/>
        <v>1.2824570445372008E-3</v>
      </c>
      <c r="CI358" s="33">
        <f t="shared" si="1708"/>
        <v>2.0527065859632164E-3</v>
      </c>
      <c r="CJ358" s="33">
        <f t="shared" si="1708"/>
        <v>2.6153723907957685E-3</v>
      </c>
      <c r="CK358" s="33">
        <f t="shared" si="1733"/>
        <v>2.6410652331257103E-3</v>
      </c>
      <c r="CL358" s="33">
        <f t="shared" si="1733"/>
        <v>2.6801148661156401E-3</v>
      </c>
      <c r="CM358" s="33">
        <f t="shared" si="1733"/>
        <v>2.6784877804284322E-3</v>
      </c>
      <c r="CN358" s="33">
        <f t="shared" si="1733"/>
        <v>3.0135573614550049E-3</v>
      </c>
      <c r="CO358" s="33">
        <f t="shared" si="1733"/>
        <v>3.0085021249746766E-3</v>
      </c>
      <c r="CP358" s="33">
        <f t="shared" si="1733"/>
        <v>3.0017195774821167E-3</v>
      </c>
      <c r="CQ358" s="33">
        <f t="shared" si="1733"/>
        <v>3.000637263930767E-3</v>
      </c>
      <c r="CR358" s="33">
        <f t="shared" si="1733"/>
        <v>3.0495465984455186E-3</v>
      </c>
      <c r="CS358" s="33">
        <f t="shared" si="1733"/>
        <v>3.3320659293815881E-3</v>
      </c>
      <c r="CT358" s="33">
        <f t="shared" si="1733"/>
        <v>3.3736511863988305E-3</v>
      </c>
      <c r="CU358" s="33">
        <f t="shared" si="1733"/>
        <v>3.4752832518943348E-3</v>
      </c>
      <c r="CV358" s="39"/>
      <c r="CW358" s="39"/>
      <c r="CX358" s="39"/>
      <c r="CY358" s="39"/>
      <c r="CZ358" s="39"/>
      <c r="DA358" s="39"/>
      <c r="DB358" s="39"/>
      <c r="DC358" s="39"/>
      <c r="DD358" s="39"/>
      <c r="DE358" s="39"/>
      <c r="DF358" s="39"/>
      <c r="DG358" s="39"/>
      <c r="DH358" s="39"/>
      <c r="DI358" s="39"/>
      <c r="DJ358" s="39"/>
      <c r="DK358" s="39"/>
      <c r="DL358" s="39"/>
      <c r="DM358" s="39"/>
      <c r="DN358" s="39"/>
      <c r="DO358" s="39"/>
      <c r="DP358" s="39"/>
      <c r="DQ358" s="39"/>
      <c r="DR358" s="33">
        <f t="shared" si="1709"/>
        <v>4.3726934751611183E-3</v>
      </c>
      <c r="DS358" s="33">
        <f t="shared" si="1709"/>
        <v>2.6188282751471587E-3</v>
      </c>
      <c r="DT358" s="33">
        <f t="shared" si="1709"/>
        <v>3.395442117934275E-3</v>
      </c>
      <c r="DU358" s="33">
        <f t="shared" si="1709"/>
        <v>5.9656348176301494E-3</v>
      </c>
      <c r="DV358" s="33">
        <f t="shared" si="1709"/>
        <v>8.4331906082543064E-3</v>
      </c>
      <c r="DW358" s="33">
        <f t="shared" si="1709"/>
        <v>1.1383827738921794E-2</v>
      </c>
      <c r="DX358" s="33">
        <f t="shared" si="1709"/>
        <v>1.5353727098608392E-2</v>
      </c>
      <c r="DY358" s="33">
        <f t="shared" si="1734"/>
        <v>2.025637755262974E-2</v>
      </c>
      <c r="DZ358" s="33">
        <f t="shared" si="1734"/>
        <v>2.6177958959163358E-2</v>
      </c>
      <c r="EA358" s="33">
        <f t="shared" si="1734"/>
        <v>3.302020096618527E-2</v>
      </c>
      <c r="EB358" s="33">
        <f t="shared" si="1734"/>
        <v>4.1553560141601088E-2</v>
      </c>
      <c r="EC358" s="33">
        <f t="shared" si="1734"/>
        <v>5.0208806227232831E-2</v>
      </c>
      <c r="ED358" s="33">
        <f t="shared" si="1734"/>
        <v>5.5225463165082554E-2</v>
      </c>
      <c r="EE358" s="33">
        <f t="shared" si="1734"/>
        <v>5.9648653403460289E-2</v>
      </c>
      <c r="EF358" s="33">
        <f t="shared" si="1734"/>
        <v>6.3181685219953682E-2</v>
      </c>
      <c r="EG358" s="33">
        <f t="shared" si="1734"/>
        <v>6.6579016645443523E-2</v>
      </c>
      <c r="EH358" s="33">
        <f t="shared" si="1734"/>
        <v>6.8704926245206535E-2</v>
      </c>
      <c r="EI358" s="33">
        <f t="shared" si="1734"/>
        <v>7.0996123718975582E-2</v>
      </c>
      <c r="EJ358" s="39"/>
      <c r="EK358" s="39"/>
      <c r="EL358" s="39"/>
      <c r="EM358" s="39"/>
      <c r="EN358" s="39"/>
      <c r="EO358" s="39"/>
      <c r="EP358" s="39"/>
      <c r="EQ358" s="39"/>
      <c r="ER358" s="39"/>
      <c r="ES358" s="39"/>
      <c r="ET358" s="39"/>
      <c r="EU358" s="39"/>
      <c r="EV358" s="39"/>
      <c r="EW358" s="39"/>
      <c r="EX358" s="39"/>
      <c r="EY358" s="39"/>
      <c r="EZ358" s="39"/>
      <c r="FA358" s="39"/>
      <c r="FB358" s="39"/>
      <c r="FC358" s="39"/>
      <c r="FD358" s="39"/>
      <c r="FE358" s="39"/>
      <c r="FF358" s="33">
        <f t="shared" si="1710"/>
        <v>4.4175966545235355E-4</v>
      </c>
      <c r="FG358" s="33">
        <f t="shared" si="1710"/>
        <v>1.5213665555971476E-3</v>
      </c>
      <c r="FH358" s="33">
        <f t="shared" si="1710"/>
        <v>2.0461285859537676E-3</v>
      </c>
      <c r="FI358" s="33">
        <f t="shared" si="1710"/>
        <v>2.6725633859621019E-3</v>
      </c>
      <c r="FJ358" s="33">
        <f t="shared" si="1710"/>
        <v>3.1020883043097729E-3</v>
      </c>
      <c r="FK358" s="33">
        <f t="shared" si="1710"/>
        <v>3.1906522158642401E-3</v>
      </c>
      <c r="FL358" s="33">
        <f t="shared" si="1710"/>
        <v>3.4401050529064966E-3</v>
      </c>
      <c r="FM358" s="33">
        <f t="shared" si="1735"/>
        <v>3.7440632250029322E-3</v>
      </c>
      <c r="FN358" s="33">
        <f t="shared" si="1735"/>
        <v>3.892979129667577E-3</v>
      </c>
      <c r="FO358" s="33">
        <f t="shared" si="1735"/>
        <v>4.0293564505673165E-3</v>
      </c>
      <c r="FP358" s="33">
        <f t="shared" si="1735"/>
        <v>4.1034308059284602E-3</v>
      </c>
      <c r="FQ358" s="33">
        <f t="shared" si="1735"/>
        <v>4.1240519670372663E-3</v>
      </c>
      <c r="FR358" s="33">
        <f t="shared" si="1735"/>
        <v>4.1281705982103194E-3</v>
      </c>
      <c r="FS358" s="33">
        <f t="shared" si="1735"/>
        <v>4.1442517327627574E-3</v>
      </c>
      <c r="FT358" s="33">
        <f t="shared" si="1735"/>
        <v>4.1633194516326735E-3</v>
      </c>
      <c r="FU358" s="33">
        <f t="shared" si="1735"/>
        <v>4.1866711612094584E-3</v>
      </c>
      <c r="FV358" s="33">
        <f t="shared" si="1735"/>
        <v>4.186227152155832E-3</v>
      </c>
      <c r="FW358" s="33">
        <f t="shared" si="1735"/>
        <v>4.1853956027969258E-3</v>
      </c>
      <c r="FX358" s="39"/>
      <c r="FY358" s="39"/>
      <c r="FZ358" s="39"/>
      <c r="GA358" s="39"/>
      <c r="GB358" s="39"/>
      <c r="GC358" s="39"/>
      <c r="GD358" s="39"/>
      <c r="GE358" s="39"/>
      <c r="GF358" s="39"/>
      <c r="GG358" s="39"/>
      <c r="GH358" s="39"/>
      <c r="GI358" s="39"/>
      <c r="GJ358" s="39"/>
      <c r="GK358" s="39"/>
      <c r="GL358" s="39"/>
      <c r="GM358" s="39"/>
      <c r="GN358" s="39"/>
      <c r="GO358" s="39"/>
      <c r="GP358" s="39"/>
      <c r="GQ358" s="39"/>
      <c r="GR358" s="39"/>
      <c r="GS358" s="39"/>
    </row>
    <row r="359" spans="1:201" ht="15" customHeight="1" x14ac:dyDescent="0.25">
      <c r="A359" s="11">
        <f>$A$59</f>
        <v>20181</v>
      </c>
      <c r="B359" s="33">
        <f t="shared" si="1189"/>
        <v>4.2116672329888596E-3</v>
      </c>
      <c r="C359" s="33">
        <f t="shared" ref="C359" si="1810">IFERROR(C259/C159,"")</f>
        <v>1.1660694834770972E-2</v>
      </c>
      <c r="D359" s="33">
        <f t="shared" ref="D359" si="1811">IFERROR(D259/D159,"")</f>
        <v>1.873377970429525E-2</v>
      </c>
      <c r="E359" s="33">
        <f t="shared" ref="E359" si="1812">IFERROR(E259/E159,"")</f>
        <v>2.3503126885260215E-2</v>
      </c>
      <c r="F359" s="33">
        <f t="shared" ref="F359" si="1813">IFERROR(F259/F159,"")</f>
        <v>3.3703991219333873E-2</v>
      </c>
      <c r="G359" s="33">
        <f t="shared" ref="G359" si="1814">IFERROR(G259/G159,"")</f>
        <v>4.4496707618779753E-2</v>
      </c>
      <c r="H359" s="33">
        <f t="shared" ref="H359" si="1815">IFERROR(H259/H159,"")</f>
        <v>5.5401464396149042E-2</v>
      </c>
      <c r="I359" s="33">
        <f t="shared" ref="I359" si="1816">IFERROR(I259/I159,"")</f>
        <v>6.8038168002833285E-2</v>
      </c>
      <c r="J359" s="33">
        <f t="shared" ref="J359" si="1817">IFERROR(J259/J159,"")</f>
        <v>8.1573568549342487E-2</v>
      </c>
      <c r="K359" s="33">
        <f t="shared" ref="K359" si="1818">IFERROR(K259/K159,"")</f>
        <v>0.1046755015026333</v>
      </c>
      <c r="L359" s="33">
        <f t="shared" ref="L359" si="1819">IFERROR(L259/L159,"")</f>
        <v>0.12762068799831283</v>
      </c>
      <c r="M359" s="33">
        <f t="shared" ref="M359" si="1820">IFERROR(M259/M159,"")</f>
        <v>0.14413619889782525</v>
      </c>
      <c r="N359" s="33">
        <f t="shared" ref="N359" si="1821">IFERROR(N259/N159,"")</f>
        <v>0.16017365356132479</v>
      </c>
      <c r="O359" s="33">
        <f t="shared" ref="O359" si="1822">IFERROR(O259/O159,"")</f>
        <v>0.17485125191897721</v>
      </c>
      <c r="P359" s="33">
        <f t="shared" ref="P359" si="1823">IFERROR(P259/P159,"")</f>
        <v>0.18409892579016499</v>
      </c>
      <c r="Q359" s="33">
        <f t="shared" ref="Q359" si="1824">IFERROR(Q259/Q159,"")</f>
        <v>0.19238736291875549</v>
      </c>
      <c r="R359" s="33">
        <f t="shared" ref="R359" si="1825">IFERROR(R259/R159,"")</f>
        <v>0.19725072632201493</v>
      </c>
      <c r="S359" s="39"/>
      <c r="T359" s="39"/>
      <c r="U359" s="39"/>
      <c r="V359" s="39"/>
      <c r="W359" s="39"/>
      <c r="X359" s="39"/>
      <c r="Y359" s="39"/>
      <c r="Z359" s="39"/>
      <c r="AA359" s="39"/>
      <c r="AB359" s="39"/>
      <c r="AC359" s="39"/>
      <c r="AD359" s="39"/>
      <c r="AE359" s="39"/>
      <c r="AF359" s="39"/>
      <c r="AG359" s="39"/>
      <c r="AH359" s="39"/>
      <c r="AI359" s="39"/>
      <c r="AJ359" s="39"/>
      <c r="AK359" s="39"/>
      <c r="AL359" s="39"/>
      <c r="AM359" s="39"/>
      <c r="AN359" s="39"/>
      <c r="AO359" s="39"/>
      <c r="AP359" s="33">
        <f t="shared" si="1707"/>
        <v>7.1132043101333016E-4</v>
      </c>
      <c r="AQ359" s="33">
        <f t="shared" si="1707"/>
        <v>6.1210682689810637E-4</v>
      </c>
      <c r="AR359" s="33">
        <f t="shared" si="1707"/>
        <v>7.0919939157075963E-4</v>
      </c>
      <c r="AS359" s="33">
        <f t="shared" si="1707"/>
        <v>8.0725470017925689E-4</v>
      </c>
      <c r="AT359" s="33">
        <f t="shared" si="1707"/>
        <v>9.6447812579419185E-4</v>
      </c>
      <c r="AU359" s="33">
        <f t="shared" si="1707"/>
        <v>1.111440980379646E-3</v>
      </c>
      <c r="AV359" s="33">
        <f t="shared" si="1707"/>
        <v>1.3526648891185207E-3</v>
      </c>
      <c r="AW359" s="33">
        <f t="shared" si="1732"/>
        <v>1.5603736617098509E-3</v>
      </c>
      <c r="AX359" s="33">
        <f t="shared" si="1732"/>
        <v>2.1719205828320447E-3</v>
      </c>
      <c r="AY359" s="33">
        <f t="shared" si="1732"/>
        <v>2.2545948694799325E-3</v>
      </c>
      <c r="AZ359" s="33">
        <f t="shared" si="1732"/>
        <v>2.2916729556397603E-3</v>
      </c>
      <c r="BA359" s="33">
        <f t="shared" si="1732"/>
        <v>2.309764228818571E-3</v>
      </c>
      <c r="BB359" s="33">
        <f t="shared" si="1732"/>
        <v>2.3319176481012313E-3</v>
      </c>
      <c r="BC359" s="33">
        <f t="shared" si="1732"/>
        <v>2.3548190147247758E-3</v>
      </c>
      <c r="BD359" s="33">
        <f t="shared" si="1732"/>
        <v>2.494842501399547E-3</v>
      </c>
      <c r="BE359" s="33">
        <f t="shared" si="1732"/>
        <v>2.5464955506590528E-3</v>
      </c>
      <c r="BF359" s="33">
        <f t="shared" si="1732"/>
        <v>2.5867654472554822E-3</v>
      </c>
      <c r="BG359" s="39"/>
      <c r="BH359" s="39"/>
      <c r="BI359" s="39"/>
      <c r="BJ359" s="39"/>
      <c r="BK359" s="39"/>
      <c r="BL359" s="39"/>
      <c r="BM359" s="39"/>
      <c r="BN359" s="39"/>
      <c r="BO359" s="39"/>
      <c r="BP359" s="39"/>
      <c r="BQ359" s="39"/>
      <c r="BR359" s="39"/>
      <c r="BS359" s="39"/>
      <c r="BT359" s="39"/>
      <c r="BU359" s="39"/>
      <c r="BV359" s="39"/>
      <c r="BW359" s="39"/>
      <c r="BX359" s="39"/>
      <c r="BY359" s="39"/>
      <c r="BZ359" s="39"/>
      <c r="CA359" s="39"/>
      <c r="CB359" s="39"/>
      <c r="CC359" s="39"/>
      <c r="CD359" s="33">
        <f t="shared" si="1708"/>
        <v>5.6398439393769895E-5</v>
      </c>
      <c r="CE359" s="33">
        <f t="shared" si="1708"/>
        <v>1.1067031580771543E-3</v>
      </c>
      <c r="CF359" s="33">
        <f t="shared" si="1708"/>
        <v>2.1169478201601638E-3</v>
      </c>
      <c r="CG359" s="33">
        <f t="shared" si="1708"/>
        <v>3.1768684975861314E-3</v>
      </c>
      <c r="CH359" s="33">
        <f t="shared" si="1708"/>
        <v>3.4835000884596034E-3</v>
      </c>
      <c r="CI359" s="33">
        <f t="shared" si="1708"/>
        <v>3.7774012527429417E-3</v>
      </c>
      <c r="CJ359" s="33">
        <f t="shared" si="1708"/>
        <v>4.8383233441297519E-3</v>
      </c>
      <c r="CK359" s="33">
        <f t="shared" si="1733"/>
        <v>7.9915826408147404E-3</v>
      </c>
      <c r="CL359" s="33">
        <f t="shared" si="1733"/>
        <v>4.0373912363150738E-3</v>
      </c>
      <c r="CM359" s="33">
        <f t="shared" si="1733"/>
        <v>4.5077242668191079E-3</v>
      </c>
      <c r="CN359" s="33">
        <f t="shared" si="1733"/>
        <v>4.835113356723624E-3</v>
      </c>
      <c r="CO359" s="33">
        <f t="shared" si="1733"/>
        <v>4.8166509561462286E-3</v>
      </c>
      <c r="CP359" s="33">
        <f t="shared" si="1733"/>
        <v>4.8057232840688982E-3</v>
      </c>
      <c r="CQ359" s="33">
        <f t="shared" si="1733"/>
        <v>4.7966359751208058E-3</v>
      </c>
      <c r="CR359" s="33">
        <f t="shared" si="1733"/>
        <v>4.7949022574679413E-3</v>
      </c>
      <c r="CS359" s="33">
        <f t="shared" si="1733"/>
        <v>4.7879388571274448E-3</v>
      </c>
      <c r="CT359" s="33">
        <f t="shared" si="1733"/>
        <v>4.7874008093719903E-3</v>
      </c>
      <c r="CU359" s="39"/>
      <c r="CV359" s="39"/>
      <c r="CW359" s="39"/>
      <c r="CX359" s="39"/>
      <c r="CY359" s="39"/>
      <c r="CZ359" s="39"/>
      <c r="DA359" s="39"/>
      <c r="DB359" s="39"/>
      <c r="DC359" s="39"/>
      <c r="DD359" s="39"/>
      <c r="DE359" s="39"/>
      <c r="DF359" s="39"/>
      <c r="DG359" s="39"/>
      <c r="DH359" s="39"/>
      <c r="DI359" s="39"/>
      <c r="DJ359" s="39"/>
      <c r="DK359" s="39"/>
      <c r="DL359" s="39"/>
      <c r="DM359" s="39"/>
      <c r="DN359" s="39"/>
      <c r="DO359" s="39"/>
      <c r="DP359" s="39"/>
      <c r="DQ359" s="39"/>
      <c r="DR359" s="33">
        <f t="shared" si="1709"/>
        <v>6.1125698553388588E-3</v>
      </c>
      <c r="DS359" s="33">
        <f t="shared" si="1709"/>
        <v>4.6229235542087181E-3</v>
      </c>
      <c r="DT359" s="33">
        <f t="shared" si="1709"/>
        <v>5.2032086330518427E-3</v>
      </c>
      <c r="DU359" s="33">
        <f t="shared" si="1709"/>
        <v>6.2922186444363468E-3</v>
      </c>
      <c r="DV359" s="33">
        <f t="shared" si="1709"/>
        <v>9.0971153526051545E-3</v>
      </c>
      <c r="DW359" s="33">
        <f t="shared" si="1709"/>
        <v>1.2587717486809102E-2</v>
      </c>
      <c r="DX359" s="33">
        <f t="shared" si="1709"/>
        <v>1.8739352789635323E-2</v>
      </c>
      <c r="DY359" s="33">
        <f t="shared" si="1734"/>
        <v>2.3541354597383799E-2</v>
      </c>
      <c r="DZ359" s="33">
        <f t="shared" si="1734"/>
        <v>2.9380004777670717E-2</v>
      </c>
      <c r="EA359" s="33">
        <f t="shared" si="1734"/>
        <v>3.5526542933718569E-2</v>
      </c>
      <c r="EB359" s="33">
        <f t="shared" si="1734"/>
        <v>4.3628025818824662E-2</v>
      </c>
      <c r="EC359" s="33">
        <f t="shared" si="1734"/>
        <v>5.1058353974574061E-2</v>
      </c>
      <c r="ED359" s="33">
        <f t="shared" si="1734"/>
        <v>5.8927372177458762E-2</v>
      </c>
      <c r="EE359" s="33">
        <f t="shared" si="1734"/>
        <v>6.4556432661139002E-2</v>
      </c>
      <c r="EF359" s="33">
        <f t="shared" si="1734"/>
        <v>7.0693893977896119E-2</v>
      </c>
      <c r="EG359" s="33">
        <f t="shared" si="1734"/>
        <v>7.2806784475567515E-2</v>
      </c>
      <c r="EH359" s="33">
        <f t="shared" si="1734"/>
        <v>7.6237272538014947E-2</v>
      </c>
      <c r="EI359" s="39"/>
      <c r="EJ359" s="39"/>
      <c r="EK359" s="39"/>
      <c r="EL359" s="39"/>
      <c r="EM359" s="39"/>
      <c r="EN359" s="39"/>
      <c r="EO359" s="39"/>
      <c r="EP359" s="39"/>
      <c r="EQ359" s="39"/>
      <c r="ER359" s="39"/>
      <c r="ES359" s="39"/>
      <c r="ET359" s="39"/>
      <c r="EU359" s="39"/>
      <c r="EV359" s="39"/>
      <c r="EW359" s="39"/>
      <c r="EX359" s="39"/>
      <c r="EY359" s="39"/>
      <c r="EZ359" s="39"/>
      <c r="FA359" s="39"/>
      <c r="FB359" s="39"/>
      <c r="FC359" s="39"/>
      <c r="FD359" s="39"/>
      <c r="FE359" s="39"/>
      <c r="FF359" s="33">
        <f t="shared" si="1710"/>
        <v>7.9830441769213208E-4</v>
      </c>
      <c r="FG359" s="33">
        <f t="shared" si="1710"/>
        <v>1.6532610525411232E-3</v>
      </c>
      <c r="FH359" s="33">
        <f t="shared" si="1710"/>
        <v>2.6444700192076575E-3</v>
      </c>
      <c r="FI359" s="33">
        <f t="shared" si="1710"/>
        <v>2.8282756299084525E-3</v>
      </c>
      <c r="FJ359" s="33">
        <f t="shared" si="1710"/>
        <v>3.055007679735914E-3</v>
      </c>
      <c r="FK359" s="33">
        <f t="shared" si="1710"/>
        <v>3.0946354604203807E-3</v>
      </c>
      <c r="FL359" s="33">
        <f t="shared" si="1710"/>
        <v>3.1725720375972003E-3</v>
      </c>
      <c r="FM359" s="33">
        <f t="shared" si="1735"/>
        <v>3.2247097719001806E-3</v>
      </c>
      <c r="FN359" s="33">
        <f t="shared" si="1735"/>
        <v>3.2239100016719095E-3</v>
      </c>
      <c r="FO359" s="33">
        <f t="shared" si="1735"/>
        <v>3.2960103494261372E-3</v>
      </c>
      <c r="FP359" s="33">
        <f t="shared" si="1735"/>
        <v>3.3115056596837002E-3</v>
      </c>
      <c r="FQ359" s="33">
        <f t="shared" si="1735"/>
        <v>3.3106231722393742E-3</v>
      </c>
      <c r="FR359" s="33">
        <f t="shared" si="1735"/>
        <v>3.4226299692492416E-3</v>
      </c>
      <c r="FS359" s="33">
        <f t="shared" si="1735"/>
        <v>3.4435848635509551E-3</v>
      </c>
      <c r="FT359" s="33">
        <f t="shared" si="1735"/>
        <v>3.4418873699836009E-3</v>
      </c>
      <c r="FU359" s="33">
        <f t="shared" si="1735"/>
        <v>3.451293655518771E-3</v>
      </c>
      <c r="FV359" s="33">
        <f t="shared" si="1735"/>
        <v>3.5783027484311272E-3</v>
      </c>
      <c r="FW359" s="39"/>
      <c r="FX359" s="39"/>
      <c r="FY359" s="39"/>
      <c r="FZ359" s="39"/>
      <c r="GA359" s="39"/>
      <c r="GB359" s="39"/>
      <c r="GC359" s="39"/>
      <c r="GD359" s="39"/>
      <c r="GE359" s="39"/>
      <c r="GF359" s="39"/>
      <c r="GG359" s="39"/>
      <c r="GH359" s="39"/>
      <c r="GI359" s="39"/>
      <c r="GJ359" s="39"/>
      <c r="GK359" s="39"/>
      <c r="GL359" s="39"/>
      <c r="GM359" s="39"/>
      <c r="GN359" s="39"/>
      <c r="GO359" s="39"/>
      <c r="GP359" s="39"/>
      <c r="GQ359" s="39"/>
      <c r="GR359" s="39"/>
      <c r="GS359" s="39"/>
    </row>
    <row r="360" spans="1:201" ht="15" customHeight="1" x14ac:dyDescent="0.25">
      <c r="A360" s="11">
        <f>$A$60</f>
        <v>20182</v>
      </c>
      <c r="B360" s="33">
        <f t="shared" si="1189"/>
        <v>1.1074558463411563E-2</v>
      </c>
      <c r="C360" s="33">
        <f t="shared" ref="C360" si="1826">IFERROR(C260/C160,"")</f>
        <v>1.3748478212245931E-2</v>
      </c>
      <c r="D360" s="33">
        <f t="shared" ref="D360" si="1827">IFERROR(D260/D160,"")</f>
        <v>1.652622714212568E-2</v>
      </c>
      <c r="E360" s="33">
        <f t="shared" ref="E360" si="1828">IFERROR(E260/E160,"")</f>
        <v>2.4284708409642451E-2</v>
      </c>
      <c r="F360" s="33">
        <f t="shared" ref="F360" si="1829">IFERROR(F260/F160,"")</f>
        <v>2.9004235595321084E-2</v>
      </c>
      <c r="G360" s="33">
        <f t="shared" ref="G360" si="1830">IFERROR(G260/G160,"")</f>
        <v>3.877344536690689E-2</v>
      </c>
      <c r="H360" s="33">
        <f t="shared" ref="H360" si="1831">IFERROR(H260/H160,"")</f>
        <v>5.2808665695599728E-2</v>
      </c>
      <c r="I360" s="33">
        <f t="shared" ref="I360" si="1832">IFERROR(I260/I160,"")</f>
        <v>6.6706723495574313E-2</v>
      </c>
      <c r="J360" s="33">
        <f t="shared" ref="J360" si="1833">IFERROR(J260/J160,"")</f>
        <v>7.8057324162566832E-2</v>
      </c>
      <c r="K360" s="33">
        <f t="shared" ref="K360" si="1834">IFERROR(K260/K160,"")</f>
        <v>0.1005133356564214</v>
      </c>
      <c r="L360" s="33">
        <f t="shared" ref="L360" si="1835">IFERROR(L260/L160,"")</f>
        <v>0.12215990589796359</v>
      </c>
      <c r="M360" s="33">
        <f t="shared" ref="M360" si="1836">IFERROR(M260/M160,"")</f>
        <v>0.14334078532912817</v>
      </c>
      <c r="N360" s="33">
        <f t="shared" ref="N360" si="1837">IFERROR(N260/N160,"")</f>
        <v>0.16255465227583185</v>
      </c>
      <c r="O360" s="33">
        <f t="shared" ref="O360" si="1838">IFERROR(O260/O160,"")</f>
        <v>0.17851681342899392</v>
      </c>
      <c r="P360" s="33">
        <f t="shared" ref="P360" si="1839">IFERROR(P260/P160,"")</f>
        <v>0.19000671156261983</v>
      </c>
      <c r="Q360" s="33">
        <f t="shared" ref="Q360" si="1840">IFERROR(Q260/Q160,"")</f>
        <v>0.20075952909833861</v>
      </c>
      <c r="R360" s="39"/>
      <c r="S360" s="39"/>
      <c r="T360" s="39"/>
      <c r="U360" s="39"/>
      <c r="V360" s="39"/>
      <c r="W360" s="39"/>
      <c r="X360" s="39"/>
      <c r="Y360" s="39"/>
      <c r="Z360" s="39"/>
      <c r="AA360" s="39"/>
      <c r="AB360" s="39"/>
      <c r="AC360" s="39"/>
      <c r="AD360" s="39"/>
      <c r="AE360" s="39"/>
      <c r="AF360" s="39"/>
      <c r="AG360" s="39"/>
      <c r="AH360" s="39"/>
      <c r="AI360" s="39"/>
      <c r="AJ360" s="39"/>
      <c r="AK360" s="39"/>
      <c r="AL360" s="39"/>
      <c r="AM360" s="39"/>
      <c r="AN360" s="39"/>
      <c r="AO360" s="39"/>
      <c r="AP360" s="33">
        <f t="shared" si="1707"/>
        <v>5.0773459678351207E-4</v>
      </c>
      <c r="AQ360" s="33">
        <f t="shared" si="1707"/>
        <v>5.4679614437028417E-4</v>
      </c>
      <c r="AR360" s="33">
        <f t="shared" si="1707"/>
        <v>6.3284835886312236E-4</v>
      </c>
      <c r="AS360" s="33">
        <f t="shared" si="1707"/>
        <v>7.7045049903601065E-4</v>
      </c>
      <c r="AT360" s="33">
        <f t="shared" si="1707"/>
        <v>9.8886142540672108E-4</v>
      </c>
      <c r="AU360" s="33">
        <f t="shared" si="1707"/>
        <v>1.1758872830553446E-3</v>
      </c>
      <c r="AV360" s="33">
        <f t="shared" si="1707"/>
        <v>1.368895462714079E-3</v>
      </c>
      <c r="AW360" s="33">
        <f t="shared" si="1732"/>
        <v>1.5992715071941211E-3</v>
      </c>
      <c r="AX360" s="33">
        <f t="shared" si="1732"/>
        <v>1.7617310118603999E-3</v>
      </c>
      <c r="AY360" s="33">
        <f t="shared" si="1732"/>
        <v>1.9050685274849479E-3</v>
      </c>
      <c r="AZ360" s="33">
        <f t="shared" si="1732"/>
        <v>1.9846911978821514E-3</v>
      </c>
      <c r="BA360" s="33">
        <f t="shared" si="1732"/>
        <v>2.017303906521585E-3</v>
      </c>
      <c r="BB360" s="33">
        <f t="shared" si="1732"/>
        <v>2.0634549951285639E-3</v>
      </c>
      <c r="BC360" s="33">
        <f t="shared" si="1732"/>
        <v>2.1303730624691918E-3</v>
      </c>
      <c r="BD360" s="33">
        <f t="shared" si="1732"/>
        <v>2.1691880763803051E-3</v>
      </c>
      <c r="BE360" s="33">
        <f t="shared" si="1732"/>
        <v>2.1883847011432561E-3</v>
      </c>
      <c r="BF360" s="39"/>
      <c r="BG360" s="39"/>
      <c r="BH360" s="39"/>
      <c r="BI360" s="39"/>
      <c r="BJ360" s="39"/>
      <c r="BK360" s="39"/>
      <c r="BL360" s="39"/>
      <c r="BM360" s="39"/>
      <c r="BN360" s="39"/>
      <c r="BO360" s="39"/>
      <c r="BP360" s="39"/>
      <c r="BQ360" s="39"/>
      <c r="BR360" s="39"/>
      <c r="BS360" s="39"/>
      <c r="BT360" s="39"/>
      <c r="BU360" s="39"/>
      <c r="BV360" s="39"/>
      <c r="BW360" s="39"/>
      <c r="BX360" s="39"/>
      <c r="BY360" s="39"/>
      <c r="BZ360" s="39"/>
      <c r="CA360" s="39"/>
      <c r="CB360" s="39"/>
      <c r="CC360" s="39"/>
      <c r="CD360" s="33">
        <f t="shared" si="1708"/>
        <v>0</v>
      </c>
      <c r="CE360" s="33">
        <f t="shared" si="1708"/>
        <v>2.0724645860813426E-4</v>
      </c>
      <c r="CF360" s="33">
        <f t="shared" si="1708"/>
        <v>4.277025610001346E-4</v>
      </c>
      <c r="CG360" s="33">
        <f t="shared" si="1708"/>
        <v>5.6898602134425433E-4</v>
      </c>
      <c r="CH360" s="33">
        <f t="shared" si="1708"/>
        <v>1.6744835544445591E-3</v>
      </c>
      <c r="CI360" s="33">
        <f t="shared" si="1708"/>
        <v>1.8754939397719955E-3</v>
      </c>
      <c r="CJ360" s="33">
        <f t="shared" si="1708"/>
        <v>2.3216128436589333E-3</v>
      </c>
      <c r="CK360" s="33">
        <f t="shared" si="1733"/>
        <v>2.9259615142538747E-3</v>
      </c>
      <c r="CL360" s="33">
        <f t="shared" si="1733"/>
        <v>2.9181731892423709E-3</v>
      </c>
      <c r="CM360" s="33">
        <f t="shared" si="1733"/>
        <v>3.236915830227866E-3</v>
      </c>
      <c r="CN360" s="33">
        <f t="shared" si="1733"/>
        <v>3.8732720228556732E-3</v>
      </c>
      <c r="CO360" s="33">
        <f t="shared" si="1733"/>
        <v>4.1032265133682253E-3</v>
      </c>
      <c r="CP360" s="33">
        <f t="shared" si="1733"/>
        <v>4.3515842575912993E-3</v>
      </c>
      <c r="CQ360" s="33">
        <f t="shared" si="1733"/>
        <v>4.9061059060158891E-3</v>
      </c>
      <c r="CR360" s="33">
        <f t="shared" si="1733"/>
        <v>4.9110769077371687E-3</v>
      </c>
      <c r="CS360" s="33">
        <f t="shared" si="1733"/>
        <v>4.9320443320558707E-3</v>
      </c>
      <c r="CT360" s="39"/>
      <c r="CU360" s="39"/>
      <c r="CV360" s="39"/>
      <c r="CW360" s="39"/>
      <c r="CX360" s="39"/>
      <c r="CY360" s="39"/>
      <c r="CZ360" s="39"/>
      <c r="DA360" s="39"/>
      <c r="DB360" s="39"/>
      <c r="DC360" s="39"/>
      <c r="DD360" s="39"/>
      <c r="DE360" s="39"/>
      <c r="DF360" s="39"/>
      <c r="DG360" s="39"/>
      <c r="DH360" s="39"/>
      <c r="DI360" s="39"/>
      <c r="DJ360" s="39"/>
      <c r="DK360" s="39"/>
      <c r="DL360" s="39"/>
      <c r="DM360" s="39"/>
      <c r="DN360" s="39"/>
      <c r="DO360" s="39"/>
      <c r="DP360" s="39"/>
      <c r="DQ360" s="39"/>
      <c r="DR360" s="33">
        <f t="shared" si="1709"/>
        <v>1.4982662714434314E-3</v>
      </c>
      <c r="DS360" s="33">
        <f t="shared" si="1709"/>
        <v>3.0481235816187478E-3</v>
      </c>
      <c r="DT360" s="33">
        <f t="shared" si="1709"/>
        <v>6.0840065833423157E-3</v>
      </c>
      <c r="DU360" s="33">
        <f t="shared" si="1709"/>
        <v>8.718090026754402E-3</v>
      </c>
      <c r="DV360" s="33">
        <f t="shared" si="1709"/>
        <v>1.1594313000391064E-2</v>
      </c>
      <c r="DW360" s="33">
        <f t="shared" si="1709"/>
        <v>1.5756518560302701E-2</v>
      </c>
      <c r="DX360" s="33">
        <f t="shared" si="1709"/>
        <v>2.1124404863354401E-2</v>
      </c>
      <c r="DY360" s="33">
        <f t="shared" si="1734"/>
        <v>2.7959123129509687E-2</v>
      </c>
      <c r="DZ360" s="33">
        <f t="shared" si="1734"/>
        <v>3.3938275195870393E-2</v>
      </c>
      <c r="EA360" s="33">
        <f t="shared" si="1734"/>
        <v>4.3229712143615456E-2</v>
      </c>
      <c r="EB360" s="33">
        <f t="shared" si="1734"/>
        <v>5.3950697026564201E-2</v>
      </c>
      <c r="EC360" s="33">
        <f t="shared" si="1734"/>
        <v>6.1651032349288697E-2</v>
      </c>
      <c r="ED360" s="33">
        <f t="shared" si="1734"/>
        <v>6.9343173307250788E-2</v>
      </c>
      <c r="EE360" s="33">
        <f t="shared" si="1734"/>
        <v>7.5599833799087218E-2</v>
      </c>
      <c r="EF360" s="33">
        <f t="shared" si="1734"/>
        <v>8.0860032532842283E-2</v>
      </c>
      <c r="EG360" s="33">
        <f t="shared" si="1734"/>
        <v>8.6527006509752008E-2</v>
      </c>
      <c r="EH360" s="39"/>
      <c r="EI360" s="39"/>
      <c r="EJ360" s="39"/>
      <c r="EK360" s="39"/>
      <c r="EL360" s="39"/>
      <c r="EM360" s="39"/>
      <c r="EN360" s="39"/>
      <c r="EO360" s="39"/>
      <c r="EP360" s="39"/>
      <c r="EQ360" s="39"/>
      <c r="ER360" s="39"/>
      <c r="ES360" s="39"/>
      <c r="ET360" s="39"/>
      <c r="EU360" s="39"/>
      <c r="EV360" s="39"/>
      <c r="EW360" s="39"/>
      <c r="EX360" s="39"/>
      <c r="EY360" s="39"/>
      <c r="EZ360" s="39"/>
      <c r="FA360" s="39"/>
      <c r="FB360" s="39"/>
      <c r="FC360" s="39"/>
      <c r="FD360" s="39"/>
      <c r="FE360" s="39"/>
      <c r="FF360" s="33">
        <f t="shared" si="1710"/>
        <v>7.3116647680183152E-4</v>
      </c>
      <c r="FG360" s="33">
        <f t="shared" si="1710"/>
        <v>2.608680285735617E-3</v>
      </c>
      <c r="FH360" s="33">
        <f t="shared" si="1710"/>
        <v>3.8069576252610106E-3</v>
      </c>
      <c r="FI360" s="33">
        <f t="shared" si="1710"/>
        <v>4.472076189836853E-3</v>
      </c>
      <c r="FJ360" s="33">
        <f t="shared" si="1710"/>
        <v>4.9577240623196366E-3</v>
      </c>
      <c r="FK360" s="33">
        <f t="shared" si="1710"/>
        <v>5.1198633434510745E-3</v>
      </c>
      <c r="FL360" s="33">
        <f t="shared" si="1710"/>
        <v>5.2509610443556114E-3</v>
      </c>
      <c r="FM360" s="33">
        <f t="shared" si="1735"/>
        <v>5.4065925395383827E-3</v>
      </c>
      <c r="FN360" s="33">
        <f t="shared" si="1735"/>
        <v>5.5298002349343746E-3</v>
      </c>
      <c r="FO360" s="33">
        <f t="shared" si="1735"/>
        <v>5.6376941554643198E-3</v>
      </c>
      <c r="FP360" s="33">
        <f t="shared" si="1735"/>
        <v>5.6527167491812677E-3</v>
      </c>
      <c r="FQ360" s="33">
        <f t="shared" si="1735"/>
        <v>5.8096373790459668E-3</v>
      </c>
      <c r="FR360" s="33">
        <f t="shared" si="1735"/>
        <v>5.8268538303071719E-3</v>
      </c>
      <c r="FS360" s="33">
        <f t="shared" si="1735"/>
        <v>5.8263082763681693E-3</v>
      </c>
      <c r="FT360" s="33">
        <f t="shared" si="1735"/>
        <v>5.8245847368398225E-3</v>
      </c>
      <c r="FU360" s="33">
        <f t="shared" si="1735"/>
        <v>5.8247997687756346E-3</v>
      </c>
      <c r="FV360" s="39"/>
      <c r="FW360" s="39"/>
      <c r="FX360" s="39"/>
      <c r="FY360" s="39"/>
      <c r="FZ360" s="39"/>
      <c r="GA360" s="39"/>
      <c r="GB360" s="39"/>
      <c r="GC360" s="39"/>
      <c r="GD360" s="39"/>
      <c r="GE360" s="39"/>
      <c r="GF360" s="39"/>
      <c r="GG360" s="39"/>
      <c r="GH360" s="39"/>
      <c r="GI360" s="39"/>
      <c r="GJ360" s="39"/>
      <c r="GK360" s="39"/>
      <c r="GL360" s="39"/>
      <c r="GM360" s="39"/>
      <c r="GN360" s="39"/>
      <c r="GO360" s="39"/>
      <c r="GP360" s="39"/>
      <c r="GQ360" s="39"/>
      <c r="GR360" s="39"/>
      <c r="GS360" s="39"/>
    </row>
    <row r="361" spans="1:201" ht="15" customHeight="1" x14ac:dyDescent="0.25">
      <c r="A361" s="11">
        <f>$A$61</f>
        <v>20183</v>
      </c>
      <c r="B361" s="33">
        <f t="shared" si="1189"/>
        <v>9.7169699874650947E-3</v>
      </c>
      <c r="C361" s="33">
        <f t="shared" ref="C361" si="1841">IFERROR(C261/C161,"")</f>
        <v>1.1359611532720087E-2</v>
      </c>
      <c r="D361" s="33">
        <f t="shared" ref="D361" si="1842">IFERROR(D261/D161,"")</f>
        <v>2.0703129100754652E-2</v>
      </c>
      <c r="E361" s="33">
        <f t="shared" ref="E361" si="1843">IFERROR(E261/E161,"")</f>
        <v>2.3144591420827091E-2</v>
      </c>
      <c r="F361" s="33">
        <f t="shared" ref="F361" si="1844">IFERROR(F261/F161,"")</f>
        <v>3.0956063445741991E-2</v>
      </c>
      <c r="G361" s="33">
        <f t="shared" ref="G361" si="1845">IFERROR(G261/G161,"")</f>
        <v>3.9448635993182352E-2</v>
      </c>
      <c r="H361" s="33">
        <f t="shared" ref="H361" si="1846">IFERROR(H261/H161,"")</f>
        <v>5.2238112241706373E-2</v>
      </c>
      <c r="I361" s="33">
        <f t="shared" ref="I361" si="1847">IFERROR(I261/I161,"")</f>
        <v>6.4570995114988664E-2</v>
      </c>
      <c r="J361" s="33">
        <f t="shared" ref="J361" si="1848">IFERROR(J261/J161,"")</f>
        <v>7.8041778668440698E-2</v>
      </c>
      <c r="K361" s="33">
        <f t="shared" ref="K361" si="1849">IFERROR(K261/K161,"")</f>
        <v>9.7643578099972123E-2</v>
      </c>
      <c r="L361" s="33">
        <f t="shared" ref="L361" si="1850">IFERROR(L261/L161,"")</f>
        <v>0.1177407401261802</v>
      </c>
      <c r="M361" s="33">
        <f t="shared" ref="M361" si="1851">IFERROR(M261/M161,"")</f>
        <v>0.1371079288954952</v>
      </c>
      <c r="N361" s="33">
        <f t="shared" ref="N361" si="1852">IFERROR(N261/N161,"")</f>
        <v>0.15458055528069087</v>
      </c>
      <c r="O361" s="33">
        <f t="shared" ref="O361" si="1853">IFERROR(O261/O161,"")</f>
        <v>0.16917164120646846</v>
      </c>
      <c r="P361" s="33">
        <f t="shared" ref="P361" si="1854">IFERROR(P261/P161,"")</f>
        <v>0.18245055353297993</v>
      </c>
      <c r="Q361" s="39"/>
      <c r="R361" s="39"/>
      <c r="S361" s="39"/>
      <c r="T361" s="39"/>
      <c r="U361" s="39"/>
      <c r="V361" s="39"/>
      <c r="W361" s="39"/>
      <c r="X361" s="39"/>
      <c r="Y361" s="39"/>
      <c r="Z361" s="39"/>
      <c r="AA361" s="39"/>
      <c r="AB361" s="39"/>
      <c r="AC361" s="39"/>
      <c r="AD361" s="39"/>
      <c r="AE361" s="39"/>
      <c r="AF361" s="39"/>
      <c r="AG361" s="39"/>
      <c r="AH361" s="39"/>
      <c r="AI361" s="39"/>
      <c r="AJ361" s="39"/>
      <c r="AK361" s="39"/>
      <c r="AL361" s="39"/>
      <c r="AM361" s="39"/>
      <c r="AN361" s="39"/>
      <c r="AO361" s="39"/>
      <c r="AP361" s="33">
        <f t="shared" si="1707"/>
        <v>6.3210582769937713E-4</v>
      </c>
      <c r="AQ361" s="33">
        <f t="shared" si="1707"/>
        <v>5.4406218360913733E-4</v>
      </c>
      <c r="AR361" s="33">
        <f t="shared" si="1707"/>
        <v>6.2768178964105496E-4</v>
      </c>
      <c r="AS361" s="33">
        <f t="shared" si="1707"/>
        <v>6.8458006225353616E-4</v>
      </c>
      <c r="AT361" s="33">
        <f t="shared" si="1707"/>
        <v>7.6820857510905601E-4</v>
      </c>
      <c r="AU361" s="33">
        <f t="shared" si="1707"/>
        <v>9.0334289437646374E-4</v>
      </c>
      <c r="AV361" s="33">
        <f t="shared" si="1707"/>
        <v>1.0782500444723594E-3</v>
      </c>
      <c r="AW361" s="33">
        <f t="shared" si="1732"/>
        <v>1.1941191480467333E-3</v>
      </c>
      <c r="AX361" s="33">
        <f t="shared" si="1732"/>
        <v>1.3663044728009174E-3</v>
      </c>
      <c r="AY361" s="33">
        <f t="shared" si="1732"/>
        <v>1.4611412768089312E-3</v>
      </c>
      <c r="AZ361" s="33">
        <f t="shared" si="1732"/>
        <v>1.5882805144172897E-3</v>
      </c>
      <c r="BA361" s="33">
        <f t="shared" si="1732"/>
        <v>1.6676924635989135E-3</v>
      </c>
      <c r="BB361" s="33">
        <f t="shared" si="1732"/>
        <v>1.7499865582320717E-3</v>
      </c>
      <c r="BC361" s="33">
        <f t="shared" si="1732"/>
        <v>1.8442438342120197E-3</v>
      </c>
      <c r="BD361" s="33">
        <f t="shared" si="1732"/>
        <v>1.9163656804830028E-3</v>
      </c>
      <c r="BE361" s="39"/>
      <c r="BF361" s="39"/>
      <c r="BG361" s="39"/>
      <c r="BH361" s="39"/>
      <c r="BI361" s="39"/>
      <c r="BJ361" s="39"/>
      <c r="BK361" s="39"/>
      <c r="BL361" s="39"/>
      <c r="BM361" s="39"/>
      <c r="BN361" s="39"/>
      <c r="BO361" s="39"/>
      <c r="BP361" s="39"/>
      <c r="BQ361" s="39"/>
      <c r="BR361" s="39"/>
      <c r="BS361" s="39"/>
      <c r="BT361" s="39"/>
      <c r="BU361" s="39"/>
      <c r="BV361" s="39"/>
      <c r="BW361" s="39"/>
      <c r="BX361" s="39"/>
      <c r="BY361" s="39"/>
      <c r="BZ361" s="39"/>
      <c r="CA361" s="39"/>
      <c r="CB361" s="39"/>
      <c r="CC361" s="39"/>
      <c r="CD361" s="33">
        <f t="shared" si="1708"/>
        <v>3.4312452762689898E-4</v>
      </c>
      <c r="CE361" s="33">
        <f t="shared" si="1708"/>
        <v>1.5159134129354328E-3</v>
      </c>
      <c r="CF361" s="33">
        <f t="shared" si="1708"/>
        <v>3.3977299272449288E-3</v>
      </c>
      <c r="CG361" s="33">
        <f t="shared" si="1708"/>
        <v>4.629390546844434E-3</v>
      </c>
      <c r="CH361" s="33">
        <f t="shared" si="1708"/>
        <v>4.6201582434519661E-3</v>
      </c>
      <c r="CI361" s="33">
        <f t="shared" si="1708"/>
        <v>4.9712775011285376E-3</v>
      </c>
      <c r="CJ361" s="33">
        <f t="shared" si="1708"/>
        <v>5.9988627698956236E-3</v>
      </c>
      <c r="CK361" s="33">
        <f t="shared" si="1733"/>
        <v>5.9599094352071951E-3</v>
      </c>
      <c r="CL361" s="33">
        <f t="shared" si="1733"/>
        <v>5.9661538064988114E-3</v>
      </c>
      <c r="CM361" s="33">
        <f t="shared" si="1733"/>
        <v>6.0123251385772215E-3</v>
      </c>
      <c r="CN361" s="33">
        <f t="shared" si="1733"/>
        <v>6.0359291174434332E-3</v>
      </c>
      <c r="CO361" s="33">
        <f t="shared" si="1733"/>
        <v>6.0544962464524647E-3</v>
      </c>
      <c r="CP361" s="33">
        <f t="shared" si="1733"/>
        <v>6.0520048837988654E-3</v>
      </c>
      <c r="CQ361" s="33">
        <f t="shared" si="1733"/>
        <v>6.0492355780441464E-3</v>
      </c>
      <c r="CR361" s="33">
        <f t="shared" si="1733"/>
        <v>6.2060222270110873E-3</v>
      </c>
      <c r="CS361" s="39"/>
      <c r="CT361" s="39"/>
      <c r="CU361" s="39"/>
      <c r="CV361" s="39"/>
      <c r="CW361" s="39"/>
      <c r="CX361" s="39"/>
      <c r="CY361" s="39"/>
      <c r="CZ361" s="39"/>
      <c r="DA361" s="39"/>
      <c r="DB361" s="39"/>
      <c r="DC361" s="39"/>
      <c r="DD361" s="39"/>
      <c r="DE361" s="39"/>
      <c r="DF361" s="39"/>
      <c r="DG361" s="39"/>
      <c r="DH361" s="39"/>
      <c r="DI361" s="39"/>
      <c r="DJ361" s="39"/>
      <c r="DK361" s="39"/>
      <c r="DL361" s="39"/>
      <c r="DM361" s="39"/>
      <c r="DN361" s="39"/>
      <c r="DO361" s="39"/>
      <c r="DP361" s="39"/>
      <c r="DQ361" s="39"/>
      <c r="DR361" s="33">
        <f t="shared" si="1709"/>
        <v>4.9714619411699076E-3</v>
      </c>
      <c r="DS361" s="33">
        <f t="shared" si="1709"/>
        <v>4.8068945709919672E-3</v>
      </c>
      <c r="DT361" s="33">
        <f t="shared" si="1709"/>
        <v>5.1575835080269507E-3</v>
      </c>
      <c r="DU361" s="33">
        <f t="shared" si="1709"/>
        <v>5.9590903360143867E-3</v>
      </c>
      <c r="DV361" s="33">
        <f t="shared" si="1709"/>
        <v>9.6724044325704611E-3</v>
      </c>
      <c r="DW361" s="33">
        <f t="shared" si="1709"/>
        <v>1.3909442634700215E-2</v>
      </c>
      <c r="DX361" s="33">
        <f t="shared" si="1709"/>
        <v>2.1884833099947494E-2</v>
      </c>
      <c r="DY361" s="33">
        <f t="shared" si="1734"/>
        <v>3.0350442914738603E-2</v>
      </c>
      <c r="DZ361" s="33">
        <f t="shared" si="1734"/>
        <v>3.9991705424535985E-2</v>
      </c>
      <c r="EA361" s="33">
        <f t="shared" si="1734"/>
        <v>5.0104292696541798E-2</v>
      </c>
      <c r="EB361" s="33">
        <f t="shared" si="1734"/>
        <v>6.1715435488655941E-2</v>
      </c>
      <c r="EC361" s="33">
        <f t="shared" si="1734"/>
        <v>7.2202703939355198E-2</v>
      </c>
      <c r="ED361" s="33">
        <f t="shared" si="1734"/>
        <v>8.2124946812497907E-2</v>
      </c>
      <c r="EE361" s="33">
        <f t="shared" si="1734"/>
        <v>8.8095212299018844E-2</v>
      </c>
      <c r="EF361" s="33">
        <f t="shared" si="1734"/>
        <v>9.4874133404165006E-2</v>
      </c>
      <c r="EG361" s="39"/>
      <c r="EH361" s="39"/>
      <c r="EI361" s="39"/>
      <c r="EJ361" s="39"/>
      <c r="EK361" s="39"/>
      <c r="EL361" s="39"/>
      <c r="EM361" s="39"/>
      <c r="EN361" s="39"/>
      <c r="EO361" s="39"/>
      <c r="EP361" s="39"/>
      <c r="EQ361" s="39"/>
      <c r="ER361" s="39"/>
      <c r="ES361" s="39"/>
      <c r="ET361" s="39"/>
      <c r="EU361" s="39"/>
      <c r="EV361" s="39"/>
      <c r="EW361" s="39"/>
      <c r="EX361" s="39"/>
      <c r="EY361" s="39"/>
      <c r="EZ361" s="39"/>
      <c r="FA361" s="39"/>
      <c r="FB361" s="39"/>
      <c r="FC361" s="39"/>
      <c r="FD361" s="39"/>
      <c r="FE361" s="39"/>
      <c r="FF361" s="33">
        <f t="shared" si="1710"/>
        <v>8.2212731202390159E-4</v>
      </c>
      <c r="FG361" s="33">
        <f t="shared" si="1710"/>
        <v>1.4194362165707724E-3</v>
      </c>
      <c r="FH361" s="33">
        <f t="shared" si="1710"/>
        <v>2.8878129052073531E-3</v>
      </c>
      <c r="FI361" s="33">
        <f t="shared" si="1710"/>
        <v>3.7562702285158676E-3</v>
      </c>
      <c r="FJ361" s="33">
        <f t="shared" si="1710"/>
        <v>4.3732787113812234E-3</v>
      </c>
      <c r="FK361" s="33">
        <f t="shared" si="1710"/>
        <v>4.5369387455072843E-3</v>
      </c>
      <c r="FL361" s="33">
        <f t="shared" si="1710"/>
        <v>4.8074645117790176E-3</v>
      </c>
      <c r="FM361" s="33">
        <f t="shared" si="1735"/>
        <v>4.9625203058287206E-3</v>
      </c>
      <c r="FN361" s="33">
        <f t="shared" si="1735"/>
        <v>5.1314721649544726E-3</v>
      </c>
      <c r="FO361" s="33">
        <f t="shared" si="1735"/>
        <v>5.5588279295687524E-3</v>
      </c>
      <c r="FP361" s="33">
        <f t="shared" si="1735"/>
        <v>6.004054845552889E-3</v>
      </c>
      <c r="FQ361" s="33">
        <f t="shared" si="1735"/>
        <v>6.1907686837788661E-3</v>
      </c>
      <c r="FR361" s="33">
        <f t="shared" si="1735"/>
        <v>6.5260156949186014E-3</v>
      </c>
      <c r="FS361" s="33">
        <f t="shared" si="1735"/>
        <v>6.6310749436168841E-3</v>
      </c>
      <c r="FT361" s="33">
        <f t="shared" si="1735"/>
        <v>7.369530965402619E-3</v>
      </c>
      <c r="FU361" s="39"/>
      <c r="FV361" s="39"/>
      <c r="FW361" s="39"/>
      <c r="FX361" s="39"/>
      <c r="FY361" s="39"/>
      <c r="FZ361" s="39"/>
      <c r="GA361" s="39"/>
      <c r="GB361" s="39"/>
      <c r="GC361" s="39"/>
      <c r="GD361" s="39"/>
      <c r="GE361" s="39"/>
      <c r="GF361" s="39"/>
      <c r="GG361" s="39"/>
      <c r="GH361" s="39"/>
      <c r="GI361" s="39"/>
      <c r="GJ361" s="39"/>
      <c r="GK361" s="39"/>
      <c r="GL361" s="39"/>
      <c r="GM361" s="39"/>
      <c r="GN361" s="39"/>
      <c r="GO361" s="39"/>
      <c r="GP361" s="39"/>
      <c r="GQ361" s="39"/>
      <c r="GR361" s="39"/>
      <c r="GS361" s="39"/>
    </row>
    <row r="362" spans="1:201" ht="15" customHeight="1" x14ac:dyDescent="0.25">
      <c r="A362" s="11">
        <f>$A$62</f>
        <v>20184</v>
      </c>
      <c r="B362" s="33">
        <f t="shared" si="1189"/>
        <v>3.9433897839996302E-3</v>
      </c>
      <c r="C362" s="33">
        <f t="shared" ref="C362" si="1855">IFERROR(C262/C162,"")</f>
        <v>1.4337631704351251E-2</v>
      </c>
      <c r="D362" s="33">
        <f t="shared" ref="D362" si="1856">IFERROR(D262/D162,"")</f>
        <v>2.1796897599779902E-2</v>
      </c>
      <c r="E362" s="33">
        <f t="shared" ref="E362" si="1857">IFERROR(E262/E162,"")</f>
        <v>2.6476465998430791E-2</v>
      </c>
      <c r="F362" s="33">
        <f t="shared" ref="F362" si="1858">IFERROR(F262/F162,"")</f>
        <v>3.3958103863061528E-2</v>
      </c>
      <c r="G362" s="33">
        <f t="shared" ref="G362" si="1859">IFERROR(G262/G162,"")</f>
        <v>4.6478003103192785E-2</v>
      </c>
      <c r="H362" s="33">
        <f t="shared" ref="H362" si="1860">IFERROR(H262/H162,"")</f>
        <v>6.1101218437203939E-2</v>
      </c>
      <c r="I362" s="33">
        <f t="shared" ref="I362" si="1861">IFERROR(I262/I162,"")</f>
        <v>7.5527966476677588E-2</v>
      </c>
      <c r="J362" s="33">
        <f t="shared" ref="J362" si="1862">IFERROR(J262/J162,"")</f>
        <v>8.904204416357317E-2</v>
      </c>
      <c r="K362" s="33">
        <f t="shared" ref="K362" si="1863">IFERROR(K262/K162,"")</f>
        <v>0.11285816718949419</v>
      </c>
      <c r="L362" s="33">
        <f t="shared" ref="L362" si="1864">IFERROR(L262/L162,"")</f>
        <v>0.13679163147547829</v>
      </c>
      <c r="M362" s="33">
        <f t="shared" ref="M362" si="1865">IFERROR(M262/M162,"")</f>
        <v>0.15972129091947035</v>
      </c>
      <c r="N362" s="33">
        <f t="shared" ref="N362" si="1866">IFERROR(N262/N162,"")</f>
        <v>0.1759295434767606</v>
      </c>
      <c r="O362" s="33">
        <f t="shared" ref="O362" si="1867">IFERROR(O262/O162,"")</f>
        <v>0.19305881662841151</v>
      </c>
      <c r="P362" s="39"/>
      <c r="Q362" s="39"/>
      <c r="R362" s="39"/>
      <c r="S362" s="39"/>
      <c r="T362" s="39"/>
      <c r="U362" s="39"/>
      <c r="V362" s="39"/>
      <c r="W362" s="39"/>
      <c r="X362" s="39"/>
      <c r="Y362" s="39"/>
      <c r="Z362" s="39"/>
      <c r="AA362" s="39"/>
      <c r="AB362" s="39"/>
      <c r="AC362" s="39"/>
      <c r="AD362" s="39"/>
      <c r="AE362" s="39"/>
      <c r="AF362" s="39"/>
      <c r="AG362" s="39"/>
      <c r="AH362" s="39"/>
      <c r="AI362" s="39"/>
      <c r="AJ362" s="39"/>
      <c r="AK362" s="39"/>
      <c r="AL362" s="39"/>
      <c r="AM362" s="39"/>
      <c r="AN362" s="39"/>
      <c r="AO362" s="39"/>
      <c r="AP362" s="33">
        <f t="shared" si="1707"/>
        <v>5.5391237455853246E-4</v>
      </c>
      <c r="AQ362" s="33">
        <f t="shared" si="1707"/>
        <v>4.4178241394646022E-4</v>
      </c>
      <c r="AR362" s="33">
        <f t="shared" si="1707"/>
        <v>6.35044222507761E-4</v>
      </c>
      <c r="AS362" s="33">
        <f t="shared" si="1707"/>
        <v>7.5798083815870141E-4</v>
      </c>
      <c r="AT362" s="33">
        <f t="shared" si="1707"/>
        <v>8.6274113462407034E-4</v>
      </c>
      <c r="AU362" s="33">
        <f t="shared" si="1707"/>
        <v>1.010936908268112E-3</v>
      </c>
      <c r="AV362" s="33">
        <f t="shared" si="1707"/>
        <v>1.1158929220364492E-3</v>
      </c>
      <c r="AW362" s="33">
        <f t="shared" si="1732"/>
        <v>1.1980613455770995E-3</v>
      </c>
      <c r="AX362" s="33">
        <f t="shared" si="1732"/>
        <v>1.3081047964520619E-3</v>
      </c>
      <c r="AY362" s="33">
        <f t="shared" si="1732"/>
        <v>1.3867054768548523E-3</v>
      </c>
      <c r="AZ362" s="33">
        <f t="shared" si="1732"/>
        <v>1.4553726781315244E-3</v>
      </c>
      <c r="BA362" s="33">
        <f t="shared" si="1732"/>
        <v>1.5606858417064641E-3</v>
      </c>
      <c r="BB362" s="33">
        <f t="shared" si="1732"/>
        <v>1.5980766519952947E-3</v>
      </c>
      <c r="BC362" s="33">
        <f t="shared" si="1732"/>
        <v>1.6318041167265982E-3</v>
      </c>
      <c r="BD362" s="39"/>
      <c r="BE362" s="39"/>
      <c r="BF362" s="39"/>
      <c r="BG362" s="39"/>
      <c r="BH362" s="39"/>
      <c r="BI362" s="39"/>
      <c r="BJ362" s="39"/>
      <c r="BK362" s="39"/>
      <c r="BL362" s="39"/>
      <c r="BM362" s="39"/>
      <c r="BN362" s="39"/>
      <c r="BO362" s="39"/>
      <c r="BP362" s="39"/>
      <c r="BQ362" s="39"/>
      <c r="BR362" s="39"/>
      <c r="BS362" s="39"/>
      <c r="BT362" s="39"/>
      <c r="BU362" s="39"/>
      <c r="BV362" s="39"/>
      <c r="BW362" s="39"/>
      <c r="BX362" s="39"/>
      <c r="BY362" s="39"/>
      <c r="BZ362" s="39"/>
      <c r="CA362" s="39"/>
      <c r="CB362" s="39"/>
      <c r="CC362" s="39"/>
      <c r="CD362" s="33">
        <f t="shared" si="1708"/>
        <v>0</v>
      </c>
      <c r="CE362" s="33">
        <f t="shared" si="1708"/>
        <v>1.5501643727378544E-5</v>
      </c>
      <c r="CF362" s="33">
        <f t="shared" si="1708"/>
        <v>9.1861895622827555E-4</v>
      </c>
      <c r="CG362" s="33">
        <f t="shared" si="1708"/>
        <v>9.2474826277865927E-4</v>
      </c>
      <c r="CH362" s="33">
        <f t="shared" si="1708"/>
        <v>1.112316561550572E-3</v>
      </c>
      <c r="CI362" s="33">
        <f t="shared" si="1708"/>
        <v>1.1981074695492449E-3</v>
      </c>
      <c r="CJ362" s="33">
        <f t="shared" si="1708"/>
        <v>1.4331546011923026E-3</v>
      </c>
      <c r="CK362" s="33">
        <f t="shared" si="1733"/>
        <v>1.7736703401510972E-3</v>
      </c>
      <c r="CL362" s="33">
        <f t="shared" si="1733"/>
        <v>1.7474946937078802E-3</v>
      </c>
      <c r="CM362" s="33">
        <f t="shared" si="1733"/>
        <v>1.7912152287875086E-3</v>
      </c>
      <c r="CN362" s="33">
        <f t="shared" si="1733"/>
        <v>1.7611122176757687E-3</v>
      </c>
      <c r="CO362" s="33">
        <f t="shared" si="1733"/>
        <v>1.752926592197222E-3</v>
      </c>
      <c r="CP362" s="33">
        <f t="shared" si="1733"/>
        <v>1.756712646872825E-3</v>
      </c>
      <c r="CQ362" s="33">
        <f t="shared" si="1733"/>
        <v>1.7553012242363525E-3</v>
      </c>
      <c r="CR362" s="39"/>
      <c r="CS362" s="39"/>
      <c r="CT362" s="39"/>
      <c r="CU362" s="39"/>
      <c r="CV362" s="39"/>
      <c r="CW362" s="39"/>
      <c r="CX362" s="39"/>
      <c r="CY362" s="39"/>
      <c r="CZ362" s="39"/>
      <c r="DA362" s="39"/>
      <c r="DB362" s="39"/>
      <c r="DC362" s="39"/>
      <c r="DD362" s="39"/>
      <c r="DE362" s="39"/>
      <c r="DF362" s="39"/>
      <c r="DG362" s="39"/>
      <c r="DH362" s="39"/>
      <c r="DI362" s="39"/>
      <c r="DJ362" s="39"/>
      <c r="DK362" s="39"/>
      <c r="DL362" s="39"/>
      <c r="DM362" s="39"/>
      <c r="DN362" s="39"/>
      <c r="DO362" s="39"/>
      <c r="DP362" s="39"/>
      <c r="DQ362" s="39"/>
      <c r="DR362" s="33">
        <f t="shared" si="1709"/>
        <v>2.7092593307633255E-3</v>
      </c>
      <c r="DS362" s="33">
        <f t="shared" si="1709"/>
        <v>2.9906368544264823E-3</v>
      </c>
      <c r="DT362" s="33">
        <f t="shared" si="1709"/>
        <v>4.6791743210030162E-3</v>
      </c>
      <c r="DU362" s="33">
        <f t="shared" si="1709"/>
        <v>8.101761280779959E-3</v>
      </c>
      <c r="DV362" s="33">
        <f t="shared" si="1709"/>
        <v>1.1840199220960322E-2</v>
      </c>
      <c r="DW362" s="33">
        <f t="shared" si="1709"/>
        <v>1.7210854772049526E-2</v>
      </c>
      <c r="DX362" s="33">
        <f t="shared" si="1709"/>
        <v>2.2350484205072539E-2</v>
      </c>
      <c r="DY362" s="33">
        <f t="shared" si="1734"/>
        <v>2.6580718261972679E-2</v>
      </c>
      <c r="DZ362" s="33">
        <f t="shared" si="1734"/>
        <v>3.2288658090586946E-2</v>
      </c>
      <c r="EA362" s="33">
        <f t="shared" si="1734"/>
        <v>4.1700929124248373E-2</v>
      </c>
      <c r="EB362" s="33">
        <f t="shared" si="1734"/>
        <v>4.9954733747545631E-2</v>
      </c>
      <c r="EC362" s="33">
        <f t="shared" si="1734"/>
        <v>5.4969972834430919E-2</v>
      </c>
      <c r="ED362" s="33">
        <f t="shared" si="1734"/>
        <v>6.1362047495856595E-2</v>
      </c>
      <c r="EE362" s="33">
        <f t="shared" si="1734"/>
        <v>6.6510977772999816E-2</v>
      </c>
      <c r="EF362" s="39"/>
      <c r="EG362" s="39"/>
      <c r="EH362" s="39"/>
      <c r="EI362" s="39"/>
      <c r="EJ362" s="39"/>
      <c r="EK362" s="39"/>
      <c r="EL362" s="39"/>
      <c r="EM362" s="39"/>
      <c r="EN362" s="39"/>
      <c r="EO362" s="39"/>
      <c r="EP362" s="39"/>
      <c r="EQ362" s="39"/>
      <c r="ER362" s="39"/>
      <c r="ES362" s="39"/>
      <c r="ET362" s="39"/>
      <c r="EU362" s="39"/>
      <c r="EV362" s="39"/>
      <c r="EW362" s="39"/>
      <c r="EX362" s="39"/>
      <c r="EY362" s="39"/>
      <c r="EZ362" s="39"/>
      <c r="FA362" s="39"/>
      <c r="FB362" s="39"/>
      <c r="FC362" s="39"/>
      <c r="FD362" s="39"/>
      <c r="FE362" s="39"/>
      <c r="FF362" s="33">
        <f t="shared" si="1710"/>
        <v>3.0928442736788886E-4</v>
      </c>
      <c r="FG362" s="33">
        <f t="shared" si="1710"/>
        <v>1.0739878984716981E-3</v>
      </c>
      <c r="FH362" s="33">
        <f t="shared" si="1710"/>
        <v>2.0928035331082783E-3</v>
      </c>
      <c r="FI362" s="33">
        <f t="shared" si="1710"/>
        <v>2.8694225502944233E-3</v>
      </c>
      <c r="FJ362" s="33">
        <f t="shared" si="1710"/>
        <v>3.1789119647142169E-3</v>
      </c>
      <c r="FK362" s="33">
        <f t="shared" si="1710"/>
        <v>3.7574211201495617E-3</v>
      </c>
      <c r="FL362" s="33">
        <f t="shared" si="1710"/>
        <v>4.0305569151104972E-3</v>
      </c>
      <c r="FM362" s="33">
        <f t="shared" si="1735"/>
        <v>4.2877336709710558E-3</v>
      </c>
      <c r="FN362" s="33">
        <f t="shared" si="1735"/>
        <v>4.5531688817002916E-3</v>
      </c>
      <c r="FO362" s="33">
        <f t="shared" si="1735"/>
        <v>4.9690319848477889E-3</v>
      </c>
      <c r="FP362" s="33">
        <f t="shared" si="1735"/>
        <v>5.3210193339217901E-3</v>
      </c>
      <c r="FQ362" s="33">
        <f t="shared" si="1735"/>
        <v>5.3809758524631865E-3</v>
      </c>
      <c r="FR362" s="33">
        <f t="shared" si="1735"/>
        <v>5.4002181188470789E-3</v>
      </c>
      <c r="FS362" s="33">
        <f t="shared" si="1735"/>
        <v>5.4083399659299062E-3</v>
      </c>
      <c r="FT362" s="39"/>
      <c r="FU362" s="39"/>
      <c r="FV362" s="39"/>
      <c r="FW362" s="39"/>
      <c r="FX362" s="39"/>
      <c r="FY362" s="39"/>
      <c r="FZ362" s="39"/>
      <c r="GA362" s="39"/>
      <c r="GB362" s="39"/>
      <c r="GC362" s="39"/>
      <c r="GD362" s="39"/>
      <c r="GE362" s="39"/>
      <c r="GF362" s="39"/>
      <c r="GG362" s="39"/>
      <c r="GH362" s="39"/>
      <c r="GI362" s="39"/>
      <c r="GJ362" s="39"/>
      <c r="GK362" s="39"/>
      <c r="GL362" s="39"/>
      <c r="GM362" s="39"/>
      <c r="GN362" s="39"/>
      <c r="GO362" s="39"/>
      <c r="GP362" s="39"/>
      <c r="GQ362" s="39"/>
      <c r="GR362" s="39"/>
      <c r="GS362" s="39"/>
    </row>
    <row r="363" spans="1:201" ht="15" customHeight="1" x14ac:dyDescent="0.25">
      <c r="A363" s="11">
        <f>$A$63</f>
        <v>20191</v>
      </c>
      <c r="B363" s="33">
        <f t="shared" si="1189"/>
        <v>5.3693918184747509E-3</v>
      </c>
      <c r="C363" s="33">
        <f t="shared" ref="C363" si="1868">IFERROR(C263/C163,"")</f>
        <v>1.6281592716578534E-2</v>
      </c>
      <c r="D363" s="33">
        <f t="shared" ref="D363" si="1869">IFERROR(D263/D163,"")</f>
        <v>1.983770365854819E-2</v>
      </c>
      <c r="E363" s="33">
        <f t="shared" ref="E363" si="1870">IFERROR(E263/E163,"")</f>
        <v>2.3767251673958326E-2</v>
      </c>
      <c r="F363" s="33">
        <f t="shared" ref="F363" si="1871">IFERROR(F263/F163,"")</f>
        <v>2.9962701084450104E-2</v>
      </c>
      <c r="G363" s="33">
        <f t="shared" ref="G363" si="1872">IFERROR(G263/G163,"")</f>
        <v>4.4555939235609077E-2</v>
      </c>
      <c r="H363" s="33">
        <f t="shared" ref="H363" si="1873">IFERROR(H263/H163,"")</f>
        <v>5.9531842325418673E-2</v>
      </c>
      <c r="I363" s="33">
        <f t="shared" ref="I363" si="1874">IFERROR(I263/I163,"")</f>
        <v>7.2543090109447483E-2</v>
      </c>
      <c r="J363" s="33">
        <f t="shared" ref="J363" si="1875">IFERROR(J263/J163,"")</f>
        <v>8.8933080897484251E-2</v>
      </c>
      <c r="K363" s="33">
        <f t="shared" ref="K363" si="1876">IFERROR(K263/K163,"")</f>
        <v>0.11339542653163763</v>
      </c>
      <c r="L363" s="33">
        <f t="shared" ref="L363" si="1877">IFERROR(L263/L163,"")</f>
        <v>0.13835323268135644</v>
      </c>
      <c r="M363" s="33">
        <f t="shared" ref="M363" si="1878">IFERROR(M263/M163,"")</f>
        <v>0.16116688922615149</v>
      </c>
      <c r="N363" s="33">
        <f t="shared" ref="N363" si="1879">IFERROR(N263/N163,"")</f>
        <v>0.18099023195803993</v>
      </c>
      <c r="O363" s="39"/>
      <c r="P363" s="39"/>
      <c r="Q363" s="39"/>
      <c r="R363" s="39"/>
      <c r="S363" s="39"/>
      <c r="T363" s="39"/>
      <c r="U363" s="39"/>
      <c r="V363" s="39"/>
      <c r="W363" s="39"/>
      <c r="X363" s="39"/>
      <c r="Y363" s="39"/>
      <c r="Z363" s="39"/>
      <c r="AA363" s="39"/>
      <c r="AB363" s="39"/>
      <c r="AC363" s="39"/>
      <c r="AD363" s="39"/>
      <c r="AE363" s="39"/>
      <c r="AF363" s="39"/>
      <c r="AG363" s="39"/>
      <c r="AH363" s="39"/>
      <c r="AI363" s="39"/>
      <c r="AJ363" s="39"/>
      <c r="AK363" s="39"/>
      <c r="AL363" s="39"/>
      <c r="AM363" s="39"/>
      <c r="AN363" s="39"/>
      <c r="AO363" s="39"/>
      <c r="AP363" s="33">
        <f t="shared" si="1707"/>
        <v>6.2509352614259701E-4</v>
      </c>
      <c r="AQ363" s="33">
        <f t="shared" si="1707"/>
        <v>6.7937588126152889E-4</v>
      </c>
      <c r="AR363" s="33">
        <f t="shared" si="1707"/>
        <v>7.3763375131555915E-4</v>
      </c>
      <c r="AS363" s="33">
        <f t="shared" si="1707"/>
        <v>8.8505348327078137E-4</v>
      </c>
      <c r="AT363" s="33">
        <f t="shared" si="1707"/>
        <v>1.1360504057043304E-3</v>
      </c>
      <c r="AU363" s="33">
        <f t="shared" si="1707"/>
        <v>1.3660247787183242E-3</v>
      </c>
      <c r="AV363" s="33">
        <f t="shared" si="1707"/>
        <v>1.6561369098122304E-3</v>
      </c>
      <c r="AW363" s="33">
        <f t="shared" si="1732"/>
        <v>1.817059001697183E-3</v>
      </c>
      <c r="AX363" s="33">
        <f t="shared" si="1732"/>
        <v>1.9464121910820929E-3</v>
      </c>
      <c r="AY363" s="33">
        <f t="shared" si="1732"/>
        <v>2.0689228283508566E-3</v>
      </c>
      <c r="AZ363" s="33">
        <f t="shared" si="1732"/>
        <v>2.1841716930615738E-3</v>
      </c>
      <c r="BA363" s="33">
        <f t="shared" si="1732"/>
        <v>2.2673909538046483E-3</v>
      </c>
      <c r="BB363" s="33">
        <f t="shared" si="1732"/>
        <v>2.3244311340616698E-3</v>
      </c>
      <c r="BC363" s="39"/>
      <c r="BD363" s="39"/>
      <c r="BE363" s="39"/>
      <c r="BF363" s="39"/>
      <c r="BG363" s="39"/>
      <c r="BH363" s="39"/>
      <c r="BI363" s="39"/>
      <c r="BJ363" s="39"/>
      <c r="BK363" s="39"/>
      <c r="BL363" s="39"/>
      <c r="BM363" s="39"/>
      <c r="BN363" s="39"/>
      <c r="BO363" s="39"/>
      <c r="BP363" s="39"/>
      <c r="BQ363" s="39"/>
      <c r="BR363" s="39"/>
      <c r="BS363" s="39"/>
      <c r="BT363" s="39"/>
      <c r="BU363" s="39"/>
      <c r="BV363" s="39"/>
      <c r="BW363" s="39"/>
      <c r="BX363" s="39"/>
      <c r="BY363" s="39"/>
      <c r="BZ363" s="39"/>
      <c r="CA363" s="39"/>
      <c r="CB363" s="39"/>
      <c r="CC363" s="39"/>
      <c r="CD363" s="33">
        <f t="shared" si="1708"/>
        <v>4.920674540588283E-4</v>
      </c>
      <c r="CE363" s="33">
        <f t="shared" si="1708"/>
        <v>7.5183237871650566E-4</v>
      </c>
      <c r="CF363" s="33">
        <f t="shared" si="1708"/>
        <v>1.7238299581287919E-3</v>
      </c>
      <c r="CG363" s="33">
        <f t="shared" si="1708"/>
        <v>2.7940613749495762E-3</v>
      </c>
      <c r="CH363" s="33">
        <f t="shared" si="1708"/>
        <v>3.6430299223919019E-3</v>
      </c>
      <c r="CI363" s="33">
        <f t="shared" si="1708"/>
        <v>4.3154252989708085E-3</v>
      </c>
      <c r="CJ363" s="33">
        <f t="shared" si="1708"/>
        <v>4.4645959804385533E-3</v>
      </c>
      <c r="CK363" s="33">
        <f t="shared" si="1733"/>
        <v>4.6971461779189479E-3</v>
      </c>
      <c r="CL363" s="33">
        <f t="shared" si="1733"/>
        <v>5.4198132486036688E-3</v>
      </c>
      <c r="CM363" s="33">
        <f t="shared" si="1733"/>
        <v>5.4127426563317102E-3</v>
      </c>
      <c r="CN363" s="33">
        <f t="shared" si="1733"/>
        <v>5.9924903166436267E-3</v>
      </c>
      <c r="CO363" s="33">
        <f t="shared" si="1733"/>
        <v>6.4298713747580833E-3</v>
      </c>
      <c r="CP363" s="33">
        <f t="shared" si="1733"/>
        <v>6.5312956175423717E-3</v>
      </c>
      <c r="CQ363" s="39"/>
      <c r="CR363" s="39"/>
      <c r="CS363" s="39"/>
      <c r="CT363" s="39"/>
      <c r="CU363" s="39"/>
      <c r="CV363" s="39"/>
      <c r="CW363" s="39"/>
      <c r="CX363" s="39"/>
      <c r="CY363" s="39"/>
      <c r="CZ363" s="39"/>
      <c r="DA363" s="39"/>
      <c r="DB363" s="39"/>
      <c r="DC363" s="39"/>
      <c r="DD363" s="39"/>
      <c r="DE363" s="39"/>
      <c r="DF363" s="39"/>
      <c r="DG363" s="39"/>
      <c r="DH363" s="39"/>
      <c r="DI363" s="39"/>
      <c r="DJ363" s="39"/>
      <c r="DK363" s="39"/>
      <c r="DL363" s="39"/>
      <c r="DM363" s="39"/>
      <c r="DN363" s="39"/>
      <c r="DO363" s="39"/>
      <c r="DP363" s="39"/>
      <c r="DQ363" s="39"/>
      <c r="DR363" s="33">
        <f t="shared" si="1709"/>
        <v>2.4038408603854877E-3</v>
      </c>
      <c r="DS363" s="33">
        <f t="shared" si="1709"/>
        <v>4.2166374496721646E-3</v>
      </c>
      <c r="DT363" s="33">
        <f t="shared" si="1709"/>
        <v>6.0400072026467935E-3</v>
      </c>
      <c r="DU363" s="33">
        <f t="shared" si="1709"/>
        <v>8.5275509031419016E-3</v>
      </c>
      <c r="DV363" s="33">
        <f t="shared" si="1709"/>
        <v>1.2215911594812766E-2</v>
      </c>
      <c r="DW363" s="33">
        <f t="shared" si="1709"/>
        <v>1.6947423788281273E-2</v>
      </c>
      <c r="DX363" s="33">
        <f t="shared" si="1709"/>
        <v>2.3374227485756321E-2</v>
      </c>
      <c r="DY363" s="33">
        <f t="shared" si="1734"/>
        <v>3.0700501371924843E-2</v>
      </c>
      <c r="DZ363" s="33">
        <f t="shared" si="1734"/>
        <v>3.8526709679971814E-2</v>
      </c>
      <c r="EA363" s="33">
        <f t="shared" si="1734"/>
        <v>4.7332620844352705E-2</v>
      </c>
      <c r="EB363" s="33">
        <f t="shared" si="1734"/>
        <v>5.6503214271106307E-2</v>
      </c>
      <c r="EC363" s="33">
        <f t="shared" si="1734"/>
        <v>6.3495581229759276E-2</v>
      </c>
      <c r="ED363" s="33">
        <f t="shared" si="1734"/>
        <v>7.2688930820095921E-2</v>
      </c>
      <c r="EE363" s="39"/>
      <c r="EF363" s="39"/>
      <c r="EG363" s="39"/>
      <c r="EH363" s="39"/>
      <c r="EI363" s="39"/>
      <c r="EJ363" s="39"/>
      <c r="EK363" s="39"/>
      <c r="EL363" s="39"/>
      <c r="EM363" s="39"/>
      <c r="EN363" s="39"/>
      <c r="EO363" s="39"/>
      <c r="EP363" s="39"/>
      <c r="EQ363" s="39"/>
      <c r="ER363" s="39"/>
      <c r="ES363" s="39"/>
      <c r="ET363" s="39"/>
      <c r="EU363" s="39"/>
      <c r="EV363" s="39"/>
      <c r="EW363" s="39"/>
      <c r="EX363" s="39"/>
      <c r="EY363" s="39"/>
      <c r="EZ363" s="39"/>
      <c r="FA363" s="39"/>
      <c r="FB363" s="39"/>
      <c r="FC363" s="39"/>
      <c r="FD363" s="39"/>
      <c r="FE363" s="39"/>
      <c r="FF363" s="33">
        <f t="shared" si="1710"/>
        <v>6.0095333261582615E-4</v>
      </c>
      <c r="FG363" s="33">
        <f t="shared" si="1710"/>
        <v>1.7255440807099015E-3</v>
      </c>
      <c r="FH363" s="33">
        <f t="shared" si="1710"/>
        <v>2.6814646895221782E-3</v>
      </c>
      <c r="FI363" s="33">
        <f t="shared" si="1710"/>
        <v>3.5660362468024902E-3</v>
      </c>
      <c r="FJ363" s="33">
        <f t="shared" si="1710"/>
        <v>4.1284735989235571E-3</v>
      </c>
      <c r="FK363" s="33">
        <f t="shared" si="1710"/>
        <v>4.3402894603504962E-3</v>
      </c>
      <c r="FL363" s="33">
        <f t="shared" si="1710"/>
        <v>4.4169511518627209E-3</v>
      </c>
      <c r="FM363" s="33">
        <f t="shared" si="1735"/>
        <v>4.5141762215964642E-3</v>
      </c>
      <c r="FN363" s="33">
        <f t="shared" si="1735"/>
        <v>4.9569259523158408E-3</v>
      </c>
      <c r="FO363" s="33">
        <f t="shared" si="1735"/>
        <v>5.1043909376860706E-3</v>
      </c>
      <c r="FP363" s="33">
        <f t="shared" si="1735"/>
        <v>5.1214203773953552E-3</v>
      </c>
      <c r="FQ363" s="33">
        <f t="shared" si="1735"/>
        <v>5.1214596763484799E-3</v>
      </c>
      <c r="FR363" s="33">
        <f t="shared" si="1735"/>
        <v>5.1297817397561946E-3</v>
      </c>
      <c r="FS363" s="39"/>
      <c r="FT363" s="39"/>
      <c r="FU363" s="39"/>
      <c r="FV363" s="39"/>
      <c r="FW363" s="39"/>
      <c r="FX363" s="39"/>
      <c r="FY363" s="39"/>
      <c r="FZ363" s="39"/>
      <c r="GA363" s="39"/>
      <c r="GB363" s="39"/>
      <c r="GC363" s="39"/>
      <c r="GD363" s="39"/>
      <c r="GE363" s="39"/>
      <c r="GF363" s="39"/>
      <c r="GG363" s="39"/>
      <c r="GH363" s="39"/>
      <c r="GI363" s="39"/>
      <c r="GJ363" s="39"/>
      <c r="GK363" s="39"/>
      <c r="GL363" s="39"/>
      <c r="GM363" s="39"/>
      <c r="GN363" s="39"/>
      <c r="GO363" s="39"/>
      <c r="GP363" s="39"/>
      <c r="GQ363" s="39"/>
      <c r="GR363" s="39"/>
      <c r="GS363" s="39"/>
    </row>
    <row r="364" spans="1:201" ht="15" customHeight="1" x14ac:dyDescent="0.25">
      <c r="A364" s="11">
        <f>$A$64</f>
        <v>20192</v>
      </c>
      <c r="B364" s="33">
        <f t="shared" si="1189"/>
        <v>3.6111018463074007E-3</v>
      </c>
      <c r="C364" s="33">
        <f t="shared" ref="C364" si="1880">IFERROR(C264/C164,"")</f>
        <v>1.8073512841625738E-2</v>
      </c>
      <c r="D364" s="33">
        <f t="shared" ref="D364" si="1881">IFERROR(D264/D164,"")</f>
        <v>2.2826710052492861E-2</v>
      </c>
      <c r="E364" s="33">
        <f t="shared" ref="E364" si="1882">IFERROR(E264/E164,"")</f>
        <v>2.7938804010583945E-2</v>
      </c>
      <c r="F364" s="33">
        <f t="shared" ref="F364" si="1883">IFERROR(F264/F164,"")</f>
        <v>3.7586812472688726E-2</v>
      </c>
      <c r="G364" s="33">
        <f t="shared" ref="G364" si="1884">IFERROR(G264/G164,"")</f>
        <v>5.2598058109168414E-2</v>
      </c>
      <c r="H364" s="33">
        <f t="shared" ref="H364" si="1885">IFERROR(H264/H164,"")</f>
        <v>6.5905088049980229E-2</v>
      </c>
      <c r="I364" s="33">
        <f t="shared" ref="I364" si="1886">IFERROR(I264/I164,"")</f>
        <v>8.1406464264032544E-2</v>
      </c>
      <c r="J364" s="33">
        <f t="shared" ref="J364" si="1887">IFERROR(J264/J164,"")</f>
        <v>9.752719132320016E-2</v>
      </c>
      <c r="K364" s="33">
        <f t="shared" ref="K364" si="1888">IFERROR(K264/K164,"")</f>
        <v>0.12333034690993473</v>
      </c>
      <c r="L364" s="33">
        <f t="shared" ref="L364" si="1889">IFERROR(L264/L164,"")</f>
        <v>0.15076010105452178</v>
      </c>
      <c r="M364" s="33">
        <f t="shared" ref="M364" si="1890">IFERROR(M264/M164,"")</f>
        <v>0.17471368955541722</v>
      </c>
      <c r="N364" s="39"/>
      <c r="O364" s="39"/>
      <c r="P364" s="39"/>
      <c r="Q364" s="39"/>
      <c r="R364" s="39"/>
      <c r="S364" s="39"/>
      <c r="T364" s="39"/>
      <c r="U364" s="39"/>
      <c r="V364" s="39"/>
      <c r="W364" s="39"/>
      <c r="X364" s="39"/>
      <c r="Y364" s="39"/>
      <c r="Z364" s="39"/>
      <c r="AA364" s="39"/>
      <c r="AB364" s="39"/>
      <c r="AC364" s="39"/>
      <c r="AD364" s="39"/>
      <c r="AE364" s="39"/>
      <c r="AF364" s="39"/>
      <c r="AG364" s="39"/>
      <c r="AH364" s="39"/>
      <c r="AI364" s="39"/>
      <c r="AJ364" s="39"/>
      <c r="AK364" s="39"/>
      <c r="AL364" s="39"/>
      <c r="AM364" s="39"/>
      <c r="AN364" s="39"/>
      <c r="AO364" s="39"/>
      <c r="AP364" s="33">
        <f t="shared" si="1707"/>
        <v>5.720812646274108E-4</v>
      </c>
      <c r="AQ364" s="33">
        <f t="shared" si="1707"/>
        <v>5.7973204322321267E-4</v>
      </c>
      <c r="AR364" s="33">
        <f t="shared" si="1707"/>
        <v>7.1250893428601361E-4</v>
      </c>
      <c r="AS364" s="33">
        <f t="shared" si="1707"/>
        <v>9.3037269919318138E-4</v>
      </c>
      <c r="AT364" s="33">
        <f t="shared" si="1707"/>
        <v>1.2006287821831245E-3</v>
      </c>
      <c r="AU364" s="33">
        <f t="shared" si="1707"/>
        <v>1.4974886277435496E-3</v>
      </c>
      <c r="AV364" s="33">
        <f t="shared" si="1707"/>
        <v>1.7816716694727341E-3</v>
      </c>
      <c r="AW364" s="33">
        <f t="shared" si="1732"/>
        <v>1.9835395329597279E-3</v>
      </c>
      <c r="AX364" s="33">
        <f t="shared" si="1732"/>
        <v>2.1061161273566104E-3</v>
      </c>
      <c r="AY364" s="33">
        <f t="shared" si="1732"/>
        <v>2.2545735377608586E-3</v>
      </c>
      <c r="AZ364" s="33">
        <f t="shared" si="1732"/>
        <v>2.3834797959336276E-3</v>
      </c>
      <c r="BA364" s="33">
        <f t="shared" si="1732"/>
        <v>2.4449683441966539E-3</v>
      </c>
      <c r="BB364" s="39"/>
      <c r="BC364" s="39"/>
      <c r="BD364" s="39"/>
      <c r="BE364" s="39"/>
      <c r="BF364" s="39"/>
      <c r="BG364" s="39"/>
      <c r="BH364" s="39"/>
      <c r="BI364" s="39"/>
      <c r="BJ364" s="39"/>
      <c r="BK364" s="39"/>
      <c r="BL364" s="39"/>
      <c r="BM364" s="39"/>
      <c r="BN364" s="39"/>
      <c r="BO364" s="39"/>
      <c r="BP364" s="39"/>
      <c r="BQ364" s="39"/>
      <c r="BR364" s="39"/>
      <c r="BS364" s="39"/>
      <c r="BT364" s="39"/>
      <c r="BU364" s="39"/>
      <c r="BV364" s="39"/>
      <c r="BW364" s="39"/>
      <c r="BX364" s="39"/>
      <c r="BY364" s="39"/>
      <c r="BZ364" s="39"/>
      <c r="CA364" s="39"/>
      <c r="CB364" s="39"/>
      <c r="CC364" s="39"/>
      <c r="CD364" s="33">
        <f t="shared" si="1708"/>
        <v>8.7533252474120008E-4</v>
      </c>
      <c r="CE364" s="33">
        <f t="shared" si="1708"/>
        <v>1.4176779013279877E-3</v>
      </c>
      <c r="CF364" s="33">
        <f t="shared" si="1708"/>
        <v>2.215563434714931E-3</v>
      </c>
      <c r="CG364" s="33">
        <f t="shared" si="1708"/>
        <v>2.963938650454656E-3</v>
      </c>
      <c r="CH364" s="33">
        <f t="shared" si="1708"/>
        <v>3.2690131454589833E-3</v>
      </c>
      <c r="CI364" s="33">
        <f t="shared" si="1708"/>
        <v>3.4161027371510792E-3</v>
      </c>
      <c r="CJ364" s="33">
        <f t="shared" si="1708"/>
        <v>4.7499964506499664E-3</v>
      </c>
      <c r="CK364" s="33">
        <f t="shared" si="1733"/>
        <v>5.8589607108813328E-3</v>
      </c>
      <c r="CL364" s="33">
        <f t="shared" si="1733"/>
        <v>6.4036422797716774E-3</v>
      </c>
      <c r="CM364" s="33">
        <f t="shared" si="1733"/>
        <v>6.9789037691520952E-3</v>
      </c>
      <c r="CN364" s="33">
        <f t="shared" si="1733"/>
        <v>7.9089595734052418E-3</v>
      </c>
      <c r="CO364" s="33">
        <f t="shared" si="1733"/>
        <v>8.0069277737355258E-3</v>
      </c>
      <c r="CP364" s="39"/>
      <c r="CQ364" s="39"/>
      <c r="CR364" s="39"/>
      <c r="CS364" s="39"/>
      <c r="CT364" s="39"/>
      <c r="CU364" s="39"/>
      <c r="CV364" s="39"/>
      <c r="CW364" s="39"/>
      <c r="CX364" s="39"/>
      <c r="CY364" s="39"/>
      <c r="CZ364" s="39"/>
      <c r="DA364" s="39"/>
      <c r="DB364" s="39"/>
      <c r="DC364" s="39"/>
      <c r="DD364" s="39"/>
      <c r="DE364" s="39"/>
      <c r="DF364" s="39"/>
      <c r="DG364" s="39"/>
      <c r="DH364" s="39"/>
      <c r="DI364" s="39"/>
      <c r="DJ364" s="39"/>
      <c r="DK364" s="39"/>
      <c r="DL364" s="39"/>
      <c r="DM364" s="39"/>
      <c r="DN364" s="39"/>
      <c r="DO364" s="39"/>
      <c r="DP364" s="39"/>
      <c r="DQ364" s="39"/>
      <c r="DR364" s="33">
        <f t="shared" si="1709"/>
        <v>6.2868202541221793E-3</v>
      </c>
      <c r="DS364" s="33">
        <f t="shared" si="1709"/>
        <v>5.4676782609692064E-3</v>
      </c>
      <c r="DT364" s="33">
        <f t="shared" si="1709"/>
        <v>5.0002926493808494E-3</v>
      </c>
      <c r="DU364" s="33">
        <f t="shared" si="1709"/>
        <v>6.8756083130332895E-3</v>
      </c>
      <c r="DV364" s="33">
        <f t="shared" si="1709"/>
        <v>1.0182091637740752E-2</v>
      </c>
      <c r="DW364" s="33">
        <f t="shared" si="1709"/>
        <v>1.5940143798030586E-2</v>
      </c>
      <c r="DX364" s="33">
        <f t="shared" si="1709"/>
        <v>2.285094067528046E-2</v>
      </c>
      <c r="DY364" s="33">
        <f t="shared" si="1734"/>
        <v>3.0530022653784388E-2</v>
      </c>
      <c r="DZ364" s="33">
        <f t="shared" si="1734"/>
        <v>3.8170956765537764E-2</v>
      </c>
      <c r="EA364" s="33">
        <f t="shared" si="1734"/>
        <v>4.5612991661569194E-2</v>
      </c>
      <c r="EB364" s="33">
        <f t="shared" si="1734"/>
        <v>5.0911683408072575E-2</v>
      </c>
      <c r="EC364" s="33">
        <f t="shared" si="1734"/>
        <v>5.7498407421212587E-2</v>
      </c>
      <c r="ED364" s="39"/>
      <c r="EE364" s="39"/>
      <c r="EF364" s="39"/>
      <c r="EG364" s="39"/>
      <c r="EH364" s="39"/>
      <c r="EI364" s="39"/>
      <c r="EJ364" s="39"/>
      <c r="EK364" s="39"/>
      <c r="EL364" s="39"/>
      <c r="EM364" s="39"/>
      <c r="EN364" s="39"/>
      <c r="EO364" s="39"/>
      <c r="EP364" s="39"/>
      <c r="EQ364" s="39"/>
      <c r="ER364" s="39"/>
      <c r="ES364" s="39"/>
      <c r="ET364" s="39"/>
      <c r="EU364" s="39"/>
      <c r="EV364" s="39"/>
      <c r="EW364" s="39"/>
      <c r="EX364" s="39"/>
      <c r="EY364" s="39"/>
      <c r="EZ364" s="39"/>
      <c r="FA364" s="39"/>
      <c r="FB364" s="39"/>
      <c r="FC364" s="39"/>
      <c r="FD364" s="39"/>
      <c r="FE364" s="39"/>
      <c r="FF364" s="33">
        <f t="shared" si="1710"/>
        <v>8.0427400726559557E-4</v>
      </c>
      <c r="FG364" s="33">
        <f t="shared" si="1710"/>
        <v>1.6083167896314534E-3</v>
      </c>
      <c r="FH364" s="33">
        <f t="shared" si="1710"/>
        <v>2.5229047116101708E-3</v>
      </c>
      <c r="FI364" s="33">
        <f t="shared" si="1710"/>
        <v>3.2115885709814093E-3</v>
      </c>
      <c r="FJ364" s="33">
        <f t="shared" si="1710"/>
        <v>3.5325282138939517E-3</v>
      </c>
      <c r="FK364" s="33">
        <f t="shared" si="1710"/>
        <v>3.7841308133033853E-3</v>
      </c>
      <c r="FL364" s="33">
        <f t="shared" si="1710"/>
        <v>4.9256474185932946E-3</v>
      </c>
      <c r="FM364" s="33">
        <f t="shared" si="1735"/>
        <v>5.7467960869550345E-3</v>
      </c>
      <c r="FN364" s="33">
        <f t="shared" si="1735"/>
        <v>5.8507050296139609E-3</v>
      </c>
      <c r="FO364" s="33">
        <f t="shared" si="1735"/>
        <v>5.8564986105817543E-3</v>
      </c>
      <c r="FP364" s="33">
        <f t="shared" si="1735"/>
        <v>5.9273904000862561E-3</v>
      </c>
      <c r="FQ364" s="33">
        <f t="shared" si="1735"/>
        <v>5.9268454688824876E-3</v>
      </c>
      <c r="FR364" s="39"/>
      <c r="FS364" s="39"/>
      <c r="FT364" s="39"/>
      <c r="FU364" s="39"/>
      <c r="FV364" s="39"/>
      <c r="FW364" s="39"/>
      <c r="FX364" s="39"/>
      <c r="FY364" s="39"/>
      <c r="FZ364" s="39"/>
      <c r="GA364" s="39"/>
      <c r="GB364" s="39"/>
      <c r="GC364" s="39"/>
      <c r="GD364" s="39"/>
      <c r="GE364" s="39"/>
      <c r="GF364" s="39"/>
      <c r="GG364" s="39"/>
      <c r="GH364" s="39"/>
      <c r="GI364" s="39"/>
      <c r="GJ364" s="39"/>
      <c r="GK364" s="39"/>
      <c r="GL364" s="39"/>
      <c r="GM364" s="39"/>
      <c r="GN364" s="39"/>
      <c r="GO364" s="39"/>
      <c r="GP364" s="39"/>
      <c r="GQ364" s="39"/>
      <c r="GR364" s="39"/>
      <c r="GS364" s="39"/>
    </row>
    <row r="365" spans="1:201" ht="15" customHeight="1" x14ac:dyDescent="0.25">
      <c r="A365" s="11">
        <f>$A$65</f>
        <v>20193</v>
      </c>
      <c r="B365" s="33">
        <f t="shared" si="1189"/>
        <v>7.6423877560821002E-3</v>
      </c>
      <c r="C365" s="33">
        <f t="shared" ref="C365" si="1891">IFERROR(C265/C165,"")</f>
        <v>1.4068837389839202E-2</v>
      </c>
      <c r="D365" s="33">
        <f t="shared" ref="D365" si="1892">IFERROR(D265/D165,"")</f>
        <v>1.9611394330167918E-2</v>
      </c>
      <c r="E365" s="33">
        <f t="shared" ref="E365" si="1893">IFERROR(E265/E165,"")</f>
        <v>2.6533129352496135E-2</v>
      </c>
      <c r="F365" s="33">
        <f t="shared" ref="F365" si="1894">IFERROR(F265/F165,"")</f>
        <v>3.7769258396064632E-2</v>
      </c>
      <c r="G365" s="33">
        <f t="shared" ref="G365" si="1895">IFERROR(G265/G165,"")</f>
        <v>4.9983238270100622E-2</v>
      </c>
      <c r="H365" s="33">
        <f t="shared" ref="H365" si="1896">IFERROR(H265/H165,"")</f>
        <v>6.5046388715533046E-2</v>
      </c>
      <c r="I365" s="33">
        <f t="shared" ref="I365" si="1897">IFERROR(I265/I165,"")</f>
        <v>8.0049777534744668E-2</v>
      </c>
      <c r="J365" s="33">
        <f t="shared" ref="J365" si="1898">IFERROR(J265/J165,"")</f>
        <v>9.5282906452657176E-2</v>
      </c>
      <c r="K365" s="33">
        <f t="shared" ref="K365" si="1899">IFERROR(K265/K165,"")</f>
        <v>0.11537698787039906</v>
      </c>
      <c r="L365" s="33">
        <f t="shared" ref="L365" si="1900">IFERROR(L265/L165,"")</f>
        <v>0.14248297578516572</v>
      </c>
      <c r="M365" s="39"/>
      <c r="N365" s="39"/>
      <c r="O365" s="39"/>
      <c r="P365" s="39"/>
      <c r="Q365" s="39"/>
      <c r="R365" s="39"/>
      <c r="S365" s="39"/>
      <c r="T365" s="39"/>
      <c r="U365" s="39"/>
      <c r="V365" s="39"/>
      <c r="W365" s="39"/>
      <c r="X365" s="39"/>
      <c r="Y365" s="39"/>
      <c r="Z365" s="39"/>
      <c r="AA365" s="39"/>
      <c r="AB365" s="39"/>
      <c r="AC365" s="39"/>
      <c r="AD365" s="39"/>
      <c r="AE365" s="39"/>
      <c r="AF365" s="39"/>
      <c r="AG365" s="39"/>
      <c r="AH365" s="39"/>
      <c r="AI365" s="39"/>
      <c r="AJ365" s="39"/>
      <c r="AK365" s="39"/>
      <c r="AL365" s="39"/>
      <c r="AM365" s="39"/>
      <c r="AN365" s="39"/>
      <c r="AO365" s="39"/>
      <c r="AP365" s="33">
        <f t="shared" si="1707"/>
        <v>5.1424542460228463E-4</v>
      </c>
      <c r="AQ365" s="33">
        <f t="shared" si="1707"/>
        <v>6.391607659297665E-4</v>
      </c>
      <c r="AR365" s="33">
        <f t="shared" si="1707"/>
        <v>7.9693597877835331E-4</v>
      </c>
      <c r="AS365" s="33">
        <f t="shared" si="1707"/>
        <v>1.0230104472165437E-3</v>
      </c>
      <c r="AT365" s="33">
        <f t="shared" si="1707"/>
        <v>1.1861439342552239E-3</v>
      </c>
      <c r="AU365" s="33">
        <f t="shared" si="1707"/>
        <v>1.3498799487086251E-3</v>
      </c>
      <c r="AV365" s="33">
        <f t="shared" si="1707"/>
        <v>1.5403165425016783E-3</v>
      </c>
      <c r="AW365" s="33">
        <f t="shared" si="1732"/>
        <v>1.6458225656401167E-3</v>
      </c>
      <c r="AX365" s="33">
        <f t="shared" si="1732"/>
        <v>1.7480209753472232E-3</v>
      </c>
      <c r="AY365" s="33">
        <f t="shared" si="1732"/>
        <v>1.8003180377909966E-3</v>
      </c>
      <c r="AZ365" s="33">
        <f t="shared" si="1732"/>
        <v>1.8686232211297966E-3</v>
      </c>
      <c r="BA365" s="39"/>
      <c r="BB365" s="39"/>
      <c r="BC365" s="39"/>
      <c r="BD365" s="39"/>
      <c r="BE365" s="39"/>
      <c r="BF365" s="39"/>
      <c r="BG365" s="39"/>
      <c r="BH365" s="39"/>
      <c r="BI365" s="39"/>
      <c r="BJ365" s="39"/>
      <c r="BK365" s="39"/>
      <c r="BL365" s="39"/>
      <c r="BM365" s="39"/>
      <c r="BN365" s="39"/>
      <c r="BO365" s="39"/>
      <c r="BP365" s="39"/>
      <c r="BQ365" s="39"/>
      <c r="BR365" s="39"/>
      <c r="BS365" s="39"/>
      <c r="BT365" s="39"/>
      <c r="BU365" s="39"/>
      <c r="BV365" s="39"/>
      <c r="BW365" s="39"/>
      <c r="BX365" s="39"/>
      <c r="BY365" s="39"/>
      <c r="BZ365" s="39"/>
      <c r="CA365" s="39"/>
      <c r="CB365" s="39"/>
      <c r="CC365" s="39"/>
      <c r="CD365" s="33">
        <f t="shared" si="1708"/>
        <v>7.1385108740794443E-4</v>
      </c>
      <c r="CE365" s="33">
        <f t="shared" si="1708"/>
        <v>1.4260260872513441E-3</v>
      </c>
      <c r="CF365" s="33">
        <f t="shared" si="1708"/>
        <v>1.401684761330526E-3</v>
      </c>
      <c r="CG365" s="33">
        <f t="shared" si="1708"/>
        <v>3.0714477564156954E-3</v>
      </c>
      <c r="CH365" s="33">
        <f t="shared" si="1708"/>
        <v>3.8356085791873122E-3</v>
      </c>
      <c r="CI365" s="33">
        <f t="shared" si="1708"/>
        <v>4.2836746938781489E-3</v>
      </c>
      <c r="CJ365" s="33">
        <f t="shared" si="1708"/>
        <v>4.4102849593817724E-3</v>
      </c>
      <c r="CK365" s="33">
        <f t="shared" si="1733"/>
        <v>4.5918646035941384E-3</v>
      </c>
      <c r="CL365" s="33">
        <f t="shared" si="1733"/>
        <v>4.5176701301400338E-3</v>
      </c>
      <c r="CM365" s="33">
        <f t="shared" si="1733"/>
        <v>4.4771043334992525E-3</v>
      </c>
      <c r="CN365" s="33">
        <f t="shared" si="1733"/>
        <v>4.6213291203935471E-3</v>
      </c>
      <c r="CO365" s="39"/>
      <c r="CP365" s="39"/>
      <c r="CQ365" s="39"/>
      <c r="CR365" s="39"/>
      <c r="CS365" s="39"/>
      <c r="CT365" s="39"/>
      <c r="CU365" s="39"/>
      <c r="CV365" s="39"/>
      <c r="CW365" s="39"/>
      <c r="CX365" s="39"/>
      <c r="CY365" s="39"/>
      <c r="CZ365" s="39"/>
      <c r="DA365" s="39"/>
      <c r="DB365" s="39"/>
      <c r="DC365" s="39"/>
      <c r="DD365" s="39"/>
      <c r="DE365" s="39"/>
      <c r="DF365" s="39"/>
      <c r="DG365" s="39"/>
      <c r="DH365" s="39"/>
      <c r="DI365" s="39"/>
      <c r="DJ365" s="39"/>
      <c r="DK365" s="39"/>
      <c r="DL365" s="39"/>
      <c r="DM365" s="39"/>
      <c r="DN365" s="39"/>
      <c r="DO365" s="39"/>
      <c r="DP365" s="39"/>
      <c r="DQ365" s="39"/>
      <c r="DR365" s="33">
        <f t="shared" si="1709"/>
        <v>4.1673817633607951E-3</v>
      </c>
      <c r="DS365" s="33">
        <f t="shared" si="1709"/>
        <v>4.2633629693159415E-3</v>
      </c>
      <c r="DT365" s="33">
        <f t="shared" si="1709"/>
        <v>5.8645476238383043E-3</v>
      </c>
      <c r="DU365" s="33">
        <f t="shared" si="1709"/>
        <v>7.6113303254254239E-3</v>
      </c>
      <c r="DV365" s="33">
        <f t="shared" si="1709"/>
        <v>1.3151576619292648E-2</v>
      </c>
      <c r="DW365" s="33">
        <f t="shared" si="1709"/>
        <v>1.8544682800952776E-2</v>
      </c>
      <c r="DX365" s="33">
        <f t="shared" si="1709"/>
        <v>2.4553141625690472E-2</v>
      </c>
      <c r="DY365" s="33">
        <f t="shared" si="1734"/>
        <v>2.881027359498169E-2</v>
      </c>
      <c r="DZ365" s="33">
        <f t="shared" si="1734"/>
        <v>3.3839911413468371E-2</v>
      </c>
      <c r="EA365" s="33">
        <f t="shared" si="1734"/>
        <v>3.9950632454068151E-2</v>
      </c>
      <c r="EB365" s="33">
        <f t="shared" si="1734"/>
        <v>4.6813093776224855E-2</v>
      </c>
      <c r="EC365" s="39"/>
      <c r="ED365" s="39"/>
      <c r="EE365" s="39"/>
      <c r="EF365" s="39"/>
      <c r="EG365" s="39"/>
      <c r="EH365" s="39"/>
      <c r="EI365" s="39"/>
      <c r="EJ365" s="39"/>
      <c r="EK365" s="39"/>
      <c r="EL365" s="39"/>
      <c r="EM365" s="39"/>
      <c r="EN365" s="39"/>
      <c r="EO365" s="39"/>
      <c r="EP365" s="39"/>
      <c r="EQ365" s="39"/>
      <c r="ER365" s="39"/>
      <c r="ES365" s="39"/>
      <c r="ET365" s="39"/>
      <c r="EU365" s="39"/>
      <c r="EV365" s="39"/>
      <c r="EW365" s="39"/>
      <c r="EX365" s="39"/>
      <c r="EY365" s="39"/>
      <c r="EZ365" s="39"/>
      <c r="FA365" s="39"/>
      <c r="FB365" s="39"/>
      <c r="FC365" s="39"/>
      <c r="FD365" s="39"/>
      <c r="FE365" s="39"/>
      <c r="FF365" s="33">
        <f t="shared" si="1710"/>
        <v>4.7640374371259533E-4</v>
      </c>
      <c r="FG365" s="33">
        <f t="shared" si="1710"/>
        <v>2.4535690685844598E-3</v>
      </c>
      <c r="FH365" s="33">
        <f t="shared" si="1710"/>
        <v>4.465107797853354E-3</v>
      </c>
      <c r="FI365" s="33">
        <f t="shared" si="1710"/>
        <v>5.3002424295939326E-3</v>
      </c>
      <c r="FJ365" s="33">
        <f t="shared" si="1710"/>
        <v>6.1095580741163703E-3</v>
      </c>
      <c r="FK365" s="33">
        <f t="shared" si="1710"/>
        <v>6.7031071823098302E-3</v>
      </c>
      <c r="FL365" s="33">
        <f t="shared" si="1710"/>
        <v>6.9097204783697755E-3</v>
      </c>
      <c r="FM365" s="33">
        <f t="shared" si="1735"/>
        <v>7.215052088404764E-3</v>
      </c>
      <c r="FN365" s="33">
        <f t="shared" si="1735"/>
        <v>7.4367977371370408E-3</v>
      </c>
      <c r="FO365" s="33">
        <f t="shared" si="1735"/>
        <v>7.4595229094503212E-3</v>
      </c>
      <c r="FP365" s="33">
        <f t="shared" si="1735"/>
        <v>7.6423726355067121E-3</v>
      </c>
      <c r="FQ365" s="39"/>
      <c r="FR365" s="39"/>
      <c r="FS365" s="39"/>
      <c r="FT365" s="39"/>
      <c r="FU365" s="39"/>
      <c r="FV365" s="39"/>
      <c r="FW365" s="39"/>
      <c r="FX365" s="39"/>
      <c r="FY365" s="39"/>
      <c r="FZ365" s="39"/>
      <c r="GA365" s="39"/>
      <c r="GB365" s="39"/>
      <c r="GC365" s="39"/>
      <c r="GD365" s="39"/>
      <c r="GE365" s="39"/>
      <c r="GF365" s="39"/>
      <c r="GG365" s="39"/>
      <c r="GH365" s="39"/>
      <c r="GI365" s="39"/>
      <c r="GJ365" s="39"/>
      <c r="GK365" s="39"/>
      <c r="GL365" s="39"/>
      <c r="GM365" s="39"/>
      <c r="GN365" s="39"/>
      <c r="GO365" s="39"/>
      <c r="GP365" s="39"/>
      <c r="GQ365" s="39"/>
      <c r="GR365" s="39"/>
      <c r="GS365" s="39"/>
    </row>
    <row r="366" spans="1:201" ht="15" customHeight="1" x14ac:dyDescent="0.25">
      <c r="A366" s="11">
        <f>$A$66</f>
        <v>20194</v>
      </c>
      <c r="B366" s="33">
        <f t="shared" si="1189"/>
        <v>3.2448515200099327E-3</v>
      </c>
      <c r="C366" s="33">
        <f t="shared" ref="C366" si="1901">IFERROR(C266/C166,"")</f>
        <v>1.0986750506969055E-2</v>
      </c>
      <c r="D366" s="33">
        <f t="shared" ref="D366" si="1902">IFERROR(D266/D166,"")</f>
        <v>2.0809518573211869E-2</v>
      </c>
      <c r="E366" s="33">
        <f t="shared" ref="E366" si="1903">IFERROR(E266/E166,"")</f>
        <v>3.1882415398865882E-2</v>
      </c>
      <c r="F366" s="33">
        <f t="shared" ref="F366" si="1904">IFERROR(F266/F166,"")</f>
        <v>4.3575631743960279E-2</v>
      </c>
      <c r="G366" s="33">
        <f t="shared" ref="G366" si="1905">IFERROR(G266/G166,"")</f>
        <v>5.9088234727143633E-2</v>
      </c>
      <c r="H366" s="33">
        <f t="shared" ref="H366" si="1906">IFERROR(H266/H166,"")</f>
        <v>8.0012081538547428E-2</v>
      </c>
      <c r="I366" s="33">
        <f t="shared" ref="I366" si="1907">IFERROR(I266/I166,"")</f>
        <v>9.8637477900688275E-2</v>
      </c>
      <c r="J366" s="33">
        <f t="shared" ref="J366" si="1908">IFERROR(J266/J166,"")</f>
        <v>0.10999818598670284</v>
      </c>
      <c r="K366" s="33">
        <f t="shared" ref="K366" si="1909">IFERROR(K266/K166,"")</f>
        <v>0.13436927364400486</v>
      </c>
      <c r="L366" s="39"/>
      <c r="M366" s="39"/>
      <c r="N366" s="39"/>
      <c r="O366" s="39"/>
      <c r="P366" s="39"/>
      <c r="Q366" s="39"/>
      <c r="R366" s="39"/>
      <c r="S366" s="39"/>
      <c r="T366" s="39"/>
      <c r="U366" s="39"/>
      <c r="V366" s="39"/>
      <c r="W366" s="39"/>
      <c r="X366" s="39"/>
      <c r="Y366" s="39"/>
      <c r="Z366" s="39"/>
      <c r="AA366" s="39"/>
      <c r="AB366" s="39"/>
      <c r="AC366" s="39"/>
      <c r="AD366" s="39"/>
      <c r="AE366" s="39"/>
      <c r="AF366" s="39"/>
      <c r="AG366" s="39"/>
      <c r="AH366" s="39"/>
      <c r="AI366" s="39"/>
      <c r="AJ366" s="39"/>
      <c r="AK366" s="39"/>
      <c r="AL366" s="39"/>
      <c r="AM366" s="39"/>
      <c r="AN366" s="39"/>
      <c r="AO366" s="39"/>
      <c r="AP366" s="33">
        <f t="shared" si="1707"/>
        <v>4.4183744584917235E-4</v>
      </c>
      <c r="AQ366" s="33">
        <f t="shared" si="1707"/>
        <v>5.3061582152340683E-4</v>
      </c>
      <c r="AR366" s="33">
        <f t="shared" si="1707"/>
        <v>7.0758947716618743E-4</v>
      </c>
      <c r="AS366" s="33">
        <f t="shared" si="1707"/>
        <v>8.8966039815254838E-4</v>
      </c>
      <c r="AT366" s="33">
        <f t="shared" si="1707"/>
        <v>1.1254451675038019E-3</v>
      </c>
      <c r="AU366" s="33">
        <f t="shared" si="1707"/>
        <v>1.2972102406455298E-3</v>
      </c>
      <c r="AV366" s="33">
        <f t="shared" si="1707"/>
        <v>1.4489801525027711E-3</v>
      </c>
      <c r="AW366" s="33">
        <f t="shared" si="1732"/>
        <v>1.5440862335173318E-3</v>
      </c>
      <c r="AX366" s="33">
        <f t="shared" si="1732"/>
        <v>1.6819005570906482E-3</v>
      </c>
      <c r="AY366" s="33">
        <f t="shared" si="1732"/>
        <v>1.8142892570422715E-3</v>
      </c>
      <c r="AZ366" s="39"/>
      <c r="BA366" s="39"/>
      <c r="BB366" s="39"/>
      <c r="BC366" s="39"/>
      <c r="BD366" s="39"/>
      <c r="BE366" s="39"/>
      <c r="BF366" s="39"/>
      <c r="BG366" s="39"/>
      <c r="BH366" s="39"/>
      <c r="BI366" s="39"/>
      <c r="BJ366" s="39"/>
      <c r="BK366" s="39"/>
      <c r="BL366" s="39"/>
      <c r="BM366" s="39"/>
      <c r="BN366" s="39"/>
      <c r="BO366" s="39"/>
      <c r="BP366" s="39"/>
      <c r="BQ366" s="39"/>
      <c r="BR366" s="39"/>
      <c r="BS366" s="39"/>
      <c r="BT366" s="39"/>
      <c r="BU366" s="39"/>
      <c r="BV366" s="39"/>
      <c r="BW366" s="39"/>
      <c r="BX366" s="39"/>
      <c r="BY366" s="39"/>
      <c r="BZ366" s="39"/>
      <c r="CA366" s="39"/>
      <c r="CB366" s="39"/>
      <c r="CC366" s="39"/>
      <c r="CD366" s="33">
        <f t="shared" si="1708"/>
        <v>1.251027633079107E-4</v>
      </c>
      <c r="CE366" s="33">
        <f t="shared" si="1708"/>
        <v>5.5799562141439437E-4</v>
      </c>
      <c r="CF366" s="33">
        <f t="shared" si="1708"/>
        <v>1.1622074991389554E-3</v>
      </c>
      <c r="CG366" s="33">
        <f t="shared" si="1708"/>
        <v>1.7174710803149786E-3</v>
      </c>
      <c r="CH366" s="33">
        <f t="shared" si="1708"/>
        <v>3.0773397812539124E-3</v>
      </c>
      <c r="CI366" s="33">
        <f t="shared" si="1708"/>
        <v>4.0305930830614569E-3</v>
      </c>
      <c r="CJ366" s="33">
        <f t="shared" si="1708"/>
        <v>4.5153544532543508E-3</v>
      </c>
      <c r="CK366" s="33">
        <f t="shared" si="1733"/>
        <v>5.2134099930087399E-3</v>
      </c>
      <c r="CL366" s="33">
        <f t="shared" si="1733"/>
        <v>5.7652755293402923E-3</v>
      </c>
      <c r="CM366" s="33">
        <f t="shared" si="1733"/>
        <v>6.605245933047542E-3</v>
      </c>
      <c r="CN366" s="39"/>
      <c r="CO366" s="39"/>
      <c r="CP366" s="39"/>
      <c r="CQ366" s="39"/>
      <c r="CR366" s="39"/>
      <c r="CS366" s="39"/>
      <c r="CT366" s="39"/>
      <c r="CU366" s="39"/>
      <c r="CV366" s="39"/>
      <c r="CW366" s="39"/>
      <c r="CX366" s="39"/>
      <c r="CY366" s="39"/>
      <c r="CZ366" s="39"/>
      <c r="DA366" s="39"/>
      <c r="DB366" s="39"/>
      <c r="DC366" s="39"/>
      <c r="DD366" s="39"/>
      <c r="DE366" s="39"/>
      <c r="DF366" s="39"/>
      <c r="DG366" s="39"/>
      <c r="DH366" s="39"/>
      <c r="DI366" s="39"/>
      <c r="DJ366" s="39"/>
      <c r="DK366" s="39"/>
      <c r="DL366" s="39"/>
      <c r="DM366" s="39"/>
      <c r="DN366" s="39"/>
      <c r="DO366" s="39"/>
      <c r="DP366" s="39"/>
      <c r="DQ366" s="39"/>
      <c r="DR366" s="33">
        <f t="shared" si="1709"/>
        <v>5.0725308006178398E-3</v>
      </c>
      <c r="DS366" s="33">
        <f t="shared" si="1709"/>
        <v>5.3218991028184297E-3</v>
      </c>
      <c r="DT366" s="33">
        <f t="shared" si="1709"/>
        <v>7.8143172090535742E-3</v>
      </c>
      <c r="DU366" s="33">
        <f t="shared" si="1709"/>
        <v>1.2940652334792115E-2</v>
      </c>
      <c r="DV366" s="33">
        <f t="shared" si="1709"/>
        <v>1.6370513207044326E-2</v>
      </c>
      <c r="DW366" s="33">
        <f t="shared" si="1709"/>
        <v>2.4146863525870359E-2</v>
      </c>
      <c r="DX366" s="33">
        <f t="shared" si="1709"/>
        <v>3.0180326577798438E-2</v>
      </c>
      <c r="DY366" s="33">
        <f t="shared" si="1734"/>
        <v>3.6045982438074296E-2</v>
      </c>
      <c r="DZ366" s="33">
        <f t="shared" si="1734"/>
        <v>4.2601053780610756E-2</v>
      </c>
      <c r="EA366" s="33">
        <f t="shared" si="1734"/>
        <v>5.3386143747338299E-2</v>
      </c>
      <c r="EB366" s="39"/>
      <c r="EC366" s="39"/>
      <c r="ED366" s="39"/>
      <c r="EE366" s="39"/>
      <c r="EF366" s="39"/>
      <c r="EG366" s="39"/>
      <c r="EH366" s="39"/>
      <c r="EI366" s="39"/>
      <c r="EJ366" s="39"/>
      <c r="EK366" s="39"/>
      <c r="EL366" s="39"/>
      <c r="EM366" s="39"/>
      <c r="EN366" s="39"/>
      <c r="EO366" s="39"/>
      <c r="EP366" s="39"/>
      <c r="EQ366" s="39"/>
      <c r="ER366" s="39"/>
      <c r="ES366" s="39"/>
      <c r="ET366" s="39"/>
      <c r="EU366" s="39"/>
      <c r="EV366" s="39"/>
      <c r="EW366" s="39"/>
      <c r="EX366" s="39"/>
      <c r="EY366" s="39"/>
      <c r="EZ366" s="39"/>
      <c r="FA366" s="39"/>
      <c r="FB366" s="39"/>
      <c r="FC366" s="39"/>
      <c r="FD366" s="39"/>
      <c r="FE366" s="39"/>
      <c r="FF366" s="33">
        <f t="shared" si="1710"/>
        <v>1.0884697124267635E-3</v>
      </c>
      <c r="FG366" s="33">
        <f t="shared" si="1710"/>
        <v>3.9127947129384624E-3</v>
      </c>
      <c r="FH366" s="33">
        <f t="shared" si="1710"/>
        <v>5.9102661085103743E-3</v>
      </c>
      <c r="FI366" s="33">
        <f t="shared" si="1710"/>
        <v>7.5536612324755802E-3</v>
      </c>
      <c r="FJ366" s="33">
        <f t="shared" si="1710"/>
        <v>8.8527137942911605E-3</v>
      </c>
      <c r="FK366" s="33">
        <f t="shared" si="1710"/>
        <v>9.2951257186415347E-3</v>
      </c>
      <c r="FL366" s="33">
        <f t="shared" si="1710"/>
        <v>9.5827314275611555E-3</v>
      </c>
      <c r="FM366" s="33">
        <f t="shared" si="1735"/>
        <v>9.9437507456689445E-3</v>
      </c>
      <c r="FN366" s="33">
        <f t="shared" si="1735"/>
        <v>1.0322112260022819E-2</v>
      </c>
      <c r="FO366" s="33">
        <f t="shared" si="1735"/>
        <v>1.0642515589648141E-2</v>
      </c>
      <c r="FP366" s="39"/>
      <c r="FQ366" s="39"/>
      <c r="FR366" s="39"/>
      <c r="FS366" s="39"/>
      <c r="FT366" s="39"/>
      <c r="FU366" s="39"/>
      <c r="FV366" s="39"/>
      <c r="FW366" s="39"/>
      <c r="FX366" s="39"/>
      <c r="FY366" s="39"/>
      <c r="FZ366" s="39"/>
      <c r="GA366" s="39"/>
      <c r="GB366" s="39"/>
      <c r="GC366" s="39"/>
      <c r="GD366" s="39"/>
      <c r="GE366" s="39"/>
      <c r="GF366" s="39"/>
      <c r="GG366" s="39"/>
      <c r="GH366" s="39"/>
      <c r="GI366" s="39"/>
      <c r="GJ366" s="39"/>
      <c r="GK366" s="39"/>
      <c r="GL366" s="39"/>
      <c r="GM366" s="39"/>
      <c r="GN366" s="39"/>
      <c r="GO366" s="39"/>
      <c r="GP366" s="39"/>
      <c r="GQ366" s="39"/>
      <c r="GR366" s="39"/>
      <c r="GS366" s="39"/>
    </row>
    <row r="367" spans="1:201" ht="15" customHeight="1" x14ac:dyDescent="0.25">
      <c r="A367" s="11">
        <f>$A$67</f>
        <v>20201</v>
      </c>
      <c r="B367" s="33">
        <f t="shared" si="1189"/>
        <v>1.4139312166846641E-3</v>
      </c>
      <c r="C367" s="33">
        <f t="shared" ref="C367" si="1910">IFERROR(C267/C167,"")</f>
        <v>1.2524397485248901E-2</v>
      </c>
      <c r="D367" s="33">
        <f t="shared" ref="D367" si="1911">IFERROR(D267/D167,"")</f>
        <v>2.4228269694145762E-2</v>
      </c>
      <c r="E367" s="33">
        <f t="shared" ref="E367" si="1912">IFERROR(E267/E167,"")</f>
        <v>3.109331629304252E-2</v>
      </c>
      <c r="F367" s="33">
        <f t="shared" ref="F367" si="1913">IFERROR(F267/F167,"")</f>
        <v>4.1945461494611647E-2</v>
      </c>
      <c r="G367" s="33">
        <f t="shared" ref="G367" si="1914">IFERROR(G267/G167,"")</f>
        <v>6.0845702368363931E-2</v>
      </c>
      <c r="H367" s="33">
        <f t="shared" ref="H367" si="1915">IFERROR(H267/H167,"")</f>
        <v>7.9803272918641602E-2</v>
      </c>
      <c r="I367" s="33">
        <f t="shared" ref="I367" si="1916">IFERROR(I267/I167,"")</f>
        <v>9.3574474427943241E-2</v>
      </c>
      <c r="J367" s="33">
        <f t="shared" ref="J367" si="1917">IFERROR(J267/J167,"")</f>
        <v>0.10557216924677917</v>
      </c>
      <c r="K367" s="39"/>
      <c r="L367" s="39"/>
      <c r="M367" s="39"/>
      <c r="N367" s="39"/>
      <c r="O367" s="39"/>
      <c r="P367" s="39"/>
      <c r="Q367" s="39"/>
      <c r="R367" s="39"/>
      <c r="S367" s="39"/>
      <c r="T367" s="39"/>
      <c r="U367" s="39"/>
      <c r="V367" s="39"/>
      <c r="W367" s="39"/>
      <c r="X367" s="39"/>
      <c r="Y367" s="39"/>
      <c r="Z367" s="39"/>
      <c r="AA367" s="39"/>
      <c r="AB367" s="39"/>
      <c r="AC367" s="39"/>
      <c r="AD367" s="39"/>
      <c r="AE367" s="39"/>
      <c r="AF367" s="39"/>
      <c r="AG367" s="39"/>
      <c r="AH367" s="39"/>
      <c r="AI367" s="39"/>
      <c r="AJ367" s="39"/>
      <c r="AK367" s="39"/>
      <c r="AL367" s="39"/>
      <c r="AM367" s="39"/>
      <c r="AN367" s="39"/>
      <c r="AO367" s="39"/>
      <c r="AP367" s="33">
        <f t="shared" si="1707"/>
        <v>6.9144463272268896E-4</v>
      </c>
      <c r="AQ367" s="33">
        <f t="shared" si="1707"/>
        <v>6.13004462123404E-4</v>
      </c>
      <c r="AR367" s="33">
        <f t="shared" si="1707"/>
        <v>6.4114680715314791E-4</v>
      </c>
      <c r="AS367" s="33">
        <f t="shared" si="1707"/>
        <v>6.5085388185672779E-4</v>
      </c>
      <c r="AT367" s="33">
        <f t="shared" si="1707"/>
        <v>6.9058573451899062E-4</v>
      </c>
      <c r="AU367" s="33">
        <f t="shared" si="1707"/>
        <v>8.4761474686211979E-4</v>
      </c>
      <c r="AV367" s="33">
        <f t="shared" si="1707"/>
        <v>9.479679848884364E-4</v>
      </c>
      <c r="AW367" s="33">
        <f t="shared" si="1732"/>
        <v>1.1060028216863926E-3</v>
      </c>
      <c r="AX367" s="33">
        <f t="shared" si="1732"/>
        <v>1.1633630532771962E-3</v>
      </c>
      <c r="AY367" s="39"/>
      <c r="AZ367" s="39"/>
      <c r="BA367" s="39"/>
      <c r="BB367" s="39"/>
      <c r="BC367" s="39"/>
      <c r="BD367" s="39"/>
      <c r="BE367" s="39"/>
      <c r="BF367" s="39"/>
      <c r="BG367" s="39"/>
      <c r="BH367" s="39"/>
      <c r="BI367" s="39"/>
      <c r="BJ367" s="39"/>
      <c r="BK367" s="39"/>
      <c r="BL367" s="39"/>
      <c r="BM367" s="39"/>
      <c r="BN367" s="39"/>
      <c r="BO367" s="39"/>
      <c r="BP367" s="39"/>
      <c r="BQ367" s="39"/>
      <c r="BR367" s="39"/>
      <c r="BS367" s="39"/>
      <c r="BT367" s="39"/>
      <c r="BU367" s="39"/>
      <c r="BV367" s="39"/>
      <c r="BW367" s="39"/>
      <c r="BX367" s="39"/>
      <c r="BY367" s="39"/>
      <c r="BZ367" s="39"/>
      <c r="CA367" s="39"/>
      <c r="CB367" s="39"/>
      <c r="CC367" s="39"/>
      <c r="CD367" s="33">
        <f t="shared" si="1708"/>
        <v>5.1632050730528645E-4</v>
      </c>
      <c r="CE367" s="33">
        <f t="shared" si="1708"/>
        <v>9.2418856922335979E-4</v>
      </c>
      <c r="CF367" s="33">
        <f t="shared" si="1708"/>
        <v>2.4854843821038169E-3</v>
      </c>
      <c r="CG367" s="33">
        <f t="shared" si="1708"/>
        <v>3.1067936274302671E-3</v>
      </c>
      <c r="CH367" s="33">
        <f t="shared" si="1708"/>
        <v>3.1915053223854303E-3</v>
      </c>
      <c r="CI367" s="33">
        <f t="shared" si="1708"/>
        <v>3.8397085118279167E-3</v>
      </c>
      <c r="CJ367" s="33">
        <f t="shared" si="1708"/>
        <v>3.9929215943069205E-3</v>
      </c>
      <c r="CK367" s="33">
        <f t="shared" si="1733"/>
        <v>3.9495368911117122E-3</v>
      </c>
      <c r="CL367" s="33">
        <f t="shared" si="1733"/>
        <v>3.8898018558917238E-3</v>
      </c>
      <c r="CM367" s="39"/>
      <c r="CN367" s="39"/>
      <c r="CO367" s="39"/>
      <c r="CP367" s="39"/>
      <c r="CQ367" s="39"/>
      <c r="CR367" s="39"/>
      <c r="CS367" s="39"/>
      <c r="CT367" s="39"/>
      <c r="CU367" s="39"/>
      <c r="CV367" s="39"/>
      <c r="CW367" s="39"/>
      <c r="CX367" s="39"/>
      <c r="CY367" s="39"/>
      <c r="CZ367" s="39"/>
      <c r="DA367" s="39"/>
      <c r="DB367" s="39"/>
      <c r="DC367" s="39"/>
      <c r="DD367" s="39"/>
      <c r="DE367" s="39"/>
      <c r="DF367" s="39"/>
      <c r="DG367" s="39"/>
      <c r="DH367" s="39"/>
      <c r="DI367" s="39"/>
      <c r="DJ367" s="39"/>
      <c r="DK367" s="39"/>
      <c r="DL367" s="39"/>
      <c r="DM367" s="39"/>
      <c r="DN367" s="39"/>
      <c r="DO367" s="39"/>
      <c r="DP367" s="39"/>
      <c r="DQ367" s="39"/>
      <c r="DR367" s="33">
        <f t="shared" si="1709"/>
        <v>2.3194741570492488E-3</v>
      </c>
      <c r="DS367" s="33">
        <f t="shared" si="1709"/>
        <v>4.2204663320815758E-3</v>
      </c>
      <c r="DT367" s="33">
        <f t="shared" si="1709"/>
        <v>8.3302299930674492E-3</v>
      </c>
      <c r="DU367" s="33">
        <f t="shared" si="1709"/>
        <v>9.4630236300697005E-3</v>
      </c>
      <c r="DV367" s="33">
        <f t="shared" si="1709"/>
        <v>1.2980091538773948E-2</v>
      </c>
      <c r="DW367" s="33">
        <f t="shared" si="1709"/>
        <v>1.7453509552538136E-2</v>
      </c>
      <c r="DX367" s="33">
        <f t="shared" si="1709"/>
        <v>2.3567840951061396E-2</v>
      </c>
      <c r="DY367" s="33">
        <f t="shared" si="1734"/>
        <v>2.7265803877875416E-2</v>
      </c>
      <c r="DZ367" s="33">
        <f t="shared" si="1734"/>
        <v>3.2834623749433745E-2</v>
      </c>
      <c r="EA367" s="39"/>
      <c r="EB367" s="39"/>
      <c r="EC367" s="39"/>
      <c r="ED367" s="39"/>
      <c r="EE367" s="39"/>
      <c r="EF367" s="39"/>
      <c r="EG367" s="39"/>
      <c r="EH367" s="39"/>
      <c r="EI367" s="39"/>
      <c r="EJ367" s="39"/>
      <c r="EK367" s="39"/>
      <c r="EL367" s="39"/>
      <c r="EM367" s="39"/>
      <c r="EN367" s="39"/>
      <c r="EO367" s="39"/>
      <c r="EP367" s="39"/>
      <c r="EQ367" s="39"/>
      <c r="ER367" s="39"/>
      <c r="ES367" s="39"/>
      <c r="ET367" s="39"/>
      <c r="EU367" s="39"/>
      <c r="EV367" s="39"/>
      <c r="EW367" s="39"/>
      <c r="EX367" s="39"/>
      <c r="EY367" s="39"/>
      <c r="EZ367" s="39"/>
      <c r="FA367" s="39"/>
      <c r="FB367" s="39"/>
      <c r="FC367" s="39"/>
      <c r="FD367" s="39"/>
      <c r="FE367" s="39"/>
      <c r="FF367" s="33">
        <f t="shared" si="1710"/>
        <v>1.1357210502473758E-3</v>
      </c>
      <c r="FG367" s="33">
        <f t="shared" si="1710"/>
        <v>4.0455669362413418E-3</v>
      </c>
      <c r="FH367" s="33">
        <f t="shared" si="1710"/>
        <v>6.6952022483435609E-3</v>
      </c>
      <c r="FI367" s="33">
        <f t="shared" si="1710"/>
        <v>8.8755492880123743E-3</v>
      </c>
      <c r="FJ367" s="33">
        <f t="shared" si="1710"/>
        <v>1.0346697175101232E-2</v>
      </c>
      <c r="FK367" s="33">
        <f t="shared" si="1710"/>
        <v>1.0859216368747116E-2</v>
      </c>
      <c r="FL367" s="33">
        <f t="shared" si="1710"/>
        <v>1.1114874388291309E-2</v>
      </c>
      <c r="FM367" s="33">
        <f t="shared" si="1735"/>
        <v>1.1297267594840172E-2</v>
      </c>
      <c r="FN367" s="33">
        <f t="shared" si="1735"/>
        <v>1.1267721518327455E-2</v>
      </c>
      <c r="FO367" s="39"/>
      <c r="FP367" s="39"/>
      <c r="FQ367" s="39"/>
      <c r="FR367" s="39"/>
      <c r="FS367" s="39"/>
      <c r="FT367" s="39"/>
      <c r="FU367" s="39"/>
      <c r="FV367" s="39"/>
      <c r="FW367" s="39"/>
      <c r="FX367" s="39"/>
      <c r="FY367" s="39"/>
      <c r="FZ367" s="39"/>
      <c r="GA367" s="39"/>
      <c r="GB367" s="39"/>
      <c r="GC367" s="39"/>
      <c r="GD367" s="39"/>
      <c r="GE367" s="39"/>
      <c r="GF367" s="39"/>
      <c r="GG367" s="39"/>
      <c r="GH367" s="39"/>
      <c r="GI367" s="39"/>
      <c r="GJ367" s="39"/>
      <c r="GK367" s="39"/>
      <c r="GL367" s="39"/>
      <c r="GM367" s="39"/>
      <c r="GN367" s="39"/>
      <c r="GO367" s="39"/>
      <c r="GP367" s="39"/>
      <c r="GQ367" s="39"/>
      <c r="GR367" s="39"/>
      <c r="GS367" s="39"/>
    </row>
    <row r="368" spans="1:201" ht="15" customHeight="1" x14ac:dyDescent="0.25">
      <c r="A368" s="11">
        <f>$A$68</f>
        <v>20202</v>
      </c>
      <c r="B368" s="33">
        <f t="shared" si="1189"/>
        <v>4.0338048040359569E-3</v>
      </c>
      <c r="C368" s="33">
        <f t="shared" ref="C368" si="1918">IFERROR(C268/C168,"")</f>
        <v>1.6546571112443436E-2</v>
      </c>
      <c r="D368" s="33">
        <f t="shared" ref="D368" si="1919">IFERROR(D268/D168,"")</f>
        <v>2.5796711057061661E-2</v>
      </c>
      <c r="E368" s="33">
        <f t="shared" ref="E368" si="1920">IFERROR(E268/E168,"")</f>
        <v>3.2516234873154568E-2</v>
      </c>
      <c r="F368" s="33">
        <f t="shared" ref="F368" si="1921">IFERROR(F268/F168,"")</f>
        <v>4.2279692413156322E-2</v>
      </c>
      <c r="G368" s="33">
        <f t="shared" ref="G368" si="1922">IFERROR(G268/G168,"")</f>
        <v>5.2115119139484904E-2</v>
      </c>
      <c r="H368" s="33">
        <f t="shared" ref="H368" si="1923">IFERROR(H268/H168,"")</f>
        <v>6.7086319099306957E-2</v>
      </c>
      <c r="I368" s="33">
        <f t="shared" ref="I368" si="1924">IFERROR(I268/I168,"")</f>
        <v>8.2774728151728316E-2</v>
      </c>
      <c r="J368" s="39"/>
      <c r="K368" s="39"/>
      <c r="L368" s="39"/>
      <c r="M368" s="39"/>
      <c r="N368" s="39"/>
      <c r="O368" s="39"/>
      <c r="P368" s="39"/>
      <c r="Q368" s="39"/>
      <c r="R368" s="39"/>
      <c r="S368" s="39"/>
      <c r="T368" s="39"/>
      <c r="U368" s="39"/>
      <c r="V368" s="39"/>
      <c r="W368" s="39"/>
      <c r="X368" s="39"/>
      <c r="Y368" s="39"/>
      <c r="Z368" s="39"/>
      <c r="AA368" s="39"/>
      <c r="AB368" s="39"/>
      <c r="AC368" s="39"/>
      <c r="AD368" s="39"/>
      <c r="AE368" s="39"/>
      <c r="AF368" s="39"/>
      <c r="AG368" s="39"/>
      <c r="AH368" s="39"/>
      <c r="AI368" s="39"/>
      <c r="AJ368" s="39"/>
      <c r="AK368" s="39"/>
      <c r="AL368" s="39"/>
      <c r="AM368" s="39"/>
      <c r="AN368" s="39"/>
      <c r="AO368" s="39"/>
      <c r="AP368" s="33">
        <f t="shared" si="1707"/>
        <v>4.8632601842535264E-4</v>
      </c>
      <c r="AQ368" s="33">
        <f t="shared" si="1707"/>
        <v>5.6193435863658868E-4</v>
      </c>
      <c r="AR368" s="33">
        <f t="shared" si="1707"/>
        <v>6.3391785217662084E-4</v>
      </c>
      <c r="AS368" s="33">
        <f t="shared" si="1707"/>
        <v>8.954235322820649E-4</v>
      </c>
      <c r="AT368" s="33">
        <f t="shared" si="1707"/>
        <v>1.0330175417436153E-3</v>
      </c>
      <c r="AU368" s="33">
        <f t="shared" si="1707"/>
        <v>1.1523243345329234E-3</v>
      </c>
      <c r="AV368" s="33">
        <f t="shared" si="1707"/>
        <v>1.3447309731040252E-3</v>
      </c>
      <c r="AW368" s="33">
        <f t="shared" si="1732"/>
        <v>1.5281673785485098E-3</v>
      </c>
      <c r="AX368" s="39"/>
      <c r="AY368" s="39"/>
      <c r="AZ368" s="39"/>
      <c r="BA368" s="39"/>
      <c r="BB368" s="39"/>
      <c r="BC368" s="39"/>
      <c r="BD368" s="39"/>
      <c r="BE368" s="39"/>
      <c r="BF368" s="39"/>
      <c r="BG368" s="39"/>
      <c r="BH368" s="39"/>
      <c r="BI368" s="39"/>
      <c r="BJ368" s="39"/>
      <c r="BK368" s="39"/>
      <c r="BL368" s="39"/>
      <c r="BM368" s="39"/>
      <c r="BN368" s="39"/>
      <c r="BO368" s="39"/>
      <c r="BP368" s="39"/>
      <c r="BQ368" s="39"/>
      <c r="BR368" s="39"/>
      <c r="BS368" s="39"/>
      <c r="BT368" s="39"/>
      <c r="BU368" s="39"/>
      <c r="BV368" s="39"/>
      <c r="BW368" s="39"/>
      <c r="BX368" s="39"/>
      <c r="BY368" s="39"/>
      <c r="BZ368" s="39"/>
      <c r="CA368" s="39"/>
      <c r="CB368" s="39"/>
      <c r="CC368" s="39"/>
      <c r="CD368" s="33">
        <f t="shared" si="1708"/>
        <v>8.7768359587296803E-4</v>
      </c>
      <c r="CE368" s="33">
        <f t="shared" si="1708"/>
        <v>4.3195565618629177E-3</v>
      </c>
      <c r="CF368" s="33">
        <f t="shared" si="1708"/>
        <v>3.8098699652858378E-3</v>
      </c>
      <c r="CG368" s="33">
        <f t="shared" si="1708"/>
        <v>5.5695623953993098E-3</v>
      </c>
      <c r="CH368" s="33">
        <f t="shared" si="1708"/>
        <v>7.1194444697004885E-3</v>
      </c>
      <c r="CI368" s="33">
        <f t="shared" si="1708"/>
        <v>8.4588342297589741E-3</v>
      </c>
      <c r="CJ368" s="33">
        <f t="shared" si="1708"/>
        <v>8.4362300743930953E-3</v>
      </c>
      <c r="CK368" s="33">
        <f t="shared" si="1733"/>
        <v>8.3258978981822079E-3</v>
      </c>
      <c r="CL368" s="39"/>
      <c r="CM368" s="39"/>
      <c r="CN368" s="39"/>
      <c r="CO368" s="39"/>
      <c r="CP368" s="39"/>
      <c r="CQ368" s="39"/>
      <c r="CR368" s="39"/>
      <c r="CS368" s="39"/>
      <c r="CT368" s="39"/>
      <c r="CU368" s="39"/>
      <c r="CV368" s="39"/>
      <c r="CW368" s="39"/>
      <c r="CX368" s="39"/>
      <c r="CY368" s="39"/>
      <c r="CZ368" s="39"/>
      <c r="DA368" s="39"/>
      <c r="DB368" s="39"/>
      <c r="DC368" s="39"/>
      <c r="DD368" s="39"/>
      <c r="DE368" s="39"/>
      <c r="DF368" s="39"/>
      <c r="DG368" s="39"/>
      <c r="DH368" s="39"/>
      <c r="DI368" s="39"/>
      <c r="DJ368" s="39"/>
      <c r="DK368" s="39"/>
      <c r="DL368" s="39"/>
      <c r="DM368" s="39"/>
      <c r="DN368" s="39"/>
      <c r="DO368" s="39"/>
      <c r="DP368" s="39"/>
      <c r="DQ368" s="39"/>
      <c r="DR368" s="33">
        <f t="shared" si="1709"/>
        <v>3.646107916534266E-3</v>
      </c>
      <c r="DS368" s="33">
        <f t="shared" si="1709"/>
        <v>4.6298335845557899E-3</v>
      </c>
      <c r="DT368" s="33">
        <f t="shared" si="1709"/>
        <v>5.1592543939084018E-3</v>
      </c>
      <c r="DU368" s="33">
        <f t="shared" si="1709"/>
        <v>1.0042371705521644E-2</v>
      </c>
      <c r="DV368" s="33">
        <f t="shared" si="1709"/>
        <v>1.4541197435149301E-2</v>
      </c>
      <c r="DW368" s="33">
        <f t="shared" si="1709"/>
        <v>1.9897780454173029E-2</v>
      </c>
      <c r="DX368" s="33">
        <f t="shared" si="1709"/>
        <v>2.4954337334880047E-2</v>
      </c>
      <c r="DY368" s="33">
        <f t="shared" si="1734"/>
        <v>3.2705018793422275E-2</v>
      </c>
      <c r="DZ368" s="39"/>
      <c r="EA368" s="39"/>
      <c r="EB368" s="39"/>
      <c r="EC368" s="39"/>
      <c r="ED368" s="39"/>
      <c r="EE368" s="39"/>
      <c r="EF368" s="39"/>
      <c r="EG368" s="39"/>
      <c r="EH368" s="39"/>
      <c r="EI368" s="39"/>
      <c r="EJ368" s="39"/>
      <c r="EK368" s="39"/>
      <c r="EL368" s="39"/>
      <c r="EM368" s="39"/>
      <c r="EN368" s="39"/>
      <c r="EO368" s="39"/>
      <c r="EP368" s="39"/>
      <c r="EQ368" s="39"/>
      <c r="ER368" s="39"/>
      <c r="ES368" s="39"/>
      <c r="ET368" s="39"/>
      <c r="EU368" s="39"/>
      <c r="EV368" s="39"/>
      <c r="EW368" s="39"/>
      <c r="EX368" s="39"/>
      <c r="EY368" s="39"/>
      <c r="EZ368" s="39"/>
      <c r="FA368" s="39"/>
      <c r="FB368" s="39"/>
      <c r="FC368" s="39"/>
      <c r="FD368" s="39"/>
      <c r="FE368" s="39"/>
      <c r="FF368" s="33">
        <f t="shared" si="1710"/>
        <v>1.3529931162167014E-3</v>
      </c>
      <c r="FG368" s="33">
        <f t="shared" si="1710"/>
        <v>4.5169933606344116E-3</v>
      </c>
      <c r="FH368" s="33">
        <f t="shared" si="1710"/>
        <v>7.8772182435762721E-3</v>
      </c>
      <c r="FI368" s="33">
        <f t="shared" si="1710"/>
        <v>1.0048672726383065E-2</v>
      </c>
      <c r="FJ368" s="33">
        <f t="shared" si="1710"/>
        <v>1.103587980184384E-2</v>
      </c>
      <c r="FK368" s="33">
        <f t="shared" si="1710"/>
        <v>1.1373647298653821E-2</v>
      </c>
      <c r="FL368" s="33">
        <f t="shared" si="1710"/>
        <v>1.157729459880177E-2</v>
      </c>
      <c r="FM368" s="33">
        <f t="shared" si="1735"/>
        <v>1.1594592875732201E-2</v>
      </c>
      <c r="FN368" s="39"/>
      <c r="FO368" s="39"/>
      <c r="FP368" s="39"/>
      <c r="FQ368" s="39"/>
      <c r="FR368" s="39"/>
      <c r="FS368" s="39"/>
      <c r="FT368" s="39"/>
      <c r="FU368" s="39"/>
      <c r="FV368" s="39"/>
      <c r="FW368" s="39"/>
      <c r="FX368" s="39"/>
      <c r="FY368" s="39"/>
      <c r="FZ368" s="39"/>
      <c r="GA368" s="39"/>
      <c r="GB368" s="39"/>
      <c r="GC368" s="39"/>
      <c r="GD368" s="39"/>
      <c r="GE368" s="39"/>
      <c r="GF368" s="39"/>
      <c r="GG368" s="39"/>
      <c r="GH368" s="39"/>
      <c r="GI368" s="39"/>
      <c r="GJ368" s="39"/>
      <c r="GK368" s="39"/>
      <c r="GL368" s="39"/>
      <c r="GM368" s="39"/>
      <c r="GN368" s="39"/>
      <c r="GO368" s="39"/>
      <c r="GP368" s="39"/>
      <c r="GQ368" s="39"/>
      <c r="GR368" s="39"/>
      <c r="GS368" s="39"/>
    </row>
    <row r="369" spans="1:201" ht="15" customHeight="1" x14ac:dyDescent="0.25">
      <c r="A369" s="11">
        <f>$A$69</f>
        <v>20203</v>
      </c>
      <c r="B369" s="33">
        <f t="shared" si="1189"/>
        <v>4.5770605044884944E-3</v>
      </c>
      <c r="C369" s="33">
        <f t="shared" ref="C369" si="1925">IFERROR(C269/C169,"")</f>
        <v>1.0929177229022279E-2</v>
      </c>
      <c r="D369" s="33">
        <f t="shared" ref="D369" si="1926">IFERROR(D269/D169,"")</f>
        <v>2.3417972158831631E-2</v>
      </c>
      <c r="E369" s="33">
        <f t="shared" ref="E369" si="1927">IFERROR(E269/E169,"")</f>
        <v>3.3377447063233784E-2</v>
      </c>
      <c r="F369" s="33">
        <f t="shared" ref="F369" si="1928">IFERROR(F269/F169,"")</f>
        <v>4.5904210694052407E-2</v>
      </c>
      <c r="G369" s="33">
        <f t="shared" ref="G369" si="1929">IFERROR(G269/G169,"")</f>
        <v>5.8858743764129223E-2</v>
      </c>
      <c r="H369" s="33">
        <f t="shared" ref="H369" si="1930">IFERROR(H269/H169,"")</f>
        <v>7.4591467053004804E-2</v>
      </c>
      <c r="I369" s="39"/>
      <c r="J369" s="39"/>
      <c r="K369" s="39"/>
      <c r="L369" s="39"/>
      <c r="M369" s="39"/>
      <c r="N369" s="39"/>
      <c r="O369" s="39"/>
      <c r="P369" s="39"/>
      <c r="Q369" s="39"/>
      <c r="R369" s="39"/>
      <c r="S369" s="39"/>
      <c r="T369" s="39"/>
      <c r="U369" s="39"/>
      <c r="V369" s="39"/>
      <c r="W369" s="39"/>
      <c r="X369" s="39"/>
      <c r="Y369" s="39"/>
      <c r="Z369" s="39"/>
      <c r="AA369" s="39"/>
      <c r="AB369" s="39"/>
      <c r="AC369" s="39"/>
      <c r="AD369" s="39"/>
      <c r="AE369" s="39"/>
      <c r="AF369" s="39"/>
      <c r="AG369" s="39"/>
      <c r="AH369" s="39"/>
      <c r="AI369" s="39"/>
      <c r="AJ369" s="39"/>
      <c r="AK369" s="39"/>
      <c r="AL369" s="39"/>
      <c r="AM369" s="39"/>
      <c r="AN369" s="39"/>
      <c r="AO369" s="39"/>
      <c r="AP369" s="33">
        <f t="shared" ref="AP369:AV375" si="1931">IFERROR(AP269/AP169,"")</f>
        <v>8.3942578985812854E-4</v>
      </c>
      <c r="AQ369" s="33">
        <f t="shared" si="1931"/>
        <v>7.79050620828918E-4</v>
      </c>
      <c r="AR369" s="33">
        <f t="shared" si="1931"/>
        <v>1.0267217393481686E-3</v>
      </c>
      <c r="AS369" s="33">
        <f t="shared" si="1931"/>
        <v>1.251790514054761E-3</v>
      </c>
      <c r="AT369" s="33">
        <f t="shared" si="1931"/>
        <v>1.6649905512401797E-3</v>
      </c>
      <c r="AU369" s="33">
        <f t="shared" si="1931"/>
        <v>1.9123640394743467E-3</v>
      </c>
      <c r="AV369" s="33">
        <f t="shared" si="1931"/>
        <v>2.1474994319930444E-3</v>
      </c>
      <c r="AW369" s="39"/>
      <c r="AX369" s="39"/>
      <c r="AY369" s="39"/>
      <c r="AZ369" s="39"/>
      <c r="BA369" s="39"/>
      <c r="BB369" s="39"/>
      <c r="BC369" s="39"/>
      <c r="BD369" s="39"/>
      <c r="BE369" s="39"/>
      <c r="BF369" s="39"/>
      <c r="BG369" s="39"/>
      <c r="BH369" s="39"/>
      <c r="BI369" s="39"/>
      <c r="BJ369" s="39"/>
      <c r="BK369" s="39"/>
      <c r="BL369" s="39"/>
      <c r="BM369" s="39"/>
      <c r="BN369" s="39"/>
      <c r="BO369" s="39"/>
      <c r="BP369" s="39"/>
      <c r="BQ369" s="39"/>
      <c r="BR369" s="39"/>
      <c r="BS369" s="39"/>
      <c r="BT369" s="39"/>
      <c r="BU369" s="39"/>
      <c r="BV369" s="39"/>
      <c r="BW369" s="39"/>
      <c r="BX369" s="39"/>
      <c r="BY369" s="39"/>
      <c r="BZ369" s="39"/>
      <c r="CA369" s="39"/>
      <c r="CB369" s="39"/>
      <c r="CC369" s="39"/>
      <c r="CD369" s="33">
        <f t="shared" ref="CD369:CJ375" si="1932">IFERROR(CD269/CD169,"")</f>
        <v>4.9085360883614727E-4</v>
      </c>
      <c r="CE369" s="33">
        <f t="shared" si="1932"/>
        <v>5.6795693455078712E-4</v>
      </c>
      <c r="CF369" s="33">
        <f t="shared" si="1932"/>
        <v>6.3050173384608557E-4</v>
      </c>
      <c r="CG369" s="33">
        <f t="shared" si="1932"/>
        <v>7.6226397165071725E-4</v>
      </c>
      <c r="CH369" s="33">
        <f t="shared" si="1932"/>
        <v>8.4638333421296658E-4</v>
      </c>
      <c r="CI369" s="33">
        <f t="shared" si="1932"/>
        <v>9.4505086170977993E-4</v>
      </c>
      <c r="CJ369" s="33">
        <f t="shared" si="1932"/>
        <v>1.5193012231061499E-3</v>
      </c>
      <c r="CK369" s="39"/>
      <c r="CL369" s="39"/>
      <c r="CM369" s="39"/>
      <c r="CN369" s="39"/>
      <c r="CO369" s="39"/>
      <c r="CP369" s="39"/>
      <c r="CQ369" s="39"/>
      <c r="CR369" s="39"/>
      <c r="CS369" s="39"/>
      <c r="CT369" s="39"/>
      <c r="CU369" s="39"/>
      <c r="CV369" s="39"/>
      <c r="CW369" s="39"/>
      <c r="CX369" s="39"/>
      <c r="CY369" s="39"/>
      <c r="CZ369" s="39"/>
      <c r="DA369" s="39"/>
      <c r="DB369" s="39"/>
      <c r="DC369" s="39"/>
      <c r="DD369" s="39"/>
      <c r="DE369" s="39"/>
      <c r="DF369" s="39"/>
      <c r="DG369" s="39"/>
      <c r="DH369" s="39"/>
      <c r="DI369" s="39"/>
      <c r="DJ369" s="39"/>
      <c r="DK369" s="39"/>
      <c r="DL369" s="39"/>
      <c r="DM369" s="39"/>
      <c r="DN369" s="39"/>
      <c r="DO369" s="39"/>
      <c r="DP369" s="39"/>
      <c r="DQ369" s="39"/>
      <c r="DR369" s="33">
        <f t="shared" ref="DR369:DX375" si="1933">IFERROR(DR269/DR169,"")</f>
        <v>5.0274129834268341E-3</v>
      </c>
      <c r="DS369" s="33">
        <f t="shared" si="1933"/>
        <v>5.6391649239610217E-3</v>
      </c>
      <c r="DT369" s="33">
        <f t="shared" si="1933"/>
        <v>5.5953449473200726E-3</v>
      </c>
      <c r="DU369" s="33">
        <f t="shared" si="1933"/>
        <v>7.2542778021877459E-3</v>
      </c>
      <c r="DV369" s="33">
        <f t="shared" si="1933"/>
        <v>1.0795637710674049E-2</v>
      </c>
      <c r="DW369" s="33">
        <f t="shared" si="1933"/>
        <v>1.4915487749575121E-2</v>
      </c>
      <c r="DX369" s="33">
        <f t="shared" si="1933"/>
        <v>2.0966261862066127E-2</v>
      </c>
      <c r="DY369" s="39"/>
      <c r="DZ369" s="39"/>
      <c r="EA369" s="39"/>
      <c r="EB369" s="39"/>
      <c r="EC369" s="39"/>
      <c r="ED369" s="39"/>
      <c r="EE369" s="39"/>
      <c r="EF369" s="39"/>
      <c r="EG369" s="39"/>
      <c r="EH369" s="39"/>
      <c r="EI369" s="39"/>
      <c r="EJ369" s="39"/>
      <c r="EK369" s="39"/>
      <c r="EL369" s="39"/>
      <c r="EM369" s="39"/>
      <c r="EN369" s="39"/>
      <c r="EO369" s="39"/>
      <c r="EP369" s="39"/>
      <c r="EQ369" s="39"/>
      <c r="ER369" s="39"/>
      <c r="ES369" s="39"/>
      <c r="ET369" s="39"/>
      <c r="EU369" s="39"/>
      <c r="EV369" s="39"/>
      <c r="EW369" s="39"/>
      <c r="EX369" s="39"/>
      <c r="EY369" s="39"/>
      <c r="EZ369" s="39"/>
      <c r="FA369" s="39"/>
      <c r="FB369" s="39"/>
      <c r="FC369" s="39"/>
      <c r="FD369" s="39"/>
      <c r="FE369" s="39"/>
      <c r="FF369" s="33">
        <f t="shared" ref="FF369:FL375" si="1934">IFERROR(FF269/FF169,"")</f>
        <v>1.0673230735894429E-3</v>
      </c>
      <c r="FG369" s="33">
        <f t="shared" si="1934"/>
        <v>3.0749973450498154E-3</v>
      </c>
      <c r="FH369" s="33">
        <f t="shared" si="1934"/>
        <v>5.5387091288926641E-3</v>
      </c>
      <c r="FI369" s="33">
        <f t="shared" si="1934"/>
        <v>7.1115369468656977E-3</v>
      </c>
      <c r="FJ369" s="33">
        <f t="shared" si="1934"/>
        <v>8.3209857402767942E-3</v>
      </c>
      <c r="FK369" s="33">
        <f t="shared" si="1934"/>
        <v>9.0665751266439717E-3</v>
      </c>
      <c r="FL369" s="33">
        <f t="shared" si="1934"/>
        <v>9.8496778376025093E-3</v>
      </c>
      <c r="FM369" s="39"/>
      <c r="FN369" s="39"/>
      <c r="FO369" s="39"/>
      <c r="FP369" s="39"/>
      <c r="FQ369" s="39"/>
      <c r="FR369" s="39"/>
      <c r="FS369" s="39"/>
      <c r="FT369" s="39"/>
      <c r="FU369" s="39"/>
      <c r="FV369" s="39"/>
      <c r="FW369" s="39"/>
      <c r="FX369" s="39"/>
      <c r="FY369" s="39"/>
      <c r="FZ369" s="39"/>
      <c r="GA369" s="39"/>
      <c r="GB369" s="39"/>
      <c r="GC369" s="39"/>
      <c r="GD369" s="39"/>
      <c r="GE369" s="39"/>
      <c r="GF369" s="39"/>
      <c r="GG369" s="39"/>
      <c r="GH369" s="39"/>
      <c r="GI369" s="39"/>
      <c r="GJ369" s="39"/>
      <c r="GK369" s="39"/>
      <c r="GL369" s="39"/>
      <c r="GM369" s="39"/>
      <c r="GN369" s="39"/>
      <c r="GO369" s="39"/>
      <c r="GP369" s="39"/>
      <c r="GQ369" s="39"/>
      <c r="GR369" s="39"/>
      <c r="GS369" s="39"/>
    </row>
    <row r="370" spans="1:201" ht="15" customHeight="1" x14ac:dyDescent="0.25">
      <c r="A370" s="11">
        <f>$A$70</f>
        <v>20204</v>
      </c>
      <c r="B370" s="33">
        <f t="shared" si="1189"/>
        <v>3.985610023399061E-3</v>
      </c>
      <c r="C370" s="33">
        <f t="shared" ref="C370" si="1935">IFERROR(C270/C170,"")</f>
        <v>1.92281368919811E-2</v>
      </c>
      <c r="D370" s="33">
        <f t="shared" ref="D370" si="1936">IFERROR(D270/D170,"")</f>
        <v>2.7459774897385381E-2</v>
      </c>
      <c r="E370" s="33">
        <f t="shared" ref="E370" si="1937">IFERROR(E270/E170,"")</f>
        <v>2.9942700266513279E-2</v>
      </c>
      <c r="F370" s="33">
        <f t="shared" ref="F370" si="1938">IFERROR(F270/F170,"")</f>
        <v>3.9072013964051744E-2</v>
      </c>
      <c r="G370" s="33">
        <f t="shared" ref="G370" si="1939">IFERROR(G270/G170,"")</f>
        <v>5.3437728605462261E-2</v>
      </c>
      <c r="H370" s="39"/>
      <c r="I370" s="39"/>
      <c r="J370" s="39"/>
      <c r="K370" s="39"/>
      <c r="L370" s="39"/>
      <c r="M370" s="39"/>
      <c r="N370" s="39"/>
      <c r="O370" s="39"/>
      <c r="P370" s="39"/>
      <c r="Q370" s="39"/>
      <c r="R370" s="39"/>
      <c r="S370" s="39"/>
      <c r="T370" s="39"/>
      <c r="U370" s="39"/>
      <c r="V370" s="39"/>
      <c r="W370" s="39"/>
      <c r="X370" s="39"/>
      <c r="Y370" s="39"/>
      <c r="Z370" s="39"/>
      <c r="AA370" s="39"/>
      <c r="AB370" s="39"/>
      <c r="AC370" s="39"/>
      <c r="AD370" s="39"/>
      <c r="AE370" s="39"/>
      <c r="AF370" s="39"/>
      <c r="AG370" s="39"/>
      <c r="AH370" s="39"/>
      <c r="AI370" s="39"/>
      <c r="AJ370" s="39"/>
      <c r="AK370" s="39"/>
      <c r="AL370" s="39"/>
      <c r="AM370" s="39"/>
      <c r="AN370" s="39"/>
      <c r="AO370" s="39"/>
      <c r="AP370" s="33">
        <f t="shared" si="1931"/>
        <v>6.8224274283570571E-4</v>
      </c>
      <c r="AQ370" s="33">
        <f t="shared" si="1931"/>
        <v>7.9142223456473185E-4</v>
      </c>
      <c r="AR370" s="33">
        <f t="shared" si="1931"/>
        <v>8.3513211640038817E-4</v>
      </c>
      <c r="AS370" s="33">
        <f t="shared" si="1931"/>
        <v>9.2548489031202036E-4</v>
      </c>
      <c r="AT370" s="33">
        <f t="shared" si="1931"/>
        <v>1.1357284110705601E-3</v>
      </c>
      <c r="AU370" s="33">
        <f t="shared" si="1931"/>
        <v>1.2957770199035819E-3</v>
      </c>
      <c r="AV370" s="39"/>
      <c r="AW370" s="39"/>
      <c r="AX370" s="39"/>
      <c r="AY370" s="39"/>
      <c r="AZ370" s="39"/>
      <c r="BA370" s="39"/>
      <c r="BB370" s="39"/>
      <c r="BC370" s="39"/>
      <c r="BD370" s="39"/>
      <c r="BE370" s="39"/>
      <c r="BF370" s="39"/>
      <c r="BG370" s="39"/>
      <c r="BH370" s="39"/>
      <c r="BI370" s="39"/>
      <c r="BJ370" s="39"/>
      <c r="BK370" s="39"/>
      <c r="BL370" s="39"/>
      <c r="BM370" s="39"/>
      <c r="BN370" s="39"/>
      <c r="BO370" s="39"/>
      <c r="BP370" s="39"/>
      <c r="BQ370" s="39"/>
      <c r="BR370" s="39"/>
      <c r="BS370" s="39"/>
      <c r="BT370" s="39"/>
      <c r="BU370" s="39"/>
      <c r="BV370" s="39"/>
      <c r="BW370" s="39"/>
      <c r="BX370" s="39"/>
      <c r="BY370" s="39"/>
      <c r="BZ370" s="39"/>
      <c r="CA370" s="39"/>
      <c r="CB370" s="39"/>
      <c r="CC370" s="39"/>
      <c r="CD370" s="33">
        <f t="shared" si="1932"/>
        <v>0</v>
      </c>
      <c r="CE370" s="33">
        <f t="shared" si="1932"/>
        <v>1.0050501278793108E-3</v>
      </c>
      <c r="CF370" s="33">
        <f t="shared" si="1932"/>
        <v>1.0316483519160096E-3</v>
      </c>
      <c r="CG370" s="33">
        <f t="shared" si="1932"/>
        <v>1.2661015770444423E-3</v>
      </c>
      <c r="CH370" s="33">
        <f t="shared" si="1932"/>
        <v>9.4082832292961415E-4</v>
      </c>
      <c r="CI370" s="33">
        <f t="shared" si="1932"/>
        <v>9.2328180490859786E-4</v>
      </c>
      <c r="CJ370" s="39"/>
      <c r="CK370" s="39"/>
      <c r="CL370" s="39"/>
      <c r="CM370" s="39"/>
      <c r="CN370" s="39"/>
      <c r="CO370" s="39"/>
      <c r="CP370" s="39"/>
      <c r="CQ370" s="39"/>
      <c r="CR370" s="39"/>
      <c r="CS370" s="39"/>
      <c r="CT370" s="39"/>
      <c r="CU370" s="39"/>
      <c r="CV370" s="39"/>
      <c r="CW370" s="39"/>
      <c r="CX370" s="39"/>
      <c r="CY370" s="39"/>
      <c r="CZ370" s="39"/>
      <c r="DA370" s="39"/>
      <c r="DB370" s="39"/>
      <c r="DC370" s="39"/>
      <c r="DD370" s="39"/>
      <c r="DE370" s="39"/>
      <c r="DF370" s="39"/>
      <c r="DG370" s="39"/>
      <c r="DH370" s="39"/>
      <c r="DI370" s="39"/>
      <c r="DJ370" s="39"/>
      <c r="DK370" s="39"/>
      <c r="DL370" s="39"/>
      <c r="DM370" s="39"/>
      <c r="DN370" s="39"/>
      <c r="DO370" s="39"/>
      <c r="DP370" s="39"/>
      <c r="DQ370" s="39"/>
      <c r="DR370" s="33">
        <f t="shared" si="1933"/>
        <v>2.7758451918566841E-3</v>
      </c>
      <c r="DS370" s="33">
        <f t="shared" si="1933"/>
        <v>3.217982327028373E-3</v>
      </c>
      <c r="DT370" s="33">
        <f t="shared" si="1933"/>
        <v>4.9056917268996223E-3</v>
      </c>
      <c r="DU370" s="33">
        <f t="shared" si="1933"/>
        <v>6.9468512427345655E-3</v>
      </c>
      <c r="DV370" s="33">
        <f t="shared" si="1933"/>
        <v>1.0419766823242634E-2</v>
      </c>
      <c r="DW370" s="33">
        <f t="shared" si="1933"/>
        <v>1.6133991242960617E-2</v>
      </c>
      <c r="DX370" s="39"/>
      <c r="DY370" s="39"/>
      <c r="DZ370" s="39"/>
      <c r="EA370" s="39"/>
      <c r="EB370" s="39"/>
      <c r="EC370" s="39"/>
      <c r="ED370" s="39"/>
      <c r="EE370" s="39"/>
      <c r="EF370" s="39"/>
      <c r="EG370" s="39"/>
      <c r="EH370" s="39"/>
      <c r="EI370" s="39"/>
      <c r="EJ370" s="39"/>
      <c r="EK370" s="39"/>
      <c r="EL370" s="39"/>
      <c r="EM370" s="39"/>
      <c r="EN370" s="39"/>
      <c r="EO370" s="39"/>
      <c r="EP370" s="39"/>
      <c r="EQ370" s="39"/>
      <c r="ER370" s="39"/>
      <c r="ES370" s="39"/>
      <c r="ET370" s="39"/>
      <c r="EU370" s="39"/>
      <c r="EV370" s="39"/>
      <c r="EW370" s="39"/>
      <c r="EX370" s="39"/>
      <c r="EY370" s="39"/>
      <c r="EZ370" s="39"/>
      <c r="FA370" s="39"/>
      <c r="FB370" s="39"/>
      <c r="FC370" s="39"/>
      <c r="FD370" s="39"/>
      <c r="FE370" s="39"/>
      <c r="FF370" s="33">
        <f t="shared" si="1934"/>
        <v>8.5833696965553882E-4</v>
      </c>
      <c r="FG370" s="33">
        <f t="shared" si="1934"/>
        <v>2.9078879292500303E-3</v>
      </c>
      <c r="FH370" s="33">
        <f t="shared" si="1934"/>
        <v>6.4054027830042319E-3</v>
      </c>
      <c r="FI370" s="33">
        <f t="shared" si="1934"/>
        <v>7.3413106869987099E-3</v>
      </c>
      <c r="FJ370" s="33">
        <f t="shared" si="1934"/>
        <v>8.0076608886509807E-3</v>
      </c>
      <c r="FK370" s="33">
        <f t="shared" si="1934"/>
        <v>8.1810250813628398E-3</v>
      </c>
      <c r="FL370" s="39"/>
      <c r="FM370" s="39"/>
      <c r="FN370" s="39"/>
      <c r="FO370" s="39"/>
      <c r="FP370" s="39"/>
      <c r="FQ370" s="39"/>
      <c r="FR370" s="39"/>
      <c r="FS370" s="39"/>
      <c r="FT370" s="39"/>
      <c r="FU370" s="39"/>
      <c r="FV370" s="39"/>
      <c r="FW370" s="39"/>
      <c r="FX370" s="39"/>
      <c r="FY370" s="39"/>
      <c r="FZ370" s="39"/>
      <c r="GA370" s="39"/>
      <c r="GB370" s="39"/>
      <c r="GC370" s="39"/>
      <c r="GD370" s="39"/>
      <c r="GE370" s="39"/>
      <c r="GF370" s="39"/>
      <c r="GG370" s="39"/>
      <c r="GH370" s="39"/>
      <c r="GI370" s="39"/>
      <c r="GJ370" s="39"/>
      <c r="GK370" s="39"/>
      <c r="GL370" s="39"/>
      <c r="GM370" s="39"/>
      <c r="GN370" s="39"/>
      <c r="GO370" s="39"/>
      <c r="GP370" s="39"/>
      <c r="GQ370" s="39"/>
      <c r="GR370" s="39"/>
      <c r="GS370" s="39"/>
    </row>
    <row r="371" spans="1:201" ht="15" customHeight="1" x14ac:dyDescent="0.25">
      <c r="A371" s="11">
        <f>$A$71</f>
        <v>20211</v>
      </c>
      <c r="B371" s="33">
        <f t="shared" si="1189"/>
        <v>4.5190635751890381E-3</v>
      </c>
      <c r="C371" s="33">
        <f t="shared" ref="C371" si="1940">IFERROR(C271/C171,"")</f>
        <v>1.5910095088023879E-2</v>
      </c>
      <c r="D371" s="33">
        <f t="shared" ref="D371" si="1941">IFERROR(D271/D171,"")</f>
        <v>2.6286628375271584E-2</v>
      </c>
      <c r="E371" s="33">
        <f t="shared" ref="E371" si="1942">IFERROR(E271/E171,"")</f>
        <v>2.9700797413732105E-2</v>
      </c>
      <c r="F371" s="33">
        <f t="shared" ref="F371" si="1943">IFERROR(F271/F171,"")</f>
        <v>3.6206647455325203E-2</v>
      </c>
      <c r="G371" s="39"/>
      <c r="H371" s="39"/>
      <c r="I371" s="39"/>
      <c r="J371" s="39"/>
      <c r="K371" s="39"/>
      <c r="L371" s="39"/>
      <c r="M371" s="39"/>
      <c r="N371" s="39"/>
      <c r="O371" s="39"/>
      <c r="P371" s="39"/>
      <c r="Q371" s="39"/>
      <c r="R371" s="39"/>
      <c r="S371" s="39"/>
      <c r="T371" s="39"/>
      <c r="U371" s="39"/>
      <c r="V371" s="39"/>
      <c r="W371" s="39"/>
      <c r="X371" s="39"/>
      <c r="Y371" s="39"/>
      <c r="Z371" s="39"/>
      <c r="AA371" s="39"/>
      <c r="AB371" s="39"/>
      <c r="AC371" s="39"/>
      <c r="AD371" s="39"/>
      <c r="AE371" s="39"/>
      <c r="AF371" s="39"/>
      <c r="AG371" s="39"/>
      <c r="AH371" s="39"/>
      <c r="AI371" s="39"/>
      <c r="AJ371" s="39"/>
      <c r="AK371" s="39"/>
      <c r="AL371" s="39"/>
      <c r="AM371" s="39"/>
      <c r="AN371" s="39"/>
      <c r="AO371" s="39"/>
      <c r="AP371" s="33">
        <f t="shared" si="1931"/>
        <v>5.0018532567890441E-4</v>
      </c>
      <c r="AQ371" s="33">
        <f t="shared" si="1931"/>
        <v>6.9629803389020394E-4</v>
      </c>
      <c r="AR371" s="33">
        <f t="shared" si="1931"/>
        <v>7.416390173193327E-4</v>
      </c>
      <c r="AS371" s="33">
        <f t="shared" si="1931"/>
        <v>9.1115516758808347E-4</v>
      </c>
      <c r="AT371" s="33">
        <f t="shared" si="1931"/>
        <v>1.1310927651628873E-3</v>
      </c>
      <c r="AU371" s="39"/>
      <c r="AV371" s="39"/>
      <c r="AW371" s="39"/>
      <c r="AX371" s="39"/>
      <c r="AY371" s="39"/>
      <c r="AZ371" s="39"/>
      <c r="BA371" s="39"/>
      <c r="BB371" s="39"/>
      <c r="BC371" s="39"/>
      <c r="BD371" s="39"/>
      <c r="BE371" s="39"/>
      <c r="BF371" s="39"/>
      <c r="BG371" s="39"/>
      <c r="BH371" s="39"/>
      <c r="BI371" s="39"/>
      <c r="BJ371" s="39"/>
      <c r="BK371" s="39"/>
      <c r="BL371" s="39"/>
      <c r="BM371" s="39"/>
      <c r="BN371" s="39"/>
      <c r="BO371" s="39"/>
      <c r="BP371" s="39"/>
      <c r="BQ371" s="39"/>
      <c r="BR371" s="39"/>
      <c r="BS371" s="39"/>
      <c r="BT371" s="39"/>
      <c r="BU371" s="39"/>
      <c r="BV371" s="39"/>
      <c r="BW371" s="39"/>
      <c r="BX371" s="39"/>
      <c r="BY371" s="39"/>
      <c r="BZ371" s="39"/>
      <c r="CA371" s="39"/>
      <c r="CB371" s="39"/>
      <c r="CC371" s="39"/>
      <c r="CD371" s="33">
        <f t="shared" si="1932"/>
        <v>1.1963480216150298E-4</v>
      </c>
      <c r="CE371" s="33">
        <f t="shared" si="1932"/>
        <v>1.4589842476979318E-3</v>
      </c>
      <c r="CF371" s="33">
        <f t="shared" si="1932"/>
        <v>1.1357283599522606E-3</v>
      </c>
      <c r="CG371" s="33">
        <f t="shared" si="1932"/>
        <v>1.3073570616108103E-3</v>
      </c>
      <c r="CH371" s="33">
        <f t="shared" si="1932"/>
        <v>2.3437300429152313E-3</v>
      </c>
      <c r="CI371" s="39"/>
      <c r="CJ371" s="39"/>
      <c r="CK371" s="39"/>
      <c r="CL371" s="39"/>
      <c r="CM371" s="39"/>
      <c r="CN371" s="39"/>
      <c r="CO371" s="39"/>
      <c r="CP371" s="39"/>
      <c r="CQ371" s="39"/>
      <c r="CR371" s="39"/>
      <c r="CS371" s="39"/>
      <c r="CT371" s="39"/>
      <c r="CU371" s="39"/>
      <c r="CV371" s="39"/>
      <c r="CW371" s="39"/>
      <c r="CX371" s="39"/>
      <c r="CY371" s="39"/>
      <c r="CZ371" s="39"/>
      <c r="DA371" s="39"/>
      <c r="DB371" s="39"/>
      <c r="DC371" s="39"/>
      <c r="DD371" s="39"/>
      <c r="DE371" s="39"/>
      <c r="DF371" s="39"/>
      <c r="DG371" s="39"/>
      <c r="DH371" s="39"/>
      <c r="DI371" s="39"/>
      <c r="DJ371" s="39"/>
      <c r="DK371" s="39"/>
      <c r="DL371" s="39"/>
      <c r="DM371" s="39"/>
      <c r="DN371" s="39"/>
      <c r="DO371" s="39"/>
      <c r="DP371" s="39"/>
      <c r="DQ371" s="39"/>
      <c r="DR371" s="33">
        <f t="shared" si="1933"/>
        <v>1.866108812559972E-3</v>
      </c>
      <c r="DS371" s="33">
        <f t="shared" si="1933"/>
        <v>3.2394550872663509E-3</v>
      </c>
      <c r="DT371" s="33">
        <f t="shared" si="1933"/>
        <v>5.2202862231697667E-3</v>
      </c>
      <c r="DU371" s="33">
        <f t="shared" si="1933"/>
        <v>6.6953004187242484E-3</v>
      </c>
      <c r="DV371" s="33">
        <f t="shared" si="1933"/>
        <v>1.0394805694710574E-2</v>
      </c>
      <c r="DW371" s="39"/>
      <c r="DX371" s="39"/>
      <c r="DY371" s="39"/>
      <c r="DZ371" s="39"/>
      <c r="EA371" s="39"/>
      <c r="EB371" s="39"/>
      <c r="EC371" s="39"/>
      <c r="ED371" s="39"/>
      <c r="EE371" s="39"/>
      <c r="EF371" s="39"/>
      <c r="EG371" s="39"/>
      <c r="EH371" s="39"/>
      <c r="EI371" s="39"/>
      <c r="EJ371" s="39"/>
      <c r="EK371" s="39"/>
      <c r="EL371" s="39"/>
      <c r="EM371" s="39"/>
      <c r="EN371" s="39"/>
      <c r="EO371" s="39"/>
      <c r="EP371" s="39"/>
      <c r="EQ371" s="39"/>
      <c r="ER371" s="39"/>
      <c r="ES371" s="39"/>
      <c r="ET371" s="39"/>
      <c r="EU371" s="39"/>
      <c r="EV371" s="39"/>
      <c r="EW371" s="39"/>
      <c r="EX371" s="39"/>
      <c r="EY371" s="39"/>
      <c r="EZ371" s="39"/>
      <c r="FA371" s="39"/>
      <c r="FB371" s="39"/>
      <c r="FC371" s="39"/>
      <c r="FD371" s="39"/>
      <c r="FE371" s="39"/>
      <c r="FF371" s="33">
        <f t="shared" si="1934"/>
        <v>1.3309637055742732E-3</v>
      </c>
      <c r="FG371" s="33">
        <f t="shared" si="1934"/>
        <v>3.332551251329129E-3</v>
      </c>
      <c r="FH371" s="33">
        <f t="shared" si="1934"/>
        <v>4.9879018516210969E-3</v>
      </c>
      <c r="FI371" s="33">
        <f t="shared" si="1934"/>
        <v>5.9749062168655206E-3</v>
      </c>
      <c r="FJ371" s="33">
        <f t="shared" si="1934"/>
        <v>6.5324044179935186E-3</v>
      </c>
      <c r="FK371" s="39"/>
      <c r="FL371" s="39"/>
      <c r="FM371" s="39"/>
      <c r="FN371" s="39"/>
      <c r="FO371" s="39"/>
      <c r="FP371" s="39"/>
      <c r="FQ371" s="39"/>
      <c r="FR371" s="39"/>
      <c r="FS371" s="39"/>
      <c r="FT371" s="39"/>
      <c r="FU371" s="39"/>
      <c r="FV371" s="39"/>
      <c r="FW371" s="39"/>
      <c r="FX371" s="39"/>
      <c r="FY371" s="39"/>
      <c r="FZ371" s="39"/>
      <c r="GA371" s="39"/>
      <c r="GB371" s="39"/>
      <c r="GC371" s="39"/>
      <c r="GD371" s="39"/>
      <c r="GE371" s="39"/>
      <c r="GF371" s="39"/>
      <c r="GG371" s="39"/>
      <c r="GH371" s="39"/>
      <c r="GI371" s="39"/>
      <c r="GJ371" s="39"/>
      <c r="GK371" s="39"/>
      <c r="GL371" s="39"/>
      <c r="GM371" s="39"/>
      <c r="GN371" s="39"/>
      <c r="GO371" s="39"/>
      <c r="GP371" s="39"/>
      <c r="GQ371" s="39"/>
      <c r="GR371" s="39"/>
      <c r="GS371" s="39"/>
    </row>
    <row r="372" spans="1:201" ht="15" customHeight="1" x14ac:dyDescent="0.25">
      <c r="A372" s="11">
        <f>$A$72</f>
        <v>20212</v>
      </c>
      <c r="B372" s="33">
        <f t="shared" si="1189"/>
        <v>2.833952848308932E-3</v>
      </c>
      <c r="C372" s="33">
        <f t="shared" ref="C372" si="1944">IFERROR(C272/C172,"")</f>
        <v>1.3160164640345688E-2</v>
      </c>
      <c r="D372" s="33">
        <f t="shared" ref="D372" si="1945">IFERROR(D272/D172,"")</f>
        <v>1.9342324122004928E-2</v>
      </c>
      <c r="E372" s="33">
        <f t="shared" ref="E372" si="1946">IFERROR(E272/E172,"")</f>
        <v>2.1928818519704209E-2</v>
      </c>
      <c r="F372" s="39"/>
      <c r="G372" s="39"/>
      <c r="H372" s="39"/>
      <c r="I372" s="39"/>
      <c r="J372" s="39"/>
      <c r="K372" s="39"/>
      <c r="L372" s="39"/>
      <c r="M372" s="39"/>
      <c r="N372" s="39"/>
      <c r="O372" s="39"/>
      <c r="P372" s="39"/>
      <c r="Q372" s="39"/>
      <c r="R372" s="39"/>
      <c r="S372" s="39"/>
      <c r="T372" s="39"/>
      <c r="U372" s="39"/>
      <c r="V372" s="39"/>
      <c r="W372" s="39"/>
      <c r="X372" s="39"/>
      <c r="Y372" s="39"/>
      <c r="Z372" s="39"/>
      <c r="AA372" s="39"/>
      <c r="AB372" s="39"/>
      <c r="AC372" s="39"/>
      <c r="AD372" s="39"/>
      <c r="AE372" s="39"/>
      <c r="AF372" s="39"/>
      <c r="AG372" s="39"/>
      <c r="AH372" s="39"/>
      <c r="AI372" s="39"/>
      <c r="AJ372" s="39"/>
      <c r="AK372" s="39"/>
      <c r="AL372" s="39"/>
      <c r="AM372" s="39"/>
      <c r="AN372" s="39"/>
      <c r="AO372" s="39"/>
      <c r="AP372" s="33">
        <f t="shared" si="1931"/>
        <v>4.7622645947569475E-4</v>
      </c>
      <c r="AQ372" s="33">
        <f t="shared" si="1931"/>
        <v>4.0113545056066663E-4</v>
      </c>
      <c r="AR372" s="33">
        <f t="shared" si="1931"/>
        <v>4.8318752488578939E-4</v>
      </c>
      <c r="AS372" s="33">
        <f t="shared" si="1931"/>
        <v>6.9427347187414037E-4</v>
      </c>
      <c r="AT372" s="39"/>
      <c r="AU372" s="39"/>
      <c r="AV372" s="39"/>
      <c r="AW372" s="39"/>
      <c r="AX372" s="39"/>
      <c r="AY372" s="39"/>
      <c r="AZ372" s="39"/>
      <c r="BA372" s="39"/>
      <c r="BB372" s="39"/>
      <c r="BC372" s="39"/>
      <c r="BD372" s="39"/>
      <c r="BE372" s="39"/>
      <c r="BF372" s="39"/>
      <c r="BG372" s="39"/>
      <c r="BH372" s="39"/>
      <c r="BI372" s="39"/>
      <c r="BJ372" s="39"/>
      <c r="BK372" s="39"/>
      <c r="BL372" s="39"/>
      <c r="BM372" s="39"/>
      <c r="BN372" s="39"/>
      <c r="BO372" s="39"/>
      <c r="BP372" s="39"/>
      <c r="BQ372" s="39"/>
      <c r="BR372" s="39"/>
      <c r="BS372" s="39"/>
      <c r="BT372" s="39"/>
      <c r="BU372" s="39"/>
      <c r="BV372" s="39"/>
      <c r="BW372" s="39"/>
      <c r="BX372" s="39"/>
      <c r="BY372" s="39"/>
      <c r="BZ372" s="39"/>
      <c r="CA372" s="39"/>
      <c r="CB372" s="39"/>
      <c r="CC372" s="39"/>
      <c r="CD372" s="33">
        <f t="shared" si="1932"/>
        <v>1.387336813536172E-5</v>
      </c>
      <c r="CE372" s="33">
        <f t="shared" si="1932"/>
        <v>4.3628494794696497E-6</v>
      </c>
      <c r="CF372" s="33">
        <f t="shared" si="1932"/>
        <v>4.5777322841111128E-4</v>
      </c>
      <c r="CG372" s="33">
        <f t="shared" si="1932"/>
        <v>8.3110210486520963E-4</v>
      </c>
      <c r="CH372" s="39"/>
      <c r="CI372" s="39"/>
      <c r="CJ372" s="39"/>
      <c r="CK372" s="39"/>
      <c r="CL372" s="39"/>
      <c r="CM372" s="39"/>
      <c r="CN372" s="39"/>
      <c r="CO372" s="39"/>
      <c r="CP372" s="39"/>
      <c r="CQ372" s="39"/>
      <c r="CR372" s="39"/>
      <c r="CS372" s="39"/>
      <c r="CT372" s="39"/>
      <c r="CU372" s="39"/>
      <c r="CV372" s="39"/>
      <c r="CW372" s="39"/>
      <c r="CX372" s="39"/>
      <c r="CY372" s="39"/>
      <c r="CZ372" s="39"/>
      <c r="DA372" s="39"/>
      <c r="DB372" s="39"/>
      <c r="DC372" s="39"/>
      <c r="DD372" s="39"/>
      <c r="DE372" s="39"/>
      <c r="DF372" s="39"/>
      <c r="DG372" s="39"/>
      <c r="DH372" s="39"/>
      <c r="DI372" s="39"/>
      <c r="DJ372" s="39"/>
      <c r="DK372" s="39"/>
      <c r="DL372" s="39"/>
      <c r="DM372" s="39"/>
      <c r="DN372" s="39"/>
      <c r="DO372" s="39"/>
      <c r="DP372" s="39"/>
      <c r="DQ372" s="39"/>
      <c r="DR372" s="33">
        <f t="shared" si="1933"/>
        <v>3.1067967079788528E-3</v>
      </c>
      <c r="DS372" s="33">
        <f t="shared" si="1933"/>
        <v>5.5901883344077041E-3</v>
      </c>
      <c r="DT372" s="33">
        <f t="shared" si="1933"/>
        <v>5.8652109624397781E-3</v>
      </c>
      <c r="DU372" s="33">
        <f t="shared" si="1933"/>
        <v>8.2354870154973548E-3</v>
      </c>
      <c r="DV372" s="39"/>
      <c r="DW372" s="39"/>
      <c r="DX372" s="39"/>
      <c r="DY372" s="39"/>
      <c r="DZ372" s="39"/>
      <c r="EA372" s="39"/>
      <c r="EB372" s="39"/>
      <c r="EC372" s="39"/>
      <c r="ED372" s="39"/>
      <c r="EE372" s="39"/>
      <c r="EF372" s="39"/>
      <c r="EG372" s="39"/>
      <c r="EH372" s="39"/>
      <c r="EI372" s="39"/>
      <c r="EJ372" s="39"/>
      <c r="EK372" s="39"/>
      <c r="EL372" s="39"/>
      <c r="EM372" s="39"/>
      <c r="EN372" s="39"/>
      <c r="EO372" s="39"/>
      <c r="EP372" s="39"/>
      <c r="EQ372" s="39"/>
      <c r="ER372" s="39"/>
      <c r="ES372" s="39"/>
      <c r="ET372" s="39"/>
      <c r="EU372" s="39"/>
      <c r="EV372" s="39"/>
      <c r="EW372" s="39"/>
      <c r="EX372" s="39"/>
      <c r="EY372" s="39"/>
      <c r="EZ372" s="39"/>
      <c r="FA372" s="39"/>
      <c r="FB372" s="39"/>
      <c r="FC372" s="39"/>
      <c r="FD372" s="39"/>
      <c r="FE372" s="39"/>
      <c r="FF372" s="33">
        <f t="shared" si="1934"/>
        <v>9.4082003698874777E-4</v>
      </c>
      <c r="FG372" s="33">
        <f t="shared" si="1934"/>
        <v>2.6938033398717005E-3</v>
      </c>
      <c r="FH372" s="33">
        <f t="shared" si="1934"/>
        <v>3.9695011794130142E-3</v>
      </c>
      <c r="FI372" s="33">
        <f t="shared" si="1934"/>
        <v>5.4338852302400443E-3</v>
      </c>
      <c r="FJ372" s="39"/>
      <c r="FK372" s="39"/>
      <c r="FL372" s="39"/>
      <c r="FM372" s="39"/>
      <c r="FN372" s="39"/>
      <c r="FO372" s="39"/>
      <c r="FP372" s="39"/>
      <c r="FQ372" s="39"/>
      <c r="FR372" s="39"/>
      <c r="FS372" s="39"/>
      <c r="FT372" s="39"/>
      <c r="FU372" s="39"/>
      <c r="FV372" s="39"/>
      <c r="FW372" s="39"/>
      <c r="FX372" s="39"/>
      <c r="FY372" s="39"/>
      <c r="FZ372" s="39"/>
      <c r="GA372" s="39"/>
      <c r="GB372" s="39"/>
      <c r="GC372" s="39"/>
      <c r="GD372" s="39"/>
      <c r="GE372" s="39"/>
      <c r="GF372" s="39"/>
      <c r="GG372" s="39"/>
      <c r="GH372" s="39"/>
      <c r="GI372" s="39"/>
      <c r="GJ372" s="39"/>
      <c r="GK372" s="39"/>
      <c r="GL372" s="39"/>
      <c r="GM372" s="39"/>
      <c r="GN372" s="39"/>
      <c r="GO372" s="39"/>
      <c r="GP372" s="39"/>
      <c r="GQ372" s="39"/>
      <c r="GR372" s="39"/>
      <c r="GS372" s="39"/>
    </row>
    <row r="373" spans="1:201" ht="15" customHeight="1" x14ac:dyDescent="0.25">
      <c r="A373" s="11">
        <f>$A$73</f>
        <v>20213</v>
      </c>
      <c r="B373" s="33">
        <f t="shared" si="1189"/>
        <v>2.8066716398165389E-3</v>
      </c>
      <c r="C373" s="33">
        <f t="shared" ref="C373" si="1947">IFERROR(C273/C173,"")</f>
        <v>1.0135757197892201E-2</v>
      </c>
      <c r="D373" s="33">
        <f t="shared" ref="D373" si="1948">IFERROR(D273/D173,"")</f>
        <v>1.6062056908910445E-2</v>
      </c>
      <c r="E373" s="39"/>
      <c r="F373" s="39"/>
      <c r="G373" s="39"/>
      <c r="H373" s="39"/>
      <c r="I373" s="39"/>
      <c r="J373" s="39"/>
      <c r="K373" s="39"/>
      <c r="L373" s="39"/>
      <c r="M373" s="39"/>
      <c r="N373" s="39"/>
      <c r="O373" s="39"/>
      <c r="P373" s="39"/>
      <c r="Q373" s="39"/>
      <c r="R373" s="39"/>
      <c r="S373" s="39"/>
      <c r="T373" s="39"/>
      <c r="U373" s="39"/>
      <c r="V373" s="39"/>
      <c r="W373" s="39"/>
      <c r="X373" s="39"/>
      <c r="Y373" s="39"/>
      <c r="Z373" s="39"/>
      <c r="AA373" s="39"/>
      <c r="AB373" s="39"/>
      <c r="AC373" s="39"/>
      <c r="AD373" s="39"/>
      <c r="AE373" s="39"/>
      <c r="AF373" s="39"/>
      <c r="AG373" s="39"/>
      <c r="AH373" s="39"/>
      <c r="AI373" s="39"/>
      <c r="AJ373" s="39"/>
      <c r="AK373" s="39"/>
      <c r="AL373" s="39"/>
      <c r="AM373" s="39"/>
      <c r="AN373" s="39"/>
      <c r="AO373" s="39"/>
      <c r="AP373" s="33">
        <f t="shared" si="1931"/>
        <v>5.4569591228363016E-4</v>
      </c>
      <c r="AQ373" s="33">
        <f t="shared" si="1931"/>
        <v>4.7857926515111707E-4</v>
      </c>
      <c r="AR373" s="33">
        <f t="shared" si="1931"/>
        <v>5.3573799524459951E-4</v>
      </c>
      <c r="AS373" s="39"/>
      <c r="AT373" s="39"/>
      <c r="AU373" s="39"/>
      <c r="AV373" s="39"/>
      <c r="AW373" s="39"/>
      <c r="AX373" s="39"/>
      <c r="AY373" s="39"/>
      <c r="AZ373" s="39"/>
      <c r="BA373" s="39"/>
      <c r="BB373" s="39"/>
      <c r="BC373" s="39"/>
      <c r="BD373" s="39"/>
      <c r="BE373" s="39"/>
      <c r="BF373" s="39"/>
      <c r="BG373" s="39"/>
      <c r="BH373" s="39"/>
      <c r="BI373" s="39"/>
      <c r="BJ373" s="39"/>
      <c r="BK373" s="39"/>
      <c r="BL373" s="39"/>
      <c r="BM373" s="39"/>
      <c r="BN373" s="39"/>
      <c r="BO373" s="39"/>
      <c r="BP373" s="39"/>
      <c r="BQ373" s="39"/>
      <c r="BR373" s="39"/>
      <c r="BS373" s="39"/>
      <c r="BT373" s="39"/>
      <c r="BU373" s="39"/>
      <c r="BV373" s="39"/>
      <c r="BW373" s="39"/>
      <c r="BX373" s="39"/>
      <c r="BY373" s="39"/>
      <c r="BZ373" s="39"/>
      <c r="CA373" s="39"/>
      <c r="CB373" s="39"/>
      <c r="CC373" s="39"/>
      <c r="CD373" s="33">
        <f t="shared" si="1932"/>
        <v>0</v>
      </c>
      <c r="CE373" s="33">
        <f t="shared" si="1932"/>
        <v>1.7377449511847499E-4</v>
      </c>
      <c r="CF373" s="33">
        <f t="shared" si="1932"/>
        <v>2.738190748085217E-4</v>
      </c>
      <c r="CG373" s="39"/>
      <c r="CH373" s="39"/>
      <c r="CI373" s="39"/>
      <c r="CJ373" s="39"/>
      <c r="CK373" s="39"/>
      <c r="CL373" s="39"/>
      <c r="CM373" s="39"/>
      <c r="CN373" s="39"/>
      <c r="CO373" s="39"/>
      <c r="CP373" s="39"/>
      <c r="CQ373" s="39"/>
      <c r="CR373" s="39"/>
      <c r="CS373" s="39"/>
      <c r="CT373" s="39"/>
      <c r="CU373" s="39"/>
      <c r="CV373" s="39"/>
      <c r="CW373" s="39"/>
      <c r="CX373" s="39"/>
      <c r="CY373" s="39"/>
      <c r="CZ373" s="39"/>
      <c r="DA373" s="39"/>
      <c r="DB373" s="39"/>
      <c r="DC373" s="39"/>
      <c r="DD373" s="39"/>
      <c r="DE373" s="39"/>
      <c r="DF373" s="39"/>
      <c r="DG373" s="39"/>
      <c r="DH373" s="39"/>
      <c r="DI373" s="39"/>
      <c r="DJ373" s="39"/>
      <c r="DK373" s="39"/>
      <c r="DL373" s="39"/>
      <c r="DM373" s="39"/>
      <c r="DN373" s="39"/>
      <c r="DO373" s="39"/>
      <c r="DP373" s="39"/>
      <c r="DQ373" s="39"/>
      <c r="DR373" s="33">
        <f t="shared" si="1933"/>
        <v>3.4470812337733868E-3</v>
      </c>
      <c r="DS373" s="33">
        <f t="shared" si="1933"/>
        <v>4.4315402983494965E-3</v>
      </c>
      <c r="DT373" s="33">
        <f t="shared" si="1933"/>
        <v>4.4828338453197867E-3</v>
      </c>
      <c r="DU373" s="39"/>
      <c r="DV373" s="39"/>
      <c r="DW373" s="39"/>
      <c r="DX373" s="39"/>
      <c r="DY373" s="39"/>
      <c r="DZ373" s="39"/>
      <c r="EA373" s="39"/>
      <c r="EB373" s="39"/>
      <c r="EC373" s="39"/>
      <c r="ED373" s="39"/>
      <c r="EE373" s="39"/>
      <c r="EF373" s="39"/>
      <c r="EG373" s="39"/>
      <c r="EH373" s="39"/>
      <c r="EI373" s="39"/>
      <c r="EJ373" s="39"/>
      <c r="EK373" s="39"/>
      <c r="EL373" s="39"/>
      <c r="EM373" s="39"/>
      <c r="EN373" s="39"/>
      <c r="EO373" s="39"/>
      <c r="EP373" s="39"/>
      <c r="EQ373" s="39"/>
      <c r="ER373" s="39"/>
      <c r="ES373" s="39"/>
      <c r="ET373" s="39"/>
      <c r="EU373" s="39"/>
      <c r="EV373" s="39"/>
      <c r="EW373" s="39"/>
      <c r="EX373" s="39"/>
      <c r="EY373" s="39"/>
      <c r="EZ373" s="39"/>
      <c r="FA373" s="39"/>
      <c r="FB373" s="39"/>
      <c r="FC373" s="39"/>
      <c r="FD373" s="39"/>
      <c r="FE373" s="39"/>
      <c r="FF373" s="33">
        <f t="shared" si="1934"/>
        <v>9.2590324773743522E-4</v>
      </c>
      <c r="FG373" s="33">
        <f t="shared" si="1934"/>
        <v>2.0244054330154715E-3</v>
      </c>
      <c r="FH373" s="33">
        <f t="shared" si="1934"/>
        <v>3.2832622524216963E-3</v>
      </c>
      <c r="FI373" s="39"/>
      <c r="FJ373" s="39"/>
      <c r="FK373" s="39"/>
      <c r="FL373" s="39"/>
      <c r="FM373" s="39"/>
      <c r="FN373" s="39"/>
      <c r="FO373" s="39"/>
      <c r="FP373" s="39"/>
      <c r="FQ373" s="39"/>
      <c r="FR373" s="39"/>
      <c r="FS373" s="39"/>
      <c r="FT373" s="39"/>
      <c r="FU373" s="39"/>
      <c r="FV373" s="39"/>
      <c r="FW373" s="39"/>
      <c r="FX373" s="39"/>
      <c r="FY373" s="39"/>
      <c r="FZ373" s="39"/>
      <c r="GA373" s="39"/>
      <c r="GB373" s="39"/>
      <c r="GC373" s="39"/>
      <c r="GD373" s="39"/>
      <c r="GE373" s="39"/>
      <c r="GF373" s="39"/>
      <c r="GG373" s="39"/>
      <c r="GH373" s="39"/>
      <c r="GI373" s="39"/>
      <c r="GJ373" s="39"/>
      <c r="GK373" s="39"/>
      <c r="GL373" s="39"/>
      <c r="GM373" s="39"/>
      <c r="GN373" s="39"/>
      <c r="GO373" s="39"/>
      <c r="GP373" s="39"/>
      <c r="GQ373" s="39"/>
      <c r="GR373" s="39"/>
      <c r="GS373" s="39"/>
    </row>
    <row r="374" spans="1:201" ht="15" customHeight="1" x14ac:dyDescent="0.25">
      <c r="A374" s="11">
        <f>$A$74</f>
        <v>20214</v>
      </c>
      <c r="B374" s="33">
        <f t="shared" si="1189"/>
        <v>1.370543125440792E-3</v>
      </c>
      <c r="C374" s="33">
        <f t="shared" ref="C374" si="1949">IFERROR(C274/C174,"")</f>
        <v>8.6844913770178292E-3</v>
      </c>
      <c r="D374" s="39"/>
      <c r="E374" s="39"/>
      <c r="F374" s="39"/>
      <c r="G374" s="39"/>
      <c r="H374" s="39"/>
      <c r="I374" s="39"/>
      <c r="J374" s="39"/>
      <c r="K374" s="39"/>
      <c r="L374" s="39"/>
      <c r="M374" s="39"/>
      <c r="N374" s="39"/>
      <c r="O374" s="39"/>
      <c r="P374" s="39"/>
      <c r="Q374" s="39"/>
      <c r="R374" s="39"/>
      <c r="S374" s="39"/>
      <c r="T374" s="39"/>
      <c r="U374" s="39"/>
      <c r="V374" s="39"/>
      <c r="W374" s="39"/>
      <c r="X374" s="39"/>
      <c r="Y374" s="39"/>
      <c r="Z374" s="39"/>
      <c r="AA374" s="39"/>
      <c r="AB374" s="39"/>
      <c r="AC374" s="39"/>
      <c r="AD374" s="39"/>
      <c r="AE374" s="39"/>
      <c r="AF374" s="39"/>
      <c r="AG374" s="39"/>
      <c r="AH374" s="39"/>
      <c r="AI374" s="39"/>
      <c r="AJ374" s="39"/>
      <c r="AK374" s="39"/>
      <c r="AL374" s="39"/>
      <c r="AM374" s="39"/>
      <c r="AN374" s="39"/>
      <c r="AO374" s="39"/>
      <c r="AP374" s="33">
        <f t="shared" si="1931"/>
        <v>4.2026394046603489E-4</v>
      </c>
      <c r="AQ374" s="33">
        <f t="shared" si="1931"/>
        <v>3.9073750781708482E-4</v>
      </c>
      <c r="AR374" s="39"/>
      <c r="AS374" s="39"/>
      <c r="AT374" s="39"/>
      <c r="AU374" s="39"/>
      <c r="AV374" s="39"/>
      <c r="AW374" s="39"/>
      <c r="AX374" s="39"/>
      <c r="AY374" s="39"/>
      <c r="AZ374" s="39"/>
      <c r="BA374" s="39"/>
      <c r="BB374" s="39"/>
      <c r="BC374" s="39"/>
      <c r="BD374" s="39"/>
      <c r="BE374" s="39"/>
      <c r="BF374" s="39"/>
      <c r="BG374" s="39"/>
      <c r="BH374" s="39"/>
      <c r="BI374" s="39"/>
      <c r="BJ374" s="39"/>
      <c r="BK374" s="39"/>
      <c r="BL374" s="39"/>
      <c r="BM374" s="39"/>
      <c r="BN374" s="39"/>
      <c r="BO374" s="39"/>
      <c r="BP374" s="39"/>
      <c r="BQ374" s="39"/>
      <c r="BR374" s="39"/>
      <c r="BS374" s="39"/>
      <c r="BT374" s="39"/>
      <c r="BU374" s="39"/>
      <c r="BV374" s="39"/>
      <c r="BW374" s="39"/>
      <c r="BX374" s="39"/>
      <c r="BY374" s="39"/>
      <c r="BZ374" s="39"/>
      <c r="CA374" s="39"/>
      <c r="CB374" s="39"/>
      <c r="CC374" s="39"/>
      <c r="CD374" s="33">
        <f t="shared" si="1932"/>
        <v>0</v>
      </c>
      <c r="CE374" s="33">
        <f t="shared" si="1932"/>
        <v>4.9438294859482239E-5</v>
      </c>
      <c r="CF374" s="39"/>
      <c r="CG374" s="39"/>
      <c r="CH374" s="39"/>
      <c r="CI374" s="39"/>
      <c r="CJ374" s="39"/>
      <c r="CK374" s="39"/>
      <c r="CL374" s="39"/>
      <c r="CM374" s="39"/>
      <c r="CN374" s="39"/>
      <c r="CO374" s="39"/>
      <c r="CP374" s="39"/>
      <c r="CQ374" s="39"/>
      <c r="CR374" s="39"/>
      <c r="CS374" s="39"/>
      <c r="CT374" s="39"/>
      <c r="CU374" s="39"/>
      <c r="CV374" s="39"/>
      <c r="CW374" s="39"/>
      <c r="CX374" s="39"/>
      <c r="CY374" s="39"/>
      <c r="CZ374" s="39"/>
      <c r="DA374" s="39"/>
      <c r="DB374" s="39"/>
      <c r="DC374" s="39"/>
      <c r="DD374" s="39"/>
      <c r="DE374" s="39"/>
      <c r="DF374" s="39"/>
      <c r="DG374" s="39"/>
      <c r="DH374" s="39"/>
      <c r="DI374" s="39"/>
      <c r="DJ374" s="39"/>
      <c r="DK374" s="39"/>
      <c r="DL374" s="39"/>
      <c r="DM374" s="39"/>
      <c r="DN374" s="39"/>
      <c r="DO374" s="39"/>
      <c r="DP374" s="39"/>
      <c r="DQ374" s="39"/>
      <c r="DR374" s="33">
        <f t="shared" si="1933"/>
        <v>2.3043940714342708E-3</v>
      </c>
      <c r="DS374" s="33">
        <f t="shared" si="1933"/>
        <v>4.0449063132327471E-3</v>
      </c>
      <c r="DT374" s="39"/>
      <c r="DU374" s="39"/>
      <c r="DV374" s="39"/>
      <c r="DW374" s="39"/>
      <c r="DX374" s="39"/>
      <c r="DY374" s="39"/>
      <c r="DZ374" s="39"/>
      <c r="EA374" s="39"/>
      <c r="EB374" s="39"/>
      <c r="EC374" s="39"/>
      <c r="ED374" s="39"/>
      <c r="EE374" s="39"/>
      <c r="EF374" s="39"/>
      <c r="EG374" s="39"/>
      <c r="EH374" s="39"/>
      <c r="EI374" s="39"/>
      <c r="EJ374" s="39"/>
      <c r="EK374" s="39"/>
      <c r="EL374" s="39"/>
      <c r="EM374" s="39"/>
      <c r="EN374" s="39"/>
      <c r="EO374" s="39"/>
      <c r="EP374" s="39"/>
      <c r="EQ374" s="39"/>
      <c r="ER374" s="39"/>
      <c r="ES374" s="39"/>
      <c r="ET374" s="39"/>
      <c r="EU374" s="39"/>
      <c r="EV374" s="39"/>
      <c r="EW374" s="39"/>
      <c r="EX374" s="39"/>
      <c r="EY374" s="39"/>
      <c r="EZ374" s="39"/>
      <c r="FA374" s="39"/>
      <c r="FB374" s="39"/>
      <c r="FC374" s="39"/>
      <c r="FD374" s="39"/>
      <c r="FE374" s="39"/>
      <c r="FF374" s="33">
        <f t="shared" si="1934"/>
        <v>5.8740860402424434E-4</v>
      </c>
      <c r="FG374" s="33">
        <f t="shared" si="1934"/>
        <v>2.073598500304483E-3</v>
      </c>
      <c r="FH374" s="39"/>
      <c r="FI374" s="39"/>
      <c r="FJ374" s="39"/>
      <c r="FK374" s="39"/>
      <c r="FL374" s="39"/>
      <c r="FM374" s="39"/>
      <c r="FN374" s="39"/>
      <c r="FO374" s="39"/>
      <c r="FP374" s="39"/>
      <c r="FQ374" s="39"/>
      <c r="FR374" s="39"/>
      <c r="FS374" s="39"/>
      <c r="FT374" s="39"/>
      <c r="FU374" s="39"/>
      <c r="FV374" s="39"/>
      <c r="FW374" s="39"/>
      <c r="FX374" s="39"/>
      <c r="FY374" s="39"/>
      <c r="FZ374" s="39"/>
      <c r="GA374" s="39"/>
      <c r="GB374" s="39"/>
      <c r="GC374" s="39"/>
      <c r="GD374" s="39"/>
      <c r="GE374" s="39"/>
      <c r="GF374" s="39"/>
      <c r="GG374" s="39"/>
      <c r="GH374" s="39"/>
      <c r="GI374" s="39"/>
      <c r="GJ374" s="39"/>
      <c r="GK374" s="39"/>
      <c r="GL374" s="39"/>
      <c r="GM374" s="39"/>
      <c r="GN374" s="39"/>
      <c r="GO374" s="39"/>
      <c r="GP374" s="39"/>
      <c r="GQ374" s="39"/>
      <c r="GR374" s="39"/>
      <c r="GS374" s="39"/>
    </row>
    <row r="375" spans="1:201" ht="15" customHeight="1" x14ac:dyDescent="0.25">
      <c r="A375" s="11">
        <f>$A$75</f>
        <v>20221</v>
      </c>
      <c r="B375" s="33">
        <f t="shared" si="1189"/>
        <v>6.394292439281128E-4</v>
      </c>
      <c r="C375" s="39"/>
      <c r="D375" s="39"/>
      <c r="E375" s="39"/>
      <c r="F375" s="39"/>
      <c r="G375" s="39"/>
      <c r="H375" s="39"/>
      <c r="I375" s="39"/>
      <c r="J375" s="39"/>
      <c r="K375" s="39"/>
      <c r="L375" s="39"/>
      <c r="M375" s="39"/>
      <c r="N375" s="39"/>
      <c r="O375" s="39"/>
      <c r="P375" s="39"/>
      <c r="Q375" s="39"/>
      <c r="R375" s="39"/>
      <c r="S375" s="39"/>
      <c r="T375" s="39"/>
      <c r="U375" s="39"/>
      <c r="V375" s="39"/>
      <c r="W375" s="39"/>
      <c r="X375" s="39"/>
      <c r="Y375" s="39"/>
      <c r="Z375" s="39"/>
      <c r="AA375" s="39"/>
      <c r="AB375" s="39"/>
      <c r="AC375" s="39"/>
      <c r="AD375" s="39"/>
      <c r="AE375" s="39"/>
      <c r="AF375" s="39"/>
      <c r="AG375" s="39"/>
      <c r="AH375" s="39"/>
      <c r="AI375" s="39"/>
      <c r="AJ375" s="39"/>
      <c r="AK375" s="39"/>
      <c r="AL375" s="39"/>
      <c r="AM375" s="39"/>
      <c r="AN375" s="39"/>
      <c r="AO375" s="39"/>
      <c r="AP375" s="33">
        <f t="shared" si="1931"/>
        <v>5.2724616135929223E-4</v>
      </c>
      <c r="AQ375" s="39"/>
      <c r="AR375" s="39"/>
      <c r="AS375" s="39"/>
      <c r="AT375" s="39"/>
      <c r="AU375" s="39"/>
      <c r="AV375" s="39"/>
      <c r="AW375" s="39"/>
      <c r="AX375" s="39"/>
      <c r="AY375" s="39"/>
      <c r="AZ375" s="39"/>
      <c r="BA375" s="39"/>
      <c r="BB375" s="39"/>
      <c r="BC375" s="39"/>
      <c r="BD375" s="39"/>
      <c r="BE375" s="39"/>
      <c r="BF375" s="39"/>
      <c r="BG375" s="39"/>
      <c r="BH375" s="39"/>
      <c r="BI375" s="39"/>
      <c r="BJ375" s="39"/>
      <c r="BK375" s="39"/>
      <c r="BL375" s="39"/>
      <c r="BM375" s="39"/>
      <c r="BN375" s="39"/>
      <c r="BO375" s="39"/>
      <c r="BP375" s="39"/>
      <c r="BQ375" s="39"/>
      <c r="BR375" s="39"/>
      <c r="BS375" s="39"/>
      <c r="BT375" s="39"/>
      <c r="BU375" s="39"/>
      <c r="BV375" s="39"/>
      <c r="BW375" s="39"/>
      <c r="BX375" s="39"/>
      <c r="BY375" s="39"/>
      <c r="BZ375" s="39"/>
      <c r="CA375" s="39"/>
      <c r="CB375" s="39"/>
      <c r="CC375" s="39"/>
      <c r="CD375" s="33">
        <f t="shared" si="1932"/>
        <v>2.300379950361588E-3</v>
      </c>
      <c r="CE375" s="39"/>
      <c r="CF375" s="39"/>
      <c r="CG375" s="39"/>
      <c r="CH375" s="39"/>
      <c r="CI375" s="39"/>
      <c r="CJ375" s="39"/>
      <c r="CK375" s="39"/>
      <c r="CL375" s="39"/>
      <c r="CM375" s="39"/>
      <c r="CN375" s="39"/>
      <c r="CO375" s="39"/>
      <c r="CP375" s="39"/>
      <c r="CQ375" s="39"/>
      <c r="CR375" s="39"/>
      <c r="CS375" s="39"/>
      <c r="CT375" s="39"/>
      <c r="CU375" s="39"/>
      <c r="CV375" s="39"/>
      <c r="CW375" s="39"/>
      <c r="CX375" s="39"/>
      <c r="CY375" s="39"/>
      <c r="CZ375" s="39"/>
      <c r="DA375" s="39"/>
      <c r="DB375" s="39"/>
      <c r="DC375" s="39"/>
      <c r="DD375" s="39"/>
      <c r="DE375" s="39"/>
      <c r="DF375" s="39"/>
      <c r="DG375" s="39"/>
      <c r="DH375" s="39"/>
      <c r="DI375" s="39"/>
      <c r="DJ375" s="39"/>
      <c r="DK375" s="39"/>
      <c r="DL375" s="39"/>
      <c r="DM375" s="39"/>
      <c r="DN375" s="39"/>
      <c r="DO375" s="39"/>
      <c r="DP375" s="39"/>
      <c r="DQ375" s="39"/>
      <c r="DR375" s="33">
        <f t="shared" si="1933"/>
        <v>2.2427658529517425E-3</v>
      </c>
      <c r="DS375" s="39"/>
      <c r="DT375" s="39"/>
      <c r="DU375" s="39"/>
      <c r="DV375" s="39"/>
      <c r="DW375" s="39"/>
      <c r="DX375" s="39"/>
      <c r="DY375" s="39"/>
      <c r="DZ375" s="39"/>
      <c r="EA375" s="39"/>
      <c r="EB375" s="39"/>
      <c r="EC375" s="39"/>
      <c r="ED375" s="39"/>
      <c r="EE375" s="39"/>
      <c r="EF375" s="39"/>
      <c r="EG375" s="39"/>
      <c r="EH375" s="39"/>
      <c r="EI375" s="39"/>
      <c r="EJ375" s="39"/>
      <c r="EK375" s="39"/>
      <c r="EL375" s="39"/>
      <c r="EM375" s="39"/>
      <c r="EN375" s="39"/>
      <c r="EO375" s="39"/>
      <c r="EP375" s="39"/>
      <c r="EQ375" s="39"/>
      <c r="ER375" s="39"/>
      <c r="ES375" s="39"/>
      <c r="ET375" s="39"/>
      <c r="EU375" s="39"/>
      <c r="EV375" s="39"/>
      <c r="EW375" s="39"/>
      <c r="EX375" s="39"/>
      <c r="EY375" s="39"/>
      <c r="EZ375" s="39"/>
      <c r="FA375" s="39"/>
      <c r="FB375" s="39"/>
      <c r="FC375" s="39"/>
      <c r="FD375" s="39"/>
      <c r="FE375" s="39"/>
      <c r="FF375" s="33">
        <f t="shared" si="1934"/>
        <v>6.1370014046989798E-4</v>
      </c>
      <c r="FG375" s="39"/>
      <c r="FH375" s="39"/>
      <c r="FI375" s="39"/>
      <c r="FJ375" s="39"/>
      <c r="FK375" s="39"/>
      <c r="FL375" s="39"/>
      <c r="FM375" s="39"/>
      <c r="FN375" s="39"/>
      <c r="FO375" s="39"/>
      <c r="FP375" s="39"/>
      <c r="FQ375" s="39"/>
      <c r="FR375" s="39"/>
      <c r="FS375" s="39"/>
      <c r="FT375" s="39"/>
      <c r="FU375" s="39"/>
      <c r="FV375" s="39"/>
      <c r="FW375" s="39"/>
      <c r="FX375" s="39"/>
      <c r="FY375" s="39"/>
      <c r="FZ375" s="39"/>
      <c r="GA375" s="39"/>
      <c r="GB375" s="39"/>
      <c r="GC375" s="39"/>
      <c r="GD375" s="39"/>
      <c r="GE375" s="39"/>
      <c r="GF375" s="39"/>
      <c r="GG375" s="39"/>
      <c r="GH375" s="39"/>
      <c r="GI375" s="39"/>
      <c r="GJ375" s="39"/>
      <c r="GK375" s="39"/>
      <c r="GL375" s="39"/>
      <c r="GM375" s="39"/>
      <c r="GN375" s="39"/>
      <c r="GO375" s="39"/>
      <c r="GP375" s="39"/>
      <c r="GQ375" s="39"/>
      <c r="GR375" s="39"/>
      <c r="GS375" s="39"/>
    </row>
    <row r="376" spans="1:201" s="70" customFormat="1" ht="21" customHeight="1" x14ac:dyDescent="0.35">
      <c r="B376" s="109" t="str">
        <f>Co_Name</f>
        <v>State Farm Mutual Automobile Insurance Company</v>
      </c>
      <c r="O376" s="24"/>
      <c r="U376" s="24"/>
      <c r="V376" s="109" t="str">
        <f>Co_Name</f>
        <v>State Farm Mutual Automobile Insurance Company</v>
      </c>
      <c r="W376" s="24"/>
      <c r="X376" s="24"/>
      <c r="Y376" s="24"/>
      <c r="Z376" s="24"/>
      <c r="AA376" s="24"/>
      <c r="AB376" s="24"/>
      <c r="AC376" s="24"/>
      <c r="AE376" s="24"/>
      <c r="AF376" s="24"/>
      <c r="AG376" s="24"/>
      <c r="AH376" s="24"/>
      <c r="AI376" s="24"/>
      <c r="AJ376" s="24"/>
      <c r="AK376" s="24"/>
      <c r="AL376" s="24"/>
      <c r="AM376" s="24"/>
      <c r="AN376" s="24"/>
      <c r="AO376" s="24"/>
      <c r="AP376" s="109" t="str">
        <f>Co_Name</f>
        <v>State Farm Mutual Automobile Insurance Company</v>
      </c>
      <c r="BC376" s="24"/>
      <c r="BI376" s="24"/>
      <c r="BJ376" s="109" t="str">
        <f>Co_Name</f>
        <v>State Farm Mutual Automobile Insurance Company</v>
      </c>
      <c r="BK376" s="24"/>
      <c r="BL376" s="24"/>
      <c r="BM376" s="24"/>
      <c r="BN376" s="24"/>
      <c r="BO376" s="24"/>
      <c r="BP376" s="24"/>
      <c r="BQ376" s="24"/>
      <c r="BS376" s="24"/>
      <c r="BT376" s="24"/>
      <c r="BU376" s="24"/>
      <c r="BV376" s="24"/>
      <c r="BW376" s="24"/>
      <c r="BX376" s="24"/>
      <c r="BY376" s="24"/>
      <c r="BZ376" s="24"/>
      <c r="CA376" s="24"/>
      <c r="CB376" s="24"/>
      <c r="CC376" s="24"/>
      <c r="CD376" s="109" t="str">
        <f>Co_Name</f>
        <v>State Farm Mutual Automobile Insurance Company</v>
      </c>
      <c r="CQ376" s="24"/>
      <c r="CW376" s="24"/>
      <c r="CX376" s="109" t="str">
        <f>Co_Name</f>
        <v>State Farm Mutual Automobile Insurance Company</v>
      </c>
      <c r="CY376" s="24"/>
      <c r="CZ376" s="24"/>
      <c r="DA376" s="24"/>
      <c r="DB376" s="24"/>
      <c r="DC376" s="24"/>
      <c r="DD376" s="24"/>
      <c r="DE376" s="24"/>
      <c r="DG376" s="24"/>
      <c r="DH376" s="24"/>
      <c r="DI376" s="24"/>
      <c r="DJ376" s="24"/>
      <c r="DK376" s="24"/>
      <c r="DL376" s="24"/>
      <c r="DM376" s="24"/>
      <c r="DN376" s="24"/>
      <c r="DO376" s="24"/>
      <c r="DP376" s="24"/>
      <c r="DQ376" s="24"/>
      <c r="DR376" s="109" t="str">
        <f>Co_Name</f>
        <v>State Farm Mutual Automobile Insurance Company</v>
      </c>
      <c r="EE376" s="24"/>
      <c r="EK376" s="24"/>
      <c r="EL376" s="109" t="str">
        <f>Co_Name</f>
        <v>State Farm Mutual Automobile Insurance Company</v>
      </c>
      <c r="EM376" s="24"/>
      <c r="EN376" s="24"/>
      <c r="EO376" s="24"/>
      <c r="EP376" s="24"/>
      <c r="EQ376" s="24"/>
      <c r="ER376" s="24"/>
      <c r="ES376" s="24"/>
      <c r="EU376" s="24"/>
      <c r="EV376" s="24"/>
      <c r="EW376" s="24"/>
      <c r="EX376" s="24"/>
      <c r="EY376" s="24"/>
      <c r="EZ376" s="24"/>
      <c r="FA376" s="24"/>
      <c r="FB376" s="24"/>
      <c r="FC376" s="24"/>
      <c r="FD376" s="24"/>
      <c r="FE376" s="24"/>
      <c r="FF376" s="109" t="str">
        <f>Co_Name</f>
        <v>State Farm Mutual Automobile Insurance Company</v>
      </c>
      <c r="FS376" s="24"/>
      <c r="FY376" s="24"/>
      <c r="FZ376" s="109" t="str">
        <f>Co_Name</f>
        <v>State Farm Mutual Automobile Insurance Company</v>
      </c>
      <c r="GA376" s="24"/>
      <c r="GB376" s="24"/>
      <c r="GC376" s="24"/>
      <c r="GD376" s="24"/>
      <c r="GE376" s="24"/>
      <c r="GF376" s="24"/>
      <c r="GG376" s="24"/>
      <c r="GI376" s="24"/>
      <c r="GJ376" s="24"/>
      <c r="GK376" s="24"/>
      <c r="GL376" s="24"/>
      <c r="GM376" s="24"/>
      <c r="GN376" s="24"/>
      <c r="GO376" s="24"/>
      <c r="GP376" s="24"/>
      <c r="GQ376" s="24"/>
      <c r="GR376" s="24"/>
      <c r="GS376" s="24"/>
    </row>
    <row r="377" spans="1:201" s="70" customFormat="1" ht="21" customHeight="1" x14ac:dyDescent="0.35">
      <c r="B377" s="109" t="str">
        <f>B$2</f>
        <v>Private Passenger Auto Liability</v>
      </c>
      <c r="O377" s="24"/>
      <c r="U377" s="24"/>
      <c r="V377" s="109" t="str">
        <f>B$2</f>
        <v>Private Passenger Auto Liability</v>
      </c>
      <c r="W377" s="24"/>
      <c r="X377" s="24"/>
      <c r="Y377" s="24"/>
      <c r="Z377" s="24"/>
      <c r="AA377" s="24"/>
      <c r="AB377" s="24"/>
      <c r="AC377" s="24"/>
      <c r="AE377" s="24"/>
      <c r="AF377" s="24"/>
      <c r="AG377" s="24"/>
      <c r="AH377" s="24"/>
      <c r="AI377" s="24"/>
      <c r="AJ377" s="24"/>
      <c r="AK377" s="24"/>
      <c r="AL377" s="24"/>
      <c r="AM377" s="24"/>
      <c r="AN377" s="24"/>
      <c r="AO377" s="24"/>
      <c r="AP377" s="109" t="str">
        <f>AP$2</f>
        <v>Private Passenger Auto Liability</v>
      </c>
      <c r="BC377" s="24"/>
      <c r="BI377" s="24"/>
      <c r="BJ377" s="109" t="str">
        <f>AP$2</f>
        <v>Private Passenger Auto Liability</v>
      </c>
      <c r="BK377" s="24"/>
      <c r="BL377" s="24"/>
      <c r="BM377" s="24"/>
      <c r="BN377" s="24"/>
      <c r="BO377" s="24"/>
      <c r="BP377" s="24"/>
      <c r="BQ377" s="24"/>
      <c r="BS377" s="24"/>
      <c r="BT377" s="24"/>
      <c r="BU377" s="24"/>
      <c r="BV377" s="24"/>
      <c r="BW377" s="24"/>
      <c r="BX377" s="24"/>
      <c r="BY377" s="24"/>
      <c r="BZ377" s="24"/>
      <c r="CA377" s="24"/>
      <c r="CB377" s="24"/>
      <c r="CC377" s="24"/>
      <c r="CD377" s="109" t="str">
        <f>CD$2</f>
        <v>Private Passenger Auto Liability</v>
      </c>
      <c r="CQ377" s="24"/>
      <c r="CW377" s="24"/>
      <c r="CX377" s="109" t="str">
        <f>CD$2</f>
        <v>Private Passenger Auto Liability</v>
      </c>
      <c r="CY377" s="24"/>
      <c r="CZ377" s="24"/>
      <c r="DA377" s="24"/>
      <c r="DB377" s="24"/>
      <c r="DC377" s="24"/>
      <c r="DD377" s="24"/>
      <c r="DE377" s="24"/>
      <c r="DG377" s="24"/>
      <c r="DH377" s="24"/>
      <c r="DI377" s="24"/>
      <c r="DJ377" s="24"/>
      <c r="DK377" s="24"/>
      <c r="DL377" s="24"/>
      <c r="DM377" s="24"/>
      <c r="DN377" s="24"/>
      <c r="DO377" s="24"/>
      <c r="DP377" s="24"/>
      <c r="DQ377" s="24"/>
      <c r="DR377" s="109" t="str">
        <f>DR$2</f>
        <v>Private Passenger Auto Liability</v>
      </c>
      <c r="EE377" s="24"/>
      <c r="EK377" s="24"/>
      <c r="EL377" s="109" t="str">
        <f>DR$2</f>
        <v>Private Passenger Auto Liability</v>
      </c>
      <c r="EM377" s="24"/>
      <c r="EN377" s="24"/>
      <c r="EO377" s="24"/>
      <c r="EP377" s="24"/>
      <c r="EQ377" s="24"/>
      <c r="ER377" s="24"/>
      <c r="ES377" s="24"/>
      <c r="EU377" s="24"/>
      <c r="EV377" s="24"/>
      <c r="EW377" s="24"/>
      <c r="EX377" s="24"/>
      <c r="EY377" s="24"/>
      <c r="EZ377" s="24"/>
      <c r="FA377" s="24"/>
      <c r="FB377" s="24"/>
      <c r="FC377" s="24"/>
      <c r="FD377" s="24"/>
      <c r="FE377" s="24"/>
      <c r="FF377" s="109" t="str">
        <f>FF$2</f>
        <v>Private Passenger Auto Physical Damage</v>
      </c>
      <c r="FS377" s="24"/>
      <c r="FY377" s="24"/>
      <c r="FZ377" s="109" t="str">
        <f>FF$2</f>
        <v>Private Passenger Auto Physical Damage</v>
      </c>
      <c r="GA377" s="24"/>
      <c r="GB377" s="24"/>
      <c r="GC377" s="24"/>
      <c r="GD377" s="24"/>
      <c r="GE377" s="24"/>
      <c r="GF377" s="24"/>
      <c r="GG377" s="24"/>
      <c r="GI377" s="24"/>
      <c r="GJ377" s="24"/>
      <c r="GK377" s="24"/>
      <c r="GL377" s="24"/>
      <c r="GM377" s="24"/>
      <c r="GN377" s="24"/>
      <c r="GO377" s="24"/>
      <c r="GP377" s="24"/>
      <c r="GQ377" s="24"/>
      <c r="GR377" s="24"/>
      <c r="GS377" s="24"/>
    </row>
    <row r="378" spans="1:201" s="70" customFormat="1" ht="21" customHeight="1" x14ac:dyDescent="0.25"/>
    <row r="379" spans="1:201" s="70" customFormat="1" ht="21" customHeight="1" x14ac:dyDescent="0.25">
      <c r="B379" s="25" t="s">
        <v>136</v>
      </c>
      <c r="V379" s="25" t="s">
        <v>136</v>
      </c>
      <c r="AP379" s="25" t="s">
        <v>136</v>
      </c>
      <c r="BJ379" s="25" t="s">
        <v>136</v>
      </c>
      <c r="CD379" s="25" t="s">
        <v>136</v>
      </c>
      <c r="CX379" s="25" t="s">
        <v>136</v>
      </c>
      <c r="DR379" s="25" t="s">
        <v>136</v>
      </c>
      <c r="EL379" s="25" t="s">
        <v>136</v>
      </c>
      <c r="FF379" s="25" t="s">
        <v>136</v>
      </c>
      <c r="FZ379" s="25" t="s">
        <v>136</v>
      </c>
    </row>
    <row r="380" spans="1:201" s="70" customFormat="1" ht="15" customHeight="1" x14ac:dyDescent="0.25">
      <c r="B380" s="30" t="str">
        <f>B$5</f>
        <v>BI</v>
      </c>
      <c r="V380" s="30" t="str">
        <f>B$5</f>
        <v>BI</v>
      </c>
      <c r="AP380" s="30" t="str">
        <f>AP$5</f>
        <v>PD</v>
      </c>
      <c r="BJ380" s="30" t="str">
        <f>AP$5</f>
        <v>PD</v>
      </c>
      <c r="CD380" s="30" t="str">
        <f>CD$5</f>
        <v>MPC</v>
      </c>
      <c r="CX380" s="30" t="str">
        <f>CD$5</f>
        <v>MPC</v>
      </c>
      <c r="DR380" s="30" t="str">
        <f>DR$5</f>
        <v>UM</v>
      </c>
      <c r="EL380" s="30" t="str">
        <f>DR$5</f>
        <v>UM</v>
      </c>
      <c r="FF380" s="30" t="str">
        <f>FF$5</f>
        <v>COMP</v>
      </c>
      <c r="FZ380" s="30" t="str">
        <f>FF$5</f>
        <v>COMP</v>
      </c>
    </row>
    <row r="381" spans="1:201" s="70" customFormat="1" ht="15" customHeight="1" x14ac:dyDescent="0.25"/>
    <row r="382" spans="1:201" s="70" customFormat="1" x14ac:dyDescent="0.25">
      <c r="A382" s="114"/>
      <c r="B382" s="121" t="s">
        <v>1</v>
      </c>
      <c r="C382" s="122"/>
      <c r="D382" s="122"/>
      <c r="E382" s="122"/>
      <c r="F382" s="122"/>
      <c r="G382" s="122"/>
      <c r="H382" s="122"/>
      <c r="I382" s="122"/>
      <c r="J382" s="122"/>
      <c r="K382" s="122"/>
      <c r="L382" s="122"/>
      <c r="M382" s="122"/>
      <c r="N382" s="122"/>
      <c r="O382" s="122"/>
      <c r="P382" s="122"/>
      <c r="Q382" s="122"/>
      <c r="R382" s="122"/>
      <c r="S382" s="122"/>
      <c r="T382" s="122"/>
      <c r="U382" s="122"/>
      <c r="V382" s="121" t="s">
        <v>1</v>
      </c>
      <c r="W382" s="111"/>
      <c r="X382" s="111"/>
      <c r="Y382" s="111"/>
      <c r="Z382" s="111"/>
      <c r="AA382" s="111"/>
      <c r="AB382" s="111"/>
      <c r="AC382" s="111"/>
      <c r="AD382" s="111"/>
      <c r="AE382" s="111"/>
      <c r="AF382" s="111"/>
      <c r="AG382" s="111"/>
      <c r="AH382" s="111"/>
      <c r="AI382" s="111"/>
      <c r="AJ382" s="111"/>
      <c r="AK382" s="111"/>
      <c r="AL382" s="111"/>
      <c r="AM382" s="111"/>
      <c r="AN382" s="111"/>
      <c r="AO382" s="111"/>
      <c r="AP382" s="121" t="s">
        <v>1</v>
      </c>
      <c r="AQ382" s="122"/>
      <c r="AR382" s="122"/>
      <c r="AS382" s="122"/>
      <c r="AT382" s="122"/>
      <c r="AU382" s="122"/>
      <c r="AV382" s="122"/>
      <c r="AW382" s="122"/>
      <c r="AX382" s="122"/>
      <c r="AY382" s="122"/>
      <c r="AZ382" s="122"/>
      <c r="BA382" s="122"/>
      <c r="BB382" s="122"/>
      <c r="BC382" s="122"/>
      <c r="BD382" s="122"/>
      <c r="BE382" s="122"/>
      <c r="BF382" s="122"/>
      <c r="BG382" s="122"/>
      <c r="BH382" s="122"/>
      <c r="BI382" s="122"/>
      <c r="BJ382" s="121" t="s">
        <v>1</v>
      </c>
      <c r="BK382" s="111"/>
      <c r="BL382" s="111"/>
      <c r="BM382" s="111"/>
      <c r="BN382" s="111"/>
      <c r="BO382" s="111"/>
      <c r="BP382" s="111"/>
      <c r="BQ382" s="111"/>
      <c r="BR382" s="111"/>
      <c r="BS382" s="111"/>
      <c r="BT382" s="111"/>
      <c r="BU382" s="111"/>
      <c r="BV382" s="111"/>
      <c r="BW382" s="111"/>
      <c r="BX382" s="111"/>
      <c r="BY382" s="111"/>
      <c r="BZ382" s="111"/>
      <c r="CA382" s="111"/>
      <c r="CB382" s="111"/>
      <c r="CC382" s="111"/>
      <c r="CD382" s="121" t="s">
        <v>1</v>
      </c>
      <c r="CE382" s="122"/>
      <c r="CF382" s="122"/>
      <c r="CG382" s="122"/>
      <c r="CH382" s="122"/>
      <c r="CI382" s="122"/>
      <c r="CJ382" s="122"/>
      <c r="CK382" s="122"/>
      <c r="CL382" s="122"/>
      <c r="CM382" s="122"/>
      <c r="CN382" s="122"/>
      <c r="CO382" s="122"/>
      <c r="CP382" s="122"/>
      <c r="CQ382" s="122"/>
      <c r="CR382" s="122"/>
      <c r="CS382" s="122"/>
      <c r="CT382" s="122"/>
      <c r="CU382" s="122"/>
      <c r="CV382" s="122"/>
      <c r="CW382" s="122"/>
      <c r="CX382" s="121" t="s">
        <v>1</v>
      </c>
      <c r="CY382" s="111"/>
      <c r="CZ382" s="111"/>
      <c r="DA382" s="111"/>
      <c r="DB382" s="111"/>
      <c r="DC382" s="111"/>
      <c r="DD382" s="111"/>
      <c r="DE382" s="111"/>
      <c r="DF382" s="111"/>
      <c r="DG382" s="111"/>
      <c r="DH382" s="111"/>
      <c r="DI382" s="111"/>
      <c r="DJ382" s="111"/>
      <c r="DK382" s="111"/>
      <c r="DL382" s="111"/>
      <c r="DM382" s="111"/>
      <c r="DN382" s="111"/>
      <c r="DO382" s="111"/>
      <c r="DP382" s="111"/>
      <c r="DQ382" s="111"/>
      <c r="DR382" s="121" t="s">
        <v>1</v>
      </c>
      <c r="DS382" s="122"/>
      <c r="DT382" s="122"/>
      <c r="DU382" s="122"/>
      <c r="DV382" s="122"/>
      <c r="DW382" s="122"/>
      <c r="DX382" s="122"/>
      <c r="DY382" s="122"/>
      <c r="DZ382" s="122"/>
      <c r="EA382" s="122"/>
      <c r="EB382" s="122"/>
      <c r="EC382" s="122"/>
      <c r="ED382" s="122"/>
      <c r="EE382" s="122"/>
      <c r="EF382" s="122"/>
      <c r="EG382" s="122"/>
      <c r="EH382" s="122"/>
      <c r="EI382" s="122"/>
      <c r="EJ382" s="122"/>
      <c r="EK382" s="122"/>
      <c r="EL382" s="121" t="s">
        <v>1</v>
      </c>
      <c r="EM382" s="111"/>
      <c r="EN382" s="111"/>
      <c r="EO382" s="111"/>
      <c r="EP382" s="111"/>
      <c r="EQ382" s="111"/>
      <c r="ER382" s="111"/>
      <c r="ES382" s="111"/>
      <c r="ET382" s="111"/>
      <c r="EU382" s="111"/>
      <c r="EV382" s="111"/>
      <c r="EW382" s="111"/>
      <c r="EX382" s="111"/>
      <c r="EY382" s="111"/>
      <c r="EZ382" s="111"/>
      <c r="FA382" s="111"/>
      <c r="FB382" s="111"/>
      <c r="FC382" s="111"/>
      <c r="FD382" s="111"/>
      <c r="FE382" s="111"/>
      <c r="FF382" s="121" t="s">
        <v>1</v>
      </c>
      <c r="FG382" s="122"/>
      <c r="FH382" s="122"/>
      <c r="FI382" s="122"/>
      <c r="FJ382" s="122"/>
      <c r="FK382" s="122"/>
      <c r="FL382" s="122"/>
      <c r="FM382" s="122"/>
      <c r="FN382" s="122"/>
      <c r="FO382" s="122"/>
      <c r="FP382" s="122"/>
      <c r="FQ382" s="122"/>
      <c r="FR382" s="122"/>
      <c r="FS382" s="122"/>
      <c r="FT382" s="122"/>
      <c r="FU382" s="122"/>
      <c r="FV382" s="122"/>
      <c r="FW382" s="122"/>
      <c r="FX382" s="122"/>
      <c r="FY382" s="122"/>
      <c r="FZ382" s="121" t="s">
        <v>1</v>
      </c>
      <c r="GA382" s="111"/>
      <c r="GB382" s="111"/>
      <c r="GC382" s="111"/>
      <c r="GD382" s="111"/>
      <c r="GE382" s="111"/>
      <c r="GF382" s="111"/>
      <c r="GG382" s="111"/>
      <c r="GH382" s="111"/>
      <c r="GI382" s="111"/>
      <c r="GJ382" s="111"/>
      <c r="GK382" s="111"/>
      <c r="GL382" s="111"/>
      <c r="GM382" s="111"/>
      <c r="GN382" s="111"/>
      <c r="GO382" s="111"/>
      <c r="GP382" s="111"/>
      <c r="GQ382" s="111"/>
      <c r="GR382" s="111"/>
      <c r="GS382" s="111"/>
    </row>
    <row r="383" spans="1:201" s="70" customFormat="1" ht="30" x14ac:dyDescent="0.25">
      <c r="A383" s="113" t="str">
        <f>$A$35</f>
        <v>Fiscal Accident Quarter Ending</v>
      </c>
      <c r="B383" s="123" t="str">
        <f>$B$35&amp;"-"&amp;$C$35</f>
        <v>3-6</v>
      </c>
      <c r="C383" s="123" t="str">
        <f>$C$35&amp;"-"&amp;$D$35</f>
        <v>6-9</v>
      </c>
      <c r="D383" s="123" t="str">
        <f>$D$35&amp;"-"&amp;$E$35</f>
        <v>9-12</v>
      </c>
      <c r="E383" s="123" t="str">
        <f>$E$35&amp;"-"&amp;$F$35</f>
        <v>12-15</v>
      </c>
      <c r="F383" s="123" t="str">
        <f>$F$35&amp;"-"&amp;$G$35</f>
        <v>15-18</v>
      </c>
      <c r="G383" s="123" t="str">
        <f>$G$35&amp;"-"&amp;$H$35</f>
        <v>18-21</v>
      </c>
      <c r="H383" s="123" t="str">
        <f>$H$35&amp;"-"&amp;$I$35</f>
        <v>21-24</v>
      </c>
      <c r="I383" s="123" t="str">
        <f>$I$35&amp;"-"&amp;$J$35</f>
        <v>24-27</v>
      </c>
      <c r="J383" s="123" t="str">
        <f>$J$35&amp;"-"&amp;$K$35</f>
        <v>27-30</v>
      </c>
      <c r="K383" s="123" t="str">
        <f>$K$35&amp;"-"&amp;$L$35</f>
        <v>30-33</v>
      </c>
      <c r="L383" s="123" t="str">
        <f>$L$35&amp;"-"&amp;$M$35</f>
        <v>33-36</v>
      </c>
      <c r="M383" s="123" t="str">
        <f>$M$35&amp;"-"&amp;$N$35</f>
        <v>36-39</v>
      </c>
      <c r="N383" s="123" t="str">
        <f>$N$35&amp;"-"&amp;$O$35</f>
        <v>39-42</v>
      </c>
      <c r="O383" s="123" t="str">
        <f>$O$35&amp;"-"&amp;$P$35</f>
        <v>42-45</v>
      </c>
      <c r="P383" s="123" t="str">
        <f>$P$35&amp;"-"&amp;$Q$35</f>
        <v>45-48</v>
      </c>
      <c r="Q383" s="123" t="str">
        <f>$Q$35&amp;"-"&amp;$R$35</f>
        <v>48-51</v>
      </c>
      <c r="R383" s="123" t="str">
        <f>$R$35&amp;"-"&amp;$S$35</f>
        <v>51-54</v>
      </c>
      <c r="S383" s="123" t="str">
        <f>$S$35&amp;"-"&amp;$T$35</f>
        <v>54-57</v>
      </c>
      <c r="T383" s="123" t="str">
        <f>$T$35&amp;"-"&amp;$U$35</f>
        <v>57-60</v>
      </c>
      <c r="U383" s="123" t="str">
        <f>$U$35&amp;"-"&amp;$V$35</f>
        <v>60-63</v>
      </c>
      <c r="V383" s="123" t="str">
        <f>$V$35&amp;"-"&amp;$W$35</f>
        <v>63-66</v>
      </c>
      <c r="W383" s="123" t="str">
        <f>$W$35&amp;"-"&amp;$X$35</f>
        <v>66-69</v>
      </c>
      <c r="X383" s="123" t="str">
        <f>$X$35&amp;"-"&amp;$Y$35</f>
        <v>69-72</v>
      </c>
      <c r="Y383" s="123" t="str">
        <f>$Y$35&amp;"-"&amp;$Z$35</f>
        <v>72-75</v>
      </c>
      <c r="Z383" s="123" t="str">
        <f>$Z$35&amp;"-"&amp;$AA$35</f>
        <v>75-78</v>
      </c>
      <c r="AA383" s="123" t="str">
        <f>$AA$35&amp;"-"&amp;$AB$35</f>
        <v>78-81</v>
      </c>
      <c r="AB383" s="123" t="str">
        <f>$AB$35&amp;"-"&amp;$AC$35</f>
        <v>81-84</v>
      </c>
      <c r="AC383" s="123" t="str">
        <f>$AC$35&amp;"-"&amp;$AD$35</f>
        <v>84-87</v>
      </c>
      <c r="AD383" s="123" t="str">
        <f>$AD$35&amp;"-"&amp;$AE$35</f>
        <v>87-90</v>
      </c>
      <c r="AE383" s="123" t="str">
        <f>$AE$35&amp;"-"&amp;$AF$35</f>
        <v>90-93</v>
      </c>
      <c r="AF383" s="123" t="str">
        <f>$AF$35&amp;"-"&amp;$AG$35</f>
        <v>93-96</v>
      </c>
      <c r="AG383" s="123" t="str">
        <f>$AG$35&amp;"-"&amp;$AH$35</f>
        <v>96-99</v>
      </c>
      <c r="AH383" s="123" t="str">
        <f>$AH$35&amp;"-"&amp;$AI$35</f>
        <v>99-102</v>
      </c>
      <c r="AI383" s="123" t="str">
        <f>$AI$35&amp;"-"&amp;$AJ$35</f>
        <v>102-105</v>
      </c>
      <c r="AJ383" s="123" t="str">
        <f>$AJ$35&amp;"-"&amp;$AK$35</f>
        <v>105-108</v>
      </c>
      <c r="AK383" s="123" t="str">
        <f>$AK$35&amp;"-"&amp;$AL$35</f>
        <v>108-111</v>
      </c>
      <c r="AL383" s="123" t="str">
        <f>$AL$35&amp;"-"&amp;$AM$35</f>
        <v>111-114</v>
      </c>
      <c r="AM383" s="123" t="str">
        <f>$AM$35&amp;"-"&amp;$AN$35</f>
        <v>114-117</v>
      </c>
      <c r="AN383" s="123" t="str">
        <f>$AN$35&amp;"-"&amp;$AO$35</f>
        <v>117-120</v>
      </c>
      <c r="AO383" s="123" t="str">
        <f>$AO$35&amp;"-Ult"</f>
        <v>120-Ult</v>
      </c>
      <c r="AP383" s="123" t="str">
        <f>$B$35&amp;"-"&amp;$C$35</f>
        <v>3-6</v>
      </c>
      <c r="AQ383" s="123" t="str">
        <f>$C$35&amp;"-"&amp;$D$35</f>
        <v>6-9</v>
      </c>
      <c r="AR383" s="123" t="str">
        <f>$D$35&amp;"-"&amp;$E$35</f>
        <v>9-12</v>
      </c>
      <c r="AS383" s="123" t="str">
        <f>$E$35&amp;"-"&amp;$F$35</f>
        <v>12-15</v>
      </c>
      <c r="AT383" s="123" t="str">
        <f>$F$35&amp;"-"&amp;$G$35</f>
        <v>15-18</v>
      </c>
      <c r="AU383" s="123" t="str">
        <f>$G$35&amp;"-"&amp;$H$35</f>
        <v>18-21</v>
      </c>
      <c r="AV383" s="123" t="str">
        <f>$H$35&amp;"-"&amp;$I$35</f>
        <v>21-24</v>
      </c>
      <c r="AW383" s="123" t="str">
        <f>$I$35&amp;"-"&amp;$J$35</f>
        <v>24-27</v>
      </c>
      <c r="AX383" s="123" t="str">
        <f>$J$35&amp;"-"&amp;$K$35</f>
        <v>27-30</v>
      </c>
      <c r="AY383" s="123" t="str">
        <f>$K$35&amp;"-"&amp;$L$35</f>
        <v>30-33</v>
      </c>
      <c r="AZ383" s="123" t="str">
        <f>$L$35&amp;"-"&amp;$M$35</f>
        <v>33-36</v>
      </c>
      <c r="BA383" s="123" t="str">
        <f>$M$35&amp;"-"&amp;$N$35</f>
        <v>36-39</v>
      </c>
      <c r="BB383" s="123" t="str">
        <f>$N$35&amp;"-"&amp;$O$35</f>
        <v>39-42</v>
      </c>
      <c r="BC383" s="123" t="str">
        <f>$O$35&amp;"-"&amp;$P$35</f>
        <v>42-45</v>
      </c>
      <c r="BD383" s="123" t="str">
        <f>$P$35&amp;"-"&amp;$Q$35</f>
        <v>45-48</v>
      </c>
      <c r="BE383" s="123" t="str">
        <f>$Q$35&amp;"-"&amp;$R$35</f>
        <v>48-51</v>
      </c>
      <c r="BF383" s="123" t="str">
        <f>$R$35&amp;"-"&amp;$S$35</f>
        <v>51-54</v>
      </c>
      <c r="BG383" s="123" t="str">
        <f>$S$35&amp;"-"&amp;$T$35</f>
        <v>54-57</v>
      </c>
      <c r="BH383" s="123" t="str">
        <f>$T$35&amp;"-"&amp;$U$35</f>
        <v>57-60</v>
      </c>
      <c r="BI383" s="123" t="str">
        <f>$U$35&amp;"-"&amp;$V$35</f>
        <v>60-63</v>
      </c>
      <c r="BJ383" s="123" t="str">
        <f>$V$35&amp;"-"&amp;$W$35</f>
        <v>63-66</v>
      </c>
      <c r="BK383" s="123" t="str">
        <f>$W$35&amp;"-"&amp;$X$35</f>
        <v>66-69</v>
      </c>
      <c r="BL383" s="123" t="str">
        <f>$X$35&amp;"-"&amp;$Y$35</f>
        <v>69-72</v>
      </c>
      <c r="BM383" s="123" t="str">
        <f>$Y$35&amp;"-"&amp;$Z$35</f>
        <v>72-75</v>
      </c>
      <c r="BN383" s="123" t="str">
        <f>$Z$35&amp;"-"&amp;$AA$35</f>
        <v>75-78</v>
      </c>
      <c r="BO383" s="123" t="str">
        <f>$AA$35&amp;"-"&amp;$AB$35</f>
        <v>78-81</v>
      </c>
      <c r="BP383" s="123" t="str">
        <f>$AB$35&amp;"-"&amp;$AC$35</f>
        <v>81-84</v>
      </c>
      <c r="BQ383" s="123" t="str">
        <f>$AC$35&amp;"-"&amp;$AD$35</f>
        <v>84-87</v>
      </c>
      <c r="BR383" s="123" t="str">
        <f>$AD$35&amp;"-"&amp;$AE$35</f>
        <v>87-90</v>
      </c>
      <c r="BS383" s="123" t="str">
        <f>$AE$35&amp;"-"&amp;$AF$35</f>
        <v>90-93</v>
      </c>
      <c r="BT383" s="123" t="str">
        <f>$AF$35&amp;"-"&amp;$AG$35</f>
        <v>93-96</v>
      </c>
      <c r="BU383" s="123" t="str">
        <f>$AG$35&amp;"-"&amp;$AH$35</f>
        <v>96-99</v>
      </c>
      <c r="BV383" s="123" t="str">
        <f>$AH$35&amp;"-"&amp;$AI$35</f>
        <v>99-102</v>
      </c>
      <c r="BW383" s="123" t="str">
        <f>$AI$35&amp;"-"&amp;$AJ$35</f>
        <v>102-105</v>
      </c>
      <c r="BX383" s="123" t="str">
        <f>$AJ$35&amp;"-"&amp;$AK$35</f>
        <v>105-108</v>
      </c>
      <c r="BY383" s="123" t="str">
        <f>$AK$35&amp;"-"&amp;$AL$35</f>
        <v>108-111</v>
      </c>
      <c r="BZ383" s="123" t="str">
        <f>$AL$35&amp;"-"&amp;$AM$35</f>
        <v>111-114</v>
      </c>
      <c r="CA383" s="123" t="str">
        <f>$AM$35&amp;"-"&amp;$AN$35</f>
        <v>114-117</v>
      </c>
      <c r="CB383" s="123" t="str">
        <f>$AN$35&amp;"-"&amp;$AO$35</f>
        <v>117-120</v>
      </c>
      <c r="CC383" s="123" t="str">
        <f>$AO$35&amp;"-Ult"</f>
        <v>120-Ult</v>
      </c>
      <c r="CD383" s="123" t="str">
        <f>$B$35&amp;"-"&amp;$C$35</f>
        <v>3-6</v>
      </c>
      <c r="CE383" s="123" t="str">
        <f>$C$35&amp;"-"&amp;$D$35</f>
        <v>6-9</v>
      </c>
      <c r="CF383" s="123" t="str">
        <f>$D$35&amp;"-"&amp;$E$35</f>
        <v>9-12</v>
      </c>
      <c r="CG383" s="123" t="str">
        <f>$E$35&amp;"-"&amp;$F$35</f>
        <v>12-15</v>
      </c>
      <c r="CH383" s="123" t="str">
        <f>$F$35&amp;"-"&amp;$G$35</f>
        <v>15-18</v>
      </c>
      <c r="CI383" s="123" t="str">
        <f>$G$35&amp;"-"&amp;$H$35</f>
        <v>18-21</v>
      </c>
      <c r="CJ383" s="123" t="str">
        <f>$H$35&amp;"-"&amp;$I$35</f>
        <v>21-24</v>
      </c>
      <c r="CK383" s="123" t="str">
        <f>$I$35&amp;"-"&amp;$J$35</f>
        <v>24-27</v>
      </c>
      <c r="CL383" s="123" t="str">
        <f>$J$35&amp;"-"&amp;$K$35</f>
        <v>27-30</v>
      </c>
      <c r="CM383" s="123" t="str">
        <f>$K$35&amp;"-"&amp;$L$35</f>
        <v>30-33</v>
      </c>
      <c r="CN383" s="123" t="str">
        <f>$L$35&amp;"-"&amp;$M$35</f>
        <v>33-36</v>
      </c>
      <c r="CO383" s="123" t="str">
        <f>$M$35&amp;"-"&amp;$N$35</f>
        <v>36-39</v>
      </c>
      <c r="CP383" s="123" t="str">
        <f>$N$35&amp;"-"&amp;$O$35</f>
        <v>39-42</v>
      </c>
      <c r="CQ383" s="123" t="str">
        <f>$O$35&amp;"-"&amp;$P$35</f>
        <v>42-45</v>
      </c>
      <c r="CR383" s="123" t="str">
        <f>$P$35&amp;"-"&amp;$Q$35</f>
        <v>45-48</v>
      </c>
      <c r="CS383" s="123" t="str">
        <f>$Q$35&amp;"-"&amp;$R$35</f>
        <v>48-51</v>
      </c>
      <c r="CT383" s="123" t="str">
        <f>$R$35&amp;"-"&amp;$S$35</f>
        <v>51-54</v>
      </c>
      <c r="CU383" s="123" t="str">
        <f>$S$35&amp;"-"&amp;$T$35</f>
        <v>54-57</v>
      </c>
      <c r="CV383" s="123" t="str">
        <f>$T$35&amp;"-"&amp;$U$35</f>
        <v>57-60</v>
      </c>
      <c r="CW383" s="123" t="str">
        <f>$U$35&amp;"-"&amp;$V$35</f>
        <v>60-63</v>
      </c>
      <c r="CX383" s="123" t="str">
        <f>$V$35&amp;"-"&amp;$W$35</f>
        <v>63-66</v>
      </c>
      <c r="CY383" s="123" t="str">
        <f>$W$35&amp;"-"&amp;$X$35</f>
        <v>66-69</v>
      </c>
      <c r="CZ383" s="123" t="str">
        <f>$X$35&amp;"-"&amp;$Y$35</f>
        <v>69-72</v>
      </c>
      <c r="DA383" s="123" t="str">
        <f>$Y$35&amp;"-"&amp;$Z$35</f>
        <v>72-75</v>
      </c>
      <c r="DB383" s="123" t="str">
        <f>$Z$35&amp;"-"&amp;$AA$35</f>
        <v>75-78</v>
      </c>
      <c r="DC383" s="123" t="str">
        <f>$AA$35&amp;"-"&amp;$AB$35</f>
        <v>78-81</v>
      </c>
      <c r="DD383" s="123" t="str">
        <f>$AB$35&amp;"-"&amp;$AC$35</f>
        <v>81-84</v>
      </c>
      <c r="DE383" s="123" t="str">
        <f>$AC$35&amp;"-"&amp;$AD$35</f>
        <v>84-87</v>
      </c>
      <c r="DF383" s="123" t="str">
        <f>$AD$35&amp;"-"&amp;$AE$35</f>
        <v>87-90</v>
      </c>
      <c r="DG383" s="123" t="str">
        <f>$AE$35&amp;"-"&amp;$AF$35</f>
        <v>90-93</v>
      </c>
      <c r="DH383" s="123" t="str">
        <f>$AF$35&amp;"-"&amp;$AG$35</f>
        <v>93-96</v>
      </c>
      <c r="DI383" s="123" t="str">
        <f>$AG$35&amp;"-"&amp;$AH$35</f>
        <v>96-99</v>
      </c>
      <c r="DJ383" s="123" t="str">
        <f>$AH$35&amp;"-"&amp;$AI$35</f>
        <v>99-102</v>
      </c>
      <c r="DK383" s="123" t="str">
        <f>$AI$35&amp;"-"&amp;$AJ$35</f>
        <v>102-105</v>
      </c>
      <c r="DL383" s="123" t="str">
        <f>$AJ$35&amp;"-"&amp;$AK$35</f>
        <v>105-108</v>
      </c>
      <c r="DM383" s="123" t="str">
        <f>$AK$35&amp;"-"&amp;$AL$35</f>
        <v>108-111</v>
      </c>
      <c r="DN383" s="123" t="str">
        <f>$AL$35&amp;"-"&amp;$AM$35</f>
        <v>111-114</v>
      </c>
      <c r="DO383" s="123" t="str">
        <f>$AM$35&amp;"-"&amp;$AN$35</f>
        <v>114-117</v>
      </c>
      <c r="DP383" s="123" t="str">
        <f>$AN$35&amp;"-"&amp;$AO$35</f>
        <v>117-120</v>
      </c>
      <c r="DQ383" s="123" t="str">
        <f>$AO$35&amp;"-Ult"</f>
        <v>120-Ult</v>
      </c>
      <c r="DR383" s="123" t="str">
        <f>$B$35&amp;"-"&amp;$C$35</f>
        <v>3-6</v>
      </c>
      <c r="DS383" s="123" t="str">
        <f>$C$35&amp;"-"&amp;$D$35</f>
        <v>6-9</v>
      </c>
      <c r="DT383" s="123" t="str">
        <f>$D$35&amp;"-"&amp;$E$35</f>
        <v>9-12</v>
      </c>
      <c r="DU383" s="123" t="str">
        <f>$E$35&amp;"-"&amp;$F$35</f>
        <v>12-15</v>
      </c>
      <c r="DV383" s="123" t="str">
        <f>$F$35&amp;"-"&amp;$G$35</f>
        <v>15-18</v>
      </c>
      <c r="DW383" s="123" t="str">
        <f>$G$35&amp;"-"&amp;$H$35</f>
        <v>18-21</v>
      </c>
      <c r="DX383" s="123" t="str">
        <f>$H$35&amp;"-"&amp;$I$35</f>
        <v>21-24</v>
      </c>
      <c r="DY383" s="123" t="str">
        <f>$I$35&amp;"-"&amp;$J$35</f>
        <v>24-27</v>
      </c>
      <c r="DZ383" s="123" t="str">
        <f>$J$35&amp;"-"&amp;$K$35</f>
        <v>27-30</v>
      </c>
      <c r="EA383" s="123" t="str">
        <f>$K$35&amp;"-"&amp;$L$35</f>
        <v>30-33</v>
      </c>
      <c r="EB383" s="123" t="str">
        <f>$L$35&amp;"-"&amp;$M$35</f>
        <v>33-36</v>
      </c>
      <c r="EC383" s="123" t="str">
        <f>$M$35&amp;"-"&amp;$N$35</f>
        <v>36-39</v>
      </c>
      <c r="ED383" s="123" t="str">
        <f>$N$35&amp;"-"&amp;$O$35</f>
        <v>39-42</v>
      </c>
      <c r="EE383" s="123" t="str">
        <f>$O$35&amp;"-"&amp;$P$35</f>
        <v>42-45</v>
      </c>
      <c r="EF383" s="123" t="str">
        <f>$P$35&amp;"-"&amp;$Q$35</f>
        <v>45-48</v>
      </c>
      <c r="EG383" s="123" t="str">
        <f>$Q$35&amp;"-"&amp;$R$35</f>
        <v>48-51</v>
      </c>
      <c r="EH383" s="123" t="str">
        <f>$R$35&amp;"-"&amp;$S$35</f>
        <v>51-54</v>
      </c>
      <c r="EI383" s="123" t="str">
        <f>$S$35&amp;"-"&amp;$T$35</f>
        <v>54-57</v>
      </c>
      <c r="EJ383" s="123" t="str">
        <f>$T$35&amp;"-"&amp;$U$35</f>
        <v>57-60</v>
      </c>
      <c r="EK383" s="123" t="str">
        <f>$U$35&amp;"-"&amp;$V$35</f>
        <v>60-63</v>
      </c>
      <c r="EL383" s="123" t="str">
        <f>$V$35&amp;"-"&amp;$W$35</f>
        <v>63-66</v>
      </c>
      <c r="EM383" s="123" t="str">
        <f>$W$35&amp;"-"&amp;$X$35</f>
        <v>66-69</v>
      </c>
      <c r="EN383" s="123" t="str">
        <f>$X$35&amp;"-"&amp;$Y$35</f>
        <v>69-72</v>
      </c>
      <c r="EO383" s="123" t="str">
        <f>$Y$35&amp;"-"&amp;$Z$35</f>
        <v>72-75</v>
      </c>
      <c r="EP383" s="123" t="str">
        <f>$Z$35&amp;"-"&amp;$AA$35</f>
        <v>75-78</v>
      </c>
      <c r="EQ383" s="123" t="str">
        <f>$AA$35&amp;"-"&amp;$AB$35</f>
        <v>78-81</v>
      </c>
      <c r="ER383" s="123" t="str">
        <f>$AB$35&amp;"-"&amp;$AC$35</f>
        <v>81-84</v>
      </c>
      <c r="ES383" s="123" t="str">
        <f>$AC$35&amp;"-"&amp;$AD$35</f>
        <v>84-87</v>
      </c>
      <c r="ET383" s="123" t="str">
        <f>$AD$35&amp;"-"&amp;$AE$35</f>
        <v>87-90</v>
      </c>
      <c r="EU383" s="123" t="str">
        <f>$AE$35&amp;"-"&amp;$AF$35</f>
        <v>90-93</v>
      </c>
      <c r="EV383" s="123" t="str">
        <f>$AF$35&amp;"-"&amp;$AG$35</f>
        <v>93-96</v>
      </c>
      <c r="EW383" s="123" t="str">
        <f>$AG$35&amp;"-"&amp;$AH$35</f>
        <v>96-99</v>
      </c>
      <c r="EX383" s="123" t="str">
        <f>$AH$35&amp;"-"&amp;$AI$35</f>
        <v>99-102</v>
      </c>
      <c r="EY383" s="123" t="str">
        <f>$AI$35&amp;"-"&amp;$AJ$35</f>
        <v>102-105</v>
      </c>
      <c r="EZ383" s="123" t="str">
        <f>$AJ$35&amp;"-"&amp;$AK$35</f>
        <v>105-108</v>
      </c>
      <c r="FA383" s="123" t="str">
        <f>$AK$35&amp;"-"&amp;$AL$35</f>
        <v>108-111</v>
      </c>
      <c r="FB383" s="123" t="str">
        <f>$AL$35&amp;"-"&amp;$AM$35</f>
        <v>111-114</v>
      </c>
      <c r="FC383" s="123" t="str">
        <f>$AM$35&amp;"-"&amp;$AN$35</f>
        <v>114-117</v>
      </c>
      <c r="FD383" s="123" t="str">
        <f>$AN$35&amp;"-"&amp;$AO$35</f>
        <v>117-120</v>
      </c>
      <c r="FE383" s="123" t="str">
        <f>$AO$35&amp;"-Ult"</f>
        <v>120-Ult</v>
      </c>
      <c r="FF383" s="123" t="str">
        <f>$B$35&amp;"-"&amp;$C$35</f>
        <v>3-6</v>
      </c>
      <c r="FG383" s="123" t="str">
        <f>$C$35&amp;"-"&amp;$D$35</f>
        <v>6-9</v>
      </c>
      <c r="FH383" s="123" t="str">
        <f>$D$35&amp;"-"&amp;$E$35</f>
        <v>9-12</v>
      </c>
      <c r="FI383" s="123" t="str">
        <f>$E$35&amp;"-"&amp;$F$35</f>
        <v>12-15</v>
      </c>
      <c r="FJ383" s="123" t="str">
        <f>$F$35&amp;"-"&amp;$G$35</f>
        <v>15-18</v>
      </c>
      <c r="FK383" s="123" t="str">
        <f>$G$35&amp;"-"&amp;$H$35</f>
        <v>18-21</v>
      </c>
      <c r="FL383" s="123" t="str">
        <f>$H$35&amp;"-"&amp;$I$35</f>
        <v>21-24</v>
      </c>
      <c r="FM383" s="123" t="str">
        <f>$I$35&amp;"-"&amp;$J$35</f>
        <v>24-27</v>
      </c>
      <c r="FN383" s="123" t="str">
        <f>$J$35&amp;"-"&amp;$K$35</f>
        <v>27-30</v>
      </c>
      <c r="FO383" s="123" t="str">
        <f>$K$35&amp;"-"&amp;$L$35</f>
        <v>30-33</v>
      </c>
      <c r="FP383" s="123" t="str">
        <f>$L$35&amp;"-"&amp;$M$35</f>
        <v>33-36</v>
      </c>
      <c r="FQ383" s="123" t="str">
        <f>$M$35&amp;"-"&amp;$N$35</f>
        <v>36-39</v>
      </c>
      <c r="FR383" s="123" t="str">
        <f>$N$35&amp;"-"&amp;$O$35</f>
        <v>39-42</v>
      </c>
      <c r="FS383" s="123" t="str">
        <f>$O$35&amp;"-"&amp;$P$35</f>
        <v>42-45</v>
      </c>
      <c r="FT383" s="123" t="str">
        <f>$P$35&amp;"-"&amp;$Q$35</f>
        <v>45-48</v>
      </c>
      <c r="FU383" s="123" t="str">
        <f>$Q$35&amp;"-"&amp;$R$35</f>
        <v>48-51</v>
      </c>
      <c r="FV383" s="123" t="str">
        <f>$R$35&amp;"-"&amp;$S$35</f>
        <v>51-54</v>
      </c>
      <c r="FW383" s="123" t="str">
        <f>$S$35&amp;"-"&amp;$T$35</f>
        <v>54-57</v>
      </c>
      <c r="FX383" s="123" t="str">
        <f>$T$35&amp;"-"&amp;$U$35</f>
        <v>57-60</v>
      </c>
      <c r="FY383" s="123" t="str">
        <f>$U$35&amp;"-"&amp;$V$35</f>
        <v>60-63</v>
      </c>
      <c r="FZ383" s="123" t="str">
        <f>$V$35&amp;"-"&amp;$W$35</f>
        <v>63-66</v>
      </c>
      <c r="GA383" s="123" t="str">
        <f>$W$35&amp;"-"&amp;$X$35</f>
        <v>66-69</v>
      </c>
      <c r="GB383" s="123" t="str">
        <f>$X$35&amp;"-"&amp;$Y$35</f>
        <v>69-72</v>
      </c>
      <c r="GC383" s="123" t="str">
        <f>$Y$35&amp;"-"&amp;$Z$35</f>
        <v>72-75</v>
      </c>
      <c r="GD383" s="123" t="str">
        <f>$Z$35&amp;"-"&amp;$AA$35</f>
        <v>75-78</v>
      </c>
      <c r="GE383" s="123" t="str">
        <f>$AA$35&amp;"-"&amp;$AB$35</f>
        <v>78-81</v>
      </c>
      <c r="GF383" s="123" t="str">
        <f>$AB$35&amp;"-"&amp;$AC$35</f>
        <v>81-84</v>
      </c>
      <c r="GG383" s="123" t="str">
        <f>$AC$35&amp;"-"&amp;$AD$35</f>
        <v>84-87</v>
      </c>
      <c r="GH383" s="123" t="str">
        <f>$AD$35&amp;"-"&amp;$AE$35</f>
        <v>87-90</v>
      </c>
      <c r="GI383" s="123" t="str">
        <f>$AE$35&amp;"-"&amp;$AF$35</f>
        <v>90-93</v>
      </c>
      <c r="GJ383" s="123" t="str">
        <f>$AF$35&amp;"-"&amp;$AG$35</f>
        <v>93-96</v>
      </c>
      <c r="GK383" s="123" t="str">
        <f>$AG$35&amp;"-"&amp;$AH$35</f>
        <v>96-99</v>
      </c>
      <c r="GL383" s="123" t="str">
        <f>$AH$35&amp;"-"&amp;$AI$35</f>
        <v>99-102</v>
      </c>
      <c r="GM383" s="123" t="str">
        <f>$AI$35&amp;"-"&amp;$AJ$35</f>
        <v>102-105</v>
      </c>
      <c r="GN383" s="123" t="str">
        <f>$AJ$35&amp;"-"&amp;$AK$35</f>
        <v>105-108</v>
      </c>
      <c r="GO383" s="123" t="str">
        <f>$AK$35&amp;"-"&amp;$AL$35</f>
        <v>108-111</v>
      </c>
      <c r="GP383" s="123" t="str">
        <f>$AL$35&amp;"-"&amp;$AM$35</f>
        <v>111-114</v>
      </c>
      <c r="GQ383" s="123" t="str">
        <f>$AM$35&amp;"-"&amp;$AN$35</f>
        <v>114-117</v>
      </c>
      <c r="GR383" s="123" t="str">
        <f>$AN$35&amp;"-"&amp;$AO$35</f>
        <v>117-120</v>
      </c>
      <c r="GS383" s="123" t="str">
        <f>$AO$35&amp;"-Ult"</f>
        <v>120-Ult</v>
      </c>
    </row>
    <row r="384" spans="1:201" x14ac:dyDescent="0.25">
      <c r="A384" s="115">
        <f>$A$36</f>
        <v>20122</v>
      </c>
      <c r="B384" s="19">
        <f>IFERROR(C336/B336,"")</f>
        <v>0.86901135459220813</v>
      </c>
      <c r="C384" s="19">
        <f t="shared" ref="C384:AN397" si="1950">IFERROR(D336/C336,"")</f>
        <v>1.1902301310122427</v>
      </c>
      <c r="D384" s="19">
        <f t="shared" si="1950"/>
        <v>1.2243231021496974</v>
      </c>
      <c r="E384" s="19">
        <f t="shared" si="1950"/>
        <v>1.4123895433265687</v>
      </c>
      <c r="F384" s="19">
        <f t="shared" si="1950"/>
        <v>1.3115488520507526</v>
      </c>
      <c r="G384" s="19">
        <f t="shared" si="1950"/>
        <v>1.270314469427152</v>
      </c>
      <c r="H384" s="19">
        <f t="shared" si="1950"/>
        <v>1.2676241384648284</v>
      </c>
      <c r="I384" s="19">
        <f t="shared" si="1950"/>
        <v>1.1458689883335611</v>
      </c>
      <c r="J384" s="19">
        <f t="shared" si="1950"/>
        <v>1.2705405605365703</v>
      </c>
      <c r="K384" s="19">
        <f t="shared" si="1950"/>
        <v>1.2585249082291696</v>
      </c>
      <c r="L384" s="19">
        <f t="shared" si="1950"/>
        <v>1.1671380902780077</v>
      </c>
      <c r="M384" s="19">
        <f t="shared" si="1950"/>
        <v>1.1353720554335842</v>
      </c>
      <c r="N384" s="19">
        <f t="shared" si="1950"/>
        <v>1.068752783952656</v>
      </c>
      <c r="O384" s="19">
        <f t="shared" si="1950"/>
        <v>1.0289151249923831</v>
      </c>
      <c r="P384" s="19">
        <f t="shared" si="1950"/>
        <v>1.0399063643187536</v>
      </c>
      <c r="Q384" s="19">
        <f t="shared" si="1950"/>
        <v>1.0195458279630982</v>
      </c>
      <c r="R384" s="19">
        <f t="shared" si="1950"/>
        <v>0.97238611347563531</v>
      </c>
      <c r="S384" s="19">
        <f t="shared" si="1950"/>
        <v>1.0047468825256465</v>
      </c>
      <c r="T384" s="19">
        <f t="shared" si="1950"/>
        <v>1.0091378243057829</v>
      </c>
      <c r="U384" s="19">
        <f t="shared" si="1950"/>
        <v>0.99183486273852917</v>
      </c>
      <c r="V384" s="19">
        <f t="shared" si="1950"/>
        <v>1.0039505200983732</v>
      </c>
      <c r="W384" s="19">
        <f t="shared" si="1950"/>
        <v>1.0022834812468293</v>
      </c>
      <c r="X384" s="19">
        <f t="shared" si="1950"/>
        <v>1.0014779050424554</v>
      </c>
      <c r="Y384" s="19">
        <f t="shared" si="1950"/>
        <v>0.99583396720087536</v>
      </c>
      <c r="Z384" s="19">
        <f t="shared" si="1950"/>
        <v>1.0011224389031068</v>
      </c>
      <c r="AA384" s="19">
        <f t="shared" si="1950"/>
        <v>1.0012231522365362</v>
      </c>
      <c r="AB384" s="19">
        <f t="shared" si="1950"/>
        <v>1.0001077654418487</v>
      </c>
      <c r="AC384" s="19">
        <f t="shared" si="1950"/>
        <v>1.0003214236073588</v>
      </c>
      <c r="AD384" s="19">
        <f t="shared" si="1950"/>
        <v>1.0004033719009624</v>
      </c>
      <c r="AE384" s="19">
        <f t="shared" si="1950"/>
        <v>0.99959257708020566</v>
      </c>
      <c r="AF384" s="19">
        <f t="shared" si="1950"/>
        <v>1.0005771446048641</v>
      </c>
      <c r="AG384" s="19">
        <f t="shared" si="1950"/>
        <v>1.0001355163403334</v>
      </c>
      <c r="AH384" s="19">
        <f t="shared" si="1950"/>
        <v>1.0002154195048012</v>
      </c>
      <c r="AI384" s="19">
        <f t="shared" si="1950"/>
        <v>1.0001118766755861</v>
      </c>
      <c r="AJ384" s="19">
        <f t="shared" si="1950"/>
        <v>1.0006948217620741</v>
      </c>
      <c r="AK384" s="19">
        <f t="shared" si="1950"/>
        <v>1.0002644317908818</v>
      </c>
      <c r="AL384" s="19">
        <f t="shared" si="1950"/>
        <v>1.0008260059159426</v>
      </c>
      <c r="AM384" s="19">
        <f t="shared" si="1950"/>
        <v>1.0052649379050866</v>
      </c>
      <c r="AN384" s="19">
        <f t="shared" si="1950"/>
        <v>1.0013426067553781</v>
      </c>
      <c r="AO384" s="8"/>
      <c r="AP384" s="19">
        <f>IFERROR(AQ336/AP336,"")</f>
        <v>0.99991984724078831</v>
      </c>
      <c r="AQ384" s="19">
        <f t="shared" ref="AQ384:CB384" si="1951">IFERROR(AR336/AQ336,"")</f>
        <v>1.3813803814961838</v>
      </c>
      <c r="AR384" s="19">
        <f t="shared" si="1951"/>
        <v>1.2345108186735489</v>
      </c>
      <c r="AS384" s="19">
        <f t="shared" si="1951"/>
        <v>1.0534094716285884</v>
      </c>
      <c r="AT384" s="19">
        <f t="shared" si="1951"/>
        <v>1.3784336064351066</v>
      </c>
      <c r="AU384" s="19">
        <f t="shared" si="1951"/>
        <v>1.2102128488298267</v>
      </c>
      <c r="AV384" s="19">
        <f t="shared" si="1951"/>
        <v>1.1455283289846654</v>
      </c>
      <c r="AW384" s="19">
        <f t="shared" si="1951"/>
        <v>1.1097166751953973</v>
      </c>
      <c r="AX384" s="19">
        <f t="shared" si="1951"/>
        <v>1.1433085189988559</v>
      </c>
      <c r="AY384" s="19">
        <f t="shared" si="1951"/>
        <v>1.0644815833769539</v>
      </c>
      <c r="AZ384" s="19">
        <f t="shared" si="1951"/>
        <v>1.0579988906832343</v>
      </c>
      <c r="BA384" s="19">
        <f t="shared" si="1951"/>
        <v>1.1572632630815118</v>
      </c>
      <c r="BB384" s="19">
        <f t="shared" si="1951"/>
        <v>1.0762094287609025</v>
      </c>
      <c r="BC384" s="19">
        <f t="shared" si="1951"/>
        <v>1.089862095870858</v>
      </c>
      <c r="BD384" s="19">
        <f t="shared" si="1951"/>
        <v>1.0019356005409685</v>
      </c>
      <c r="BE384" s="19">
        <f t="shared" si="1951"/>
        <v>1.00559628888846</v>
      </c>
      <c r="BF384" s="19">
        <f t="shared" si="1951"/>
        <v>0.99997554797112675</v>
      </c>
      <c r="BG384" s="19">
        <f t="shared" si="1951"/>
        <v>0.99995984496333712</v>
      </c>
      <c r="BH384" s="19">
        <f t="shared" si="1951"/>
        <v>0.99985557828272098</v>
      </c>
      <c r="BI384" s="19">
        <f t="shared" si="1951"/>
        <v>1</v>
      </c>
      <c r="BJ384" s="19">
        <f t="shared" si="1951"/>
        <v>1.0000038031196854</v>
      </c>
      <c r="BK384" s="19">
        <f t="shared" si="1951"/>
        <v>1</v>
      </c>
      <c r="BL384" s="19">
        <f t="shared" si="1951"/>
        <v>0.9999818492427166</v>
      </c>
      <c r="BM384" s="19">
        <f t="shared" si="1951"/>
        <v>1</v>
      </c>
      <c r="BN384" s="19">
        <f t="shared" si="1951"/>
        <v>1</v>
      </c>
      <c r="BO384" s="19">
        <f t="shared" si="1951"/>
        <v>1</v>
      </c>
      <c r="BP384" s="19">
        <f t="shared" si="1951"/>
        <v>0.9997593585136656</v>
      </c>
      <c r="BQ384" s="19">
        <f t="shared" si="1951"/>
        <v>1</v>
      </c>
      <c r="BR384" s="19">
        <f t="shared" si="1951"/>
        <v>1</v>
      </c>
      <c r="BS384" s="19">
        <f t="shared" si="1951"/>
        <v>1.000000962566872</v>
      </c>
      <c r="BT384" s="19">
        <f t="shared" si="1951"/>
        <v>1</v>
      </c>
      <c r="BU384" s="19">
        <f t="shared" si="1951"/>
        <v>1.0000009625677986</v>
      </c>
      <c r="BV384" s="19">
        <f t="shared" si="1951"/>
        <v>1</v>
      </c>
      <c r="BW384" s="19">
        <f t="shared" si="1951"/>
        <v>1</v>
      </c>
      <c r="BX384" s="19">
        <f t="shared" si="1951"/>
        <v>1.000002691828094</v>
      </c>
      <c r="BY384" s="19">
        <f t="shared" si="1951"/>
        <v>1</v>
      </c>
      <c r="BZ384" s="19">
        <f t="shared" si="1951"/>
        <v>1</v>
      </c>
      <c r="CA384" s="19">
        <f t="shared" si="1951"/>
        <v>1</v>
      </c>
      <c r="CB384" s="19">
        <f t="shared" si="1951"/>
        <v>1</v>
      </c>
      <c r="CC384" s="8"/>
      <c r="CD384" s="19">
        <f>IFERROR(CE336/CD336,"")</f>
        <v>11.924140655874718</v>
      </c>
      <c r="CE384" s="19">
        <f t="shared" ref="CE384:DP384" si="1952">IFERROR(CF336/CE336,"")</f>
        <v>6.7241677456050972</v>
      </c>
      <c r="CF384" s="19">
        <f t="shared" si="1952"/>
        <v>1.9629055895435714</v>
      </c>
      <c r="CG384" s="19">
        <f t="shared" si="1952"/>
        <v>1.9272255352907446</v>
      </c>
      <c r="CH384" s="19">
        <f t="shared" si="1952"/>
        <v>1.5803666332513979</v>
      </c>
      <c r="CI384" s="19">
        <f t="shared" si="1952"/>
        <v>1.2164066300929757</v>
      </c>
      <c r="CJ384" s="19">
        <f t="shared" si="1952"/>
        <v>1.1423605010763405</v>
      </c>
      <c r="CK384" s="19">
        <f t="shared" si="1952"/>
        <v>1.1743928339192082</v>
      </c>
      <c r="CL384" s="19">
        <f t="shared" si="1952"/>
        <v>1.0305035794814543</v>
      </c>
      <c r="CM384" s="19">
        <f t="shared" si="1952"/>
        <v>1.0089906669215876</v>
      </c>
      <c r="CN384" s="19">
        <f t="shared" si="1952"/>
        <v>1.0152128235628579</v>
      </c>
      <c r="CO384" s="19">
        <f t="shared" si="1952"/>
        <v>1.0088931512263413</v>
      </c>
      <c r="CP384" s="19">
        <f t="shared" si="1952"/>
        <v>1.0023143809660415</v>
      </c>
      <c r="CQ384" s="19">
        <f t="shared" si="1952"/>
        <v>1.0013804017547963</v>
      </c>
      <c r="CR384" s="19">
        <f t="shared" si="1952"/>
        <v>1.0026437686892957</v>
      </c>
      <c r="CS384" s="19">
        <f t="shared" si="1952"/>
        <v>0.99974380094641391</v>
      </c>
      <c r="CT384" s="19">
        <f t="shared" si="1952"/>
        <v>1.0020373022580766</v>
      </c>
      <c r="CU384" s="19">
        <f t="shared" si="1952"/>
        <v>1.0011169538661988</v>
      </c>
      <c r="CV384" s="19">
        <f t="shared" si="1952"/>
        <v>1.0000403274183105</v>
      </c>
      <c r="CW384" s="19">
        <f t="shared" si="1952"/>
        <v>0.99992410081699201</v>
      </c>
      <c r="CX384" s="19">
        <f t="shared" si="1952"/>
        <v>1.0000825796376207</v>
      </c>
      <c r="CY384" s="19">
        <f t="shared" si="1952"/>
        <v>0.99899525531384359</v>
      </c>
      <c r="CZ384" s="19">
        <f t="shared" si="1952"/>
        <v>1.0001024495712281</v>
      </c>
      <c r="DA384" s="19">
        <f t="shared" si="1952"/>
        <v>0.99993953860867213</v>
      </c>
      <c r="DB384" s="19">
        <f t="shared" si="1952"/>
        <v>1</v>
      </c>
      <c r="DC384" s="19">
        <f t="shared" si="1952"/>
        <v>1.0001916390445176</v>
      </c>
      <c r="DD384" s="19">
        <f t="shared" si="1952"/>
        <v>0.9998144626781178</v>
      </c>
      <c r="DE384" s="19">
        <f t="shared" si="1952"/>
        <v>1.0002389259474724</v>
      </c>
      <c r="DF384" s="19">
        <f t="shared" si="1952"/>
        <v>0.9999813420142869</v>
      </c>
      <c r="DG384" s="19">
        <f t="shared" si="1952"/>
        <v>1.0000350085052141</v>
      </c>
      <c r="DH384" s="19">
        <f t="shared" si="1952"/>
        <v>1</v>
      </c>
      <c r="DI384" s="19">
        <f t="shared" si="1952"/>
        <v>1</v>
      </c>
      <c r="DJ384" s="19">
        <f t="shared" si="1952"/>
        <v>1.0000074911096226</v>
      </c>
      <c r="DK384" s="19">
        <f t="shared" si="1952"/>
        <v>1</v>
      </c>
      <c r="DL384" s="19">
        <f t="shared" si="1952"/>
        <v>1.0001291913740538</v>
      </c>
      <c r="DM384" s="19">
        <f t="shared" si="1952"/>
        <v>1</v>
      </c>
      <c r="DN384" s="19">
        <f t="shared" si="1952"/>
        <v>1</v>
      </c>
      <c r="DO384" s="19">
        <f t="shared" si="1952"/>
        <v>1</v>
      </c>
      <c r="DP384" s="19">
        <f t="shared" si="1952"/>
        <v>1</v>
      </c>
      <c r="DQ384" s="8"/>
      <c r="DR384" s="19">
        <f>IFERROR(DS336/DR336,"")</f>
        <v>7.9855476060440989</v>
      </c>
      <c r="DS384" s="19">
        <f t="shared" ref="DS384:FD384" si="1953">IFERROR(DT336/DS336,"")</f>
        <v>1.5131263579823204</v>
      </c>
      <c r="DT384" s="19">
        <f t="shared" si="1953"/>
        <v>1.4093632676138723</v>
      </c>
      <c r="DU384" s="19">
        <f t="shared" si="1953"/>
        <v>1.2696872294128496</v>
      </c>
      <c r="DV384" s="19">
        <f t="shared" si="1953"/>
        <v>1.1327713019477235</v>
      </c>
      <c r="DW384" s="19">
        <f t="shared" si="1953"/>
        <v>1.2851742775345461</v>
      </c>
      <c r="DX384" s="19">
        <f t="shared" si="1953"/>
        <v>1.1876548725312577</v>
      </c>
      <c r="DY384" s="19">
        <f t="shared" si="1953"/>
        <v>1.0610217917207405</v>
      </c>
      <c r="DZ384" s="19">
        <f t="shared" si="1953"/>
        <v>1.1377175106013093</v>
      </c>
      <c r="EA384" s="19">
        <f t="shared" si="1953"/>
        <v>1.0901231327357181</v>
      </c>
      <c r="EB384" s="19">
        <f t="shared" si="1953"/>
        <v>1.1224766815700369</v>
      </c>
      <c r="EC384" s="19">
        <f t="shared" si="1953"/>
        <v>1.0813370179181692</v>
      </c>
      <c r="ED384" s="19">
        <f t="shared" si="1953"/>
        <v>1.0794195237391226</v>
      </c>
      <c r="EE384" s="19">
        <f t="shared" si="1953"/>
        <v>1.0357112001664261</v>
      </c>
      <c r="EF384" s="19">
        <f t="shared" si="1953"/>
        <v>1.0303823679794268</v>
      </c>
      <c r="EG384" s="19">
        <f t="shared" si="1953"/>
        <v>1.0431971917900662</v>
      </c>
      <c r="EH384" s="19">
        <f t="shared" si="1953"/>
        <v>1.0200618288653513</v>
      </c>
      <c r="EI384" s="19">
        <f t="shared" si="1953"/>
        <v>1.0309816101427345</v>
      </c>
      <c r="EJ384" s="19">
        <f t="shared" si="1953"/>
        <v>1.0184691893726461</v>
      </c>
      <c r="EK384" s="19">
        <f t="shared" si="1953"/>
        <v>1.0158779950243455</v>
      </c>
      <c r="EL384" s="19">
        <f t="shared" si="1953"/>
        <v>1.0061251957956743</v>
      </c>
      <c r="EM384" s="19">
        <f t="shared" si="1953"/>
        <v>1.0053063900957984</v>
      </c>
      <c r="EN384" s="19">
        <f t="shared" si="1953"/>
        <v>1.0134585171750088</v>
      </c>
      <c r="EO384" s="19">
        <f t="shared" si="1953"/>
        <v>1.026424533538286</v>
      </c>
      <c r="EP384" s="19">
        <f t="shared" si="1953"/>
        <v>1.0240522909298195</v>
      </c>
      <c r="EQ384" s="19">
        <f t="shared" si="1953"/>
        <v>0.99952743220864781</v>
      </c>
      <c r="ER384" s="19">
        <f t="shared" si="1953"/>
        <v>1.0087100826272473</v>
      </c>
      <c r="ES384" s="19">
        <f t="shared" si="1953"/>
        <v>1.0022790319626194</v>
      </c>
      <c r="ET384" s="19">
        <f t="shared" si="1953"/>
        <v>1.0054197418045012</v>
      </c>
      <c r="EU384" s="19">
        <f t="shared" si="1953"/>
        <v>1.0089782648342378</v>
      </c>
      <c r="EV384" s="19">
        <f t="shared" si="1953"/>
        <v>1.0055769928089433</v>
      </c>
      <c r="EW384" s="19">
        <f t="shared" si="1953"/>
        <v>1.0016773753736152</v>
      </c>
      <c r="EX384" s="19">
        <f t="shared" si="1953"/>
        <v>1.0073974480253165</v>
      </c>
      <c r="EY384" s="19">
        <f t="shared" si="1953"/>
        <v>1.0075342915076402</v>
      </c>
      <c r="EZ384" s="19">
        <f t="shared" si="1953"/>
        <v>1.0013553955126053</v>
      </c>
      <c r="FA384" s="19">
        <f t="shared" si="1953"/>
        <v>1.0038249370109356</v>
      </c>
      <c r="FB384" s="19">
        <f t="shared" si="1953"/>
        <v>1.0015461973099062</v>
      </c>
      <c r="FC384" s="19">
        <f t="shared" si="1953"/>
        <v>1.0069040624233667</v>
      </c>
      <c r="FD384" s="19">
        <f t="shared" si="1953"/>
        <v>1.0055974957285085</v>
      </c>
      <c r="FE384" s="8"/>
      <c r="FF384" s="19">
        <f>IFERROR(FG336/FF336,"")</f>
        <v>2.2933972475162312</v>
      </c>
      <c r="FG384" s="19">
        <f t="shared" ref="FG384:GR384" si="1954">IFERROR(FH336/FG336,"")</f>
        <v>1.4003207655032386</v>
      </c>
      <c r="FH384" s="19">
        <f t="shared" si="1954"/>
        <v>1.0863389651386648</v>
      </c>
      <c r="FI384" s="19">
        <f t="shared" si="1954"/>
        <v>1.0340599596406375</v>
      </c>
      <c r="FJ384" s="19">
        <f t="shared" si="1954"/>
        <v>1.0138762138756134</v>
      </c>
      <c r="FK384" s="19">
        <f t="shared" si="1954"/>
        <v>1.0044937244969823</v>
      </c>
      <c r="FL384" s="19">
        <f t="shared" si="1954"/>
        <v>1.0088187378021365</v>
      </c>
      <c r="FM384" s="19">
        <f t="shared" si="1954"/>
        <v>1.0048316886523121</v>
      </c>
      <c r="FN384" s="19">
        <f t="shared" si="1954"/>
        <v>1.0098941891342201</v>
      </c>
      <c r="FO384" s="19">
        <f t="shared" si="1954"/>
        <v>0.99890911803312654</v>
      </c>
      <c r="FP384" s="19">
        <f t="shared" si="1954"/>
        <v>0.99988932994800905</v>
      </c>
      <c r="FQ384" s="19">
        <f t="shared" si="1954"/>
        <v>1.0003625966159491</v>
      </c>
      <c r="FR384" s="19">
        <f t="shared" si="1954"/>
        <v>0.99970379418426047</v>
      </c>
      <c r="FS384" s="19">
        <f t="shared" si="1954"/>
        <v>1.0001106060730727</v>
      </c>
      <c r="FT384" s="19">
        <f t="shared" si="1954"/>
        <v>1.0046696030827813</v>
      </c>
      <c r="FU384" s="19">
        <f t="shared" si="1954"/>
        <v>1.0000016005479342</v>
      </c>
      <c r="FV384" s="19">
        <f t="shared" si="1954"/>
        <v>1.0045588515197459</v>
      </c>
      <c r="FW384" s="19">
        <f t="shared" si="1954"/>
        <v>1.000397054958629</v>
      </c>
      <c r="FX384" s="19">
        <f t="shared" si="1954"/>
        <v>0.99902619578464869</v>
      </c>
      <c r="FY384" s="19">
        <f t="shared" si="1954"/>
        <v>1.0010029674683423</v>
      </c>
      <c r="FZ384" s="19">
        <f t="shared" si="1954"/>
        <v>0.99892471674559724</v>
      </c>
      <c r="GA384" s="19">
        <f t="shared" si="1954"/>
        <v>0.98661230586519921</v>
      </c>
      <c r="GB384" s="19">
        <f t="shared" si="1954"/>
        <v>1.0033692751271226</v>
      </c>
      <c r="GC384" s="19">
        <f t="shared" si="1954"/>
        <v>0.99940141494596479</v>
      </c>
      <c r="GD384" s="19">
        <f t="shared" si="1954"/>
        <v>0.99949783024610994</v>
      </c>
      <c r="GE384" s="19">
        <f t="shared" si="1954"/>
        <v>0.99762409943317643</v>
      </c>
      <c r="GF384" s="19">
        <f t="shared" si="1954"/>
        <v>0.99572556389337175</v>
      </c>
      <c r="GG384" s="19">
        <f t="shared" si="1954"/>
        <v>0.98086904196675606</v>
      </c>
      <c r="GH384" s="19">
        <f t="shared" si="1954"/>
        <v>1.0000034809364937</v>
      </c>
      <c r="GI384" s="19">
        <f t="shared" si="1954"/>
        <v>0.96550724043143576</v>
      </c>
      <c r="GJ384" s="19">
        <f t="shared" si="1954"/>
        <v>0.97898370409868951</v>
      </c>
      <c r="GK384" s="19">
        <f t="shared" si="1954"/>
        <v>0.99717284556817809</v>
      </c>
      <c r="GL384" s="19">
        <f t="shared" si="1954"/>
        <v>0.99996143759842882</v>
      </c>
      <c r="GM384" s="19">
        <f t="shared" si="1954"/>
        <v>1.0000045007260596</v>
      </c>
      <c r="GN384" s="19">
        <f t="shared" si="1954"/>
        <v>1.0000035186723881</v>
      </c>
      <c r="GO384" s="19">
        <f t="shared" si="1954"/>
        <v>1.0000009505812089</v>
      </c>
      <c r="GP384" s="19">
        <f t="shared" si="1954"/>
        <v>1.0000006452836749</v>
      </c>
      <c r="GQ384" s="19">
        <f t="shared" si="1954"/>
        <v>1.0000075643661925</v>
      </c>
      <c r="GR384" s="19">
        <f t="shared" si="1954"/>
        <v>1.0000047637922707</v>
      </c>
      <c r="GS384" s="8"/>
    </row>
    <row r="385" spans="1:201" x14ac:dyDescent="0.25">
      <c r="A385" s="115">
        <f>$A$37</f>
        <v>20123</v>
      </c>
      <c r="B385" s="19">
        <f t="shared" ref="B385:Q422" si="1955">IFERROR(C337/B337,"")</f>
        <v>0.97144285652251872</v>
      </c>
      <c r="C385" s="19">
        <f t="shared" si="1955"/>
        <v>1.3403191648728487</v>
      </c>
      <c r="D385" s="19">
        <f t="shared" si="1955"/>
        <v>1.2477922937970487</v>
      </c>
      <c r="E385" s="19">
        <f t="shared" si="1955"/>
        <v>1.2278485198100049</v>
      </c>
      <c r="F385" s="19">
        <f t="shared" si="1955"/>
        <v>1.2765606192134722</v>
      </c>
      <c r="G385" s="19">
        <f t="shared" si="1955"/>
        <v>1.2580394210291963</v>
      </c>
      <c r="H385" s="19">
        <f t="shared" si="1955"/>
        <v>1.2285086011121269</v>
      </c>
      <c r="I385" s="19">
        <f t="shared" si="1955"/>
        <v>1.1411778596161728</v>
      </c>
      <c r="J385" s="19">
        <f t="shared" si="1955"/>
        <v>1.20477945595536</v>
      </c>
      <c r="K385" s="19">
        <f t="shared" si="1955"/>
        <v>1.185657640845788</v>
      </c>
      <c r="L385" s="19">
        <f t="shared" si="1955"/>
        <v>1.1693578017022355</v>
      </c>
      <c r="M385" s="19">
        <f t="shared" si="1955"/>
        <v>1.111614540061332</v>
      </c>
      <c r="N385" s="19">
        <f t="shared" si="1955"/>
        <v>1.0605284706408382</v>
      </c>
      <c r="O385" s="19">
        <f t="shared" si="1955"/>
        <v>1.0311991350979008</v>
      </c>
      <c r="P385" s="19">
        <f t="shared" si="1955"/>
        <v>1.0157764333471886</v>
      </c>
      <c r="Q385" s="19">
        <f t="shared" si="1955"/>
        <v>1.0035428703584546</v>
      </c>
      <c r="R385" s="19">
        <f t="shared" si="1950"/>
        <v>1.0157528175316461</v>
      </c>
      <c r="S385" s="19">
        <f t="shared" si="1950"/>
        <v>1.0096694341882442</v>
      </c>
      <c r="T385" s="19">
        <f t="shared" si="1950"/>
        <v>1.0126305134745208</v>
      </c>
      <c r="U385" s="19">
        <f t="shared" si="1950"/>
        <v>1.0110305589864981</v>
      </c>
      <c r="V385" s="19">
        <f t="shared" si="1950"/>
        <v>1.0058220151892989</v>
      </c>
      <c r="W385" s="19">
        <f t="shared" si="1950"/>
        <v>1.004388323194209</v>
      </c>
      <c r="X385" s="19">
        <f t="shared" si="1950"/>
        <v>0.99760268403324293</v>
      </c>
      <c r="Y385" s="19">
        <f t="shared" si="1950"/>
        <v>1.0015006650874227</v>
      </c>
      <c r="Z385" s="19">
        <f t="shared" si="1950"/>
        <v>1.0019512854596715</v>
      </c>
      <c r="AA385" s="19">
        <f t="shared" si="1950"/>
        <v>0.99975011941764713</v>
      </c>
      <c r="AB385" s="19">
        <f t="shared" si="1950"/>
        <v>1.0017476860345735</v>
      </c>
      <c r="AC385" s="19">
        <f t="shared" si="1950"/>
        <v>1.0001817078659783</v>
      </c>
      <c r="AD385" s="19">
        <f t="shared" si="1950"/>
        <v>1.0001408125968148</v>
      </c>
      <c r="AE385" s="19">
        <f t="shared" si="1950"/>
        <v>0.99995732627364642</v>
      </c>
      <c r="AF385" s="19">
        <f t="shared" si="1950"/>
        <v>1.0000742597378125</v>
      </c>
      <c r="AG385" s="19">
        <f t="shared" si="1950"/>
        <v>1.0001021032079913</v>
      </c>
      <c r="AH385" s="19">
        <f t="shared" si="1950"/>
        <v>1.0000171870786436</v>
      </c>
      <c r="AI385" s="19">
        <f t="shared" si="1950"/>
        <v>1.0002094820672189</v>
      </c>
      <c r="AJ385" s="19">
        <f t="shared" si="1950"/>
        <v>1.0001035108775558</v>
      </c>
      <c r="AK385" s="19">
        <f t="shared" si="1950"/>
        <v>1.0012513987988025</v>
      </c>
      <c r="AL385" s="19">
        <f t="shared" si="1950"/>
        <v>1.0000063273245736</v>
      </c>
      <c r="AM385" s="19">
        <f t="shared" si="1950"/>
        <v>1</v>
      </c>
      <c r="AN385" s="8"/>
      <c r="AO385" s="8"/>
      <c r="AP385" s="19">
        <f t="shared" ref="AP385:CA385" si="1956">IFERROR(AQ337/AP337,"")</f>
        <v>1.1517777857539702</v>
      </c>
      <c r="AQ385" s="19">
        <f t="shared" si="1956"/>
        <v>1.4853873234265853</v>
      </c>
      <c r="AR385" s="19">
        <f t="shared" si="1956"/>
        <v>1.200791159173181</v>
      </c>
      <c r="AS385" s="19">
        <f t="shared" si="1956"/>
        <v>1.2549868150842094</v>
      </c>
      <c r="AT385" s="19">
        <f t="shared" si="1956"/>
        <v>1.3429798671009361</v>
      </c>
      <c r="AU385" s="19">
        <f t="shared" si="1956"/>
        <v>1.1457161636135316</v>
      </c>
      <c r="AV385" s="19">
        <f t="shared" si="1956"/>
        <v>1.1210432765719034</v>
      </c>
      <c r="AW385" s="19">
        <f t="shared" si="1956"/>
        <v>1.0900517471516413</v>
      </c>
      <c r="AX385" s="19">
        <f t="shared" si="1956"/>
        <v>1.0420155315950015</v>
      </c>
      <c r="AY385" s="19">
        <f t="shared" si="1956"/>
        <v>1.0857040239902063</v>
      </c>
      <c r="AZ385" s="19">
        <f t="shared" si="1956"/>
        <v>1.0526609560540259</v>
      </c>
      <c r="BA385" s="19">
        <f t="shared" si="1956"/>
        <v>1.1046632781087298</v>
      </c>
      <c r="BB385" s="19">
        <f t="shared" si="1956"/>
        <v>1.0467223405232766</v>
      </c>
      <c r="BC385" s="19">
        <f t="shared" si="1956"/>
        <v>1.0100241678290862</v>
      </c>
      <c r="BD385" s="19">
        <f t="shared" si="1956"/>
        <v>1.0272572670595295</v>
      </c>
      <c r="BE385" s="19">
        <f t="shared" si="1956"/>
        <v>1.0075390551756671</v>
      </c>
      <c r="BF385" s="19">
        <f t="shared" si="1956"/>
        <v>0.99994618195896978</v>
      </c>
      <c r="BG385" s="19">
        <f t="shared" si="1956"/>
        <v>1.0036177968744813</v>
      </c>
      <c r="BH385" s="19">
        <f t="shared" si="1956"/>
        <v>1.0149676941126651</v>
      </c>
      <c r="BI385" s="19">
        <f t="shared" si="1956"/>
        <v>1.0042113210503645</v>
      </c>
      <c r="BJ385" s="19">
        <f t="shared" si="1956"/>
        <v>1</v>
      </c>
      <c r="BK385" s="19">
        <f t="shared" si="1956"/>
        <v>0.9999876477117996</v>
      </c>
      <c r="BL385" s="19">
        <f t="shared" si="1956"/>
        <v>0.99998105681960081</v>
      </c>
      <c r="BM385" s="19">
        <f t="shared" si="1956"/>
        <v>0.99823278395393833</v>
      </c>
      <c r="BN385" s="19">
        <f t="shared" si="1956"/>
        <v>1.0000296303997962</v>
      </c>
      <c r="BO385" s="19">
        <f t="shared" si="1956"/>
        <v>1</v>
      </c>
      <c r="BP385" s="19">
        <f t="shared" si="1956"/>
        <v>1</v>
      </c>
      <c r="BQ385" s="19">
        <f t="shared" si="1956"/>
        <v>1.0000008042935304</v>
      </c>
      <c r="BR385" s="19">
        <f t="shared" si="1956"/>
        <v>1</v>
      </c>
      <c r="BS385" s="19">
        <f t="shared" si="1956"/>
        <v>1</v>
      </c>
      <c r="BT385" s="19">
        <f t="shared" si="1956"/>
        <v>1.000023433911166</v>
      </c>
      <c r="BU385" s="19">
        <f t="shared" si="1956"/>
        <v>1</v>
      </c>
      <c r="BV385" s="19">
        <f t="shared" si="1956"/>
        <v>1</v>
      </c>
      <c r="BW385" s="19">
        <f t="shared" si="1956"/>
        <v>1.0000249051088188</v>
      </c>
      <c r="BX385" s="19">
        <f t="shared" si="1956"/>
        <v>1.000000027983269</v>
      </c>
      <c r="BY385" s="19">
        <f t="shared" si="1956"/>
        <v>1</v>
      </c>
      <c r="BZ385" s="19">
        <f t="shared" si="1956"/>
        <v>1</v>
      </c>
      <c r="CA385" s="19">
        <f t="shared" si="1956"/>
        <v>1</v>
      </c>
      <c r="CB385" s="8"/>
      <c r="CC385" s="8"/>
      <c r="CD385" s="19">
        <f t="shared" ref="CD385:DO385" si="1957">IFERROR(CE337/CD337,"")</f>
        <v>6.1317788984378918</v>
      </c>
      <c r="CE385" s="19">
        <f t="shared" si="1957"/>
        <v>2.9721062409091492</v>
      </c>
      <c r="CF385" s="19">
        <f t="shared" si="1957"/>
        <v>1.9147773247320439</v>
      </c>
      <c r="CG385" s="19">
        <f t="shared" si="1957"/>
        <v>1.8335755138128913</v>
      </c>
      <c r="CH385" s="19">
        <f t="shared" si="1957"/>
        <v>1.2091417276437197</v>
      </c>
      <c r="CI385" s="19">
        <f t="shared" si="1957"/>
        <v>1.2525367645829257</v>
      </c>
      <c r="CJ385" s="19">
        <f t="shared" si="1957"/>
        <v>1.2569898146867915</v>
      </c>
      <c r="CK385" s="19">
        <f t="shared" si="1957"/>
        <v>1.2092306074904315</v>
      </c>
      <c r="CL385" s="19">
        <f t="shared" si="1957"/>
        <v>1.089932738192902</v>
      </c>
      <c r="CM385" s="19">
        <f t="shared" si="1957"/>
        <v>1.0783871551012536</v>
      </c>
      <c r="CN385" s="19">
        <f t="shared" si="1957"/>
        <v>1.0924069624094217</v>
      </c>
      <c r="CO385" s="19">
        <f t="shared" si="1957"/>
        <v>1.0945978818624915</v>
      </c>
      <c r="CP385" s="19">
        <f t="shared" si="1957"/>
        <v>1.1165370134729877</v>
      </c>
      <c r="CQ385" s="19">
        <f t="shared" si="1957"/>
        <v>1.0050013087707974</v>
      </c>
      <c r="CR385" s="19">
        <f t="shared" si="1957"/>
        <v>1.0014478355249428</v>
      </c>
      <c r="CS385" s="19">
        <f t="shared" si="1957"/>
        <v>1.0001346302177752</v>
      </c>
      <c r="CT385" s="19">
        <f t="shared" si="1957"/>
        <v>0.9999066568567424</v>
      </c>
      <c r="CU385" s="19">
        <f t="shared" si="1957"/>
        <v>1.0003118530794612</v>
      </c>
      <c r="CV385" s="19">
        <f t="shared" si="1957"/>
        <v>0.99950078812066412</v>
      </c>
      <c r="CW385" s="19">
        <f t="shared" si="1957"/>
        <v>1.0000815026173655</v>
      </c>
      <c r="CX385" s="19">
        <f t="shared" si="1957"/>
        <v>0.99993552625357962</v>
      </c>
      <c r="CY385" s="19">
        <f t="shared" si="1957"/>
        <v>1</v>
      </c>
      <c r="CZ385" s="19">
        <f t="shared" si="1957"/>
        <v>1.0000098128413015</v>
      </c>
      <c r="DA385" s="19">
        <f t="shared" si="1957"/>
        <v>1.000023875512202</v>
      </c>
      <c r="DB385" s="19">
        <f t="shared" si="1957"/>
        <v>1.0000008978876704</v>
      </c>
      <c r="DC385" s="19">
        <f t="shared" si="1957"/>
        <v>1.0000191139103214</v>
      </c>
      <c r="DD385" s="19">
        <f t="shared" si="1957"/>
        <v>1.000043368773752</v>
      </c>
      <c r="DE385" s="19">
        <f t="shared" si="1957"/>
        <v>1.0000416160125958</v>
      </c>
      <c r="DF385" s="19">
        <f t="shared" si="1957"/>
        <v>1</v>
      </c>
      <c r="DG385" s="19">
        <f t="shared" si="1957"/>
        <v>1</v>
      </c>
      <c r="DH385" s="19">
        <f t="shared" si="1957"/>
        <v>1</v>
      </c>
      <c r="DI385" s="19">
        <f t="shared" si="1957"/>
        <v>1</v>
      </c>
      <c r="DJ385" s="19">
        <f t="shared" si="1957"/>
        <v>1</v>
      </c>
      <c r="DK385" s="19">
        <f t="shared" si="1957"/>
        <v>1</v>
      </c>
      <c r="DL385" s="19">
        <f t="shared" si="1957"/>
        <v>1.0001047442303992</v>
      </c>
      <c r="DM385" s="19">
        <f t="shared" si="1957"/>
        <v>1</v>
      </c>
      <c r="DN385" s="19">
        <f t="shared" si="1957"/>
        <v>1.0000455427668609</v>
      </c>
      <c r="DO385" s="19">
        <f t="shared" si="1957"/>
        <v>1</v>
      </c>
      <c r="DP385" s="8"/>
      <c r="DQ385" s="8"/>
      <c r="DR385" s="19">
        <f t="shared" ref="DR385:FC385" si="1958">IFERROR(DS337/DR337,"")</f>
        <v>1.1751858314549455</v>
      </c>
      <c r="DS385" s="19">
        <f t="shared" si="1958"/>
        <v>1.3413563045698227</v>
      </c>
      <c r="DT385" s="19">
        <f t="shared" si="1958"/>
        <v>1.1596960377115773</v>
      </c>
      <c r="DU385" s="19">
        <f t="shared" si="1958"/>
        <v>1.0316797097686294</v>
      </c>
      <c r="DV385" s="19">
        <f t="shared" si="1958"/>
        <v>1.2420824703392606</v>
      </c>
      <c r="DW385" s="19">
        <f t="shared" si="1958"/>
        <v>1.2165817180276151</v>
      </c>
      <c r="DX385" s="19">
        <f t="shared" si="1958"/>
        <v>1.1951384206989459</v>
      </c>
      <c r="DY385" s="19">
        <f t="shared" si="1958"/>
        <v>1.2368601748258212</v>
      </c>
      <c r="DZ385" s="19">
        <f t="shared" si="1958"/>
        <v>1.1435950573365643</v>
      </c>
      <c r="EA385" s="19">
        <f t="shared" si="1958"/>
        <v>1.1722471593978299</v>
      </c>
      <c r="EB385" s="19">
        <f t="shared" si="1958"/>
        <v>1.1814028905051119</v>
      </c>
      <c r="EC385" s="19">
        <f t="shared" si="1958"/>
        <v>1.0905233919971709</v>
      </c>
      <c r="ED385" s="19">
        <f t="shared" si="1958"/>
        <v>1.048622661391382</v>
      </c>
      <c r="EE385" s="19">
        <f t="shared" si="1958"/>
        <v>1.0402844921909884</v>
      </c>
      <c r="EF385" s="19">
        <f t="shared" si="1958"/>
        <v>1.034416475140181</v>
      </c>
      <c r="EG385" s="19">
        <f t="shared" si="1958"/>
        <v>1.0483966614500659</v>
      </c>
      <c r="EH385" s="19">
        <f t="shared" si="1958"/>
        <v>1.0370853160491238</v>
      </c>
      <c r="EI385" s="19">
        <f t="shared" si="1958"/>
        <v>1.0292430310135932</v>
      </c>
      <c r="EJ385" s="19">
        <f t="shared" si="1958"/>
        <v>1.0325692745171013</v>
      </c>
      <c r="EK385" s="19">
        <f t="shared" si="1958"/>
        <v>1.0162101671058104</v>
      </c>
      <c r="EL385" s="19">
        <f t="shared" si="1958"/>
        <v>1.0070037018311007</v>
      </c>
      <c r="EM385" s="19">
        <f t="shared" si="1958"/>
        <v>1.0200899196881577</v>
      </c>
      <c r="EN385" s="19">
        <f t="shared" si="1958"/>
        <v>1.0083993820820285</v>
      </c>
      <c r="EO385" s="19">
        <f t="shared" si="1958"/>
        <v>1.006562001320098</v>
      </c>
      <c r="EP385" s="19">
        <f t="shared" si="1958"/>
        <v>1.0111213915060662</v>
      </c>
      <c r="EQ385" s="19">
        <f t="shared" si="1958"/>
        <v>1.0061251019788811</v>
      </c>
      <c r="ER385" s="19">
        <f t="shared" si="1958"/>
        <v>1.0063401300288195</v>
      </c>
      <c r="ES385" s="19">
        <f t="shared" si="1958"/>
        <v>1.0085700073880148</v>
      </c>
      <c r="ET385" s="19">
        <f t="shared" si="1958"/>
        <v>1.0101578113087417</v>
      </c>
      <c r="EU385" s="19">
        <f t="shared" si="1958"/>
        <v>1.0028156236389603</v>
      </c>
      <c r="EV385" s="19">
        <f t="shared" si="1958"/>
        <v>1.0041586378585132</v>
      </c>
      <c r="EW385" s="19">
        <f t="shared" si="1958"/>
        <v>1.0067982731591569</v>
      </c>
      <c r="EX385" s="19">
        <f t="shared" si="1958"/>
        <v>1.0061672877746433</v>
      </c>
      <c r="EY385" s="19">
        <f t="shared" si="1958"/>
        <v>1.0010864343351644</v>
      </c>
      <c r="EZ385" s="19">
        <f t="shared" si="1958"/>
        <v>1.0021973694594619</v>
      </c>
      <c r="FA385" s="19">
        <f t="shared" si="1958"/>
        <v>0.99578782974945856</v>
      </c>
      <c r="FB385" s="19">
        <f t="shared" si="1958"/>
        <v>1.0066925165266933</v>
      </c>
      <c r="FC385" s="19">
        <f t="shared" si="1958"/>
        <v>1.0012234155438242</v>
      </c>
      <c r="FD385" s="8"/>
      <c r="FE385" s="8"/>
      <c r="FF385" s="19">
        <f t="shared" ref="FF385:GQ385" si="1959">IFERROR(FG337/FF337,"")</f>
        <v>2.3992990798350977</v>
      </c>
      <c r="FG385" s="19">
        <f t="shared" si="1959"/>
        <v>1.474673998042934</v>
      </c>
      <c r="FH385" s="19">
        <f t="shared" si="1959"/>
        <v>1.0910023678569505</v>
      </c>
      <c r="FI385" s="19">
        <f t="shared" si="1959"/>
        <v>1.0497381615444206</v>
      </c>
      <c r="FJ385" s="19">
        <f t="shared" si="1959"/>
        <v>1.028801279583452</v>
      </c>
      <c r="FK385" s="19">
        <f t="shared" si="1959"/>
        <v>1.0020054802454732</v>
      </c>
      <c r="FL385" s="19">
        <f t="shared" si="1959"/>
        <v>1.0076560155349024</v>
      </c>
      <c r="FM385" s="19">
        <f t="shared" si="1959"/>
        <v>1.0004545415591299</v>
      </c>
      <c r="FN385" s="19">
        <f t="shared" si="1959"/>
        <v>1.0164283837199242</v>
      </c>
      <c r="FO385" s="19">
        <f t="shared" si="1959"/>
        <v>1.0119156921589825</v>
      </c>
      <c r="FP385" s="19">
        <f t="shared" si="1959"/>
        <v>1.0000001891316217</v>
      </c>
      <c r="FQ385" s="19">
        <f t="shared" si="1959"/>
        <v>1.0094507612471015</v>
      </c>
      <c r="FR385" s="19">
        <f t="shared" si="1959"/>
        <v>1.0350396039303644</v>
      </c>
      <c r="FS385" s="19">
        <f t="shared" si="1959"/>
        <v>1.0139301707414416</v>
      </c>
      <c r="FT385" s="19">
        <f t="shared" si="1959"/>
        <v>1.0030932082788726</v>
      </c>
      <c r="FU385" s="19">
        <f t="shared" si="1959"/>
        <v>1.0013332090649154</v>
      </c>
      <c r="FV385" s="19">
        <f t="shared" si="1959"/>
        <v>0.99914665722639229</v>
      </c>
      <c r="FW385" s="19">
        <f t="shared" si="1959"/>
        <v>0.99999945500270604</v>
      </c>
      <c r="FX385" s="19">
        <f t="shared" si="1959"/>
        <v>0.99991041565922789</v>
      </c>
      <c r="FY385" s="19">
        <f t="shared" si="1959"/>
        <v>0.99990647639965591</v>
      </c>
      <c r="FZ385" s="19">
        <f t="shared" si="1959"/>
        <v>0.99991875513019823</v>
      </c>
      <c r="GA385" s="19">
        <f t="shared" si="1959"/>
        <v>1.0009313587992794</v>
      </c>
      <c r="GB385" s="19">
        <f t="shared" si="1959"/>
        <v>1</v>
      </c>
      <c r="GC385" s="19">
        <f t="shared" si="1959"/>
        <v>0.99999158116559039</v>
      </c>
      <c r="GD385" s="19">
        <f t="shared" si="1959"/>
        <v>0.99988685942656685</v>
      </c>
      <c r="GE385" s="19">
        <f t="shared" si="1959"/>
        <v>0.99999285805775984</v>
      </c>
      <c r="GF385" s="19">
        <f t="shared" si="1959"/>
        <v>0.99998386015487073</v>
      </c>
      <c r="GG385" s="19">
        <f t="shared" si="1959"/>
        <v>0.99998280901413095</v>
      </c>
      <c r="GH385" s="19">
        <f t="shared" si="1959"/>
        <v>0.99998433154430055</v>
      </c>
      <c r="GI385" s="19">
        <f t="shared" si="1959"/>
        <v>1</v>
      </c>
      <c r="GJ385" s="19">
        <f t="shared" si="1959"/>
        <v>1</v>
      </c>
      <c r="GK385" s="19">
        <f t="shared" si="1959"/>
        <v>1</v>
      </c>
      <c r="GL385" s="19">
        <f t="shared" si="1959"/>
        <v>0.99998866463193281</v>
      </c>
      <c r="GM385" s="19">
        <f t="shared" si="1959"/>
        <v>1</v>
      </c>
      <c r="GN385" s="19">
        <f t="shared" si="1959"/>
        <v>1</v>
      </c>
      <c r="GO385" s="19">
        <f t="shared" si="1959"/>
        <v>1</v>
      </c>
      <c r="GP385" s="19">
        <f t="shared" si="1959"/>
        <v>1</v>
      </c>
      <c r="GQ385" s="19">
        <f t="shared" si="1959"/>
        <v>1</v>
      </c>
      <c r="GR385" s="8"/>
      <c r="GS385" s="8"/>
    </row>
    <row r="386" spans="1:201" x14ac:dyDescent="0.25">
      <c r="A386" s="115">
        <f>$A$38</f>
        <v>20124</v>
      </c>
      <c r="B386" s="19">
        <f t="shared" si="1955"/>
        <v>1.0730224767712306</v>
      </c>
      <c r="C386" s="19">
        <f t="shared" si="1955"/>
        <v>1.336782707653132</v>
      </c>
      <c r="D386" s="19">
        <f t="shared" si="1955"/>
        <v>1.1925085407274354</v>
      </c>
      <c r="E386" s="19">
        <f t="shared" si="1955"/>
        <v>1.4360564487416958</v>
      </c>
      <c r="F386" s="19">
        <f t="shared" si="1955"/>
        <v>1.2993970679289037</v>
      </c>
      <c r="G386" s="19">
        <f t="shared" si="1955"/>
        <v>1.2391028349820377</v>
      </c>
      <c r="H386" s="19">
        <f t="shared" si="1955"/>
        <v>1.1650845243902237</v>
      </c>
      <c r="I386" s="19">
        <f t="shared" si="1955"/>
        <v>1.1800066976065378</v>
      </c>
      <c r="J386" s="19">
        <f t="shared" si="1955"/>
        <v>1.1997373388887405</v>
      </c>
      <c r="K386" s="19">
        <f t="shared" si="1955"/>
        <v>1.2403835894159556</v>
      </c>
      <c r="L386" s="19">
        <f t="shared" si="1955"/>
        <v>1.1546250450087905</v>
      </c>
      <c r="M386" s="19">
        <f t="shared" si="1955"/>
        <v>1.0819463263424884</v>
      </c>
      <c r="N386" s="19">
        <f t="shared" si="1955"/>
        <v>1.0637757171681825</v>
      </c>
      <c r="O386" s="19">
        <f t="shared" si="1955"/>
        <v>1.0486680115302749</v>
      </c>
      <c r="P386" s="19">
        <f t="shared" si="1955"/>
        <v>1.0262620507733908</v>
      </c>
      <c r="Q386" s="19">
        <f t="shared" si="1955"/>
        <v>1.0206808909257175</v>
      </c>
      <c r="R386" s="19">
        <f t="shared" si="1950"/>
        <v>1.0155222693803034</v>
      </c>
      <c r="S386" s="19">
        <f t="shared" si="1950"/>
        <v>1.0259888302344045</v>
      </c>
      <c r="T386" s="19">
        <f t="shared" si="1950"/>
        <v>1.0113818201867124</v>
      </c>
      <c r="U386" s="19">
        <f t="shared" si="1950"/>
        <v>0.99673137476587959</v>
      </c>
      <c r="V386" s="19">
        <f t="shared" si="1950"/>
        <v>1.0085459140272008</v>
      </c>
      <c r="W386" s="19">
        <f t="shared" si="1950"/>
        <v>1.0097228927060571</v>
      </c>
      <c r="X386" s="19">
        <f t="shared" si="1950"/>
        <v>1.0057827386501361</v>
      </c>
      <c r="Y386" s="19">
        <f t="shared" si="1950"/>
        <v>1.0021195433656052</v>
      </c>
      <c r="Z386" s="19">
        <f t="shared" si="1950"/>
        <v>1.0057836110410032</v>
      </c>
      <c r="AA386" s="19">
        <f t="shared" si="1950"/>
        <v>1.0037031569732544</v>
      </c>
      <c r="AB386" s="19">
        <f t="shared" si="1950"/>
        <v>1.0046740182500764</v>
      </c>
      <c r="AC386" s="19">
        <f t="shared" si="1950"/>
        <v>1.0039925973244588</v>
      </c>
      <c r="AD386" s="19">
        <f t="shared" si="1950"/>
        <v>1.0006909329155851</v>
      </c>
      <c r="AE386" s="19">
        <f t="shared" si="1950"/>
        <v>1.0003659094701056</v>
      </c>
      <c r="AF386" s="19">
        <f t="shared" si="1950"/>
        <v>0.99973262923065009</v>
      </c>
      <c r="AG386" s="19">
        <f t="shared" si="1950"/>
        <v>0.999917573975727</v>
      </c>
      <c r="AH386" s="19">
        <f t="shared" si="1950"/>
        <v>0.99978790415035368</v>
      </c>
      <c r="AI386" s="19">
        <f t="shared" si="1950"/>
        <v>1.0008415870130523</v>
      </c>
      <c r="AJ386" s="19">
        <f t="shared" si="1950"/>
        <v>1.0001387813636895</v>
      </c>
      <c r="AK386" s="19">
        <f t="shared" si="1950"/>
        <v>1.0002691383374138</v>
      </c>
      <c r="AL386" s="19">
        <f t="shared" si="1950"/>
        <v>0.99962767914276618</v>
      </c>
      <c r="AM386" s="8"/>
      <c r="AN386" s="8"/>
      <c r="AO386" s="8"/>
      <c r="AP386" s="19">
        <f t="shared" ref="AP386:BZ386" si="1960">IFERROR(AQ338/AP338,"")</f>
        <v>1.1138510789987253</v>
      </c>
      <c r="AQ386" s="19">
        <f t="shared" si="1960"/>
        <v>1.2991318571637849</v>
      </c>
      <c r="AR386" s="19">
        <f t="shared" si="1960"/>
        <v>1.3221612776184164</v>
      </c>
      <c r="AS386" s="19">
        <f t="shared" si="1960"/>
        <v>1.3186377235400724</v>
      </c>
      <c r="AT386" s="19">
        <f t="shared" si="1960"/>
        <v>1.2850777466805556</v>
      </c>
      <c r="AU386" s="19">
        <f t="shared" si="1960"/>
        <v>1.1614942412586762</v>
      </c>
      <c r="AV386" s="19">
        <f t="shared" si="1960"/>
        <v>1.222733410399113</v>
      </c>
      <c r="AW386" s="19">
        <f t="shared" si="1960"/>
        <v>1.1164362113571855</v>
      </c>
      <c r="AX386" s="19">
        <f t="shared" si="1960"/>
        <v>1.1030999044443108</v>
      </c>
      <c r="AY386" s="19">
        <f t="shared" si="1960"/>
        <v>1.0819892423920976</v>
      </c>
      <c r="AZ386" s="19">
        <f t="shared" si="1960"/>
        <v>1.1076543691678173</v>
      </c>
      <c r="BA386" s="19">
        <f t="shared" si="1960"/>
        <v>1.0515952551053243</v>
      </c>
      <c r="BB386" s="19">
        <f t="shared" si="1960"/>
        <v>1.0934365047113539</v>
      </c>
      <c r="BC386" s="19">
        <f t="shared" si="1960"/>
        <v>1.010760801711845</v>
      </c>
      <c r="BD386" s="19">
        <f t="shared" si="1960"/>
        <v>1.0046758454620723</v>
      </c>
      <c r="BE386" s="19">
        <f t="shared" si="1960"/>
        <v>1.00209665545216</v>
      </c>
      <c r="BF386" s="19">
        <f t="shared" si="1960"/>
        <v>0.99999110677424075</v>
      </c>
      <c r="BG386" s="19">
        <f t="shared" si="1960"/>
        <v>1.0067316998890181</v>
      </c>
      <c r="BH386" s="19">
        <f t="shared" si="1960"/>
        <v>1.0010410351809025</v>
      </c>
      <c r="BI386" s="19">
        <f t="shared" si="1960"/>
        <v>1.0001108395962324</v>
      </c>
      <c r="BJ386" s="19">
        <f t="shared" si="1960"/>
        <v>1.0000574516994887</v>
      </c>
      <c r="BK386" s="19">
        <f t="shared" si="1960"/>
        <v>0.99994208695305986</v>
      </c>
      <c r="BL386" s="19">
        <f t="shared" si="1960"/>
        <v>1.0000026679955645</v>
      </c>
      <c r="BM386" s="19">
        <f t="shared" si="1960"/>
        <v>1.0000013339995617</v>
      </c>
      <c r="BN386" s="19">
        <f t="shared" si="1960"/>
        <v>0.99997543766939201</v>
      </c>
      <c r="BO386" s="19">
        <f t="shared" si="1960"/>
        <v>1</v>
      </c>
      <c r="BP386" s="19">
        <f t="shared" si="1960"/>
        <v>0.99998273307622465</v>
      </c>
      <c r="BQ386" s="19">
        <f t="shared" si="1960"/>
        <v>1.0000008892966323</v>
      </c>
      <c r="BR386" s="19">
        <f t="shared" si="1960"/>
        <v>1</v>
      </c>
      <c r="BS386" s="19">
        <f t="shared" si="1960"/>
        <v>1.0000004446485138</v>
      </c>
      <c r="BT386" s="19">
        <f t="shared" si="1960"/>
        <v>1</v>
      </c>
      <c r="BU386" s="19">
        <f t="shared" si="1960"/>
        <v>1</v>
      </c>
      <c r="BV386" s="19">
        <f t="shared" si="1960"/>
        <v>1.000001645202208</v>
      </c>
      <c r="BW386" s="19">
        <f t="shared" si="1960"/>
        <v>1.0000037795328705</v>
      </c>
      <c r="BX386" s="19">
        <f t="shared" si="1960"/>
        <v>1</v>
      </c>
      <c r="BY386" s="19">
        <f t="shared" si="1960"/>
        <v>1.0000004446511235</v>
      </c>
      <c r="BZ386" s="19">
        <f t="shared" si="1960"/>
        <v>1.0000008893030381</v>
      </c>
      <c r="CA386" s="8"/>
      <c r="CB386" s="8"/>
      <c r="CC386" s="8"/>
      <c r="CD386" s="19">
        <f t="shared" ref="CD386:DN386" si="1961">IFERROR(CE338/CD338,"")</f>
        <v>71.602214730693746</v>
      </c>
      <c r="CE386" s="19">
        <f t="shared" si="1961"/>
        <v>2.1296155719042185</v>
      </c>
      <c r="CF386" s="19">
        <f t="shared" si="1961"/>
        <v>1.7996456255256323</v>
      </c>
      <c r="CG386" s="19">
        <f t="shared" si="1961"/>
        <v>1.2653962846529354</v>
      </c>
      <c r="CH386" s="19">
        <f t="shared" si="1961"/>
        <v>1.2272901746744556</v>
      </c>
      <c r="CI386" s="19">
        <f t="shared" si="1961"/>
        <v>1.2795776724921895</v>
      </c>
      <c r="CJ386" s="19">
        <f t="shared" si="1961"/>
        <v>1.0708873197496944</v>
      </c>
      <c r="CK386" s="19">
        <f t="shared" si="1961"/>
        <v>1.1423748327406089</v>
      </c>
      <c r="CL386" s="19">
        <f t="shared" si="1961"/>
        <v>1.03368250567958</v>
      </c>
      <c r="CM386" s="19">
        <f t="shared" si="1961"/>
        <v>1.0070734617123271</v>
      </c>
      <c r="CN386" s="19">
        <f t="shared" si="1961"/>
        <v>1.014254880624325</v>
      </c>
      <c r="CO386" s="19">
        <f t="shared" si="1961"/>
        <v>1.0085584135033765</v>
      </c>
      <c r="CP386" s="19">
        <f t="shared" si="1961"/>
        <v>1.0040725632791434</v>
      </c>
      <c r="CQ386" s="19">
        <f t="shared" si="1961"/>
        <v>1.0079586968081065</v>
      </c>
      <c r="CR386" s="19">
        <f t="shared" si="1961"/>
        <v>1.0589689918469587</v>
      </c>
      <c r="CS386" s="19">
        <f t="shared" si="1961"/>
        <v>1.0011478354644656</v>
      </c>
      <c r="CT386" s="19">
        <f t="shared" si="1961"/>
        <v>0.99985471196084974</v>
      </c>
      <c r="CU386" s="19">
        <f t="shared" si="1961"/>
        <v>0.99987199672332494</v>
      </c>
      <c r="CV386" s="19">
        <f t="shared" si="1961"/>
        <v>0.99993144866697958</v>
      </c>
      <c r="CW386" s="19">
        <f t="shared" si="1961"/>
        <v>1.000049774526379</v>
      </c>
      <c r="CX386" s="19">
        <f t="shared" si="1961"/>
        <v>1.0004268319509839</v>
      </c>
      <c r="CY386" s="19">
        <f t="shared" si="1961"/>
        <v>1.0002235737660294</v>
      </c>
      <c r="CZ386" s="19">
        <f t="shared" si="1961"/>
        <v>1.0022198920632548</v>
      </c>
      <c r="DA386" s="19">
        <f t="shared" si="1961"/>
        <v>1.0000190154536586</v>
      </c>
      <c r="DB386" s="19">
        <f t="shared" si="1961"/>
        <v>1.0000048974858178</v>
      </c>
      <c r="DC386" s="19">
        <f t="shared" si="1961"/>
        <v>0.99996670001924826</v>
      </c>
      <c r="DD386" s="19">
        <f t="shared" si="1961"/>
        <v>1.0000221883873266</v>
      </c>
      <c r="DE386" s="19">
        <f t="shared" si="1961"/>
        <v>1.0000146683244961</v>
      </c>
      <c r="DF386" s="19">
        <f t="shared" si="1961"/>
        <v>1.0000097944977659</v>
      </c>
      <c r="DG386" s="19">
        <f t="shared" si="1961"/>
        <v>1</v>
      </c>
      <c r="DH386" s="19">
        <f t="shared" si="1961"/>
        <v>1</v>
      </c>
      <c r="DI386" s="19">
        <f t="shared" si="1961"/>
        <v>0.99998512617684565</v>
      </c>
      <c r="DJ386" s="19">
        <f t="shared" si="1961"/>
        <v>0.99985495470915819</v>
      </c>
      <c r="DK386" s="19">
        <f t="shared" si="1961"/>
        <v>1</v>
      </c>
      <c r="DL386" s="19">
        <f t="shared" si="1961"/>
        <v>1</v>
      </c>
      <c r="DM386" s="19">
        <f t="shared" si="1961"/>
        <v>1.0004324324873548</v>
      </c>
      <c r="DN386" s="19">
        <f t="shared" si="1961"/>
        <v>1</v>
      </c>
      <c r="DO386" s="8"/>
      <c r="DP386" s="8"/>
      <c r="DQ386" s="8"/>
      <c r="DR386" s="19">
        <f t="shared" ref="DR386:FB386" si="1962">IFERROR(DS338/DR338,"")</f>
        <v>1.9727113280229021</v>
      </c>
      <c r="DS386" s="19">
        <f t="shared" si="1962"/>
        <v>1.3377853686705286</v>
      </c>
      <c r="DT386" s="19">
        <f t="shared" si="1962"/>
        <v>1.263787392400241</v>
      </c>
      <c r="DU386" s="19">
        <f t="shared" si="1962"/>
        <v>1.3203634390476939</v>
      </c>
      <c r="DV386" s="19">
        <f t="shared" si="1962"/>
        <v>1.2111253526001471</v>
      </c>
      <c r="DW386" s="19">
        <f t="shared" si="1962"/>
        <v>1.3116093689892248</v>
      </c>
      <c r="DX386" s="19">
        <f t="shared" si="1962"/>
        <v>1.2265804614935203</v>
      </c>
      <c r="DY386" s="19">
        <f t="shared" si="1962"/>
        <v>1.1279354387469442</v>
      </c>
      <c r="DZ386" s="19">
        <f t="shared" si="1962"/>
        <v>1.1205562768029702</v>
      </c>
      <c r="EA386" s="19">
        <f t="shared" si="1962"/>
        <v>1.106131950902409</v>
      </c>
      <c r="EB386" s="19">
        <f t="shared" si="1962"/>
        <v>1.1024465107770056</v>
      </c>
      <c r="EC386" s="19">
        <f t="shared" si="1962"/>
        <v>1.0663253051127433</v>
      </c>
      <c r="ED386" s="19">
        <f t="shared" si="1962"/>
        <v>1.0617848425266796</v>
      </c>
      <c r="EE386" s="19">
        <f t="shared" si="1962"/>
        <v>1.0562748199804122</v>
      </c>
      <c r="EF386" s="19">
        <f t="shared" si="1962"/>
        <v>1.0360658184001212</v>
      </c>
      <c r="EG386" s="19">
        <f t="shared" si="1962"/>
        <v>1.0545222656550954</v>
      </c>
      <c r="EH386" s="19">
        <f t="shared" si="1962"/>
        <v>1.0429540435665587</v>
      </c>
      <c r="EI386" s="19">
        <f t="shared" si="1962"/>
        <v>1.0228368805708015</v>
      </c>
      <c r="EJ386" s="19">
        <f t="shared" si="1962"/>
        <v>1.0479851367427759</v>
      </c>
      <c r="EK386" s="19">
        <f t="shared" si="1962"/>
        <v>1.0484870063373291</v>
      </c>
      <c r="EL386" s="19">
        <f t="shared" si="1962"/>
        <v>1.0279274071647784</v>
      </c>
      <c r="EM386" s="19">
        <f t="shared" si="1962"/>
        <v>1.0129043898383021</v>
      </c>
      <c r="EN386" s="19">
        <f t="shared" si="1962"/>
        <v>1.010201165976</v>
      </c>
      <c r="EO386" s="19">
        <f t="shared" si="1962"/>
        <v>1.0242530810247328</v>
      </c>
      <c r="EP386" s="19">
        <f t="shared" si="1962"/>
        <v>1.0142183821636082</v>
      </c>
      <c r="EQ386" s="19">
        <f t="shared" si="1962"/>
        <v>1.0086044238054559</v>
      </c>
      <c r="ER386" s="19">
        <f t="shared" si="1962"/>
        <v>1.0333960396861011</v>
      </c>
      <c r="ES386" s="19">
        <f t="shared" si="1962"/>
        <v>1.0176144627713031</v>
      </c>
      <c r="ET386" s="19">
        <f t="shared" si="1962"/>
        <v>1.0112361941713421</v>
      </c>
      <c r="EU386" s="19">
        <f t="shared" si="1962"/>
        <v>1.0034347549419997</v>
      </c>
      <c r="EV386" s="19">
        <f t="shared" si="1962"/>
        <v>1.0123234893390063</v>
      </c>
      <c r="EW386" s="19">
        <f t="shared" si="1962"/>
        <v>1.0091137669456784</v>
      </c>
      <c r="EX386" s="19">
        <f t="shared" si="1962"/>
        <v>1.0112571974549387</v>
      </c>
      <c r="EY386" s="19">
        <f t="shared" si="1962"/>
        <v>1.0089351009214784</v>
      </c>
      <c r="EZ386" s="19">
        <f t="shared" si="1962"/>
        <v>1.0085344275690424</v>
      </c>
      <c r="FA386" s="19">
        <f t="shared" si="1962"/>
        <v>1.0138687543195932</v>
      </c>
      <c r="FB386" s="19">
        <f t="shared" si="1962"/>
        <v>1.0217964031323747</v>
      </c>
      <c r="FC386" s="8"/>
      <c r="FD386" s="8"/>
      <c r="FE386" s="8"/>
      <c r="FF386" s="19">
        <f t="shared" ref="FF386:GP386" si="1963">IFERROR(FG338/FF338,"")</f>
        <v>2.1794878563922886</v>
      </c>
      <c r="FG386" s="19">
        <f t="shared" si="1963"/>
        <v>1.7303901245092668</v>
      </c>
      <c r="FH386" s="19">
        <f t="shared" si="1963"/>
        <v>1.1455599333950111</v>
      </c>
      <c r="FI386" s="19">
        <f t="shared" si="1963"/>
        <v>1.05578502617466</v>
      </c>
      <c r="FJ386" s="19">
        <f t="shared" si="1963"/>
        <v>1.0636751752352445</v>
      </c>
      <c r="FK386" s="19">
        <f t="shared" si="1963"/>
        <v>1.0520242849779158</v>
      </c>
      <c r="FL386" s="19">
        <f t="shared" si="1963"/>
        <v>1.0759022305852335</v>
      </c>
      <c r="FM386" s="19">
        <f t="shared" si="1963"/>
        <v>1.0745838827315806</v>
      </c>
      <c r="FN386" s="19">
        <f t="shared" si="1963"/>
        <v>1.0427275562610776</v>
      </c>
      <c r="FO386" s="19">
        <f t="shared" si="1963"/>
        <v>1.070843217116356</v>
      </c>
      <c r="FP386" s="19">
        <f t="shared" si="1963"/>
        <v>1.0217820199935048</v>
      </c>
      <c r="FQ386" s="19">
        <f t="shared" si="1963"/>
        <v>1.0263330686549623</v>
      </c>
      <c r="FR386" s="19">
        <f t="shared" si="1963"/>
        <v>1.0081248719051721</v>
      </c>
      <c r="FS386" s="19">
        <f t="shared" si="1963"/>
        <v>1.0780218018314518</v>
      </c>
      <c r="FT386" s="19">
        <f t="shared" si="1963"/>
        <v>1.0228110634977332</v>
      </c>
      <c r="FU386" s="19">
        <f t="shared" si="1963"/>
        <v>1.0060058351026402</v>
      </c>
      <c r="FV386" s="19">
        <f t="shared" si="1963"/>
        <v>1.0258029614165485</v>
      </c>
      <c r="FW386" s="19">
        <f t="shared" si="1963"/>
        <v>1.0074948086045128</v>
      </c>
      <c r="FX386" s="19">
        <f t="shared" si="1963"/>
        <v>1.0164970716200692</v>
      </c>
      <c r="FY386" s="19">
        <f t="shared" si="1963"/>
        <v>0.99999320515959211</v>
      </c>
      <c r="FZ386" s="19">
        <f t="shared" si="1963"/>
        <v>0.99994863525817146</v>
      </c>
      <c r="GA386" s="19">
        <f t="shared" si="1963"/>
        <v>1.0000016603839936</v>
      </c>
      <c r="GB386" s="19">
        <f t="shared" si="1963"/>
        <v>0.99999516952037493</v>
      </c>
      <c r="GC386" s="19">
        <f t="shared" si="1963"/>
        <v>0.9999623497734379</v>
      </c>
      <c r="GD386" s="19">
        <f t="shared" si="1963"/>
        <v>1</v>
      </c>
      <c r="GE386" s="19">
        <f t="shared" si="1963"/>
        <v>0.99999860945464747</v>
      </c>
      <c r="GF386" s="19">
        <f t="shared" si="1963"/>
        <v>0.99999930472780707</v>
      </c>
      <c r="GG386" s="19">
        <f t="shared" si="1963"/>
        <v>0.99993547409758154</v>
      </c>
      <c r="GH386" s="19">
        <f t="shared" si="1963"/>
        <v>1.0018023863919172</v>
      </c>
      <c r="GI386" s="19">
        <f t="shared" si="1963"/>
        <v>1.0000048244426967</v>
      </c>
      <c r="GJ386" s="19">
        <f t="shared" si="1963"/>
        <v>0.9999995226538323</v>
      </c>
      <c r="GK386" s="19">
        <f t="shared" si="1963"/>
        <v>1.0014749214940453</v>
      </c>
      <c r="GL386" s="19">
        <f t="shared" si="1963"/>
        <v>0.9999833681265673</v>
      </c>
      <c r="GM386" s="19">
        <f t="shared" si="1963"/>
        <v>0.99999581997878828</v>
      </c>
      <c r="GN386" s="19">
        <f t="shared" si="1963"/>
        <v>1.0000016057424339</v>
      </c>
      <c r="GO386" s="19">
        <f t="shared" si="1963"/>
        <v>1.000137994254183</v>
      </c>
      <c r="GP386" s="19">
        <f t="shared" si="1963"/>
        <v>0.99999642008032819</v>
      </c>
      <c r="GQ386" s="8"/>
      <c r="GR386" s="8"/>
      <c r="GS386" s="8"/>
    </row>
    <row r="387" spans="1:201" x14ac:dyDescent="0.25">
      <c r="A387" s="115">
        <f>$A$39</f>
        <v>20131</v>
      </c>
      <c r="B387" s="19">
        <f t="shared" si="1955"/>
        <v>1.4563915002086929</v>
      </c>
      <c r="C387" s="19">
        <f t="shared" si="1955"/>
        <v>0.77965477856758769</v>
      </c>
      <c r="D387" s="19">
        <f t="shared" si="1955"/>
        <v>1.2959904265547879</v>
      </c>
      <c r="E387" s="19">
        <f t="shared" si="1955"/>
        <v>1.4387967618280002</v>
      </c>
      <c r="F387" s="19">
        <f t="shared" si="1955"/>
        <v>1.2976736809623144</v>
      </c>
      <c r="G387" s="19">
        <f t="shared" si="1955"/>
        <v>1.3247384039257288</v>
      </c>
      <c r="H387" s="19">
        <f t="shared" si="1955"/>
        <v>1.2247347286004184</v>
      </c>
      <c r="I387" s="19">
        <f t="shared" si="1955"/>
        <v>1.1382528201605624</v>
      </c>
      <c r="J387" s="19">
        <f t="shared" si="1955"/>
        <v>1.3297846383543266</v>
      </c>
      <c r="K387" s="19">
        <f t="shared" si="1955"/>
        <v>1.2687505368757086</v>
      </c>
      <c r="L387" s="19">
        <f t="shared" si="1955"/>
        <v>1.1933596712673791</v>
      </c>
      <c r="M387" s="19">
        <f t="shared" si="1955"/>
        <v>1.1120708915407123</v>
      </c>
      <c r="N387" s="19">
        <f t="shared" si="1955"/>
        <v>1.0705463054967215</v>
      </c>
      <c r="O387" s="19">
        <f t="shared" si="1955"/>
        <v>0.92989428935625629</v>
      </c>
      <c r="P387" s="19">
        <f t="shared" si="1955"/>
        <v>1.0514321004158269</v>
      </c>
      <c r="Q387" s="19">
        <f t="shared" si="1955"/>
        <v>1.02290291018971</v>
      </c>
      <c r="R387" s="19">
        <f t="shared" si="1950"/>
        <v>1.0227748341381291</v>
      </c>
      <c r="S387" s="19">
        <f t="shared" si="1950"/>
        <v>1.0161324927990809</v>
      </c>
      <c r="T387" s="19">
        <f t="shared" si="1950"/>
        <v>1.0028563675268651</v>
      </c>
      <c r="U387" s="19">
        <f t="shared" si="1950"/>
        <v>1.0085657720590413</v>
      </c>
      <c r="V387" s="19">
        <f t="shared" si="1950"/>
        <v>1.0056711027585956</v>
      </c>
      <c r="W387" s="19">
        <f t="shared" si="1950"/>
        <v>1.0082027177788362</v>
      </c>
      <c r="X387" s="19">
        <f t="shared" si="1950"/>
        <v>1.0029377302162228</v>
      </c>
      <c r="Y387" s="19">
        <f t="shared" si="1950"/>
        <v>1.0021942914693185</v>
      </c>
      <c r="Z387" s="19">
        <f t="shared" si="1950"/>
        <v>1.0018282993236181</v>
      </c>
      <c r="AA387" s="19">
        <f t="shared" si="1950"/>
        <v>1.0007512278307613</v>
      </c>
      <c r="AB387" s="19">
        <f t="shared" si="1950"/>
        <v>1.0005469379867016</v>
      </c>
      <c r="AC387" s="19">
        <f t="shared" si="1950"/>
        <v>0.99997531436679865</v>
      </c>
      <c r="AD387" s="19">
        <f t="shared" si="1950"/>
        <v>1.0000751346182968</v>
      </c>
      <c r="AE387" s="19">
        <f t="shared" si="1950"/>
        <v>0.9999452487912861</v>
      </c>
      <c r="AF387" s="19">
        <f t="shared" si="1950"/>
        <v>0.9999727577860682</v>
      </c>
      <c r="AG387" s="19">
        <f t="shared" si="1950"/>
        <v>0.9997058512295699</v>
      </c>
      <c r="AH387" s="19">
        <f t="shared" si="1950"/>
        <v>0.99998607371483905</v>
      </c>
      <c r="AI387" s="19">
        <f t="shared" si="1950"/>
        <v>1.0000286911320611</v>
      </c>
      <c r="AJ387" s="19">
        <f t="shared" si="1950"/>
        <v>1.0000991434168562</v>
      </c>
      <c r="AK387" s="19">
        <f t="shared" si="1950"/>
        <v>1.0004499954447792</v>
      </c>
      <c r="AL387" s="8"/>
      <c r="AM387" s="8"/>
      <c r="AN387" s="8"/>
      <c r="AO387" s="8"/>
      <c r="AP387" s="19">
        <f t="shared" ref="AP387:BY387" si="1964">IFERROR(AQ339/AP339,"")</f>
        <v>1.2152074741551107</v>
      </c>
      <c r="AQ387" s="19">
        <f t="shared" si="1964"/>
        <v>1.2259554853693824</v>
      </c>
      <c r="AR387" s="19">
        <f t="shared" si="1964"/>
        <v>1.2164980157267584</v>
      </c>
      <c r="AS387" s="19">
        <f t="shared" si="1964"/>
        <v>1.1782831733514532</v>
      </c>
      <c r="AT387" s="19">
        <f t="shared" si="1964"/>
        <v>1.23021961846147</v>
      </c>
      <c r="AU387" s="19">
        <f t="shared" si="1964"/>
        <v>1.2875488402323556</v>
      </c>
      <c r="AV387" s="19">
        <f t="shared" si="1964"/>
        <v>1.1652843765490313</v>
      </c>
      <c r="AW387" s="19">
        <f t="shared" si="1964"/>
        <v>1.1684356136176521</v>
      </c>
      <c r="AX387" s="19">
        <f t="shared" si="1964"/>
        <v>1.0679935410856167</v>
      </c>
      <c r="AY387" s="19">
        <f t="shared" si="1964"/>
        <v>1.0486610272027808</v>
      </c>
      <c r="AZ387" s="19">
        <f t="shared" si="1964"/>
        <v>1.0231010824441638</v>
      </c>
      <c r="BA387" s="19">
        <f t="shared" si="1964"/>
        <v>1.0273946319030305</v>
      </c>
      <c r="BB387" s="19">
        <f t="shared" si="1964"/>
        <v>1.0238623723050619</v>
      </c>
      <c r="BC387" s="19">
        <f t="shared" si="1964"/>
        <v>1.0360656341701104</v>
      </c>
      <c r="BD387" s="19">
        <f t="shared" si="1964"/>
        <v>1.0326164089104954</v>
      </c>
      <c r="BE387" s="19">
        <f t="shared" si="1964"/>
        <v>1.0362377082667469</v>
      </c>
      <c r="BF387" s="19">
        <f t="shared" si="1964"/>
        <v>1.0011759546943644</v>
      </c>
      <c r="BG387" s="19">
        <f t="shared" si="1964"/>
        <v>1.0005661729736375</v>
      </c>
      <c r="BH387" s="19">
        <f t="shared" si="1964"/>
        <v>1.0042795132336302</v>
      </c>
      <c r="BI387" s="19">
        <f t="shared" si="1964"/>
        <v>0.99972193800817644</v>
      </c>
      <c r="BJ387" s="19">
        <f t="shared" si="1964"/>
        <v>1.0009661682052002</v>
      </c>
      <c r="BK387" s="19">
        <f t="shared" si="1964"/>
        <v>1.0018308252717865</v>
      </c>
      <c r="BL387" s="19">
        <f t="shared" si="1964"/>
        <v>1.0017666145474817</v>
      </c>
      <c r="BM387" s="19">
        <f t="shared" si="1964"/>
        <v>1.0006703239921968</v>
      </c>
      <c r="BN387" s="19">
        <f t="shared" si="1964"/>
        <v>1</v>
      </c>
      <c r="BO387" s="19">
        <f t="shared" si="1964"/>
        <v>1</v>
      </c>
      <c r="BP387" s="19">
        <f t="shared" si="1964"/>
        <v>1</v>
      </c>
      <c r="BQ387" s="19">
        <f t="shared" si="1964"/>
        <v>1.002002633864058</v>
      </c>
      <c r="BR387" s="19">
        <f t="shared" si="1964"/>
        <v>1</v>
      </c>
      <c r="BS387" s="19">
        <f t="shared" si="1964"/>
        <v>1</v>
      </c>
      <c r="BT387" s="19">
        <f t="shared" si="1964"/>
        <v>1</v>
      </c>
      <c r="BU387" s="19">
        <f t="shared" si="1964"/>
        <v>1</v>
      </c>
      <c r="BV387" s="19">
        <f t="shared" si="1964"/>
        <v>1</v>
      </c>
      <c r="BW387" s="19">
        <f t="shared" si="1964"/>
        <v>1</v>
      </c>
      <c r="BX387" s="19">
        <f t="shared" si="1964"/>
        <v>1</v>
      </c>
      <c r="BY387" s="19">
        <f t="shared" si="1964"/>
        <v>1.0086655809616725</v>
      </c>
      <c r="BZ387" s="8"/>
      <c r="CA387" s="8"/>
      <c r="CB387" s="8"/>
      <c r="CC387" s="8"/>
      <c r="CD387" s="19">
        <f t="shared" ref="CD387:DM387" si="1965">IFERROR(CE339/CD339,"")</f>
        <v>1.871900426721385</v>
      </c>
      <c r="CE387" s="19">
        <f t="shared" si="1965"/>
        <v>1.7656646183895923</v>
      </c>
      <c r="CF387" s="19">
        <f t="shared" si="1965"/>
        <v>1.9464092535457482</v>
      </c>
      <c r="CG387" s="19">
        <f t="shared" si="1965"/>
        <v>1.6170947926392063</v>
      </c>
      <c r="CH387" s="19">
        <f t="shared" si="1965"/>
        <v>1.2799218335330897</v>
      </c>
      <c r="CI387" s="19">
        <f t="shared" si="1965"/>
        <v>1.1501841891927389</v>
      </c>
      <c r="CJ387" s="19">
        <f t="shared" si="1965"/>
        <v>1.0354263487555395</v>
      </c>
      <c r="CK387" s="19">
        <f t="shared" si="1965"/>
        <v>1.015806017423464</v>
      </c>
      <c r="CL387" s="19">
        <f t="shared" si="1965"/>
        <v>1.0319181437562666</v>
      </c>
      <c r="CM387" s="19">
        <f t="shared" si="1965"/>
        <v>1.0227681146708063</v>
      </c>
      <c r="CN387" s="19">
        <f t="shared" si="1965"/>
        <v>1.0032459309559123</v>
      </c>
      <c r="CO387" s="19">
        <f t="shared" si="1965"/>
        <v>1.009308018804477</v>
      </c>
      <c r="CP387" s="19">
        <f t="shared" si="1965"/>
        <v>1.0244157305825234</v>
      </c>
      <c r="CQ387" s="19">
        <f t="shared" si="1965"/>
        <v>1.0072928814120357</v>
      </c>
      <c r="CR387" s="19">
        <f t="shared" si="1965"/>
        <v>1.0257505841358237</v>
      </c>
      <c r="CS387" s="19">
        <f t="shared" si="1965"/>
        <v>0.99904460352448465</v>
      </c>
      <c r="CT387" s="19">
        <f t="shared" si="1965"/>
        <v>1.0003758612953673</v>
      </c>
      <c r="CU387" s="19">
        <f t="shared" si="1965"/>
        <v>0.99335974868646904</v>
      </c>
      <c r="CV387" s="19">
        <f t="shared" si="1965"/>
        <v>1.0009849476617587</v>
      </c>
      <c r="CW387" s="19">
        <f t="shared" si="1965"/>
        <v>1.000103450554074</v>
      </c>
      <c r="CX387" s="19">
        <f t="shared" si="1965"/>
        <v>1.0002048684334104</v>
      </c>
      <c r="CY387" s="19">
        <f t="shared" si="1965"/>
        <v>1.0000628084919951</v>
      </c>
      <c r="CZ387" s="19">
        <f t="shared" si="1965"/>
        <v>1.0010631784394244</v>
      </c>
      <c r="DA387" s="19">
        <f t="shared" si="1965"/>
        <v>1.0000135670121877</v>
      </c>
      <c r="DB387" s="19">
        <f t="shared" si="1965"/>
        <v>1.0000045223578475</v>
      </c>
      <c r="DC387" s="19">
        <f t="shared" si="1965"/>
        <v>0.99962721157661116</v>
      </c>
      <c r="DD387" s="19">
        <f t="shared" si="1965"/>
        <v>1.0000342911005642</v>
      </c>
      <c r="DE387" s="19">
        <f t="shared" si="1965"/>
        <v>1.0000045208474215</v>
      </c>
      <c r="DF387" s="19">
        <f t="shared" si="1965"/>
        <v>1</v>
      </c>
      <c r="DG387" s="19">
        <f t="shared" si="1965"/>
        <v>1</v>
      </c>
      <c r="DH387" s="19">
        <f t="shared" si="1965"/>
        <v>1.0000045208678598</v>
      </c>
      <c r="DI387" s="19">
        <f t="shared" si="1965"/>
        <v>1.0000045208882982</v>
      </c>
      <c r="DJ387" s="19">
        <f t="shared" si="1965"/>
        <v>1</v>
      </c>
      <c r="DK387" s="19">
        <f t="shared" si="1965"/>
        <v>1</v>
      </c>
      <c r="DL387" s="19">
        <f t="shared" si="1965"/>
        <v>1</v>
      </c>
      <c r="DM387" s="19">
        <f t="shared" si="1965"/>
        <v>1</v>
      </c>
      <c r="DN387" s="8"/>
      <c r="DO387" s="8"/>
      <c r="DP387" s="8"/>
      <c r="DQ387" s="8"/>
      <c r="DR387" s="19">
        <f t="shared" ref="DR387:FA387" si="1966">IFERROR(DS339/DR339,"")</f>
        <v>1.4485899535246265</v>
      </c>
      <c r="DS387" s="19">
        <f t="shared" si="1966"/>
        <v>1.0700170424014852</v>
      </c>
      <c r="DT387" s="19">
        <f t="shared" si="1966"/>
        <v>1.3489820591297788</v>
      </c>
      <c r="DU387" s="19">
        <f t="shared" si="1966"/>
        <v>1.352015206241042</v>
      </c>
      <c r="DV387" s="19">
        <f t="shared" si="1966"/>
        <v>1.2223071895748501</v>
      </c>
      <c r="DW387" s="19">
        <f t="shared" si="1966"/>
        <v>1.2570489131208942</v>
      </c>
      <c r="DX387" s="19">
        <f t="shared" si="1966"/>
        <v>1.1413436804783115</v>
      </c>
      <c r="DY387" s="19">
        <f t="shared" si="1966"/>
        <v>1.1603463901346671</v>
      </c>
      <c r="DZ387" s="19">
        <f t="shared" si="1966"/>
        <v>1.1619705391818524</v>
      </c>
      <c r="EA387" s="19">
        <f t="shared" si="1966"/>
        <v>1.1530094908504884</v>
      </c>
      <c r="EB387" s="19">
        <f t="shared" si="1966"/>
        <v>1.1360403811319104</v>
      </c>
      <c r="EC387" s="19">
        <f t="shared" si="1966"/>
        <v>1.1649344529628496</v>
      </c>
      <c r="ED387" s="19">
        <f t="shared" si="1966"/>
        <v>1.0732633088918535</v>
      </c>
      <c r="EE387" s="19">
        <f t="shared" si="1966"/>
        <v>1.0564737465258178</v>
      </c>
      <c r="EF387" s="19">
        <f t="shared" si="1966"/>
        <v>1.0520745503276396</v>
      </c>
      <c r="EG387" s="19">
        <f t="shared" si="1966"/>
        <v>1.0637261241762246</v>
      </c>
      <c r="EH387" s="19">
        <f t="shared" si="1966"/>
        <v>1.016563662444506</v>
      </c>
      <c r="EI387" s="19">
        <f t="shared" si="1966"/>
        <v>1.0284058577200672</v>
      </c>
      <c r="EJ387" s="19">
        <f t="shared" si="1966"/>
        <v>1.0106797902106222</v>
      </c>
      <c r="EK387" s="19">
        <f t="shared" si="1966"/>
        <v>1.0184372435803162</v>
      </c>
      <c r="EL387" s="19">
        <f t="shared" si="1966"/>
        <v>0.99330855492684167</v>
      </c>
      <c r="EM387" s="19">
        <f t="shared" si="1966"/>
        <v>1.020192181593119</v>
      </c>
      <c r="EN387" s="19">
        <f t="shared" si="1966"/>
        <v>1.0267327150602883</v>
      </c>
      <c r="EO387" s="19">
        <f t="shared" si="1966"/>
        <v>1.0112379320919649</v>
      </c>
      <c r="EP387" s="19">
        <f t="shared" si="1966"/>
        <v>1.0042880230753657</v>
      </c>
      <c r="EQ387" s="19">
        <f t="shared" si="1966"/>
        <v>1.0025123876644875</v>
      </c>
      <c r="ER387" s="19">
        <f t="shared" si="1966"/>
        <v>1.0051772794593252</v>
      </c>
      <c r="ES387" s="19">
        <f t="shared" si="1966"/>
        <v>1.0046853399618083</v>
      </c>
      <c r="ET387" s="19">
        <f t="shared" si="1966"/>
        <v>1.0037879841616888</v>
      </c>
      <c r="EU387" s="19">
        <f t="shared" si="1966"/>
        <v>1.0135097685002514</v>
      </c>
      <c r="EV387" s="19">
        <f t="shared" si="1966"/>
        <v>1.0211689012236405</v>
      </c>
      <c r="EW387" s="19">
        <f t="shared" si="1966"/>
        <v>1.0112494715652616</v>
      </c>
      <c r="EX387" s="19">
        <f t="shared" si="1966"/>
        <v>1.0299729575043695</v>
      </c>
      <c r="EY387" s="19">
        <f t="shared" si="1966"/>
        <v>1.0042280055091037</v>
      </c>
      <c r="EZ387" s="19">
        <f t="shared" si="1966"/>
        <v>1.0025272750279874</v>
      </c>
      <c r="FA387" s="19">
        <f t="shared" si="1966"/>
        <v>1.0078502005701453</v>
      </c>
      <c r="FB387" s="8"/>
      <c r="FC387" s="8"/>
      <c r="FD387" s="8"/>
      <c r="FE387" s="8"/>
      <c r="FF387" s="19">
        <f t="shared" ref="FF387:GO387" si="1967">IFERROR(FG339/FF339,"")</f>
        <v>2.7146361915112762</v>
      </c>
      <c r="FG387" s="19">
        <f t="shared" si="1967"/>
        <v>1.3981617036204432</v>
      </c>
      <c r="FH387" s="19">
        <f t="shared" si="1967"/>
        <v>1.0856734648450095</v>
      </c>
      <c r="FI387" s="19">
        <f t="shared" si="1967"/>
        <v>1.0818878287174984</v>
      </c>
      <c r="FJ387" s="19">
        <f t="shared" si="1967"/>
        <v>1.0341831520656588</v>
      </c>
      <c r="FK387" s="19">
        <f t="shared" si="1967"/>
        <v>1.0012762103853567</v>
      </c>
      <c r="FL387" s="19">
        <f t="shared" si="1967"/>
        <v>1.0017820889260058</v>
      </c>
      <c r="FM387" s="19">
        <f t="shared" si="1967"/>
        <v>0.99956610518532274</v>
      </c>
      <c r="FN387" s="19">
        <f t="shared" si="1967"/>
        <v>1.0209725104495879</v>
      </c>
      <c r="FO387" s="19">
        <f t="shared" si="1967"/>
        <v>1.0386053519523477</v>
      </c>
      <c r="FP387" s="19">
        <f t="shared" si="1967"/>
        <v>1.1064985683419102</v>
      </c>
      <c r="FQ387" s="19">
        <f t="shared" si="1967"/>
        <v>1.0096050897354485</v>
      </c>
      <c r="FR387" s="19">
        <f t="shared" si="1967"/>
        <v>1.0071116165180678</v>
      </c>
      <c r="FS387" s="19">
        <f t="shared" si="1967"/>
        <v>1.0027550949510264</v>
      </c>
      <c r="FT387" s="19">
        <f t="shared" si="1967"/>
        <v>0.98908242538987601</v>
      </c>
      <c r="FU387" s="19">
        <f t="shared" si="1967"/>
        <v>0.99985118475665891</v>
      </c>
      <c r="FV387" s="19">
        <f t="shared" si="1967"/>
        <v>1.0023817088319023</v>
      </c>
      <c r="FW387" s="19">
        <f t="shared" si="1967"/>
        <v>1.0001919942814097</v>
      </c>
      <c r="FX387" s="19">
        <f t="shared" si="1967"/>
        <v>1.0004745209459085</v>
      </c>
      <c r="FY387" s="19">
        <f t="shared" si="1967"/>
        <v>0.99976736452046788</v>
      </c>
      <c r="FZ387" s="19">
        <f t="shared" si="1967"/>
        <v>0.99998305979110258</v>
      </c>
      <c r="GA387" s="19">
        <f t="shared" si="1967"/>
        <v>0.99985933940996408</v>
      </c>
      <c r="GB387" s="19">
        <f t="shared" si="1967"/>
        <v>1</v>
      </c>
      <c r="GC387" s="19">
        <f t="shared" si="1967"/>
        <v>0.99982979528086058</v>
      </c>
      <c r="GD387" s="19">
        <f t="shared" si="1967"/>
        <v>0.99995687025253199</v>
      </c>
      <c r="GE387" s="19">
        <f t="shared" si="1967"/>
        <v>0.99995336539299018</v>
      </c>
      <c r="GF387" s="19">
        <f t="shared" si="1967"/>
        <v>1.0000086029340474</v>
      </c>
      <c r="GG387" s="19">
        <f t="shared" si="1967"/>
        <v>1</v>
      </c>
      <c r="GH387" s="19">
        <f t="shared" si="1967"/>
        <v>1</v>
      </c>
      <c r="GI387" s="19">
        <f t="shared" si="1967"/>
        <v>1</v>
      </c>
      <c r="GJ387" s="19">
        <f t="shared" si="1967"/>
        <v>1</v>
      </c>
      <c r="GK387" s="19">
        <f t="shared" si="1967"/>
        <v>1</v>
      </c>
      <c r="GL387" s="19">
        <f t="shared" si="1967"/>
        <v>1.0000012688709385</v>
      </c>
      <c r="GM387" s="19">
        <f t="shared" si="1967"/>
        <v>1</v>
      </c>
      <c r="GN387" s="19">
        <f t="shared" si="1967"/>
        <v>1</v>
      </c>
      <c r="GO387" s="19">
        <f t="shared" si="1967"/>
        <v>1</v>
      </c>
      <c r="GP387" s="8"/>
      <c r="GQ387" s="8"/>
      <c r="GR387" s="8"/>
      <c r="GS387" s="8"/>
    </row>
    <row r="388" spans="1:201" x14ac:dyDescent="0.25">
      <c r="A388" s="115">
        <f>$A$40</f>
        <v>20132</v>
      </c>
      <c r="B388" s="19">
        <f t="shared" si="1955"/>
        <v>0.37620915829522494</v>
      </c>
      <c r="C388" s="19">
        <f t="shared" si="1955"/>
        <v>0.8486722955404099</v>
      </c>
      <c r="D388" s="19">
        <f t="shared" si="1955"/>
        <v>1.3254101740354529</v>
      </c>
      <c r="E388" s="19">
        <f t="shared" si="1955"/>
        <v>1.3119349332447456</v>
      </c>
      <c r="F388" s="19">
        <f t="shared" si="1955"/>
        <v>1.3626074225833069</v>
      </c>
      <c r="G388" s="19">
        <f t="shared" si="1955"/>
        <v>1.2030707249906281</v>
      </c>
      <c r="H388" s="19">
        <f t="shared" si="1955"/>
        <v>1.152827507374617</v>
      </c>
      <c r="I388" s="19">
        <f t="shared" si="1955"/>
        <v>1.1162104455848576</v>
      </c>
      <c r="J388" s="19">
        <f t="shared" si="1955"/>
        <v>1.1888658788114019</v>
      </c>
      <c r="K388" s="19">
        <f t="shared" si="1955"/>
        <v>1.1623639402674346</v>
      </c>
      <c r="L388" s="19">
        <f t="shared" si="1955"/>
        <v>1.1239637685941366</v>
      </c>
      <c r="M388" s="19">
        <f t="shared" si="1955"/>
        <v>1.0685340169304138</v>
      </c>
      <c r="N388" s="19">
        <f t="shared" si="1955"/>
        <v>1.0751562263960346</v>
      </c>
      <c r="O388" s="19">
        <f t="shared" si="1955"/>
        <v>1.0400496658402343</v>
      </c>
      <c r="P388" s="19">
        <f t="shared" si="1955"/>
        <v>1.0261048023370094</v>
      </c>
      <c r="Q388" s="19">
        <f t="shared" si="1955"/>
        <v>1.0132760858567595</v>
      </c>
      <c r="R388" s="19">
        <f t="shared" si="1950"/>
        <v>1.0042288165219644</v>
      </c>
      <c r="S388" s="19">
        <f t="shared" si="1950"/>
        <v>1.0049622976055095</v>
      </c>
      <c r="T388" s="19">
        <f t="shared" si="1950"/>
        <v>1.0028253031395455</v>
      </c>
      <c r="U388" s="19">
        <f t="shared" si="1950"/>
        <v>1.0056305924132813</v>
      </c>
      <c r="V388" s="19">
        <f t="shared" si="1950"/>
        <v>1.0074889916503627</v>
      </c>
      <c r="W388" s="19">
        <f t="shared" si="1950"/>
        <v>1.0014037949993231</v>
      </c>
      <c r="X388" s="19">
        <f t="shared" si="1950"/>
        <v>1.0032508939148559</v>
      </c>
      <c r="Y388" s="19">
        <f t="shared" si="1950"/>
        <v>1.0016586221936272</v>
      </c>
      <c r="Z388" s="19">
        <f t="shared" si="1950"/>
        <v>1.0002419875234652</v>
      </c>
      <c r="AA388" s="19">
        <f t="shared" si="1950"/>
        <v>1.0002122217597356</v>
      </c>
      <c r="AB388" s="19">
        <f t="shared" si="1950"/>
        <v>1.0012400103285579</v>
      </c>
      <c r="AC388" s="19">
        <f t="shared" si="1950"/>
        <v>1.0010222643695588</v>
      </c>
      <c r="AD388" s="19">
        <f t="shared" si="1950"/>
        <v>1.0003410419004013</v>
      </c>
      <c r="AE388" s="19">
        <f t="shared" si="1950"/>
        <v>1.0001452046702335</v>
      </c>
      <c r="AF388" s="19">
        <f t="shared" si="1950"/>
        <v>0.9997637572569017</v>
      </c>
      <c r="AG388" s="19">
        <f t="shared" si="1950"/>
        <v>1.0000180290505754</v>
      </c>
      <c r="AH388" s="19">
        <f t="shared" si="1950"/>
        <v>1.0004635208930457</v>
      </c>
      <c r="AI388" s="19">
        <f t="shared" si="1950"/>
        <v>0.99973421096826842</v>
      </c>
      <c r="AJ388" s="19">
        <f t="shared" si="1950"/>
        <v>1.0000113489860627</v>
      </c>
      <c r="AK388" s="8"/>
      <c r="AL388" s="8"/>
      <c r="AM388" s="8"/>
      <c r="AN388" s="8"/>
      <c r="AO388" s="8"/>
      <c r="AP388" s="19">
        <f t="shared" ref="AP388:BX388" si="1968">IFERROR(AQ340/AP340,"")</f>
        <v>1.6824586385484666</v>
      </c>
      <c r="AQ388" s="19">
        <f t="shared" si="1968"/>
        <v>1.0665964422749936</v>
      </c>
      <c r="AR388" s="19">
        <f t="shared" si="1968"/>
        <v>1.5275132090509975</v>
      </c>
      <c r="AS388" s="19">
        <f t="shared" si="1968"/>
        <v>1.3517724172373098</v>
      </c>
      <c r="AT388" s="19">
        <f t="shared" si="1968"/>
        <v>1.289726751545669</v>
      </c>
      <c r="AU388" s="19">
        <f t="shared" si="1968"/>
        <v>1.1617900633865845</v>
      </c>
      <c r="AV388" s="19">
        <f t="shared" si="1968"/>
        <v>1.149189617686792</v>
      </c>
      <c r="AW388" s="19">
        <f t="shared" si="1968"/>
        <v>1.1244419223534767</v>
      </c>
      <c r="AX388" s="19">
        <f t="shared" si="1968"/>
        <v>1.0623058592781727</v>
      </c>
      <c r="AY388" s="19">
        <f t="shared" si="1968"/>
        <v>1.0988973299266926</v>
      </c>
      <c r="AZ388" s="19">
        <f t="shared" si="1968"/>
        <v>1.1553777102681921</v>
      </c>
      <c r="BA388" s="19">
        <f t="shared" si="1968"/>
        <v>1.0603415004746863</v>
      </c>
      <c r="BB388" s="19">
        <f t="shared" si="1968"/>
        <v>1.0609007800397257</v>
      </c>
      <c r="BC388" s="19">
        <f t="shared" si="1968"/>
        <v>1.0389367406060941</v>
      </c>
      <c r="BD388" s="19">
        <f t="shared" si="1968"/>
        <v>1.0356670647934159</v>
      </c>
      <c r="BE388" s="19">
        <f t="shared" si="1968"/>
        <v>1.0209940534220345</v>
      </c>
      <c r="BF388" s="19">
        <f t="shared" si="1968"/>
        <v>1.0121597011347947</v>
      </c>
      <c r="BG388" s="19">
        <f t="shared" si="1968"/>
        <v>1.0084733263028658</v>
      </c>
      <c r="BH388" s="19">
        <f t="shared" si="1968"/>
        <v>1.0083740904998215</v>
      </c>
      <c r="BI388" s="19">
        <f t="shared" si="1968"/>
        <v>1.0077300299115102</v>
      </c>
      <c r="BJ388" s="19">
        <f t="shared" si="1968"/>
        <v>1.0075642764530057</v>
      </c>
      <c r="BK388" s="19">
        <f t="shared" si="1968"/>
        <v>1.0082258148090575</v>
      </c>
      <c r="BL388" s="19">
        <f t="shared" si="1968"/>
        <v>1.0026096534838111</v>
      </c>
      <c r="BM388" s="19">
        <f t="shared" si="1968"/>
        <v>0.99999179038097563</v>
      </c>
      <c r="BN388" s="19">
        <f t="shared" si="1968"/>
        <v>1</v>
      </c>
      <c r="BO388" s="19">
        <f t="shared" si="1968"/>
        <v>0.9999971818104112</v>
      </c>
      <c r="BP388" s="19">
        <f t="shared" si="1968"/>
        <v>0.99999297708707713</v>
      </c>
      <c r="BQ388" s="19">
        <f t="shared" si="1968"/>
        <v>1</v>
      </c>
      <c r="BR388" s="19">
        <f t="shared" si="1968"/>
        <v>1</v>
      </c>
      <c r="BS388" s="19">
        <f t="shared" si="1968"/>
        <v>1</v>
      </c>
      <c r="BT388" s="19">
        <f t="shared" si="1968"/>
        <v>1</v>
      </c>
      <c r="BU388" s="19">
        <f t="shared" si="1968"/>
        <v>1.000000880259738</v>
      </c>
      <c r="BV388" s="19">
        <f t="shared" si="1968"/>
        <v>1</v>
      </c>
      <c r="BW388" s="19">
        <f t="shared" si="1968"/>
        <v>1</v>
      </c>
      <c r="BX388" s="19">
        <f t="shared" si="1968"/>
        <v>1</v>
      </c>
      <c r="BY388" s="8"/>
      <c r="BZ388" s="8"/>
      <c r="CA388" s="8"/>
      <c r="CB388" s="8"/>
      <c r="CC388" s="8"/>
      <c r="CD388" s="19">
        <f t="shared" ref="CD388:DL388" si="1969">IFERROR(CE340/CD340,"")</f>
        <v>3.624773098427009</v>
      </c>
      <c r="CE388" s="19">
        <f t="shared" si="1969"/>
        <v>1.8726195173842362</v>
      </c>
      <c r="CF388" s="19">
        <f t="shared" si="1969"/>
        <v>2.6434509832052626</v>
      </c>
      <c r="CG388" s="19">
        <f t="shared" si="1969"/>
        <v>1.5481655019031306</v>
      </c>
      <c r="CH388" s="19">
        <f t="shared" si="1969"/>
        <v>1.2138085476417384</v>
      </c>
      <c r="CI388" s="19">
        <f t="shared" si="1969"/>
        <v>1.0552057763350047</v>
      </c>
      <c r="CJ388" s="19">
        <f t="shared" si="1969"/>
        <v>1.0164797960555123</v>
      </c>
      <c r="CK388" s="19">
        <f t="shared" si="1969"/>
        <v>1.0126959714858681</v>
      </c>
      <c r="CL388" s="19">
        <f t="shared" si="1969"/>
        <v>1.0389297742513743</v>
      </c>
      <c r="CM388" s="19">
        <f t="shared" si="1969"/>
        <v>1.011976676431473</v>
      </c>
      <c r="CN388" s="19">
        <f t="shared" si="1969"/>
        <v>1.0348040436431072</v>
      </c>
      <c r="CO388" s="19">
        <f t="shared" si="1969"/>
        <v>1.0104315930865115</v>
      </c>
      <c r="CP388" s="19">
        <f t="shared" si="1969"/>
        <v>1.0222704845829449</v>
      </c>
      <c r="CQ388" s="19">
        <f t="shared" si="1969"/>
        <v>1.0366251153474706</v>
      </c>
      <c r="CR388" s="19">
        <f t="shared" si="1969"/>
        <v>1.0623498229846948</v>
      </c>
      <c r="CS388" s="19">
        <f t="shared" si="1969"/>
        <v>1.0352220814728439</v>
      </c>
      <c r="CT388" s="19">
        <f t="shared" si="1969"/>
        <v>1.0244420539004049</v>
      </c>
      <c r="CU388" s="19">
        <f t="shared" si="1969"/>
        <v>1.0702849597084547</v>
      </c>
      <c r="CV388" s="19">
        <f t="shared" si="1969"/>
        <v>1.0118026720483781</v>
      </c>
      <c r="CW388" s="19">
        <f t="shared" si="1969"/>
        <v>0.99989186759595061</v>
      </c>
      <c r="CX388" s="19">
        <f t="shared" si="1969"/>
        <v>1.0089135457155347</v>
      </c>
      <c r="CY388" s="19">
        <f t="shared" si="1969"/>
        <v>1</v>
      </c>
      <c r="CZ388" s="19">
        <f t="shared" si="1969"/>
        <v>1.011594529254765</v>
      </c>
      <c r="DA388" s="19">
        <f t="shared" si="1969"/>
        <v>1.0001975924774953</v>
      </c>
      <c r="DB388" s="19">
        <f t="shared" si="1969"/>
        <v>1.0000048117030815</v>
      </c>
      <c r="DC388" s="19">
        <f t="shared" si="1969"/>
        <v>1.0000373368450735</v>
      </c>
      <c r="DD388" s="19">
        <f t="shared" si="1969"/>
        <v>0.99968473199573604</v>
      </c>
      <c r="DE388" s="19">
        <f t="shared" si="1969"/>
        <v>0.999706744541212</v>
      </c>
      <c r="DF388" s="19">
        <f t="shared" si="1969"/>
        <v>1</v>
      </c>
      <c r="DG388" s="19">
        <f t="shared" si="1969"/>
        <v>0.99946230172259642</v>
      </c>
      <c r="DH388" s="19">
        <f t="shared" si="1969"/>
        <v>1</v>
      </c>
      <c r="DI388" s="19">
        <f t="shared" si="1969"/>
        <v>1</v>
      </c>
      <c r="DJ388" s="19">
        <f t="shared" si="1969"/>
        <v>1</v>
      </c>
      <c r="DK388" s="19">
        <f t="shared" si="1969"/>
        <v>1</v>
      </c>
      <c r="DL388" s="19">
        <f t="shared" si="1969"/>
        <v>1</v>
      </c>
      <c r="DM388" s="8"/>
      <c r="DN388" s="8"/>
      <c r="DO388" s="8"/>
      <c r="DP388" s="8"/>
      <c r="DQ388" s="8"/>
      <c r="DR388" s="19">
        <f t="shared" ref="DR388:EZ388" si="1970">IFERROR(DS340/DR340,"")</f>
        <v>1.5741848419649047</v>
      </c>
      <c r="DS388" s="19">
        <f t="shared" si="1970"/>
        <v>1.0945611148277337</v>
      </c>
      <c r="DT388" s="19">
        <f t="shared" si="1970"/>
        <v>1.5279819769052425</v>
      </c>
      <c r="DU388" s="19">
        <f t="shared" si="1970"/>
        <v>1.3360439097837653</v>
      </c>
      <c r="DV388" s="19">
        <f t="shared" si="1970"/>
        <v>1.4650577586326865</v>
      </c>
      <c r="DW388" s="19">
        <f t="shared" si="1970"/>
        <v>1.3392381688805166</v>
      </c>
      <c r="DX388" s="19">
        <f t="shared" si="1970"/>
        <v>1.2194204724927984</v>
      </c>
      <c r="DY388" s="19">
        <f t="shared" si="1970"/>
        <v>1.2284999202987144</v>
      </c>
      <c r="DZ388" s="19">
        <f t="shared" si="1970"/>
        <v>1.1592158486157464</v>
      </c>
      <c r="EA388" s="19">
        <f t="shared" si="1970"/>
        <v>1.1827554033169132</v>
      </c>
      <c r="EB388" s="19">
        <f t="shared" si="1970"/>
        <v>1.1588122399067413</v>
      </c>
      <c r="EC388" s="19">
        <f t="shared" si="1970"/>
        <v>1.0980643143076028</v>
      </c>
      <c r="ED388" s="19">
        <f t="shared" si="1970"/>
        <v>1.0654157273939486</v>
      </c>
      <c r="EE388" s="19">
        <f t="shared" si="1970"/>
        <v>1.067931635053383</v>
      </c>
      <c r="EF388" s="19">
        <f t="shared" si="1970"/>
        <v>1.0676276072265829</v>
      </c>
      <c r="EG388" s="19">
        <f t="shared" si="1970"/>
        <v>1.017547567162002</v>
      </c>
      <c r="EH388" s="19">
        <f t="shared" si="1970"/>
        <v>1.0431705534982401</v>
      </c>
      <c r="EI388" s="19">
        <f t="shared" si="1970"/>
        <v>1.0334762784108851</v>
      </c>
      <c r="EJ388" s="19">
        <f t="shared" si="1970"/>
        <v>1.0393964892616379</v>
      </c>
      <c r="EK388" s="19">
        <f t="shared" si="1970"/>
        <v>1.0202331281526376</v>
      </c>
      <c r="EL388" s="19">
        <f t="shared" si="1970"/>
        <v>1.0230139803290965</v>
      </c>
      <c r="EM388" s="19">
        <f t="shared" si="1970"/>
        <v>1.0091131054554658</v>
      </c>
      <c r="EN388" s="19">
        <f t="shared" si="1970"/>
        <v>1.0170842490009528</v>
      </c>
      <c r="EO388" s="19">
        <f t="shared" si="1970"/>
        <v>1.0073669490166803</v>
      </c>
      <c r="EP388" s="19">
        <f t="shared" si="1970"/>
        <v>0.99829882521815128</v>
      </c>
      <c r="EQ388" s="19">
        <f t="shared" si="1970"/>
        <v>1.005802690446898</v>
      </c>
      <c r="ER388" s="19">
        <f t="shared" si="1970"/>
        <v>1.0029474346336793</v>
      </c>
      <c r="ES388" s="19">
        <f t="shared" si="1970"/>
        <v>1.0139118976733428</v>
      </c>
      <c r="ET388" s="19">
        <f t="shared" si="1970"/>
        <v>1.0085468356497789</v>
      </c>
      <c r="EU388" s="19">
        <f t="shared" si="1970"/>
        <v>1.020196599006312</v>
      </c>
      <c r="EV388" s="19">
        <f t="shared" si="1970"/>
        <v>1.0078119712505658</v>
      </c>
      <c r="EW388" s="19">
        <f t="shared" si="1970"/>
        <v>0.99901164769445228</v>
      </c>
      <c r="EX388" s="19">
        <f t="shared" si="1970"/>
        <v>1.0019143655360332</v>
      </c>
      <c r="EY388" s="19">
        <f t="shared" si="1970"/>
        <v>1.0022914152638878</v>
      </c>
      <c r="EZ388" s="19">
        <f t="shared" si="1970"/>
        <v>1.0028410878690779</v>
      </c>
      <c r="FA388" s="8"/>
      <c r="FB388" s="8"/>
      <c r="FC388" s="8"/>
      <c r="FD388" s="8"/>
      <c r="FE388" s="8"/>
      <c r="FF388" s="19">
        <f t="shared" ref="FF388:GN388" si="1971">IFERROR(FG340/FF340,"")</f>
        <v>2.1016512371260796</v>
      </c>
      <c r="FG388" s="19">
        <f t="shared" si="1971"/>
        <v>1.3720330449941696</v>
      </c>
      <c r="FH388" s="19">
        <f t="shared" si="1971"/>
        <v>1.2216467271495186</v>
      </c>
      <c r="FI388" s="19">
        <f t="shared" si="1971"/>
        <v>1.0614033569339734</v>
      </c>
      <c r="FJ388" s="19">
        <f t="shared" si="1971"/>
        <v>1.0287107407446174</v>
      </c>
      <c r="FK388" s="19">
        <f t="shared" si="1971"/>
        <v>1.0155604757290362</v>
      </c>
      <c r="FL388" s="19">
        <f t="shared" si="1971"/>
        <v>0.99955969457094784</v>
      </c>
      <c r="FM388" s="19">
        <f t="shared" si="1971"/>
        <v>1.0050447572728392</v>
      </c>
      <c r="FN388" s="19">
        <f t="shared" si="1971"/>
        <v>1.0100839116973921</v>
      </c>
      <c r="FO388" s="19">
        <f t="shared" si="1971"/>
        <v>1.0064121105713939</v>
      </c>
      <c r="FP388" s="19">
        <f t="shared" si="1971"/>
        <v>1.0078053136110918</v>
      </c>
      <c r="FQ388" s="19">
        <f t="shared" si="1971"/>
        <v>1.001819126750074</v>
      </c>
      <c r="FR388" s="19">
        <f t="shared" si="1971"/>
        <v>1.0029439807545588</v>
      </c>
      <c r="FS388" s="19">
        <f t="shared" si="1971"/>
        <v>1.0001678739153002</v>
      </c>
      <c r="FT388" s="19">
        <f t="shared" si="1971"/>
        <v>0.9996983373021342</v>
      </c>
      <c r="FU388" s="19">
        <f t="shared" si="1971"/>
        <v>0.99996580731304474</v>
      </c>
      <c r="FV388" s="19">
        <f t="shared" si="1971"/>
        <v>1.0007240365757295</v>
      </c>
      <c r="FW388" s="19">
        <f t="shared" si="1971"/>
        <v>1.0098660624585833</v>
      </c>
      <c r="FX388" s="19">
        <f t="shared" si="1971"/>
        <v>0.99989833394434413</v>
      </c>
      <c r="FY388" s="19">
        <f t="shared" si="1971"/>
        <v>1.000003637543631</v>
      </c>
      <c r="FZ388" s="19">
        <f t="shared" si="1971"/>
        <v>0.99999732798434904</v>
      </c>
      <c r="GA388" s="19">
        <f t="shared" si="1971"/>
        <v>1.0000887502309961</v>
      </c>
      <c r="GB388" s="19">
        <f t="shared" si="1971"/>
        <v>1</v>
      </c>
      <c r="GC388" s="19">
        <f t="shared" si="1971"/>
        <v>1</v>
      </c>
      <c r="GD388" s="19">
        <f t="shared" si="1971"/>
        <v>1.0000200310692304</v>
      </c>
      <c r="GE388" s="19">
        <f t="shared" si="1971"/>
        <v>1</v>
      </c>
      <c r="GF388" s="19">
        <f t="shared" si="1971"/>
        <v>1</v>
      </c>
      <c r="GG388" s="19">
        <f t="shared" si="1971"/>
        <v>1</v>
      </c>
      <c r="GH388" s="19">
        <f t="shared" si="1971"/>
        <v>1</v>
      </c>
      <c r="GI388" s="19">
        <f t="shared" si="1971"/>
        <v>1</v>
      </c>
      <c r="GJ388" s="19">
        <f t="shared" si="1971"/>
        <v>1</v>
      </c>
      <c r="GK388" s="19">
        <f t="shared" si="1971"/>
        <v>1</v>
      </c>
      <c r="GL388" s="19">
        <f t="shared" si="1971"/>
        <v>1</v>
      </c>
      <c r="GM388" s="19">
        <f t="shared" si="1971"/>
        <v>1</v>
      </c>
      <c r="GN388" s="19">
        <f t="shared" si="1971"/>
        <v>0.99996780266485885</v>
      </c>
      <c r="GO388" s="8"/>
      <c r="GP388" s="8"/>
      <c r="GQ388" s="8"/>
      <c r="GR388" s="8"/>
      <c r="GS388" s="8"/>
    </row>
    <row r="389" spans="1:201" x14ac:dyDescent="0.25">
      <c r="A389" s="115">
        <f>$A$41</f>
        <v>20133</v>
      </c>
      <c r="B389" s="19">
        <f t="shared" si="1955"/>
        <v>1.0044514451815836</v>
      </c>
      <c r="C389" s="19">
        <f t="shared" si="1955"/>
        <v>0.85519304034615695</v>
      </c>
      <c r="D389" s="19">
        <f t="shared" si="1955"/>
        <v>1.2831406304271116</v>
      </c>
      <c r="E389" s="19">
        <f t="shared" si="1955"/>
        <v>1.3027227916116226</v>
      </c>
      <c r="F389" s="19">
        <f t="shared" si="1955"/>
        <v>1.5174514234298031</v>
      </c>
      <c r="G389" s="19">
        <f t="shared" si="1955"/>
        <v>1.3071344344780427</v>
      </c>
      <c r="H389" s="19">
        <f t="shared" si="1955"/>
        <v>1.2204744442247926</v>
      </c>
      <c r="I389" s="19">
        <f t="shared" si="1955"/>
        <v>1.1351682443804691</v>
      </c>
      <c r="J389" s="19">
        <f t="shared" si="1955"/>
        <v>1.2377743867856963</v>
      </c>
      <c r="K389" s="19">
        <f t="shared" si="1955"/>
        <v>1.2470017900417467</v>
      </c>
      <c r="L389" s="19">
        <f t="shared" si="1955"/>
        <v>1.1273193149222887</v>
      </c>
      <c r="M389" s="19">
        <f t="shared" si="1955"/>
        <v>1.1323789141477998</v>
      </c>
      <c r="N389" s="19">
        <f t="shared" si="1955"/>
        <v>1.0772892225246333</v>
      </c>
      <c r="O389" s="19">
        <f t="shared" si="1955"/>
        <v>1.0642600837662253</v>
      </c>
      <c r="P389" s="19">
        <f t="shared" si="1955"/>
        <v>1.0459296108692406</v>
      </c>
      <c r="Q389" s="19">
        <f t="shared" si="1955"/>
        <v>1.0226937143569896</v>
      </c>
      <c r="R389" s="19">
        <f t="shared" si="1950"/>
        <v>1.0149927920352229</v>
      </c>
      <c r="S389" s="19">
        <f t="shared" si="1950"/>
        <v>1.0127682704011289</v>
      </c>
      <c r="T389" s="19">
        <f t="shared" si="1950"/>
        <v>1.0085456642839861</v>
      </c>
      <c r="U389" s="19">
        <f t="shared" si="1950"/>
        <v>1.0042339019977746</v>
      </c>
      <c r="V389" s="19">
        <f t="shared" si="1950"/>
        <v>1.0009139927740185</v>
      </c>
      <c r="W389" s="19">
        <f t="shared" si="1950"/>
        <v>1.0048974125811867</v>
      </c>
      <c r="X389" s="19">
        <f t="shared" si="1950"/>
        <v>1.0036251617881338</v>
      </c>
      <c r="Y389" s="19">
        <f t="shared" si="1950"/>
        <v>1.0034069071762866</v>
      </c>
      <c r="Z389" s="19">
        <f t="shared" si="1950"/>
        <v>0.99857318121338479</v>
      </c>
      <c r="AA389" s="19">
        <f t="shared" si="1950"/>
        <v>0.999604972902986</v>
      </c>
      <c r="AB389" s="19">
        <f t="shared" si="1950"/>
        <v>1.0022134004523033</v>
      </c>
      <c r="AC389" s="19">
        <f t="shared" si="1950"/>
        <v>1.0003762275108554</v>
      </c>
      <c r="AD389" s="19">
        <f t="shared" si="1950"/>
        <v>1.0007582243696127</v>
      </c>
      <c r="AE389" s="19">
        <f t="shared" si="1950"/>
        <v>0.99983934620021853</v>
      </c>
      <c r="AF389" s="19">
        <f t="shared" si="1950"/>
        <v>1.0002512535993093</v>
      </c>
      <c r="AG389" s="19">
        <f t="shared" si="1950"/>
        <v>1.0003565335860527</v>
      </c>
      <c r="AH389" s="19">
        <f t="shared" si="1950"/>
        <v>1.0011506225202871</v>
      </c>
      <c r="AI389" s="19">
        <f t="shared" si="1950"/>
        <v>0.99970197166108954</v>
      </c>
      <c r="AJ389" s="8"/>
      <c r="AK389" s="8"/>
      <c r="AL389" s="8"/>
      <c r="AM389" s="8"/>
      <c r="AN389" s="8"/>
      <c r="AO389" s="8"/>
      <c r="AP389" s="19">
        <f t="shared" ref="AP389:BW389" si="1972">IFERROR(AQ341/AP341,"")</f>
        <v>0.95331444907855811</v>
      </c>
      <c r="AQ389" s="19">
        <f t="shared" si="1972"/>
        <v>1.496828930298266</v>
      </c>
      <c r="AR389" s="19">
        <f t="shared" si="1972"/>
        <v>1.2100115611879372</v>
      </c>
      <c r="AS389" s="19">
        <f t="shared" si="1972"/>
        <v>1.3148839681009978</v>
      </c>
      <c r="AT389" s="19">
        <f t="shared" si="1972"/>
        <v>1.1914360607815635</v>
      </c>
      <c r="AU389" s="19">
        <f t="shared" si="1972"/>
        <v>1.1881340170640908</v>
      </c>
      <c r="AV389" s="19">
        <f t="shared" si="1972"/>
        <v>1.2441062219714429</v>
      </c>
      <c r="AW389" s="19">
        <f t="shared" si="1972"/>
        <v>1.1949742389838314</v>
      </c>
      <c r="AX389" s="19">
        <f t="shared" si="1972"/>
        <v>1.058333724968425</v>
      </c>
      <c r="AY389" s="19">
        <f t="shared" si="1972"/>
        <v>1.0454908845772906</v>
      </c>
      <c r="AZ389" s="19">
        <f t="shared" si="1972"/>
        <v>1.0631180309604438</v>
      </c>
      <c r="BA389" s="19">
        <f t="shared" si="1972"/>
        <v>1.0311063797067168</v>
      </c>
      <c r="BB389" s="19">
        <f t="shared" si="1972"/>
        <v>1.018344510774277</v>
      </c>
      <c r="BC389" s="19">
        <f t="shared" si="1972"/>
        <v>1.0081367392916056</v>
      </c>
      <c r="BD389" s="19">
        <f t="shared" si="1972"/>
        <v>1.0077063995579156</v>
      </c>
      <c r="BE389" s="19">
        <f t="shared" si="1972"/>
        <v>1.0028131725644733</v>
      </c>
      <c r="BF389" s="19">
        <f t="shared" si="1972"/>
        <v>1.0137287283370582</v>
      </c>
      <c r="BG389" s="19">
        <f t="shared" si="1972"/>
        <v>1</v>
      </c>
      <c r="BH389" s="19">
        <f t="shared" si="1972"/>
        <v>1.0000004734394123</v>
      </c>
      <c r="BI389" s="19">
        <f t="shared" si="1972"/>
        <v>1.0041606045686418</v>
      </c>
      <c r="BJ389" s="19">
        <f t="shared" si="1972"/>
        <v>1.0000130395413118</v>
      </c>
      <c r="BK389" s="19">
        <f t="shared" si="1972"/>
        <v>1.000080386104206</v>
      </c>
      <c r="BL389" s="19">
        <f t="shared" si="1972"/>
        <v>0.99998573808619151</v>
      </c>
      <c r="BM389" s="19">
        <f t="shared" si="1972"/>
        <v>0.99999332294725929</v>
      </c>
      <c r="BN389" s="19">
        <f t="shared" si="1972"/>
        <v>1</v>
      </c>
      <c r="BO389" s="19">
        <f t="shared" si="1972"/>
        <v>1.0000226592576857</v>
      </c>
      <c r="BP389" s="19">
        <f t="shared" si="1972"/>
        <v>1</v>
      </c>
      <c r="BQ389" s="19">
        <f t="shared" si="1972"/>
        <v>0.99999268538398978</v>
      </c>
      <c r="BR389" s="19">
        <f t="shared" si="1972"/>
        <v>1</v>
      </c>
      <c r="BS389" s="19">
        <f t="shared" si="1972"/>
        <v>1</v>
      </c>
      <c r="BT389" s="19">
        <f t="shared" si="1972"/>
        <v>1</v>
      </c>
      <c r="BU389" s="19">
        <f t="shared" si="1972"/>
        <v>1</v>
      </c>
      <c r="BV389" s="19">
        <f t="shared" si="1972"/>
        <v>1</v>
      </c>
      <c r="BW389" s="19">
        <f t="shared" si="1972"/>
        <v>1</v>
      </c>
      <c r="BX389" s="8"/>
      <c r="BY389" s="8"/>
      <c r="BZ389" s="8"/>
      <c r="CA389" s="8"/>
      <c r="CB389" s="8"/>
      <c r="CC389" s="8"/>
      <c r="CD389" s="19">
        <f t="shared" ref="CD389:DK389" si="1973">IFERROR(CE341/CD341,"")</f>
        <v>3.6267237555512493</v>
      </c>
      <c r="CE389" s="19">
        <f t="shared" si="1973"/>
        <v>3.7565659101374917</v>
      </c>
      <c r="CF389" s="19">
        <f t="shared" si="1973"/>
        <v>1.7741418428778166</v>
      </c>
      <c r="CG389" s="19">
        <f t="shared" si="1973"/>
        <v>1.3385072541825946</v>
      </c>
      <c r="CH389" s="19">
        <f t="shared" si="1973"/>
        <v>1.2116527179253904</v>
      </c>
      <c r="CI389" s="19">
        <f t="shared" si="1973"/>
        <v>1.0491198163553239</v>
      </c>
      <c r="CJ389" s="19">
        <f t="shared" si="1973"/>
        <v>1.0470274834778011</v>
      </c>
      <c r="CK389" s="19">
        <f t="shared" si="1973"/>
        <v>1.0581474053806124</v>
      </c>
      <c r="CL389" s="19">
        <f t="shared" si="1973"/>
        <v>1.0589115779011589</v>
      </c>
      <c r="CM389" s="19">
        <f t="shared" si="1973"/>
        <v>1.0488045333384211</v>
      </c>
      <c r="CN389" s="19">
        <f t="shared" si="1973"/>
        <v>1.0131384193566939</v>
      </c>
      <c r="CO389" s="19">
        <f t="shared" si="1973"/>
        <v>1.0021107788566475</v>
      </c>
      <c r="CP389" s="19">
        <f t="shared" si="1973"/>
        <v>1.0010383221084154</v>
      </c>
      <c r="CQ389" s="19">
        <f t="shared" si="1973"/>
        <v>1.0086813946950128</v>
      </c>
      <c r="CR389" s="19">
        <f t="shared" si="1973"/>
        <v>0.99982130407843295</v>
      </c>
      <c r="CS389" s="19">
        <f t="shared" si="1973"/>
        <v>0.9996181681703894</v>
      </c>
      <c r="CT389" s="19">
        <f t="shared" si="1973"/>
        <v>1.0254045497437247</v>
      </c>
      <c r="CU389" s="19">
        <f t="shared" si="1973"/>
        <v>1.000688278631142</v>
      </c>
      <c r="CV389" s="19">
        <f t="shared" si="1973"/>
        <v>0.9998732020039216</v>
      </c>
      <c r="CW389" s="19">
        <f t="shared" si="1973"/>
        <v>1</v>
      </c>
      <c r="CX389" s="19">
        <f t="shared" si="1973"/>
        <v>0.99987589615374717</v>
      </c>
      <c r="CY389" s="19">
        <f t="shared" si="1973"/>
        <v>1.0000422243243561</v>
      </c>
      <c r="CZ389" s="19">
        <f t="shared" si="1973"/>
        <v>1</v>
      </c>
      <c r="DA389" s="19">
        <f t="shared" si="1973"/>
        <v>1.0000051303330324</v>
      </c>
      <c r="DB389" s="19">
        <f t="shared" si="1973"/>
        <v>0.99986711036773757</v>
      </c>
      <c r="DC389" s="19">
        <f t="shared" si="1973"/>
        <v>1.0000517424929869</v>
      </c>
      <c r="DD389" s="19">
        <f t="shared" si="1973"/>
        <v>1</v>
      </c>
      <c r="DE389" s="19">
        <f t="shared" si="1973"/>
        <v>1</v>
      </c>
      <c r="DF389" s="19">
        <f t="shared" si="1973"/>
        <v>0.9993670777966428</v>
      </c>
      <c r="DG389" s="19">
        <f t="shared" si="1973"/>
        <v>1</v>
      </c>
      <c r="DH389" s="19">
        <f t="shared" si="1973"/>
        <v>1</v>
      </c>
      <c r="DI389" s="19">
        <f t="shared" si="1973"/>
        <v>1</v>
      </c>
      <c r="DJ389" s="19">
        <f t="shared" si="1973"/>
        <v>1</v>
      </c>
      <c r="DK389" s="19">
        <f t="shared" si="1973"/>
        <v>1.0000269234923733</v>
      </c>
      <c r="DL389" s="8"/>
      <c r="DM389" s="8"/>
      <c r="DN389" s="8"/>
      <c r="DO389" s="8"/>
      <c r="DP389" s="8"/>
      <c r="DQ389" s="8"/>
      <c r="DR389" s="19">
        <f t="shared" ref="DR389:EY389" si="1974">IFERROR(DS341/DR341,"")</f>
        <v>3.9706207139687333</v>
      </c>
      <c r="DS389" s="19">
        <f t="shared" si="1974"/>
        <v>2.1196376203820577</v>
      </c>
      <c r="DT389" s="19">
        <f t="shared" si="1974"/>
        <v>1.4191147131237674</v>
      </c>
      <c r="DU389" s="19">
        <f t="shared" si="1974"/>
        <v>1.1278831769000786</v>
      </c>
      <c r="DV389" s="19">
        <f t="shared" si="1974"/>
        <v>1.299296328879735</v>
      </c>
      <c r="DW389" s="19">
        <f t="shared" si="1974"/>
        <v>1.2158719731115182</v>
      </c>
      <c r="DX389" s="19">
        <f t="shared" si="1974"/>
        <v>1.2501344951407665</v>
      </c>
      <c r="DY389" s="19">
        <f t="shared" si="1974"/>
        <v>1.1177932800840216</v>
      </c>
      <c r="DZ389" s="19">
        <f t="shared" si="1974"/>
        <v>1.1108238307464906</v>
      </c>
      <c r="EA389" s="19">
        <f t="shared" si="1974"/>
        <v>1.2194057074455829</v>
      </c>
      <c r="EB389" s="19">
        <f t="shared" si="1974"/>
        <v>1.1175367360158206</v>
      </c>
      <c r="EC389" s="19">
        <f t="shared" si="1974"/>
        <v>1.1344202549968068</v>
      </c>
      <c r="ED389" s="19">
        <f t="shared" si="1974"/>
        <v>1.0758472791804417</v>
      </c>
      <c r="EE389" s="19">
        <f t="shared" si="1974"/>
        <v>1.0871303611886516</v>
      </c>
      <c r="EF389" s="19">
        <f t="shared" si="1974"/>
        <v>1.1041431794547454</v>
      </c>
      <c r="EG389" s="19">
        <f t="shared" si="1974"/>
        <v>1.0808542881397003</v>
      </c>
      <c r="EH389" s="19">
        <f t="shared" si="1974"/>
        <v>1.0763677524011444</v>
      </c>
      <c r="EI389" s="19">
        <f t="shared" si="1974"/>
        <v>1.051327539335059</v>
      </c>
      <c r="EJ389" s="19">
        <f t="shared" si="1974"/>
        <v>1.0144741070109151</v>
      </c>
      <c r="EK389" s="19">
        <f t="shared" si="1974"/>
        <v>1.0239753289766447</v>
      </c>
      <c r="EL389" s="19">
        <f t="shared" si="1974"/>
        <v>1.0167121139139159</v>
      </c>
      <c r="EM389" s="19">
        <f t="shared" si="1974"/>
        <v>1.0203964643944778</v>
      </c>
      <c r="EN389" s="19">
        <f t="shared" si="1974"/>
        <v>1.0178560386218205</v>
      </c>
      <c r="EO389" s="19">
        <f t="shared" si="1974"/>
        <v>1.02200951266689</v>
      </c>
      <c r="EP389" s="19">
        <f t="shared" si="1974"/>
        <v>1.0112990813440454</v>
      </c>
      <c r="EQ389" s="19">
        <f t="shared" si="1974"/>
        <v>1.0049101836398222</v>
      </c>
      <c r="ER389" s="19">
        <f t="shared" si="1974"/>
        <v>1.0079835253767546</v>
      </c>
      <c r="ES389" s="19">
        <f t="shared" si="1974"/>
        <v>1.0123392255175114</v>
      </c>
      <c r="ET389" s="19">
        <f t="shared" si="1974"/>
        <v>1.0022190487866132</v>
      </c>
      <c r="EU389" s="19">
        <f t="shared" si="1974"/>
        <v>1.0007346673950106</v>
      </c>
      <c r="EV389" s="19">
        <f t="shared" si="1974"/>
        <v>1.0025443237037268</v>
      </c>
      <c r="EW389" s="19">
        <f t="shared" si="1974"/>
        <v>1.0017096816294979</v>
      </c>
      <c r="EX389" s="19">
        <f t="shared" si="1974"/>
        <v>1.0033144539417493</v>
      </c>
      <c r="EY389" s="19">
        <f t="shared" si="1974"/>
        <v>1.0003575628315771</v>
      </c>
      <c r="EZ389" s="8"/>
      <c r="FA389" s="8"/>
      <c r="FB389" s="8"/>
      <c r="FC389" s="8"/>
      <c r="FD389" s="8"/>
      <c r="FE389" s="8"/>
      <c r="FF389" s="19">
        <f t="shared" ref="FF389:GM389" si="1975">IFERROR(FG341/FF341,"")</f>
        <v>1.9474106388008261</v>
      </c>
      <c r="FG389" s="19">
        <f t="shared" si="1975"/>
        <v>1.4237654816471836</v>
      </c>
      <c r="FH389" s="19">
        <f t="shared" si="1975"/>
        <v>1.194517797526415</v>
      </c>
      <c r="FI389" s="19">
        <f t="shared" si="1975"/>
        <v>1.0488990189247107</v>
      </c>
      <c r="FJ389" s="19">
        <f t="shared" si="1975"/>
        <v>1.0298103239785406</v>
      </c>
      <c r="FK389" s="19">
        <f t="shared" si="1975"/>
        <v>1.0186874015967671</v>
      </c>
      <c r="FL389" s="19">
        <f t="shared" si="1975"/>
        <v>1.212601209763509</v>
      </c>
      <c r="FM389" s="19">
        <f t="shared" si="1975"/>
        <v>1.0614035533066215</v>
      </c>
      <c r="FN389" s="19">
        <f t="shared" si="1975"/>
        <v>1.0620443769070649</v>
      </c>
      <c r="FO389" s="19">
        <f t="shared" si="1975"/>
        <v>1.0004429036784284</v>
      </c>
      <c r="FP389" s="19">
        <f t="shared" si="1975"/>
        <v>1.1605370210137351</v>
      </c>
      <c r="FQ389" s="19">
        <f t="shared" si="1975"/>
        <v>1.0201683602723433</v>
      </c>
      <c r="FR389" s="19">
        <f t="shared" si="1975"/>
        <v>1.039879958434289</v>
      </c>
      <c r="FS389" s="19">
        <f t="shared" si="1975"/>
        <v>1.0154722365790985</v>
      </c>
      <c r="FT389" s="19">
        <f t="shared" si="1975"/>
        <v>1.0302858400908907</v>
      </c>
      <c r="FU389" s="19">
        <f t="shared" si="1975"/>
        <v>1.0108727369226858</v>
      </c>
      <c r="FV389" s="19">
        <f t="shared" si="1975"/>
        <v>0.99949872316973998</v>
      </c>
      <c r="FW389" s="19">
        <f t="shared" si="1975"/>
        <v>0.95295936793422176</v>
      </c>
      <c r="FX389" s="19">
        <f t="shared" si="1975"/>
        <v>1.0000028970564054</v>
      </c>
      <c r="FY389" s="19">
        <f t="shared" si="1975"/>
        <v>0.99995041979399657</v>
      </c>
      <c r="FZ389" s="19">
        <f t="shared" si="1975"/>
        <v>1.0000361041331334</v>
      </c>
      <c r="GA389" s="19">
        <f t="shared" si="1975"/>
        <v>1.0000016131244123</v>
      </c>
      <c r="GB389" s="19">
        <f t="shared" si="1975"/>
        <v>0.9999039627367603</v>
      </c>
      <c r="GC389" s="19">
        <f t="shared" si="1975"/>
        <v>0.99994586899891413</v>
      </c>
      <c r="GD389" s="19">
        <f t="shared" si="1975"/>
        <v>0.99999911843081857</v>
      </c>
      <c r="GE389" s="19">
        <f t="shared" si="1975"/>
        <v>1.0000034505084239</v>
      </c>
      <c r="GF389" s="19">
        <f t="shared" si="1975"/>
        <v>1.0000001493896011</v>
      </c>
      <c r="GG389" s="19">
        <f t="shared" si="1975"/>
        <v>1.0000000425586673</v>
      </c>
      <c r="GH389" s="19">
        <f t="shared" si="1975"/>
        <v>1</v>
      </c>
      <c r="GI389" s="19">
        <f t="shared" si="1975"/>
        <v>1</v>
      </c>
      <c r="GJ389" s="19">
        <f t="shared" si="1975"/>
        <v>0.99999914361612363</v>
      </c>
      <c r="GK389" s="19">
        <f t="shared" si="1975"/>
        <v>0.99998184777066657</v>
      </c>
      <c r="GL389" s="19">
        <f t="shared" si="1975"/>
        <v>1.0000000015199235</v>
      </c>
      <c r="GM389" s="19">
        <f t="shared" si="1975"/>
        <v>1</v>
      </c>
      <c r="GN389" s="8"/>
      <c r="GO389" s="8"/>
      <c r="GP389" s="8"/>
      <c r="GQ389" s="8"/>
      <c r="GR389" s="8"/>
      <c r="GS389" s="8"/>
    </row>
    <row r="390" spans="1:201" x14ac:dyDescent="0.25">
      <c r="A390" s="115">
        <f>$A$42</f>
        <v>20134</v>
      </c>
      <c r="B390" s="19">
        <f t="shared" si="1955"/>
        <v>1.7860333357388325</v>
      </c>
      <c r="C390" s="19">
        <f t="shared" si="1955"/>
        <v>1.0031487763664328</v>
      </c>
      <c r="D390" s="19">
        <f t="shared" si="1955"/>
        <v>1.3978543207947136</v>
      </c>
      <c r="E390" s="19">
        <f t="shared" si="1955"/>
        <v>1.5312473903215216</v>
      </c>
      <c r="F390" s="19">
        <f t="shared" si="1955"/>
        <v>1.3727716235242478</v>
      </c>
      <c r="G390" s="19">
        <f t="shared" si="1955"/>
        <v>1.2896267083006245</v>
      </c>
      <c r="H390" s="19">
        <f t="shared" si="1955"/>
        <v>1.1446835988435735</v>
      </c>
      <c r="I390" s="19">
        <f t="shared" si="1955"/>
        <v>1.1269691106367634</v>
      </c>
      <c r="J390" s="19">
        <f t="shared" si="1955"/>
        <v>1.0352121577576514</v>
      </c>
      <c r="K390" s="19">
        <f t="shared" si="1955"/>
        <v>1.0857404880854107</v>
      </c>
      <c r="L390" s="19">
        <f t="shared" si="1955"/>
        <v>1.1299861801345343</v>
      </c>
      <c r="M390" s="19">
        <f t="shared" si="1955"/>
        <v>1.102751145396744</v>
      </c>
      <c r="N390" s="19">
        <f t="shared" si="1955"/>
        <v>1.0846587274928239</v>
      </c>
      <c r="O390" s="19">
        <f t="shared" si="1955"/>
        <v>1.0647783820976298</v>
      </c>
      <c r="P390" s="19">
        <f t="shared" si="1955"/>
        <v>1.0341209210932054</v>
      </c>
      <c r="Q390" s="19">
        <f t="shared" si="1955"/>
        <v>1.0410653131937035</v>
      </c>
      <c r="R390" s="19">
        <f t="shared" si="1950"/>
        <v>1.0277468182264851</v>
      </c>
      <c r="S390" s="19">
        <f t="shared" si="1950"/>
        <v>1.0272722924760878</v>
      </c>
      <c r="T390" s="19">
        <f t="shared" si="1950"/>
        <v>1.0212886089790065</v>
      </c>
      <c r="U390" s="19">
        <f t="shared" si="1950"/>
        <v>1.0150454000340938</v>
      </c>
      <c r="V390" s="19">
        <f t="shared" si="1950"/>
        <v>1.0050591495810741</v>
      </c>
      <c r="W390" s="19">
        <f t="shared" si="1950"/>
        <v>1.0036373743084781</v>
      </c>
      <c r="X390" s="19">
        <f t="shared" si="1950"/>
        <v>1.0034595456510154</v>
      </c>
      <c r="Y390" s="19">
        <f t="shared" si="1950"/>
        <v>1.0011427984324717</v>
      </c>
      <c r="Z390" s="19">
        <f t="shared" si="1950"/>
        <v>1.0004532672137443</v>
      </c>
      <c r="AA390" s="19">
        <f t="shared" si="1950"/>
        <v>1.0011777509361812</v>
      </c>
      <c r="AB390" s="19">
        <f t="shared" si="1950"/>
        <v>1.0003128104055412</v>
      </c>
      <c r="AC390" s="19">
        <f t="shared" si="1950"/>
        <v>1.0001235929565473</v>
      </c>
      <c r="AD390" s="19">
        <f t="shared" si="1950"/>
        <v>1.0001035713337978</v>
      </c>
      <c r="AE390" s="19">
        <f t="shared" si="1950"/>
        <v>1.0000241051850451</v>
      </c>
      <c r="AF390" s="19">
        <f t="shared" si="1950"/>
        <v>0.99971571167757189</v>
      </c>
      <c r="AG390" s="19">
        <f t="shared" si="1950"/>
        <v>1.0000499514955448</v>
      </c>
      <c r="AH390" s="19">
        <f t="shared" si="1950"/>
        <v>1.0002712008707495</v>
      </c>
      <c r="AI390" s="8"/>
      <c r="AJ390" s="8"/>
      <c r="AK390" s="8"/>
      <c r="AL390" s="8"/>
      <c r="AM390" s="8"/>
      <c r="AN390" s="8"/>
      <c r="AO390" s="8"/>
      <c r="AP390" s="19">
        <f t="shared" ref="AP390:BV390" si="1976">IFERROR(AQ342/AP342,"")</f>
        <v>1.1625076837118786</v>
      </c>
      <c r="AQ390" s="19">
        <f t="shared" si="1976"/>
        <v>1.2203720731233039</v>
      </c>
      <c r="AR390" s="19">
        <f t="shared" si="1976"/>
        <v>1.1649476411051969</v>
      </c>
      <c r="AS390" s="19">
        <f t="shared" si="1976"/>
        <v>1.2799590652040751</v>
      </c>
      <c r="AT390" s="19">
        <f t="shared" si="1976"/>
        <v>1.1969228305707362</v>
      </c>
      <c r="AU390" s="19">
        <f t="shared" si="1976"/>
        <v>1.1727176464713063</v>
      </c>
      <c r="AV390" s="19">
        <f t="shared" si="1976"/>
        <v>1.1430219084481934</v>
      </c>
      <c r="AW390" s="19">
        <f t="shared" si="1976"/>
        <v>1.1140130056435358</v>
      </c>
      <c r="AX390" s="19">
        <f t="shared" si="1976"/>
        <v>1.0605239691406982</v>
      </c>
      <c r="AY390" s="19">
        <f t="shared" si="1976"/>
        <v>1.0102336238235576</v>
      </c>
      <c r="AZ390" s="19">
        <f t="shared" si="1976"/>
        <v>1.0282616912318563</v>
      </c>
      <c r="BA390" s="19">
        <f t="shared" si="1976"/>
        <v>1.0375153974299398</v>
      </c>
      <c r="BB390" s="19">
        <f t="shared" si="1976"/>
        <v>1.0351472820228762</v>
      </c>
      <c r="BC390" s="19">
        <f t="shared" si="1976"/>
        <v>1.0044667676771215</v>
      </c>
      <c r="BD390" s="19">
        <f t="shared" si="1976"/>
        <v>0.99994259558033549</v>
      </c>
      <c r="BE390" s="19">
        <f t="shared" si="1976"/>
        <v>0.99971498479756882</v>
      </c>
      <c r="BF390" s="19">
        <f t="shared" si="1976"/>
        <v>1.0000273368805896</v>
      </c>
      <c r="BG390" s="19">
        <f t="shared" si="1976"/>
        <v>1.0000123613800773</v>
      </c>
      <c r="BH390" s="19">
        <f t="shared" si="1976"/>
        <v>0.99996251930861402</v>
      </c>
      <c r="BI390" s="19">
        <f t="shared" si="1976"/>
        <v>0.9999934238632312</v>
      </c>
      <c r="BJ390" s="19">
        <f t="shared" si="1976"/>
        <v>1.0000172318303076</v>
      </c>
      <c r="BK390" s="19">
        <f t="shared" si="1976"/>
        <v>1</v>
      </c>
      <c r="BL390" s="19">
        <f t="shared" si="1976"/>
        <v>0.99990241756094711</v>
      </c>
      <c r="BM390" s="19">
        <f t="shared" si="1976"/>
        <v>1.0000031735630566</v>
      </c>
      <c r="BN390" s="19">
        <f t="shared" si="1976"/>
        <v>1.000000206803582</v>
      </c>
      <c r="BO390" s="19">
        <f t="shared" si="1976"/>
        <v>1</v>
      </c>
      <c r="BP390" s="19">
        <f t="shared" si="1976"/>
        <v>1</v>
      </c>
      <c r="BQ390" s="19">
        <f t="shared" si="1976"/>
        <v>1</v>
      </c>
      <c r="BR390" s="19">
        <f t="shared" si="1976"/>
        <v>1</v>
      </c>
      <c r="BS390" s="19">
        <f t="shared" si="1976"/>
        <v>1.0000052880678878</v>
      </c>
      <c r="BT390" s="19">
        <f t="shared" si="1976"/>
        <v>1</v>
      </c>
      <c r="BU390" s="19">
        <f t="shared" si="1976"/>
        <v>1</v>
      </c>
      <c r="BV390" s="19">
        <f t="shared" si="1976"/>
        <v>1</v>
      </c>
      <c r="BW390" s="8"/>
      <c r="BX390" s="8"/>
      <c r="BY390" s="8"/>
      <c r="BZ390" s="8"/>
      <c r="CA390" s="8"/>
      <c r="CB390" s="8"/>
      <c r="CC390" s="8"/>
      <c r="CD390" s="19">
        <f t="shared" ref="CD390:DJ390" si="1977">IFERROR(CE342/CD342,"")</f>
        <v>13.364539857943813</v>
      </c>
      <c r="CE390" s="19">
        <f t="shared" si="1977"/>
        <v>4.3106523869868099</v>
      </c>
      <c r="CF390" s="19">
        <f t="shared" si="1977"/>
        <v>1.5935778413359851</v>
      </c>
      <c r="CG390" s="19">
        <f t="shared" si="1977"/>
        <v>1.2791945302269518</v>
      </c>
      <c r="CH390" s="19">
        <f t="shared" si="1977"/>
        <v>1.1479751729457892</v>
      </c>
      <c r="CI390" s="19">
        <f t="shared" si="1977"/>
        <v>1.1768969120273844</v>
      </c>
      <c r="CJ390" s="19">
        <f t="shared" si="1977"/>
        <v>1.0559858743620287</v>
      </c>
      <c r="CK390" s="19">
        <f t="shared" si="1977"/>
        <v>1.1547163857883398</v>
      </c>
      <c r="CL390" s="19">
        <f t="shared" si="1977"/>
        <v>1.0207876186060278</v>
      </c>
      <c r="CM390" s="19">
        <f t="shared" si="1977"/>
        <v>1.0173263667595878</v>
      </c>
      <c r="CN390" s="19">
        <f t="shared" si="1977"/>
        <v>1.0094047253765031</v>
      </c>
      <c r="CO390" s="19">
        <f t="shared" si="1977"/>
        <v>1.0341716123083728</v>
      </c>
      <c r="CP390" s="19">
        <f t="shared" si="1977"/>
        <v>1.0008617550326406</v>
      </c>
      <c r="CQ390" s="19">
        <f t="shared" si="1977"/>
        <v>1.0199299563473225</v>
      </c>
      <c r="CR390" s="19">
        <f t="shared" si="1977"/>
        <v>1.0020609928899853</v>
      </c>
      <c r="CS390" s="19">
        <f t="shared" si="1977"/>
        <v>1.000023894337088</v>
      </c>
      <c r="CT390" s="19">
        <f t="shared" si="1977"/>
        <v>0.99941736507182399</v>
      </c>
      <c r="CU390" s="19">
        <f t="shared" si="1977"/>
        <v>1.0001373083820337</v>
      </c>
      <c r="CV390" s="19">
        <f t="shared" si="1977"/>
        <v>0.99987612199455245</v>
      </c>
      <c r="CW390" s="19">
        <f t="shared" si="1977"/>
        <v>0.99967023505566632</v>
      </c>
      <c r="CX390" s="19">
        <f t="shared" si="1977"/>
        <v>0.99992124565747931</v>
      </c>
      <c r="CY390" s="19">
        <f t="shared" si="1977"/>
        <v>0.99998191022084526</v>
      </c>
      <c r="CZ390" s="19">
        <f t="shared" si="1977"/>
        <v>0.99994082060665379</v>
      </c>
      <c r="DA390" s="19">
        <f t="shared" si="1977"/>
        <v>0.99968728791015693</v>
      </c>
      <c r="DB390" s="19">
        <f t="shared" si="1977"/>
        <v>0.99986626565741354</v>
      </c>
      <c r="DC390" s="19">
        <f t="shared" si="1977"/>
        <v>0.99937691834419129</v>
      </c>
      <c r="DD390" s="19">
        <f t="shared" si="1977"/>
        <v>1.0003089975270698</v>
      </c>
      <c r="DE390" s="19">
        <f t="shared" si="1977"/>
        <v>0.99994864484451995</v>
      </c>
      <c r="DF390" s="19">
        <f t="shared" si="1977"/>
        <v>1</v>
      </c>
      <c r="DG390" s="19">
        <f t="shared" si="1977"/>
        <v>1</v>
      </c>
      <c r="DH390" s="19">
        <f t="shared" si="1977"/>
        <v>0.99990877252399346</v>
      </c>
      <c r="DI390" s="19">
        <f t="shared" si="1977"/>
        <v>1</v>
      </c>
      <c r="DJ390" s="19">
        <f t="shared" si="1977"/>
        <v>1.0003364774561927</v>
      </c>
      <c r="DK390" s="8"/>
      <c r="DL390" s="8"/>
      <c r="DM390" s="8"/>
      <c r="DN390" s="8"/>
      <c r="DO390" s="8"/>
      <c r="DP390" s="8"/>
      <c r="DQ390" s="8"/>
      <c r="DR390" s="19">
        <f t="shared" ref="DR390:EX390" si="1978">IFERROR(DS342/DR342,"")</f>
        <v>3.2884070534682257</v>
      </c>
      <c r="DS390" s="19">
        <f t="shared" si="1978"/>
        <v>1.2407706061262604</v>
      </c>
      <c r="DT390" s="19">
        <f t="shared" si="1978"/>
        <v>1.4843398670976398</v>
      </c>
      <c r="DU390" s="19">
        <f t="shared" si="1978"/>
        <v>1.3341945754178546</v>
      </c>
      <c r="DV390" s="19">
        <f t="shared" si="1978"/>
        <v>1.2446968118654249</v>
      </c>
      <c r="DW390" s="19">
        <f t="shared" si="1978"/>
        <v>1.267979059904083</v>
      </c>
      <c r="DX390" s="19">
        <f t="shared" si="1978"/>
        <v>1.3136994206462929</v>
      </c>
      <c r="DY390" s="19">
        <f t="shared" si="1978"/>
        <v>1.1859839613485983</v>
      </c>
      <c r="DZ390" s="19">
        <f t="shared" si="1978"/>
        <v>1.1338170757553023</v>
      </c>
      <c r="EA390" s="19">
        <f t="shared" si="1978"/>
        <v>1.1432928030392562</v>
      </c>
      <c r="EB390" s="19">
        <f t="shared" si="1978"/>
        <v>1.1154183718326625</v>
      </c>
      <c r="EC390" s="19">
        <f t="shared" si="1978"/>
        <v>1.0826156528153921</v>
      </c>
      <c r="ED390" s="19">
        <f t="shared" si="1978"/>
        <v>1.0979993636289129</v>
      </c>
      <c r="EE390" s="19">
        <f t="shared" si="1978"/>
        <v>1.0757487336708835</v>
      </c>
      <c r="EF390" s="19">
        <f t="shared" si="1978"/>
        <v>1.0540913574262203</v>
      </c>
      <c r="EG390" s="19">
        <f t="shared" si="1978"/>
        <v>1.0383882527630173</v>
      </c>
      <c r="EH390" s="19">
        <f t="shared" si="1978"/>
        <v>1.0409087454657955</v>
      </c>
      <c r="EI390" s="19">
        <f t="shared" si="1978"/>
        <v>1.0079858340161083</v>
      </c>
      <c r="EJ390" s="19">
        <f t="shared" si="1978"/>
        <v>1.0085614295222136</v>
      </c>
      <c r="EK390" s="19">
        <f t="shared" si="1978"/>
        <v>1.0114302512314919</v>
      </c>
      <c r="EL390" s="19">
        <f t="shared" si="1978"/>
        <v>1.0230854721179305</v>
      </c>
      <c r="EM390" s="19">
        <f t="shared" si="1978"/>
        <v>1.0145991072936722</v>
      </c>
      <c r="EN390" s="19">
        <f t="shared" si="1978"/>
        <v>1.0061288320451494</v>
      </c>
      <c r="EO390" s="19">
        <f t="shared" si="1978"/>
        <v>1.0100333235007468</v>
      </c>
      <c r="EP390" s="19">
        <f t="shared" si="1978"/>
        <v>1.0105136373127759</v>
      </c>
      <c r="EQ390" s="19">
        <f t="shared" si="1978"/>
        <v>1.0165364701673458</v>
      </c>
      <c r="ER390" s="19">
        <f t="shared" si="1978"/>
        <v>1.0125445266690281</v>
      </c>
      <c r="ES390" s="19">
        <f t="shared" si="1978"/>
        <v>1.0236863980261317</v>
      </c>
      <c r="ET390" s="19">
        <f t="shared" si="1978"/>
        <v>1.0146975562311269</v>
      </c>
      <c r="EU390" s="19">
        <f t="shared" si="1978"/>
        <v>1.0063587577432989</v>
      </c>
      <c r="EV390" s="19">
        <f t="shared" si="1978"/>
        <v>1.0056614189960578</v>
      </c>
      <c r="EW390" s="19">
        <f t="shared" si="1978"/>
        <v>1.0139909791251007</v>
      </c>
      <c r="EX390" s="19">
        <f t="shared" si="1978"/>
        <v>1.019933728480209</v>
      </c>
      <c r="EY390" s="8"/>
      <c r="EZ390" s="8"/>
      <c r="FA390" s="8"/>
      <c r="FB390" s="8"/>
      <c r="FC390" s="8"/>
      <c r="FD390" s="8"/>
      <c r="FE390" s="8"/>
      <c r="FF390" s="19">
        <f t="shared" ref="FF390:GL390" si="1979">IFERROR(FG342/FF342,"")</f>
        <v>2.0707957714938798</v>
      </c>
      <c r="FG390" s="19">
        <f t="shared" si="1979"/>
        <v>1.7674986807897428</v>
      </c>
      <c r="FH390" s="19">
        <f t="shared" si="1979"/>
        <v>1.0651964649550154</v>
      </c>
      <c r="FI390" s="19">
        <f t="shared" si="1979"/>
        <v>1.0155127837871267</v>
      </c>
      <c r="FJ390" s="19">
        <f t="shared" si="1979"/>
        <v>1.0064059387985158</v>
      </c>
      <c r="FK390" s="19">
        <f t="shared" si="1979"/>
        <v>1.0000311859588693</v>
      </c>
      <c r="FL390" s="19">
        <f t="shared" si="1979"/>
        <v>0.99985057486549744</v>
      </c>
      <c r="FM390" s="19">
        <f t="shared" si="1979"/>
        <v>1.0021731608317996</v>
      </c>
      <c r="FN390" s="19">
        <f t="shared" si="1979"/>
        <v>0.99960848502230126</v>
      </c>
      <c r="FO390" s="19">
        <f t="shared" si="1979"/>
        <v>0.99989088822798711</v>
      </c>
      <c r="FP390" s="19">
        <f t="shared" si="1979"/>
        <v>1.0996203510211455</v>
      </c>
      <c r="FQ390" s="19">
        <f t="shared" si="1979"/>
        <v>1.0977242387272081</v>
      </c>
      <c r="FR390" s="19">
        <f t="shared" si="1979"/>
        <v>1.0264230541961725</v>
      </c>
      <c r="FS390" s="19">
        <f t="shared" si="1979"/>
        <v>1.0163652061569128</v>
      </c>
      <c r="FT390" s="19">
        <f t="shared" si="1979"/>
        <v>1.0729694666952097</v>
      </c>
      <c r="FU390" s="19">
        <f t="shared" si="1979"/>
        <v>1.0102305025983078</v>
      </c>
      <c r="FV390" s="19">
        <f t="shared" si="1979"/>
        <v>1.0054845496644047</v>
      </c>
      <c r="FW390" s="19">
        <f t="shared" si="1979"/>
        <v>0.99996834435958992</v>
      </c>
      <c r="FX390" s="19">
        <f t="shared" si="1979"/>
        <v>1.0000018589344457</v>
      </c>
      <c r="FY390" s="19">
        <f t="shared" si="1979"/>
        <v>0.99971656385080154</v>
      </c>
      <c r="FZ390" s="19">
        <f t="shared" si="1979"/>
        <v>0.99863970014121206</v>
      </c>
      <c r="GA390" s="19">
        <f t="shared" si="1979"/>
        <v>0.99954784924733986</v>
      </c>
      <c r="GB390" s="19">
        <f t="shared" si="1979"/>
        <v>0.9999572883369543</v>
      </c>
      <c r="GC390" s="19">
        <f t="shared" si="1979"/>
        <v>0.9997865347598498</v>
      </c>
      <c r="GD390" s="19">
        <f t="shared" si="1979"/>
        <v>0.99980118746077551</v>
      </c>
      <c r="GE390" s="19">
        <f t="shared" si="1979"/>
        <v>1.0000005018488187</v>
      </c>
      <c r="GF390" s="19">
        <f t="shared" si="1979"/>
        <v>1.0000008027752629</v>
      </c>
      <c r="GG390" s="19">
        <f t="shared" si="1979"/>
        <v>0.9999933484777791</v>
      </c>
      <c r="GH390" s="19">
        <f t="shared" si="1979"/>
        <v>1.0000010023165946</v>
      </c>
      <c r="GI390" s="19">
        <f t="shared" si="1979"/>
        <v>1.0000005050577245</v>
      </c>
      <c r="GJ390" s="19">
        <f t="shared" si="1979"/>
        <v>0.99999912887939768</v>
      </c>
      <c r="GK390" s="19">
        <f t="shared" si="1979"/>
        <v>1.0000013018659757</v>
      </c>
      <c r="GL390" s="19">
        <f t="shared" si="1979"/>
        <v>1</v>
      </c>
      <c r="GM390" s="8"/>
      <c r="GN390" s="8"/>
      <c r="GO390" s="8"/>
      <c r="GP390" s="8"/>
      <c r="GQ390" s="8"/>
      <c r="GR390" s="8"/>
      <c r="GS390" s="8"/>
    </row>
    <row r="391" spans="1:201" x14ac:dyDescent="0.25">
      <c r="A391" s="115">
        <f>$A$43</f>
        <v>20141</v>
      </c>
      <c r="B391" s="19">
        <f t="shared" si="1955"/>
        <v>0.68528128632868834</v>
      </c>
      <c r="C391" s="19">
        <f t="shared" si="1955"/>
        <v>0.91521259405485389</v>
      </c>
      <c r="D391" s="19">
        <f t="shared" si="1955"/>
        <v>1.2126234417235751</v>
      </c>
      <c r="E391" s="19">
        <f t="shared" si="1955"/>
        <v>1.2008858181945432</v>
      </c>
      <c r="F391" s="19">
        <f t="shared" si="1955"/>
        <v>1.3604861464605915</v>
      </c>
      <c r="G391" s="19">
        <f t="shared" si="1955"/>
        <v>1.226223296671372</v>
      </c>
      <c r="H391" s="19">
        <f t="shared" si="1955"/>
        <v>1.1949929293194677</v>
      </c>
      <c r="I391" s="19">
        <f t="shared" si="1955"/>
        <v>1.1240595282861761</v>
      </c>
      <c r="J391" s="19">
        <f t="shared" si="1955"/>
        <v>1.233958944261748</v>
      </c>
      <c r="K391" s="19">
        <f t="shared" si="1955"/>
        <v>1.194608157009265</v>
      </c>
      <c r="L391" s="19">
        <f t="shared" si="1955"/>
        <v>1.1670287151507919</v>
      </c>
      <c r="M391" s="19">
        <f t="shared" si="1955"/>
        <v>1.0824475653260486</v>
      </c>
      <c r="N391" s="19">
        <f t="shared" si="1955"/>
        <v>1.092976070885944</v>
      </c>
      <c r="O391" s="19">
        <f t="shared" si="1955"/>
        <v>1.0540155409740013</v>
      </c>
      <c r="P391" s="19">
        <f t="shared" si="1955"/>
        <v>1.0397255643504704</v>
      </c>
      <c r="Q391" s="19">
        <f t="shared" si="1955"/>
        <v>1.0094217734074318</v>
      </c>
      <c r="R391" s="19">
        <f t="shared" si="1950"/>
        <v>1.0151779437038684</v>
      </c>
      <c r="S391" s="19">
        <f t="shared" si="1950"/>
        <v>1.0156393651843494</v>
      </c>
      <c r="T391" s="19">
        <f t="shared" si="1950"/>
        <v>1.0128593219492932</v>
      </c>
      <c r="U391" s="19">
        <f t="shared" si="1950"/>
        <v>1.0150279468352434</v>
      </c>
      <c r="V391" s="19">
        <f t="shared" si="1950"/>
        <v>1.0085064524603704</v>
      </c>
      <c r="W391" s="19">
        <f t="shared" si="1950"/>
        <v>1.0064949629532491</v>
      </c>
      <c r="X391" s="19">
        <f t="shared" si="1950"/>
        <v>1.0060113692116179</v>
      </c>
      <c r="Y391" s="19">
        <f t="shared" si="1950"/>
        <v>1.0001926824881568</v>
      </c>
      <c r="Z391" s="19">
        <f t="shared" si="1950"/>
        <v>1.005046847221259</v>
      </c>
      <c r="AA391" s="19">
        <f t="shared" si="1950"/>
        <v>1.0010892730738892</v>
      </c>
      <c r="AB391" s="19">
        <f t="shared" si="1950"/>
        <v>1.0011918064714993</v>
      </c>
      <c r="AC391" s="19">
        <f t="shared" si="1950"/>
        <v>0.99714896952867882</v>
      </c>
      <c r="AD391" s="19">
        <f t="shared" si="1950"/>
        <v>1.0048744856698415</v>
      </c>
      <c r="AE391" s="19">
        <f t="shared" si="1950"/>
        <v>1.001870656790478</v>
      </c>
      <c r="AF391" s="19">
        <f t="shared" si="1950"/>
        <v>1.0011764500727578</v>
      </c>
      <c r="AG391" s="19">
        <f t="shared" si="1950"/>
        <v>0.99750381553575973</v>
      </c>
      <c r="AH391" s="8"/>
      <c r="AI391" s="8"/>
      <c r="AJ391" s="8"/>
      <c r="AK391" s="8"/>
      <c r="AL391" s="8"/>
      <c r="AM391" s="8"/>
      <c r="AN391" s="8"/>
      <c r="AO391" s="8"/>
      <c r="AP391" s="19">
        <f t="shared" ref="AP391:BU391" si="1980">IFERROR(AQ343/AP343,"")</f>
        <v>0.98716684417091649</v>
      </c>
      <c r="AQ391" s="19">
        <f t="shared" si="1980"/>
        <v>1.4768674834606927</v>
      </c>
      <c r="AR391" s="19">
        <f t="shared" si="1980"/>
        <v>1.4173684827825666</v>
      </c>
      <c r="AS391" s="19">
        <f t="shared" si="1980"/>
        <v>1.3696247108271908</v>
      </c>
      <c r="AT391" s="19">
        <f t="shared" si="1980"/>
        <v>1.2434313461886843</v>
      </c>
      <c r="AU391" s="19">
        <f t="shared" si="1980"/>
        <v>1.1883451950757637</v>
      </c>
      <c r="AV391" s="19">
        <f t="shared" si="1980"/>
        <v>1.1482433785517145</v>
      </c>
      <c r="AW391" s="19">
        <f t="shared" si="1980"/>
        <v>1.0914211020330202</v>
      </c>
      <c r="AX391" s="19">
        <f t="shared" si="1980"/>
        <v>1.0938372736956608</v>
      </c>
      <c r="AY391" s="19">
        <f t="shared" si="1980"/>
        <v>1.0700351605772151</v>
      </c>
      <c r="AZ391" s="19">
        <f t="shared" si="1980"/>
        <v>1.0368330353441375</v>
      </c>
      <c r="BA391" s="19">
        <f t="shared" si="1980"/>
        <v>1.0646124974411628</v>
      </c>
      <c r="BB391" s="19">
        <f t="shared" si="1980"/>
        <v>1.0551642713217311</v>
      </c>
      <c r="BC391" s="19">
        <f t="shared" si="1980"/>
        <v>1.0721887163766592</v>
      </c>
      <c r="BD391" s="19">
        <f t="shared" si="1980"/>
        <v>1.0385378105227436</v>
      </c>
      <c r="BE391" s="19">
        <f t="shared" si="1980"/>
        <v>1.0165174089805866</v>
      </c>
      <c r="BF391" s="19">
        <f t="shared" si="1980"/>
        <v>1.0110279333345176</v>
      </c>
      <c r="BG391" s="19">
        <f t="shared" si="1980"/>
        <v>1.0033997969364634</v>
      </c>
      <c r="BH391" s="19">
        <f t="shared" si="1980"/>
        <v>0.99997690694015884</v>
      </c>
      <c r="BI391" s="19">
        <f t="shared" si="1980"/>
        <v>0.9992117763726438</v>
      </c>
      <c r="BJ391" s="19">
        <f t="shared" si="1980"/>
        <v>0.99998798730395477</v>
      </c>
      <c r="BK391" s="19">
        <f t="shared" si="1980"/>
        <v>1</v>
      </c>
      <c r="BL391" s="19">
        <f t="shared" si="1980"/>
        <v>1.000000207232858</v>
      </c>
      <c r="BM391" s="19">
        <f t="shared" si="1980"/>
        <v>1</v>
      </c>
      <c r="BN391" s="19">
        <f t="shared" si="1980"/>
        <v>0.99993550665933084</v>
      </c>
      <c r="BO391" s="19">
        <f t="shared" si="1980"/>
        <v>1</v>
      </c>
      <c r="BP391" s="19">
        <f t="shared" si="1980"/>
        <v>1</v>
      </c>
      <c r="BQ391" s="19">
        <f t="shared" si="1980"/>
        <v>1</v>
      </c>
      <c r="BR391" s="19">
        <f t="shared" si="1980"/>
        <v>1</v>
      </c>
      <c r="BS391" s="19">
        <f t="shared" si="1980"/>
        <v>1</v>
      </c>
      <c r="BT391" s="19">
        <f t="shared" si="1980"/>
        <v>1</v>
      </c>
      <c r="BU391" s="19">
        <f t="shared" si="1980"/>
        <v>1.0000354958480813</v>
      </c>
      <c r="BV391" s="8"/>
      <c r="BW391" s="8"/>
      <c r="BX391" s="8"/>
      <c r="BY391" s="8"/>
      <c r="BZ391" s="8"/>
      <c r="CA391" s="8"/>
      <c r="CB391" s="8"/>
      <c r="CC391" s="8"/>
      <c r="CD391" s="19">
        <f t="shared" ref="CD391:DI391" si="1981">IFERROR(CE343/CD343,"")</f>
        <v>2.3065905437063705</v>
      </c>
      <c r="CE391" s="19">
        <f t="shared" si="1981"/>
        <v>3.0803691066881136</v>
      </c>
      <c r="CF391" s="19">
        <f t="shared" si="1981"/>
        <v>1.4801144829921893</v>
      </c>
      <c r="CG391" s="19">
        <f t="shared" si="1981"/>
        <v>1.4025822160423866</v>
      </c>
      <c r="CH391" s="19">
        <f t="shared" si="1981"/>
        <v>1.3637285121459579</v>
      </c>
      <c r="CI391" s="19">
        <f t="shared" si="1981"/>
        <v>1.2286878754087038</v>
      </c>
      <c r="CJ391" s="19">
        <f t="shared" si="1981"/>
        <v>1.0694652269892428</v>
      </c>
      <c r="CK391" s="19">
        <f t="shared" si="1981"/>
        <v>1.0984896715619854</v>
      </c>
      <c r="CL391" s="19">
        <f t="shared" si="1981"/>
        <v>1.0894265667641678</v>
      </c>
      <c r="CM391" s="19">
        <f t="shared" si="1981"/>
        <v>1.0506028834776968</v>
      </c>
      <c r="CN391" s="19">
        <f t="shared" si="1981"/>
        <v>1.0516893168638339</v>
      </c>
      <c r="CO391" s="19">
        <f t="shared" si="1981"/>
        <v>1.0317475849308506</v>
      </c>
      <c r="CP391" s="19">
        <f t="shared" si="1981"/>
        <v>1.1003792233675675</v>
      </c>
      <c r="CQ391" s="19">
        <f t="shared" si="1981"/>
        <v>1.0029948810556539</v>
      </c>
      <c r="CR391" s="19">
        <f t="shared" si="1981"/>
        <v>1.0308042373922635</v>
      </c>
      <c r="CS391" s="19">
        <f t="shared" si="1981"/>
        <v>0.99973001184633203</v>
      </c>
      <c r="CT391" s="19">
        <f t="shared" si="1981"/>
        <v>1.0008537469577075</v>
      </c>
      <c r="CU391" s="19">
        <f t="shared" si="1981"/>
        <v>0.99959114018865092</v>
      </c>
      <c r="CV391" s="19">
        <f t="shared" si="1981"/>
        <v>1.0003440942054553</v>
      </c>
      <c r="CW391" s="19">
        <f t="shared" si="1981"/>
        <v>1.0001165351436119</v>
      </c>
      <c r="CX391" s="19">
        <f t="shared" si="1981"/>
        <v>1.0000149854619367</v>
      </c>
      <c r="CY391" s="19">
        <f t="shared" si="1981"/>
        <v>0.99990649964633371</v>
      </c>
      <c r="CZ391" s="19">
        <f t="shared" si="1981"/>
        <v>1.0000268403382349</v>
      </c>
      <c r="DA391" s="19">
        <f t="shared" si="1981"/>
        <v>1.0009486815863482</v>
      </c>
      <c r="DB391" s="19">
        <f t="shared" si="1981"/>
        <v>1.0000244266190124</v>
      </c>
      <c r="DC391" s="19">
        <f t="shared" si="1981"/>
        <v>1</v>
      </c>
      <c r="DD391" s="19">
        <f t="shared" si="1981"/>
        <v>0.99953506782480572</v>
      </c>
      <c r="DE391" s="19">
        <f t="shared" si="1981"/>
        <v>1</v>
      </c>
      <c r="DF391" s="19">
        <f t="shared" si="1981"/>
        <v>1</v>
      </c>
      <c r="DG391" s="19">
        <f t="shared" si="1981"/>
        <v>1</v>
      </c>
      <c r="DH391" s="19">
        <f t="shared" si="1981"/>
        <v>1</v>
      </c>
      <c r="DI391" s="19">
        <f t="shared" si="1981"/>
        <v>1</v>
      </c>
      <c r="DJ391" s="8"/>
      <c r="DK391" s="8"/>
      <c r="DL391" s="8"/>
      <c r="DM391" s="8"/>
      <c r="DN391" s="8"/>
      <c r="DO391" s="8"/>
      <c r="DP391" s="8"/>
      <c r="DQ391" s="8"/>
      <c r="DR391" s="19">
        <f t="shared" ref="DR391:EW391" si="1982">IFERROR(DS343/DR343,"")</f>
        <v>1.3707389925157527</v>
      </c>
      <c r="DS391" s="19">
        <f t="shared" si="1982"/>
        <v>1.0871368313664587</v>
      </c>
      <c r="DT391" s="19">
        <f t="shared" si="1982"/>
        <v>1.4049645504231847</v>
      </c>
      <c r="DU391" s="19">
        <f t="shared" si="1982"/>
        <v>1.5315700330967086</v>
      </c>
      <c r="DV391" s="19">
        <f t="shared" si="1982"/>
        <v>1.5464740708708571</v>
      </c>
      <c r="DW391" s="19">
        <f t="shared" si="1982"/>
        <v>1.2703755939918306</v>
      </c>
      <c r="DX391" s="19">
        <f t="shared" si="1982"/>
        <v>1.1594779367534231</v>
      </c>
      <c r="DY391" s="19">
        <f t="shared" si="1982"/>
        <v>1.1372030711019399</v>
      </c>
      <c r="DZ391" s="19">
        <f t="shared" si="1982"/>
        <v>1.0486192820075413</v>
      </c>
      <c r="EA391" s="19">
        <f t="shared" si="1982"/>
        <v>1.1011889172485392</v>
      </c>
      <c r="EB391" s="19">
        <f t="shared" si="1982"/>
        <v>1.0892150319352014</v>
      </c>
      <c r="EC391" s="19">
        <f t="shared" si="1982"/>
        <v>1.0545154540249053</v>
      </c>
      <c r="ED391" s="19">
        <f t="shared" si="1982"/>
        <v>1.0764238962980042</v>
      </c>
      <c r="EE391" s="19">
        <f t="shared" si="1982"/>
        <v>1.0800025183877415</v>
      </c>
      <c r="EF391" s="19">
        <f t="shared" si="1982"/>
        <v>1.0574509557187826</v>
      </c>
      <c r="EG391" s="19">
        <f t="shared" si="1982"/>
        <v>1.0329785001878238</v>
      </c>
      <c r="EH391" s="19">
        <f t="shared" si="1982"/>
        <v>1.0753758806730258</v>
      </c>
      <c r="EI391" s="19">
        <f t="shared" si="1982"/>
        <v>1.0617033062950509</v>
      </c>
      <c r="EJ391" s="19">
        <f t="shared" si="1982"/>
        <v>1.0335005009602694</v>
      </c>
      <c r="EK391" s="19">
        <f t="shared" si="1982"/>
        <v>1.03183207319985</v>
      </c>
      <c r="EL391" s="19">
        <f t="shared" si="1982"/>
        <v>1.0245532491181486</v>
      </c>
      <c r="EM391" s="19">
        <f t="shared" si="1982"/>
        <v>1.0184047928059989</v>
      </c>
      <c r="EN391" s="19">
        <f t="shared" si="1982"/>
        <v>1.0075413738774941</v>
      </c>
      <c r="EO391" s="19">
        <f t="shared" si="1982"/>
        <v>1.0067617686721178</v>
      </c>
      <c r="EP391" s="19">
        <f t="shared" si="1982"/>
        <v>1.0098520571066854</v>
      </c>
      <c r="EQ391" s="19">
        <f t="shared" si="1982"/>
        <v>1.0136583677446509</v>
      </c>
      <c r="ER391" s="19">
        <f t="shared" si="1982"/>
        <v>1.0044372843704135</v>
      </c>
      <c r="ES391" s="19">
        <f t="shared" si="1982"/>
        <v>1.0075271703411617</v>
      </c>
      <c r="ET391" s="19">
        <f t="shared" si="1982"/>
        <v>1.0099872687878855</v>
      </c>
      <c r="EU391" s="19">
        <f t="shared" si="1982"/>
        <v>1.0078273213508644</v>
      </c>
      <c r="EV391" s="19">
        <f t="shared" si="1982"/>
        <v>1.0051389495439225</v>
      </c>
      <c r="EW391" s="19">
        <f t="shared" si="1982"/>
        <v>1.0085770737445405</v>
      </c>
      <c r="EX391" s="8"/>
      <c r="EY391" s="8"/>
      <c r="EZ391" s="8"/>
      <c r="FA391" s="8"/>
      <c r="FB391" s="8"/>
      <c r="FC391" s="8"/>
      <c r="FD391" s="8"/>
      <c r="FE391" s="8"/>
      <c r="FF391" s="19">
        <f t="shared" ref="FF391:GK391" si="1983">IFERROR(FG343/FF343,"")</f>
        <v>2.8025047040645452</v>
      </c>
      <c r="FG391" s="19">
        <f t="shared" si="1983"/>
        <v>1.2717633496190528</v>
      </c>
      <c r="FH391" s="19">
        <f t="shared" si="1983"/>
        <v>1.2814123762933405</v>
      </c>
      <c r="FI391" s="19">
        <f t="shared" si="1983"/>
        <v>1.0394512286070772</v>
      </c>
      <c r="FJ391" s="19">
        <f t="shared" si="1983"/>
        <v>1.0202164082595437</v>
      </c>
      <c r="FK391" s="19">
        <f t="shared" si="1983"/>
        <v>1.1550455286444916</v>
      </c>
      <c r="FL391" s="19">
        <f t="shared" si="1983"/>
        <v>1.0682434959748677</v>
      </c>
      <c r="FM391" s="19">
        <f t="shared" si="1983"/>
        <v>1.030685695763544</v>
      </c>
      <c r="FN391" s="19">
        <f t="shared" si="1983"/>
        <v>1.0099823239687238</v>
      </c>
      <c r="FO391" s="19">
        <f t="shared" si="1983"/>
        <v>1.0344931454044841</v>
      </c>
      <c r="FP391" s="19">
        <f t="shared" si="1983"/>
        <v>1.073241952033041</v>
      </c>
      <c r="FQ391" s="19">
        <f t="shared" si="1983"/>
        <v>1.0354977905459162</v>
      </c>
      <c r="FR391" s="19">
        <f t="shared" si="1983"/>
        <v>1.0756512625480845</v>
      </c>
      <c r="FS391" s="19">
        <f t="shared" si="1983"/>
        <v>1.0003899342864591</v>
      </c>
      <c r="FT391" s="19">
        <f t="shared" si="1983"/>
        <v>0.99979652362007421</v>
      </c>
      <c r="FU391" s="19">
        <f t="shared" si="1983"/>
        <v>1.00010034077279</v>
      </c>
      <c r="FV391" s="19">
        <f t="shared" si="1983"/>
        <v>0.99994876718451398</v>
      </c>
      <c r="FW391" s="19">
        <f t="shared" si="1983"/>
        <v>0.99996013137601614</v>
      </c>
      <c r="FX391" s="19">
        <f t="shared" si="1983"/>
        <v>1.0000963710051154</v>
      </c>
      <c r="FY391" s="19">
        <f t="shared" si="1983"/>
        <v>0.99999686801141197</v>
      </c>
      <c r="FZ391" s="19">
        <f t="shared" si="1983"/>
        <v>1</v>
      </c>
      <c r="GA391" s="19">
        <f t="shared" si="1983"/>
        <v>0.99999644389813347</v>
      </c>
      <c r="GB391" s="19">
        <f t="shared" si="1983"/>
        <v>0.99998851795305954</v>
      </c>
      <c r="GC391" s="19">
        <f t="shared" si="1983"/>
        <v>1</v>
      </c>
      <c r="GD391" s="19">
        <f t="shared" si="1983"/>
        <v>0.99999019793237365</v>
      </c>
      <c r="GE391" s="19">
        <f t="shared" si="1983"/>
        <v>0.9999909379050097</v>
      </c>
      <c r="GF391" s="19">
        <f t="shared" si="1983"/>
        <v>1</v>
      </c>
      <c r="GG391" s="19">
        <f t="shared" si="1983"/>
        <v>0.99999861956505287</v>
      </c>
      <c r="GH391" s="19">
        <f t="shared" si="1983"/>
        <v>1</v>
      </c>
      <c r="GI391" s="19">
        <f t="shared" si="1983"/>
        <v>1</v>
      </c>
      <c r="GJ391" s="19">
        <f t="shared" si="1983"/>
        <v>1.00001787509111</v>
      </c>
      <c r="GK391" s="19">
        <f t="shared" si="1983"/>
        <v>1</v>
      </c>
      <c r="GL391" s="8"/>
      <c r="GM391" s="8"/>
      <c r="GN391" s="8"/>
      <c r="GO391" s="8"/>
      <c r="GP391" s="8"/>
      <c r="GQ391" s="8"/>
      <c r="GR391" s="8"/>
      <c r="GS391" s="8"/>
    </row>
    <row r="392" spans="1:201" x14ac:dyDescent="0.25">
      <c r="A392" s="115">
        <f>$A$44</f>
        <v>20142</v>
      </c>
      <c r="B392" s="19">
        <f t="shared" si="1955"/>
        <v>1.8226813851689012</v>
      </c>
      <c r="C392" s="19">
        <f t="shared" si="1955"/>
        <v>0.82096500025572605</v>
      </c>
      <c r="D392" s="19">
        <f t="shared" si="1955"/>
        <v>1.0781208121586368</v>
      </c>
      <c r="E392" s="19">
        <f t="shared" si="1955"/>
        <v>1.4463869190575527</v>
      </c>
      <c r="F392" s="19">
        <f t="shared" si="1955"/>
        <v>1.318977366070289</v>
      </c>
      <c r="G392" s="19">
        <f t="shared" si="1955"/>
        <v>1.2794088812916637</v>
      </c>
      <c r="H392" s="19">
        <f t="shared" si="1955"/>
        <v>1.2347947078157648</v>
      </c>
      <c r="I392" s="19">
        <f t="shared" si="1955"/>
        <v>1.127152204408757</v>
      </c>
      <c r="J392" s="19">
        <f t="shared" si="1955"/>
        <v>1.3075759069383679</v>
      </c>
      <c r="K392" s="19">
        <f t="shared" si="1955"/>
        <v>1.2040049337828282</v>
      </c>
      <c r="L392" s="19">
        <f t="shared" si="1955"/>
        <v>1.1728220569203736</v>
      </c>
      <c r="M392" s="19">
        <f t="shared" si="1955"/>
        <v>1.1144110460313523</v>
      </c>
      <c r="N392" s="19">
        <f t="shared" si="1955"/>
        <v>1.0754597624649791</v>
      </c>
      <c r="O392" s="19">
        <f t="shared" si="1955"/>
        <v>1.0389247677566402</v>
      </c>
      <c r="P392" s="19">
        <f t="shared" si="1955"/>
        <v>1.0347861015147448</v>
      </c>
      <c r="Q392" s="19">
        <f t="shared" si="1955"/>
        <v>1.0295007285130191</v>
      </c>
      <c r="R392" s="19">
        <f t="shared" si="1950"/>
        <v>1.0169070977077379</v>
      </c>
      <c r="S392" s="19">
        <f t="shared" si="1950"/>
        <v>1.0262848902578787</v>
      </c>
      <c r="T392" s="19">
        <f t="shared" si="1950"/>
        <v>1.0135070836714057</v>
      </c>
      <c r="U392" s="19">
        <f t="shared" si="1950"/>
        <v>1.0138856554767268</v>
      </c>
      <c r="V392" s="19">
        <f t="shared" si="1950"/>
        <v>1.0018256391881672</v>
      </c>
      <c r="W392" s="19">
        <f t="shared" si="1950"/>
        <v>1.0017023907138323</v>
      </c>
      <c r="X392" s="19">
        <f t="shared" si="1950"/>
        <v>1.0036537760440147</v>
      </c>
      <c r="Y392" s="19">
        <f t="shared" si="1950"/>
        <v>1.0016468467013728</v>
      </c>
      <c r="Z392" s="19">
        <f t="shared" si="1950"/>
        <v>1.0011648467409977</v>
      </c>
      <c r="AA392" s="19">
        <f t="shared" si="1950"/>
        <v>1.0007776030883526</v>
      </c>
      <c r="AB392" s="19">
        <f t="shared" si="1950"/>
        <v>1.0003128026455066</v>
      </c>
      <c r="AC392" s="19">
        <f t="shared" si="1950"/>
        <v>0.99918244996754435</v>
      </c>
      <c r="AD392" s="19">
        <f t="shared" si="1950"/>
        <v>0.99969668133203238</v>
      </c>
      <c r="AE392" s="19">
        <f t="shared" si="1950"/>
        <v>1.0019192247348752</v>
      </c>
      <c r="AF392" s="19">
        <f t="shared" si="1950"/>
        <v>1.0002662688627082</v>
      </c>
      <c r="AG392" s="8"/>
      <c r="AH392" s="8"/>
      <c r="AI392" s="8"/>
      <c r="AJ392" s="8"/>
      <c r="AK392" s="8"/>
      <c r="AL392" s="8"/>
      <c r="AM392" s="8"/>
      <c r="AN392" s="8"/>
      <c r="AO392" s="8"/>
      <c r="AP392" s="19">
        <f t="shared" ref="AP392:BT392" si="1984">IFERROR(AQ344/AP344,"")</f>
        <v>1.217784377347775</v>
      </c>
      <c r="AQ392" s="19">
        <f t="shared" si="1984"/>
        <v>1.3031267280710106</v>
      </c>
      <c r="AR392" s="19">
        <f t="shared" si="1984"/>
        <v>1.2359155348766366</v>
      </c>
      <c r="AS392" s="19">
        <f t="shared" si="1984"/>
        <v>1.2932134697114928</v>
      </c>
      <c r="AT392" s="19">
        <f t="shared" si="1984"/>
        <v>1.0990375494832134</v>
      </c>
      <c r="AU392" s="19">
        <f t="shared" si="1984"/>
        <v>1.1368395109803033</v>
      </c>
      <c r="AV392" s="19">
        <f t="shared" si="1984"/>
        <v>1.1538804336769763</v>
      </c>
      <c r="AW392" s="19">
        <f t="shared" si="1984"/>
        <v>1.1031091438310738</v>
      </c>
      <c r="AX392" s="19">
        <f t="shared" si="1984"/>
        <v>1.1112918627841391</v>
      </c>
      <c r="AY392" s="19">
        <f t="shared" si="1984"/>
        <v>1.0810939779688762</v>
      </c>
      <c r="AZ392" s="19">
        <f t="shared" si="1984"/>
        <v>1.0728253141773505</v>
      </c>
      <c r="BA392" s="19">
        <f t="shared" si="1984"/>
        <v>1.0433360969029786</v>
      </c>
      <c r="BB392" s="19">
        <f t="shared" si="1984"/>
        <v>1.0381426571002386</v>
      </c>
      <c r="BC392" s="19">
        <f t="shared" si="1984"/>
        <v>1.0058178089114129</v>
      </c>
      <c r="BD392" s="19">
        <f t="shared" si="1984"/>
        <v>0.99993348755658373</v>
      </c>
      <c r="BE392" s="19">
        <f t="shared" si="1984"/>
        <v>1.0118887166534627</v>
      </c>
      <c r="BF392" s="19">
        <f t="shared" si="1984"/>
        <v>1.0006445449766925</v>
      </c>
      <c r="BG392" s="19">
        <f t="shared" si="1984"/>
        <v>1.0015526228622518</v>
      </c>
      <c r="BH392" s="19">
        <f t="shared" si="1984"/>
        <v>0.99999054840040269</v>
      </c>
      <c r="BI392" s="19">
        <f t="shared" si="1984"/>
        <v>1.0000005001553849</v>
      </c>
      <c r="BJ392" s="19">
        <f t="shared" si="1984"/>
        <v>0.99998064462123692</v>
      </c>
      <c r="BK392" s="19">
        <f t="shared" si="1984"/>
        <v>0.99945372214045047</v>
      </c>
      <c r="BL392" s="19">
        <f t="shared" si="1984"/>
        <v>1</v>
      </c>
      <c r="BM392" s="19">
        <f t="shared" si="1984"/>
        <v>1</v>
      </c>
      <c r="BN392" s="19">
        <f t="shared" si="1984"/>
        <v>1</v>
      </c>
      <c r="BO392" s="19">
        <f t="shared" si="1984"/>
        <v>1.0000000546780603</v>
      </c>
      <c r="BP392" s="19">
        <f t="shared" si="1984"/>
        <v>1.0000000218549756</v>
      </c>
      <c r="BQ392" s="19">
        <f t="shared" si="1984"/>
        <v>1</v>
      </c>
      <c r="BR392" s="19">
        <f t="shared" si="1984"/>
        <v>1</v>
      </c>
      <c r="BS392" s="19">
        <f t="shared" si="1984"/>
        <v>1</v>
      </c>
      <c r="BT392" s="19">
        <f t="shared" si="1984"/>
        <v>1</v>
      </c>
      <c r="BU392" s="8"/>
      <c r="BV392" s="8"/>
      <c r="BW392" s="8"/>
      <c r="BX392" s="8"/>
      <c r="BY392" s="8"/>
      <c r="BZ392" s="8"/>
      <c r="CA392" s="8"/>
      <c r="CB392" s="8"/>
      <c r="CC392" s="8"/>
      <c r="CD392" s="19">
        <f t="shared" ref="CD392:DH392" si="1985">IFERROR(CE344/CD344,"")</f>
        <v>26.067428117185024</v>
      </c>
      <c r="CE392" s="19">
        <f t="shared" si="1985"/>
        <v>2.456745689806878</v>
      </c>
      <c r="CF392" s="19">
        <f t="shared" si="1985"/>
        <v>2.888393005653993</v>
      </c>
      <c r="CG392" s="19">
        <f t="shared" si="1985"/>
        <v>1.2496429568117513</v>
      </c>
      <c r="CH392" s="19">
        <f t="shared" si="1985"/>
        <v>1.7233297578551792</v>
      </c>
      <c r="CI392" s="19">
        <f t="shared" si="1985"/>
        <v>1.4058346228623391</v>
      </c>
      <c r="CJ392" s="19">
        <f t="shared" si="1985"/>
        <v>1.1038049923238757</v>
      </c>
      <c r="CK392" s="19">
        <f t="shared" si="1985"/>
        <v>1.2963399280757837</v>
      </c>
      <c r="CL392" s="19">
        <f t="shared" si="1985"/>
        <v>1.1140840782407586</v>
      </c>
      <c r="CM392" s="19">
        <f t="shared" si="1985"/>
        <v>1.0188778604973407</v>
      </c>
      <c r="CN392" s="19">
        <f t="shared" si="1985"/>
        <v>1.0237119871991007</v>
      </c>
      <c r="CO392" s="19">
        <f t="shared" si="1985"/>
        <v>1.1409373825807421</v>
      </c>
      <c r="CP392" s="19">
        <f t="shared" si="1985"/>
        <v>1.038838595346977</v>
      </c>
      <c r="CQ392" s="19">
        <f t="shared" si="1985"/>
        <v>1.0789886120447763</v>
      </c>
      <c r="CR392" s="19">
        <f t="shared" si="1985"/>
        <v>1.0988278345399303</v>
      </c>
      <c r="CS392" s="19">
        <f t="shared" si="1985"/>
        <v>1.0010638016306779</v>
      </c>
      <c r="CT392" s="19">
        <f t="shared" si="1985"/>
        <v>0.99947494027214823</v>
      </c>
      <c r="CU392" s="19">
        <f t="shared" si="1985"/>
        <v>0.99994315123612065</v>
      </c>
      <c r="CV392" s="19">
        <f t="shared" si="1985"/>
        <v>0.99920483872427002</v>
      </c>
      <c r="CW392" s="19">
        <f t="shared" si="1985"/>
        <v>0.99944751066374593</v>
      </c>
      <c r="CX392" s="19">
        <f t="shared" si="1985"/>
        <v>0.99950594262594405</v>
      </c>
      <c r="CY392" s="19">
        <f t="shared" si="1985"/>
        <v>1</v>
      </c>
      <c r="CZ392" s="19">
        <f t="shared" si="1985"/>
        <v>1</v>
      </c>
      <c r="DA392" s="19">
        <f t="shared" si="1985"/>
        <v>1</v>
      </c>
      <c r="DB392" s="19">
        <f t="shared" si="1985"/>
        <v>0.99835214490000668</v>
      </c>
      <c r="DC392" s="19">
        <f t="shared" si="1985"/>
        <v>0.99967551807566024</v>
      </c>
      <c r="DD392" s="19">
        <f t="shared" si="1985"/>
        <v>0.99394411791819726</v>
      </c>
      <c r="DE392" s="19">
        <f t="shared" si="1985"/>
        <v>1.0000430148881854</v>
      </c>
      <c r="DF392" s="19">
        <f t="shared" si="1985"/>
        <v>1</v>
      </c>
      <c r="DG392" s="19">
        <f t="shared" si="1985"/>
        <v>1.0001425847990402</v>
      </c>
      <c r="DH392" s="19">
        <f t="shared" si="1985"/>
        <v>1</v>
      </c>
      <c r="DI392" s="8"/>
      <c r="DJ392" s="8"/>
      <c r="DK392" s="8"/>
      <c r="DL392" s="8"/>
      <c r="DM392" s="8"/>
      <c r="DN392" s="8"/>
      <c r="DO392" s="8"/>
      <c r="DP392" s="8"/>
      <c r="DQ392" s="8"/>
      <c r="DR392" s="19">
        <f t="shared" ref="DR392:EV392" si="1986">IFERROR(DS344/DR344,"")</f>
        <v>1.9947332520797716</v>
      </c>
      <c r="DS392" s="19">
        <f t="shared" si="1986"/>
        <v>1.1668181109168971</v>
      </c>
      <c r="DT392" s="19">
        <f t="shared" si="1986"/>
        <v>1.4229371465652696</v>
      </c>
      <c r="DU392" s="19">
        <f t="shared" si="1986"/>
        <v>1.5468325823061311</v>
      </c>
      <c r="DV392" s="19">
        <f t="shared" si="1986"/>
        <v>1.2720834477143994</v>
      </c>
      <c r="DW392" s="19">
        <f t="shared" si="1986"/>
        <v>1.3458540356739239</v>
      </c>
      <c r="DX392" s="19">
        <f t="shared" si="1986"/>
        <v>1.1519510165906297</v>
      </c>
      <c r="DY392" s="19">
        <f t="shared" si="1986"/>
        <v>1.2651467189412338</v>
      </c>
      <c r="DZ392" s="19">
        <f t="shared" si="1986"/>
        <v>1.2183899174352784</v>
      </c>
      <c r="EA392" s="19">
        <f t="shared" si="1986"/>
        <v>1.1428677251000985</v>
      </c>
      <c r="EB392" s="19">
        <f t="shared" si="1986"/>
        <v>1.1494096306900679</v>
      </c>
      <c r="EC392" s="19">
        <f t="shared" si="1986"/>
        <v>1.131201731057587</v>
      </c>
      <c r="ED392" s="19">
        <f t="shared" si="1986"/>
        <v>1.0898490139671262</v>
      </c>
      <c r="EE392" s="19">
        <f t="shared" si="1986"/>
        <v>1.0594157688142802</v>
      </c>
      <c r="EF392" s="19">
        <f t="shared" si="1986"/>
        <v>1.0639656736668808</v>
      </c>
      <c r="EG392" s="19">
        <f t="shared" si="1986"/>
        <v>1.0608458301960941</v>
      </c>
      <c r="EH392" s="19">
        <f t="shared" si="1986"/>
        <v>1.0305345734827585</v>
      </c>
      <c r="EI392" s="19">
        <f t="shared" si="1986"/>
        <v>1.0322843366362326</v>
      </c>
      <c r="EJ392" s="19">
        <f t="shared" si="1986"/>
        <v>1.0180274225784363</v>
      </c>
      <c r="EK392" s="19">
        <f t="shared" si="1986"/>
        <v>1.0113901583309666</v>
      </c>
      <c r="EL392" s="19">
        <f t="shared" si="1986"/>
        <v>1.0151976872072959</v>
      </c>
      <c r="EM392" s="19">
        <f t="shared" si="1986"/>
        <v>1.0233246334363995</v>
      </c>
      <c r="EN392" s="19">
        <f t="shared" si="1986"/>
        <v>1.0198236216219161</v>
      </c>
      <c r="EO392" s="19">
        <f t="shared" si="1986"/>
        <v>1.0160413415851353</v>
      </c>
      <c r="EP392" s="19">
        <f t="shared" si="1986"/>
        <v>1.0172104955149202</v>
      </c>
      <c r="EQ392" s="19">
        <f t="shared" si="1986"/>
        <v>1.0052804548792356</v>
      </c>
      <c r="ER392" s="19">
        <f t="shared" si="1986"/>
        <v>1.0096890990426135</v>
      </c>
      <c r="ES392" s="19">
        <f t="shared" si="1986"/>
        <v>1.0018193234298667</v>
      </c>
      <c r="ET392" s="19">
        <f t="shared" si="1986"/>
        <v>1.0089516945797652</v>
      </c>
      <c r="EU392" s="19">
        <f t="shared" si="1986"/>
        <v>1.0072895496096437</v>
      </c>
      <c r="EV392" s="19">
        <f t="shared" si="1986"/>
        <v>1.0086896722769765</v>
      </c>
      <c r="EW392" s="8"/>
      <c r="EX392" s="8"/>
      <c r="EY392" s="8"/>
      <c r="EZ392" s="8"/>
      <c r="FA392" s="8"/>
      <c r="FB392" s="8"/>
      <c r="FC392" s="8"/>
      <c r="FD392" s="8"/>
      <c r="FE392" s="8"/>
      <c r="FF392" s="19">
        <f t="shared" ref="FF392:GJ392" si="1987">IFERROR(FG344/FF344,"")</f>
        <v>1.8156651565814477</v>
      </c>
      <c r="FG392" s="19">
        <f t="shared" si="1987"/>
        <v>1.5799227538918839</v>
      </c>
      <c r="FH392" s="19">
        <f t="shared" si="1987"/>
        <v>1.2803103485993272</v>
      </c>
      <c r="FI392" s="19">
        <f t="shared" si="1987"/>
        <v>1.0699984382936858</v>
      </c>
      <c r="FJ392" s="19">
        <f t="shared" si="1987"/>
        <v>1.0385253797040916</v>
      </c>
      <c r="FK392" s="19">
        <f t="shared" si="1987"/>
        <v>1.0564522720270355</v>
      </c>
      <c r="FL392" s="19">
        <f t="shared" si="1987"/>
        <v>1.0345071253359108</v>
      </c>
      <c r="FM392" s="19">
        <f t="shared" si="1987"/>
        <v>1.0506849942716221</v>
      </c>
      <c r="FN392" s="19">
        <f t="shared" si="1987"/>
        <v>1.0041474451704731</v>
      </c>
      <c r="FO392" s="19">
        <f t="shared" si="1987"/>
        <v>1.0032014686651629</v>
      </c>
      <c r="FP392" s="19">
        <f t="shared" si="1987"/>
        <v>0.99984939272181994</v>
      </c>
      <c r="FQ392" s="19">
        <f t="shared" si="1987"/>
        <v>0.99992377226564566</v>
      </c>
      <c r="FR392" s="19">
        <f t="shared" si="1987"/>
        <v>0.99999918789181674</v>
      </c>
      <c r="FS392" s="19">
        <f t="shared" si="1987"/>
        <v>0.99988127365163515</v>
      </c>
      <c r="FT392" s="19">
        <f t="shared" si="1987"/>
        <v>1.0000191839571426</v>
      </c>
      <c r="FU392" s="19">
        <f t="shared" si="1987"/>
        <v>1.1006288640427395</v>
      </c>
      <c r="FV392" s="19">
        <f t="shared" si="1987"/>
        <v>0.99989539168836095</v>
      </c>
      <c r="FW392" s="19">
        <f t="shared" si="1987"/>
        <v>0.99980753003707445</v>
      </c>
      <c r="FX392" s="19">
        <f t="shared" si="1987"/>
        <v>0.99976833715602409</v>
      </c>
      <c r="FY392" s="19">
        <f t="shared" si="1987"/>
        <v>0.9913814043606215</v>
      </c>
      <c r="FZ392" s="19">
        <f t="shared" si="1987"/>
        <v>0.99962825917830878</v>
      </c>
      <c r="GA392" s="19">
        <f t="shared" si="1987"/>
        <v>0.99995784425046941</v>
      </c>
      <c r="GB392" s="19">
        <f t="shared" si="1987"/>
        <v>1.000057452105225</v>
      </c>
      <c r="GC392" s="19">
        <f t="shared" si="1987"/>
        <v>0.99999836182111879</v>
      </c>
      <c r="GD392" s="19">
        <f t="shared" si="1987"/>
        <v>0.99998762026301558</v>
      </c>
      <c r="GE392" s="19">
        <f t="shared" si="1987"/>
        <v>1</v>
      </c>
      <c r="GF392" s="19">
        <f t="shared" si="1987"/>
        <v>0.99996325745264769</v>
      </c>
      <c r="GG392" s="19">
        <f t="shared" si="1987"/>
        <v>0.99998724993737065</v>
      </c>
      <c r="GH392" s="19">
        <f t="shared" si="1987"/>
        <v>1.0002461170458512</v>
      </c>
      <c r="GI392" s="19">
        <f t="shared" si="1987"/>
        <v>1</v>
      </c>
      <c r="GJ392" s="19">
        <f t="shared" si="1987"/>
        <v>0.99995611155614561</v>
      </c>
      <c r="GK392" s="8"/>
      <c r="GL392" s="8"/>
      <c r="GM392" s="8"/>
      <c r="GN392" s="8"/>
      <c r="GO392" s="8"/>
      <c r="GP392" s="8"/>
      <c r="GQ392" s="8"/>
      <c r="GR392" s="8"/>
      <c r="GS392" s="8"/>
    </row>
    <row r="393" spans="1:201" x14ac:dyDescent="0.25">
      <c r="A393" s="115">
        <f>$A$45</f>
        <v>20143</v>
      </c>
      <c r="B393" s="19">
        <f t="shared" si="1955"/>
        <v>1.8488912444553811</v>
      </c>
      <c r="C393" s="19">
        <f t="shared" si="1955"/>
        <v>0.83436722400319974</v>
      </c>
      <c r="D393" s="19">
        <f t="shared" si="1955"/>
        <v>0.98585801982351773</v>
      </c>
      <c r="E393" s="19">
        <f t="shared" si="1955"/>
        <v>1.3075540675295196</v>
      </c>
      <c r="F393" s="19">
        <f t="shared" si="1955"/>
        <v>1.3005077380254479</v>
      </c>
      <c r="G393" s="19">
        <f t="shared" si="1955"/>
        <v>1.3230393858804661</v>
      </c>
      <c r="H393" s="19">
        <f t="shared" si="1955"/>
        <v>1.2246889879698075</v>
      </c>
      <c r="I393" s="19">
        <f t="shared" si="1955"/>
        <v>1.1571371005423896</v>
      </c>
      <c r="J393" s="19">
        <f t="shared" si="1955"/>
        <v>1.2871444835294994</v>
      </c>
      <c r="K393" s="19">
        <f t="shared" si="1955"/>
        <v>1.2501053815672301</v>
      </c>
      <c r="L393" s="19">
        <f t="shared" si="1955"/>
        <v>1.2090259462681359</v>
      </c>
      <c r="M393" s="19">
        <f t="shared" si="1955"/>
        <v>1.1429166713337056</v>
      </c>
      <c r="N393" s="19">
        <f t="shared" si="1955"/>
        <v>1.0357725699507052</v>
      </c>
      <c r="O393" s="19">
        <f t="shared" si="1955"/>
        <v>1.0652313168895764</v>
      </c>
      <c r="P393" s="19">
        <f t="shared" si="1955"/>
        <v>1.0531584708695121</v>
      </c>
      <c r="Q393" s="19">
        <f t="shared" si="1955"/>
        <v>0.9482742981459148</v>
      </c>
      <c r="R393" s="19">
        <f t="shared" si="1950"/>
        <v>1.0281918821767775</v>
      </c>
      <c r="S393" s="19">
        <f t="shared" si="1950"/>
        <v>1.0161415329578429</v>
      </c>
      <c r="T393" s="19">
        <f t="shared" si="1950"/>
        <v>1.0021401997337875</v>
      </c>
      <c r="U393" s="19">
        <f t="shared" si="1950"/>
        <v>1.0044943925109409</v>
      </c>
      <c r="V393" s="19">
        <f t="shared" si="1950"/>
        <v>1.0025656251577033</v>
      </c>
      <c r="W393" s="19">
        <f t="shared" si="1950"/>
        <v>1.0022414023503683</v>
      </c>
      <c r="X393" s="19">
        <f t="shared" si="1950"/>
        <v>1.0017468874515432</v>
      </c>
      <c r="Y393" s="19">
        <f t="shared" si="1950"/>
        <v>1.0014253369277148</v>
      </c>
      <c r="Z393" s="19">
        <f t="shared" si="1950"/>
        <v>1.0051722836960504</v>
      </c>
      <c r="AA393" s="19">
        <f t="shared" si="1950"/>
        <v>1.0011174955155857</v>
      </c>
      <c r="AB393" s="19">
        <f t="shared" si="1950"/>
        <v>1.0039023861172804</v>
      </c>
      <c r="AC393" s="19">
        <f t="shared" si="1950"/>
        <v>0.9993180734070457</v>
      </c>
      <c r="AD393" s="19">
        <f t="shared" si="1950"/>
        <v>0.99974444818848329</v>
      </c>
      <c r="AE393" s="19">
        <f t="shared" si="1950"/>
        <v>1.002384457908098</v>
      </c>
      <c r="AF393" s="8"/>
      <c r="AG393" s="8"/>
      <c r="AH393" s="8"/>
      <c r="AI393" s="8"/>
      <c r="AJ393" s="8"/>
      <c r="AK393" s="8"/>
      <c r="AL393" s="8"/>
      <c r="AM393" s="8"/>
      <c r="AN393" s="8"/>
      <c r="AO393" s="8"/>
      <c r="AP393" s="19">
        <f t="shared" ref="AP393:BS393" si="1988">IFERROR(AQ345/AP345,"")</f>
        <v>3.2448106568725517</v>
      </c>
      <c r="AQ393" s="19">
        <f t="shared" si="1988"/>
        <v>1.6080486754345202</v>
      </c>
      <c r="AR393" s="19">
        <f t="shared" si="1988"/>
        <v>1.563564939557929</v>
      </c>
      <c r="AS393" s="19">
        <f t="shared" si="1988"/>
        <v>1.2616347347586263</v>
      </c>
      <c r="AT393" s="19">
        <f t="shared" si="1988"/>
        <v>1.1897995813716089</v>
      </c>
      <c r="AU393" s="19">
        <f t="shared" si="1988"/>
        <v>1.1560771890036246</v>
      </c>
      <c r="AV393" s="19">
        <f t="shared" si="1988"/>
        <v>1.1251894975126355</v>
      </c>
      <c r="AW393" s="19">
        <f t="shared" si="1988"/>
        <v>1.1038640061808285</v>
      </c>
      <c r="AX393" s="19">
        <f t="shared" si="1988"/>
        <v>1.1168948644462728</v>
      </c>
      <c r="AY393" s="19">
        <f t="shared" si="1988"/>
        <v>1.1338597787233016</v>
      </c>
      <c r="AZ393" s="19">
        <f t="shared" si="1988"/>
        <v>1.0876015950981677</v>
      </c>
      <c r="BA393" s="19">
        <f t="shared" si="1988"/>
        <v>1.0555827727800065</v>
      </c>
      <c r="BB393" s="19">
        <f t="shared" si="1988"/>
        <v>1.0718948594800575</v>
      </c>
      <c r="BC393" s="19">
        <f t="shared" si="1988"/>
        <v>1.0545287258563028</v>
      </c>
      <c r="BD393" s="19">
        <f t="shared" si="1988"/>
        <v>1.0282129427377689</v>
      </c>
      <c r="BE393" s="19">
        <f t="shared" si="1988"/>
        <v>1.062765431464179</v>
      </c>
      <c r="BF393" s="19">
        <f t="shared" si="1988"/>
        <v>1.017837370354939</v>
      </c>
      <c r="BG393" s="19">
        <f t="shared" si="1988"/>
        <v>1.0192345558430609</v>
      </c>
      <c r="BH393" s="19">
        <f t="shared" si="1988"/>
        <v>1.0037730661565358</v>
      </c>
      <c r="BI393" s="19">
        <f t="shared" si="1988"/>
        <v>1.000933688056828</v>
      </c>
      <c r="BJ393" s="19">
        <f t="shared" si="1988"/>
        <v>0.9991988407458825</v>
      </c>
      <c r="BK393" s="19">
        <f t="shared" si="1988"/>
        <v>1</v>
      </c>
      <c r="BL393" s="19">
        <f t="shared" si="1988"/>
        <v>1</v>
      </c>
      <c r="BM393" s="19">
        <f t="shared" si="1988"/>
        <v>1</v>
      </c>
      <c r="BN393" s="19">
        <f t="shared" si="1988"/>
        <v>0.99998711083503133</v>
      </c>
      <c r="BO393" s="19">
        <f t="shared" si="1988"/>
        <v>1.0000000110514358</v>
      </c>
      <c r="BP393" s="19">
        <f t="shared" si="1988"/>
        <v>1</v>
      </c>
      <c r="BQ393" s="19">
        <f t="shared" si="1988"/>
        <v>1</v>
      </c>
      <c r="BR393" s="19">
        <f t="shared" si="1988"/>
        <v>1</v>
      </c>
      <c r="BS393" s="19">
        <f t="shared" si="1988"/>
        <v>1</v>
      </c>
      <c r="BT393" s="8"/>
      <c r="BU393" s="8"/>
      <c r="BV393" s="8"/>
      <c r="BW393" s="8"/>
      <c r="BX393" s="8"/>
      <c r="BY393" s="8"/>
      <c r="BZ393" s="8"/>
      <c r="CA393" s="8"/>
      <c r="CB393" s="8"/>
      <c r="CC393" s="8"/>
      <c r="CD393" s="19">
        <f t="shared" ref="CD393:DG393" si="1989">IFERROR(CE345/CD345,"")</f>
        <v>2.7111556112872264</v>
      </c>
      <c r="CE393" s="19">
        <f t="shared" si="1989"/>
        <v>1.5644802165853549</v>
      </c>
      <c r="CF393" s="19">
        <f t="shared" si="1989"/>
        <v>1.5374151668656724</v>
      </c>
      <c r="CG393" s="19">
        <f t="shared" si="1989"/>
        <v>1.4788756320746574</v>
      </c>
      <c r="CH393" s="19">
        <f t="shared" si="1989"/>
        <v>1.6046311969104674</v>
      </c>
      <c r="CI393" s="19">
        <f t="shared" si="1989"/>
        <v>1.0318531400561044</v>
      </c>
      <c r="CJ393" s="19">
        <f t="shared" si="1989"/>
        <v>1.0480185169299518</v>
      </c>
      <c r="CK393" s="19">
        <f t="shared" si="1989"/>
        <v>1.0620531319421591</v>
      </c>
      <c r="CL393" s="19">
        <f t="shared" si="1989"/>
        <v>1.0308372607688623</v>
      </c>
      <c r="CM393" s="19">
        <f t="shared" si="1989"/>
        <v>1.0321502696206994</v>
      </c>
      <c r="CN393" s="19">
        <f t="shared" si="1989"/>
        <v>1.0298055257125673</v>
      </c>
      <c r="CO393" s="19">
        <f t="shared" si="1989"/>
        <v>1.1414612147857643</v>
      </c>
      <c r="CP393" s="19">
        <f t="shared" si="1989"/>
        <v>1.1237108404922249</v>
      </c>
      <c r="CQ393" s="19">
        <f t="shared" si="1989"/>
        <v>1.056496892875165</v>
      </c>
      <c r="CR393" s="19">
        <f t="shared" si="1989"/>
        <v>1.0053828596622127</v>
      </c>
      <c r="CS393" s="19">
        <f t="shared" si="1989"/>
        <v>1.0108967426032613</v>
      </c>
      <c r="CT393" s="19">
        <f t="shared" si="1989"/>
        <v>1.013798850222227</v>
      </c>
      <c r="CU393" s="19">
        <f t="shared" si="1989"/>
        <v>1.0002056748803303</v>
      </c>
      <c r="CV393" s="19">
        <f t="shared" si="1989"/>
        <v>0.99988972679765842</v>
      </c>
      <c r="CW393" s="19">
        <f t="shared" si="1989"/>
        <v>0.9994643630364668</v>
      </c>
      <c r="CX393" s="19">
        <f t="shared" si="1989"/>
        <v>1.0124552654390806</v>
      </c>
      <c r="CY393" s="19">
        <f t="shared" si="1989"/>
        <v>0.99689798221582004</v>
      </c>
      <c r="CZ393" s="19">
        <f t="shared" si="1989"/>
        <v>1.0081774676499562</v>
      </c>
      <c r="DA393" s="19">
        <f t="shared" si="1989"/>
        <v>1.0007552412846055</v>
      </c>
      <c r="DB393" s="19">
        <f t="shared" si="1989"/>
        <v>1.0001024529902822</v>
      </c>
      <c r="DC393" s="19">
        <f t="shared" si="1989"/>
        <v>1</v>
      </c>
      <c r="DD393" s="19">
        <f t="shared" si="1989"/>
        <v>1.0001138258084992</v>
      </c>
      <c r="DE393" s="19">
        <f t="shared" si="1989"/>
        <v>1</v>
      </c>
      <c r="DF393" s="19">
        <f t="shared" si="1989"/>
        <v>1</v>
      </c>
      <c r="DG393" s="19">
        <f t="shared" si="1989"/>
        <v>1</v>
      </c>
      <c r="DH393" s="8"/>
      <c r="DI393" s="8"/>
      <c r="DJ393" s="8"/>
      <c r="DK393" s="8"/>
      <c r="DL393" s="8"/>
      <c r="DM393" s="8"/>
      <c r="DN393" s="8"/>
      <c r="DO393" s="8"/>
      <c r="DP393" s="8"/>
      <c r="DQ393" s="8"/>
      <c r="DR393" s="19">
        <f t="shared" ref="DR393:EU393" si="1990">IFERROR(DS345/DR345,"")</f>
        <v>3.8857345876937499</v>
      </c>
      <c r="DS393" s="19">
        <f t="shared" si="1990"/>
        <v>1.7034796526331715</v>
      </c>
      <c r="DT393" s="19">
        <f t="shared" si="1990"/>
        <v>1.127203102392095</v>
      </c>
      <c r="DU393" s="19">
        <f t="shared" si="1990"/>
        <v>1.1268173824427685</v>
      </c>
      <c r="DV393" s="19">
        <f t="shared" si="1990"/>
        <v>1.4361323795399943</v>
      </c>
      <c r="DW393" s="19">
        <f t="shared" si="1990"/>
        <v>1.3351313389788815</v>
      </c>
      <c r="DX393" s="19">
        <f t="shared" si="1990"/>
        <v>1.3195456140705768</v>
      </c>
      <c r="DY393" s="19">
        <f t="shared" si="1990"/>
        <v>1.2544052369935625</v>
      </c>
      <c r="DZ393" s="19">
        <f t="shared" si="1990"/>
        <v>1.2883894872105242</v>
      </c>
      <c r="EA393" s="19">
        <f t="shared" si="1990"/>
        <v>1.3679077795083061</v>
      </c>
      <c r="EB393" s="19">
        <f t="shared" si="1990"/>
        <v>1.2125550813229418</v>
      </c>
      <c r="EC393" s="19">
        <f t="shared" si="1990"/>
        <v>1.1033238560234278</v>
      </c>
      <c r="ED393" s="19">
        <f t="shared" si="1990"/>
        <v>1.0861654877271603</v>
      </c>
      <c r="EE393" s="19">
        <f t="shared" si="1990"/>
        <v>1.074263326414171</v>
      </c>
      <c r="EF393" s="19">
        <f t="shared" si="1990"/>
        <v>1.0640337572094323</v>
      </c>
      <c r="EG393" s="19">
        <f t="shared" si="1990"/>
        <v>1.0385109495222997</v>
      </c>
      <c r="EH393" s="19">
        <f t="shared" si="1990"/>
        <v>1.0359406598252807</v>
      </c>
      <c r="EI393" s="19">
        <f t="shared" si="1990"/>
        <v>1.0191153832058228</v>
      </c>
      <c r="EJ393" s="19">
        <f t="shared" si="1990"/>
        <v>1.0344538136059283</v>
      </c>
      <c r="EK393" s="19">
        <f t="shared" si="1990"/>
        <v>1.0113653229985964</v>
      </c>
      <c r="EL393" s="19">
        <f t="shared" si="1990"/>
        <v>1.0106656218818089</v>
      </c>
      <c r="EM393" s="19">
        <f t="shared" si="1990"/>
        <v>1.0250767357125095</v>
      </c>
      <c r="EN393" s="19">
        <f t="shared" si="1990"/>
        <v>1.00288102419934</v>
      </c>
      <c r="EO393" s="19">
        <f t="shared" si="1990"/>
        <v>1.0064168126750626</v>
      </c>
      <c r="EP393" s="19">
        <f t="shared" si="1990"/>
        <v>1.0042269252687597</v>
      </c>
      <c r="EQ393" s="19">
        <f t="shared" si="1990"/>
        <v>1.0074496846160832</v>
      </c>
      <c r="ER393" s="19">
        <f t="shared" si="1990"/>
        <v>1.0044089431994503</v>
      </c>
      <c r="ES393" s="19">
        <f t="shared" si="1990"/>
        <v>1.0062877959733387</v>
      </c>
      <c r="ET393" s="19">
        <f t="shared" si="1990"/>
        <v>1.005185669969451</v>
      </c>
      <c r="EU393" s="19">
        <f t="shared" si="1990"/>
        <v>1.0059786402737696</v>
      </c>
      <c r="EV393" s="8"/>
      <c r="EW393" s="8"/>
      <c r="EX393" s="8"/>
      <c r="EY393" s="8"/>
      <c r="EZ393" s="8"/>
      <c r="FA393" s="8"/>
      <c r="FB393" s="8"/>
      <c r="FC393" s="8"/>
      <c r="FD393" s="8"/>
      <c r="FE393" s="8"/>
      <c r="FF393" s="19">
        <f t="shared" ref="FF393:GI393" si="1991">IFERROR(FG345/FF345,"")</f>
        <v>2.6871858183043846</v>
      </c>
      <c r="FG393" s="19">
        <f t="shared" si="1991"/>
        <v>1.7535316864236541</v>
      </c>
      <c r="FH393" s="19">
        <f t="shared" si="1991"/>
        <v>1.11247071159623</v>
      </c>
      <c r="FI393" s="19">
        <f t="shared" si="1991"/>
        <v>1.0477061265894003</v>
      </c>
      <c r="FJ393" s="19">
        <f t="shared" si="1991"/>
        <v>1.0858542989467859</v>
      </c>
      <c r="FK393" s="19">
        <f t="shared" si="1991"/>
        <v>1.0133320694524657</v>
      </c>
      <c r="FL393" s="19">
        <f t="shared" si="1991"/>
        <v>1.0078307097447701</v>
      </c>
      <c r="FM393" s="19">
        <f t="shared" si="1991"/>
        <v>1.0002335362665014</v>
      </c>
      <c r="FN393" s="19">
        <f t="shared" si="1991"/>
        <v>1.0083030958201369</v>
      </c>
      <c r="FO393" s="19">
        <f t="shared" si="1991"/>
        <v>1.0016882179018978</v>
      </c>
      <c r="FP393" s="19">
        <f t="shared" si="1991"/>
        <v>1.0134257492347956</v>
      </c>
      <c r="FQ393" s="19">
        <f t="shared" si="1991"/>
        <v>0.99998364309639787</v>
      </c>
      <c r="FR393" s="19">
        <f t="shared" si="1991"/>
        <v>1.0466332310843163</v>
      </c>
      <c r="FS393" s="19">
        <f t="shared" si="1991"/>
        <v>1.011942290935042</v>
      </c>
      <c r="FT393" s="19">
        <f t="shared" si="1991"/>
        <v>1.0084778429916819</v>
      </c>
      <c r="FU393" s="19">
        <f t="shared" si="1991"/>
        <v>1.0001145953063382</v>
      </c>
      <c r="FV393" s="19">
        <f t="shared" si="1991"/>
        <v>1.0001343221689873</v>
      </c>
      <c r="FW393" s="19">
        <f t="shared" si="1991"/>
        <v>0.999835657310015</v>
      </c>
      <c r="FX393" s="19">
        <f t="shared" si="1991"/>
        <v>0.99990116813876317</v>
      </c>
      <c r="FY393" s="19">
        <f t="shared" si="1991"/>
        <v>0.99999706486642703</v>
      </c>
      <c r="FZ393" s="19">
        <f t="shared" si="1991"/>
        <v>0.99993432267534399</v>
      </c>
      <c r="GA393" s="19">
        <f t="shared" si="1991"/>
        <v>0.99998220579367059</v>
      </c>
      <c r="GB393" s="19">
        <f t="shared" si="1991"/>
        <v>0.9996044115631858</v>
      </c>
      <c r="GC393" s="19">
        <f t="shared" si="1991"/>
        <v>0.99999341305926759</v>
      </c>
      <c r="GD393" s="19">
        <f t="shared" si="1991"/>
        <v>1.0000002023394985</v>
      </c>
      <c r="GE393" s="19">
        <f t="shared" si="1991"/>
        <v>0.99993965941497576</v>
      </c>
      <c r="GF393" s="19">
        <f t="shared" si="1991"/>
        <v>0.9999981752079482</v>
      </c>
      <c r="GG393" s="19">
        <f t="shared" si="1991"/>
        <v>0.99999506568568997</v>
      </c>
      <c r="GH393" s="19">
        <f t="shared" si="1991"/>
        <v>1</v>
      </c>
      <c r="GI393" s="19">
        <f t="shared" si="1991"/>
        <v>1.0000912250167335</v>
      </c>
      <c r="GJ393" s="8"/>
      <c r="GK393" s="8"/>
      <c r="GL393" s="8"/>
      <c r="GM393" s="8"/>
      <c r="GN393" s="8"/>
      <c r="GO393" s="8"/>
      <c r="GP393" s="8"/>
      <c r="GQ393" s="8"/>
      <c r="GR393" s="8"/>
      <c r="GS393" s="8"/>
    </row>
    <row r="394" spans="1:201" x14ac:dyDescent="0.25">
      <c r="A394" s="115">
        <f>$A$46</f>
        <v>20144</v>
      </c>
      <c r="B394" s="19">
        <f t="shared" si="1955"/>
        <v>1.4036960639600362</v>
      </c>
      <c r="C394" s="19">
        <f t="shared" si="1955"/>
        <v>0.72957709874568144</v>
      </c>
      <c r="D394" s="19">
        <f t="shared" si="1955"/>
        <v>1.0446482006152817</v>
      </c>
      <c r="E394" s="19">
        <f t="shared" si="1955"/>
        <v>1.3553406799350607</v>
      </c>
      <c r="F394" s="19">
        <f t="shared" si="1955"/>
        <v>1.254972212033423</v>
      </c>
      <c r="G394" s="19">
        <f t="shared" si="1955"/>
        <v>1.2638834503621748</v>
      </c>
      <c r="H394" s="19">
        <f t="shared" si="1955"/>
        <v>1.3227804748101293</v>
      </c>
      <c r="I394" s="19">
        <f t="shared" si="1955"/>
        <v>1.2129421816364061</v>
      </c>
      <c r="J394" s="19">
        <f t="shared" si="1955"/>
        <v>1.3271478082381063</v>
      </c>
      <c r="K394" s="19">
        <f t="shared" si="1955"/>
        <v>1.2599448558273048</v>
      </c>
      <c r="L394" s="19">
        <f t="shared" si="1955"/>
        <v>1.197951696990714</v>
      </c>
      <c r="M394" s="19">
        <f t="shared" si="1955"/>
        <v>1.1291269501380135</v>
      </c>
      <c r="N394" s="19">
        <f t="shared" si="1955"/>
        <v>1.0959287330011349</v>
      </c>
      <c r="O394" s="19">
        <f t="shared" si="1955"/>
        <v>1.0499076248258123</v>
      </c>
      <c r="P394" s="19">
        <f t="shared" si="1955"/>
        <v>1.0482307274823315</v>
      </c>
      <c r="Q394" s="19">
        <f t="shared" si="1955"/>
        <v>1.0412305946673124</v>
      </c>
      <c r="R394" s="19">
        <f t="shared" si="1950"/>
        <v>1.0334442370849592</v>
      </c>
      <c r="S394" s="19">
        <f t="shared" si="1950"/>
        <v>1.0318200164531108</v>
      </c>
      <c r="T394" s="19">
        <f t="shared" si="1950"/>
        <v>0.99706088675814852</v>
      </c>
      <c r="U394" s="19">
        <f t="shared" si="1950"/>
        <v>1.0112157825060288</v>
      </c>
      <c r="V394" s="19">
        <f t="shared" si="1950"/>
        <v>1.0087692370882642</v>
      </c>
      <c r="W394" s="19">
        <f t="shared" si="1950"/>
        <v>1.0029538160499125</v>
      </c>
      <c r="X394" s="19">
        <f t="shared" si="1950"/>
        <v>0.99939199282592539</v>
      </c>
      <c r="Y394" s="19">
        <f t="shared" si="1950"/>
        <v>1.0029756251215118</v>
      </c>
      <c r="Z394" s="19">
        <f t="shared" si="1950"/>
        <v>1.0032133133110752</v>
      </c>
      <c r="AA394" s="19">
        <f t="shared" si="1950"/>
        <v>1.0047916899845699</v>
      </c>
      <c r="AB394" s="19">
        <f t="shared" si="1950"/>
        <v>1.0024118827648929</v>
      </c>
      <c r="AC394" s="19">
        <f t="shared" si="1950"/>
        <v>1.0003889220065867</v>
      </c>
      <c r="AD394" s="19">
        <f t="shared" si="1950"/>
        <v>1.0014711324877954</v>
      </c>
      <c r="AE394" s="8"/>
      <c r="AF394" s="8"/>
      <c r="AG394" s="8"/>
      <c r="AH394" s="8"/>
      <c r="AI394" s="8"/>
      <c r="AJ394" s="8"/>
      <c r="AK394" s="8"/>
      <c r="AL394" s="8"/>
      <c r="AM394" s="8"/>
      <c r="AN394" s="8"/>
      <c r="AO394" s="8"/>
      <c r="AP394" s="19">
        <f t="shared" ref="AP394:BR394" si="1992">IFERROR(AQ346/AP346,"")</f>
        <v>1.2725084278073389</v>
      </c>
      <c r="AQ394" s="19">
        <f t="shared" si="1992"/>
        <v>1.6458564563013274</v>
      </c>
      <c r="AR394" s="19">
        <f t="shared" si="1992"/>
        <v>1.269960545760739</v>
      </c>
      <c r="AS394" s="19">
        <f t="shared" si="1992"/>
        <v>1.2304789270143592</v>
      </c>
      <c r="AT394" s="19">
        <f t="shared" si="1992"/>
        <v>1.1756667515637305</v>
      </c>
      <c r="AU394" s="19">
        <f t="shared" si="1992"/>
        <v>1.2250477562043143</v>
      </c>
      <c r="AV394" s="19">
        <f t="shared" si="1992"/>
        <v>1.2171318485833076</v>
      </c>
      <c r="AW394" s="19">
        <f t="shared" si="1992"/>
        <v>1.1417171621453654</v>
      </c>
      <c r="AX394" s="19">
        <f t="shared" si="1992"/>
        <v>1.2019892171206128</v>
      </c>
      <c r="AY394" s="19">
        <f t="shared" si="1992"/>
        <v>1.1131252125297517</v>
      </c>
      <c r="AZ394" s="19">
        <f t="shared" si="1992"/>
        <v>1.0948158328684496</v>
      </c>
      <c r="BA394" s="19">
        <f t="shared" si="1992"/>
        <v>1.057483348909831</v>
      </c>
      <c r="BB394" s="19">
        <f t="shared" si="1992"/>
        <v>1.065028980578822</v>
      </c>
      <c r="BC394" s="19">
        <f t="shared" si="1992"/>
        <v>1.0471951563279602</v>
      </c>
      <c r="BD394" s="19">
        <f t="shared" si="1992"/>
        <v>1.0269091294615127</v>
      </c>
      <c r="BE394" s="19">
        <f t="shared" si="1992"/>
        <v>1.0335972846519343</v>
      </c>
      <c r="BF394" s="19">
        <f t="shared" si="1992"/>
        <v>1.0132349126982163</v>
      </c>
      <c r="BG394" s="19">
        <f t="shared" si="1992"/>
        <v>1.0066939295248158</v>
      </c>
      <c r="BH394" s="19">
        <f t="shared" si="1992"/>
        <v>1.0085059166550436</v>
      </c>
      <c r="BI394" s="19">
        <f t="shared" si="1992"/>
        <v>1.0291787397982108</v>
      </c>
      <c r="BJ394" s="19">
        <f t="shared" si="1992"/>
        <v>1.0197045689918129</v>
      </c>
      <c r="BK394" s="19">
        <f t="shared" si="1992"/>
        <v>1.0079864408282329</v>
      </c>
      <c r="BL394" s="19">
        <f t="shared" si="1992"/>
        <v>1.0018676116700436</v>
      </c>
      <c r="BM394" s="19">
        <f t="shared" si="1992"/>
        <v>1.0000696974495669</v>
      </c>
      <c r="BN394" s="19">
        <f t="shared" si="1992"/>
        <v>1.0002079151105008</v>
      </c>
      <c r="BO394" s="19">
        <f t="shared" si="1992"/>
        <v>1.0042062997590808</v>
      </c>
      <c r="BP394" s="19">
        <f t="shared" si="1992"/>
        <v>1</v>
      </c>
      <c r="BQ394" s="19">
        <f t="shared" si="1992"/>
        <v>1.002831149249199</v>
      </c>
      <c r="BR394" s="19">
        <f t="shared" si="1992"/>
        <v>1</v>
      </c>
      <c r="BS394" s="8"/>
      <c r="BT394" s="8"/>
      <c r="BU394" s="8"/>
      <c r="BV394" s="8"/>
      <c r="BW394" s="8"/>
      <c r="BX394" s="8"/>
      <c r="BY394" s="8"/>
      <c r="BZ394" s="8"/>
      <c r="CA394" s="8"/>
      <c r="CB394" s="8"/>
      <c r="CC394" s="8"/>
      <c r="CD394" s="19">
        <f t="shared" ref="CD394:DF394" si="1993">IFERROR(CE346/CD346,"")</f>
        <v>4.7086207326963789</v>
      </c>
      <c r="CE394" s="19">
        <f t="shared" si="1993"/>
        <v>1.9225239002267069</v>
      </c>
      <c r="CF394" s="19">
        <f t="shared" si="1993"/>
        <v>1.4183979563728391</v>
      </c>
      <c r="CG394" s="19">
        <f t="shared" si="1993"/>
        <v>1.2923042073292481</v>
      </c>
      <c r="CH394" s="19">
        <f t="shared" si="1993"/>
        <v>1.21703285616901</v>
      </c>
      <c r="CI394" s="19">
        <f t="shared" si="1993"/>
        <v>1.0336999769929804</v>
      </c>
      <c r="CJ394" s="19">
        <f t="shared" si="1993"/>
        <v>1.1698192319830945</v>
      </c>
      <c r="CK394" s="19">
        <f t="shared" si="1993"/>
        <v>1.0288404197325078</v>
      </c>
      <c r="CL394" s="19">
        <f t="shared" si="1993"/>
        <v>1.1082804617249447</v>
      </c>
      <c r="CM394" s="19">
        <f t="shared" si="1993"/>
        <v>1.0347581558188845</v>
      </c>
      <c r="CN394" s="19">
        <f t="shared" si="1993"/>
        <v>1.0920747623605815</v>
      </c>
      <c r="CO394" s="19">
        <f t="shared" si="1993"/>
        <v>1.1492434863597667</v>
      </c>
      <c r="CP394" s="19">
        <f t="shared" si="1993"/>
        <v>1.1092851195936766</v>
      </c>
      <c r="CQ394" s="19">
        <f t="shared" si="1993"/>
        <v>1.0883631045107625</v>
      </c>
      <c r="CR394" s="19">
        <f t="shared" si="1993"/>
        <v>1.1617671054610084</v>
      </c>
      <c r="CS394" s="19">
        <f t="shared" si="1993"/>
        <v>0.99622233248121517</v>
      </c>
      <c r="CT394" s="19">
        <f t="shared" si="1993"/>
        <v>0.99965453906512891</v>
      </c>
      <c r="CU394" s="19">
        <f t="shared" si="1993"/>
        <v>1.0035378877994123</v>
      </c>
      <c r="CV394" s="19">
        <f t="shared" si="1993"/>
        <v>1.0017257665848756</v>
      </c>
      <c r="CW394" s="19">
        <f t="shared" si="1993"/>
        <v>0.99911585207062559</v>
      </c>
      <c r="CX394" s="19">
        <f t="shared" si="1993"/>
        <v>0.99985274600238128</v>
      </c>
      <c r="CY394" s="19">
        <f t="shared" si="1993"/>
        <v>1.0135016322170123</v>
      </c>
      <c r="CZ394" s="19">
        <f t="shared" si="1993"/>
        <v>1.0001133767152466</v>
      </c>
      <c r="DA394" s="19">
        <f t="shared" si="1993"/>
        <v>0.99991122399075139</v>
      </c>
      <c r="DB394" s="19">
        <f t="shared" si="1993"/>
        <v>1.0000083343486612</v>
      </c>
      <c r="DC394" s="19">
        <f t="shared" si="1993"/>
        <v>1</v>
      </c>
      <c r="DD394" s="19">
        <f t="shared" si="1993"/>
        <v>1</v>
      </c>
      <c r="DE394" s="19">
        <f t="shared" si="1993"/>
        <v>0.99827762850077939</v>
      </c>
      <c r="DF394" s="19">
        <f t="shared" si="1993"/>
        <v>1</v>
      </c>
      <c r="DG394" s="8"/>
      <c r="DH394" s="8"/>
      <c r="DI394" s="8"/>
      <c r="DJ394" s="8"/>
      <c r="DK394" s="8"/>
      <c r="DL394" s="8"/>
      <c r="DM394" s="8"/>
      <c r="DN394" s="8"/>
      <c r="DO394" s="8"/>
      <c r="DP394" s="8"/>
      <c r="DQ394" s="8"/>
      <c r="DR394" s="19">
        <f t="shared" ref="DR394:ET394" si="1994">IFERROR(DS346/DR346,"")</f>
        <v>0.85212820373465281</v>
      </c>
      <c r="DS394" s="19">
        <f t="shared" si="1994"/>
        <v>2.0761798061588124</v>
      </c>
      <c r="DT394" s="19">
        <f t="shared" si="1994"/>
        <v>1.1306852882029037</v>
      </c>
      <c r="DU394" s="19">
        <f t="shared" si="1994"/>
        <v>1.403852186885268</v>
      </c>
      <c r="DV394" s="19">
        <f t="shared" si="1994"/>
        <v>1.1365865434456075</v>
      </c>
      <c r="DW394" s="19">
        <f t="shared" si="1994"/>
        <v>1.2800582381727559</v>
      </c>
      <c r="DX394" s="19">
        <f t="shared" si="1994"/>
        <v>1.2578009196612785</v>
      </c>
      <c r="DY394" s="19">
        <f t="shared" si="1994"/>
        <v>1.1731318623003464</v>
      </c>
      <c r="DZ394" s="19">
        <f t="shared" si="1994"/>
        <v>1.3236909528243528</v>
      </c>
      <c r="EA394" s="19">
        <f t="shared" si="1994"/>
        <v>1.2791931750141108</v>
      </c>
      <c r="EB394" s="19">
        <f t="shared" si="1994"/>
        <v>1.1086106093318795</v>
      </c>
      <c r="EC394" s="19">
        <f t="shared" si="1994"/>
        <v>1.14620871112732</v>
      </c>
      <c r="ED394" s="19">
        <f t="shared" si="1994"/>
        <v>1.1296596570383655</v>
      </c>
      <c r="EE394" s="19">
        <f t="shared" si="1994"/>
        <v>1.1445138237568828</v>
      </c>
      <c r="EF394" s="19">
        <f t="shared" si="1994"/>
        <v>1.1110083905746646</v>
      </c>
      <c r="EG394" s="19">
        <f t="shared" si="1994"/>
        <v>1.0804541105296226</v>
      </c>
      <c r="EH394" s="19">
        <f t="shared" si="1994"/>
        <v>1.035339402767703</v>
      </c>
      <c r="EI394" s="19">
        <f t="shared" si="1994"/>
        <v>1.0299132271457474</v>
      </c>
      <c r="EJ394" s="19">
        <f t="shared" si="1994"/>
        <v>1.0335559732511101</v>
      </c>
      <c r="EK394" s="19">
        <f t="shared" si="1994"/>
        <v>1.0268683156058398</v>
      </c>
      <c r="EL394" s="19">
        <f t="shared" si="1994"/>
        <v>1.01570029161638</v>
      </c>
      <c r="EM394" s="19">
        <f t="shared" si="1994"/>
        <v>1.017791436127093</v>
      </c>
      <c r="EN394" s="19">
        <f t="shared" si="1994"/>
        <v>1.0102447638417258</v>
      </c>
      <c r="EO394" s="19">
        <f t="shared" si="1994"/>
        <v>1.0210126942737823</v>
      </c>
      <c r="EP394" s="19">
        <f t="shared" si="1994"/>
        <v>1.0093673138481594</v>
      </c>
      <c r="EQ394" s="19">
        <f t="shared" si="1994"/>
        <v>1.0134866702510905</v>
      </c>
      <c r="ER394" s="19">
        <f t="shared" si="1994"/>
        <v>1.0051086355791754</v>
      </c>
      <c r="ES394" s="19">
        <f t="shared" si="1994"/>
        <v>1.0055791448955229</v>
      </c>
      <c r="ET394" s="19">
        <f t="shared" si="1994"/>
        <v>1.0018766869408302</v>
      </c>
      <c r="EU394" s="8"/>
      <c r="EV394" s="8"/>
      <c r="EW394" s="8"/>
      <c r="EX394" s="8"/>
      <c r="EY394" s="8"/>
      <c r="EZ394" s="8"/>
      <c r="FA394" s="8"/>
      <c r="FB394" s="8"/>
      <c r="FC394" s="8"/>
      <c r="FD394" s="8"/>
      <c r="FE394" s="8"/>
      <c r="FF394" s="19">
        <f t="shared" ref="FF394:GH394" si="1995">IFERROR(FG346/FF346,"")</f>
        <v>1.5595256452108079</v>
      </c>
      <c r="FG394" s="19">
        <f t="shared" si="1995"/>
        <v>1.503810784170885</v>
      </c>
      <c r="FH394" s="19">
        <f t="shared" si="1995"/>
        <v>1.4091030745087885</v>
      </c>
      <c r="FI394" s="19">
        <f t="shared" si="1995"/>
        <v>1.1704913901798117</v>
      </c>
      <c r="FJ394" s="19">
        <f t="shared" si="1995"/>
        <v>1.0988333638065997</v>
      </c>
      <c r="FK394" s="19">
        <f t="shared" si="1995"/>
        <v>1.0754184348840259</v>
      </c>
      <c r="FL394" s="19">
        <f t="shared" si="1995"/>
        <v>1.0131871289455243</v>
      </c>
      <c r="FM394" s="19">
        <f t="shared" si="1995"/>
        <v>1.0339547963671318</v>
      </c>
      <c r="FN394" s="19">
        <f t="shared" si="1995"/>
        <v>1.0187108738771968</v>
      </c>
      <c r="FO394" s="19">
        <f t="shared" si="1995"/>
        <v>1.0031117602240369</v>
      </c>
      <c r="FP394" s="19">
        <f t="shared" si="1995"/>
        <v>1.0000369025945628</v>
      </c>
      <c r="FQ394" s="19">
        <f t="shared" si="1995"/>
        <v>1.0003640028402079</v>
      </c>
      <c r="FR394" s="19">
        <f t="shared" si="1995"/>
        <v>1.0003247859332918</v>
      </c>
      <c r="FS394" s="19">
        <f t="shared" si="1995"/>
        <v>0.99969177333689074</v>
      </c>
      <c r="FT394" s="19">
        <f t="shared" si="1995"/>
        <v>0.99999896796926835</v>
      </c>
      <c r="FU394" s="19">
        <f t="shared" si="1995"/>
        <v>1.0112383305000101</v>
      </c>
      <c r="FV394" s="19">
        <f t="shared" si="1995"/>
        <v>1.0000084630102557</v>
      </c>
      <c r="FW394" s="19">
        <f t="shared" si="1995"/>
        <v>1.0000487891452674</v>
      </c>
      <c r="FX394" s="19">
        <f t="shared" si="1995"/>
        <v>0.99997085618050552</v>
      </c>
      <c r="FY394" s="19">
        <f t="shared" si="1995"/>
        <v>0.99990913593649011</v>
      </c>
      <c r="FZ394" s="19">
        <f t="shared" si="1995"/>
        <v>1.0000888216849888</v>
      </c>
      <c r="GA394" s="19">
        <f t="shared" si="1995"/>
        <v>0.99988557458855087</v>
      </c>
      <c r="GB394" s="19">
        <f t="shared" si="1995"/>
        <v>1.0000221100362394</v>
      </c>
      <c r="GC394" s="19">
        <f t="shared" si="1995"/>
        <v>1.0000576128229455</v>
      </c>
      <c r="GD394" s="19">
        <f t="shared" si="1995"/>
        <v>1</v>
      </c>
      <c r="GE394" s="19">
        <f t="shared" si="1995"/>
        <v>1</v>
      </c>
      <c r="GF394" s="19">
        <f t="shared" si="1995"/>
        <v>1</v>
      </c>
      <c r="GG394" s="19">
        <f t="shared" si="1995"/>
        <v>1</v>
      </c>
      <c r="GH394" s="19">
        <f t="shared" si="1995"/>
        <v>1</v>
      </c>
      <c r="GI394" s="8"/>
      <c r="GJ394" s="8"/>
      <c r="GK394" s="8"/>
      <c r="GL394" s="8"/>
      <c r="GM394" s="8"/>
      <c r="GN394" s="8"/>
      <c r="GO394" s="8"/>
      <c r="GP394" s="8"/>
      <c r="GQ394" s="8"/>
      <c r="GR394" s="8"/>
      <c r="GS394" s="8"/>
    </row>
    <row r="395" spans="1:201" x14ac:dyDescent="0.25">
      <c r="A395" s="115">
        <f>$A$47</f>
        <v>20151</v>
      </c>
      <c r="B395" s="19">
        <f t="shared" si="1955"/>
        <v>1.0549155692531742</v>
      </c>
      <c r="C395" s="19">
        <f t="shared" si="1955"/>
        <v>0.78959249428685341</v>
      </c>
      <c r="D395" s="19">
        <f t="shared" si="1955"/>
        <v>1.0391008063000562</v>
      </c>
      <c r="E395" s="19">
        <f t="shared" si="1955"/>
        <v>1.3101986310571292</v>
      </c>
      <c r="F395" s="19">
        <f t="shared" si="1955"/>
        <v>1.3389762281530437</v>
      </c>
      <c r="G395" s="19">
        <f t="shared" si="1955"/>
        <v>1.3511792509548595</v>
      </c>
      <c r="H395" s="19">
        <f t="shared" si="1955"/>
        <v>1.2587564387773924</v>
      </c>
      <c r="I395" s="19">
        <f t="shared" si="1955"/>
        <v>1.1784924551918532</v>
      </c>
      <c r="J395" s="19">
        <f t="shared" si="1955"/>
        <v>1.2760316660804425</v>
      </c>
      <c r="K395" s="19">
        <f t="shared" si="1955"/>
        <v>1.2581451318734118</v>
      </c>
      <c r="L395" s="19">
        <f t="shared" si="1955"/>
        <v>1.1922613809041114</v>
      </c>
      <c r="M395" s="19">
        <f t="shared" si="1955"/>
        <v>1.1367770862978086</v>
      </c>
      <c r="N395" s="19">
        <f t="shared" si="1955"/>
        <v>1.095816982013281</v>
      </c>
      <c r="O395" s="19">
        <f t="shared" si="1955"/>
        <v>1.0793061056160504</v>
      </c>
      <c r="P395" s="19">
        <f t="shared" si="1955"/>
        <v>1.0636801785117933</v>
      </c>
      <c r="Q395" s="19">
        <f t="shared" si="1955"/>
        <v>1.0359733866656546</v>
      </c>
      <c r="R395" s="19">
        <f t="shared" si="1950"/>
        <v>1.0308724204058171</v>
      </c>
      <c r="S395" s="19">
        <f t="shared" si="1950"/>
        <v>1.0336453561151828</v>
      </c>
      <c r="T395" s="19">
        <f t="shared" si="1950"/>
        <v>1.0179732404999184</v>
      </c>
      <c r="U395" s="19">
        <f t="shared" si="1950"/>
        <v>1.0163391352416806</v>
      </c>
      <c r="V395" s="19">
        <f t="shared" si="1950"/>
        <v>1.007083876389461</v>
      </c>
      <c r="W395" s="19">
        <f t="shared" si="1950"/>
        <v>1.005776807062472</v>
      </c>
      <c r="X395" s="19">
        <f t="shared" si="1950"/>
        <v>1.0024348468724167</v>
      </c>
      <c r="Y395" s="19">
        <f t="shared" si="1950"/>
        <v>1.0028745592526234</v>
      </c>
      <c r="Z395" s="19">
        <f t="shared" si="1950"/>
        <v>1.0002958680599128</v>
      </c>
      <c r="AA395" s="19">
        <f t="shared" si="1950"/>
        <v>1.0002070639146394</v>
      </c>
      <c r="AB395" s="19">
        <f t="shared" si="1950"/>
        <v>1.0017425213668727</v>
      </c>
      <c r="AC395" s="19">
        <f t="shared" si="1950"/>
        <v>1.0009898409330145</v>
      </c>
      <c r="AD395" s="8"/>
      <c r="AE395" s="8"/>
      <c r="AF395" s="8"/>
      <c r="AG395" s="8"/>
      <c r="AH395" s="8"/>
      <c r="AI395" s="8"/>
      <c r="AJ395" s="8"/>
      <c r="AK395" s="8"/>
      <c r="AL395" s="8"/>
      <c r="AM395" s="8"/>
      <c r="AN395" s="8"/>
      <c r="AO395" s="8"/>
      <c r="AP395" s="19">
        <f t="shared" ref="AP395:BQ395" si="1996">IFERROR(AQ347/AP347,"")</f>
        <v>2.1820737268281132</v>
      </c>
      <c r="AQ395" s="19">
        <f t="shared" si="1996"/>
        <v>1.3617043141408023</v>
      </c>
      <c r="AR395" s="19">
        <f t="shared" si="1996"/>
        <v>1.1749984080642972</v>
      </c>
      <c r="AS395" s="19">
        <f t="shared" si="1996"/>
        <v>1.2719770936579009</v>
      </c>
      <c r="AT395" s="19">
        <f t="shared" si="1996"/>
        <v>1.2587217432332329</v>
      </c>
      <c r="AU395" s="19">
        <f t="shared" si="1996"/>
        <v>1.2194790253756644</v>
      </c>
      <c r="AV395" s="19">
        <f t="shared" si="1996"/>
        <v>1.1386700838662922</v>
      </c>
      <c r="AW395" s="19">
        <f t="shared" si="1996"/>
        <v>1.137430310528128</v>
      </c>
      <c r="AX395" s="19">
        <f t="shared" si="1996"/>
        <v>1.1312485045441563</v>
      </c>
      <c r="AY395" s="19">
        <f t="shared" si="1996"/>
        <v>1.0602585180452662</v>
      </c>
      <c r="AZ395" s="19">
        <f t="shared" si="1996"/>
        <v>1.0353727899667109</v>
      </c>
      <c r="BA395" s="19">
        <f t="shared" si="1996"/>
        <v>1.0277023308116249</v>
      </c>
      <c r="BB395" s="19">
        <f t="shared" si="1996"/>
        <v>1.036565396996354</v>
      </c>
      <c r="BC395" s="19">
        <f t="shared" si="1996"/>
        <v>1.0405240444061614</v>
      </c>
      <c r="BD395" s="19">
        <f t="shared" si="1996"/>
        <v>1.0261806056088507</v>
      </c>
      <c r="BE395" s="19">
        <f t="shared" si="1996"/>
        <v>1.0149616723864148</v>
      </c>
      <c r="BF395" s="19">
        <f t="shared" si="1996"/>
        <v>1.0076080528303681</v>
      </c>
      <c r="BG395" s="19">
        <f t="shared" si="1996"/>
        <v>1.0081047472768521</v>
      </c>
      <c r="BH395" s="19">
        <f t="shared" si="1996"/>
        <v>0.99986637354367214</v>
      </c>
      <c r="BI395" s="19">
        <f t="shared" si="1996"/>
        <v>1.0000391354571869</v>
      </c>
      <c r="BJ395" s="19">
        <f t="shared" si="1996"/>
        <v>1</v>
      </c>
      <c r="BK395" s="19">
        <f t="shared" si="1996"/>
        <v>1</v>
      </c>
      <c r="BL395" s="19">
        <f t="shared" si="1996"/>
        <v>1.0000032973869206</v>
      </c>
      <c r="BM395" s="19">
        <f t="shared" si="1996"/>
        <v>1.0000000175860639</v>
      </c>
      <c r="BN395" s="19">
        <f t="shared" si="1996"/>
        <v>1</v>
      </c>
      <c r="BO395" s="19">
        <f t="shared" si="1996"/>
        <v>1</v>
      </c>
      <c r="BP395" s="19">
        <f t="shared" si="1996"/>
        <v>0.99998988788811538</v>
      </c>
      <c r="BQ395" s="19">
        <f t="shared" si="1996"/>
        <v>1</v>
      </c>
      <c r="BR395" s="8"/>
      <c r="BS395" s="8"/>
      <c r="BT395" s="8"/>
      <c r="BU395" s="8"/>
      <c r="BV395" s="8"/>
      <c r="BW395" s="8"/>
      <c r="BX395" s="8"/>
      <c r="BY395" s="8"/>
      <c r="BZ395" s="8"/>
      <c r="CA395" s="8"/>
      <c r="CB395" s="8"/>
      <c r="CC395" s="8"/>
      <c r="CD395" s="19">
        <f t="shared" ref="CD395:DE395" si="1997">IFERROR(CE347/CD347,"")</f>
        <v>1.0650659986166922</v>
      </c>
      <c r="CE395" s="19">
        <f t="shared" si="1997"/>
        <v>1.8801806684754194</v>
      </c>
      <c r="CF395" s="19">
        <f t="shared" si="1997"/>
        <v>1.207097719759247</v>
      </c>
      <c r="CG395" s="19">
        <f t="shared" si="1997"/>
        <v>1.48958773793969</v>
      </c>
      <c r="CH395" s="19">
        <f t="shared" si="1997"/>
        <v>1.1939145417983621</v>
      </c>
      <c r="CI395" s="19">
        <f t="shared" si="1997"/>
        <v>1.0696546234825766</v>
      </c>
      <c r="CJ395" s="19">
        <f t="shared" si="1997"/>
        <v>1.0175730019639455</v>
      </c>
      <c r="CK395" s="19">
        <f t="shared" si="1997"/>
        <v>1.0141738841942609</v>
      </c>
      <c r="CL395" s="19">
        <f t="shared" si="1997"/>
        <v>0.99577403666677455</v>
      </c>
      <c r="CM395" s="19">
        <f t="shared" si="1997"/>
        <v>1.0171564670459592</v>
      </c>
      <c r="CN395" s="19">
        <f t="shared" si="1997"/>
        <v>1.0010846442964945</v>
      </c>
      <c r="CO395" s="19">
        <f t="shared" si="1997"/>
        <v>1.0052705384042784</v>
      </c>
      <c r="CP395" s="19">
        <f t="shared" si="1997"/>
        <v>0.99927699619590415</v>
      </c>
      <c r="CQ395" s="19">
        <f t="shared" si="1997"/>
        <v>1.0030747763777725</v>
      </c>
      <c r="CR395" s="19">
        <f t="shared" si="1997"/>
        <v>1.0094092041885228</v>
      </c>
      <c r="CS395" s="19">
        <f t="shared" si="1997"/>
        <v>1.0114977467387141</v>
      </c>
      <c r="CT395" s="19">
        <f t="shared" si="1997"/>
        <v>0.99862264969535697</v>
      </c>
      <c r="CU395" s="19">
        <f t="shared" si="1997"/>
        <v>1.000457474487048</v>
      </c>
      <c r="CV395" s="19">
        <f t="shared" si="1997"/>
        <v>0.99970223888492271</v>
      </c>
      <c r="CW395" s="19">
        <f t="shared" si="1997"/>
        <v>1</v>
      </c>
      <c r="CX395" s="19">
        <f t="shared" si="1997"/>
        <v>1.000166971760919</v>
      </c>
      <c r="CY395" s="19">
        <f t="shared" si="1997"/>
        <v>1.0003006395266143</v>
      </c>
      <c r="CZ395" s="19">
        <f t="shared" si="1997"/>
        <v>0.9999884883110024</v>
      </c>
      <c r="DA395" s="19">
        <f t="shared" si="1997"/>
        <v>0.99970804939002578</v>
      </c>
      <c r="DB395" s="19">
        <f t="shared" si="1997"/>
        <v>1</v>
      </c>
      <c r="DC395" s="19">
        <f t="shared" si="1997"/>
        <v>1</v>
      </c>
      <c r="DD395" s="19">
        <f t="shared" si="1997"/>
        <v>1</v>
      </c>
      <c r="DE395" s="19">
        <f t="shared" si="1997"/>
        <v>0.99992319911236449</v>
      </c>
      <c r="DF395" s="8"/>
      <c r="DG395" s="8"/>
      <c r="DH395" s="8"/>
      <c r="DI395" s="8"/>
      <c r="DJ395" s="8"/>
      <c r="DK395" s="8"/>
      <c r="DL395" s="8"/>
      <c r="DM395" s="8"/>
      <c r="DN395" s="8"/>
      <c r="DO395" s="8"/>
      <c r="DP395" s="8"/>
      <c r="DQ395" s="8"/>
      <c r="DR395" s="19">
        <f t="shared" ref="DR395:ES395" si="1998">IFERROR(DS347/DR347,"")</f>
        <v>1.1358681403932711</v>
      </c>
      <c r="DS395" s="19">
        <f t="shared" si="1998"/>
        <v>1.0846303321298623</v>
      </c>
      <c r="DT395" s="19">
        <f t="shared" si="1998"/>
        <v>1.1301672460960484</v>
      </c>
      <c r="DU395" s="19">
        <f t="shared" si="1998"/>
        <v>1.5657497195400834</v>
      </c>
      <c r="DV395" s="19">
        <f t="shared" si="1998"/>
        <v>1.3042999895128877</v>
      </c>
      <c r="DW395" s="19">
        <f t="shared" si="1998"/>
        <v>1.2709676713665718</v>
      </c>
      <c r="DX395" s="19">
        <f t="shared" si="1998"/>
        <v>1.3454990481703986</v>
      </c>
      <c r="DY395" s="19">
        <f t="shared" si="1998"/>
        <v>1.22688492618871</v>
      </c>
      <c r="DZ395" s="19">
        <f t="shared" si="1998"/>
        <v>1.4157292272379711</v>
      </c>
      <c r="EA395" s="19">
        <f t="shared" si="1998"/>
        <v>1.2945826667882312</v>
      </c>
      <c r="EB395" s="19">
        <f t="shared" si="1998"/>
        <v>1.225638340441829</v>
      </c>
      <c r="EC395" s="19">
        <f t="shared" si="1998"/>
        <v>1.2513846212276212</v>
      </c>
      <c r="ED395" s="19">
        <f t="shared" si="1998"/>
        <v>1.1126966223343127</v>
      </c>
      <c r="EE395" s="19">
        <f t="shared" si="1998"/>
        <v>1.0926272208306762</v>
      </c>
      <c r="EF395" s="19">
        <f t="shared" si="1998"/>
        <v>1.0650174724641612</v>
      </c>
      <c r="EG395" s="19">
        <f t="shared" si="1998"/>
        <v>1.0619897778171774</v>
      </c>
      <c r="EH395" s="19">
        <f t="shared" si="1998"/>
        <v>1.044850341483736</v>
      </c>
      <c r="EI395" s="19">
        <f t="shared" si="1998"/>
        <v>1.0363088507559239</v>
      </c>
      <c r="EJ395" s="19">
        <f t="shared" si="1998"/>
        <v>1.0199970449621223</v>
      </c>
      <c r="EK395" s="19">
        <f t="shared" si="1998"/>
        <v>1.012626945514659</v>
      </c>
      <c r="EL395" s="19">
        <f t="shared" si="1998"/>
        <v>1.0092678346415611</v>
      </c>
      <c r="EM395" s="19">
        <f t="shared" si="1998"/>
        <v>1.0055834441745544</v>
      </c>
      <c r="EN395" s="19">
        <f t="shared" si="1998"/>
        <v>1.0110127286171029</v>
      </c>
      <c r="EO395" s="19">
        <f t="shared" si="1998"/>
        <v>1.0131161516698188</v>
      </c>
      <c r="EP395" s="19">
        <f t="shared" si="1998"/>
        <v>1.0034357295206726</v>
      </c>
      <c r="EQ395" s="19">
        <f t="shared" si="1998"/>
        <v>1.0040489629522353</v>
      </c>
      <c r="ER395" s="19">
        <f t="shared" si="1998"/>
        <v>1.010419858995274</v>
      </c>
      <c r="ES395" s="19">
        <f t="shared" si="1998"/>
        <v>1.008977572913023</v>
      </c>
      <c r="ET395" s="8"/>
      <c r="EU395" s="8"/>
      <c r="EV395" s="8"/>
      <c r="EW395" s="8"/>
      <c r="EX395" s="8"/>
      <c r="EY395" s="8"/>
      <c r="EZ395" s="8"/>
      <c r="FA395" s="8"/>
      <c r="FB395" s="8"/>
      <c r="FC395" s="8"/>
      <c r="FD395" s="8"/>
      <c r="FE395" s="8"/>
      <c r="FF395" s="19">
        <f t="shared" ref="FF395:GG395" si="1999">IFERROR(FG347/FF347,"")</f>
        <v>2.9128567091460411</v>
      </c>
      <c r="FG395" s="19">
        <f t="shared" si="1999"/>
        <v>1.8683998352149711</v>
      </c>
      <c r="FH395" s="19">
        <f t="shared" si="1999"/>
        <v>1.2953171534079444</v>
      </c>
      <c r="FI395" s="19">
        <f t="shared" si="1999"/>
        <v>1.1621713833029528</v>
      </c>
      <c r="FJ395" s="19">
        <f t="shared" si="1999"/>
        <v>1.0886042784607981</v>
      </c>
      <c r="FK395" s="19">
        <f t="shared" si="1999"/>
        <v>1.1059664206501043</v>
      </c>
      <c r="FL395" s="19">
        <f t="shared" si="1999"/>
        <v>1.0297078297064024</v>
      </c>
      <c r="FM395" s="19">
        <f t="shared" si="1999"/>
        <v>1.0600526574786822</v>
      </c>
      <c r="FN395" s="19">
        <f t="shared" si="1999"/>
        <v>1.0235162659740111</v>
      </c>
      <c r="FO395" s="19">
        <f t="shared" si="1999"/>
        <v>1.0623382899570064</v>
      </c>
      <c r="FP395" s="19">
        <f t="shared" si="1999"/>
        <v>1.0000780730666079</v>
      </c>
      <c r="FQ395" s="19">
        <f t="shared" si="1999"/>
        <v>0.99974252007832498</v>
      </c>
      <c r="FR395" s="19">
        <f t="shared" si="1999"/>
        <v>0.99999690588912027</v>
      </c>
      <c r="FS395" s="19">
        <f t="shared" si="1999"/>
        <v>0.99983984689763472</v>
      </c>
      <c r="FT395" s="19">
        <f t="shared" si="1999"/>
        <v>1.0010318720204008</v>
      </c>
      <c r="FU395" s="19">
        <f t="shared" si="1999"/>
        <v>0.99996923214110556</v>
      </c>
      <c r="FV395" s="19">
        <f t="shared" si="1999"/>
        <v>0.99991330163236747</v>
      </c>
      <c r="FW395" s="19">
        <f t="shared" si="1999"/>
        <v>1.0000082352906954</v>
      </c>
      <c r="FX395" s="19">
        <f t="shared" si="1999"/>
        <v>0.99999101240477384</v>
      </c>
      <c r="FY395" s="19">
        <f t="shared" si="1999"/>
        <v>0.99999107424856881</v>
      </c>
      <c r="FZ395" s="19">
        <f t="shared" si="1999"/>
        <v>0.9999243213306116</v>
      </c>
      <c r="GA395" s="19">
        <f t="shared" si="1999"/>
        <v>1.0000268315307481</v>
      </c>
      <c r="GB395" s="19">
        <f t="shared" si="1999"/>
        <v>0.99996848572480612</v>
      </c>
      <c r="GC395" s="19">
        <f t="shared" si="1999"/>
        <v>0.99998272252669063</v>
      </c>
      <c r="GD395" s="19">
        <f t="shared" si="1999"/>
        <v>1</v>
      </c>
      <c r="GE395" s="19">
        <f t="shared" si="1999"/>
        <v>1</v>
      </c>
      <c r="GF395" s="19">
        <f t="shared" si="1999"/>
        <v>1</v>
      </c>
      <c r="GG395" s="19">
        <f t="shared" si="1999"/>
        <v>0.9999854572249659</v>
      </c>
      <c r="GH395" s="8"/>
      <c r="GI395" s="8"/>
      <c r="GJ395" s="8"/>
      <c r="GK395" s="8"/>
      <c r="GL395" s="8"/>
      <c r="GM395" s="8"/>
      <c r="GN395" s="8"/>
      <c r="GO395" s="8"/>
      <c r="GP395" s="8"/>
      <c r="GQ395" s="8"/>
      <c r="GR395" s="8"/>
      <c r="GS395" s="8"/>
    </row>
    <row r="396" spans="1:201" x14ac:dyDescent="0.25">
      <c r="A396" s="115">
        <f>$A$48</f>
        <v>20152</v>
      </c>
      <c r="B396" s="19">
        <f t="shared" si="1955"/>
        <v>0.84224865475099453</v>
      </c>
      <c r="C396" s="19">
        <f t="shared" si="1955"/>
        <v>0.76625751949680354</v>
      </c>
      <c r="D396" s="19">
        <f t="shared" si="1955"/>
        <v>1.2464212377803037</v>
      </c>
      <c r="E396" s="19">
        <f t="shared" si="1955"/>
        <v>1.4284576790794015</v>
      </c>
      <c r="F396" s="19">
        <f t="shared" si="1955"/>
        <v>1.3892808656988422</v>
      </c>
      <c r="G396" s="19">
        <f t="shared" si="1955"/>
        <v>1.3085334821036527</v>
      </c>
      <c r="H396" s="19">
        <f t="shared" si="1955"/>
        <v>1.2309856111020303</v>
      </c>
      <c r="I396" s="19">
        <f t="shared" si="1955"/>
        <v>1.2652273309906119</v>
      </c>
      <c r="J396" s="19">
        <f t="shared" si="1955"/>
        <v>1.3129661001249504</v>
      </c>
      <c r="K396" s="19">
        <f t="shared" si="1955"/>
        <v>1.2544514433726941</v>
      </c>
      <c r="L396" s="19">
        <f t="shared" si="1955"/>
        <v>1.2428969189162122</v>
      </c>
      <c r="M396" s="19">
        <f t="shared" si="1955"/>
        <v>1.1787926744845465</v>
      </c>
      <c r="N396" s="19">
        <f t="shared" si="1955"/>
        <v>1.1240569214262328</v>
      </c>
      <c r="O396" s="19">
        <f t="shared" si="1955"/>
        <v>1.0913632156155164</v>
      </c>
      <c r="P396" s="19">
        <f t="shared" si="1955"/>
        <v>1.0791741698337463</v>
      </c>
      <c r="Q396" s="19">
        <f t="shared" si="1955"/>
        <v>1.0508028551726367</v>
      </c>
      <c r="R396" s="19">
        <f t="shared" si="1950"/>
        <v>1.0306349551485197</v>
      </c>
      <c r="S396" s="19">
        <f t="shared" si="1950"/>
        <v>1.02257670509042</v>
      </c>
      <c r="T396" s="19">
        <f t="shared" si="1950"/>
        <v>1.0126752153391976</v>
      </c>
      <c r="U396" s="19">
        <f t="shared" si="1950"/>
        <v>1.0082253538932633</v>
      </c>
      <c r="V396" s="19">
        <f t="shared" si="1950"/>
        <v>1.0077558395683264</v>
      </c>
      <c r="W396" s="19">
        <f t="shared" si="1950"/>
        <v>1.0052399163280707</v>
      </c>
      <c r="X396" s="19">
        <f t="shared" si="1950"/>
        <v>1.0032389741152143</v>
      </c>
      <c r="Y396" s="19">
        <f t="shared" si="1950"/>
        <v>1.0045903046494078</v>
      </c>
      <c r="Z396" s="19">
        <f t="shared" si="1950"/>
        <v>1.0050355136631586</v>
      </c>
      <c r="AA396" s="19">
        <f t="shared" si="1950"/>
        <v>1.0007119594536256</v>
      </c>
      <c r="AB396" s="19">
        <f t="shared" si="1950"/>
        <v>1.0005516606940308</v>
      </c>
      <c r="AC396" s="8"/>
      <c r="AD396" s="8"/>
      <c r="AE396" s="8"/>
      <c r="AF396" s="8"/>
      <c r="AG396" s="8"/>
      <c r="AH396" s="8"/>
      <c r="AI396" s="8"/>
      <c r="AJ396" s="8"/>
      <c r="AK396" s="8"/>
      <c r="AL396" s="8"/>
      <c r="AM396" s="8"/>
      <c r="AN396" s="8"/>
      <c r="AO396" s="8"/>
      <c r="AP396" s="19">
        <f t="shared" ref="AP396:BP396" si="2000">IFERROR(AQ348/AP348,"")</f>
        <v>1.680443983916621</v>
      </c>
      <c r="AQ396" s="19">
        <f t="shared" si="2000"/>
        <v>1.1632186137017748</v>
      </c>
      <c r="AR396" s="19">
        <f t="shared" si="2000"/>
        <v>1.1249358323838545</v>
      </c>
      <c r="AS396" s="19">
        <f t="shared" si="2000"/>
        <v>1.3635796724186688</v>
      </c>
      <c r="AT396" s="19">
        <f t="shared" si="2000"/>
        <v>1.3194708786064904</v>
      </c>
      <c r="AU396" s="19">
        <f t="shared" si="2000"/>
        <v>1.1822148694779864</v>
      </c>
      <c r="AV396" s="19">
        <f t="shared" si="2000"/>
        <v>1.2163604671015409</v>
      </c>
      <c r="AW396" s="19">
        <f t="shared" si="2000"/>
        <v>1.174125087595892</v>
      </c>
      <c r="AX396" s="19">
        <f t="shared" si="2000"/>
        <v>1.1266865858799278</v>
      </c>
      <c r="AY396" s="19">
        <f t="shared" si="2000"/>
        <v>1.0582714349146318</v>
      </c>
      <c r="AZ396" s="19">
        <f t="shared" si="2000"/>
        <v>1.064134912956348</v>
      </c>
      <c r="BA396" s="19">
        <f t="shared" si="2000"/>
        <v>1.0747363874781251</v>
      </c>
      <c r="BB396" s="19">
        <f t="shared" si="2000"/>
        <v>1.0582095982145054</v>
      </c>
      <c r="BC396" s="19">
        <f t="shared" si="2000"/>
        <v>1.0418465691820269</v>
      </c>
      <c r="BD396" s="19">
        <f t="shared" si="2000"/>
        <v>1.0238509600275951</v>
      </c>
      <c r="BE396" s="19">
        <f t="shared" si="2000"/>
        <v>1.0019956240589973</v>
      </c>
      <c r="BF396" s="19">
        <f t="shared" si="2000"/>
        <v>1.0002758731507977</v>
      </c>
      <c r="BG396" s="19">
        <f t="shared" si="2000"/>
        <v>0.99992125358429029</v>
      </c>
      <c r="BH396" s="19">
        <f t="shared" si="2000"/>
        <v>1</v>
      </c>
      <c r="BI396" s="19">
        <f t="shared" si="2000"/>
        <v>0.99999548516647085</v>
      </c>
      <c r="BJ396" s="19">
        <f t="shared" si="2000"/>
        <v>1</v>
      </c>
      <c r="BK396" s="19">
        <f t="shared" si="2000"/>
        <v>1</v>
      </c>
      <c r="BL396" s="19">
        <f t="shared" si="2000"/>
        <v>1</v>
      </c>
      <c r="BM396" s="19">
        <f t="shared" si="2000"/>
        <v>1</v>
      </c>
      <c r="BN396" s="19">
        <f t="shared" si="2000"/>
        <v>0.99999735694157066</v>
      </c>
      <c r="BO396" s="19">
        <f t="shared" si="2000"/>
        <v>1</v>
      </c>
      <c r="BP396" s="19">
        <f t="shared" si="2000"/>
        <v>1</v>
      </c>
      <c r="BQ396" s="8"/>
      <c r="BR396" s="8"/>
      <c r="BS396" s="8"/>
      <c r="BT396" s="8"/>
      <c r="BU396" s="8"/>
      <c r="BV396" s="8"/>
      <c r="BW396" s="8"/>
      <c r="BX396" s="8"/>
      <c r="BY396" s="8"/>
      <c r="BZ396" s="8"/>
      <c r="CA396" s="8"/>
      <c r="CB396" s="8"/>
      <c r="CC396" s="8"/>
      <c r="CD396" s="19">
        <f t="shared" ref="CD396:DD396" si="2001">IFERROR(CE348/CD348,"")</f>
        <v>17.67194101780747</v>
      </c>
      <c r="CE396" s="19">
        <f t="shared" si="2001"/>
        <v>1.1177172624773013</v>
      </c>
      <c r="CF396" s="19">
        <f t="shared" si="2001"/>
        <v>1.0104888527113915</v>
      </c>
      <c r="CG396" s="19">
        <f t="shared" si="2001"/>
        <v>1.249086592142109</v>
      </c>
      <c r="CH396" s="19">
        <f t="shared" si="2001"/>
        <v>1.1524988321257947</v>
      </c>
      <c r="CI396" s="19">
        <f t="shared" si="2001"/>
        <v>1.2754869408130147</v>
      </c>
      <c r="CJ396" s="19">
        <f t="shared" si="2001"/>
        <v>1.1787409524395527</v>
      </c>
      <c r="CK396" s="19">
        <f t="shared" si="2001"/>
        <v>1.3640118438588194</v>
      </c>
      <c r="CL396" s="19">
        <f t="shared" si="2001"/>
        <v>1.1215785595318923</v>
      </c>
      <c r="CM396" s="19">
        <f t="shared" si="2001"/>
        <v>1.0544454376936421</v>
      </c>
      <c r="CN396" s="19">
        <f t="shared" si="2001"/>
        <v>1.0509465156444471</v>
      </c>
      <c r="CO396" s="19">
        <f t="shared" si="2001"/>
        <v>0.99933438245148065</v>
      </c>
      <c r="CP396" s="19">
        <f t="shared" si="2001"/>
        <v>0.99738275630899387</v>
      </c>
      <c r="CQ396" s="19">
        <f t="shared" si="2001"/>
        <v>0.9998324443404818</v>
      </c>
      <c r="CR396" s="19">
        <f t="shared" si="2001"/>
        <v>1.0060877052116224</v>
      </c>
      <c r="CS396" s="19">
        <f t="shared" si="2001"/>
        <v>1.0007231511756791</v>
      </c>
      <c r="CT396" s="19">
        <f t="shared" si="2001"/>
        <v>0.99990141714053493</v>
      </c>
      <c r="CU396" s="19">
        <f t="shared" si="2001"/>
        <v>1.0139962918007712</v>
      </c>
      <c r="CV396" s="19">
        <f t="shared" si="2001"/>
        <v>1.0001180686397861</v>
      </c>
      <c r="CW396" s="19">
        <f t="shared" si="2001"/>
        <v>0.99995509944746397</v>
      </c>
      <c r="CX396" s="19">
        <f t="shared" si="2001"/>
        <v>1.0000523100058725</v>
      </c>
      <c r="CY396" s="19">
        <f t="shared" si="2001"/>
        <v>1</v>
      </c>
      <c r="CZ396" s="19">
        <f t="shared" si="2001"/>
        <v>0.99993163616115754</v>
      </c>
      <c r="DA396" s="19">
        <f t="shared" si="2001"/>
        <v>1</v>
      </c>
      <c r="DB396" s="19">
        <f t="shared" si="2001"/>
        <v>0.99952204753452656</v>
      </c>
      <c r="DC396" s="19">
        <f t="shared" si="2001"/>
        <v>1</v>
      </c>
      <c r="DD396" s="19">
        <f t="shared" si="2001"/>
        <v>1</v>
      </c>
      <c r="DE396" s="8"/>
      <c r="DF396" s="8"/>
      <c r="DG396" s="8"/>
      <c r="DH396" s="8"/>
      <c r="DI396" s="8"/>
      <c r="DJ396" s="8"/>
      <c r="DK396" s="8"/>
      <c r="DL396" s="8"/>
      <c r="DM396" s="8"/>
      <c r="DN396" s="8"/>
      <c r="DO396" s="8"/>
      <c r="DP396" s="8"/>
      <c r="DQ396" s="8"/>
      <c r="DR396" s="19">
        <f t="shared" ref="DR396:ER396" si="2002">IFERROR(DS348/DR348,"")</f>
        <v>1.3549956466737989</v>
      </c>
      <c r="DS396" s="19">
        <f t="shared" si="2002"/>
        <v>1.3296187854561408</v>
      </c>
      <c r="DT396" s="19">
        <f t="shared" si="2002"/>
        <v>1.5832334312657106</v>
      </c>
      <c r="DU396" s="19">
        <f t="shared" si="2002"/>
        <v>1.3350664734654449</v>
      </c>
      <c r="DV396" s="19">
        <f t="shared" si="2002"/>
        <v>1.3947087567262646</v>
      </c>
      <c r="DW396" s="19">
        <f t="shared" si="2002"/>
        <v>1.2370383762438162</v>
      </c>
      <c r="DX396" s="19">
        <f t="shared" si="2002"/>
        <v>1.2784272403726189</v>
      </c>
      <c r="DY396" s="19">
        <f t="shared" si="2002"/>
        <v>1.2767322680200583</v>
      </c>
      <c r="DZ396" s="19">
        <f t="shared" si="2002"/>
        <v>1.3208588454217336</v>
      </c>
      <c r="EA396" s="19">
        <f t="shared" si="2002"/>
        <v>1.1615289933903872</v>
      </c>
      <c r="EB396" s="19">
        <f t="shared" si="2002"/>
        <v>1.1450457824261076</v>
      </c>
      <c r="EC396" s="19">
        <f t="shared" si="2002"/>
        <v>1.0933067381831905</v>
      </c>
      <c r="ED396" s="19">
        <f t="shared" si="2002"/>
        <v>1.0662084676302237</v>
      </c>
      <c r="EE396" s="19">
        <f t="shared" si="2002"/>
        <v>1.0911429395391343</v>
      </c>
      <c r="EF396" s="19">
        <f t="shared" si="2002"/>
        <v>1.0786087609593136</v>
      </c>
      <c r="EG396" s="19">
        <f t="shared" si="2002"/>
        <v>1.0832043550544306</v>
      </c>
      <c r="EH396" s="19">
        <f t="shared" si="2002"/>
        <v>1.1278608650305544</v>
      </c>
      <c r="EI396" s="19">
        <f t="shared" si="2002"/>
        <v>1.0408572917436998</v>
      </c>
      <c r="EJ396" s="19">
        <f t="shared" si="2002"/>
        <v>1.0179167185575333</v>
      </c>
      <c r="EK396" s="19">
        <f t="shared" si="2002"/>
        <v>1.0247025590409649</v>
      </c>
      <c r="EL396" s="19">
        <f t="shared" si="2002"/>
        <v>1.0247822072108193</v>
      </c>
      <c r="EM396" s="19">
        <f t="shared" si="2002"/>
        <v>1.0258066448214156</v>
      </c>
      <c r="EN396" s="19">
        <f t="shared" si="2002"/>
        <v>1.0352701003551597</v>
      </c>
      <c r="EO396" s="19">
        <f t="shared" si="2002"/>
        <v>1.0469267254213446</v>
      </c>
      <c r="EP396" s="19">
        <f t="shared" si="2002"/>
        <v>1.0219026984290684</v>
      </c>
      <c r="EQ396" s="19">
        <f t="shared" si="2002"/>
        <v>1.0062504055723831</v>
      </c>
      <c r="ER396" s="19">
        <f t="shared" si="2002"/>
        <v>1.0090593639413481</v>
      </c>
      <c r="ES396" s="8"/>
      <c r="ET396" s="8"/>
      <c r="EU396" s="8"/>
      <c r="EV396" s="8"/>
      <c r="EW396" s="8"/>
      <c r="EX396" s="8"/>
      <c r="EY396" s="8"/>
      <c r="EZ396" s="8"/>
      <c r="FA396" s="8"/>
      <c r="FB396" s="8"/>
      <c r="FC396" s="8"/>
      <c r="FD396" s="8"/>
      <c r="FE396" s="8"/>
      <c r="FF396" s="19">
        <f t="shared" ref="FF396:GF396" si="2003">IFERROR(FG348/FF348,"")</f>
        <v>4.3770098525789072</v>
      </c>
      <c r="FG396" s="19">
        <f t="shared" si="2003"/>
        <v>2.1121294740158878</v>
      </c>
      <c r="FH396" s="19">
        <f t="shared" si="2003"/>
        <v>1.359306136812453</v>
      </c>
      <c r="FI396" s="19">
        <f t="shared" si="2003"/>
        <v>1.202086876106631</v>
      </c>
      <c r="FJ396" s="19">
        <f t="shared" si="2003"/>
        <v>1.1791704153087574</v>
      </c>
      <c r="FK396" s="19">
        <f t="shared" si="2003"/>
        <v>1.1542725730421792</v>
      </c>
      <c r="FL396" s="19">
        <f t="shared" si="2003"/>
        <v>1.1129817491329239</v>
      </c>
      <c r="FM396" s="19">
        <f t="shared" si="2003"/>
        <v>1.0205656363025566</v>
      </c>
      <c r="FN396" s="19">
        <f t="shared" si="2003"/>
        <v>1.0246824352953936</v>
      </c>
      <c r="FO396" s="19">
        <f t="shared" si="2003"/>
        <v>1.0140612194953456</v>
      </c>
      <c r="FP396" s="19">
        <f t="shared" si="2003"/>
        <v>1.1006200388110601</v>
      </c>
      <c r="FQ396" s="19">
        <f t="shared" si="2003"/>
        <v>1.0156396464508406</v>
      </c>
      <c r="FR396" s="19">
        <f t="shared" si="2003"/>
        <v>1.002930122641702</v>
      </c>
      <c r="FS396" s="19">
        <f t="shared" si="2003"/>
        <v>0.99994092582112593</v>
      </c>
      <c r="FT396" s="19">
        <f t="shared" si="2003"/>
        <v>0.99995770579152599</v>
      </c>
      <c r="FU396" s="19">
        <f t="shared" si="2003"/>
        <v>1.0019257488038202</v>
      </c>
      <c r="FV396" s="19">
        <f t="shared" si="2003"/>
        <v>1.0003060452825496</v>
      </c>
      <c r="FW396" s="19">
        <f t="shared" si="2003"/>
        <v>1</v>
      </c>
      <c r="FX396" s="19">
        <f t="shared" si="2003"/>
        <v>0.99981873364490437</v>
      </c>
      <c r="FY396" s="19">
        <f t="shared" si="2003"/>
        <v>0.99980214878317897</v>
      </c>
      <c r="FZ396" s="19">
        <f t="shared" si="2003"/>
        <v>1.0000116238719285</v>
      </c>
      <c r="GA396" s="19">
        <f t="shared" si="2003"/>
        <v>1</v>
      </c>
      <c r="GB396" s="19">
        <f t="shared" si="2003"/>
        <v>1.0004660653309134</v>
      </c>
      <c r="GC396" s="19">
        <f t="shared" si="2003"/>
        <v>0.99959650639811526</v>
      </c>
      <c r="GD396" s="19">
        <f t="shared" si="2003"/>
        <v>1.0002081726624714</v>
      </c>
      <c r="GE396" s="19">
        <f t="shared" si="2003"/>
        <v>0.9998918943372076</v>
      </c>
      <c r="GF396" s="19">
        <f t="shared" si="2003"/>
        <v>1.000004529366582</v>
      </c>
      <c r="GG396" s="8"/>
      <c r="GH396" s="8"/>
      <c r="GI396" s="8"/>
      <c r="GJ396" s="8"/>
      <c r="GK396" s="8"/>
      <c r="GL396" s="8"/>
      <c r="GM396" s="8"/>
      <c r="GN396" s="8"/>
      <c r="GO396" s="8"/>
      <c r="GP396" s="8"/>
      <c r="GQ396" s="8"/>
      <c r="GR396" s="8"/>
      <c r="GS396" s="8"/>
    </row>
    <row r="397" spans="1:201" x14ac:dyDescent="0.25">
      <c r="A397" s="115">
        <f>$A$49</f>
        <v>20153</v>
      </c>
      <c r="B397" s="19">
        <f t="shared" si="1955"/>
        <v>1.6032061093841985</v>
      </c>
      <c r="C397" s="19">
        <f t="shared" si="1955"/>
        <v>1.2054250744021351</v>
      </c>
      <c r="D397" s="19">
        <f t="shared" si="1955"/>
        <v>1.2393241486187567</v>
      </c>
      <c r="E397" s="19">
        <f t="shared" si="1955"/>
        <v>1.3358564280517859</v>
      </c>
      <c r="F397" s="19">
        <f t="shared" si="1955"/>
        <v>1.2186978626787264</v>
      </c>
      <c r="G397" s="19">
        <f t="shared" si="1955"/>
        <v>1.2542660712434537</v>
      </c>
      <c r="H397" s="19">
        <f t="shared" si="1955"/>
        <v>1.1906294990477955</v>
      </c>
      <c r="I397" s="19">
        <f t="shared" si="1955"/>
        <v>1.185491865444819</v>
      </c>
      <c r="J397" s="19">
        <f t="shared" si="1955"/>
        <v>1.3021494991498708</v>
      </c>
      <c r="K397" s="19">
        <f t="shared" si="1955"/>
        <v>1.2992146653205183</v>
      </c>
      <c r="L397" s="19">
        <f t="shared" si="1955"/>
        <v>1.2024303587678904</v>
      </c>
      <c r="M397" s="19">
        <f t="shared" si="1955"/>
        <v>1.1534136246776636</v>
      </c>
      <c r="N397" s="19">
        <f t="shared" si="1955"/>
        <v>1.0979032549208727</v>
      </c>
      <c r="O397" s="19">
        <f t="shared" si="1955"/>
        <v>1.0816659094702203</v>
      </c>
      <c r="P397" s="19">
        <f t="shared" si="1955"/>
        <v>1.0616066486281348</v>
      </c>
      <c r="Q397" s="19">
        <f t="shared" si="1955"/>
        <v>1.0459339405464922</v>
      </c>
      <c r="R397" s="19">
        <f t="shared" si="1950"/>
        <v>1.0336397493193381</v>
      </c>
      <c r="S397" s="19">
        <f t="shared" si="1950"/>
        <v>1.0272658748240058</v>
      </c>
      <c r="T397" s="19">
        <f t="shared" si="1950"/>
        <v>1.0136323144450325</v>
      </c>
      <c r="U397" s="19">
        <f t="shared" si="1950"/>
        <v>1.0091682926794907</v>
      </c>
      <c r="V397" s="19">
        <f t="shared" si="1950"/>
        <v>1.0124493042788454</v>
      </c>
      <c r="W397" s="19">
        <f t="shared" si="1950"/>
        <v>1.0070518069620409</v>
      </c>
      <c r="X397" s="19">
        <f t="shared" si="1950"/>
        <v>1.0092998846623678</v>
      </c>
      <c r="Y397" s="19">
        <f t="shared" si="1950"/>
        <v>1.0045733582349983</v>
      </c>
      <c r="Z397" s="19">
        <f t="shared" si="1950"/>
        <v>1.0037557453938264</v>
      </c>
      <c r="AA397" s="19">
        <f t="shared" si="1950"/>
        <v>1.003267776257956</v>
      </c>
      <c r="AB397" s="8"/>
      <c r="AC397" s="8"/>
      <c r="AD397" s="8"/>
      <c r="AE397" s="8"/>
      <c r="AF397" s="8"/>
      <c r="AG397" s="8"/>
      <c r="AH397" s="8"/>
      <c r="AI397" s="8"/>
      <c r="AJ397" s="8"/>
      <c r="AK397" s="8"/>
      <c r="AL397" s="8"/>
      <c r="AM397" s="8"/>
      <c r="AN397" s="8"/>
      <c r="AO397" s="8"/>
      <c r="AP397" s="19">
        <f t="shared" ref="AP397:BO397" si="2004">IFERROR(AQ349/AP349,"")</f>
        <v>0.85189307992839014</v>
      </c>
      <c r="AQ397" s="19">
        <f t="shared" si="2004"/>
        <v>1.2287289581223189</v>
      </c>
      <c r="AR397" s="19">
        <f t="shared" si="2004"/>
        <v>1.2213323298848406</v>
      </c>
      <c r="AS397" s="19">
        <f t="shared" si="2004"/>
        <v>1.2791114160696933</v>
      </c>
      <c r="AT397" s="19">
        <f t="shared" si="2004"/>
        <v>1.2684497411459335</v>
      </c>
      <c r="AU397" s="19">
        <f t="shared" si="2004"/>
        <v>1.2141261123905644</v>
      </c>
      <c r="AV397" s="19">
        <f t="shared" si="2004"/>
        <v>1.173779771206614</v>
      </c>
      <c r="AW397" s="19">
        <f t="shared" si="2004"/>
        <v>1.1714465574096147</v>
      </c>
      <c r="AX397" s="19">
        <f t="shared" si="2004"/>
        <v>1.0287419757667298</v>
      </c>
      <c r="AY397" s="19">
        <f t="shared" si="2004"/>
        <v>1.0501894299670256</v>
      </c>
      <c r="AZ397" s="19">
        <f t="shared" si="2004"/>
        <v>1.0144567936814755</v>
      </c>
      <c r="BA397" s="19">
        <f t="shared" si="2004"/>
        <v>1.0103960292541905</v>
      </c>
      <c r="BB397" s="19">
        <f t="shared" si="2004"/>
        <v>1.0104608023508383</v>
      </c>
      <c r="BC397" s="19">
        <f t="shared" si="2004"/>
        <v>1.0226283585803198</v>
      </c>
      <c r="BD397" s="19">
        <f t="shared" si="2004"/>
        <v>1.0109983191313483</v>
      </c>
      <c r="BE397" s="19">
        <f t="shared" si="2004"/>
        <v>1.010565597420366</v>
      </c>
      <c r="BF397" s="19">
        <f t="shared" si="2004"/>
        <v>1.0143352138675292</v>
      </c>
      <c r="BG397" s="19">
        <f t="shared" si="2004"/>
        <v>1.0234074673425531</v>
      </c>
      <c r="BH397" s="19">
        <f t="shared" si="2004"/>
        <v>1.0027011835562982</v>
      </c>
      <c r="BI397" s="19">
        <f t="shared" si="2004"/>
        <v>1.001739908456343</v>
      </c>
      <c r="BJ397" s="19">
        <f t="shared" si="2004"/>
        <v>0.98614081968673351</v>
      </c>
      <c r="BK397" s="19">
        <f t="shared" si="2004"/>
        <v>0.999981532996848</v>
      </c>
      <c r="BL397" s="19">
        <f t="shared" si="2004"/>
        <v>0.99999880423538501</v>
      </c>
      <c r="BM397" s="19">
        <f t="shared" si="2004"/>
        <v>1</v>
      </c>
      <c r="BN397" s="19">
        <f t="shared" si="2004"/>
        <v>0.99998233583926299</v>
      </c>
      <c r="BO397" s="19">
        <f t="shared" si="2004"/>
        <v>1.0000076834391514</v>
      </c>
      <c r="BP397" s="8"/>
      <c r="BQ397" s="8"/>
      <c r="BR397" s="8"/>
      <c r="BS397" s="8"/>
      <c r="BT397" s="8"/>
      <c r="BU397" s="8"/>
      <c r="BV397" s="8"/>
      <c r="BW397" s="8"/>
      <c r="BX397" s="8"/>
      <c r="BY397" s="8"/>
      <c r="BZ397" s="8"/>
      <c r="CA397" s="8"/>
      <c r="CB397" s="8"/>
      <c r="CC397" s="8"/>
      <c r="CD397" s="19">
        <f t="shared" ref="CD397:DC397" si="2005">IFERROR(CE349/CD349,"")</f>
        <v>0.84432552451544673</v>
      </c>
      <c r="CE397" s="19">
        <f t="shared" si="2005"/>
        <v>1.9912632708650839</v>
      </c>
      <c r="CF397" s="19">
        <f t="shared" si="2005"/>
        <v>2.4832376738268254</v>
      </c>
      <c r="CG397" s="19">
        <f t="shared" si="2005"/>
        <v>1.2754988716864628</v>
      </c>
      <c r="CH397" s="19">
        <f t="shared" si="2005"/>
        <v>1.2380863105321718</v>
      </c>
      <c r="CI397" s="19">
        <f t="shared" si="2005"/>
        <v>1.0012549544447304</v>
      </c>
      <c r="CJ397" s="19">
        <f t="shared" si="2005"/>
        <v>0.99812173853969299</v>
      </c>
      <c r="CK397" s="19">
        <f t="shared" si="2005"/>
        <v>1.1275788378438327</v>
      </c>
      <c r="CL397" s="19">
        <f t="shared" si="2005"/>
        <v>1.021005165699254</v>
      </c>
      <c r="CM397" s="19">
        <f t="shared" si="2005"/>
        <v>1.1184916768933657</v>
      </c>
      <c r="CN397" s="19">
        <f t="shared" si="2005"/>
        <v>1.055164364408993</v>
      </c>
      <c r="CO397" s="19">
        <f t="shared" si="2005"/>
        <v>1.0164170909995109</v>
      </c>
      <c r="CP397" s="19">
        <f t="shared" si="2005"/>
        <v>1.0280187071189091</v>
      </c>
      <c r="CQ397" s="19">
        <f t="shared" si="2005"/>
        <v>0.99994420074060675</v>
      </c>
      <c r="CR397" s="19">
        <f t="shared" si="2005"/>
        <v>1.0149817034006778</v>
      </c>
      <c r="CS397" s="19">
        <f t="shared" si="2005"/>
        <v>1.0060160801317162</v>
      </c>
      <c r="CT397" s="19">
        <f t="shared" si="2005"/>
        <v>1.0016856313335081</v>
      </c>
      <c r="CU397" s="19">
        <f t="shared" si="2005"/>
        <v>1.0006299687917795</v>
      </c>
      <c r="CV397" s="19">
        <f t="shared" si="2005"/>
        <v>1.1390009906223735</v>
      </c>
      <c r="CW397" s="19">
        <f t="shared" si="2005"/>
        <v>1.0086285815139389</v>
      </c>
      <c r="CX397" s="19">
        <f t="shared" si="2005"/>
        <v>0.99969056412991075</v>
      </c>
      <c r="CY397" s="19">
        <f t="shared" si="2005"/>
        <v>1.0002064363325134</v>
      </c>
      <c r="CZ397" s="19">
        <f t="shared" si="2005"/>
        <v>1</v>
      </c>
      <c r="DA397" s="19">
        <f t="shared" si="2005"/>
        <v>1</v>
      </c>
      <c r="DB397" s="19">
        <f t="shared" si="2005"/>
        <v>1</v>
      </c>
      <c r="DC397" s="19">
        <f t="shared" si="2005"/>
        <v>1</v>
      </c>
      <c r="DD397" s="8"/>
      <c r="DE397" s="8"/>
      <c r="DF397" s="8"/>
      <c r="DG397" s="8"/>
      <c r="DH397" s="8"/>
      <c r="DI397" s="8"/>
      <c r="DJ397" s="8"/>
      <c r="DK397" s="8"/>
      <c r="DL397" s="8"/>
      <c r="DM397" s="8"/>
      <c r="DN397" s="8"/>
      <c r="DO397" s="8"/>
      <c r="DP397" s="8"/>
      <c r="DQ397" s="8"/>
      <c r="DR397" s="19">
        <f t="shared" ref="DR397:EQ397" si="2006">IFERROR(DS349/DR349,"")</f>
        <v>0.83751452072236954</v>
      </c>
      <c r="DS397" s="19">
        <f t="shared" si="2006"/>
        <v>1.089764801135362</v>
      </c>
      <c r="DT397" s="19">
        <f t="shared" si="2006"/>
        <v>1.2171820017373587</v>
      </c>
      <c r="DU397" s="19">
        <f t="shared" si="2006"/>
        <v>1.8467549361005566</v>
      </c>
      <c r="DV397" s="19">
        <f t="shared" si="2006"/>
        <v>1.6056134215929976</v>
      </c>
      <c r="DW397" s="19">
        <f t="shared" si="2006"/>
        <v>1.4592570383701222</v>
      </c>
      <c r="DX397" s="19">
        <f t="shared" si="2006"/>
        <v>1.2236039131542897</v>
      </c>
      <c r="DY397" s="19">
        <f t="shared" si="2006"/>
        <v>1.2032659260552703</v>
      </c>
      <c r="DZ397" s="19">
        <f t="shared" si="2006"/>
        <v>1.208790161812459</v>
      </c>
      <c r="EA397" s="19">
        <f t="shared" si="2006"/>
        <v>1.2357214523641433</v>
      </c>
      <c r="EB397" s="19">
        <f t="shared" si="2006"/>
        <v>1.2484531724902055</v>
      </c>
      <c r="EC397" s="19">
        <f t="shared" si="2006"/>
        <v>1.1696667309234479</v>
      </c>
      <c r="ED397" s="19">
        <f t="shared" si="2006"/>
        <v>1.0976267303869169</v>
      </c>
      <c r="EE397" s="19">
        <f t="shared" si="2006"/>
        <v>1.1182809930167539</v>
      </c>
      <c r="EF397" s="19">
        <f t="shared" si="2006"/>
        <v>1.0559742466691975</v>
      </c>
      <c r="EG397" s="19">
        <f t="shared" si="2006"/>
        <v>1.074069941526999</v>
      </c>
      <c r="EH397" s="19">
        <f t="shared" si="2006"/>
        <v>1.0443104279755562</v>
      </c>
      <c r="EI397" s="19">
        <f t="shared" si="2006"/>
        <v>1.0505268842705926</v>
      </c>
      <c r="EJ397" s="19">
        <f t="shared" si="2006"/>
        <v>0.99450510702375328</v>
      </c>
      <c r="EK397" s="19">
        <f t="shared" si="2006"/>
        <v>1.0122321969484813</v>
      </c>
      <c r="EL397" s="19">
        <f t="shared" si="2006"/>
        <v>1.0152126821153913</v>
      </c>
      <c r="EM397" s="19">
        <f t="shared" si="2006"/>
        <v>1.0169754097242401</v>
      </c>
      <c r="EN397" s="19">
        <f t="shared" si="2006"/>
        <v>1.0048542443401129</v>
      </c>
      <c r="EO397" s="19">
        <f t="shared" si="2006"/>
        <v>1.0143530714564517</v>
      </c>
      <c r="EP397" s="19">
        <f t="shared" si="2006"/>
        <v>1.0090478186012513</v>
      </c>
      <c r="EQ397" s="19">
        <f t="shared" si="2006"/>
        <v>1.0020147145339822</v>
      </c>
      <c r="ER397" s="8"/>
      <c r="ES397" s="8"/>
      <c r="ET397" s="8"/>
      <c r="EU397" s="8"/>
      <c r="EV397" s="8"/>
      <c r="EW397" s="8"/>
      <c r="EX397" s="8"/>
      <c r="EY397" s="8"/>
      <c r="EZ397" s="8"/>
      <c r="FA397" s="8"/>
      <c r="FB397" s="8"/>
      <c r="FC397" s="8"/>
      <c r="FD397" s="8"/>
      <c r="FE397" s="8"/>
      <c r="FF397" s="19">
        <f t="shared" ref="FF397:GE397" si="2007">IFERROR(FG349/FF349,"")</f>
        <v>1.7630961760808981</v>
      </c>
      <c r="FG397" s="19">
        <f t="shared" si="2007"/>
        <v>2.1376338086487681</v>
      </c>
      <c r="FH397" s="19">
        <f t="shared" si="2007"/>
        <v>1.4580519355780683</v>
      </c>
      <c r="FI397" s="19">
        <f t="shared" si="2007"/>
        <v>1.0431931063282727</v>
      </c>
      <c r="FJ397" s="19">
        <f t="shared" si="2007"/>
        <v>1.040216156818186</v>
      </c>
      <c r="FK397" s="19">
        <f t="shared" si="2007"/>
        <v>1.0232140109857475</v>
      </c>
      <c r="FL397" s="19">
        <f t="shared" si="2007"/>
        <v>1.0161985283760702</v>
      </c>
      <c r="FM397" s="19">
        <f t="shared" si="2007"/>
        <v>1.0575988835577463</v>
      </c>
      <c r="FN397" s="19">
        <f t="shared" si="2007"/>
        <v>1.0586280668886034</v>
      </c>
      <c r="FO397" s="19">
        <f t="shared" si="2007"/>
        <v>1.0316254201358432</v>
      </c>
      <c r="FP397" s="19">
        <f t="shared" si="2007"/>
        <v>1.0071888986542887</v>
      </c>
      <c r="FQ397" s="19">
        <f t="shared" si="2007"/>
        <v>1.007487857333452</v>
      </c>
      <c r="FR397" s="19">
        <f t="shared" si="2007"/>
        <v>1.0235086756321241</v>
      </c>
      <c r="FS397" s="19">
        <f t="shared" si="2007"/>
        <v>1.0022423183192759</v>
      </c>
      <c r="FT397" s="19">
        <f t="shared" si="2007"/>
        <v>0.99989217599650837</v>
      </c>
      <c r="FU397" s="19">
        <f t="shared" si="2007"/>
        <v>0.94103480064545453</v>
      </c>
      <c r="FV397" s="19">
        <f t="shared" si="2007"/>
        <v>0.99992737242763485</v>
      </c>
      <c r="FW397" s="19">
        <f t="shared" si="2007"/>
        <v>1.0047589017385583</v>
      </c>
      <c r="FX397" s="19">
        <f t="shared" si="2007"/>
        <v>1.0000016475284172</v>
      </c>
      <c r="FY397" s="19">
        <f t="shared" si="2007"/>
        <v>1.0009386550222419</v>
      </c>
      <c r="FZ397" s="19">
        <f t="shared" si="2007"/>
        <v>0.9999801511977261</v>
      </c>
      <c r="GA397" s="19">
        <f t="shared" si="2007"/>
        <v>1.0001359764492581</v>
      </c>
      <c r="GB397" s="19">
        <f t="shared" si="2007"/>
        <v>0.99992364869162098</v>
      </c>
      <c r="GC397" s="19">
        <f t="shared" si="2007"/>
        <v>0.99999854726053605</v>
      </c>
      <c r="GD397" s="19">
        <f t="shared" si="2007"/>
        <v>0.99999790253857546</v>
      </c>
      <c r="GE397" s="19">
        <f t="shared" si="2007"/>
        <v>0.99990977098745726</v>
      </c>
      <c r="GF397" s="8"/>
      <c r="GG397" s="8"/>
      <c r="GH397" s="8"/>
      <c r="GI397" s="8"/>
      <c r="GJ397" s="8"/>
      <c r="GK397" s="8"/>
      <c r="GL397" s="8"/>
      <c r="GM397" s="8"/>
      <c r="GN397" s="8"/>
      <c r="GO397" s="8"/>
      <c r="GP397" s="8"/>
      <c r="GQ397" s="8"/>
      <c r="GR397" s="8"/>
      <c r="GS397" s="8"/>
    </row>
    <row r="398" spans="1:201" x14ac:dyDescent="0.25">
      <c r="A398" s="115">
        <f>$A$50</f>
        <v>20154</v>
      </c>
      <c r="B398" s="19">
        <f t="shared" si="1955"/>
        <v>1.4644722792217337</v>
      </c>
      <c r="C398" s="19">
        <f t="shared" ref="C398:Z398" si="2008">IFERROR(D350/C350,"")</f>
        <v>1.076691572454203</v>
      </c>
      <c r="D398" s="19">
        <f t="shared" si="2008"/>
        <v>1.3410649988194734</v>
      </c>
      <c r="E398" s="19">
        <f t="shared" si="2008"/>
        <v>1.4444973807140491</v>
      </c>
      <c r="F398" s="19">
        <f t="shared" si="2008"/>
        <v>1.3462496347606479</v>
      </c>
      <c r="G398" s="19">
        <f t="shared" si="2008"/>
        <v>1.3007464487013776</v>
      </c>
      <c r="H398" s="19">
        <f t="shared" si="2008"/>
        <v>1.2150022618632403</v>
      </c>
      <c r="I398" s="19">
        <f t="shared" si="2008"/>
        <v>1.2019684732750162</v>
      </c>
      <c r="J398" s="19">
        <f t="shared" si="2008"/>
        <v>1.3228365830892206</v>
      </c>
      <c r="K398" s="19">
        <f t="shared" si="2008"/>
        <v>1.2571904783493346</v>
      </c>
      <c r="L398" s="19">
        <f t="shared" si="2008"/>
        <v>1.2135934094252285</v>
      </c>
      <c r="M398" s="19">
        <f t="shared" si="2008"/>
        <v>1.1449545977333602</v>
      </c>
      <c r="N398" s="19">
        <f t="shared" si="2008"/>
        <v>1.1254463411331559</v>
      </c>
      <c r="O398" s="19">
        <f t="shared" si="2008"/>
        <v>1.0969028453190641</v>
      </c>
      <c r="P398" s="19">
        <f t="shared" si="2008"/>
        <v>1.0503117666341382</v>
      </c>
      <c r="Q398" s="19">
        <f t="shared" si="2008"/>
        <v>1.0451132054457379</v>
      </c>
      <c r="R398" s="19">
        <f t="shared" si="2008"/>
        <v>1.0347989209314419</v>
      </c>
      <c r="S398" s="19">
        <f t="shared" si="2008"/>
        <v>1.0244855505692541</v>
      </c>
      <c r="T398" s="19">
        <f t="shared" si="2008"/>
        <v>1.0138198964703167</v>
      </c>
      <c r="U398" s="19">
        <f t="shared" si="2008"/>
        <v>1.0059398105986663</v>
      </c>
      <c r="V398" s="19">
        <f t="shared" si="2008"/>
        <v>1.0086318414737729</v>
      </c>
      <c r="W398" s="19">
        <f t="shared" si="2008"/>
        <v>1.0047158110875172</v>
      </c>
      <c r="X398" s="19">
        <f t="shared" si="2008"/>
        <v>1.0074994451568204</v>
      </c>
      <c r="Y398" s="19">
        <f t="shared" si="2008"/>
        <v>1.0050639087842326</v>
      </c>
      <c r="Z398" s="19">
        <f t="shared" si="2008"/>
        <v>1.0025323909503907</v>
      </c>
      <c r="AA398" s="8"/>
      <c r="AB398" s="8"/>
      <c r="AC398" s="8"/>
      <c r="AD398" s="8"/>
      <c r="AE398" s="8"/>
      <c r="AF398" s="8"/>
      <c r="AG398" s="8"/>
      <c r="AH398" s="8"/>
      <c r="AI398" s="8"/>
      <c r="AJ398" s="8"/>
      <c r="AK398" s="8"/>
      <c r="AL398" s="8"/>
      <c r="AM398" s="8"/>
      <c r="AN398" s="8"/>
      <c r="AO398" s="8"/>
      <c r="AP398" s="19">
        <f t="shared" ref="AP398:BN398" si="2009">IFERROR(AQ350/AP350,"")</f>
        <v>1.0253518282565273</v>
      </c>
      <c r="AQ398" s="19">
        <f t="shared" si="2009"/>
        <v>1.2641831313852454</v>
      </c>
      <c r="AR398" s="19">
        <f t="shared" si="2009"/>
        <v>1.2632356410751218</v>
      </c>
      <c r="AS398" s="19">
        <f t="shared" si="2009"/>
        <v>1.188653029177031</v>
      </c>
      <c r="AT398" s="19">
        <f t="shared" si="2009"/>
        <v>1.1635108988347265</v>
      </c>
      <c r="AU398" s="19">
        <f t="shared" si="2009"/>
        <v>1.1123378624350344</v>
      </c>
      <c r="AV398" s="19">
        <f t="shared" si="2009"/>
        <v>1.1839623674263735</v>
      </c>
      <c r="AW398" s="19">
        <f t="shared" si="2009"/>
        <v>1.1597427375008291</v>
      </c>
      <c r="AX398" s="19">
        <f t="shared" si="2009"/>
        <v>1.1399077504688977</v>
      </c>
      <c r="AY398" s="19">
        <f t="shared" si="2009"/>
        <v>1.1088747919929294</v>
      </c>
      <c r="AZ398" s="19">
        <f t="shared" si="2009"/>
        <v>1.0776459282939903</v>
      </c>
      <c r="BA398" s="19">
        <f t="shared" si="2009"/>
        <v>1.0568788731166612</v>
      </c>
      <c r="BB398" s="19">
        <f t="shared" si="2009"/>
        <v>1.054721505204592</v>
      </c>
      <c r="BC398" s="19">
        <f t="shared" si="2009"/>
        <v>1.0349003447534457</v>
      </c>
      <c r="BD398" s="19">
        <f t="shared" si="2009"/>
        <v>1.0240618862105888</v>
      </c>
      <c r="BE398" s="19">
        <f t="shared" si="2009"/>
        <v>1.0244365771902069</v>
      </c>
      <c r="BF398" s="19">
        <f t="shared" si="2009"/>
        <v>1.0467681675468594</v>
      </c>
      <c r="BG398" s="19">
        <f t="shared" si="2009"/>
        <v>1.0215316002329555</v>
      </c>
      <c r="BH398" s="19">
        <f t="shared" si="2009"/>
        <v>0.99415131030960624</v>
      </c>
      <c r="BI398" s="19">
        <f t="shared" si="2009"/>
        <v>0.99997758313143015</v>
      </c>
      <c r="BJ398" s="19">
        <f t="shared" si="2009"/>
        <v>1.0013556903586609</v>
      </c>
      <c r="BK398" s="19">
        <f t="shared" si="2009"/>
        <v>1</v>
      </c>
      <c r="BL398" s="19">
        <f t="shared" si="2009"/>
        <v>1</v>
      </c>
      <c r="BM398" s="19">
        <f t="shared" si="2009"/>
        <v>0.99996311922524617</v>
      </c>
      <c r="BN398" s="19">
        <f t="shared" si="2009"/>
        <v>1</v>
      </c>
      <c r="BO398" s="8"/>
      <c r="BP398" s="8"/>
      <c r="BQ398" s="8"/>
      <c r="BR398" s="8"/>
      <c r="BS398" s="8"/>
      <c r="BT398" s="8"/>
      <c r="BU398" s="8"/>
      <c r="BV398" s="8"/>
      <c r="BW398" s="8"/>
      <c r="BX398" s="8"/>
      <c r="BY398" s="8"/>
      <c r="BZ398" s="8"/>
      <c r="CA398" s="8"/>
      <c r="CB398" s="8"/>
      <c r="CC398" s="8"/>
      <c r="CD398" s="19">
        <f t="shared" ref="CD398:DB398" si="2010">IFERROR(CE350/CD350,"")</f>
        <v>12.456879888369791</v>
      </c>
      <c r="CE398" s="19">
        <f t="shared" si="2010"/>
        <v>1.7113702416930188</v>
      </c>
      <c r="CF398" s="19">
        <f t="shared" si="2010"/>
        <v>2.4285605546035991</v>
      </c>
      <c r="CG398" s="19">
        <f t="shared" si="2010"/>
        <v>1.0810352173538318</v>
      </c>
      <c r="CH398" s="19">
        <f t="shared" si="2010"/>
        <v>1.2734519858566125</v>
      </c>
      <c r="CI398" s="19">
        <f t="shared" si="2010"/>
        <v>1.1128917614290896</v>
      </c>
      <c r="CJ398" s="19">
        <f t="shared" si="2010"/>
        <v>1.0661006354488505</v>
      </c>
      <c r="CK398" s="19">
        <f t="shared" si="2010"/>
        <v>1.0037686169272488</v>
      </c>
      <c r="CL398" s="19">
        <f t="shared" si="2010"/>
        <v>1.007069189464759</v>
      </c>
      <c r="CM398" s="19">
        <f t="shared" si="2010"/>
        <v>1.0079343925741671</v>
      </c>
      <c r="CN398" s="19">
        <f t="shared" si="2010"/>
        <v>1.1546421504263227</v>
      </c>
      <c r="CO398" s="19">
        <f t="shared" si="2010"/>
        <v>1.001763231997115</v>
      </c>
      <c r="CP398" s="19">
        <f t="shared" si="2010"/>
        <v>1.0242915465312052</v>
      </c>
      <c r="CQ398" s="19">
        <f t="shared" si="2010"/>
        <v>1.0587005059991088</v>
      </c>
      <c r="CR398" s="19">
        <f t="shared" si="2010"/>
        <v>1.0210528482006649</v>
      </c>
      <c r="CS398" s="19">
        <f t="shared" si="2010"/>
        <v>1.0278747116177069</v>
      </c>
      <c r="CT398" s="19">
        <f t="shared" si="2010"/>
        <v>1.0255338302380401</v>
      </c>
      <c r="CU398" s="19">
        <f t="shared" si="2010"/>
        <v>1.0145879113074503</v>
      </c>
      <c r="CV398" s="19">
        <f t="shared" si="2010"/>
        <v>1.0110955171089129</v>
      </c>
      <c r="CW398" s="19">
        <f t="shared" si="2010"/>
        <v>1.0111633202987875</v>
      </c>
      <c r="CX398" s="19">
        <f t="shared" si="2010"/>
        <v>1.0032700289121419</v>
      </c>
      <c r="CY398" s="19">
        <f t="shared" si="2010"/>
        <v>1.0023289838108909</v>
      </c>
      <c r="CZ398" s="19">
        <f t="shared" si="2010"/>
        <v>0.99996236193653842</v>
      </c>
      <c r="DA398" s="19">
        <f t="shared" si="2010"/>
        <v>1.0019157855448919</v>
      </c>
      <c r="DB398" s="19">
        <f t="shared" si="2010"/>
        <v>1.0020183552970801</v>
      </c>
      <c r="DC398" s="8"/>
      <c r="DD398" s="8"/>
      <c r="DE398" s="8"/>
      <c r="DF398" s="8"/>
      <c r="DG398" s="8"/>
      <c r="DH398" s="8"/>
      <c r="DI398" s="8"/>
      <c r="DJ398" s="8"/>
      <c r="DK398" s="8"/>
      <c r="DL398" s="8"/>
      <c r="DM398" s="8"/>
      <c r="DN398" s="8"/>
      <c r="DO398" s="8"/>
      <c r="DP398" s="8"/>
      <c r="DQ398" s="8"/>
      <c r="DR398" s="19">
        <f t="shared" ref="DR398:EP398" si="2011">IFERROR(DS350/DR350,"")</f>
        <v>0.54537139270461732</v>
      </c>
      <c r="DS398" s="19">
        <f t="shared" si="2011"/>
        <v>1.5363178268105939</v>
      </c>
      <c r="DT398" s="19">
        <f t="shared" si="2011"/>
        <v>1.5619296268017351</v>
      </c>
      <c r="DU398" s="19">
        <f t="shared" si="2011"/>
        <v>1.7645507463439825</v>
      </c>
      <c r="DV398" s="19">
        <f t="shared" si="2011"/>
        <v>1.3131616682117917</v>
      </c>
      <c r="DW398" s="19">
        <f t="shared" si="2011"/>
        <v>1.2631935007469171</v>
      </c>
      <c r="DX398" s="19">
        <f t="shared" si="2011"/>
        <v>1.1977919530203138</v>
      </c>
      <c r="DY398" s="19">
        <f t="shared" si="2011"/>
        <v>1.2316029963174573</v>
      </c>
      <c r="DZ398" s="19">
        <f t="shared" si="2011"/>
        <v>1.3450555293514523</v>
      </c>
      <c r="EA398" s="19">
        <f t="shared" si="2011"/>
        <v>1.1727289003063226</v>
      </c>
      <c r="EB398" s="19">
        <f t="shared" si="2011"/>
        <v>1.1711094600916814</v>
      </c>
      <c r="EC398" s="19">
        <f t="shared" si="2011"/>
        <v>1.1251227382005771</v>
      </c>
      <c r="ED398" s="19">
        <f t="shared" si="2011"/>
        <v>1.0984618515166285</v>
      </c>
      <c r="EE398" s="19">
        <f t="shared" si="2011"/>
        <v>1.1120984302071442</v>
      </c>
      <c r="EF398" s="19">
        <f t="shared" si="2011"/>
        <v>1.0813749175744385</v>
      </c>
      <c r="EG398" s="19">
        <f t="shared" si="2011"/>
        <v>1.0712121096821212</v>
      </c>
      <c r="EH398" s="19">
        <f t="shared" si="2011"/>
        <v>1.0507874539131532</v>
      </c>
      <c r="EI398" s="19">
        <f t="shared" si="2011"/>
        <v>1.045021295101487</v>
      </c>
      <c r="EJ398" s="19">
        <f t="shared" si="2011"/>
        <v>1.0474153110831828</v>
      </c>
      <c r="EK398" s="19">
        <f t="shared" si="2011"/>
        <v>1.0341835551535969</v>
      </c>
      <c r="EL398" s="19">
        <f t="shared" si="2011"/>
        <v>1.0267303258353169</v>
      </c>
      <c r="EM398" s="19">
        <f t="shared" si="2011"/>
        <v>1.0137937547543232</v>
      </c>
      <c r="EN398" s="19">
        <f t="shared" si="2011"/>
        <v>1.0114138101324468</v>
      </c>
      <c r="EO398" s="19">
        <f t="shared" si="2011"/>
        <v>1.0113702433152398</v>
      </c>
      <c r="EP398" s="19">
        <f t="shared" si="2011"/>
        <v>1.0059276529017658</v>
      </c>
      <c r="EQ398" s="8"/>
      <c r="ER398" s="8"/>
      <c r="ES398" s="8"/>
      <c r="ET398" s="8"/>
      <c r="EU398" s="8"/>
      <c r="EV398" s="8"/>
      <c r="EW398" s="8"/>
      <c r="EX398" s="8"/>
      <c r="EY398" s="8"/>
      <c r="EZ398" s="8"/>
      <c r="FA398" s="8"/>
      <c r="FB398" s="8"/>
      <c r="FC398" s="8"/>
      <c r="FD398" s="8"/>
      <c r="FE398" s="8"/>
      <c r="FF398" s="19">
        <f t="shared" ref="FF398:GD398" si="2012">IFERROR(FG350/FF350,"")</f>
        <v>2.1046459793339833</v>
      </c>
      <c r="FG398" s="19">
        <f t="shared" si="2012"/>
        <v>2.013565648721197</v>
      </c>
      <c r="FH398" s="19">
        <f t="shared" si="2012"/>
        <v>1.3246387462550011</v>
      </c>
      <c r="FI398" s="19">
        <f t="shared" si="2012"/>
        <v>1.225730244029323</v>
      </c>
      <c r="FJ398" s="19">
        <f t="shared" si="2012"/>
        <v>1.0592155750276155</v>
      </c>
      <c r="FK398" s="19">
        <f t="shared" si="2012"/>
        <v>1.1111165232162497</v>
      </c>
      <c r="FL398" s="19">
        <f t="shared" si="2012"/>
        <v>1.0573428144224029</v>
      </c>
      <c r="FM398" s="19">
        <f t="shared" si="2012"/>
        <v>1.0080168258285815</v>
      </c>
      <c r="FN398" s="19">
        <f t="shared" si="2012"/>
        <v>1.0057700442338264</v>
      </c>
      <c r="FO398" s="19">
        <f t="shared" si="2012"/>
        <v>1.0140271688031732</v>
      </c>
      <c r="FP398" s="19">
        <f t="shared" si="2012"/>
        <v>1.0101482882570259</v>
      </c>
      <c r="FQ398" s="19">
        <f t="shared" si="2012"/>
        <v>1.0000421265880894</v>
      </c>
      <c r="FR398" s="19">
        <f t="shared" si="2012"/>
        <v>1.0000657847291081</v>
      </c>
      <c r="FS398" s="19">
        <f t="shared" si="2012"/>
        <v>1.0011068255683249</v>
      </c>
      <c r="FT398" s="19">
        <f t="shared" si="2012"/>
        <v>1.0041699006298022</v>
      </c>
      <c r="FU398" s="19">
        <f t="shared" si="2012"/>
        <v>0.9999538311070153</v>
      </c>
      <c r="FV398" s="19">
        <f t="shared" si="2012"/>
        <v>1</v>
      </c>
      <c r="FW398" s="19">
        <f t="shared" si="2012"/>
        <v>1.0002533450782991</v>
      </c>
      <c r="FX398" s="19">
        <f t="shared" si="2012"/>
        <v>1.0000940834072711</v>
      </c>
      <c r="FY398" s="19">
        <f t="shared" si="2012"/>
        <v>0.99999475514082481</v>
      </c>
      <c r="FZ398" s="19">
        <f t="shared" si="2012"/>
        <v>0.99987322800951839</v>
      </c>
      <c r="GA398" s="19">
        <f t="shared" si="2012"/>
        <v>0.99999549052183523</v>
      </c>
      <c r="GB398" s="19">
        <f t="shared" si="2012"/>
        <v>1</v>
      </c>
      <c r="GC398" s="19">
        <f t="shared" si="2012"/>
        <v>0.99999953309103184</v>
      </c>
      <c r="GD398" s="19">
        <f t="shared" si="2012"/>
        <v>1</v>
      </c>
      <c r="GE398" s="8"/>
      <c r="GF398" s="8"/>
      <c r="GG398" s="8"/>
      <c r="GH398" s="8"/>
      <c r="GI398" s="8"/>
      <c r="GJ398" s="8"/>
      <c r="GK398" s="8"/>
      <c r="GL398" s="8"/>
      <c r="GM398" s="8"/>
      <c r="GN398" s="8"/>
      <c r="GO398" s="8"/>
      <c r="GP398" s="8"/>
      <c r="GQ398" s="8"/>
      <c r="GR398" s="8"/>
      <c r="GS398" s="8"/>
    </row>
    <row r="399" spans="1:201" x14ac:dyDescent="0.25">
      <c r="A399" s="115">
        <f>$A$51</f>
        <v>20161</v>
      </c>
      <c r="B399" s="19">
        <f t="shared" si="1955"/>
        <v>1.769210674035921</v>
      </c>
      <c r="C399" s="19">
        <f t="shared" si="1955"/>
        <v>0.90601295688439343</v>
      </c>
      <c r="D399" s="19">
        <f t="shared" si="1955"/>
        <v>1.2509234466099741</v>
      </c>
      <c r="E399" s="19">
        <f t="shared" si="1955"/>
        <v>1.3971715746325459</v>
      </c>
      <c r="F399" s="19">
        <f t="shared" si="1955"/>
        <v>1.3436478064144091</v>
      </c>
      <c r="G399" s="19">
        <f t="shared" si="1955"/>
        <v>1.3125487924768315</v>
      </c>
      <c r="H399" s="19">
        <f t="shared" si="1955"/>
        <v>1.2396443374879187</v>
      </c>
      <c r="I399" s="19">
        <f t="shared" si="1955"/>
        <v>1.2316761022902447</v>
      </c>
      <c r="J399" s="19">
        <f t="shared" ref="J399:Y399" si="2013">IFERROR(K351/J351,"")</f>
        <v>1.3129286180943571</v>
      </c>
      <c r="K399" s="19">
        <f t="shared" si="2013"/>
        <v>1.2985915661063541</v>
      </c>
      <c r="L399" s="19">
        <f t="shared" si="2013"/>
        <v>1.2114143620512361</v>
      </c>
      <c r="M399" s="19">
        <f t="shared" si="2013"/>
        <v>1.1836755936803298</v>
      </c>
      <c r="N399" s="19">
        <f t="shared" si="2013"/>
        <v>1.1088745525190651</v>
      </c>
      <c r="O399" s="19">
        <f t="shared" si="2013"/>
        <v>1.0751602345647029</v>
      </c>
      <c r="P399" s="19">
        <f t="shared" si="2013"/>
        <v>1.0566915185933063</v>
      </c>
      <c r="Q399" s="19">
        <f t="shared" si="2013"/>
        <v>1.044330418672982</v>
      </c>
      <c r="R399" s="19">
        <f t="shared" si="2013"/>
        <v>1.0212049335963072</v>
      </c>
      <c r="S399" s="19">
        <f t="shared" si="2013"/>
        <v>1.0117499744107294</v>
      </c>
      <c r="T399" s="19">
        <f t="shared" si="2013"/>
        <v>1.0060792693059255</v>
      </c>
      <c r="U399" s="19">
        <f t="shared" si="2013"/>
        <v>1.0079374200543747</v>
      </c>
      <c r="V399" s="19">
        <f t="shared" si="2013"/>
        <v>1.0064602970654559</v>
      </c>
      <c r="W399" s="19">
        <f t="shared" si="2013"/>
        <v>1.0068407222593903</v>
      </c>
      <c r="X399" s="19">
        <f t="shared" si="2013"/>
        <v>1.0076131357403921</v>
      </c>
      <c r="Y399" s="19">
        <f t="shared" si="2013"/>
        <v>1.0047103792172443</v>
      </c>
      <c r="Z399" s="8"/>
      <c r="AA399" s="8"/>
      <c r="AB399" s="8"/>
      <c r="AC399" s="8"/>
      <c r="AD399" s="8"/>
      <c r="AE399" s="8"/>
      <c r="AF399" s="8"/>
      <c r="AG399" s="8"/>
      <c r="AH399" s="8"/>
      <c r="AI399" s="8"/>
      <c r="AJ399" s="8"/>
      <c r="AK399" s="8"/>
      <c r="AL399" s="8"/>
      <c r="AM399" s="8"/>
      <c r="AN399" s="8"/>
      <c r="AO399" s="8"/>
      <c r="AP399" s="19">
        <f t="shared" ref="AP399:BM399" si="2014">IFERROR(AQ351/AP351,"")</f>
        <v>0.82742455677697613</v>
      </c>
      <c r="AQ399" s="19">
        <f t="shared" si="2014"/>
        <v>1.2185281258820724</v>
      </c>
      <c r="AR399" s="19">
        <f t="shared" si="2014"/>
        <v>1.2094623943593852</v>
      </c>
      <c r="AS399" s="19">
        <f t="shared" si="2014"/>
        <v>1.1826618176453971</v>
      </c>
      <c r="AT399" s="19">
        <f t="shared" si="2014"/>
        <v>1.2903602560693888</v>
      </c>
      <c r="AU399" s="19">
        <f t="shared" si="2014"/>
        <v>1.1740980638511656</v>
      </c>
      <c r="AV399" s="19">
        <f t="shared" si="2014"/>
        <v>1.1374062822330158</v>
      </c>
      <c r="AW399" s="19">
        <f t="shared" si="2014"/>
        <v>1.2211712443294205</v>
      </c>
      <c r="AX399" s="19">
        <f t="shared" si="2014"/>
        <v>1.1741724279900709</v>
      </c>
      <c r="AY399" s="19">
        <f t="shared" si="2014"/>
        <v>1.0621632358994981</v>
      </c>
      <c r="AZ399" s="19">
        <f t="shared" si="2014"/>
        <v>1.0442246237164139</v>
      </c>
      <c r="BA399" s="19">
        <f t="shared" si="2014"/>
        <v>1.0150102223670199</v>
      </c>
      <c r="BB399" s="19">
        <f t="shared" si="2014"/>
        <v>1.0203244519170036</v>
      </c>
      <c r="BC399" s="19">
        <f t="shared" si="2014"/>
        <v>1.0234467502941464</v>
      </c>
      <c r="BD399" s="19">
        <f t="shared" si="2014"/>
        <v>1.0194325055862299</v>
      </c>
      <c r="BE399" s="19">
        <f t="shared" si="2014"/>
        <v>1.0136640455165296</v>
      </c>
      <c r="BF399" s="19">
        <f t="shared" si="2014"/>
        <v>1.0127423663336386</v>
      </c>
      <c r="BG399" s="19">
        <f t="shared" si="2014"/>
        <v>1.0085631702102975</v>
      </c>
      <c r="BH399" s="19">
        <f t="shared" si="2014"/>
        <v>1.0067702202029623</v>
      </c>
      <c r="BI399" s="19">
        <f t="shared" si="2014"/>
        <v>1.0083431407231929</v>
      </c>
      <c r="BJ399" s="19">
        <f t="shared" si="2014"/>
        <v>1.0060150284136415</v>
      </c>
      <c r="BK399" s="19">
        <f t="shared" si="2014"/>
        <v>1.0060189738657577</v>
      </c>
      <c r="BL399" s="19">
        <f t="shared" si="2014"/>
        <v>1.005073565970009</v>
      </c>
      <c r="BM399" s="19">
        <f t="shared" si="2014"/>
        <v>1.0054673001642824</v>
      </c>
      <c r="BN399" s="8"/>
      <c r="BO399" s="8"/>
      <c r="BP399" s="8"/>
      <c r="BQ399" s="8"/>
      <c r="BR399" s="8"/>
      <c r="BS399" s="8"/>
      <c r="BT399" s="8"/>
      <c r="BU399" s="8"/>
      <c r="BV399" s="8"/>
      <c r="BW399" s="8"/>
      <c r="BX399" s="8"/>
      <c r="BY399" s="8"/>
      <c r="BZ399" s="8"/>
      <c r="CA399" s="8"/>
      <c r="CB399" s="8"/>
      <c r="CC399" s="8"/>
      <c r="CD399" s="19" t="str">
        <f t="shared" ref="CD399:DA399" si="2015">IFERROR(CE351/CD351,"")</f>
        <v/>
      </c>
      <c r="CE399" s="19">
        <f t="shared" si="2015"/>
        <v>1.7056736706297881</v>
      </c>
      <c r="CF399" s="19">
        <f t="shared" si="2015"/>
        <v>1.6563770313912161</v>
      </c>
      <c r="CG399" s="19">
        <f t="shared" si="2015"/>
        <v>1.1163100155251582</v>
      </c>
      <c r="CH399" s="19">
        <f t="shared" si="2015"/>
        <v>1.4183496016177168</v>
      </c>
      <c r="CI399" s="19">
        <f t="shared" si="2015"/>
        <v>1.0434111996359257</v>
      </c>
      <c r="CJ399" s="19">
        <f t="shared" si="2015"/>
        <v>1.0723086965390523</v>
      </c>
      <c r="CK399" s="19">
        <f t="shared" si="2015"/>
        <v>1.1138983628804482</v>
      </c>
      <c r="CL399" s="19">
        <f t="shared" si="2015"/>
        <v>1.0013552259828686</v>
      </c>
      <c r="CM399" s="19">
        <f t="shared" si="2015"/>
        <v>1.0056226079894977</v>
      </c>
      <c r="CN399" s="19">
        <f t="shared" si="2015"/>
        <v>1.1208827127622558</v>
      </c>
      <c r="CO399" s="19">
        <f t="shared" si="2015"/>
        <v>1.1190432139072262</v>
      </c>
      <c r="CP399" s="19">
        <f t="shared" si="2015"/>
        <v>1.0697140427549576</v>
      </c>
      <c r="CQ399" s="19">
        <f t="shared" si="2015"/>
        <v>1.0231530346983517</v>
      </c>
      <c r="CR399" s="19">
        <f t="shared" si="2015"/>
        <v>1.0366905233698445</v>
      </c>
      <c r="CS399" s="19">
        <f t="shared" si="2015"/>
        <v>1.0022931715739007</v>
      </c>
      <c r="CT399" s="19">
        <f t="shared" si="2015"/>
        <v>1.0001365702396756</v>
      </c>
      <c r="CU399" s="19">
        <f t="shared" si="2015"/>
        <v>1.0584565610195751</v>
      </c>
      <c r="CV399" s="19">
        <f t="shared" si="2015"/>
        <v>1.0075123689909822</v>
      </c>
      <c r="CW399" s="19">
        <f t="shared" si="2015"/>
        <v>0.99991449490163087</v>
      </c>
      <c r="CX399" s="19">
        <f t="shared" si="2015"/>
        <v>0.99997044218875064</v>
      </c>
      <c r="CY399" s="19">
        <f t="shared" si="2015"/>
        <v>1.0004086724411423</v>
      </c>
      <c r="CZ399" s="19">
        <f t="shared" si="2015"/>
        <v>0.9999436007630319</v>
      </c>
      <c r="DA399" s="19">
        <f t="shared" si="2015"/>
        <v>1</v>
      </c>
      <c r="DB399" s="8"/>
      <c r="DC399" s="8"/>
      <c r="DD399" s="8"/>
      <c r="DE399" s="8"/>
      <c r="DF399" s="8"/>
      <c r="DG399" s="8"/>
      <c r="DH399" s="8"/>
      <c r="DI399" s="8"/>
      <c r="DJ399" s="8"/>
      <c r="DK399" s="8"/>
      <c r="DL399" s="8"/>
      <c r="DM399" s="8"/>
      <c r="DN399" s="8"/>
      <c r="DO399" s="8"/>
      <c r="DP399" s="8"/>
      <c r="DQ399" s="8"/>
      <c r="DR399" s="19">
        <f t="shared" ref="DR399:EO399" si="2016">IFERROR(DS351/DR351,"")</f>
        <v>0.6461102049741847</v>
      </c>
      <c r="DS399" s="19">
        <f t="shared" si="2016"/>
        <v>1.3330571113790033</v>
      </c>
      <c r="DT399" s="19">
        <f t="shared" si="2016"/>
        <v>1.3661226238615887</v>
      </c>
      <c r="DU399" s="19">
        <f t="shared" si="2016"/>
        <v>1.4974278136511883</v>
      </c>
      <c r="DV399" s="19">
        <f t="shared" si="2016"/>
        <v>1.4173183090694568</v>
      </c>
      <c r="DW399" s="19">
        <f t="shared" si="2016"/>
        <v>1.4495024881989438</v>
      </c>
      <c r="DX399" s="19">
        <f t="shared" si="2016"/>
        <v>1.320112857693404</v>
      </c>
      <c r="DY399" s="19">
        <f t="shared" si="2016"/>
        <v>1.2994231907240732</v>
      </c>
      <c r="DZ399" s="19">
        <f t="shared" si="2016"/>
        <v>1.2616121435386176</v>
      </c>
      <c r="EA399" s="19">
        <f t="shared" si="2016"/>
        <v>1.1991833228101114</v>
      </c>
      <c r="EB399" s="19">
        <f t="shared" si="2016"/>
        <v>1.129360945482093</v>
      </c>
      <c r="EC399" s="19">
        <f t="shared" si="2016"/>
        <v>1.0846936384796682</v>
      </c>
      <c r="ED399" s="19">
        <f t="shared" si="2016"/>
        <v>1.0701061867778925</v>
      </c>
      <c r="EE399" s="19">
        <f t="shared" si="2016"/>
        <v>1.0634053320835524</v>
      </c>
      <c r="EF399" s="19">
        <f t="shared" si="2016"/>
        <v>1.073816961824539</v>
      </c>
      <c r="EG399" s="19">
        <f t="shared" si="2016"/>
        <v>1.0690964478922751</v>
      </c>
      <c r="EH399" s="19">
        <f t="shared" si="2016"/>
        <v>1.0522689967663521</v>
      </c>
      <c r="EI399" s="19">
        <f t="shared" si="2016"/>
        <v>1.0255982571553892</v>
      </c>
      <c r="EJ399" s="19">
        <f t="shared" si="2016"/>
        <v>1.0641029875751353</v>
      </c>
      <c r="EK399" s="19">
        <f t="shared" si="2016"/>
        <v>1.0304226644942094</v>
      </c>
      <c r="EL399" s="19">
        <f t="shared" si="2016"/>
        <v>1.0126526558159004</v>
      </c>
      <c r="EM399" s="19">
        <f t="shared" si="2016"/>
        <v>1.0147519101635176</v>
      </c>
      <c r="EN399" s="19">
        <f t="shared" si="2016"/>
        <v>0.99696923782199509</v>
      </c>
      <c r="EO399" s="19">
        <f t="shared" si="2016"/>
        <v>1.0156716870788451</v>
      </c>
      <c r="EP399" s="8"/>
      <c r="EQ399" s="8"/>
      <c r="ER399" s="8"/>
      <c r="ES399" s="8"/>
      <c r="ET399" s="8"/>
      <c r="EU399" s="8"/>
      <c r="EV399" s="8"/>
      <c r="EW399" s="8"/>
      <c r="EX399" s="8"/>
      <c r="EY399" s="8"/>
      <c r="EZ399" s="8"/>
      <c r="FA399" s="8"/>
      <c r="FB399" s="8"/>
      <c r="FC399" s="8"/>
      <c r="FD399" s="8"/>
      <c r="FE399" s="8"/>
      <c r="FF399" s="19">
        <f t="shared" ref="FF399:GC399" si="2017">IFERROR(FG351/FF351,"")</f>
        <v>2.0623609593323762</v>
      </c>
      <c r="FG399" s="19">
        <f t="shared" si="2017"/>
        <v>2.0912918636665636</v>
      </c>
      <c r="FH399" s="19">
        <f t="shared" si="2017"/>
        <v>1.4819985230922244</v>
      </c>
      <c r="FI399" s="19">
        <f t="shared" si="2017"/>
        <v>1.1598985546122593</v>
      </c>
      <c r="FJ399" s="19">
        <f t="shared" si="2017"/>
        <v>1.096399034136635</v>
      </c>
      <c r="FK399" s="19">
        <f t="shared" si="2017"/>
        <v>1.051765643302254</v>
      </c>
      <c r="FL399" s="19">
        <f t="shared" si="2017"/>
        <v>1.0040144366434398</v>
      </c>
      <c r="FM399" s="19">
        <f t="shared" si="2017"/>
        <v>1.0162076955761088</v>
      </c>
      <c r="FN399" s="19">
        <f t="shared" si="2017"/>
        <v>1.0031513385331121</v>
      </c>
      <c r="FO399" s="19">
        <f t="shared" si="2017"/>
        <v>0.99959469891464159</v>
      </c>
      <c r="FP399" s="19">
        <f t="shared" si="2017"/>
        <v>1.0007764637041641</v>
      </c>
      <c r="FQ399" s="19">
        <f t="shared" si="2017"/>
        <v>1.0002103782477458</v>
      </c>
      <c r="FR399" s="19">
        <f t="shared" si="2017"/>
        <v>0.99883813233523966</v>
      </c>
      <c r="FS399" s="19">
        <f t="shared" si="2017"/>
        <v>0.99962658126298032</v>
      </c>
      <c r="FT399" s="19">
        <f t="shared" si="2017"/>
        <v>1.0000385127876319</v>
      </c>
      <c r="FU399" s="19">
        <f t="shared" si="2017"/>
        <v>1.0004417107447594</v>
      </c>
      <c r="FV399" s="19">
        <f t="shared" si="2017"/>
        <v>0.99990799786501616</v>
      </c>
      <c r="FW399" s="19">
        <f t="shared" si="2017"/>
        <v>0.99997888703723803</v>
      </c>
      <c r="FX399" s="19">
        <f t="shared" si="2017"/>
        <v>1.0410298357458494</v>
      </c>
      <c r="FY399" s="19">
        <f t="shared" si="2017"/>
        <v>1.0150345080426573</v>
      </c>
      <c r="FZ399" s="19">
        <f t="shared" si="2017"/>
        <v>1.0034074428866178</v>
      </c>
      <c r="GA399" s="19">
        <f t="shared" si="2017"/>
        <v>0.99993721144667391</v>
      </c>
      <c r="GB399" s="19">
        <f t="shared" si="2017"/>
        <v>0.99997358000534109</v>
      </c>
      <c r="GC399" s="19">
        <f t="shared" si="2017"/>
        <v>0.99996503419408045</v>
      </c>
      <c r="GD399" s="8"/>
      <c r="GE399" s="8"/>
      <c r="GF399" s="8"/>
      <c r="GG399" s="8"/>
      <c r="GH399" s="8"/>
      <c r="GI399" s="8"/>
      <c r="GJ399" s="8"/>
      <c r="GK399" s="8"/>
      <c r="GL399" s="8"/>
      <c r="GM399" s="8"/>
      <c r="GN399" s="8"/>
      <c r="GO399" s="8"/>
      <c r="GP399" s="8"/>
      <c r="GQ399" s="8"/>
      <c r="GR399" s="8"/>
      <c r="GS399" s="8"/>
    </row>
    <row r="400" spans="1:201" x14ac:dyDescent="0.25">
      <c r="A400" s="115">
        <f>$A$52</f>
        <v>20162</v>
      </c>
      <c r="B400" s="19">
        <f t="shared" si="1955"/>
        <v>1.3508490970811498</v>
      </c>
      <c r="C400" s="19">
        <f t="shared" ref="C400:X415" si="2018">IFERROR(D352/C352,"")</f>
        <v>1.0002443525835893</v>
      </c>
      <c r="D400" s="19">
        <f t="shared" si="2018"/>
        <v>1.7432963631569867</v>
      </c>
      <c r="E400" s="19">
        <f t="shared" si="2018"/>
        <v>1.4810705588932456</v>
      </c>
      <c r="F400" s="19">
        <f t="shared" si="2018"/>
        <v>1.5064407301449376</v>
      </c>
      <c r="G400" s="19">
        <f t="shared" si="2018"/>
        <v>0.88431627962590065</v>
      </c>
      <c r="H400" s="19">
        <f t="shared" si="2018"/>
        <v>1.2808380900028218</v>
      </c>
      <c r="I400" s="19">
        <f t="shared" si="2018"/>
        <v>1.2497156958695992</v>
      </c>
      <c r="J400" s="19">
        <f t="shared" si="2018"/>
        <v>1.34711962543664</v>
      </c>
      <c r="K400" s="19">
        <f t="shared" si="2018"/>
        <v>1.3127749186040094</v>
      </c>
      <c r="L400" s="19">
        <f t="shared" si="2018"/>
        <v>1.202189629799977</v>
      </c>
      <c r="M400" s="19">
        <f t="shared" si="2018"/>
        <v>1.1759952678982208</v>
      </c>
      <c r="N400" s="19">
        <f t="shared" si="2018"/>
        <v>1.1150356831382147</v>
      </c>
      <c r="O400" s="19">
        <f t="shared" si="2018"/>
        <v>1.0720419939813348</v>
      </c>
      <c r="P400" s="19">
        <f t="shared" si="2018"/>
        <v>1.0127285277996256</v>
      </c>
      <c r="Q400" s="19">
        <f t="shared" si="2018"/>
        <v>1.040655866032983</v>
      </c>
      <c r="R400" s="19">
        <f t="shared" si="2018"/>
        <v>1.0207191720155986</v>
      </c>
      <c r="S400" s="19">
        <f t="shared" si="2018"/>
        <v>1.0128853671322215</v>
      </c>
      <c r="T400" s="19">
        <f t="shared" si="2018"/>
        <v>1.0014689880817822</v>
      </c>
      <c r="U400" s="19">
        <f t="shared" si="2018"/>
        <v>1.0082186776236253</v>
      </c>
      <c r="V400" s="19">
        <f t="shared" si="2018"/>
        <v>1.0090556469266152</v>
      </c>
      <c r="W400" s="19">
        <f t="shared" si="2018"/>
        <v>1.011261392127097</v>
      </c>
      <c r="X400" s="19">
        <f t="shared" si="2018"/>
        <v>1.0036159533008702</v>
      </c>
      <c r="Y400" s="8"/>
      <c r="Z400" s="8"/>
      <c r="AA400" s="8"/>
      <c r="AB400" s="8"/>
      <c r="AC400" s="8"/>
      <c r="AD400" s="8"/>
      <c r="AE400" s="8"/>
      <c r="AF400" s="8"/>
      <c r="AG400" s="8"/>
      <c r="AH400" s="8"/>
      <c r="AI400" s="8"/>
      <c r="AJ400" s="8"/>
      <c r="AK400" s="8"/>
      <c r="AL400" s="8"/>
      <c r="AM400" s="8"/>
      <c r="AN400" s="8"/>
      <c r="AO400" s="8"/>
      <c r="AP400" s="19">
        <f t="shared" ref="AP400:BL400" si="2019">IFERROR(AQ352/AP352,"")</f>
        <v>0.79779128708524361</v>
      </c>
      <c r="AQ400" s="19">
        <f t="shared" si="2019"/>
        <v>1.1405268127594956</v>
      </c>
      <c r="AR400" s="19">
        <f t="shared" si="2019"/>
        <v>1.1674347618131962</v>
      </c>
      <c r="AS400" s="19">
        <f t="shared" si="2019"/>
        <v>1.268480227720427</v>
      </c>
      <c r="AT400" s="19">
        <f t="shared" si="2019"/>
        <v>1.2618842234307814</v>
      </c>
      <c r="AU400" s="19">
        <f t="shared" si="2019"/>
        <v>1.2094378071321261</v>
      </c>
      <c r="AV400" s="19">
        <f t="shared" si="2019"/>
        <v>1.1327846916753561</v>
      </c>
      <c r="AW400" s="19">
        <f t="shared" si="2019"/>
        <v>1.1117801137249124</v>
      </c>
      <c r="AX400" s="19">
        <f t="shared" si="2019"/>
        <v>1.0691080874471566</v>
      </c>
      <c r="AY400" s="19">
        <f t="shared" si="2019"/>
        <v>1.0741957981599288</v>
      </c>
      <c r="AZ400" s="19">
        <f t="shared" si="2019"/>
        <v>1.0619436404755389</v>
      </c>
      <c r="BA400" s="19">
        <f t="shared" si="2019"/>
        <v>1.040276305639259</v>
      </c>
      <c r="BB400" s="19">
        <f t="shared" si="2019"/>
        <v>1.0335319343588627</v>
      </c>
      <c r="BC400" s="19">
        <f t="shared" si="2019"/>
        <v>1.0289190838369151</v>
      </c>
      <c r="BD400" s="19">
        <f t="shared" si="2019"/>
        <v>1.0112926921935845</v>
      </c>
      <c r="BE400" s="19">
        <f t="shared" si="2019"/>
        <v>1.0117628693013301</v>
      </c>
      <c r="BF400" s="19">
        <f t="shared" si="2019"/>
        <v>0.98130612818339258</v>
      </c>
      <c r="BG400" s="19">
        <f t="shared" si="2019"/>
        <v>1.0067316562576674</v>
      </c>
      <c r="BH400" s="19">
        <f t="shared" si="2019"/>
        <v>1.0047594363755425</v>
      </c>
      <c r="BI400" s="19">
        <f t="shared" si="2019"/>
        <v>1.0030431524393737</v>
      </c>
      <c r="BJ400" s="19">
        <f t="shared" si="2019"/>
        <v>0.99999768903496389</v>
      </c>
      <c r="BK400" s="19">
        <f t="shared" si="2019"/>
        <v>1.0000602731318813</v>
      </c>
      <c r="BL400" s="19">
        <f t="shared" si="2019"/>
        <v>0.99993279425371284</v>
      </c>
      <c r="BM400" s="8"/>
      <c r="BN400" s="8"/>
      <c r="BO400" s="8"/>
      <c r="BP400" s="8"/>
      <c r="BQ400" s="8"/>
      <c r="BR400" s="8"/>
      <c r="BS400" s="8"/>
      <c r="BT400" s="8"/>
      <c r="BU400" s="8"/>
      <c r="BV400" s="8"/>
      <c r="BW400" s="8"/>
      <c r="BX400" s="8"/>
      <c r="BY400" s="8"/>
      <c r="BZ400" s="8"/>
      <c r="CA400" s="8"/>
      <c r="CB400" s="8"/>
      <c r="CC400" s="8"/>
      <c r="CD400" s="19">
        <f t="shared" ref="CD400:CZ400" si="2020">IFERROR(CE352/CD352,"")</f>
        <v>0.65643009674041275</v>
      </c>
      <c r="CE400" s="19">
        <f t="shared" si="2020"/>
        <v>2.6319977715592566</v>
      </c>
      <c r="CF400" s="19">
        <f t="shared" si="2020"/>
        <v>1.6628125295574703</v>
      </c>
      <c r="CG400" s="19">
        <f t="shared" si="2020"/>
        <v>1.2225743675639</v>
      </c>
      <c r="CH400" s="19">
        <f t="shared" si="2020"/>
        <v>1.1073043692662894</v>
      </c>
      <c r="CI400" s="19">
        <f t="shared" si="2020"/>
        <v>1.7242644729431238</v>
      </c>
      <c r="CJ400" s="19">
        <f t="shared" si="2020"/>
        <v>0.99515462476489036</v>
      </c>
      <c r="CK400" s="19">
        <f t="shared" si="2020"/>
        <v>1.0588246031411173</v>
      </c>
      <c r="CL400" s="19">
        <f t="shared" si="2020"/>
        <v>1.0862028187292978</v>
      </c>
      <c r="CM400" s="19">
        <f t="shared" si="2020"/>
        <v>1.1338988462187298</v>
      </c>
      <c r="CN400" s="19">
        <f t="shared" si="2020"/>
        <v>1.129787947602259</v>
      </c>
      <c r="CO400" s="19">
        <f t="shared" si="2020"/>
        <v>1.0017638746277617</v>
      </c>
      <c r="CP400" s="19">
        <f t="shared" si="2020"/>
        <v>1.0175871858569672</v>
      </c>
      <c r="CQ400" s="19">
        <f t="shared" si="2020"/>
        <v>1.0000538505571916</v>
      </c>
      <c r="CR400" s="19">
        <f t="shared" si="2020"/>
        <v>1.0236907495624301</v>
      </c>
      <c r="CS400" s="19">
        <f t="shared" si="2020"/>
        <v>1.0380314121976628</v>
      </c>
      <c r="CT400" s="19">
        <f t="shared" si="2020"/>
        <v>1.0000049524367653</v>
      </c>
      <c r="CU400" s="19">
        <f t="shared" si="2020"/>
        <v>1.0032075672783667</v>
      </c>
      <c r="CV400" s="19">
        <f t="shared" si="2020"/>
        <v>1.00349567123503</v>
      </c>
      <c r="CW400" s="19">
        <f t="shared" si="2020"/>
        <v>1.0004167695191744</v>
      </c>
      <c r="CX400" s="19">
        <f t="shared" si="2020"/>
        <v>1.0435833283934157</v>
      </c>
      <c r="CY400" s="19">
        <f t="shared" si="2020"/>
        <v>1.0025727131917967</v>
      </c>
      <c r="CZ400" s="19">
        <f t="shared" si="2020"/>
        <v>0.99972569670080735</v>
      </c>
      <c r="DA400" s="8"/>
      <c r="DB400" s="8"/>
      <c r="DC400" s="8"/>
      <c r="DD400" s="8"/>
      <c r="DE400" s="8"/>
      <c r="DF400" s="8"/>
      <c r="DG400" s="8"/>
      <c r="DH400" s="8"/>
      <c r="DI400" s="8"/>
      <c r="DJ400" s="8"/>
      <c r="DK400" s="8"/>
      <c r="DL400" s="8"/>
      <c r="DM400" s="8"/>
      <c r="DN400" s="8"/>
      <c r="DO400" s="8"/>
      <c r="DP400" s="8"/>
      <c r="DQ400" s="8"/>
      <c r="DR400" s="19">
        <f t="shared" ref="DR400:EN400" si="2021">IFERROR(DS352/DR352,"")</f>
        <v>0.94248653314054753</v>
      </c>
      <c r="DS400" s="19">
        <f t="shared" si="2021"/>
        <v>0.98021055152099945</v>
      </c>
      <c r="DT400" s="19">
        <f t="shared" si="2021"/>
        <v>1.1397522970169927</v>
      </c>
      <c r="DU400" s="19">
        <f t="shared" si="2021"/>
        <v>1.3437340100861019</v>
      </c>
      <c r="DV400" s="19">
        <f t="shared" si="2021"/>
        <v>1.5220737687859212</v>
      </c>
      <c r="DW400" s="19">
        <f t="shared" si="2021"/>
        <v>1.4666669845338189</v>
      </c>
      <c r="DX400" s="19">
        <f t="shared" si="2021"/>
        <v>1.5243384933110138</v>
      </c>
      <c r="DY400" s="19">
        <f t="shared" si="2021"/>
        <v>1.3897018360335835</v>
      </c>
      <c r="DZ400" s="19">
        <f t="shared" si="2021"/>
        <v>1.3461214628392115</v>
      </c>
      <c r="EA400" s="19">
        <f t="shared" si="2021"/>
        <v>1.2592042133759924</v>
      </c>
      <c r="EB400" s="19">
        <f t="shared" si="2021"/>
        <v>1.1301816599367294</v>
      </c>
      <c r="EC400" s="19">
        <f t="shared" si="2021"/>
        <v>1.1271298330931814</v>
      </c>
      <c r="ED400" s="19">
        <f t="shared" si="2021"/>
        <v>1.1049510079193707</v>
      </c>
      <c r="EE400" s="19">
        <f t="shared" si="2021"/>
        <v>1.076938498259387</v>
      </c>
      <c r="EF400" s="19">
        <f t="shared" si="2021"/>
        <v>1.0535376327302204</v>
      </c>
      <c r="EG400" s="19">
        <f t="shared" si="2021"/>
        <v>1.0542731850243934</v>
      </c>
      <c r="EH400" s="19">
        <f t="shared" si="2021"/>
        <v>1.0689771483053523</v>
      </c>
      <c r="EI400" s="19">
        <f t="shared" si="2021"/>
        <v>1.0340433490171952</v>
      </c>
      <c r="EJ400" s="19">
        <f t="shared" si="2021"/>
        <v>1.0399470277208323</v>
      </c>
      <c r="EK400" s="19">
        <f t="shared" si="2021"/>
        <v>1.030957279839779</v>
      </c>
      <c r="EL400" s="19">
        <f t="shared" si="2021"/>
        <v>1.0218816192392277</v>
      </c>
      <c r="EM400" s="19">
        <f t="shared" si="2021"/>
        <v>1.0158801377674667</v>
      </c>
      <c r="EN400" s="19">
        <f t="shared" si="2021"/>
        <v>1.0247975079338869</v>
      </c>
      <c r="EO400" s="8"/>
      <c r="EP400" s="8"/>
      <c r="EQ400" s="8"/>
      <c r="ER400" s="8"/>
      <c r="ES400" s="8"/>
      <c r="ET400" s="8"/>
      <c r="EU400" s="8"/>
      <c r="EV400" s="8"/>
      <c r="EW400" s="8"/>
      <c r="EX400" s="8"/>
      <c r="EY400" s="8"/>
      <c r="EZ400" s="8"/>
      <c r="FA400" s="8"/>
      <c r="FB400" s="8"/>
      <c r="FC400" s="8"/>
      <c r="FD400" s="8"/>
      <c r="FE400" s="8"/>
      <c r="FF400" s="19">
        <f t="shared" ref="FF400:GB400" si="2022">IFERROR(FG352/FF352,"")</f>
        <v>2.4689898699160655</v>
      </c>
      <c r="FG400" s="19">
        <f t="shared" si="2022"/>
        <v>1.660722403561721</v>
      </c>
      <c r="FH400" s="19">
        <f t="shared" si="2022"/>
        <v>1.3634720148297084</v>
      </c>
      <c r="FI400" s="19">
        <f t="shared" si="2022"/>
        <v>1.084693147563297</v>
      </c>
      <c r="FJ400" s="19">
        <f t="shared" si="2022"/>
        <v>1.0377776104919016</v>
      </c>
      <c r="FK400" s="19">
        <f t="shared" si="2022"/>
        <v>1.0098967382898267</v>
      </c>
      <c r="FL400" s="19">
        <f t="shared" si="2022"/>
        <v>1.056407628947015</v>
      </c>
      <c r="FM400" s="19">
        <f t="shared" si="2022"/>
        <v>1.0182926647668997</v>
      </c>
      <c r="FN400" s="19">
        <f t="shared" si="2022"/>
        <v>1.0123347740631694</v>
      </c>
      <c r="FO400" s="19">
        <f t="shared" si="2022"/>
        <v>0.99992110089293762</v>
      </c>
      <c r="FP400" s="19">
        <f t="shared" si="2022"/>
        <v>1.0037774360821832</v>
      </c>
      <c r="FQ400" s="19">
        <f t="shared" si="2022"/>
        <v>1.0016037034944734</v>
      </c>
      <c r="FR400" s="19">
        <f t="shared" si="2022"/>
        <v>1.0097123277185465</v>
      </c>
      <c r="FS400" s="19">
        <f t="shared" si="2022"/>
        <v>1.0062069374506821</v>
      </c>
      <c r="FT400" s="19">
        <f t="shared" si="2022"/>
        <v>1.0063226027255223</v>
      </c>
      <c r="FU400" s="19">
        <f t="shared" si="2022"/>
        <v>1.0037818815673503</v>
      </c>
      <c r="FV400" s="19">
        <f t="shared" si="2022"/>
        <v>1.000229068387223</v>
      </c>
      <c r="FW400" s="19">
        <f t="shared" si="2022"/>
        <v>1.0001561787712359</v>
      </c>
      <c r="FX400" s="19">
        <f t="shared" si="2022"/>
        <v>1.000298616782419</v>
      </c>
      <c r="FY400" s="19">
        <f t="shared" si="2022"/>
        <v>0.9999012209174919</v>
      </c>
      <c r="FZ400" s="19">
        <f t="shared" si="2022"/>
        <v>1.0025877610722953</v>
      </c>
      <c r="GA400" s="19">
        <f t="shared" si="2022"/>
        <v>0.99997361872039192</v>
      </c>
      <c r="GB400" s="19">
        <f t="shared" si="2022"/>
        <v>1.0007190876496277</v>
      </c>
      <c r="GC400" s="8"/>
      <c r="GD400" s="8"/>
      <c r="GE400" s="8"/>
      <c r="GF400" s="8"/>
      <c r="GG400" s="8"/>
      <c r="GH400" s="8"/>
      <c r="GI400" s="8"/>
      <c r="GJ400" s="8"/>
      <c r="GK400" s="8"/>
      <c r="GL400" s="8"/>
      <c r="GM400" s="8"/>
      <c r="GN400" s="8"/>
      <c r="GO400" s="8"/>
      <c r="GP400" s="8"/>
      <c r="GQ400" s="8"/>
      <c r="GR400" s="8"/>
      <c r="GS400" s="8"/>
    </row>
    <row r="401" spans="1:201" x14ac:dyDescent="0.25">
      <c r="A401" s="115">
        <f>$A$53</f>
        <v>20163</v>
      </c>
      <c r="B401" s="19">
        <f t="shared" si="1955"/>
        <v>2.4762794130723402</v>
      </c>
      <c r="C401" s="19">
        <f t="shared" si="2018"/>
        <v>1.0465558377411037</v>
      </c>
      <c r="D401" s="19">
        <f t="shared" si="2018"/>
        <v>1.3769207933187304</v>
      </c>
      <c r="E401" s="19">
        <f t="shared" si="2018"/>
        <v>1.4197519328848083</v>
      </c>
      <c r="F401" s="19">
        <f t="shared" si="2018"/>
        <v>1.4081942548090707</v>
      </c>
      <c r="G401" s="19">
        <f t="shared" si="2018"/>
        <v>1.417003422756721</v>
      </c>
      <c r="H401" s="19">
        <f t="shared" si="2018"/>
        <v>1.3050334677752065</v>
      </c>
      <c r="I401" s="19">
        <f t="shared" si="2018"/>
        <v>1.2197385218099437</v>
      </c>
      <c r="J401" s="19">
        <f t="shared" si="2018"/>
        <v>1.3140338216856104</v>
      </c>
      <c r="K401" s="19">
        <f t="shared" si="2018"/>
        <v>1.2815460553763709</v>
      </c>
      <c r="L401" s="19">
        <f t="shared" si="2018"/>
        <v>1.1838850370235692</v>
      </c>
      <c r="M401" s="19">
        <f t="shared" si="2018"/>
        <v>1.1579807489712131</v>
      </c>
      <c r="N401" s="19">
        <f t="shared" si="2018"/>
        <v>1.1200022093629001</v>
      </c>
      <c r="O401" s="19">
        <f t="shared" si="2018"/>
        <v>1.0802299724707971</v>
      </c>
      <c r="P401" s="19">
        <f t="shared" si="2018"/>
        <v>1.0529342445463208</v>
      </c>
      <c r="Q401" s="19">
        <f t="shared" si="2018"/>
        <v>1.0241003672773366</v>
      </c>
      <c r="R401" s="19">
        <f t="shared" si="2018"/>
        <v>1.0164437598421403</v>
      </c>
      <c r="S401" s="19">
        <f t="shared" si="2018"/>
        <v>1.0160446521055764</v>
      </c>
      <c r="T401" s="19">
        <f t="shared" si="2018"/>
        <v>1.011357829657179</v>
      </c>
      <c r="U401" s="19">
        <f t="shared" si="2018"/>
        <v>1.0129195004068334</v>
      </c>
      <c r="V401" s="19">
        <f t="shared" si="2018"/>
        <v>1.0080514312468334</v>
      </c>
      <c r="W401" s="19">
        <f t="shared" si="2018"/>
        <v>1.0068898718280304</v>
      </c>
      <c r="X401" s="8"/>
      <c r="Y401" s="8"/>
      <c r="Z401" s="8"/>
      <c r="AA401" s="8"/>
      <c r="AB401" s="8"/>
      <c r="AC401" s="8"/>
      <c r="AD401" s="8"/>
      <c r="AE401" s="8"/>
      <c r="AF401" s="8"/>
      <c r="AG401" s="8"/>
      <c r="AH401" s="8"/>
      <c r="AI401" s="8"/>
      <c r="AJ401" s="8"/>
      <c r="AK401" s="8"/>
      <c r="AL401" s="8"/>
      <c r="AM401" s="8"/>
      <c r="AN401" s="8"/>
      <c r="AO401" s="8"/>
      <c r="AP401" s="19">
        <f t="shared" ref="AP401:BK401" si="2023">IFERROR(AQ353/AP353,"")</f>
        <v>0.89071922140430093</v>
      </c>
      <c r="AQ401" s="19">
        <f t="shared" si="2023"/>
        <v>1.0867144438397542</v>
      </c>
      <c r="AR401" s="19">
        <f t="shared" si="2023"/>
        <v>1.3925475594144976</v>
      </c>
      <c r="AS401" s="19">
        <f t="shared" si="2023"/>
        <v>1.2332882729791776</v>
      </c>
      <c r="AT401" s="19">
        <f t="shared" si="2023"/>
        <v>1.248160460089045</v>
      </c>
      <c r="AU401" s="19">
        <f t="shared" si="2023"/>
        <v>1.1889214569402151</v>
      </c>
      <c r="AV401" s="19">
        <f t="shared" si="2023"/>
        <v>1.1398230341565725</v>
      </c>
      <c r="AW401" s="19">
        <f t="shared" si="2023"/>
        <v>1.1637621732798926</v>
      </c>
      <c r="AX401" s="19">
        <f t="shared" si="2023"/>
        <v>1.1455431890603298</v>
      </c>
      <c r="AY401" s="19">
        <f t="shared" si="2023"/>
        <v>1.0917585307368955</v>
      </c>
      <c r="AZ401" s="19">
        <f t="shared" si="2023"/>
        <v>1.0459067606237582</v>
      </c>
      <c r="BA401" s="19">
        <f t="shared" si="2023"/>
        <v>1.0451768003387125</v>
      </c>
      <c r="BB401" s="19">
        <f t="shared" si="2023"/>
        <v>1.0338424082075397</v>
      </c>
      <c r="BC401" s="19">
        <f t="shared" si="2023"/>
        <v>1.0112481399177846</v>
      </c>
      <c r="BD401" s="19">
        <f t="shared" si="2023"/>
        <v>1.0046926992518423</v>
      </c>
      <c r="BE401" s="19">
        <f t="shared" si="2023"/>
        <v>1.0000684249539986</v>
      </c>
      <c r="BF401" s="19">
        <f t="shared" si="2023"/>
        <v>1</v>
      </c>
      <c r="BG401" s="19">
        <f t="shared" si="2023"/>
        <v>1</v>
      </c>
      <c r="BH401" s="19">
        <f t="shared" si="2023"/>
        <v>1.0050987233130986</v>
      </c>
      <c r="BI401" s="19">
        <f t="shared" si="2023"/>
        <v>0.99998342342609603</v>
      </c>
      <c r="BJ401" s="19">
        <f t="shared" si="2023"/>
        <v>0.99994834304036928</v>
      </c>
      <c r="BK401" s="19">
        <f t="shared" si="2023"/>
        <v>0.99999469707983668</v>
      </c>
      <c r="BL401" s="8"/>
      <c r="BM401" s="8"/>
      <c r="BN401" s="8"/>
      <c r="BO401" s="8"/>
      <c r="BP401" s="8"/>
      <c r="BQ401" s="8"/>
      <c r="BR401" s="8"/>
      <c r="BS401" s="8"/>
      <c r="BT401" s="8"/>
      <c r="BU401" s="8"/>
      <c r="BV401" s="8"/>
      <c r="BW401" s="8"/>
      <c r="BX401" s="8"/>
      <c r="BY401" s="8"/>
      <c r="BZ401" s="8"/>
      <c r="CA401" s="8"/>
      <c r="CB401" s="8"/>
      <c r="CC401" s="8"/>
      <c r="CD401" s="19">
        <f t="shared" ref="CD401:CY401" si="2024">IFERROR(CE353/CD353,"")</f>
        <v>6.5111273062973964</v>
      </c>
      <c r="CE401" s="19">
        <f t="shared" si="2024"/>
        <v>0.97303582479010264</v>
      </c>
      <c r="CF401" s="19">
        <f t="shared" si="2024"/>
        <v>1.9827559251139424</v>
      </c>
      <c r="CG401" s="19">
        <f t="shared" si="2024"/>
        <v>2.5496087067577231</v>
      </c>
      <c r="CH401" s="19">
        <f t="shared" si="2024"/>
        <v>1.7383084468729453</v>
      </c>
      <c r="CI401" s="19">
        <f t="shared" si="2024"/>
        <v>1.3969187435372499</v>
      </c>
      <c r="CJ401" s="19">
        <f t="shared" si="2024"/>
        <v>1.1436182240893316</v>
      </c>
      <c r="CK401" s="19">
        <f t="shared" si="2024"/>
        <v>1.155888397992483</v>
      </c>
      <c r="CL401" s="19">
        <f t="shared" si="2024"/>
        <v>1.2637087776910372</v>
      </c>
      <c r="CM401" s="19">
        <f t="shared" si="2024"/>
        <v>1.1377450026719615</v>
      </c>
      <c r="CN401" s="19">
        <f t="shared" si="2024"/>
        <v>1.0783613062250121</v>
      </c>
      <c r="CO401" s="19">
        <f t="shared" si="2024"/>
        <v>1.0282598932496108</v>
      </c>
      <c r="CP401" s="19">
        <f t="shared" si="2024"/>
        <v>1.0570859584380341</v>
      </c>
      <c r="CQ401" s="19">
        <f t="shared" si="2024"/>
        <v>0.98380305705958071</v>
      </c>
      <c r="CR401" s="19">
        <f t="shared" si="2024"/>
        <v>1.001843146060011</v>
      </c>
      <c r="CS401" s="19">
        <f t="shared" si="2024"/>
        <v>1.0003901571531773</v>
      </c>
      <c r="CT401" s="19">
        <f t="shared" si="2024"/>
        <v>0.99952536740256603</v>
      </c>
      <c r="CU401" s="19">
        <f t="shared" si="2024"/>
        <v>0.99748462713103692</v>
      </c>
      <c r="CV401" s="19">
        <f t="shared" si="2024"/>
        <v>0.99897555582444741</v>
      </c>
      <c r="CW401" s="19">
        <f t="shared" si="2024"/>
        <v>1.0001416230006901</v>
      </c>
      <c r="CX401" s="19">
        <f t="shared" si="2024"/>
        <v>1.0000828064630036</v>
      </c>
      <c r="CY401" s="19">
        <f t="shared" si="2024"/>
        <v>1</v>
      </c>
      <c r="CZ401" s="8"/>
      <c r="DA401" s="8"/>
      <c r="DB401" s="8"/>
      <c r="DC401" s="8"/>
      <c r="DD401" s="8"/>
      <c r="DE401" s="8"/>
      <c r="DF401" s="8"/>
      <c r="DG401" s="8"/>
      <c r="DH401" s="8"/>
      <c r="DI401" s="8"/>
      <c r="DJ401" s="8"/>
      <c r="DK401" s="8"/>
      <c r="DL401" s="8"/>
      <c r="DM401" s="8"/>
      <c r="DN401" s="8"/>
      <c r="DO401" s="8"/>
      <c r="DP401" s="8"/>
      <c r="DQ401" s="8"/>
      <c r="DR401" s="19">
        <f t="shared" ref="DR401:EM401" si="2025">IFERROR(DS353/DR353,"")</f>
        <v>0.97716113192752396</v>
      </c>
      <c r="DS401" s="19">
        <f t="shared" si="2025"/>
        <v>1.490217808146832</v>
      </c>
      <c r="DT401" s="19">
        <f t="shared" si="2025"/>
        <v>1.1534931308000231</v>
      </c>
      <c r="DU401" s="19">
        <f t="shared" si="2025"/>
        <v>1.646759915891246</v>
      </c>
      <c r="DV401" s="19">
        <f t="shared" si="2025"/>
        <v>1.2966069558985009</v>
      </c>
      <c r="DW401" s="19">
        <f t="shared" si="2025"/>
        <v>1.3665566498538726</v>
      </c>
      <c r="DX401" s="19">
        <f t="shared" si="2025"/>
        <v>1.1820229454662934</v>
      </c>
      <c r="DY401" s="19">
        <f t="shared" si="2025"/>
        <v>1.2212196741718397</v>
      </c>
      <c r="DZ401" s="19">
        <f t="shared" si="2025"/>
        <v>1.2385025908698879</v>
      </c>
      <c r="EA401" s="19">
        <f t="shared" si="2025"/>
        <v>1.179933326652838</v>
      </c>
      <c r="EB401" s="19">
        <f t="shared" si="2025"/>
        <v>1.145228837581109</v>
      </c>
      <c r="EC401" s="19">
        <f t="shared" si="2025"/>
        <v>1.1370359501137068</v>
      </c>
      <c r="ED401" s="19">
        <f t="shared" si="2025"/>
        <v>1.1009296351905893</v>
      </c>
      <c r="EE401" s="19">
        <f t="shared" si="2025"/>
        <v>1.1017829316198535</v>
      </c>
      <c r="EF401" s="19">
        <f t="shared" si="2025"/>
        <v>1.0848849291255938</v>
      </c>
      <c r="EG401" s="19">
        <f t="shared" si="2025"/>
        <v>1.0504956766356883</v>
      </c>
      <c r="EH401" s="19">
        <f t="shared" si="2025"/>
        <v>1.0531438548321044</v>
      </c>
      <c r="EI401" s="19">
        <f t="shared" si="2025"/>
        <v>1.0426031137901357</v>
      </c>
      <c r="EJ401" s="19">
        <f t="shared" si="2025"/>
        <v>1.0350156952523848</v>
      </c>
      <c r="EK401" s="19">
        <f t="shared" si="2025"/>
        <v>1.0257500569501026</v>
      </c>
      <c r="EL401" s="19">
        <f t="shared" si="2025"/>
        <v>1.0149879879843369</v>
      </c>
      <c r="EM401" s="19">
        <f t="shared" si="2025"/>
        <v>1.0234730132466148</v>
      </c>
      <c r="EN401" s="8"/>
      <c r="EO401" s="8"/>
      <c r="EP401" s="8"/>
      <c r="EQ401" s="8"/>
      <c r="ER401" s="8"/>
      <c r="ES401" s="8"/>
      <c r="ET401" s="8"/>
      <c r="EU401" s="8"/>
      <c r="EV401" s="8"/>
      <c r="EW401" s="8"/>
      <c r="EX401" s="8"/>
      <c r="EY401" s="8"/>
      <c r="EZ401" s="8"/>
      <c r="FA401" s="8"/>
      <c r="FB401" s="8"/>
      <c r="FC401" s="8"/>
      <c r="FD401" s="8"/>
      <c r="FE401" s="8"/>
      <c r="FF401" s="19">
        <f t="shared" ref="FF401:GA401" si="2026">IFERROR(FG353/FF353,"")</f>
        <v>3.3151406727114834</v>
      </c>
      <c r="FG401" s="19">
        <f t="shared" si="2026"/>
        <v>1.5151145803754091</v>
      </c>
      <c r="FH401" s="19">
        <f t="shared" si="2026"/>
        <v>1.3729393679878386</v>
      </c>
      <c r="FI401" s="19">
        <f t="shared" si="2026"/>
        <v>1.2284929001625624</v>
      </c>
      <c r="FJ401" s="19">
        <f t="shared" si="2026"/>
        <v>1.065344124338012</v>
      </c>
      <c r="FK401" s="19">
        <f t="shared" si="2026"/>
        <v>1.0149138785740972</v>
      </c>
      <c r="FL401" s="19">
        <f t="shared" si="2026"/>
        <v>1.0038214246230679</v>
      </c>
      <c r="FM401" s="19">
        <f t="shared" si="2026"/>
        <v>1.0130724411595704</v>
      </c>
      <c r="FN401" s="19">
        <f t="shared" si="2026"/>
        <v>1.0006244568564566</v>
      </c>
      <c r="FO401" s="19">
        <f t="shared" si="2026"/>
        <v>1.0010939349439429</v>
      </c>
      <c r="FP401" s="19">
        <f t="shared" si="2026"/>
        <v>1.0001083143616263</v>
      </c>
      <c r="FQ401" s="19">
        <f t="shared" si="2026"/>
        <v>1.0002446475490936</v>
      </c>
      <c r="FR401" s="19">
        <f t="shared" si="2026"/>
        <v>1.0000424919176942</v>
      </c>
      <c r="FS401" s="19">
        <f t="shared" si="2026"/>
        <v>1.000323684164881</v>
      </c>
      <c r="FT401" s="19">
        <f t="shared" si="2026"/>
        <v>1.0010439980399053</v>
      </c>
      <c r="FU401" s="19">
        <f t="shared" si="2026"/>
        <v>0.99981484393574727</v>
      </c>
      <c r="FV401" s="19">
        <f t="shared" si="2026"/>
        <v>0.99988096094509182</v>
      </c>
      <c r="FW401" s="19">
        <f t="shared" si="2026"/>
        <v>0.99970765054301336</v>
      </c>
      <c r="FX401" s="19">
        <f t="shared" si="2026"/>
        <v>0.99995577354303022</v>
      </c>
      <c r="FY401" s="19">
        <f t="shared" si="2026"/>
        <v>0.99991767272533438</v>
      </c>
      <c r="FZ401" s="19">
        <f t="shared" si="2026"/>
        <v>0.99992772693215071</v>
      </c>
      <c r="GA401" s="19">
        <f t="shared" si="2026"/>
        <v>0.99998820057091231</v>
      </c>
      <c r="GB401" s="8"/>
      <c r="GC401" s="8"/>
      <c r="GD401" s="8"/>
      <c r="GE401" s="8"/>
      <c r="GF401" s="8"/>
      <c r="GG401" s="8"/>
      <c r="GH401" s="8"/>
      <c r="GI401" s="8"/>
      <c r="GJ401" s="8"/>
      <c r="GK401" s="8"/>
      <c r="GL401" s="8"/>
      <c r="GM401" s="8"/>
      <c r="GN401" s="8"/>
      <c r="GO401" s="8"/>
      <c r="GP401" s="8"/>
      <c r="GQ401" s="8"/>
      <c r="GR401" s="8"/>
      <c r="GS401" s="8"/>
    </row>
    <row r="402" spans="1:201" x14ac:dyDescent="0.25">
      <c r="A402" s="115">
        <f>$A$54</f>
        <v>20164</v>
      </c>
      <c r="B402" s="19">
        <f t="shared" si="1955"/>
        <v>2.1550981752937046</v>
      </c>
      <c r="C402" s="19">
        <f t="shared" si="2018"/>
        <v>1.9033819229178626</v>
      </c>
      <c r="D402" s="19">
        <f t="shared" si="2018"/>
        <v>1.7409345052979894</v>
      </c>
      <c r="E402" s="19">
        <f t="shared" si="2018"/>
        <v>1.3608599955528833</v>
      </c>
      <c r="F402" s="19">
        <f t="shared" si="2018"/>
        <v>1.4361427134652851</v>
      </c>
      <c r="G402" s="19">
        <f t="shared" si="2018"/>
        <v>1.3299141880342846</v>
      </c>
      <c r="H402" s="19">
        <f t="shared" si="2018"/>
        <v>1.3434870747291769</v>
      </c>
      <c r="I402" s="19">
        <f t="shared" si="2018"/>
        <v>1.2403184484532266</v>
      </c>
      <c r="J402" s="19">
        <f t="shared" si="2018"/>
        <v>1.1096684134065227</v>
      </c>
      <c r="K402" s="19">
        <f t="shared" si="2018"/>
        <v>1.1612574016538839</v>
      </c>
      <c r="L402" s="19">
        <f t="shared" si="2018"/>
        <v>1.2085650216393637</v>
      </c>
      <c r="M402" s="19">
        <f t="shared" si="2018"/>
        <v>1.1320740715934352</v>
      </c>
      <c r="N402" s="19">
        <f t="shared" si="2018"/>
        <v>1.1008664391931104</v>
      </c>
      <c r="O402" s="19">
        <f t="shared" si="2018"/>
        <v>1.0749803594846639</v>
      </c>
      <c r="P402" s="19">
        <f t="shared" si="2018"/>
        <v>1.0484982758715411</v>
      </c>
      <c r="Q402" s="19">
        <f t="shared" si="2018"/>
        <v>1.0356087398265201</v>
      </c>
      <c r="R402" s="19">
        <f t="shared" si="2018"/>
        <v>1.0269726416719009</v>
      </c>
      <c r="S402" s="19">
        <f t="shared" si="2018"/>
        <v>1.0114267725399342</v>
      </c>
      <c r="T402" s="19">
        <f t="shared" si="2018"/>
        <v>1.0140236168202308</v>
      </c>
      <c r="U402" s="19">
        <f t="shared" si="2018"/>
        <v>1.0135692458182479</v>
      </c>
      <c r="V402" s="19">
        <f t="shared" si="2018"/>
        <v>1.0125914783909331</v>
      </c>
      <c r="W402" s="8"/>
      <c r="X402" s="8"/>
      <c r="Y402" s="8"/>
      <c r="Z402" s="8"/>
      <c r="AA402" s="8"/>
      <c r="AB402" s="8"/>
      <c r="AC402" s="8"/>
      <c r="AD402" s="8"/>
      <c r="AE402" s="8"/>
      <c r="AF402" s="8"/>
      <c r="AG402" s="8"/>
      <c r="AH402" s="8"/>
      <c r="AI402" s="8"/>
      <c r="AJ402" s="8"/>
      <c r="AK402" s="8"/>
      <c r="AL402" s="8"/>
      <c r="AM402" s="8"/>
      <c r="AN402" s="8"/>
      <c r="AO402" s="8"/>
      <c r="AP402" s="19">
        <f t="shared" ref="AP402:BJ402" si="2027">IFERROR(AQ354/AP354,"")</f>
        <v>0.87844849742097186</v>
      </c>
      <c r="AQ402" s="19">
        <f t="shared" si="2027"/>
        <v>1.224704633542774</v>
      </c>
      <c r="AR402" s="19">
        <f t="shared" si="2027"/>
        <v>1.4300022050094086</v>
      </c>
      <c r="AS402" s="19">
        <f t="shared" si="2027"/>
        <v>1.2649613262101487</v>
      </c>
      <c r="AT402" s="19">
        <f t="shared" si="2027"/>
        <v>1.1350730718910131</v>
      </c>
      <c r="AU402" s="19">
        <f t="shared" si="2027"/>
        <v>1.1749991057125262</v>
      </c>
      <c r="AV402" s="19">
        <f t="shared" si="2027"/>
        <v>1.238117705710881</v>
      </c>
      <c r="AW402" s="19">
        <f t="shared" si="2027"/>
        <v>1.0759682729092011</v>
      </c>
      <c r="AX402" s="19">
        <f t="shared" si="2027"/>
        <v>1.0439468516495856</v>
      </c>
      <c r="AY402" s="19">
        <f t="shared" si="2027"/>
        <v>1.0282579648838337</v>
      </c>
      <c r="AZ402" s="19">
        <f t="shared" si="2027"/>
        <v>1.0486520095899581</v>
      </c>
      <c r="BA402" s="19">
        <f t="shared" si="2027"/>
        <v>1.0357084325171955</v>
      </c>
      <c r="BB402" s="19">
        <f t="shared" si="2027"/>
        <v>1.0259551390594825</v>
      </c>
      <c r="BC402" s="19">
        <f t="shared" si="2027"/>
        <v>1.0090955784187525</v>
      </c>
      <c r="BD402" s="19">
        <f t="shared" si="2027"/>
        <v>1.0070849830779973</v>
      </c>
      <c r="BE402" s="19">
        <f t="shared" si="2027"/>
        <v>1.0049942001660623</v>
      </c>
      <c r="BF402" s="19">
        <f t="shared" si="2027"/>
        <v>1.0043876661125357</v>
      </c>
      <c r="BG402" s="19">
        <f t="shared" si="2027"/>
        <v>1.0007745186949943</v>
      </c>
      <c r="BH402" s="19">
        <f t="shared" si="2027"/>
        <v>1.0008999372210277</v>
      </c>
      <c r="BI402" s="19">
        <f t="shared" si="2027"/>
        <v>1.0012024827168526</v>
      </c>
      <c r="BJ402" s="19">
        <f t="shared" si="2027"/>
        <v>1.0001355573845654</v>
      </c>
      <c r="BK402" s="8"/>
      <c r="BL402" s="8"/>
      <c r="BM402" s="8"/>
      <c r="BN402" s="8"/>
      <c r="BO402" s="8"/>
      <c r="BP402" s="8"/>
      <c r="BQ402" s="8"/>
      <c r="BR402" s="8"/>
      <c r="BS402" s="8"/>
      <c r="BT402" s="8"/>
      <c r="BU402" s="8"/>
      <c r="BV402" s="8"/>
      <c r="BW402" s="8"/>
      <c r="BX402" s="8"/>
      <c r="BY402" s="8"/>
      <c r="BZ402" s="8"/>
      <c r="CA402" s="8"/>
      <c r="CB402" s="8"/>
      <c r="CC402" s="8"/>
      <c r="CD402" s="19">
        <f t="shared" ref="CD402:CX402" si="2028">IFERROR(CE354/CD354,"")</f>
        <v>2.5192761319420334</v>
      </c>
      <c r="CE402" s="19">
        <f t="shared" si="2028"/>
        <v>2.121903309554634</v>
      </c>
      <c r="CF402" s="19">
        <f t="shared" si="2028"/>
        <v>1.710470049583023</v>
      </c>
      <c r="CG402" s="19">
        <f t="shared" si="2028"/>
        <v>1.4760817246940137</v>
      </c>
      <c r="CH402" s="19">
        <f t="shared" si="2028"/>
        <v>1.3725499794074061</v>
      </c>
      <c r="CI402" s="19">
        <f t="shared" si="2028"/>
        <v>1.254728515553112</v>
      </c>
      <c r="CJ402" s="19">
        <f t="shared" si="2028"/>
        <v>1.1693388310693809</v>
      </c>
      <c r="CK402" s="19">
        <f t="shared" si="2028"/>
        <v>1.1808992907398439</v>
      </c>
      <c r="CL402" s="19">
        <f t="shared" si="2028"/>
        <v>1.1408475246972494</v>
      </c>
      <c r="CM402" s="19">
        <f t="shared" si="2028"/>
        <v>1.0749076026881852</v>
      </c>
      <c r="CN402" s="19">
        <f t="shared" si="2028"/>
        <v>1.1672766374434176</v>
      </c>
      <c r="CO402" s="19">
        <f t="shared" si="2028"/>
        <v>1.0694072824901324</v>
      </c>
      <c r="CP402" s="19">
        <f t="shared" si="2028"/>
        <v>1.0156078130524664</v>
      </c>
      <c r="CQ402" s="19">
        <f t="shared" si="2028"/>
        <v>1.0423111618305045</v>
      </c>
      <c r="CR402" s="19">
        <f t="shared" si="2028"/>
        <v>1.0303632479933769</v>
      </c>
      <c r="CS402" s="19">
        <f t="shared" si="2028"/>
        <v>1.0004847195516808</v>
      </c>
      <c r="CT402" s="19">
        <f t="shared" si="2028"/>
        <v>1.0030450969810136</v>
      </c>
      <c r="CU402" s="19">
        <f t="shared" si="2028"/>
        <v>0.97215047356855178</v>
      </c>
      <c r="CV402" s="19">
        <f t="shared" si="2028"/>
        <v>1.000860384915228</v>
      </c>
      <c r="CW402" s="19">
        <f t="shared" si="2028"/>
        <v>1</v>
      </c>
      <c r="CX402" s="19">
        <f t="shared" si="2028"/>
        <v>1</v>
      </c>
      <c r="CY402" s="8"/>
      <c r="CZ402" s="8"/>
      <c r="DA402" s="8"/>
      <c r="DB402" s="8"/>
      <c r="DC402" s="8"/>
      <c r="DD402" s="8"/>
      <c r="DE402" s="8"/>
      <c r="DF402" s="8"/>
      <c r="DG402" s="8"/>
      <c r="DH402" s="8"/>
      <c r="DI402" s="8"/>
      <c r="DJ402" s="8"/>
      <c r="DK402" s="8"/>
      <c r="DL402" s="8"/>
      <c r="DM402" s="8"/>
      <c r="DN402" s="8"/>
      <c r="DO402" s="8"/>
      <c r="DP402" s="8"/>
      <c r="DQ402" s="8"/>
      <c r="DR402" s="19">
        <f t="shared" ref="DR402:EL402" si="2029">IFERROR(DS354/DR354,"")</f>
        <v>0.50311621033198684</v>
      </c>
      <c r="DS402" s="19">
        <f t="shared" si="2029"/>
        <v>1.4075099013681316</v>
      </c>
      <c r="DT402" s="19">
        <f t="shared" si="2029"/>
        <v>1.4892671408856049</v>
      </c>
      <c r="DU402" s="19">
        <f t="shared" si="2029"/>
        <v>1.4361187663715385</v>
      </c>
      <c r="DV402" s="19">
        <f t="shared" si="2029"/>
        <v>1.3982539631815629</v>
      </c>
      <c r="DW402" s="19">
        <f t="shared" si="2029"/>
        <v>1.4046720462931601</v>
      </c>
      <c r="DX402" s="19">
        <f t="shared" si="2029"/>
        <v>1.3260180420496466</v>
      </c>
      <c r="DY402" s="19">
        <f t="shared" si="2029"/>
        <v>1.2210613325400967</v>
      </c>
      <c r="DZ402" s="19">
        <f t="shared" si="2029"/>
        <v>1.2360792484628358</v>
      </c>
      <c r="EA402" s="19">
        <f t="shared" si="2029"/>
        <v>1.2392155150082129</v>
      </c>
      <c r="EB402" s="19">
        <f t="shared" si="2029"/>
        <v>1.1646444613880591</v>
      </c>
      <c r="EC402" s="19">
        <f t="shared" si="2029"/>
        <v>1.106194155506891</v>
      </c>
      <c r="ED402" s="19">
        <f t="shared" si="2029"/>
        <v>1.1199161380280549</v>
      </c>
      <c r="EE402" s="19">
        <f t="shared" si="2029"/>
        <v>1.0835066639486433</v>
      </c>
      <c r="EF402" s="19">
        <f t="shared" si="2029"/>
        <v>1.0653696178081278</v>
      </c>
      <c r="EG402" s="19">
        <f t="shared" si="2029"/>
        <v>1.0545962900837897</v>
      </c>
      <c r="EH402" s="19">
        <f t="shared" si="2029"/>
        <v>1.0379812709467928</v>
      </c>
      <c r="EI402" s="19">
        <f t="shared" si="2029"/>
        <v>1.0463279389517517</v>
      </c>
      <c r="EJ402" s="19">
        <f t="shared" si="2029"/>
        <v>1.038281135207469</v>
      </c>
      <c r="EK402" s="19">
        <f t="shared" si="2029"/>
        <v>1.0367640950078649</v>
      </c>
      <c r="EL402" s="19">
        <f t="shared" si="2029"/>
        <v>1.0363292765917231</v>
      </c>
      <c r="EM402" s="8"/>
      <c r="EN402" s="8"/>
      <c r="EO402" s="8"/>
      <c r="EP402" s="8"/>
      <c r="EQ402" s="8"/>
      <c r="ER402" s="8"/>
      <c r="ES402" s="8"/>
      <c r="ET402" s="8"/>
      <c r="EU402" s="8"/>
      <c r="EV402" s="8"/>
      <c r="EW402" s="8"/>
      <c r="EX402" s="8"/>
      <c r="EY402" s="8"/>
      <c r="EZ402" s="8"/>
      <c r="FA402" s="8"/>
      <c r="FB402" s="8"/>
      <c r="FC402" s="8"/>
      <c r="FD402" s="8"/>
      <c r="FE402" s="8"/>
      <c r="FF402" s="19">
        <f t="shared" ref="FF402:FZ402" si="2030">IFERROR(FG354/FF354,"")</f>
        <v>3.8197678150108829</v>
      </c>
      <c r="FG402" s="19">
        <f t="shared" si="2030"/>
        <v>2.0885982452207354</v>
      </c>
      <c r="FH402" s="19">
        <f t="shared" si="2030"/>
        <v>1.2099382928547484</v>
      </c>
      <c r="FI402" s="19">
        <f t="shared" si="2030"/>
        <v>1.10173759954199</v>
      </c>
      <c r="FJ402" s="19">
        <f t="shared" si="2030"/>
        <v>1.0744515670117516</v>
      </c>
      <c r="FK402" s="19">
        <f t="shared" si="2030"/>
        <v>1.0258688609115865</v>
      </c>
      <c r="FL402" s="19">
        <f t="shared" si="2030"/>
        <v>1.0202127120777154</v>
      </c>
      <c r="FM402" s="19">
        <f t="shared" si="2030"/>
        <v>1.0018768054878631</v>
      </c>
      <c r="FN402" s="19">
        <f t="shared" si="2030"/>
        <v>1.0000537964923346</v>
      </c>
      <c r="FO402" s="19">
        <f t="shared" si="2030"/>
        <v>1.0023766005682253</v>
      </c>
      <c r="FP402" s="19">
        <f t="shared" si="2030"/>
        <v>1.0011225537089541</v>
      </c>
      <c r="FQ402" s="19">
        <f t="shared" si="2030"/>
        <v>1.0041784441435926</v>
      </c>
      <c r="FR402" s="19">
        <f t="shared" si="2030"/>
        <v>1.0023208887644086</v>
      </c>
      <c r="FS402" s="19">
        <f t="shared" si="2030"/>
        <v>1.0001133886176758</v>
      </c>
      <c r="FT402" s="19">
        <f t="shared" si="2030"/>
        <v>0.99989698278698924</v>
      </c>
      <c r="FU402" s="19">
        <f t="shared" si="2030"/>
        <v>1.0024558218197637</v>
      </c>
      <c r="FV402" s="19">
        <f t="shared" si="2030"/>
        <v>0.99989398989526046</v>
      </c>
      <c r="FW402" s="19">
        <f t="shared" si="2030"/>
        <v>0.99982613013778665</v>
      </c>
      <c r="FX402" s="19">
        <f t="shared" si="2030"/>
        <v>0.99995055193741311</v>
      </c>
      <c r="FY402" s="19">
        <f t="shared" si="2030"/>
        <v>0.99996977417440969</v>
      </c>
      <c r="FZ402" s="19">
        <f t="shared" si="2030"/>
        <v>0.99996493644564699</v>
      </c>
      <c r="GA402" s="8"/>
      <c r="GB402" s="8"/>
      <c r="GC402" s="8"/>
      <c r="GD402" s="8"/>
      <c r="GE402" s="8"/>
      <c r="GF402" s="8"/>
      <c r="GG402" s="8"/>
      <c r="GH402" s="8"/>
      <c r="GI402" s="8"/>
      <c r="GJ402" s="8"/>
      <c r="GK402" s="8"/>
      <c r="GL402" s="8"/>
      <c r="GM402" s="8"/>
      <c r="GN402" s="8"/>
      <c r="GO402" s="8"/>
      <c r="GP402" s="8"/>
      <c r="GQ402" s="8"/>
      <c r="GR402" s="8"/>
      <c r="GS402" s="8"/>
    </row>
    <row r="403" spans="1:201" x14ac:dyDescent="0.25">
      <c r="A403" s="115">
        <f>$A$55</f>
        <v>20171</v>
      </c>
      <c r="B403" s="19">
        <f t="shared" si="1955"/>
        <v>1.5573828132242844</v>
      </c>
      <c r="C403" s="19">
        <f t="shared" si="2018"/>
        <v>1.4989708537289506</v>
      </c>
      <c r="D403" s="19">
        <f t="shared" si="2018"/>
        <v>1.2698064952397938</v>
      </c>
      <c r="E403" s="19">
        <f t="shared" si="2018"/>
        <v>1.4528643593780555</v>
      </c>
      <c r="F403" s="19">
        <f t="shared" si="2018"/>
        <v>1.4112683173344609</v>
      </c>
      <c r="G403" s="19">
        <f t="shared" si="2018"/>
        <v>1.3602256682674592</v>
      </c>
      <c r="H403" s="19">
        <f t="shared" si="2018"/>
        <v>1.2779293590859773</v>
      </c>
      <c r="I403" s="19">
        <f t="shared" si="2018"/>
        <v>1.1981434676115668</v>
      </c>
      <c r="J403" s="19">
        <f t="shared" si="2018"/>
        <v>1.2185909121403575</v>
      </c>
      <c r="K403" s="19">
        <f t="shared" si="2018"/>
        <v>1.2646963431947751</v>
      </c>
      <c r="L403" s="19">
        <f t="shared" si="2018"/>
        <v>1.18347593082062</v>
      </c>
      <c r="M403" s="19">
        <f t="shared" si="2018"/>
        <v>1.1546299168453722</v>
      </c>
      <c r="N403" s="19">
        <f t="shared" si="2018"/>
        <v>1.1038640783576283</v>
      </c>
      <c r="O403" s="19">
        <f t="shared" si="2018"/>
        <v>1.0619390728421243</v>
      </c>
      <c r="P403" s="19">
        <f t="shared" si="2018"/>
        <v>1.0486001454314358</v>
      </c>
      <c r="Q403" s="19">
        <f t="shared" si="2018"/>
        <v>1.0379607569780014</v>
      </c>
      <c r="R403" s="19">
        <f t="shared" si="2018"/>
        <v>1.024367684679881</v>
      </c>
      <c r="S403" s="19">
        <f t="shared" si="2018"/>
        <v>1.0269250775121863</v>
      </c>
      <c r="T403" s="19">
        <f t="shared" si="2018"/>
        <v>1.0288573625209507</v>
      </c>
      <c r="U403" s="19">
        <f t="shared" si="2018"/>
        <v>1.0104006051178767</v>
      </c>
      <c r="V403" s="8"/>
      <c r="W403" s="8"/>
      <c r="X403" s="8"/>
      <c r="Y403" s="8"/>
      <c r="Z403" s="8"/>
      <c r="AA403" s="8"/>
      <c r="AB403" s="8"/>
      <c r="AC403" s="8"/>
      <c r="AD403" s="8"/>
      <c r="AE403" s="8"/>
      <c r="AF403" s="8"/>
      <c r="AG403" s="8"/>
      <c r="AH403" s="8"/>
      <c r="AI403" s="8"/>
      <c r="AJ403" s="8"/>
      <c r="AK403" s="8"/>
      <c r="AL403" s="8"/>
      <c r="AM403" s="8"/>
      <c r="AN403" s="8"/>
      <c r="AO403" s="8"/>
      <c r="AP403" s="19">
        <f t="shared" ref="AP403:BI403" si="2031">IFERROR(AQ355/AP355,"")</f>
        <v>1.0008399949638385</v>
      </c>
      <c r="AQ403" s="19">
        <f t="shared" si="2031"/>
        <v>1.1783562840256956</v>
      </c>
      <c r="AR403" s="19">
        <f t="shared" si="2031"/>
        <v>1.1774937433730404</v>
      </c>
      <c r="AS403" s="19">
        <f t="shared" si="2031"/>
        <v>1.1178683358841524</v>
      </c>
      <c r="AT403" s="19">
        <f t="shared" si="2031"/>
        <v>1.048800486785292</v>
      </c>
      <c r="AU403" s="19">
        <f t="shared" si="2031"/>
        <v>1.0514663674481213</v>
      </c>
      <c r="AV403" s="19">
        <f t="shared" si="2031"/>
        <v>1.0504933951363473</v>
      </c>
      <c r="AW403" s="19">
        <f t="shared" si="2031"/>
        <v>1.0476296854915113</v>
      </c>
      <c r="AX403" s="19">
        <f t="shared" si="2031"/>
        <v>1.030436243055407</v>
      </c>
      <c r="AY403" s="19">
        <f t="shared" si="2031"/>
        <v>1.0648142455107414</v>
      </c>
      <c r="AZ403" s="19">
        <f t="shared" si="2031"/>
        <v>1.0430820253889694</v>
      </c>
      <c r="BA403" s="19">
        <f t="shared" si="2031"/>
        <v>1.0306534671910386</v>
      </c>
      <c r="BB403" s="19">
        <f t="shared" si="2031"/>
        <v>1.0323234394041734</v>
      </c>
      <c r="BC403" s="19">
        <f t="shared" si="2031"/>
        <v>1.034125102579365</v>
      </c>
      <c r="BD403" s="19">
        <f t="shared" si="2031"/>
        <v>1.0301610453807313</v>
      </c>
      <c r="BE403" s="19">
        <f t="shared" si="2031"/>
        <v>1.0552342515761719</v>
      </c>
      <c r="BF403" s="19">
        <f t="shared" si="2031"/>
        <v>1.0191063000724589</v>
      </c>
      <c r="BG403" s="19">
        <f t="shared" si="2031"/>
        <v>1.0270633030836185</v>
      </c>
      <c r="BH403" s="19">
        <f t="shared" si="2031"/>
        <v>1.0146959594234812</v>
      </c>
      <c r="BI403" s="19">
        <f t="shared" si="2031"/>
        <v>1.0203969269764048</v>
      </c>
      <c r="BJ403" s="8"/>
      <c r="BK403" s="8"/>
      <c r="BL403" s="8"/>
      <c r="BM403" s="8"/>
      <c r="BN403" s="8"/>
      <c r="BO403" s="8"/>
      <c r="BP403" s="8"/>
      <c r="BQ403" s="8"/>
      <c r="BR403" s="8"/>
      <c r="BS403" s="8"/>
      <c r="BT403" s="8"/>
      <c r="BU403" s="8"/>
      <c r="BV403" s="8"/>
      <c r="BW403" s="8"/>
      <c r="BX403" s="8"/>
      <c r="BY403" s="8"/>
      <c r="BZ403" s="8"/>
      <c r="CA403" s="8"/>
      <c r="CB403" s="8"/>
      <c r="CC403" s="8"/>
      <c r="CD403" s="19">
        <f t="shared" ref="CD403:CW403" si="2032">IFERROR(CE355/CD355,"")</f>
        <v>0.6121174277052851</v>
      </c>
      <c r="CE403" s="19">
        <f t="shared" si="2032"/>
        <v>1.3948262316543683</v>
      </c>
      <c r="CF403" s="19">
        <f t="shared" si="2032"/>
        <v>1.3205462404090953</v>
      </c>
      <c r="CG403" s="19">
        <f t="shared" si="2032"/>
        <v>1.1615630942748534</v>
      </c>
      <c r="CH403" s="19">
        <f t="shared" si="2032"/>
        <v>1.1267029776386721</v>
      </c>
      <c r="CI403" s="19">
        <f t="shared" si="2032"/>
        <v>1.2357525789720005</v>
      </c>
      <c r="CJ403" s="19">
        <f t="shared" si="2032"/>
        <v>1.0331480188047173</v>
      </c>
      <c r="CK403" s="19">
        <f t="shared" si="2032"/>
        <v>1.4282964839305348</v>
      </c>
      <c r="CL403" s="19">
        <f t="shared" si="2032"/>
        <v>1.2094538791777882</v>
      </c>
      <c r="CM403" s="19">
        <f t="shared" si="2032"/>
        <v>1.0134318374556082</v>
      </c>
      <c r="CN403" s="19">
        <f t="shared" si="2032"/>
        <v>1.0244512187687937</v>
      </c>
      <c r="CO403" s="19">
        <f t="shared" si="2032"/>
        <v>1.0668665463057965</v>
      </c>
      <c r="CP403" s="19">
        <f t="shared" si="2032"/>
        <v>1.0165651210600952</v>
      </c>
      <c r="CQ403" s="19">
        <f t="shared" si="2032"/>
        <v>1.0341214503257834</v>
      </c>
      <c r="CR403" s="19">
        <f t="shared" si="2032"/>
        <v>1.0003354762778636</v>
      </c>
      <c r="CS403" s="19">
        <f t="shared" si="2032"/>
        <v>0.99929336250842371</v>
      </c>
      <c r="CT403" s="19">
        <f t="shared" si="2032"/>
        <v>1.0001519016949012</v>
      </c>
      <c r="CU403" s="19">
        <f t="shared" si="2032"/>
        <v>0.99920041346150867</v>
      </c>
      <c r="CV403" s="19">
        <f t="shared" si="2032"/>
        <v>0.99980592177477234</v>
      </c>
      <c r="CW403" s="19">
        <f t="shared" si="2032"/>
        <v>0.99960662734797756</v>
      </c>
      <c r="CX403" s="8"/>
      <c r="CY403" s="8"/>
      <c r="CZ403" s="8"/>
      <c r="DA403" s="8"/>
      <c r="DB403" s="8"/>
      <c r="DC403" s="8"/>
      <c r="DD403" s="8"/>
      <c r="DE403" s="8"/>
      <c r="DF403" s="8"/>
      <c r="DG403" s="8"/>
      <c r="DH403" s="8"/>
      <c r="DI403" s="8"/>
      <c r="DJ403" s="8"/>
      <c r="DK403" s="8"/>
      <c r="DL403" s="8"/>
      <c r="DM403" s="8"/>
      <c r="DN403" s="8"/>
      <c r="DO403" s="8"/>
      <c r="DP403" s="8"/>
      <c r="DQ403" s="8"/>
      <c r="DR403" s="19">
        <f t="shared" ref="DR403:EK403" si="2033">IFERROR(DS355/DR355,"")</f>
        <v>0.71359205037086071</v>
      </c>
      <c r="DS403" s="19">
        <f t="shared" si="2033"/>
        <v>1.665261294381291</v>
      </c>
      <c r="DT403" s="19">
        <f t="shared" si="2033"/>
        <v>1.5413890781895436</v>
      </c>
      <c r="DU403" s="19">
        <f t="shared" si="2033"/>
        <v>1.7163753684943734</v>
      </c>
      <c r="DV403" s="19">
        <f t="shared" si="2033"/>
        <v>1.359736149036026</v>
      </c>
      <c r="DW403" s="19">
        <f t="shared" si="2033"/>
        <v>1.3339905579737734</v>
      </c>
      <c r="DX403" s="19">
        <f t="shared" si="2033"/>
        <v>1.1691477319500483</v>
      </c>
      <c r="DY403" s="19">
        <f t="shared" si="2033"/>
        <v>1.1907404513105466</v>
      </c>
      <c r="DZ403" s="19">
        <f t="shared" si="2033"/>
        <v>1.171925877779654</v>
      </c>
      <c r="EA403" s="19">
        <f t="shared" si="2033"/>
        <v>1.1338096520435486</v>
      </c>
      <c r="EB403" s="19">
        <f t="shared" si="2033"/>
        <v>1.164936308719366</v>
      </c>
      <c r="EC403" s="19">
        <f t="shared" si="2033"/>
        <v>1.0933299255513045</v>
      </c>
      <c r="ED403" s="19">
        <f t="shared" si="2033"/>
        <v>1.0643248537049954</v>
      </c>
      <c r="EE403" s="19">
        <f t="shared" si="2033"/>
        <v>1.0544913568613499</v>
      </c>
      <c r="EF403" s="19">
        <f t="shared" si="2033"/>
        <v>1.0354894217927664</v>
      </c>
      <c r="EG403" s="19">
        <f t="shared" si="2033"/>
        <v>1.0500463595238883</v>
      </c>
      <c r="EH403" s="19">
        <f t="shared" si="2033"/>
        <v>1.0311946976323836</v>
      </c>
      <c r="EI403" s="19">
        <f t="shared" si="2033"/>
        <v>1.0299661000697722</v>
      </c>
      <c r="EJ403" s="19">
        <f t="shared" si="2033"/>
        <v>1.0107980986047769</v>
      </c>
      <c r="EK403" s="19">
        <f t="shared" si="2033"/>
        <v>1.0041360900703649</v>
      </c>
      <c r="EL403" s="8"/>
      <c r="EM403" s="8"/>
      <c r="EN403" s="8"/>
      <c r="EO403" s="8"/>
      <c r="EP403" s="8"/>
      <c r="EQ403" s="8"/>
      <c r="ER403" s="8"/>
      <c r="ES403" s="8"/>
      <c r="ET403" s="8"/>
      <c r="EU403" s="8"/>
      <c r="EV403" s="8"/>
      <c r="EW403" s="8"/>
      <c r="EX403" s="8"/>
      <c r="EY403" s="8"/>
      <c r="EZ403" s="8"/>
      <c r="FA403" s="8"/>
      <c r="FB403" s="8"/>
      <c r="FC403" s="8"/>
      <c r="FD403" s="8"/>
      <c r="FE403" s="8"/>
      <c r="FF403" s="19">
        <f t="shared" ref="FF403:FY403" si="2034">IFERROR(FG355/FF355,"")</f>
        <v>2.7582573129067209</v>
      </c>
      <c r="FG403" s="19">
        <f t="shared" si="2034"/>
        <v>1.9080204096168805</v>
      </c>
      <c r="FH403" s="19">
        <f t="shared" si="2034"/>
        <v>1.2197063734658811</v>
      </c>
      <c r="FI403" s="19">
        <f t="shared" si="2034"/>
        <v>1.1190162601666045</v>
      </c>
      <c r="FJ403" s="19">
        <f t="shared" si="2034"/>
        <v>1.0614352991485916</v>
      </c>
      <c r="FK403" s="19">
        <f t="shared" si="2034"/>
        <v>1.0543698063858855</v>
      </c>
      <c r="FL403" s="19">
        <f t="shared" si="2034"/>
        <v>1.0591727894557545</v>
      </c>
      <c r="FM403" s="19">
        <f t="shared" si="2034"/>
        <v>1.0164746217829694</v>
      </c>
      <c r="FN403" s="19">
        <f t="shared" si="2034"/>
        <v>1.0170237346799269</v>
      </c>
      <c r="FO403" s="19">
        <f t="shared" si="2034"/>
        <v>1.0166326047197054</v>
      </c>
      <c r="FP403" s="19">
        <f t="shared" si="2034"/>
        <v>0.99975867340657387</v>
      </c>
      <c r="FQ403" s="19">
        <f t="shared" si="2034"/>
        <v>0.99941485802642904</v>
      </c>
      <c r="FR403" s="19">
        <f t="shared" si="2034"/>
        <v>1.0001595369147998</v>
      </c>
      <c r="FS403" s="19">
        <f t="shared" si="2034"/>
        <v>0.99967198576059979</v>
      </c>
      <c r="FT403" s="19">
        <f t="shared" si="2034"/>
        <v>0.99990795269686272</v>
      </c>
      <c r="FU403" s="19">
        <f t="shared" si="2034"/>
        <v>0.9991860296120646</v>
      </c>
      <c r="FV403" s="19">
        <f t="shared" si="2034"/>
        <v>1.003416398756785</v>
      </c>
      <c r="FW403" s="19">
        <f t="shared" si="2034"/>
        <v>1.000774730124607</v>
      </c>
      <c r="FX403" s="19">
        <f t="shared" si="2034"/>
        <v>0.99984784662383697</v>
      </c>
      <c r="FY403" s="19">
        <f t="shared" si="2034"/>
        <v>1.0000637204036145</v>
      </c>
      <c r="FZ403" s="8"/>
      <c r="GA403" s="8"/>
      <c r="GB403" s="8"/>
      <c r="GC403" s="8"/>
      <c r="GD403" s="8"/>
      <c r="GE403" s="8"/>
      <c r="GF403" s="8"/>
      <c r="GG403" s="8"/>
      <c r="GH403" s="8"/>
      <c r="GI403" s="8"/>
      <c r="GJ403" s="8"/>
      <c r="GK403" s="8"/>
      <c r="GL403" s="8"/>
      <c r="GM403" s="8"/>
      <c r="GN403" s="8"/>
      <c r="GO403" s="8"/>
      <c r="GP403" s="8"/>
      <c r="GQ403" s="8"/>
      <c r="GR403" s="8"/>
      <c r="GS403" s="8"/>
    </row>
    <row r="404" spans="1:201" x14ac:dyDescent="0.25">
      <c r="A404" s="115">
        <f>$A$56</f>
        <v>20172</v>
      </c>
      <c r="B404" s="19">
        <f t="shared" si="1955"/>
        <v>2.2319685605434216</v>
      </c>
      <c r="C404" s="19">
        <f t="shared" si="2018"/>
        <v>1.2951970076485844</v>
      </c>
      <c r="D404" s="19">
        <f t="shared" si="2018"/>
        <v>1.3502788753458606</v>
      </c>
      <c r="E404" s="19">
        <f t="shared" si="2018"/>
        <v>1.3639708237206931</v>
      </c>
      <c r="F404" s="19">
        <f t="shared" si="2018"/>
        <v>1.3921872177267955</v>
      </c>
      <c r="G404" s="19">
        <f t="shared" si="2018"/>
        <v>1.2707919855238157</v>
      </c>
      <c r="H404" s="19">
        <f t="shared" si="2018"/>
        <v>1.2173003524185018</v>
      </c>
      <c r="I404" s="19">
        <f t="shared" si="2018"/>
        <v>1.1834595731902042</v>
      </c>
      <c r="J404" s="19">
        <f t="shared" si="2018"/>
        <v>1.2952670297516264</v>
      </c>
      <c r="K404" s="19">
        <f t="shared" si="2018"/>
        <v>1.2794626934597124</v>
      </c>
      <c r="L404" s="19">
        <f t="shared" si="2018"/>
        <v>1.1898756619346347</v>
      </c>
      <c r="M404" s="19">
        <f t="shared" si="2018"/>
        <v>1.1469965310184993</v>
      </c>
      <c r="N404" s="19">
        <f t="shared" si="2018"/>
        <v>1.0888961188970392</v>
      </c>
      <c r="O404" s="19">
        <f t="shared" si="2018"/>
        <v>1.0603586727876837</v>
      </c>
      <c r="P404" s="19">
        <f t="shared" si="2018"/>
        <v>1.0458550263958786</v>
      </c>
      <c r="Q404" s="19">
        <f t="shared" si="2018"/>
        <v>1.0280589693132616</v>
      </c>
      <c r="R404" s="19">
        <f t="shared" si="2018"/>
        <v>1.0178825818086401</v>
      </c>
      <c r="S404" s="19">
        <f t="shared" si="2018"/>
        <v>1.0274639439179296</v>
      </c>
      <c r="T404" s="19">
        <f t="shared" si="2018"/>
        <v>1.0163743147995699</v>
      </c>
      <c r="U404" s="8"/>
      <c r="V404" s="8"/>
      <c r="W404" s="8"/>
      <c r="X404" s="8"/>
      <c r="Y404" s="8"/>
      <c r="Z404" s="8"/>
      <c r="AA404" s="8"/>
      <c r="AB404" s="8"/>
      <c r="AC404" s="8"/>
      <c r="AD404" s="8"/>
      <c r="AE404" s="8"/>
      <c r="AF404" s="8"/>
      <c r="AG404" s="8"/>
      <c r="AH404" s="8"/>
      <c r="AI404" s="8"/>
      <c r="AJ404" s="8"/>
      <c r="AK404" s="8"/>
      <c r="AL404" s="8"/>
      <c r="AM404" s="8"/>
      <c r="AN404" s="8"/>
      <c r="AO404" s="8"/>
      <c r="AP404" s="19">
        <f t="shared" ref="AP404:BH404" si="2035">IFERROR(AQ356/AP356,"")</f>
        <v>0.74216922232481319</v>
      </c>
      <c r="AQ404" s="19">
        <f t="shared" si="2035"/>
        <v>1.1942564634313297</v>
      </c>
      <c r="AR404" s="19">
        <f t="shared" si="2035"/>
        <v>1.3827685599621529</v>
      </c>
      <c r="AS404" s="19">
        <f t="shared" si="2035"/>
        <v>1.1402883720720749</v>
      </c>
      <c r="AT404" s="19">
        <f t="shared" si="2035"/>
        <v>1.1558835306578277</v>
      </c>
      <c r="AU404" s="19">
        <f t="shared" si="2035"/>
        <v>1.1004774541687421</v>
      </c>
      <c r="AV404" s="19">
        <f t="shared" si="2035"/>
        <v>1.1637816359302995</v>
      </c>
      <c r="AW404" s="19">
        <f t="shared" si="2035"/>
        <v>1.1026228884111067</v>
      </c>
      <c r="AX404" s="19">
        <f t="shared" si="2035"/>
        <v>1.0896337395457383</v>
      </c>
      <c r="AY404" s="19">
        <f t="shared" si="2035"/>
        <v>1.0465991064897433</v>
      </c>
      <c r="AZ404" s="19">
        <f t="shared" si="2035"/>
        <v>1.04162712721411</v>
      </c>
      <c r="BA404" s="19">
        <f t="shared" si="2035"/>
        <v>1.0226095446182588</v>
      </c>
      <c r="BB404" s="19">
        <f t="shared" si="2035"/>
        <v>1.0312423623664728</v>
      </c>
      <c r="BC404" s="19">
        <f t="shared" si="2035"/>
        <v>1.0079418456634397</v>
      </c>
      <c r="BD404" s="19">
        <f t="shared" si="2035"/>
        <v>1.0173033349265939</v>
      </c>
      <c r="BE404" s="19">
        <f t="shared" si="2035"/>
        <v>1.0834313029095068</v>
      </c>
      <c r="BF404" s="19">
        <f t="shared" si="2035"/>
        <v>1.1009493133246446</v>
      </c>
      <c r="BG404" s="19">
        <f t="shared" si="2035"/>
        <v>1.040321525054122</v>
      </c>
      <c r="BH404" s="19">
        <f t="shared" si="2035"/>
        <v>1.0037577894486356</v>
      </c>
      <c r="BI404" s="8"/>
      <c r="BJ404" s="8"/>
      <c r="BK404" s="8"/>
      <c r="BL404" s="8"/>
      <c r="BM404" s="8"/>
      <c r="BN404" s="8"/>
      <c r="BO404" s="8"/>
      <c r="BP404" s="8"/>
      <c r="BQ404" s="8"/>
      <c r="BR404" s="8"/>
      <c r="BS404" s="8"/>
      <c r="BT404" s="8"/>
      <c r="BU404" s="8"/>
      <c r="BV404" s="8"/>
      <c r="BW404" s="8"/>
      <c r="BX404" s="8"/>
      <c r="BY404" s="8"/>
      <c r="BZ404" s="8"/>
      <c r="CA404" s="8"/>
      <c r="CB404" s="8"/>
      <c r="CC404" s="8"/>
      <c r="CD404" s="19">
        <f t="shared" ref="CD404:CV404" si="2036">IFERROR(CE356/CD356,"")</f>
        <v>226.67874109803114</v>
      </c>
      <c r="CE404" s="19">
        <f t="shared" si="2036"/>
        <v>1.7007958100406924</v>
      </c>
      <c r="CF404" s="19">
        <f t="shared" si="2036"/>
        <v>1.2313299101077124</v>
      </c>
      <c r="CG404" s="19">
        <f t="shared" si="2036"/>
        <v>1.3988483227066835</v>
      </c>
      <c r="CH404" s="19">
        <f t="shared" si="2036"/>
        <v>1.445119442635457</v>
      </c>
      <c r="CI404" s="19">
        <f t="shared" si="2036"/>
        <v>1.1332524613366504</v>
      </c>
      <c r="CJ404" s="19">
        <f t="shared" si="2036"/>
        <v>1.1557120873078541</v>
      </c>
      <c r="CK404" s="19">
        <f t="shared" si="2036"/>
        <v>1.0404993338085651</v>
      </c>
      <c r="CL404" s="19">
        <f t="shared" si="2036"/>
        <v>1.0665255405717293</v>
      </c>
      <c r="CM404" s="19">
        <f t="shared" si="2036"/>
        <v>1.0948781999695871</v>
      </c>
      <c r="CN404" s="19">
        <f t="shared" si="2036"/>
        <v>1.0372921545402183</v>
      </c>
      <c r="CO404" s="19">
        <f t="shared" si="2036"/>
        <v>1.0145522535116536</v>
      </c>
      <c r="CP404" s="19">
        <f t="shared" si="2036"/>
        <v>1.0001717075951508</v>
      </c>
      <c r="CQ404" s="19">
        <f t="shared" si="2036"/>
        <v>1.0037357144205385</v>
      </c>
      <c r="CR404" s="19">
        <f t="shared" si="2036"/>
        <v>0.99978791285796009</v>
      </c>
      <c r="CS404" s="19">
        <f t="shared" si="2036"/>
        <v>1.0002080746261486</v>
      </c>
      <c r="CT404" s="19">
        <f t="shared" si="2036"/>
        <v>0.99977941469311016</v>
      </c>
      <c r="CU404" s="19">
        <f t="shared" si="2036"/>
        <v>0.99565762494568522</v>
      </c>
      <c r="CV404" s="19">
        <f t="shared" si="2036"/>
        <v>1.0165973418049097</v>
      </c>
      <c r="CW404" s="8"/>
      <c r="CX404" s="8"/>
      <c r="CY404" s="8"/>
      <c r="CZ404" s="8"/>
      <c r="DA404" s="8"/>
      <c r="DB404" s="8"/>
      <c r="DC404" s="8"/>
      <c r="DD404" s="8"/>
      <c r="DE404" s="8"/>
      <c r="DF404" s="8"/>
      <c r="DG404" s="8"/>
      <c r="DH404" s="8"/>
      <c r="DI404" s="8"/>
      <c r="DJ404" s="8"/>
      <c r="DK404" s="8"/>
      <c r="DL404" s="8"/>
      <c r="DM404" s="8"/>
      <c r="DN404" s="8"/>
      <c r="DO404" s="8"/>
      <c r="DP404" s="8"/>
      <c r="DQ404" s="8"/>
      <c r="DR404" s="19">
        <f t="shared" ref="DR404:EJ404" si="2037">IFERROR(DS356/DR356,"")</f>
        <v>1.0481122032687396</v>
      </c>
      <c r="DS404" s="19">
        <f t="shared" si="2037"/>
        <v>2.1120477080081566</v>
      </c>
      <c r="DT404" s="19">
        <f t="shared" si="2037"/>
        <v>1.6962911536816372</v>
      </c>
      <c r="DU404" s="19">
        <f t="shared" si="2037"/>
        <v>1.2972927463074559</v>
      </c>
      <c r="DV404" s="19">
        <f t="shared" si="2037"/>
        <v>1.5630589256753376</v>
      </c>
      <c r="DW404" s="19">
        <f t="shared" si="2037"/>
        <v>1.3533231458878006</v>
      </c>
      <c r="DX404" s="19">
        <f t="shared" si="2037"/>
        <v>1.3095645249607375</v>
      </c>
      <c r="DY404" s="19">
        <f t="shared" si="2037"/>
        <v>1.1604130705918545</v>
      </c>
      <c r="DZ404" s="19">
        <f t="shared" si="2037"/>
        <v>1.2620736189399424</v>
      </c>
      <c r="EA404" s="19">
        <f t="shared" si="2037"/>
        <v>1.1853124036737888</v>
      </c>
      <c r="EB404" s="19">
        <f t="shared" si="2037"/>
        <v>1.1490604209174753</v>
      </c>
      <c r="EC404" s="19">
        <f t="shared" si="2037"/>
        <v>1.0659612716504345</v>
      </c>
      <c r="ED404" s="19">
        <f t="shared" si="2037"/>
        <v>1.0588009602494373</v>
      </c>
      <c r="EE404" s="19">
        <f t="shared" si="2037"/>
        <v>1.0560444792308947</v>
      </c>
      <c r="EF404" s="19">
        <f t="shared" si="2037"/>
        <v>1.0350085935104096</v>
      </c>
      <c r="EG404" s="19">
        <f t="shared" si="2037"/>
        <v>1.029492559100101</v>
      </c>
      <c r="EH404" s="19">
        <f t="shared" si="2037"/>
        <v>1.0309359542252376</v>
      </c>
      <c r="EI404" s="19">
        <f t="shared" si="2037"/>
        <v>1.018746717869478</v>
      </c>
      <c r="EJ404" s="19">
        <f t="shared" si="2037"/>
        <v>1.0203008629786126</v>
      </c>
      <c r="EK404" s="8"/>
      <c r="EL404" s="8"/>
      <c r="EM404" s="8"/>
      <c r="EN404" s="8"/>
      <c r="EO404" s="8"/>
      <c r="EP404" s="8"/>
      <c r="EQ404" s="8"/>
      <c r="ER404" s="8"/>
      <c r="ES404" s="8"/>
      <c r="ET404" s="8"/>
      <c r="EU404" s="8"/>
      <c r="EV404" s="8"/>
      <c r="EW404" s="8"/>
      <c r="EX404" s="8"/>
      <c r="EY404" s="8"/>
      <c r="EZ404" s="8"/>
      <c r="FA404" s="8"/>
      <c r="FB404" s="8"/>
      <c r="FC404" s="8"/>
      <c r="FD404" s="8"/>
      <c r="FE404" s="8"/>
      <c r="FF404" s="19">
        <f t="shared" ref="FF404:FX404" si="2038">IFERROR(FG356/FF356,"")</f>
        <v>2.2599706831795414</v>
      </c>
      <c r="FG404" s="19">
        <f t="shared" si="2038"/>
        <v>1.6805787962965062</v>
      </c>
      <c r="FH404" s="19">
        <f t="shared" si="2038"/>
        <v>1.5182790707262512</v>
      </c>
      <c r="FI404" s="19">
        <f t="shared" si="2038"/>
        <v>1.2297358905318196</v>
      </c>
      <c r="FJ404" s="19">
        <f t="shared" si="2038"/>
        <v>1.0816917193084175</v>
      </c>
      <c r="FK404" s="19">
        <f t="shared" si="2038"/>
        <v>1.2824221210319151</v>
      </c>
      <c r="FL404" s="19">
        <f t="shared" si="2038"/>
        <v>1.0495321836608706</v>
      </c>
      <c r="FM404" s="19">
        <f t="shared" si="2038"/>
        <v>1.0515553134601159</v>
      </c>
      <c r="FN404" s="19">
        <f t="shared" si="2038"/>
        <v>1.0376026951759485</v>
      </c>
      <c r="FO404" s="19">
        <f t="shared" si="2038"/>
        <v>1.0652649066576081</v>
      </c>
      <c r="FP404" s="19">
        <f t="shared" si="2038"/>
        <v>1.0174936767315768</v>
      </c>
      <c r="FQ404" s="19">
        <f t="shared" si="2038"/>
        <v>1.0157220907600986</v>
      </c>
      <c r="FR404" s="19">
        <f t="shared" si="2038"/>
        <v>1.0039015303704044</v>
      </c>
      <c r="FS404" s="19">
        <f t="shared" si="2038"/>
        <v>1.0236747821782268</v>
      </c>
      <c r="FT404" s="19">
        <f t="shared" si="2038"/>
        <v>1.0189352430885306</v>
      </c>
      <c r="FU404" s="19">
        <f t="shared" si="2038"/>
        <v>1.0048661851203984</v>
      </c>
      <c r="FV404" s="19">
        <f t="shared" si="2038"/>
        <v>1.0051855013490598</v>
      </c>
      <c r="FW404" s="19">
        <f t="shared" si="2038"/>
        <v>1.0047779424219458</v>
      </c>
      <c r="FX404" s="19">
        <f t="shared" si="2038"/>
        <v>1.0033888093189069</v>
      </c>
      <c r="FY404" s="8"/>
      <c r="FZ404" s="8"/>
      <c r="GA404" s="8"/>
      <c r="GB404" s="8"/>
      <c r="GC404" s="8"/>
      <c r="GD404" s="8"/>
      <c r="GE404" s="8"/>
      <c r="GF404" s="8"/>
      <c r="GG404" s="8"/>
      <c r="GH404" s="8"/>
      <c r="GI404" s="8"/>
      <c r="GJ404" s="8"/>
      <c r="GK404" s="8"/>
      <c r="GL404" s="8"/>
      <c r="GM404" s="8"/>
      <c r="GN404" s="8"/>
      <c r="GO404" s="8"/>
      <c r="GP404" s="8"/>
      <c r="GQ404" s="8"/>
      <c r="GR404" s="8"/>
      <c r="GS404" s="8"/>
    </row>
    <row r="405" spans="1:201" x14ac:dyDescent="0.25">
      <c r="A405" s="115">
        <f>$A$57</f>
        <v>20173</v>
      </c>
      <c r="B405" s="19">
        <f t="shared" si="1955"/>
        <v>1.7328600816441933</v>
      </c>
      <c r="C405" s="19">
        <f t="shared" si="2018"/>
        <v>1.2281486097542751</v>
      </c>
      <c r="D405" s="19">
        <f t="shared" si="2018"/>
        <v>1.4228027168733044</v>
      </c>
      <c r="E405" s="19">
        <f t="shared" si="2018"/>
        <v>1.4602146263366107</v>
      </c>
      <c r="F405" s="19">
        <f t="shared" si="2018"/>
        <v>1.4493973712507591</v>
      </c>
      <c r="G405" s="19">
        <f t="shared" si="2018"/>
        <v>1.3181495106631729</v>
      </c>
      <c r="H405" s="19">
        <f t="shared" si="2018"/>
        <v>1.2656145375381129</v>
      </c>
      <c r="I405" s="19">
        <f t="shared" si="2018"/>
        <v>1.226668233502402</v>
      </c>
      <c r="J405" s="19">
        <f t="shared" si="2018"/>
        <v>1.2668901316084742</v>
      </c>
      <c r="K405" s="19">
        <f t="shared" si="2018"/>
        <v>1.2379457882080878</v>
      </c>
      <c r="L405" s="19">
        <f t="shared" si="2018"/>
        <v>1.1806253352517428</v>
      </c>
      <c r="M405" s="19">
        <f t="shared" si="2018"/>
        <v>1.1105658121581172</v>
      </c>
      <c r="N405" s="19">
        <f t="shared" si="2018"/>
        <v>1.0856142429740643</v>
      </c>
      <c r="O405" s="19">
        <f t="shared" si="2018"/>
        <v>1.066969086872912</v>
      </c>
      <c r="P405" s="19">
        <f t="shared" si="2018"/>
        <v>1.0600324694624714</v>
      </c>
      <c r="Q405" s="19">
        <f t="shared" si="2018"/>
        <v>0.99749797667693396</v>
      </c>
      <c r="R405" s="19">
        <f t="shared" si="2018"/>
        <v>1.0338602731170186</v>
      </c>
      <c r="S405" s="19">
        <f t="shared" si="2018"/>
        <v>1.0356702302642631</v>
      </c>
      <c r="T405" s="8"/>
      <c r="U405" s="8"/>
      <c r="V405" s="8"/>
      <c r="W405" s="8"/>
      <c r="X405" s="8"/>
      <c r="Y405" s="8"/>
      <c r="Z405" s="8"/>
      <c r="AA405" s="8"/>
      <c r="AB405" s="8"/>
      <c r="AC405" s="8"/>
      <c r="AD405" s="8"/>
      <c r="AE405" s="8"/>
      <c r="AF405" s="8"/>
      <c r="AG405" s="8"/>
      <c r="AH405" s="8"/>
      <c r="AI405" s="8"/>
      <c r="AJ405" s="8"/>
      <c r="AK405" s="8"/>
      <c r="AL405" s="8"/>
      <c r="AM405" s="8"/>
      <c r="AN405" s="8"/>
      <c r="AO405" s="8"/>
      <c r="AP405" s="19">
        <f t="shared" ref="AP405:BG405" si="2039">IFERROR(AQ357/AP357,"")</f>
        <v>0.9017796653741863</v>
      </c>
      <c r="AQ405" s="19">
        <f t="shared" si="2039"/>
        <v>1.1023450067327618</v>
      </c>
      <c r="AR405" s="19">
        <f t="shared" si="2039"/>
        <v>1.0892451822277838</v>
      </c>
      <c r="AS405" s="19">
        <f t="shared" si="2039"/>
        <v>1.1113883774323379</v>
      </c>
      <c r="AT405" s="19">
        <f t="shared" si="2039"/>
        <v>1.1223006140362597</v>
      </c>
      <c r="AU405" s="19">
        <f t="shared" si="2039"/>
        <v>1.0968388125641759</v>
      </c>
      <c r="AV405" s="19">
        <f t="shared" si="2039"/>
        <v>1.1702149147454191</v>
      </c>
      <c r="AW405" s="19">
        <f t="shared" si="2039"/>
        <v>1.1170426319516609</v>
      </c>
      <c r="AX405" s="19">
        <f t="shared" si="2039"/>
        <v>1.076165247863897</v>
      </c>
      <c r="AY405" s="19">
        <f t="shared" si="2039"/>
        <v>1.0490905382170632</v>
      </c>
      <c r="AZ405" s="19">
        <f t="shared" si="2039"/>
        <v>1.0511202176966234</v>
      </c>
      <c r="BA405" s="19">
        <f t="shared" si="2039"/>
        <v>1.0523844442262311</v>
      </c>
      <c r="BB405" s="19">
        <f t="shared" si="2039"/>
        <v>1.0494607583536009</v>
      </c>
      <c r="BC405" s="19">
        <f t="shared" si="2039"/>
        <v>1.0227412802750795</v>
      </c>
      <c r="BD405" s="19">
        <f t="shared" si="2039"/>
        <v>1.0073329252811731</v>
      </c>
      <c r="BE405" s="19">
        <f t="shared" si="2039"/>
        <v>0.97209833607228247</v>
      </c>
      <c r="BF405" s="19">
        <f t="shared" si="2039"/>
        <v>1.0003708940870297</v>
      </c>
      <c r="BG405" s="19">
        <f t="shared" si="2039"/>
        <v>1.0124169891284429</v>
      </c>
      <c r="BH405" s="8"/>
      <c r="BI405" s="8"/>
      <c r="BJ405" s="8"/>
      <c r="BK405" s="8"/>
      <c r="BL405" s="8"/>
      <c r="BM405" s="8"/>
      <c r="BN405" s="8"/>
      <c r="BO405" s="8"/>
      <c r="BP405" s="8"/>
      <c r="BQ405" s="8"/>
      <c r="BR405" s="8"/>
      <c r="BS405" s="8"/>
      <c r="BT405" s="8"/>
      <c r="BU405" s="8"/>
      <c r="BV405" s="8"/>
      <c r="BW405" s="8"/>
      <c r="BX405" s="8"/>
      <c r="BY405" s="8"/>
      <c r="BZ405" s="8"/>
      <c r="CA405" s="8"/>
      <c r="CB405" s="8"/>
      <c r="CC405" s="8"/>
      <c r="CD405" s="19">
        <f t="shared" ref="CD405:CU405" si="2040">IFERROR(CE357/CD357,"")</f>
        <v>55.000276025922091</v>
      </c>
      <c r="CE405" s="19">
        <f t="shared" si="2040"/>
        <v>1.1031176227183346</v>
      </c>
      <c r="CF405" s="19">
        <f t="shared" si="2040"/>
        <v>1.0974867684898089</v>
      </c>
      <c r="CG405" s="19">
        <f t="shared" si="2040"/>
        <v>1.2674406411216823</v>
      </c>
      <c r="CH405" s="19">
        <f t="shared" si="2040"/>
        <v>1.2084512947020556</v>
      </c>
      <c r="CI405" s="19">
        <f t="shared" si="2040"/>
        <v>1.2723116861616717</v>
      </c>
      <c r="CJ405" s="19">
        <f t="shared" si="2040"/>
        <v>1.1260796783759133</v>
      </c>
      <c r="CK405" s="19">
        <f t="shared" si="2040"/>
        <v>1.0523860572908588</v>
      </c>
      <c r="CL405" s="19">
        <f t="shared" si="2040"/>
        <v>1.1897234882467456</v>
      </c>
      <c r="CM405" s="19">
        <f t="shared" si="2040"/>
        <v>1.3615868479113344</v>
      </c>
      <c r="CN405" s="19">
        <f t="shared" si="2040"/>
        <v>1.0413247110625339</v>
      </c>
      <c r="CO405" s="19">
        <f t="shared" si="2040"/>
        <v>1.0404242668612418</v>
      </c>
      <c r="CP405" s="19">
        <f t="shared" si="2040"/>
        <v>1.0273092265867276</v>
      </c>
      <c r="CQ405" s="19">
        <f t="shared" si="2040"/>
        <v>1.0229402898225772</v>
      </c>
      <c r="CR405" s="19">
        <f t="shared" si="2040"/>
        <v>1.0347608931536147</v>
      </c>
      <c r="CS405" s="19">
        <f t="shared" si="2040"/>
        <v>1.0091325388377419</v>
      </c>
      <c r="CT405" s="19">
        <f t="shared" si="2040"/>
        <v>1.001031523194182</v>
      </c>
      <c r="CU405" s="19">
        <f t="shared" si="2040"/>
        <v>1.0185508428699841</v>
      </c>
      <c r="CV405" s="8"/>
      <c r="CW405" s="8"/>
      <c r="CX405" s="8"/>
      <c r="CY405" s="8"/>
      <c r="CZ405" s="8"/>
      <c r="DA405" s="8"/>
      <c r="DB405" s="8"/>
      <c r="DC405" s="8"/>
      <c r="DD405" s="8"/>
      <c r="DE405" s="8"/>
      <c r="DF405" s="8"/>
      <c r="DG405" s="8"/>
      <c r="DH405" s="8"/>
      <c r="DI405" s="8"/>
      <c r="DJ405" s="8"/>
      <c r="DK405" s="8"/>
      <c r="DL405" s="8"/>
      <c r="DM405" s="8"/>
      <c r="DN405" s="8"/>
      <c r="DO405" s="8"/>
      <c r="DP405" s="8"/>
      <c r="DQ405" s="8"/>
      <c r="DR405" s="19">
        <f t="shared" ref="DR405:EI405" si="2041">IFERROR(DS357/DR357,"")</f>
        <v>1.0749061312386081</v>
      </c>
      <c r="DS405" s="19">
        <f t="shared" si="2041"/>
        <v>1.5029420999375078</v>
      </c>
      <c r="DT405" s="19">
        <f t="shared" si="2041"/>
        <v>1.2930049281023621</v>
      </c>
      <c r="DU405" s="19">
        <f t="shared" si="2041"/>
        <v>1.4377159352365112</v>
      </c>
      <c r="DV405" s="19">
        <f t="shared" si="2041"/>
        <v>1.3142779909333826</v>
      </c>
      <c r="DW405" s="19">
        <f t="shared" si="2041"/>
        <v>1.3676084701923079</v>
      </c>
      <c r="DX405" s="19">
        <f t="shared" si="2041"/>
        <v>1.2195989585288556</v>
      </c>
      <c r="DY405" s="19">
        <f t="shared" si="2041"/>
        <v>1.1801565243669649</v>
      </c>
      <c r="DZ405" s="19">
        <f t="shared" si="2041"/>
        <v>1.3512670738023194</v>
      </c>
      <c r="EA405" s="19">
        <f t="shared" si="2041"/>
        <v>1.1895890041976411</v>
      </c>
      <c r="EB405" s="19">
        <f t="shared" si="2041"/>
        <v>1.1567999125174198</v>
      </c>
      <c r="EC405" s="19">
        <f t="shared" si="2041"/>
        <v>1.1203724299932092</v>
      </c>
      <c r="ED405" s="19">
        <f t="shared" si="2041"/>
        <v>1.1349642702303047</v>
      </c>
      <c r="EE405" s="19">
        <f t="shared" si="2041"/>
        <v>1.0869583156478999</v>
      </c>
      <c r="EF405" s="19">
        <f t="shared" si="2041"/>
        <v>1.0689069880284825</v>
      </c>
      <c r="EG405" s="19">
        <f t="shared" si="2041"/>
        <v>1.0526604538925868</v>
      </c>
      <c r="EH405" s="19">
        <f t="shared" si="2041"/>
        <v>1.0542572964188841</v>
      </c>
      <c r="EI405" s="19">
        <f t="shared" si="2041"/>
        <v>1.0177081763776563</v>
      </c>
      <c r="EJ405" s="8"/>
      <c r="EK405" s="8"/>
      <c r="EL405" s="8"/>
      <c r="EM405" s="8"/>
      <c r="EN405" s="8"/>
      <c r="EO405" s="8"/>
      <c r="EP405" s="8"/>
      <c r="EQ405" s="8"/>
      <c r="ER405" s="8"/>
      <c r="ES405" s="8"/>
      <c r="ET405" s="8"/>
      <c r="EU405" s="8"/>
      <c r="EV405" s="8"/>
      <c r="EW405" s="8"/>
      <c r="EX405" s="8"/>
      <c r="EY405" s="8"/>
      <c r="EZ405" s="8"/>
      <c r="FA405" s="8"/>
      <c r="FB405" s="8"/>
      <c r="FC405" s="8"/>
      <c r="FD405" s="8"/>
      <c r="FE405" s="8"/>
      <c r="FF405" s="19">
        <f t="shared" ref="FF405:FW405" si="2042">IFERROR(FG357/FF357,"")</f>
        <v>1.8085443675247372</v>
      </c>
      <c r="FG405" s="19">
        <f t="shared" si="2042"/>
        <v>1.9512268353547007</v>
      </c>
      <c r="FH405" s="19">
        <f t="shared" si="2042"/>
        <v>1.5510831721379139</v>
      </c>
      <c r="FI405" s="19">
        <f t="shared" si="2042"/>
        <v>1.1495485437671775</v>
      </c>
      <c r="FJ405" s="19">
        <f t="shared" si="2042"/>
        <v>1.1125957952415133</v>
      </c>
      <c r="FK405" s="19">
        <f t="shared" si="2042"/>
        <v>1.0122740997593234</v>
      </c>
      <c r="FL405" s="19">
        <f t="shared" si="2042"/>
        <v>1.0337371022953554</v>
      </c>
      <c r="FM405" s="19">
        <f t="shared" si="2042"/>
        <v>1.107196146922752</v>
      </c>
      <c r="FN405" s="19">
        <f t="shared" si="2042"/>
        <v>1.0133391933129348</v>
      </c>
      <c r="FO405" s="19">
        <f t="shared" si="2042"/>
        <v>1.051303912615791</v>
      </c>
      <c r="FP405" s="19">
        <f t="shared" si="2042"/>
        <v>0.99977650081850211</v>
      </c>
      <c r="FQ405" s="19">
        <f t="shared" si="2042"/>
        <v>1.3003342476965583</v>
      </c>
      <c r="FR405" s="19">
        <f t="shared" si="2042"/>
        <v>1.0006713970660273</v>
      </c>
      <c r="FS405" s="19">
        <f t="shared" si="2042"/>
        <v>0.99989702738459285</v>
      </c>
      <c r="FT405" s="19">
        <f t="shared" si="2042"/>
        <v>0.9998368848932222</v>
      </c>
      <c r="FU405" s="19">
        <f t="shared" si="2042"/>
        <v>1.0008666756285838</v>
      </c>
      <c r="FV405" s="19">
        <f t="shared" si="2042"/>
        <v>1.000073828120071</v>
      </c>
      <c r="FW405" s="19">
        <f t="shared" si="2042"/>
        <v>1.0000668330394267</v>
      </c>
      <c r="FX405" s="8"/>
      <c r="FY405" s="8"/>
      <c r="FZ405" s="8"/>
      <c r="GA405" s="8"/>
      <c r="GB405" s="8"/>
      <c r="GC405" s="8"/>
      <c r="GD405" s="8"/>
      <c r="GE405" s="8"/>
      <c r="GF405" s="8"/>
      <c r="GG405" s="8"/>
      <c r="GH405" s="8"/>
      <c r="GI405" s="8"/>
      <c r="GJ405" s="8"/>
      <c r="GK405" s="8"/>
      <c r="GL405" s="8"/>
      <c r="GM405" s="8"/>
      <c r="GN405" s="8"/>
      <c r="GO405" s="8"/>
      <c r="GP405" s="8"/>
      <c r="GQ405" s="8"/>
      <c r="GR405" s="8"/>
      <c r="GS405" s="8"/>
    </row>
    <row r="406" spans="1:201" x14ac:dyDescent="0.25">
      <c r="A406" s="115">
        <f>$A$58</f>
        <v>20174</v>
      </c>
      <c r="B406" s="19">
        <f t="shared" si="1955"/>
        <v>3.1751212760449854</v>
      </c>
      <c r="C406" s="19">
        <f t="shared" si="2018"/>
        <v>1.7491425358600536</v>
      </c>
      <c r="D406" s="19">
        <f t="shared" si="2018"/>
        <v>1.3691045250664611</v>
      </c>
      <c r="E406" s="19">
        <f t="shared" si="2018"/>
        <v>1.3550232634808046</v>
      </c>
      <c r="F406" s="19">
        <f t="shared" si="2018"/>
        <v>1.3311971586094433</v>
      </c>
      <c r="G406" s="19">
        <f t="shared" si="2018"/>
        <v>1.325710339777106</v>
      </c>
      <c r="H406" s="19">
        <f t="shared" si="2018"/>
        <v>1.2627186843450218</v>
      </c>
      <c r="I406" s="19">
        <f t="shared" si="2018"/>
        <v>1.2024224654155571</v>
      </c>
      <c r="J406" s="19">
        <f t="shared" si="2018"/>
        <v>1.29278508399515</v>
      </c>
      <c r="K406" s="19">
        <f t="shared" si="2018"/>
        <v>1.2289971501175716</v>
      </c>
      <c r="L406" s="19">
        <f t="shared" si="2018"/>
        <v>1.1750584633262624</v>
      </c>
      <c r="M406" s="19">
        <f t="shared" si="2018"/>
        <v>1.1172756150227872</v>
      </c>
      <c r="N406" s="19">
        <f t="shared" si="2018"/>
        <v>1.0869397577092321</v>
      </c>
      <c r="O406" s="19">
        <f t="shared" si="2018"/>
        <v>1.0762451835143549</v>
      </c>
      <c r="P406" s="19">
        <f t="shared" si="2018"/>
        <v>1.0614231393971927</v>
      </c>
      <c r="Q406" s="19">
        <f t="shared" si="2018"/>
        <v>1.0335382938922595</v>
      </c>
      <c r="R406" s="19">
        <f t="shared" si="2018"/>
        <v>1.0236394272913489</v>
      </c>
      <c r="S406" s="8"/>
      <c r="T406" s="8"/>
      <c r="U406" s="8"/>
      <c r="V406" s="8"/>
      <c r="W406" s="8"/>
      <c r="X406" s="8"/>
      <c r="Y406" s="8"/>
      <c r="Z406" s="8"/>
      <c r="AA406" s="8"/>
      <c r="AB406" s="8"/>
      <c r="AC406" s="8"/>
      <c r="AD406" s="8"/>
      <c r="AE406" s="8"/>
      <c r="AF406" s="8"/>
      <c r="AG406" s="8"/>
      <c r="AH406" s="8"/>
      <c r="AI406" s="8"/>
      <c r="AJ406" s="8"/>
      <c r="AK406" s="8"/>
      <c r="AL406" s="8"/>
      <c r="AM406" s="8"/>
      <c r="AN406" s="8"/>
      <c r="AO406" s="8"/>
      <c r="AP406" s="19">
        <f t="shared" ref="AP406:BF406" si="2043">IFERROR(AQ358/AP358,"")</f>
        <v>0.82887773290371547</v>
      </c>
      <c r="AQ406" s="19">
        <f t="shared" si="2043"/>
        <v>1.2395800060944491</v>
      </c>
      <c r="AR406" s="19">
        <f t="shared" si="2043"/>
        <v>1.1103364786082934</v>
      </c>
      <c r="AS406" s="19">
        <f t="shared" si="2043"/>
        <v>1.0995965262961545</v>
      </c>
      <c r="AT406" s="19">
        <f t="shared" si="2043"/>
        <v>1.1239022659838322</v>
      </c>
      <c r="AU406" s="19">
        <f t="shared" si="2043"/>
        <v>1.1840635579681482</v>
      </c>
      <c r="AV406" s="19">
        <f t="shared" si="2043"/>
        <v>1.1005468306716832</v>
      </c>
      <c r="AW406" s="19">
        <f t="shared" si="2043"/>
        <v>1.1180180917745757</v>
      </c>
      <c r="AX406" s="19">
        <f t="shared" si="2043"/>
        <v>1.0445222666403973</v>
      </c>
      <c r="AY406" s="19">
        <f t="shared" si="2043"/>
        <v>1.0600210632338603</v>
      </c>
      <c r="AZ406" s="19">
        <f t="shared" si="2043"/>
        <v>1.0707465094447759</v>
      </c>
      <c r="BA406" s="19">
        <f t="shared" si="2043"/>
        <v>1.0592618412111359</v>
      </c>
      <c r="BB406" s="19">
        <f t="shared" si="2043"/>
        <v>1.0840121450706697</v>
      </c>
      <c r="BC406" s="19">
        <f t="shared" si="2043"/>
        <v>1.1184005143882751</v>
      </c>
      <c r="BD406" s="19">
        <f t="shared" si="2043"/>
        <v>1.0408419718046058</v>
      </c>
      <c r="BE406" s="19">
        <f t="shared" si="2043"/>
        <v>1.0439175673275114</v>
      </c>
      <c r="BF406" s="19">
        <f t="shared" si="2043"/>
        <v>1.0183745593760098</v>
      </c>
      <c r="BG406" s="8"/>
      <c r="BH406" s="8"/>
      <c r="BI406" s="8"/>
      <c r="BJ406" s="8"/>
      <c r="BK406" s="8"/>
      <c r="BL406" s="8"/>
      <c r="BM406" s="8"/>
      <c r="BN406" s="8"/>
      <c r="BO406" s="8"/>
      <c r="BP406" s="8"/>
      <c r="BQ406" s="8"/>
      <c r="BR406" s="8"/>
      <c r="BS406" s="8"/>
      <c r="BT406" s="8"/>
      <c r="BU406" s="8"/>
      <c r="BV406" s="8"/>
      <c r="BW406" s="8"/>
      <c r="BX406" s="8"/>
      <c r="BY406" s="8"/>
      <c r="BZ406" s="8"/>
      <c r="CA406" s="8"/>
      <c r="CB406" s="8"/>
      <c r="CC406" s="8"/>
      <c r="CD406" s="19" t="str">
        <f t="shared" ref="CD406:CT406" si="2044">IFERROR(CE358/CD358,"")</f>
        <v/>
      </c>
      <c r="CE406" s="19">
        <f t="shared" si="2044"/>
        <v>1.6888706606793868</v>
      </c>
      <c r="CF406" s="19">
        <f t="shared" si="2044"/>
        <v>3.2268853581029471</v>
      </c>
      <c r="CG406" s="19">
        <f t="shared" si="2044"/>
        <v>1.2964250021562536</v>
      </c>
      <c r="CH406" s="19">
        <f t="shared" si="2044"/>
        <v>1.6006045541306804</v>
      </c>
      <c r="CI406" s="19">
        <f t="shared" si="2044"/>
        <v>1.2741092217855996</v>
      </c>
      <c r="CJ406" s="19">
        <f t="shared" si="2044"/>
        <v>1.0098237797494392</v>
      </c>
      <c r="CK406" s="19">
        <f t="shared" si="2044"/>
        <v>1.01478556171205</v>
      </c>
      <c r="CL406" s="19">
        <f t="shared" si="2044"/>
        <v>0.9993929044953338</v>
      </c>
      <c r="CM406" s="19">
        <f t="shared" si="2044"/>
        <v>1.1250965501783912</v>
      </c>
      <c r="CN406" s="19">
        <f t="shared" si="2044"/>
        <v>0.99832250198884964</v>
      </c>
      <c r="CO406" s="19">
        <f t="shared" si="2044"/>
        <v>0.99774554006917415</v>
      </c>
      <c r="CP406" s="19">
        <f t="shared" si="2044"/>
        <v>0.99963943548908807</v>
      </c>
      <c r="CQ406" s="19">
        <f t="shared" si="2044"/>
        <v>1.0162996491120961</v>
      </c>
      <c r="CR406" s="19">
        <f t="shared" si="2044"/>
        <v>1.0926430608012618</v>
      </c>
      <c r="CS406" s="19">
        <f t="shared" si="2044"/>
        <v>1.0124803223881469</v>
      </c>
      <c r="CT406" s="19">
        <f t="shared" si="2044"/>
        <v>1.0301252440991062</v>
      </c>
      <c r="CU406" s="8"/>
      <c r="CV406" s="8"/>
      <c r="CW406" s="8"/>
      <c r="CX406" s="8"/>
      <c r="CY406" s="8"/>
      <c r="CZ406" s="8"/>
      <c r="DA406" s="8"/>
      <c r="DB406" s="8"/>
      <c r="DC406" s="8"/>
      <c r="DD406" s="8"/>
      <c r="DE406" s="8"/>
      <c r="DF406" s="8"/>
      <c r="DG406" s="8"/>
      <c r="DH406" s="8"/>
      <c r="DI406" s="8"/>
      <c r="DJ406" s="8"/>
      <c r="DK406" s="8"/>
      <c r="DL406" s="8"/>
      <c r="DM406" s="8"/>
      <c r="DN406" s="8"/>
      <c r="DO406" s="8"/>
      <c r="DP406" s="8"/>
      <c r="DQ406" s="8"/>
      <c r="DR406" s="19">
        <f t="shared" ref="DR406:EH406" si="2045">IFERROR(DS358/DR358,"")</f>
        <v>0.59890506618478767</v>
      </c>
      <c r="DS406" s="19">
        <f t="shared" si="2045"/>
        <v>1.2965501213490129</v>
      </c>
      <c r="DT406" s="19">
        <f t="shared" si="2045"/>
        <v>1.7569537663800709</v>
      </c>
      <c r="DU406" s="19">
        <f t="shared" si="2045"/>
        <v>1.4136283674843499</v>
      </c>
      <c r="DV406" s="19">
        <f t="shared" si="2045"/>
        <v>1.3498838420395052</v>
      </c>
      <c r="DW406" s="19">
        <f t="shared" si="2045"/>
        <v>1.3487315032107647</v>
      </c>
      <c r="DX406" s="19">
        <f t="shared" si="2045"/>
        <v>1.319313377301444</v>
      </c>
      <c r="DY406" s="19">
        <f t="shared" si="2045"/>
        <v>1.2923317059601735</v>
      </c>
      <c r="DZ406" s="19">
        <f t="shared" si="2045"/>
        <v>1.2613741589898417</v>
      </c>
      <c r="EA406" s="19">
        <f t="shared" si="2045"/>
        <v>1.2584284445801679</v>
      </c>
      <c r="EB406" s="19">
        <f t="shared" si="2045"/>
        <v>1.2082913246455289</v>
      </c>
      <c r="EC406" s="19">
        <f t="shared" si="2045"/>
        <v>1.0999158776081144</v>
      </c>
      <c r="ED406" s="19">
        <f t="shared" si="2045"/>
        <v>1.0800933117601155</v>
      </c>
      <c r="EE406" s="19">
        <f t="shared" si="2045"/>
        <v>1.0592307053873649</v>
      </c>
      <c r="EF406" s="19">
        <f t="shared" si="2045"/>
        <v>1.0537708263662602</v>
      </c>
      <c r="EG406" s="19">
        <f t="shared" si="2045"/>
        <v>1.0319306247955602</v>
      </c>
      <c r="EH406" s="19">
        <f t="shared" si="2045"/>
        <v>1.0333483725110455</v>
      </c>
      <c r="EI406" s="8"/>
      <c r="EJ406" s="8"/>
      <c r="EK406" s="8"/>
      <c r="EL406" s="8"/>
      <c r="EM406" s="8"/>
      <c r="EN406" s="8"/>
      <c r="EO406" s="8"/>
      <c r="EP406" s="8"/>
      <c r="EQ406" s="8"/>
      <c r="ER406" s="8"/>
      <c r="ES406" s="8"/>
      <c r="ET406" s="8"/>
      <c r="EU406" s="8"/>
      <c r="EV406" s="8"/>
      <c r="EW406" s="8"/>
      <c r="EX406" s="8"/>
      <c r="EY406" s="8"/>
      <c r="EZ406" s="8"/>
      <c r="FA406" s="8"/>
      <c r="FB406" s="8"/>
      <c r="FC406" s="8"/>
      <c r="FD406" s="8"/>
      <c r="FE406" s="8"/>
      <c r="FF406" s="19">
        <f t="shared" ref="FF406:FV406" si="2046">IFERROR(FG358/FF358,"")</f>
        <v>3.4438783677529661</v>
      </c>
      <c r="FG406" s="19">
        <f t="shared" si="2046"/>
        <v>1.3449280703759436</v>
      </c>
      <c r="FH406" s="19">
        <f t="shared" si="2046"/>
        <v>1.3061561254305689</v>
      </c>
      <c r="FI406" s="19">
        <f t="shared" si="2046"/>
        <v>1.1607164569430952</v>
      </c>
      <c r="FJ406" s="19">
        <f t="shared" si="2046"/>
        <v>1.0285497712722826</v>
      </c>
      <c r="FK406" s="19">
        <f t="shared" si="2046"/>
        <v>1.0781823966278594</v>
      </c>
      <c r="FL406" s="19">
        <f t="shared" si="2046"/>
        <v>1.0883572354395472</v>
      </c>
      <c r="FM406" s="19">
        <f t="shared" si="2046"/>
        <v>1.0397738755238377</v>
      </c>
      <c r="FN406" s="19">
        <f t="shared" si="2046"/>
        <v>1.0350316085335358</v>
      </c>
      <c r="FO406" s="19">
        <f t="shared" si="2046"/>
        <v>1.0183836690225592</v>
      </c>
      <c r="FP406" s="19">
        <f t="shared" si="2046"/>
        <v>1.0050253463708987</v>
      </c>
      <c r="FQ406" s="19">
        <f t="shared" si="2046"/>
        <v>1.0009986855660338</v>
      </c>
      <c r="FR406" s="19">
        <f t="shared" si="2046"/>
        <v>1.0038954626922176</v>
      </c>
      <c r="FS406" s="19">
        <f t="shared" si="2046"/>
        <v>1.0046010040170037</v>
      </c>
      <c r="FT406" s="19">
        <f t="shared" si="2046"/>
        <v>1.0056089161180335</v>
      </c>
      <c r="FU406" s="19">
        <f t="shared" si="2046"/>
        <v>0.99989394699594747</v>
      </c>
      <c r="FV406" s="19">
        <f t="shared" si="2046"/>
        <v>0.99980136066948067</v>
      </c>
      <c r="FW406" s="8"/>
      <c r="FX406" s="8"/>
      <c r="FY406" s="8"/>
      <c r="FZ406" s="8"/>
      <c r="GA406" s="8"/>
      <c r="GB406" s="8"/>
      <c r="GC406" s="8"/>
      <c r="GD406" s="8"/>
      <c r="GE406" s="8"/>
      <c r="GF406" s="8"/>
      <c r="GG406" s="8"/>
      <c r="GH406" s="8"/>
      <c r="GI406" s="8"/>
      <c r="GJ406" s="8"/>
      <c r="GK406" s="8"/>
      <c r="GL406" s="8"/>
      <c r="GM406" s="8"/>
      <c r="GN406" s="8"/>
      <c r="GO406" s="8"/>
      <c r="GP406" s="8"/>
      <c r="GQ406" s="8"/>
      <c r="GR406" s="8"/>
      <c r="GS406" s="8"/>
    </row>
    <row r="407" spans="1:201" x14ac:dyDescent="0.25">
      <c r="A407" s="115">
        <f>$A$59</f>
        <v>20181</v>
      </c>
      <c r="B407" s="19">
        <f t="shared" si="1955"/>
        <v>2.7686648041506881</v>
      </c>
      <c r="C407" s="19">
        <f t="shared" si="2018"/>
        <v>1.6065749056765535</v>
      </c>
      <c r="D407" s="19">
        <f t="shared" si="2018"/>
        <v>1.254585420360818</v>
      </c>
      <c r="E407" s="19">
        <f t="shared" si="2018"/>
        <v>1.4340215829099336</v>
      </c>
      <c r="F407" s="19">
        <f t="shared" si="2018"/>
        <v>1.3202207219082935</v>
      </c>
      <c r="G407" s="19">
        <f t="shared" si="2018"/>
        <v>1.2450688457850521</v>
      </c>
      <c r="H407" s="19">
        <f t="shared" si="2018"/>
        <v>1.22809331385765</v>
      </c>
      <c r="I407" s="19">
        <f t="shared" si="2018"/>
        <v>1.1989383451057287</v>
      </c>
      <c r="J407" s="19">
        <f t="shared" si="2018"/>
        <v>1.2832036573135432</v>
      </c>
      <c r="K407" s="19">
        <f t="shared" si="2018"/>
        <v>1.2192030242635361</v>
      </c>
      <c r="L407" s="19">
        <f t="shared" si="2018"/>
        <v>1.1294109219951138</v>
      </c>
      <c r="M407" s="19">
        <f t="shared" si="2018"/>
        <v>1.1112659747248372</v>
      </c>
      <c r="N407" s="19">
        <f t="shared" si="2018"/>
        <v>1.0916355345046362</v>
      </c>
      <c r="O407" s="19">
        <f t="shared" si="2018"/>
        <v>1.0528888055973027</v>
      </c>
      <c r="P407" s="19">
        <f t="shared" si="2018"/>
        <v>1.0450216485132435</v>
      </c>
      <c r="Q407" s="19">
        <f t="shared" si="2018"/>
        <v>1.0252790169243768</v>
      </c>
      <c r="R407" s="8"/>
      <c r="S407" s="8"/>
      <c r="T407" s="8"/>
      <c r="U407" s="8"/>
      <c r="V407" s="8"/>
      <c r="W407" s="8"/>
      <c r="X407" s="8"/>
      <c r="Y407" s="8"/>
      <c r="Z407" s="8"/>
      <c r="AA407" s="8"/>
      <c r="AB407" s="8"/>
      <c r="AC407" s="8"/>
      <c r="AD407" s="8"/>
      <c r="AE407" s="8"/>
      <c r="AF407" s="8"/>
      <c r="AG407" s="8"/>
      <c r="AH407" s="8"/>
      <c r="AI407" s="8"/>
      <c r="AJ407" s="8"/>
      <c r="AK407" s="8"/>
      <c r="AL407" s="8"/>
      <c r="AM407" s="8"/>
      <c r="AN407" s="8"/>
      <c r="AO407" s="8"/>
      <c r="AP407" s="19">
        <f t="shared" ref="AP407:BE407" si="2047">IFERROR(AQ359/AP359,"")</f>
        <v>0.86052192543677331</v>
      </c>
      <c r="AQ407" s="19">
        <f t="shared" si="2047"/>
        <v>1.1586202937233629</v>
      </c>
      <c r="AR407" s="19">
        <f t="shared" si="2047"/>
        <v>1.1382619750861898</v>
      </c>
      <c r="AS407" s="19">
        <f t="shared" si="2047"/>
        <v>1.1947630971736953</v>
      </c>
      <c r="AT407" s="19">
        <f t="shared" si="2047"/>
        <v>1.1523755185888107</v>
      </c>
      <c r="AU407" s="19">
        <f t="shared" si="2047"/>
        <v>1.2170370833874395</v>
      </c>
      <c r="AV407" s="19">
        <f t="shared" si="2047"/>
        <v>1.1535552332748771</v>
      </c>
      <c r="AW407" s="19">
        <f t="shared" si="2047"/>
        <v>1.3919233810009735</v>
      </c>
      <c r="AX407" s="19">
        <f t="shared" si="2047"/>
        <v>1.0380650596994139</v>
      </c>
      <c r="AY407" s="19">
        <f t="shared" si="2047"/>
        <v>1.0164455648603425</v>
      </c>
      <c r="AZ407" s="19">
        <f t="shared" si="2047"/>
        <v>1.0078943520864478</v>
      </c>
      <c r="BA407" s="19">
        <f t="shared" si="2047"/>
        <v>1.0095912037281796</v>
      </c>
      <c r="BB407" s="19">
        <f t="shared" si="2047"/>
        <v>1.0098208299260447</v>
      </c>
      <c r="BC407" s="19">
        <f t="shared" si="2047"/>
        <v>1.0594625259092945</v>
      </c>
      <c r="BD407" s="19">
        <f t="shared" si="2047"/>
        <v>1.0207039319037292</v>
      </c>
      <c r="BE407" s="19">
        <f t="shared" si="2047"/>
        <v>1.0158138491881548</v>
      </c>
      <c r="BF407" s="8"/>
      <c r="BG407" s="8"/>
      <c r="BH407" s="8"/>
      <c r="BI407" s="8"/>
      <c r="BJ407" s="8"/>
      <c r="BK407" s="8"/>
      <c r="BL407" s="8"/>
      <c r="BM407" s="8"/>
      <c r="BN407" s="8"/>
      <c r="BO407" s="8"/>
      <c r="BP407" s="8"/>
      <c r="BQ407" s="8"/>
      <c r="BR407" s="8"/>
      <c r="BS407" s="8"/>
      <c r="BT407" s="8"/>
      <c r="BU407" s="8"/>
      <c r="BV407" s="8"/>
      <c r="BW407" s="8"/>
      <c r="BX407" s="8"/>
      <c r="BY407" s="8"/>
      <c r="BZ407" s="8"/>
      <c r="CA407" s="8"/>
      <c r="CB407" s="8"/>
      <c r="CC407" s="8"/>
      <c r="CD407" s="19">
        <f t="shared" ref="CD407:CS407" si="2048">IFERROR(CE359/CD359,"")</f>
        <v>19.622939392883403</v>
      </c>
      <c r="CE407" s="19">
        <f t="shared" si="2048"/>
        <v>1.9128415824151646</v>
      </c>
      <c r="CF407" s="19">
        <f t="shared" si="2048"/>
        <v>1.5006834213541342</v>
      </c>
      <c r="CG407" s="19">
        <f t="shared" si="2048"/>
        <v>1.0965200766435435</v>
      </c>
      <c r="CH407" s="19">
        <f t="shared" si="2048"/>
        <v>1.0843695010248444</v>
      </c>
      <c r="CI407" s="19">
        <f t="shared" si="2048"/>
        <v>1.280860311203748</v>
      </c>
      <c r="CJ407" s="19">
        <f t="shared" si="2048"/>
        <v>1.6517256231977095</v>
      </c>
      <c r="CK407" s="19">
        <f t="shared" si="2048"/>
        <v>0.50520546652364495</v>
      </c>
      <c r="CL407" s="19">
        <f t="shared" si="2048"/>
        <v>1.116494291232798</v>
      </c>
      <c r="CM407" s="19">
        <f t="shared" si="2048"/>
        <v>1.0726284640598791</v>
      </c>
      <c r="CN407" s="19">
        <f t="shared" si="2048"/>
        <v>0.99618159922730209</v>
      </c>
      <c r="CO407" s="19">
        <f t="shared" si="2048"/>
        <v>0.99773127175358511</v>
      </c>
      <c r="CP407" s="19">
        <f t="shared" si="2048"/>
        <v>0.99810906529341437</v>
      </c>
      <c r="CQ407" s="19">
        <f t="shared" si="2048"/>
        <v>0.99963855550809844</v>
      </c>
      <c r="CR407" s="19">
        <f t="shared" si="2048"/>
        <v>0.99854774926232315</v>
      </c>
      <c r="CS407" s="19">
        <f t="shared" si="2048"/>
        <v>0.99988762434702905</v>
      </c>
      <c r="CT407" s="8"/>
      <c r="CU407" s="8"/>
      <c r="CV407" s="8"/>
      <c r="CW407" s="8"/>
      <c r="CX407" s="8"/>
      <c r="CY407" s="8"/>
      <c r="CZ407" s="8"/>
      <c r="DA407" s="8"/>
      <c r="DB407" s="8"/>
      <c r="DC407" s="8"/>
      <c r="DD407" s="8"/>
      <c r="DE407" s="8"/>
      <c r="DF407" s="8"/>
      <c r="DG407" s="8"/>
      <c r="DH407" s="8"/>
      <c r="DI407" s="8"/>
      <c r="DJ407" s="8"/>
      <c r="DK407" s="8"/>
      <c r="DL407" s="8"/>
      <c r="DM407" s="8"/>
      <c r="DN407" s="8"/>
      <c r="DO407" s="8"/>
      <c r="DP407" s="8"/>
      <c r="DQ407" s="8"/>
      <c r="DR407" s="19">
        <f t="shared" ref="DR407:EG407" si="2049">IFERROR(DS359/DR359,"")</f>
        <v>0.75629786875498051</v>
      </c>
      <c r="DS407" s="19">
        <f t="shared" si="2049"/>
        <v>1.125523399216678</v>
      </c>
      <c r="DT407" s="19">
        <f t="shared" si="2049"/>
        <v>1.2092958572652441</v>
      </c>
      <c r="DU407" s="19">
        <f t="shared" si="2049"/>
        <v>1.4457722890238296</v>
      </c>
      <c r="DV407" s="19">
        <f t="shared" si="2049"/>
        <v>1.3837042841502871</v>
      </c>
      <c r="DW407" s="19">
        <f t="shared" si="2049"/>
        <v>1.4887014114570518</v>
      </c>
      <c r="DX407" s="19">
        <f t="shared" si="2049"/>
        <v>1.2562522762474726</v>
      </c>
      <c r="DY407" s="19">
        <f t="shared" si="2049"/>
        <v>1.2480167467056369</v>
      </c>
      <c r="DZ407" s="19">
        <f t="shared" si="2049"/>
        <v>1.2092082081865188</v>
      </c>
      <c r="EA407" s="19">
        <f t="shared" si="2049"/>
        <v>1.2280402824508123</v>
      </c>
      <c r="EB407" s="19">
        <f t="shared" si="2049"/>
        <v>1.1703108957211481</v>
      </c>
      <c r="EC407" s="19">
        <f t="shared" si="2049"/>
        <v>1.1541181332794883</v>
      </c>
      <c r="ED407" s="19">
        <f t="shared" si="2049"/>
        <v>1.0955253946625758</v>
      </c>
      <c r="EE407" s="19">
        <f t="shared" si="2049"/>
        <v>1.0950712588003904</v>
      </c>
      <c r="EF407" s="19">
        <f t="shared" si="2049"/>
        <v>1.0298878782703926</v>
      </c>
      <c r="EG407" s="19">
        <f t="shared" si="2049"/>
        <v>1.0471176977139902</v>
      </c>
      <c r="EH407" s="8"/>
      <c r="EI407" s="8"/>
      <c r="EJ407" s="8"/>
      <c r="EK407" s="8"/>
      <c r="EL407" s="8"/>
      <c r="EM407" s="8"/>
      <c r="EN407" s="8"/>
      <c r="EO407" s="8"/>
      <c r="EP407" s="8"/>
      <c r="EQ407" s="8"/>
      <c r="ER407" s="8"/>
      <c r="ES407" s="8"/>
      <c r="ET407" s="8"/>
      <c r="EU407" s="8"/>
      <c r="EV407" s="8"/>
      <c r="EW407" s="8"/>
      <c r="EX407" s="8"/>
      <c r="EY407" s="8"/>
      <c r="EZ407" s="8"/>
      <c r="FA407" s="8"/>
      <c r="FB407" s="8"/>
      <c r="FC407" s="8"/>
      <c r="FD407" s="8"/>
      <c r="FE407" s="8"/>
      <c r="FF407" s="19">
        <f t="shared" ref="FF407:FU407" si="2050">IFERROR(FG359/FF359,"")</f>
        <v>2.0709656816388895</v>
      </c>
      <c r="FG407" s="19">
        <f t="shared" si="2050"/>
        <v>1.5995477635809598</v>
      </c>
      <c r="FH407" s="19">
        <f t="shared" si="2050"/>
        <v>1.0695056511761352</v>
      </c>
      <c r="FI407" s="19">
        <f t="shared" si="2050"/>
        <v>1.0801661787945329</v>
      </c>
      <c r="FJ407" s="19">
        <f t="shared" si="2050"/>
        <v>1.0129714176980047</v>
      </c>
      <c r="FK407" s="19">
        <f t="shared" si="2050"/>
        <v>1.0251844128892107</v>
      </c>
      <c r="FL407" s="19">
        <f t="shared" si="2050"/>
        <v>1.0164339008492516</v>
      </c>
      <c r="FM407" s="19">
        <f t="shared" si="2050"/>
        <v>0.99975198691205014</v>
      </c>
      <c r="FN407" s="19">
        <f t="shared" si="2050"/>
        <v>1.0223642557381678</v>
      </c>
      <c r="FO407" s="19">
        <f t="shared" si="2050"/>
        <v>1.0047012322823139</v>
      </c>
      <c r="FP407" s="19">
        <f t="shared" si="2050"/>
        <v>0.99973350870117184</v>
      </c>
      <c r="FQ407" s="19">
        <f t="shared" si="2050"/>
        <v>1.0338325418456198</v>
      </c>
      <c r="FR407" s="19">
        <f t="shared" si="2050"/>
        <v>1.0061224539286993</v>
      </c>
      <c r="FS407" s="19">
        <f t="shared" si="2050"/>
        <v>0.99950705626995817</v>
      </c>
      <c r="FT407" s="19">
        <f t="shared" si="2050"/>
        <v>1.0027328859210216</v>
      </c>
      <c r="FU407" s="19">
        <f t="shared" si="2050"/>
        <v>1.0368004306759766</v>
      </c>
      <c r="FV407" s="8"/>
      <c r="FW407" s="8"/>
      <c r="FX407" s="8"/>
      <c r="FY407" s="8"/>
      <c r="FZ407" s="8"/>
      <c r="GA407" s="8"/>
      <c r="GB407" s="8"/>
      <c r="GC407" s="8"/>
      <c r="GD407" s="8"/>
      <c r="GE407" s="8"/>
      <c r="GF407" s="8"/>
      <c r="GG407" s="8"/>
      <c r="GH407" s="8"/>
      <c r="GI407" s="8"/>
      <c r="GJ407" s="8"/>
      <c r="GK407" s="8"/>
      <c r="GL407" s="8"/>
      <c r="GM407" s="8"/>
      <c r="GN407" s="8"/>
      <c r="GO407" s="8"/>
      <c r="GP407" s="8"/>
      <c r="GQ407" s="8"/>
      <c r="GR407" s="8"/>
      <c r="GS407" s="8"/>
    </row>
    <row r="408" spans="1:201" x14ac:dyDescent="0.25">
      <c r="A408" s="115">
        <f>$A$60</f>
        <v>20182</v>
      </c>
      <c r="B408" s="19">
        <f t="shared" si="1955"/>
        <v>1.241447075083719</v>
      </c>
      <c r="C408" s="19">
        <f t="shared" si="2018"/>
        <v>1.2020404649152789</v>
      </c>
      <c r="D408" s="19">
        <f t="shared" si="2018"/>
        <v>1.469464760516346</v>
      </c>
      <c r="E408" s="19">
        <f t="shared" si="2018"/>
        <v>1.1943415216715019</v>
      </c>
      <c r="F408" s="19">
        <f t="shared" si="2018"/>
        <v>1.3368201082038431</v>
      </c>
      <c r="G408" s="19">
        <f t="shared" si="2018"/>
        <v>1.3619802211508367</v>
      </c>
      <c r="H408" s="19">
        <f t="shared" si="2018"/>
        <v>1.263177598163262</v>
      </c>
      <c r="I408" s="19">
        <f t="shared" si="2018"/>
        <v>1.1701567708949996</v>
      </c>
      <c r="J408" s="19">
        <f t="shared" si="2018"/>
        <v>1.287686155460394</v>
      </c>
      <c r="K408" s="19">
        <f t="shared" si="2018"/>
        <v>1.2153601818124447</v>
      </c>
      <c r="L408" s="19">
        <f t="shared" si="2018"/>
        <v>1.173386507426228</v>
      </c>
      <c r="M408" s="19">
        <f t="shared" si="2018"/>
        <v>1.1340432655129262</v>
      </c>
      <c r="N408" s="19">
        <f t="shared" si="2018"/>
        <v>1.0981956586888486</v>
      </c>
      <c r="O408" s="19">
        <f t="shared" si="2018"/>
        <v>1.0643631146720871</v>
      </c>
      <c r="P408" s="19">
        <f t="shared" si="2018"/>
        <v>1.0565917774550559</v>
      </c>
      <c r="Q408" s="8"/>
      <c r="R408" s="8"/>
      <c r="S408" s="8"/>
      <c r="T408" s="8"/>
      <c r="U408" s="8"/>
      <c r="V408" s="8"/>
      <c r="W408" s="8"/>
      <c r="X408" s="8"/>
      <c r="Y408" s="8"/>
      <c r="Z408" s="8"/>
      <c r="AA408" s="8"/>
      <c r="AB408" s="8"/>
      <c r="AC408" s="8"/>
      <c r="AD408" s="8"/>
      <c r="AE408" s="8"/>
      <c r="AF408" s="8"/>
      <c r="AG408" s="8"/>
      <c r="AH408" s="8"/>
      <c r="AI408" s="8"/>
      <c r="AJ408" s="8"/>
      <c r="AK408" s="8"/>
      <c r="AL408" s="8"/>
      <c r="AM408" s="8"/>
      <c r="AN408" s="8"/>
      <c r="AO408" s="8"/>
      <c r="AP408" s="19">
        <f t="shared" ref="AP408:BD408" si="2051">IFERROR(AQ360/AP360,"")</f>
        <v>1.0769330036484144</v>
      </c>
      <c r="AQ408" s="19">
        <f t="shared" si="2051"/>
        <v>1.1573753132292839</v>
      </c>
      <c r="AR408" s="19">
        <f t="shared" si="2051"/>
        <v>1.217433036280734</v>
      </c>
      <c r="AS408" s="19">
        <f t="shared" si="2051"/>
        <v>1.2834846971271829</v>
      </c>
      <c r="AT408" s="19">
        <f t="shared" si="2051"/>
        <v>1.1891325243794391</v>
      </c>
      <c r="AU408" s="19">
        <f t="shared" si="2051"/>
        <v>1.1641383340393268</v>
      </c>
      <c r="AV408" s="19">
        <f t="shared" si="2051"/>
        <v>1.1682933801411546</v>
      </c>
      <c r="AW408" s="19">
        <f t="shared" si="2051"/>
        <v>1.1015834421706854</v>
      </c>
      <c r="AX408" s="19">
        <f t="shared" si="2051"/>
        <v>1.0813617485640912</v>
      </c>
      <c r="AY408" s="19">
        <f t="shared" si="2051"/>
        <v>1.0417951738997655</v>
      </c>
      <c r="AZ408" s="19">
        <f t="shared" si="2051"/>
        <v>1.016432132451756</v>
      </c>
      <c r="BA408" s="19">
        <f t="shared" si="2051"/>
        <v>1.0228776083057096</v>
      </c>
      <c r="BB408" s="19">
        <f t="shared" si="2051"/>
        <v>1.0324301075131801</v>
      </c>
      <c r="BC408" s="19">
        <f t="shared" si="2051"/>
        <v>1.0182198200845278</v>
      </c>
      <c r="BD408" s="19">
        <f t="shared" si="2051"/>
        <v>1.0088496820409341</v>
      </c>
      <c r="BE408" s="8"/>
      <c r="BF408" s="8"/>
      <c r="BG408" s="8"/>
      <c r="BH408" s="8"/>
      <c r="BI408" s="8"/>
      <c r="BJ408" s="8"/>
      <c r="BK408" s="8"/>
      <c r="BL408" s="8"/>
      <c r="BM408" s="8"/>
      <c r="BN408" s="8"/>
      <c r="BO408" s="8"/>
      <c r="BP408" s="8"/>
      <c r="BQ408" s="8"/>
      <c r="BR408" s="8"/>
      <c r="BS408" s="8"/>
      <c r="BT408" s="8"/>
      <c r="BU408" s="8"/>
      <c r="BV408" s="8"/>
      <c r="BW408" s="8"/>
      <c r="BX408" s="8"/>
      <c r="BY408" s="8"/>
      <c r="BZ408" s="8"/>
      <c r="CA408" s="8"/>
      <c r="CB408" s="8"/>
      <c r="CC408" s="8"/>
      <c r="CD408" s="19" t="str">
        <f t="shared" ref="CD408:CR408" si="2052">IFERROR(CE360/CD360,"")</f>
        <v/>
      </c>
      <c r="CE408" s="19">
        <f t="shared" si="2052"/>
        <v>2.0637388154788359</v>
      </c>
      <c r="CF408" s="19">
        <f t="shared" si="2052"/>
        <v>1.3303311067713603</v>
      </c>
      <c r="CG408" s="19">
        <f t="shared" si="2052"/>
        <v>2.9429256460264499</v>
      </c>
      <c r="CH408" s="19">
        <f t="shared" si="2052"/>
        <v>1.1200432126036097</v>
      </c>
      <c r="CI408" s="19">
        <f t="shared" si="2052"/>
        <v>1.2378674195775714</v>
      </c>
      <c r="CJ408" s="19">
        <f t="shared" si="2052"/>
        <v>1.2603141485220548</v>
      </c>
      <c r="CK408" s="19">
        <f t="shared" si="2052"/>
        <v>0.99733819977687244</v>
      </c>
      <c r="CL408" s="19">
        <f t="shared" si="2052"/>
        <v>1.1092267731608652</v>
      </c>
      <c r="CM408" s="19">
        <f t="shared" si="2052"/>
        <v>1.1965933703574276</v>
      </c>
      <c r="CN408" s="19">
        <f t="shared" si="2052"/>
        <v>1.0593695689731113</v>
      </c>
      <c r="CO408" s="19">
        <f t="shared" si="2052"/>
        <v>1.0605274272365735</v>
      </c>
      <c r="CP408" s="19">
        <f t="shared" si="2052"/>
        <v>1.1274298314360411</v>
      </c>
      <c r="CQ408" s="19">
        <f t="shared" si="2052"/>
        <v>1.0010132275610244</v>
      </c>
      <c r="CR408" s="19">
        <f t="shared" si="2052"/>
        <v>1.0042694147765572</v>
      </c>
      <c r="CS408" s="8"/>
      <c r="CT408" s="8"/>
      <c r="CU408" s="8"/>
      <c r="CV408" s="8"/>
      <c r="CW408" s="8"/>
      <c r="CX408" s="8"/>
      <c r="CY408" s="8"/>
      <c r="CZ408" s="8"/>
      <c r="DA408" s="8"/>
      <c r="DB408" s="8"/>
      <c r="DC408" s="8"/>
      <c r="DD408" s="8"/>
      <c r="DE408" s="8"/>
      <c r="DF408" s="8"/>
      <c r="DG408" s="8"/>
      <c r="DH408" s="8"/>
      <c r="DI408" s="8"/>
      <c r="DJ408" s="8"/>
      <c r="DK408" s="8"/>
      <c r="DL408" s="8"/>
      <c r="DM408" s="8"/>
      <c r="DN408" s="8"/>
      <c r="DO408" s="8"/>
      <c r="DP408" s="8"/>
      <c r="DQ408" s="8"/>
      <c r="DR408" s="19">
        <f t="shared" ref="DR408:EF408" si="2053">IFERROR(DS360/DR360,"")</f>
        <v>2.0344338250918392</v>
      </c>
      <c r="DS408" s="19">
        <f t="shared" si="2053"/>
        <v>1.9959842245344006</v>
      </c>
      <c r="DT408" s="19">
        <f t="shared" si="2053"/>
        <v>1.4329521027515102</v>
      </c>
      <c r="DU408" s="19">
        <f t="shared" si="2053"/>
        <v>1.3299143464692382</v>
      </c>
      <c r="DV408" s="19">
        <f t="shared" si="2053"/>
        <v>1.3589868205016762</v>
      </c>
      <c r="DW408" s="19">
        <f t="shared" si="2053"/>
        <v>1.3406771795754213</v>
      </c>
      <c r="DX408" s="19">
        <f t="shared" si="2053"/>
        <v>1.3235460743328122</v>
      </c>
      <c r="DY408" s="19">
        <f t="shared" si="2053"/>
        <v>1.2138533472120934</v>
      </c>
      <c r="DZ408" s="19">
        <f t="shared" si="2053"/>
        <v>1.2737745773502256</v>
      </c>
      <c r="EA408" s="19">
        <f t="shared" si="2053"/>
        <v>1.2480003763923309</v>
      </c>
      <c r="EB408" s="19">
        <f t="shared" si="2053"/>
        <v>1.1427291165289859</v>
      </c>
      <c r="EC408" s="19">
        <f t="shared" si="2053"/>
        <v>1.1247690535720745</v>
      </c>
      <c r="ED408" s="19">
        <f t="shared" si="2053"/>
        <v>1.0902274902262399</v>
      </c>
      <c r="EE408" s="19">
        <f t="shared" si="2053"/>
        <v>1.0695795012953928</v>
      </c>
      <c r="EF408" s="19">
        <f t="shared" si="2053"/>
        <v>1.0700837459421997</v>
      </c>
      <c r="EG408" s="8"/>
      <c r="EH408" s="8"/>
      <c r="EI408" s="8"/>
      <c r="EJ408" s="8"/>
      <c r="EK408" s="8"/>
      <c r="EL408" s="8"/>
      <c r="EM408" s="8"/>
      <c r="EN408" s="8"/>
      <c r="EO408" s="8"/>
      <c r="EP408" s="8"/>
      <c r="EQ408" s="8"/>
      <c r="ER408" s="8"/>
      <c r="ES408" s="8"/>
      <c r="ET408" s="8"/>
      <c r="EU408" s="8"/>
      <c r="EV408" s="8"/>
      <c r="EW408" s="8"/>
      <c r="EX408" s="8"/>
      <c r="EY408" s="8"/>
      <c r="EZ408" s="8"/>
      <c r="FA408" s="8"/>
      <c r="FB408" s="8"/>
      <c r="FC408" s="8"/>
      <c r="FD408" s="8"/>
      <c r="FE408" s="8"/>
      <c r="FF408" s="19">
        <f t="shared" ref="FF408:FT408" si="2054">IFERROR(FG360/FF360,"")</f>
        <v>3.567833548860377</v>
      </c>
      <c r="FG408" s="19">
        <f t="shared" si="2054"/>
        <v>1.4593423525595026</v>
      </c>
      <c r="FH408" s="19">
        <f t="shared" si="2054"/>
        <v>1.174711312824303</v>
      </c>
      <c r="FI408" s="19">
        <f t="shared" si="2054"/>
        <v>1.1085956168605662</v>
      </c>
      <c r="FJ408" s="19">
        <f t="shared" si="2054"/>
        <v>1.0327043778744669</v>
      </c>
      <c r="FK408" s="19">
        <f t="shared" si="2054"/>
        <v>1.0256057031428831</v>
      </c>
      <c r="FL408" s="19">
        <f t="shared" si="2054"/>
        <v>1.0296386687823678</v>
      </c>
      <c r="FM408" s="19">
        <f t="shared" si="2054"/>
        <v>1.0227884188599334</v>
      </c>
      <c r="FN408" s="19">
        <f t="shared" si="2054"/>
        <v>1.0195113595330856</v>
      </c>
      <c r="FO408" s="19">
        <f t="shared" si="2054"/>
        <v>1.002664669863722</v>
      </c>
      <c r="FP408" s="19">
        <f t="shared" si="2054"/>
        <v>1.0277602145707065</v>
      </c>
      <c r="FQ408" s="19">
        <f t="shared" si="2054"/>
        <v>1.0029634295805279</v>
      </c>
      <c r="FR408" s="19">
        <f t="shared" si="2054"/>
        <v>0.99990637246876435</v>
      </c>
      <c r="FS408" s="19">
        <f t="shared" si="2054"/>
        <v>0.99970417982595638</v>
      </c>
      <c r="FT408" s="19">
        <f t="shared" si="2054"/>
        <v>1.0000369179856639</v>
      </c>
      <c r="FU408" s="8"/>
      <c r="FV408" s="8"/>
      <c r="FW408" s="8"/>
      <c r="FX408" s="8"/>
      <c r="FY408" s="8"/>
      <c r="FZ408" s="8"/>
      <c r="GA408" s="8"/>
      <c r="GB408" s="8"/>
      <c r="GC408" s="8"/>
      <c r="GD408" s="8"/>
      <c r="GE408" s="8"/>
      <c r="GF408" s="8"/>
      <c r="GG408" s="8"/>
      <c r="GH408" s="8"/>
      <c r="GI408" s="8"/>
      <c r="GJ408" s="8"/>
      <c r="GK408" s="8"/>
      <c r="GL408" s="8"/>
      <c r="GM408" s="8"/>
      <c r="GN408" s="8"/>
      <c r="GO408" s="8"/>
      <c r="GP408" s="8"/>
      <c r="GQ408" s="8"/>
      <c r="GR408" s="8"/>
      <c r="GS408" s="8"/>
    </row>
    <row r="409" spans="1:201" x14ac:dyDescent="0.25">
      <c r="A409" s="115">
        <f>$A$61</f>
        <v>20183</v>
      </c>
      <c r="B409" s="19">
        <f t="shared" si="1955"/>
        <v>1.1690487412613193</v>
      </c>
      <c r="C409" s="19">
        <f t="shared" si="2018"/>
        <v>1.8225208706408322</v>
      </c>
      <c r="D409" s="19">
        <f t="shared" si="2018"/>
        <v>1.1179272132338414</v>
      </c>
      <c r="E409" s="19">
        <f t="shared" si="2018"/>
        <v>1.3375074497053165</v>
      </c>
      <c r="F409" s="19">
        <f t="shared" si="2018"/>
        <v>1.2743427814174646</v>
      </c>
      <c r="G409" s="19">
        <f t="shared" si="2018"/>
        <v>1.3242057913164436</v>
      </c>
      <c r="H409" s="19">
        <f t="shared" si="2018"/>
        <v>1.2360897502616077</v>
      </c>
      <c r="I409" s="19">
        <f t="shared" si="2018"/>
        <v>1.2086197297945174</v>
      </c>
      <c r="J409" s="19">
        <f t="shared" si="2018"/>
        <v>1.2511705879335397</v>
      </c>
      <c r="K409" s="19">
        <f t="shared" si="2018"/>
        <v>1.205821646617985</v>
      </c>
      <c r="L409" s="19">
        <f t="shared" si="2018"/>
        <v>1.1644901225230926</v>
      </c>
      <c r="M409" s="19">
        <f t="shared" si="2018"/>
        <v>1.1274370237078954</v>
      </c>
      <c r="N409" s="19">
        <f t="shared" si="2018"/>
        <v>1.0943914705137576</v>
      </c>
      <c r="O409" s="19">
        <f t="shared" si="2018"/>
        <v>1.0784937252592175</v>
      </c>
      <c r="P409" s="8"/>
      <c r="Q409" s="8"/>
      <c r="R409" s="8"/>
      <c r="S409" s="8"/>
      <c r="T409" s="8"/>
      <c r="U409" s="8"/>
      <c r="V409" s="8"/>
      <c r="W409" s="8"/>
      <c r="X409" s="8"/>
      <c r="Y409" s="8"/>
      <c r="Z409" s="8"/>
      <c r="AA409" s="8"/>
      <c r="AB409" s="8"/>
      <c r="AC409" s="8"/>
      <c r="AD409" s="8"/>
      <c r="AE409" s="8"/>
      <c r="AF409" s="8"/>
      <c r="AG409" s="8"/>
      <c r="AH409" s="8"/>
      <c r="AI409" s="8"/>
      <c r="AJ409" s="8"/>
      <c r="AK409" s="8"/>
      <c r="AL409" s="8"/>
      <c r="AM409" s="8"/>
      <c r="AN409" s="8"/>
      <c r="AO409" s="8"/>
      <c r="AP409" s="19">
        <f t="shared" ref="AP409:BC409" si="2055">IFERROR(AQ361/AP361,"")</f>
        <v>0.86071375989257226</v>
      </c>
      <c r="AQ409" s="19">
        <f t="shared" si="2055"/>
        <v>1.1536949425104526</v>
      </c>
      <c r="AR409" s="19">
        <f t="shared" si="2055"/>
        <v>1.0906482768044281</v>
      </c>
      <c r="AS409" s="19">
        <f t="shared" si="2055"/>
        <v>1.1221603103371536</v>
      </c>
      <c r="AT409" s="19">
        <f t="shared" si="2055"/>
        <v>1.1759083713016663</v>
      </c>
      <c r="AU409" s="19">
        <f t="shared" si="2055"/>
        <v>1.1936221020663764</v>
      </c>
      <c r="AV409" s="19">
        <f t="shared" si="2055"/>
        <v>1.1074603281199717</v>
      </c>
      <c r="AW409" s="19">
        <f t="shared" si="2055"/>
        <v>1.1441944256867786</v>
      </c>
      <c r="AX409" s="19">
        <f t="shared" si="2055"/>
        <v>1.0694111787642757</v>
      </c>
      <c r="AY409" s="19">
        <f t="shared" si="2055"/>
        <v>1.0870136513328985</v>
      </c>
      <c r="AZ409" s="19">
        <f t="shared" si="2055"/>
        <v>1.0499986925865918</v>
      </c>
      <c r="BA409" s="19">
        <f t="shared" si="2055"/>
        <v>1.0493460853421175</v>
      </c>
      <c r="BB409" s="19">
        <f t="shared" si="2055"/>
        <v>1.0538617142723494</v>
      </c>
      <c r="BC409" s="19">
        <f t="shared" si="2055"/>
        <v>1.0391064592073305</v>
      </c>
      <c r="BD409" s="8"/>
      <c r="BE409" s="8"/>
      <c r="BF409" s="8"/>
      <c r="BG409" s="8"/>
      <c r="BH409" s="8"/>
      <c r="BI409" s="8"/>
      <c r="BJ409" s="8"/>
      <c r="BK409" s="8"/>
      <c r="BL409" s="8"/>
      <c r="BM409" s="8"/>
      <c r="BN409" s="8"/>
      <c r="BO409" s="8"/>
      <c r="BP409" s="8"/>
      <c r="BQ409" s="8"/>
      <c r="BR409" s="8"/>
      <c r="BS409" s="8"/>
      <c r="BT409" s="8"/>
      <c r="BU409" s="8"/>
      <c r="BV409" s="8"/>
      <c r="BW409" s="8"/>
      <c r="BX409" s="8"/>
      <c r="BY409" s="8"/>
      <c r="BZ409" s="8"/>
      <c r="CA409" s="8"/>
      <c r="CB409" s="8"/>
      <c r="CC409" s="8"/>
      <c r="CD409" s="19">
        <f t="shared" ref="CD409:CQ409" si="2056">IFERROR(CE361/CD361,"")</f>
        <v>4.4179686699161929</v>
      </c>
      <c r="CE409" s="19">
        <f t="shared" si="2056"/>
        <v>2.241374671041088</v>
      </c>
      <c r="CF409" s="19">
        <f t="shared" si="2056"/>
        <v>1.3624951499892179</v>
      </c>
      <c r="CG409" s="19">
        <f t="shared" si="2056"/>
        <v>0.99800571947882832</v>
      </c>
      <c r="CH409" s="19">
        <f t="shared" si="2056"/>
        <v>1.0759972362795591</v>
      </c>
      <c r="CI409" s="19">
        <f t="shared" si="2056"/>
        <v>1.2067044675204335</v>
      </c>
      <c r="CJ409" s="19">
        <f t="shared" si="2056"/>
        <v>0.99350654679351735</v>
      </c>
      <c r="CK409" s="19">
        <f t="shared" si="2056"/>
        <v>1.0010477292246638</v>
      </c>
      <c r="CL409" s="19">
        <f t="shared" si="2056"/>
        <v>1.007738877269325</v>
      </c>
      <c r="CM409" s="19">
        <f t="shared" si="2056"/>
        <v>1.0039259318686475</v>
      </c>
      <c r="CN409" s="19">
        <f t="shared" si="2056"/>
        <v>1.0030761012344187</v>
      </c>
      <c r="CO409" s="19">
        <f t="shared" si="2056"/>
        <v>0.99958851033146501</v>
      </c>
      <c r="CP409" s="19">
        <f t="shared" si="2056"/>
        <v>0.99954241514871667</v>
      </c>
      <c r="CQ409" s="19">
        <f t="shared" si="2056"/>
        <v>1.0259184234014629</v>
      </c>
      <c r="CR409" s="8"/>
      <c r="CS409" s="8"/>
      <c r="CT409" s="8"/>
      <c r="CU409" s="8"/>
      <c r="CV409" s="8"/>
      <c r="CW409" s="8"/>
      <c r="CX409" s="8"/>
      <c r="CY409" s="8"/>
      <c r="CZ409" s="8"/>
      <c r="DA409" s="8"/>
      <c r="DB409" s="8"/>
      <c r="DC409" s="8"/>
      <c r="DD409" s="8"/>
      <c r="DE409" s="8"/>
      <c r="DF409" s="8"/>
      <c r="DG409" s="8"/>
      <c r="DH409" s="8"/>
      <c r="DI409" s="8"/>
      <c r="DJ409" s="8"/>
      <c r="DK409" s="8"/>
      <c r="DL409" s="8"/>
      <c r="DM409" s="8"/>
      <c r="DN409" s="8"/>
      <c r="DO409" s="8"/>
      <c r="DP409" s="8"/>
      <c r="DQ409" s="8"/>
      <c r="DR409" s="19">
        <f t="shared" ref="DR409:EE409" si="2057">IFERROR(DS361/DR361,"")</f>
        <v>0.96689759026110267</v>
      </c>
      <c r="DS409" s="19">
        <f t="shared" si="2057"/>
        <v>1.0729554043376104</v>
      </c>
      <c r="DT409" s="19">
        <f t="shared" si="2057"/>
        <v>1.1554035580306201</v>
      </c>
      <c r="DU409" s="19">
        <f t="shared" si="2057"/>
        <v>1.6231343858162834</v>
      </c>
      <c r="DV409" s="19">
        <f t="shared" si="2057"/>
        <v>1.4380542843992465</v>
      </c>
      <c r="DW409" s="19">
        <f t="shared" si="2057"/>
        <v>1.5733795864221678</v>
      </c>
      <c r="DX409" s="19">
        <f t="shared" si="2057"/>
        <v>1.3868254227084518</v>
      </c>
      <c r="DY409" s="19">
        <f t="shared" si="2057"/>
        <v>1.3176646395863783</v>
      </c>
      <c r="DZ409" s="19">
        <f t="shared" si="2057"/>
        <v>1.2528671174348436</v>
      </c>
      <c r="EA409" s="19">
        <f t="shared" si="2057"/>
        <v>1.2317394811346283</v>
      </c>
      <c r="EB409" s="19">
        <f t="shared" si="2057"/>
        <v>1.1699294247486425</v>
      </c>
      <c r="EC409" s="19">
        <f t="shared" si="2057"/>
        <v>1.1374220400592843</v>
      </c>
      <c r="ED409" s="19">
        <f t="shared" si="2057"/>
        <v>1.0726973437212914</v>
      </c>
      <c r="EE409" s="19">
        <f t="shared" si="2057"/>
        <v>1.0769499377802358</v>
      </c>
      <c r="EF409" s="8"/>
      <c r="EG409" s="8"/>
      <c r="EH409" s="8"/>
      <c r="EI409" s="8"/>
      <c r="EJ409" s="8"/>
      <c r="EK409" s="8"/>
      <c r="EL409" s="8"/>
      <c r="EM409" s="8"/>
      <c r="EN409" s="8"/>
      <c r="EO409" s="8"/>
      <c r="EP409" s="8"/>
      <c r="EQ409" s="8"/>
      <c r="ER409" s="8"/>
      <c r="ES409" s="8"/>
      <c r="ET409" s="8"/>
      <c r="EU409" s="8"/>
      <c r="EV409" s="8"/>
      <c r="EW409" s="8"/>
      <c r="EX409" s="8"/>
      <c r="EY409" s="8"/>
      <c r="EZ409" s="8"/>
      <c r="FA409" s="8"/>
      <c r="FB409" s="8"/>
      <c r="FC409" s="8"/>
      <c r="FD409" s="8"/>
      <c r="FE409" s="8"/>
      <c r="FF409" s="19">
        <f t="shared" ref="FF409:FS409" si="2058">IFERROR(FG361/FF361,"")</f>
        <v>1.7265406413471704</v>
      </c>
      <c r="FG409" s="19">
        <f t="shared" si="2058"/>
        <v>2.0344788103152984</v>
      </c>
      <c r="FH409" s="19">
        <f t="shared" si="2058"/>
        <v>1.3007318520332456</v>
      </c>
      <c r="FI409" s="19">
        <f t="shared" si="2058"/>
        <v>1.1642609411275346</v>
      </c>
      <c r="FJ409" s="19">
        <f t="shared" si="2058"/>
        <v>1.0374227313022937</v>
      </c>
      <c r="FK409" s="19">
        <f t="shared" si="2058"/>
        <v>1.0596273790426689</v>
      </c>
      <c r="FL409" s="19">
        <f t="shared" si="2058"/>
        <v>1.0322531333657883</v>
      </c>
      <c r="FM409" s="19">
        <f t="shared" si="2058"/>
        <v>1.034045575375744</v>
      </c>
      <c r="FN409" s="19">
        <f t="shared" si="2058"/>
        <v>1.0832813178901988</v>
      </c>
      <c r="FO409" s="19">
        <f t="shared" si="2058"/>
        <v>1.0800936675186268</v>
      </c>
      <c r="FP409" s="19">
        <f t="shared" si="2058"/>
        <v>1.0310979568023555</v>
      </c>
      <c r="FQ409" s="19">
        <f t="shared" si="2058"/>
        <v>1.0541527277570804</v>
      </c>
      <c r="FR409" s="19">
        <f t="shared" si="2058"/>
        <v>1.0160985283532318</v>
      </c>
      <c r="FS409" s="19">
        <f t="shared" si="2058"/>
        <v>1.1113629431223029</v>
      </c>
      <c r="FT409" s="8"/>
      <c r="FU409" s="8"/>
      <c r="FV409" s="8"/>
      <c r="FW409" s="8"/>
      <c r="FX409" s="8"/>
      <c r="FY409" s="8"/>
      <c r="FZ409" s="8"/>
      <c r="GA409" s="8"/>
      <c r="GB409" s="8"/>
      <c r="GC409" s="8"/>
      <c r="GD409" s="8"/>
      <c r="GE409" s="8"/>
      <c r="GF409" s="8"/>
      <c r="GG409" s="8"/>
      <c r="GH409" s="8"/>
      <c r="GI409" s="8"/>
      <c r="GJ409" s="8"/>
      <c r="GK409" s="8"/>
      <c r="GL409" s="8"/>
      <c r="GM409" s="8"/>
      <c r="GN409" s="8"/>
      <c r="GO409" s="8"/>
      <c r="GP409" s="8"/>
      <c r="GQ409" s="8"/>
      <c r="GR409" s="8"/>
      <c r="GS409" s="8"/>
    </row>
    <row r="410" spans="1:201" x14ac:dyDescent="0.25">
      <c r="A410" s="115">
        <f>$A$62</f>
        <v>20184</v>
      </c>
      <c r="B410" s="19">
        <f t="shared" si="1955"/>
        <v>3.6358646975570181</v>
      </c>
      <c r="C410" s="19">
        <f t="shared" si="2018"/>
        <v>1.5202578814438983</v>
      </c>
      <c r="D410" s="19">
        <f t="shared" si="2018"/>
        <v>1.2146896537559613</v>
      </c>
      <c r="E410" s="19">
        <f t="shared" si="2018"/>
        <v>1.2825769067924004</v>
      </c>
      <c r="F410" s="19">
        <f t="shared" si="2018"/>
        <v>1.3686866407682432</v>
      </c>
      <c r="G410" s="19">
        <f t="shared" si="2018"/>
        <v>1.3146265837098028</v>
      </c>
      <c r="H410" s="19">
        <f t="shared" si="2018"/>
        <v>1.2361122807117271</v>
      </c>
      <c r="I410" s="19">
        <f t="shared" si="2018"/>
        <v>1.1789281284445625</v>
      </c>
      <c r="J410" s="19">
        <f t="shared" si="2018"/>
        <v>1.267470533158134</v>
      </c>
      <c r="K410" s="19">
        <f t="shared" si="2018"/>
        <v>1.2120667460937824</v>
      </c>
      <c r="L410" s="19">
        <f t="shared" si="2018"/>
        <v>1.167624723798272</v>
      </c>
      <c r="M410" s="19">
        <f t="shared" si="2018"/>
        <v>1.1014783468376941</v>
      </c>
      <c r="N410" s="19">
        <f t="shared" si="2018"/>
        <v>1.0973643926604835</v>
      </c>
      <c r="O410" s="8"/>
      <c r="P410" s="8"/>
      <c r="Q410" s="8"/>
      <c r="R410" s="8"/>
      <c r="S410" s="8"/>
      <c r="T410" s="8"/>
      <c r="U410" s="8"/>
      <c r="V410" s="8"/>
      <c r="W410" s="8"/>
      <c r="X410" s="8"/>
      <c r="Y410" s="8"/>
      <c r="Z410" s="8"/>
      <c r="AA410" s="8"/>
      <c r="AB410" s="8"/>
      <c r="AC410" s="8"/>
      <c r="AD410" s="8"/>
      <c r="AE410" s="8"/>
      <c r="AF410" s="8"/>
      <c r="AG410" s="8"/>
      <c r="AH410" s="8"/>
      <c r="AI410" s="8"/>
      <c r="AJ410" s="8"/>
      <c r="AK410" s="8"/>
      <c r="AL410" s="8"/>
      <c r="AM410" s="8"/>
      <c r="AN410" s="8"/>
      <c r="AO410" s="8"/>
      <c r="AP410" s="19">
        <f t="shared" ref="AP410:BB410" si="2059">IFERROR(AQ362/AP362,"")</f>
        <v>0.79756733057021933</v>
      </c>
      <c r="AQ410" s="19">
        <f t="shared" si="2059"/>
        <v>1.4374592615285096</v>
      </c>
      <c r="AR410" s="19">
        <f t="shared" si="2059"/>
        <v>1.1935874877586781</v>
      </c>
      <c r="AS410" s="19">
        <f t="shared" si="2059"/>
        <v>1.1382096897328622</v>
      </c>
      <c r="AT410" s="19">
        <f t="shared" si="2059"/>
        <v>1.1717731631152795</v>
      </c>
      <c r="AU410" s="19">
        <f t="shared" si="2059"/>
        <v>1.1038205380671506</v>
      </c>
      <c r="AV410" s="19">
        <f t="shared" si="2059"/>
        <v>1.0736346847605207</v>
      </c>
      <c r="AW410" s="19">
        <f t="shared" si="2059"/>
        <v>1.0918512656144124</v>
      </c>
      <c r="AX410" s="19">
        <f t="shared" si="2059"/>
        <v>1.0600874491217958</v>
      </c>
      <c r="AY410" s="19">
        <f t="shared" si="2059"/>
        <v>1.0495182303832926</v>
      </c>
      <c r="AZ410" s="19">
        <f t="shared" si="2059"/>
        <v>1.0723616467159089</v>
      </c>
      <c r="BA410" s="19">
        <f t="shared" si="2059"/>
        <v>1.0239579352164476</v>
      </c>
      <c r="BB410" s="19">
        <f t="shared" si="2059"/>
        <v>1.0211050356622084</v>
      </c>
      <c r="BC410" s="8"/>
      <c r="BD410" s="8"/>
      <c r="BE410" s="8"/>
      <c r="BF410" s="8"/>
      <c r="BG410" s="8"/>
      <c r="BH410" s="8"/>
      <c r="BI410" s="8"/>
      <c r="BJ410" s="8"/>
      <c r="BK410" s="8"/>
      <c r="BL410" s="8"/>
      <c r="BM410" s="8"/>
      <c r="BN410" s="8"/>
      <c r="BO410" s="8"/>
      <c r="BP410" s="8"/>
      <c r="BQ410" s="8"/>
      <c r="BR410" s="8"/>
      <c r="BS410" s="8"/>
      <c r="BT410" s="8"/>
      <c r="BU410" s="8"/>
      <c r="BV410" s="8"/>
      <c r="BW410" s="8"/>
      <c r="BX410" s="8"/>
      <c r="BY410" s="8"/>
      <c r="BZ410" s="8"/>
      <c r="CA410" s="8"/>
      <c r="CB410" s="8"/>
      <c r="CC410" s="8"/>
      <c r="CD410" s="19" t="str">
        <f t="shared" ref="CD410:CP410" si="2060">IFERROR(CE362/CD362,"")</f>
        <v/>
      </c>
      <c r="CE410" s="19">
        <f t="shared" si="2060"/>
        <v>59.259454828383006</v>
      </c>
      <c r="CF410" s="19">
        <f t="shared" si="2060"/>
        <v>1.0066723057572748</v>
      </c>
      <c r="CG410" s="19">
        <f t="shared" si="2060"/>
        <v>1.2028317395355925</v>
      </c>
      <c r="CH410" s="19">
        <f t="shared" si="2060"/>
        <v>1.0771281404630713</v>
      </c>
      <c r="CI410" s="19">
        <f t="shared" si="2060"/>
        <v>1.1961820100591543</v>
      </c>
      <c r="CJ410" s="19">
        <f t="shared" si="2060"/>
        <v>1.2375987480174888</v>
      </c>
      <c r="CK410" s="19">
        <f t="shared" si="2060"/>
        <v>0.98524210173070437</v>
      </c>
      <c r="CL410" s="19">
        <f t="shared" si="2060"/>
        <v>1.0250189801646041</v>
      </c>
      <c r="CM410" s="19">
        <f t="shared" si="2060"/>
        <v>0.983194084871578</v>
      </c>
      <c r="CN410" s="19">
        <f t="shared" si="2060"/>
        <v>0.99535201368976378</v>
      </c>
      <c r="CO410" s="19">
        <f t="shared" si="2060"/>
        <v>1.0021598478181892</v>
      </c>
      <c r="CP410" s="19">
        <f t="shared" si="2060"/>
        <v>0.9991965546334598</v>
      </c>
      <c r="CQ410" s="8"/>
      <c r="CR410" s="8"/>
      <c r="CS410" s="8"/>
      <c r="CT410" s="8"/>
      <c r="CU410" s="8"/>
      <c r="CV410" s="8"/>
      <c r="CW410" s="8"/>
      <c r="CX410" s="8"/>
      <c r="CY410" s="8"/>
      <c r="CZ410" s="8"/>
      <c r="DA410" s="8"/>
      <c r="DB410" s="8"/>
      <c r="DC410" s="8"/>
      <c r="DD410" s="8"/>
      <c r="DE410" s="8"/>
      <c r="DF410" s="8"/>
      <c r="DG410" s="8"/>
      <c r="DH410" s="8"/>
      <c r="DI410" s="8"/>
      <c r="DJ410" s="8"/>
      <c r="DK410" s="8"/>
      <c r="DL410" s="8"/>
      <c r="DM410" s="8"/>
      <c r="DN410" s="8"/>
      <c r="DO410" s="8"/>
      <c r="DP410" s="8"/>
      <c r="DQ410" s="8"/>
      <c r="DR410" s="19">
        <f t="shared" ref="DR410:ED410" si="2061">IFERROR(DS362/DR362,"")</f>
        <v>1.1038577298482091</v>
      </c>
      <c r="DS410" s="19">
        <f t="shared" si="2061"/>
        <v>1.5646079911298179</v>
      </c>
      <c r="DT410" s="19">
        <f t="shared" si="2061"/>
        <v>1.7314510477658984</v>
      </c>
      <c r="DU410" s="19">
        <f t="shared" si="2061"/>
        <v>1.4614352127418475</v>
      </c>
      <c r="DV410" s="19">
        <f t="shared" si="2061"/>
        <v>1.4535950325550018</v>
      </c>
      <c r="DW410" s="19">
        <f t="shared" si="2061"/>
        <v>1.298627203651139</v>
      </c>
      <c r="DX410" s="19">
        <f t="shared" si="2061"/>
        <v>1.1892681168822317</v>
      </c>
      <c r="DY410" s="19">
        <f t="shared" si="2061"/>
        <v>1.2147398641510845</v>
      </c>
      <c r="DZ410" s="19">
        <f t="shared" si="2061"/>
        <v>1.2915039394717172</v>
      </c>
      <c r="EA410" s="19">
        <f t="shared" si="2061"/>
        <v>1.1979285545102594</v>
      </c>
      <c r="EB410" s="19">
        <f t="shared" si="2061"/>
        <v>1.100395672454799</v>
      </c>
      <c r="EC410" s="19">
        <f t="shared" si="2061"/>
        <v>1.1162830238370056</v>
      </c>
      <c r="ED410" s="19">
        <f t="shared" si="2061"/>
        <v>1.0839106660756537</v>
      </c>
      <c r="EE410" s="8"/>
      <c r="EF410" s="8"/>
      <c r="EG410" s="8"/>
      <c r="EH410" s="8"/>
      <c r="EI410" s="8"/>
      <c r="EJ410" s="8"/>
      <c r="EK410" s="8"/>
      <c r="EL410" s="8"/>
      <c r="EM410" s="8"/>
      <c r="EN410" s="8"/>
      <c r="EO410" s="8"/>
      <c r="EP410" s="8"/>
      <c r="EQ410" s="8"/>
      <c r="ER410" s="8"/>
      <c r="ES410" s="8"/>
      <c r="ET410" s="8"/>
      <c r="EU410" s="8"/>
      <c r="EV410" s="8"/>
      <c r="EW410" s="8"/>
      <c r="EX410" s="8"/>
      <c r="EY410" s="8"/>
      <c r="EZ410" s="8"/>
      <c r="FA410" s="8"/>
      <c r="FB410" s="8"/>
      <c r="FC410" s="8"/>
      <c r="FD410" s="8"/>
      <c r="FE410" s="8"/>
      <c r="FF410" s="19">
        <f t="shared" ref="FF410:FR410" si="2062">IFERROR(FG362/FF362,"")</f>
        <v>3.472492642489907</v>
      </c>
      <c r="FG410" s="19">
        <f t="shared" si="2062"/>
        <v>1.9486285982238452</v>
      </c>
      <c r="FH410" s="19">
        <f t="shared" si="2062"/>
        <v>1.3710902647572909</v>
      </c>
      <c r="FI410" s="19">
        <f t="shared" si="2062"/>
        <v>1.1078577340894034</v>
      </c>
      <c r="FJ410" s="19">
        <f t="shared" si="2062"/>
        <v>1.18198338357802</v>
      </c>
      <c r="FK410" s="19">
        <f t="shared" si="2062"/>
        <v>1.0726923563335014</v>
      </c>
      <c r="FL410" s="19">
        <f t="shared" si="2062"/>
        <v>1.0638067545694261</v>
      </c>
      <c r="FM410" s="19">
        <f t="shared" si="2062"/>
        <v>1.0619057131571146</v>
      </c>
      <c r="FN410" s="19">
        <f t="shared" si="2062"/>
        <v>1.0913348733491741</v>
      </c>
      <c r="FO410" s="19">
        <f t="shared" si="2062"/>
        <v>1.0708362011247514</v>
      </c>
      <c r="FP410" s="19">
        <f t="shared" si="2062"/>
        <v>1.0112678633131758</v>
      </c>
      <c r="FQ410" s="19">
        <f t="shared" si="2062"/>
        <v>1.003575980809333</v>
      </c>
      <c r="FR410" s="19">
        <f t="shared" si="2062"/>
        <v>1.0015039850065466</v>
      </c>
      <c r="FS410" s="8"/>
      <c r="FT410" s="8"/>
      <c r="FU410" s="8"/>
      <c r="FV410" s="8"/>
      <c r="FW410" s="8"/>
      <c r="FX410" s="8"/>
      <c r="FY410" s="8"/>
      <c r="FZ410" s="8"/>
      <c r="GA410" s="8"/>
      <c r="GB410" s="8"/>
      <c r="GC410" s="8"/>
      <c r="GD410" s="8"/>
      <c r="GE410" s="8"/>
      <c r="GF410" s="8"/>
      <c r="GG410" s="8"/>
      <c r="GH410" s="8"/>
      <c r="GI410" s="8"/>
      <c r="GJ410" s="8"/>
      <c r="GK410" s="8"/>
      <c r="GL410" s="8"/>
      <c r="GM410" s="8"/>
      <c r="GN410" s="8"/>
      <c r="GO410" s="8"/>
      <c r="GP410" s="8"/>
      <c r="GQ410" s="8"/>
      <c r="GR410" s="8"/>
      <c r="GS410" s="8"/>
    </row>
    <row r="411" spans="1:201" x14ac:dyDescent="0.25">
      <c r="A411" s="115">
        <f>$A$63</f>
        <v>20191</v>
      </c>
      <c r="B411" s="19">
        <f t="shared" si="1955"/>
        <v>3.0322973750132363</v>
      </c>
      <c r="C411" s="19">
        <f t="shared" si="2018"/>
        <v>1.2184129651117417</v>
      </c>
      <c r="D411" s="19">
        <f t="shared" si="2018"/>
        <v>1.1980848228729775</v>
      </c>
      <c r="E411" s="19">
        <f t="shared" si="2018"/>
        <v>1.2606716794807244</v>
      </c>
      <c r="F411" s="19">
        <f t="shared" si="2018"/>
        <v>1.487046815640146</v>
      </c>
      <c r="G411" s="19">
        <f t="shared" si="2018"/>
        <v>1.3361146313315928</v>
      </c>
      <c r="H411" s="19">
        <f t="shared" si="2018"/>
        <v>1.2185594679382754</v>
      </c>
      <c r="I411" s="19">
        <f t="shared" si="2018"/>
        <v>1.225934555080419</v>
      </c>
      <c r="J411" s="19">
        <f t="shared" si="2018"/>
        <v>1.2750646372225858</v>
      </c>
      <c r="K411" s="19">
        <f t="shared" si="2018"/>
        <v>1.220095350518881</v>
      </c>
      <c r="L411" s="19">
        <f t="shared" si="2018"/>
        <v>1.1648942789601278</v>
      </c>
      <c r="M411" s="19">
        <f t="shared" si="2018"/>
        <v>1.1229988543370844</v>
      </c>
      <c r="N411" s="8"/>
      <c r="O411" s="8"/>
      <c r="P411" s="8"/>
      <c r="Q411" s="8"/>
      <c r="R411" s="8"/>
      <c r="S411" s="8"/>
      <c r="T411" s="8"/>
      <c r="U411" s="8"/>
      <c r="V411" s="8"/>
      <c r="W411" s="8"/>
      <c r="X411" s="8"/>
      <c r="Y411" s="8"/>
      <c r="Z411" s="8"/>
      <c r="AA411" s="8"/>
      <c r="AB411" s="8"/>
      <c r="AC411" s="8"/>
      <c r="AD411" s="8"/>
      <c r="AE411" s="8"/>
      <c r="AF411" s="8"/>
      <c r="AG411" s="8"/>
      <c r="AH411" s="8"/>
      <c r="AI411" s="8"/>
      <c r="AJ411" s="8"/>
      <c r="AK411" s="8"/>
      <c r="AL411" s="8"/>
      <c r="AM411" s="8"/>
      <c r="AN411" s="8"/>
      <c r="AO411" s="8"/>
      <c r="AP411" s="19">
        <f t="shared" ref="AP411:BA411" si="2063">IFERROR(AQ363/AP363,"")</f>
        <v>1.0868387734774732</v>
      </c>
      <c r="AQ411" s="19">
        <f t="shared" si="2063"/>
        <v>1.0857520433987906</v>
      </c>
      <c r="AR411" s="19">
        <f t="shared" si="2063"/>
        <v>1.1998549167419486</v>
      </c>
      <c r="AS411" s="19">
        <f t="shared" si="2063"/>
        <v>1.283595203202829</v>
      </c>
      <c r="AT411" s="19">
        <f t="shared" si="2063"/>
        <v>1.2024332475559603</v>
      </c>
      <c r="AU411" s="19">
        <f t="shared" si="2063"/>
        <v>1.2123769170322845</v>
      </c>
      <c r="AV411" s="19">
        <f t="shared" si="2063"/>
        <v>1.0971671429647671</v>
      </c>
      <c r="AW411" s="19">
        <f t="shared" si="2063"/>
        <v>1.0711882163782742</v>
      </c>
      <c r="AX411" s="19">
        <f t="shared" si="2063"/>
        <v>1.06294177452755</v>
      </c>
      <c r="AY411" s="19">
        <f t="shared" si="2063"/>
        <v>1.0557047672979578</v>
      </c>
      <c r="AZ411" s="19">
        <f t="shared" si="2063"/>
        <v>1.0381010618384241</v>
      </c>
      <c r="BA411" s="19">
        <f t="shared" si="2063"/>
        <v>1.0251567468597813</v>
      </c>
      <c r="BB411" s="8"/>
      <c r="BC411" s="8"/>
      <c r="BD411" s="8"/>
      <c r="BE411" s="8"/>
      <c r="BF411" s="8"/>
      <c r="BG411" s="8"/>
      <c r="BH411" s="8"/>
      <c r="BI411" s="8"/>
      <c r="BJ411" s="8"/>
      <c r="BK411" s="8"/>
      <c r="BL411" s="8"/>
      <c r="BM411" s="8"/>
      <c r="BN411" s="8"/>
      <c r="BO411" s="8"/>
      <c r="BP411" s="8"/>
      <c r="BQ411" s="8"/>
      <c r="BR411" s="8"/>
      <c r="BS411" s="8"/>
      <c r="BT411" s="8"/>
      <c r="BU411" s="8"/>
      <c r="BV411" s="8"/>
      <c r="BW411" s="8"/>
      <c r="BX411" s="8"/>
      <c r="BY411" s="8"/>
      <c r="BZ411" s="8"/>
      <c r="CA411" s="8"/>
      <c r="CB411" s="8"/>
      <c r="CC411" s="8"/>
      <c r="CD411" s="19">
        <f t="shared" ref="CD411:CO411" si="2064">IFERROR(CE363/CD363,"")</f>
        <v>1.5279051124292029</v>
      </c>
      <c r="CE411" s="19">
        <f t="shared" si="2064"/>
        <v>2.2928381470769277</v>
      </c>
      <c r="CF411" s="19">
        <f t="shared" si="2064"/>
        <v>1.6208451197718565</v>
      </c>
      <c r="CG411" s="19">
        <f t="shared" si="2064"/>
        <v>1.3038474942081926</v>
      </c>
      <c r="CH411" s="19">
        <f t="shared" si="2064"/>
        <v>1.1845703688696119</v>
      </c>
      <c r="CI411" s="19">
        <f t="shared" si="2064"/>
        <v>1.0345668552073699</v>
      </c>
      <c r="CJ411" s="19">
        <f t="shared" si="2064"/>
        <v>1.0520876241656141</v>
      </c>
      <c r="CK411" s="19">
        <f t="shared" si="2064"/>
        <v>1.1538523697818779</v>
      </c>
      <c r="CL411" s="19">
        <f t="shared" si="2064"/>
        <v>0.99869541772979353</v>
      </c>
      <c r="CM411" s="19">
        <f t="shared" si="2064"/>
        <v>1.1071079297726709</v>
      </c>
      <c r="CN411" s="19">
        <f t="shared" si="2064"/>
        <v>1.0729881960592691</v>
      </c>
      <c r="CO411" s="19">
        <f t="shared" si="2064"/>
        <v>1.0157739147290648</v>
      </c>
      <c r="CP411" s="8"/>
      <c r="CQ411" s="8"/>
      <c r="CR411" s="8"/>
      <c r="CS411" s="8"/>
      <c r="CT411" s="8"/>
      <c r="CU411" s="8"/>
      <c r="CV411" s="8"/>
      <c r="CW411" s="8"/>
      <c r="CX411" s="8"/>
      <c r="CY411" s="8"/>
      <c r="CZ411" s="8"/>
      <c r="DA411" s="8"/>
      <c r="DB411" s="8"/>
      <c r="DC411" s="8"/>
      <c r="DD411" s="8"/>
      <c r="DE411" s="8"/>
      <c r="DF411" s="8"/>
      <c r="DG411" s="8"/>
      <c r="DH411" s="8"/>
      <c r="DI411" s="8"/>
      <c r="DJ411" s="8"/>
      <c r="DK411" s="8"/>
      <c r="DL411" s="8"/>
      <c r="DM411" s="8"/>
      <c r="DN411" s="8"/>
      <c r="DO411" s="8"/>
      <c r="DP411" s="8"/>
      <c r="DQ411" s="8"/>
      <c r="DR411" s="19">
        <f t="shared" ref="DR411:EC411" si="2065">IFERROR(DS363/DR363,"")</f>
        <v>1.7541250417866561</v>
      </c>
      <c r="DS411" s="19">
        <f t="shared" si="2065"/>
        <v>1.4324227004900296</v>
      </c>
      <c r="DT411" s="19">
        <f t="shared" si="2065"/>
        <v>1.4118444924047509</v>
      </c>
      <c r="DU411" s="19">
        <f t="shared" si="2065"/>
        <v>1.4325228583873852</v>
      </c>
      <c r="DV411" s="19">
        <f t="shared" si="2065"/>
        <v>1.3873237094706583</v>
      </c>
      <c r="DW411" s="19">
        <f t="shared" si="2065"/>
        <v>1.3792200972704196</v>
      </c>
      <c r="DX411" s="19">
        <f t="shared" si="2065"/>
        <v>1.3134338403539956</v>
      </c>
      <c r="DY411" s="19">
        <f t="shared" si="2065"/>
        <v>1.2549211888508089</v>
      </c>
      <c r="DZ411" s="19">
        <f t="shared" si="2065"/>
        <v>1.2285663955611206</v>
      </c>
      <c r="EA411" s="19">
        <f t="shared" si="2065"/>
        <v>1.1937478479569077</v>
      </c>
      <c r="EB411" s="19">
        <f t="shared" si="2065"/>
        <v>1.1237516670308898</v>
      </c>
      <c r="EC411" s="19">
        <f t="shared" si="2065"/>
        <v>1.1447872342024941</v>
      </c>
      <c r="ED411" s="8"/>
      <c r="EE411" s="8"/>
      <c r="EF411" s="8"/>
      <c r="EG411" s="8"/>
      <c r="EH411" s="8"/>
      <c r="EI411" s="8"/>
      <c r="EJ411" s="8"/>
      <c r="EK411" s="8"/>
      <c r="EL411" s="8"/>
      <c r="EM411" s="8"/>
      <c r="EN411" s="8"/>
      <c r="EO411" s="8"/>
      <c r="EP411" s="8"/>
      <c r="EQ411" s="8"/>
      <c r="ER411" s="8"/>
      <c r="ES411" s="8"/>
      <c r="ET411" s="8"/>
      <c r="EU411" s="8"/>
      <c r="EV411" s="8"/>
      <c r="EW411" s="8"/>
      <c r="EX411" s="8"/>
      <c r="EY411" s="8"/>
      <c r="EZ411" s="8"/>
      <c r="FA411" s="8"/>
      <c r="FB411" s="8"/>
      <c r="FC411" s="8"/>
      <c r="FD411" s="8"/>
      <c r="FE411" s="8"/>
      <c r="FF411" s="19">
        <f t="shared" ref="FF411:FQ411" si="2066">IFERROR(FG363/FF363,"")</f>
        <v>2.8713445571538196</v>
      </c>
      <c r="FG411" s="19">
        <f t="shared" si="2066"/>
        <v>1.5539821436604528</v>
      </c>
      <c r="FH411" s="19">
        <f t="shared" si="2066"/>
        <v>1.3298837238979035</v>
      </c>
      <c r="FI411" s="19">
        <f t="shared" si="2066"/>
        <v>1.1577205931727081</v>
      </c>
      <c r="FJ411" s="19">
        <f t="shared" si="2066"/>
        <v>1.0513060956674563</v>
      </c>
      <c r="FK411" s="19">
        <f t="shared" si="2066"/>
        <v>1.0176628061820636</v>
      </c>
      <c r="FL411" s="19">
        <f t="shared" si="2066"/>
        <v>1.022011805517193</v>
      </c>
      <c r="FM411" s="19">
        <f t="shared" si="2066"/>
        <v>1.098079850893104</v>
      </c>
      <c r="FN411" s="19">
        <f t="shared" si="2066"/>
        <v>1.0297492814677482</v>
      </c>
      <c r="FO411" s="19">
        <f t="shared" si="2066"/>
        <v>1.0033362334345426</v>
      </c>
      <c r="FP411" s="19">
        <f t="shared" si="2066"/>
        <v>1.0000076734480337</v>
      </c>
      <c r="FQ411" s="19">
        <f t="shared" si="2066"/>
        <v>1.0016249397503112</v>
      </c>
      <c r="FR411" s="8"/>
      <c r="FS411" s="8"/>
      <c r="FT411" s="8"/>
      <c r="FU411" s="8"/>
      <c r="FV411" s="8"/>
      <c r="FW411" s="8"/>
      <c r="FX411" s="8"/>
      <c r="FY411" s="8"/>
      <c r="FZ411" s="8"/>
      <c r="GA411" s="8"/>
      <c r="GB411" s="8"/>
      <c r="GC411" s="8"/>
      <c r="GD411" s="8"/>
      <c r="GE411" s="8"/>
      <c r="GF411" s="8"/>
      <c r="GG411" s="8"/>
      <c r="GH411" s="8"/>
      <c r="GI411" s="8"/>
      <c r="GJ411" s="8"/>
      <c r="GK411" s="8"/>
      <c r="GL411" s="8"/>
      <c r="GM411" s="8"/>
      <c r="GN411" s="8"/>
      <c r="GO411" s="8"/>
      <c r="GP411" s="8"/>
      <c r="GQ411" s="8"/>
      <c r="GR411" s="8"/>
      <c r="GS411" s="8"/>
    </row>
    <row r="412" spans="1:201" x14ac:dyDescent="0.25">
      <c r="A412" s="115">
        <f>$A$64</f>
        <v>20192</v>
      </c>
      <c r="B412" s="19">
        <f t="shared" si="1955"/>
        <v>5.004985627892812</v>
      </c>
      <c r="C412" s="19">
        <f t="shared" si="2018"/>
        <v>1.262992438300089</v>
      </c>
      <c r="D412" s="19">
        <f t="shared" si="2018"/>
        <v>1.2239522886274539</v>
      </c>
      <c r="E412" s="19">
        <f t="shared" si="2018"/>
        <v>1.3453264663172362</v>
      </c>
      <c r="F412" s="19">
        <f t="shared" si="2018"/>
        <v>1.3993753300412781</v>
      </c>
      <c r="G412" s="19">
        <f t="shared" si="2018"/>
        <v>1.2529947001692112</v>
      </c>
      <c r="H412" s="19">
        <f t="shared" si="2018"/>
        <v>1.2352075791522588</v>
      </c>
      <c r="I412" s="19">
        <f t="shared" si="2018"/>
        <v>1.1980276038875965</v>
      </c>
      <c r="J412" s="19">
        <f t="shared" si="2018"/>
        <v>1.2645739638007643</v>
      </c>
      <c r="K412" s="19">
        <f t="shared" si="2018"/>
        <v>1.2224087974439768</v>
      </c>
      <c r="L412" s="19">
        <f t="shared" si="2018"/>
        <v>1.158885463284697</v>
      </c>
      <c r="M412" s="8"/>
      <c r="N412" s="8"/>
      <c r="O412" s="8"/>
      <c r="P412" s="8"/>
      <c r="Q412" s="8"/>
      <c r="R412" s="8"/>
      <c r="S412" s="8"/>
      <c r="T412" s="8"/>
      <c r="U412" s="8"/>
      <c r="V412" s="8"/>
      <c r="W412" s="8"/>
      <c r="X412" s="8"/>
      <c r="Y412" s="8"/>
      <c r="Z412" s="8"/>
      <c r="AA412" s="8"/>
      <c r="AB412" s="8"/>
      <c r="AC412" s="8"/>
      <c r="AD412" s="8"/>
      <c r="AE412" s="8"/>
      <c r="AF412" s="8"/>
      <c r="AG412" s="8"/>
      <c r="AH412" s="8"/>
      <c r="AI412" s="8"/>
      <c r="AJ412" s="8"/>
      <c r="AK412" s="8"/>
      <c r="AL412" s="8"/>
      <c r="AM412" s="8"/>
      <c r="AN412" s="8"/>
      <c r="AO412" s="8"/>
      <c r="AP412" s="19">
        <f t="shared" ref="AP412:AZ412" si="2067">IFERROR(AQ364/AP364,"")</f>
        <v>1.0133735870563507</v>
      </c>
      <c r="AQ412" s="19">
        <f t="shared" si="2067"/>
        <v>1.2290314855197304</v>
      </c>
      <c r="AR412" s="19">
        <f t="shared" si="2067"/>
        <v>1.3057698709778052</v>
      </c>
      <c r="AS412" s="19">
        <f t="shared" si="2067"/>
        <v>1.2904815276977808</v>
      </c>
      <c r="AT412" s="19">
        <f t="shared" si="2067"/>
        <v>1.2472536473935263</v>
      </c>
      <c r="AU412" s="19">
        <f t="shared" si="2067"/>
        <v>1.1897730883989404</v>
      </c>
      <c r="AV412" s="19">
        <f t="shared" si="2067"/>
        <v>1.113302505139308</v>
      </c>
      <c r="AW412" s="19">
        <f t="shared" si="2067"/>
        <v>1.0617969001172265</v>
      </c>
      <c r="AX412" s="19">
        <f t="shared" si="2067"/>
        <v>1.0704887107011414</v>
      </c>
      <c r="AY412" s="19">
        <f t="shared" si="2067"/>
        <v>1.0571754507066524</v>
      </c>
      <c r="AZ412" s="19">
        <f t="shared" si="2067"/>
        <v>1.0257978055311943</v>
      </c>
      <c r="BA412" s="8"/>
      <c r="BB412" s="8"/>
      <c r="BC412" s="8"/>
      <c r="BD412" s="8"/>
      <c r="BE412" s="8"/>
      <c r="BF412" s="8"/>
      <c r="BG412" s="8"/>
      <c r="BH412" s="8"/>
      <c r="BI412" s="8"/>
      <c r="BJ412" s="8"/>
      <c r="BK412" s="8"/>
      <c r="BL412" s="8"/>
      <c r="BM412" s="8"/>
      <c r="BN412" s="8"/>
      <c r="BO412" s="8"/>
      <c r="BP412" s="8"/>
      <c r="BQ412" s="8"/>
      <c r="BR412" s="8"/>
      <c r="BS412" s="8"/>
      <c r="BT412" s="8"/>
      <c r="BU412" s="8"/>
      <c r="BV412" s="8"/>
      <c r="BW412" s="8"/>
      <c r="BX412" s="8"/>
      <c r="BY412" s="8"/>
      <c r="BZ412" s="8"/>
      <c r="CA412" s="8"/>
      <c r="CB412" s="8"/>
      <c r="CC412" s="8"/>
      <c r="CD412" s="19">
        <f t="shared" ref="CD412:CN412" si="2068">IFERROR(CE364/CD364,"")</f>
        <v>1.6195878266343833</v>
      </c>
      <c r="CE412" s="19">
        <f t="shared" si="2068"/>
        <v>1.5628115756333201</v>
      </c>
      <c r="CF412" s="19">
        <f t="shared" si="2068"/>
        <v>1.3377809924165027</v>
      </c>
      <c r="CG412" s="19">
        <f t="shared" si="2068"/>
        <v>1.1029287481903616</v>
      </c>
      <c r="CH412" s="19">
        <f t="shared" si="2068"/>
        <v>1.04499510560134</v>
      </c>
      <c r="CI412" s="19">
        <f t="shared" si="2068"/>
        <v>1.3904723646020412</v>
      </c>
      <c r="CJ412" s="19">
        <f t="shared" si="2068"/>
        <v>1.2334663345021282</v>
      </c>
      <c r="CK412" s="19">
        <f t="shared" si="2068"/>
        <v>1.09296556091915</v>
      </c>
      <c r="CL412" s="19">
        <f t="shared" si="2068"/>
        <v>1.0898334829223049</v>
      </c>
      <c r="CM412" s="19">
        <f t="shared" si="2068"/>
        <v>1.1332667471880249</v>
      </c>
      <c r="CN412" s="19">
        <f t="shared" si="2068"/>
        <v>1.0123869896439619</v>
      </c>
      <c r="CO412" s="8"/>
      <c r="CP412" s="8"/>
      <c r="CQ412" s="8"/>
      <c r="CR412" s="8"/>
      <c r="CS412" s="8"/>
      <c r="CT412" s="8"/>
      <c r="CU412" s="8"/>
      <c r="CV412" s="8"/>
      <c r="CW412" s="8"/>
      <c r="CX412" s="8"/>
      <c r="CY412" s="8"/>
      <c r="CZ412" s="8"/>
      <c r="DA412" s="8"/>
      <c r="DB412" s="8"/>
      <c r="DC412" s="8"/>
      <c r="DD412" s="8"/>
      <c r="DE412" s="8"/>
      <c r="DF412" s="8"/>
      <c r="DG412" s="8"/>
      <c r="DH412" s="8"/>
      <c r="DI412" s="8"/>
      <c r="DJ412" s="8"/>
      <c r="DK412" s="8"/>
      <c r="DL412" s="8"/>
      <c r="DM412" s="8"/>
      <c r="DN412" s="8"/>
      <c r="DO412" s="8"/>
      <c r="DP412" s="8"/>
      <c r="DQ412" s="8"/>
      <c r="DR412" s="19">
        <f t="shared" ref="DR412:EB412" si="2069">IFERROR(DS364/DR364,"")</f>
        <v>0.86970488099832777</v>
      </c>
      <c r="DS412" s="19">
        <f t="shared" si="2069"/>
        <v>0.91451845019397537</v>
      </c>
      <c r="DT412" s="19">
        <f t="shared" si="2069"/>
        <v>1.3750411816165693</v>
      </c>
      <c r="DU412" s="19">
        <f t="shared" si="2069"/>
        <v>1.4809004780623916</v>
      </c>
      <c r="DV412" s="19">
        <f t="shared" si="2069"/>
        <v>1.5655077920284224</v>
      </c>
      <c r="DW412" s="19">
        <f t="shared" si="2069"/>
        <v>1.433546708537454</v>
      </c>
      <c r="DX412" s="19">
        <f t="shared" si="2069"/>
        <v>1.3360510224776416</v>
      </c>
      <c r="DY412" s="19">
        <f t="shared" si="2069"/>
        <v>1.2502760708173348</v>
      </c>
      <c r="DZ412" s="19">
        <f t="shared" si="2069"/>
        <v>1.1949658988571747</v>
      </c>
      <c r="EA412" s="19">
        <f t="shared" si="2069"/>
        <v>1.1161662840669964</v>
      </c>
      <c r="EB412" s="19">
        <f t="shared" si="2069"/>
        <v>1.129375490500784</v>
      </c>
      <c r="EC412" s="8"/>
      <c r="ED412" s="8"/>
      <c r="EE412" s="8"/>
      <c r="EF412" s="8"/>
      <c r="EG412" s="8"/>
      <c r="EH412" s="8"/>
      <c r="EI412" s="8"/>
      <c r="EJ412" s="8"/>
      <c r="EK412" s="8"/>
      <c r="EL412" s="8"/>
      <c r="EM412" s="8"/>
      <c r="EN412" s="8"/>
      <c r="EO412" s="8"/>
      <c r="EP412" s="8"/>
      <c r="EQ412" s="8"/>
      <c r="ER412" s="8"/>
      <c r="ES412" s="8"/>
      <c r="ET412" s="8"/>
      <c r="EU412" s="8"/>
      <c r="EV412" s="8"/>
      <c r="EW412" s="8"/>
      <c r="EX412" s="8"/>
      <c r="EY412" s="8"/>
      <c r="EZ412" s="8"/>
      <c r="FA412" s="8"/>
      <c r="FB412" s="8"/>
      <c r="FC412" s="8"/>
      <c r="FD412" s="8"/>
      <c r="FE412" s="8"/>
      <c r="FF412" s="19">
        <f t="shared" ref="FF412:FP412" si="2070">IFERROR(FG364/FF364,"")</f>
        <v>1.999712504820933</v>
      </c>
      <c r="FG412" s="19">
        <f t="shared" si="2070"/>
        <v>1.5686615521736211</v>
      </c>
      <c r="FH412" s="19">
        <f t="shared" si="2070"/>
        <v>1.2729726002737956</v>
      </c>
      <c r="FI412" s="19">
        <f t="shared" si="2070"/>
        <v>1.0999317427557256</v>
      </c>
      <c r="FJ412" s="19">
        <f t="shared" si="2070"/>
        <v>1.0712245123534594</v>
      </c>
      <c r="FK412" s="19">
        <f t="shared" si="2070"/>
        <v>1.3016588647720171</v>
      </c>
      <c r="FL412" s="19">
        <f t="shared" si="2070"/>
        <v>1.1667087792890076</v>
      </c>
      <c r="FM412" s="19">
        <f t="shared" si="2070"/>
        <v>1.0180811953454891</v>
      </c>
      <c r="FN412" s="19">
        <f t="shared" si="2070"/>
        <v>1.0009902363797984</v>
      </c>
      <c r="FO412" s="19">
        <f t="shared" si="2070"/>
        <v>1.0121048077047967</v>
      </c>
      <c r="FP412" s="19">
        <f t="shared" si="2070"/>
        <v>0.99990806557911882</v>
      </c>
      <c r="FQ412" s="8"/>
      <c r="FR412" s="8"/>
      <c r="FS412" s="8"/>
      <c r="FT412" s="8"/>
      <c r="FU412" s="8"/>
      <c r="FV412" s="8"/>
      <c r="FW412" s="8"/>
      <c r="FX412" s="8"/>
      <c r="FY412" s="8"/>
      <c r="FZ412" s="8"/>
      <c r="GA412" s="8"/>
      <c r="GB412" s="8"/>
      <c r="GC412" s="8"/>
      <c r="GD412" s="8"/>
      <c r="GE412" s="8"/>
      <c r="GF412" s="8"/>
      <c r="GG412" s="8"/>
      <c r="GH412" s="8"/>
      <c r="GI412" s="8"/>
      <c r="GJ412" s="8"/>
      <c r="GK412" s="8"/>
      <c r="GL412" s="8"/>
      <c r="GM412" s="8"/>
      <c r="GN412" s="8"/>
      <c r="GO412" s="8"/>
      <c r="GP412" s="8"/>
      <c r="GQ412" s="8"/>
      <c r="GR412" s="8"/>
      <c r="GS412" s="8"/>
    </row>
    <row r="413" spans="1:201" x14ac:dyDescent="0.25">
      <c r="A413" s="115">
        <f>$A$65</f>
        <v>20193</v>
      </c>
      <c r="B413" s="19">
        <f t="shared" si="1955"/>
        <v>1.840895520989849</v>
      </c>
      <c r="C413" s="19">
        <f t="shared" si="2018"/>
        <v>1.3939598409412042</v>
      </c>
      <c r="D413" s="19">
        <f t="shared" si="2018"/>
        <v>1.3529445640527769</v>
      </c>
      <c r="E413" s="19">
        <f t="shared" si="2018"/>
        <v>1.4234754556952192</v>
      </c>
      <c r="F413" s="19">
        <f t="shared" si="2018"/>
        <v>1.3233841593063587</v>
      </c>
      <c r="G413" s="19">
        <f t="shared" si="2018"/>
        <v>1.3013640365602928</v>
      </c>
      <c r="H413" s="19">
        <f t="shared" si="2018"/>
        <v>1.2306567530570505</v>
      </c>
      <c r="I413" s="19">
        <f t="shared" si="2018"/>
        <v>1.1902957058350443</v>
      </c>
      <c r="J413" s="19">
        <f t="shared" si="2018"/>
        <v>1.2108886280429108</v>
      </c>
      <c r="K413" s="19">
        <f t="shared" si="2018"/>
        <v>1.2349340922750933</v>
      </c>
      <c r="L413" s="8"/>
      <c r="M413" s="8"/>
      <c r="N413" s="8"/>
      <c r="O413" s="8"/>
      <c r="P413" s="8"/>
      <c r="Q413" s="8"/>
      <c r="R413" s="8"/>
      <c r="S413" s="8"/>
      <c r="T413" s="8"/>
      <c r="U413" s="8"/>
      <c r="V413" s="8"/>
      <c r="W413" s="8"/>
      <c r="X413" s="8"/>
      <c r="Y413" s="8"/>
      <c r="Z413" s="8"/>
      <c r="AA413" s="8"/>
      <c r="AB413" s="8"/>
      <c r="AC413" s="8"/>
      <c r="AD413" s="8"/>
      <c r="AE413" s="8"/>
      <c r="AF413" s="8"/>
      <c r="AG413" s="8"/>
      <c r="AH413" s="8"/>
      <c r="AI413" s="8"/>
      <c r="AJ413" s="8"/>
      <c r="AK413" s="8"/>
      <c r="AL413" s="8"/>
      <c r="AM413" s="8"/>
      <c r="AN413" s="8"/>
      <c r="AO413" s="8"/>
      <c r="AP413" s="19">
        <f t="shared" ref="AP413:AY413" si="2071">IFERROR(AQ365/AP365,"")</f>
        <v>1.2429099712925806</v>
      </c>
      <c r="AQ413" s="19">
        <f t="shared" si="2071"/>
        <v>1.2468474619512608</v>
      </c>
      <c r="AR413" s="19">
        <f t="shared" si="2071"/>
        <v>1.2836795858868697</v>
      </c>
      <c r="AS413" s="19">
        <f t="shared" si="2071"/>
        <v>1.1594641457304191</v>
      </c>
      <c r="AT413" s="19">
        <f t="shared" si="2071"/>
        <v>1.1380405950111026</v>
      </c>
      <c r="AU413" s="19">
        <f t="shared" si="2071"/>
        <v>1.1410766890605613</v>
      </c>
      <c r="AV413" s="19">
        <f t="shared" si="2071"/>
        <v>1.0684963254157374</v>
      </c>
      <c r="AW413" s="19">
        <f t="shared" si="2071"/>
        <v>1.0620956425320114</v>
      </c>
      <c r="AX413" s="19">
        <f t="shared" si="2071"/>
        <v>1.0299178689394075</v>
      </c>
      <c r="AY413" s="19">
        <f t="shared" si="2071"/>
        <v>1.0379406204376038</v>
      </c>
      <c r="AZ413" s="8"/>
      <c r="BA413" s="8"/>
      <c r="BB413" s="8"/>
      <c r="BC413" s="8"/>
      <c r="BD413" s="8"/>
      <c r="BE413" s="8"/>
      <c r="BF413" s="8"/>
      <c r="BG413" s="8"/>
      <c r="BH413" s="8"/>
      <c r="BI413" s="8"/>
      <c r="BJ413" s="8"/>
      <c r="BK413" s="8"/>
      <c r="BL413" s="8"/>
      <c r="BM413" s="8"/>
      <c r="BN413" s="8"/>
      <c r="BO413" s="8"/>
      <c r="BP413" s="8"/>
      <c r="BQ413" s="8"/>
      <c r="BR413" s="8"/>
      <c r="BS413" s="8"/>
      <c r="BT413" s="8"/>
      <c r="BU413" s="8"/>
      <c r="BV413" s="8"/>
      <c r="BW413" s="8"/>
      <c r="BX413" s="8"/>
      <c r="BY413" s="8"/>
      <c r="BZ413" s="8"/>
      <c r="CA413" s="8"/>
      <c r="CB413" s="8"/>
      <c r="CC413" s="8"/>
      <c r="CD413" s="19">
        <f t="shared" ref="CD413:CM413" si="2072">IFERROR(CE365/CD365,"")</f>
        <v>1.9976520487338183</v>
      </c>
      <c r="CE413" s="19">
        <f t="shared" si="2072"/>
        <v>0.98293065874570651</v>
      </c>
      <c r="CF413" s="19">
        <f t="shared" si="2072"/>
        <v>2.1912542970790199</v>
      </c>
      <c r="CG413" s="19">
        <f t="shared" si="2072"/>
        <v>1.2487949929069846</v>
      </c>
      <c r="CH413" s="19">
        <f t="shared" si="2072"/>
        <v>1.1168174764031247</v>
      </c>
      <c r="CI413" s="19">
        <f t="shared" si="2072"/>
        <v>1.0295564613448738</v>
      </c>
      <c r="CJ413" s="19">
        <f t="shared" si="2072"/>
        <v>1.041171862109749</v>
      </c>
      <c r="CK413" s="19">
        <f t="shared" si="2072"/>
        <v>0.98384219051318911</v>
      </c>
      <c r="CL413" s="19">
        <f t="shared" si="2072"/>
        <v>0.99102063774640314</v>
      </c>
      <c r="CM413" s="19">
        <f t="shared" si="2072"/>
        <v>1.0322138543466934</v>
      </c>
      <c r="CN413" s="8"/>
      <c r="CO413" s="8"/>
      <c r="CP413" s="8"/>
      <c r="CQ413" s="8"/>
      <c r="CR413" s="8"/>
      <c r="CS413" s="8"/>
      <c r="CT413" s="8"/>
      <c r="CU413" s="8"/>
      <c r="CV413" s="8"/>
      <c r="CW413" s="8"/>
      <c r="CX413" s="8"/>
      <c r="CY413" s="8"/>
      <c r="CZ413" s="8"/>
      <c r="DA413" s="8"/>
      <c r="DB413" s="8"/>
      <c r="DC413" s="8"/>
      <c r="DD413" s="8"/>
      <c r="DE413" s="8"/>
      <c r="DF413" s="8"/>
      <c r="DG413" s="8"/>
      <c r="DH413" s="8"/>
      <c r="DI413" s="8"/>
      <c r="DJ413" s="8"/>
      <c r="DK413" s="8"/>
      <c r="DL413" s="8"/>
      <c r="DM413" s="8"/>
      <c r="DN413" s="8"/>
      <c r="DO413" s="8"/>
      <c r="DP413" s="8"/>
      <c r="DQ413" s="8"/>
      <c r="DR413" s="19">
        <f t="shared" ref="DR413:EA413" si="2073">IFERROR(DS365/DR365,"")</f>
        <v>1.0230315366830569</v>
      </c>
      <c r="DS413" s="19">
        <f t="shared" si="2073"/>
        <v>1.3755684575876668</v>
      </c>
      <c r="DT413" s="19">
        <f t="shared" si="2073"/>
        <v>1.2978546366452495</v>
      </c>
      <c r="DU413" s="19">
        <f t="shared" si="2073"/>
        <v>1.7278946067233734</v>
      </c>
      <c r="DV413" s="19">
        <f t="shared" si="2073"/>
        <v>1.4100729773910707</v>
      </c>
      <c r="DW413" s="19">
        <f t="shared" si="2073"/>
        <v>1.3239990076524251</v>
      </c>
      <c r="DX413" s="19">
        <f t="shared" si="2073"/>
        <v>1.173384409791246</v>
      </c>
      <c r="DY413" s="19">
        <f t="shared" si="2073"/>
        <v>1.1745779262354095</v>
      </c>
      <c r="DZ413" s="19">
        <f t="shared" si="2073"/>
        <v>1.1805773356181926</v>
      </c>
      <c r="EA413" s="19">
        <f t="shared" si="2073"/>
        <v>1.1717735339996578</v>
      </c>
      <c r="EB413" s="8"/>
      <c r="EC413" s="8"/>
      <c r="ED413" s="8"/>
      <c r="EE413" s="8"/>
      <c r="EF413" s="8"/>
      <c r="EG413" s="8"/>
      <c r="EH413" s="8"/>
      <c r="EI413" s="8"/>
      <c r="EJ413" s="8"/>
      <c r="EK413" s="8"/>
      <c r="EL413" s="8"/>
      <c r="EM413" s="8"/>
      <c r="EN413" s="8"/>
      <c r="EO413" s="8"/>
      <c r="EP413" s="8"/>
      <c r="EQ413" s="8"/>
      <c r="ER413" s="8"/>
      <c r="ES413" s="8"/>
      <c r="ET413" s="8"/>
      <c r="EU413" s="8"/>
      <c r="EV413" s="8"/>
      <c r="EW413" s="8"/>
      <c r="EX413" s="8"/>
      <c r="EY413" s="8"/>
      <c r="EZ413" s="8"/>
      <c r="FA413" s="8"/>
      <c r="FB413" s="8"/>
      <c r="FC413" s="8"/>
      <c r="FD413" s="8"/>
      <c r="FE413" s="8"/>
      <c r="FF413" s="19">
        <f t="shared" ref="FF413:FO413" si="2074">IFERROR(FG365/FF365,"")</f>
        <v>5.1501884713665227</v>
      </c>
      <c r="FG413" s="19">
        <f t="shared" si="2074"/>
        <v>1.8198419009371574</v>
      </c>
      <c r="FH413" s="19">
        <f t="shared" si="2074"/>
        <v>1.1870357154965168</v>
      </c>
      <c r="FI413" s="19">
        <f t="shared" si="2074"/>
        <v>1.152694080558206</v>
      </c>
      <c r="FJ413" s="19">
        <f t="shared" si="2074"/>
        <v>1.0971509069875411</v>
      </c>
      <c r="FK413" s="19">
        <f t="shared" si="2074"/>
        <v>1.0308235107153318</v>
      </c>
      <c r="FL413" s="19">
        <f t="shared" si="2074"/>
        <v>1.0441887064738435</v>
      </c>
      <c r="FM413" s="19">
        <f t="shared" si="2074"/>
        <v>1.0307337557671472</v>
      </c>
      <c r="FN413" s="19">
        <f t="shared" si="2074"/>
        <v>1.0030557738850148</v>
      </c>
      <c r="FO413" s="19">
        <f t="shared" si="2074"/>
        <v>1.0245122547749994</v>
      </c>
      <c r="FP413" s="8"/>
      <c r="FQ413" s="8"/>
      <c r="FR413" s="8"/>
      <c r="FS413" s="8"/>
      <c r="FT413" s="8"/>
      <c r="FU413" s="8"/>
      <c r="FV413" s="8"/>
      <c r="FW413" s="8"/>
      <c r="FX413" s="8"/>
      <c r="FY413" s="8"/>
      <c r="FZ413" s="8"/>
      <c r="GA413" s="8"/>
      <c r="GB413" s="8"/>
      <c r="GC413" s="8"/>
      <c r="GD413" s="8"/>
      <c r="GE413" s="8"/>
      <c r="GF413" s="8"/>
      <c r="GG413" s="8"/>
      <c r="GH413" s="8"/>
      <c r="GI413" s="8"/>
      <c r="GJ413" s="8"/>
      <c r="GK413" s="8"/>
      <c r="GL413" s="8"/>
      <c r="GM413" s="8"/>
      <c r="GN413" s="8"/>
      <c r="GO413" s="8"/>
      <c r="GP413" s="8"/>
      <c r="GQ413" s="8"/>
      <c r="GR413" s="8"/>
      <c r="GS413" s="8"/>
    </row>
    <row r="414" spans="1:201" x14ac:dyDescent="0.25">
      <c r="A414" s="115">
        <f>$A$66</f>
        <v>20194</v>
      </c>
      <c r="B414" s="19">
        <f t="shared" si="1955"/>
        <v>3.3859023869712916</v>
      </c>
      <c r="C414" s="19">
        <f t="shared" si="2018"/>
        <v>1.8940558047633911</v>
      </c>
      <c r="D414" s="19">
        <f t="shared" si="2018"/>
        <v>1.5321073040059741</v>
      </c>
      <c r="E414" s="19">
        <f t="shared" si="2018"/>
        <v>1.3667606797918563</v>
      </c>
      <c r="F414" s="19">
        <f t="shared" si="2018"/>
        <v>1.3559926124383372</v>
      </c>
      <c r="G414" s="19">
        <f t="shared" si="2018"/>
        <v>1.3541118956764486</v>
      </c>
      <c r="H414" s="19">
        <f t="shared" si="2018"/>
        <v>1.2327822999226397</v>
      </c>
      <c r="I414" s="19">
        <f t="shared" si="2018"/>
        <v>1.1151763845528668</v>
      </c>
      <c r="J414" s="19">
        <f t="shared" si="2018"/>
        <v>1.2215589960751545</v>
      </c>
      <c r="K414" s="8"/>
      <c r="L414" s="8"/>
      <c r="M414" s="8"/>
      <c r="N414" s="8"/>
      <c r="O414" s="8"/>
      <c r="P414" s="8"/>
      <c r="Q414" s="8"/>
      <c r="R414" s="8"/>
      <c r="S414" s="8"/>
      <c r="T414" s="8"/>
      <c r="U414" s="8"/>
      <c r="V414" s="8"/>
      <c r="W414" s="8"/>
      <c r="X414" s="8"/>
      <c r="Y414" s="8"/>
      <c r="Z414" s="8"/>
      <c r="AA414" s="8"/>
      <c r="AB414" s="8"/>
      <c r="AC414" s="8"/>
      <c r="AD414" s="8"/>
      <c r="AE414" s="8"/>
      <c r="AF414" s="8"/>
      <c r="AG414" s="8"/>
      <c r="AH414" s="8"/>
      <c r="AI414" s="8"/>
      <c r="AJ414" s="8"/>
      <c r="AK414" s="8"/>
      <c r="AL414" s="8"/>
      <c r="AM414" s="8"/>
      <c r="AN414" s="8"/>
      <c r="AO414" s="8"/>
      <c r="AP414" s="19">
        <f t="shared" ref="AP414:AX414" si="2075">IFERROR(AQ366/AP366,"")</f>
        <v>1.2009299494831416</v>
      </c>
      <c r="AQ414" s="19">
        <f t="shared" si="2075"/>
        <v>1.3335250259494456</v>
      </c>
      <c r="AR414" s="19">
        <f t="shared" si="2075"/>
        <v>1.2573115158743366</v>
      </c>
      <c r="AS414" s="19">
        <f t="shared" si="2075"/>
        <v>1.2650278351614612</v>
      </c>
      <c r="AT414" s="19">
        <f t="shared" si="2075"/>
        <v>1.1526196727315439</v>
      </c>
      <c r="AU414" s="19">
        <f t="shared" si="2075"/>
        <v>1.1169971582877083</v>
      </c>
      <c r="AV414" s="19">
        <f t="shared" si="2075"/>
        <v>1.0656365657254085</v>
      </c>
      <c r="AW414" s="19">
        <f t="shared" si="2075"/>
        <v>1.0892529967444784</v>
      </c>
      <c r="AX414" s="19">
        <f t="shared" si="2075"/>
        <v>1.0787137499856885</v>
      </c>
      <c r="AY414" s="8"/>
      <c r="AZ414" s="8"/>
      <c r="BA414" s="8"/>
      <c r="BB414" s="8"/>
      <c r="BC414" s="8"/>
      <c r="BD414" s="8"/>
      <c r="BE414" s="8"/>
      <c r="BF414" s="8"/>
      <c r="BG414" s="8"/>
      <c r="BH414" s="8"/>
      <c r="BI414" s="8"/>
      <c r="BJ414" s="8"/>
      <c r="BK414" s="8"/>
      <c r="BL414" s="8"/>
      <c r="BM414" s="8"/>
      <c r="BN414" s="8"/>
      <c r="BO414" s="8"/>
      <c r="BP414" s="8"/>
      <c r="BQ414" s="8"/>
      <c r="BR414" s="8"/>
      <c r="BS414" s="8"/>
      <c r="BT414" s="8"/>
      <c r="BU414" s="8"/>
      <c r="BV414" s="8"/>
      <c r="BW414" s="8"/>
      <c r="BX414" s="8"/>
      <c r="BY414" s="8"/>
      <c r="BZ414" s="8"/>
      <c r="CA414" s="8"/>
      <c r="CB414" s="8"/>
      <c r="CC414" s="8"/>
      <c r="CD414" s="19">
        <f t="shared" ref="CD414:CL414" si="2076">IFERROR(CE366/CD366,"")</f>
        <v>4.4602981313931558</v>
      </c>
      <c r="CE414" s="19">
        <f t="shared" si="2076"/>
        <v>2.0828254820226344</v>
      </c>
      <c r="CF414" s="19">
        <f t="shared" si="2076"/>
        <v>1.4777663038548634</v>
      </c>
      <c r="CG414" s="19">
        <f t="shared" si="2076"/>
        <v>1.7917855016746707</v>
      </c>
      <c r="CH414" s="19">
        <f t="shared" si="2076"/>
        <v>1.3097653719015474</v>
      </c>
      <c r="CI414" s="19">
        <f t="shared" si="2076"/>
        <v>1.1202704813418405</v>
      </c>
      <c r="CJ414" s="19">
        <f t="shared" si="2076"/>
        <v>1.1545959563044446</v>
      </c>
      <c r="CK414" s="19">
        <f t="shared" si="2076"/>
        <v>1.1058550041281259</v>
      </c>
      <c r="CL414" s="19">
        <f t="shared" si="2076"/>
        <v>1.1456947546448601</v>
      </c>
      <c r="CM414" s="8"/>
      <c r="CN414" s="8"/>
      <c r="CO414" s="8"/>
      <c r="CP414" s="8"/>
      <c r="CQ414" s="8"/>
      <c r="CR414" s="8"/>
      <c r="CS414" s="8"/>
      <c r="CT414" s="8"/>
      <c r="CU414" s="8"/>
      <c r="CV414" s="8"/>
      <c r="CW414" s="8"/>
      <c r="CX414" s="8"/>
      <c r="CY414" s="8"/>
      <c r="CZ414" s="8"/>
      <c r="DA414" s="8"/>
      <c r="DB414" s="8"/>
      <c r="DC414" s="8"/>
      <c r="DD414" s="8"/>
      <c r="DE414" s="8"/>
      <c r="DF414" s="8"/>
      <c r="DG414" s="8"/>
      <c r="DH414" s="8"/>
      <c r="DI414" s="8"/>
      <c r="DJ414" s="8"/>
      <c r="DK414" s="8"/>
      <c r="DL414" s="8"/>
      <c r="DM414" s="8"/>
      <c r="DN414" s="8"/>
      <c r="DO414" s="8"/>
      <c r="DP414" s="8"/>
      <c r="DQ414" s="8"/>
      <c r="DR414" s="19">
        <f t="shared" ref="DR414:DZ414" si="2077">IFERROR(DS366/DR366,"")</f>
        <v>1.0491605299213198</v>
      </c>
      <c r="DS414" s="19">
        <f t="shared" si="2077"/>
        <v>1.468332461416862</v>
      </c>
      <c r="DT414" s="19">
        <f t="shared" si="2077"/>
        <v>1.6560183044270624</v>
      </c>
      <c r="DU414" s="19">
        <f t="shared" si="2077"/>
        <v>1.265045438476909</v>
      </c>
      <c r="DV414" s="19">
        <f t="shared" si="2077"/>
        <v>1.4750217797374749</v>
      </c>
      <c r="DW414" s="19">
        <f t="shared" si="2077"/>
        <v>1.2498652897699933</v>
      </c>
      <c r="DX414" s="19">
        <f t="shared" si="2077"/>
        <v>1.1943536245426454</v>
      </c>
      <c r="DY414" s="19">
        <f t="shared" si="2077"/>
        <v>1.1818530360158122</v>
      </c>
      <c r="DZ414" s="19">
        <f t="shared" si="2077"/>
        <v>1.2531648635329349</v>
      </c>
      <c r="EA414" s="8"/>
      <c r="EB414" s="8"/>
      <c r="EC414" s="8"/>
      <c r="ED414" s="8"/>
      <c r="EE414" s="8"/>
      <c r="EF414" s="8"/>
      <c r="EG414" s="8"/>
      <c r="EH414" s="8"/>
      <c r="EI414" s="8"/>
      <c r="EJ414" s="8"/>
      <c r="EK414" s="8"/>
      <c r="EL414" s="8"/>
      <c r="EM414" s="8"/>
      <c r="EN414" s="8"/>
      <c r="EO414" s="8"/>
      <c r="EP414" s="8"/>
      <c r="EQ414" s="8"/>
      <c r="ER414" s="8"/>
      <c r="ES414" s="8"/>
      <c r="ET414" s="8"/>
      <c r="EU414" s="8"/>
      <c r="EV414" s="8"/>
      <c r="EW414" s="8"/>
      <c r="EX414" s="8"/>
      <c r="EY414" s="8"/>
      <c r="EZ414" s="8"/>
      <c r="FA414" s="8"/>
      <c r="FB414" s="8"/>
      <c r="FC414" s="8"/>
      <c r="FD414" s="8"/>
      <c r="FE414" s="8"/>
      <c r="FF414" s="19">
        <f t="shared" ref="FF414:FN414" si="2078">IFERROR(FG366/FF366,"")</f>
        <v>3.5947667337613041</v>
      </c>
      <c r="FG414" s="19">
        <f t="shared" si="2078"/>
        <v>1.5104973662346406</v>
      </c>
      <c r="FH414" s="19">
        <f t="shared" si="2078"/>
        <v>1.2780577208865149</v>
      </c>
      <c r="FI414" s="19">
        <f t="shared" si="2078"/>
        <v>1.1719765451262949</v>
      </c>
      <c r="FJ414" s="19">
        <f t="shared" si="2078"/>
        <v>1.0499747235289218</v>
      </c>
      <c r="FK414" s="19">
        <f t="shared" si="2078"/>
        <v>1.0309415620213531</v>
      </c>
      <c r="FL414" s="19">
        <f t="shared" si="2078"/>
        <v>1.0376739472286003</v>
      </c>
      <c r="FM414" s="19">
        <f t="shared" si="2078"/>
        <v>1.0380501808654718</v>
      </c>
      <c r="FN414" s="19">
        <f t="shared" si="2078"/>
        <v>1.0310404810133904</v>
      </c>
      <c r="FO414" s="8"/>
      <c r="FP414" s="8"/>
      <c r="FQ414" s="8"/>
      <c r="FR414" s="8"/>
      <c r="FS414" s="8"/>
      <c r="FT414" s="8"/>
      <c r="FU414" s="8"/>
      <c r="FV414" s="8"/>
      <c r="FW414" s="8"/>
      <c r="FX414" s="8"/>
      <c r="FY414" s="8"/>
      <c r="FZ414" s="8"/>
      <c r="GA414" s="8"/>
      <c r="GB414" s="8"/>
      <c r="GC414" s="8"/>
      <c r="GD414" s="8"/>
      <c r="GE414" s="8"/>
      <c r="GF414" s="8"/>
      <c r="GG414" s="8"/>
      <c r="GH414" s="8"/>
      <c r="GI414" s="8"/>
      <c r="GJ414" s="8"/>
      <c r="GK414" s="8"/>
      <c r="GL414" s="8"/>
      <c r="GM414" s="8"/>
      <c r="GN414" s="8"/>
      <c r="GO414" s="8"/>
      <c r="GP414" s="8"/>
      <c r="GQ414" s="8"/>
      <c r="GR414" s="8"/>
      <c r="GS414" s="8"/>
    </row>
    <row r="415" spans="1:201" x14ac:dyDescent="0.25">
      <c r="A415" s="115">
        <f>$A$67</f>
        <v>20201</v>
      </c>
      <c r="B415" s="19">
        <f t="shared" si="1955"/>
        <v>8.857854849980372</v>
      </c>
      <c r="C415" s="19">
        <f t="shared" si="2018"/>
        <v>1.9344858483357426</v>
      </c>
      <c r="D415" s="19">
        <f t="shared" si="2018"/>
        <v>1.2833486124085678</v>
      </c>
      <c r="E415" s="19">
        <f t="shared" si="2018"/>
        <v>1.349018583263742</v>
      </c>
      <c r="F415" s="19">
        <f t="shared" si="2018"/>
        <v>1.4505908434498982</v>
      </c>
      <c r="G415" s="19">
        <f t="shared" si="2018"/>
        <v>1.3115679466646186</v>
      </c>
      <c r="H415" s="19">
        <f t="shared" si="2018"/>
        <v>1.1725643699267974</v>
      </c>
      <c r="I415" s="19">
        <f t="shared" si="2018"/>
        <v>1.1282154657259094</v>
      </c>
      <c r="J415" s="8"/>
      <c r="K415" s="8"/>
      <c r="L415" s="8"/>
      <c r="M415" s="8"/>
      <c r="N415" s="8"/>
      <c r="O415" s="8"/>
      <c r="P415" s="8"/>
      <c r="Q415" s="8"/>
      <c r="R415" s="8"/>
      <c r="S415" s="8"/>
      <c r="T415" s="8"/>
      <c r="U415" s="8"/>
      <c r="V415" s="8"/>
      <c r="W415" s="8"/>
      <c r="X415" s="8"/>
      <c r="Y415" s="8"/>
      <c r="Z415" s="8"/>
      <c r="AA415" s="8"/>
      <c r="AB415" s="8"/>
      <c r="AC415" s="8"/>
      <c r="AD415" s="8"/>
      <c r="AE415" s="8"/>
      <c r="AF415" s="8"/>
      <c r="AG415" s="8"/>
      <c r="AH415" s="8"/>
      <c r="AI415" s="8"/>
      <c r="AJ415" s="8"/>
      <c r="AK415" s="8"/>
      <c r="AL415" s="8"/>
      <c r="AM415" s="8"/>
      <c r="AN415" s="8"/>
      <c r="AO415" s="8"/>
      <c r="AP415" s="19">
        <f t="shared" ref="AP415:AW415" si="2079">IFERROR(AQ367/AP367,"")</f>
        <v>0.88655610747832037</v>
      </c>
      <c r="AQ415" s="19">
        <f t="shared" si="2079"/>
        <v>1.0459088746797387</v>
      </c>
      <c r="AR415" s="19">
        <f t="shared" si="2079"/>
        <v>1.0151401747544868</v>
      </c>
      <c r="AS415" s="19">
        <f t="shared" si="2079"/>
        <v>1.0610457335660617</v>
      </c>
      <c r="AT415" s="19">
        <f t="shared" si="2079"/>
        <v>1.2273852535521945</v>
      </c>
      <c r="AU415" s="19">
        <f t="shared" si="2079"/>
        <v>1.1183948703085045</v>
      </c>
      <c r="AV415" s="19">
        <f t="shared" si="2079"/>
        <v>1.1667090443107684</v>
      </c>
      <c r="AW415" s="19">
        <f t="shared" si="2079"/>
        <v>1.0518626448921196</v>
      </c>
      <c r="AX415" s="8"/>
      <c r="AY415" s="8"/>
      <c r="AZ415" s="8"/>
      <c r="BA415" s="8"/>
      <c r="BB415" s="8"/>
      <c r="BC415" s="8"/>
      <c r="BD415" s="8"/>
      <c r="BE415" s="8"/>
      <c r="BF415" s="8"/>
      <c r="BG415" s="8"/>
      <c r="BH415" s="8"/>
      <c r="BI415" s="8"/>
      <c r="BJ415" s="8"/>
      <c r="BK415" s="8"/>
      <c r="BL415" s="8"/>
      <c r="BM415" s="8"/>
      <c r="BN415" s="8"/>
      <c r="BO415" s="8"/>
      <c r="BP415" s="8"/>
      <c r="BQ415" s="8"/>
      <c r="BR415" s="8"/>
      <c r="BS415" s="8"/>
      <c r="BT415" s="8"/>
      <c r="BU415" s="8"/>
      <c r="BV415" s="8"/>
      <c r="BW415" s="8"/>
      <c r="BX415" s="8"/>
      <c r="BY415" s="8"/>
      <c r="BZ415" s="8"/>
      <c r="CA415" s="8"/>
      <c r="CB415" s="8"/>
      <c r="CC415" s="8"/>
      <c r="CD415" s="19">
        <f t="shared" ref="CD415:CK415" si="2080">IFERROR(CE367/CD367,"")</f>
        <v>1.7899513115347012</v>
      </c>
      <c r="CE415" s="19">
        <f t="shared" si="2080"/>
        <v>2.6893693179872256</v>
      </c>
      <c r="CF415" s="19">
        <f t="shared" si="2080"/>
        <v>1.2499751154342593</v>
      </c>
      <c r="CG415" s="19">
        <f t="shared" si="2080"/>
        <v>1.027266598658898</v>
      </c>
      <c r="CH415" s="19">
        <f t="shared" si="2080"/>
        <v>1.2031026503060942</v>
      </c>
      <c r="CI415" s="19">
        <f t="shared" si="2080"/>
        <v>1.0399022691454425</v>
      </c>
      <c r="CJ415" s="19">
        <f t="shared" si="2080"/>
        <v>0.9891345967681745</v>
      </c>
      <c r="CK415" s="19">
        <f t="shared" si="2080"/>
        <v>0.98487543302749747</v>
      </c>
      <c r="CL415" s="8"/>
      <c r="CM415" s="8"/>
      <c r="CN415" s="8"/>
      <c r="CO415" s="8"/>
      <c r="CP415" s="8"/>
      <c r="CQ415" s="8"/>
      <c r="CR415" s="8"/>
      <c r="CS415" s="8"/>
      <c r="CT415" s="8"/>
      <c r="CU415" s="8"/>
      <c r="CV415" s="8"/>
      <c r="CW415" s="8"/>
      <c r="CX415" s="8"/>
      <c r="CY415" s="8"/>
      <c r="CZ415" s="8"/>
      <c r="DA415" s="8"/>
      <c r="DB415" s="8"/>
      <c r="DC415" s="8"/>
      <c r="DD415" s="8"/>
      <c r="DE415" s="8"/>
      <c r="DF415" s="8"/>
      <c r="DG415" s="8"/>
      <c r="DH415" s="8"/>
      <c r="DI415" s="8"/>
      <c r="DJ415" s="8"/>
      <c r="DK415" s="8"/>
      <c r="DL415" s="8"/>
      <c r="DM415" s="8"/>
      <c r="DN415" s="8"/>
      <c r="DO415" s="8"/>
      <c r="DP415" s="8"/>
      <c r="DQ415" s="8"/>
      <c r="DR415" s="19">
        <f t="shared" ref="DR415:DY415" si="2081">IFERROR(DS367/DR367,"")</f>
        <v>1.8195789417419941</v>
      </c>
      <c r="DS415" s="19">
        <f t="shared" si="2081"/>
        <v>1.9737700380988223</v>
      </c>
      <c r="DT415" s="19">
        <f t="shared" si="2081"/>
        <v>1.1359858776942511</v>
      </c>
      <c r="DU415" s="19">
        <f t="shared" si="2081"/>
        <v>1.3716642847142866</v>
      </c>
      <c r="DV415" s="19">
        <f t="shared" si="2081"/>
        <v>1.3446368617972575</v>
      </c>
      <c r="DW415" s="19">
        <f t="shared" si="2081"/>
        <v>1.3503210274196171</v>
      </c>
      <c r="DX415" s="19">
        <f t="shared" si="2081"/>
        <v>1.1569071572781249</v>
      </c>
      <c r="DY415" s="19">
        <f t="shared" si="2081"/>
        <v>1.2042419103614654</v>
      </c>
      <c r="DZ415" s="8"/>
      <c r="EA415" s="8"/>
      <c r="EB415" s="8"/>
      <c r="EC415" s="8"/>
      <c r="ED415" s="8"/>
      <c r="EE415" s="8"/>
      <c r="EF415" s="8"/>
      <c r="EG415" s="8"/>
      <c r="EH415" s="8"/>
      <c r="EI415" s="8"/>
      <c r="EJ415" s="8"/>
      <c r="EK415" s="8"/>
      <c r="EL415" s="8"/>
      <c r="EM415" s="8"/>
      <c r="EN415" s="8"/>
      <c r="EO415" s="8"/>
      <c r="EP415" s="8"/>
      <c r="EQ415" s="8"/>
      <c r="ER415" s="8"/>
      <c r="ES415" s="8"/>
      <c r="ET415" s="8"/>
      <c r="EU415" s="8"/>
      <c r="EV415" s="8"/>
      <c r="EW415" s="8"/>
      <c r="EX415" s="8"/>
      <c r="EY415" s="8"/>
      <c r="EZ415" s="8"/>
      <c r="FA415" s="8"/>
      <c r="FB415" s="8"/>
      <c r="FC415" s="8"/>
      <c r="FD415" s="8"/>
      <c r="FE415" s="8"/>
      <c r="FF415" s="19">
        <f t="shared" ref="FF415:FM415" si="2082">IFERROR(FG367/FF367,"")</f>
        <v>3.5621131926366614</v>
      </c>
      <c r="FG415" s="19">
        <f t="shared" si="2082"/>
        <v>1.654947836449332</v>
      </c>
      <c r="FH415" s="19">
        <f t="shared" si="2082"/>
        <v>1.325658129328094</v>
      </c>
      <c r="FI415" s="19">
        <f t="shared" si="2082"/>
        <v>1.1657528834948663</v>
      </c>
      <c r="FJ415" s="19">
        <f t="shared" si="2082"/>
        <v>1.0495345698218783</v>
      </c>
      <c r="FK415" s="19">
        <f t="shared" si="2082"/>
        <v>1.0235429529040401</v>
      </c>
      <c r="FL415" s="19">
        <f t="shared" si="2082"/>
        <v>1.0164098306626839</v>
      </c>
      <c r="FM415" s="19">
        <f t="shared" si="2082"/>
        <v>0.9973846705617373</v>
      </c>
      <c r="FN415" s="8"/>
      <c r="FO415" s="8"/>
      <c r="FP415" s="8"/>
      <c r="FQ415" s="8"/>
      <c r="FR415" s="8"/>
      <c r="FS415" s="8"/>
      <c r="FT415" s="8"/>
      <c r="FU415" s="8"/>
      <c r="FV415" s="8"/>
      <c r="FW415" s="8"/>
      <c r="FX415" s="8"/>
      <c r="FY415" s="8"/>
      <c r="FZ415" s="8"/>
      <c r="GA415" s="8"/>
      <c r="GB415" s="8"/>
      <c r="GC415" s="8"/>
      <c r="GD415" s="8"/>
      <c r="GE415" s="8"/>
      <c r="GF415" s="8"/>
      <c r="GG415" s="8"/>
      <c r="GH415" s="8"/>
      <c r="GI415" s="8"/>
      <c r="GJ415" s="8"/>
      <c r="GK415" s="8"/>
      <c r="GL415" s="8"/>
      <c r="GM415" s="8"/>
      <c r="GN415" s="8"/>
      <c r="GO415" s="8"/>
      <c r="GP415" s="8"/>
      <c r="GQ415" s="8"/>
      <c r="GR415" s="8"/>
      <c r="GS415" s="8"/>
    </row>
    <row r="416" spans="1:201" x14ac:dyDescent="0.25">
      <c r="A416" s="115">
        <f>$A$68</f>
        <v>20202</v>
      </c>
      <c r="B416" s="19">
        <f t="shared" si="1955"/>
        <v>4.1019761531068726</v>
      </c>
      <c r="C416" s="19">
        <f t="shared" ref="C416:H421" si="2083">IFERROR(D368/C368,"")</f>
        <v>1.5590366657694952</v>
      </c>
      <c r="D416" s="19">
        <f t="shared" si="2083"/>
        <v>1.2604798650971238</v>
      </c>
      <c r="E416" s="19">
        <f t="shared" si="2083"/>
        <v>1.3002640858663028</v>
      </c>
      <c r="F416" s="19">
        <f t="shared" si="2083"/>
        <v>1.232627679270156</v>
      </c>
      <c r="G416" s="19">
        <f t="shared" si="2083"/>
        <v>1.2872717208945064</v>
      </c>
      <c r="H416" s="19">
        <f t="shared" si="2083"/>
        <v>1.2338540743187598</v>
      </c>
      <c r="I416" s="8"/>
      <c r="J416" s="8"/>
      <c r="K416" s="8"/>
      <c r="L416" s="8"/>
      <c r="M416" s="8"/>
      <c r="N416" s="8"/>
      <c r="O416" s="8"/>
      <c r="P416" s="8"/>
      <c r="Q416" s="8"/>
      <c r="R416" s="8"/>
      <c r="S416" s="8"/>
      <c r="T416" s="8"/>
      <c r="U416" s="8"/>
      <c r="V416" s="8"/>
      <c r="W416" s="8"/>
      <c r="X416" s="8"/>
      <c r="Y416" s="8"/>
      <c r="Z416" s="8"/>
      <c r="AA416" s="8"/>
      <c r="AB416" s="8"/>
      <c r="AC416" s="8"/>
      <c r="AD416" s="8"/>
      <c r="AE416" s="8"/>
      <c r="AF416" s="8"/>
      <c r="AG416" s="8"/>
      <c r="AH416" s="8"/>
      <c r="AI416" s="8"/>
      <c r="AJ416" s="8"/>
      <c r="AK416" s="8"/>
      <c r="AL416" s="8"/>
      <c r="AM416" s="8"/>
      <c r="AN416" s="8"/>
      <c r="AO416" s="8"/>
      <c r="AP416" s="19">
        <f t="shared" ref="AP416:AV416" si="2084">IFERROR(AQ368/AP368,"")</f>
        <v>1.1554684251853191</v>
      </c>
      <c r="AQ416" s="19">
        <f t="shared" si="2084"/>
        <v>1.1280994700425231</v>
      </c>
      <c r="AR416" s="19">
        <f t="shared" si="2084"/>
        <v>1.4125229778709307</v>
      </c>
      <c r="AS416" s="19">
        <f t="shared" si="2084"/>
        <v>1.1536636066631842</v>
      </c>
      <c r="AT416" s="19">
        <f t="shared" si="2084"/>
        <v>1.1154934819286146</v>
      </c>
      <c r="AU416" s="19">
        <f t="shared" si="2084"/>
        <v>1.1669726419941404</v>
      </c>
      <c r="AV416" s="19">
        <f t="shared" si="2084"/>
        <v>1.1364112295421147</v>
      </c>
      <c r="AW416" s="8"/>
      <c r="AX416" s="8"/>
      <c r="AY416" s="8"/>
      <c r="AZ416" s="8"/>
      <c r="BA416" s="8"/>
      <c r="BB416" s="8"/>
      <c r="BC416" s="8"/>
      <c r="BD416" s="8"/>
      <c r="BE416" s="8"/>
      <c r="BF416" s="8"/>
      <c r="BG416" s="8"/>
      <c r="BH416" s="8"/>
      <c r="BI416" s="8"/>
      <c r="BJ416" s="8"/>
      <c r="BK416" s="8"/>
      <c r="BL416" s="8"/>
      <c r="BM416" s="8"/>
      <c r="BN416" s="8"/>
      <c r="BO416" s="8"/>
      <c r="BP416" s="8"/>
      <c r="BQ416" s="8"/>
      <c r="BR416" s="8"/>
      <c r="BS416" s="8"/>
      <c r="BT416" s="8"/>
      <c r="BU416" s="8"/>
      <c r="BV416" s="8"/>
      <c r="BW416" s="8"/>
      <c r="BX416" s="8"/>
      <c r="BY416" s="8"/>
      <c r="BZ416" s="8"/>
      <c r="CA416" s="8"/>
      <c r="CB416" s="8"/>
      <c r="CC416" s="8"/>
      <c r="CD416" s="19">
        <f t="shared" ref="CD416:CJ416" si="2085">IFERROR(CE368/CD368,"")</f>
        <v>4.9215418656270646</v>
      </c>
      <c r="CE416" s="19">
        <f t="shared" si="2085"/>
        <v>0.88200487960336726</v>
      </c>
      <c r="CF416" s="19">
        <f t="shared" si="2085"/>
        <v>1.4618772940145346</v>
      </c>
      <c r="CG416" s="19">
        <f t="shared" si="2085"/>
        <v>1.2782771722930055</v>
      </c>
      <c r="CH416" s="19">
        <f t="shared" si="2085"/>
        <v>1.1881312180688774</v>
      </c>
      <c r="CI416" s="19">
        <f t="shared" si="2085"/>
        <v>0.9973277457919254</v>
      </c>
      <c r="CJ416" s="19">
        <f t="shared" si="2085"/>
        <v>0.98692162550831986</v>
      </c>
      <c r="CK416" s="8"/>
      <c r="CL416" s="8"/>
      <c r="CM416" s="8"/>
      <c r="CN416" s="8"/>
      <c r="CO416" s="8"/>
      <c r="CP416" s="8"/>
      <c r="CQ416" s="8"/>
      <c r="CR416" s="8"/>
      <c r="CS416" s="8"/>
      <c r="CT416" s="8"/>
      <c r="CU416" s="8"/>
      <c r="CV416" s="8"/>
      <c r="CW416" s="8"/>
      <c r="CX416" s="8"/>
      <c r="CY416" s="8"/>
      <c r="CZ416" s="8"/>
      <c r="DA416" s="8"/>
      <c r="DB416" s="8"/>
      <c r="DC416" s="8"/>
      <c r="DD416" s="8"/>
      <c r="DE416" s="8"/>
      <c r="DF416" s="8"/>
      <c r="DG416" s="8"/>
      <c r="DH416" s="8"/>
      <c r="DI416" s="8"/>
      <c r="DJ416" s="8"/>
      <c r="DK416" s="8"/>
      <c r="DL416" s="8"/>
      <c r="DM416" s="8"/>
      <c r="DN416" s="8"/>
      <c r="DO416" s="8"/>
      <c r="DP416" s="8"/>
      <c r="DQ416" s="8"/>
      <c r="DR416" s="19">
        <f t="shared" ref="DR416:DX416" si="2086">IFERROR(DS368/DR368,"")</f>
        <v>1.2698015776111709</v>
      </c>
      <c r="DS416" s="19">
        <f t="shared" si="2086"/>
        <v>1.1143498572213599</v>
      </c>
      <c r="DT416" s="19">
        <f t="shared" si="2086"/>
        <v>1.946477327688823</v>
      </c>
      <c r="DU416" s="19">
        <f t="shared" si="2086"/>
        <v>1.447984386711562</v>
      </c>
      <c r="DV416" s="19">
        <f t="shared" si="2086"/>
        <v>1.3683728965866098</v>
      </c>
      <c r="DW416" s="19">
        <f t="shared" si="2086"/>
        <v>1.2541266797245489</v>
      </c>
      <c r="DX416" s="19">
        <f t="shared" si="2086"/>
        <v>1.3105945613594265</v>
      </c>
      <c r="DY416" s="8"/>
      <c r="DZ416" s="8"/>
      <c r="EA416" s="8"/>
      <c r="EB416" s="8"/>
      <c r="EC416" s="8"/>
      <c r="ED416" s="8"/>
      <c r="EE416" s="8"/>
      <c r="EF416" s="8"/>
      <c r="EG416" s="8"/>
      <c r="EH416" s="8"/>
      <c r="EI416" s="8"/>
      <c r="EJ416" s="8"/>
      <c r="EK416" s="8"/>
      <c r="EL416" s="8"/>
      <c r="EM416" s="8"/>
      <c r="EN416" s="8"/>
      <c r="EO416" s="8"/>
      <c r="EP416" s="8"/>
      <c r="EQ416" s="8"/>
      <c r="ER416" s="8"/>
      <c r="ES416" s="8"/>
      <c r="ET416" s="8"/>
      <c r="EU416" s="8"/>
      <c r="EV416" s="8"/>
      <c r="EW416" s="8"/>
      <c r="EX416" s="8"/>
      <c r="EY416" s="8"/>
      <c r="EZ416" s="8"/>
      <c r="FA416" s="8"/>
      <c r="FB416" s="8"/>
      <c r="FC416" s="8"/>
      <c r="FD416" s="8"/>
      <c r="FE416" s="8"/>
      <c r="FF416" s="19">
        <f t="shared" ref="FF416:FL416" si="2087">IFERROR(FG368/FF368,"")</f>
        <v>3.3385190999825824</v>
      </c>
      <c r="FG416" s="19">
        <f t="shared" si="2087"/>
        <v>1.7439074213006851</v>
      </c>
      <c r="FH416" s="19">
        <f t="shared" si="2087"/>
        <v>1.2756626026678357</v>
      </c>
      <c r="FI416" s="19">
        <f t="shared" si="2087"/>
        <v>1.0982425343467337</v>
      </c>
      <c r="FJ416" s="19">
        <f t="shared" si="2087"/>
        <v>1.0306063044247318</v>
      </c>
      <c r="FK416" s="19">
        <f t="shared" si="2087"/>
        <v>1.0179051886172039</v>
      </c>
      <c r="FL416" s="19">
        <f t="shared" si="2087"/>
        <v>1.0014941553730714</v>
      </c>
      <c r="FM416" s="8"/>
      <c r="FN416" s="8"/>
      <c r="FO416" s="8"/>
      <c r="FP416" s="8"/>
      <c r="FQ416" s="8"/>
      <c r="FR416" s="8"/>
      <c r="FS416" s="8"/>
      <c r="FT416" s="8"/>
      <c r="FU416" s="8"/>
      <c r="FV416" s="8"/>
      <c r="FW416" s="8"/>
      <c r="FX416" s="8"/>
      <c r="FY416" s="8"/>
      <c r="FZ416" s="8"/>
      <c r="GA416" s="8"/>
      <c r="GB416" s="8"/>
      <c r="GC416" s="8"/>
      <c r="GD416" s="8"/>
      <c r="GE416" s="8"/>
      <c r="GF416" s="8"/>
      <c r="GG416" s="8"/>
      <c r="GH416" s="8"/>
      <c r="GI416" s="8"/>
      <c r="GJ416" s="8"/>
      <c r="GK416" s="8"/>
      <c r="GL416" s="8"/>
      <c r="GM416" s="8"/>
      <c r="GN416" s="8"/>
      <c r="GO416" s="8"/>
      <c r="GP416" s="8"/>
      <c r="GQ416" s="8"/>
      <c r="GR416" s="8"/>
      <c r="GS416" s="8"/>
    </row>
    <row r="417" spans="1:201" x14ac:dyDescent="0.25">
      <c r="A417" s="115">
        <f>$A$69</f>
        <v>20203</v>
      </c>
      <c r="B417" s="19">
        <f>IFERROR(C369/B369,"")</f>
        <v>2.3878157647915255</v>
      </c>
      <c r="C417" s="19">
        <f t="shared" si="2083"/>
        <v>2.1427022060403167</v>
      </c>
      <c r="D417" s="19">
        <f t="shared" si="2083"/>
        <v>1.4252919440185658</v>
      </c>
      <c r="E417" s="19">
        <f t="shared" si="2083"/>
        <v>1.3753062242024259</v>
      </c>
      <c r="F417" s="19">
        <f t="shared" si="2083"/>
        <v>1.2822079472494943</v>
      </c>
      <c r="G417" s="19">
        <f t="shared" si="2083"/>
        <v>1.2672962805989023</v>
      </c>
      <c r="H417" s="8"/>
      <c r="I417" s="8"/>
      <c r="J417" s="8"/>
      <c r="K417" s="8"/>
      <c r="L417" s="8"/>
      <c r="M417" s="8"/>
      <c r="N417" s="8"/>
      <c r="O417" s="8"/>
      <c r="P417" s="8"/>
      <c r="Q417" s="8"/>
      <c r="R417" s="8"/>
      <c r="S417" s="8"/>
      <c r="T417" s="8"/>
      <c r="U417" s="8"/>
      <c r="V417" s="8"/>
      <c r="W417" s="8"/>
      <c r="X417" s="8"/>
      <c r="Y417" s="8"/>
      <c r="Z417" s="8"/>
      <c r="AA417" s="8"/>
      <c r="AB417" s="8"/>
      <c r="AC417" s="8"/>
      <c r="AD417" s="8"/>
      <c r="AE417" s="8"/>
      <c r="AF417" s="8"/>
      <c r="AG417" s="8"/>
      <c r="AH417" s="8"/>
      <c r="AI417" s="8"/>
      <c r="AJ417" s="8"/>
      <c r="AK417" s="8"/>
      <c r="AL417" s="8"/>
      <c r="AM417" s="8"/>
      <c r="AN417" s="8"/>
      <c r="AO417" s="8"/>
      <c r="AP417" s="19">
        <f>IFERROR(AQ369/AP369,"")</f>
        <v>0.9280756324636934</v>
      </c>
      <c r="AQ417" s="19">
        <f t="shared" ref="AQ417:AU417" si="2088">IFERROR(AR369/AQ369,"")</f>
        <v>1.3179140249650607</v>
      </c>
      <c r="AR417" s="19">
        <f t="shared" si="2088"/>
        <v>1.2192110735372965</v>
      </c>
      <c r="AS417" s="19">
        <f t="shared" si="2088"/>
        <v>1.330087209118556</v>
      </c>
      <c r="AT417" s="19">
        <f t="shared" si="2088"/>
        <v>1.1485735087504907</v>
      </c>
      <c r="AU417" s="19">
        <f t="shared" si="2088"/>
        <v>1.1229553514211288</v>
      </c>
      <c r="AV417" s="8"/>
      <c r="AW417" s="8"/>
      <c r="AX417" s="8"/>
      <c r="AY417" s="8"/>
      <c r="AZ417" s="8"/>
      <c r="BA417" s="8"/>
      <c r="BB417" s="8"/>
      <c r="BC417" s="8"/>
      <c r="BD417" s="8"/>
      <c r="BE417" s="8"/>
      <c r="BF417" s="8"/>
      <c r="BG417" s="8"/>
      <c r="BH417" s="8"/>
      <c r="BI417" s="8"/>
      <c r="BJ417" s="8"/>
      <c r="BK417" s="8"/>
      <c r="BL417" s="8"/>
      <c r="BM417" s="8"/>
      <c r="BN417" s="8"/>
      <c r="BO417" s="8"/>
      <c r="BP417" s="8"/>
      <c r="BQ417" s="8"/>
      <c r="BR417" s="8"/>
      <c r="BS417" s="8"/>
      <c r="BT417" s="8"/>
      <c r="BU417" s="8"/>
      <c r="BV417" s="8"/>
      <c r="BW417" s="8"/>
      <c r="BX417" s="8"/>
      <c r="BY417" s="8"/>
      <c r="BZ417" s="8"/>
      <c r="CA417" s="8"/>
      <c r="CB417" s="8"/>
      <c r="CC417" s="8"/>
      <c r="CD417" s="19">
        <f>IFERROR(CE369/CD369,"")</f>
        <v>1.1570800831992616</v>
      </c>
      <c r="CE417" s="19">
        <f t="shared" ref="CE417:CI417" si="2089">IFERROR(CF369/CE369,"")</f>
        <v>1.1101224326889623</v>
      </c>
      <c r="CF417" s="19">
        <f t="shared" si="2089"/>
        <v>1.208979976947687</v>
      </c>
      <c r="CG417" s="19">
        <f t="shared" si="2089"/>
        <v>1.1103546352585509</v>
      </c>
      <c r="CH417" s="19">
        <f t="shared" si="2089"/>
        <v>1.1165754611514913</v>
      </c>
      <c r="CI417" s="19">
        <f t="shared" si="2089"/>
        <v>1.6076396357730842</v>
      </c>
      <c r="CJ417" s="8"/>
      <c r="CK417" s="8"/>
      <c r="CL417" s="8"/>
      <c r="CM417" s="8"/>
      <c r="CN417" s="8"/>
      <c r="CO417" s="8"/>
      <c r="CP417" s="8"/>
      <c r="CQ417" s="8"/>
      <c r="CR417" s="8"/>
      <c r="CS417" s="8"/>
      <c r="CT417" s="8"/>
      <c r="CU417" s="8"/>
      <c r="CV417" s="8"/>
      <c r="CW417" s="8"/>
      <c r="CX417" s="8"/>
      <c r="CY417" s="8"/>
      <c r="CZ417" s="8"/>
      <c r="DA417" s="8"/>
      <c r="DB417" s="8"/>
      <c r="DC417" s="8"/>
      <c r="DD417" s="8"/>
      <c r="DE417" s="8"/>
      <c r="DF417" s="8"/>
      <c r="DG417" s="8"/>
      <c r="DH417" s="8"/>
      <c r="DI417" s="8"/>
      <c r="DJ417" s="8"/>
      <c r="DK417" s="8"/>
      <c r="DL417" s="8"/>
      <c r="DM417" s="8"/>
      <c r="DN417" s="8"/>
      <c r="DO417" s="8"/>
      <c r="DP417" s="8"/>
      <c r="DQ417" s="8"/>
      <c r="DR417" s="19">
        <f>IFERROR(DS369/DR369,"")</f>
        <v>1.1216832479350443</v>
      </c>
      <c r="DS417" s="19">
        <f t="shared" ref="DS417:DW417" si="2090">IFERROR(DT369/DS369,"")</f>
        <v>0.99222935004884205</v>
      </c>
      <c r="DT417" s="19">
        <f t="shared" si="2090"/>
        <v>1.2964844652986462</v>
      </c>
      <c r="DU417" s="19">
        <f t="shared" si="2090"/>
        <v>1.4881753918244349</v>
      </c>
      <c r="DV417" s="19">
        <f t="shared" si="2090"/>
        <v>1.3816217391981969</v>
      </c>
      <c r="DW417" s="19">
        <f t="shared" si="2090"/>
        <v>1.4056705495710904</v>
      </c>
      <c r="DX417" s="8"/>
      <c r="DY417" s="8"/>
      <c r="DZ417" s="8"/>
      <c r="EA417" s="8"/>
      <c r="EB417" s="8"/>
      <c r="EC417" s="8"/>
      <c r="ED417" s="8"/>
      <c r="EE417" s="8"/>
      <c r="EF417" s="8"/>
      <c r="EG417" s="8"/>
      <c r="EH417" s="8"/>
      <c r="EI417" s="8"/>
      <c r="EJ417" s="8"/>
      <c r="EK417" s="8"/>
      <c r="EL417" s="8"/>
      <c r="EM417" s="8"/>
      <c r="EN417" s="8"/>
      <c r="EO417" s="8"/>
      <c r="EP417" s="8"/>
      <c r="EQ417" s="8"/>
      <c r="ER417" s="8"/>
      <c r="ES417" s="8"/>
      <c r="ET417" s="8"/>
      <c r="EU417" s="8"/>
      <c r="EV417" s="8"/>
      <c r="EW417" s="8"/>
      <c r="EX417" s="8"/>
      <c r="EY417" s="8"/>
      <c r="EZ417" s="8"/>
      <c r="FA417" s="8"/>
      <c r="FB417" s="8"/>
      <c r="FC417" s="8"/>
      <c r="FD417" s="8"/>
      <c r="FE417" s="8"/>
      <c r="FF417" s="19">
        <f>IFERROR(FG369/FF369,"")</f>
        <v>2.8810370740965032</v>
      </c>
      <c r="FG417" s="19">
        <f t="shared" ref="FG417:FK417" si="2091">IFERROR(FH369/FG369,"")</f>
        <v>1.8012077759380751</v>
      </c>
      <c r="FH417" s="19">
        <f t="shared" si="2091"/>
        <v>1.2839701059166262</v>
      </c>
      <c r="FI417" s="19">
        <f t="shared" si="2091"/>
        <v>1.1700685523322976</v>
      </c>
      <c r="FJ417" s="19">
        <f t="shared" si="2091"/>
        <v>1.0896034928600149</v>
      </c>
      <c r="FK417" s="19">
        <f t="shared" si="2091"/>
        <v>1.0863724945770572</v>
      </c>
      <c r="FL417" s="8"/>
      <c r="FM417" s="8"/>
      <c r="FN417" s="8"/>
      <c r="FO417" s="8"/>
      <c r="FP417" s="8"/>
      <c r="FQ417" s="8"/>
      <c r="FR417" s="8"/>
      <c r="FS417" s="8"/>
      <c r="FT417" s="8"/>
      <c r="FU417" s="8"/>
      <c r="FV417" s="8"/>
      <c r="FW417" s="8"/>
      <c r="FX417" s="8"/>
      <c r="FY417" s="8"/>
      <c r="FZ417" s="8"/>
      <c r="GA417" s="8"/>
      <c r="GB417" s="8"/>
      <c r="GC417" s="8"/>
      <c r="GD417" s="8"/>
      <c r="GE417" s="8"/>
      <c r="GF417" s="8"/>
      <c r="GG417" s="8"/>
      <c r="GH417" s="8"/>
      <c r="GI417" s="8"/>
      <c r="GJ417" s="8"/>
      <c r="GK417" s="8"/>
      <c r="GL417" s="8"/>
      <c r="GM417" s="8"/>
      <c r="GN417" s="8"/>
      <c r="GO417" s="8"/>
      <c r="GP417" s="8"/>
      <c r="GQ417" s="8"/>
      <c r="GR417" s="8"/>
      <c r="GS417" s="8"/>
    </row>
    <row r="418" spans="1:201" x14ac:dyDescent="0.25">
      <c r="A418" s="115">
        <f>$A$70</f>
        <v>20204</v>
      </c>
      <c r="B418" s="19">
        <f t="shared" si="1955"/>
        <v>4.824389937574149</v>
      </c>
      <c r="C418" s="19">
        <f t="shared" si="2083"/>
        <v>1.428103775818093</v>
      </c>
      <c r="D418" s="19">
        <f t="shared" si="2083"/>
        <v>1.0904204560454833</v>
      </c>
      <c r="E418" s="19">
        <f t="shared" si="2083"/>
        <v>1.3048927991223398</v>
      </c>
      <c r="F418" s="19">
        <f t="shared" si="2083"/>
        <v>1.3676727453728827</v>
      </c>
      <c r="G418" s="8"/>
      <c r="H418" s="8"/>
      <c r="I418" s="8"/>
      <c r="J418" s="8"/>
      <c r="K418" s="8"/>
      <c r="L418" s="8"/>
      <c r="M418" s="8"/>
      <c r="N418" s="8"/>
      <c r="O418" s="8"/>
      <c r="P418" s="8"/>
      <c r="Q418" s="8"/>
      <c r="R418" s="8"/>
      <c r="S418" s="8"/>
      <c r="T418" s="8"/>
      <c r="U418" s="8"/>
      <c r="V418" s="8"/>
      <c r="W418" s="8"/>
      <c r="X418" s="8"/>
      <c r="Y418" s="8"/>
      <c r="Z418" s="8"/>
      <c r="AA418" s="8"/>
      <c r="AB418" s="8"/>
      <c r="AC418" s="8"/>
      <c r="AD418" s="8"/>
      <c r="AE418" s="8"/>
      <c r="AF418" s="8"/>
      <c r="AG418" s="8"/>
      <c r="AH418" s="8"/>
      <c r="AI418" s="8"/>
      <c r="AJ418" s="8"/>
      <c r="AK418" s="8"/>
      <c r="AL418" s="8"/>
      <c r="AM418" s="8"/>
      <c r="AN418" s="8"/>
      <c r="AO418" s="8"/>
      <c r="AP418" s="19">
        <f t="shared" ref="AP418:AT418" si="2092">IFERROR(AQ370/AP370,"")</f>
        <v>1.1600302720337154</v>
      </c>
      <c r="AQ418" s="19">
        <f t="shared" si="2092"/>
        <v>1.0552295347877052</v>
      </c>
      <c r="AR418" s="19">
        <f t="shared" si="2092"/>
        <v>1.1081897967247067</v>
      </c>
      <c r="AS418" s="19">
        <f t="shared" si="2092"/>
        <v>1.2271712082599833</v>
      </c>
      <c r="AT418" s="19">
        <f t="shared" si="2092"/>
        <v>1.1409215506743877</v>
      </c>
      <c r="AU418" s="8"/>
      <c r="AV418" s="8"/>
      <c r="AW418" s="8"/>
      <c r="AX418" s="8"/>
      <c r="AY418" s="8"/>
      <c r="AZ418" s="8"/>
      <c r="BA418" s="8"/>
      <c r="BB418" s="8"/>
      <c r="BC418" s="8"/>
      <c r="BD418" s="8"/>
      <c r="BE418" s="8"/>
      <c r="BF418" s="8"/>
      <c r="BG418" s="8"/>
      <c r="BH418" s="8"/>
      <c r="BI418" s="8"/>
      <c r="BJ418" s="8"/>
      <c r="BK418" s="8"/>
      <c r="BL418" s="8"/>
      <c r="BM418" s="8"/>
      <c r="BN418" s="8"/>
      <c r="BO418" s="8"/>
      <c r="BP418" s="8"/>
      <c r="BQ418" s="8"/>
      <c r="BR418" s="8"/>
      <c r="BS418" s="8"/>
      <c r="BT418" s="8"/>
      <c r="BU418" s="8"/>
      <c r="BV418" s="8"/>
      <c r="BW418" s="8"/>
      <c r="BX418" s="8"/>
      <c r="BY418" s="8"/>
      <c r="BZ418" s="8"/>
      <c r="CA418" s="8"/>
      <c r="CB418" s="8"/>
      <c r="CC418" s="8"/>
      <c r="CD418" s="19" t="str">
        <f t="shared" ref="CD418:CH418" si="2093">IFERROR(CE370/CD370,"")</f>
        <v/>
      </c>
      <c r="CE418" s="19">
        <f t="shared" si="2093"/>
        <v>1.0264645745509449</v>
      </c>
      <c r="CF418" s="19">
        <f t="shared" si="2093"/>
        <v>1.2272607954958672</v>
      </c>
      <c r="CG418" s="19">
        <f t="shared" si="2093"/>
        <v>0.74309071245757519</v>
      </c>
      <c r="CH418" s="19">
        <f t="shared" si="2093"/>
        <v>0.9813499258117796</v>
      </c>
      <c r="CI418" s="8"/>
      <c r="CJ418" s="8"/>
      <c r="CK418" s="8"/>
      <c r="CL418" s="8"/>
      <c r="CM418" s="8"/>
      <c r="CN418" s="8"/>
      <c r="CO418" s="8"/>
      <c r="CP418" s="8"/>
      <c r="CQ418" s="8"/>
      <c r="CR418" s="8"/>
      <c r="CS418" s="8"/>
      <c r="CT418" s="8"/>
      <c r="CU418" s="8"/>
      <c r="CV418" s="8"/>
      <c r="CW418" s="8"/>
      <c r="CX418" s="8"/>
      <c r="CY418" s="8"/>
      <c r="CZ418" s="8"/>
      <c r="DA418" s="8"/>
      <c r="DB418" s="8"/>
      <c r="DC418" s="8"/>
      <c r="DD418" s="8"/>
      <c r="DE418" s="8"/>
      <c r="DF418" s="8"/>
      <c r="DG418" s="8"/>
      <c r="DH418" s="8"/>
      <c r="DI418" s="8"/>
      <c r="DJ418" s="8"/>
      <c r="DK418" s="8"/>
      <c r="DL418" s="8"/>
      <c r="DM418" s="8"/>
      <c r="DN418" s="8"/>
      <c r="DO418" s="8"/>
      <c r="DP418" s="8"/>
      <c r="DQ418" s="8"/>
      <c r="DR418" s="19">
        <f t="shared" ref="DR418:DV418" si="2094">IFERROR(DS370/DR370,"")</f>
        <v>1.1592801848131724</v>
      </c>
      <c r="DS418" s="19">
        <f t="shared" si="2094"/>
        <v>1.5244619852930499</v>
      </c>
      <c r="DT418" s="19">
        <f t="shared" si="2094"/>
        <v>1.4160798577380131</v>
      </c>
      <c r="DU418" s="19">
        <f t="shared" si="2094"/>
        <v>1.4999265795622516</v>
      </c>
      <c r="DV418" s="19">
        <f t="shared" si="2094"/>
        <v>1.5484023315158713</v>
      </c>
      <c r="DW418" s="8"/>
      <c r="DX418" s="8"/>
      <c r="DY418" s="8"/>
      <c r="DZ418" s="8"/>
      <c r="EA418" s="8"/>
      <c r="EB418" s="8"/>
      <c r="EC418" s="8"/>
      <c r="ED418" s="8"/>
      <c r="EE418" s="8"/>
      <c r="EF418" s="8"/>
      <c r="EG418" s="8"/>
      <c r="EH418" s="8"/>
      <c r="EI418" s="8"/>
      <c r="EJ418" s="8"/>
      <c r="EK418" s="8"/>
      <c r="EL418" s="8"/>
      <c r="EM418" s="8"/>
      <c r="EN418" s="8"/>
      <c r="EO418" s="8"/>
      <c r="EP418" s="8"/>
      <c r="EQ418" s="8"/>
      <c r="ER418" s="8"/>
      <c r="ES418" s="8"/>
      <c r="ET418" s="8"/>
      <c r="EU418" s="8"/>
      <c r="EV418" s="8"/>
      <c r="EW418" s="8"/>
      <c r="EX418" s="8"/>
      <c r="EY418" s="8"/>
      <c r="EZ418" s="8"/>
      <c r="FA418" s="8"/>
      <c r="FB418" s="8"/>
      <c r="FC418" s="8"/>
      <c r="FD418" s="8"/>
      <c r="FE418" s="8"/>
      <c r="FF418" s="19">
        <f t="shared" ref="FF418:FJ418" si="2095">IFERROR(FG370/FF370,"")</f>
        <v>3.3878162447284561</v>
      </c>
      <c r="FG418" s="19">
        <f t="shared" si="2095"/>
        <v>2.2027681048410424</v>
      </c>
      <c r="FH418" s="19">
        <f t="shared" si="2095"/>
        <v>1.1461122642400832</v>
      </c>
      <c r="FI418" s="19">
        <f t="shared" si="2095"/>
        <v>1.090767198128852</v>
      </c>
      <c r="FJ418" s="19">
        <f t="shared" si="2095"/>
        <v>1.0216497920082459</v>
      </c>
      <c r="FK418" s="8"/>
      <c r="FL418" s="8"/>
      <c r="FM418" s="8"/>
      <c r="FN418" s="8"/>
      <c r="FO418" s="8"/>
      <c r="FP418" s="8"/>
      <c r="FQ418" s="8"/>
      <c r="FR418" s="8"/>
      <c r="FS418" s="8"/>
      <c r="FT418" s="8"/>
      <c r="FU418" s="8"/>
      <c r="FV418" s="8"/>
      <c r="FW418" s="8"/>
      <c r="FX418" s="8"/>
      <c r="FY418" s="8"/>
      <c r="FZ418" s="8"/>
      <c r="GA418" s="8"/>
      <c r="GB418" s="8"/>
      <c r="GC418" s="8"/>
      <c r="GD418" s="8"/>
      <c r="GE418" s="8"/>
      <c r="GF418" s="8"/>
      <c r="GG418" s="8"/>
      <c r="GH418" s="8"/>
      <c r="GI418" s="8"/>
      <c r="GJ418" s="8"/>
      <c r="GK418" s="8"/>
      <c r="GL418" s="8"/>
      <c r="GM418" s="8"/>
      <c r="GN418" s="8"/>
      <c r="GO418" s="8"/>
      <c r="GP418" s="8"/>
      <c r="GQ418" s="8"/>
      <c r="GR418" s="8"/>
      <c r="GS418" s="8"/>
    </row>
    <row r="419" spans="1:201" x14ac:dyDescent="0.25">
      <c r="A419" s="115">
        <f>$A$71</f>
        <v>20211</v>
      </c>
      <c r="B419" s="19">
        <f t="shared" si="1955"/>
        <v>3.5206619299128445</v>
      </c>
      <c r="C419" s="19">
        <f t="shared" si="2083"/>
        <v>1.6521980685746189</v>
      </c>
      <c r="D419" s="19">
        <f t="shared" si="2083"/>
        <v>1.1298823489159342</v>
      </c>
      <c r="E419" s="19">
        <f t="shared" si="2083"/>
        <v>1.2190463087898484</v>
      </c>
      <c r="F419" s="8"/>
      <c r="G419" s="8"/>
      <c r="H419" s="8"/>
      <c r="I419" s="8"/>
      <c r="J419" s="8"/>
      <c r="K419" s="8"/>
      <c r="L419" s="8"/>
      <c r="M419" s="8"/>
      <c r="N419" s="8"/>
      <c r="O419" s="8"/>
      <c r="P419" s="8"/>
      <c r="Q419" s="8"/>
      <c r="R419" s="8"/>
      <c r="S419" s="8"/>
      <c r="T419" s="8"/>
      <c r="U419" s="8"/>
      <c r="V419" s="8"/>
      <c r="W419" s="8"/>
      <c r="X419" s="8"/>
      <c r="Y419" s="8"/>
      <c r="Z419" s="8"/>
      <c r="AA419" s="8"/>
      <c r="AB419" s="8"/>
      <c r="AC419" s="8"/>
      <c r="AD419" s="8"/>
      <c r="AE419" s="8"/>
      <c r="AF419" s="8"/>
      <c r="AG419" s="8"/>
      <c r="AH419" s="8"/>
      <c r="AI419" s="8"/>
      <c r="AJ419" s="8"/>
      <c r="AK419" s="8"/>
      <c r="AL419" s="8"/>
      <c r="AM419" s="8"/>
      <c r="AN419" s="8"/>
      <c r="AO419" s="8"/>
      <c r="AP419" s="19">
        <f t="shared" ref="AP419:AS419" si="2096">IFERROR(AQ371/AP371,"")</f>
        <v>1.3920800914043503</v>
      </c>
      <c r="AQ419" s="19">
        <f t="shared" si="2096"/>
        <v>1.0651172073197013</v>
      </c>
      <c r="AR419" s="19">
        <f t="shared" si="2096"/>
        <v>1.2285696225658</v>
      </c>
      <c r="AS419" s="19">
        <f t="shared" si="2096"/>
        <v>1.2413832521600026</v>
      </c>
      <c r="AT419" s="8"/>
      <c r="AU419" s="8"/>
      <c r="AV419" s="8"/>
      <c r="AW419" s="8"/>
      <c r="AX419" s="8"/>
      <c r="AY419" s="8"/>
      <c r="AZ419" s="8"/>
      <c r="BA419" s="8"/>
      <c r="BB419" s="8"/>
      <c r="BC419" s="8"/>
      <c r="BD419" s="8"/>
      <c r="BE419" s="8"/>
      <c r="BF419" s="8"/>
      <c r="BG419" s="8"/>
      <c r="BH419" s="8"/>
      <c r="BI419" s="8"/>
      <c r="BJ419" s="8"/>
      <c r="BK419" s="8"/>
      <c r="BL419" s="8"/>
      <c r="BM419" s="8"/>
      <c r="BN419" s="8"/>
      <c r="BO419" s="8"/>
      <c r="BP419" s="8"/>
      <c r="BQ419" s="8"/>
      <c r="BR419" s="8"/>
      <c r="BS419" s="8"/>
      <c r="BT419" s="8"/>
      <c r="BU419" s="8"/>
      <c r="BV419" s="8"/>
      <c r="BW419" s="8"/>
      <c r="BX419" s="8"/>
      <c r="BY419" s="8"/>
      <c r="BZ419" s="8"/>
      <c r="CA419" s="8"/>
      <c r="CB419" s="8"/>
      <c r="CC419" s="8"/>
      <c r="CD419" s="19">
        <f t="shared" ref="CD419:CG419" si="2097">IFERROR(CE371/CD371,"")</f>
        <v>12.195316256956332</v>
      </c>
      <c r="CE419" s="19">
        <f t="shared" si="2097"/>
        <v>0.77843771222635016</v>
      </c>
      <c r="CF419" s="19">
        <f t="shared" si="2097"/>
        <v>1.1511177388101534</v>
      </c>
      <c r="CG419" s="19">
        <f t="shared" si="2097"/>
        <v>1.7927237414601129</v>
      </c>
      <c r="CH419" s="8"/>
      <c r="CI419" s="8"/>
      <c r="CJ419" s="8"/>
      <c r="CK419" s="8"/>
      <c r="CL419" s="8"/>
      <c r="CM419" s="8"/>
      <c r="CN419" s="8"/>
      <c r="CO419" s="8"/>
      <c r="CP419" s="8"/>
      <c r="CQ419" s="8"/>
      <c r="CR419" s="8"/>
      <c r="CS419" s="8"/>
      <c r="CT419" s="8"/>
      <c r="CU419" s="8"/>
      <c r="CV419" s="8"/>
      <c r="CW419" s="8"/>
      <c r="CX419" s="8"/>
      <c r="CY419" s="8"/>
      <c r="CZ419" s="8"/>
      <c r="DA419" s="8"/>
      <c r="DB419" s="8"/>
      <c r="DC419" s="8"/>
      <c r="DD419" s="8"/>
      <c r="DE419" s="8"/>
      <c r="DF419" s="8"/>
      <c r="DG419" s="8"/>
      <c r="DH419" s="8"/>
      <c r="DI419" s="8"/>
      <c r="DJ419" s="8"/>
      <c r="DK419" s="8"/>
      <c r="DL419" s="8"/>
      <c r="DM419" s="8"/>
      <c r="DN419" s="8"/>
      <c r="DO419" s="8"/>
      <c r="DP419" s="8"/>
      <c r="DQ419" s="8"/>
      <c r="DR419" s="19">
        <f t="shared" ref="DR419:DU419" si="2098">IFERROR(DS371/DR371,"")</f>
        <v>1.7359411549117494</v>
      </c>
      <c r="DS419" s="19">
        <f t="shared" si="2098"/>
        <v>1.611470473441557</v>
      </c>
      <c r="DT419" s="19">
        <f t="shared" si="2098"/>
        <v>1.2825542762402118</v>
      </c>
      <c r="DU419" s="19">
        <f t="shared" si="2098"/>
        <v>1.5525525435184648</v>
      </c>
      <c r="DV419" s="8"/>
      <c r="DW419" s="8"/>
      <c r="DX419" s="8"/>
      <c r="DY419" s="8"/>
      <c r="DZ419" s="8"/>
      <c r="EA419" s="8"/>
      <c r="EB419" s="8"/>
      <c r="EC419" s="8"/>
      <c r="ED419" s="8"/>
      <c r="EE419" s="8"/>
      <c r="EF419" s="8"/>
      <c r="EG419" s="8"/>
      <c r="EH419" s="8"/>
      <c r="EI419" s="8"/>
      <c r="EJ419" s="8"/>
      <c r="EK419" s="8"/>
      <c r="EL419" s="8"/>
      <c r="EM419" s="8"/>
      <c r="EN419" s="8"/>
      <c r="EO419" s="8"/>
      <c r="EP419" s="8"/>
      <c r="EQ419" s="8"/>
      <c r="ER419" s="8"/>
      <c r="ES419" s="8"/>
      <c r="ET419" s="8"/>
      <c r="EU419" s="8"/>
      <c r="EV419" s="8"/>
      <c r="EW419" s="8"/>
      <c r="EX419" s="8"/>
      <c r="EY419" s="8"/>
      <c r="EZ419" s="8"/>
      <c r="FA419" s="8"/>
      <c r="FB419" s="8"/>
      <c r="FC419" s="8"/>
      <c r="FD419" s="8"/>
      <c r="FE419" s="8"/>
      <c r="FF419" s="19">
        <f t="shared" ref="FF419:FI419" si="2099">IFERROR(FG371/FF371,"")</f>
        <v>2.5038633565828361</v>
      </c>
      <c r="FG419" s="19">
        <f t="shared" si="2099"/>
        <v>1.4967217232238397</v>
      </c>
      <c r="FH419" s="19">
        <f t="shared" si="2099"/>
        <v>1.1978796685671835</v>
      </c>
      <c r="FI419" s="19">
        <f t="shared" si="2099"/>
        <v>1.093306602797268</v>
      </c>
      <c r="FJ419" s="8"/>
      <c r="FK419" s="8"/>
      <c r="FL419" s="8"/>
      <c r="FM419" s="8"/>
      <c r="FN419" s="8"/>
      <c r="FO419" s="8"/>
      <c r="FP419" s="8"/>
      <c r="FQ419" s="8"/>
      <c r="FR419" s="8"/>
      <c r="FS419" s="8"/>
      <c r="FT419" s="8"/>
      <c r="FU419" s="8"/>
      <c r="FV419" s="8"/>
      <c r="FW419" s="8"/>
      <c r="FX419" s="8"/>
      <c r="FY419" s="8"/>
      <c r="FZ419" s="8"/>
      <c r="GA419" s="8"/>
      <c r="GB419" s="8"/>
      <c r="GC419" s="8"/>
      <c r="GD419" s="8"/>
      <c r="GE419" s="8"/>
      <c r="GF419" s="8"/>
      <c r="GG419" s="8"/>
      <c r="GH419" s="8"/>
      <c r="GI419" s="8"/>
      <c r="GJ419" s="8"/>
      <c r="GK419" s="8"/>
      <c r="GL419" s="8"/>
      <c r="GM419" s="8"/>
      <c r="GN419" s="8"/>
      <c r="GO419" s="8"/>
      <c r="GP419" s="8"/>
      <c r="GQ419" s="8"/>
      <c r="GR419" s="8"/>
      <c r="GS419" s="8"/>
    </row>
    <row r="420" spans="1:201" x14ac:dyDescent="0.25">
      <c r="A420" s="115">
        <f>$A$72</f>
        <v>20212</v>
      </c>
      <c r="B420" s="19">
        <f t="shared" si="1955"/>
        <v>4.64374862418709</v>
      </c>
      <c r="C420" s="19">
        <f t="shared" si="2083"/>
        <v>1.4697630805245647</v>
      </c>
      <c r="D420" s="19">
        <f t="shared" si="2083"/>
        <v>1.1337220067963156</v>
      </c>
      <c r="E420" s="8"/>
      <c r="F420" s="8"/>
      <c r="G420" s="8"/>
      <c r="H420" s="8"/>
      <c r="I420" s="8"/>
      <c r="J420" s="8"/>
      <c r="K420" s="8"/>
      <c r="L420" s="8"/>
      <c r="M420" s="8"/>
      <c r="N420" s="8"/>
      <c r="O420" s="8"/>
      <c r="P420" s="8"/>
      <c r="Q420" s="8"/>
      <c r="R420" s="8"/>
      <c r="S420" s="8"/>
      <c r="T420" s="8"/>
      <c r="U420" s="8"/>
      <c r="V420" s="8"/>
      <c r="W420" s="8"/>
      <c r="X420" s="8"/>
      <c r="Y420" s="8"/>
      <c r="Z420" s="8"/>
      <c r="AA420" s="8"/>
      <c r="AB420" s="8"/>
      <c r="AC420" s="8"/>
      <c r="AD420" s="8"/>
      <c r="AE420" s="8"/>
      <c r="AF420" s="8"/>
      <c r="AG420" s="8"/>
      <c r="AH420" s="8"/>
      <c r="AI420" s="8"/>
      <c r="AJ420" s="8"/>
      <c r="AK420" s="8"/>
      <c r="AL420" s="8"/>
      <c r="AM420" s="8"/>
      <c r="AN420" s="8"/>
      <c r="AO420" s="8"/>
      <c r="AP420" s="19">
        <f t="shared" ref="AP420:AR420" si="2100">IFERROR(AQ372/AP372,"")</f>
        <v>0.84232079629153711</v>
      </c>
      <c r="AQ420" s="19">
        <f t="shared" si="2100"/>
        <v>1.2045495460708813</v>
      </c>
      <c r="AR420" s="19">
        <f t="shared" si="2100"/>
        <v>1.4368613346096739</v>
      </c>
      <c r="AS420" s="8"/>
      <c r="AT420" s="8"/>
      <c r="AU420" s="8"/>
      <c r="AV420" s="8"/>
      <c r="AW420" s="8"/>
      <c r="AX420" s="8"/>
      <c r="AY420" s="8"/>
      <c r="AZ420" s="8"/>
      <c r="BA420" s="8"/>
      <c r="BB420" s="8"/>
      <c r="BC420" s="8"/>
      <c r="BD420" s="8"/>
      <c r="BE420" s="8"/>
      <c r="BF420" s="8"/>
      <c r="BG420" s="8"/>
      <c r="BH420" s="8"/>
      <c r="BI420" s="8"/>
      <c r="BJ420" s="8"/>
      <c r="BK420" s="8"/>
      <c r="BL420" s="8"/>
      <c r="BM420" s="8"/>
      <c r="BN420" s="8"/>
      <c r="BO420" s="8"/>
      <c r="BP420" s="8"/>
      <c r="BQ420" s="8"/>
      <c r="BR420" s="8"/>
      <c r="BS420" s="8"/>
      <c r="BT420" s="8"/>
      <c r="BU420" s="8"/>
      <c r="BV420" s="8"/>
      <c r="BW420" s="8"/>
      <c r="BX420" s="8"/>
      <c r="BY420" s="8"/>
      <c r="BZ420" s="8"/>
      <c r="CA420" s="8"/>
      <c r="CB420" s="8"/>
      <c r="CC420" s="8"/>
      <c r="CD420" s="19">
        <f t="shared" ref="CD420:CF420" si="2101">IFERROR(CE372/CD372,"")</f>
        <v>0.31447658830224628</v>
      </c>
      <c r="CE420" s="19">
        <f t="shared" si="2101"/>
        <v>104.92528577143543</v>
      </c>
      <c r="CF420" s="19">
        <f t="shared" si="2101"/>
        <v>1.8155323493903051</v>
      </c>
      <c r="CG420" s="8"/>
      <c r="CH420" s="8"/>
      <c r="CI420" s="8"/>
      <c r="CJ420" s="8"/>
      <c r="CK420" s="8"/>
      <c r="CL420" s="8"/>
      <c r="CM420" s="8"/>
      <c r="CN420" s="8"/>
      <c r="CO420" s="8"/>
      <c r="CP420" s="8"/>
      <c r="CQ420" s="8"/>
      <c r="CR420" s="8"/>
      <c r="CS420" s="8"/>
      <c r="CT420" s="8"/>
      <c r="CU420" s="8"/>
      <c r="CV420" s="8"/>
      <c r="CW420" s="8"/>
      <c r="CX420" s="8"/>
      <c r="CY420" s="8"/>
      <c r="CZ420" s="8"/>
      <c r="DA420" s="8"/>
      <c r="DB420" s="8"/>
      <c r="DC420" s="8"/>
      <c r="DD420" s="8"/>
      <c r="DE420" s="8"/>
      <c r="DF420" s="8"/>
      <c r="DG420" s="8"/>
      <c r="DH420" s="8"/>
      <c r="DI420" s="8"/>
      <c r="DJ420" s="8"/>
      <c r="DK420" s="8"/>
      <c r="DL420" s="8"/>
      <c r="DM420" s="8"/>
      <c r="DN420" s="8"/>
      <c r="DO420" s="8"/>
      <c r="DP420" s="8"/>
      <c r="DQ420" s="8"/>
      <c r="DR420" s="19">
        <f t="shared" ref="DR420:DT420" si="2102">IFERROR(DS372/DR372,"")</f>
        <v>1.7993415275775924</v>
      </c>
      <c r="DS420" s="19">
        <f t="shared" si="2102"/>
        <v>1.0491973814798519</v>
      </c>
      <c r="DT420" s="19">
        <f t="shared" si="2102"/>
        <v>1.404124603230231</v>
      </c>
      <c r="DU420" s="8"/>
      <c r="DV420" s="8"/>
      <c r="DW420" s="8"/>
      <c r="DX420" s="8"/>
      <c r="DY420" s="8"/>
      <c r="DZ420" s="8"/>
      <c r="EA420" s="8"/>
      <c r="EB420" s="8"/>
      <c r="EC420" s="8"/>
      <c r="ED420" s="8"/>
      <c r="EE420" s="8"/>
      <c r="EF420" s="8"/>
      <c r="EG420" s="8"/>
      <c r="EH420" s="8"/>
      <c r="EI420" s="8"/>
      <c r="EJ420" s="8"/>
      <c r="EK420" s="8"/>
      <c r="EL420" s="8"/>
      <c r="EM420" s="8"/>
      <c r="EN420" s="8"/>
      <c r="EO420" s="8"/>
      <c r="EP420" s="8"/>
      <c r="EQ420" s="8"/>
      <c r="ER420" s="8"/>
      <c r="ES420" s="8"/>
      <c r="ET420" s="8"/>
      <c r="EU420" s="8"/>
      <c r="EV420" s="8"/>
      <c r="EW420" s="8"/>
      <c r="EX420" s="8"/>
      <c r="EY420" s="8"/>
      <c r="EZ420" s="8"/>
      <c r="FA420" s="8"/>
      <c r="FB420" s="8"/>
      <c r="FC420" s="8"/>
      <c r="FD420" s="8"/>
      <c r="FE420" s="8"/>
      <c r="FF420" s="19">
        <f t="shared" ref="FF420:FH420" si="2103">IFERROR(FG372/FF372,"")</f>
        <v>2.8632503921724175</v>
      </c>
      <c r="FG420" s="19">
        <f t="shared" si="2103"/>
        <v>1.4735675469175387</v>
      </c>
      <c r="FH420" s="19">
        <f t="shared" si="2103"/>
        <v>1.3689088337904398</v>
      </c>
      <c r="FI420" s="8"/>
      <c r="FJ420" s="8"/>
      <c r="FK420" s="8"/>
      <c r="FL420" s="8"/>
      <c r="FM420" s="8"/>
      <c r="FN420" s="8"/>
      <c r="FO420" s="8"/>
      <c r="FP420" s="8"/>
      <c r="FQ420" s="8"/>
      <c r="FR420" s="8"/>
      <c r="FS420" s="8"/>
      <c r="FT420" s="8"/>
      <c r="FU420" s="8"/>
      <c r="FV420" s="8"/>
      <c r="FW420" s="8"/>
      <c r="FX420" s="8"/>
      <c r="FY420" s="8"/>
      <c r="FZ420" s="8"/>
      <c r="GA420" s="8"/>
      <c r="GB420" s="8"/>
      <c r="GC420" s="8"/>
      <c r="GD420" s="8"/>
      <c r="GE420" s="8"/>
      <c r="GF420" s="8"/>
      <c r="GG420" s="8"/>
      <c r="GH420" s="8"/>
      <c r="GI420" s="8"/>
      <c r="GJ420" s="8"/>
      <c r="GK420" s="8"/>
      <c r="GL420" s="8"/>
      <c r="GM420" s="8"/>
      <c r="GN420" s="8"/>
      <c r="GO420" s="8"/>
      <c r="GP420" s="8"/>
      <c r="GQ420" s="8"/>
      <c r="GR420" s="8"/>
      <c r="GS420" s="8"/>
    </row>
    <row r="421" spans="1:201" x14ac:dyDescent="0.25">
      <c r="A421" s="115">
        <f>$A$73</f>
        <v>20213</v>
      </c>
      <c r="B421" s="19">
        <f t="shared" si="1955"/>
        <v>3.611308517213911</v>
      </c>
      <c r="C421" s="19">
        <f t="shared" si="2083"/>
        <v>1.5846923515739562</v>
      </c>
      <c r="D421" s="8"/>
      <c r="E421" s="8"/>
      <c r="F421" s="8"/>
      <c r="G421" s="8"/>
      <c r="H421" s="8"/>
      <c r="I421" s="8"/>
      <c r="J421" s="8"/>
      <c r="K421" s="8"/>
      <c r="L421" s="8"/>
      <c r="M421" s="8"/>
      <c r="N421" s="8"/>
      <c r="O421" s="8"/>
      <c r="P421" s="8"/>
      <c r="Q421" s="8"/>
      <c r="R421" s="8"/>
      <c r="S421" s="8"/>
      <c r="T421" s="8"/>
      <c r="U421" s="8"/>
      <c r="V421" s="8"/>
      <c r="W421" s="8"/>
      <c r="X421" s="8"/>
      <c r="Y421" s="8"/>
      <c r="Z421" s="8"/>
      <c r="AA421" s="8"/>
      <c r="AB421" s="8"/>
      <c r="AC421" s="8"/>
      <c r="AD421" s="8"/>
      <c r="AE421" s="8"/>
      <c r="AF421" s="8"/>
      <c r="AG421" s="8"/>
      <c r="AH421" s="8"/>
      <c r="AI421" s="8"/>
      <c r="AJ421" s="8"/>
      <c r="AK421" s="8"/>
      <c r="AL421" s="8"/>
      <c r="AM421" s="8"/>
      <c r="AN421" s="8"/>
      <c r="AO421" s="8"/>
      <c r="AP421" s="19">
        <f t="shared" ref="AP421:AQ421" si="2104">IFERROR(AQ373/AP373,"")</f>
        <v>0.87700723860722518</v>
      </c>
      <c r="AQ421" s="19">
        <f t="shared" si="2104"/>
        <v>1.1194341967060231</v>
      </c>
      <c r="AR421" s="8"/>
      <c r="AS421" s="8"/>
      <c r="AT421" s="8"/>
      <c r="AU421" s="8"/>
      <c r="AV421" s="8"/>
      <c r="AW421" s="8"/>
      <c r="AX421" s="8"/>
      <c r="AY421" s="8"/>
      <c r="AZ421" s="8"/>
      <c r="BA421" s="8"/>
      <c r="BB421" s="8"/>
      <c r="BC421" s="8"/>
      <c r="BD421" s="8"/>
      <c r="BE421" s="8"/>
      <c r="BF421" s="8"/>
      <c r="BG421" s="8"/>
      <c r="BH421" s="8"/>
      <c r="BI421" s="8"/>
      <c r="BJ421" s="8"/>
      <c r="BK421" s="8"/>
      <c r="BL421" s="8"/>
      <c r="BM421" s="8"/>
      <c r="BN421" s="8"/>
      <c r="BO421" s="8"/>
      <c r="BP421" s="8"/>
      <c r="BQ421" s="8"/>
      <c r="BR421" s="8"/>
      <c r="BS421" s="8"/>
      <c r="BT421" s="8"/>
      <c r="BU421" s="8"/>
      <c r="BV421" s="8"/>
      <c r="BW421" s="8"/>
      <c r="BX421" s="8"/>
      <c r="BY421" s="8"/>
      <c r="BZ421" s="8"/>
      <c r="CA421" s="8"/>
      <c r="CB421" s="8"/>
      <c r="CC421" s="8"/>
      <c r="CD421" s="19" t="str">
        <f t="shared" ref="CD421:CE421" si="2105">IFERROR(CE373/CD373,"")</f>
        <v/>
      </c>
      <c r="CE421" s="19">
        <f t="shared" si="2105"/>
        <v>1.5757149783219848</v>
      </c>
      <c r="CF421" s="8"/>
      <c r="CG421" s="8"/>
      <c r="CH421" s="8"/>
      <c r="CI421" s="8"/>
      <c r="CJ421" s="8"/>
      <c r="CK421" s="8"/>
      <c r="CL421" s="8"/>
      <c r="CM421" s="8"/>
      <c r="CN421" s="8"/>
      <c r="CO421" s="8"/>
      <c r="CP421" s="8"/>
      <c r="CQ421" s="8"/>
      <c r="CR421" s="8"/>
      <c r="CS421" s="8"/>
      <c r="CT421" s="8"/>
      <c r="CU421" s="8"/>
      <c r="CV421" s="8"/>
      <c r="CW421" s="8"/>
      <c r="CX421" s="8"/>
      <c r="CY421" s="8"/>
      <c r="CZ421" s="8"/>
      <c r="DA421" s="8"/>
      <c r="DB421" s="8"/>
      <c r="DC421" s="8"/>
      <c r="DD421" s="8"/>
      <c r="DE421" s="8"/>
      <c r="DF421" s="8"/>
      <c r="DG421" s="8"/>
      <c r="DH421" s="8"/>
      <c r="DI421" s="8"/>
      <c r="DJ421" s="8"/>
      <c r="DK421" s="8"/>
      <c r="DL421" s="8"/>
      <c r="DM421" s="8"/>
      <c r="DN421" s="8"/>
      <c r="DO421" s="8"/>
      <c r="DP421" s="8"/>
      <c r="DQ421" s="8"/>
      <c r="DR421" s="19">
        <f t="shared" ref="DR421:DS421" si="2106">IFERROR(DS373/DR373,"")</f>
        <v>1.2855920698736945</v>
      </c>
      <c r="DS421" s="19">
        <f t="shared" si="2106"/>
        <v>1.0115746543000848</v>
      </c>
      <c r="DT421" s="8"/>
      <c r="DU421" s="8"/>
      <c r="DV421" s="8"/>
      <c r="DW421" s="8"/>
      <c r="DX421" s="8"/>
      <c r="DY421" s="8"/>
      <c r="DZ421" s="8"/>
      <c r="EA421" s="8"/>
      <c r="EB421" s="8"/>
      <c r="EC421" s="8"/>
      <c r="ED421" s="8"/>
      <c r="EE421" s="8"/>
      <c r="EF421" s="8"/>
      <c r="EG421" s="8"/>
      <c r="EH421" s="8"/>
      <c r="EI421" s="8"/>
      <c r="EJ421" s="8"/>
      <c r="EK421" s="8"/>
      <c r="EL421" s="8"/>
      <c r="EM421" s="8"/>
      <c r="EN421" s="8"/>
      <c r="EO421" s="8"/>
      <c r="EP421" s="8"/>
      <c r="EQ421" s="8"/>
      <c r="ER421" s="8"/>
      <c r="ES421" s="8"/>
      <c r="ET421" s="8"/>
      <c r="EU421" s="8"/>
      <c r="EV421" s="8"/>
      <c r="EW421" s="8"/>
      <c r="EX421" s="8"/>
      <c r="EY421" s="8"/>
      <c r="EZ421" s="8"/>
      <c r="FA421" s="8"/>
      <c r="FB421" s="8"/>
      <c r="FC421" s="8"/>
      <c r="FD421" s="8"/>
      <c r="FE421" s="8"/>
      <c r="FF421" s="19">
        <f t="shared" ref="FF421:FG421" si="2107">IFERROR(FG373/FF373,"")</f>
        <v>2.1864114182149907</v>
      </c>
      <c r="FG421" s="19">
        <f t="shared" si="2107"/>
        <v>1.6218402691851519</v>
      </c>
      <c r="FH421" s="8"/>
      <c r="FI421" s="8"/>
      <c r="FJ421" s="8"/>
      <c r="FK421" s="8"/>
      <c r="FL421" s="8"/>
      <c r="FM421" s="8"/>
      <c r="FN421" s="8"/>
      <c r="FO421" s="8"/>
      <c r="FP421" s="8"/>
      <c r="FQ421" s="8"/>
      <c r="FR421" s="8"/>
      <c r="FS421" s="8"/>
      <c r="FT421" s="8"/>
      <c r="FU421" s="8"/>
      <c r="FV421" s="8"/>
      <c r="FW421" s="8"/>
      <c r="FX421" s="8"/>
      <c r="FY421" s="8"/>
      <c r="FZ421" s="8"/>
      <c r="GA421" s="8"/>
      <c r="GB421" s="8"/>
      <c r="GC421" s="8"/>
      <c r="GD421" s="8"/>
      <c r="GE421" s="8"/>
      <c r="GF421" s="8"/>
      <c r="GG421" s="8"/>
      <c r="GH421" s="8"/>
      <c r="GI421" s="8"/>
      <c r="GJ421" s="8"/>
      <c r="GK421" s="8"/>
      <c r="GL421" s="8"/>
      <c r="GM421" s="8"/>
      <c r="GN421" s="8"/>
      <c r="GO421" s="8"/>
      <c r="GP421" s="8"/>
      <c r="GQ421" s="8"/>
      <c r="GR421" s="8"/>
      <c r="GS421" s="8"/>
    </row>
    <row r="422" spans="1:201" x14ac:dyDescent="0.25">
      <c r="A422" s="115">
        <f>$A$74</f>
        <v>20214</v>
      </c>
      <c r="B422" s="19">
        <f t="shared" si="1955"/>
        <v>6.3365327334918673</v>
      </c>
      <c r="C422" s="8"/>
      <c r="D422" s="8"/>
      <c r="E422" s="8"/>
      <c r="F422" s="8"/>
      <c r="G422" s="8"/>
      <c r="H422" s="8"/>
      <c r="I422" s="8"/>
      <c r="J422" s="8"/>
      <c r="K422" s="8"/>
      <c r="L422" s="8"/>
      <c r="M422" s="8"/>
      <c r="N422" s="8"/>
      <c r="O422" s="8"/>
      <c r="P422" s="8"/>
      <c r="Q422" s="8"/>
      <c r="R422" s="8"/>
      <c r="S422" s="8"/>
      <c r="T422" s="8"/>
      <c r="U422" s="8"/>
      <c r="V422" s="8"/>
      <c r="W422" s="8"/>
      <c r="X422" s="8"/>
      <c r="Y422" s="8"/>
      <c r="Z422" s="8"/>
      <c r="AA422" s="8"/>
      <c r="AB422" s="8"/>
      <c r="AC422" s="8"/>
      <c r="AD422" s="8"/>
      <c r="AE422" s="8"/>
      <c r="AF422" s="8"/>
      <c r="AG422" s="8"/>
      <c r="AH422" s="8"/>
      <c r="AI422" s="8"/>
      <c r="AJ422" s="8"/>
      <c r="AK422" s="8"/>
      <c r="AL422" s="8"/>
      <c r="AM422" s="8"/>
      <c r="AN422" s="8"/>
      <c r="AO422" s="8"/>
      <c r="AP422" s="19">
        <f t="shared" ref="AP422" si="2108">IFERROR(AQ374/AP374,"")</f>
        <v>0.9297431213912668</v>
      </c>
      <c r="AQ422" s="8"/>
      <c r="AR422" s="8"/>
      <c r="AS422" s="8"/>
      <c r="AT422" s="8"/>
      <c r="AU422" s="8"/>
      <c r="AV422" s="8"/>
      <c r="AW422" s="8"/>
      <c r="AX422" s="8"/>
      <c r="AY422" s="8"/>
      <c r="AZ422" s="8"/>
      <c r="BA422" s="8"/>
      <c r="BB422" s="8"/>
      <c r="BC422" s="8"/>
      <c r="BD422" s="8"/>
      <c r="BE422" s="8"/>
      <c r="BF422" s="8"/>
      <c r="BG422" s="8"/>
      <c r="BH422" s="8"/>
      <c r="BI422" s="8"/>
      <c r="BJ422" s="8"/>
      <c r="BK422" s="8"/>
      <c r="BL422" s="8"/>
      <c r="BM422" s="8"/>
      <c r="BN422" s="8"/>
      <c r="BO422" s="8"/>
      <c r="BP422" s="8"/>
      <c r="BQ422" s="8"/>
      <c r="BR422" s="8"/>
      <c r="BS422" s="8"/>
      <c r="BT422" s="8"/>
      <c r="BU422" s="8"/>
      <c r="BV422" s="8"/>
      <c r="BW422" s="8"/>
      <c r="BX422" s="8"/>
      <c r="BY422" s="8"/>
      <c r="BZ422" s="8"/>
      <c r="CA422" s="8"/>
      <c r="CB422" s="8"/>
      <c r="CC422" s="8"/>
      <c r="CD422" s="19" t="str">
        <f t="shared" ref="CD422" si="2109">IFERROR(CE374/CD374,"")</f>
        <v/>
      </c>
      <c r="CE422" s="8"/>
      <c r="CF422" s="8"/>
      <c r="CG422" s="8"/>
      <c r="CH422" s="8"/>
      <c r="CI422" s="8"/>
      <c r="CJ422" s="8"/>
      <c r="CK422" s="8"/>
      <c r="CL422" s="8"/>
      <c r="CM422" s="8"/>
      <c r="CN422" s="8"/>
      <c r="CO422" s="8"/>
      <c r="CP422" s="8"/>
      <c r="CQ422" s="8"/>
      <c r="CR422" s="8"/>
      <c r="CS422" s="8"/>
      <c r="CT422" s="8"/>
      <c r="CU422" s="8"/>
      <c r="CV422" s="8"/>
      <c r="CW422" s="8"/>
      <c r="CX422" s="8"/>
      <c r="CY422" s="8"/>
      <c r="CZ422" s="8"/>
      <c r="DA422" s="8"/>
      <c r="DB422" s="8"/>
      <c r="DC422" s="8"/>
      <c r="DD422" s="8"/>
      <c r="DE422" s="8"/>
      <c r="DF422" s="8"/>
      <c r="DG422" s="8"/>
      <c r="DH422" s="8"/>
      <c r="DI422" s="8"/>
      <c r="DJ422" s="8"/>
      <c r="DK422" s="8"/>
      <c r="DL422" s="8"/>
      <c r="DM422" s="8"/>
      <c r="DN422" s="8"/>
      <c r="DO422" s="8"/>
      <c r="DP422" s="8"/>
      <c r="DQ422" s="8"/>
      <c r="DR422" s="19">
        <f t="shared" ref="DR422" si="2110">IFERROR(DS374/DR374,"")</f>
        <v>1.7553014752876748</v>
      </c>
      <c r="DS422" s="8"/>
      <c r="DT422" s="8"/>
      <c r="DU422" s="8"/>
      <c r="DV422" s="8"/>
      <c r="DW422" s="8"/>
      <c r="DX422" s="8"/>
      <c r="DY422" s="8"/>
      <c r="DZ422" s="8"/>
      <c r="EA422" s="8"/>
      <c r="EB422" s="8"/>
      <c r="EC422" s="8"/>
      <c r="ED422" s="8"/>
      <c r="EE422" s="8"/>
      <c r="EF422" s="8"/>
      <c r="EG422" s="8"/>
      <c r="EH422" s="8"/>
      <c r="EI422" s="8"/>
      <c r="EJ422" s="8"/>
      <c r="EK422" s="8"/>
      <c r="EL422" s="8"/>
      <c r="EM422" s="8"/>
      <c r="EN422" s="8"/>
      <c r="EO422" s="8"/>
      <c r="EP422" s="8"/>
      <c r="EQ422" s="8"/>
      <c r="ER422" s="8"/>
      <c r="ES422" s="8"/>
      <c r="ET422" s="8"/>
      <c r="EU422" s="8"/>
      <c r="EV422" s="8"/>
      <c r="EW422" s="8"/>
      <c r="EX422" s="8"/>
      <c r="EY422" s="8"/>
      <c r="EZ422" s="8"/>
      <c r="FA422" s="8"/>
      <c r="FB422" s="8"/>
      <c r="FC422" s="8"/>
      <c r="FD422" s="8"/>
      <c r="FE422" s="8"/>
      <c r="FF422" s="19">
        <f t="shared" ref="FF422" si="2111">IFERROR(FG374/FF374,"")</f>
        <v>3.5300785281294562</v>
      </c>
      <c r="FG422" s="8"/>
      <c r="FH422" s="8"/>
      <c r="FI422" s="8"/>
      <c r="FJ422" s="8"/>
      <c r="FK422" s="8"/>
      <c r="FL422" s="8"/>
      <c r="FM422" s="8"/>
      <c r="FN422" s="8"/>
      <c r="FO422" s="8"/>
      <c r="FP422" s="8"/>
      <c r="FQ422" s="8"/>
      <c r="FR422" s="8"/>
      <c r="FS422" s="8"/>
      <c r="FT422" s="8"/>
      <c r="FU422" s="8"/>
      <c r="FV422" s="8"/>
      <c r="FW422" s="8"/>
      <c r="FX422" s="8"/>
      <c r="FY422" s="8"/>
      <c r="FZ422" s="8"/>
      <c r="GA422" s="8"/>
      <c r="GB422" s="8"/>
      <c r="GC422" s="8"/>
      <c r="GD422" s="8"/>
      <c r="GE422" s="8"/>
      <c r="GF422" s="8"/>
      <c r="GG422" s="8"/>
      <c r="GH422" s="8"/>
      <c r="GI422" s="8"/>
      <c r="GJ422" s="8"/>
      <c r="GK422" s="8"/>
      <c r="GL422" s="8"/>
      <c r="GM422" s="8"/>
      <c r="GN422" s="8"/>
      <c r="GO422" s="8"/>
      <c r="GP422" s="8"/>
      <c r="GQ422" s="8"/>
      <c r="GR422" s="8"/>
      <c r="GS422" s="8"/>
    </row>
    <row r="423" spans="1:201" x14ac:dyDescent="0.25">
      <c r="M423" s="20"/>
      <c r="U423" s="21"/>
      <c r="AO423" s="21" t="s">
        <v>3</v>
      </c>
      <c r="BA423" s="20"/>
      <c r="BI423" s="21"/>
      <c r="CC423" s="21" t="s">
        <v>3</v>
      </c>
      <c r="CO423" s="20"/>
      <c r="CW423" s="21"/>
      <c r="DQ423" s="21" t="s">
        <v>3</v>
      </c>
      <c r="EC423" s="20"/>
      <c r="EK423" s="21"/>
      <c r="FE423" s="21" t="s">
        <v>3</v>
      </c>
      <c r="FQ423" s="20"/>
      <c r="FY423" s="21"/>
      <c r="GS423" s="21" t="s">
        <v>3</v>
      </c>
    </row>
    <row r="424" spans="1:201" s="70" customFormat="1" x14ac:dyDescent="0.25">
      <c r="A424" s="162" t="s">
        <v>17</v>
      </c>
      <c r="B424" s="163">
        <f>IFERROR(AVERAGE(B411:B422),1)</f>
        <v>4.2956974517604847</v>
      </c>
      <c r="C424" s="164">
        <f>IFERROR(AVERAGE(C410:C421),1)</f>
        <v>1.5883884105997594</v>
      </c>
      <c r="D424" s="164">
        <f>IFERROR(AVERAGE(D409:D420),1)</f>
        <v>1.2469042566525814</v>
      </c>
      <c r="E424" s="164">
        <f>IFERROR(AVERAGE(E408:E419),1)</f>
        <v>1.313265680058243</v>
      </c>
      <c r="F424" s="164">
        <f>IFERROR(AVERAGE(F407:F418),1)</f>
        <v>1.3499140320888665</v>
      </c>
      <c r="G424" s="164">
        <f>IFERROR(AVERAGE(G406:G417),1)</f>
        <v>1.3068594161362344</v>
      </c>
      <c r="H424" s="164">
        <f>IFERROR(AVERAGE(H405:H416),1)</f>
        <v>1.2346192257660971</v>
      </c>
      <c r="I424" s="164">
        <f>IFERROR(AVERAGE(I404:I415),1)</f>
        <v>1.1855702467858176</v>
      </c>
      <c r="J424" s="164">
        <f>IFERROR(AVERAGE(J403:J414),1)</f>
        <v>1.2612625263752195</v>
      </c>
      <c r="K424" s="164">
        <f>IFERROR(AVERAGE(K402:K413),1)</f>
        <v>1.2251874346383109</v>
      </c>
      <c r="L424" s="164">
        <f>IFERROR(AVERAGE(L401:L412),1)</f>
        <v>1.1733481223319771</v>
      </c>
      <c r="M424" s="164">
        <f>IFERROR(AVERAGE(M400:M411),1)</f>
        <v>1.1327284523856733</v>
      </c>
      <c r="N424" s="164">
        <f>IFERROR(AVERAGE(N399:N410),1)</f>
        <v>1.099306678209915</v>
      </c>
      <c r="O424" s="164">
        <f>IFERROR(AVERAGE(O398:O409),1)</f>
        <v>1.0717144222805206</v>
      </c>
      <c r="P424" s="164">
        <f>IFERROR(AVERAGE(P397:P408),1)</f>
        <v>1.0500245990606953</v>
      </c>
      <c r="Q424" s="164">
        <f>IFERROR(AVERAGE(Q396:Q407),1)</f>
        <v>1.0340733672299602</v>
      </c>
      <c r="R424" s="164">
        <f>IFERROR(AVERAGE(R395:R406),1)</f>
        <v>1.0262530433189958</v>
      </c>
      <c r="S424" s="164">
        <f>IFERROR(AVERAGE(S394:S405),1)</f>
        <v>1.023496626744568</v>
      </c>
      <c r="T424" s="164">
        <f>IFERROR(AVERAGE(T393:T404),1)</f>
        <v>1.0112885945360033</v>
      </c>
      <c r="U424" s="164">
        <f>IFERROR(AVERAGE(U392:U403),1)</f>
        <v>1.0101928226606465</v>
      </c>
      <c r="V424" s="164">
        <f>IFERROR(AVERAGE(V391:V402),1)</f>
        <v>1.0078122224362291</v>
      </c>
      <c r="W424" s="164">
        <f>IFERROR(AVERAGE(W390:W401),1)</f>
        <v>1.0054005228358716</v>
      </c>
      <c r="X424" s="164">
        <f>IFERROR(AVERAGE(X389:X400),1)</f>
        <v>1.0042992477350277</v>
      </c>
      <c r="Y424" s="164">
        <f>IFERROR(AVERAGE(Y388:Y399),1)</f>
        <v>1.0028551107649708</v>
      </c>
      <c r="Z424" s="164">
        <f>IFERROR(AVERAGE(Z387:Z398),1)</f>
        <v>1.0022761286925734</v>
      </c>
      <c r="AA424" s="164">
        <f>IFERROR(AVERAGE(AA386:AA397),1)</f>
        <v>1.0014510159742949</v>
      </c>
      <c r="AB424" s="164">
        <f>IFERROR(AVERAGE(AB385:AB396),1)</f>
        <v>1.0017373269598198</v>
      </c>
      <c r="AC424" s="164">
        <f>IFERROR(AVERAGE(AC384:AC395),1)</f>
        <v>1.0002517819870353</v>
      </c>
      <c r="AD424" s="164">
        <f>IFERROR(AVERAGE(AD384:AD394),1)</f>
        <v>1.0007545306648749</v>
      </c>
      <c r="AE424" s="164">
        <f>IFERROR(AVERAGE(AE384:AE393),1)</f>
        <v>1.0006044057104193</v>
      </c>
      <c r="AF424" s="164">
        <f>IFERROR(AVERAGE(AF384:AF392),1)</f>
        <v>1.0001700258698494</v>
      </c>
      <c r="AG424" s="164">
        <f>IFERROR(AVERAGE(AG384:AG391),1)</f>
        <v>0.99972367180269428</v>
      </c>
      <c r="AH424" s="164">
        <f>IFERROR(AVERAGE(AH384:AH390),1)</f>
        <v>1.0002702755332458</v>
      </c>
      <c r="AI424" s="164">
        <f>IFERROR(AVERAGE(AI384:AI389),1)</f>
        <v>1.0001046365862127</v>
      </c>
      <c r="AJ424" s="164">
        <f>IFERROR(AVERAGE(AJ384:AJ388),1)</f>
        <v>1.0002095212812478</v>
      </c>
      <c r="AK424" s="164">
        <f>IFERROR(AVERAGE(AK384:AK387),1)</f>
        <v>1.0005587410929695</v>
      </c>
      <c r="AL424" s="164">
        <f>IFERROR(AVERAGE(AL384:AL386),1)</f>
        <v>1.000153337461094</v>
      </c>
      <c r="AM424" s="164">
        <f>IFERROR(AVERAGE(AM384:AM385),1)</f>
        <v>1.0026324689525432</v>
      </c>
      <c r="AN424" s="164">
        <f>IFERROR(AVERAGE(AN384:AN384),1)</f>
        <v>1.0013426067553781</v>
      </c>
      <c r="AO424" s="164">
        <v>1</v>
      </c>
      <c r="AP424" s="163">
        <f>IFERROR(AVERAGE(AP411:AP422),1)</f>
        <v>1.0596111638470811</v>
      </c>
      <c r="AQ424" s="164">
        <f>IFERROR(AVERAGE(AQ410:AQ421),1)</f>
        <v>1.1890723444099474</v>
      </c>
      <c r="AR424" s="164">
        <f>IFERROR(AVERAGE(AR409:AR420),1)</f>
        <v>1.2292788861755801</v>
      </c>
      <c r="AS424" s="164">
        <f>IFERROR(AVERAGE(AS408:AS419),1)</f>
        <v>1.2129812015631229</v>
      </c>
      <c r="AT424" s="164">
        <f>IFERROR(AVERAGE(AT407:AT418),1)</f>
        <v>1.1718258779152515</v>
      </c>
      <c r="AU424" s="164">
        <f>IFERROR(AVERAGE(AU406:AU417),1)</f>
        <v>1.1609356943359759</v>
      </c>
      <c r="AV424" s="164">
        <f>IFERROR(AVERAGE(AV405:AV416),1)</f>
        <v>1.1184523487343108</v>
      </c>
      <c r="AW424" s="164">
        <f>IFERROR(AVERAGE(AW404:AW415),1)</f>
        <v>1.1169527106061921</v>
      </c>
      <c r="AX424" s="164">
        <f>IFERROR(AVERAGE(AX403:AX414),1)</f>
        <v>1.0609787531174002</v>
      </c>
      <c r="AY424" s="164">
        <f>IFERROR(AVERAGE(AY402:AY413),1)</f>
        <v>1.0495313647711462</v>
      </c>
      <c r="AZ424" s="164">
        <f>IFERROR(AVERAGE(AZ401:AZ412),1)</f>
        <v>1.0426433617640429</v>
      </c>
      <c r="BA424" s="164">
        <f>IFERROR(AVERAGE(BA400:BA411),1)</f>
        <v>1.0347500345995055</v>
      </c>
      <c r="BB424" s="164">
        <f>IFERROR(AVERAGE(BB399:BB410),1)</f>
        <v>1.0356591938426323</v>
      </c>
      <c r="BC424" s="164">
        <f>IFERROR(AVERAGE(BC398:BC409),1)</f>
        <v>1.0339672871106964</v>
      </c>
      <c r="BD424" s="164">
        <f>IFERROR(AVERAGE(BD397:BD408),1)</f>
        <v>1.0168963313991128</v>
      </c>
      <c r="BE424" s="164">
        <f>IFERROR(AVERAGE(BE396:BE407),1)</f>
        <v>1.0198318871400931</v>
      </c>
      <c r="BF424" s="164">
        <f>IFERROR(AVERAGE(BF395:BF406),1)</f>
        <v>1.0171853779071054</v>
      </c>
      <c r="BG424" s="164">
        <f>IFERROR(AVERAGE(BG394:BG405),1)</f>
        <v>1.0129608466992173</v>
      </c>
      <c r="BH424" s="164">
        <f>IFERROR(AVERAGE(BH393:BH404),1)</f>
        <v>1.003748326350492</v>
      </c>
      <c r="BI424" s="164">
        <f>IFERROR(AVERAGE(BI392:BI403),1)</f>
        <v>1.0054028472086478</v>
      </c>
      <c r="BJ424" s="164">
        <f>IFERROR(AVERAGE(BJ391:BJ402),1)</f>
        <v>1.0010387641318184</v>
      </c>
      <c r="BK424" s="164">
        <f>IFERROR(AVERAGE(BK390:BK401),1)</f>
        <v>1.0011246366702504</v>
      </c>
      <c r="BL424" s="164">
        <f>IFERROR(AVERAGE(BL389:BL400),1)</f>
        <v>1.0005637030330057</v>
      </c>
      <c r="BM424" s="164">
        <f>IFERROR(AVERAGE(BM388:BM399),1)</f>
        <v>1.0004573684430376</v>
      </c>
      <c r="BN424" s="164">
        <f>IFERROR(AVERAGE(BN387:BN398),1)</f>
        <v>1.0000092026824399</v>
      </c>
      <c r="BO424" s="164">
        <f>IFERROR(AVERAGE(BO386:BO397),1)</f>
        <v>1.0003528241663189</v>
      </c>
      <c r="BP424" s="164">
        <f>IFERROR(AVERAGE(BP385:BP396),1)</f>
        <v>0.99999713499219955</v>
      </c>
      <c r="BQ424" s="164">
        <f>IFERROR(AVERAGE(BQ384:BQ395),1)</f>
        <v>1.0004023468406174</v>
      </c>
      <c r="BR424" s="164">
        <f>IFERROR(AVERAGE(BR384:BR394),1)</f>
        <v>1</v>
      </c>
      <c r="BS424" s="164">
        <f>IFERROR(AVERAGE(BS384:BS393),1)</f>
        <v>1.0000006695283274</v>
      </c>
      <c r="BT424" s="164">
        <f>IFERROR(AVERAGE(BT384:BT392),1)</f>
        <v>1.0000026037679075</v>
      </c>
      <c r="BU424" s="164">
        <f>IFERROR(AVERAGE(BU384:BU391),1)</f>
        <v>1.0000046673344523</v>
      </c>
      <c r="BV424" s="164">
        <f>IFERROR(AVERAGE(BV384:BV390),1)</f>
        <v>1.0000002350288868</v>
      </c>
      <c r="BW424" s="164">
        <f>IFERROR(AVERAGE(BW384:BW389),1)</f>
        <v>1.000004780773615</v>
      </c>
      <c r="BX424" s="164">
        <f>IFERROR(AVERAGE(BX384:BX388),1)</f>
        <v>1.0000005439622726</v>
      </c>
      <c r="BY424" s="164">
        <f>IFERROR(AVERAGE(BY384:BY387),1)</f>
        <v>1.002166506403199</v>
      </c>
      <c r="BZ424" s="164">
        <f>IFERROR(AVERAGE(BZ384:BZ386),1)</f>
        <v>1.0000002964343462</v>
      </c>
      <c r="CA424" s="164">
        <f>IFERROR(AVERAGE(CA384:CA385),1)</f>
        <v>1</v>
      </c>
      <c r="CB424" s="164">
        <f>IFERROR(AVERAGE(CB384:CB384),1)</f>
        <v>1</v>
      </c>
      <c r="CC424" s="164">
        <v>1</v>
      </c>
      <c r="CD424" s="163">
        <f>IFERROR(AVERAGE(CD411:CD422),1)</f>
        <v>3.3315343583122403</v>
      </c>
      <c r="CE424" s="164">
        <f>IFERROR(AVERAGE(CE410:CE421),1)</f>
        <v>14.930688363222989</v>
      </c>
      <c r="CF424" s="164">
        <f>IFERROR(AVERAGE(CF409:CF420),1)</f>
        <v>1.4259631199134619</v>
      </c>
      <c r="CG424" s="164">
        <f>IFERROR(AVERAGE(CG408:CG419),1)</f>
        <v>1.3785693918457687</v>
      </c>
      <c r="CH424" s="164">
        <f>IFERROR(AVERAGE(CH407:CH418),1)</f>
        <v>1.1252371390404126</v>
      </c>
      <c r="CI424" s="164">
        <f>IFERROR(AVERAGE(CI406:CI417),1)</f>
        <v>1.2012882702794239</v>
      </c>
      <c r="CJ424" s="164">
        <f>IFERROR(AVERAGE(CJ405:CJ416),1)</f>
        <v>1.1447022103345461</v>
      </c>
      <c r="CK424" s="164">
        <f>IFERROR(AVERAGE(CK404:CK415),1)</f>
        <v>0.99315791736976644</v>
      </c>
      <c r="CL424" s="164">
        <f>IFERROR(AVERAGE(CL403:CL414),1)</f>
        <v>1.0790682522802129</v>
      </c>
      <c r="CM424" s="164">
        <f>IFERROR(AVERAGE(CM402:CM413),1)</f>
        <v>1.0999026183890022</v>
      </c>
      <c r="CN424" s="164">
        <f>IFERROR(AVERAGE(CN401:CN412),1)</f>
        <v>1.0405319165713878</v>
      </c>
      <c r="CO424" s="164">
        <f>IFERROR(AVERAGE(CO400:CO411),1)</f>
        <v>1.0245667190820209</v>
      </c>
      <c r="CP424" s="164">
        <f>IFERROR(AVERAGE(CP399:CP410),1)</f>
        <v>1.0273298631120933</v>
      </c>
      <c r="CQ424" s="164">
        <f>IFERROR(AVERAGE(CQ398:CQ409),1)</f>
        <v>1.0176407433580266</v>
      </c>
      <c r="CR424" s="164">
        <f>IFERROR(AVERAGE(CR397:CR408),1)</f>
        <v>1.0215805604763821</v>
      </c>
      <c r="CS424" s="164">
        <f>IFERROR(AVERAGE(CS396:CS407),1)</f>
        <v>1.0080679438424176</v>
      </c>
      <c r="CT424" s="164">
        <f>IFERROR(AVERAGE(CT395:CT406),1)</f>
        <v>1.0049619665957301</v>
      </c>
      <c r="CU424" s="164">
        <f>IFERROR(AVERAGE(CU394:CU405),1)</f>
        <v>1.0064931370384309</v>
      </c>
      <c r="CV424" s="164">
        <f>IFERROR(AVERAGE(CV393:CV404),1)</f>
        <v>1.0148982960986581</v>
      </c>
      <c r="CW424" s="164">
        <f>IFERROR(AVERAGE(CW392:CW403),1)</f>
        <v>1.0014878534833753</v>
      </c>
      <c r="CX424" s="164">
        <f>IFERROR(AVERAGE(CX391:CX402),1)</f>
        <v>1.0048871159486132</v>
      </c>
      <c r="CY424" s="164">
        <f>IFERROR(AVERAGE(CY390:CY401),1)</f>
        <v>1.0013421224669139</v>
      </c>
      <c r="CZ424" s="164">
        <f>IFERROR(AVERAGE(CZ389:CZ400),1)</f>
        <v>1.0006508574318855</v>
      </c>
      <c r="DA424" s="164">
        <f>IFERROR(AVERAGE(DA388:DA399),1)</f>
        <v>1.0002607493764424</v>
      </c>
      <c r="DB424" s="164">
        <f>IFERROR(AVERAGE(DB387:DB398),1)</f>
        <v>0.99998087264797075</v>
      </c>
      <c r="DC424" s="164">
        <f>IFERROR(AVERAGE(DC386:DC397),1)</f>
        <v>0.99989461894614762</v>
      </c>
      <c r="DD424" s="164">
        <f>IFERROR(AVERAGE(DD385:DD396),1)</f>
        <v>0.99947388244466262</v>
      </c>
      <c r="DE424" s="164">
        <f>IFERROR(AVERAGE(DE384:DE395),1)</f>
        <v>0.9998499135849207</v>
      </c>
      <c r="DF424" s="164">
        <f>IFERROR(AVERAGE(DF384:DF394),1)</f>
        <v>0.99994165584624506</v>
      </c>
      <c r="DG424" s="164">
        <f>IFERROR(AVERAGE(DG384:DG393),1)</f>
        <v>0.99996398950268506</v>
      </c>
      <c r="DH424" s="164">
        <f>IFERROR(AVERAGE(DH384:DH392),1)</f>
        <v>0.99999036593242807</v>
      </c>
      <c r="DI424" s="164">
        <f>IFERROR(AVERAGE(DI384:DI391),1)</f>
        <v>0.99999870588314299</v>
      </c>
      <c r="DJ424" s="164">
        <f>IFERROR(AVERAGE(DJ384:DJ390),1)</f>
        <v>1.0000284176107104</v>
      </c>
      <c r="DK424" s="164">
        <f>IFERROR(AVERAGE(DK384:DK389),1)</f>
        <v>1.0000044872487288</v>
      </c>
      <c r="DL424" s="164">
        <f>IFERROR(AVERAGE(DL384:DL388),1)</f>
        <v>1.0000467871208907</v>
      </c>
      <c r="DM424" s="164">
        <f>IFERROR(AVERAGE(DM384:DM387),1)</f>
        <v>1.0001081081218386</v>
      </c>
      <c r="DN424" s="164">
        <f>IFERROR(AVERAGE(DN384:DN386),1)</f>
        <v>1.000015180922287</v>
      </c>
      <c r="DO424" s="164">
        <f>IFERROR(AVERAGE(DO384:DO385),1)</f>
        <v>1</v>
      </c>
      <c r="DP424" s="164">
        <f>IFERROR(AVERAGE(DP384:DP384),1)</f>
        <v>1</v>
      </c>
      <c r="DQ424" s="164">
        <v>1</v>
      </c>
      <c r="DR424" s="163">
        <f>IFERROR(AVERAGE(DR411:DR422),1)</f>
        <v>1.3868785140951208</v>
      </c>
      <c r="DS424" s="164">
        <f>IFERROR(AVERAGE(DS410:DS421),1)</f>
        <v>1.3360419833918264</v>
      </c>
      <c r="DT424" s="164">
        <f>IFERROR(AVERAGE(DT409:DT420),1)</f>
        <v>1.4257766357316941</v>
      </c>
      <c r="DU424" s="164">
        <f>IFERROR(AVERAGE(DU408:DU419),1)</f>
        <v>1.4734292094173691</v>
      </c>
      <c r="DV424" s="164">
        <f>IFERROR(AVERAGE(DV407:DV418),1)</f>
        <v>1.4262750424443142</v>
      </c>
      <c r="DW424" s="164">
        <f>IFERROR(AVERAGE(DW406:DW417),1)</f>
        <v>1.3705721870218415</v>
      </c>
      <c r="DX424" s="164">
        <f>IFERROR(AVERAGE(DX405:DX416),1)</f>
        <v>1.2649607368170293</v>
      </c>
      <c r="DY424" s="164">
        <f>IFERROR(AVERAGE(DY404:DY415),1)</f>
        <v>1.2244205025712513</v>
      </c>
      <c r="DZ424" s="164">
        <f>IFERROR(AVERAGE(DZ403:DZ414),1)</f>
        <v>1.2442724221270405</v>
      </c>
      <c r="EA424" s="164">
        <f>IFERROR(AVERAGE(EA402:EA413),1)</f>
        <v>1.199479281667913</v>
      </c>
      <c r="EB424" s="164">
        <f>IFERROR(AVERAGE(EB401:EB412),1)</f>
        <v>1.1521211277295174</v>
      </c>
      <c r="EC424" s="164">
        <f>IFERROR(AVERAGE(EC400:EC411),1)</f>
        <v>1.1189432440389324</v>
      </c>
      <c r="ED424" s="164">
        <f>IFERROR(AVERAGE(ED399:ED410),1)</f>
        <v>1.0897039382122102</v>
      </c>
      <c r="EE424" s="164">
        <f>IFERROR(AVERAGE(EE398:EE409),1)</f>
        <v>1.0780047842601757</v>
      </c>
      <c r="EF424" s="164">
        <f>IFERROR(AVERAGE(EF397:EF408),1)</f>
        <v>1.0590088133035522</v>
      </c>
      <c r="EG424" s="164">
        <f>IFERROR(AVERAGE(EG396:EG407),1)</f>
        <v>1.0556829750771521</v>
      </c>
      <c r="EH424" s="164">
        <f>IFERROR(AVERAGE(EH395:EH406),1)</f>
        <v>1.0524930566700961</v>
      </c>
      <c r="EI424" s="164">
        <f>IFERROR(AVERAGE(EI394:EI405),1)</f>
        <v>1.0348017668540692</v>
      </c>
      <c r="EJ424" s="164">
        <f>IFERROR(AVERAGE(EJ393:EJ404),1)</f>
        <v>1.0296908146519035</v>
      </c>
      <c r="EK424" s="164">
        <f>IFERROR(AVERAGE(EK392:EK403),1)</f>
        <v>1.0217832699962852</v>
      </c>
      <c r="EL424" s="164">
        <f>IFERROR(AVERAGE(EL391:EL402),1)</f>
        <v>1.018996786604826</v>
      </c>
      <c r="EM424" s="164">
        <f>IFERROR(AVERAGE(EM390:EM401),1)</f>
        <v>1.0179550850023171</v>
      </c>
      <c r="EN424" s="164">
        <f>IFERROR(AVERAGE(EN389:EN400),1)</f>
        <v>1.0123994402840124</v>
      </c>
      <c r="EO424" s="164">
        <f>IFERROR(AVERAGE(EO388:EO399),1)</f>
        <v>1.0159233567776762</v>
      </c>
      <c r="EP424" s="164">
        <f>IFERROR(AVERAGE(EP387:EP398),1)</f>
        <v>1.0087808548451351</v>
      </c>
      <c r="EQ424" s="164">
        <f>IFERROR(AVERAGE(EQ386:EQ397),1)</f>
        <v>1.0075462846894725</v>
      </c>
      <c r="ER424" s="164">
        <f>IFERROR(AVERAGE(ER385:ER396),1)</f>
        <v>1.0092926767484987</v>
      </c>
      <c r="ES424" s="164">
        <f>IFERROR(AVERAGE(ES384:ES395),1)</f>
        <v>1.0094397809044704</v>
      </c>
      <c r="ET424" s="164">
        <f>IFERROR(AVERAGE(ET384:ET394),1)</f>
        <v>1.0074605902174296</v>
      </c>
      <c r="EU424" s="164">
        <f>IFERROR(AVERAGE(EU384:EU393),1)</f>
        <v>1.0077123947294349</v>
      </c>
      <c r="EV424" s="164">
        <f>IFERROR(AVERAGE(EV384:EV392),1)</f>
        <v>1.0081193730001501</v>
      </c>
      <c r="EW424" s="164">
        <f>IFERROR(AVERAGE(EW384:EW391),1)</f>
        <v>1.006516033654663</v>
      </c>
      <c r="EX424" s="164">
        <f>IFERROR(AVERAGE(EX384:EX390),1)</f>
        <v>1.0114224912453229</v>
      </c>
      <c r="EY424" s="164">
        <f>IFERROR(AVERAGE(EY384:EY389),1)</f>
        <v>1.0040721350614754</v>
      </c>
      <c r="EZ424" s="164">
        <f>IFERROR(AVERAGE(EZ384:EZ388),1)</f>
        <v>1.003491111087635</v>
      </c>
      <c r="FA424" s="164">
        <f>IFERROR(AVERAGE(FA384:FA387),1)</f>
        <v>1.0053329304125334</v>
      </c>
      <c r="FB424" s="164">
        <f>IFERROR(AVERAGE(FB384:FB386),1)</f>
        <v>1.0100117056563247</v>
      </c>
      <c r="FC424" s="164">
        <f>IFERROR(AVERAGE(FC384:FC385),1)</f>
        <v>1.0040637389835956</v>
      </c>
      <c r="FD424" s="164">
        <f>IFERROR(AVERAGE(FD384:FD384),1)</f>
        <v>1.0055974957285085</v>
      </c>
      <c r="FE424" s="164">
        <v>1</v>
      </c>
      <c r="FF424" s="163">
        <f>IFERROR(AVERAGE(FF411:FF422),1)</f>
        <v>3.1557584644705403</v>
      </c>
      <c r="FG424" s="164">
        <f>IFERROR(AVERAGE(FG410:FG421),1)</f>
        <v>1.6997143532571153</v>
      </c>
      <c r="FH424" s="164">
        <f>IFERROR(AVERAGE(FH409:FH420),1)</f>
        <v>1.278163623487961</v>
      </c>
      <c r="FI424" s="164">
        <f>IFERROR(AVERAGE(FI408:FI419),1)</f>
        <v>1.1317645853992047</v>
      </c>
      <c r="FJ424" s="164">
        <f>IFERROR(AVERAGE(FJ407:FJ418),1)</f>
        <v>1.0605110256754195</v>
      </c>
      <c r="FK424" s="164">
        <f>IFERROR(AVERAGE(FK406:FK417),1)</f>
        <v>1.0641833023187657</v>
      </c>
      <c r="FL424" s="164">
        <f>IFERROR(AVERAGE(FL405:FL416),1)</f>
        <v>1.0460595016538448</v>
      </c>
      <c r="FM424" s="164">
        <f>IFERROR(AVERAGE(FM404:FM415),1)</f>
        <v>1.0416122236370415</v>
      </c>
      <c r="FN424" s="164">
        <f>IFERROR(AVERAGE(FN403:FN414),1)</f>
        <v>1.0320270675799101</v>
      </c>
      <c r="FO424" s="164">
        <f>IFERROR(AVERAGE(FO402:FO413),1)</f>
        <v>1.0293508966906366</v>
      </c>
      <c r="FP424" s="164">
        <f>IFERROR(AVERAGE(FP401:FP412),1)</f>
        <v>1.0077550289843911</v>
      </c>
      <c r="FQ424" s="164">
        <f>IFERROR(AVERAGE(FQ400:FQ411),1)</f>
        <v>1.0348871914149289</v>
      </c>
      <c r="FR424" s="164">
        <f>IFERROR(AVERAGE(FR399:FR410),1)</f>
        <v>1.0035977589613816</v>
      </c>
      <c r="FS424" s="164">
        <f>IFERROR(AVERAGE(FS398:FS409),1)</f>
        <v>1.0121496996352655</v>
      </c>
      <c r="FT424" s="164">
        <f>IFERROR(AVERAGE(FT397:FT408),1)</f>
        <v>1.0032019144724746</v>
      </c>
      <c r="FU424" s="164">
        <f>IFERROR(AVERAGE(FU396:FU407),1)</f>
        <v>0.99925182555474013</v>
      </c>
      <c r="FV424" s="164">
        <f>IFERROR(AVERAGE(FV395:FV406),1)</f>
        <v>1.0007113187775449</v>
      </c>
      <c r="FW424" s="164">
        <f>IFERROR(AVERAGE(FW394:FW405),1)</f>
        <v>1.0008631352773396</v>
      </c>
      <c r="FX424" s="164">
        <f>IFERROR(AVERAGE(FX393:FX404),1)</f>
        <v>1.003687411271341</v>
      </c>
      <c r="FY424" s="164">
        <f>IFERROR(AVERAGE(FY392:FY403),1)</f>
        <v>1.0005750945518219</v>
      </c>
      <c r="FZ424" s="164">
        <f>IFERROR(AVERAGE(FZ391:FZ402),1)</f>
        <v>1.0004440496070948</v>
      </c>
      <c r="GA424" s="164">
        <f>IFERROR(AVERAGE(GA390:GA401),1)</f>
        <v>0.99995227058483194</v>
      </c>
      <c r="GB424" s="164">
        <f>IFERROR(AVERAGE(GB389:GB400),1)</f>
        <v>1.0000487175111445</v>
      </c>
      <c r="GC424" s="164">
        <f>IFERROR(AVERAGE(GC388:GC399),1)</f>
        <v>0.99994367791104566</v>
      </c>
      <c r="GD424" s="164">
        <f>IFERROR(AVERAGE(GD387:GD398),1)</f>
        <v>0.99999677524577424</v>
      </c>
      <c r="GE424" s="164">
        <f>IFERROR(AVERAGE(GE386:GE397),1)</f>
        <v>0.99997401582079404</v>
      </c>
      <c r="GF424" s="164">
        <f>IFERROR(AVERAGE(GF385:GF396),1)</f>
        <v>0.99999655683406397</v>
      </c>
      <c r="GG424" s="164">
        <f>IFERROR(AVERAGE(GG384:GG395),1)</f>
        <v>0.99839559237733289</v>
      </c>
      <c r="GH424" s="164">
        <f>IFERROR(AVERAGE(GH384:GH394),1)</f>
        <v>1.0001852107486506</v>
      </c>
      <c r="GI424" s="164">
        <f>IFERROR(AVERAGE(GI384:GI393),1)</f>
        <v>0.99656037949485898</v>
      </c>
      <c r="GJ424" s="164">
        <f>IFERROR(AVERAGE(GJ384:GJ392),1)</f>
        <v>0.99766172065503311</v>
      </c>
      <c r="GK424" s="164">
        <f>IFERROR(AVERAGE(GK384:GK391),1)</f>
        <v>0.9998288645873582</v>
      </c>
      <c r="GL424" s="164">
        <f>IFERROR(AVERAGE(GL384:GL390),1)</f>
        <v>0.99999067724968449</v>
      </c>
      <c r="GM424" s="164">
        <f>IFERROR(AVERAGE(GM384:GM389),1)</f>
        <v>1.000000053450808</v>
      </c>
      <c r="GN424" s="164">
        <f>IFERROR(AVERAGE(GN384:GN388),1)</f>
        <v>0.99999458541593622</v>
      </c>
      <c r="GO424" s="164">
        <f>IFERROR(AVERAGE(GO384:GO387),1)</f>
        <v>1.000034736208848</v>
      </c>
      <c r="GP424" s="164">
        <f>IFERROR(AVERAGE(GP384:GP386),1)</f>
        <v>0.99999902178800104</v>
      </c>
      <c r="GQ424" s="164">
        <f>IFERROR(AVERAGE(GQ384:GQ385),1)</f>
        <v>1.0000037821830963</v>
      </c>
      <c r="GR424" s="164">
        <f>IFERROR(AVERAGE(GR384:GR384),1)</f>
        <v>1.0000047637922707</v>
      </c>
      <c r="GS424" s="164">
        <v>1</v>
      </c>
    </row>
    <row r="425" spans="1:201" s="70" customFormat="1" x14ac:dyDescent="0.25">
      <c r="A425" s="68" t="s">
        <v>5</v>
      </c>
      <c r="B425" s="14">
        <f t="shared" ref="B425:AN425" si="2112">IF(B424=0,1,B424)</f>
        <v>4.2956974517604847</v>
      </c>
      <c r="C425" s="14">
        <f t="shared" si="2112"/>
        <v>1.5883884105997594</v>
      </c>
      <c r="D425" s="14">
        <f t="shared" si="2112"/>
        <v>1.2469042566525814</v>
      </c>
      <c r="E425" s="14">
        <f t="shared" si="2112"/>
        <v>1.313265680058243</v>
      </c>
      <c r="F425" s="14">
        <f t="shared" si="2112"/>
        <v>1.3499140320888665</v>
      </c>
      <c r="G425" s="14">
        <f t="shared" si="2112"/>
        <v>1.3068594161362344</v>
      </c>
      <c r="H425" s="14">
        <f t="shared" si="2112"/>
        <v>1.2346192257660971</v>
      </c>
      <c r="I425" s="14">
        <f t="shared" si="2112"/>
        <v>1.1855702467858176</v>
      </c>
      <c r="J425" s="14">
        <f t="shared" si="2112"/>
        <v>1.2612625263752195</v>
      </c>
      <c r="K425" s="14">
        <f t="shared" si="2112"/>
        <v>1.2251874346383109</v>
      </c>
      <c r="L425" s="14">
        <f t="shared" si="2112"/>
        <v>1.1733481223319771</v>
      </c>
      <c r="M425" s="14">
        <f t="shared" si="2112"/>
        <v>1.1327284523856733</v>
      </c>
      <c r="N425" s="14">
        <f t="shared" si="2112"/>
        <v>1.099306678209915</v>
      </c>
      <c r="O425" s="14">
        <f t="shared" si="2112"/>
        <v>1.0717144222805206</v>
      </c>
      <c r="P425" s="14">
        <f t="shared" si="2112"/>
        <v>1.0500245990606953</v>
      </c>
      <c r="Q425" s="14">
        <f t="shared" si="2112"/>
        <v>1.0340733672299602</v>
      </c>
      <c r="R425" s="14">
        <f t="shared" si="2112"/>
        <v>1.0262530433189958</v>
      </c>
      <c r="S425" s="14">
        <f t="shared" si="2112"/>
        <v>1.023496626744568</v>
      </c>
      <c r="T425" s="14">
        <f t="shared" si="2112"/>
        <v>1.0112885945360033</v>
      </c>
      <c r="U425" s="14">
        <f t="shared" si="2112"/>
        <v>1.0101928226606465</v>
      </c>
      <c r="V425" s="14">
        <f t="shared" si="2112"/>
        <v>1.0078122224362291</v>
      </c>
      <c r="W425" s="14">
        <f t="shared" si="2112"/>
        <v>1.0054005228358716</v>
      </c>
      <c r="X425" s="14">
        <f t="shared" si="2112"/>
        <v>1.0042992477350277</v>
      </c>
      <c r="Y425" s="14">
        <f t="shared" si="2112"/>
        <v>1.0028551107649708</v>
      </c>
      <c r="Z425" s="14">
        <f t="shared" si="2112"/>
        <v>1.0022761286925734</v>
      </c>
      <c r="AA425" s="14">
        <f t="shared" si="2112"/>
        <v>1.0014510159742949</v>
      </c>
      <c r="AB425" s="14">
        <f t="shared" si="2112"/>
        <v>1.0017373269598198</v>
      </c>
      <c r="AC425" s="14">
        <f t="shared" si="2112"/>
        <v>1.0002517819870353</v>
      </c>
      <c r="AD425" s="14">
        <f t="shared" si="2112"/>
        <v>1.0007545306648749</v>
      </c>
      <c r="AE425" s="14">
        <f t="shared" si="2112"/>
        <v>1.0006044057104193</v>
      </c>
      <c r="AF425" s="14">
        <f t="shared" si="2112"/>
        <v>1.0001700258698494</v>
      </c>
      <c r="AG425" s="14">
        <f t="shared" si="2112"/>
        <v>0.99972367180269428</v>
      </c>
      <c r="AH425" s="14">
        <f t="shared" si="2112"/>
        <v>1.0002702755332458</v>
      </c>
      <c r="AI425" s="14">
        <f t="shared" si="2112"/>
        <v>1.0001046365862127</v>
      </c>
      <c r="AJ425" s="14">
        <f t="shared" si="2112"/>
        <v>1.0002095212812478</v>
      </c>
      <c r="AK425" s="14">
        <f t="shared" si="2112"/>
        <v>1.0005587410929695</v>
      </c>
      <c r="AL425" s="14">
        <f t="shared" si="2112"/>
        <v>1.000153337461094</v>
      </c>
      <c r="AM425" s="14">
        <f t="shared" si="2112"/>
        <v>1.0026324689525432</v>
      </c>
      <c r="AN425" s="14">
        <f t="shared" si="2112"/>
        <v>1.0013426067553781</v>
      </c>
      <c r="AO425" s="14">
        <f>IF(AO424=0,1,AO424)</f>
        <v>1</v>
      </c>
      <c r="AP425" s="14">
        <f t="shared" ref="AP425:CB425" si="2113">IF(AP424=0,1,AP424)</f>
        <v>1.0596111638470811</v>
      </c>
      <c r="AQ425" s="14">
        <f t="shared" si="2113"/>
        <v>1.1890723444099474</v>
      </c>
      <c r="AR425" s="14">
        <f t="shared" si="2113"/>
        <v>1.2292788861755801</v>
      </c>
      <c r="AS425" s="14">
        <f t="shared" si="2113"/>
        <v>1.2129812015631229</v>
      </c>
      <c r="AT425" s="14">
        <f t="shared" si="2113"/>
        <v>1.1718258779152515</v>
      </c>
      <c r="AU425" s="14">
        <f t="shared" si="2113"/>
        <v>1.1609356943359759</v>
      </c>
      <c r="AV425" s="14">
        <f t="shared" si="2113"/>
        <v>1.1184523487343108</v>
      </c>
      <c r="AW425" s="14">
        <f t="shared" si="2113"/>
        <v>1.1169527106061921</v>
      </c>
      <c r="AX425" s="14">
        <f t="shared" si="2113"/>
        <v>1.0609787531174002</v>
      </c>
      <c r="AY425" s="14">
        <f t="shared" si="2113"/>
        <v>1.0495313647711462</v>
      </c>
      <c r="AZ425" s="14">
        <f t="shared" si="2113"/>
        <v>1.0426433617640429</v>
      </c>
      <c r="BA425" s="14">
        <f t="shared" si="2113"/>
        <v>1.0347500345995055</v>
      </c>
      <c r="BB425" s="14">
        <f t="shared" si="2113"/>
        <v>1.0356591938426323</v>
      </c>
      <c r="BC425" s="14">
        <f t="shared" si="2113"/>
        <v>1.0339672871106964</v>
      </c>
      <c r="BD425" s="14">
        <f t="shared" si="2113"/>
        <v>1.0168963313991128</v>
      </c>
      <c r="BE425" s="14">
        <f t="shared" si="2113"/>
        <v>1.0198318871400931</v>
      </c>
      <c r="BF425" s="14">
        <f t="shared" si="2113"/>
        <v>1.0171853779071054</v>
      </c>
      <c r="BG425" s="14">
        <f t="shared" si="2113"/>
        <v>1.0129608466992173</v>
      </c>
      <c r="BH425" s="14">
        <f t="shared" si="2113"/>
        <v>1.003748326350492</v>
      </c>
      <c r="BI425" s="14">
        <f t="shared" si="2113"/>
        <v>1.0054028472086478</v>
      </c>
      <c r="BJ425" s="14">
        <f t="shared" si="2113"/>
        <v>1.0010387641318184</v>
      </c>
      <c r="BK425" s="14">
        <f t="shared" si="2113"/>
        <v>1.0011246366702504</v>
      </c>
      <c r="BL425" s="14">
        <f t="shared" si="2113"/>
        <v>1.0005637030330057</v>
      </c>
      <c r="BM425" s="14">
        <f t="shared" si="2113"/>
        <v>1.0004573684430376</v>
      </c>
      <c r="BN425" s="14">
        <f t="shared" si="2113"/>
        <v>1.0000092026824399</v>
      </c>
      <c r="BO425" s="14">
        <f t="shared" si="2113"/>
        <v>1.0003528241663189</v>
      </c>
      <c r="BP425" s="14">
        <f t="shared" si="2113"/>
        <v>0.99999713499219955</v>
      </c>
      <c r="BQ425" s="14">
        <f t="shared" si="2113"/>
        <v>1.0004023468406174</v>
      </c>
      <c r="BR425" s="14">
        <f t="shared" si="2113"/>
        <v>1</v>
      </c>
      <c r="BS425" s="14">
        <f t="shared" si="2113"/>
        <v>1.0000006695283274</v>
      </c>
      <c r="BT425" s="14">
        <f t="shared" si="2113"/>
        <v>1.0000026037679075</v>
      </c>
      <c r="BU425" s="14">
        <f t="shared" si="2113"/>
        <v>1.0000046673344523</v>
      </c>
      <c r="BV425" s="14">
        <f t="shared" si="2113"/>
        <v>1.0000002350288868</v>
      </c>
      <c r="BW425" s="14">
        <f t="shared" si="2113"/>
        <v>1.000004780773615</v>
      </c>
      <c r="BX425" s="14">
        <f t="shared" si="2113"/>
        <v>1.0000005439622726</v>
      </c>
      <c r="BY425" s="14">
        <f t="shared" si="2113"/>
        <v>1.002166506403199</v>
      </c>
      <c r="BZ425" s="14">
        <f t="shared" si="2113"/>
        <v>1.0000002964343462</v>
      </c>
      <c r="CA425" s="14">
        <f t="shared" si="2113"/>
        <v>1</v>
      </c>
      <c r="CB425" s="14">
        <f t="shared" si="2113"/>
        <v>1</v>
      </c>
      <c r="CC425" s="14">
        <f>IF(CC424=0,1,CC424)</f>
        <v>1</v>
      </c>
      <c r="CD425" s="14">
        <f t="shared" ref="CD425:DP425" si="2114">IF(CD424=0,1,CD424)</f>
        <v>3.3315343583122403</v>
      </c>
      <c r="CE425" s="14">
        <f t="shared" si="2114"/>
        <v>14.930688363222989</v>
      </c>
      <c r="CF425" s="14">
        <f t="shared" si="2114"/>
        <v>1.4259631199134619</v>
      </c>
      <c r="CG425" s="14">
        <f t="shared" si="2114"/>
        <v>1.3785693918457687</v>
      </c>
      <c r="CH425" s="14">
        <f t="shared" si="2114"/>
        <v>1.1252371390404126</v>
      </c>
      <c r="CI425" s="14">
        <f t="shared" si="2114"/>
        <v>1.2012882702794239</v>
      </c>
      <c r="CJ425" s="14">
        <f t="shared" si="2114"/>
        <v>1.1447022103345461</v>
      </c>
      <c r="CK425" s="14">
        <f t="shared" si="2114"/>
        <v>0.99315791736976644</v>
      </c>
      <c r="CL425" s="14">
        <f t="shared" si="2114"/>
        <v>1.0790682522802129</v>
      </c>
      <c r="CM425" s="14">
        <f t="shared" si="2114"/>
        <v>1.0999026183890022</v>
      </c>
      <c r="CN425" s="14">
        <f t="shared" si="2114"/>
        <v>1.0405319165713878</v>
      </c>
      <c r="CO425" s="14">
        <f t="shared" si="2114"/>
        <v>1.0245667190820209</v>
      </c>
      <c r="CP425" s="14">
        <f t="shared" si="2114"/>
        <v>1.0273298631120933</v>
      </c>
      <c r="CQ425" s="14">
        <f t="shared" si="2114"/>
        <v>1.0176407433580266</v>
      </c>
      <c r="CR425" s="14">
        <f t="shared" si="2114"/>
        <v>1.0215805604763821</v>
      </c>
      <c r="CS425" s="14">
        <f t="shared" si="2114"/>
        <v>1.0080679438424176</v>
      </c>
      <c r="CT425" s="14">
        <f t="shared" si="2114"/>
        <v>1.0049619665957301</v>
      </c>
      <c r="CU425" s="14">
        <f t="shared" si="2114"/>
        <v>1.0064931370384309</v>
      </c>
      <c r="CV425" s="14">
        <f t="shared" si="2114"/>
        <v>1.0148982960986581</v>
      </c>
      <c r="CW425" s="14">
        <f t="shared" si="2114"/>
        <v>1.0014878534833753</v>
      </c>
      <c r="CX425" s="14">
        <f t="shared" si="2114"/>
        <v>1.0048871159486132</v>
      </c>
      <c r="CY425" s="14">
        <f t="shared" si="2114"/>
        <v>1.0013421224669139</v>
      </c>
      <c r="CZ425" s="14">
        <f t="shared" si="2114"/>
        <v>1.0006508574318855</v>
      </c>
      <c r="DA425" s="14">
        <f t="shared" si="2114"/>
        <v>1.0002607493764424</v>
      </c>
      <c r="DB425" s="14">
        <f t="shared" si="2114"/>
        <v>0.99998087264797075</v>
      </c>
      <c r="DC425" s="14">
        <f t="shared" si="2114"/>
        <v>0.99989461894614762</v>
      </c>
      <c r="DD425" s="14">
        <f t="shared" si="2114"/>
        <v>0.99947388244466262</v>
      </c>
      <c r="DE425" s="14">
        <f t="shared" si="2114"/>
        <v>0.9998499135849207</v>
      </c>
      <c r="DF425" s="14">
        <f t="shared" si="2114"/>
        <v>0.99994165584624506</v>
      </c>
      <c r="DG425" s="14">
        <f t="shared" si="2114"/>
        <v>0.99996398950268506</v>
      </c>
      <c r="DH425" s="14">
        <f t="shared" si="2114"/>
        <v>0.99999036593242807</v>
      </c>
      <c r="DI425" s="14">
        <f t="shared" si="2114"/>
        <v>0.99999870588314299</v>
      </c>
      <c r="DJ425" s="14">
        <f t="shared" si="2114"/>
        <v>1.0000284176107104</v>
      </c>
      <c r="DK425" s="14">
        <f t="shared" si="2114"/>
        <v>1.0000044872487288</v>
      </c>
      <c r="DL425" s="14">
        <f t="shared" si="2114"/>
        <v>1.0000467871208907</v>
      </c>
      <c r="DM425" s="14">
        <f t="shared" si="2114"/>
        <v>1.0001081081218386</v>
      </c>
      <c r="DN425" s="14">
        <f t="shared" si="2114"/>
        <v>1.000015180922287</v>
      </c>
      <c r="DO425" s="14">
        <f t="shared" si="2114"/>
        <v>1</v>
      </c>
      <c r="DP425" s="14">
        <f t="shared" si="2114"/>
        <v>1</v>
      </c>
      <c r="DQ425" s="14">
        <f>IF(DQ424=0,1,DQ424)</f>
        <v>1</v>
      </c>
      <c r="DR425" s="14">
        <f t="shared" ref="DR425:FD425" si="2115">IF(DR424=0,1,DR424)</f>
        <v>1.3868785140951208</v>
      </c>
      <c r="DS425" s="14">
        <f t="shared" si="2115"/>
        <v>1.3360419833918264</v>
      </c>
      <c r="DT425" s="14">
        <f t="shared" si="2115"/>
        <v>1.4257766357316941</v>
      </c>
      <c r="DU425" s="14">
        <f t="shared" si="2115"/>
        <v>1.4734292094173691</v>
      </c>
      <c r="DV425" s="14">
        <f t="shared" si="2115"/>
        <v>1.4262750424443142</v>
      </c>
      <c r="DW425" s="14">
        <f t="shared" si="2115"/>
        <v>1.3705721870218415</v>
      </c>
      <c r="DX425" s="14">
        <f t="shared" si="2115"/>
        <v>1.2649607368170293</v>
      </c>
      <c r="DY425" s="14">
        <f t="shared" si="2115"/>
        <v>1.2244205025712513</v>
      </c>
      <c r="DZ425" s="14">
        <f t="shared" si="2115"/>
        <v>1.2442724221270405</v>
      </c>
      <c r="EA425" s="14">
        <f t="shared" si="2115"/>
        <v>1.199479281667913</v>
      </c>
      <c r="EB425" s="14">
        <f t="shared" si="2115"/>
        <v>1.1521211277295174</v>
      </c>
      <c r="EC425" s="14">
        <f t="shared" si="2115"/>
        <v>1.1189432440389324</v>
      </c>
      <c r="ED425" s="14">
        <f t="shared" si="2115"/>
        <v>1.0897039382122102</v>
      </c>
      <c r="EE425" s="14">
        <f t="shared" si="2115"/>
        <v>1.0780047842601757</v>
      </c>
      <c r="EF425" s="14">
        <f t="shared" si="2115"/>
        <v>1.0590088133035522</v>
      </c>
      <c r="EG425" s="14">
        <f t="shared" si="2115"/>
        <v>1.0556829750771521</v>
      </c>
      <c r="EH425" s="14">
        <f t="shared" si="2115"/>
        <v>1.0524930566700961</v>
      </c>
      <c r="EI425" s="14">
        <f t="shared" si="2115"/>
        <v>1.0348017668540692</v>
      </c>
      <c r="EJ425" s="14">
        <f t="shared" si="2115"/>
        <v>1.0296908146519035</v>
      </c>
      <c r="EK425" s="14">
        <f t="shared" si="2115"/>
        <v>1.0217832699962852</v>
      </c>
      <c r="EL425" s="14">
        <f t="shared" si="2115"/>
        <v>1.018996786604826</v>
      </c>
      <c r="EM425" s="14">
        <f t="shared" si="2115"/>
        <v>1.0179550850023171</v>
      </c>
      <c r="EN425" s="14">
        <f t="shared" si="2115"/>
        <v>1.0123994402840124</v>
      </c>
      <c r="EO425" s="14">
        <f t="shared" si="2115"/>
        <v>1.0159233567776762</v>
      </c>
      <c r="EP425" s="14">
        <f t="shared" si="2115"/>
        <v>1.0087808548451351</v>
      </c>
      <c r="EQ425" s="14">
        <f t="shared" si="2115"/>
        <v>1.0075462846894725</v>
      </c>
      <c r="ER425" s="14">
        <f t="shared" si="2115"/>
        <v>1.0092926767484987</v>
      </c>
      <c r="ES425" s="14">
        <f t="shared" si="2115"/>
        <v>1.0094397809044704</v>
      </c>
      <c r="ET425" s="14">
        <f t="shared" si="2115"/>
        <v>1.0074605902174296</v>
      </c>
      <c r="EU425" s="14">
        <f t="shared" si="2115"/>
        <v>1.0077123947294349</v>
      </c>
      <c r="EV425" s="14">
        <f t="shared" si="2115"/>
        <v>1.0081193730001501</v>
      </c>
      <c r="EW425" s="14">
        <f t="shared" si="2115"/>
        <v>1.006516033654663</v>
      </c>
      <c r="EX425" s="14">
        <f t="shared" si="2115"/>
        <v>1.0114224912453229</v>
      </c>
      <c r="EY425" s="14">
        <f t="shared" si="2115"/>
        <v>1.0040721350614754</v>
      </c>
      <c r="EZ425" s="14">
        <f t="shared" si="2115"/>
        <v>1.003491111087635</v>
      </c>
      <c r="FA425" s="14">
        <f t="shared" si="2115"/>
        <v>1.0053329304125334</v>
      </c>
      <c r="FB425" s="14">
        <f t="shared" si="2115"/>
        <v>1.0100117056563247</v>
      </c>
      <c r="FC425" s="14">
        <f t="shared" si="2115"/>
        <v>1.0040637389835956</v>
      </c>
      <c r="FD425" s="14">
        <f t="shared" si="2115"/>
        <v>1.0055974957285085</v>
      </c>
      <c r="FE425" s="14">
        <f>IF(FE424=0,1,FE424)</f>
        <v>1</v>
      </c>
      <c r="FF425" s="14">
        <f t="shared" ref="FF425:GR425" si="2116">IF(FF424=0,1,FF424)</f>
        <v>3.1557584644705403</v>
      </c>
      <c r="FG425" s="14">
        <f t="shared" si="2116"/>
        <v>1.6997143532571153</v>
      </c>
      <c r="FH425" s="14">
        <f t="shared" si="2116"/>
        <v>1.278163623487961</v>
      </c>
      <c r="FI425" s="14">
        <f t="shared" si="2116"/>
        <v>1.1317645853992047</v>
      </c>
      <c r="FJ425" s="14">
        <f t="shared" si="2116"/>
        <v>1.0605110256754195</v>
      </c>
      <c r="FK425" s="14">
        <f t="shared" si="2116"/>
        <v>1.0641833023187657</v>
      </c>
      <c r="FL425" s="14">
        <f t="shared" si="2116"/>
        <v>1.0460595016538448</v>
      </c>
      <c r="FM425" s="14">
        <f t="shared" si="2116"/>
        <v>1.0416122236370415</v>
      </c>
      <c r="FN425" s="14">
        <f t="shared" si="2116"/>
        <v>1.0320270675799101</v>
      </c>
      <c r="FO425" s="14">
        <f t="shared" si="2116"/>
        <v>1.0293508966906366</v>
      </c>
      <c r="FP425" s="14">
        <f t="shared" si="2116"/>
        <v>1.0077550289843911</v>
      </c>
      <c r="FQ425" s="14">
        <f t="shared" si="2116"/>
        <v>1.0348871914149289</v>
      </c>
      <c r="FR425" s="14">
        <f t="shared" si="2116"/>
        <v>1.0035977589613816</v>
      </c>
      <c r="FS425" s="14">
        <f t="shared" si="2116"/>
        <v>1.0121496996352655</v>
      </c>
      <c r="FT425" s="14">
        <f t="shared" si="2116"/>
        <v>1.0032019144724746</v>
      </c>
      <c r="FU425" s="14">
        <f t="shared" si="2116"/>
        <v>0.99925182555474013</v>
      </c>
      <c r="FV425" s="14">
        <f t="shared" si="2116"/>
        <v>1.0007113187775449</v>
      </c>
      <c r="FW425" s="14">
        <f t="shared" si="2116"/>
        <v>1.0008631352773396</v>
      </c>
      <c r="FX425" s="14">
        <f t="shared" si="2116"/>
        <v>1.003687411271341</v>
      </c>
      <c r="FY425" s="14">
        <f t="shared" si="2116"/>
        <v>1.0005750945518219</v>
      </c>
      <c r="FZ425" s="14">
        <f t="shared" si="2116"/>
        <v>1.0004440496070948</v>
      </c>
      <c r="GA425" s="14">
        <f t="shared" si="2116"/>
        <v>0.99995227058483194</v>
      </c>
      <c r="GB425" s="14">
        <f t="shared" si="2116"/>
        <v>1.0000487175111445</v>
      </c>
      <c r="GC425" s="14">
        <f t="shared" si="2116"/>
        <v>0.99994367791104566</v>
      </c>
      <c r="GD425" s="14">
        <f t="shared" si="2116"/>
        <v>0.99999677524577424</v>
      </c>
      <c r="GE425" s="14">
        <f t="shared" si="2116"/>
        <v>0.99997401582079404</v>
      </c>
      <c r="GF425" s="14">
        <f t="shared" si="2116"/>
        <v>0.99999655683406397</v>
      </c>
      <c r="GG425" s="14">
        <f t="shared" si="2116"/>
        <v>0.99839559237733289</v>
      </c>
      <c r="GH425" s="14">
        <f t="shared" si="2116"/>
        <v>1.0001852107486506</v>
      </c>
      <c r="GI425" s="14">
        <f t="shared" si="2116"/>
        <v>0.99656037949485898</v>
      </c>
      <c r="GJ425" s="14">
        <f t="shared" si="2116"/>
        <v>0.99766172065503311</v>
      </c>
      <c r="GK425" s="14">
        <f t="shared" si="2116"/>
        <v>0.9998288645873582</v>
      </c>
      <c r="GL425" s="14">
        <f t="shared" si="2116"/>
        <v>0.99999067724968449</v>
      </c>
      <c r="GM425" s="14">
        <f t="shared" si="2116"/>
        <v>1.000000053450808</v>
      </c>
      <c r="GN425" s="14">
        <f t="shared" si="2116"/>
        <v>0.99999458541593622</v>
      </c>
      <c r="GO425" s="14">
        <f t="shared" si="2116"/>
        <v>1.000034736208848</v>
      </c>
      <c r="GP425" s="14">
        <f t="shared" si="2116"/>
        <v>0.99999902178800104</v>
      </c>
      <c r="GQ425" s="14">
        <f t="shared" si="2116"/>
        <v>1.0000037821830963</v>
      </c>
      <c r="GR425" s="14">
        <f t="shared" si="2116"/>
        <v>1.0000047637922707</v>
      </c>
      <c r="GS425" s="14">
        <f>IF(GS424=0,1,GS424)</f>
        <v>1</v>
      </c>
    </row>
    <row r="426" spans="1:201" s="70" customFormat="1" x14ac:dyDescent="0.25">
      <c r="A426" s="118" t="s">
        <v>4</v>
      </c>
      <c r="B426" s="124">
        <f>PRODUCT(B425:AO425)</f>
        <v>84.02968136961114</v>
      </c>
      <c r="C426" s="124">
        <f>PRODUCT(C425:AO425)</f>
        <v>19.5613593166748</v>
      </c>
      <c r="D426" s="124">
        <f>PRODUCT(D425:AO425)</f>
        <v>12.315224151810966</v>
      </c>
      <c r="E426" s="124">
        <f>PRODUCT(E425:AO425)</f>
        <v>9.8766397549016478</v>
      </c>
      <c r="F426" s="124">
        <f>PRODUCT(F425:AO425)</f>
        <v>7.5206714870243312</v>
      </c>
      <c r="G426" s="124">
        <f>PRODUCT(G425:AO425)</f>
        <v>5.5712225432509905</v>
      </c>
      <c r="H426" s="124">
        <f>PRODUCT(H425:AO425)</f>
        <v>4.2630618676050549</v>
      </c>
      <c r="I426" s="124">
        <f>PRODUCT(I425:AO425)</f>
        <v>3.4529365642753316</v>
      </c>
      <c r="J426" s="124">
        <f>PRODUCT(J425:AO425)</f>
        <v>2.9124689773858083</v>
      </c>
      <c r="K426" s="124">
        <f>PRODUCT(K425:AO425)</f>
        <v>2.3091695158469823</v>
      </c>
      <c r="L426" s="124">
        <f>PRODUCT(L425:AO425)</f>
        <v>1.8847479582001072</v>
      </c>
      <c r="M426" s="124">
        <f>PRODUCT(M425:AO425)</f>
        <v>1.6062990363458838</v>
      </c>
      <c r="N426" s="124">
        <f>PRODUCT(N425:AO425)</f>
        <v>1.4180795343869121</v>
      </c>
      <c r="O426" s="124">
        <f>PRODUCT(O425:AO425)</f>
        <v>1.2899762754976427</v>
      </c>
      <c r="P426" s="124">
        <f>PRODUCT(P425:AO425)</f>
        <v>1.2036567285832351</v>
      </c>
      <c r="Q426" s="124">
        <f>PRODUCT(Q425:AO425)</f>
        <v>1.1463128860599765</v>
      </c>
      <c r="R426" s="124">
        <f>PRODUCT(R425:AO425)</f>
        <v>1.1085411561567238</v>
      </c>
      <c r="S426" s="124">
        <f>PRODUCT(S425:AO425)</f>
        <v>1.0801830634008172</v>
      </c>
      <c r="T426" s="124">
        <f>PRODUCT(T425:AO425)</f>
        <v>1.0553850742396202</v>
      </c>
      <c r="U426" s="124">
        <f>PRODUCT(U425:AO425)</f>
        <v>1.0436042490164235</v>
      </c>
      <c r="V426" s="124">
        <f>PRODUCT(V425:AO425)</f>
        <v>1.0330743058219101</v>
      </c>
      <c r="W426" s="124">
        <f>PRODUCT(W425:AO425)</f>
        <v>1.0250662601854676</v>
      </c>
      <c r="X426" s="124">
        <f>PRODUCT(X425:AO425)</f>
        <v>1.0195601025689998</v>
      </c>
      <c r="Y426" s="124">
        <f>PRODUCT(Y425:AO425)</f>
        <v>1.0151955255053615</v>
      </c>
      <c r="Z426" s="124">
        <f>PRODUCT(Z425:AO425)</f>
        <v>1.0123052817978633</v>
      </c>
      <c r="AA426" s="124">
        <f>PRODUCT(AA425:AO425)</f>
        <v>1.0100063773028023</v>
      </c>
      <c r="AB426" s="124">
        <f>PRODUCT(AB425:AO425)</f>
        <v>1.0085429653493181</v>
      </c>
      <c r="AC426" s="124">
        <f>PRODUCT(AC425:AO425)</f>
        <v>1.0067938352763119</v>
      </c>
      <c r="AD426" s="124">
        <f>PRODUCT(AD425:AO425)</f>
        <v>1.0065404065327237</v>
      </c>
      <c r="AE426" s="124">
        <f>PRODUCT(AE425:AO425)</f>
        <v>1.0057815135385944</v>
      </c>
      <c r="AF426" s="124">
        <f>PRODUCT(AF425:AO425)</f>
        <v>1.0051739806447282</v>
      </c>
      <c r="AG426" s="124">
        <f>PRODUCT(AG425:AO425)</f>
        <v>1.0050031041177487</v>
      </c>
      <c r="AH426" s="124">
        <f>PRODUCT(AH425:AO425)</f>
        <v>1.0052808915743034</v>
      </c>
      <c r="AI426" s="124">
        <f>PRODUCT(AI425:AO425)</f>
        <v>1.0050092621600561</v>
      </c>
      <c r="AJ426" s="124">
        <f>PRODUCT(AJ425:AO425)</f>
        <v>1.004904112424261</v>
      </c>
      <c r="AK426" s="124">
        <f>PRODUCT(AK425:AO425)</f>
        <v>1.0046936077323074</v>
      </c>
      <c r="AL426" s="124">
        <f>PRODUCT(AL425:AO425)</f>
        <v>1.0041325576095825</v>
      </c>
      <c r="AM426" s="124">
        <f>PRODUCT(AM425:AO425)</f>
        <v>1.0039786100785204</v>
      </c>
      <c r="AN426" s="124">
        <f>PRODUCT(AN425:AO425)</f>
        <v>1.0013426067553781</v>
      </c>
      <c r="AO426" s="124">
        <f>PRODUCT(AO425:AO425)</f>
        <v>1</v>
      </c>
      <c r="AP426" s="124">
        <f>PRODUCT(AP425:CC425)</f>
        <v>4.4565800357503038</v>
      </c>
      <c r="AQ426" s="124">
        <f>PRODUCT(AQ425:CC425)</f>
        <v>4.2058636109211998</v>
      </c>
      <c r="AR426" s="124">
        <f>PRODUCT(AR425:CC425)</f>
        <v>3.537096485923465</v>
      </c>
      <c r="AS426" s="124">
        <f>PRODUCT(AS425:CC425)</f>
        <v>2.8773751226849402</v>
      </c>
      <c r="AT426" s="124">
        <f>PRODUCT(AT425:CC425)</f>
        <v>2.3721514554198992</v>
      </c>
      <c r="AU426" s="124">
        <f>PRODUCT(AU425:CC425)</f>
        <v>2.0243207631155049</v>
      </c>
      <c r="AV426" s="124">
        <f>PRODUCT(AV425:CC425)</f>
        <v>1.7436975820382217</v>
      </c>
      <c r="AW426" s="124">
        <f>PRODUCT(AW425:CC425)</f>
        <v>1.5590271539162717</v>
      </c>
      <c r="AX426" s="124">
        <f>PRODUCT(AX425:CC425)</f>
        <v>1.3957861770801001</v>
      </c>
      <c r="AY426" s="124">
        <f>PRODUCT(AY425:CC425)</f>
        <v>1.3155646830617089</v>
      </c>
      <c r="AZ426" s="124">
        <f>PRODUCT(AZ425:CC425)</f>
        <v>1.2534781972414637</v>
      </c>
      <c r="BA426" s="124">
        <f>PRODUCT(BA425:CC425)</f>
        <v>1.2022118427155282</v>
      </c>
      <c r="BB426" s="124">
        <f>PRODUCT(BB425:CC425)</f>
        <v>1.1618379342995997</v>
      </c>
      <c r="BC426" s="124">
        <f>PRODUCT(BC425:CC425)</f>
        <v>1.1218342300316022</v>
      </c>
      <c r="BD426" s="124">
        <f>PRODUCT(BD425:CC425)</f>
        <v>1.0849803896276446</v>
      </c>
      <c r="BE426" s="124">
        <f>PRODUCT(BE425:CC425)</f>
        <v>1.0669528015061835</v>
      </c>
      <c r="BF426" s="124">
        <f>PRODUCT(BF425:CC425)</f>
        <v>1.0462045901489037</v>
      </c>
      <c r="BG426" s="124">
        <f>PRODUCT(BG425:CC425)</f>
        <v>1.0285289317680779</v>
      </c>
      <c r="BH426" s="124">
        <f>PRODUCT(BH425:CC425)</f>
        <v>1.015368891225747</v>
      </c>
      <c r="BI426" s="124">
        <f>PRODUCT(BI425:CC425)</f>
        <v>1.0115771698643883</v>
      </c>
      <c r="BJ426" s="124">
        <f>PRODUCT(BJ425:CC425)</f>
        <v>1.0061411429984333</v>
      </c>
      <c r="BK426" s="124">
        <f>PRODUCT(BK425:CC425)</f>
        <v>1.0050970841983728</v>
      </c>
      <c r="BL426" s="124">
        <f>PRODUCT(BL425:CC425)</f>
        <v>1.0039679849866994</v>
      </c>
      <c r="BM426" s="124">
        <f>PRODUCT(BM425:CC425)</f>
        <v>1.0034023640307701</v>
      </c>
      <c r="BN426" s="124">
        <f>PRODUCT(BN425:CC425)</f>
        <v>1.0029436492554555</v>
      </c>
      <c r="BO426" s="124">
        <f>PRODUCT(BO425:CC425)</f>
        <v>1.0029344195684844</v>
      </c>
      <c r="BP426" s="124">
        <f>PRODUCT(BP425:CC425)</f>
        <v>1.0025806848741761</v>
      </c>
      <c r="BQ426" s="124">
        <f>PRODUCT(BQ425:CC425)</f>
        <v>1.0025835572838884</v>
      </c>
      <c r="BR426" s="124">
        <f>PRODUCT(BR425:CC425)</f>
        <v>1.0021803331930994</v>
      </c>
      <c r="BS426" s="124">
        <f>PRODUCT(BS425:CC425)</f>
        <v>1.0021803331930994</v>
      </c>
      <c r="BT426" s="124">
        <f>PRODUCT(BT425:CC425)</f>
        <v>1.0021796622054264</v>
      </c>
      <c r="BU426" s="124">
        <f>PRODUCT(BU425:CC425)</f>
        <v>1.0021770527689788</v>
      </c>
      <c r="BV426" s="124">
        <f>PRODUCT(BV425:CC425)</f>
        <v>1.0021723752953244</v>
      </c>
      <c r="BW426" s="124">
        <f>PRODUCT(BW425:CC425)</f>
        <v>1.0021721397559222</v>
      </c>
      <c r="BX426" s="124">
        <f>PRODUCT(BX425:CC425)</f>
        <v>1.0021673486207041</v>
      </c>
      <c r="BY426" s="124">
        <f>PRODUCT(BY425:CC425)</f>
        <v>1.0021668034797722</v>
      </c>
      <c r="BZ426" s="124">
        <f>PRODUCT(BZ425:CC425)</f>
        <v>1.0000002964343462</v>
      </c>
      <c r="CA426" s="124">
        <f>PRODUCT(CA425:CC425)</f>
        <v>1</v>
      </c>
      <c r="CB426" s="124">
        <f>PRODUCT(CB425:CC425)</f>
        <v>1</v>
      </c>
      <c r="CC426" s="124">
        <f>PRODUCT(CC425:CC425)</f>
        <v>1</v>
      </c>
      <c r="CD426" s="124">
        <f>PRODUCT(CD425:DQ425)</f>
        <v>211.81057162886088</v>
      </c>
      <c r="CE426" s="124">
        <f>PRODUCT(CE425:DQ425)</f>
        <v>63.577483780225634</v>
      </c>
      <c r="CF426" s="124">
        <f>PRODUCT(CF425:DQ425)</f>
        <v>4.2581749905669843</v>
      </c>
      <c r="CG426" s="124">
        <f>PRODUCT(CG425:DQ425)</f>
        <v>2.986174699122234</v>
      </c>
      <c r="CH426" s="124">
        <f>PRODUCT(CH425:DQ425)</f>
        <v>2.1661402877399163</v>
      </c>
      <c r="CI426" s="124">
        <f>PRODUCT(CI425:DQ425)</f>
        <v>1.9250522512856021</v>
      </c>
      <c r="CJ426" s="124">
        <f>PRODUCT(CJ425:DQ425)</f>
        <v>1.6024898427068035</v>
      </c>
      <c r="CK426" s="124">
        <f>PRODUCT(CK425:DQ425)</f>
        <v>1.3999185362265232</v>
      </c>
      <c r="CL426" s="124">
        <f>PRODUCT(CL425:DQ425)</f>
        <v>1.4095628819372483</v>
      </c>
      <c r="CM426" s="124">
        <f>PRODUCT(CM425:DQ425)</f>
        <v>1.3062777808156776</v>
      </c>
      <c r="CN426" s="124">
        <f>PRODUCT(CN425:DQ425)</f>
        <v>1.187630394706167</v>
      </c>
      <c r="CO426" s="124">
        <f>PRODUCT(CO425:DQ425)</f>
        <v>1.1413685402553309</v>
      </c>
      <c r="CP426" s="124">
        <f>PRODUCT(CP425:DQ425)</f>
        <v>1.1140011860603491</v>
      </c>
      <c r="CQ426" s="124">
        <f>PRODUCT(CQ425:DQ425)</f>
        <v>1.0843656220463622</v>
      </c>
      <c r="CR426" s="124">
        <f>PRODUCT(CR425:DQ425)</f>
        <v>1.0655682067800818</v>
      </c>
      <c r="CS426" s="124">
        <f>PRODUCT(CS425:DQ425)</f>
        <v>1.0430584214358851</v>
      </c>
      <c r="CT426" s="124">
        <f>PRODUCT(CT425:DQ425)</f>
        <v>1.0347104357471137</v>
      </c>
      <c r="CU426" s="124">
        <f>PRODUCT(CU425:DQ425)</f>
        <v>1.0296015870651853</v>
      </c>
      <c r="CV426" s="124">
        <f>PRODUCT(CV425:DQ425)</f>
        <v>1.0229593716801195</v>
      </c>
      <c r="CW426" s="124">
        <f>PRODUCT(CW425:DQ425)</f>
        <v>1.0079427422555038</v>
      </c>
      <c r="CX426" s="124">
        <f>PRODUCT(CX425:DQ425)</f>
        <v>1.0064452991113935</v>
      </c>
      <c r="CY426" s="124">
        <f>PRODUCT(CY425:DQ425)</f>
        <v>1.0015506051754977</v>
      </c>
      <c r="CZ426" s="124">
        <f>PRODUCT(CZ425:DQ425)</f>
        <v>1.0002082032742916</v>
      </c>
      <c r="DA426" s="124">
        <f>PRODUCT(DA425:DQ425)</f>
        <v>0.99955763375976103</v>
      </c>
      <c r="DB426" s="124">
        <f>PRODUCT(DB425:DQ425)</f>
        <v>0.99929706767248472</v>
      </c>
      <c r="DC426" s="124">
        <f>PRODUCT(DC425:DQ425)</f>
        <v>0.99931618194488536</v>
      </c>
      <c r="DD426" s="124">
        <f>PRODUCT(DD425:DQ425)</f>
        <v>0.99942150203601265</v>
      </c>
      <c r="DE426" s="124">
        <f>PRODUCT(DE425:DQ425)</f>
        <v>0.99994759201859085</v>
      </c>
      <c r="DF426" s="124">
        <f>PRODUCT(DF425:DQ425)</f>
        <v>1.000097693096077</v>
      </c>
      <c r="DG426" s="124">
        <f>PRODUCT(DG425:DQ425)</f>
        <v>1.0001560463542243</v>
      </c>
      <c r="DH426" s="124">
        <f>PRODUCT(DH425:DQ425)</f>
        <v>1.0001920637678512</v>
      </c>
      <c r="DI426" s="124">
        <f>PRODUCT(DI425:DQ425)</f>
        <v>1.0002016997786123</v>
      </c>
      <c r="DJ426" s="124">
        <f>PRODUCT(DJ425:DQ425)</f>
        <v>1.0002029941581674</v>
      </c>
      <c r="DK426" s="124">
        <f>PRODUCT(DK425:DQ425)</f>
        <v>1.0001745715865495</v>
      </c>
      <c r="DL426" s="124">
        <f>PRODUCT(DL425:DQ425)</f>
        <v>1.0001700835746135</v>
      </c>
      <c r="DM426" s="124">
        <f>PRODUCT(DM425:DQ425)</f>
        <v>1.0001232906853066</v>
      </c>
      <c r="DN426" s="124">
        <f>PRODUCT(DN425:DQ425)</f>
        <v>1.000015180922287</v>
      </c>
      <c r="DO426" s="124">
        <f>PRODUCT(DO425:DQ425)</f>
        <v>1</v>
      </c>
      <c r="DP426" s="124">
        <f>PRODUCT(DP425:DQ425)</f>
        <v>1</v>
      </c>
      <c r="DQ426" s="124">
        <f>PRODUCT(DQ425:DQ425)</f>
        <v>1</v>
      </c>
      <c r="DR426" s="124">
        <f>PRODUCT(DR425:FE425)</f>
        <v>40.576509939078647</v>
      </c>
      <c r="DS426" s="124">
        <f>PRODUCT(DS425:FE425)</f>
        <v>29.257436413277389</v>
      </c>
      <c r="DT426" s="124">
        <f>PRODUCT(DT425:FE425)</f>
        <v>21.898590595934099</v>
      </c>
      <c r="DU426" s="124">
        <f>PRODUCT(DU425:FE425)</f>
        <v>15.359061193127198</v>
      </c>
      <c r="DV426" s="124">
        <f>PRODUCT(DV425:FE425)</f>
        <v>10.424023831589812</v>
      </c>
      <c r="DW426" s="124">
        <f>PRODUCT(DW425:FE425)</f>
        <v>7.3085649831784085</v>
      </c>
      <c r="DX426" s="124">
        <f>PRODUCT(DX425:FE425)</f>
        <v>5.3324918252276898</v>
      </c>
      <c r="DY426" s="124">
        <f>PRODUCT(DY425:FE425)</f>
        <v>4.215539399780603</v>
      </c>
      <c r="DZ426" s="124">
        <f>PRODUCT(DZ425:FE425)</f>
        <v>3.4428853412108675</v>
      </c>
      <c r="EA426" s="124">
        <f>PRODUCT(EA425:FE425)</f>
        <v>2.7669867787677669</v>
      </c>
      <c r="EB426" s="124">
        <f>PRODUCT(EB425:FE425)</f>
        <v>2.3068233199661328</v>
      </c>
      <c r="EC426" s="124">
        <f>PRODUCT(EC425:FE425)</f>
        <v>2.0022402718299115</v>
      </c>
      <c r="ED426" s="124">
        <f>PRODUCT(ED425:FE425)</f>
        <v>1.7894028874982384</v>
      </c>
      <c r="EE426" s="124">
        <f>PRODUCT(EE425:FE425)</f>
        <v>1.6421000463978943</v>
      </c>
      <c r="EF426" s="124">
        <f>PRODUCT(EF425:FE425)</f>
        <v>1.5232771415990065</v>
      </c>
      <c r="EG426" s="124">
        <f>PRODUCT(EG425:FE425)</f>
        <v>1.4383989278117344</v>
      </c>
      <c r="EH426" s="124">
        <f>PRODUCT(EH425:FE425)</f>
        <v>1.3625292457772304</v>
      </c>
      <c r="EI426" s="124">
        <f>PRODUCT(EI425:FE425)</f>
        <v>1.2945731443474167</v>
      </c>
      <c r="EJ426" s="124">
        <f>PRODUCT(EJ425:FE425)</f>
        <v>1.2510349187778111</v>
      </c>
      <c r="EK426" s="124">
        <f>PRODUCT(EK425:FE425)</f>
        <v>1.2149617156687325</v>
      </c>
      <c r="EL426" s="124">
        <f>PRODUCT(EL425:FE425)</f>
        <v>1.1890600985012698</v>
      </c>
      <c r="EM426" s="124">
        <f>PRODUCT(EM425:FE425)</f>
        <v>1.1668928834045433</v>
      </c>
      <c r="EN426" s="124">
        <f>PRODUCT(EN425:FE425)</f>
        <v>1.1463107759827023</v>
      </c>
      <c r="EO426" s="124">
        <f>PRODUCT(EO425:FE425)</f>
        <v>1.1322712462791595</v>
      </c>
      <c r="EP426" s="124">
        <f>PRODUCT(EP425:FE425)</f>
        <v>1.1145242785543561</v>
      </c>
      <c r="EQ426" s="124">
        <f>PRODUCT(EQ425:FE425)</f>
        <v>1.1048229882648344</v>
      </c>
      <c r="ER426" s="124">
        <f>PRODUCT(ER425:FE425)</f>
        <v>1.0965481239458323</v>
      </c>
      <c r="ES426" s="124">
        <f>PRODUCT(ES425:FE425)</f>
        <v>1.0864520760008209</v>
      </c>
      <c r="ET426" s="124">
        <f>PRODUCT(ET425:FE425)</f>
        <v>1.076292114253063</v>
      </c>
      <c r="EU426" s="124">
        <f>PRODUCT(EU425:FE425)</f>
        <v>1.0683218030600858</v>
      </c>
      <c r="EV426" s="124">
        <f>PRODUCT(EV425:FE425)</f>
        <v>1.060145542168234</v>
      </c>
      <c r="EW426" s="124">
        <f>PRODUCT(EW425:FE425)</f>
        <v>1.051607151455938</v>
      </c>
      <c r="EX426" s="124">
        <f>PRODUCT(EX425:FE425)</f>
        <v>1.0447992046759045</v>
      </c>
      <c r="EY426" s="124">
        <f>PRODUCT(EY425:FE425)</f>
        <v>1.0329997738032166</v>
      </c>
      <c r="EZ426" s="124">
        <f>PRODUCT(EZ425:FE425)</f>
        <v>1.0288103192306699</v>
      </c>
      <c r="FA426" s="124">
        <f>PRODUCT(FA425:FE425)</f>
        <v>1.0252311234880722</v>
      </c>
      <c r="FB426" s="124">
        <f>PRODUCT(FB425:FE425)</f>
        <v>1.0197926403021274</v>
      </c>
      <c r="FC426" s="124">
        <f>PRODUCT(FC425:FE425)</f>
        <v>1.0096839814737066</v>
      </c>
      <c r="FD426" s="124">
        <f>PRODUCT(FD425:FE425)</f>
        <v>1.0055974957285085</v>
      </c>
      <c r="FE426" s="124">
        <f>PRODUCT(FE425:FE425)</f>
        <v>1</v>
      </c>
      <c r="FF426" s="124">
        <f>PRODUCT(FF425:GS425)</f>
        <v>10.751783989248453</v>
      </c>
      <c r="FG426" s="124">
        <f>PRODUCT(FG425:GS425)</f>
        <v>3.4070364098832688</v>
      </c>
      <c r="FH426" s="124">
        <f>PRODUCT(FH425:GS425)</f>
        <v>2.0044758716983604</v>
      </c>
      <c r="FI426" s="124">
        <f>PRODUCT(FI425:GS425)</f>
        <v>1.5682466899099954</v>
      </c>
      <c r="FJ426" s="124">
        <f>PRODUCT(FJ425:GS425)</f>
        <v>1.3856651022145485</v>
      </c>
      <c r="FK426" s="124">
        <f>PRODUCT(FK425:GS425)</f>
        <v>1.3066013164097414</v>
      </c>
      <c r="FL426" s="124">
        <f>PRODUCT(FL425:GS425)</f>
        <v>1.2277972352721263</v>
      </c>
      <c r="FM426" s="124">
        <f>PRODUCT(FM425:GS425)</f>
        <v>1.1737355602916941</v>
      </c>
      <c r="FN426" s="124">
        <f>PRODUCT(FN425:GS425)</f>
        <v>1.1268450327832293</v>
      </c>
      <c r="FO426" s="124">
        <f>PRODUCT(FO425:GS425)</f>
        <v>1.0918754635240973</v>
      </c>
      <c r="FP426" s="124">
        <f>PRODUCT(FP425:GS425)</f>
        <v>1.0607417422323886</v>
      </c>
      <c r="FQ426" s="124">
        <f>PRODUCT(FQ425:GS425)</f>
        <v>1.0525789618746904</v>
      </c>
      <c r="FR426" s="124">
        <f>PRODUCT(FR425:GS425)</f>
        <v>1.0170953613171816</v>
      </c>
      <c r="FS426" s="124">
        <f>PRODUCT(FS425:GS425)</f>
        <v>1.0134492153208554</v>
      </c>
      <c r="FT426" s="124">
        <f>PRODUCT(FT425:GS425)</f>
        <v>1.0012839164859297</v>
      </c>
      <c r="FU426" s="124">
        <f>PRODUCT(FU425:GS425)</f>
        <v>0.99808812367791999</v>
      </c>
      <c r="FV426" s="124">
        <f>PRODUCT(FV425:GS425)</f>
        <v>0.9988354268192865</v>
      </c>
      <c r="FW426" s="124">
        <f>PRODUCT(FW425:GS425)</f>
        <v>0.99812544145043736</v>
      </c>
      <c r="FX426" s="124">
        <f>PRODUCT(FX425:GS425)</f>
        <v>0.99726466713538842</v>
      </c>
      <c r="FY426" s="124">
        <f>PRODUCT(FY425:GS425)</f>
        <v>0.993600852153942</v>
      </c>
      <c r="FZ426" s="124">
        <f>PRODUCT(FZ425:GS425)</f>
        <v>0.99302976614563465</v>
      </c>
      <c r="GA426" s="124">
        <f>PRODUCT(GA425:GS425)</f>
        <v>0.99258900738689793</v>
      </c>
      <c r="GB426" s="124">
        <f>PRODUCT(GB425:GS425)</f>
        <v>0.9926363853410447</v>
      </c>
      <c r="GC426" s="124">
        <f>PRODUCT(GC425:GS425)</f>
        <v>0.99258802892268383</v>
      </c>
      <c r="GD426" s="124">
        <f>PRODUCT(GD425:GS425)</f>
        <v>0.99264393670278672</v>
      </c>
      <c r="GE426" s="124">
        <f>PRODUCT(GE425:GS425)</f>
        <v>0.9926471377458389</v>
      </c>
      <c r="GF426" s="124">
        <f>PRODUCT(GF425:GS425)</f>
        <v>0.99267293153718472</v>
      </c>
      <c r="GG426" s="124">
        <f>PRODUCT(GG425:GS425)</f>
        <v>0.99267634948657713</v>
      </c>
      <c r="GH426" s="124">
        <f>PRODUCT(GH425:GS425)</f>
        <v>0.9942715663666567</v>
      </c>
      <c r="GI426" s="124">
        <f>PRODUCT(GI425:GS425)</f>
        <v>0.99408745068569104</v>
      </c>
      <c r="GJ426" s="124">
        <f>PRODUCT(GJ425:GS425)</f>
        <v>0.99751853589601724</v>
      </c>
      <c r="GK426" s="124">
        <f>PRODUCT(GK425:GS425)</f>
        <v>0.99985647965031488</v>
      </c>
      <c r="GL426" s="124">
        <f>PRODUCT(GL425:GS425)</f>
        <v>1.0000276197896809</v>
      </c>
      <c r="GM426" s="124">
        <f>PRODUCT(GM425:GS425)</f>
        <v>1.0000369428844058</v>
      </c>
      <c r="GN426" s="124">
        <f>PRODUCT(GN425:GS425)</f>
        <v>1.0000368894316256</v>
      </c>
      <c r="GO426" s="124">
        <f>PRODUCT(GO425:GS425)</f>
        <v>1.0000423042447493</v>
      </c>
      <c r="GP426" s="124">
        <f>PRODUCT(GP425:GS425)</f>
        <v>1.0000075677730258</v>
      </c>
      <c r="GQ426" s="124">
        <f>PRODUCT(GQ425:GS425)</f>
        <v>1.0000085459933845</v>
      </c>
      <c r="GR426" s="124">
        <f>PRODUCT(GR425:GS425)</f>
        <v>1.0000047637922707</v>
      </c>
      <c r="GS426" s="124">
        <f>PRODUCT(GS425:GS425)</f>
        <v>1</v>
      </c>
    </row>
    <row r="427" spans="1:201" s="70" customFormat="1" x14ac:dyDescent="0.25">
      <c r="A427" s="24" t="s">
        <v>20</v>
      </c>
      <c r="B427" s="125">
        <f>IFERROR(B426*B375,"")</f>
        <v>5.3731035625690676E-2</v>
      </c>
      <c r="C427" s="125">
        <f>IFERROR(C426*C374,"")</f>
        <v>0.16988045630840967</v>
      </c>
      <c r="D427" s="125">
        <f>IFERROR(D426*D373,"")</f>
        <v>0.1978078311723761</v>
      </c>
      <c r="E427" s="125">
        <f>IFERROR(E426*E372,"")</f>
        <v>0.21658304076973409</v>
      </c>
      <c r="F427" s="125">
        <f>IFERROR(F426*F371,"")</f>
        <v>0.2722983011580063</v>
      </c>
      <c r="G427" s="125">
        <f>IFERROR(G426*G370,"")</f>
        <v>0.29771347826687966</v>
      </c>
      <c r="H427" s="125">
        <f>IFERROR(H426*H369,"")</f>
        <v>0.31798803884238358</v>
      </c>
      <c r="I427" s="125">
        <f>IFERROR(I426*I368,"")</f>
        <v>0.28581588543305336</v>
      </c>
      <c r="J427" s="125">
        <f>IFERROR(J426*J367,"")</f>
        <v>0.30747566780656843</v>
      </c>
      <c r="K427" s="125">
        <f>IFERROR(K426*K366,"")</f>
        <v>0.31028143056523738</v>
      </c>
      <c r="L427" s="125">
        <f>IFERROR(L426*L365,"")</f>
        <v>0.26854449768936639</v>
      </c>
      <c r="M427" s="125">
        <f>IFERROR(M426*M364,"")</f>
        <v>0.2806424311693006</v>
      </c>
      <c r="N427" s="125">
        <f>IFERROR(N426*N363,"")</f>
        <v>0.25665854386363651</v>
      </c>
      <c r="O427" s="125">
        <f>IFERROR(O426*O362,"")</f>
        <v>0.24904129322630064</v>
      </c>
      <c r="P427" s="125">
        <f>IFERROR(P426*P361,"")</f>
        <v>0.21960783639370704</v>
      </c>
      <c r="Q427" s="125">
        <f>IFERROR(Q426*Q360,"")</f>
        <v>0.23013323520475837</v>
      </c>
      <c r="R427" s="125">
        <f>IFERROR(R426*R359,"")</f>
        <v>0.21866054820975994</v>
      </c>
      <c r="S427" s="125">
        <f>IFERROR(S426*S358,"")</f>
        <v>0.22992831877580153</v>
      </c>
      <c r="T427" s="125">
        <f>IFERROR(T426*T357,"")</f>
        <v>0.21874931606820988</v>
      </c>
      <c r="U427" s="125">
        <f>IFERROR(U426*U356,"")</f>
        <v>0.22090142489505288</v>
      </c>
      <c r="V427" s="125">
        <f>IFERROR(V426*V355,"")</f>
        <v>0.23187744086866713</v>
      </c>
      <c r="W427" s="125">
        <f>IFERROR(W426*W354,"")</f>
        <v>0.18635412110592975</v>
      </c>
      <c r="X427" s="125">
        <f>IFERROR(X426*X353,"")</f>
        <v>0.20152367239440364</v>
      </c>
      <c r="Y427" s="125">
        <f>IFERROR(Y426*Y352,"")</f>
        <v>0.15213314151337143</v>
      </c>
      <c r="Z427" s="125">
        <f>IFERROR(Z426*Z351,"")</f>
        <v>0.1816521705651187</v>
      </c>
      <c r="AA427" s="125">
        <f>IFERROR(AA426*AA350,"")</f>
        <v>0.17798178993152236</v>
      </c>
      <c r="AB427" s="125">
        <f>IFERROR(AB426*AB349,"")</f>
        <v>0.1761996573344784</v>
      </c>
      <c r="AC427" s="125">
        <f>IFERROR(AC426*AC348,"")</f>
        <v>0.16480364370655207</v>
      </c>
      <c r="AD427" s="125">
        <f>IFERROR(AD426*AD347,"")</f>
        <v>0.15510850233860923</v>
      </c>
      <c r="AE427" s="125">
        <f>IFERROR(AE426*AE346,"")</f>
        <v>0.16813262959096004</v>
      </c>
      <c r="AF427" s="125">
        <f>IFERROR(AF426*AF345,"")</f>
        <v>0.14943660499547104</v>
      </c>
      <c r="AG427" s="125">
        <f>IFERROR(AG426*AG344,"")</f>
        <v>0.14734846353506817</v>
      </c>
      <c r="AH427" s="125">
        <f>IFERROR(AH426*AH343,"")</f>
        <v>0.19894393039763378</v>
      </c>
      <c r="AI427" s="125">
        <f>IFERROR(AI426*AI342,"")</f>
        <v>0.15981940612520804</v>
      </c>
      <c r="AJ427" s="125">
        <f>IFERROR(AJ426*AJ341,"")</f>
        <v>0.18765698426136787</v>
      </c>
      <c r="AK427" s="125">
        <f>IFERROR(AK426*AK340,"")</f>
        <v>0.19404257156013568</v>
      </c>
      <c r="AL427" s="125">
        <f>IFERROR(AL426*AL339,"")</f>
        <v>0.19108149703054872</v>
      </c>
      <c r="AM427" s="125">
        <f>IFERROR(AM426*AM338,"")</f>
        <v>0.20559097543444663</v>
      </c>
      <c r="AN427" s="125">
        <f>IFERROR(AN426*AN337,"")</f>
        <v>0.18715231605983729</v>
      </c>
      <c r="AO427" s="125">
        <f>IFERROR(AO426*AO336,"")</f>
        <v>0.20104849783419182</v>
      </c>
      <c r="AP427" s="125">
        <f>IFERROR(AP426*AP375,"")</f>
        <v>2.3497147166398049E-3</v>
      </c>
      <c r="AQ427" s="125">
        <f>IFERROR(AQ426*AQ374,"")</f>
        <v>1.6433886655499148E-3</v>
      </c>
      <c r="AR427" s="125">
        <f>IFERROR(AR426*AR373,"")</f>
        <v>1.894956980355355E-3</v>
      </c>
      <c r="AS427" s="125">
        <f>IFERROR(AS426*AS372,"")</f>
        <v>1.9976852163107539E-3</v>
      </c>
      <c r="AT427" s="125">
        <f>IFERROR(AT426*AT371,"")</f>
        <v>2.6831233490960615E-3</v>
      </c>
      <c r="AU427" s="125">
        <f>IFERROR(AU426*AU370,"")</f>
        <v>2.6230683257587538E-3</v>
      </c>
      <c r="AV427" s="125">
        <f>IFERROR(AV426*AV369,"")</f>
        <v>3.7445895669947259E-3</v>
      </c>
      <c r="AW427" s="125">
        <f>IFERROR(AW426*AW368,"")</f>
        <v>2.3824544388861731E-3</v>
      </c>
      <c r="AX427" s="125">
        <f>IFERROR(AX426*AX367,"")</f>
        <v>1.6238060686900105E-3</v>
      </c>
      <c r="AY427" s="125">
        <f>IFERROR(AY426*AY366,"")</f>
        <v>2.3868148714230792E-3</v>
      </c>
      <c r="AZ427" s="125">
        <f>IFERROR(AZ426*AZ365,"")</f>
        <v>2.3422784665453143E-3</v>
      </c>
      <c r="BA427" s="125">
        <f>IFERROR(BA426*BA364,"")</f>
        <v>2.9393698984577928E-3</v>
      </c>
      <c r="BB427" s="125">
        <f>IFERROR(BB426*BB363,"")</f>
        <v>2.7006122672198862E-3</v>
      </c>
      <c r="BC427" s="125">
        <f>IFERROR(BC426*BC362,"")</f>
        <v>1.830613714850382E-3</v>
      </c>
      <c r="BD427" s="125">
        <f>IFERROR(BD426*BD361,"")</f>
        <v>2.0792191826794946E-3</v>
      </c>
      <c r="BE427" s="125">
        <f>IFERROR(BE426*BE360,"")</f>
        <v>2.3349031876580694E-3</v>
      </c>
      <c r="BF427" s="125">
        <f>IFERROR(BF426*BF359,"")</f>
        <v>2.7062858845572674E-3</v>
      </c>
      <c r="BG427" s="125">
        <f>IFERROR(BG426*BG358,"")</f>
        <v>2.5181933985116696E-3</v>
      </c>
      <c r="BH427" s="125">
        <f>IFERROR(BH426*BH357,"")</f>
        <v>2.5179767756290505E-3</v>
      </c>
      <c r="BI427" s="125">
        <f>IFERROR(BI426*BI356,"")</f>
        <v>3.8653308242085128E-3</v>
      </c>
      <c r="BJ427" s="125">
        <f>IFERROR(BJ426*BJ355,"")</f>
        <v>2.7421183768130001E-3</v>
      </c>
      <c r="BK427" s="125">
        <f>IFERROR(BK426*BK354,"")</f>
        <v>3.3091541777559843E-3</v>
      </c>
      <c r="BL427" s="125">
        <f>IFERROR(BL426*BL353,"")</f>
        <v>2.9372715662638461E-3</v>
      </c>
      <c r="BM427" s="125">
        <f>IFERROR(BM426*BM352,"")</f>
        <v>2.8832776740853041E-3</v>
      </c>
      <c r="BN427" s="125">
        <f>IFERROR(BN426*BN351,"")</f>
        <v>2.8890828329380378E-3</v>
      </c>
      <c r="BO427" s="125">
        <f>IFERROR(BO426*BO350,"")</f>
        <v>2.2587720762221575E-3</v>
      </c>
      <c r="BP427" s="125">
        <f>IFERROR(BP426*BP349,"")</f>
        <v>2.3181450452381654E-3</v>
      </c>
      <c r="BQ427" s="125">
        <f>IFERROR(BQ426*BQ348,"")</f>
        <v>1.9228889464146047E-3</v>
      </c>
      <c r="BR427" s="125">
        <f>IFERROR(BR426*BR347,"")</f>
        <v>3.126326607583556E-3</v>
      </c>
      <c r="BS427" s="125">
        <f>IFERROR(BS426*BS346,"")</f>
        <v>3.3783872664979219E-3</v>
      </c>
      <c r="BT427" s="125">
        <f>IFERROR(BT426*BT345,"")</f>
        <v>4.2741390277729946E-3</v>
      </c>
      <c r="BU427" s="125">
        <f>IFERROR(BU426*BU344,"")</f>
        <v>2.3826702617285962E-3</v>
      </c>
      <c r="BV427" s="125">
        <f>IFERROR(BV426*BV343,"")</f>
        <v>2.6955822152118945E-3</v>
      </c>
      <c r="BW427" s="125">
        <f>IFERROR(BW426*BW342,"")</f>
        <v>1.3015115585662759E-3</v>
      </c>
      <c r="BX427" s="125">
        <f>IFERROR(BX426*BX341,"")</f>
        <v>2.9656152378705197E-3</v>
      </c>
      <c r="BY427" s="125">
        <f>IFERROR(BY426*BY340,"")</f>
        <v>3.6503532996670254E-3</v>
      </c>
      <c r="BZ427" s="125">
        <f>IFERROR(BZ426*BZ339,"")</f>
        <v>1.9880486325883524E-3</v>
      </c>
      <c r="CA427" s="125">
        <f>IFERROR(CA426*CA338,"")</f>
        <v>3.0492046398044241E-3</v>
      </c>
      <c r="CB427" s="125">
        <f>IFERROR(CB426*CB337,"")</f>
        <v>2.2919684445565098E-3</v>
      </c>
      <c r="CC427" s="125">
        <f>IFERROR(CC426*CC336,"")</f>
        <v>2.3675847183585166E-3</v>
      </c>
      <c r="CD427" s="125">
        <f>IFERROR(CD426*CD375,"")</f>
        <v>0.48724479224965861</v>
      </c>
      <c r="CE427" s="125">
        <f>IFERROR(CE426*CE374,"")</f>
        <v>3.1431623895507442E-3</v>
      </c>
      <c r="CF427" s="125">
        <f>IFERROR(CF426*CF373,"")</f>
        <v>1.1659695362898372E-3</v>
      </c>
      <c r="CG427" s="125">
        <f>IFERROR(CG426*CG372,"")</f>
        <v>2.4818160779357225E-3</v>
      </c>
      <c r="CH427" s="125">
        <f>IFERROR(CH426*CH371,"")</f>
        <v>5.0768480695450851E-3</v>
      </c>
      <c r="CI427" s="125">
        <f>IFERROR(CI426*CI370,"")</f>
        <v>1.7773657171103305E-3</v>
      </c>
      <c r="CJ427" s="125">
        <f>IFERROR(CJ426*CJ369,"")</f>
        <v>2.4346647780396284E-3</v>
      </c>
      <c r="CK427" s="125">
        <f>IFERROR(CK426*CK368,"")</f>
        <v>1.1655578798394722E-2</v>
      </c>
      <c r="CL427" s="125">
        <f>IFERROR(CL426*CL367,"")</f>
        <v>5.4829203141555953E-3</v>
      </c>
      <c r="CM427" s="125">
        <f>IFERROR(CM426*CM366,"")</f>
        <v>8.6282859991631232E-3</v>
      </c>
      <c r="CN427" s="125">
        <f>IFERROR(CN426*CN365,"")</f>
        <v>5.4884309273200921E-3</v>
      </c>
      <c r="CO427" s="125">
        <f>IFERROR(CO426*CO364,"")</f>
        <v>9.1388554650383824E-3</v>
      </c>
      <c r="CP427" s="125">
        <f>IFERROR(CP426*CP363,"")</f>
        <v>7.2758710644529627E-3</v>
      </c>
      <c r="CQ427" s="125">
        <f>IFERROR(CQ426*CQ362,"")</f>
        <v>1.9033883038977934E-3</v>
      </c>
      <c r="CR427" s="125">
        <f>IFERROR(CR426*CR361,"")</f>
        <v>6.6129399756735341E-3</v>
      </c>
      <c r="CS427" s="125">
        <f>IFERROR(CS426*CS360,"")</f>
        <v>5.144410375446001E-3</v>
      </c>
      <c r="CT427" s="125">
        <f>IFERROR(CT426*CT359,"")</f>
        <v>4.9535735775613774E-3</v>
      </c>
      <c r="CU427" s="125">
        <f>IFERROR(CU426*CU358,"")</f>
        <v>3.5781571516514655E-3</v>
      </c>
      <c r="CV427" s="125">
        <f>IFERROR(CV426*CV357,"")</f>
        <v>7.825650281037641E-3</v>
      </c>
      <c r="CW427" s="125">
        <f>IFERROR(CW426*CW356,"")</f>
        <v>6.3264253657518005E-3</v>
      </c>
      <c r="CX427" s="125">
        <f>IFERROR(CX426*CX355,"")</f>
        <v>5.806519889899526E-3</v>
      </c>
      <c r="CY427" s="125">
        <f>IFERROR(CY426*CY354,"")</f>
        <v>6.8673286950637815E-3</v>
      </c>
      <c r="CZ427" s="125">
        <f>IFERROR(CZ426*CZ353,"")</f>
        <v>4.6590220439950225E-3</v>
      </c>
      <c r="DA427" s="125">
        <f>IFERROR(DA426*DA352,"")</f>
        <v>2.9825397458491912E-3</v>
      </c>
      <c r="DB427" s="125">
        <f>IFERROR(DB426*DB351,"")</f>
        <v>4.2590244042024304E-3</v>
      </c>
      <c r="DC427" s="125">
        <f>IFERROR(DC426*DC350,"")</f>
        <v>4.8355499577181684E-3</v>
      </c>
      <c r="DD427" s="125">
        <f>IFERROR(DD426*DD349,"")</f>
        <v>2.4387735140745936E-3</v>
      </c>
      <c r="DE427" s="125">
        <f>IFERROR(DE426*DE348,"")</f>
        <v>5.864856086263988E-3</v>
      </c>
      <c r="DF427" s="125">
        <f>IFERROR(DF426*DF347,"")</f>
        <v>7.3089114553811273E-3</v>
      </c>
      <c r="DG427" s="125">
        <f>IFERROR(DG426*DG346,"")</f>
        <v>1.5388655598347425E-2</v>
      </c>
      <c r="DH427" s="125">
        <f>IFERROR(DH426*DH345,"")</f>
        <v>1.0370178357405925E-2</v>
      </c>
      <c r="DI427" s="125">
        <f>IFERROR(DI426*DI344,"")</f>
        <v>1.3055944425819786E-2</v>
      </c>
      <c r="DJ427" s="125">
        <f>IFERROR(DJ426*DJ343,"")</f>
        <v>1.8701076493509553E-2</v>
      </c>
      <c r="DK427" s="125">
        <f>IFERROR(DK426*DK342,"")</f>
        <v>1.5520224445318843E-2</v>
      </c>
      <c r="DL427" s="125">
        <f>IFERROR(DL426*DL341,"")</f>
        <v>1.175640380574919E-2</v>
      </c>
      <c r="DM427" s="125">
        <f>IFERROR(DM426*DM340,"")</f>
        <v>1.7680023838074935E-2</v>
      </c>
      <c r="DN427" s="125">
        <f>IFERROR(DN426*DN339,"")</f>
        <v>1.3633617485095532E-2</v>
      </c>
      <c r="DO427" s="125">
        <f>IFERROR(DO426*DO338,"")</f>
        <v>1.2671648405849126E-2</v>
      </c>
      <c r="DP427" s="125">
        <f>IFERROR(DP426*DP337,"")</f>
        <v>2.3033547342213179E-2</v>
      </c>
      <c r="DQ427" s="125">
        <f>IFERROR(DQ426*DQ336,"")</f>
        <v>1.1080828491170988E-2</v>
      </c>
      <c r="DR427" s="125">
        <f>IFERROR(DR426*DR375,"")</f>
        <v>9.1003610923322584E-2</v>
      </c>
      <c r="DS427" s="125">
        <f>IFERROR(DS426*DS374,"")</f>
        <v>0.11834358925707138</v>
      </c>
      <c r="DT427" s="125">
        <f>IFERROR(DT426*DT373,"")</f>
        <v>9.8167743088254975E-2</v>
      </c>
      <c r="DU427" s="125">
        <f>IFERROR(DU426*DU372,"")</f>
        <v>0.12648934902622835</v>
      </c>
      <c r="DV427" s="125">
        <f>IFERROR(DV426*DV371,"")</f>
        <v>0.10835570228640852</v>
      </c>
      <c r="DW427" s="125">
        <f>IFERROR(DW426*DW370,"")</f>
        <v>0.11791632343720905</v>
      </c>
      <c r="DX427" s="125">
        <f>IFERROR(DX426*DX369,"")</f>
        <v>0.11180241998505071</v>
      </c>
      <c r="DY427" s="125">
        <f>IFERROR(DY426*DY368,"")</f>
        <v>0.13786929529423667</v>
      </c>
      <c r="DZ427" s="125">
        <f>IFERROR(DZ426*DZ367,"")</f>
        <v>0.11304584479109965</v>
      </c>
      <c r="EA427" s="125">
        <f>IFERROR(EA426*EA366,"")</f>
        <v>0.14771875391828057</v>
      </c>
      <c r="EB427" s="125">
        <f>IFERROR(EB426*EB365,"")</f>
        <v>0.10798953640275692</v>
      </c>
      <c r="EC427" s="125">
        <f>IFERROR(EC426*EC364,"")</f>
        <v>0.11512562690483569</v>
      </c>
      <c r="ED427" s="125">
        <f>IFERROR(ED426*ED363,"")</f>
        <v>0.13006978269863934</v>
      </c>
      <c r="EE427" s="125">
        <f>IFERROR(EE426*EE362,"")</f>
        <v>0.10921767968701232</v>
      </c>
      <c r="EF427" s="125">
        <f>IFERROR(EF426*EF361,"")</f>
        <v>0.14451959874357928</v>
      </c>
      <c r="EG427" s="125">
        <f>IFERROR(EG426*EG360,"")</f>
        <v>0.12446035339038625</v>
      </c>
      <c r="EH427" s="125">
        <f>IFERROR(EH426*EH359,"")</f>
        <v>0.10387551345133467</v>
      </c>
      <c r="EI427" s="125">
        <f>IFERROR(EI426*EI358,"")</f>
        <v>9.1909675119352427E-2</v>
      </c>
      <c r="EJ427" s="125">
        <f>IFERROR(EJ426*EJ357,"")</f>
        <v>9.008662665757125E-2</v>
      </c>
      <c r="EK427" s="125">
        <f>IFERROR(EK426*EK356,"")</f>
        <v>9.8980289302204233E-2</v>
      </c>
      <c r="EL427" s="125">
        <f>IFERROR(EL426*EL355,"")</f>
        <v>0.10348371234699856</v>
      </c>
      <c r="EM427" s="125">
        <f>IFERROR(EM426*EM354,"")</f>
        <v>9.9175969842883599E-2</v>
      </c>
      <c r="EN427" s="125">
        <f>IFERROR(EN426*EN353,"")</f>
        <v>9.5668489610476748E-2</v>
      </c>
      <c r="EO427" s="125">
        <f>IFERROR(EO426*EO352,"")</f>
        <v>9.833978333187593E-2</v>
      </c>
      <c r="EP427" s="125">
        <f>IFERROR(EP426*EP351,"")</f>
        <v>0.10449990901984001</v>
      </c>
      <c r="EQ427" s="125">
        <f>IFERROR(EQ426*EQ350,"")</f>
        <v>8.9698504487784755E-2</v>
      </c>
      <c r="ER427" s="125">
        <f>IFERROR(ER426*ER349,"")</f>
        <v>9.6753620691143002E-2</v>
      </c>
      <c r="ES427" s="125">
        <f>IFERROR(ES426*ES348,"")</f>
        <v>9.2558521866896143E-2</v>
      </c>
      <c r="ET427" s="125">
        <f>IFERROR(ET426*ET347,"")</f>
        <v>7.6069930749304571E-2</v>
      </c>
      <c r="EU427" s="125">
        <f>IFERROR(EU426*EU346,"")</f>
        <v>0.10372214524186076</v>
      </c>
      <c r="EV427" s="125">
        <f>IFERROR(EV426*EV345,"")</f>
        <v>9.6653736944259327E-2</v>
      </c>
      <c r="EW427" s="125">
        <f>IFERROR(EW426*EW344,"")</f>
        <v>0.10567892822567942</v>
      </c>
      <c r="EX427" s="125">
        <f>IFERROR(EX426*EX343,"")</f>
        <v>8.4936925293080529E-2</v>
      </c>
      <c r="EY427" s="125">
        <f>IFERROR(EY426*EY342,"")</f>
        <v>9.4863803167400229E-2</v>
      </c>
      <c r="EZ427" s="125">
        <f>IFERROR(EZ426*EZ341,"")</f>
        <v>8.9928964096709293E-2</v>
      </c>
      <c r="FA427" s="125">
        <f>IFERROR(FA426*FA340,"")</f>
        <v>0.11108153388714802</v>
      </c>
      <c r="FB427" s="125">
        <f>IFERROR(FB426*FB339,"")</f>
        <v>0.11041044071921575</v>
      </c>
      <c r="FC427" s="125">
        <f>IFERROR(FC426*FC338,"")</f>
        <v>0.10915728833952759</v>
      </c>
      <c r="FD427" s="125">
        <f>IFERROR(FD426*FD337,"")</f>
        <v>0.10653391338539232</v>
      </c>
      <c r="FE427" s="125">
        <f>IFERROR(FE426*FE336,"")</f>
        <v>7.2750029277882211E-2</v>
      </c>
      <c r="FF427" s="125">
        <f>IFERROR(FF426*FF375,"")</f>
        <v>6.5983713445037758E-3</v>
      </c>
      <c r="FG427" s="125">
        <f>IFERROR(FG426*FG374,"")</f>
        <v>7.0648255900167163E-3</v>
      </c>
      <c r="FH427" s="125">
        <f>IFERROR(FH426*FH373,"")</f>
        <v>6.5812199654373014E-3</v>
      </c>
      <c r="FI427" s="125">
        <f>IFERROR(FI426*FI372,"")</f>
        <v>8.5216725256747634E-3</v>
      </c>
      <c r="FJ427" s="125">
        <f>IFERROR(FJ426*FJ371,"")</f>
        <v>9.0517248355657578E-3</v>
      </c>
      <c r="FK427" s="125">
        <f>IFERROR(FK426*FK370,"")</f>
        <v>1.0689338140889798E-2</v>
      </c>
      <c r="FL427" s="125">
        <f>IFERROR(FL426*FL369,"")</f>
        <v>1.2093407217329495E-2</v>
      </c>
      <c r="FM427" s="125">
        <f>IFERROR(FM426*FM368,"")</f>
        <v>1.360898596535162E-2</v>
      </c>
      <c r="FN427" s="125">
        <f>IFERROR(FN426*FN367,"")</f>
        <v>1.2696976023712E-2</v>
      </c>
      <c r="FO427" s="125">
        <f>IFERROR(FO426*FO366,"")</f>
        <v>1.1620301642509495E-2</v>
      </c>
      <c r="FP427" s="125">
        <f>IFERROR(FP426*FP365,"")</f>
        <v>8.1065836641765216E-3</v>
      </c>
      <c r="FQ427" s="125">
        <f>IFERROR(FQ426*FQ364,"")</f>
        <v>6.2384728508280409E-3</v>
      </c>
      <c r="FR427" s="125">
        <f>IFERROR(FR426*FR363,"")</f>
        <v>5.217477212075607E-3</v>
      </c>
      <c r="FS427" s="125">
        <f>IFERROR(FS426*FS362,"")</f>
        <v>5.4810778946600856E-3</v>
      </c>
      <c r="FT427" s="125">
        <f>IFERROR(FT426*FT361,"")</f>
        <v>7.3789928277026694E-3</v>
      </c>
      <c r="FU427" s="125">
        <f>IFERROR(FU426*FU360,"")</f>
        <v>5.8136634720168555E-3</v>
      </c>
      <c r="FV427" s="125">
        <f>IFERROR(FV426*FV359,"")</f>
        <v>3.5741355530178307E-3</v>
      </c>
      <c r="FW427" s="125">
        <f>IFERROR(FW426*FW358,"")</f>
        <v>4.1775498336864012E-3</v>
      </c>
      <c r="FX427" s="125">
        <f>IFERROR(FX426*FX357,"")</f>
        <v>4.3714067051553989E-3</v>
      </c>
      <c r="FY427" s="125">
        <f>IFERROR(FY426*FY356,"")</f>
        <v>8.4109804393457718E-3</v>
      </c>
      <c r="FZ427" s="125">
        <f>IFERROR(FZ426*FZ355,"")</f>
        <v>4.3173956241936073E-3</v>
      </c>
      <c r="GA427" s="125">
        <f>IFERROR(GA426*GA354,"")</f>
        <v>6.217000010019934E-3</v>
      </c>
      <c r="GB427" s="125">
        <f>IFERROR(GB426*GB353,"")</f>
        <v>3.3971139398381294E-3</v>
      </c>
      <c r="GC427" s="125">
        <f>IFERROR(GC426*GC352,"")</f>
        <v>6.140249420738801E-3</v>
      </c>
      <c r="GD427" s="125">
        <f>IFERROR(GD426*GD351,"")</f>
        <v>6.5526383907273831E-3</v>
      </c>
      <c r="GE427" s="125">
        <f>IFERROR(GE426*GE350,"")</f>
        <v>3.2738967157732285E-3</v>
      </c>
      <c r="GF427" s="125">
        <f>IFERROR(GF426*GF349,"")</f>
        <v>2.7641572076320003E-3</v>
      </c>
      <c r="GG427" s="125">
        <f>IFERROR(GG426*GG348,"")</f>
        <v>6.8192094163998483E-3</v>
      </c>
      <c r="GH427" s="125">
        <f>IFERROR(GH426*GH347,"")</f>
        <v>7.5245972910426588E-3</v>
      </c>
      <c r="GI427" s="125">
        <f>IFERROR(GI426*GI346,"")</f>
        <v>2.7812371095400973E-3</v>
      </c>
      <c r="GJ427" s="125">
        <f>IFERROR(GJ426*GJ345,"")</f>
        <v>4.436683594998026E-3</v>
      </c>
      <c r="GK427" s="125">
        <f>IFERROR(GK426*GK344,"")</f>
        <v>5.1179811873215322E-3</v>
      </c>
      <c r="GL427" s="125">
        <f>IFERROR(GL426*GL343,"")</f>
        <v>8.6416816860142662E-3</v>
      </c>
      <c r="GM427" s="125">
        <f>IFERROR(GM426*GM342,"")</f>
        <v>7.568897874943829E-3</v>
      </c>
      <c r="GN427" s="125">
        <f>IFERROR(GN426*GN341,"")</f>
        <v>8.7672739210579408E-3</v>
      </c>
      <c r="GO427" s="125">
        <f>IFERROR(GO426*GO340,"")</f>
        <v>6.8427360686736894E-3</v>
      </c>
      <c r="GP427" s="125">
        <f>IFERROR(GP426*GP339,"")</f>
        <v>7.2931746314437622E-3</v>
      </c>
      <c r="GQ427" s="125">
        <f>IFERROR(GQ426*GQ338,"")</f>
        <v>1.0989495088325842E-2</v>
      </c>
      <c r="GR427" s="125">
        <f>IFERROR(GR426*GR337,"")</f>
        <v>6.0448972025539376E-3</v>
      </c>
      <c r="GS427" s="125">
        <f>IFERROR(GS426*GS336,"")</f>
        <v>5.7238413147671476E-3</v>
      </c>
    </row>
    <row r="428" spans="1:201" s="70" customFormat="1" x14ac:dyDescent="0.25">
      <c r="A428" s="119" t="s">
        <v>162</v>
      </c>
      <c r="B428" s="126">
        <f>IF(OR(E7="Paid - Loss &amp; DCCE",E7="Incurred - Loss &amp; DCCE"),"N/A",IF(E7="Paid - Pure Loss", B227, IF(E7="Incurred - Pure Loss", B630, 0)))</f>
        <v>135354111.29760575</v>
      </c>
      <c r="C428" s="126">
        <f>IF(OR(E7="Paid - Loss &amp; DCCE",E7="Incurred - Loss &amp; DCCE"),"N/A",IF(E7="Paid - Pure Loss", C227, IF(E7="Incurred - Pure Loss", C630, 0)))</f>
        <v>159779586.80889443</v>
      </c>
      <c r="D428" s="126">
        <f>IF(OR(E7="Paid - Loss &amp; DCCE",E7="Incurred - Loss &amp; DCCE"),"N/A",IF(E7="Paid - Pure Loss", D227, IF(E7="Incurred - Pure Loss", D630, 0)))</f>
        <v>133666783.78452604</v>
      </c>
      <c r="E428" s="126">
        <f>IF(OR(E7="Paid - Loss &amp; DCCE",E7="Incurred - Loss &amp; DCCE"),"N/A",IF(E7="Paid - Pure Loss", E227, IF(E7="Incurred - Pure Loss", E630, 0)))</f>
        <v>128199165.55842337</v>
      </c>
      <c r="F428" s="126">
        <f>IF(OR(E7="Paid - Loss &amp; DCCE",E7="Incurred - Loss &amp; DCCE"),"N/A",IF(E7="Paid - Pure Loss", F227, IF(E7="Incurred - Pure Loss", F630, 0)))</f>
        <v>105690305.41019218</v>
      </c>
      <c r="G428" s="126">
        <f>IF(OR(E7="Paid - Loss &amp; DCCE",E7="Incurred - Loss &amp; DCCE"),"N/A",IF(E7="Paid - Pure Loss", G227, IF(E7="Incurred - Pure Loss", G630, 0)))</f>
        <v>105537517.83032636</v>
      </c>
      <c r="H428" s="126">
        <f>IF(OR(E7="Paid - Loss &amp; DCCE",E7="Incurred - Loss &amp; DCCE"),"N/A",IF(E7="Paid - Pure Loss", H227, IF(E7="Incurred - Pure Loss", H630, 0)))</f>
        <v>98120513.972279921</v>
      </c>
      <c r="I428" s="126">
        <f>IF(OR(E7="Paid - Loss &amp; DCCE",E7="Incurred - Loss &amp; DCCE"),"N/A",IF(E7="Paid - Pure Loss", I227, IF(E7="Incurred - Pure Loss", I630, 0)))</f>
        <v>72189528.692845508</v>
      </c>
      <c r="J428" s="126">
        <f>IF(OR(E7="Paid - Loss &amp; DCCE",E7="Incurred - Loss &amp; DCCE"),"N/A",IF(E7="Paid - Pure Loss", J227, IF(E7="Incurred - Pure Loss", J630, 0)))</f>
        <v>123874162.013238</v>
      </c>
      <c r="K428" s="126">
        <f>IF(OR(E7="Paid - Loss &amp; DCCE",E7="Incurred - Loss &amp; DCCE"),"N/A",IF(E7="Paid - Pure Loss", K227, IF(E7="Incurred - Pure Loss", K630, 0)))</f>
        <v>146717800.68172204</v>
      </c>
      <c r="L428" s="126">
        <f>IF(OR(E7="Paid - Loss &amp; DCCE",E7="Incurred - Loss &amp; DCCE"),"N/A",IF(E7="Paid - Pure Loss", L227, IF(E7="Incurred - Pure Loss", L630, 0)))</f>
        <v>139912024.58717903</v>
      </c>
      <c r="M428" s="126">
        <f>IF(OR(E7="Paid - Loss &amp; DCCE",E7="Incurred - Loss &amp; DCCE"),"N/A",IF(E7="Paid - Pure Loss", M227, IF(E7="Incurred - Pure Loss", M630, 0)))</f>
        <v>132396604.30141638</v>
      </c>
      <c r="N428" s="126">
        <f>IF(OR(E7="Paid - Loss &amp; DCCE",E7="Incurred - Loss &amp; DCCE"),"N/A",IF(E7="Paid - Pure Loss", N227, IF(E7="Incurred - Pure Loss", N630, 0)))</f>
        <v>133340532.49939974</v>
      </c>
      <c r="O428" s="126">
        <f>IF(OR(E7="Paid - Loss &amp; DCCE",E7="Incurred - Loss &amp; DCCE"),"N/A",IF(E7="Paid - Pure Loss", O227, IF(E7="Incurred - Pure Loss", O630, 0)))</f>
        <v>152589075.44205341</v>
      </c>
      <c r="P428" s="126">
        <f>IF(OR(E7="Paid - Loss &amp; DCCE",E7="Incurred - Loss &amp; DCCE"),"N/A",IF(E7="Paid - Pure Loss", P227, IF(E7="Incurred - Pure Loss", P630, 0)))</f>
        <v>148417924.82687074</v>
      </c>
      <c r="Q428" s="126">
        <f>IF(OR(E7="Paid - Loss &amp; DCCE",E7="Incurred - Loss &amp; DCCE"),"N/A",IF(E7="Paid - Pure Loss", Q227, IF(E7="Incurred - Pure Loss", Q630, 0)))</f>
        <v>145015974.29739302</v>
      </c>
      <c r="R428" s="126">
        <f>IF(OR(E7="Paid - Loss &amp; DCCE",E7="Incurred - Loss &amp; DCCE"),"N/A",IF(E7="Paid - Pure Loss", R227, IF(E7="Incurred - Pure Loss", R630, 0)))</f>
        <v>156583794.26684052</v>
      </c>
      <c r="S428" s="126">
        <f>IF(OR(E7="Paid - Loss &amp; DCCE",E7="Incurred - Loss &amp; DCCE"),"N/A",IF(E7="Paid - Pure Loss", S227, IF(E7="Incurred - Pure Loss", S630, 0)))</f>
        <v>162408523.31242993</v>
      </c>
      <c r="T428" s="126">
        <f>IF(OR(E7="Paid - Loss &amp; DCCE",E7="Incurred - Loss &amp; DCCE"),"N/A",IF(E7="Paid - Pure Loss", T227, IF(E7="Incurred - Pure Loss", T630, 0)))</f>
        <v>166189510.77490547</v>
      </c>
      <c r="U428" s="126">
        <f>IF(OR(E7="Paid - Loss &amp; DCCE",E7="Incurred - Loss &amp; DCCE"),"N/A",IF(E7="Paid - Pure Loss", U227, IF(E7="Incurred - Pure Loss", U630, 0)))</f>
        <v>148683034.36559248</v>
      </c>
      <c r="V428" s="126">
        <f>IF(OR(E7="Paid - Loss &amp; DCCE",E7="Incurred - Loss &amp; DCCE"),"N/A",IF(E7="Paid - Pure Loss", V227, IF(E7="Incurred - Pure Loss", V630, 0)))</f>
        <v>144826726.63997537</v>
      </c>
      <c r="W428" s="126">
        <f>IF(OR(E7="Paid - Loss &amp; DCCE",E7="Incurred - Loss &amp; DCCE"),"N/A",IF(E7="Paid - Pure Loss", W227, IF(E7="Incurred - Pure Loss", W630, 0)))</f>
        <v>193702967.29448056</v>
      </c>
      <c r="X428" s="126">
        <f>IF(OR(E7="Paid - Loss &amp; DCCE",E7="Incurred - Loss &amp; DCCE"),"N/A",IF(E7="Paid - Pure Loss", X227, IF(E7="Incurred - Pure Loss", X630, 0)))</f>
        <v>160388161.90616319</v>
      </c>
      <c r="Y428" s="126">
        <f>IF(OR(E7="Paid - Loss &amp; DCCE",E7="Incurred - Loss &amp; DCCE"),"N/A",IF(E7="Paid - Pure Loss", Y227, IF(E7="Incurred - Pure Loss", Y630, 0)))</f>
        <v>213561658.67556176</v>
      </c>
      <c r="Z428" s="126">
        <f>IF(OR(E7="Paid - Loss &amp; DCCE",E7="Incurred - Loss &amp; DCCE"),"N/A",IF(E7="Paid - Pure Loss", Z227, IF(E7="Incurred - Pure Loss", Z630, 0)))</f>
        <v>147128589.68046537</v>
      </c>
      <c r="AA428" s="126">
        <f>IF(OR(E7="Paid - Loss &amp; DCCE",E7="Incurred - Loss &amp; DCCE"),"N/A",IF(E7="Paid - Pure Loss", AA227, IF(E7="Incurred - Pure Loss", AA630, 0)))</f>
        <v>164791443.89991015</v>
      </c>
      <c r="AB428" s="126">
        <f>IF(OR(E7="Paid - Loss &amp; DCCE",E7="Incurred - Loss &amp; DCCE"),"N/A",IF(E7="Paid - Pure Loss", AB227, IF(E7="Incurred - Pure Loss", AB630, 0)))</f>
        <v>153842503.51676902</v>
      </c>
      <c r="AC428" s="126">
        <f>IF(OR(E7="Paid - Loss &amp; DCCE",E7="Incurred - Loss &amp; DCCE"),"N/A",IF(E7="Paid - Pure Loss", AC227, IF(E7="Incurred - Pure Loss", AC630, 0)))</f>
        <v>143943887.88811523</v>
      </c>
      <c r="AD428" s="126">
        <f>IF(OR(E7="Paid - Loss &amp; DCCE",E7="Incurred - Loss &amp; DCCE"),"N/A",IF(E7="Paid - Pure Loss", AD227, IF(E7="Incurred - Pure Loss", AD630, 0)))</f>
        <v>143338485.86827871</v>
      </c>
      <c r="AE428" s="126">
        <f>IF(OR(E7="Paid - Loss &amp; DCCE",E7="Incurred - Loss &amp; DCCE"),"N/A",IF(E7="Paid - Pure Loss", AE227, IF(E7="Incurred - Pure Loss", AE630, 0)))</f>
        <v>149430559.63807732</v>
      </c>
      <c r="AF428" s="126">
        <f>IF(OR(E7="Paid - Loss &amp; DCCE",E7="Incurred - Loss &amp; DCCE"),"N/A",IF(E7="Paid - Pure Loss", AF227, IF(E7="Incurred - Pure Loss", AF630, 0)))</f>
        <v>164278962.46643639</v>
      </c>
      <c r="AG428" s="126">
        <f>IF(OR(E7="Paid - Loss &amp; DCCE",E7="Incurred - Loss &amp; DCCE"),"N/A",IF(E7="Paid - Pure Loss", AG227, IF(E7="Incurred - Pure Loss", AG630, 0)))</f>
        <v>132465157.23778044</v>
      </c>
      <c r="AH428" s="126">
        <f>IF(OR(E7="Paid - Loss &amp; DCCE",E7="Incurred - Loss &amp; DCCE"),"N/A",IF(E7="Paid - Pure Loss", AH227, IF(E7="Incurred - Pure Loss", AH630, 0)))</f>
        <v>124465979.33885251</v>
      </c>
      <c r="AI428" s="126">
        <f>IF(OR(E7="Paid - Loss &amp; DCCE",E7="Incurred - Loss &amp; DCCE"),"N/A",IF(E7="Paid - Pure Loss", AI227, IF(E7="Incurred - Pure Loss", AI630, 0)))</f>
        <v>153300528.55160108</v>
      </c>
      <c r="AJ428" s="126">
        <f>IF(OR(E7="Paid - Loss &amp; DCCE",E7="Incurred - Loss &amp; DCCE"),"N/A",IF(E7="Paid - Pure Loss", AJ227, IF(E7="Incurred - Pure Loss", AJ630, 0)))</f>
        <v>117032091.64351451</v>
      </c>
      <c r="AK428" s="126">
        <f>IF(OR(E7="Paid - Loss &amp; DCCE",E7="Incurred - Loss &amp; DCCE"),"N/A",IF(E7="Paid - Pure Loss", AK227, IF(E7="Incurred - Pure Loss", AK630, 0)))</f>
        <v>118626942.35679503</v>
      </c>
      <c r="AL428" s="126">
        <f>IF(OR(E7="Paid - Loss &amp; DCCE",E7="Incurred - Loss &amp; DCCE"),"N/A",IF(E7="Paid - Pure Loss", AL227, IF(E7="Incurred - Pure Loss", AL630, 0)))</f>
        <v>119186179.45500657</v>
      </c>
      <c r="AM428" s="126">
        <f>IF(OR(E7="Paid - Loss &amp; DCCE",E7="Incurred - Loss &amp; DCCE"),"N/A",IF(E7="Paid - Pure Loss", AM227, IF(E7="Incurred - Pure Loss", AM630, 0)))</f>
        <v>116476074.26197596</v>
      </c>
      <c r="AN428" s="126">
        <f>IF(OR(E7="Paid - Loss &amp; DCCE",E7="Incurred - Loss &amp; DCCE"),"N/A",IF(E7="Paid - Pure Loss", AN227, IF(E7="Incurred - Pure Loss", AN630, 0)))</f>
        <v>104560234.00360391</v>
      </c>
      <c r="AO428" s="126">
        <f>IF(OR(E7="Paid - Loss &amp; DCCE",E7="Incurred - Loss &amp; DCCE"),"N/A",IF(E7="Paid - Pure Loss", AO227, IF(E7="Incurred - Pure Loss", AO630, 0)))</f>
        <v>101291534.98000002</v>
      </c>
      <c r="AP428" s="126">
        <f>IF(OR(AS7="Paid - Loss &amp; DCCE",AS7="Incurred - Loss &amp; DCCE"),"N/A",IF(AS7="Paid - Pure Loss", AP227, IF(AS7="Incurred - Pure Loss", AP630, 0)))</f>
        <v>118751489.10223471</v>
      </c>
      <c r="AQ428" s="126">
        <f>IF(OR(AS7="Paid - Loss &amp; DCCE",AS7="Incurred - Loss &amp; DCCE"),"N/A",IF(AS7="Paid - Pure Loss", AQ227, IF(AS7="Incurred - Pure Loss", AQ630, 0)))</f>
        <v>138994224.89524984</v>
      </c>
      <c r="AR428" s="126">
        <f>IF(OR(AS7="Paid - Loss &amp; DCCE",AS7="Incurred - Loss &amp; DCCE"),"N/A",IF(AS7="Paid - Pure Loss", AR227, IF(AS7="Incurred - Pure Loss", AR630, 0)))</f>
        <v>134309781.28337875</v>
      </c>
      <c r="AS428" s="126">
        <f>IF(OR(AS7="Paid - Loss &amp; DCCE",AS7="Incurred - Loss &amp; DCCE"),"N/A",IF(AS7="Paid - Pure Loss", AS227, IF(AS7="Incurred - Pure Loss", AS630, 0)))</f>
        <v>121417608.49016038</v>
      </c>
      <c r="AT428" s="126">
        <f>IF(OR(AS7="Paid - Loss &amp; DCCE",AS7="Incurred - Loss &amp; DCCE"),"N/A",IF(AS7="Paid - Pure Loss", AT227, IF(AS7="Incurred - Pure Loss", AT630, 0)))</f>
        <v>91891490.457900912</v>
      </c>
      <c r="AU428" s="126">
        <f>IF(OR(AS7="Paid - Loss &amp; DCCE",AS7="Incurred - Loss &amp; DCCE"),"N/A",IF(AS7="Paid - Pure Loss", AU227, IF(AS7="Incurred - Pure Loss", AU630, 0)))</f>
        <v>95463131.327864379</v>
      </c>
      <c r="AV428" s="126">
        <f>IF(OR(AS7="Paid - Loss &amp; DCCE",AS7="Incurred - Loss &amp; DCCE"),"N/A",IF(AS7="Paid - Pure Loss", AV227, IF(AS7="Incurred - Pure Loss", AV630, 0)))</f>
        <v>88974618.743148863</v>
      </c>
      <c r="AW428" s="126">
        <f>IF(OR(AS7="Paid - Loss &amp; DCCE",AS7="Incurred - Loss &amp; DCCE"),"N/A",IF(AS7="Paid - Pure Loss", AW227, IF(AS7="Incurred - Pure Loss", AW630, 0)))</f>
        <v>65636384.601704203</v>
      </c>
      <c r="AX428" s="126">
        <f>IF(OR(AS7="Paid - Loss &amp; DCCE",AS7="Incurred - Loss &amp; DCCE"),"N/A",IF(AS7="Paid - Pure Loss", AX227, IF(AS7="Incurred - Pure Loss", AX630, 0)))</f>
        <v>121329281.27562803</v>
      </c>
      <c r="AY428" s="126">
        <f>IF(OR(AS7="Paid - Loss &amp; DCCE",AS7="Incurred - Loss &amp; DCCE"),"N/A",IF(AS7="Paid - Pure Loss", AY227, IF(AS7="Incurred - Pure Loss", AY630, 0)))</f>
        <v>151731008.2920945</v>
      </c>
      <c r="AZ428" s="126">
        <f>IF(OR(AS7="Paid - Loss &amp; DCCE",AS7="Incurred - Loss &amp; DCCE"),"N/A",IF(AS7="Paid - Pure Loss", AZ227, IF(AS7="Incurred - Pure Loss", AZ630, 0)))</f>
        <v>147980554.35433188</v>
      </c>
      <c r="BA428" s="126">
        <f>IF(OR(AS7="Paid - Loss &amp; DCCE",AS7="Incurred - Loss &amp; DCCE"),"N/A",IF(AS7="Paid - Pure Loss", BA227, IF(AS7="Incurred - Pure Loss", BA630, 0)))</f>
        <v>139646909.38331765</v>
      </c>
      <c r="BB428" s="126">
        <f>IF(OR(AS7="Paid - Loss &amp; DCCE",AS7="Incurred - Loss &amp; DCCE"),"N/A",IF(AS7="Paid - Pure Loss", BB227, IF(AS7="Incurred - Pure Loss", BB630, 0)))</f>
        <v>138361805.47464392</v>
      </c>
      <c r="BC428" s="126">
        <f>IF(OR(AS7="Paid - Loss &amp; DCCE",AS7="Incurred - Loss &amp; DCCE"),"N/A",IF(AS7="Paid - Pure Loss", BC227, IF(AS7="Incurred - Pure Loss", BC630, 0)))</f>
        <v>150457931.83199424</v>
      </c>
      <c r="BD428" s="126">
        <f>IF(OR(AS7="Paid - Loss &amp; DCCE",AS7="Incurred - Loss &amp; DCCE"),"N/A",IF(AS7="Paid - Pure Loss", BD227, IF(AS7="Incurred - Pure Loss", BD630, 0)))</f>
        <v>145414754.10836282</v>
      </c>
      <c r="BE428" s="126">
        <f>IF(OR(AS7="Paid - Loss &amp; DCCE",AS7="Incurred - Loss &amp; DCCE"),"N/A",IF(AS7="Paid - Pure Loss", BE227, IF(AS7="Incurred - Pure Loss", BE630, 0)))</f>
        <v>142591154.56791356</v>
      </c>
      <c r="BF428" s="126">
        <f>IF(OR(AS7="Paid - Loss &amp; DCCE",AS7="Incurred - Loss &amp; DCCE"),"N/A",IF(AS7="Paid - Pure Loss", BF227, IF(AS7="Incurred - Pure Loss", BF630, 0)))</f>
        <v>143307025.39796725</v>
      </c>
      <c r="BG428" s="126">
        <f>IF(OR(AS7="Paid - Loss &amp; DCCE",AS7="Incurred - Loss &amp; DCCE"),"N/A",IF(AS7="Paid - Pure Loss", BG227, IF(AS7="Incurred - Pure Loss", BG630, 0)))</f>
        <v>159731621.7546621</v>
      </c>
      <c r="BH428" s="126">
        <f>IF(OR(AS7="Paid - Loss &amp; DCCE",AS7="Incurred - Loss &amp; DCCE"),"N/A",IF(AS7="Paid - Pure Loss", BH227, IF(AS7="Incurred - Pure Loss", BH630, 0)))</f>
        <v>154857602.6794821</v>
      </c>
      <c r="BI428" s="126">
        <f>IF(OR(AS7="Paid - Loss &amp; DCCE",AS7="Incurred - Loss &amp; DCCE"),"N/A",IF(AS7="Paid - Pure Loss", BI227, IF(AS7="Incurred - Pure Loss", BI630, 0)))</f>
        <v>150891141.51062962</v>
      </c>
      <c r="BJ428" s="126">
        <f>IF(OR(AS7="Paid - Loss &amp; DCCE",AS7="Incurred - Loss &amp; DCCE"),"N/A",IF(AS7="Paid - Pure Loss", BJ227, IF(AS7="Incurred - Pure Loss", BJ630, 0)))</f>
        <v>146062197.14083597</v>
      </c>
      <c r="BK428" s="126">
        <f>IF(OR(AS7="Paid - Loss &amp; DCCE",AS7="Incurred - Loss &amp; DCCE"),"N/A",IF(AS7="Paid - Pure Loss", BK227, IF(AS7="Incurred - Pure Loss", BK630, 0)))</f>
        <v>157984159.14894357</v>
      </c>
      <c r="BL428" s="126">
        <f>IF(OR(AS7="Paid - Loss &amp; DCCE",AS7="Incurred - Loss &amp; DCCE"),"N/A",IF(AS7="Paid - Pure Loss", BL227, IF(AS7="Incurred - Pure Loss", BL630, 0)))</f>
        <v>154218660.41842684</v>
      </c>
      <c r="BM428" s="126">
        <f>IF(OR(AS7="Paid - Loss &amp; DCCE",AS7="Incurred - Loss &amp; DCCE"),"N/A",IF(AS7="Paid - Pure Loss", BM227, IF(AS7="Incurred - Pure Loss", BM630, 0)))</f>
        <v>149299108.79278418</v>
      </c>
      <c r="BN428" s="126">
        <f>IF(OR(AS7="Paid - Loss &amp; DCCE",AS7="Incurred - Loss &amp; DCCE"),"N/A",IF(AS7="Paid - Pure Loss", BN227, IF(AS7="Incurred - Pure Loss", BN630, 0)))</f>
        <v>144330420.16764012</v>
      </c>
      <c r="BO428" s="126">
        <f>IF(OR(AS7="Paid - Loss &amp; DCCE",AS7="Incurred - Loss &amp; DCCE"),"N/A",IF(AS7="Paid - Pure Loss", BO227, IF(AS7="Incurred - Pure Loss", BO630, 0)))</f>
        <v>151290163.79962227</v>
      </c>
      <c r="BP428" s="126">
        <f>IF(OR(AS7="Paid - Loss &amp; DCCE",AS7="Incurred - Loss &amp; DCCE"),"N/A",IF(AS7="Paid - Pure Loss", BP227, IF(AS7="Incurred - Pure Loss", BP630, 0)))</f>
        <v>143163138.55278206</v>
      </c>
      <c r="BQ428" s="126">
        <f>IF(OR(AS7="Paid - Loss &amp; DCCE",AS7="Incurred - Loss &amp; DCCE"),"N/A",IF(AS7="Paid - Pure Loss", BQ227, IF(AS7="Incurred - Pure Loss", BQ630, 0)))</f>
        <v>138466521.69611394</v>
      </c>
      <c r="BR428" s="126">
        <f>IF(OR(AS7="Paid - Loss &amp; DCCE",AS7="Incurred - Loss &amp; DCCE"),"N/A",IF(AS7="Paid - Pure Loss", BR227, IF(AS7="Incurred - Pure Loss", BR630, 0)))</f>
        <v>131921952.39331159</v>
      </c>
      <c r="BS428" s="126">
        <f>IF(OR(AS7="Paid - Loss &amp; DCCE",AS7="Incurred - Loss &amp; DCCE"),"N/A",IF(AS7="Paid - Pure Loss", BS227, IF(AS7="Incurred - Pure Loss", BS630, 0)))</f>
        <v>135059742.71449909</v>
      </c>
      <c r="BT428" s="126">
        <f>IF(OR(AS7="Paid - Loss &amp; DCCE",AS7="Incurred - Loss &amp; DCCE"),"N/A",IF(AS7="Paid - Pure Loss", BT227, IF(AS7="Incurred - Pure Loss", BT630, 0)))</f>
        <v>128488209.47921036</v>
      </c>
      <c r="BU428" s="126">
        <f>IF(OR(AS7="Paid - Loss &amp; DCCE",AS7="Incurred - Loss &amp; DCCE"),"N/A",IF(AS7="Paid - Pure Loss", BU227, IF(AS7="Incurred - Pure Loss", BU630, 0)))</f>
        <v>123082344.82277738</v>
      </c>
      <c r="BV428" s="126">
        <f>IF(OR(AS7="Paid - Loss &amp; DCCE",AS7="Incurred - Loss &amp; DCCE"),"N/A",IF(AS7="Paid - Pure Loss", BV227, IF(AS7="Incurred - Pure Loss", BV630, 0)))</f>
        <v>116055568.39041787</v>
      </c>
      <c r="BW428" s="126">
        <f>IF(OR(AS7="Paid - Loss &amp; DCCE",AS7="Incurred - Loss &amp; DCCE"),"N/A",IF(AS7="Paid - Pure Loss", BW227, IF(AS7="Incurred - Pure Loss", BW630, 0)))</f>
        <v>121659524.63458642</v>
      </c>
      <c r="BX428" s="126">
        <f>IF(OR(AS7="Paid - Loss &amp; DCCE",AS7="Incurred - Loss &amp; DCCE"),"N/A",IF(AS7="Paid - Pure Loss", BX227, IF(AS7="Incurred - Pure Loss", BX630, 0)))</f>
        <v>116477176.61790974</v>
      </c>
      <c r="BY428" s="126">
        <f>IF(OR(AS7="Paid - Loss &amp; DCCE",AS7="Incurred - Loss &amp; DCCE"),"N/A",IF(AS7="Paid - Pure Loss", BY227, IF(AS7="Incurred - Pure Loss", BY630, 0)))</f>
        <v>114829694.68240039</v>
      </c>
      <c r="BZ428" s="126">
        <f>IF(OR(AS7="Paid - Loss &amp; DCCE",AS7="Incurred - Loss &amp; DCCE"),"N/A",IF(AS7="Paid - Pure Loss", BZ227, IF(AS7="Incurred - Pure Loss", BZ630, 0)))</f>
        <v>104715616.0849326</v>
      </c>
      <c r="CA428" s="126">
        <f>IF(OR(AS7="Paid - Loss &amp; DCCE",AS7="Incurred - Loss &amp; DCCE"),"N/A",IF(AS7="Paid - Pure Loss", CA227, IF(AS7="Incurred - Pure Loss", CA630, 0)))</f>
        <v>112447608.63999999</v>
      </c>
      <c r="CB428" s="126">
        <f>IF(OR(AS7="Paid - Loss &amp; DCCE",AS7="Incurred - Loss &amp; DCCE"),"N/A",IF(AS7="Paid - Pure Loss", CB227, IF(AS7="Incurred - Pure Loss", CB630, 0)))</f>
        <v>107209066.65000002</v>
      </c>
      <c r="CC428" s="126">
        <f>IF(OR(AS7="Paid - Loss &amp; DCCE",AS7="Incurred - Loss &amp; DCCE"),"N/A",IF(AS7="Paid - Pure Loss", CC227, IF(AS7="Incurred - Pure Loss", CC630, 0)))</f>
        <v>103888506.32999998</v>
      </c>
      <c r="CD428" s="126">
        <f>IF(OR(CG7="Paid - Loss &amp; DCCE",CG7="Incurred - Loss &amp; DCCE"),"N/A",IF(CG7="Paid - Pure Loss",CD227,IF(CG7="Incurred - Pure Loss",CD630,0)))</f>
        <v>11547840.476174086</v>
      </c>
      <c r="CE428" s="126">
        <f>IF(OR(CG7="Paid - Loss &amp; DCCE",CG7="Incurred - Loss &amp; DCCE"),"N/A",IF(CG7="Paid - Pure Loss",CE227,IF(CG7="Incurred - Pure Loss",CE630,0)))</f>
        <v>14228063.885940479</v>
      </c>
      <c r="CF428" s="126">
        <f>IF(OR(CG7="Paid - Loss &amp; DCCE",CG7="Incurred - Loss &amp; DCCE"),"N/A",IF(CG7="Paid - Pure Loss",CF227,IF(CG7="Incurred - Pure Loss",CF630,0)))</f>
        <v>12847896.471257681</v>
      </c>
      <c r="CG428" s="126">
        <f>IF(OR(CG7="Paid - Loss &amp; DCCE",CG7="Incurred - Loss &amp; DCCE"),"N/A",IF(CG7="Paid - Pure Loss",CG227,IF(CG7="Incurred - Pure Loss",CG630,0)))</f>
        <v>13354362.039055716</v>
      </c>
      <c r="CH428" s="126">
        <f>IF(OR(CG7="Paid - Loss &amp; DCCE",CG7="Incurred - Loss &amp; DCCE"),"N/A",IF(CG7="Paid - Pure Loss",CH227,IF(CG7="Incurred - Pure Loss",CH630,0)))</f>
        <v>11002290.70983417</v>
      </c>
      <c r="CI428" s="126">
        <f>IF(OR(CG7="Paid - Loss &amp; DCCE",CG7="Incurred - Loss &amp; DCCE"),"N/A",IF(CG7="Paid - Pure Loss",CI227,IF(CG7="Incurred - Pure Loss",CI630,0)))</f>
        <v>11941146.708217561</v>
      </c>
      <c r="CJ428" s="126">
        <f>IF(OR(CG7="Paid - Loss &amp; DCCE",CG7="Incurred - Loss &amp; DCCE"),"N/A",IF(CG7="Paid - Pure Loss",CJ227,IF(CG7="Incurred - Pure Loss",CJ630,0)))</f>
        <v>11331827.626065068</v>
      </c>
      <c r="CK428" s="126">
        <f>IF(OR(CG7="Paid - Loss &amp; DCCE",CG7="Incurred - Loss &amp; DCCE"),"N/A",IF(CG7="Paid - Pure Loss",CK227,IF(CG7="Incurred - Pure Loss",CK630,0)))</f>
        <v>8360388.6409615306</v>
      </c>
      <c r="CL428" s="126">
        <f>IF(OR(CG7="Paid - Loss &amp; DCCE",CG7="Incurred - Loss &amp; DCCE"),"N/A",IF(CG7="Paid - Pure Loss",CL227,IF(CG7="Incurred - Pure Loss",CL630,0)))</f>
        <v>13878497.897201717</v>
      </c>
      <c r="CM428" s="126">
        <f>IF(OR(CG7="Paid - Loss &amp; DCCE",CG7="Incurred - Loss &amp; DCCE"),"N/A",IF(CG7="Paid - Pure Loss",CM227,IF(CG7="Incurred - Pure Loss",CM630,0)))</f>
        <v>17858805.659969918</v>
      </c>
      <c r="CN428" s="126">
        <f>IF(OR(CG7="Paid - Loss &amp; DCCE",CG7="Incurred - Loss &amp; DCCE"),"N/A",IF(CG7="Paid - Pure Loss",CN227,IF(CG7="Incurred - Pure Loss",CN630,0)))</f>
        <v>17474670.675437752</v>
      </c>
      <c r="CO428" s="126">
        <f>IF(OR(CG7="Paid - Loss &amp; DCCE",CG7="Incurred - Loss &amp; DCCE"),"N/A",IF(CG7="Paid - Pure Loss",CO227,IF(CG7="Incurred - Pure Loss",CO630,0)))</f>
        <v>17518200.314104199</v>
      </c>
      <c r="CP428" s="126">
        <f>IF(OR(CG7="Paid - Loss &amp; DCCE",CG7="Incurred - Loss &amp; DCCE"),"N/A",IF(CG7="Paid - Pure Loss",CP227,IF(CG7="Incurred - Pure Loss",CP630,0)))</f>
        <v>16987671.191399116</v>
      </c>
      <c r="CQ428" s="126">
        <f>IF(OR(CG7="Paid - Loss &amp; DCCE",CG7="Incurred - Loss &amp; DCCE"),"N/A",IF(CG7="Paid - Pure Loss",CQ227,IF(CG7="Incurred - Pure Loss",CQ630,0)))</f>
        <v>18570108.80103844</v>
      </c>
      <c r="CR428" s="126">
        <f>IF(OR(CG7="Paid - Loss &amp; DCCE",CG7="Incurred - Loss &amp; DCCE"),"N/A",IF(CG7="Paid - Pure Loss",CR227,IF(CG7="Incurred - Pure Loss",CR630,0)))</f>
        <v>17308752.512976028</v>
      </c>
      <c r="CS428" s="126">
        <f>IF(OR(CG7="Paid - Loss &amp; DCCE",CG7="Incurred - Loss &amp; DCCE"),"N/A",IF(CG7="Paid - Pure Loss",CS227,IF(CG7="Incurred - Pure Loss",CS630,0)))</f>
        <v>17574502.542357069</v>
      </c>
      <c r="CT428" s="126">
        <f>IF(OR(CG7="Paid - Loss &amp; DCCE",CG7="Incurred - Loss &amp; DCCE"),"N/A",IF(CG7="Paid - Pure Loss",CT227,IF(CG7="Incurred - Pure Loss",CT630,0)))</f>
        <v>17021041.393588275</v>
      </c>
      <c r="CU428" s="126">
        <f>IF(OR(CG7="Paid - Loss &amp; DCCE",CG7="Incurred - Loss &amp; DCCE"),"N/A",IF(CG7="Paid - Pure Loss",CU227,IF(CG7="Incurred - Pure Loss",CU630,0)))</f>
        <v>19284702.088044547</v>
      </c>
      <c r="CV428" s="126">
        <f>IF(OR(CG7="Paid - Loss &amp; DCCE",CG7="Incurred - Loss &amp; DCCE"),"N/A",IF(CG7="Paid - Pure Loss",CV227,IF(CG7="Incurred - Pure Loss",CV630,0)))</f>
        <v>17921191.496263392</v>
      </c>
      <c r="CW428" s="126">
        <f>IF(OR(CG7="Paid - Loss &amp; DCCE",CG7="Incurred - Loss &amp; DCCE"),"N/A",IF(CG7="Paid - Pure Loss",CW227,IF(CG7="Incurred - Pure Loss",CW630,0)))</f>
        <v>18448905.403380774</v>
      </c>
      <c r="CX428" s="126">
        <f>IF(OR(CG7="Paid - Loss &amp; DCCE",CG7="Incurred - Loss &amp; DCCE"),"N/A",IF(CG7="Paid - Pure Loss",CX227,IF(CG7="Incurred - Pure Loss",CX630,0)))</f>
        <v>16110588.050367318</v>
      </c>
      <c r="CY428" s="126">
        <f>IF(OR(CG7="Paid - Loss &amp; DCCE",CG7="Incurred - Loss &amp; DCCE"),"N/A",IF(CG7="Paid - Pure Loss",CY227,IF(CG7="Incurred - Pure Loss",CY630,0)))</f>
        <v>18156581.772033826</v>
      </c>
      <c r="CZ428" s="126">
        <f>IF(OR(CG7="Paid - Loss &amp; DCCE",CG7="Incurred - Loss &amp; DCCE"),"N/A",IF(CG7="Paid - Pure Loss",CZ227,IF(CG7="Incurred - Pure Loss",CZ630,0)))</f>
        <v>16523399.657102186</v>
      </c>
      <c r="DA428" s="126">
        <f>IF(OR(CG7="Paid - Loss &amp; DCCE",CG7="Incurred - Loss &amp; DCCE"),"N/A",IF(CG7="Paid - Pure Loss",DA227,IF(CG7="Incurred - Pure Loss",DA630,0)))</f>
        <v>16424191.005669786</v>
      </c>
      <c r="DB428" s="126">
        <f>IF(OR(CG7="Paid - Loss &amp; DCCE",CG7="Incurred - Loss &amp; DCCE"),"N/A",IF(CG7="Paid - Pure Loss",DB227,IF(CG7="Incurred - Pure Loss",DB630,0)))</f>
        <v>15722731.088014524</v>
      </c>
      <c r="DC428" s="126">
        <f>IF(OR(CG7="Paid - Loss &amp; DCCE",CG7="Incurred - Loss &amp; DCCE"),"N/A",IF(CG7="Paid - Pure Loss",DC227,IF(CG7="Incurred - Pure Loss",DC630,0)))</f>
        <v>16067747.560668845</v>
      </c>
      <c r="DD428" s="126">
        <f>IF(OR(CG7="Paid - Loss &amp; DCCE",CG7="Incurred - Loss &amp; DCCE"),"N/A",IF(CG7="Paid - Pure Loss",DD227,IF(CG7="Incurred - Pure Loss",DD630,0)))</f>
        <v>16163675.660607435</v>
      </c>
      <c r="DE428" s="126">
        <f>IF(OR(CG7="Paid - Loss &amp; DCCE",CG7="Incurred - Loss &amp; DCCE"),"N/A",IF(CG7="Paid - Pure Loss",DE227,IF(CG7="Incurred - Pure Loss",DE630,0)))</f>
        <v>15865458.666709853</v>
      </c>
      <c r="DF428" s="126">
        <f>IF(OR(CG7="Paid - Loss &amp; DCCE",CG7="Incurred - Loss &amp; DCCE"),"N/A",IF(CG7="Paid - Pure Loss",DF227,IF(CG7="Incurred - Pure Loss",DF630,0)))</f>
        <v>14972296.837827569</v>
      </c>
      <c r="DG428" s="126">
        <f>IF(OR(CG7="Paid - Loss &amp; DCCE",CG7="Incurred - Loss &amp; DCCE"),"N/A",IF(CG7="Paid - Pure Loss",DG227,IF(CG7="Incurred - Pure Loss",DG630,0)))</f>
        <v>15963835.856456719</v>
      </c>
      <c r="DH428" s="126">
        <f>IF(OR(CG7="Paid - Loss &amp; DCCE",CG7="Incurred - Loss &amp; DCCE"),"N/A",IF(CG7="Paid - Pure Loss",DH227,IF(CG7="Incurred - Pure Loss",DH630,0)))</f>
        <v>16099875.770870836</v>
      </c>
      <c r="DI428" s="126">
        <f>IF(OR(CG7="Paid - Loss &amp; DCCE",CG7="Incurred - Loss &amp; DCCE"),"N/A",IF(CG7="Paid - Pure Loss",DI227,IF(CG7="Incurred - Pure Loss",DI630,0)))</f>
        <v>15262734.425631305</v>
      </c>
      <c r="DJ428" s="126">
        <f>IF(OR(CG7="Paid - Loss &amp; DCCE",CG7="Incurred - Loss &amp; DCCE"),"N/A",IF(CG7="Paid - Pure Loss",DJ227,IF(CG7="Incurred - Pure Loss",DJ630,0)))</f>
        <v>15080555.169490322</v>
      </c>
      <c r="DK428" s="126">
        <f>IF(OR(CG7="Paid - Loss &amp; DCCE",CG7="Incurred - Loss &amp; DCCE"),"N/A",IF(CG7="Paid - Pure Loss",DK227,IF(CG7="Incurred - Pure Loss",DK630,0)))</f>
        <v>16038409.625871696</v>
      </c>
      <c r="DL428" s="126">
        <f>IF(OR(CG7="Paid - Loss &amp; DCCE",CG7="Incurred - Loss &amp; DCCE"),"N/A",IF(CG7="Paid - Pure Loss",DL227,IF(CG7="Incurred - Pure Loss",DL630,0)))</f>
        <v>15796988.101473464</v>
      </c>
      <c r="DM428" s="126">
        <f>IF(OR(CG7="Paid - Loss &amp; DCCE",CG7="Incurred - Loss &amp; DCCE"),"N/A",IF(CG7="Paid - Pure Loss",DM227,IF(CG7="Incurred - Pure Loss",DM630,0)))</f>
        <v>14874205.033644894</v>
      </c>
      <c r="DN428" s="126">
        <f>IF(OR(CG7="Paid - Loss &amp; DCCE",CG7="Incurred - Loss &amp; DCCE"),"N/A",IF(CG7="Paid - Pure Loss",DN227,IF(CG7="Incurred - Pure Loss",DN630,0)))</f>
        <v>15925835.85218424</v>
      </c>
      <c r="DO428" s="126">
        <f>IF(OR(CG7="Paid - Loss &amp; DCCE",CG7="Incurred - Loss &amp; DCCE"),"N/A",IF(CG7="Paid - Pure Loss",DO227,IF(CG7="Incurred - Pure Loss",DO630,0)))</f>
        <v>16534372.899999999</v>
      </c>
      <c r="DP428" s="126">
        <f>IF(OR(CG7="Paid - Loss &amp; DCCE",CG7="Incurred - Loss &amp; DCCE"),"N/A",IF(CG7="Paid - Pure Loss",DP227,IF(CG7="Incurred - Pure Loss",DP630,0)))</f>
        <v>15699529.239999998</v>
      </c>
      <c r="DQ428" s="126">
        <f>IF(OR(CG7="Paid - Loss &amp; DCCE",CG7="Incurred - Loss &amp; DCCE"),"N/A",IF(CG7="Paid - Pure Loss",DQ227,IF(CG7="Incurred - Pure Loss",DQ630,0)))</f>
        <v>15651199.74</v>
      </c>
      <c r="DR428" s="126">
        <f>IF(OR(DU7="Paid - Loss &amp; DCCE",DU7="Incurred - Loss &amp; DCCE"),"N/A",IF(DU7="Paid - Pure Loss", DR227, IF(DU7="Incurred - Pure Loss", DR630, 0)))</f>
        <v>48979470.891658038</v>
      </c>
      <c r="DS428" s="126">
        <f>IF(OR(DU7="Paid - Loss &amp; DCCE",DU7="Incurred - Loss &amp; DCCE"),"N/A",IF(DU7="Paid - Pure Loss", DS227, IF(DU7="Incurred - Pure Loss", DS630, 0)))</f>
        <v>58635470.245203272</v>
      </c>
      <c r="DT428" s="126">
        <f>IF(OR(DU7="Paid - Loss &amp; DCCE",DU7="Incurred - Loss &amp; DCCE"),"N/A",IF(DU7="Paid - Pure Loss", DT227, IF(DU7="Incurred - Pure Loss", DT630, 0)))</f>
        <v>61551175.939400271</v>
      </c>
      <c r="DU428" s="126">
        <f>IF(OR(DU7="Paid - Loss &amp; DCCE",DU7="Incurred - Loss &amp; DCCE"),"N/A",IF(DU7="Paid - Pure Loss", DU227, IF(DU7="Incurred - Pure Loss", DU630, 0)))</f>
        <v>60737512.735997036</v>
      </c>
      <c r="DV428" s="126">
        <f>IF(OR(DU7="Paid - Loss &amp; DCCE",DU7="Incurred - Loss &amp; DCCE"),"N/A",IF(DU7="Paid - Pure Loss", DV227, IF(DU7="Incurred - Pure Loss", DV630, 0)))</f>
        <v>48395145.775378898</v>
      </c>
      <c r="DW428" s="126">
        <f>IF(OR(DU7="Paid - Loss &amp; DCCE",DU7="Incurred - Loss &amp; DCCE"),"N/A",IF(DU7="Paid - Pure Loss", DW227, IF(DU7="Incurred - Pure Loss", DW630, 0)))</f>
        <v>50060561.769013964</v>
      </c>
      <c r="DX428" s="126">
        <f>IF(OR(DU7="Paid - Loss &amp; DCCE",DU7="Incurred - Loss &amp; DCCE"),"N/A",IF(DU7="Paid - Pure Loss", DX227, IF(DU7="Incurred - Pure Loss", DX630, 0)))</f>
        <v>50589200.330070354</v>
      </c>
      <c r="DY428" s="126">
        <f>IF(OR(DU7="Paid - Loss &amp; DCCE",DU7="Incurred - Loss &amp; DCCE"),"N/A",IF(DU7="Paid - Pure Loss", DY227, IF(DU7="Incurred - Pure Loss", DY630, 0)))</f>
        <v>33401907.112247873</v>
      </c>
      <c r="DZ428" s="126">
        <f>IF(OR(DU7="Paid - Loss &amp; DCCE",DU7="Incurred - Loss &amp; DCCE"),"N/A",IF(DU7="Paid - Pure Loss", DZ227, IF(DU7="Incurred - Pure Loss", DZ630, 0)))</f>
        <v>43427564.735330723</v>
      </c>
      <c r="EA428" s="126">
        <f>IF(OR(DU7="Paid - Loss &amp; DCCE",DU7="Incurred - Loss &amp; DCCE"),"N/A",IF(DU7="Paid - Pure Loss", EA227, IF(DU7="Incurred - Pure Loss", EA630, 0)))</f>
        <v>54329259.858677179</v>
      </c>
      <c r="EB428" s="126">
        <f>IF(OR(DU7="Paid - Loss &amp; DCCE",DU7="Incurred - Loss &amp; DCCE"),"N/A",IF(DU7="Paid - Pure Loss", EB227, IF(DU7="Incurred - Pure Loss", EB630, 0)))</f>
        <v>54351487.561100341</v>
      </c>
      <c r="EC428" s="126">
        <f>IF(OR(DU7="Paid - Loss &amp; DCCE",DU7="Incurred - Loss &amp; DCCE"),"N/A",IF(DU7="Paid - Pure Loss", EC227, IF(DU7="Incurred - Pure Loss", EC630, 0)))</f>
        <v>47240821.113977768</v>
      </c>
      <c r="ED428" s="126">
        <f>IF(OR(DU7="Paid - Loss &amp; DCCE",DU7="Incurred - Loss &amp; DCCE"),"N/A",IF(DU7="Paid - Pure Loss", ED227, IF(DU7="Incurred - Pure Loss", ED630, 0)))</f>
        <v>48384373.42131155</v>
      </c>
      <c r="EE428" s="126">
        <f>IF(OR(DU7="Paid - Loss &amp; DCCE",DU7="Incurred - Loss &amp; DCCE"),"N/A",IF(DU7="Paid - Pure Loss", EE227, IF(DU7="Incurred - Pure Loss", EE630, 0)))</f>
        <v>50138334.826146811</v>
      </c>
      <c r="EF428" s="126">
        <f>IF(OR(DU7="Paid - Loss &amp; DCCE",DU7="Incurred - Loss &amp; DCCE"),"N/A",IF(DU7="Paid - Pure Loss", EF227, IF(DU7="Incurred - Pure Loss", EF630, 0)))</f>
        <v>49914075.536405623</v>
      </c>
      <c r="EG428" s="126">
        <f>IF(OR(DU7="Paid - Loss &amp; DCCE",DU7="Incurred - Loss &amp; DCCE"),"N/A",IF(DU7="Paid - Pure Loss", EG227, IF(DU7="Incurred - Pure Loss", EG630, 0)))</f>
        <v>50495103.530706212</v>
      </c>
      <c r="EH428" s="126">
        <f>IF(OR(DU7="Paid - Loss &amp; DCCE",DU7="Incurred - Loss &amp; DCCE"),"N/A",IF(DU7="Paid - Pure Loss", EH227, IF(DU7="Incurred - Pure Loss", EH630, 0)))</f>
        <v>53426306.085700534</v>
      </c>
      <c r="EI428" s="126">
        <f>IF(OR(DU7="Paid - Loss &amp; DCCE",DU7="Incurred - Loss &amp; DCCE"),"N/A",IF(DU7="Paid - Pure Loss", EI227, IF(DU7="Incurred - Pure Loss", EI630, 0)))</f>
        <v>53875048.76343926</v>
      </c>
      <c r="EJ428" s="126">
        <f>IF(OR(DU7="Paid - Loss &amp; DCCE",DU7="Incurred - Loss &amp; DCCE"),"N/A",IF(DU7="Paid - Pure Loss", EJ227, IF(DU7="Incurred - Pure Loss", EJ630, 0)))</f>
        <v>55618961.777464435</v>
      </c>
      <c r="EK428" s="126">
        <f>IF(OR(DU7="Paid - Loss &amp; DCCE",DU7="Incurred - Loss &amp; DCCE"),"N/A",IF(DU7="Paid - Pure Loss", EK227, IF(DU7="Incurred - Pure Loss", EK630, 0)))</f>
        <v>52897954.037620567</v>
      </c>
      <c r="EL428" s="126">
        <f>IF(OR(DU7="Paid - Loss &amp; DCCE",DU7="Incurred - Loss &amp; DCCE"),"N/A",IF(DU7="Paid - Pure Loss", EL227, IF(DU7="Incurred - Pure Loss", EL630, 0)))</f>
        <v>44341212.141137272</v>
      </c>
      <c r="EM428" s="126">
        <f>IF(OR(DU7="Paid - Loss &amp; DCCE",DU7="Incurred - Loss &amp; DCCE"),"N/A",IF(DU7="Paid - Pure Loss", EM227, IF(DU7="Incurred - Pure Loss", EM630, 0)))</f>
        <v>52954527.838792391</v>
      </c>
      <c r="EN428" s="126">
        <f>IF(OR(DU7="Paid - Loss &amp; DCCE",DU7="Incurred - Loss &amp; DCCE"),"N/A",IF(DU7="Paid - Pure Loss", EN227, IF(DU7="Incurred - Pure Loss", EN630, 0)))</f>
        <v>47578874.17291262</v>
      </c>
      <c r="EO428" s="126">
        <f>IF(OR(DU7="Paid - Loss &amp; DCCE",DU7="Incurred - Loss &amp; DCCE"),"N/A",IF(DU7="Paid - Pure Loss", EO227, IF(DU7="Incurred - Pure Loss", EO630, 0)))</f>
        <v>46012879.266029298</v>
      </c>
      <c r="EP428" s="126">
        <f>IF(OR(DU7="Paid - Loss &amp; DCCE",DU7="Incurred - Loss &amp; DCCE"),"N/A",IF(DU7="Paid - Pure Loss", EP227, IF(DU7="Incurred - Pure Loss", EP630, 0)))</f>
        <v>43973446.808778755</v>
      </c>
      <c r="EQ428" s="126">
        <f>IF(OR(DU7="Paid - Loss &amp; DCCE",DU7="Incurred - Loss &amp; DCCE"),"N/A",IF(DU7="Paid - Pure Loss", EQ227, IF(DU7="Incurred - Pure Loss", EQ630, 0)))</f>
        <v>43800950.522738285</v>
      </c>
      <c r="ER428" s="126">
        <f>IF(OR(DU7="Paid - Loss &amp; DCCE",DU7="Incurred - Loss &amp; DCCE"),"N/A",IF(DU7="Paid - Pure Loss", ER227, IF(DU7="Incurred - Pure Loss", ER630, 0)))</f>
        <v>46808763.562528983</v>
      </c>
      <c r="ES428" s="126">
        <f>IF(OR(DU7="Paid - Loss &amp; DCCE",DU7="Incurred - Loss &amp; DCCE"),"N/A",IF(DU7="Paid - Pure Loss", ES227, IF(DU7="Incurred - Pure Loss", ES630, 0)))</f>
        <v>42278282.833829902</v>
      </c>
      <c r="ET428" s="126">
        <f>IF(OR(DU7="Paid - Loss &amp; DCCE",DU7="Incurred - Loss &amp; DCCE"),"N/A",IF(DU7="Paid - Pure Loss", ET227, IF(DU7="Incurred - Pure Loss", ET630, 0)))</f>
        <v>41861221.627801694</v>
      </c>
      <c r="EU428" s="126">
        <f>IF(OR(DU7="Paid - Loss &amp; DCCE",DU7="Incurred - Loss &amp; DCCE"),"N/A",IF(DU7="Paid - Pure Loss", EU227, IF(DU7="Incurred - Pure Loss", EU630, 0)))</f>
        <v>38366756.690384239</v>
      </c>
      <c r="EV428" s="126">
        <f>IF(OR(DU7="Paid - Loss &amp; DCCE",DU7="Incurred - Loss &amp; DCCE"),"N/A",IF(DU7="Paid - Pure Loss", EV227, IF(DU7="Incurred - Pure Loss", EV630, 0)))</f>
        <v>38521107.063974269</v>
      </c>
      <c r="EW428" s="126">
        <f>IF(OR(DU7="Paid - Loss &amp; DCCE",DU7="Incurred - Loss &amp; DCCE"),"N/A",IF(DU7="Paid - Pure Loss", EW227, IF(DU7="Incurred - Pure Loss", EW630, 0)))</f>
        <v>35374528.738216966</v>
      </c>
      <c r="EX428" s="126">
        <f>IF(OR(DU7="Paid - Loss &amp; DCCE",DU7="Incurred - Loss &amp; DCCE"),"N/A",IF(DU7="Paid - Pure Loss", EX227, IF(DU7="Incurred - Pure Loss", EX630, 0)))</f>
        <v>33421892.910098713</v>
      </c>
      <c r="EY428" s="126">
        <f>IF(OR(DU7="Paid - Loss &amp; DCCE",DU7="Incurred - Loss &amp; DCCE"),"N/A",IF(DU7="Paid - Pure Loss", EY227, IF(DU7="Incurred - Pure Loss", EY630, 0)))</f>
        <v>38876320.593390346</v>
      </c>
      <c r="EZ428" s="126">
        <f>IF(OR(DU7="Paid - Loss &amp; DCCE",DU7="Incurred - Loss &amp; DCCE"),"N/A",IF(DU7="Paid - Pure Loss", EZ227, IF(DU7="Incurred - Pure Loss", EZ630, 0)))</f>
        <v>34284417.488020241</v>
      </c>
      <c r="FA428" s="126">
        <f>IF(OR(DU7="Paid - Loss &amp; DCCE",DU7="Incurred - Loss &amp; DCCE"),"N/A",IF(DU7="Paid - Pure Loss", FA227, IF(DU7="Incurred - Pure Loss", FA630, 0)))</f>
        <v>30942241.741722178</v>
      </c>
      <c r="FB428" s="126">
        <f>IF(OR(DU7="Paid - Loss &amp; DCCE",DU7="Incurred - Loss &amp; DCCE"),"N/A",IF(DU7="Paid - Pure Loss", FB227, IF(DU7="Incurred - Pure Loss", FB630, 0)))</f>
        <v>26514647.092911318</v>
      </c>
      <c r="FC428" s="126">
        <f>IF(OR(DU7="Paid - Loss &amp; DCCE",DU7="Incurred - Loss &amp; DCCE"),"N/A",IF(DU7="Paid - Pure Loss", FC227, IF(DU7="Incurred - Pure Loss", FC630, 0)))</f>
        <v>34660149.42053996</v>
      </c>
      <c r="FD428" s="126">
        <f>IF(OR(DU7="Paid - Loss &amp; DCCE",DU7="Incurred - Loss &amp; DCCE"),"N/A",IF(DU7="Paid - Pure Loss", FD227, IF(DU7="Incurred - Pure Loss", FD630, 0)))</f>
        <v>29247575.41989547</v>
      </c>
      <c r="FE428" s="126">
        <f>IF(OR(DU7="Paid - Loss &amp; DCCE",DU7="Incurred - Loss &amp; DCCE"),"N/A",IF(DU7="Paid - Pure Loss", FE227, IF(DU7="Incurred - Pure Loss", FE630, 0)))</f>
        <v>31330592.510000002</v>
      </c>
      <c r="FF428" s="126">
        <f>IF(OR(FI7="Paid - Loss &amp; DCCE",FI7="Incurred - Loss &amp; DCCE"),"N/A",IF(FI7="Paid - Pure Loss", FF227, IF(FI7="Incurred - Pure Loss", FF630, 0)))</f>
        <v>85619069.845391437</v>
      </c>
      <c r="FG428" s="126">
        <f>IF(OR(FI7="Paid - Loss &amp; DCCE",FI7="Incurred - Loss &amp; DCCE"),"N/A",IF(FI7="Paid - Pure Loss", FG227, IF(FI7="Incurred - Pure Loss", FG630, 0)))</f>
        <v>90316106.2500467</v>
      </c>
      <c r="FH428" s="126">
        <f>IF(OR(FI7="Paid - Loss &amp; DCCE",FI7="Incurred - Loss &amp; DCCE"),"N/A",IF(FI7="Paid - Pure Loss", FH227, IF(FI7="Incurred - Pure Loss", FH630, 0)))</f>
        <v>80458269.192638904</v>
      </c>
      <c r="FI428" s="126">
        <f>IF(OR(FI7="Paid - Loss &amp; DCCE",FI7="Incurred - Loss &amp; DCCE"),"N/A",IF(FI7="Paid - Pure Loss", FI227, IF(FI7="Incurred - Pure Loss", FI630, 0)))</f>
        <v>71276035.862614751</v>
      </c>
      <c r="FJ428" s="126">
        <f>IF(OR(FI7="Paid - Loss &amp; DCCE",FI7="Incurred - Loss &amp; DCCE"),"N/A",IF(FI7="Paid - Pure Loss", FJ227, IF(FI7="Incurred - Pure Loss", FJ630, 0)))</f>
        <v>67247571.670591593</v>
      </c>
      <c r="FK428" s="126">
        <f>IF(OR(FI7="Paid - Loss &amp; DCCE",FI7="Incurred - Loss &amp; DCCE"),"N/A",IF(FI7="Paid - Pure Loss", FK227, IF(FI7="Incurred - Pure Loss", FK630, 0)))</f>
        <v>64211475.026450336</v>
      </c>
      <c r="FL428" s="126">
        <f>IF(OR(FI7="Paid - Loss &amp; DCCE",FI7="Incurred - Loss &amp; DCCE"),"N/A",IF(FI7="Paid - Pure Loss", FL227, IF(FI7="Incurred - Pure Loss", FL630, 0)))</f>
        <v>62970756.349731542</v>
      </c>
      <c r="FM428" s="126">
        <f>IF(OR(FI7="Paid - Loss &amp; DCCE",FI7="Incurred - Loss &amp; DCCE"),"N/A",IF(FI7="Paid - Pure Loss", FM227, IF(FI7="Incurred - Pure Loss", FM630, 0)))</f>
        <v>56360722.695748344</v>
      </c>
      <c r="FN428" s="126">
        <f>IF(OR(FI7="Paid - Loss &amp; DCCE",FI7="Incurred - Loss &amp; DCCE"),"N/A",IF(FI7="Paid - Pure Loss", FN227, IF(FI7="Incurred - Pure Loss", FN630, 0)))</f>
        <v>52046443.520485297</v>
      </c>
      <c r="FO428" s="126">
        <f>IF(OR(FI7="Paid - Loss &amp; DCCE",FI7="Incurred - Loss &amp; DCCE"),"N/A",IF(FI7="Paid - Pure Loss", FO227, IF(FI7="Incurred - Pure Loss", FO630, 0)))</f>
        <v>60967600.397915788</v>
      </c>
      <c r="FP428" s="126">
        <f>IF(OR(FI7="Paid - Loss &amp; DCCE",FI7="Incurred - Loss &amp; DCCE"),"N/A",IF(FI7="Paid - Pure Loss", FP227, IF(FI7="Incurred - Pure Loss", FP630, 0)))</f>
        <v>57991310.216424897</v>
      </c>
      <c r="FQ428" s="126">
        <f>IF(OR(FI7="Paid - Loss &amp; DCCE",FI7="Incurred - Loss &amp; DCCE"),"N/A",IF(FI7="Paid - Pure Loss", FQ227, IF(FI7="Incurred - Pure Loss", FQ630, 0)))</f>
        <v>57279282.242352679</v>
      </c>
      <c r="FR428" s="126">
        <f>IF(OR(FI7="Paid - Loss &amp; DCCE",FI7="Incurred - Loss &amp; DCCE"),"N/A",IF(FI7="Paid - Pure Loss", FR227, IF(FI7="Incurred - Pure Loss", FR630, 0)))</f>
        <v>58268439.034829728</v>
      </c>
      <c r="FS428" s="126">
        <f>IF(OR(FI7="Paid - Loss &amp; DCCE",FI7="Incurred - Loss &amp; DCCE"),"N/A",IF(FI7="Paid - Pure Loss", FS227, IF(FI7="Incurred - Pure Loss", FS630, 0)))</f>
        <v>59215272.86375536</v>
      </c>
      <c r="FT428" s="126">
        <f>IF(OR(FI7="Paid - Loss &amp; DCCE",FI7="Incurred - Loss &amp; DCCE"),"N/A",IF(FI7="Paid - Pure Loss", FT227, IF(FI7="Incurred - Pure Loss", FT630, 0)))</f>
        <v>56272367.792034745</v>
      </c>
      <c r="FU428" s="126">
        <f>IF(OR(FI7="Paid - Loss &amp; DCCE",FI7="Incurred - Loss &amp; DCCE"),"N/A",IF(FI7="Paid - Pure Loss", FU227, IF(FI7="Incurred - Pure Loss", FU630, 0)))</f>
        <v>53225568.024698779</v>
      </c>
      <c r="FV428" s="126">
        <f>IF(OR(FI7="Paid - Loss &amp; DCCE",FI7="Incurred - Loss &amp; DCCE"),"N/A",IF(FI7="Paid - Pure Loss", FV227, IF(FI7="Incurred - Pure Loss", FV630, 0)))</f>
        <v>53210011.328615271</v>
      </c>
      <c r="FW428" s="126">
        <f>IF(OR(FI7="Paid - Loss &amp; DCCE",FI7="Incurred - Loss &amp; DCCE"),"N/A",IF(FI7="Paid - Pure Loss", FW227, IF(FI7="Incurred - Pure Loss", FW630, 0)))</f>
        <v>55243895.601357706</v>
      </c>
      <c r="FX428" s="126">
        <f>IF(OR(FI7="Paid - Loss &amp; DCCE",FI7="Incurred - Loss &amp; DCCE"),"N/A",IF(FI7="Paid - Pure Loss", FX227, IF(FI7="Incurred - Pure Loss", FX630, 0)))</f>
        <v>56918370.374914333</v>
      </c>
      <c r="FY428" s="126">
        <f>IF(OR(FI7="Paid - Loss &amp; DCCE",FI7="Incurred - Loss &amp; DCCE"),"N/A",IF(FI7="Paid - Pure Loss", FY227, IF(FI7="Incurred - Pure Loss", FY630, 0)))</f>
        <v>54665709.047290854</v>
      </c>
      <c r="FZ428" s="126">
        <f>IF(OR(FI7="Paid - Loss &amp; DCCE",FI7="Incurred - Loss &amp; DCCE"),"N/A",IF(FI7="Paid - Pure Loss", FZ227, IF(FI7="Incurred - Pure Loss", FZ630, 0)))</f>
        <v>60724639.801416084</v>
      </c>
      <c r="GA428" s="126">
        <f>IF(OR(FI7="Paid - Loss &amp; DCCE",FI7="Incurred - Loss &amp; DCCE"),"N/A",IF(FI7="Paid - Pure Loss", GA227, IF(FI7="Incurred - Pure Loss", GA630, 0)))</f>
        <v>53083276.504530311</v>
      </c>
      <c r="GB428" s="126">
        <f>IF(OR(FI7="Paid - Loss &amp; DCCE",FI7="Incurred - Loss &amp; DCCE"),"N/A",IF(FI7="Paid - Pure Loss", GB227, IF(FI7="Incurred - Pure Loss", GB630, 0)))</f>
        <v>52683613.511676818</v>
      </c>
      <c r="GC428" s="126">
        <f>IF(OR(FI7="Paid - Loss &amp; DCCE",FI7="Incurred - Loss &amp; DCCE"),"N/A",IF(FI7="Paid - Pure Loss", GC227, IF(FI7="Incurred - Pure Loss", GC630, 0)))</f>
        <v>51128165.328740738</v>
      </c>
      <c r="GD428" s="126">
        <f>IF(OR(FI7="Paid - Loss &amp; DCCE",FI7="Incurred - Loss &amp; DCCE"),"N/A",IF(FI7="Paid - Pure Loss", GD227, IF(FI7="Incurred - Pure Loss", GD630, 0)))</f>
        <v>52437271.973346785</v>
      </c>
      <c r="GE428" s="126">
        <f>IF(OR(FI7="Paid - Loss &amp; DCCE",FI7="Incurred - Loss &amp; DCCE"),"N/A",IF(FI7="Paid - Pure Loss", GE227, IF(FI7="Incurred - Pure Loss", GE630, 0)))</f>
        <v>51123129.315617077</v>
      </c>
      <c r="GF428" s="126">
        <f>IF(OR(FI7="Paid - Loss &amp; DCCE",FI7="Incurred - Loss &amp; DCCE"),"N/A",IF(FI7="Paid - Pure Loss", GF227, IF(FI7="Incurred - Pure Loss", GF630, 0)))</f>
        <v>54631609.606368534</v>
      </c>
      <c r="GG428" s="126">
        <f>IF(OR(FI7="Paid - Loss &amp; DCCE",FI7="Incurred - Loss &amp; DCCE"),"N/A",IF(FI7="Paid - Pure Loss", GG227, IF(FI7="Incurred - Pure Loss", GG630, 0)))</f>
        <v>46804200.022993684</v>
      </c>
      <c r="GH428" s="126">
        <f>IF(OR(FI7="Paid - Loss &amp; DCCE",FI7="Incurred - Loss &amp; DCCE"),"N/A",IF(FI7="Paid - Pure Loss", GH227, IF(FI7="Incurred - Pure Loss", GH630, 0)))</f>
        <v>43718389.267724097</v>
      </c>
      <c r="GI428" s="126">
        <f>IF(OR(FI7="Paid - Loss &amp; DCCE",FI7="Incurred - Loss &amp; DCCE"),"N/A",IF(FI7="Paid - Pure Loss", GI227, IF(FI7="Incurred - Pure Loss", GI630, 0)))</f>
        <v>48209334.312029742</v>
      </c>
      <c r="GJ428" s="126">
        <f>IF(OR(FI7="Paid - Loss &amp; DCCE",FI7="Incurred - Loss &amp; DCCE"),"N/A",IF(FI7="Paid - Pure Loss", GJ227, IF(FI7="Incurred - Pure Loss", GJ630, 0)))</f>
        <v>46753021.486915179</v>
      </c>
      <c r="GK428" s="126">
        <f>IF(OR(FI7="Paid - Loss &amp; DCCE",FI7="Incurred - Loss &amp; DCCE"),"N/A",IF(FI7="Paid - Pure Loss", GK227, IF(FI7="Incurred - Pure Loss", GK630, 0)))</f>
        <v>46385471.150207147</v>
      </c>
      <c r="GL428" s="126">
        <f>IF(OR(FI7="Paid - Loss &amp; DCCE",FI7="Incurred - Loss &amp; DCCE"),"N/A",IF(FI7="Paid - Pure Loss", GL227, IF(FI7="Incurred - Pure Loss", GL630, 0)))</f>
        <v>42180097.684735671</v>
      </c>
      <c r="GM428" s="126">
        <f>IF(OR(FI7="Paid - Loss &amp; DCCE",FI7="Incurred - Loss &amp; DCCE"),"N/A",IF(FI7="Paid - Pure Loss", GM227, IF(FI7="Incurred - Pure Loss", GM630, 0)))</f>
        <v>43596267.847304001</v>
      </c>
      <c r="GN428" s="126">
        <f>IF(OR(FI7="Paid - Loss &amp; DCCE",FI7="Incurred - Loss &amp; DCCE"),"N/A",IF(FI7="Paid - Pure Loss", GN227, IF(FI7="Incurred - Pure Loss", GN630, 0)))</f>
        <v>46052107.903444409</v>
      </c>
      <c r="GO428" s="126">
        <f>IF(OR(FI7="Paid - Loss &amp; DCCE",FI7="Incurred - Loss &amp; DCCE"),"N/A",IF(FI7="Paid - Pure Loss", GO227, IF(FI7="Incurred - Pure Loss", GO630, 0)))</f>
        <v>44530326.868012182</v>
      </c>
      <c r="GP428" s="126">
        <f>IF(OR(FI7="Paid - Loss &amp; DCCE",FI7="Incurred - Loss &amp; DCCE"),"N/A",IF(FI7="Paid - Pure Loss", GP227, IF(FI7="Incurred - Pure Loss", GP630, 0)))</f>
        <v>39404818.968488075</v>
      </c>
      <c r="GQ428" s="126">
        <f>IF(OR(FI7="Paid - Loss &amp; DCCE",FI7="Incurred - Loss &amp; DCCE"),"N/A",IF(FI7="Paid - Pure Loss", GQ227, IF(FI7="Incurred - Pure Loss", GQ630, 0)))</f>
        <v>43151443.139151573</v>
      </c>
      <c r="GR428" s="126">
        <f>IF(OR(FI7="Paid - Loss &amp; DCCE",FI7="Incurred - Loss &amp; DCCE"),"N/A",IF(FI7="Paid - Pure Loss", GR227, IF(FI7="Incurred - Pure Loss", GR630, 0)))</f>
        <v>43580203.462963589</v>
      </c>
      <c r="GS428" s="126">
        <f>IF(OR(FI7="Paid - Loss &amp; DCCE",FI7="Incurred - Loss &amp; DCCE"),"N/A",IF(FI7="Paid - Pure Loss", GS227, IF(FI7="Incurred - Pure Loss", GS630, 0)))</f>
        <v>40648287.960000008</v>
      </c>
    </row>
    <row r="429" spans="1:201" s="70" customFormat="1" ht="15.75" thickBot="1" x14ac:dyDescent="0.3">
      <c r="A429" s="24" t="s">
        <v>7</v>
      </c>
      <c r="B429" s="127">
        <f>IF(OR(E7="Paid - Loss &amp; DCCE",E7="Incurred - Loss &amp; DCCE"),"N/A",IFERROR(B427*B428,0))</f>
        <v>7272716.5762153557</v>
      </c>
      <c r="C429" s="127">
        <f>IF(OR(E7="Paid - Loss &amp; DCCE",E7="Incurred - Loss &amp; DCCE"),"N/A",IFERROR(C427*C428,0))</f>
        <v>27143429.115864139</v>
      </c>
      <c r="D429" s="127">
        <f>IF(OR(E7="Paid - Loss &amp; DCCE",E7="Incurred - Loss &amp; DCCE"),"N/A",IFERROR(D427*D428,0))</f>
        <v>26440336.600204024</v>
      </c>
      <c r="E429" s="127">
        <f>IF(OR(E7="Paid - Loss &amp; DCCE",E7="Incurred - Loss &amp; DCCE"),"N/A",IFERROR(E427*E428,0))</f>
        <v>27765765.1007859</v>
      </c>
      <c r="F429" s="127">
        <f>IF(OR(E7="Paid - Loss &amp; DCCE",E7="Incurred - Loss &amp; DCCE"),"N/A",IFERROR(F427*F428,0))</f>
        <v>28779290.612066172</v>
      </c>
      <c r="G429" s="127">
        <f>IF(OR(E7="Paid - Loss &amp; DCCE",E7="Incurred - Loss &amp; DCCE"),"N/A",IFERROR(G427*G428,0))</f>
        <v>31419941.520919293</v>
      </c>
      <c r="H429" s="127">
        <f>IF(OR(E7="Paid - Loss &amp; DCCE",E7="Incurred - Loss &amp; DCCE"),"N/A",IFERROR(H427*H428,0))</f>
        <v>31201149.808251988</v>
      </c>
      <c r="I429" s="127">
        <f>IF(OR(E7="Paid - Loss &amp; DCCE",E7="Incurred - Loss &amp; DCCE"),"N/A",IFERROR(I427*I428,0))</f>
        <v>20632914.06234045</v>
      </c>
      <c r="J429" s="127">
        <f>IF(OR(E7="Paid - Loss &amp; DCCE",E7="Incurred - Loss &amp; DCCE"),"N/A",IFERROR(J427*J428,0))</f>
        <v>38088290.688999407</v>
      </c>
      <c r="K429" s="127">
        <f>IF(OR(E7="Paid - Loss &amp; DCCE",E7="Incurred - Loss &amp; DCCE"),"N/A",IFERROR(K427*K428,0))</f>
        <v>45523809.08491008</v>
      </c>
      <c r="L429" s="127">
        <f>IF(OR(E7="Paid - Loss &amp; DCCE",E7="Incurred - Loss &amp; DCCE"),"N/A",IFERROR(L427*L428,0))</f>
        <v>37572604.36346627</v>
      </c>
      <c r="M429" s="127">
        <f>IF(OR(E7="Paid - Loss &amp; DCCE",E7="Incurred - Loss &amp; DCCE"),"N/A",IFERROR(M427*M428,0))</f>
        <v>37156104.909709372</v>
      </c>
      <c r="N429" s="127">
        <f>IF(OR(E7="Paid - Loss &amp; DCCE",E7="Incurred - Loss &amp; DCCE"),"N/A",IFERROR(N427*N428,0))</f>
        <v>34222986.909297839</v>
      </c>
      <c r="O429" s="127">
        <f>IF(OR(E7="Paid - Loss &amp; DCCE",E7="Incurred - Loss &amp; DCCE"),"N/A",IFERROR(O427*O428,0))</f>
        <v>38000980.680294536</v>
      </c>
      <c r="P429" s="127">
        <f>IF(OR(E7="Paid - Loss &amp; DCCE",E7="Incurred - Loss &amp; DCCE"),"N/A",IFERROR(P427*P428,0))</f>
        <v>32593739.353272941</v>
      </c>
      <c r="Q429" s="127">
        <f>IF(OR(E7="Paid - Loss &amp; DCCE",E7="Incurred - Loss &amp; DCCE"),"N/A",IFERROR(Q427*Q428,0))</f>
        <v>33372995.321429145</v>
      </c>
      <c r="R429" s="127">
        <f>IF(OR(E7="Paid - Loss &amp; DCCE",E7="Incurred - Loss &amp; DCCE"),"N/A",IFERROR(R427*R428,0))</f>
        <v>34238698.295151614</v>
      </c>
      <c r="S429" s="127">
        <f>IF(OR(E7="Paid - Loss &amp; DCCE",E7="Incurred - Loss &amp; DCCE"),"N/A",IFERROR(S427*S428,0))</f>
        <v>37342318.72008758</v>
      </c>
      <c r="T429" s="127">
        <f>IF(OR(E7="Paid - Loss &amp; DCCE",E7="Incurred - Loss &amp; DCCE"),"N/A",IFERROR(T427*T428,0))</f>
        <v>36353841.819720969</v>
      </c>
      <c r="U429" s="127">
        <f>IF(OR(E7="Paid - Loss &amp; DCCE",E7="Incurred - Loss &amp; DCCE"),"N/A",IFERROR(U427*U428,0))</f>
        <v>32844294.149079494</v>
      </c>
      <c r="V429" s="127">
        <f>IF(OR(E7="Paid - Loss &amp; DCCE",E7="Incurred - Loss &amp; DCCE"),"N/A",IFERROR(V427*V428,0))</f>
        <v>33582050.74266351</v>
      </c>
      <c r="W429" s="127">
        <f>IF(OR(E7="Paid - Loss &amp; DCCE",E7="Incurred - Loss &amp; DCCE"),"N/A",IFERROR(W427*W428,0))</f>
        <v>36097346.22577358</v>
      </c>
      <c r="X429" s="127">
        <f>IF(OR(E7="Paid - Loss &amp; DCCE",E7="Incurred - Loss &amp; DCCE"),"N/A",IFERROR(X427*X428,0))</f>
        <v>32322011.395918198</v>
      </c>
      <c r="Y429" s="127">
        <f>IF(OR(E7="Paid - Loss &amp; DCCE",E7="Incurred - Loss &amp; DCCE"),"N/A",IFERROR(Y427*Y428,0))</f>
        <v>32489806.041119564</v>
      </c>
      <c r="Z429" s="127">
        <f>IF(OR(E7="Paid - Loss &amp; DCCE",E7="Incurred - Loss &amp; DCCE"),"N/A",IFERROR(Z427*Z428,0))</f>
        <v>26726227.66764126</v>
      </c>
      <c r="AA429" s="127">
        <f>IF(OR(E7="Paid - Loss &amp; DCCE",E7="Incurred - Loss &amp; DCCE"),"N/A",IFERROR(AA427*AA428,0))</f>
        <v>29329876.15070606</v>
      </c>
      <c r="AB429" s="127">
        <f>IF(OR(E7="Paid - Loss &amp; DCCE",E7="Incurred - Loss &amp; DCCE"),"N/A",IFERROR(AB427*AB428,0))</f>
        <v>27106996.40313299</v>
      </c>
      <c r="AC429" s="127">
        <f>IF(OR(E7="Paid - Loss &amp; DCCE",E7="Incurred - Loss &amp; DCCE"),"N/A",IFERROR(AC427*AC428,0))</f>
        <v>23722477.213248819</v>
      </c>
      <c r="AD429" s="127">
        <f>IF(OR(E7="Paid - Loss &amp; DCCE",E7="Incurred - Loss &amp; DCCE"),"N/A",IFERROR(AD427*AD428,0))</f>
        <v>22233017.870512616</v>
      </c>
      <c r="AE429" s="127">
        <f>IF(OR(E7="Paid - Loss &amp; DCCE",E7="Incurred - Loss &amp; DCCE"),"N/A",IFERROR(AE427*AE428,0))</f>
        <v>25124152.933198716</v>
      </c>
      <c r="AF429" s="127">
        <f>IF(OR(E7="Paid - Loss &amp; DCCE",E7="Incurred - Loss &amp; DCCE"),"N/A",IFERROR(AF427*AF428,0))</f>
        <v>24549290.423162665</v>
      </c>
      <c r="AG429" s="127">
        <f>IF(OR(E7="Paid - Loss &amp; DCCE",E7="Incurred - Loss &amp; DCCE"),"N/A",IFERROR(AG427*AG428,0))</f>
        <v>19518537.390918162</v>
      </c>
      <c r="AH429" s="127">
        <f>IF(OR(E7="Paid - Loss &amp; DCCE",E7="Incurred - Loss &amp; DCCE"),"N/A",IFERROR(AH427*AH428,0))</f>
        <v>24761751.130461998</v>
      </c>
      <c r="AI429" s="127">
        <f>IF(OR(E7="Paid - Loss &amp; DCCE",E7="Incurred - Loss &amp; DCCE"),"N/A",IFERROR(AI427*AI428,0))</f>
        <v>24500399.431797381</v>
      </c>
      <c r="AJ429" s="127">
        <f>IF(OR(E7="Paid - Loss &amp; DCCE",E7="Incurred - Loss &amp; DCCE"),"N/A",IFERROR(AJ427*AJ428,0))</f>
        <v>21961889.379621964</v>
      </c>
      <c r="AK429" s="127">
        <f>IF(OR(E7="Paid - Loss &amp; DCCE",E7="Incurred - Loss &amp; DCCE"),"N/A",IFERROR(AK427*AK428,0))</f>
        <v>23018676.951228492</v>
      </c>
      <c r="AL429" s="127">
        <f>IF(OR(E7="Paid - Loss &amp; DCCE",E7="Incurred - Loss &amp; DCCE"),"N/A",IFERROR(AL427*AL428,0))</f>
        <v>22774273.595614284</v>
      </c>
      <c r="AM429" s="127">
        <f>IF(OR(E7="Paid - Loss &amp; DCCE",E7="Incurred - Loss &amp; DCCE"),"N/A",IFERROR(AM427*AM428,0))</f>
        <v>23946429.722294681</v>
      </c>
      <c r="AN429" s="127">
        <f>IF(OR(E7="Paid - Loss &amp; DCCE",E7="Incurred - Loss &amp; DCCE"),"N/A",IFERROR(AN427*AN428,0))</f>
        <v>19568689.961533025</v>
      </c>
      <c r="AO429" s="127">
        <f>IF(OR(E7="Paid - Loss &amp; DCCE",E7="Incurred - Loss &amp; DCCE"),"N/A",IFERROR(AO427*AO428,0))</f>
        <v>20364510.951048497</v>
      </c>
      <c r="AP429" s="127">
        <f>IF(OR(AS7="Paid - Loss &amp; DCCE",AS7="Incurred - Loss &amp; DCCE"),"N/A",IFERROR(AP427*AP428,0))</f>
        <v>279032.12156641233</v>
      </c>
      <c r="AQ429" s="127">
        <f>IF(OR(AS7="Paid - Loss &amp; DCCE",AS7="Incurred - Loss &amp; DCCE"),"N/A",IFERROR(AQ427*AQ428,0))</f>
        <v>228421.5337697494</v>
      </c>
      <c r="AR429" s="127">
        <f>IF(OR(AS7="Paid - Loss &amp; DCCE",AS7="Incurred - Loss &amp; DCCE"),"N/A",IFERROR(AR427*AR428,0))</f>
        <v>254511.25757293956</v>
      </c>
      <c r="AS429" s="127">
        <f>IF(OR(AS7="Paid - Loss &amp; DCCE",AS7="Incurred - Loss &amp; DCCE"),"N/A",IFERROR(AS427*AS428,0))</f>
        <v>242554.16148060045</v>
      </c>
      <c r="AT429" s="127">
        <f>IF(OR(AS7="Paid - Loss &amp; DCCE",AS7="Incurred - Loss &amp; DCCE"),"N/A",IFERROR(AT427*AT428,0))</f>
        <v>246556.20363083188</v>
      </c>
      <c r="AU429" s="127">
        <f>IF(OR(AS7="Paid - Loss &amp; DCCE",AS7="Incurred - Loss &amp; DCCE"),"N/A",IFERROR(AU427*AU428,0))</f>
        <v>250406.31606386925</v>
      </c>
      <c r="AV429" s="127">
        <f>IF(OR(AS7="Paid - Loss &amp; DCCE",AS7="Incurred - Loss &amp; DCCE"),"N/A",IFERROR(AV427*AV428,0))</f>
        <v>333173.42907292861</v>
      </c>
      <c r="AW429" s="127">
        <f>IF(OR(AS7="Paid - Loss &amp; DCCE",AS7="Incurred - Loss &amp; DCCE"),"N/A",IFERROR(AW427*AW428,0))</f>
        <v>156375.69584677025</v>
      </c>
      <c r="AX429" s="127">
        <f>IF(OR(AS7="Paid - Loss &amp; DCCE",AS7="Incurred - Loss &amp; DCCE"),"N/A",IFERROR(AX427*AX428,0))</f>
        <v>197015.22324516205</v>
      </c>
      <c r="AY429" s="127">
        <f>IF(OR(AS7="Paid - Loss &amp; DCCE",AS7="Incurred - Loss &amp; DCCE"),"N/A",IFERROR(AY427*AY428,0))</f>
        <v>362153.8270475897</v>
      </c>
      <c r="AZ429" s="127">
        <f>IF(OR(AS7="Paid - Loss &amp; DCCE",AS7="Incurred - Loss &amp; DCCE"),"N/A",IFERROR(AZ427*AZ428,0))</f>
        <v>346611.66593159002</v>
      </c>
      <c r="BA429" s="127">
        <f>IF(OR(AS7="Paid - Loss &amp; DCCE",AS7="Incurred - Loss &amp; DCCE"),"N/A",IFERROR(BA427*BA428,0))</f>
        <v>410473.92185398698</v>
      </c>
      <c r="BB429" s="127">
        <f>IF(OR(AS7="Paid - Loss &amp; DCCE",AS7="Incurred - Loss &amp; DCCE"),"N/A",IFERROR(BB427*BB428,0))</f>
        <v>373661.58917951497</v>
      </c>
      <c r="BC429" s="127">
        <f>IF(OR(AS7="Paid - Loss &amp; DCCE",AS7="Incurred - Loss &amp; DCCE"),"N/A",IFERROR(BC427*BC428,0))</f>
        <v>275430.35351967253</v>
      </c>
      <c r="BD429" s="127">
        <f>IF(OR(AS7="Paid - Loss &amp; DCCE",AS7="Incurred - Loss &amp; DCCE"),"N/A",IFERROR(BD427*BD428,0))</f>
        <v>302349.14618672983</v>
      </c>
      <c r="BE429" s="127">
        <f>IF(OR(AS7="Paid - Loss &amp; DCCE",AS7="Incurred - Loss &amp; DCCE"),"N/A",IFERROR(BE427*BE428,0))</f>
        <v>332936.54133246583</v>
      </c>
      <c r="BF429" s="127">
        <f>IF(OR(AS7="Paid - Loss &amp; DCCE",AS7="Incurred - Loss &amp; DCCE"),"N/A",IFERROR(BF427*BF428,0))</f>
        <v>387829.77999240858</v>
      </c>
      <c r="BG429" s="127">
        <f>IF(OR(AS7="Paid - Loss &amp; DCCE",AS7="Incurred - Loss &amp; DCCE"),"N/A",IFERROR(BG427*BG428,0))</f>
        <v>402235.11543615308</v>
      </c>
      <c r="BH429" s="127">
        <f>IF(OR(AS7="Paid - Loss &amp; DCCE",AS7="Incurred - Loss &amp; DCCE"),"N/A",IFERROR(BH427*BH428,0))</f>
        <v>389927.84707652696</v>
      </c>
      <c r="BI429" s="127">
        <f>IF(OR(AS7="Paid - Loss &amp; DCCE",AS7="Incurred - Loss &amp; DCCE"),"N/A",IFERROR(BI427*BI428,0))</f>
        <v>583244.18038104533</v>
      </c>
      <c r="BJ429" s="127">
        <f>IF(OR(AS7="Paid - Loss &amp; DCCE",AS7="Incurred - Loss &amp; DCCE"),"N/A",IFERROR(BJ427*BJ428,0))</f>
        <v>400519.83493756957</v>
      </c>
      <c r="BK429" s="127">
        <f>IF(OR(AS7="Paid - Loss &amp; DCCE",AS7="Incurred - Loss &amp; DCCE"),"N/A",IFERROR(BK427*BK428,0))</f>
        <v>522793.94026699296</v>
      </c>
      <c r="BL429" s="127">
        <f>IF(OR(AS7="Paid - Loss &amp; DCCE",AS7="Incurred - Loss &amp; DCCE"),"N/A",IFERROR(BL427*BL428,0))</f>
        <v>452982.08623434481</v>
      </c>
      <c r="BM429" s="127">
        <f>IF(OR(AS7="Paid - Loss &amp; DCCE",AS7="Incurred - Loss &amp; DCCE"),"N/A",IFERROR(BM427*BM428,0))</f>
        <v>430470.78714306757</v>
      </c>
      <c r="BN429" s="127">
        <f>IF(OR(AS7="Paid - Loss &amp; DCCE",AS7="Incurred - Loss &amp; DCCE"),"N/A",IFERROR(BN427*BN428,0))</f>
        <v>416982.53917706304</v>
      </c>
      <c r="BO429" s="127">
        <f>IF(OR(AS7="Paid - Loss &amp; DCCE",AS7="Incurred - Loss &amp; DCCE"),"N/A",IFERROR(BO427*BO428,0))</f>
        <v>341729.99739766307</v>
      </c>
      <c r="BP429" s="127">
        <f>IF(OR(AS7="Paid - Loss &amp; DCCE",AS7="Incurred - Loss &amp; DCCE"),"N/A",IFERROR(BP427*BP428,0))</f>
        <v>331872.92029687669</v>
      </c>
      <c r="BQ429" s="127">
        <f>IF(OR(AS7="Paid - Loss &amp; DCCE",AS7="Incurred - Loss &amp; DCCE"),"N/A",IFERROR(BQ427*BQ428,0))</f>
        <v>266255.74401793553</v>
      </c>
      <c r="BR429" s="127">
        <f>IF(OR(AS7="Paid - Loss &amp; DCCE",AS7="Incurred - Loss &amp; DCCE"),"N/A",IFERROR(BR427*BR428,0))</f>
        <v>412431.10989158117</v>
      </c>
      <c r="BS429" s="127">
        <f>IF(OR(AS7="Paid - Loss &amp; DCCE",AS7="Incurred - Loss &amp; DCCE"),"N/A",IFERROR(BS427*BS428,0))</f>
        <v>456284.1150031492</v>
      </c>
      <c r="BT429" s="127">
        <f>IF(OR(AS7="Paid - Loss &amp; DCCE",AS7="Incurred - Loss &amp; DCCE"),"N/A",IFERROR(BT427*BT428,0))</f>
        <v>549176.47074376501</v>
      </c>
      <c r="BU429" s="127">
        <f>IF(OR(AS7="Paid - Loss &amp; DCCE",AS7="Incurred - Loss &amp; DCCE"),"N/A",IFERROR(BU427*BU428,0))</f>
        <v>293264.64275305631</v>
      </c>
      <c r="BV429" s="127">
        <f>IF(OR(AS7="Paid - Loss &amp; DCCE",AS7="Incurred - Loss &amp; DCCE"),"N/A",IFERROR(BV427*BV428,0))</f>
        <v>312837.32612951816</v>
      </c>
      <c r="BW429" s="127">
        <f>IF(OR(AS7="Paid - Loss &amp; DCCE",AS7="Incurred - Loss &amp; DCCE"),"N/A",IFERROR(BW427*BW428,0))</f>
        <v>158341.27752159283</v>
      </c>
      <c r="BX429" s="127">
        <f>IF(OR(AS7="Paid - Loss &amp; DCCE",AS7="Incurred - Loss &amp; DCCE"),"N/A",IFERROR(BX427*BX428,0))</f>
        <v>345426.48984220892</v>
      </c>
      <c r="BY429" s="127">
        <f>IF(OR(AS7="Paid - Loss &amp; DCCE",AS7="Incurred - Loss &amp; DCCE"),"N/A",IFERROR(BY427*BY428,0))</f>
        <v>419168.95488365734</v>
      </c>
      <c r="BZ429" s="127">
        <f>IF(OR(AS7="Paid - Loss &amp; DCCE",AS7="Incurred - Loss &amp; DCCE"),"N/A",IFERROR(BZ427*BZ428,0))</f>
        <v>208179.73736829712</v>
      </c>
      <c r="CA429" s="127">
        <f>IF(OR(AS7="Paid - Loss &amp; DCCE",AS7="Incurred - Loss &amp; DCCE"),"N/A",IFERROR(CA427*CA428,0))</f>
        <v>342875.77</v>
      </c>
      <c r="CB429" s="127">
        <f>IF(OR(AS7="Paid - Loss &amp; DCCE",AS7="Incurred - Loss &amp; DCCE"),"N/A",IFERROR(CB427*CB428,0))</f>
        <v>245719.79773215574</v>
      </c>
      <c r="CC429" s="127">
        <f>IF(OR(AS7="Paid - Loss &amp; DCCE",AS7="Incurred - Loss &amp; DCCE"),"N/A",IFERROR(CC427*CC428,0))</f>
        <v>245964.83999999997</v>
      </c>
      <c r="CD429" s="127">
        <f>IF(OR(CG7="Paid - Loss &amp; DCCE",CG7="Incurred - Loss &amp; DCCE"),"N/A",IFERROR(CD427*CD428,0))</f>
        <v>5626625.1337456414</v>
      </c>
      <c r="CE429" s="127">
        <f>IF(OR(CG7="Paid - Loss &amp; DCCE",CG7="Incurred - Loss &amp; DCCE"),"N/A",IFERROR(CE427*CE428,0))</f>
        <v>44721.115282413324</v>
      </c>
      <c r="CF429" s="127">
        <f>IF(OR(CG7="Paid - Loss &amp; DCCE",CG7="Incurred - Loss &amp; DCCE"),"N/A",IFERROR(CF427*CF428,0))</f>
        <v>14980.255890892155</v>
      </c>
      <c r="CG429" s="127">
        <f>IF(OR(CG7="Paid - Loss &amp; DCCE",CG7="Incurred - Loss &amp; DCCE"),"N/A",IFERROR(CG427*CG428,0))</f>
        <v>33143.070419102958</v>
      </c>
      <c r="CH429" s="127">
        <f>IF(OR(CG7="Paid - Loss &amp; DCCE",CG7="Incurred - Loss &amp; DCCE"),"N/A",IFERROR(CH427*CH428,0))</f>
        <v>55856.95835079543</v>
      </c>
      <c r="CI429" s="127">
        <f>IF(OR(CG7="Paid - Loss &amp; DCCE",CG7="Incurred - Loss &amp; DCCE"),"N/A",IFERROR(CI427*CI428,0))</f>
        <v>21223.784782170769</v>
      </c>
      <c r="CJ429" s="127">
        <f>IF(OR(CG7="Paid - Loss &amp; DCCE",CG7="Incurred - Loss &amp; DCCE"),"N/A",IFERROR(CJ427*CJ428,0))</f>
        <v>27589.201591997036</v>
      </c>
      <c r="CK429" s="127">
        <f>IF(OR(CG7="Paid - Loss &amp; DCCE",CG7="Incurred - Loss &amp; DCCE"),"N/A",IFERROR(CK427*CK428,0))</f>
        <v>97445.168589931272</v>
      </c>
      <c r="CL429" s="127">
        <f>IF(OR(CG7="Paid - Loss &amp; DCCE",CG7="Incurred - Loss &amp; DCCE"),"N/A",IFERROR(CL427*CL428,0))</f>
        <v>76094.698050532999</v>
      </c>
      <c r="CM429" s="127">
        <f>IF(OR(CG7="Paid - Loss &amp; DCCE",CG7="Incurred - Loss &amp; DCCE"),"N/A",IFERROR(CM427*CM428,0))</f>
        <v>154090.88283769359</v>
      </c>
      <c r="CN429" s="127">
        <f>IF(OR(CG7="Paid - Loss &amp; DCCE",CG7="Incurred - Loss &amp; DCCE"),"N/A",IFERROR(CN427*CN428,0))</f>
        <v>95908.522979806046</v>
      </c>
      <c r="CO429" s="127">
        <f>IF(OR(CG7="Paid - Loss &amp; DCCE",CG7="Incurred - Loss &amp; DCCE"),"N/A",IFERROR(CO427*CO428,0))</f>
        <v>160096.30067818827</v>
      </c>
      <c r="CP429" s="127">
        <f>IF(OR(CG7="Paid - Loss &amp; DCCE",CG7="Incurred - Loss &amp; DCCE"),"N/A",IFERROR(CP427*CP428,0))</f>
        <v>123600.10527394201</v>
      </c>
      <c r="CQ429" s="127">
        <f>IF(OR(CG7="Paid - Loss &amp; DCCE",CG7="Incurred - Loss &amp; DCCE"),"N/A",IFERROR(CQ427*CQ428,0))</f>
        <v>35346.127894006044</v>
      </c>
      <c r="CR429" s="127">
        <f>IF(OR(CG7="Paid - Loss &amp; DCCE",CG7="Incurred - Loss &amp; DCCE"),"N/A",IFERROR(CR427*CR428,0))</f>
        <v>114461.74142209892</v>
      </c>
      <c r="CS429" s="127">
        <f>IF(OR(CG7="Paid - Loss &amp; DCCE",CG7="Incurred - Loss &amp; DCCE"),"N/A",IFERROR(CS427*CS428,0))</f>
        <v>90410.453222203825</v>
      </c>
      <c r="CT429" s="127">
        <f>IF(OR(CG7="Paid - Loss &amp; DCCE",CG7="Incurred - Loss &amp; DCCE"),"N/A",IFERROR(CT427*CT428,0))</f>
        <v>84314.980909857361</v>
      </c>
      <c r="CU429" s="127">
        <f>IF(OR(CG7="Paid - Loss &amp; DCCE",CG7="Incurred - Loss &amp; DCCE"),"N/A",IFERROR(CU427*CU428,0))</f>
        <v>69003.694693804544</v>
      </c>
      <c r="CV429" s="127">
        <f>IF(OR(CG7="Paid - Loss &amp; DCCE",CG7="Incurred - Loss &amp; DCCE"),"N/A",IFERROR(CV427*CV428,0))</f>
        <v>140244.97726926301</v>
      </c>
      <c r="CW429" s="127">
        <f>IF(OR(CG7="Paid - Loss &amp; DCCE",CG7="Incurred - Loss &amp; DCCE"),"N/A",IFERROR(CW427*CW428,0))</f>
        <v>116715.62311430358</v>
      </c>
      <c r="CX429" s="127">
        <f>IF(OR(CG7="Paid - Loss &amp; DCCE",CG7="Incurred - Loss &amp; DCCE"),"N/A",IFERROR(CX427*CX428,0))</f>
        <v>93546.449952435461</v>
      </c>
      <c r="CY429" s="127">
        <f>IF(OR(CG7="Paid - Loss &amp; DCCE",CG7="Incurred - Loss &amp; DCCE"),"N/A",IFERROR(CY427*CY428,0))</f>
        <v>124687.21500735989</v>
      </c>
      <c r="CZ429" s="127">
        <f>IF(OR(CG7="Paid - Loss &amp; DCCE",CG7="Incurred - Loss &amp; DCCE"),"N/A",IFERROR(CZ427*CZ428,0))</f>
        <v>76982.883244178884</v>
      </c>
      <c r="DA429" s="127">
        <f>IF(OR(CG7="Paid - Loss &amp; DCCE",CG7="Incurred - Loss &amp; DCCE"),"N/A",IFERROR(DA427*DA428,0))</f>
        <v>48985.802467828937</v>
      </c>
      <c r="DB429" s="127">
        <f>IF(OR(CG7="Paid - Loss &amp; DCCE",CG7="Incurred - Loss &amp; DCCE"),"N/A",IFERROR(DB427*DB428,0))</f>
        <v>66963.495404566085</v>
      </c>
      <c r="DC429" s="127">
        <f>IF(OR(CG7="Paid - Loss &amp; DCCE",CG7="Incurred - Loss &amp; DCCE"),"N/A",IFERROR(DC427*DC428,0))</f>
        <v>77696.39603761844</v>
      </c>
      <c r="DD429" s="127">
        <f>IF(OR(CG7="Paid - Loss &amp; DCCE",CG7="Incurred - Loss &amp; DCCE"),"N/A",IFERROR(DD427*DD428,0))</f>
        <v>39419.544091181575</v>
      </c>
      <c r="DE429" s="127">
        <f>IF(OR(CG7="Paid - Loss &amp; DCCE",CG7="Incurred - Loss &amp; DCCE"),"N/A",IFERROR(DE427*DE428,0))</f>
        <v>93048.631822823023</v>
      </c>
      <c r="DF429" s="127">
        <f>IF(OR(CG7="Paid - Loss &amp; DCCE",CG7="Incurred - Loss &amp; DCCE"),"N/A",IFERROR(DF427*DF428,0))</f>
        <v>109431.19187136454</v>
      </c>
      <c r="DG429" s="127">
        <f>IF(OR(CG7="Paid - Loss &amp; DCCE",CG7="Incurred - Loss &amp; DCCE"),"N/A",IFERROR(DG427*DG428,0))</f>
        <v>245661.97202356206</v>
      </c>
      <c r="DH429" s="127">
        <f>IF(OR(CG7="Paid - Loss &amp; DCCE",CG7="Incurred - Loss &amp; DCCE"),"N/A",IFERROR(DH427*DH428,0))</f>
        <v>166958.58327600878</v>
      </c>
      <c r="DI429" s="127">
        <f>IF(OR(CG7="Paid - Loss &amp; DCCE",CG7="Incurred - Loss &amp; DCCE"),"N/A",IFERROR(DI427*DI428,0))</f>
        <v>199269.41244708878</v>
      </c>
      <c r="DJ429" s="127">
        <f>IF(OR(CG7="Paid - Loss &amp; DCCE",CG7="Incurred - Loss &amp; DCCE"),"N/A",IFERROR(DJ427*DJ428,0))</f>
        <v>282022.61578922946</v>
      </c>
      <c r="DK429" s="127">
        <f>IF(OR(CG7="Paid - Loss &amp; DCCE",CG7="Incurred - Loss &amp; DCCE"),"N/A",IFERROR(DK427*DK428,0))</f>
        <v>248919.71713949094</v>
      </c>
      <c r="DL429" s="127">
        <f>IF(OR(CG7="Paid - Loss &amp; DCCE",CG7="Incurred - Loss &amp; DCCE"),"N/A",IFERROR(DL427*DL428,0))</f>
        <v>185715.7710355373</v>
      </c>
      <c r="DM429" s="127">
        <f>IF(OR(CG7="Paid - Loss &amp; DCCE",CG7="Incurred - Loss &amp; DCCE"),"N/A",IFERROR(DM427*DM428,0))</f>
        <v>262976.29956725595</v>
      </c>
      <c r="DN429" s="127">
        <f>IF(OR(CG7="Paid - Loss &amp; DCCE",CG7="Incurred - Loss &amp; DCCE"),"N/A",IFERROR(DN427*DN428,0))</f>
        <v>217126.75413910035</v>
      </c>
      <c r="DO429" s="127">
        <f>IF(OR(CG7="Paid - Loss &amp; DCCE",CG7="Incurred - Loss &amp; DCCE"),"N/A",IFERROR(DO427*DO428,0))</f>
        <v>209517.75999999998</v>
      </c>
      <c r="DP429" s="127">
        <f>IF(OR(CG7="Paid - Loss &amp; DCCE",CG7="Incurred - Loss &amp; DCCE"),"N/A",IFERROR(DP427*DP428,0))</f>
        <v>361615.85000000003</v>
      </c>
      <c r="DQ429" s="127">
        <f>IF(OR(CG7="Paid - Loss &amp; DCCE",CG7="Incurred - Loss &amp; DCCE"),"N/A",IFERROR(DQ427*DQ428,0))</f>
        <v>173428.25999999998</v>
      </c>
      <c r="DR429" s="127">
        <f>IF(OR(DU7="Paid - Loss &amp; DCCE",DU7="Incurred - Loss &amp; DCCE"),"N/A",IFERROR(DR427*DR428,0))</f>
        <v>4457308.7122546518</v>
      </c>
      <c r="DS429" s="127">
        <f>IF(OR(DU7="Paid - Loss &amp; DCCE",DU7="Incurred - Loss &amp; DCCE"),"N/A",IFERROR(DS427*DS428,0))</f>
        <v>6939132.0065935664</v>
      </c>
      <c r="DT429" s="127">
        <f>IF(OR(DU7="Paid - Loss &amp; DCCE",DU7="Incurred - Loss &amp; DCCE"),"N/A",IFERROR(DT427*DT428,0))</f>
        <v>6042340.0263990266</v>
      </c>
      <c r="DU429" s="127">
        <f>IF(OR(DU7="Paid - Loss &amp; DCCE",DU7="Incurred - Loss &amp; DCCE"),"N/A",IFERROR(DU427*DU428,0))</f>
        <v>7682648.4474485191</v>
      </c>
      <c r="DV429" s="127">
        <f>IF(OR(DU7="Paid - Loss &amp; DCCE",DU7="Incurred - Loss &amp; DCCE"),"N/A",IFERROR(DV427*DV428,0))</f>
        <v>5243890.0077442965</v>
      </c>
      <c r="DW429" s="127">
        <f>IF(OR(DU7="Paid - Loss &amp; DCCE",DU7="Incurred - Loss &amp; DCCE"),"N/A",IFERROR(DW427*DW428,0))</f>
        <v>5902957.393003433</v>
      </c>
      <c r="DX429" s="127">
        <f>IF(OR(DU7="Paid - Loss &amp; DCCE",DU7="Incurred - Loss &amp; DCCE"),"N/A",IFERROR(DX427*DX428,0))</f>
        <v>5655995.0220103916</v>
      </c>
      <c r="DY429" s="127">
        <f>IF(OR(DU7="Paid - Loss &amp; DCCE",DU7="Incurred - Loss &amp; DCCE"),"N/A",IFERROR(DY427*DY428,0))</f>
        <v>4605097.3950491659</v>
      </c>
      <c r="DZ429" s="127">
        <f>IF(OR(DU7="Paid - Loss &amp; DCCE",DU7="Incurred - Loss &amp; DCCE"),"N/A",IFERROR(DZ427*DZ428,0))</f>
        <v>4909305.7427256294</v>
      </c>
      <c r="EA429" s="127">
        <f>IF(OR(DU7="Paid - Loss &amp; DCCE",DU7="Incurred - Loss &amp; DCCE"),"N/A",IFERROR(EA427*EA428,0))</f>
        <v>8025450.5676262528</v>
      </c>
      <c r="EB429" s="127">
        <f>IF(OR(DU7="Paid - Loss &amp; DCCE",DU7="Incurred - Loss &amp; DCCE"),"N/A",IFERROR(EB427*EB428,0))</f>
        <v>5869391.9445234351</v>
      </c>
      <c r="EC429" s="127">
        <f>IF(OR(DU7="Paid - Loss &amp; DCCE",DU7="Incurred - Loss &amp; DCCE"),"N/A",IFERROR(EC427*EC428,0))</f>
        <v>5438629.1462458884</v>
      </c>
      <c r="ED429" s="127">
        <f>IF(OR(DU7="Paid - Loss &amp; DCCE",DU7="Incurred - Loss &amp; DCCE"),"N/A",IFERROR(ED427*ED428,0))</f>
        <v>6293344.936919814</v>
      </c>
      <c r="EE429" s="127">
        <f>IF(OR(DU7="Paid - Loss &amp; DCCE",DU7="Incurred - Loss &amp; DCCE"),"N/A",IFERROR(EE427*EE428,0))</f>
        <v>5475992.5930822771</v>
      </c>
      <c r="EF429" s="127">
        <f>IF(OR(DU7="Paid - Loss &amp; DCCE",DU7="Incurred - Loss &amp; DCCE"),"N/A",IFERROR(EF427*EF428,0))</f>
        <v>7213562.1681780471</v>
      </c>
      <c r="EG429" s="127">
        <f>IF(OR(DU7="Paid - Loss &amp; DCCE",DU7="Incurred - Loss &amp; DCCE"),"N/A",IFERROR(EG427*EG428,0))</f>
        <v>6284638.4299158351</v>
      </c>
      <c r="EH429" s="127">
        <f>IF(OR(DU7="Paid - Loss &amp; DCCE",DU7="Incurred - Loss &amp; DCCE"),"N/A",IFERROR(EH427*EH428,0))</f>
        <v>5549684.9764603088</v>
      </c>
      <c r="EI429" s="127">
        <f>IF(OR(DU7="Paid - Loss &amp; DCCE",DU7="Incurred - Loss &amp; DCCE"),"N/A",IFERROR(EI427*EI428,0))</f>
        <v>4951638.2288869722</v>
      </c>
      <c r="EJ429" s="127">
        <f>IF(OR(DU7="Paid - Loss &amp; DCCE",DU7="Incurred - Loss &amp; DCCE"),"N/A",IFERROR(EJ427*EJ428,0))</f>
        <v>5010524.6447281642</v>
      </c>
      <c r="EK429" s="127">
        <f>IF(OR(DU7="Paid - Loss &amp; DCCE",DU7="Incurred - Loss &amp; DCCE"),"N/A",IFERROR(EK427*EK428,0))</f>
        <v>5235854.7941383859</v>
      </c>
      <c r="EL429" s="127">
        <f>IF(OR(DU7="Paid - Loss &amp; DCCE",DU7="Incurred - Loss &amp; DCCE"),"N/A",IFERROR(EL427*EL428,0))</f>
        <v>4588593.2423306899</v>
      </c>
      <c r="EM429" s="127">
        <f>IF(OR(DU7="Paid - Loss &amp; DCCE",DU7="Incurred - Loss &amp; DCCE"),"N/A",IFERROR(EM427*EM428,0))</f>
        <v>5251816.6559842145</v>
      </c>
      <c r="EN429" s="127">
        <f>IF(OR(DU7="Paid - Loss &amp; DCCE",DU7="Incurred - Loss &amp; DCCE"),"N/A",IFERROR(EN427*EN428,0))</f>
        <v>4551799.0294894716</v>
      </c>
      <c r="EO429" s="127">
        <f>IF(OR(DU7="Paid - Loss &amp; DCCE",DU7="Incurred - Loss &amp; DCCE"),"N/A",IFERROR(EO427*EO428,0))</f>
        <v>4524896.5774970874</v>
      </c>
      <c r="EP429" s="127">
        <f>IF(OR(DU7="Paid - Loss &amp; DCCE",DU7="Incurred - Loss &amp; DCCE"),"N/A",IFERROR(EP427*EP428,0))</f>
        <v>4595221.1908061542</v>
      </c>
      <c r="EQ429" s="127">
        <f>IF(OR(DU7="Paid - Loss &amp; DCCE",DU7="Incurred - Loss &amp; DCCE"),"N/A",IFERROR(EQ427*EQ428,0))</f>
        <v>3928879.757033078</v>
      </c>
      <c r="ER429" s="127">
        <f>IF(OR(DU7="Paid - Loss &amp; DCCE",DU7="Incurred - Loss &amp; DCCE"),"N/A",IFERROR(ER427*ER428,0))</f>
        <v>4528917.354750325</v>
      </c>
      <c r="ES429" s="127">
        <f>IF(OR(DU7="Paid - Loss &amp; DCCE",DU7="Incurred - Loss &amp; DCCE"),"N/A",IFERROR(ES427*ES428,0))</f>
        <v>3913215.3661698648</v>
      </c>
      <c r="ET429" s="127">
        <f>IF(OR(DU7="Paid - Loss &amp; DCCE",DU7="Incurred - Loss &amp; DCCE"),"N/A",IFERROR(ET427*ET428,0))</f>
        <v>3184380.2303081658</v>
      </c>
      <c r="EU429" s="127">
        <f>IF(OR(DU7="Paid - Loss &amp; DCCE",DU7="Incurred - Loss &amp; DCCE"),"N/A",IFERROR(EU427*EU428,0))</f>
        <v>3979482.3098991667</v>
      </c>
      <c r="EV429" s="127">
        <f>IF(OR(DU7="Paid - Loss &amp; DCCE",DU7="Incurred - Loss &amp; DCCE"),"N/A",IFERROR(EV427*EV428,0))</f>
        <v>3723208.9489630186</v>
      </c>
      <c r="EW429" s="127">
        <f>IF(OR(DU7="Paid - Loss &amp; DCCE",DU7="Incurred - Loss &amp; DCCE"),"N/A",IFERROR(EW427*EW428,0))</f>
        <v>3738342.283543265</v>
      </c>
      <c r="EX429" s="127">
        <f>IF(OR(DU7="Paid - Loss &amp; DCCE",DU7="Incurred - Loss &amp; DCCE"),"N/A",IFERROR(EX427*EX428,0))</f>
        <v>2838752.8212583922</v>
      </c>
      <c r="EY429" s="127">
        <f>IF(OR(DU7="Paid - Loss &amp; DCCE",DU7="Incurred - Loss &amp; DCCE"),"N/A",IFERROR(EY427*EY428,0))</f>
        <v>3687955.62464413</v>
      </c>
      <c r="EZ429" s="127">
        <f>IF(OR(DU7="Paid - Loss &amp; DCCE",DU7="Incurred - Loss &amp; DCCE"),"N/A",IFERROR(EZ427*EZ428,0))</f>
        <v>3083162.1493567643</v>
      </c>
      <c r="FA429" s="127">
        <f>IF(OR(DU7="Paid - Loss &amp; DCCE",DU7="Incurred - Loss &amp; DCCE"),"N/A",IFERROR(FA427*FA428,0))</f>
        <v>3437111.6745774378</v>
      </c>
      <c r="FB429" s="127">
        <f>IF(OR(DU7="Paid - Loss &amp; DCCE",DU7="Incurred - Loss &amp; DCCE"),"N/A",IFERROR(FB427*FB428,0))</f>
        <v>2927493.8710428113</v>
      </c>
      <c r="FC429" s="127">
        <f>IF(OR(DU7="Paid - Loss &amp; DCCE",DU7="Incurred - Loss &amp; DCCE"),"N/A",IFERROR(FC427*FC428,0))</f>
        <v>3783407.9241889906</v>
      </c>
      <c r="FD429" s="127">
        <f>IF(OR(DU7="Paid - Loss &amp; DCCE",DU7="Incurred - Loss &amp; DCCE"),"N/A",IFERROR(FD427*FD428,0))</f>
        <v>3115858.6665158737</v>
      </c>
      <c r="FE429" s="127">
        <f>IF(OR(DU7="Paid - Loss &amp; DCCE",DU7="Incurred - Loss &amp; DCCE"),"N/A",IFERROR(FE427*FE428,0))</f>
        <v>2279301.5223958972</v>
      </c>
      <c r="FF429" s="127">
        <f>IF(OR(FI7="Paid - Loss &amp; DCCE",FI7="Incurred - Loss &amp; DCCE"),"N/A",IFERROR(FF427*FF428,0))</f>
        <v>564946.41701089824</v>
      </c>
      <c r="FG429" s="127">
        <f>IF(OR(FI7="Paid - Loss &amp; DCCE",FI7="Incurred - Loss &amp; DCCE"),"N/A",IFERROR(FG427*FG428,0))</f>
        <v>638067.53862599866</v>
      </c>
      <c r="FH429" s="127">
        <f>IF(OR(FI7="Paid - Loss &amp; DCCE",FI7="Incurred - Loss &amp; DCCE"),"N/A",IFERROR(FH427*FH428,0))</f>
        <v>529513.56759512413</v>
      </c>
      <c r="FI429" s="127">
        <f>IF(OR(FI7="Paid - Loss &amp; DCCE",FI7="Incurred - Loss &amp; DCCE"),"N/A",IFERROR(FI427*FI428,0))</f>
        <v>607391.03654945327</v>
      </c>
      <c r="FJ429" s="127">
        <f>IF(OR(FI7="Paid - Loss &amp; DCCE",FI7="Incurred - Loss &amp; DCCE"),"N/A",IFERROR(FJ427*FJ428,0))</f>
        <v>608706.51462218224</v>
      </c>
      <c r="FK429" s="127">
        <f>IF(OR(FI7="Paid - Loss &amp; DCCE",FI7="Incurred - Loss &amp; DCCE"),"N/A",IFERROR(FK427*FK428,0))</f>
        <v>686378.16908302833</v>
      </c>
      <c r="FL429" s="127">
        <f>IF(OR(FI7="Paid - Loss &amp; DCCE",FI7="Incurred - Loss &amp; DCCE"),"N/A",IFERROR(FL427*FL428,0))</f>
        <v>761530.99932054058</v>
      </c>
      <c r="FM429" s="127">
        <f>IF(OR(FI7="Paid - Loss &amp; DCCE",FI7="Incurred - Loss &amp; DCCE"),"N/A",IFERROR(FM427*FM428,0))</f>
        <v>767012.2841635138</v>
      </c>
      <c r="FN429" s="127">
        <f>IF(OR(FI7="Paid - Loss &amp; DCCE",FI7="Incurred - Loss &amp; DCCE"),"N/A",IFERROR(FN427*FN428,0))</f>
        <v>660832.44549908256</v>
      </c>
      <c r="FO429" s="127">
        <f>IF(OR(FI7="Paid - Loss &amp; DCCE",FI7="Incurred - Loss &amp; DCCE"),"N/A",IFERROR(FO427*FO428,0))</f>
        <v>708461.90704376332</v>
      </c>
      <c r="FP429" s="127">
        <f>IF(OR(FI7="Paid - Loss &amp; DCCE",FI7="Incurred - Loss &amp; DCCE"),"N/A",IFERROR(FP427*FP428,0))</f>
        <v>470111.40806466312</v>
      </c>
      <c r="FQ429" s="127">
        <f>IF(OR(FI7="Paid - Loss &amp; DCCE",FI7="Incurred - Loss &amp; DCCE"),"N/A",IFERROR(FQ427*FQ428,0))</f>
        <v>357335.24718383391</v>
      </c>
      <c r="FR429" s="127">
        <f>IF(OR(FI7="Paid - Loss &amp; DCCE",FI7="Incurred - Loss &amp; DCCE"),"N/A",IFERROR(FR427*FR428,0))</f>
        <v>304014.25284744089</v>
      </c>
      <c r="FS429" s="127">
        <f>IF(OR(FI7="Paid - Loss &amp; DCCE",FI7="Incurred - Loss &amp; DCCE"),"N/A",IFERROR(FS427*FS428,0))</f>
        <v>324563.52311979473</v>
      </c>
      <c r="FT429" s="127">
        <f>IF(OR(FI7="Paid - Loss &amp; DCCE",FI7="Incurred - Loss &amp; DCCE"),"N/A",IFERROR(FT427*FT428,0))</f>
        <v>415233.39833527111</v>
      </c>
      <c r="FU429" s="127">
        <f>IF(OR(FI7="Paid - Loss &amp; DCCE",FI7="Incurred - Loss &amp; DCCE"),"N/A",IFERROR(FU427*FU428,0))</f>
        <v>309435.54060253961</v>
      </c>
      <c r="FV429" s="127">
        <f>IF(OR(FI7="Paid - Loss &amp; DCCE",FI7="Incurred - Loss &amp; DCCE"),"N/A",IFERROR(FV427*FV428,0))</f>
        <v>190179.79326608538</v>
      </c>
      <c r="FW429" s="127">
        <f>IF(OR(FI7="Paid - Loss &amp; DCCE",FI7="Incurred - Loss &amp; DCCE"),"N/A",IFERROR(FW427*FW428,0))</f>
        <v>230784.12688164078</v>
      </c>
      <c r="FX429" s="127">
        <f>IF(OR(FI7="Paid - Loss &amp; DCCE",FI7="Incurred - Loss &amp; DCCE"),"N/A",IFERROR(FX427*FX428,0))</f>
        <v>248813.34590341893</v>
      </c>
      <c r="FY429" s="127">
        <f>IF(OR(FI7="Paid - Loss &amp; DCCE",FI7="Incurred - Loss &amp; DCCE"),"N/A",IFERROR(FY427*FY428,0))</f>
        <v>459792.20949973055</v>
      </c>
      <c r="FZ429" s="127">
        <f>IF(OR(FI7="Paid - Loss &amp; DCCE",FI7="Incurred - Loss &amp; DCCE"),"N/A",IFERROR(FZ427*FZ428,0))</f>
        <v>262172.29415936675</v>
      </c>
      <c r="GA429" s="127">
        <f>IF(OR(FI7="Paid - Loss &amp; DCCE",FI7="Incurred - Loss &amp; DCCE"),"N/A",IFERROR(GA427*GA428,0))</f>
        <v>330018.73056055588</v>
      </c>
      <c r="GB429" s="127">
        <f>IF(OR(FI7="Paid - Loss &amp; DCCE",FI7="Incurred - Loss &amp; DCCE"),"N/A",IFERROR(GB427*GB428,0))</f>
        <v>178972.23786156173</v>
      </c>
      <c r="GC429" s="127">
        <f>IF(OR(FI7="Paid - Loss &amp; DCCE",FI7="Incurred - Loss &amp; DCCE"),"N/A",IFERROR(GC427*GC428,0))</f>
        <v>313939.68754323799</v>
      </c>
      <c r="GD429" s="127">
        <f>IF(OR(FI7="Paid - Loss &amp; DCCE",FI7="Incurred - Loss &amp; DCCE"),"N/A",IFERROR(GD427*GD428,0))</f>
        <v>343602.48143756518</v>
      </c>
      <c r="GE429" s="127">
        <f>IF(OR(FI7="Paid - Loss &amp; DCCE",FI7="Incurred - Loss &amp; DCCE"),"N/A",IFERROR(GE427*GE428,0))</f>
        <v>167371.84516644882</v>
      </c>
      <c r="GF429" s="127">
        <f>IF(OR(FI7="Paid - Loss &amp; DCCE",FI7="Incurred - Loss &amp; DCCE"),"N/A",IFERROR(GF427*GF428,0))</f>
        <v>151010.35745798121</v>
      </c>
      <c r="GG429" s="127">
        <f>IF(OR(FI7="Paid - Loss &amp; DCCE",FI7="Incurred - Loss &amp; DCCE"),"N/A",IFERROR(GG427*GG428,0))</f>
        <v>319167.64152386051</v>
      </c>
      <c r="GH429" s="127">
        <f>IF(OR(FI7="Paid - Loss &amp; DCCE",FI7="Incurred - Loss &amp; DCCE"),"N/A",IFERROR(GH427*GH428,0))</f>
        <v>328963.27345266519</v>
      </c>
      <c r="GI429" s="127">
        <f>IF(OR(FI7="Paid - Loss &amp; DCCE",FI7="Incurred - Loss &amp; DCCE"),"N/A",IFERROR(GI427*GI428,0))</f>
        <v>134081.58961484183</v>
      </c>
      <c r="GJ429" s="127">
        <f>IF(OR(FI7="Paid - Loss &amp; DCCE",FI7="Incurred - Loss &amp; DCCE"),"N/A",IFERROR(GJ427*GJ428,0))</f>
        <v>207428.3634475868</v>
      </c>
      <c r="GK429" s="127">
        <f>IF(OR(FI7="Paid - Loss &amp; DCCE",FI7="Incurred - Loss &amp; DCCE"),"N/A",IFERROR(GK427*GK428,0))</f>
        <v>237399.96871180585</v>
      </c>
      <c r="GL429" s="127">
        <f>IF(OR(FI7="Paid - Loss &amp; DCCE",FI7="Incurred - Loss &amp; DCCE"),"N/A",IFERROR(GL427*GL428,0))</f>
        <v>364506.97767647298</v>
      </c>
      <c r="GM429" s="127">
        <f>IF(OR(FI7="Paid - Loss &amp; DCCE",FI7="Incurred - Loss &amp; DCCE"),"N/A",IFERROR(GM427*GM428,0))</f>
        <v>329975.69906494126</v>
      </c>
      <c r="GN429" s="127">
        <f>IF(OR(FI7="Paid - Loss &amp; DCCE",FI7="Incurred - Loss &amp; DCCE"),"N/A",IFERROR(GN427*GN428,0))</f>
        <v>403751.44463161443</v>
      </c>
      <c r="GO429" s="127">
        <f>IF(OR(FI7="Paid - Loss &amp; DCCE",FI7="Incurred - Loss &amp; DCCE"),"N/A",IFERROR(GO427*GO428,0))</f>
        <v>304709.27380957606</v>
      </c>
      <c r="GP429" s="127">
        <f>IF(OR(FI7="Paid - Loss &amp; DCCE",FI7="Incurred - Loss &amp; DCCE"),"N/A",IFERROR(GP427*GP428,0))</f>
        <v>287386.22605761117</v>
      </c>
      <c r="GQ429" s="127">
        <f>IF(OR(FI7="Paid - Loss &amp; DCCE",FI7="Incurred - Loss &amp; DCCE"),"N/A",IFERROR(GQ427*GQ428,0))</f>
        <v>474212.57243187807</v>
      </c>
      <c r="GR429" s="127">
        <f>IF(OR(FI7="Paid - Loss &amp; DCCE",FI7="Incurred - Loss &amp; DCCE"),"N/A",IFERROR(GR427*GR428,0))</f>
        <v>263437.85000000003</v>
      </c>
      <c r="GS429" s="127">
        <f>IF(OR(FI7="Paid - Loss &amp; DCCE",FI7="Incurred - Loss &amp; DCCE"),"N/A",IFERROR(GS427*GS428,0))</f>
        <v>232664.35000000006</v>
      </c>
    </row>
    <row r="430" spans="1:201" s="70" customFormat="1" ht="15.75" thickBot="1" x14ac:dyDescent="0.3">
      <c r="A430" s="117" t="s">
        <v>8</v>
      </c>
      <c r="B430" s="128">
        <f>IF(OR(E7="Paid - Loss &amp; DCCE",E7="Incurred - Loss &amp; DCCE"),"N/A",IFERROR(B429/B275,1))</f>
        <v>2387.1113206643854</v>
      </c>
      <c r="C430" s="128">
        <f>IF(OR(E7="Paid - Loss &amp; DCCE",E7="Incurred - Loss &amp; DCCE"),"N/A",IFERROR(C429/C274,1))</f>
        <v>251.10846696522168</v>
      </c>
      <c r="D430" s="128">
        <f>IF(OR(E7="Paid - Loss &amp; DCCE",E7="Incurred - Loss &amp; DCCE"),"N/A",IFERROR(D429/D273,1))</f>
        <v>77.82538108329851</v>
      </c>
      <c r="E430" s="128">
        <f>IF(OR(E7="Paid - Loss &amp; DCCE",E7="Incurred - Loss &amp; DCCE"),"N/A",IFERROR(E429/E272,1))</f>
        <v>36.171135891253144</v>
      </c>
      <c r="F430" s="128">
        <f>IF(OR(E7="Paid - Loss &amp; DCCE",E7="Incurred - Loss &amp; DCCE"),"N/A",IFERROR(F429/F271,1))</f>
        <v>21.619492726338397</v>
      </c>
      <c r="G430" s="128">
        <f>IF(OR(E7="Paid - Loss &amp; DCCE",E7="Incurred - Loss &amp; DCCE"),"N/A",IFERROR(G429/G270,1))</f>
        <v>13.511186077084407</v>
      </c>
      <c r="H430" s="128">
        <f>IF(OR(E7="Paid - Loss &amp; DCCE",E7="Incurred - Loss &amp; DCCE"),"N/A",IFERROR(H429/H269,1))</f>
        <v>8.6406932922288497</v>
      </c>
      <c r="I430" s="128">
        <f>IF(OR(E7="Paid - Loss &amp; DCCE",E7="Incurred - Loss &amp; DCCE"),"N/A",IFERROR(I429/I268,1))</f>
        <v>6.1950676554288986</v>
      </c>
      <c r="J430" s="128">
        <f>IF(OR(E7="Paid - Loss &amp; DCCE",E7="Incurred - Loss &amp; DCCE"),"N/A",IFERROR(J429/J267,1))</f>
        <v>4.702049147205912</v>
      </c>
      <c r="K430" s="128">
        <f>IF(OR(E7="Paid - Loss &amp; DCCE",E7="Incurred - Loss &amp; DCCE"),"N/A",IFERROR(K429/K266,1))</f>
        <v>3.5041144336646828</v>
      </c>
      <c r="L430" s="128">
        <f>IF(OR(E7="Paid - Loss &amp; DCCE",E7="Incurred - Loss &amp; DCCE"),"N/A",IFERROR(L429/L265,1))</f>
        <v>2.6220181656016792</v>
      </c>
      <c r="M430" s="128">
        <f>IF(OR(E7="Paid - Loss &amp; DCCE",E7="Incurred - Loss &amp; DCCE"),"N/A",IFERROR(M429/M264,1))</f>
        <v>2.1421745736676376</v>
      </c>
      <c r="N430" s="128">
        <f>IF(OR(E7="Paid - Loss &amp; DCCE",E7="Incurred - Loss &amp; DCCE"),"N/A",IFERROR(N429/N263,1))</f>
        <v>1.808000714659949</v>
      </c>
      <c r="O430" s="128">
        <f>IF(OR(E7="Paid - Loss &amp; DCCE",E7="Incurred - Loss &amp; DCCE"),"N/A",IFERROR(O429/O262,1))</f>
        <v>1.565611920067667</v>
      </c>
      <c r="P430" s="128">
        <f>IF(OR(E7="Paid - Loss &amp; DCCE",E7="Incurred - Loss &amp; DCCE"),"N/A",IFERROR(P429/P261,1))</f>
        <v>1.380903569140612</v>
      </c>
      <c r="Q430" s="128">
        <f>IF(OR(E7="Paid - Loss &amp; DCCE",E7="Incurred - Loss &amp; DCCE"),"N/A",IFERROR(Q429/Q260,1))</f>
        <v>1.2824234385243147</v>
      </c>
      <c r="R430" s="128">
        <f>IF(OR(E7="Paid - Loss &amp; DCCE",E7="Incurred - Loss &amp; DCCE"),"N/A",IFERROR(R429/R259,1))</f>
        <v>1.2069122053849315</v>
      </c>
      <c r="S430" s="128">
        <f>IF(OR(E7="Paid - Loss &amp; DCCE",E7="Incurred - Loss &amp; DCCE"),"N/A",IFERROR(S429/S258,1))</f>
        <v>1.1660060278289983</v>
      </c>
      <c r="T430" s="128">
        <f>IF(OR(E7="Paid - Loss &amp; DCCE",E7="Incurred - Loss &amp; DCCE"),"N/A",IFERROR(T429/T257,1))</f>
        <v>1.1354792157857216</v>
      </c>
      <c r="U430" s="128">
        <f>IF(OR(E7="Paid - Loss &amp; DCCE",E7="Incurred - Loss &amp; DCCE"),"N/A",IFERROR(U429/U256,1))</f>
        <v>1.0868743707084525</v>
      </c>
      <c r="V430" s="128">
        <f>IF(OR(E7="Paid - Loss &amp; DCCE",E7="Incurred - Loss &amp; DCCE"),"N/A",IFERROR(V429/V255,1))</f>
        <v>1.0642655945317636</v>
      </c>
      <c r="W430" s="128">
        <f>IF(OR(E7="Paid - Loss &amp; DCCE",E7="Incurred - Loss &amp; DCCE"),"N/A",IFERROR(W429/W254,1))</f>
        <v>1.0509274920218188</v>
      </c>
      <c r="X430" s="128">
        <f>IF(OR(E7="Paid - Loss &amp; DCCE",E7="Incurred - Loss &amp; DCCE"),"N/A",IFERROR(X429/X253,1))</f>
        <v>1.0366048685168696</v>
      </c>
      <c r="Y430" s="128">
        <f>IF(OR(E7="Paid - Loss &amp; DCCE",E7="Incurred - Loss &amp; DCCE"),"N/A",IFERROR(Y429/Y252,1))</f>
        <v>1.0240986050159799</v>
      </c>
      <c r="Z430" s="128">
        <f>IF(OR(E7="Paid - Loss &amp; DCCE",E7="Incurred - Loss &amp; DCCE"),"N/A",IFERROR(Z429/Z251,1))</f>
        <v>1.0199144366180795</v>
      </c>
      <c r="AA430" s="128">
        <f>IF(OR(E7="Paid - Loss &amp; DCCE",E7="Incurred - Loss &amp; DCCE"),"N/A",IFERROR(AA429/AA250,1))</f>
        <v>1.0168705397867095</v>
      </c>
      <c r="AB430" s="128">
        <f>IF(OR(E7="Paid - Loss &amp; DCCE",E7="Incurred - Loss &amp; DCCE"),"N/A",IFERROR(AB429/AB249,1))</f>
        <v>1.013171503891934</v>
      </c>
      <c r="AC430" s="128">
        <f>IF(OR(E7="Paid - Loss &amp; DCCE",E7="Incurred - Loss &amp; DCCE"),"N/A",IFERROR(AC429/AC248,1))</f>
        <v>1.0098006371385571</v>
      </c>
      <c r="AD430" s="128">
        <f>IF(OR(E7="Paid - Loss &amp; DCCE",E7="Incurred - Loss &amp; DCCE"),"N/A",IFERROR(AD429/AD247,1))</f>
        <v>1.0067854317731959</v>
      </c>
      <c r="AE430" s="128">
        <f>IF(OR(E7="Paid - Loss &amp; DCCE",E7="Incurred - Loss &amp; DCCE"),"N/A",IFERROR(AE429/AE246,1))</f>
        <v>1.007239986981006</v>
      </c>
      <c r="AF430" s="128">
        <f>IF(OR(E7="Paid - Loss &amp; DCCE",E7="Incurred - Loss &amp; DCCE"),"N/A",IFERROR(AF429/AF245,1))</f>
        <v>1.0058901942108611</v>
      </c>
      <c r="AG430" s="128">
        <f>IF(OR(E7="Paid - Loss &amp; DCCE",E7="Incurred - Loss &amp; DCCE"),"N/A",IFERROR(AG429/AG244,1))</f>
        <v>1.004486200203119</v>
      </c>
      <c r="AH430" s="128">
        <f>IF(OR(E7="Paid - Loss &amp; DCCE",E7="Incurred - Loss &amp; DCCE"),"N/A",IFERROR(AH429/AH243,1))</f>
        <v>1.0049049028122845</v>
      </c>
      <c r="AI430" s="128">
        <f>IF(OR(E7="Paid - Loss &amp; DCCE",E7="Incurred - Loss &amp; DCCE"),"N/A",IFERROR(AI429/AI242,1))</f>
        <v>1.0063197113373945</v>
      </c>
      <c r="AJ430" s="128">
        <f>IF(OR(E7="Paid - Loss &amp; DCCE",E7="Incurred - Loss &amp; DCCE"),"N/A",IFERROR(AJ429/AJ241,1))</f>
        <v>1.004431848935289</v>
      </c>
      <c r="AK430" s="128">
        <f>IF(OR(E7="Paid - Loss &amp; DCCE",E7="Incurred - Loss &amp; DCCE"),"N/A",IFERROR(AK429/AK240,1))</f>
        <v>1.0047526120802031</v>
      </c>
      <c r="AL430" s="128">
        <f>IF(OR(E7="Paid - Loss &amp; DCCE",E7="Incurred - Loss &amp; DCCE"),"N/A",IFERROR(AL429/AL239,1))</f>
        <v>1.0041136661627232</v>
      </c>
      <c r="AM430" s="128">
        <f>IF(OR(E7="Paid - Loss &amp; DCCE",E7="Incurred - Loss &amp; DCCE"),"N/A",IFERROR(AM429/AM238,1))</f>
        <v>1.005130811185821</v>
      </c>
      <c r="AN430" s="128">
        <f>IF(OR(E7="Paid - Loss &amp; DCCE",E7="Incurred - Loss &amp; DCCE"),"N/A",IFERROR(AN429/AN237,1))</f>
        <v>1.0009431644465885</v>
      </c>
      <c r="AO430" s="128">
        <f>IF(OR(E7="Paid - Loss &amp; DCCE",E7="Incurred - Loss &amp; DCCE"),"N/A",IFERROR(AO429/AO236,1))</f>
        <v>1.0000000098724933</v>
      </c>
      <c r="AP430" s="128">
        <f>IF(OR(AS7="Paid - Loss &amp; DCCE",AS7="Incurred - Loss &amp; DCCE"),"N/A",IFERROR(AP429/AP275,1))</f>
        <v>13.542783307233504</v>
      </c>
      <c r="AQ430" s="128">
        <f>IF(OR(AS7="Paid - Loss &amp; DCCE",AS7="Incurred - Loss &amp; DCCE"),"N/A",IFERROR(AQ429/AQ274,1))</f>
        <v>5.6224278714630698</v>
      </c>
      <c r="AR430" s="128">
        <f>IF(OR(AS7="Paid - Loss &amp; DCCE",AS7="Incurred - Loss &amp; DCCE"),"N/A",IFERROR(AR429/AR273,1))</f>
        <v>3.9518829085276552</v>
      </c>
      <c r="AS430" s="128">
        <f>IF(OR(AS7="Paid - Loss &amp; DCCE",AS7="Incurred - Loss &amp; DCCE"),"N/A",IFERROR(AS429/AS272,1))</f>
        <v>3.0390231375336469</v>
      </c>
      <c r="AT430" s="128">
        <f>IF(OR(AS7="Paid - Loss &amp; DCCE",AS7="Incurred - Loss &amp; DCCE"),"N/A",IFERROR(AT429/AT271,1))</f>
        <v>2.4487362795840406</v>
      </c>
      <c r="AU430" s="128">
        <f>IF(OR(AS7="Paid - Loss &amp; DCCE",AS7="Incurred - Loss &amp; DCCE"),"N/A",IFERROR(AU429/AU270,1))</f>
        <v>2.0707726256707244</v>
      </c>
      <c r="AV430" s="128">
        <f>IF(OR(AS7="Paid - Loss &amp; DCCE",AS7="Incurred - Loss &amp; DCCE"),"N/A",IFERROR(AV429/AV269,1))</f>
        <v>1.7693495909429724</v>
      </c>
      <c r="AW430" s="128">
        <f>IF(OR(AS7="Paid - Loss &amp; DCCE",AS7="Incurred - Loss &amp; DCCE"),"N/A",IFERROR(AW429/AW268,1))</f>
        <v>1.5757498328706983</v>
      </c>
      <c r="AX430" s="128">
        <f>IF(OR(AS7="Paid - Loss &amp; DCCE",AS7="Incurred - Loss &amp; DCCE"),"N/A",IFERROR(AX429/AX267,1))</f>
        <v>1.4054171237141035</v>
      </c>
      <c r="AY430" s="128">
        <f>IF(OR(AS7="Paid - Loss &amp; DCCE",AS7="Incurred - Loss &amp; DCCE"),"N/A",IFERROR(AY429/AY266,1))</f>
        <v>1.3230855550636511</v>
      </c>
      <c r="AZ430" s="128">
        <f>IF(OR(AS7="Paid - Loss &amp; DCCE",AS7="Incurred - Loss &amp; DCCE"),"N/A",IFERROR(AZ429/AZ265,1))</f>
        <v>1.2585035209557205</v>
      </c>
      <c r="BA430" s="128">
        <f>IF(OR(AS7="Paid - Loss &amp; DCCE",AS7="Incurred - Loss &amp; DCCE"),"N/A",IFERROR(BA429/BA264,1))</f>
        <v>1.2058247469406076</v>
      </c>
      <c r="BB430" s="128">
        <f>IF(OR(AS7="Paid - Loss &amp; DCCE",AS7="Incurred - Loss &amp; DCCE"),"N/A",IFERROR(BB429/BB263,1))</f>
        <v>1.1637559163295101</v>
      </c>
      <c r="BC430" s="128">
        <f>IF(OR(AS7="Paid - Loss &amp; DCCE",AS7="Incurred - Loss &amp; DCCE"),"N/A",IFERROR(BC429/BC262,1))</f>
        <v>1.1229216355555947</v>
      </c>
      <c r="BD430" s="128">
        <f>IF(OR(AS7="Paid - Loss &amp; DCCE",AS7="Incurred - Loss &amp; DCCE"),"N/A",IFERROR(BD429/BD261,1))</f>
        <v>1.0856048079511014</v>
      </c>
      <c r="BE430" s="128">
        <f>IF(OR(AS7="Paid - Loss &amp; DCCE",AS7="Incurred - Loss &amp; DCCE"),"N/A",IFERROR(BE429/BE260,1))</f>
        <v>1.0674182980251878</v>
      </c>
      <c r="BF430" s="128">
        <f>IF(OR(AS7="Paid - Loss &amp; DCCE",AS7="Incurred - Loss &amp; DCCE"),"N/A",IFERROR(BF429/BF259,1))</f>
        <v>1.0466827575506401</v>
      </c>
      <c r="BG430" s="128">
        <f>IF(OR(AS7="Paid - Loss &amp; DCCE",AS7="Incurred - Loss &amp; DCCE"),"N/A",IFERROR(BG429/BG258,1))</f>
        <v>1.0286214516007144</v>
      </c>
      <c r="BH430" s="128">
        <f>IF(OR(AS7="Paid - Loss &amp; DCCE",AS7="Incurred - Loss &amp; DCCE"),"N/A",IFERROR(BH429/BH257,1))</f>
        <v>1.0154734895618314</v>
      </c>
      <c r="BI430" s="128">
        <f>IF(OR(AS7="Paid - Loss &amp; DCCE",AS7="Incurred - Loss &amp; DCCE"),"N/A",IFERROR(BI429/BI256,1))</f>
        <v>1.0116171059491263</v>
      </c>
      <c r="BJ430" s="128">
        <f>IF(OR(AS7="Paid - Loss &amp; DCCE",AS7="Incurred - Loss &amp; DCCE"),"N/A",IFERROR(BJ429/BJ255,1))</f>
        <v>1.0062656845938895</v>
      </c>
      <c r="BK430" s="128">
        <f>IF(OR(AS7="Paid - Loss &amp; DCCE",AS7="Incurred - Loss &amp; DCCE"),"N/A",IFERROR(BK429/BK254,1))</f>
        <v>1.0050918262708883</v>
      </c>
      <c r="BL430" s="128">
        <f>IF(OR(AS7="Paid - Loss &amp; DCCE",AS7="Incurred - Loss &amp; DCCE"),"N/A",IFERROR(BL429/BL253,1))</f>
        <v>1.0040038869881887</v>
      </c>
      <c r="BM430" s="128">
        <f>IF(OR(AS7="Paid - Loss &amp; DCCE",AS7="Incurred - Loss &amp; DCCE"),"N/A",IFERROR(BM429/BM252,1))</f>
        <v>1.0034681727319439</v>
      </c>
      <c r="BN430" s="128">
        <f>IF(OR(AS7="Paid - Loss &amp; DCCE",AS7="Incurred - Loss &amp; DCCE"),"N/A",IFERROR(BN429/BN251,1))</f>
        <v>1.0036306696695889</v>
      </c>
      <c r="BO430" s="128">
        <f>IF(OR(AS7="Paid - Loss &amp; DCCE",AS7="Incurred - Loss &amp; DCCE"),"N/A",IFERROR(BO429/BO250,1))</f>
        <v>1.0029521166233279</v>
      </c>
      <c r="BP430" s="128">
        <f>IF(OR(AS7="Paid - Loss &amp; DCCE",AS7="Incurred - Loss &amp; DCCE"),"N/A",IFERROR(BP429/BP249,1))</f>
        <v>1.0025672537562387</v>
      </c>
      <c r="BQ430" s="128">
        <f>IF(OR(AS7="Paid - Loss &amp; DCCE",AS7="Incurred - Loss &amp; DCCE"),"N/A",IFERROR(BQ429/BQ248,1))</f>
        <v>1.0025701541772236</v>
      </c>
      <c r="BR430" s="128">
        <f>IF(OR(AS7="Paid - Loss &amp; DCCE",AS7="Incurred - Loss &amp; DCCE"),"N/A",IFERROR(BR429/BR247,1))</f>
        <v>1.0021649647385094</v>
      </c>
      <c r="BS430" s="128">
        <f>IF(OR(AS7="Paid - Loss &amp; DCCE",AS7="Incurred - Loss &amp; DCCE"),"N/A",IFERROR(BS429/BS246,1))</f>
        <v>1.0021649647385094</v>
      </c>
      <c r="BT430" s="128">
        <f>IF(OR(AS7="Paid - Loss &amp; DCCE",AS7="Incurred - Loss &amp; DCCE"),"N/A",IFERROR(BT429/BT245,1))</f>
        <v>1.0021649858036936</v>
      </c>
      <c r="BU430" s="128">
        <f>IF(OR(AS7="Paid - Loss &amp; DCCE",AS7="Incurred - Loss &amp; DCCE"),"N/A",IFERROR(BU429/BU244,1))</f>
        <v>1.0021627617408442</v>
      </c>
      <c r="BV430" s="128">
        <f>IF(OR(AS7="Paid - Loss &amp; DCCE",AS7="Incurred - Loss &amp; DCCE"),"N/A",IFERROR(BV429/BV243,1))</f>
        <v>1.0021652776668268</v>
      </c>
      <c r="BW430" s="128">
        <f>IF(OR(AS7="Paid - Loss &amp; DCCE",AS7="Incurred - Loss &amp; DCCE"),"N/A",IFERROR(BW429/BW242,1))</f>
        <v>1.0021625214341863</v>
      </c>
      <c r="BX430" s="128">
        <f>IF(OR(AS7="Paid - Loss &amp; DCCE",AS7="Incurred - Loss &amp; DCCE"),"N/A",IFERROR(BX429/BX241,1))</f>
        <v>1.0021624329146903</v>
      </c>
      <c r="BY430" s="128">
        <f>IF(OR(AS7="Paid - Loss &amp; DCCE",AS7="Incurred - Loss &amp; DCCE"),"N/A",IFERROR(BY429/BY240,1))</f>
        <v>1.0021663767301379</v>
      </c>
      <c r="BZ430" s="128">
        <f>IF(OR(AS7="Paid - Loss &amp; DCCE",AS7="Incurred - Loss &amp; DCCE"),"N/A",IFERROR(BZ429/BZ239,1))</f>
        <v>0.99999998735850637</v>
      </c>
      <c r="CA430" s="128">
        <f>IF(OR(AS7="Paid - Loss &amp; DCCE",AS7="Incurred - Loss &amp; DCCE"),"N/A",IFERROR(CA429/CA238,1))</f>
        <v>1</v>
      </c>
      <c r="CB430" s="128">
        <f>IF(OR(AS7="Paid - Loss &amp; DCCE",AS7="Incurred - Loss &amp; DCCE"),"N/A",IFERROR(CB429/CB237,1))</f>
        <v>1.0000200546762017</v>
      </c>
      <c r="CC430" s="128">
        <f>IF(OR(AS7="Paid - Loss &amp; DCCE",AS7="Incurred - Loss &amp; DCCE"),"N/A",IFERROR(CC429/CC236,1))</f>
        <v>0.99999999999999989</v>
      </c>
      <c r="CD430" s="128">
        <f>IF(OR(CG7="Paid - Loss &amp; DCCE",CG7="Incurred - Loss &amp; DCCE"),"N/A",IFERROR(CD429/CD275,1))</f>
        <v>1511.1118930430084</v>
      </c>
      <c r="CE430" s="128">
        <f>IF(OR(CG7="Paid - Loss &amp; DCCE",CG7="Incurred - Loss &amp; DCCE"),"N/A",IFERROR(CE429/CE274,1))</f>
        <v>142.24725749042057</v>
      </c>
      <c r="CF430" s="128">
        <f>IF(OR(CG7="Paid - Loss &amp; DCCE",CG7="Incurred - Loss &amp; DCCE"),"N/A",IFERROR(CF429/CF273,1))</f>
        <v>6.5358882595515508</v>
      </c>
      <c r="CG430" s="128">
        <f>IF(OR(CG7="Paid - Loss &amp; DCCE",CG7="Incurred - Loss &amp; DCCE"),"N/A",IFERROR(CG429/CG272,1))</f>
        <v>3.7912284111149064</v>
      </c>
      <c r="CH430" s="128">
        <f>IF(OR(CG7="Paid - Loss &amp; DCCE",CG7="Incurred - Loss &amp; DCCE"),"N/A",IFERROR(CH429/CH271,1))</f>
        <v>2.508045550975925</v>
      </c>
      <c r="CI430" s="128">
        <f>IF(OR(CG7="Paid - Loss &amp; DCCE",CG7="Incurred - Loss &amp; DCCE"),"N/A",IFERROR(CI429/CI270,1))</f>
        <v>2.1645371686508903</v>
      </c>
      <c r="CJ430" s="128">
        <f>IF(OR(CG7="Paid - Loss &amp; DCCE",CG7="Incurred - Loss &amp; DCCE"),"N/A",IFERROR(CJ429/CJ269,1))</f>
        <v>1.717731159013153</v>
      </c>
      <c r="CK430" s="128">
        <f>IF(OR(CG7="Paid - Loss &amp; DCCE",CG7="Incurred - Loss &amp; DCCE"),"N/A",IFERROR(CK429/CK268,1))</f>
        <v>1.4588152603673652</v>
      </c>
      <c r="CL430" s="128">
        <f>IF(OR(CG7="Paid - Loss &amp; DCCE",CG7="Incurred - Loss &amp; DCCE"),"N/A",IFERROR(CL429/CL267,1))</f>
        <v>1.4458558248399949</v>
      </c>
      <c r="CM430" s="128">
        <f>IF(OR(CG7="Paid - Loss &amp; DCCE",CG7="Incurred - Loss &amp; DCCE"),"N/A",IFERROR(CM429/CM266,1))</f>
        <v>1.3279218494391685</v>
      </c>
      <c r="CN430" s="128">
        <f>IF(OR(CG7="Paid - Loss &amp; DCCE",CG7="Incurred - Loss &amp; DCCE"),"N/A",IFERROR(CN429/CN265,1))</f>
        <v>1.2029424817546657</v>
      </c>
      <c r="CO430" s="128">
        <f>IF(OR(CG7="Paid - Loss &amp; DCCE",CG7="Incurred - Loss &amp; DCCE"),"N/A",IFERROR(CO429/CO264,1))</f>
        <v>1.1506116506698838</v>
      </c>
      <c r="CP430" s="128">
        <f>IF(OR(CG7="Paid - Loss &amp; DCCE",CG7="Incurred - Loss &amp; DCCE"),"N/A",IFERROR(CP429/CP263,1))</f>
        <v>1.1229235496304715</v>
      </c>
      <c r="CQ430" s="128">
        <f>IF(OR(CG7="Paid - Loss &amp; DCCE",CG7="Incurred - Loss &amp; DCCE"),"N/A",IFERROR(CQ429/CQ262,1))</f>
        <v>1.0887423077090799</v>
      </c>
      <c r="CR430" s="128">
        <f>IF(OR(CG7="Paid - Loss &amp; DCCE",CG7="Incurred - Loss &amp; DCCE"),"N/A",IFERROR(CR429/CR261,1))</f>
        <v>1.0695386862039262</v>
      </c>
      <c r="CS430" s="128">
        <f>IF(OR(CG7="Paid - Loss &amp; DCCE",CG7="Incurred - Loss &amp; DCCE"),"N/A",IFERROR(CS429/CS260,1))</f>
        <v>1.0467395427551056</v>
      </c>
      <c r="CT430" s="128">
        <f>IF(OR(CG7="Paid - Loss &amp; DCCE",CG7="Incurred - Loss &amp; DCCE"),"N/A",IFERROR(CT429/CT259,1))</f>
        <v>1.0378034393791979</v>
      </c>
      <c r="CU430" s="128">
        <f>IF(OR(CG7="Paid - Loss &amp; DCCE",CG7="Incurred - Loss &amp; DCCE"),"N/A",IFERROR(CU429/CU258,1))</f>
        <v>1.032457756691233</v>
      </c>
      <c r="CV430" s="128">
        <f>IF(OR(CG7="Paid - Loss &amp; DCCE",CG7="Incurred - Loss &amp; DCCE"),"N/A",IFERROR(CV429/CV257,1))</f>
        <v>1.0248444136873478</v>
      </c>
      <c r="CW430" s="128">
        <f>IF(OR(CG7="Paid - Loss &amp; DCCE",CG7="Incurred - Loss &amp; DCCE"),"N/A",IFERROR(CW429/CW256,1))</f>
        <v>1.0095587583095034</v>
      </c>
      <c r="CX430" s="128">
        <f>IF(OR(CG7="Paid - Loss &amp; DCCE",CG7="Incurred - Loss &amp; DCCE"),"N/A",IFERROR(CX429/CX255,1))</f>
        <v>1.0080302809826494</v>
      </c>
      <c r="CY430" s="128">
        <f>IF(OR(CG7="Paid - Loss &amp; DCCE",CG7="Incurred - Loss &amp; DCCE"),"N/A",IFERROR(CY429/CY254,1))</f>
        <v>1.0031592297405814</v>
      </c>
      <c r="CZ430" s="128">
        <f>IF(OR(CG7="Paid - Loss &amp; DCCE",CG7="Incurred - Loss &amp; DCCE"),"N/A",IFERROR(CZ429/CZ253,1))</f>
        <v>1.0010453919525739</v>
      </c>
      <c r="DA430" s="128">
        <f>IF(OR(CG7="Paid - Loss &amp; DCCE",CG7="Incurred - Loss &amp; DCCE"),"N/A",IFERROR(DA429/DA252,1))</f>
        <v>1.0008060349306727</v>
      </c>
      <c r="DB430" s="128">
        <f>IF(OR(CG7="Paid - Loss &amp; DCCE",CG7="Incurred - Loss &amp; DCCE"),"N/A",IFERROR(DB429/DB251,1))</f>
        <v>1.0001430148461223</v>
      </c>
      <c r="DC430" s="128">
        <f>IF(OR(CG7="Paid - Loss &amp; DCCE",CG7="Incurred - Loss &amp; DCCE"),"N/A",IFERROR(DC429/DC250,1))</f>
        <v>1.0000195127094405</v>
      </c>
      <c r="DD430" s="128">
        <f>IF(OR(CG7="Paid - Loss &amp; DCCE",CG7="Incurred - Loss &amp; DCCE"),"N/A",IFERROR(DD429/DD249,1))</f>
        <v>0.99995190665743239</v>
      </c>
      <c r="DE430" s="128">
        <f>IF(OR(CG7="Paid - Loss &amp; DCCE",CG7="Incurred - Loss &amp; DCCE"),"N/A",IFERROR(DE429/DE248,1))</f>
        <v>1.0002476933801014</v>
      </c>
      <c r="DF430" s="128">
        <f>IF(OR(CG7="Paid - Loss &amp; DCCE",CG7="Incurred - Loss &amp; DCCE"),"N/A",IFERROR(DF429/DF247,1))</f>
        <v>0.99999828085293763</v>
      </c>
      <c r="DG430" s="128">
        <f>IF(OR(CG7="Paid - Loss &amp; DCCE",CG7="Incurred - Loss &amp; DCCE"),"N/A",IFERROR(DG429/DG246,1))</f>
        <v>0.99999805433659916</v>
      </c>
      <c r="DH430" s="128">
        <f>IF(OR(CG7="Paid - Loss &amp; DCCE",CG7="Incurred - Loss &amp; DCCE"),"N/A",IFERROR(DH429/DH245,1))</f>
        <v>0.99999091564995968</v>
      </c>
      <c r="DI430" s="128">
        <f>IF(OR(CG7="Paid - Loss &amp; DCCE",CG7="Incurred - Loss &amp; DCCE"),"N/A",IFERROR(DI429/DI244,1))</f>
        <v>1.0000013170482673</v>
      </c>
      <c r="DJ430" s="128">
        <f>IF(OR(CG7="Paid - Loss &amp; DCCE",CG7="Incurred - Loss &amp; DCCE"),"N/A",IFERROR(DJ429/DJ243,1))</f>
        <v>1.0000012261061137</v>
      </c>
      <c r="DK430" s="128">
        <f>IF(OR(CG7="Paid - Loss &amp; DCCE",CG7="Incurred - Loss &amp; DCCE"),"N/A",IFERROR(DK429/DK242,1))</f>
        <v>1.0000009928491771</v>
      </c>
      <c r="DL430" s="128">
        <f>IF(OR(CG7="Paid - Loss &amp; DCCE",CG7="Incurred - Loss &amp; DCCE"),"N/A",IFERROR(DL429/DL241,1))</f>
        <v>0.99999650561612852</v>
      </c>
      <c r="DM430" s="128">
        <f>IF(OR(CG7="Paid - Loss &amp; DCCE",CG7="Incurred - Loss &amp; DCCE"),"N/A",IFERROR(DM429/DM240,1))</f>
        <v>0.99999630982273102</v>
      </c>
      <c r="DN430" s="128">
        <f>IF(OR(CG7="Paid - Loss &amp; DCCE",CG7="Incurred - Loss &amp; DCCE"),"N/A",IFERROR(DN429/DN239,1))</f>
        <v>1.0000002493433573</v>
      </c>
      <c r="DO430" s="128">
        <f>IF(OR(CG7="Paid - Loss &amp; DCCE",CG7="Incurred - Loss &amp; DCCE"),"N/A",IFERROR(DO429/DO238,1))</f>
        <v>1</v>
      </c>
      <c r="DP430" s="128">
        <f>IF(OR(CG7="Paid - Loss &amp; DCCE",CG7="Incurred - Loss &amp; DCCE"),"N/A",IFERROR(DP429/DP237,1))</f>
        <v>1</v>
      </c>
      <c r="DQ430" s="128">
        <f>IF(OR(CG7="Paid - Loss &amp; DCCE",CG7="Incurred - Loss &amp; DCCE"),"N/A",IFERROR(DQ429/DQ236,1))</f>
        <v>1</v>
      </c>
      <c r="DR430" s="128">
        <f>IF(OR(DU7="Paid - Loss &amp; DCCE",DU7="Incurred - Loss &amp; DCCE"),"N/A",IFERROR(DR429/DR275,1))</f>
        <v>1348.3910009391955</v>
      </c>
      <c r="DS430" s="128">
        <f>IF(OR(DU7="Paid - Loss &amp; DCCE",DU7="Incurred - Loss &amp; DCCE"),"N/A",IFERROR(DS429/DS274,1))</f>
        <v>256.6245145748253</v>
      </c>
      <c r="DT430" s="128">
        <f>IF(OR(DU7="Paid - Loss &amp; DCCE",DU7="Incurred - Loss &amp; DCCE"),"N/A",IFERROR(DT429/DT273,1))</f>
        <v>105.19901510569063</v>
      </c>
      <c r="DU430" s="128">
        <f>IF(OR(DU7="Paid - Loss &amp; DCCE",DU7="Incurred - Loss &amp; DCCE"),"N/A",IFERROR(DU429/DU272,1))</f>
        <v>43.463557691749898</v>
      </c>
      <c r="DV430" s="128">
        <f>IF(OR(DU7="Paid - Loss &amp; DCCE",DU7="Incurred - Loss &amp; DCCE"),"N/A",IFERROR(DV429/DV271,1))</f>
        <v>22.874252951727318</v>
      </c>
      <c r="DW430" s="128">
        <f>IF(OR(DU7="Paid - Loss &amp; DCCE",DU7="Incurred - Loss &amp; DCCE"),"N/A",IFERROR(DW429/DW270,1))</f>
        <v>13.284204734777314</v>
      </c>
      <c r="DX430" s="128">
        <f>IF(OR(DU7="Paid - Loss &amp; DCCE",DU7="Incurred - Loss &amp; DCCE"),"N/A",IFERROR(DX429/DX269,1))</f>
        <v>8.438898267455647</v>
      </c>
      <c r="DY430" s="128">
        <f>IF(OR(DU7="Paid - Loss &amp; DCCE",DU7="Incurred - Loss &amp; DCCE"),"N/A",IFERROR(DY429/DY268,1))</f>
        <v>6.0707789007774462</v>
      </c>
      <c r="DZ430" s="128">
        <f>IF(OR(DU7="Paid - Loss &amp; DCCE",DU7="Incurred - Loss &amp; DCCE"),"N/A",IFERROR(DZ429/DZ267,1))</f>
        <v>4.7222775781059543</v>
      </c>
      <c r="EA430" s="128">
        <f>IF(OR(DU7="Paid - Loss &amp; DCCE",DU7="Incurred - Loss &amp; DCCE"),"N/A",IFERROR(EA429/EA266,1))</f>
        <v>3.5438293349574832</v>
      </c>
      <c r="EB430" s="128">
        <f>IF(OR(DU7="Paid - Loss &amp; DCCE",DU7="Incurred - Loss &amp; DCCE"),"N/A",IFERROR(EB429/EB265,1))</f>
        <v>2.7860201596719341</v>
      </c>
      <c r="EC430" s="128">
        <f>IF(OR(DU7="Paid - Loss &amp; DCCE",DU7="Incurred - Loss &amp; DCCE"),"N/A",IFERROR(EC429/EC264,1))</f>
        <v>2.3328417244028126</v>
      </c>
      <c r="ED430" s="128">
        <f>IF(OR(DU7="Paid - Loss &amp; DCCE",DU7="Incurred - Loss &amp; DCCE"),"N/A",IFERROR(ED429/ED263,1))</f>
        <v>2.0477359083468856</v>
      </c>
      <c r="EE430" s="128">
        <f>IF(OR(DU7="Paid - Loss &amp; DCCE",DU7="Incurred - Loss &amp; DCCE"),"N/A",IFERROR(EE429/EE262,1))</f>
        <v>1.8246322309258598</v>
      </c>
      <c r="EF430" s="128">
        <f>IF(OR(DU7="Paid - Loss &amp; DCCE",DU7="Incurred - Loss &amp; DCCE"),"N/A",IFERROR(EF429/EF261,1))</f>
        <v>1.6641381147427834</v>
      </c>
      <c r="EG430" s="128">
        <f>IF(OR(DU7="Paid - Loss &amp; DCCE",DU7="Incurred - Loss &amp; DCCE"),"N/A",IFERROR(EG429/EG260,1))</f>
        <v>1.5810830101608289</v>
      </c>
      <c r="EH430" s="128">
        <f>IF(OR(DU7="Paid - Loss &amp; DCCE",DU7="Incurred - Loss &amp; DCCE"),"N/A",IFERROR(EH429/EH259,1))</f>
        <v>1.4577786032437654</v>
      </c>
      <c r="EI430" s="128">
        <f>IF(OR(DU7="Paid - Loss &amp; DCCE",DU7="Incurred - Loss &amp; DCCE"),"N/A",IFERROR(EI429/EI258,1))</f>
        <v>1.3770611721016057</v>
      </c>
      <c r="EJ430" s="128">
        <f>IF(OR(DU7="Paid - Loss &amp; DCCE",DU7="Incurred - Loss &amp; DCCE"),"N/A",IFERROR(EJ429/EJ257,1))</f>
        <v>1.3004782597799971</v>
      </c>
      <c r="EK430" s="128">
        <f>IF(OR(DU7="Paid - Loss &amp; DCCE",DU7="Incurred - Loss &amp; DCCE"),"N/A",IFERROR(EK429/EK256,1))</f>
        <v>1.2555322239803137</v>
      </c>
      <c r="EL430" s="128">
        <f>IF(OR(DU7="Paid - Loss &amp; DCCE",DU7="Incurred - Loss &amp; DCCE"),"N/A",IFERROR(EL429/EL255,1))</f>
        <v>1.2190805549273407</v>
      </c>
      <c r="EM430" s="128">
        <f>IF(OR(DU7="Paid - Loss &amp; DCCE",DU7="Incurred - Loss &amp; DCCE"),"N/A",IFERROR(EM429/EM254,1))</f>
        <v>1.1986714440543902</v>
      </c>
      <c r="EN430" s="128">
        <f>IF(OR(DU7="Paid - Loss &amp; DCCE",DU7="Incurred - Loss &amp; DCCE"),"N/A",IFERROR(EN429/EN253,1))</f>
        <v>1.1675982918158712</v>
      </c>
      <c r="EO430" s="128">
        <f>IF(OR(DU7="Paid - Loss &amp; DCCE",DU7="Incurred - Loss &amp; DCCE"),"N/A",IFERROR(EO429/EO252,1))</f>
        <v>1.1562376786796549</v>
      </c>
      <c r="EP430" s="128">
        <f>IF(OR(DU7="Paid - Loss &amp; DCCE",DU7="Incurred - Loss &amp; DCCE"),"N/A",IFERROR(EP429/EP251,1))</f>
        <v>1.1313915190774042</v>
      </c>
      <c r="EQ430" s="128">
        <f>IF(OR(DU7="Paid - Loss &amp; DCCE",DU7="Incurred - Loss &amp; DCCE"),"N/A",IFERROR(EQ429/EQ250,1))</f>
        <v>1.1240175490666851</v>
      </c>
      <c r="ER430" s="128">
        <f>IF(OR(DU7="Paid - Loss &amp; DCCE",DU7="Incurred - Loss &amp; DCCE"),"N/A",IFERROR(ER429/ER249,1))</f>
        <v>1.1123900894816448</v>
      </c>
      <c r="ES430" s="128">
        <f>IF(OR(DU7="Paid - Loss &amp; DCCE",DU7="Incurred - Loss &amp; DCCE"),"N/A",IFERROR(ES429/ES248,1))</f>
        <v>1.1059617523203478</v>
      </c>
      <c r="ET430" s="128">
        <f>IF(OR(DU7="Paid - Loss &amp; DCCE",DU7="Incurred - Loss &amp; DCCE"),"N/A",IFERROR(ET429/ET247,1))</f>
        <v>1.091113979708884</v>
      </c>
      <c r="EU430" s="128">
        <f>IF(OR(DU7="Paid - Loss &amp; DCCE",DU7="Incurred - Loss &amp; DCCE"),"N/A",IFERROR(EU429/EU246,1))</f>
        <v>1.0774788936052502</v>
      </c>
      <c r="EV430" s="128">
        <f>IF(OR(DU7="Paid - Loss &amp; DCCE",DU7="Incurred - Loss &amp; DCCE"),"N/A",IFERROR(EV429/EV245,1))</f>
        <v>1.0654935916140462</v>
      </c>
      <c r="EW430" s="128">
        <f>IF(OR(DU7="Paid - Loss &amp; DCCE",DU7="Incurred - Loss &amp; DCCE"),"N/A",IFERROR(EW429/EW244,1))</f>
        <v>1.0555333356638581</v>
      </c>
      <c r="EX430" s="128">
        <f>IF(OR(DU7="Paid - Loss &amp; DCCE",DU7="Incurred - Loss &amp; DCCE"),"N/A",IFERROR(EX429/EX243,1))</f>
        <v>1.0499983903770522</v>
      </c>
      <c r="EY430" s="128">
        <f>IF(OR(DU7="Paid - Loss &amp; DCCE",DU7="Incurred - Loss &amp; DCCE"),"N/A",IFERROR(EY429/EY242,1))</f>
        <v>1.0388320500140695</v>
      </c>
      <c r="EZ430" s="128">
        <f>IF(OR(DU7="Paid - Loss &amp; DCCE",DU7="Incurred - Loss &amp; DCCE"),"N/A",IFERROR(EZ429/EZ241,1))</f>
        <v>1.0320271490194117</v>
      </c>
      <c r="FA430" s="128">
        <f>IF(OR(DU7="Paid - Loss &amp; DCCE",DU7="Incurred - Loss &amp; DCCE"),"N/A",IFERROR(FA429/FA240,1))</f>
        <v>1.0316848688127251</v>
      </c>
      <c r="FB430" s="128">
        <f>IF(OR(DU7="Paid - Loss &amp; DCCE",DU7="Incurred - Loss &amp; DCCE"),"N/A",IFERROR(FB429/FB239,1))</f>
        <v>1.0236404625067343</v>
      </c>
      <c r="FC430" s="128">
        <f>IF(OR(DU7="Paid - Loss &amp; DCCE",DU7="Incurred - Loss &amp; DCCE"),"N/A",IFERROR(FC429/FC238,1))</f>
        <v>1.0100335369699638</v>
      </c>
      <c r="FD430" s="128">
        <f>IF(OR(DU7="Paid - Loss &amp; DCCE",DU7="Incurred - Loss &amp; DCCE"),"N/A",IFERROR(FD429/FD237,1))</f>
        <v>1.006457049639041</v>
      </c>
      <c r="FE430" s="128">
        <f>IF(OR(DU7="Paid - Loss &amp; DCCE",DU7="Incurred - Loss &amp; DCCE"),"N/A",IFERROR(FE429/FE236,1))</f>
        <v>1.0089599293139326</v>
      </c>
      <c r="FF430" s="128">
        <f>IF(OR(FI7="Paid - Loss &amp; DCCE",FI7="Incurred - Loss &amp; DCCE"),"N/A",IFERROR(FF429/FF275,1))</f>
        <v>17.843685137134564</v>
      </c>
      <c r="FG430" s="128">
        <f>IF(OR(FI7="Paid - Loss &amp; DCCE",FI7="Incurred - Loss &amp; DCCE"),"N/A",IFERROR(FG429/FG274,1))</f>
        <v>3.6038529730870872</v>
      </c>
      <c r="FH430" s="128">
        <f>IF(OR(FI7="Paid - Loss &amp; DCCE",FI7="Incurred - Loss &amp; DCCE"),"N/A",IFERROR(FH429/FH273,1))</f>
        <v>2.0374109375848866</v>
      </c>
      <c r="FI430" s="128">
        <f>IF(OR(FI7="Paid - Loss &amp; DCCE",FI7="Incurred - Loss &amp; DCCE"),"N/A",IFERROR(FI429/FI272,1))</f>
        <v>1.5814125116035402</v>
      </c>
      <c r="FJ430" s="128">
        <f>IF(OR(FI7="Paid - Loss &amp; DCCE",FI7="Incurred - Loss &amp; DCCE"),"N/A",IFERROR(FJ429/FJ271,1))</f>
        <v>1.3873404851801217</v>
      </c>
      <c r="FK430" s="128">
        <f>IF(OR(FI7="Paid - Loss &amp; DCCE",FI7="Incurred - Loss &amp; DCCE"),"N/A",IFERROR(FK429/FK270,1))</f>
        <v>1.3086962832740099</v>
      </c>
      <c r="FL430" s="128">
        <f>IF(OR(FI7="Paid - Loss &amp; DCCE",FI7="Incurred - Loss &amp; DCCE"),"N/A",IFERROR(FL429/FL269,1))</f>
        <v>1.2290110116365265</v>
      </c>
      <c r="FM430" s="128">
        <f>IF(OR(FI7="Paid - Loss &amp; DCCE",FI7="Incurred - Loss &amp; DCCE"),"N/A",IFERROR(FM429/FM268,1))</f>
        <v>1.1742840027640302</v>
      </c>
      <c r="FN430" s="128">
        <f>IF(OR(FI7="Paid - Loss &amp; DCCE",FI7="Incurred - Loss &amp; DCCE"),"N/A",IFERROR(FN429/FN267,1))</f>
        <v>1.1263237092420881</v>
      </c>
      <c r="FO430" s="128">
        <f>IF(OR(FI7="Paid - Loss &amp; DCCE",FI7="Incurred - Loss &amp; DCCE"),"N/A",IFERROR(FO429/FO266,1))</f>
        <v>1.0907241494426982</v>
      </c>
      <c r="FP430" s="128">
        <f>IF(OR(FI7="Paid - Loss &amp; DCCE",FI7="Incurred - Loss &amp; DCCE"),"N/A",IFERROR(FP429/FP265,1))</f>
        <v>1.0615910853638597</v>
      </c>
      <c r="FQ430" s="128">
        <f>IF(OR(FI7="Paid - Loss &amp; DCCE",FI7="Incurred - Loss &amp; DCCE"),"N/A",IFERROR(FQ429/FQ264,1))</f>
        <v>1.0531664784205546</v>
      </c>
      <c r="FR430" s="128">
        <f>IF(OR(FI7="Paid - Loss &amp; DCCE",FI7="Incurred - Loss &amp; DCCE"),"N/A",IFERROR(FR429/FR263,1))</f>
        <v>1.0175642870404935</v>
      </c>
      <c r="FS430" s="128">
        <f>IF(OR(FI7="Paid - Loss &amp; DCCE",FI7="Incurred - Loss &amp; DCCE"),"N/A",IFERROR(FS429/FS262,1))</f>
        <v>1.0140538575597691</v>
      </c>
      <c r="FT430" s="128">
        <f>IF(OR(FI7="Paid - Loss &amp; DCCE",FI7="Incurred - Loss &amp; DCCE"),"N/A",IFERROR(FT429/FT261,1))</f>
        <v>1.0016963258680418</v>
      </c>
      <c r="FU430" s="128">
        <f>IF(OR(FI7="Paid - Loss &amp; DCCE",FI7="Incurred - Loss &amp; DCCE"),"N/A",IFERROR(FU429/FU260,1))</f>
        <v>0.99855094629923047</v>
      </c>
      <c r="FV430" s="128">
        <f>IF(OR(FI7="Paid - Loss &amp; DCCE",FI7="Incurred - Loss &amp; DCCE"),"N/A",IFERROR(FV429/FV259,1))</f>
        <v>0.9992501846396793</v>
      </c>
      <c r="FW430" s="128">
        <f>IF(OR(FI7="Paid - Loss &amp; DCCE",FI7="Incurred - Loss &amp; DCCE"),"N/A",IFERROR(FW429/FW258,1))</f>
        <v>0.99860232306816998</v>
      </c>
      <c r="FX430" s="128">
        <f>IF(OR(FI7="Paid - Loss &amp; DCCE",FI7="Incurred - Loss &amp; DCCE"),"N/A",IFERROR(FX429/FX257,1))</f>
        <v>0.99768894185854062</v>
      </c>
      <c r="FY430" s="128">
        <f>IF(OR(FI7="Paid - Loss &amp; DCCE",FI7="Incurred - Loss &amp; DCCE"),"N/A",IFERROR(FY429/FY256,1))</f>
        <v>0.99388220229812141</v>
      </c>
      <c r="FZ430" s="128">
        <f>IF(OR(FI7="Paid - Loss &amp; DCCE",FI7="Incurred - Loss &amp; DCCE"),"N/A",IFERROR(FZ429/FZ255,1))</f>
        <v>0.9931757003220234</v>
      </c>
      <c r="GA430" s="128">
        <f>IF(OR(FI7="Paid - Loss &amp; DCCE",FI7="Incurred - Loss &amp; DCCE"),"N/A",IFERROR(GA429/GA254,1))</f>
        <v>0.99270012935218155</v>
      </c>
      <c r="GB430" s="128">
        <f>IF(OR(FI7="Paid - Loss &amp; DCCE",FI7="Incurred - Loss &amp; DCCE"),"N/A",IFERROR(GB429/GB253,1))</f>
        <v>0.99279060014049736</v>
      </c>
      <c r="GC430" s="128">
        <f>IF(OR(FI7="Paid - Loss &amp; DCCE",FI7="Incurred - Loss &amp; DCCE"),"N/A",IFERROR(GC429/GC252,1))</f>
        <v>0.99268370933467964</v>
      </c>
      <c r="GD430" s="128">
        <f>IF(OR(FI7="Paid - Loss &amp; DCCE",FI7="Incurred - Loss &amp; DCCE"),"N/A",IFERROR(GD429/GD251,1))</f>
        <v>0.99268263390419276</v>
      </c>
      <c r="GE430" s="128">
        <f>IF(OR(FI7="Paid - Loss &amp; DCCE",FI7="Incurred - Loss &amp; DCCE"),"N/A",IFERROR(GE429/GE250,1))</f>
        <v>0.99264079850716369</v>
      </c>
      <c r="GF430" s="128">
        <f>IF(OR(FI7="Paid - Loss &amp; DCCE",FI7="Incurred - Loss &amp; DCCE"),"N/A",IFERROR(GF429/GF249,1))</f>
        <v>0.99265001270624009</v>
      </c>
      <c r="GG430" s="128">
        <f>IF(OR(FI7="Paid - Loss &amp; DCCE",FI7="Incurred - Loss &amp; DCCE"),"N/A",IFERROR(GG429/GG248,1))</f>
        <v>0.99264534934538651</v>
      </c>
      <c r="GH430" s="128">
        <f>IF(OR(FI7="Paid - Loss &amp; DCCE",FI7="Incurred - Loss &amp; DCCE"),"N/A",IFERROR(GH429/GH247,1))</f>
        <v>0.99423513007548014</v>
      </c>
      <c r="GI430" s="128">
        <f>IF(OR(FI7="Paid - Loss &amp; DCCE",FI7="Incurred - Loss &amp; DCCE"),"N/A",IFERROR(GI429/GI246,1))</f>
        <v>0.99406090949149983</v>
      </c>
      <c r="GJ430" s="128">
        <f>IF(OR(FI7="Paid - Loss &amp; DCCE",FI7="Incurred - Loss &amp; DCCE"),"N/A",IFERROR(GJ429/GJ245,1))</f>
        <v>0.99754079438107757</v>
      </c>
      <c r="GK430" s="128">
        <f>IF(OR(FI7="Paid - Loss &amp; DCCE",FI7="Incurred - Loss &amp; DCCE"),"N/A",IFERROR(GK429/GK244,1))</f>
        <v>0.99983494176700183</v>
      </c>
      <c r="GL430" s="128">
        <f>IF(OR(FI7="Paid - Loss &amp; DCCE",FI7="Incurred - Loss &amp; DCCE"),"N/A",IFERROR(GL429/GL243,1))</f>
        <v>0.99999192800150116</v>
      </c>
      <c r="GM430" s="128">
        <f>IF(OR(FI7="Paid - Loss &amp; DCCE",FI7="Incurred - Loss &amp; DCCE"),"N/A",IFERROR(GM429/GM242,1))</f>
        <v>0.99997523838041313</v>
      </c>
      <c r="GN430" s="128">
        <f>IF(OR(FI7="Paid - Loss &amp; DCCE",FI7="Incurred - Loss &amp; DCCE"),"N/A",IFERROR(GN429/GN241,1))</f>
        <v>0.99997519483809694</v>
      </c>
      <c r="GO430" s="128">
        <f>IF(OR(FI7="Paid - Loss &amp; DCCE",FI7="Incurred - Loss &amp; DCCE"),"N/A",IFERROR(GO429/GO240,1))</f>
        <v>0.99999896232204599</v>
      </c>
      <c r="GP430" s="128">
        <f>IF(OR(FI7="Paid - Loss &amp; DCCE",FI7="Incurred - Loss &amp; DCCE"),"N/A",IFERROR(GP429/GP239,1))</f>
        <v>1.0000001602638344</v>
      </c>
      <c r="GQ430" s="128">
        <f>IF(OR(FI7="Paid - Loss &amp; DCCE",FI7="Incurred - Loss &amp; DCCE"),"N/A",IFERROR(GQ429/GQ238,1))</f>
        <v>1.0000001316537981</v>
      </c>
      <c r="GR430" s="128">
        <f>IF(OR(FI7="Paid - Loss &amp; DCCE",FI7="Incurred - Loss &amp; DCCE"),"N/A",IFERROR(GR429/GR237,1))</f>
        <v>1</v>
      </c>
      <c r="GS430" s="128">
        <f>IF(OR(FI7="Paid - Loss &amp; DCCE",FI7="Incurred - Loss &amp; DCCE"),"N/A",IFERROR(GS429/GS236,1))</f>
        <v>1</v>
      </c>
    </row>
    <row r="431" spans="1:201" ht="21" x14ac:dyDescent="0.35">
      <c r="B431" s="109" t="str">
        <f>Co_Name</f>
        <v>State Farm Mutual Automobile Insurance Company</v>
      </c>
      <c r="C431" s="70"/>
      <c r="D431" s="70"/>
      <c r="E431" s="70"/>
      <c r="F431" s="70"/>
      <c r="G431" s="70"/>
      <c r="H431" s="70"/>
      <c r="I431" s="70"/>
      <c r="J431" s="70"/>
      <c r="K431" s="70"/>
      <c r="L431" s="70"/>
      <c r="M431" s="70"/>
      <c r="N431" s="70"/>
      <c r="O431" s="24"/>
      <c r="P431" s="70"/>
      <c r="Q431" s="70"/>
      <c r="R431" s="70"/>
      <c r="S431" s="70"/>
      <c r="T431" s="70"/>
      <c r="U431" s="24"/>
      <c r="V431" s="109" t="str">
        <f>Co_Name</f>
        <v>State Farm Mutual Automobile Insurance Company</v>
      </c>
      <c r="W431" s="24"/>
      <c r="X431" s="24"/>
      <c r="Y431" s="24"/>
      <c r="Z431" s="24"/>
      <c r="AA431" s="24"/>
      <c r="AB431" s="24"/>
      <c r="AC431" s="24"/>
      <c r="AD431" s="70"/>
      <c r="AE431" s="24"/>
      <c r="AF431" s="24"/>
      <c r="AG431" s="24"/>
      <c r="AH431" s="24"/>
      <c r="AI431" s="24"/>
      <c r="AJ431" s="24"/>
      <c r="AK431" s="24"/>
      <c r="AL431" s="24"/>
      <c r="AM431" s="24"/>
      <c r="AN431" s="24"/>
      <c r="AO431" s="24"/>
      <c r="AP431" s="109" t="str">
        <f>Co_Name</f>
        <v>State Farm Mutual Automobile Insurance Company</v>
      </c>
      <c r="AQ431" s="70"/>
      <c r="AR431" s="70"/>
      <c r="AS431" s="70"/>
      <c r="AT431" s="70"/>
      <c r="AU431" s="70"/>
      <c r="AV431" s="70"/>
      <c r="AW431" s="70"/>
      <c r="AX431" s="70"/>
      <c r="AY431" s="70"/>
      <c r="AZ431" s="70"/>
      <c r="BA431" s="70"/>
      <c r="BB431" s="70"/>
      <c r="BC431" s="24"/>
      <c r="BD431" s="70"/>
      <c r="BE431" s="70"/>
      <c r="BF431" s="70"/>
      <c r="BG431" s="70"/>
      <c r="BH431" s="70"/>
      <c r="BI431" s="24"/>
      <c r="BJ431" s="109" t="str">
        <f>Co_Name</f>
        <v>State Farm Mutual Automobile Insurance Company</v>
      </c>
      <c r="BK431" s="24"/>
      <c r="BL431" s="24"/>
      <c r="BM431" s="24"/>
      <c r="BN431" s="24"/>
      <c r="BO431" s="24"/>
      <c r="BP431" s="24"/>
      <c r="BQ431" s="24"/>
      <c r="BR431" s="70"/>
      <c r="BS431" s="24"/>
      <c r="BT431" s="24"/>
      <c r="BU431" s="24"/>
      <c r="BV431" s="24"/>
      <c r="BW431" s="24"/>
      <c r="BX431" s="24"/>
      <c r="BY431" s="24"/>
      <c r="BZ431" s="24"/>
      <c r="CA431" s="24"/>
      <c r="CB431" s="24"/>
      <c r="CC431" s="24"/>
      <c r="CD431" s="109" t="str">
        <f>Co_Name</f>
        <v>State Farm Mutual Automobile Insurance Company</v>
      </c>
      <c r="CE431" s="70"/>
      <c r="CF431" s="70"/>
      <c r="CG431" s="70"/>
      <c r="CH431" s="70"/>
      <c r="CI431" s="70"/>
      <c r="CJ431" s="70"/>
      <c r="CK431" s="70"/>
      <c r="CL431" s="70"/>
      <c r="CM431" s="70"/>
      <c r="CN431" s="70"/>
      <c r="CO431" s="70"/>
      <c r="CP431" s="70"/>
      <c r="CQ431" s="24"/>
      <c r="CR431" s="70"/>
      <c r="CS431" s="70"/>
      <c r="CT431" s="70"/>
      <c r="CU431" s="70"/>
      <c r="CV431" s="70"/>
      <c r="CW431" s="24"/>
      <c r="CX431" s="109" t="str">
        <f>Co_Name</f>
        <v>State Farm Mutual Automobile Insurance Company</v>
      </c>
      <c r="CY431" s="24"/>
      <c r="CZ431" s="24"/>
      <c r="DA431" s="24"/>
      <c r="DB431" s="24"/>
      <c r="DC431" s="24"/>
      <c r="DD431" s="24"/>
      <c r="DE431" s="24"/>
      <c r="DF431" s="70"/>
      <c r="DG431" s="24"/>
      <c r="DH431" s="24"/>
      <c r="DI431" s="24"/>
      <c r="DJ431" s="24"/>
      <c r="DK431" s="24"/>
      <c r="DL431" s="24"/>
      <c r="DM431" s="24"/>
      <c r="DN431" s="24"/>
      <c r="DO431" s="24"/>
      <c r="DP431" s="24"/>
      <c r="DQ431" s="24"/>
      <c r="DR431" s="109" t="str">
        <f>Co_Name</f>
        <v>State Farm Mutual Automobile Insurance Company</v>
      </c>
      <c r="DS431" s="70"/>
      <c r="DT431" s="70"/>
      <c r="DU431" s="70"/>
      <c r="DV431" s="70"/>
      <c r="DW431" s="70"/>
      <c r="DX431" s="70"/>
      <c r="DY431" s="70"/>
      <c r="DZ431" s="70"/>
      <c r="EA431" s="70"/>
      <c r="EB431" s="70"/>
      <c r="EC431" s="70"/>
      <c r="ED431" s="70"/>
      <c r="EE431" s="24"/>
      <c r="EF431" s="70"/>
      <c r="EG431" s="70"/>
      <c r="EH431" s="70"/>
      <c r="EI431" s="70"/>
      <c r="EJ431" s="70"/>
      <c r="EK431" s="24"/>
      <c r="EL431" s="109" t="str">
        <f>Co_Name</f>
        <v>State Farm Mutual Automobile Insurance Company</v>
      </c>
      <c r="EM431" s="24"/>
      <c r="EN431" s="24"/>
      <c r="EO431" s="24"/>
      <c r="EP431" s="24"/>
      <c r="EQ431" s="24"/>
      <c r="ER431" s="24"/>
      <c r="ES431" s="24"/>
      <c r="ET431" s="70"/>
      <c r="EU431" s="24"/>
      <c r="EV431" s="24"/>
      <c r="EW431" s="24"/>
      <c r="EX431" s="24"/>
      <c r="EY431" s="24"/>
      <c r="EZ431" s="24"/>
      <c r="FA431" s="24"/>
      <c r="FB431" s="24"/>
      <c r="FC431" s="24"/>
      <c r="FD431" s="24"/>
      <c r="FE431" s="24"/>
      <c r="FF431" s="109" t="str">
        <f>Co_Name</f>
        <v>State Farm Mutual Automobile Insurance Company</v>
      </c>
      <c r="FG431" s="70"/>
      <c r="FH431" s="70"/>
      <c r="FI431" s="70"/>
      <c r="FJ431" s="70"/>
      <c r="FK431" s="70"/>
      <c r="FL431" s="70"/>
      <c r="FM431" s="70"/>
      <c r="FN431" s="70"/>
      <c r="FO431" s="70"/>
      <c r="FP431" s="70"/>
      <c r="FQ431" s="70"/>
      <c r="FR431" s="70"/>
      <c r="FS431" s="24"/>
      <c r="FT431" s="70"/>
      <c r="FU431" s="70"/>
      <c r="FV431" s="70"/>
      <c r="FW431" s="70"/>
      <c r="FX431" s="70"/>
      <c r="FY431" s="24"/>
      <c r="FZ431" s="109" t="str">
        <f>Co_Name</f>
        <v>State Farm Mutual Automobile Insurance Company</v>
      </c>
      <c r="GA431" s="24"/>
      <c r="GB431" s="24"/>
      <c r="GC431" s="24"/>
      <c r="GD431" s="24"/>
      <c r="GE431" s="24"/>
      <c r="GF431" s="24"/>
      <c r="GG431" s="24"/>
      <c r="GH431" s="70"/>
      <c r="GI431" s="24"/>
      <c r="GJ431" s="24"/>
      <c r="GK431" s="24"/>
      <c r="GL431" s="24"/>
      <c r="GM431" s="24"/>
      <c r="GN431" s="24"/>
      <c r="GO431" s="24"/>
      <c r="GP431" s="24"/>
      <c r="GQ431" s="24"/>
      <c r="GR431" s="24"/>
      <c r="GS431" s="24"/>
    </row>
    <row r="432" spans="1:201" ht="21" x14ac:dyDescent="0.35">
      <c r="B432" s="109" t="str">
        <f>B$2</f>
        <v>Private Passenger Auto Liability</v>
      </c>
      <c r="C432" s="70"/>
      <c r="D432" s="70"/>
      <c r="E432" s="70"/>
      <c r="F432" s="70"/>
      <c r="G432" s="70"/>
      <c r="H432" s="70"/>
      <c r="I432" s="70"/>
      <c r="J432" s="70"/>
      <c r="K432" s="70"/>
      <c r="L432" s="70"/>
      <c r="M432" s="70"/>
      <c r="N432" s="70"/>
      <c r="O432" s="24"/>
      <c r="P432" s="70"/>
      <c r="Q432" s="70"/>
      <c r="R432" s="70"/>
      <c r="S432" s="70"/>
      <c r="T432" s="70"/>
      <c r="U432" s="24"/>
      <c r="V432" s="109" t="str">
        <f>B$2</f>
        <v>Private Passenger Auto Liability</v>
      </c>
      <c r="W432" s="24"/>
      <c r="X432" s="24"/>
      <c r="Y432" s="24"/>
      <c r="Z432" s="24"/>
      <c r="AA432" s="24"/>
      <c r="AB432" s="24"/>
      <c r="AC432" s="24"/>
      <c r="AD432" s="70"/>
      <c r="AE432" s="24"/>
      <c r="AF432" s="24"/>
      <c r="AG432" s="24"/>
      <c r="AH432" s="24"/>
      <c r="AI432" s="24"/>
      <c r="AJ432" s="24"/>
      <c r="AK432" s="24"/>
      <c r="AL432" s="24"/>
      <c r="AM432" s="24"/>
      <c r="AN432" s="24"/>
      <c r="AO432" s="24"/>
      <c r="AP432" s="109" t="str">
        <f>AP$2</f>
        <v>Private Passenger Auto Liability</v>
      </c>
      <c r="AQ432" s="70"/>
      <c r="AR432" s="70"/>
      <c r="AS432" s="70"/>
      <c r="AT432" s="70"/>
      <c r="AU432" s="70"/>
      <c r="AV432" s="70"/>
      <c r="AW432" s="70"/>
      <c r="AX432" s="70"/>
      <c r="AY432" s="70"/>
      <c r="AZ432" s="70"/>
      <c r="BA432" s="70"/>
      <c r="BB432" s="70"/>
      <c r="BC432" s="24"/>
      <c r="BD432" s="70"/>
      <c r="BE432" s="70"/>
      <c r="BF432" s="70"/>
      <c r="BG432" s="70"/>
      <c r="BH432" s="70"/>
      <c r="BI432" s="24"/>
      <c r="BJ432" s="109" t="str">
        <f>AP$2</f>
        <v>Private Passenger Auto Liability</v>
      </c>
      <c r="BK432" s="24"/>
      <c r="BL432" s="24"/>
      <c r="BM432" s="24"/>
      <c r="BN432" s="24"/>
      <c r="BO432" s="24"/>
      <c r="BP432" s="24"/>
      <c r="BQ432" s="24"/>
      <c r="BR432" s="70"/>
      <c r="BS432" s="24"/>
      <c r="BT432" s="24"/>
      <c r="BU432" s="24"/>
      <c r="BV432" s="24"/>
      <c r="BW432" s="24"/>
      <c r="BX432" s="24"/>
      <c r="BY432" s="24"/>
      <c r="BZ432" s="24"/>
      <c r="CA432" s="24"/>
      <c r="CB432" s="24"/>
      <c r="CC432" s="24"/>
      <c r="CD432" s="109" t="str">
        <f>CD$2</f>
        <v>Private Passenger Auto Liability</v>
      </c>
      <c r="CE432" s="70"/>
      <c r="CF432" s="70"/>
      <c r="CG432" s="70"/>
      <c r="CH432" s="70"/>
      <c r="CI432" s="70"/>
      <c r="CJ432" s="70"/>
      <c r="CK432" s="70"/>
      <c r="CL432" s="70"/>
      <c r="CM432" s="70"/>
      <c r="CN432" s="70"/>
      <c r="CO432" s="70"/>
      <c r="CP432" s="70"/>
      <c r="CQ432" s="24"/>
      <c r="CR432" s="70"/>
      <c r="CS432" s="70"/>
      <c r="CT432" s="70"/>
      <c r="CU432" s="70"/>
      <c r="CV432" s="70"/>
      <c r="CW432" s="24"/>
      <c r="CX432" s="109" t="str">
        <f>CD$2</f>
        <v>Private Passenger Auto Liability</v>
      </c>
      <c r="CY432" s="24"/>
      <c r="CZ432" s="24"/>
      <c r="DA432" s="24"/>
      <c r="DB432" s="24"/>
      <c r="DC432" s="24"/>
      <c r="DD432" s="24"/>
      <c r="DE432" s="24"/>
      <c r="DF432" s="70"/>
      <c r="DG432" s="24"/>
      <c r="DH432" s="24"/>
      <c r="DI432" s="24"/>
      <c r="DJ432" s="24"/>
      <c r="DK432" s="24"/>
      <c r="DL432" s="24"/>
      <c r="DM432" s="24"/>
      <c r="DN432" s="24"/>
      <c r="DO432" s="24"/>
      <c r="DP432" s="24"/>
      <c r="DQ432" s="24"/>
      <c r="DR432" s="109" t="str">
        <f>DR$2</f>
        <v>Private Passenger Auto Liability</v>
      </c>
      <c r="DS432" s="70"/>
      <c r="DT432" s="70"/>
      <c r="DU432" s="70"/>
      <c r="DV432" s="70"/>
      <c r="DW432" s="70"/>
      <c r="DX432" s="70"/>
      <c r="DY432" s="70"/>
      <c r="DZ432" s="70"/>
      <c r="EA432" s="70"/>
      <c r="EB432" s="70"/>
      <c r="EC432" s="70"/>
      <c r="ED432" s="70"/>
      <c r="EE432" s="24"/>
      <c r="EF432" s="70"/>
      <c r="EG432" s="70"/>
      <c r="EH432" s="70"/>
      <c r="EI432" s="70"/>
      <c r="EJ432" s="70"/>
      <c r="EK432" s="24"/>
      <c r="EL432" s="109" t="str">
        <f>DR$2</f>
        <v>Private Passenger Auto Liability</v>
      </c>
      <c r="EM432" s="24"/>
      <c r="EN432" s="24"/>
      <c r="EO432" s="24"/>
      <c r="EP432" s="24"/>
      <c r="EQ432" s="24"/>
      <c r="ER432" s="24"/>
      <c r="ES432" s="24"/>
      <c r="ET432" s="70"/>
      <c r="EU432" s="24"/>
      <c r="EV432" s="24"/>
      <c r="EW432" s="24"/>
      <c r="EX432" s="24"/>
      <c r="EY432" s="24"/>
      <c r="EZ432" s="24"/>
      <c r="FA432" s="24"/>
      <c r="FB432" s="24"/>
      <c r="FC432" s="24"/>
      <c r="FD432" s="24"/>
      <c r="FE432" s="24"/>
      <c r="FF432" s="109" t="str">
        <f>FF$2</f>
        <v>Private Passenger Auto Physical Damage</v>
      </c>
      <c r="FG432" s="70"/>
      <c r="FH432" s="70"/>
      <c r="FI432" s="70"/>
      <c r="FJ432" s="70"/>
      <c r="FK432" s="70"/>
      <c r="FL432" s="70"/>
      <c r="FM432" s="70"/>
      <c r="FN432" s="70"/>
      <c r="FO432" s="70"/>
      <c r="FP432" s="70"/>
      <c r="FQ432" s="70"/>
      <c r="FR432" s="70"/>
      <c r="FS432" s="24"/>
      <c r="FT432" s="70"/>
      <c r="FU432" s="70"/>
      <c r="FV432" s="70"/>
      <c r="FW432" s="70"/>
      <c r="FX432" s="70"/>
      <c r="FY432" s="24"/>
      <c r="FZ432" s="109" t="str">
        <f>FF$2</f>
        <v>Private Passenger Auto Physical Damage</v>
      </c>
      <c r="GA432" s="24"/>
      <c r="GB432" s="24"/>
      <c r="GC432" s="24"/>
      <c r="GD432" s="24"/>
      <c r="GE432" s="24"/>
      <c r="GF432" s="24"/>
      <c r="GG432" s="24"/>
      <c r="GH432" s="70"/>
      <c r="GI432" s="24"/>
      <c r="GJ432" s="24"/>
      <c r="GK432" s="24"/>
      <c r="GL432" s="24"/>
      <c r="GM432" s="24"/>
      <c r="GN432" s="24"/>
      <c r="GO432" s="24"/>
      <c r="GP432" s="24"/>
      <c r="GQ432" s="24"/>
      <c r="GR432" s="24"/>
      <c r="GS432" s="24"/>
    </row>
    <row r="433" spans="1:201" ht="21" customHeight="1" x14ac:dyDescent="0.25">
      <c r="B433" s="70"/>
      <c r="C433" s="70"/>
      <c r="D433" s="70"/>
      <c r="E433" s="70"/>
      <c r="F433" s="70"/>
      <c r="G433" s="70"/>
      <c r="H433" s="70"/>
      <c r="I433" s="70"/>
      <c r="J433" s="70"/>
      <c r="K433" s="70"/>
      <c r="L433" s="70"/>
      <c r="M433" s="70"/>
      <c r="N433" s="70"/>
      <c r="O433" s="70"/>
      <c r="P433" s="70"/>
      <c r="Q433" s="70"/>
      <c r="R433" s="70"/>
      <c r="S433" s="70"/>
      <c r="T433" s="70"/>
      <c r="U433" s="70"/>
      <c r="V433" s="70"/>
      <c r="W433" s="70"/>
      <c r="X433" s="70"/>
      <c r="Y433" s="70"/>
      <c r="Z433" s="70"/>
      <c r="AA433" s="70"/>
      <c r="AB433" s="70"/>
      <c r="AC433" s="70"/>
      <c r="AD433" s="70"/>
      <c r="AE433" s="70"/>
      <c r="AF433" s="70"/>
      <c r="AG433" s="70"/>
      <c r="AH433" s="70"/>
      <c r="AI433" s="70"/>
      <c r="AJ433" s="70"/>
      <c r="AK433" s="70"/>
      <c r="AL433" s="70"/>
      <c r="AM433" s="70"/>
      <c r="AN433" s="70"/>
      <c r="AO433" s="70"/>
      <c r="AP433" s="70"/>
      <c r="AQ433" s="70"/>
      <c r="AR433" s="70"/>
      <c r="AS433" s="70"/>
      <c r="AT433" s="70"/>
      <c r="AU433" s="70"/>
      <c r="AV433" s="70"/>
      <c r="AW433" s="70"/>
      <c r="AX433" s="70"/>
      <c r="AY433" s="70"/>
      <c r="AZ433" s="70"/>
      <c r="BA433" s="70"/>
      <c r="BB433" s="70"/>
      <c r="BC433" s="70"/>
      <c r="BD433" s="70"/>
      <c r="BE433" s="70"/>
      <c r="BF433" s="70"/>
      <c r="BG433" s="70"/>
      <c r="BH433" s="70"/>
      <c r="BI433" s="70"/>
      <c r="BJ433" s="70"/>
      <c r="BK433" s="70"/>
      <c r="BL433" s="70"/>
      <c r="BM433" s="70"/>
      <c r="BN433" s="70"/>
      <c r="BO433" s="70"/>
      <c r="BP433" s="70"/>
      <c r="BQ433" s="70"/>
      <c r="BR433" s="70"/>
      <c r="BS433" s="70"/>
      <c r="BT433" s="70"/>
      <c r="BU433" s="70"/>
      <c r="BV433" s="70"/>
      <c r="BW433" s="70"/>
      <c r="BX433" s="70"/>
      <c r="BY433" s="70"/>
      <c r="BZ433" s="70"/>
      <c r="CA433" s="70"/>
      <c r="CB433" s="70"/>
      <c r="CC433" s="70"/>
      <c r="CD433" s="70"/>
      <c r="CE433" s="70"/>
      <c r="CF433" s="70"/>
      <c r="CG433" s="70"/>
      <c r="CH433" s="70"/>
      <c r="CI433" s="70"/>
      <c r="CJ433" s="70"/>
      <c r="CK433" s="70"/>
      <c r="CL433" s="70"/>
      <c r="CM433" s="70"/>
      <c r="CN433" s="70"/>
      <c r="CO433" s="70"/>
      <c r="CP433" s="70"/>
      <c r="CQ433" s="70"/>
      <c r="CR433" s="70"/>
      <c r="CS433" s="70"/>
      <c r="CT433" s="70"/>
      <c r="CU433" s="70"/>
      <c r="CV433" s="70"/>
      <c r="CW433" s="70"/>
      <c r="CX433" s="70"/>
      <c r="CY433" s="70"/>
      <c r="CZ433" s="70"/>
      <c r="DA433" s="70"/>
      <c r="DB433" s="70"/>
      <c r="DC433" s="70"/>
      <c r="DD433" s="70"/>
      <c r="DE433" s="70"/>
      <c r="DF433" s="70"/>
      <c r="DG433" s="70"/>
      <c r="DH433" s="70"/>
      <c r="DI433" s="70"/>
      <c r="DJ433" s="70"/>
      <c r="DK433" s="70"/>
      <c r="DL433" s="70"/>
      <c r="DM433" s="70"/>
      <c r="DN433" s="70"/>
      <c r="DO433" s="70"/>
      <c r="DP433" s="70"/>
      <c r="DQ433" s="70"/>
      <c r="DR433" s="70"/>
      <c r="DS433" s="70"/>
      <c r="DT433" s="70"/>
      <c r="DU433" s="70"/>
      <c r="DV433" s="70"/>
      <c r="DW433" s="70"/>
      <c r="DX433" s="70"/>
      <c r="DY433" s="70"/>
      <c r="DZ433" s="70"/>
      <c r="EA433" s="70"/>
      <c r="EB433" s="70"/>
      <c r="EC433" s="70"/>
      <c r="ED433" s="70"/>
      <c r="EE433" s="70"/>
      <c r="EF433" s="70"/>
      <c r="EG433" s="70"/>
      <c r="EH433" s="70"/>
      <c r="EI433" s="70"/>
      <c r="EJ433" s="70"/>
      <c r="EK433" s="70"/>
      <c r="EL433" s="70"/>
      <c r="EM433" s="70"/>
      <c r="EN433" s="70"/>
      <c r="EO433" s="70"/>
      <c r="EP433" s="70"/>
      <c r="EQ433" s="70"/>
      <c r="ER433" s="70"/>
      <c r="ES433" s="70"/>
      <c r="ET433" s="70"/>
      <c r="EU433" s="70"/>
      <c r="EV433" s="70"/>
      <c r="EW433" s="70"/>
      <c r="EX433" s="70"/>
      <c r="EY433" s="70"/>
      <c r="EZ433" s="70"/>
      <c r="FA433" s="70"/>
      <c r="FB433" s="70"/>
      <c r="FC433" s="70"/>
      <c r="FD433" s="70"/>
      <c r="FE433" s="70"/>
      <c r="FF433" s="70"/>
      <c r="FG433" s="70"/>
      <c r="FH433" s="70"/>
      <c r="FI433" s="70"/>
      <c r="FJ433" s="70"/>
      <c r="FK433" s="70"/>
      <c r="FL433" s="70"/>
      <c r="FM433" s="70"/>
      <c r="FN433" s="70"/>
      <c r="FO433" s="70"/>
      <c r="FP433" s="70"/>
      <c r="FQ433" s="70"/>
      <c r="FR433" s="70"/>
      <c r="FS433" s="70"/>
      <c r="FT433" s="70"/>
      <c r="FU433" s="70"/>
      <c r="FV433" s="70"/>
      <c r="FW433" s="70"/>
      <c r="FX433" s="70"/>
      <c r="FY433" s="70"/>
      <c r="FZ433" s="70"/>
      <c r="GA433" s="70"/>
      <c r="GB433" s="70"/>
      <c r="GC433" s="70"/>
      <c r="GD433" s="70"/>
      <c r="GE433" s="70"/>
      <c r="GF433" s="70"/>
      <c r="GG433" s="70"/>
      <c r="GH433" s="70"/>
      <c r="GI433" s="70"/>
      <c r="GJ433" s="70"/>
      <c r="GK433" s="70"/>
      <c r="GL433" s="70"/>
      <c r="GM433" s="70"/>
      <c r="GN433" s="70"/>
      <c r="GO433" s="70"/>
      <c r="GP433" s="70"/>
      <c r="GQ433" s="70"/>
      <c r="GR433" s="70"/>
      <c r="GS433" s="70"/>
    </row>
    <row r="434" spans="1:201" ht="21" x14ac:dyDescent="0.25">
      <c r="B434" s="25" t="s">
        <v>129</v>
      </c>
      <c r="C434" s="70"/>
      <c r="D434" s="70"/>
      <c r="E434" s="70"/>
      <c r="F434" s="70"/>
      <c r="G434" s="70"/>
      <c r="H434" s="70"/>
      <c r="I434" s="70"/>
      <c r="J434" s="70"/>
      <c r="K434" s="70"/>
      <c r="L434" s="70"/>
      <c r="M434" s="70"/>
      <c r="N434" s="70"/>
      <c r="O434" s="70"/>
      <c r="P434" s="70"/>
      <c r="Q434" s="70"/>
      <c r="R434" s="70"/>
      <c r="S434" s="70"/>
      <c r="T434" s="70"/>
      <c r="U434" s="70"/>
      <c r="V434" s="25" t="s">
        <v>129</v>
      </c>
      <c r="W434" s="70"/>
      <c r="X434" s="70"/>
      <c r="Y434" s="70"/>
      <c r="Z434" s="70"/>
      <c r="AA434" s="70"/>
      <c r="AB434" s="70"/>
      <c r="AC434" s="70"/>
      <c r="AD434" s="70"/>
      <c r="AE434" s="70"/>
      <c r="AF434" s="70"/>
      <c r="AG434" s="70"/>
      <c r="AH434" s="70"/>
      <c r="AI434" s="70"/>
      <c r="AJ434" s="70"/>
      <c r="AK434" s="70"/>
      <c r="AL434" s="70"/>
      <c r="AM434" s="70"/>
      <c r="AN434" s="70"/>
      <c r="AO434" s="70"/>
      <c r="AP434" s="25" t="s">
        <v>129</v>
      </c>
      <c r="AQ434" s="70"/>
      <c r="AR434" s="70"/>
      <c r="AS434" s="70"/>
      <c r="AT434" s="70"/>
      <c r="AU434" s="70"/>
      <c r="AV434" s="70"/>
      <c r="AW434" s="70"/>
      <c r="AX434" s="70"/>
      <c r="AY434" s="70"/>
      <c r="AZ434" s="70"/>
      <c r="BA434" s="70"/>
      <c r="BB434" s="70"/>
      <c r="BC434" s="70"/>
      <c r="BD434" s="70"/>
      <c r="BE434" s="70"/>
      <c r="BF434" s="70"/>
      <c r="BG434" s="70"/>
      <c r="BH434" s="70"/>
      <c r="BI434" s="70"/>
      <c r="BJ434" s="25" t="s">
        <v>129</v>
      </c>
      <c r="BK434" s="70"/>
      <c r="BL434" s="70"/>
      <c r="BM434" s="70"/>
      <c r="BN434" s="70"/>
      <c r="BO434" s="70"/>
      <c r="BP434" s="70"/>
      <c r="BQ434" s="70"/>
      <c r="BR434" s="70"/>
      <c r="BS434" s="70"/>
      <c r="BT434" s="70"/>
      <c r="BU434" s="70"/>
      <c r="BV434" s="70"/>
      <c r="BW434" s="70"/>
      <c r="BX434" s="70"/>
      <c r="BY434" s="70"/>
      <c r="BZ434" s="70"/>
      <c r="CA434" s="70"/>
      <c r="CB434" s="70"/>
      <c r="CC434" s="70"/>
      <c r="CD434" s="25" t="s">
        <v>129</v>
      </c>
      <c r="CE434" s="70"/>
      <c r="CF434" s="70"/>
      <c r="CG434" s="70"/>
      <c r="CH434" s="70"/>
      <c r="CI434" s="70"/>
      <c r="CJ434" s="70"/>
      <c r="CK434" s="70"/>
      <c r="CL434" s="70"/>
      <c r="CM434" s="70"/>
      <c r="CN434" s="70"/>
      <c r="CO434" s="70"/>
      <c r="CP434" s="70"/>
      <c r="CQ434" s="70"/>
      <c r="CR434" s="70"/>
      <c r="CS434" s="70"/>
      <c r="CT434" s="70"/>
      <c r="CU434" s="70"/>
      <c r="CV434" s="70"/>
      <c r="CW434" s="70"/>
      <c r="CX434" s="25" t="s">
        <v>129</v>
      </c>
      <c r="CY434" s="70"/>
      <c r="CZ434" s="70"/>
      <c r="DA434" s="70"/>
      <c r="DB434" s="70"/>
      <c r="DC434" s="70"/>
      <c r="DD434" s="70"/>
      <c r="DE434" s="70"/>
      <c r="DF434" s="70"/>
      <c r="DG434" s="70"/>
      <c r="DH434" s="70"/>
      <c r="DI434" s="70"/>
      <c r="DJ434" s="70"/>
      <c r="DK434" s="70"/>
      <c r="DL434" s="70"/>
      <c r="DM434" s="70"/>
      <c r="DN434" s="70"/>
      <c r="DO434" s="70"/>
      <c r="DP434" s="70"/>
      <c r="DQ434" s="70"/>
      <c r="DR434" s="25" t="s">
        <v>129</v>
      </c>
      <c r="DS434" s="70"/>
      <c r="DT434" s="70"/>
      <c r="DU434" s="70"/>
      <c r="DV434" s="70"/>
      <c r="DW434" s="70"/>
      <c r="DX434" s="70"/>
      <c r="DY434" s="70"/>
      <c r="DZ434" s="70"/>
      <c r="EA434" s="70"/>
      <c r="EB434" s="70"/>
      <c r="EC434" s="70"/>
      <c r="ED434" s="70"/>
      <c r="EE434" s="70"/>
      <c r="EF434" s="70"/>
      <c r="EG434" s="70"/>
      <c r="EH434" s="70"/>
      <c r="EI434" s="70"/>
      <c r="EJ434" s="70"/>
      <c r="EK434" s="70"/>
      <c r="EL434" s="25" t="s">
        <v>129</v>
      </c>
      <c r="EM434" s="70"/>
      <c r="EN434" s="70"/>
      <c r="EO434" s="70"/>
      <c r="EP434" s="70"/>
      <c r="EQ434" s="70"/>
      <c r="ER434" s="70"/>
      <c r="ES434" s="70"/>
      <c r="ET434" s="70"/>
      <c r="EU434" s="70"/>
      <c r="EV434" s="70"/>
      <c r="EW434" s="70"/>
      <c r="EX434" s="70"/>
      <c r="EY434" s="70"/>
      <c r="EZ434" s="70"/>
      <c r="FA434" s="70"/>
      <c r="FB434" s="70"/>
      <c r="FC434" s="70"/>
      <c r="FD434" s="70"/>
      <c r="FE434" s="70"/>
      <c r="FF434" s="25" t="s">
        <v>129</v>
      </c>
      <c r="FG434" s="70"/>
      <c r="FH434" s="70"/>
      <c r="FI434" s="70"/>
      <c r="FJ434" s="70"/>
      <c r="FK434" s="70"/>
      <c r="FL434" s="70"/>
      <c r="FM434" s="70"/>
      <c r="FN434" s="70"/>
      <c r="FO434" s="70"/>
      <c r="FP434" s="70"/>
      <c r="FQ434" s="70"/>
      <c r="FR434" s="70"/>
      <c r="FS434" s="70"/>
      <c r="FT434" s="70"/>
      <c r="FU434" s="70"/>
      <c r="FV434" s="70"/>
      <c r="FW434" s="70"/>
      <c r="FX434" s="70"/>
      <c r="FY434" s="70"/>
      <c r="FZ434" s="25" t="s">
        <v>129</v>
      </c>
      <c r="GA434" s="70"/>
      <c r="GB434" s="70"/>
      <c r="GC434" s="70"/>
      <c r="GD434" s="70"/>
      <c r="GE434" s="70"/>
      <c r="GF434" s="70"/>
      <c r="GG434" s="70"/>
      <c r="GH434" s="70"/>
      <c r="GI434" s="70"/>
      <c r="GJ434" s="70"/>
      <c r="GK434" s="70"/>
      <c r="GL434" s="70"/>
      <c r="GM434" s="70"/>
      <c r="GN434" s="70"/>
      <c r="GO434" s="70"/>
      <c r="GP434" s="70"/>
      <c r="GQ434" s="70"/>
      <c r="GR434" s="70"/>
      <c r="GS434" s="70"/>
    </row>
    <row r="435" spans="1:201" x14ac:dyDescent="0.25">
      <c r="B435" s="30" t="str">
        <f>B$5</f>
        <v>BI</v>
      </c>
      <c r="C435" s="70"/>
      <c r="D435" s="70"/>
      <c r="E435" s="70"/>
      <c r="F435" s="70"/>
      <c r="G435" s="70"/>
      <c r="H435" s="70"/>
      <c r="I435" s="70"/>
      <c r="J435" s="70"/>
      <c r="K435" s="70"/>
      <c r="L435" s="70"/>
      <c r="M435" s="70"/>
      <c r="N435" s="70"/>
      <c r="O435" s="70"/>
      <c r="P435" s="70"/>
      <c r="Q435" s="70"/>
      <c r="R435" s="70"/>
      <c r="S435" s="70"/>
      <c r="T435" s="70"/>
      <c r="U435" s="70"/>
      <c r="V435" s="30" t="str">
        <f>B$5</f>
        <v>BI</v>
      </c>
      <c r="W435" s="70"/>
      <c r="X435" s="70"/>
      <c r="Y435" s="70"/>
      <c r="Z435" s="70"/>
      <c r="AA435" s="70"/>
      <c r="AB435" s="70"/>
      <c r="AC435" s="70"/>
      <c r="AD435" s="70"/>
      <c r="AE435" s="70"/>
      <c r="AF435" s="70"/>
      <c r="AG435" s="70"/>
      <c r="AH435" s="70"/>
      <c r="AI435" s="70"/>
      <c r="AJ435" s="70"/>
      <c r="AK435" s="70"/>
      <c r="AL435" s="70"/>
      <c r="AM435" s="70"/>
      <c r="AN435" s="70"/>
      <c r="AO435" s="70"/>
      <c r="AP435" s="30" t="str">
        <f>AP$5</f>
        <v>PD</v>
      </c>
      <c r="AQ435" s="70"/>
      <c r="AR435" s="70"/>
      <c r="AS435" s="70"/>
      <c r="AT435" s="70"/>
      <c r="AU435" s="70"/>
      <c r="AV435" s="70"/>
      <c r="AW435" s="70"/>
      <c r="AX435" s="70"/>
      <c r="AY435" s="70"/>
      <c r="AZ435" s="70"/>
      <c r="BA435" s="70"/>
      <c r="BB435" s="70"/>
      <c r="BC435" s="70"/>
      <c r="BD435" s="70"/>
      <c r="BE435" s="70"/>
      <c r="BF435" s="70"/>
      <c r="BG435" s="70"/>
      <c r="BH435" s="70"/>
      <c r="BI435" s="70"/>
      <c r="BJ435" s="30" t="str">
        <f>AP$5</f>
        <v>PD</v>
      </c>
      <c r="BK435" s="70"/>
      <c r="BL435" s="70"/>
      <c r="BM435" s="70"/>
      <c r="BN435" s="70"/>
      <c r="BO435" s="70"/>
      <c r="BP435" s="70"/>
      <c r="BQ435" s="70"/>
      <c r="BR435" s="70"/>
      <c r="BS435" s="70"/>
      <c r="BT435" s="70"/>
      <c r="BU435" s="70"/>
      <c r="BV435" s="70"/>
      <c r="BW435" s="70"/>
      <c r="BX435" s="70"/>
      <c r="BY435" s="70"/>
      <c r="BZ435" s="70"/>
      <c r="CA435" s="70"/>
      <c r="CB435" s="70"/>
      <c r="CC435" s="70"/>
      <c r="CD435" s="30" t="str">
        <f>CD$5</f>
        <v>MPC</v>
      </c>
      <c r="CE435" s="70"/>
      <c r="CF435" s="70"/>
      <c r="CG435" s="70"/>
      <c r="CH435" s="70"/>
      <c r="CI435" s="70"/>
      <c r="CJ435" s="70"/>
      <c r="CK435" s="70"/>
      <c r="CL435" s="70"/>
      <c r="CM435" s="70"/>
      <c r="CN435" s="70"/>
      <c r="CO435" s="70"/>
      <c r="CP435" s="70"/>
      <c r="CQ435" s="70"/>
      <c r="CR435" s="70"/>
      <c r="CS435" s="70"/>
      <c r="CT435" s="70"/>
      <c r="CU435" s="70"/>
      <c r="CV435" s="70"/>
      <c r="CW435" s="70"/>
      <c r="CX435" s="30" t="str">
        <f>CD$5</f>
        <v>MPC</v>
      </c>
      <c r="CY435" s="70"/>
      <c r="CZ435" s="70"/>
      <c r="DA435" s="70"/>
      <c r="DB435" s="70"/>
      <c r="DC435" s="70"/>
      <c r="DD435" s="70"/>
      <c r="DE435" s="70"/>
      <c r="DF435" s="70"/>
      <c r="DG435" s="70"/>
      <c r="DH435" s="70"/>
      <c r="DI435" s="70"/>
      <c r="DJ435" s="70"/>
      <c r="DK435" s="70"/>
      <c r="DL435" s="70"/>
      <c r="DM435" s="70"/>
      <c r="DN435" s="70"/>
      <c r="DO435" s="70"/>
      <c r="DP435" s="70"/>
      <c r="DQ435" s="70"/>
      <c r="DR435" s="30" t="str">
        <f>DR$5</f>
        <v>UM</v>
      </c>
      <c r="DS435" s="70"/>
      <c r="DT435" s="70"/>
      <c r="DU435" s="70"/>
      <c r="DV435" s="70"/>
      <c r="DW435" s="70"/>
      <c r="DX435" s="70"/>
      <c r="DY435" s="70"/>
      <c r="DZ435" s="70"/>
      <c r="EA435" s="70"/>
      <c r="EB435" s="70"/>
      <c r="EC435" s="70"/>
      <c r="ED435" s="70"/>
      <c r="EE435" s="70"/>
      <c r="EF435" s="70"/>
      <c r="EG435" s="70"/>
      <c r="EH435" s="70"/>
      <c r="EI435" s="70"/>
      <c r="EJ435" s="70"/>
      <c r="EK435" s="70"/>
      <c r="EL435" s="30" t="str">
        <f>DR$5</f>
        <v>UM</v>
      </c>
      <c r="EM435" s="70"/>
      <c r="EN435" s="70"/>
      <c r="EO435" s="70"/>
      <c r="EP435" s="70"/>
      <c r="EQ435" s="70"/>
      <c r="ER435" s="70"/>
      <c r="ES435" s="70"/>
      <c r="ET435" s="70"/>
      <c r="EU435" s="70"/>
      <c r="EV435" s="70"/>
      <c r="EW435" s="70"/>
      <c r="EX435" s="70"/>
      <c r="EY435" s="70"/>
      <c r="EZ435" s="70"/>
      <c r="FA435" s="70"/>
      <c r="FB435" s="70"/>
      <c r="FC435" s="70"/>
      <c r="FD435" s="70"/>
      <c r="FE435" s="70"/>
      <c r="FF435" s="30" t="str">
        <f>FF$5</f>
        <v>COMP</v>
      </c>
      <c r="FG435" s="70"/>
      <c r="FH435" s="70"/>
      <c r="FI435" s="70"/>
      <c r="FJ435" s="70"/>
      <c r="FK435" s="70"/>
      <c r="FL435" s="70"/>
      <c r="FM435" s="70"/>
      <c r="FN435" s="70"/>
      <c r="FO435" s="70"/>
      <c r="FP435" s="70"/>
      <c r="FQ435" s="70"/>
      <c r="FR435" s="70"/>
      <c r="FS435" s="70"/>
      <c r="FT435" s="70"/>
      <c r="FU435" s="70"/>
      <c r="FV435" s="70"/>
      <c r="FW435" s="70"/>
      <c r="FX435" s="70"/>
      <c r="FY435" s="70"/>
      <c r="FZ435" s="30" t="str">
        <f>FF$5</f>
        <v>COMP</v>
      </c>
      <c r="GA435" s="70"/>
      <c r="GB435" s="70"/>
      <c r="GC435" s="70"/>
      <c r="GD435" s="70"/>
      <c r="GE435" s="70"/>
      <c r="GF435" s="70"/>
      <c r="GG435" s="70"/>
      <c r="GH435" s="70"/>
      <c r="GI435" s="70"/>
      <c r="GJ435" s="70"/>
      <c r="GK435" s="70"/>
      <c r="GL435" s="70"/>
      <c r="GM435" s="70"/>
      <c r="GN435" s="70"/>
      <c r="GO435" s="70"/>
      <c r="GP435" s="70"/>
      <c r="GQ435" s="70"/>
      <c r="GR435" s="70"/>
      <c r="GS435" s="70"/>
    </row>
    <row r="436" spans="1:201" x14ac:dyDescent="0.25">
      <c r="B436" s="26"/>
      <c r="C436" s="70"/>
      <c r="D436" s="70"/>
      <c r="E436" s="70"/>
      <c r="F436" s="70"/>
      <c r="G436" s="70"/>
      <c r="H436" s="70"/>
      <c r="I436" s="70"/>
      <c r="J436" s="70"/>
      <c r="K436" s="70"/>
      <c r="L436" s="70"/>
      <c r="M436" s="70"/>
      <c r="N436" s="70"/>
      <c r="O436" s="70"/>
      <c r="P436" s="70"/>
      <c r="Q436" s="70"/>
      <c r="R436" s="70"/>
      <c r="S436" s="70"/>
      <c r="T436" s="70"/>
      <c r="U436" s="70"/>
      <c r="V436" s="26"/>
      <c r="W436" s="70"/>
      <c r="X436" s="70"/>
      <c r="Y436" s="70"/>
      <c r="Z436" s="70"/>
      <c r="AA436" s="70"/>
      <c r="AB436" s="70"/>
      <c r="AC436" s="70"/>
      <c r="AD436" s="70"/>
      <c r="AE436" s="70"/>
      <c r="AF436" s="70"/>
      <c r="AG436" s="70"/>
      <c r="AH436" s="70"/>
      <c r="AI436" s="70"/>
      <c r="AJ436" s="70"/>
      <c r="AK436" s="70"/>
      <c r="AL436" s="70"/>
      <c r="AM436" s="70"/>
      <c r="AN436" s="70"/>
      <c r="AO436" s="70"/>
      <c r="AP436" s="26"/>
      <c r="AQ436" s="70"/>
      <c r="AR436" s="70"/>
      <c r="AS436" s="70"/>
      <c r="AT436" s="70"/>
      <c r="AU436" s="70"/>
      <c r="AV436" s="70"/>
      <c r="AW436" s="70"/>
      <c r="AX436" s="70"/>
      <c r="AY436" s="70"/>
      <c r="AZ436" s="70"/>
      <c r="BA436" s="70"/>
      <c r="BB436" s="70"/>
      <c r="BC436" s="70"/>
      <c r="BD436" s="70"/>
      <c r="BE436" s="70"/>
      <c r="BF436" s="70"/>
      <c r="BG436" s="70"/>
      <c r="BH436" s="70"/>
      <c r="BI436" s="70"/>
      <c r="BJ436" s="26"/>
      <c r="BK436" s="70"/>
      <c r="BL436" s="70"/>
      <c r="BM436" s="70"/>
      <c r="BN436" s="70"/>
      <c r="BO436" s="70"/>
      <c r="BP436" s="70"/>
      <c r="BQ436" s="70"/>
      <c r="BR436" s="70"/>
      <c r="BS436" s="70"/>
      <c r="BT436" s="70"/>
      <c r="BU436" s="70"/>
      <c r="BV436" s="70"/>
      <c r="BW436" s="70"/>
      <c r="BX436" s="70"/>
      <c r="BY436" s="70"/>
      <c r="BZ436" s="70"/>
      <c r="CA436" s="70"/>
      <c r="CB436" s="70"/>
      <c r="CC436" s="70"/>
      <c r="CD436" s="26"/>
      <c r="CE436" s="70"/>
      <c r="CF436" s="70"/>
      <c r="CG436" s="70"/>
      <c r="CH436" s="70"/>
      <c r="CI436" s="70"/>
      <c r="CJ436" s="70"/>
      <c r="CK436" s="70"/>
      <c r="CL436" s="70"/>
      <c r="CM436" s="70"/>
      <c r="CN436" s="70"/>
      <c r="CO436" s="70"/>
      <c r="CP436" s="70"/>
      <c r="CQ436" s="70"/>
      <c r="CR436" s="70"/>
      <c r="CS436" s="70"/>
      <c r="CT436" s="70"/>
      <c r="CU436" s="70"/>
      <c r="CV436" s="70"/>
      <c r="CW436" s="70"/>
      <c r="CX436" s="26"/>
      <c r="CY436" s="70"/>
      <c r="CZ436" s="70"/>
      <c r="DA436" s="70"/>
      <c r="DB436" s="70"/>
      <c r="DC436" s="70"/>
      <c r="DD436" s="70"/>
      <c r="DE436" s="70"/>
      <c r="DF436" s="70"/>
      <c r="DG436" s="70"/>
      <c r="DH436" s="70"/>
      <c r="DI436" s="70"/>
      <c r="DJ436" s="70"/>
      <c r="DK436" s="70"/>
      <c r="DL436" s="70"/>
      <c r="DM436" s="70"/>
      <c r="DN436" s="70"/>
      <c r="DO436" s="70"/>
      <c r="DP436" s="70"/>
      <c r="DQ436" s="70"/>
      <c r="DR436" s="26"/>
      <c r="DS436" s="70"/>
      <c r="DT436" s="70"/>
      <c r="DU436" s="70"/>
      <c r="DV436" s="70"/>
      <c r="DW436" s="70"/>
      <c r="DX436" s="70"/>
      <c r="DY436" s="70"/>
      <c r="DZ436" s="70"/>
      <c r="EA436" s="70"/>
      <c r="EB436" s="70"/>
      <c r="EC436" s="70"/>
      <c r="ED436" s="70"/>
      <c r="EE436" s="70"/>
      <c r="EF436" s="70"/>
      <c r="EG436" s="70"/>
      <c r="EH436" s="70"/>
      <c r="EI436" s="70"/>
      <c r="EJ436" s="70"/>
      <c r="EK436" s="70"/>
      <c r="EL436" s="26"/>
      <c r="EM436" s="70"/>
      <c r="EN436" s="70"/>
      <c r="EO436" s="70"/>
      <c r="EP436" s="70"/>
      <c r="EQ436" s="70"/>
      <c r="ER436" s="70"/>
      <c r="ES436" s="70"/>
      <c r="ET436" s="70"/>
      <c r="EU436" s="70"/>
      <c r="EV436" s="70"/>
      <c r="EW436" s="70"/>
      <c r="EX436" s="70"/>
      <c r="EY436" s="70"/>
      <c r="EZ436" s="70"/>
      <c r="FA436" s="70"/>
      <c r="FB436" s="70"/>
      <c r="FC436" s="70"/>
      <c r="FD436" s="70"/>
      <c r="FE436" s="70"/>
      <c r="FF436" s="26"/>
      <c r="FG436" s="70"/>
      <c r="FH436" s="70"/>
      <c r="FI436" s="70"/>
      <c r="FJ436" s="70"/>
      <c r="FK436" s="70"/>
      <c r="FL436" s="70"/>
      <c r="FM436" s="70"/>
      <c r="FN436" s="70"/>
      <c r="FO436" s="70"/>
      <c r="FP436" s="70"/>
      <c r="FQ436" s="70"/>
      <c r="FR436" s="70"/>
      <c r="FS436" s="70"/>
      <c r="FT436" s="70"/>
      <c r="FU436" s="70"/>
      <c r="FV436" s="70"/>
      <c r="FW436" s="70"/>
      <c r="FX436" s="70"/>
      <c r="FY436" s="70"/>
      <c r="FZ436" s="26"/>
      <c r="GA436" s="70"/>
      <c r="GB436" s="70"/>
      <c r="GC436" s="70"/>
      <c r="GD436" s="70"/>
      <c r="GE436" s="70"/>
      <c r="GF436" s="70"/>
      <c r="GG436" s="70"/>
      <c r="GH436" s="70"/>
      <c r="GI436" s="70"/>
      <c r="GJ436" s="70"/>
      <c r="GK436" s="70"/>
      <c r="GL436" s="70"/>
      <c r="GM436" s="70"/>
      <c r="GN436" s="70"/>
      <c r="GO436" s="70"/>
      <c r="GP436" s="70"/>
      <c r="GQ436" s="70"/>
      <c r="GR436" s="70"/>
      <c r="GS436" s="70"/>
    </row>
    <row r="437" spans="1:201" x14ac:dyDescent="0.25">
      <c r="A437" s="111"/>
      <c r="B437" s="110" t="s">
        <v>0</v>
      </c>
      <c r="C437" s="111"/>
      <c r="D437" s="111"/>
      <c r="E437" s="111"/>
      <c r="F437" s="111"/>
      <c r="G437" s="111"/>
      <c r="H437" s="111"/>
      <c r="I437" s="111"/>
      <c r="J437" s="111"/>
      <c r="K437" s="111"/>
      <c r="L437" s="111"/>
      <c r="M437" s="111"/>
      <c r="N437" s="111"/>
      <c r="O437" s="111"/>
      <c r="P437" s="111"/>
      <c r="Q437" s="111"/>
      <c r="R437" s="111"/>
      <c r="S437" s="111"/>
      <c r="T437" s="111"/>
      <c r="U437" s="111"/>
      <c r="V437" s="110" t="s">
        <v>0</v>
      </c>
      <c r="W437" s="111"/>
      <c r="X437" s="111"/>
      <c r="Y437" s="111"/>
      <c r="Z437" s="111"/>
      <c r="AA437" s="111"/>
      <c r="AB437" s="111"/>
      <c r="AC437" s="111"/>
      <c r="AD437" s="111"/>
      <c r="AE437" s="111"/>
      <c r="AF437" s="111"/>
      <c r="AG437" s="111"/>
      <c r="AH437" s="111"/>
      <c r="AI437" s="111"/>
      <c r="AJ437" s="111"/>
      <c r="AK437" s="111"/>
      <c r="AL437" s="111"/>
      <c r="AM437" s="111"/>
      <c r="AN437" s="111"/>
      <c r="AO437" s="111"/>
      <c r="AP437" s="110" t="s">
        <v>0</v>
      </c>
      <c r="AQ437" s="111"/>
      <c r="AR437" s="111"/>
      <c r="AS437" s="111"/>
      <c r="AT437" s="111"/>
      <c r="AU437" s="111"/>
      <c r="AV437" s="111"/>
      <c r="AW437" s="111"/>
      <c r="AX437" s="111"/>
      <c r="AY437" s="111"/>
      <c r="AZ437" s="111"/>
      <c r="BA437" s="111"/>
      <c r="BB437" s="111"/>
      <c r="BC437" s="111"/>
      <c r="BD437" s="111"/>
      <c r="BE437" s="111"/>
      <c r="BF437" s="111"/>
      <c r="BG437" s="111"/>
      <c r="BH437" s="111"/>
      <c r="BI437" s="111"/>
      <c r="BJ437" s="110" t="s">
        <v>0</v>
      </c>
      <c r="BK437" s="111"/>
      <c r="BL437" s="111"/>
      <c r="BM437" s="111"/>
      <c r="BN437" s="111"/>
      <c r="BO437" s="111"/>
      <c r="BP437" s="111"/>
      <c r="BQ437" s="111"/>
      <c r="BR437" s="111"/>
      <c r="BS437" s="111"/>
      <c r="BT437" s="111"/>
      <c r="BU437" s="111"/>
      <c r="BV437" s="111"/>
      <c r="BW437" s="111"/>
      <c r="BX437" s="111"/>
      <c r="BY437" s="111"/>
      <c r="BZ437" s="111"/>
      <c r="CA437" s="111"/>
      <c r="CB437" s="111"/>
      <c r="CC437" s="111"/>
      <c r="CD437" s="110" t="s">
        <v>0</v>
      </c>
      <c r="CE437" s="111"/>
      <c r="CF437" s="111"/>
      <c r="CG437" s="111"/>
      <c r="CH437" s="111"/>
      <c r="CI437" s="111"/>
      <c r="CJ437" s="111"/>
      <c r="CK437" s="111"/>
      <c r="CL437" s="111"/>
      <c r="CM437" s="111"/>
      <c r="CN437" s="111"/>
      <c r="CO437" s="111"/>
      <c r="CP437" s="111"/>
      <c r="CQ437" s="111"/>
      <c r="CR437" s="111"/>
      <c r="CS437" s="111"/>
      <c r="CT437" s="111"/>
      <c r="CU437" s="111"/>
      <c r="CV437" s="111"/>
      <c r="CW437" s="111"/>
      <c r="CX437" s="110" t="s">
        <v>0</v>
      </c>
      <c r="CY437" s="111"/>
      <c r="CZ437" s="111"/>
      <c r="DA437" s="111"/>
      <c r="DB437" s="111"/>
      <c r="DC437" s="111"/>
      <c r="DD437" s="111"/>
      <c r="DE437" s="111"/>
      <c r="DF437" s="111"/>
      <c r="DG437" s="111"/>
      <c r="DH437" s="111"/>
      <c r="DI437" s="111"/>
      <c r="DJ437" s="111"/>
      <c r="DK437" s="111"/>
      <c r="DL437" s="111"/>
      <c r="DM437" s="111"/>
      <c r="DN437" s="111"/>
      <c r="DO437" s="111"/>
      <c r="DP437" s="111"/>
      <c r="DQ437" s="111"/>
      <c r="DR437" s="110" t="s">
        <v>0</v>
      </c>
      <c r="DS437" s="111"/>
      <c r="DT437" s="111"/>
      <c r="DU437" s="111"/>
      <c r="DV437" s="111"/>
      <c r="DW437" s="111"/>
      <c r="DX437" s="111"/>
      <c r="DY437" s="111"/>
      <c r="DZ437" s="111"/>
      <c r="EA437" s="111"/>
      <c r="EB437" s="111"/>
      <c r="EC437" s="111"/>
      <c r="ED437" s="111"/>
      <c r="EE437" s="111"/>
      <c r="EF437" s="111"/>
      <c r="EG437" s="111"/>
      <c r="EH437" s="111"/>
      <c r="EI437" s="111"/>
      <c r="EJ437" s="111"/>
      <c r="EK437" s="111"/>
      <c r="EL437" s="110" t="s">
        <v>0</v>
      </c>
      <c r="EM437" s="111"/>
      <c r="EN437" s="111"/>
      <c r="EO437" s="111"/>
      <c r="EP437" s="111"/>
      <c r="EQ437" s="111"/>
      <c r="ER437" s="111"/>
      <c r="ES437" s="111"/>
      <c r="ET437" s="111"/>
      <c r="EU437" s="111"/>
      <c r="EV437" s="111"/>
      <c r="EW437" s="111"/>
      <c r="EX437" s="111"/>
      <c r="EY437" s="111"/>
      <c r="EZ437" s="111"/>
      <c r="FA437" s="111"/>
      <c r="FB437" s="111"/>
      <c r="FC437" s="111"/>
      <c r="FD437" s="111"/>
      <c r="FE437" s="111"/>
      <c r="FF437" s="110" t="s">
        <v>0</v>
      </c>
      <c r="FG437" s="111"/>
      <c r="FH437" s="111"/>
      <c r="FI437" s="111"/>
      <c r="FJ437" s="111"/>
      <c r="FK437" s="111"/>
      <c r="FL437" s="111"/>
      <c r="FM437" s="111"/>
      <c r="FN437" s="111"/>
      <c r="FO437" s="111"/>
      <c r="FP437" s="111"/>
      <c r="FQ437" s="111"/>
      <c r="FR437" s="111"/>
      <c r="FS437" s="111"/>
      <c r="FT437" s="111"/>
      <c r="FU437" s="111"/>
      <c r="FV437" s="111"/>
      <c r="FW437" s="111"/>
      <c r="FX437" s="111"/>
      <c r="FY437" s="111"/>
      <c r="FZ437" s="110" t="s">
        <v>0</v>
      </c>
      <c r="GA437" s="111"/>
      <c r="GB437" s="111"/>
      <c r="GC437" s="111"/>
      <c r="GD437" s="111"/>
      <c r="GE437" s="111"/>
      <c r="GF437" s="111"/>
      <c r="GG437" s="111"/>
      <c r="GH437" s="111"/>
      <c r="GI437" s="111"/>
      <c r="GJ437" s="111"/>
      <c r="GK437" s="111"/>
      <c r="GL437" s="111"/>
      <c r="GM437" s="111"/>
      <c r="GN437" s="111"/>
      <c r="GO437" s="111"/>
      <c r="GP437" s="111"/>
      <c r="GQ437" s="111"/>
      <c r="GR437" s="111"/>
      <c r="GS437" s="111"/>
    </row>
    <row r="438" spans="1:201" ht="30" x14ac:dyDescent="0.25">
      <c r="A438" s="113" t="str">
        <f>"Fiscal "&amp;AggMethod&amp;" Ending"</f>
        <v>Fiscal Accident Quarter Ending</v>
      </c>
      <c r="B438" s="112">
        <v>3</v>
      </c>
      <c r="C438" s="112">
        <f>B438+3</f>
        <v>6</v>
      </c>
      <c r="D438" s="112">
        <f t="shared" ref="D438" si="2117">C438+3</f>
        <v>9</v>
      </c>
      <c r="E438" s="112">
        <f t="shared" ref="E438" si="2118">D438+3</f>
        <v>12</v>
      </c>
      <c r="F438" s="112">
        <f t="shared" ref="F438" si="2119">E438+3</f>
        <v>15</v>
      </c>
      <c r="G438" s="112">
        <f t="shared" ref="G438" si="2120">F438+3</f>
        <v>18</v>
      </c>
      <c r="H438" s="112">
        <f t="shared" ref="H438" si="2121">G438+3</f>
        <v>21</v>
      </c>
      <c r="I438" s="112">
        <f t="shared" ref="I438" si="2122">H438+3</f>
        <v>24</v>
      </c>
      <c r="J438" s="112">
        <f t="shared" ref="J438" si="2123">I438+3</f>
        <v>27</v>
      </c>
      <c r="K438" s="112">
        <f t="shared" ref="K438" si="2124">J438+3</f>
        <v>30</v>
      </c>
      <c r="L438" s="112">
        <f t="shared" ref="L438" si="2125">K438+3</f>
        <v>33</v>
      </c>
      <c r="M438" s="112">
        <f t="shared" ref="M438" si="2126">L438+3</f>
        <v>36</v>
      </c>
      <c r="N438" s="112">
        <f t="shared" ref="N438" si="2127">M438+3</f>
        <v>39</v>
      </c>
      <c r="O438" s="112">
        <f t="shared" ref="O438" si="2128">N438+3</f>
        <v>42</v>
      </c>
      <c r="P438" s="112">
        <f t="shared" ref="P438" si="2129">O438+3</f>
        <v>45</v>
      </c>
      <c r="Q438" s="112">
        <f t="shared" ref="Q438" si="2130">P438+3</f>
        <v>48</v>
      </c>
      <c r="R438" s="112">
        <f t="shared" ref="R438" si="2131">Q438+3</f>
        <v>51</v>
      </c>
      <c r="S438" s="112">
        <f t="shared" ref="S438" si="2132">R438+3</f>
        <v>54</v>
      </c>
      <c r="T438" s="112">
        <f t="shared" ref="T438" si="2133">S438+3</f>
        <v>57</v>
      </c>
      <c r="U438" s="112">
        <f t="shared" ref="U438" si="2134">T438+3</f>
        <v>60</v>
      </c>
      <c r="V438" s="112">
        <f t="shared" ref="V438" si="2135">U438+3</f>
        <v>63</v>
      </c>
      <c r="W438" s="112">
        <f t="shared" ref="W438" si="2136">V438+3</f>
        <v>66</v>
      </c>
      <c r="X438" s="112">
        <f t="shared" ref="X438" si="2137">W438+3</f>
        <v>69</v>
      </c>
      <c r="Y438" s="112">
        <f t="shared" ref="Y438" si="2138">X438+3</f>
        <v>72</v>
      </c>
      <c r="Z438" s="112">
        <f t="shared" ref="Z438" si="2139">Y438+3</f>
        <v>75</v>
      </c>
      <c r="AA438" s="112">
        <f t="shared" ref="AA438" si="2140">Z438+3</f>
        <v>78</v>
      </c>
      <c r="AB438" s="112">
        <f t="shared" ref="AB438" si="2141">AA438+3</f>
        <v>81</v>
      </c>
      <c r="AC438" s="112">
        <f t="shared" ref="AC438" si="2142">AB438+3</f>
        <v>84</v>
      </c>
      <c r="AD438" s="112">
        <f t="shared" ref="AD438" si="2143">AC438+3</f>
        <v>87</v>
      </c>
      <c r="AE438" s="112">
        <f t="shared" ref="AE438" si="2144">AD438+3</f>
        <v>90</v>
      </c>
      <c r="AF438" s="112">
        <f t="shared" ref="AF438" si="2145">AE438+3</f>
        <v>93</v>
      </c>
      <c r="AG438" s="112">
        <f t="shared" ref="AG438" si="2146">AF438+3</f>
        <v>96</v>
      </c>
      <c r="AH438" s="112">
        <f t="shared" ref="AH438" si="2147">AG438+3</f>
        <v>99</v>
      </c>
      <c r="AI438" s="112">
        <f t="shared" ref="AI438" si="2148">AH438+3</f>
        <v>102</v>
      </c>
      <c r="AJ438" s="112">
        <f t="shared" ref="AJ438" si="2149">AI438+3</f>
        <v>105</v>
      </c>
      <c r="AK438" s="112">
        <f t="shared" ref="AK438" si="2150">AJ438+3</f>
        <v>108</v>
      </c>
      <c r="AL438" s="112">
        <f t="shared" ref="AL438" si="2151">AK438+3</f>
        <v>111</v>
      </c>
      <c r="AM438" s="112">
        <f t="shared" ref="AM438" si="2152">AL438+3</f>
        <v>114</v>
      </c>
      <c r="AN438" s="112">
        <f t="shared" ref="AN438" si="2153">AM438+3</f>
        <v>117</v>
      </c>
      <c r="AO438" s="112">
        <f t="shared" ref="AO438" si="2154">AN438+3</f>
        <v>120</v>
      </c>
      <c r="AP438" s="112">
        <v>3</v>
      </c>
      <c r="AQ438" s="112">
        <f>AP438+3</f>
        <v>6</v>
      </c>
      <c r="AR438" s="112">
        <f t="shared" ref="AR438" si="2155">AQ438+3</f>
        <v>9</v>
      </c>
      <c r="AS438" s="112">
        <f t="shared" ref="AS438" si="2156">AR438+3</f>
        <v>12</v>
      </c>
      <c r="AT438" s="112">
        <f t="shared" ref="AT438" si="2157">AS438+3</f>
        <v>15</v>
      </c>
      <c r="AU438" s="112">
        <f t="shared" ref="AU438" si="2158">AT438+3</f>
        <v>18</v>
      </c>
      <c r="AV438" s="112">
        <f t="shared" ref="AV438" si="2159">AU438+3</f>
        <v>21</v>
      </c>
      <c r="AW438" s="112">
        <f t="shared" ref="AW438" si="2160">AV438+3</f>
        <v>24</v>
      </c>
      <c r="AX438" s="112">
        <f t="shared" ref="AX438" si="2161">AW438+3</f>
        <v>27</v>
      </c>
      <c r="AY438" s="112">
        <f t="shared" ref="AY438" si="2162">AX438+3</f>
        <v>30</v>
      </c>
      <c r="AZ438" s="112">
        <f t="shared" ref="AZ438" si="2163">AY438+3</f>
        <v>33</v>
      </c>
      <c r="BA438" s="112">
        <f t="shared" ref="BA438" si="2164">AZ438+3</f>
        <v>36</v>
      </c>
      <c r="BB438" s="112">
        <f t="shared" ref="BB438" si="2165">BA438+3</f>
        <v>39</v>
      </c>
      <c r="BC438" s="112">
        <f t="shared" ref="BC438" si="2166">BB438+3</f>
        <v>42</v>
      </c>
      <c r="BD438" s="112">
        <f t="shared" ref="BD438" si="2167">BC438+3</f>
        <v>45</v>
      </c>
      <c r="BE438" s="112">
        <f t="shared" ref="BE438" si="2168">BD438+3</f>
        <v>48</v>
      </c>
      <c r="BF438" s="112">
        <f t="shared" ref="BF438" si="2169">BE438+3</f>
        <v>51</v>
      </c>
      <c r="BG438" s="112">
        <f t="shared" ref="BG438" si="2170">BF438+3</f>
        <v>54</v>
      </c>
      <c r="BH438" s="112">
        <f t="shared" ref="BH438" si="2171">BG438+3</f>
        <v>57</v>
      </c>
      <c r="BI438" s="112">
        <f t="shared" ref="BI438" si="2172">BH438+3</f>
        <v>60</v>
      </c>
      <c r="BJ438" s="112">
        <f t="shared" ref="BJ438" si="2173">BI438+3</f>
        <v>63</v>
      </c>
      <c r="BK438" s="112">
        <f t="shared" ref="BK438" si="2174">BJ438+3</f>
        <v>66</v>
      </c>
      <c r="BL438" s="112">
        <f t="shared" ref="BL438" si="2175">BK438+3</f>
        <v>69</v>
      </c>
      <c r="BM438" s="112">
        <f t="shared" ref="BM438" si="2176">BL438+3</f>
        <v>72</v>
      </c>
      <c r="BN438" s="112">
        <f t="shared" ref="BN438" si="2177">BM438+3</f>
        <v>75</v>
      </c>
      <c r="BO438" s="112">
        <f t="shared" ref="BO438" si="2178">BN438+3</f>
        <v>78</v>
      </c>
      <c r="BP438" s="112">
        <f t="shared" ref="BP438" si="2179">BO438+3</f>
        <v>81</v>
      </c>
      <c r="BQ438" s="112">
        <f t="shared" ref="BQ438" si="2180">BP438+3</f>
        <v>84</v>
      </c>
      <c r="BR438" s="112">
        <f t="shared" ref="BR438" si="2181">BQ438+3</f>
        <v>87</v>
      </c>
      <c r="BS438" s="112">
        <f t="shared" ref="BS438" si="2182">BR438+3</f>
        <v>90</v>
      </c>
      <c r="BT438" s="112">
        <f t="shared" ref="BT438" si="2183">BS438+3</f>
        <v>93</v>
      </c>
      <c r="BU438" s="112">
        <f t="shared" ref="BU438" si="2184">BT438+3</f>
        <v>96</v>
      </c>
      <c r="BV438" s="112">
        <f t="shared" ref="BV438" si="2185">BU438+3</f>
        <v>99</v>
      </c>
      <c r="BW438" s="112">
        <f t="shared" ref="BW438" si="2186">BV438+3</f>
        <v>102</v>
      </c>
      <c r="BX438" s="112">
        <f t="shared" ref="BX438" si="2187">BW438+3</f>
        <v>105</v>
      </c>
      <c r="BY438" s="112">
        <f t="shared" ref="BY438" si="2188">BX438+3</f>
        <v>108</v>
      </c>
      <c r="BZ438" s="112">
        <f t="shared" ref="BZ438" si="2189">BY438+3</f>
        <v>111</v>
      </c>
      <c r="CA438" s="112">
        <f t="shared" ref="CA438" si="2190">BZ438+3</f>
        <v>114</v>
      </c>
      <c r="CB438" s="112">
        <f t="shared" ref="CB438" si="2191">CA438+3</f>
        <v>117</v>
      </c>
      <c r="CC438" s="112">
        <f t="shared" ref="CC438" si="2192">CB438+3</f>
        <v>120</v>
      </c>
      <c r="CD438" s="112">
        <v>3</v>
      </c>
      <c r="CE438" s="112">
        <f>CD438+3</f>
        <v>6</v>
      </c>
      <c r="CF438" s="112">
        <f t="shared" ref="CF438" si="2193">CE438+3</f>
        <v>9</v>
      </c>
      <c r="CG438" s="112">
        <f t="shared" ref="CG438" si="2194">CF438+3</f>
        <v>12</v>
      </c>
      <c r="CH438" s="112">
        <f t="shared" ref="CH438" si="2195">CG438+3</f>
        <v>15</v>
      </c>
      <c r="CI438" s="112">
        <f t="shared" ref="CI438" si="2196">CH438+3</f>
        <v>18</v>
      </c>
      <c r="CJ438" s="112">
        <f t="shared" ref="CJ438" si="2197">CI438+3</f>
        <v>21</v>
      </c>
      <c r="CK438" s="112">
        <f t="shared" ref="CK438" si="2198">CJ438+3</f>
        <v>24</v>
      </c>
      <c r="CL438" s="112">
        <f t="shared" ref="CL438" si="2199">CK438+3</f>
        <v>27</v>
      </c>
      <c r="CM438" s="112">
        <f t="shared" ref="CM438" si="2200">CL438+3</f>
        <v>30</v>
      </c>
      <c r="CN438" s="112">
        <f t="shared" ref="CN438" si="2201">CM438+3</f>
        <v>33</v>
      </c>
      <c r="CO438" s="112">
        <f t="shared" ref="CO438" si="2202">CN438+3</f>
        <v>36</v>
      </c>
      <c r="CP438" s="112">
        <f t="shared" ref="CP438" si="2203">CO438+3</f>
        <v>39</v>
      </c>
      <c r="CQ438" s="112">
        <f t="shared" ref="CQ438" si="2204">CP438+3</f>
        <v>42</v>
      </c>
      <c r="CR438" s="112">
        <f t="shared" ref="CR438" si="2205">CQ438+3</f>
        <v>45</v>
      </c>
      <c r="CS438" s="112">
        <f t="shared" ref="CS438" si="2206">CR438+3</f>
        <v>48</v>
      </c>
      <c r="CT438" s="112">
        <f t="shared" ref="CT438" si="2207">CS438+3</f>
        <v>51</v>
      </c>
      <c r="CU438" s="112">
        <f t="shared" ref="CU438" si="2208">CT438+3</f>
        <v>54</v>
      </c>
      <c r="CV438" s="112">
        <f t="shared" ref="CV438" si="2209">CU438+3</f>
        <v>57</v>
      </c>
      <c r="CW438" s="112">
        <f t="shared" ref="CW438" si="2210">CV438+3</f>
        <v>60</v>
      </c>
      <c r="CX438" s="112">
        <f t="shared" ref="CX438" si="2211">CW438+3</f>
        <v>63</v>
      </c>
      <c r="CY438" s="112">
        <f t="shared" ref="CY438" si="2212">CX438+3</f>
        <v>66</v>
      </c>
      <c r="CZ438" s="112">
        <f t="shared" ref="CZ438" si="2213">CY438+3</f>
        <v>69</v>
      </c>
      <c r="DA438" s="112">
        <f t="shared" ref="DA438" si="2214">CZ438+3</f>
        <v>72</v>
      </c>
      <c r="DB438" s="112">
        <f t="shared" ref="DB438" si="2215">DA438+3</f>
        <v>75</v>
      </c>
      <c r="DC438" s="112">
        <f t="shared" ref="DC438" si="2216">DB438+3</f>
        <v>78</v>
      </c>
      <c r="DD438" s="112">
        <f t="shared" ref="DD438" si="2217">DC438+3</f>
        <v>81</v>
      </c>
      <c r="DE438" s="112">
        <f t="shared" ref="DE438" si="2218">DD438+3</f>
        <v>84</v>
      </c>
      <c r="DF438" s="112">
        <f t="shared" ref="DF438" si="2219">DE438+3</f>
        <v>87</v>
      </c>
      <c r="DG438" s="112">
        <f t="shared" ref="DG438" si="2220">DF438+3</f>
        <v>90</v>
      </c>
      <c r="DH438" s="112">
        <f t="shared" ref="DH438" si="2221">DG438+3</f>
        <v>93</v>
      </c>
      <c r="DI438" s="112">
        <f t="shared" ref="DI438" si="2222">DH438+3</f>
        <v>96</v>
      </c>
      <c r="DJ438" s="112">
        <f t="shared" ref="DJ438" si="2223">DI438+3</f>
        <v>99</v>
      </c>
      <c r="DK438" s="112">
        <f t="shared" ref="DK438" si="2224">DJ438+3</f>
        <v>102</v>
      </c>
      <c r="DL438" s="112">
        <f t="shared" ref="DL438" si="2225">DK438+3</f>
        <v>105</v>
      </c>
      <c r="DM438" s="112">
        <f t="shared" ref="DM438" si="2226">DL438+3</f>
        <v>108</v>
      </c>
      <c r="DN438" s="112">
        <f t="shared" ref="DN438" si="2227">DM438+3</f>
        <v>111</v>
      </c>
      <c r="DO438" s="112">
        <f t="shared" ref="DO438" si="2228">DN438+3</f>
        <v>114</v>
      </c>
      <c r="DP438" s="112">
        <f t="shared" ref="DP438" si="2229">DO438+3</f>
        <v>117</v>
      </c>
      <c r="DQ438" s="112">
        <f t="shared" ref="DQ438" si="2230">DP438+3</f>
        <v>120</v>
      </c>
      <c r="DR438" s="112">
        <v>3</v>
      </c>
      <c r="DS438" s="112">
        <f>DR438+3</f>
        <v>6</v>
      </c>
      <c r="DT438" s="112">
        <f t="shared" ref="DT438" si="2231">DS438+3</f>
        <v>9</v>
      </c>
      <c r="DU438" s="112">
        <f t="shared" ref="DU438" si="2232">DT438+3</f>
        <v>12</v>
      </c>
      <c r="DV438" s="112">
        <f t="shared" ref="DV438" si="2233">DU438+3</f>
        <v>15</v>
      </c>
      <c r="DW438" s="112">
        <f t="shared" ref="DW438" si="2234">DV438+3</f>
        <v>18</v>
      </c>
      <c r="DX438" s="112">
        <f t="shared" ref="DX438" si="2235">DW438+3</f>
        <v>21</v>
      </c>
      <c r="DY438" s="112">
        <f t="shared" ref="DY438" si="2236">DX438+3</f>
        <v>24</v>
      </c>
      <c r="DZ438" s="112">
        <f t="shared" ref="DZ438" si="2237">DY438+3</f>
        <v>27</v>
      </c>
      <c r="EA438" s="112">
        <f t="shared" ref="EA438" si="2238">DZ438+3</f>
        <v>30</v>
      </c>
      <c r="EB438" s="112">
        <f t="shared" ref="EB438" si="2239">EA438+3</f>
        <v>33</v>
      </c>
      <c r="EC438" s="112">
        <f t="shared" ref="EC438" si="2240">EB438+3</f>
        <v>36</v>
      </c>
      <c r="ED438" s="112">
        <f t="shared" ref="ED438" si="2241">EC438+3</f>
        <v>39</v>
      </c>
      <c r="EE438" s="112">
        <f t="shared" ref="EE438" si="2242">ED438+3</f>
        <v>42</v>
      </c>
      <c r="EF438" s="112">
        <f t="shared" ref="EF438" si="2243">EE438+3</f>
        <v>45</v>
      </c>
      <c r="EG438" s="112">
        <f t="shared" ref="EG438" si="2244">EF438+3</f>
        <v>48</v>
      </c>
      <c r="EH438" s="112">
        <f t="shared" ref="EH438" si="2245">EG438+3</f>
        <v>51</v>
      </c>
      <c r="EI438" s="112">
        <f t="shared" ref="EI438" si="2246">EH438+3</f>
        <v>54</v>
      </c>
      <c r="EJ438" s="112">
        <f t="shared" ref="EJ438" si="2247">EI438+3</f>
        <v>57</v>
      </c>
      <c r="EK438" s="112">
        <f t="shared" ref="EK438" si="2248">EJ438+3</f>
        <v>60</v>
      </c>
      <c r="EL438" s="112">
        <f t="shared" ref="EL438" si="2249">EK438+3</f>
        <v>63</v>
      </c>
      <c r="EM438" s="112">
        <f t="shared" ref="EM438" si="2250">EL438+3</f>
        <v>66</v>
      </c>
      <c r="EN438" s="112">
        <f t="shared" ref="EN438" si="2251">EM438+3</f>
        <v>69</v>
      </c>
      <c r="EO438" s="112">
        <f t="shared" ref="EO438" si="2252">EN438+3</f>
        <v>72</v>
      </c>
      <c r="EP438" s="112">
        <f t="shared" ref="EP438" si="2253">EO438+3</f>
        <v>75</v>
      </c>
      <c r="EQ438" s="112">
        <f t="shared" ref="EQ438" si="2254">EP438+3</f>
        <v>78</v>
      </c>
      <c r="ER438" s="112">
        <f t="shared" ref="ER438" si="2255">EQ438+3</f>
        <v>81</v>
      </c>
      <c r="ES438" s="112">
        <f t="shared" ref="ES438" si="2256">ER438+3</f>
        <v>84</v>
      </c>
      <c r="ET438" s="112">
        <f t="shared" ref="ET438" si="2257">ES438+3</f>
        <v>87</v>
      </c>
      <c r="EU438" s="112">
        <f t="shared" ref="EU438" si="2258">ET438+3</f>
        <v>90</v>
      </c>
      <c r="EV438" s="112">
        <f t="shared" ref="EV438" si="2259">EU438+3</f>
        <v>93</v>
      </c>
      <c r="EW438" s="112">
        <f t="shared" ref="EW438" si="2260">EV438+3</f>
        <v>96</v>
      </c>
      <c r="EX438" s="112">
        <f t="shared" ref="EX438" si="2261">EW438+3</f>
        <v>99</v>
      </c>
      <c r="EY438" s="112">
        <f t="shared" ref="EY438" si="2262">EX438+3</f>
        <v>102</v>
      </c>
      <c r="EZ438" s="112">
        <f t="shared" ref="EZ438" si="2263">EY438+3</f>
        <v>105</v>
      </c>
      <c r="FA438" s="112">
        <f t="shared" ref="FA438" si="2264">EZ438+3</f>
        <v>108</v>
      </c>
      <c r="FB438" s="112">
        <f t="shared" ref="FB438" si="2265">FA438+3</f>
        <v>111</v>
      </c>
      <c r="FC438" s="112">
        <f t="shared" ref="FC438" si="2266">FB438+3</f>
        <v>114</v>
      </c>
      <c r="FD438" s="112">
        <f t="shared" ref="FD438" si="2267">FC438+3</f>
        <v>117</v>
      </c>
      <c r="FE438" s="112">
        <f t="shared" ref="FE438" si="2268">FD438+3</f>
        <v>120</v>
      </c>
      <c r="FF438" s="112">
        <v>3</v>
      </c>
      <c r="FG438" s="112">
        <f>FF438+3</f>
        <v>6</v>
      </c>
      <c r="FH438" s="112">
        <f t="shared" ref="FH438" si="2269">FG438+3</f>
        <v>9</v>
      </c>
      <c r="FI438" s="112">
        <f t="shared" ref="FI438" si="2270">FH438+3</f>
        <v>12</v>
      </c>
      <c r="FJ438" s="112">
        <f t="shared" ref="FJ438" si="2271">FI438+3</f>
        <v>15</v>
      </c>
      <c r="FK438" s="112">
        <f t="shared" ref="FK438" si="2272">FJ438+3</f>
        <v>18</v>
      </c>
      <c r="FL438" s="112">
        <f t="shared" ref="FL438" si="2273">FK438+3</f>
        <v>21</v>
      </c>
      <c r="FM438" s="112">
        <f t="shared" ref="FM438" si="2274">FL438+3</f>
        <v>24</v>
      </c>
      <c r="FN438" s="112">
        <f t="shared" ref="FN438" si="2275">FM438+3</f>
        <v>27</v>
      </c>
      <c r="FO438" s="112">
        <f t="shared" ref="FO438" si="2276">FN438+3</f>
        <v>30</v>
      </c>
      <c r="FP438" s="112">
        <f t="shared" ref="FP438" si="2277">FO438+3</f>
        <v>33</v>
      </c>
      <c r="FQ438" s="112">
        <f t="shared" ref="FQ438" si="2278">FP438+3</f>
        <v>36</v>
      </c>
      <c r="FR438" s="112">
        <f t="shared" ref="FR438" si="2279">FQ438+3</f>
        <v>39</v>
      </c>
      <c r="FS438" s="112">
        <f t="shared" ref="FS438" si="2280">FR438+3</f>
        <v>42</v>
      </c>
      <c r="FT438" s="112">
        <f t="shared" ref="FT438" si="2281">FS438+3</f>
        <v>45</v>
      </c>
      <c r="FU438" s="112">
        <f t="shared" ref="FU438" si="2282">FT438+3</f>
        <v>48</v>
      </c>
      <c r="FV438" s="112">
        <f t="shared" ref="FV438" si="2283">FU438+3</f>
        <v>51</v>
      </c>
      <c r="FW438" s="112">
        <f t="shared" ref="FW438" si="2284">FV438+3</f>
        <v>54</v>
      </c>
      <c r="FX438" s="112">
        <f t="shared" ref="FX438" si="2285">FW438+3</f>
        <v>57</v>
      </c>
      <c r="FY438" s="112">
        <f t="shared" ref="FY438" si="2286">FX438+3</f>
        <v>60</v>
      </c>
      <c r="FZ438" s="112">
        <f t="shared" ref="FZ438" si="2287">FY438+3</f>
        <v>63</v>
      </c>
      <c r="GA438" s="112">
        <f t="shared" ref="GA438" si="2288">FZ438+3</f>
        <v>66</v>
      </c>
      <c r="GB438" s="112">
        <f t="shared" ref="GB438" si="2289">GA438+3</f>
        <v>69</v>
      </c>
      <c r="GC438" s="112">
        <f t="shared" ref="GC438" si="2290">GB438+3</f>
        <v>72</v>
      </c>
      <c r="GD438" s="112">
        <f t="shared" ref="GD438" si="2291">GC438+3</f>
        <v>75</v>
      </c>
      <c r="GE438" s="112">
        <f t="shared" ref="GE438" si="2292">GD438+3</f>
        <v>78</v>
      </c>
      <c r="GF438" s="112">
        <f t="shared" ref="GF438" si="2293">GE438+3</f>
        <v>81</v>
      </c>
      <c r="GG438" s="112">
        <f t="shared" ref="GG438" si="2294">GF438+3</f>
        <v>84</v>
      </c>
      <c r="GH438" s="112">
        <f t="shared" ref="GH438" si="2295">GG438+3</f>
        <v>87</v>
      </c>
      <c r="GI438" s="112">
        <f t="shared" ref="GI438" si="2296">GH438+3</f>
        <v>90</v>
      </c>
      <c r="GJ438" s="112">
        <f t="shared" ref="GJ438" si="2297">GI438+3</f>
        <v>93</v>
      </c>
      <c r="GK438" s="112">
        <f t="shared" ref="GK438" si="2298">GJ438+3</f>
        <v>96</v>
      </c>
      <c r="GL438" s="112">
        <f t="shared" ref="GL438" si="2299">GK438+3</f>
        <v>99</v>
      </c>
      <c r="GM438" s="112">
        <f t="shared" ref="GM438" si="2300">GL438+3</f>
        <v>102</v>
      </c>
      <c r="GN438" s="112">
        <f t="shared" ref="GN438" si="2301">GM438+3</f>
        <v>105</v>
      </c>
      <c r="GO438" s="112">
        <f t="shared" ref="GO438" si="2302">GN438+3</f>
        <v>108</v>
      </c>
      <c r="GP438" s="112">
        <f t="shared" ref="GP438" si="2303">GO438+3</f>
        <v>111</v>
      </c>
      <c r="GQ438" s="112">
        <f t="shared" ref="GQ438" si="2304">GP438+3</f>
        <v>114</v>
      </c>
      <c r="GR438" s="112">
        <f t="shared" ref="GR438" si="2305">GQ438+3</f>
        <v>117</v>
      </c>
      <c r="GS438" s="112">
        <f t="shared" ref="GS438" si="2306">GR438+3</f>
        <v>120</v>
      </c>
    </row>
    <row r="439" spans="1:201" x14ac:dyDescent="0.25">
      <c r="A439" s="11">
        <f>$A$36</f>
        <v>20122</v>
      </c>
      <c r="B439" s="7">
        <v>63146698.020000003</v>
      </c>
      <c r="C439" s="7">
        <v>72496175.159999996</v>
      </c>
      <c r="D439" s="7">
        <v>68057743.079999998</v>
      </c>
      <c r="E439" s="7">
        <v>67701003.840000004</v>
      </c>
      <c r="F439" s="7">
        <v>69195145.389999986</v>
      </c>
      <c r="G439" s="7">
        <v>72574892.939999998</v>
      </c>
      <c r="H439" s="7">
        <v>75744686.640000015</v>
      </c>
      <c r="I439" s="7">
        <v>79951690.180000007</v>
      </c>
      <c r="J439" s="7">
        <v>83172950.269999996</v>
      </c>
      <c r="K439" s="7">
        <v>86498777.330000013</v>
      </c>
      <c r="L439" s="7">
        <v>91259064.180000007</v>
      </c>
      <c r="M439" s="7">
        <v>97171224.909999996</v>
      </c>
      <c r="N439" s="7">
        <v>103553107.86000001</v>
      </c>
      <c r="O439" s="7">
        <v>107649704.93000001</v>
      </c>
      <c r="P439" s="7">
        <v>110619289.86000001</v>
      </c>
      <c r="Q439" s="7">
        <v>112091026.58000001</v>
      </c>
      <c r="R439" s="7">
        <v>113589203.47000001</v>
      </c>
      <c r="S439" s="7">
        <v>118823947.07000002</v>
      </c>
      <c r="T439" s="7">
        <v>118779966.53000002</v>
      </c>
      <c r="U439" s="7">
        <v>120262879.86000001</v>
      </c>
      <c r="V439" s="7">
        <v>120362477.47000001</v>
      </c>
      <c r="W439" s="7">
        <v>120546402.05000001</v>
      </c>
      <c r="X439" s="7">
        <v>120832919.71000001</v>
      </c>
      <c r="Y439" s="7">
        <v>120860859.90000002</v>
      </c>
      <c r="Z439" s="7">
        <v>121482636.00000003</v>
      </c>
      <c r="AA439" s="7">
        <v>121431237.54000002</v>
      </c>
      <c r="AB439" s="7">
        <v>121451019.10000002</v>
      </c>
      <c r="AC439" s="7">
        <v>121455168.94000003</v>
      </c>
      <c r="AD439" s="7">
        <v>121461650.44000003</v>
      </c>
      <c r="AE439" s="7">
        <v>121474787.04000002</v>
      </c>
      <c r="AF439" s="7">
        <v>121483565.41000003</v>
      </c>
      <c r="AG439" s="7">
        <v>121495207.21000002</v>
      </c>
      <c r="AH439" s="7">
        <v>121498796.01000002</v>
      </c>
      <c r="AI439" s="7">
        <v>121506742.85000002</v>
      </c>
      <c r="AJ439" s="7">
        <v>121509001.92000002</v>
      </c>
      <c r="AK439" s="7">
        <v>121515485.83000001</v>
      </c>
      <c r="AL439" s="7">
        <v>121545952.64000002</v>
      </c>
      <c r="AM439" s="7">
        <v>121562649.52000001</v>
      </c>
      <c r="AN439" s="7">
        <v>121669162.86000001</v>
      </c>
      <c r="AO439" s="7">
        <v>121656045.73000002</v>
      </c>
      <c r="AP439" s="7">
        <v>85754712.36999999</v>
      </c>
      <c r="AQ439" s="7">
        <v>91582487.140000001</v>
      </c>
      <c r="AR439" s="7">
        <v>97868705.399999991</v>
      </c>
      <c r="AS439" s="7">
        <v>100300027.47</v>
      </c>
      <c r="AT439" s="7">
        <v>101752291.81999999</v>
      </c>
      <c r="AU439" s="7">
        <v>102489702.14999999</v>
      </c>
      <c r="AV439" s="7">
        <v>102844225.85999998</v>
      </c>
      <c r="AW439" s="7">
        <v>103228602.73999999</v>
      </c>
      <c r="AX439" s="7">
        <v>103395392.66999999</v>
      </c>
      <c r="AY439" s="7">
        <v>103662083.64999999</v>
      </c>
      <c r="AZ439" s="7">
        <v>103759893.25</v>
      </c>
      <c r="BA439" s="7">
        <v>103861279.91999999</v>
      </c>
      <c r="BB439" s="7">
        <v>104004589.85999998</v>
      </c>
      <c r="BC439" s="7">
        <v>104034059.45999999</v>
      </c>
      <c r="BD439" s="7">
        <v>104096273.52999999</v>
      </c>
      <c r="BE439" s="7">
        <v>104092655.91</v>
      </c>
      <c r="BF439" s="7">
        <v>104099651.42999999</v>
      </c>
      <c r="BG439" s="7">
        <v>104095740.61</v>
      </c>
      <c r="BH439" s="7">
        <v>104097760.61</v>
      </c>
      <c r="BI439" s="7">
        <v>104110610.61</v>
      </c>
      <c r="BJ439" s="7">
        <v>104110610.61</v>
      </c>
      <c r="BK439" s="7">
        <v>104110215.61</v>
      </c>
      <c r="BL439" s="7">
        <v>104110215.61</v>
      </c>
      <c r="BM439" s="7">
        <v>104109950.81999999</v>
      </c>
      <c r="BN439" s="7">
        <v>104109950.81999999</v>
      </c>
      <c r="BO439" s="7">
        <v>104109950.81999999</v>
      </c>
      <c r="BP439" s="7">
        <v>104109950.81999999</v>
      </c>
      <c r="BQ439" s="7">
        <v>104134950.81999999</v>
      </c>
      <c r="BR439" s="7">
        <v>104134950.81999999</v>
      </c>
      <c r="BS439" s="7">
        <v>104134950.81999999</v>
      </c>
      <c r="BT439" s="7">
        <v>104134850.81999999</v>
      </c>
      <c r="BU439" s="7">
        <v>104134850.81999999</v>
      </c>
      <c r="BV439" s="7">
        <v>104134750.81999999</v>
      </c>
      <c r="BW439" s="7">
        <v>104134750.81999999</v>
      </c>
      <c r="BX439" s="7">
        <v>104134750.81999999</v>
      </c>
      <c r="BY439" s="7">
        <v>104134471.16999999</v>
      </c>
      <c r="BZ439" s="7">
        <v>104134471.16999999</v>
      </c>
      <c r="CA439" s="7">
        <v>104134471.16999999</v>
      </c>
      <c r="CB439" s="7">
        <v>104134471.16999999</v>
      </c>
      <c r="CC439" s="7">
        <v>104134471.16999999</v>
      </c>
      <c r="CD439" s="7">
        <v>10370392.220000001</v>
      </c>
      <c r="CE439" s="7">
        <v>13662237.16</v>
      </c>
      <c r="CF439" s="7">
        <v>15479753.6</v>
      </c>
      <c r="CG439" s="7">
        <v>15568626.34</v>
      </c>
      <c r="CH439" s="7">
        <v>15541615.199999999</v>
      </c>
      <c r="CI439" s="7">
        <v>15693397.32</v>
      </c>
      <c r="CJ439" s="7">
        <v>15815408.449999999</v>
      </c>
      <c r="CK439" s="7">
        <v>15856891.630000001</v>
      </c>
      <c r="CL439" s="7">
        <v>15982490.350000001</v>
      </c>
      <c r="CM439" s="7">
        <v>15919927.300000001</v>
      </c>
      <c r="CN439" s="7">
        <v>15901374.530000001</v>
      </c>
      <c r="CO439" s="7">
        <v>15927392.320000002</v>
      </c>
      <c r="CP439" s="7">
        <v>15910172.860000001</v>
      </c>
      <c r="CQ439" s="7">
        <v>15894280.590000002</v>
      </c>
      <c r="CR439" s="7">
        <v>15876854.230000002</v>
      </c>
      <c r="CS439" s="7">
        <v>15847348.970000001</v>
      </c>
      <c r="CT439" s="7">
        <v>15844433.42</v>
      </c>
      <c r="CU439" s="7">
        <v>15833991</v>
      </c>
      <c r="CV439" s="7">
        <v>15816518.390000001</v>
      </c>
      <c r="CW439" s="7">
        <v>15815887.57</v>
      </c>
      <c r="CX439" s="7">
        <v>15817074.91</v>
      </c>
      <c r="CY439" s="7">
        <v>15815783.17</v>
      </c>
      <c r="CZ439" s="7">
        <v>15831515.550000001</v>
      </c>
      <c r="DA439" s="7">
        <v>15829911.550000001</v>
      </c>
      <c r="DB439" s="7">
        <v>15830858.220000001</v>
      </c>
      <c r="DC439" s="7">
        <v>15830858.220000001</v>
      </c>
      <c r="DD439" s="7">
        <v>15827858.220000001</v>
      </c>
      <c r="DE439" s="7">
        <v>15830763.24</v>
      </c>
      <c r="DF439" s="7">
        <v>15827023.189999999</v>
      </c>
      <c r="DG439" s="7">
        <v>15827315.26</v>
      </c>
      <c r="DH439" s="7">
        <v>15826767.26</v>
      </c>
      <c r="DI439" s="7">
        <v>15826767.26</v>
      </c>
      <c r="DJ439" s="7">
        <v>15826767.26</v>
      </c>
      <c r="DK439" s="7">
        <v>15826650</v>
      </c>
      <c r="DL439" s="7">
        <v>15826650</v>
      </c>
      <c r="DM439" s="7">
        <v>15824628</v>
      </c>
      <c r="DN439" s="7">
        <v>15824628</v>
      </c>
      <c r="DO439" s="7">
        <v>15824628</v>
      </c>
      <c r="DP439" s="7">
        <v>15824628</v>
      </c>
      <c r="DQ439" s="7">
        <v>15824628</v>
      </c>
      <c r="DR439" s="7">
        <v>7705519.7599999998</v>
      </c>
      <c r="DS439" s="7">
        <v>13672813.949999999</v>
      </c>
      <c r="DT439" s="7">
        <v>15574012.379999999</v>
      </c>
      <c r="DU439" s="7">
        <v>18420462.25</v>
      </c>
      <c r="DV439" s="7">
        <v>20675320.350000001</v>
      </c>
      <c r="DW439" s="7">
        <v>22436038.050000001</v>
      </c>
      <c r="DX439" s="7">
        <v>23440048.969999999</v>
      </c>
      <c r="DY439" s="7">
        <v>24372627.440000001</v>
      </c>
      <c r="DZ439" s="7">
        <v>26290084.460000005</v>
      </c>
      <c r="EA439" s="7">
        <v>27753067.609999999</v>
      </c>
      <c r="EB439" s="7">
        <v>28548005.620000001</v>
      </c>
      <c r="EC439" s="7">
        <v>29182408.16</v>
      </c>
      <c r="ED439" s="7">
        <v>30061254.380000003</v>
      </c>
      <c r="EE439" s="7">
        <v>30835644.530000001</v>
      </c>
      <c r="EF439" s="7">
        <v>31540628.230000004</v>
      </c>
      <c r="EG439" s="7">
        <v>31773113.610000003</v>
      </c>
      <c r="EH439" s="7">
        <v>32161668.510000002</v>
      </c>
      <c r="EI439" s="7">
        <v>32334849.030000005</v>
      </c>
      <c r="EJ439" s="7">
        <v>32456040.790000003</v>
      </c>
      <c r="EK439" s="7">
        <v>32741748.060000002</v>
      </c>
      <c r="EL439" s="7">
        <v>32661093.650000006</v>
      </c>
      <c r="EM439" s="7">
        <v>32751948.430000003</v>
      </c>
      <c r="EN439" s="7">
        <v>32791045.290000003</v>
      </c>
      <c r="EO439" s="7">
        <v>32813331.110000003</v>
      </c>
      <c r="EP439" s="7">
        <v>32767780.010000005</v>
      </c>
      <c r="EQ439" s="7">
        <v>32992285.620000001</v>
      </c>
      <c r="ER439" s="7">
        <v>33091160.030000001</v>
      </c>
      <c r="ES439" s="7">
        <v>33130868.110000003</v>
      </c>
      <c r="ET439" s="7">
        <v>33295654.270000003</v>
      </c>
      <c r="EU439" s="7">
        <v>33346469.699999999</v>
      </c>
      <c r="EV439" s="7">
        <v>33350935.77</v>
      </c>
      <c r="EW439" s="7">
        <v>33366868.68</v>
      </c>
      <c r="EX439" s="7">
        <v>33365670.730000004</v>
      </c>
      <c r="EY439" s="7">
        <v>33379144.480000004</v>
      </c>
      <c r="EZ439" s="7">
        <v>33393587.650000002</v>
      </c>
      <c r="FA439" s="7">
        <v>33395069.270000003</v>
      </c>
      <c r="FB439" s="7">
        <v>33567001.780000001</v>
      </c>
      <c r="FC439" s="7">
        <v>33557813.100000001</v>
      </c>
      <c r="FD439" s="7">
        <v>33555949.439999998</v>
      </c>
      <c r="FE439" s="7">
        <v>33589653.010000005</v>
      </c>
      <c r="FF439" s="7">
        <v>41080854.159999996</v>
      </c>
      <c r="FG439" s="7">
        <v>40757100.859999999</v>
      </c>
      <c r="FH439" s="7">
        <v>40494697.759999998</v>
      </c>
      <c r="FI439" s="7">
        <v>40742659.060000002</v>
      </c>
      <c r="FJ439" s="7">
        <v>40872235.5</v>
      </c>
      <c r="FK439" s="7">
        <v>40832572.539999999</v>
      </c>
      <c r="FL439" s="7">
        <v>40878447.109999999</v>
      </c>
      <c r="FM439" s="7">
        <v>40889995.299999997</v>
      </c>
      <c r="FN439" s="7">
        <v>40889682.089999996</v>
      </c>
      <c r="FO439" s="7">
        <v>40900780.129999995</v>
      </c>
      <c r="FP439" s="7">
        <v>40899146.649999999</v>
      </c>
      <c r="FQ439" s="7">
        <v>40906305.350000001</v>
      </c>
      <c r="FR439" s="7">
        <v>40904450.410000004</v>
      </c>
      <c r="FS439" s="7">
        <v>40921054.07</v>
      </c>
      <c r="FT439" s="7">
        <v>40909337.350000001</v>
      </c>
      <c r="FU439" s="7">
        <v>40912801.68</v>
      </c>
      <c r="FV439" s="7">
        <v>40910076.609999999</v>
      </c>
      <c r="FW439" s="7">
        <v>40906510.600000001</v>
      </c>
      <c r="FX439" s="7">
        <v>40906325.600000001</v>
      </c>
      <c r="FY439" s="7">
        <v>40906038.230000004</v>
      </c>
      <c r="FZ439" s="7">
        <v>40899119.430000007</v>
      </c>
      <c r="GA439" s="7">
        <v>40898963.620000005</v>
      </c>
      <c r="GB439" s="7">
        <v>40899894.590000004</v>
      </c>
      <c r="GC439" s="7">
        <v>40900803.690000005</v>
      </c>
      <c r="GD439" s="7">
        <v>40900621.690000005</v>
      </c>
      <c r="GE439" s="7">
        <v>40896826.990000002</v>
      </c>
      <c r="GF439" s="7">
        <v>40898415.730000004</v>
      </c>
      <c r="GG439" s="7">
        <v>40896073.700000003</v>
      </c>
      <c r="GH439" s="7">
        <v>40891203.030000001</v>
      </c>
      <c r="GI439" s="7">
        <v>40891061.550000004</v>
      </c>
      <c r="GJ439" s="7">
        <v>40881898.920000009</v>
      </c>
      <c r="GK439" s="7">
        <v>40878358.520000011</v>
      </c>
      <c r="GL439" s="7">
        <v>40880276.750000007</v>
      </c>
      <c r="GM439" s="7">
        <v>40881844.280000009</v>
      </c>
      <c r="GN439" s="7">
        <v>40881661.330000006</v>
      </c>
      <c r="GO439" s="7">
        <v>40881518.300000004</v>
      </c>
      <c r="GP439" s="7">
        <v>40881479.660000004</v>
      </c>
      <c r="GQ439" s="7">
        <v>40881453.430000007</v>
      </c>
      <c r="GR439" s="7">
        <v>40881145.95000001</v>
      </c>
      <c r="GS439" s="7">
        <v>40880952.31000001</v>
      </c>
    </row>
    <row r="440" spans="1:201" x14ac:dyDescent="0.25">
      <c r="A440" s="11">
        <f>$A$37</f>
        <v>20123</v>
      </c>
      <c r="B440" s="7">
        <v>68580952.840000004</v>
      </c>
      <c r="C440" s="7">
        <v>75322093.069999993</v>
      </c>
      <c r="D440" s="7">
        <v>72082528.659999996</v>
      </c>
      <c r="E440" s="7">
        <v>72462974.140000015</v>
      </c>
      <c r="F440" s="7">
        <v>75416445.819999993</v>
      </c>
      <c r="G440" s="7">
        <v>79330314.640000001</v>
      </c>
      <c r="H440" s="7">
        <v>83897562.909999996</v>
      </c>
      <c r="I440" s="7">
        <v>88654622.890000015</v>
      </c>
      <c r="J440" s="7">
        <v>93494282.109999999</v>
      </c>
      <c r="K440" s="7">
        <v>97630989.359999999</v>
      </c>
      <c r="L440" s="7">
        <v>102555141.09</v>
      </c>
      <c r="M440" s="7">
        <v>107567968.33</v>
      </c>
      <c r="N440" s="7">
        <v>112914421.83</v>
      </c>
      <c r="O440" s="7">
        <v>116985106.97</v>
      </c>
      <c r="P440" s="7">
        <v>119429387.31</v>
      </c>
      <c r="Q440" s="7">
        <v>120628853.23</v>
      </c>
      <c r="R440" s="7">
        <v>122473206.14</v>
      </c>
      <c r="S440" s="7">
        <v>122407096.43000001</v>
      </c>
      <c r="T440" s="7">
        <v>123163528.87</v>
      </c>
      <c r="U440" s="7">
        <v>123639270.93000001</v>
      </c>
      <c r="V440" s="7">
        <v>123883476.26000001</v>
      </c>
      <c r="W440" s="7">
        <v>123957192.58000001</v>
      </c>
      <c r="X440" s="7">
        <v>124256535.48000002</v>
      </c>
      <c r="Y440" s="7">
        <v>124200579.97000003</v>
      </c>
      <c r="Z440" s="7">
        <v>124222859.29000002</v>
      </c>
      <c r="AA440" s="7">
        <v>124239126.13000003</v>
      </c>
      <c r="AB440" s="7">
        <v>124328913.46000002</v>
      </c>
      <c r="AC440" s="7">
        <v>124362193.99000002</v>
      </c>
      <c r="AD440" s="7">
        <v>124365739.17000002</v>
      </c>
      <c r="AE440" s="7">
        <v>124370494.71000002</v>
      </c>
      <c r="AF440" s="7">
        <v>124375594.71000002</v>
      </c>
      <c r="AG440" s="7">
        <v>124377044.04000002</v>
      </c>
      <c r="AH440" s="7">
        <v>124379036.94000003</v>
      </c>
      <c r="AI440" s="7">
        <v>124379372.44000003</v>
      </c>
      <c r="AJ440" s="7">
        <v>124390225.59000002</v>
      </c>
      <c r="AK440" s="7">
        <v>124392247.74000002</v>
      </c>
      <c r="AL440" s="7">
        <v>124202088.59000003</v>
      </c>
      <c r="AM440" s="7">
        <v>124152212.29000002</v>
      </c>
      <c r="AN440" s="7">
        <v>124152211.29000002</v>
      </c>
      <c r="AO440" s="39" t="s">
        <v>181</v>
      </c>
      <c r="AP440" s="7">
        <v>81857822.310000002</v>
      </c>
      <c r="AQ440" s="7">
        <v>93932947.670000017</v>
      </c>
      <c r="AR440" s="7">
        <v>100830048.35000001</v>
      </c>
      <c r="AS440" s="7">
        <v>103742088.22000001</v>
      </c>
      <c r="AT440" s="7">
        <v>105035107.05000001</v>
      </c>
      <c r="AU440" s="7">
        <v>105727163.02000001</v>
      </c>
      <c r="AV440" s="7">
        <v>106274149.76000002</v>
      </c>
      <c r="AW440" s="7">
        <v>106579909.76000002</v>
      </c>
      <c r="AX440" s="7">
        <v>106898251.43000002</v>
      </c>
      <c r="AY440" s="7">
        <v>107016577.76000004</v>
      </c>
      <c r="AZ440" s="7">
        <v>107097776.21000002</v>
      </c>
      <c r="BA440" s="7">
        <v>107224406.58000003</v>
      </c>
      <c r="BB440" s="7">
        <v>107290059.12000003</v>
      </c>
      <c r="BC440" s="7">
        <v>107320522.11000003</v>
      </c>
      <c r="BD440" s="7">
        <v>107320419.36000003</v>
      </c>
      <c r="BE440" s="7">
        <v>107328682.85000002</v>
      </c>
      <c r="BF440" s="7">
        <v>107390964.24000002</v>
      </c>
      <c r="BG440" s="7">
        <v>107390350.72000003</v>
      </c>
      <c r="BH440" s="7">
        <v>107432806.02000003</v>
      </c>
      <c r="BI440" s="7">
        <v>107459395.12000003</v>
      </c>
      <c r="BJ440" s="7">
        <v>107460309.50000003</v>
      </c>
      <c r="BK440" s="7">
        <v>107460309.50000003</v>
      </c>
      <c r="BL440" s="7">
        <v>107461633.83000003</v>
      </c>
      <c r="BM440" s="7">
        <v>107463664.83000003</v>
      </c>
      <c r="BN440" s="7">
        <v>107463229.83000003</v>
      </c>
      <c r="BO440" s="7">
        <v>107460053.09000003</v>
      </c>
      <c r="BP440" s="7">
        <v>107460053.09000003</v>
      </c>
      <c r="BQ440" s="7">
        <v>107460053.09000003</v>
      </c>
      <c r="BR440" s="7">
        <v>107459966.86000003</v>
      </c>
      <c r="BS440" s="7">
        <v>107459966.86000003</v>
      </c>
      <c r="BT440" s="7">
        <v>107459966.86000003</v>
      </c>
      <c r="BU440" s="7">
        <v>107457454.52000003</v>
      </c>
      <c r="BV440" s="7">
        <v>107457454.52000003</v>
      </c>
      <c r="BW440" s="7">
        <v>107457454.52000003</v>
      </c>
      <c r="BX440" s="7">
        <v>107454784.52000003</v>
      </c>
      <c r="BY440" s="7">
        <v>107454781.52000003</v>
      </c>
      <c r="BZ440" s="7">
        <v>107454781.52000003</v>
      </c>
      <c r="CA440" s="7">
        <v>107454781.52000003</v>
      </c>
      <c r="CB440" s="7">
        <v>107454781.52000003</v>
      </c>
      <c r="CC440" s="39" t="s">
        <v>181</v>
      </c>
      <c r="CD440" s="7">
        <v>10764070.720000001</v>
      </c>
      <c r="CE440" s="7">
        <v>12855358.690000001</v>
      </c>
      <c r="CF440" s="7">
        <v>14420109.84</v>
      </c>
      <c r="CG440" s="7">
        <v>15198484.140000001</v>
      </c>
      <c r="CH440" s="7">
        <v>15539923.33</v>
      </c>
      <c r="CI440" s="7">
        <v>15525669.639999999</v>
      </c>
      <c r="CJ440" s="7">
        <v>15734541.899999999</v>
      </c>
      <c r="CK440" s="7">
        <v>15933311.429999998</v>
      </c>
      <c r="CL440" s="7">
        <v>15959661.219999999</v>
      </c>
      <c r="CM440" s="7">
        <v>16118127.949999999</v>
      </c>
      <c r="CN440" s="7">
        <v>16125577.149999999</v>
      </c>
      <c r="CO440" s="7">
        <v>16100188.099999998</v>
      </c>
      <c r="CP440" s="7">
        <v>16100662.469999999</v>
      </c>
      <c r="CQ440" s="7">
        <v>16135401.709999999</v>
      </c>
      <c r="CR440" s="7">
        <v>16078170.069999998</v>
      </c>
      <c r="CS440" s="7">
        <v>16047633.849999998</v>
      </c>
      <c r="CT440" s="7">
        <v>16059744.309999999</v>
      </c>
      <c r="CU440" s="7">
        <v>16069545.879999997</v>
      </c>
      <c r="CV440" s="7">
        <v>16059109.879999997</v>
      </c>
      <c r="CW440" s="7">
        <v>16067489.669999996</v>
      </c>
      <c r="CX440" s="7">
        <v>16065899.829999996</v>
      </c>
      <c r="CY440" s="7">
        <v>16065682.329999996</v>
      </c>
      <c r="CZ440" s="7">
        <v>16087282.329999996</v>
      </c>
      <c r="DA440" s="7">
        <v>16065528.229999997</v>
      </c>
      <c r="DB440" s="7">
        <v>16065153.299999997</v>
      </c>
      <c r="DC440" s="7">
        <v>16065139.199999997</v>
      </c>
      <c r="DD440" s="7">
        <v>16064839.049999997</v>
      </c>
      <c r="DE440" s="7">
        <v>16064158.049999997</v>
      </c>
      <c r="DF440" s="7">
        <v>16063504.599999998</v>
      </c>
      <c r="DG440" s="7">
        <v>16063504.599999998</v>
      </c>
      <c r="DH440" s="7">
        <v>16063504.599999998</v>
      </c>
      <c r="DI440" s="7">
        <v>16063504.599999998</v>
      </c>
      <c r="DJ440" s="7">
        <v>16063504.599999998</v>
      </c>
      <c r="DK440" s="7">
        <v>16063504.599999998</v>
      </c>
      <c r="DL440" s="7">
        <v>16063504.599999998</v>
      </c>
      <c r="DM440" s="7">
        <v>16061860.089999998</v>
      </c>
      <c r="DN440" s="7">
        <v>16061860.089999998</v>
      </c>
      <c r="DO440" s="7">
        <v>16061145.089999998</v>
      </c>
      <c r="DP440" s="7">
        <v>16061145.089999998</v>
      </c>
      <c r="DQ440" s="39" t="s">
        <v>181</v>
      </c>
      <c r="DR440" s="7">
        <v>7401858.4000000004</v>
      </c>
      <c r="DS440" s="7">
        <v>12381253.140000001</v>
      </c>
      <c r="DT440" s="7">
        <v>14711939.560000001</v>
      </c>
      <c r="DU440" s="7">
        <v>16728081.000000002</v>
      </c>
      <c r="DV440" s="7">
        <v>18080537.870000001</v>
      </c>
      <c r="DW440" s="7">
        <v>19620654.140000001</v>
      </c>
      <c r="DX440" s="7">
        <v>21073933.350000001</v>
      </c>
      <c r="DY440" s="7">
        <v>22669504.570000004</v>
      </c>
      <c r="DZ440" s="7">
        <v>23975609.270000003</v>
      </c>
      <c r="EA440" s="7">
        <v>25737242.820000004</v>
      </c>
      <c r="EB440" s="7">
        <v>26748289.420000002</v>
      </c>
      <c r="EC440" s="7">
        <v>28248613.23</v>
      </c>
      <c r="ED440" s="7">
        <v>29180974.760000002</v>
      </c>
      <c r="EE440" s="7">
        <v>29620302.480000004</v>
      </c>
      <c r="EF440" s="7">
        <v>30009282.810000002</v>
      </c>
      <c r="EG440" s="7">
        <v>30316938.890000001</v>
      </c>
      <c r="EH440" s="7">
        <v>30582185.780000001</v>
      </c>
      <c r="EI440" s="7">
        <v>30732499.27</v>
      </c>
      <c r="EJ440" s="7">
        <v>30901615.350000001</v>
      </c>
      <c r="EK440" s="7">
        <v>30939356.910000004</v>
      </c>
      <c r="EL440" s="7">
        <v>31241376.580000002</v>
      </c>
      <c r="EM440" s="7">
        <v>31445764.170000002</v>
      </c>
      <c r="EN440" s="7">
        <v>31514706.390000004</v>
      </c>
      <c r="EO440" s="7">
        <v>31763876.940000001</v>
      </c>
      <c r="EP440" s="7">
        <v>31736983.490000002</v>
      </c>
      <c r="EQ440" s="7">
        <v>31768318.800000004</v>
      </c>
      <c r="ER440" s="7">
        <v>31760765.020000003</v>
      </c>
      <c r="ES440" s="7">
        <v>31790598.200000003</v>
      </c>
      <c r="ET440" s="7">
        <v>31864252.320000004</v>
      </c>
      <c r="EU440" s="7">
        <v>31892200.290000007</v>
      </c>
      <c r="EV440" s="7">
        <v>32002059.440000005</v>
      </c>
      <c r="EW440" s="7">
        <v>32038840.060000006</v>
      </c>
      <c r="EX440" s="7">
        <v>32031657.840000007</v>
      </c>
      <c r="EY440" s="7">
        <v>32013220.810000006</v>
      </c>
      <c r="EZ440" s="7">
        <v>32163304.530000005</v>
      </c>
      <c r="FA440" s="7">
        <v>32157940.650000006</v>
      </c>
      <c r="FB440" s="7">
        <v>32325545.840000007</v>
      </c>
      <c r="FC440" s="7">
        <v>32324264.170000006</v>
      </c>
      <c r="FD440" s="7">
        <v>32323545.330000006</v>
      </c>
      <c r="FE440" s="39" t="s">
        <v>181</v>
      </c>
      <c r="FF440" s="7">
        <v>41602470.290000007</v>
      </c>
      <c r="FG440" s="7">
        <v>43326972.869999997</v>
      </c>
      <c r="FH440" s="7">
        <v>43785337.160000004</v>
      </c>
      <c r="FI440" s="7">
        <v>43802288.510000005</v>
      </c>
      <c r="FJ440" s="7">
        <v>43834815.960000008</v>
      </c>
      <c r="FK440" s="7">
        <v>43814919.510000005</v>
      </c>
      <c r="FL440" s="7">
        <v>43791220.030000009</v>
      </c>
      <c r="FM440" s="7">
        <v>43791009.810000002</v>
      </c>
      <c r="FN440" s="7">
        <v>43795387.93</v>
      </c>
      <c r="FO440" s="7">
        <v>43801425.270000003</v>
      </c>
      <c r="FP440" s="7">
        <v>43820466.82</v>
      </c>
      <c r="FQ440" s="7">
        <v>43823118.579999998</v>
      </c>
      <c r="FR440" s="7">
        <v>43838499.780000001</v>
      </c>
      <c r="FS440" s="7">
        <v>43842484.190000005</v>
      </c>
      <c r="FT440" s="7">
        <v>43842066.690000005</v>
      </c>
      <c r="FU440" s="7">
        <v>43843195.010000005</v>
      </c>
      <c r="FV440" s="7">
        <v>43819115.420000002</v>
      </c>
      <c r="FW440" s="7">
        <v>43823013.43</v>
      </c>
      <c r="FX440" s="7">
        <v>43825697.170000002</v>
      </c>
      <c r="FY440" s="7">
        <v>43829599.800000004</v>
      </c>
      <c r="FZ440" s="7">
        <v>43831014.420000002</v>
      </c>
      <c r="GA440" s="7">
        <v>43834554.370000005</v>
      </c>
      <c r="GB440" s="7">
        <v>43835611.130000003</v>
      </c>
      <c r="GC440" s="7">
        <v>43835611.130000003</v>
      </c>
      <c r="GD440" s="7">
        <v>43835977.960000001</v>
      </c>
      <c r="GE440" s="7">
        <v>43840908.340000004</v>
      </c>
      <c r="GF440" s="7">
        <v>43841219.57</v>
      </c>
      <c r="GG440" s="7">
        <v>43841922.920000002</v>
      </c>
      <c r="GH440" s="7">
        <v>43842672.090000004</v>
      </c>
      <c r="GI440" s="7">
        <v>43843354.920000002</v>
      </c>
      <c r="GJ440" s="7">
        <v>43843354.920000002</v>
      </c>
      <c r="GK440" s="7">
        <v>43843354.920000002</v>
      </c>
      <c r="GL440" s="7">
        <v>43843354.920000002</v>
      </c>
      <c r="GM440" s="7">
        <v>43843848.920000002</v>
      </c>
      <c r="GN440" s="7">
        <v>43843848.920000002</v>
      </c>
      <c r="GO440" s="7">
        <v>43843848.920000002</v>
      </c>
      <c r="GP440" s="7">
        <v>43843848.920000002</v>
      </c>
      <c r="GQ440" s="7">
        <v>43843848.920000002</v>
      </c>
      <c r="GR440" s="7">
        <v>43843848.920000002</v>
      </c>
      <c r="GS440" s="39" t="s">
        <v>181</v>
      </c>
    </row>
    <row r="441" spans="1:201" x14ac:dyDescent="0.25">
      <c r="A441" s="11">
        <f>$A$38</f>
        <v>20124</v>
      </c>
      <c r="B441" s="7">
        <v>70529361.070000008</v>
      </c>
      <c r="C441" s="7">
        <v>78627553.790000007</v>
      </c>
      <c r="D441" s="7">
        <v>76879751.159999996</v>
      </c>
      <c r="E441" s="7">
        <v>78483533.359999999</v>
      </c>
      <c r="F441" s="7">
        <v>83322343.799999997</v>
      </c>
      <c r="G441" s="7">
        <v>89097733.519999996</v>
      </c>
      <c r="H441" s="7">
        <v>94551978.159999996</v>
      </c>
      <c r="I441" s="7">
        <v>97886215.109999999</v>
      </c>
      <c r="J441" s="7">
        <v>102884400.16999999</v>
      </c>
      <c r="K441" s="7">
        <v>107845675.47999999</v>
      </c>
      <c r="L441" s="7">
        <v>113669887.05999999</v>
      </c>
      <c r="M441" s="7">
        <v>121229066.59999999</v>
      </c>
      <c r="N441" s="7">
        <v>126852193.98999999</v>
      </c>
      <c r="O441" s="7">
        <v>129674079.49999999</v>
      </c>
      <c r="P441" s="7">
        <v>132118946.03999999</v>
      </c>
      <c r="Q441" s="7">
        <v>135083586.72999999</v>
      </c>
      <c r="R441" s="7">
        <v>135658799.23000002</v>
      </c>
      <c r="S441" s="7">
        <v>136160421.19</v>
      </c>
      <c r="T441" s="7">
        <v>136603353.53</v>
      </c>
      <c r="U441" s="7">
        <v>136968781.67000002</v>
      </c>
      <c r="V441" s="7">
        <v>138083459.47999999</v>
      </c>
      <c r="W441" s="7">
        <v>138648579.78999999</v>
      </c>
      <c r="X441" s="7">
        <v>138940373.00999999</v>
      </c>
      <c r="Y441" s="7">
        <v>139224221.66</v>
      </c>
      <c r="Z441" s="7">
        <v>139477844.34</v>
      </c>
      <c r="AA441" s="7">
        <v>139689079.36000001</v>
      </c>
      <c r="AB441" s="7">
        <v>140020476.74000001</v>
      </c>
      <c r="AC441" s="7">
        <v>140208649.49000001</v>
      </c>
      <c r="AD441" s="7">
        <v>140302267.88</v>
      </c>
      <c r="AE441" s="7">
        <v>140312190.19</v>
      </c>
      <c r="AF441" s="7">
        <v>140224893.25</v>
      </c>
      <c r="AG441" s="7">
        <v>140228531.58000001</v>
      </c>
      <c r="AH441" s="7">
        <v>140259092.66999999</v>
      </c>
      <c r="AI441" s="7">
        <v>140256848.88999999</v>
      </c>
      <c r="AJ441" s="7">
        <v>140266868.81</v>
      </c>
      <c r="AK441" s="7">
        <v>140272084.15000001</v>
      </c>
      <c r="AL441" s="7">
        <v>140263492.99000001</v>
      </c>
      <c r="AM441" s="7">
        <v>140346748.75</v>
      </c>
      <c r="AN441" s="39" t="s">
        <v>181</v>
      </c>
      <c r="AO441" s="39" t="s">
        <v>181</v>
      </c>
      <c r="AP441" s="7">
        <v>83777210.390000001</v>
      </c>
      <c r="AQ441" s="7">
        <v>98543776.899999991</v>
      </c>
      <c r="AR441" s="7">
        <v>105630799.82000001</v>
      </c>
      <c r="AS441" s="7">
        <v>108830337.78999999</v>
      </c>
      <c r="AT441" s="7">
        <v>110237835.47999999</v>
      </c>
      <c r="AU441" s="7">
        <v>111043312.60999998</v>
      </c>
      <c r="AV441" s="7">
        <v>111451087.92999999</v>
      </c>
      <c r="AW441" s="7">
        <v>111815694.59999999</v>
      </c>
      <c r="AX441" s="7">
        <v>112160299.15999998</v>
      </c>
      <c r="AY441" s="7">
        <v>112291102.58999999</v>
      </c>
      <c r="AZ441" s="7">
        <v>112361316.67999998</v>
      </c>
      <c r="BA441" s="7">
        <v>112424011.36999997</v>
      </c>
      <c r="BB441" s="7">
        <v>113026162.36999999</v>
      </c>
      <c r="BC441" s="7">
        <v>113091027.85999998</v>
      </c>
      <c r="BD441" s="7">
        <v>112786863.88</v>
      </c>
      <c r="BE441" s="7">
        <v>112784694.46999998</v>
      </c>
      <c r="BF441" s="7">
        <v>112788572.21999998</v>
      </c>
      <c r="BG441" s="7">
        <v>112789602.21999998</v>
      </c>
      <c r="BH441" s="7">
        <v>112789698.26999998</v>
      </c>
      <c r="BI441" s="7">
        <v>112791970.56999998</v>
      </c>
      <c r="BJ441" s="7">
        <v>112789208.56999998</v>
      </c>
      <c r="BK441" s="7">
        <v>112782748.82999998</v>
      </c>
      <c r="BL441" s="7">
        <v>112789260.81999998</v>
      </c>
      <c r="BM441" s="7">
        <v>112786840.81999998</v>
      </c>
      <c r="BN441" s="7">
        <v>112786690.81999998</v>
      </c>
      <c r="BO441" s="7">
        <v>112789452.76999998</v>
      </c>
      <c r="BP441" s="7">
        <v>112789452.76999998</v>
      </c>
      <c r="BQ441" s="7">
        <v>112791394.40999998</v>
      </c>
      <c r="BR441" s="7">
        <v>112791294.40999998</v>
      </c>
      <c r="BS441" s="7">
        <v>112791294.40999998</v>
      </c>
      <c r="BT441" s="7">
        <v>112791244.40999998</v>
      </c>
      <c r="BU441" s="7">
        <v>112791244.40999998</v>
      </c>
      <c r="BV441" s="7">
        <v>112791244.40999998</v>
      </c>
      <c r="BW441" s="7">
        <v>112793209.40999998</v>
      </c>
      <c r="BX441" s="7">
        <v>112792784.40999998</v>
      </c>
      <c r="BY441" s="7">
        <v>112790634.40999998</v>
      </c>
      <c r="BZ441" s="7">
        <v>112790584.40999998</v>
      </c>
      <c r="CA441" s="7">
        <v>112790484.40999998</v>
      </c>
      <c r="CB441" s="39" t="s">
        <v>181</v>
      </c>
      <c r="CC441" s="39" t="s">
        <v>181</v>
      </c>
      <c r="CD441" s="7">
        <v>11605863.699999999</v>
      </c>
      <c r="CE441" s="7">
        <v>13946757.01</v>
      </c>
      <c r="CF441" s="7">
        <v>16017848.530000001</v>
      </c>
      <c r="CG441" s="7">
        <v>16549259.940000001</v>
      </c>
      <c r="CH441" s="7">
        <v>16697348.66</v>
      </c>
      <c r="CI441" s="7">
        <v>16671889.52</v>
      </c>
      <c r="CJ441" s="7">
        <v>16820259.52</v>
      </c>
      <c r="CK441" s="7">
        <v>16840324.399999999</v>
      </c>
      <c r="CL441" s="7">
        <v>16882518.759999998</v>
      </c>
      <c r="CM441" s="7">
        <v>16864507.5</v>
      </c>
      <c r="CN441" s="7">
        <v>16878460.239999998</v>
      </c>
      <c r="CO441" s="7">
        <v>16887499.449999999</v>
      </c>
      <c r="CP441" s="7">
        <v>16842258.939999998</v>
      </c>
      <c r="CQ441" s="7">
        <v>16766814.029999997</v>
      </c>
      <c r="CR441" s="7">
        <v>16762342.839999998</v>
      </c>
      <c r="CS441" s="7">
        <v>16782801.199999999</v>
      </c>
      <c r="CT441" s="7">
        <v>16768469.259999998</v>
      </c>
      <c r="CU441" s="7">
        <v>16765874.099999998</v>
      </c>
      <c r="CV441" s="7">
        <v>16767993.109999998</v>
      </c>
      <c r="CW441" s="7">
        <v>16769128.009999998</v>
      </c>
      <c r="CX441" s="7">
        <v>16766763.009999998</v>
      </c>
      <c r="CY441" s="7">
        <v>16759699.969999999</v>
      </c>
      <c r="CZ441" s="7">
        <v>16756001.189999999</v>
      </c>
      <c r="DA441" s="7">
        <v>16749011.689999999</v>
      </c>
      <c r="DB441" s="7">
        <v>16748697.189999999</v>
      </c>
      <c r="DC441" s="7">
        <v>16748616.189999999</v>
      </c>
      <c r="DD441" s="7">
        <v>16749166.959999999</v>
      </c>
      <c r="DE441" s="7">
        <v>16748799.979999999</v>
      </c>
      <c r="DF441" s="7">
        <v>16748557.379999999</v>
      </c>
      <c r="DG441" s="7">
        <v>16748395.389999999</v>
      </c>
      <c r="DH441" s="7">
        <v>16748395.389999999</v>
      </c>
      <c r="DI441" s="7">
        <v>16748395.389999999</v>
      </c>
      <c r="DJ441" s="7">
        <v>16748641.389999999</v>
      </c>
      <c r="DK441" s="7">
        <v>16751040.659999998</v>
      </c>
      <c r="DL441" s="7">
        <v>16751040.659999998</v>
      </c>
      <c r="DM441" s="7">
        <v>16751040.659999998</v>
      </c>
      <c r="DN441" s="7">
        <v>16743890.659999998</v>
      </c>
      <c r="DO441" s="7">
        <v>16743890.659999998</v>
      </c>
      <c r="DP441" s="39" t="s">
        <v>181</v>
      </c>
      <c r="DQ441" s="39" t="s">
        <v>181</v>
      </c>
      <c r="DR441" s="7">
        <v>9261637.6100000013</v>
      </c>
      <c r="DS441" s="7">
        <v>15213476.4</v>
      </c>
      <c r="DT441" s="7">
        <v>17378022.870000001</v>
      </c>
      <c r="DU441" s="7">
        <v>20517730.440000001</v>
      </c>
      <c r="DV441" s="7">
        <v>22879823.460000001</v>
      </c>
      <c r="DW441" s="7">
        <v>25159412.390000001</v>
      </c>
      <c r="DX441" s="7">
        <v>26929582.52</v>
      </c>
      <c r="DY441" s="7">
        <v>29204448.890000004</v>
      </c>
      <c r="DZ441" s="7">
        <v>30631973.310000002</v>
      </c>
      <c r="EA441" s="7">
        <v>32238526.070000004</v>
      </c>
      <c r="EB441" s="7">
        <v>32789877.250000004</v>
      </c>
      <c r="EC441" s="7">
        <v>33782482.850000001</v>
      </c>
      <c r="ED441" s="7">
        <v>34593535.950000003</v>
      </c>
      <c r="EE441" s="7">
        <v>35091795.329999998</v>
      </c>
      <c r="EF441" s="7">
        <v>35186407.670000002</v>
      </c>
      <c r="EG441" s="7">
        <v>35631650.210000001</v>
      </c>
      <c r="EH441" s="7">
        <v>35867655.390000001</v>
      </c>
      <c r="EI441" s="7">
        <v>36022567.310000002</v>
      </c>
      <c r="EJ441" s="7">
        <v>36311413.829999998</v>
      </c>
      <c r="EK441" s="7">
        <v>36463153.160000004</v>
      </c>
      <c r="EL441" s="7">
        <v>36612271.799999997</v>
      </c>
      <c r="EM441" s="7">
        <v>36787212.270000003</v>
      </c>
      <c r="EN441" s="7">
        <v>36974050.100000001</v>
      </c>
      <c r="EO441" s="7">
        <v>37351781.5</v>
      </c>
      <c r="EP441" s="7">
        <v>37458982.129999995</v>
      </c>
      <c r="EQ441" s="7">
        <v>37697650.859999999</v>
      </c>
      <c r="ER441" s="7">
        <v>37710955.280000001</v>
      </c>
      <c r="ES441" s="7">
        <v>37939311.120000005</v>
      </c>
      <c r="ET441" s="7">
        <v>38024678.390000008</v>
      </c>
      <c r="EU441" s="7">
        <v>38144272.820000008</v>
      </c>
      <c r="EV441" s="7">
        <v>38187501.100000009</v>
      </c>
      <c r="EW441" s="7">
        <v>38215887.190000013</v>
      </c>
      <c r="EX441" s="7">
        <v>38253835.900000006</v>
      </c>
      <c r="EY441" s="7">
        <v>38289808.570000008</v>
      </c>
      <c r="EZ441" s="7">
        <v>38315459.710000008</v>
      </c>
      <c r="FA441" s="7">
        <v>38322218.030000009</v>
      </c>
      <c r="FB441" s="7">
        <v>38315683.520000011</v>
      </c>
      <c r="FC441" s="7">
        <v>38393979.190000013</v>
      </c>
      <c r="FD441" s="39" t="s">
        <v>181</v>
      </c>
      <c r="FE441" s="39" t="s">
        <v>181</v>
      </c>
      <c r="FF441" s="7">
        <v>40506750.050000004</v>
      </c>
      <c r="FG441" s="7">
        <v>43558383.609999999</v>
      </c>
      <c r="FH441" s="7">
        <v>43065601.210000001</v>
      </c>
      <c r="FI441" s="7">
        <v>43210071.610000007</v>
      </c>
      <c r="FJ441" s="7">
        <v>43325614.090000004</v>
      </c>
      <c r="FK441" s="7">
        <v>43327748.230000004</v>
      </c>
      <c r="FL441" s="7">
        <v>43386087.81000001</v>
      </c>
      <c r="FM441" s="7">
        <v>43433807.650000013</v>
      </c>
      <c r="FN441" s="7">
        <v>43448411.320000015</v>
      </c>
      <c r="FO441" s="7">
        <v>43456062.81000001</v>
      </c>
      <c r="FP441" s="7">
        <v>43454560.160000019</v>
      </c>
      <c r="FQ441" s="7">
        <v>43435232.090000018</v>
      </c>
      <c r="FR441" s="7">
        <v>43462119.720000021</v>
      </c>
      <c r="FS441" s="7">
        <v>43481499.87000002</v>
      </c>
      <c r="FT441" s="7">
        <v>43579429.110000014</v>
      </c>
      <c r="FU441" s="7">
        <v>43585663.440000013</v>
      </c>
      <c r="FV441" s="7">
        <v>43580156.800000012</v>
      </c>
      <c r="FW441" s="7">
        <v>43579661.640000015</v>
      </c>
      <c r="FX441" s="7">
        <v>43608622.460000008</v>
      </c>
      <c r="FY441" s="7">
        <v>43616808.750000007</v>
      </c>
      <c r="FZ441" s="7">
        <v>43617101.910000004</v>
      </c>
      <c r="GA441" s="7">
        <v>43619318.130000003</v>
      </c>
      <c r="GB441" s="7">
        <v>43619246.490000002</v>
      </c>
      <c r="GC441" s="7">
        <v>43619454.910000004</v>
      </c>
      <c r="GD441" s="7">
        <v>43621079.460000001</v>
      </c>
      <c r="GE441" s="7">
        <v>43621079.460000001</v>
      </c>
      <c r="GF441" s="7">
        <v>43621139.460000001</v>
      </c>
      <c r="GG441" s="7">
        <v>43621169.460000001</v>
      </c>
      <c r="GH441" s="7">
        <v>43623953.840000004</v>
      </c>
      <c r="GI441" s="7">
        <v>43628949.350000001</v>
      </c>
      <c r="GJ441" s="7">
        <v>43628741.149999999</v>
      </c>
      <c r="GK441" s="7">
        <v>43628761.75</v>
      </c>
      <c r="GL441" s="7">
        <v>43630990.049999997</v>
      </c>
      <c r="GM441" s="7">
        <v>43636807.839999996</v>
      </c>
      <c r="GN441" s="7">
        <v>43636988.239999995</v>
      </c>
      <c r="GO441" s="7">
        <v>43631818.939999998</v>
      </c>
      <c r="GP441" s="7">
        <v>43625864.259999998</v>
      </c>
      <c r="GQ441" s="7">
        <v>43626018.739999995</v>
      </c>
      <c r="GR441" s="39" t="s">
        <v>181</v>
      </c>
      <c r="GS441" s="39" t="s">
        <v>181</v>
      </c>
    </row>
    <row r="442" spans="1:201" x14ac:dyDescent="0.25">
      <c r="A442" s="11">
        <f>$A$39</f>
        <v>20131</v>
      </c>
      <c r="B442" s="7">
        <v>60788489.480000004</v>
      </c>
      <c r="C442" s="7">
        <v>67895112.890000001</v>
      </c>
      <c r="D442" s="7">
        <v>66195761.160000004</v>
      </c>
      <c r="E442" s="7">
        <v>66914888.809999995</v>
      </c>
      <c r="F442" s="7">
        <v>72134973.700000003</v>
      </c>
      <c r="G442" s="7">
        <v>76815925.61999999</v>
      </c>
      <c r="H442" s="7">
        <v>80478296.730000004</v>
      </c>
      <c r="I442" s="7">
        <v>84424997.440000013</v>
      </c>
      <c r="J442" s="7">
        <v>89786737.320000008</v>
      </c>
      <c r="K442" s="7">
        <v>95989780.489999995</v>
      </c>
      <c r="L442" s="7">
        <v>102582174.14999999</v>
      </c>
      <c r="M442" s="7">
        <v>108098286.39999999</v>
      </c>
      <c r="N442" s="7">
        <v>114098890.51999998</v>
      </c>
      <c r="O442" s="7">
        <v>117343916.31999999</v>
      </c>
      <c r="P442" s="7">
        <v>132228639.22999999</v>
      </c>
      <c r="Q442" s="7">
        <v>135161496.78999999</v>
      </c>
      <c r="R442" s="7">
        <v>137897123.60999998</v>
      </c>
      <c r="S442" s="7">
        <v>138326031.25999999</v>
      </c>
      <c r="T442" s="7">
        <v>138878362.13999999</v>
      </c>
      <c r="U442" s="7">
        <v>140760105.52999997</v>
      </c>
      <c r="V442" s="7">
        <v>141927648.03999996</v>
      </c>
      <c r="W442" s="7">
        <v>141687977.70999998</v>
      </c>
      <c r="X442" s="7">
        <v>141905645.72999996</v>
      </c>
      <c r="Y442" s="7">
        <v>142027831.50999996</v>
      </c>
      <c r="Z442" s="7">
        <v>142015863.11999997</v>
      </c>
      <c r="AA442" s="7">
        <v>141802395.43999997</v>
      </c>
      <c r="AB442" s="7">
        <v>142069393.92999998</v>
      </c>
      <c r="AC442" s="7">
        <v>141844420.47999996</v>
      </c>
      <c r="AD442" s="7">
        <v>141854114.02999997</v>
      </c>
      <c r="AE442" s="7">
        <v>141863748.81999996</v>
      </c>
      <c r="AF442" s="7">
        <v>141850049.81999996</v>
      </c>
      <c r="AG442" s="7">
        <v>141849241.81999996</v>
      </c>
      <c r="AH442" s="7">
        <v>141884464.31999996</v>
      </c>
      <c r="AI442" s="7">
        <v>141884148.62999997</v>
      </c>
      <c r="AJ442" s="7">
        <v>141884799.00999996</v>
      </c>
      <c r="AK442" s="7">
        <v>141897046.48999995</v>
      </c>
      <c r="AL442" s="7">
        <v>141904394.47999996</v>
      </c>
      <c r="AM442" s="39" t="s">
        <v>181</v>
      </c>
      <c r="AN442" s="39" t="s">
        <v>181</v>
      </c>
      <c r="AO442" s="39" t="s">
        <v>181</v>
      </c>
      <c r="AP442" s="7">
        <v>79702846.589999989</v>
      </c>
      <c r="AQ442" s="7">
        <v>90999334.810000002</v>
      </c>
      <c r="AR442" s="7">
        <v>98490549.510000005</v>
      </c>
      <c r="AS442" s="7">
        <v>101278436.77000001</v>
      </c>
      <c r="AT442" s="7">
        <v>102672323.75</v>
      </c>
      <c r="AU442" s="7">
        <v>103457559.7</v>
      </c>
      <c r="AV442" s="7">
        <v>103920839.5</v>
      </c>
      <c r="AW442" s="7">
        <v>104240341.58999999</v>
      </c>
      <c r="AX442" s="7">
        <v>104440082.85999998</v>
      </c>
      <c r="AY442" s="7">
        <v>104523412.13</v>
      </c>
      <c r="AZ442" s="7">
        <v>104634086.59999998</v>
      </c>
      <c r="BA442" s="7">
        <v>104678348.50999999</v>
      </c>
      <c r="BB442" s="7">
        <v>104818116.42999999</v>
      </c>
      <c r="BC442" s="7">
        <v>104896888.66999999</v>
      </c>
      <c r="BD442" s="7">
        <v>104905690.53999999</v>
      </c>
      <c r="BE442" s="7">
        <v>104948865.23999999</v>
      </c>
      <c r="BF442" s="7">
        <v>104949101.27</v>
      </c>
      <c r="BG442" s="7">
        <v>104938709.42999999</v>
      </c>
      <c r="BH442" s="7">
        <v>104936704.92999999</v>
      </c>
      <c r="BI442" s="7">
        <v>104937568.02</v>
      </c>
      <c r="BJ442" s="7">
        <v>104935391.02</v>
      </c>
      <c r="BK442" s="7">
        <v>104935589.02</v>
      </c>
      <c r="BL442" s="7">
        <v>104921126.20999999</v>
      </c>
      <c r="BM442" s="7">
        <v>104921489.20999999</v>
      </c>
      <c r="BN442" s="7">
        <v>104921627.18999998</v>
      </c>
      <c r="BO442" s="7">
        <v>104921627.18999998</v>
      </c>
      <c r="BP442" s="7">
        <v>104921627.18999998</v>
      </c>
      <c r="BQ442" s="7">
        <v>104921627.18999998</v>
      </c>
      <c r="BR442" s="7">
        <v>104922039.68999998</v>
      </c>
      <c r="BS442" s="7">
        <v>104922039.68999998</v>
      </c>
      <c r="BT442" s="7">
        <v>104922039.68999998</v>
      </c>
      <c r="BU442" s="7">
        <v>104922039.68999998</v>
      </c>
      <c r="BV442" s="7">
        <v>104922039.68999998</v>
      </c>
      <c r="BW442" s="7">
        <v>104922039.68999998</v>
      </c>
      <c r="BX442" s="7">
        <v>104922039.68999998</v>
      </c>
      <c r="BY442" s="7">
        <v>104922039.68999998</v>
      </c>
      <c r="BZ442" s="7">
        <v>104923828.18999998</v>
      </c>
      <c r="CA442" s="39" t="s">
        <v>181</v>
      </c>
      <c r="CB442" s="39" t="s">
        <v>181</v>
      </c>
      <c r="CC442" s="39" t="s">
        <v>181</v>
      </c>
      <c r="CD442" s="7">
        <v>12243893.680000002</v>
      </c>
      <c r="CE442" s="7">
        <v>13825808.310000001</v>
      </c>
      <c r="CF442" s="7">
        <v>15429346.789999999</v>
      </c>
      <c r="CG442" s="7">
        <v>15673113.369999999</v>
      </c>
      <c r="CH442" s="7">
        <v>16116343.909999998</v>
      </c>
      <c r="CI442" s="7">
        <v>15982385.719999999</v>
      </c>
      <c r="CJ442" s="7">
        <v>16112682.899999999</v>
      </c>
      <c r="CK442" s="7">
        <v>16254204.759999998</v>
      </c>
      <c r="CL442" s="7">
        <v>16303431.989999998</v>
      </c>
      <c r="CM442" s="7">
        <v>16245832.139999999</v>
      </c>
      <c r="CN442" s="7">
        <v>16206861.52</v>
      </c>
      <c r="CO442" s="7">
        <v>16200697.899999999</v>
      </c>
      <c r="CP442" s="7">
        <v>16114283.739999998</v>
      </c>
      <c r="CQ442" s="7">
        <v>16078206.259999998</v>
      </c>
      <c r="CR442" s="7">
        <v>16064831.769999998</v>
      </c>
      <c r="CS442" s="7">
        <v>16146061.769999996</v>
      </c>
      <c r="CT442" s="7">
        <v>16176748.209999995</v>
      </c>
      <c r="CU442" s="7">
        <v>16192704.639999995</v>
      </c>
      <c r="CV442" s="7">
        <v>16170223.239999995</v>
      </c>
      <c r="CW442" s="7">
        <v>16145993.659999995</v>
      </c>
      <c r="CX442" s="7">
        <v>16142575.139999995</v>
      </c>
      <c r="CY442" s="7">
        <v>16139313.139999995</v>
      </c>
      <c r="CZ442" s="7">
        <v>16138313.139999995</v>
      </c>
      <c r="DA442" s="7">
        <v>16138313.139999995</v>
      </c>
      <c r="DB442" s="7">
        <v>16138097.139999995</v>
      </c>
      <c r="DC442" s="7">
        <v>16138025.139999995</v>
      </c>
      <c r="DD442" s="7">
        <v>16149762.479999995</v>
      </c>
      <c r="DE442" s="7">
        <v>16143416.349999994</v>
      </c>
      <c r="DF442" s="7">
        <v>16143344.349999994</v>
      </c>
      <c r="DG442" s="7">
        <v>16143344.349999994</v>
      </c>
      <c r="DH442" s="7">
        <v>16143344.349999994</v>
      </c>
      <c r="DI442" s="7">
        <v>16143272.349999994</v>
      </c>
      <c r="DJ442" s="7">
        <v>16143200.349999994</v>
      </c>
      <c r="DK442" s="7">
        <v>16143200.349999994</v>
      </c>
      <c r="DL442" s="7">
        <v>16143200.349999994</v>
      </c>
      <c r="DM442" s="7">
        <v>16143200.349999994</v>
      </c>
      <c r="DN442" s="7">
        <v>16143200.349999994</v>
      </c>
      <c r="DO442" s="39" t="s">
        <v>181</v>
      </c>
      <c r="DP442" s="39" t="s">
        <v>181</v>
      </c>
      <c r="DQ442" s="39" t="s">
        <v>181</v>
      </c>
      <c r="DR442" s="7">
        <v>7899805.2299999995</v>
      </c>
      <c r="DS442" s="7">
        <v>13133178.32</v>
      </c>
      <c r="DT442" s="7">
        <v>14720844.67</v>
      </c>
      <c r="DU442" s="7">
        <v>15758507.360000001</v>
      </c>
      <c r="DV442" s="7">
        <v>17291168.32</v>
      </c>
      <c r="DW442" s="7">
        <v>19282865.039999999</v>
      </c>
      <c r="DX442" s="7">
        <v>20173461.130000003</v>
      </c>
      <c r="DY442" s="7">
        <v>21610045.150000002</v>
      </c>
      <c r="DZ442" s="7">
        <v>22835467.299999997</v>
      </c>
      <c r="EA442" s="7">
        <v>23471185.649999999</v>
      </c>
      <c r="EB442" s="7">
        <v>24487982.379999999</v>
      </c>
      <c r="EC442" s="7">
        <v>25124592.989999998</v>
      </c>
      <c r="ED442" s="7">
        <v>25770912.149999999</v>
      </c>
      <c r="EE442" s="7">
        <v>26411525.239999995</v>
      </c>
      <c r="EF442" s="7">
        <v>26869289.279999997</v>
      </c>
      <c r="EG442" s="7">
        <v>27029273.479999997</v>
      </c>
      <c r="EH442" s="7">
        <v>27201765.399999999</v>
      </c>
      <c r="EI442" s="7">
        <v>27561513.289999999</v>
      </c>
      <c r="EJ442" s="7">
        <v>27633956.509999998</v>
      </c>
      <c r="EK442" s="7">
        <v>28029943.569999997</v>
      </c>
      <c r="EL442" s="7">
        <v>28665938.649999995</v>
      </c>
      <c r="EM442" s="7">
        <v>28854487.809999995</v>
      </c>
      <c r="EN442" s="7">
        <v>28869250.519999996</v>
      </c>
      <c r="EO442" s="7">
        <v>29015421.379999995</v>
      </c>
      <c r="EP442" s="7">
        <v>28976209.849999998</v>
      </c>
      <c r="EQ442" s="7">
        <v>29153482.419999998</v>
      </c>
      <c r="ER442" s="7">
        <v>29118966.399999999</v>
      </c>
      <c r="ES442" s="7">
        <v>29157234.669999998</v>
      </c>
      <c r="ET442" s="7">
        <v>29109978.349999998</v>
      </c>
      <c r="EU442" s="7">
        <v>29105026.859999996</v>
      </c>
      <c r="EV442" s="7">
        <v>29167084.779999997</v>
      </c>
      <c r="EW442" s="7">
        <v>29208257.399999999</v>
      </c>
      <c r="EX442" s="7">
        <v>29237314.479999997</v>
      </c>
      <c r="EY442" s="7">
        <v>29317946.679999996</v>
      </c>
      <c r="EZ442" s="7">
        <v>29327052.289999992</v>
      </c>
      <c r="FA442" s="7">
        <v>29327127.789999992</v>
      </c>
      <c r="FB442" s="7">
        <v>29374851.499999993</v>
      </c>
      <c r="FC442" s="39" t="s">
        <v>181</v>
      </c>
      <c r="FD442" s="39" t="s">
        <v>181</v>
      </c>
      <c r="FE442" s="39" t="s">
        <v>181</v>
      </c>
      <c r="FF442" s="7">
        <v>38666246.329999998</v>
      </c>
      <c r="FG442" s="7">
        <v>39340791.25</v>
      </c>
      <c r="FH442" s="7">
        <v>39497217.590000004</v>
      </c>
      <c r="FI442" s="7">
        <v>39498094.020000003</v>
      </c>
      <c r="FJ442" s="7">
        <v>39547143.730000004</v>
      </c>
      <c r="FK442" s="7">
        <v>39624296.680000007</v>
      </c>
      <c r="FL442" s="7">
        <v>39573099.300000004</v>
      </c>
      <c r="FM442" s="7">
        <v>39540175.230000004</v>
      </c>
      <c r="FN442" s="7">
        <v>39554805.290000007</v>
      </c>
      <c r="FO442" s="7">
        <v>39574386.890000001</v>
      </c>
      <c r="FP442" s="7">
        <v>39638346.689999998</v>
      </c>
      <c r="FQ442" s="7">
        <v>39664289.5</v>
      </c>
      <c r="FR442" s="7">
        <v>39665800.069999993</v>
      </c>
      <c r="FS442" s="7">
        <v>39670301.36999999</v>
      </c>
      <c r="FT442" s="7">
        <v>39659566.269999988</v>
      </c>
      <c r="FU442" s="7">
        <v>39677678.289999992</v>
      </c>
      <c r="FV442" s="7">
        <v>39685431.149999991</v>
      </c>
      <c r="FW442" s="7">
        <v>39686299.559999987</v>
      </c>
      <c r="FX442" s="7">
        <v>39692547.169999987</v>
      </c>
      <c r="FY442" s="7">
        <v>39673860.589999989</v>
      </c>
      <c r="FZ442" s="7">
        <v>39676433.879999988</v>
      </c>
      <c r="GA442" s="7">
        <v>39677101.149999991</v>
      </c>
      <c r="GB442" s="7">
        <v>39682642.50999999</v>
      </c>
      <c r="GC442" s="7">
        <v>39682642.50999999</v>
      </c>
      <c r="GD442" s="7">
        <v>39689348.909999989</v>
      </c>
      <c r="GE442" s="7">
        <v>39691048.379999988</v>
      </c>
      <c r="GF442" s="7">
        <v>39692886.039999984</v>
      </c>
      <c r="GG442" s="7">
        <v>39692547.039999984</v>
      </c>
      <c r="GH442" s="7">
        <v>39692547.039999984</v>
      </c>
      <c r="GI442" s="7">
        <v>39692547.039999984</v>
      </c>
      <c r="GJ442" s="7">
        <v>39692547.039999984</v>
      </c>
      <c r="GK442" s="7">
        <v>39692547.039999984</v>
      </c>
      <c r="GL442" s="7">
        <v>39692547.039999984</v>
      </c>
      <c r="GM442" s="7">
        <v>39692497.039999984</v>
      </c>
      <c r="GN442" s="7">
        <v>39692497.039999984</v>
      </c>
      <c r="GO442" s="7">
        <v>39692497.039999984</v>
      </c>
      <c r="GP442" s="7">
        <v>39692497.039999984</v>
      </c>
      <c r="GQ442" s="39" t="s">
        <v>181</v>
      </c>
      <c r="GR442" s="39" t="s">
        <v>181</v>
      </c>
      <c r="GS442" s="39" t="s">
        <v>181</v>
      </c>
    </row>
    <row r="443" spans="1:201" x14ac:dyDescent="0.25">
      <c r="A443" s="11">
        <f>$A$40</f>
        <v>20132</v>
      </c>
      <c r="B443" s="7">
        <v>66452976.640000001</v>
      </c>
      <c r="C443" s="7">
        <v>74847795.510000005</v>
      </c>
      <c r="D443" s="7">
        <v>73362365.359999999</v>
      </c>
      <c r="E443" s="7">
        <v>78018132.36999999</v>
      </c>
      <c r="F443" s="7">
        <v>82146273.159999996</v>
      </c>
      <c r="G443" s="7">
        <v>85708554.670000017</v>
      </c>
      <c r="H443" s="7">
        <v>89321106.189999998</v>
      </c>
      <c r="I443" s="7">
        <v>96188779.459999993</v>
      </c>
      <c r="J443" s="7">
        <v>103187387.88</v>
      </c>
      <c r="K443" s="7">
        <v>110629284.93000001</v>
      </c>
      <c r="L443" s="7">
        <v>117483022.07000001</v>
      </c>
      <c r="M443" s="7">
        <v>124218196.75</v>
      </c>
      <c r="N443" s="7">
        <v>130809438.31</v>
      </c>
      <c r="O443" s="7">
        <v>133482189.63</v>
      </c>
      <c r="P443" s="7">
        <v>135832630.50999999</v>
      </c>
      <c r="Q443" s="7">
        <v>137492977.94</v>
      </c>
      <c r="R443" s="7">
        <v>138906465.09999999</v>
      </c>
      <c r="S443" s="7">
        <v>140011600.75</v>
      </c>
      <c r="T443" s="7">
        <v>140690914.36000001</v>
      </c>
      <c r="U443" s="7">
        <v>140736682.11000001</v>
      </c>
      <c r="V443" s="7">
        <v>141438220.69999999</v>
      </c>
      <c r="W443" s="7">
        <v>141219438.14999998</v>
      </c>
      <c r="X443" s="7">
        <v>141146703.60999998</v>
      </c>
      <c r="Y443" s="7">
        <v>141340098.54999998</v>
      </c>
      <c r="Z443" s="7">
        <v>141447204.90999997</v>
      </c>
      <c r="AA443" s="7">
        <v>141458149.25999999</v>
      </c>
      <c r="AB443" s="7">
        <v>141477847.63</v>
      </c>
      <c r="AC443" s="7">
        <v>141518540.60999998</v>
      </c>
      <c r="AD443" s="7">
        <v>141541704.79999998</v>
      </c>
      <c r="AE443" s="7">
        <v>141549503.72</v>
      </c>
      <c r="AF443" s="7">
        <v>141579124.91999999</v>
      </c>
      <c r="AG443" s="7">
        <v>141582574.13999999</v>
      </c>
      <c r="AH443" s="7">
        <v>141582986.74000001</v>
      </c>
      <c r="AI443" s="7">
        <v>141615283.74000001</v>
      </c>
      <c r="AJ443" s="7">
        <v>141628511.53999999</v>
      </c>
      <c r="AK443" s="7">
        <v>141628771.53999999</v>
      </c>
      <c r="AL443" s="39" t="s">
        <v>181</v>
      </c>
      <c r="AM443" s="39" t="s">
        <v>181</v>
      </c>
      <c r="AN443" s="39" t="s">
        <v>181</v>
      </c>
      <c r="AO443" s="39" t="s">
        <v>181</v>
      </c>
      <c r="AP443" s="7">
        <v>85360088.849999994</v>
      </c>
      <c r="AQ443" s="7">
        <v>99625591.090000004</v>
      </c>
      <c r="AR443" s="7">
        <v>107293286.28</v>
      </c>
      <c r="AS443" s="7">
        <v>110660165.98</v>
      </c>
      <c r="AT443" s="7">
        <v>112491855.8</v>
      </c>
      <c r="AU443" s="7">
        <v>113373233.78999999</v>
      </c>
      <c r="AV443" s="7">
        <v>113939413.16</v>
      </c>
      <c r="AW443" s="7">
        <v>114286852.49999999</v>
      </c>
      <c r="AX443" s="7">
        <v>114498280.45</v>
      </c>
      <c r="AY443" s="7">
        <v>114680483.55</v>
      </c>
      <c r="AZ443" s="7">
        <v>114834392.88999999</v>
      </c>
      <c r="BA443" s="7">
        <v>115001659.11999999</v>
      </c>
      <c r="BB443" s="7">
        <v>115219566.95999999</v>
      </c>
      <c r="BC443" s="7">
        <v>115224429.52</v>
      </c>
      <c r="BD443" s="7">
        <v>115224191.98999998</v>
      </c>
      <c r="BE443" s="7">
        <v>115234055.14999999</v>
      </c>
      <c r="BF443" s="7">
        <v>115237112.58999999</v>
      </c>
      <c r="BG443" s="7">
        <v>115239038.63999997</v>
      </c>
      <c r="BH443" s="7">
        <v>115235762.11999997</v>
      </c>
      <c r="BI443" s="7">
        <v>115238018.59999998</v>
      </c>
      <c r="BJ443" s="7">
        <v>115243814.74999997</v>
      </c>
      <c r="BK443" s="7">
        <v>115241542.46999998</v>
      </c>
      <c r="BL443" s="7">
        <v>115244946.06999998</v>
      </c>
      <c r="BM443" s="7">
        <v>115246034.74999999</v>
      </c>
      <c r="BN443" s="7">
        <v>115246977.44999999</v>
      </c>
      <c r="BO443" s="7">
        <v>115246977.44999999</v>
      </c>
      <c r="BP443" s="7">
        <v>115249421.05999999</v>
      </c>
      <c r="BQ443" s="7">
        <v>115248107.49999999</v>
      </c>
      <c r="BR443" s="7">
        <v>115248107.49999999</v>
      </c>
      <c r="BS443" s="7">
        <v>115248107.49999999</v>
      </c>
      <c r="BT443" s="7">
        <v>115248107.49999999</v>
      </c>
      <c r="BU443" s="7">
        <v>115248107.49999999</v>
      </c>
      <c r="BV443" s="7">
        <v>115248006.41999999</v>
      </c>
      <c r="BW443" s="7">
        <v>115248006.41999999</v>
      </c>
      <c r="BX443" s="7">
        <v>115248006.41999999</v>
      </c>
      <c r="BY443" s="7">
        <v>115248006.41999999</v>
      </c>
      <c r="BZ443" s="39" t="s">
        <v>181</v>
      </c>
      <c r="CA443" s="39" t="s">
        <v>181</v>
      </c>
      <c r="CB443" s="39" t="s">
        <v>181</v>
      </c>
      <c r="CC443" s="39" t="s">
        <v>181</v>
      </c>
      <c r="CD443" s="7">
        <v>12449034.57</v>
      </c>
      <c r="CE443" s="7">
        <v>13318960.09</v>
      </c>
      <c r="CF443" s="7">
        <v>14389088.700000001</v>
      </c>
      <c r="CG443" s="7">
        <v>15063889.689999999</v>
      </c>
      <c r="CH443" s="7">
        <v>15086976.15</v>
      </c>
      <c r="CI443" s="7">
        <v>15140299.030000001</v>
      </c>
      <c r="CJ443" s="7">
        <v>15181627.25</v>
      </c>
      <c r="CK443" s="7">
        <v>15248480.99</v>
      </c>
      <c r="CL443" s="7">
        <v>15322605.410000002</v>
      </c>
      <c r="CM443" s="7">
        <v>15187826.370000001</v>
      </c>
      <c r="CN443" s="7">
        <v>15174160.82</v>
      </c>
      <c r="CO443" s="7">
        <v>15053839.210000003</v>
      </c>
      <c r="CP443" s="7">
        <v>15018089.920000002</v>
      </c>
      <c r="CQ443" s="7">
        <v>15042123.630000003</v>
      </c>
      <c r="CR443" s="7">
        <v>15016184.930000003</v>
      </c>
      <c r="CS443" s="7">
        <v>15045183.100000003</v>
      </c>
      <c r="CT443" s="7">
        <v>15063059.310000002</v>
      </c>
      <c r="CU443" s="7">
        <v>15081641.670000002</v>
      </c>
      <c r="CV443" s="7">
        <v>15117023.910000002</v>
      </c>
      <c r="CW443" s="7">
        <v>15121587.850000001</v>
      </c>
      <c r="CX443" s="7">
        <v>15123195.290000001</v>
      </c>
      <c r="CY443" s="7">
        <v>15122574.290000001</v>
      </c>
      <c r="CZ443" s="7">
        <v>15122574.290000001</v>
      </c>
      <c r="DA443" s="7">
        <v>15125588.440000001</v>
      </c>
      <c r="DB443" s="7">
        <v>15122652.280000001</v>
      </c>
      <c r="DC443" s="7">
        <v>15122580.780000001</v>
      </c>
      <c r="DD443" s="7">
        <v>15122025.990000002</v>
      </c>
      <c r="DE443" s="7">
        <v>15128483.050000003</v>
      </c>
      <c r="DF443" s="7">
        <v>15131072.200000003</v>
      </c>
      <c r="DG443" s="7">
        <v>15131072.200000003</v>
      </c>
      <c r="DH443" s="7">
        <v>15139071.050000003</v>
      </c>
      <c r="DI443" s="7">
        <v>15139071.050000003</v>
      </c>
      <c r="DJ443" s="7">
        <v>15139071.050000003</v>
      </c>
      <c r="DK443" s="7">
        <v>15139071.050000003</v>
      </c>
      <c r="DL443" s="7">
        <v>15139071.050000003</v>
      </c>
      <c r="DM443" s="7">
        <v>15139071.050000003</v>
      </c>
      <c r="DN443" s="39" t="s">
        <v>181</v>
      </c>
      <c r="DO443" s="39" t="s">
        <v>181</v>
      </c>
      <c r="DP443" s="39" t="s">
        <v>181</v>
      </c>
      <c r="DQ443" s="39" t="s">
        <v>181</v>
      </c>
      <c r="DR443" s="7">
        <v>8140221.6299999999</v>
      </c>
      <c r="DS443" s="7">
        <v>13824566.41</v>
      </c>
      <c r="DT443" s="7">
        <v>16179924.130000001</v>
      </c>
      <c r="DU443" s="7">
        <v>17889451.869999997</v>
      </c>
      <c r="DV443" s="7">
        <v>19667529.020000003</v>
      </c>
      <c r="DW443" s="7">
        <v>21802983.41</v>
      </c>
      <c r="DX443" s="7">
        <v>23164044.41</v>
      </c>
      <c r="DY443" s="7">
        <v>24862190.77</v>
      </c>
      <c r="DZ443" s="7">
        <v>26250807.310000002</v>
      </c>
      <c r="EA443" s="7">
        <v>27066547.890000001</v>
      </c>
      <c r="EB443" s="7">
        <v>27835439.800000001</v>
      </c>
      <c r="EC443" s="7">
        <v>28598594.300000004</v>
      </c>
      <c r="ED443" s="7">
        <v>29824556.530000001</v>
      </c>
      <c r="EE443" s="7">
        <v>30639543.860000003</v>
      </c>
      <c r="EF443" s="7">
        <v>30937498.27</v>
      </c>
      <c r="EG443" s="7">
        <v>31539321.380000003</v>
      </c>
      <c r="EH443" s="7">
        <v>31808661.300000001</v>
      </c>
      <c r="EI443" s="7">
        <v>32009824.120000001</v>
      </c>
      <c r="EJ443" s="7">
        <v>32191502.920000002</v>
      </c>
      <c r="EK443" s="7">
        <v>32573169.48</v>
      </c>
      <c r="EL443" s="7">
        <v>32899989.080000002</v>
      </c>
      <c r="EM443" s="7">
        <v>33073630.660000004</v>
      </c>
      <c r="EN443" s="7">
        <v>32992472.250000004</v>
      </c>
      <c r="EO443" s="7">
        <v>33031185.490000006</v>
      </c>
      <c r="EP443" s="7">
        <v>33131193.500000004</v>
      </c>
      <c r="EQ443" s="7">
        <v>33543485.740000006</v>
      </c>
      <c r="ER443" s="7">
        <v>33630904.630000003</v>
      </c>
      <c r="ES443" s="7">
        <v>33767668.860000007</v>
      </c>
      <c r="ET443" s="7">
        <v>33808881.000000007</v>
      </c>
      <c r="EU443" s="7">
        <v>33927077.270000003</v>
      </c>
      <c r="EV443" s="7">
        <v>34079768.930000007</v>
      </c>
      <c r="EW443" s="7">
        <v>34169561.000000007</v>
      </c>
      <c r="EX443" s="7">
        <v>34152531.700000003</v>
      </c>
      <c r="EY443" s="7">
        <v>34156020.440000005</v>
      </c>
      <c r="EZ443" s="7">
        <v>34190851.760000005</v>
      </c>
      <c r="FA443" s="7">
        <v>34198586.220000006</v>
      </c>
      <c r="FB443" s="39" t="s">
        <v>181</v>
      </c>
      <c r="FC443" s="39" t="s">
        <v>181</v>
      </c>
      <c r="FD443" s="39" t="s">
        <v>181</v>
      </c>
      <c r="FE443" s="39" t="s">
        <v>181</v>
      </c>
      <c r="FF443" s="7">
        <v>42374705.310000002</v>
      </c>
      <c r="FG443" s="7">
        <v>44687613.719999999</v>
      </c>
      <c r="FH443" s="7">
        <v>44525188.649999999</v>
      </c>
      <c r="FI443" s="7">
        <v>44625650.719999999</v>
      </c>
      <c r="FJ443" s="7">
        <v>44727112.410000004</v>
      </c>
      <c r="FK443" s="7">
        <v>44790365.280000001</v>
      </c>
      <c r="FL443" s="7">
        <v>44791643.75</v>
      </c>
      <c r="FM443" s="7">
        <v>44839457.659999996</v>
      </c>
      <c r="FN443" s="7">
        <v>44853291.019999996</v>
      </c>
      <c r="FO443" s="7">
        <v>44818642.309999995</v>
      </c>
      <c r="FP443" s="7">
        <v>44801224.119999997</v>
      </c>
      <c r="FQ443" s="7">
        <v>44811784.329999998</v>
      </c>
      <c r="FR443" s="7">
        <v>44817577.149999999</v>
      </c>
      <c r="FS443" s="7">
        <v>44811050.780000001</v>
      </c>
      <c r="FT443" s="7">
        <v>44803581.120000005</v>
      </c>
      <c r="FU443" s="7">
        <v>44810457.850000001</v>
      </c>
      <c r="FV443" s="7">
        <v>44832276.210000001</v>
      </c>
      <c r="FW443" s="7">
        <v>44838662.960000001</v>
      </c>
      <c r="FX443" s="7">
        <v>44835892.100000001</v>
      </c>
      <c r="FY443" s="7">
        <v>44840419.870000005</v>
      </c>
      <c r="FZ443" s="7">
        <v>44840257.870000005</v>
      </c>
      <c r="GA443" s="7">
        <v>44840376.870000005</v>
      </c>
      <c r="GB443" s="7">
        <v>44836424.670000002</v>
      </c>
      <c r="GC443" s="7">
        <v>44836424.670000002</v>
      </c>
      <c r="GD443" s="7">
        <v>44836424.670000002</v>
      </c>
      <c r="GE443" s="7">
        <v>44835532.670000002</v>
      </c>
      <c r="GF443" s="7">
        <v>44835532.670000002</v>
      </c>
      <c r="GG443" s="7">
        <v>44835532.670000002</v>
      </c>
      <c r="GH443" s="7">
        <v>44835532.670000002</v>
      </c>
      <c r="GI443" s="7">
        <v>44835532.670000002</v>
      </c>
      <c r="GJ443" s="7">
        <v>44835532.670000002</v>
      </c>
      <c r="GK443" s="7">
        <v>44835532.670000002</v>
      </c>
      <c r="GL443" s="7">
        <v>44835532.670000002</v>
      </c>
      <c r="GM443" s="7">
        <v>44835532.670000002</v>
      </c>
      <c r="GN443" s="7">
        <v>44835532.670000002</v>
      </c>
      <c r="GO443" s="7">
        <v>44836966.490000002</v>
      </c>
      <c r="GP443" s="39" t="s">
        <v>181</v>
      </c>
      <c r="GQ443" s="39" t="s">
        <v>181</v>
      </c>
      <c r="GR443" s="39" t="s">
        <v>181</v>
      </c>
      <c r="GS443" s="39" t="s">
        <v>181</v>
      </c>
    </row>
    <row r="444" spans="1:201" x14ac:dyDescent="0.25">
      <c r="A444" s="11">
        <f>$A$41</f>
        <v>20133</v>
      </c>
      <c r="B444" s="7">
        <v>67269212.590000004</v>
      </c>
      <c r="C444" s="7">
        <v>73997362.190000013</v>
      </c>
      <c r="D444" s="7">
        <v>74854822.810000002</v>
      </c>
      <c r="E444" s="7">
        <v>76832779.480000004</v>
      </c>
      <c r="F444" s="7">
        <v>80536508.329999998</v>
      </c>
      <c r="G444" s="7">
        <v>84263379.61999999</v>
      </c>
      <c r="H444" s="7">
        <v>90163689.559999987</v>
      </c>
      <c r="I444" s="7">
        <v>96956637.75999999</v>
      </c>
      <c r="J444" s="7">
        <v>103056159.19</v>
      </c>
      <c r="K444" s="7">
        <v>109174381.95</v>
      </c>
      <c r="L444" s="7">
        <v>115244945.2</v>
      </c>
      <c r="M444" s="7">
        <v>120365498.78</v>
      </c>
      <c r="N444" s="7">
        <v>126200089.17999999</v>
      </c>
      <c r="O444" s="7">
        <v>128895094.47</v>
      </c>
      <c r="P444" s="7">
        <v>131474500.71000001</v>
      </c>
      <c r="Q444" s="7">
        <v>133827520.66000001</v>
      </c>
      <c r="R444" s="7">
        <v>135649943.79000002</v>
      </c>
      <c r="S444" s="7">
        <v>136230718.01000002</v>
      </c>
      <c r="T444" s="7">
        <v>136638690.83000001</v>
      </c>
      <c r="U444" s="7">
        <v>137131884.78999999</v>
      </c>
      <c r="V444" s="7">
        <v>137344185.93000001</v>
      </c>
      <c r="W444" s="7">
        <v>137645153.74000001</v>
      </c>
      <c r="X444" s="7">
        <v>137996368.64000002</v>
      </c>
      <c r="Y444" s="7">
        <v>138077292.45000002</v>
      </c>
      <c r="Z444" s="7">
        <v>138297649.00999999</v>
      </c>
      <c r="AA444" s="7">
        <v>138363959.71000001</v>
      </c>
      <c r="AB444" s="7">
        <v>138365604.16</v>
      </c>
      <c r="AC444" s="7">
        <v>138884293.75</v>
      </c>
      <c r="AD444" s="7">
        <v>138821438.88</v>
      </c>
      <c r="AE444" s="7">
        <v>138896603.84</v>
      </c>
      <c r="AF444" s="7">
        <v>138911933.22</v>
      </c>
      <c r="AG444" s="7">
        <v>138917414.09</v>
      </c>
      <c r="AH444" s="7">
        <v>138927619.06999999</v>
      </c>
      <c r="AI444" s="7">
        <v>138963679.40000001</v>
      </c>
      <c r="AJ444" s="7">
        <v>138987104.81999999</v>
      </c>
      <c r="AK444" s="39" t="s">
        <v>181</v>
      </c>
      <c r="AL444" s="39" t="s">
        <v>181</v>
      </c>
      <c r="AM444" s="39" t="s">
        <v>181</v>
      </c>
      <c r="AN444" s="39" t="s">
        <v>181</v>
      </c>
      <c r="AO444" s="39" t="s">
        <v>181</v>
      </c>
      <c r="AP444" s="7">
        <v>84878702.320000008</v>
      </c>
      <c r="AQ444" s="7">
        <v>100453451.33999999</v>
      </c>
      <c r="AR444" s="7">
        <v>108981535.94</v>
      </c>
      <c r="AS444" s="7">
        <v>112679998.26000001</v>
      </c>
      <c r="AT444" s="7">
        <v>114292861.34</v>
      </c>
      <c r="AU444" s="7">
        <v>115221541.09</v>
      </c>
      <c r="AV444" s="7">
        <v>115729588.44</v>
      </c>
      <c r="AW444" s="7">
        <v>116152947.23</v>
      </c>
      <c r="AX444" s="7">
        <v>116556777.69</v>
      </c>
      <c r="AY444" s="7">
        <v>116623986.46000001</v>
      </c>
      <c r="AZ444" s="7">
        <v>116623581.26000001</v>
      </c>
      <c r="BA444" s="7">
        <v>116753943.78</v>
      </c>
      <c r="BB444" s="7">
        <v>116850172.78</v>
      </c>
      <c r="BC444" s="7">
        <v>116843374.25</v>
      </c>
      <c r="BD444" s="7">
        <v>116827609.89000002</v>
      </c>
      <c r="BE444" s="7">
        <v>116833041.97000001</v>
      </c>
      <c r="BF444" s="7">
        <v>116820138.07000002</v>
      </c>
      <c r="BG444" s="7">
        <v>116835527.51000002</v>
      </c>
      <c r="BH444" s="7">
        <v>116833406.51000002</v>
      </c>
      <c r="BI444" s="7">
        <v>116831231.36000001</v>
      </c>
      <c r="BJ444" s="7">
        <v>116832659.50000001</v>
      </c>
      <c r="BK444" s="7">
        <v>116831140.57000001</v>
      </c>
      <c r="BL444" s="7">
        <v>116824177.43000001</v>
      </c>
      <c r="BM444" s="7">
        <v>116823438.64</v>
      </c>
      <c r="BN444" s="7">
        <v>116826676.38</v>
      </c>
      <c r="BO444" s="7">
        <v>116824216.38</v>
      </c>
      <c r="BP444" s="7">
        <v>116821577.09999999</v>
      </c>
      <c r="BQ444" s="7">
        <v>116821577.09999999</v>
      </c>
      <c r="BR444" s="7">
        <v>116822429.08999999</v>
      </c>
      <c r="BS444" s="7">
        <v>116822429.08999999</v>
      </c>
      <c r="BT444" s="7">
        <v>116822429.08999999</v>
      </c>
      <c r="BU444" s="7">
        <v>116824549.08999999</v>
      </c>
      <c r="BV444" s="7">
        <v>116822429.08999999</v>
      </c>
      <c r="BW444" s="7">
        <v>116822429.08999999</v>
      </c>
      <c r="BX444" s="7">
        <v>116822429.08999999</v>
      </c>
      <c r="BY444" s="39" t="s">
        <v>181</v>
      </c>
      <c r="BZ444" s="39" t="s">
        <v>181</v>
      </c>
      <c r="CA444" s="39" t="s">
        <v>181</v>
      </c>
      <c r="CB444" s="39" t="s">
        <v>181</v>
      </c>
      <c r="CC444" s="39" t="s">
        <v>181</v>
      </c>
      <c r="CD444" s="7">
        <v>13036858.09</v>
      </c>
      <c r="CE444" s="7">
        <v>13489245.01</v>
      </c>
      <c r="CF444" s="7">
        <v>15270455.939999999</v>
      </c>
      <c r="CG444" s="7">
        <v>15744731.759999998</v>
      </c>
      <c r="CH444" s="7">
        <v>15886125.309999999</v>
      </c>
      <c r="CI444" s="7">
        <v>16093604.699999997</v>
      </c>
      <c r="CJ444" s="7">
        <v>16216521.969999999</v>
      </c>
      <c r="CK444" s="7">
        <v>16288759.629999997</v>
      </c>
      <c r="CL444" s="7">
        <v>16220140.369999997</v>
      </c>
      <c r="CM444" s="7">
        <v>16029086.269999998</v>
      </c>
      <c r="CN444" s="7">
        <v>16028872.819999998</v>
      </c>
      <c r="CO444" s="7">
        <v>16000184.989999996</v>
      </c>
      <c r="CP444" s="7">
        <v>16007105.669999996</v>
      </c>
      <c r="CQ444" s="7">
        <v>16025132.989999996</v>
      </c>
      <c r="CR444" s="7">
        <v>16003974.449999996</v>
      </c>
      <c r="CS444" s="7">
        <v>15980837.709999995</v>
      </c>
      <c r="CT444" s="7">
        <v>16008600.529999996</v>
      </c>
      <c r="CU444" s="7">
        <v>16021386.149999995</v>
      </c>
      <c r="CV444" s="7">
        <v>15998447.509999994</v>
      </c>
      <c r="CW444" s="7">
        <v>15982948.299999993</v>
      </c>
      <c r="CX444" s="7">
        <v>15974718.299999993</v>
      </c>
      <c r="CY444" s="7">
        <v>15974907.799999993</v>
      </c>
      <c r="CZ444" s="7">
        <v>15974241.139999993</v>
      </c>
      <c r="DA444" s="7">
        <v>15974241.139999993</v>
      </c>
      <c r="DB444" s="7">
        <v>15974160.139999993</v>
      </c>
      <c r="DC444" s="7">
        <v>15976258.539999994</v>
      </c>
      <c r="DD444" s="7">
        <v>15975441.539999994</v>
      </c>
      <c r="DE444" s="7">
        <v>15975441.539999994</v>
      </c>
      <c r="DF444" s="7">
        <v>15975441.539999994</v>
      </c>
      <c r="DG444" s="7">
        <v>15985441.539999994</v>
      </c>
      <c r="DH444" s="7">
        <v>15985441.539999994</v>
      </c>
      <c r="DI444" s="7">
        <v>15985441.539999994</v>
      </c>
      <c r="DJ444" s="7">
        <v>15985441.539999994</v>
      </c>
      <c r="DK444" s="7">
        <v>15985441.539999994</v>
      </c>
      <c r="DL444" s="7">
        <v>15985446.539999994</v>
      </c>
      <c r="DM444" s="39" t="s">
        <v>181</v>
      </c>
      <c r="DN444" s="39" t="s">
        <v>181</v>
      </c>
      <c r="DO444" s="39" t="s">
        <v>181</v>
      </c>
      <c r="DP444" s="39" t="s">
        <v>181</v>
      </c>
      <c r="DQ444" s="39" t="s">
        <v>181</v>
      </c>
      <c r="DR444" s="7">
        <v>9943230.1899999995</v>
      </c>
      <c r="DS444" s="7">
        <v>15708710.4</v>
      </c>
      <c r="DT444" s="7">
        <v>17622937.16</v>
      </c>
      <c r="DU444" s="7">
        <v>19324636.91</v>
      </c>
      <c r="DV444" s="7">
        <v>21583315.670000002</v>
      </c>
      <c r="DW444" s="7">
        <v>23448663.59</v>
      </c>
      <c r="DX444" s="7">
        <v>25144884.620000001</v>
      </c>
      <c r="DY444" s="7">
        <v>27193359.509999998</v>
      </c>
      <c r="DZ444" s="7">
        <v>28876014.809999999</v>
      </c>
      <c r="EA444" s="7">
        <v>30088832.349999998</v>
      </c>
      <c r="EB444" s="7">
        <v>31290518.809999999</v>
      </c>
      <c r="EC444" s="7">
        <v>32283585.09</v>
      </c>
      <c r="ED444" s="7">
        <v>32723624.93</v>
      </c>
      <c r="EE444" s="7">
        <v>33379772.539999999</v>
      </c>
      <c r="EF444" s="7">
        <v>34064973.199999996</v>
      </c>
      <c r="EG444" s="7">
        <v>34789952.949999996</v>
      </c>
      <c r="EH444" s="7">
        <v>35142302.609999999</v>
      </c>
      <c r="EI444" s="7">
        <v>35486101.539999999</v>
      </c>
      <c r="EJ444" s="7">
        <v>35970690.75</v>
      </c>
      <c r="EK444" s="7">
        <v>36143036.590000004</v>
      </c>
      <c r="EL444" s="7">
        <v>36326841.419999994</v>
      </c>
      <c r="EM444" s="7">
        <v>36443086.349999994</v>
      </c>
      <c r="EN444" s="7">
        <v>36834512.859999999</v>
      </c>
      <c r="EO444" s="7">
        <v>36660028.919999994</v>
      </c>
      <c r="EP444" s="7">
        <v>36936971.640000001</v>
      </c>
      <c r="EQ444" s="7">
        <v>36976053.170000002</v>
      </c>
      <c r="ER444" s="7">
        <v>37023348.189999998</v>
      </c>
      <c r="ES444" s="7">
        <v>37033673.649999999</v>
      </c>
      <c r="ET444" s="7">
        <v>37142642.989999995</v>
      </c>
      <c r="EU444" s="7">
        <v>37202342.549999997</v>
      </c>
      <c r="EV444" s="7">
        <v>37137872.639999993</v>
      </c>
      <c r="EW444" s="7">
        <v>37191885.299999997</v>
      </c>
      <c r="EX444" s="7">
        <v>37194756.419999994</v>
      </c>
      <c r="EY444" s="7">
        <v>37198182.859999999</v>
      </c>
      <c r="EZ444" s="7">
        <v>37198034.549999997</v>
      </c>
      <c r="FA444" s="39" t="s">
        <v>181</v>
      </c>
      <c r="FB444" s="39" t="s">
        <v>181</v>
      </c>
      <c r="FC444" s="39" t="s">
        <v>181</v>
      </c>
      <c r="FD444" s="39" t="s">
        <v>181</v>
      </c>
      <c r="FE444" s="39" t="s">
        <v>181</v>
      </c>
      <c r="FF444" s="7">
        <v>43795980.280000001</v>
      </c>
      <c r="FG444" s="7">
        <v>45826548.899999999</v>
      </c>
      <c r="FH444" s="7">
        <v>46060430.819999993</v>
      </c>
      <c r="FI444" s="7">
        <v>46164413.979999997</v>
      </c>
      <c r="FJ444" s="7">
        <v>46270917.099999994</v>
      </c>
      <c r="FK444" s="7">
        <v>46288731.219999999</v>
      </c>
      <c r="FL444" s="7">
        <v>46263224.469999991</v>
      </c>
      <c r="FM444" s="7">
        <v>46346903.359999999</v>
      </c>
      <c r="FN444" s="7">
        <v>46372901.530000001</v>
      </c>
      <c r="FO444" s="7">
        <v>46397845.289999992</v>
      </c>
      <c r="FP444" s="7">
        <v>46371508.179999992</v>
      </c>
      <c r="FQ444" s="7">
        <v>46441874.619999997</v>
      </c>
      <c r="FR444" s="7">
        <v>46403671.239999995</v>
      </c>
      <c r="FS444" s="7">
        <v>46394278.649999991</v>
      </c>
      <c r="FT444" s="7">
        <v>46411387.499999993</v>
      </c>
      <c r="FU444" s="7">
        <v>46437834.979999989</v>
      </c>
      <c r="FV444" s="7">
        <v>46450278.93999999</v>
      </c>
      <c r="FW444" s="7">
        <v>46473362.559999987</v>
      </c>
      <c r="FX444" s="7">
        <v>46450633.79999999</v>
      </c>
      <c r="FY444" s="7">
        <v>46450500.399999991</v>
      </c>
      <c r="FZ444" s="7">
        <v>46452783.519999988</v>
      </c>
      <c r="GA444" s="7">
        <v>46453011.019999988</v>
      </c>
      <c r="GB444" s="7">
        <v>46451046.739999987</v>
      </c>
      <c r="GC444" s="7">
        <v>46455469.419999987</v>
      </c>
      <c r="GD444" s="7">
        <v>46457962.379999988</v>
      </c>
      <c r="GE444" s="7">
        <v>46458002.979999989</v>
      </c>
      <c r="GF444" s="7">
        <v>46457844.069999993</v>
      </c>
      <c r="GG444" s="7">
        <v>46457837.18999999</v>
      </c>
      <c r="GH444" s="7">
        <v>46457835.229999989</v>
      </c>
      <c r="GI444" s="7">
        <v>46457835.229999989</v>
      </c>
      <c r="GJ444" s="7">
        <v>46457835.229999989</v>
      </c>
      <c r="GK444" s="7">
        <v>46457874.669999987</v>
      </c>
      <c r="GL444" s="7">
        <v>46458710.669999987</v>
      </c>
      <c r="GM444" s="7">
        <v>46458710.599999987</v>
      </c>
      <c r="GN444" s="7">
        <v>46458710.599999987</v>
      </c>
      <c r="GO444" s="39" t="s">
        <v>181</v>
      </c>
      <c r="GP444" s="39" t="s">
        <v>181</v>
      </c>
      <c r="GQ444" s="39" t="s">
        <v>181</v>
      </c>
      <c r="GR444" s="39" t="s">
        <v>181</v>
      </c>
      <c r="GS444" s="39" t="s">
        <v>181</v>
      </c>
    </row>
    <row r="445" spans="1:201" x14ac:dyDescent="0.25">
      <c r="A445" s="11">
        <f>$A$42</f>
        <v>20134</v>
      </c>
      <c r="B445" s="7">
        <v>70295598.349999994</v>
      </c>
      <c r="C445" s="7">
        <v>76648861.400000006</v>
      </c>
      <c r="D445" s="7">
        <v>76866401.430000007</v>
      </c>
      <c r="E445" s="7">
        <v>78573284.909999996</v>
      </c>
      <c r="F445" s="7">
        <v>82332168.159999996</v>
      </c>
      <c r="G445" s="7">
        <v>86127780.659999996</v>
      </c>
      <c r="H445" s="7">
        <v>91535704.290000007</v>
      </c>
      <c r="I445" s="7">
        <v>98470464.640000001</v>
      </c>
      <c r="J445" s="7">
        <v>106048758.55</v>
      </c>
      <c r="K445" s="7">
        <v>125152326.82000001</v>
      </c>
      <c r="L445" s="7">
        <v>146080407.16</v>
      </c>
      <c r="M445" s="7">
        <v>156399115.09</v>
      </c>
      <c r="N445" s="7">
        <v>161604318.14000002</v>
      </c>
      <c r="O445" s="7">
        <v>165124327.49000004</v>
      </c>
      <c r="P445" s="7">
        <v>170212182.90000004</v>
      </c>
      <c r="Q445" s="7">
        <v>172664839.32000002</v>
      </c>
      <c r="R445" s="7">
        <v>173734368.96000004</v>
      </c>
      <c r="S445" s="7">
        <v>175179502.30000004</v>
      </c>
      <c r="T445" s="7">
        <v>176267566.12000006</v>
      </c>
      <c r="U445" s="7">
        <v>176567753.83000004</v>
      </c>
      <c r="V445" s="7">
        <v>177150721.58000004</v>
      </c>
      <c r="W445" s="7">
        <v>177272539.02000004</v>
      </c>
      <c r="X445" s="7">
        <v>177487913.40000004</v>
      </c>
      <c r="Y445" s="7">
        <v>177591415.75000003</v>
      </c>
      <c r="Z445" s="7">
        <v>177621310.16000003</v>
      </c>
      <c r="AA445" s="7">
        <v>177681092.49000001</v>
      </c>
      <c r="AB445" s="7">
        <v>177735120.43000004</v>
      </c>
      <c r="AC445" s="7">
        <v>177745398.39000002</v>
      </c>
      <c r="AD445" s="7">
        <v>177734696.03000003</v>
      </c>
      <c r="AE445" s="7">
        <v>177707287.53000003</v>
      </c>
      <c r="AF445" s="7">
        <v>177684651.03000003</v>
      </c>
      <c r="AG445" s="7">
        <v>177771659.31000003</v>
      </c>
      <c r="AH445" s="7">
        <v>177747875.01000002</v>
      </c>
      <c r="AI445" s="7">
        <v>177762567.96000001</v>
      </c>
      <c r="AJ445" s="39" t="s">
        <v>181</v>
      </c>
      <c r="AK445" s="39" t="s">
        <v>181</v>
      </c>
      <c r="AL445" s="39" t="s">
        <v>181</v>
      </c>
      <c r="AM445" s="39" t="s">
        <v>181</v>
      </c>
      <c r="AN445" s="39" t="s">
        <v>181</v>
      </c>
      <c r="AO445" s="39" t="s">
        <v>181</v>
      </c>
      <c r="AP445" s="7">
        <v>85141880.129999995</v>
      </c>
      <c r="AQ445" s="7">
        <v>105326175.08</v>
      </c>
      <c r="AR445" s="7">
        <v>114424414.69</v>
      </c>
      <c r="AS445" s="7">
        <v>117643334.34999999</v>
      </c>
      <c r="AT445" s="7">
        <v>119278171.61999999</v>
      </c>
      <c r="AU445" s="7">
        <v>120098118.81</v>
      </c>
      <c r="AV445" s="7">
        <v>120563835.53999999</v>
      </c>
      <c r="AW445" s="7">
        <v>120876626.2</v>
      </c>
      <c r="AX445" s="7">
        <v>121062403.59999999</v>
      </c>
      <c r="AY445" s="7">
        <v>121402115.55999999</v>
      </c>
      <c r="AZ445" s="7">
        <v>121522579.77</v>
      </c>
      <c r="BA445" s="7">
        <v>121574689.03</v>
      </c>
      <c r="BB445" s="7">
        <v>121783166.84999999</v>
      </c>
      <c r="BC445" s="7">
        <v>121800623.08999999</v>
      </c>
      <c r="BD445" s="7">
        <v>121780736.45999999</v>
      </c>
      <c r="BE445" s="7">
        <v>121786277.8</v>
      </c>
      <c r="BF445" s="7">
        <v>121813560.31</v>
      </c>
      <c r="BG445" s="7">
        <v>121806114.83</v>
      </c>
      <c r="BH445" s="7">
        <v>121806611.11</v>
      </c>
      <c r="BI445" s="7">
        <v>121811170.67999999</v>
      </c>
      <c r="BJ445" s="7">
        <v>121809970.67999999</v>
      </c>
      <c r="BK445" s="7">
        <v>121807874.42999999</v>
      </c>
      <c r="BL445" s="7">
        <v>121809994.42999999</v>
      </c>
      <c r="BM445" s="7">
        <v>121819746.47999999</v>
      </c>
      <c r="BN445" s="7">
        <v>121819360.38</v>
      </c>
      <c r="BO445" s="7">
        <v>121819335.22</v>
      </c>
      <c r="BP445" s="7">
        <v>121819335.22</v>
      </c>
      <c r="BQ445" s="7">
        <v>121819335.22</v>
      </c>
      <c r="BR445" s="7">
        <v>121819335.22</v>
      </c>
      <c r="BS445" s="7">
        <v>121819335.22</v>
      </c>
      <c r="BT445" s="7">
        <v>121818691.87</v>
      </c>
      <c r="BU445" s="7">
        <v>121818691.87</v>
      </c>
      <c r="BV445" s="7">
        <v>121818691.87</v>
      </c>
      <c r="BW445" s="7">
        <v>121818691.87</v>
      </c>
      <c r="BX445" s="39" t="s">
        <v>181</v>
      </c>
      <c r="BY445" s="39" t="s">
        <v>181</v>
      </c>
      <c r="BZ445" s="39" t="s">
        <v>181</v>
      </c>
      <c r="CA445" s="39" t="s">
        <v>181</v>
      </c>
      <c r="CB445" s="39" t="s">
        <v>181</v>
      </c>
      <c r="CC445" s="39" t="s">
        <v>181</v>
      </c>
      <c r="CD445" s="7">
        <v>13282269.270000001</v>
      </c>
      <c r="CE445" s="7">
        <v>16069044.180000002</v>
      </c>
      <c r="CF445" s="7">
        <v>15977932.5</v>
      </c>
      <c r="CG445" s="7">
        <v>15898055.640000001</v>
      </c>
      <c r="CH445" s="7">
        <v>16045815.080000002</v>
      </c>
      <c r="CI445" s="7">
        <v>16145869.520000001</v>
      </c>
      <c r="CJ445" s="7">
        <v>16342653.230000002</v>
      </c>
      <c r="CK445" s="7">
        <v>16390341.240000002</v>
      </c>
      <c r="CL445" s="7">
        <v>16372267.680000002</v>
      </c>
      <c r="CM445" s="7">
        <v>16262727.990000002</v>
      </c>
      <c r="CN445" s="7">
        <v>16331403.960000001</v>
      </c>
      <c r="CO445" s="7">
        <v>16336278.440000001</v>
      </c>
      <c r="CP445" s="7">
        <v>16278278.920000002</v>
      </c>
      <c r="CQ445" s="7">
        <v>16274261.560000001</v>
      </c>
      <c r="CR445" s="7">
        <v>16272986.880000001</v>
      </c>
      <c r="CS445" s="7">
        <v>16262905.58</v>
      </c>
      <c r="CT445" s="7">
        <v>16271241.5</v>
      </c>
      <c r="CU445" s="7">
        <v>16283447.949999999</v>
      </c>
      <c r="CV445" s="7">
        <v>16271247.949999999</v>
      </c>
      <c r="CW445" s="7">
        <v>16273233.01</v>
      </c>
      <c r="CX445" s="7">
        <v>16278519.01</v>
      </c>
      <c r="CY445" s="7">
        <v>16279781.51</v>
      </c>
      <c r="CZ445" s="7">
        <v>16281842.51</v>
      </c>
      <c r="DA445" s="7">
        <v>16281020.279999999</v>
      </c>
      <c r="DB445" s="7">
        <v>16286035.279999999</v>
      </c>
      <c r="DC445" s="7">
        <v>16288180.279999999</v>
      </c>
      <c r="DD445" s="7">
        <v>16298180.279999999</v>
      </c>
      <c r="DE445" s="7">
        <v>16293222.629999999</v>
      </c>
      <c r="DF445" s="7">
        <v>16294046.629999999</v>
      </c>
      <c r="DG445" s="7">
        <v>16294046.629999999</v>
      </c>
      <c r="DH445" s="7">
        <v>16295546.629999999</v>
      </c>
      <c r="DI445" s="7">
        <v>16295510.52</v>
      </c>
      <c r="DJ445" s="7">
        <v>16295510.52</v>
      </c>
      <c r="DK445" s="7">
        <v>16290113.02</v>
      </c>
      <c r="DL445" s="39" t="s">
        <v>181</v>
      </c>
      <c r="DM445" s="39" t="s">
        <v>181</v>
      </c>
      <c r="DN445" s="39" t="s">
        <v>181</v>
      </c>
      <c r="DO445" s="39" t="s">
        <v>181</v>
      </c>
      <c r="DP445" s="39" t="s">
        <v>181</v>
      </c>
      <c r="DQ445" s="39" t="s">
        <v>181</v>
      </c>
      <c r="DR445" s="7">
        <v>9658972.8100000005</v>
      </c>
      <c r="DS445" s="7">
        <v>16111842.6</v>
      </c>
      <c r="DT445" s="7">
        <v>18638984.650000002</v>
      </c>
      <c r="DU445" s="7">
        <v>21868220.940000001</v>
      </c>
      <c r="DV445" s="7">
        <v>24945626.349999998</v>
      </c>
      <c r="DW445" s="7">
        <v>26787240.539999999</v>
      </c>
      <c r="DX445" s="7">
        <v>28693001.650000002</v>
      </c>
      <c r="DY445" s="7">
        <v>31247921.200000003</v>
      </c>
      <c r="DZ445" s="7">
        <v>32820025.190000001</v>
      </c>
      <c r="EA445" s="7">
        <v>34167460.009999998</v>
      </c>
      <c r="EB445" s="7">
        <v>35590778.660000004</v>
      </c>
      <c r="EC445" s="7">
        <v>36512588.550000004</v>
      </c>
      <c r="ED445" s="7">
        <v>37499965.43</v>
      </c>
      <c r="EE445" s="7">
        <v>38351563.560000002</v>
      </c>
      <c r="EF445" s="7">
        <v>38730044.990000002</v>
      </c>
      <c r="EG445" s="7">
        <v>39024898.920000002</v>
      </c>
      <c r="EH445" s="7">
        <v>39515039.910000004</v>
      </c>
      <c r="EI445" s="7">
        <v>40510736.509999998</v>
      </c>
      <c r="EJ445" s="7">
        <v>40713231.82</v>
      </c>
      <c r="EK445" s="7">
        <v>40724423.250000007</v>
      </c>
      <c r="EL445" s="7">
        <v>40900769.460000008</v>
      </c>
      <c r="EM445" s="7">
        <v>41171095.140000008</v>
      </c>
      <c r="EN445" s="7">
        <v>41151391.700000003</v>
      </c>
      <c r="EO445" s="7">
        <v>41145409.320000008</v>
      </c>
      <c r="EP445" s="7">
        <v>41392527.920000009</v>
      </c>
      <c r="EQ445" s="7">
        <v>41430423.680000007</v>
      </c>
      <c r="ER445" s="7">
        <v>41501607.190000013</v>
      </c>
      <c r="ES445" s="7">
        <v>41537738.930000007</v>
      </c>
      <c r="ET445" s="7">
        <v>41697776.810000017</v>
      </c>
      <c r="EU445" s="7">
        <v>42075063.350000009</v>
      </c>
      <c r="EV445" s="7">
        <v>42048862.580000013</v>
      </c>
      <c r="EW445" s="7">
        <v>42196709.080000013</v>
      </c>
      <c r="EX445" s="7">
        <v>42244950.720000006</v>
      </c>
      <c r="EY445" s="7">
        <v>42314157.750000007</v>
      </c>
      <c r="EZ445" s="39" t="s">
        <v>181</v>
      </c>
      <c r="FA445" s="39" t="s">
        <v>181</v>
      </c>
      <c r="FB445" s="39" t="s">
        <v>181</v>
      </c>
      <c r="FC445" s="39" t="s">
        <v>181</v>
      </c>
      <c r="FD445" s="39" t="s">
        <v>181</v>
      </c>
      <c r="FE445" s="39" t="s">
        <v>181</v>
      </c>
      <c r="FF445" s="7">
        <v>41146393.280000001</v>
      </c>
      <c r="FG445" s="7">
        <v>43138893.930000007</v>
      </c>
      <c r="FH445" s="7">
        <v>43417974.780000001</v>
      </c>
      <c r="FI445" s="7">
        <v>43602163.07</v>
      </c>
      <c r="FJ445" s="7">
        <v>43725504.980000004</v>
      </c>
      <c r="FK445" s="7">
        <v>43763550.910000004</v>
      </c>
      <c r="FL445" s="7">
        <v>43757106.460000001</v>
      </c>
      <c r="FM445" s="7">
        <v>43759154.939999998</v>
      </c>
      <c r="FN445" s="7">
        <v>43802611.619999997</v>
      </c>
      <c r="FO445" s="7">
        <v>43814707.409999996</v>
      </c>
      <c r="FP445" s="7">
        <v>43813875.629999995</v>
      </c>
      <c r="FQ445" s="7">
        <v>43839977.810000002</v>
      </c>
      <c r="FR445" s="7">
        <v>43874513.960000001</v>
      </c>
      <c r="FS445" s="7">
        <v>43891694.920000002</v>
      </c>
      <c r="FT445" s="7">
        <v>43873789.219999999</v>
      </c>
      <c r="FU445" s="7">
        <v>43911383.950000003</v>
      </c>
      <c r="FV445" s="7">
        <v>43921245.950000003</v>
      </c>
      <c r="FW445" s="7">
        <v>43913164.130000003</v>
      </c>
      <c r="FX445" s="7">
        <v>43904064.210000001</v>
      </c>
      <c r="FY445" s="7">
        <v>43903983.210000001</v>
      </c>
      <c r="FZ445" s="7">
        <v>43909695.740000002</v>
      </c>
      <c r="GA445" s="7">
        <v>43909205.240000002</v>
      </c>
      <c r="GB445" s="7">
        <v>43908958.870000005</v>
      </c>
      <c r="GC445" s="7">
        <v>43910820.280000001</v>
      </c>
      <c r="GD445" s="7">
        <v>43920125.259999998</v>
      </c>
      <c r="GE445" s="7">
        <v>43928793.25</v>
      </c>
      <c r="GF445" s="7">
        <v>43928771.369999997</v>
      </c>
      <c r="GG445" s="7">
        <v>43928736.369999997</v>
      </c>
      <c r="GH445" s="7">
        <v>43929026.369999997</v>
      </c>
      <c r="GI445" s="7">
        <v>43928982.669999994</v>
      </c>
      <c r="GJ445" s="7">
        <v>43928960.649999991</v>
      </c>
      <c r="GK445" s="7">
        <v>43928998.629999988</v>
      </c>
      <c r="GL445" s="7">
        <v>43928941.86999999</v>
      </c>
      <c r="GM445" s="7">
        <v>43928941.86999999</v>
      </c>
      <c r="GN445" s="39" t="s">
        <v>181</v>
      </c>
      <c r="GO445" s="39" t="s">
        <v>181</v>
      </c>
      <c r="GP445" s="39" t="s">
        <v>181</v>
      </c>
      <c r="GQ445" s="39" t="s">
        <v>181</v>
      </c>
      <c r="GR445" s="39" t="s">
        <v>181</v>
      </c>
      <c r="GS445" s="39" t="s">
        <v>181</v>
      </c>
    </row>
    <row r="446" spans="1:201" x14ac:dyDescent="0.25">
      <c r="A446" s="11">
        <f>$A$43</f>
        <v>20141</v>
      </c>
      <c r="B446" s="7">
        <v>59753834.420000002</v>
      </c>
      <c r="C446" s="7">
        <v>66822298.539999999</v>
      </c>
      <c r="D446" s="7">
        <v>67537353.219999999</v>
      </c>
      <c r="E446" s="7">
        <v>71047261.079999998</v>
      </c>
      <c r="F446" s="7">
        <v>76050812.290000007</v>
      </c>
      <c r="G446" s="7">
        <v>81449342.480000004</v>
      </c>
      <c r="H446" s="7">
        <v>90984818.609999999</v>
      </c>
      <c r="I446" s="7">
        <v>98957172.289999992</v>
      </c>
      <c r="J446" s="7">
        <v>106702742.49999999</v>
      </c>
      <c r="K446" s="7">
        <v>113218196.96999998</v>
      </c>
      <c r="L446" s="7">
        <v>120352033.38</v>
      </c>
      <c r="M446" s="7">
        <v>127337668.20999999</v>
      </c>
      <c r="N446" s="7">
        <v>135103510.48999998</v>
      </c>
      <c r="O446" s="7">
        <v>139056714.94</v>
      </c>
      <c r="P446" s="7">
        <v>141508259.78</v>
      </c>
      <c r="Q446" s="7">
        <v>142895118.79999998</v>
      </c>
      <c r="R446" s="7">
        <v>144472921.74000001</v>
      </c>
      <c r="S446" s="7">
        <v>145477890.64999998</v>
      </c>
      <c r="T446" s="7">
        <v>145835059.24000001</v>
      </c>
      <c r="U446" s="7">
        <v>146878630.90000001</v>
      </c>
      <c r="V446" s="7">
        <v>147431233.53</v>
      </c>
      <c r="W446" s="7">
        <v>147730941.77000001</v>
      </c>
      <c r="X446" s="7">
        <v>147977194.15000001</v>
      </c>
      <c r="Y446" s="7">
        <v>148375011.50999999</v>
      </c>
      <c r="Z446" s="7">
        <v>148568487.40000001</v>
      </c>
      <c r="AA446" s="7">
        <v>148715468.44999999</v>
      </c>
      <c r="AB446" s="7">
        <v>148720846.51999998</v>
      </c>
      <c r="AC446" s="7">
        <v>148747477.43000001</v>
      </c>
      <c r="AD446" s="7">
        <v>148776324.04999998</v>
      </c>
      <c r="AE446" s="7">
        <v>148881078.75999999</v>
      </c>
      <c r="AF446" s="7">
        <v>149036206.13999999</v>
      </c>
      <c r="AG446" s="7">
        <v>149166489.25</v>
      </c>
      <c r="AH446" s="7">
        <v>149194621.69</v>
      </c>
      <c r="AI446" s="39" t="s">
        <v>181</v>
      </c>
      <c r="AJ446" s="39" t="s">
        <v>181</v>
      </c>
      <c r="AK446" s="39" t="s">
        <v>181</v>
      </c>
      <c r="AL446" s="39" t="s">
        <v>181</v>
      </c>
      <c r="AM446" s="39" t="s">
        <v>181</v>
      </c>
      <c r="AN446" s="39" t="s">
        <v>181</v>
      </c>
      <c r="AO446" s="39" t="s">
        <v>181</v>
      </c>
      <c r="AP446" s="7">
        <v>78857539.599999994</v>
      </c>
      <c r="AQ446" s="7">
        <v>101031242.49000001</v>
      </c>
      <c r="AR446" s="7">
        <v>108824233.11</v>
      </c>
      <c r="AS446" s="7">
        <v>112392071.96000001</v>
      </c>
      <c r="AT446" s="7">
        <v>113970429.39</v>
      </c>
      <c r="AU446" s="7">
        <v>114917321.44</v>
      </c>
      <c r="AV446" s="7">
        <v>115368687.91</v>
      </c>
      <c r="AW446" s="7">
        <v>115596731.31999999</v>
      </c>
      <c r="AX446" s="7">
        <v>115850166.33999999</v>
      </c>
      <c r="AY446" s="7">
        <v>116024453.78999999</v>
      </c>
      <c r="AZ446" s="7">
        <v>116107206.28999999</v>
      </c>
      <c r="BA446" s="7">
        <v>116163186.13</v>
      </c>
      <c r="BB446" s="7">
        <v>116264793.93999998</v>
      </c>
      <c r="BC446" s="7">
        <v>116317155.83999999</v>
      </c>
      <c r="BD446" s="7">
        <v>116341874.76999998</v>
      </c>
      <c r="BE446" s="7">
        <v>116360792.37999997</v>
      </c>
      <c r="BF446" s="7">
        <v>116361151.45999998</v>
      </c>
      <c r="BG446" s="7">
        <v>116365550.05999997</v>
      </c>
      <c r="BH446" s="7">
        <v>116371580.15999997</v>
      </c>
      <c r="BI446" s="7">
        <v>116369460.17999996</v>
      </c>
      <c r="BJ446" s="7">
        <v>116367816.06999996</v>
      </c>
      <c r="BK446" s="7">
        <v>116367210.17999996</v>
      </c>
      <c r="BL446" s="7">
        <v>116367210.17999996</v>
      </c>
      <c r="BM446" s="7">
        <v>116367186.12999997</v>
      </c>
      <c r="BN446" s="7">
        <v>116367186.12999997</v>
      </c>
      <c r="BO446" s="7">
        <v>116374671.25999996</v>
      </c>
      <c r="BP446" s="7">
        <v>116372671.25999996</v>
      </c>
      <c r="BQ446" s="7">
        <v>116372671.25999996</v>
      </c>
      <c r="BR446" s="7">
        <v>116372671.25999996</v>
      </c>
      <c r="BS446" s="7">
        <v>116372671.25999996</v>
      </c>
      <c r="BT446" s="7">
        <v>116372671.25999996</v>
      </c>
      <c r="BU446" s="7">
        <v>116372671.25999996</v>
      </c>
      <c r="BV446" s="7">
        <v>116368551.73999996</v>
      </c>
      <c r="BW446" s="39" t="s">
        <v>181</v>
      </c>
      <c r="BX446" s="39" t="s">
        <v>181</v>
      </c>
      <c r="BY446" s="39" t="s">
        <v>181</v>
      </c>
      <c r="BZ446" s="39" t="s">
        <v>181</v>
      </c>
      <c r="CA446" s="39" t="s">
        <v>181</v>
      </c>
      <c r="CB446" s="39" t="s">
        <v>181</v>
      </c>
      <c r="CC446" s="39" t="s">
        <v>181</v>
      </c>
      <c r="CD446" s="7">
        <v>14620667.140000001</v>
      </c>
      <c r="CE446" s="7">
        <v>14820901.109999999</v>
      </c>
      <c r="CF446" s="7">
        <v>14196697.879999999</v>
      </c>
      <c r="CG446" s="7">
        <v>14639593.289999999</v>
      </c>
      <c r="CH446" s="7">
        <v>15094989.939999999</v>
      </c>
      <c r="CI446" s="7">
        <v>15339062.540000001</v>
      </c>
      <c r="CJ446" s="7">
        <v>15483199.58</v>
      </c>
      <c r="CK446" s="7">
        <v>15483320.74</v>
      </c>
      <c r="CL446" s="7">
        <v>15404455.500000002</v>
      </c>
      <c r="CM446" s="7">
        <v>15348899.890000001</v>
      </c>
      <c r="CN446" s="7">
        <v>15276270.990000002</v>
      </c>
      <c r="CO446" s="7">
        <v>15257505.990000004</v>
      </c>
      <c r="CP446" s="7">
        <v>15333529.320000004</v>
      </c>
      <c r="CQ446" s="7">
        <v>15346908.300000003</v>
      </c>
      <c r="CR446" s="7">
        <v>15332928.160000002</v>
      </c>
      <c r="CS446" s="7">
        <v>15384786.160000002</v>
      </c>
      <c r="CT446" s="7">
        <v>15368884.180000002</v>
      </c>
      <c r="CU446" s="7">
        <v>15371451.280000001</v>
      </c>
      <c r="CV446" s="7">
        <v>15365618.460000001</v>
      </c>
      <c r="CW446" s="7">
        <v>15360429.98</v>
      </c>
      <c r="CX446" s="7">
        <v>15361324.810000001</v>
      </c>
      <c r="CY446" s="7">
        <v>15361098.84</v>
      </c>
      <c r="CZ446" s="7">
        <v>15364908.890000001</v>
      </c>
      <c r="DA446" s="7">
        <v>15362104.130000001</v>
      </c>
      <c r="DB446" s="7">
        <v>15358975.630000001</v>
      </c>
      <c r="DC446" s="7">
        <v>15358607.360000001</v>
      </c>
      <c r="DD446" s="7">
        <v>15358607.360000001</v>
      </c>
      <c r="DE446" s="7">
        <v>15365620.210000001</v>
      </c>
      <c r="DF446" s="7">
        <v>15365620.210000001</v>
      </c>
      <c r="DG446" s="7">
        <v>15365620.210000001</v>
      </c>
      <c r="DH446" s="7">
        <v>15365620.210000001</v>
      </c>
      <c r="DI446" s="7">
        <v>15365620.210000001</v>
      </c>
      <c r="DJ446" s="7">
        <v>15365620.210000001</v>
      </c>
      <c r="DK446" s="39" t="s">
        <v>181</v>
      </c>
      <c r="DL446" s="39" t="s">
        <v>181</v>
      </c>
      <c r="DM446" s="39" t="s">
        <v>181</v>
      </c>
      <c r="DN446" s="39" t="s">
        <v>181</v>
      </c>
      <c r="DO446" s="39" t="s">
        <v>181</v>
      </c>
      <c r="DP446" s="39" t="s">
        <v>181</v>
      </c>
      <c r="DQ446" s="39" t="s">
        <v>181</v>
      </c>
      <c r="DR446" s="7">
        <v>9096731.6799999997</v>
      </c>
      <c r="DS446" s="7">
        <v>13374243.459999999</v>
      </c>
      <c r="DT446" s="7">
        <v>15658705.51</v>
      </c>
      <c r="DU446" s="7">
        <v>18964969.729999997</v>
      </c>
      <c r="DV446" s="7">
        <v>21040660.82</v>
      </c>
      <c r="DW446" s="7">
        <v>23577391.579999998</v>
      </c>
      <c r="DX446" s="7">
        <v>25343321.869999997</v>
      </c>
      <c r="DY446" s="7">
        <v>26810189.140000001</v>
      </c>
      <c r="DZ446" s="7">
        <v>28899150.149999999</v>
      </c>
      <c r="EA446" s="7">
        <v>30192596.669999998</v>
      </c>
      <c r="EB446" s="7">
        <v>31183745.299999997</v>
      </c>
      <c r="EC446" s="7">
        <v>32207453.440000001</v>
      </c>
      <c r="ED446" s="7">
        <v>32804092.370000001</v>
      </c>
      <c r="EE446" s="7">
        <v>33085724.380000003</v>
      </c>
      <c r="EF446" s="7">
        <v>34106868.200000003</v>
      </c>
      <c r="EG446" s="7">
        <v>34323179.520000003</v>
      </c>
      <c r="EH446" s="7">
        <v>34602512.219999999</v>
      </c>
      <c r="EI446" s="7">
        <v>34841804.859999999</v>
      </c>
      <c r="EJ446" s="7">
        <v>34967230.100000001</v>
      </c>
      <c r="EK446" s="7">
        <v>35106983.879999995</v>
      </c>
      <c r="EL446" s="7">
        <v>35245454.020000003</v>
      </c>
      <c r="EM446" s="7">
        <v>35462153.479999997</v>
      </c>
      <c r="EN446" s="7">
        <v>35561380.420000002</v>
      </c>
      <c r="EO446" s="7">
        <v>35842921.68</v>
      </c>
      <c r="EP446" s="7">
        <v>35754726.590000004</v>
      </c>
      <c r="EQ446" s="7">
        <v>35794371.960000001</v>
      </c>
      <c r="ER446" s="7">
        <v>35936337.460000001</v>
      </c>
      <c r="ES446" s="7">
        <v>35936356.420000002</v>
      </c>
      <c r="ET446" s="7">
        <v>35943548.370000005</v>
      </c>
      <c r="EU446" s="7">
        <v>35972886.280000001</v>
      </c>
      <c r="EV446" s="7">
        <v>35967215.810000002</v>
      </c>
      <c r="EW446" s="7">
        <v>35969280.060000002</v>
      </c>
      <c r="EX446" s="7">
        <v>36036898.890000001</v>
      </c>
      <c r="EY446" s="39" t="s">
        <v>181</v>
      </c>
      <c r="EZ446" s="39" t="s">
        <v>181</v>
      </c>
      <c r="FA446" s="39" t="s">
        <v>181</v>
      </c>
      <c r="FB446" s="39" t="s">
        <v>181</v>
      </c>
      <c r="FC446" s="39" t="s">
        <v>181</v>
      </c>
      <c r="FD446" s="39" t="s">
        <v>181</v>
      </c>
      <c r="FE446" s="39" t="s">
        <v>181</v>
      </c>
      <c r="FF446" s="7">
        <v>37753705.359999999</v>
      </c>
      <c r="FG446" s="7">
        <v>42921754.259999998</v>
      </c>
      <c r="FH446" s="7">
        <v>42035566.589999996</v>
      </c>
      <c r="FI446" s="7">
        <v>42013295.619999997</v>
      </c>
      <c r="FJ446" s="7">
        <v>42171204.519999996</v>
      </c>
      <c r="FK446" s="7">
        <v>42196401.729999997</v>
      </c>
      <c r="FL446" s="7">
        <v>42157222.359999999</v>
      </c>
      <c r="FM446" s="7">
        <v>42185036.659999996</v>
      </c>
      <c r="FN446" s="7">
        <v>42252170.699999996</v>
      </c>
      <c r="FO446" s="7">
        <v>42218803.359999999</v>
      </c>
      <c r="FP446" s="7">
        <v>42432312.239999995</v>
      </c>
      <c r="FQ446" s="7">
        <v>42452746.529999994</v>
      </c>
      <c r="FR446" s="7">
        <v>42510911.309999995</v>
      </c>
      <c r="FS446" s="7">
        <v>42536633.009999998</v>
      </c>
      <c r="FT446" s="7">
        <v>42541117.469999999</v>
      </c>
      <c r="FU446" s="7">
        <v>42549701.159999996</v>
      </c>
      <c r="FV446" s="7">
        <v>42545468.689999998</v>
      </c>
      <c r="FW446" s="7">
        <v>42547629.849999994</v>
      </c>
      <c r="FX446" s="7">
        <v>42549311.699999996</v>
      </c>
      <c r="FY446" s="7">
        <v>42545246.699999996</v>
      </c>
      <c r="FZ446" s="7">
        <v>42545378.809999995</v>
      </c>
      <c r="GA446" s="7">
        <v>42545378.809999995</v>
      </c>
      <c r="GB446" s="7">
        <v>42545528.809999995</v>
      </c>
      <c r="GC446" s="7">
        <v>42548293.139999993</v>
      </c>
      <c r="GD446" s="7">
        <v>42547413.139999993</v>
      </c>
      <c r="GE446" s="7">
        <v>42546426.609999992</v>
      </c>
      <c r="GF446" s="7">
        <v>42546808.86999999</v>
      </c>
      <c r="GG446" s="7">
        <v>42546808.86999999</v>
      </c>
      <c r="GH446" s="7">
        <v>42546867.099999987</v>
      </c>
      <c r="GI446" s="7">
        <v>42546867.099999987</v>
      </c>
      <c r="GJ446" s="7">
        <v>42546867.099999987</v>
      </c>
      <c r="GK446" s="7">
        <v>42546113.099999987</v>
      </c>
      <c r="GL446" s="7">
        <v>42546113.099999987</v>
      </c>
      <c r="GM446" s="39" t="s">
        <v>181</v>
      </c>
      <c r="GN446" s="39" t="s">
        <v>181</v>
      </c>
      <c r="GO446" s="39" t="s">
        <v>181</v>
      </c>
      <c r="GP446" s="39" t="s">
        <v>181</v>
      </c>
      <c r="GQ446" s="39" t="s">
        <v>181</v>
      </c>
      <c r="GR446" s="39" t="s">
        <v>181</v>
      </c>
      <c r="GS446" s="39" t="s">
        <v>181</v>
      </c>
    </row>
    <row r="447" spans="1:201" x14ac:dyDescent="0.25">
      <c r="A447" s="11">
        <f>$A$44</f>
        <v>20142</v>
      </c>
      <c r="B447" s="7">
        <v>63337790.130000003</v>
      </c>
      <c r="C447" s="7">
        <v>67208859.769999996</v>
      </c>
      <c r="D447" s="7">
        <v>69781660.129999995</v>
      </c>
      <c r="E447" s="7">
        <v>77207356.790000007</v>
      </c>
      <c r="F447" s="7">
        <v>84116675.620000005</v>
      </c>
      <c r="G447" s="7">
        <v>91094456.620000005</v>
      </c>
      <c r="H447" s="7">
        <v>96892399.239999995</v>
      </c>
      <c r="I447" s="7">
        <v>104792132.62</v>
      </c>
      <c r="J447" s="7">
        <v>118593368.87</v>
      </c>
      <c r="K447" s="7">
        <v>125656604.40000001</v>
      </c>
      <c r="L447" s="7">
        <v>130534613.09</v>
      </c>
      <c r="M447" s="7">
        <v>135440517.06</v>
      </c>
      <c r="N447" s="7">
        <v>141349030.81999999</v>
      </c>
      <c r="O447" s="7">
        <v>144297982.99000001</v>
      </c>
      <c r="P447" s="7">
        <v>146790779.75999999</v>
      </c>
      <c r="Q447" s="7">
        <v>148295035.56</v>
      </c>
      <c r="R447" s="7">
        <v>149454876.09999999</v>
      </c>
      <c r="S447" s="7">
        <v>150027437.50999999</v>
      </c>
      <c r="T447" s="7">
        <v>150501762.16</v>
      </c>
      <c r="U447" s="7">
        <v>150915218.00999999</v>
      </c>
      <c r="V447" s="7">
        <v>151268972.02000001</v>
      </c>
      <c r="W447" s="7">
        <v>151438979.24000001</v>
      </c>
      <c r="X447" s="7">
        <v>151695074.34</v>
      </c>
      <c r="Y447" s="7">
        <v>151853369.79000002</v>
      </c>
      <c r="Z447" s="7">
        <v>151891037.97</v>
      </c>
      <c r="AA447" s="7">
        <v>151935368.18000001</v>
      </c>
      <c r="AB447" s="7">
        <v>151925499.18000001</v>
      </c>
      <c r="AC447" s="7">
        <v>151980316</v>
      </c>
      <c r="AD447" s="7">
        <v>152065570.55000001</v>
      </c>
      <c r="AE447" s="7">
        <v>151937355.19</v>
      </c>
      <c r="AF447" s="7">
        <v>151977515</v>
      </c>
      <c r="AG447" s="7">
        <v>151982687.59</v>
      </c>
      <c r="AH447" s="39" t="s">
        <v>181</v>
      </c>
      <c r="AI447" s="39" t="s">
        <v>181</v>
      </c>
      <c r="AJ447" s="39" t="s">
        <v>181</v>
      </c>
      <c r="AK447" s="39" t="s">
        <v>181</v>
      </c>
      <c r="AL447" s="39" t="s">
        <v>181</v>
      </c>
      <c r="AM447" s="39" t="s">
        <v>181</v>
      </c>
      <c r="AN447" s="39" t="s">
        <v>181</v>
      </c>
      <c r="AO447" s="39" t="s">
        <v>181</v>
      </c>
      <c r="AP447" s="7">
        <v>85103890.349999994</v>
      </c>
      <c r="AQ447" s="7">
        <v>109363707.19</v>
      </c>
      <c r="AR447" s="7">
        <v>116355776.38</v>
      </c>
      <c r="AS447" s="7">
        <v>119496578.59</v>
      </c>
      <c r="AT447" s="7">
        <v>121108439.73</v>
      </c>
      <c r="AU447" s="7">
        <v>121887794.92</v>
      </c>
      <c r="AV447" s="7">
        <v>122306064.2</v>
      </c>
      <c r="AW447" s="7">
        <v>122722308.30000001</v>
      </c>
      <c r="AX447" s="7">
        <v>122896644.52000001</v>
      </c>
      <c r="AY447" s="7">
        <v>123044482.88000001</v>
      </c>
      <c r="AZ447" s="7">
        <v>123116266.48</v>
      </c>
      <c r="BA447" s="7">
        <v>123235159.34</v>
      </c>
      <c r="BB447" s="7">
        <v>123301684.41000001</v>
      </c>
      <c r="BC447" s="7">
        <v>123342159.66000001</v>
      </c>
      <c r="BD447" s="7">
        <v>123355167.97000001</v>
      </c>
      <c r="BE447" s="7">
        <v>123357712.32000001</v>
      </c>
      <c r="BF447" s="7">
        <v>123372715.05000001</v>
      </c>
      <c r="BG447" s="7">
        <v>123369846.00000001</v>
      </c>
      <c r="BH447" s="7">
        <v>123375439.93000001</v>
      </c>
      <c r="BI447" s="7">
        <v>123378603.25</v>
      </c>
      <c r="BJ447" s="7">
        <v>123378541.69</v>
      </c>
      <c r="BK447" s="7">
        <v>123380924.03</v>
      </c>
      <c r="BL447" s="7">
        <v>123378741.17</v>
      </c>
      <c r="BM447" s="7">
        <v>123378741.17</v>
      </c>
      <c r="BN447" s="7">
        <v>123376741.17</v>
      </c>
      <c r="BO447" s="7">
        <v>123376741.17</v>
      </c>
      <c r="BP447" s="7">
        <v>123376734.44</v>
      </c>
      <c r="BQ447" s="7">
        <v>123376731.75</v>
      </c>
      <c r="BR447" s="7">
        <v>123376731.75</v>
      </c>
      <c r="BS447" s="7">
        <v>123376731.75</v>
      </c>
      <c r="BT447" s="7">
        <v>123376731.75</v>
      </c>
      <c r="BU447" s="7">
        <v>123376731.75</v>
      </c>
      <c r="BV447" s="39" t="s">
        <v>181</v>
      </c>
      <c r="BW447" s="39" t="s">
        <v>181</v>
      </c>
      <c r="BX447" s="39" t="s">
        <v>181</v>
      </c>
      <c r="BY447" s="39" t="s">
        <v>181</v>
      </c>
      <c r="BZ447" s="39" t="s">
        <v>181</v>
      </c>
      <c r="CA447" s="39" t="s">
        <v>181</v>
      </c>
      <c r="CB447" s="39" t="s">
        <v>181</v>
      </c>
      <c r="CC447" s="39" t="s">
        <v>181</v>
      </c>
      <c r="CD447" s="7">
        <v>15226371.449999999</v>
      </c>
      <c r="CE447" s="7">
        <v>13368523.790000001</v>
      </c>
      <c r="CF447" s="7">
        <v>14464134.220000001</v>
      </c>
      <c r="CG447" s="7">
        <v>15343903.880000001</v>
      </c>
      <c r="CH447" s="7">
        <v>15395681.24</v>
      </c>
      <c r="CI447" s="7">
        <v>15295878.34</v>
      </c>
      <c r="CJ447" s="7">
        <v>15350637.279999999</v>
      </c>
      <c r="CK447" s="7">
        <v>15463488.779999999</v>
      </c>
      <c r="CL447" s="7">
        <v>15233637.959999999</v>
      </c>
      <c r="CM447" s="7">
        <v>15146156.369999999</v>
      </c>
      <c r="CN447" s="7">
        <v>15175592.280000001</v>
      </c>
      <c r="CO447" s="7">
        <v>15223522.870000001</v>
      </c>
      <c r="CP447" s="7">
        <v>15271869.930000002</v>
      </c>
      <c r="CQ447" s="7">
        <v>15273935.460000003</v>
      </c>
      <c r="CR447" s="7">
        <v>15291326.460000003</v>
      </c>
      <c r="CS447" s="7">
        <v>15276342.750000002</v>
      </c>
      <c r="CT447" s="7">
        <v>15316832.730000002</v>
      </c>
      <c r="CU447" s="7">
        <v>15316768.320000002</v>
      </c>
      <c r="CV447" s="7">
        <v>15317627.780000003</v>
      </c>
      <c r="CW447" s="7">
        <v>15331158.880000003</v>
      </c>
      <c r="CX447" s="7">
        <v>15339383.880000003</v>
      </c>
      <c r="CY447" s="7">
        <v>15346866.990000002</v>
      </c>
      <c r="CZ447" s="7">
        <v>15345505.990000002</v>
      </c>
      <c r="DA447" s="7">
        <v>15345505.990000002</v>
      </c>
      <c r="DB447" s="7">
        <v>15345505.990000002</v>
      </c>
      <c r="DC447" s="7">
        <v>15370505.990000002</v>
      </c>
      <c r="DD447" s="7">
        <v>15375430.380000003</v>
      </c>
      <c r="DE447" s="7">
        <v>15467895.380000003</v>
      </c>
      <c r="DF447" s="7">
        <v>15467238.630000003</v>
      </c>
      <c r="DG447" s="7">
        <v>15467238.630000003</v>
      </c>
      <c r="DH447" s="7">
        <v>15465061.960000003</v>
      </c>
      <c r="DI447" s="7">
        <v>15465061.960000003</v>
      </c>
      <c r="DJ447" s="39" t="s">
        <v>181</v>
      </c>
      <c r="DK447" s="39" t="s">
        <v>181</v>
      </c>
      <c r="DL447" s="39" t="s">
        <v>181</v>
      </c>
      <c r="DM447" s="39" t="s">
        <v>181</v>
      </c>
      <c r="DN447" s="39" t="s">
        <v>181</v>
      </c>
      <c r="DO447" s="39" t="s">
        <v>181</v>
      </c>
      <c r="DP447" s="39" t="s">
        <v>181</v>
      </c>
      <c r="DQ447" s="39" t="s">
        <v>181</v>
      </c>
      <c r="DR447" s="7">
        <v>8748915.9299999997</v>
      </c>
      <c r="DS447" s="7">
        <v>12834306.59</v>
      </c>
      <c r="DT447" s="7">
        <v>14787635.4</v>
      </c>
      <c r="DU447" s="7">
        <v>18214724.25</v>
      </c>
      <c r="DV447" s="7">
        <v>22282292.899999999</v>
      </c>
      <c r="DW447" s="7">
        <v>25503577.200000003</v>
      </c>
      <c r="DX447" s="7">
        <v>27035696.440000001</v>
      </c>
      <c r="DY447" s="7">
        <v>28374346.620000001</v>
      </c>
      <c r="DZ447" s="7">
        <v>29737295.27</v>
      </c>
      <c r="EA447" s="7">
        <v>31629371.729999997</v>
      </c>
      <c r="EB447" s="7">
        <v>32595004.259999998</v>
      </c>
      <c r="EC447" s="7">
        <v>33329855.879999995</v>
      </c>
      <c r="ED447" s="7">
        <v>34242308.019999996</v>
      </c>
      <c r="EE447" s="7">
        <v>34768953.219999991</v>
      </c>
      <c r="EF447" s="7">
        <v>35473344.079999998</v>
      </c>
      <c r="EG447" s="7">
        <v>36076484.11999999</v>
      </c>
      <c r="EH447" s="7">
        <v>37175950.249999993</v>
      </c>
      <c r="EI447" s="7">
        <v>37260873.919999994</v>
      </c>
      <c r="EJ447" s="7">
        <v>37363699.489999995</v>
      </c>
      <c r="EK447" s="7">
        <v>37926213.729999997</v>
      </c>
      <c r="EL447" s="7">
        <v>38076941.509999998</v>
      </c>
      <c r="EM447" s="7">
        <v>38237453.209999993</v>
      </c>
      <c r="EN447" s="7">
        <v>38340225.709999993</v>
      </c>
      <c r="EO447" s="7">
        <v>38335156.939999998</v>
      </c>
      <c r="EP447" s="7">
        <v>38351487.849999994</v>
      </c>
      <c r="EQ447" s="7">
        <v>38447421.719999999</v>
      </c>
      <c r="ER447" s="7">
        <v>38507998.869999997</v>
      </c>
      <c r="ES447" s="7">
        <v>38548764.259999998</v>
      </c>
      <c r="ET447" s="7">
        <v>38600722.879999995</v>
      </c>
      <c r="EU447" s="7">
        <v>38670416.399999999</v>
      </c>
      <c r="EV447" s="7">
        <v>38811653.539999999</v>
      </c>
      <c r="EW447" s="7">
        <v>38825110.870000005</v>
      </c>
      <c r="EX447" s="39" t="s">
        <v>181</v>
      </c>
      <c r="EY447" s="39" t="s">
        <v>181</v>
      </c>
      <c r="EZ447" s="39" t="s">
        <v>181</v>
      </c>
      <c r="FA447" s="39" t="s">
        <v>181</v>
      </c>
      <c r="FB447" s="39" t="s">
        <v>181</v>
      </c>
      <c r="FC447" s="39" t="s">
        <v>181</v>
      </c>
      <c r="FD447" s="39" t="s">
        <v>181</v>
      </c>
      <c r="FE447" s="39" t="s">
        <v>181</v>
      </c>
      <c r="FF447" s="7">
        <v>41437104.039999999</v>
      </c>
      <c r="FG447" s="7">
        <v>46560832.840000004</v>
      </c>
      <c r="FH447" s="7">
        <v>46254073.649999999</v>
      </c>
      <c r="FI447" s="7">
        <v>46600129.950000003</v>
      </c>
      <c r="FJ447" s="7">
        <v>46759848.230000004</v>
      </c>
      <c r="FK447" s="7">
        <v>46769129.890000001</v>
      </c>
      <c r="FL447" s="7">
        <v>46810839.210000001</v>
      </c>
      <c r="FM447" s="7">
        <v>46482415.120000005</v>
      </c>
      <c r="FN447" s="7">
        <v>46526059.820000008</v>
      </c>
      <c r="FO447" s="7">
        <v>46516518.040000007</v>
      </c>
      <c r="FP447" s="7">
        <v>46545617.420000002</v>
      </c>
      <c r="FQ447" s="7">
        <v>46558775.450000003</v>
      </c>
      <c r="FR447" s="7">
        <v>46568497.550000004</v>
      </c>
      <c r="FS447" s="7">
        <v>46562345.180000007</v>
      </c>
      <c r="FT447" s="7">
        <v>46561137.160000004</v>
      </c>
      <c r="FU447" s="7">
        <v>46560248.160000004</v>
      </c>
      <c r="FV447" s="7">
        <v>46583481.310000002</v>
      </c>
      <c r="FW447" s="7">
        <v>46590749.590000004</v>
      </c>
      <c r="FX447" s="7">
        <v>46597251.710000001</v>
      </c>
      <c r="FY447" s="7">
        <v>46610413.140000001</v>
      </c>
      <c r="FZ447" s="7">
        <v>46620536.25</v>
      </c>
      <c r="GA447" s="7">
        <v>46631052.649999999</v>
      </c>
      <c r="GB447" s="7">
        <v>46633008.490000002</v>
      </c>
      <c r="GC447" s="7">
        <v>46630343.120000005</v>
      </c>
      <c r="GD447" s="7">
        <v>46630419.120000005</v>
      </c>
      <c r="GE447" s="7">
        <v>46630993.460000008</v>
      </c>
      <c r="GF447" s="7">
        <v>46630993.460000008</v>
      </c>
      <c r="GG447" s="7">
        <v>46635118.140000008</v>
      </c>
      <c r="GH447" s="7">
        <v>46633289.690000005</v>
      </c>
      <c r="GI447" s="7">
        <v>46621873.690000005</v>
      </c>
      <c r="GJ447" s="7">
        <v>46624293.690000005</v>
      </c>
      <c r="GK447" s="7">
        <v>46623909.520000003</v>
      </c>
      <c r="GL447" s="39" t="s">
        <v>181</v>
      </c>
      <c r="GM447" s="39" t="s">
        <v>181</v>
      </c>
      <c r="GN447" s="39" t="s">
        <v>181</v>
      </c>
      <c r="GO447" s="39" t="s">
        <v>181</v>
      </c>
      <c r="GP447" s="39" t="s">
        <v>181</v>
      </c>
      <c r="GQ447" s="39" t="s">
        <v>181</v>
      </c>
      <c r="GR447" s="39" t="s">
        <v>181</v>
      </c>
      <c r="GS447" s="39" t="s">
        <v>181</v>
      </c>
    </row>
    <row r="448" spans="1:201" x14ac:dyDescent="0.25">
      <c r="A448" s="11">
        <f>$A$45</f>
        <v>20143</v>
      </c>
      <c r="B448" s="7">
        <v>66806684.300000004</v>
      </c>
      <c r="C448" s="7">
        <v>67807962.140000001</v>
      </c>
      <c r="D448" s="7">
        <v>71119103.109999999</v>
      </c>
      <c r="E448" s="7">
        <v>81438643.700000003</v>
      </c>
      <c r="F448" s="7">
        <v>90697389.180000007</v>
      </c>
      <c r="G448" s="7">
        <v>100406546.45000002</v>
      </c>
      <c r="H448" s="7">
        <v>108821938.7</v>
      </c>
      <c r="I448" s="7">
        <v>116288602.93000001</v>
      </c>
      <c r="J448" s="7">
        <v>126483832.96000001</v>
      </c>
      <c r="K448" s="7">
        <v>131099758.11</v>
      </c>
      <c r="L448" s="7">
        <v>136764011.61000001</v>
      </c>
      <c r="M448" s="7">
        <v>142328065.5</v>
      </c>
      <c r="N448" s="7">
        <v>148262871.25</v>
      </c>
      <c r="O448" s="7">
        <v>160509299.82000002</v>
      </c>
      <c r="P448" s="7">
        <v>165367185.05000001</v>
      </c>
      <c r="Q448" s="7">
        <v>167581835.92000002</v>
      </c>
      <c r="R448" s="7">
        <v>183791545.5</v>
      </c>
      <c r="S448" s="7">
        <v>185205735.81999999</v>
      </c>
      <c r="T448" s="7">
        <v>185978644.93000001</v>
      </c>
      <c r="U448" s="7">
        <v>187522628.09</v>
      </c>
      <c r="V448" s="7">
        <v>187588493.20000002</v>
      </c>
      <c r="W448" s="7">
        <v>187771891.41000003</v>
      </c>
      <c r="X448" s="7">
        <v>188059794.31999999</v>
      </c>
      <c r="Y448" s="7">
        <v>188131691.38</v>
      </c>
      <c r="Z448" s="7">
        <v>188177437.56</v>
      </c>
      <c r="AA448" s="7">
        <v>188341534.03</v>
      </c>
      <c r="AB448" s="7">
        <v>188374539.63</v>
      </c>
      <c r="AC448" s="7">
        <v>188466195.44</v>
      </c>
      <c r="AD448" s="7">
        <v>188449596.86000001</v>
      </c>
      <c r="AE448" s="7">
        <v>188700960.36000001</v>
      </c>
      <c r="AF448" s="7">
        <v>188762856.69</v>
      </c>
      <c r="AG448" s="39" t="s">
        <v>181</v>
      </c>
      <c r="AH448" s="39" t="s">
        <v>181</v>
      </c>
      <c r="AI448" s="39" t="s">
        <v>181</v>
      </c>
      <c r="AJ448" s="39" t="s">
        <v>181</v>
      </c>
      <c r="AK448" s="39" t="s">
        <v>181</v>
      </c>
      <c r="AL448" s="39" t="s">
        <v>181</v>
      </c>
      <c r="AM448" s="39" t="s">
        <v>181</v>
      </c>
      <c r="AN448" s="39" t="s">
        <v>181</v>
      </c>
      <c r="AO448" s="39" t="s">
        <v>181</v>
      </c>
      <c r="AP448" s="7">
        <v>90377797.170000002</v>
      </c>
      <c r="AQ448" s="7">
        <v>112426610.8</v>
      </c>
      <c r="AR448" s="7">
        <v>121570619.33</v>
      </c>
      <c r="AS448" s="7">
        <v>125017018.01000001</v>
      </c>
      <c r="AT448" s="7">
        <v>126590718.12</v>
      </c>
      <c r="AU448" s="7">
        <v>127173664.73</v>
      </c>
      <c r="AV448" s="7">
        <v>127831380.89999999</v>
      </c>
      <c r="AW448" s="7">
        <v>128253698.29000001</v>
      </c>
      <c r="AX448" s="7">
        <v>128433548.64</v>
      </c>
      <c r="AY448" s="7">
        <v>128538102.3</v>
      </c>
      <c r="AZ448" s="7">
        <v>128670300.61</v>
      </c>
      <c r="BA448" s="7">
        <v>128790608.49000001</v>
      </c>
      <c r="BB448" s="7">
        <v>128885258.86000001</v>
      </c>
      <c r="BC448" s="7">
        <v>128937630.47000001</v>
      </c>
      <c r="BD448" s="7">
        <v>128956949.47000001</v>
      </c>
      <c r="BE448" s="7">
        <v>128958998.11000003</v>
      </c>
      <c r="BF448" s="7">
        <v>128992888.07000002</v>
      </c>
      <c r="BG448" s="7">
        <v>129007108.53000003</v>
      </c>
      <c r="BH448" s="7">
        <v>129041590.91000003</v>
      </c>
      <c r="BI448" s="7">
        <v>129040850.59000003</v>
      </c>
      <c r="BJ448" s="7">
        <v>129038425.51000004</v>
      </c>
      <c r="BK448" s="7">
        <v>129036426.52000004</v>
      </c>
      <c r="BL448" s="7">
        <v>129036426.52000004</v>
      </c>
      <c r="BM448" s="7">
        <v>129036426.52000004</v>
      </c>
      <c r="BN448" s="7">
        <v>129036426.52000004</v>
      </c>
      <c r="BO448" s="7">
        <v>129038082.65000004</v>
      </c>
      <c r="BP448" s="7">
        <v>129038081.23000003</v>
      </c>
      <c r="BQ448" s="7">
        <v>129038081.23000003</v>
      </c>
      <c r="BR448" s="7">
        <v>129038081.23000003</v>
      </c>
      <c r="BS448" s="7">
        <v>129038081.23000003</v>
      </c>
      <c r="BT448" s="7">
        <v>129038081.23000003</v>
      </c>
      <c r="BU448" s="39" t="s">
        <v>181</v>
      </c>
      <c r="BV448" s="39" t="s">
        <v>181</v>
      </c>
      <c r="BW448" s="39" t="s">
        <v>181</v>
      </c>
      <c r="BX448" s="39" t="s">
        <v>181</v>
      </c>
      <c r="BY448" s="39" t="s">
        <v>181</v>
      </c>
      <c r="BZ448" s="39" t="s">
        <v>181</v>
      </c>
      <c r="CA448" s="39" t="s">
        <v>181</v>
      </c>
      <c r="CB448" s="39" t="s">
        <v>181</v>
      </c>
      <c r="CC448" s="39" t="s">
        <v>181</v>
      </c>
      <c r="CD448" s="7">
        <v>16187468.09</v>
      </c>
      <c r="CE448" s="7">
        <v>12917662.810000001</v>
      </c>
      <c r="CF448" s="7">
        <v>15593707.690000001</v>
      </c>
      <c r="CG448" s="7">
        <v>16086964.040000001</v>
      </c>
      <c r="CH448" s="7">
        <v>16275844.24</v>
      </c>
      <c r="CI448" s="7">
        <v>16119817.840000002</v>
      </c>
      <c r="CJ448" s="7">
        <v>16004256.240000002</v>
      </c>
      <c r="CK448" s="7">
        <v>16012081.230000002</v>
      </c>
      <c r="CL448" s="7">
        <v>15863521.580000002</v>
      </c>
      <c r="CM448" s="7">
        <v>15967409.830000004</v>
      </c>
      <c r="CN448" s="7">
        <v>15943030.290000003</v>
      </c>
      <c r="CO448" s="7">
        <v>16040179.390000002</v>
      </c>
      <c r="CP448" s="7">
        <v>16040772.040000001</v>
      </c>
      <c r="CQ448" s="7">
        <v>16093989.640000002</v>
      </c>
      <c r="CR448" s="7">
        <v>16047899.560000002</v>
      </c>
      <c r="CS448" s="7">
        <v>16161403.030000003</v>
      </c>
      <c r="CT448" s="7">
        <v>16161545.750000002</v>
      </c>
      <c r="CU448" s="7">
        <v>16211469.710000003</v>
      </c>
      <c r="CV448" s="7">
        <v>16208169.710000003</v>
      </c>
      <c r="CW448" s="7">
        <v>16211219.210000003</v>
      </c>
      <c r="CX448" s="7">
        <v>16218538.920000004</v>
      </c>
      <c r="CY448" s="7">
        <v>16226842.090000004</v>
      </c>
      <c r="CZ448" s="7">
        <v>16271804.200000003</v>
      </c>
      <c r="DA448" s="7">
        <v>16273431.310000002</v>
      </c>
      <c r="DB448" s="7">
        <v>16273557.310000002</v>
      </c>
      <c r="DC448" s="7">
        <v>16271907.310000002</v>
      </c>
      <c r="DD448" s="7">
        <v>16271907.310000002</v>
      </c>
      <c r="DE448" s="7">
        <v>16270074.360000003</v>
      </c>
      <c r="DF448" s="7">
        <v>16270074.360000003</v>
      </c>
      <c r="DG448" s="7">
        <v>16270074.360000003</v>
      </c>
      <c r="DH448" s="7">
        <v>16270074.360000003</v>
      </c>
      <c r="DI448" s="39" t="s">
        <v>181</v>
      </c>
      <c r="DJ448" s="39" t="s">
        <v>181</v>
      </c>
      <c r="DK448" s="39" t="s">
        <v>181</v>
      </c>
      <c r="DL448" s="39" t="s">
        <v>181</v>
      </c>
      <c r="DM448" s="39" t="s">
        <v>181</v>
      </c>
      <c r="DN448" s="39" t="s">
        <v>181</v>
      </c>
      <c r="DO448" s="39" t="s">
        <v>181</v>
      </c>
      <c r="DP448" s="39" t="s">
        <v>181</v>
      </c>
      <c r="DQ448" s="39" t="s">
        <v>181</v>
      </c>
      <c r="DR448" s="7">
        <v>10265558.720000001</v>
      </c>
      <c r="DS448" s="7">
        <v>15110654.189999999</v>
      </c>
      <c r="DT448" s="7">
        <v>17517292.66</v>
      </c>
      <c r="DU448" s="7">
        <v>20281972.190000001</v>
      </c>
      <c r="DV448" s="7">
        <v>22530496.710000001</v>
      </c>
      <c r="DW448" s="7">
        <v>24975756.18</v>
      </c>
      <c r="DX448" s="7">
        <v>27470747.780000001</v>
      </c>
      <c r="DY448" s="7">
        <v>29727795.719999999</v>
      </c>
      <c r="DZ448" s="7">
        <v>31662097.119999997</v>
      </c>
      <c r="EA448" s="7">
        <v>33900575.159999996</v>
      </c>
      <c r="EB448" s="7">
        <v>35402835.390000001</v>
      </c>
      <c r="EC448" s="7">
        <v>36194308.569999993</v>
      </c>
      <c r="ED448" s="7">
        <v>37496947.959999993</v>
      </c>
      <c r="EE448" s="7">
        <v>38299137.139999993</v>
      </c>
      <c r="EF448" s="7">
        <v>39303963.18999999</v>
      </c>
      <c r="EG448" s="7">
        <v>39658759.00999999</v>
      </c>
      <c r="EH448" s="7">
        <v>40361726.159999989</v>
      </c>
      <c r="EI448" s="7">
        <v>40681415.359999992</v>
      </c>
      <c r="EJ448" s="7">
        <v>41094930.739999995</v>
      </c>
      <c r="EK448" s="7">
        <v>41261941.259999998</v>
      </c>
      <c r="EL448" s="7">
        <v>41383780.159999996</v>
      </c>
      <c r="EM448" s="7">
        <v>41330058.049999997</v>
      </c>
      <c r="EN448" s="7">
        <v>41536699.519999996</v>
      </c>
      <c r="EO448" s="7">
        <v>41765296.519999996</v>
      </c>
      <c r="EP448" s="7">
        <v>41815402.669999994</v>
      </c>
      <c r="EQ448" s="7">
        <v>41828631.369999997</v>
      </c>
      <c r="ER448" s="7">
        <v>41847742.989999995</v>
      </c>
      <c r="ES448" s="7">
        <v>41960288.279999994</v>
      </c>
      <c r="ET448" s="7">
        <v>41855577.809999995</v>
      </c>
      <c r="EU448" s="7">
        <v>41873084.170000002</v>
      </c>
      <c r="EV448" s="7">
        <v>41895569.770000003</v>
      </c>
      <c r="EW448" s="39" t="s">
        <v>181</v>
      </c>
      <c r="EX448" s="39" t="s">
        <v>181</v>
      </c>
      <c r="EY448" s="39" t="s">
        <v>181</v>
      </c>
      <c r="EZ448" s="39" t="s">
        <v>181</v>
      </c>
      <c r="FA448" s="39" t="s">
        <v>181</v>
      </c>
      <c r="FB448" s="39" t="s">
        <v>181</v>
      </c>
      <c r="FC448" s="39" t="s">
        <v>181</v>
      </c>
      <c r="FD448" s="39" t="s">
        <v>181</v>
      </c>
      <c r="FE448" s="39" t="s">
        <v>181</v>
      </c>
      <c r="FF448" s="7">
        <v>43274290.549999997</v>
      </c>
      <c r="FG448" s="7">
        <v>47128012.729999997</v>
      </c>
      <c r="FH448" s="7">
        <v>47395733.089999996</v>
      </c>
      <c r="FI448" s="7">
        <v>47739290.480000004</v>
      </c>
      <c r="FJ448" s="7">
        <v>47966333.570000008</v>
      </c>
      <c r="FK448" s="7">
        <v>47148021.930000007</v>
      </c>
      <c r="FL448" s="7">
        <v>47151047.010000005</v>
      </c>
      <c r="FM448" s="7">
        <v>47029444.410000004</v>
      </c>
      <c r="FN448" s="7">
        <v>47007372.860000007</v>
      </c>
      <c r="FO448" s="7">
        <v>46978204.700000003</v>
      </c>
      <c r="FP448" s="7">
        <v>46966379.240000002</v>
      </c>
      <c r="FQ448" s="7">
        <v>46953464.960000001</v>
      </c>
      <c r="FR448" s="7">
        <v>46951809.759999998</v>
      </c>
      <c r="FS448" s="7">
        <v>46984362.299999997</v>
      </c>
      <c r="FT448" s="7">
        <v>46945630.129999995</v>
      </c>
      <c r="FU448" s="7">
        <v>46939966.359999992</v>
      </c>
      <c r="FV448" s="7">
        <v>46934611.979999989</v>
      </c>
      <c r="FW448" s="7">
        <v>46925916.719999991</v>
      </c>
      <c r="FX448" s="7">
        <v>46933595.739999995</v>
      </c>
      <c r="FY448" s="7">
        <v>46938214.179999992</v>
      </c>
      <c r="FZ448" s="7">
        <v>46938351.339999989</v>
      </c>
      <c r="GA448" s="7">
        <v>46941420.669999987</v>
      </c>
      <c r="GB448" s="7">
        <v>46942252.269999988</v>
      </c>
      <c r="GC448" s="7">
        <v>46960747.139999986</v>
      </c>
      <c r="GD448" s="7">
        <v>46961055.099999987</v>
      </c>
      <c r="GE448" s="7">
        <v>46965525.639999986</v>
      </c>
      <c r="GF448" s="7">
        <v>46963866.919999987</v>
      </c>
      <c r="GG448" s="7">
        <v>46963952.239999987</v>
      </c>
      <c r="GH448" s="7">
        <v>46964182.949999988</v>
      </c>
      <c r="GI448" s="7">
        <v>46966182.949999988</v>
      </c>
      <c r="GJ448" s="7">
        <v>46961917.999999985</v>
      </c>
      <c r="GK448" s="39" t="s">
        <v>181</v>
      </c>
      <c r="GL448" s="39" t="s">
        <v>181</v>
      </c>
      <c r="GM448" s="39" t="s">
        <v>181</v>
      </c>
      <c r="GN448" s="39" t="s">
        <v>181</v>
      </c>
      <c r="GO448" s="39" t="s">
        <v>181</v>
      </c>
      <c r="GP448" s="39" t="s">
        <v>181</v>
      </c>
      <c r="GQ448" s="39" t="s">
        <v>181</v>
      </c>
      <c r="GR448" s="39" t="s">
        <v>181</v>
      </c>
      <c r="GS448" s="39" t="s">
        <v>181</v>
      </c>
    </row>
    <row r="449" spans="1:201" x14ac:dyDescent="0.25">
      <c r="A449" s="11">
        <f>$A$46</f>
        <v>20144</v>
      </c>
      <c r="B449" s="7">
        <v>68250367.540000007</v>
      </c>
      <c r="C449" s="7">
        <v>67232374.370000005</v>
      </c>
      <c r="D449" s="7">
        <v>72162585.949999988</v>
      </c>
      <c r="E449" s="7">
        <v>83759738.780000001</v>
      </c>
      <c r="F449" s="7">
        <v>94348717.920000002</v>
      </c>
      <c r="G449" s="7">
        <v>103399753.34999999</v>
      </c>
      <c r="H449" s="7">
        <v>110673034.69</v>
      </c>
      <c r="I449" s="7">
        <v>118885842.19</v>
      </c>
      <c r="J449" s="7">
        <v>127273298.96000001</v>
      </c>
      <c r="K449" s="7">
        <v>133336153.98</v>
      </c>
      <c r="L449" s="7">
        <v>139837849.19</v>
      </c>
      <c r="M449" s="7">
        <v>145837528.78999999</v>
      </c>
      <c r="N449" s="7">
        <v>151727269.77000001</v>
      </c>
      <c r="O449" s="7">
        <v>155732003.31</v>
      </c>
      <c r="P449" s="7">
        <v>161817253.44999999</v>
      </c>
      <c r="Q449" s="7">
        <v>165871896.52000001</v>
      </c>
      <c r="R449" s="7">
        <v>168966342.56</v>
      </c>
      <c r="S449" s="7">
        <v>169789241.66</v>
      </c>
      <c r="T449" s="7">
        <v>170955289.69999999</v>
      </c>
      <c r="U449" s="7">
        <v>174131438.61999995</v>
      </c>
      <c r="V449" s="7">
        <v>173004456.32999995</v>
      </c>
      <c r="W449" s="7">
        <v>173526408.18999997</v>
      </c>
      <c r="X449" s="7">
        <v>173617562.22999996</v>
      </c>
      <c r="Y449" s="7">
        <v>173657670.68999997</v>
      </c>
      <c r="Z449" s="7">
        <v>173785303.76999998</v>
      </c>
      <c r="AA449" s="7">
        <v>173945306.83999997</v>
      </c>
      <c r="AB449" s="7">
        <v>174140688.30999997</v>
      </c>
      <c r="AC449" s="7">
        <v>174199849.11999997</v>
      </c>
      <c r="AD449" s="7">
        <v>174434251.51999998</v>
      </c>
      <c r="AE449" s="7">
        <v>174443452.54999998</v>
      </c>
      <c r="AF449" s="39" t="s">
        <v>181</v>
      </c>
      <c r="AG449" s="39" t="s">
        <v>181</v>
      </c>
      <c r="AH449" s="39" t="s">
        <v>181</v>
      </c>
      <c r="AI449" s="39" t="s">
        <v>181</v>
      </c>
      <c r="AJ449" s="39" t="s">
        <v>181</v>
      </c>
      <c r="AK449" s="39" t="s">
        <v>181</v>
      </c>
      <c r="AL449" s="39" t="s">
        <v>181</v>
      </c>
      <c r="AM449" s="39" t="s">
        <v>181</v>
      </c>
      <c r="AN449" s="39" t="s">
        <v>181</v>
      </c>
      <c r="AO449" s="39" t="s">
        <v>181</v>
      </c>
      <c r="AP449" s="7">
        <v>90675259.830000013</v>
      </c>
      <c r="AQ449" s="7">
        <v>118776562.83</v>
      </c>
      <c r="AR449" s="7">
        <v>127633912.53999999</v>
      </c>
      <c r="AS449" s="7">
        <v>131174611.07999998</v>
      </c>
      <c r="AT449" s="7">
        <v>132716609.25999999</v>
      </c>
      <c r="AU449" s="7">
        <v>133697522.15999998</v>
      </c>
      <c r="AV449" s="7">
        <v>134282443.13</v>
      </c>
      <c r="AW449" s="7">
        <v>134572829.96999997</v>
      </c>
      <c r="AX449" s="7">
        <v>134996087.63</v>
      </c>
      <c r="AY449" s="7">
        <v>135057245.43000001</v>
      </c>
      <c r="AZ449" s="7">
        <v>135151469.45000002</v>
      </c>
      <c r="BA449" s="7">
        <v>135295613.17000002</v>
      </c>
      <c r="BB449" s="7">
        <v>135334986.60000002</v>
      </c>
      <c r="BC449" s="7">
        <v>135362867.49000001</v>
      </c>
      <c r="BD449" s="7">
        <v>135407999.07000002</v>
      </c>
      <c r="BE449" s="7">
        <v>135444002.42000002</v>
      </c>
      <c r="BF449" s="7">
        <v>135455343.98000002</v>
      </c>
      <c r="BG449" s="7">
        <v>135469198.48000002</v>
      </c>
      <c r="BH449" s="7">
        <v>135486916.44</v>
      </c>
      <c r="BI449" s="7">
        <v>135495458.59</v>
      </c>
      <c r="BJ449" s="7">
        <v>135500012.02000001</v>
      </c>
      <c r="BK449" s="7">
        <v>135507669.88000003</v>
      </c>
      <c r="BL449" s="7">
        <v>135509236.46000001</v>
      </c>
      <c r="BM449" s="7">
        <v>135510078.96000001</v>
      </c>
      <c r="BN449" s="7">
        <v>135510110.46000001</v>
      </c>
      <c r="BO449" s="7">
        <v>135510212.08000001</v>
      </c>
      <c r="BP449" s="7">
        <v>135515701.31</v>
      </c>
      <c r="BQ449" s="7">
        <v>135513701.31</v>
      </c>
      <c r="BR449" s="7">
        <v>135517112.30000001</v>
      </c>
      <c r="BS449" s="7">
        <v>135517112.30000001</v>
      </c>
      <c r="BT449" s="39" t="s">
        <v>181</v>
      </c>
      <c r="BU449" s="39" t="s">
        <v>181</v>
      </c>
      <c r="BV449" s="39" t="s">
        <v>181</v>
      </c>
      <c r="BW449" s="39" t="s">
        <v>181</v>
      </c>
      <c r="BX449" s="39" t="s">
        <v>181</v>
      </c>
      <c r="BY449" s="39" t="s">
        <v>181</v>
      </c>
      <c r="BZ449" s="39" t="s">
        <v>181</v>
      </c>
      <c r="CA449" s="39" t="s">
        <v>181</v>
      </c>
      <c r="CB449" s="39" t="s">
        <v>181</v>
      </c>
      <c r="CC449" s="39" t="s">
        <v>181</v>
      </c>
      <c r="CD449" s="7">
        <v>14769780.24</v>
      </c>
      <c r="CE449" s="7">
        <v>12522115.049999999</v>
      </c>
      <c r="CF449" s="7">
        <v>15100098.919999998</v>
      </c>
      <c r="CG449" s="7">
        <v>15844913.609999999</v>
      </c>
      <c r="CH449" s="7">
        <v>15853606.089999998</v>
      </c>
      <c r="CI449" s="7">
        <v>15823652.089999998</v>
      </c>
      <c r="CJ449" s="7">
        <v>15667889.499999998</v>
      </c>
      <c r="CK449" s="7">
        <v>15731916.309999999</v>
      </c>
      <c r="CL449" s="7">
        <v>15672316.769999998</v>
      </c>
      <c r="CM449" s="7">
        <v>15613016.009999998</v>
      </c>
      <c r="CN449" s="7">
        <v>15639280.129999999</v>
      </c>
      <c r="CO449" s="7">
        <v>15761118.929999998</v>
      </c>
      <c r="CP449" s="7">
        <v>15783285.24</v>
      </c>
      <c r="CQ449" s="7">
        <v>15967815.24</v>
      </c>
      <c r="CR449" s="7">
        <v>16090861.25</v>
      </c>
      <c r="CS449" s="7">
        <v>16223437.669999998</v>
      </c>
      <c r="CT449" s="7">
        <v>16141100.489999998</v>
      </c>
      <c r="CU449" s="7">
        <v>16146595.299999999</v>
      </c>
      <c r="CV449" s="7">
        <v>16155272.25</v>
      </c>
      <c r="CW449" s="7">
        <v>16165213.909999998</v>
      </c>
      <c r="CX449" s="7">
        <v>16181302.499999998</v>
      </c>
      <c r="CY449" s="7">
        <v>16182149.619999997</v>
      </c>
      <c r="CZ449" s="7">
        <v>16185545.259999998</v>
      </c>
      <c r="DA449" s="7">
        <v>16183238.309999999</v>
      </c>
      <c r="DB449" s="7">
        <v>16185653.309999999</v>
      </c>
      <c r="DC449" s="7">
        <v>16184520.469999999</v>
      </c>
      <c r="DD449" s="7">
        <v>16184520.469999999</v>
      </c>
      <c r="DE449" s="7">
        <v>16184520.469999999</v>
      </c>
      <c r="DF449" s="7">
        <v>16212020.469999999</v>
      </c>
      <c r="DG449" s="7">
        <v>16212020.469999999</v>
      </c>
      <c r="DH449" s="39" t="s">
        <v>181</v>
      </c>
      <c r="DI449" s="39" t="s">
        <v>181</v>
      </c>
      <c r="DJ449" s="39" t="s">
        <v>181</v>
      </c>
      <c r="DK449" s="39" t="s">
        <v>181</v>
      </c>
      <c r="DL449" s="39" t="s">
        <v>181</v>
      </c>
      <c r="DM449" s="39" t="s">
        <v>181</v>
      </c>
      <c r="DN449" s="39" t="s">
        <v>181</v>
      </c>
      <c r="DO449" s="39" t="s">
        <v>181</v>
      </c>
      <c r="DP449" s="39" t="s">
        <v>181</v>
      </c>
      <c r="DQ449" s="39" t="s">
        <v>181</v>
      </c>
      <c r="DR449" s="7">
        <v>9074875.4900000002</v>
      </c>
      <c r="DS449" s="7">
        <v>13580926.48</v>
      </c>
      <c r="DT449" s="7">
        <v>15603346.6</v>
      </c>
      <c r="DU449" s="7">
        <v>18730026.940000001</v>
      </c>
      <c r="DV449" s="7">
        <v>21714375.57</v>
      </c>
      <c r="DW449" s="7">
        <v>24512850.460000001</v>
      </c>
      <c r="DX449" s="7">
        <v>26261537.239999998</v>
      </c>
      <c r="DY449" s="7">
        <v>28501685.559999999</v>
      </c>
      <c r="DZ449" s="7">
        <v>31573220.400000002</v>
      </c>
      <c r="EA449" s="7">
        <v>33175915.880000003</v>
      </c>
      <c r="EB449" s="7">
        <v>34734598.759999998</v>
      </c>
      <c r="EC449" s="7">
        <v>36274340.299999997</v>
      </c>
      <c r="ED449" s="7">
        <v>37636749.470000006</v>
      </c>
      <c r="EE449" s="7">
        <v>38010554.399999999</v>
      </c>
      <c r="EF449" s="7">
        <v>39191374.439999998</v>
      </c>
      <c r="EG449" s="7">
        <v>39846193.369999997</v>
      </c>
      <c r="EH449" s="7">
        <v>39703136.060000002</v>
      </c>
      <c r="EI449" s="7">
        <v>40411814.630000003</v>
      </c>
      <c r="EJ449" s="7">
        <v>40320961.830000006</v>
      </c>
      <c r="EK449" s="7">
        <v>40907708.910000004</v>
      </c>
      <c r="EL449" s="7">
        <v>41043353.159999996</v>
      </c>
      <c r="EM449" s="7">
        <v>41215033.939999998</v>
      </c>
      <c r="EN449" s="7">
        <v>41262763.779999994</v>
      </c>
      <c r="EO449" s="7">
        <v>41301271.589999989</v>
      </c>
      <c r="EP449" s="7">
        <v>41473964.989999987</v>
      </c>
      <c r="EQ449" s="7">
        <v>41604049.909999982</v>
      </c>
      <c r="ER449" s="7">
        <v>41726941.019999981</v>
      </c>
      <c r="ES449" s="7">
        <v>41741720.259999976</v>
      </c>
      <c r="ET449" s="7">
        <v>41779812.969999976</v>
      </c>
      <c r="EU449" s="7">
        <v>41921002.349999972</v>
      </c>
      <c r="EV449" s="39" t="s">
        <v>181</v>
      </c>
      <c r="EW449" s="39" t="s">
        <v>181</v>
      </c>
      <c r="EX449" s="39" t="s">
        <v>181</v>
      </c>
      <c r="EY449" s="39" t="s">
        <v>181</v>
      </c>
      <c r="EZ449" s="39" t="s">
        <v>181</v>
      </c>
      <c r="FA449" s="39" t="s">
        <v>181</v>
      </c>
      <c r="FB449" s="39" t="s">
        <v>181</v>
      </c>
      <c r="FC449" s="39" t="s">
        <v>181</v>
      </c>
      <c r="FD449" s="39" t="s">
        <v>181</v>
      </c>
      <c r="FE449" s="39" t="s">
        <v>181</v>
      </c>
      <c r="FF449" s="7">
        <v>40222934.030000001</v>
      </c>
      <c r="FG449" s="7">
        <v>48482611.379999995</v>
      </c>
      <c r="FH449" s="7">
        <v>48351019.089999996</v>
      </c>
      <c r="FI449" s="7">
        <v>48389891.419999994</v>
      </c>
      <c r="FJ449" s="7">
        <v>48393759.109999999</v>
      </c>
      <c r="FK449" s="7">
        <v>48291303.93</v>
      </c>
      <c r="FL449" s="7">
        <v>48315774.850000001</v>
      </c>
      <c r="FM449" s="7">
        <v>48343418.5</v>
      </c>
      <c r="FN449" s="7">
        <v>48377753.390000001</v>
      </c>
      <c r="FO449" s="7">
        <v>48354423.560000002</v>
      </c>
      <c r="FP449" s="7">
        <v>48363699.5</v>
      </c>
      <c r="FQ449" s="7">
        <v>48361389.920000002</v>
      </c>
      <c r="FR449" s="7">
        <v>48344232.740000002</v>
      </c>
      <c r="FS449" s="7">
        <v>48326301.140000001</v>
      </c>
      <c r="FT449" s="7">
        <v>48338739.32</v>
      </c>
      <c r="FU449" s="7">
        <v>48340601.270000003</v>
      </c>
      <c r="FV449" s="7">
        <v>48350486.910000004</v>
      </c>
      <c r="FW449" s="7">
        <v>48344678.910000004</v>
      </c>
      <c r="FX449" s="7">
        <v>48344746.910000004</v>
      </c>
      <c r="FY449" s="7">
        <v>48345211.900000006</v>
      </c>
      <c r="FZ449" s="7">
        <v>48348112.750000007</v>
      </c>
      <c r="GA449" s="7">
        <v>48346250.750000007</v>
      </c>
      <c r="GB449" s="7">
        <v>48349347.710000008</v>
      </c>
      <c r="GC449" s="7">
        <v>48348281.710000008</v>
      </c>
      <c r="GD449" s="7">
        <v>48345504.160000011</v>
      </c>
      <c r="GE449" s="7">
        <v>48345504.160000011</v>
      </c>
      <c r="GF449" s="7">
        <v>48345504.160000011</v>
      </c>
      <c r="GG449" s="7">
        <v>48345504.160000011</v>
      </c>
      <c r="GH449" s="7">
        <v>48345504.160000011</v>
      </c>
      <c r="GI449" s="7">
        <v>48345504.160000011</v>
      </c>
      <c r="GJ449" s="39" t="s">
        <v>181</v>
      </c>
      <c r="GK449" s="39" t="s">
        <v>181</v>
      </c>
      <c r="GL449" s="39" t="s">
        <v>181</v>
      </c>
      <c r="GM449" s="39" t="s">
        <v>181</v>
      </c>
      <c r="GN449" s="39" t="s">
        <v>181</v>
      </c>
      <c r="GO449" s="39" t="s">
        <v>181</v>
      </c>
      <c r="GP449" s="39" t="s">
        <v>181</v>
      </c>
      <c r="GQ449" s="39" t="s">
        <v>181</v>
      </c>
      <c r="GR449" s="39" t="s">
        <v>181</v>
      </c>
      <c r="GS449" s="39" t="s">
        <v>181</v>
      </c>
    </row>
    <row r="450" spans="1:201" x14ac:dyDescent="0.25">
      <c r="A450" s="11">
        <f>$A$47</f>
        <v>20151</v>
      </c>
      <c r="B450" s="7">
        <v>56426782.390000001</v>
      </c>
      <c r="C450" s="7">
        <v>59249085.18</v>
      </c>
      <c r="D450" s="7">
        <v>66571481.680000007</v>
      </c>
      <c r="E450" s="7">
        <v>80803008.219999999</v>
      </c>
      <c r="F450" s="7">
        <v>93302199.239999995</v>
      </c>
      <c r="G450" s="7">
        <v>101321037.05999999</v>
      </c>
      <c r="H450" s="7">
        <v>109452063.75999999</v>
      </c>
      <c r="I450" s="7">
        <v>117849482.39999999</v>
      </c>
      <c r="J450" s="7">
        <v>127645215.74999999</v>
      </c>
      <c r="K450" s="7">
        <v>134256578.21999997</v>
      </c>
      <c r="L450" s="7">
        <v>139491086.16</v>
      </c>
      <c r="M450" s="7">
        <v>146032471.06999996</v>
      </c>
      <c r="N450" s="7">
        <v>149833029.78</v>
      </c>
      <c r="O450" s="7">
        <v>153128320.63999996</v>
      </c>
      <c r="P450" s="7">
        <v>156108215.90999997</v>
      </c>
      <c r="Q450" s="7">
        <v>158167635.62999997</v>
      </c>
      <c r="R450" s="7">
        <v>160061040.46999997</v>
      </c>
      <c r="S450" s="7">
        <v>162167673.25999999</v>
      </c>
      <c r="T450" s="7">
        <v>163327874.33999997</v>
      </c>
      <c r="U450" s="7">
        <v>163867930.37999997</v>
      </c>
      <c r="V450" s="7">
        <v>164823252.17999998</v>
      </c>
      <c r="W450" s="7">
        <v>164875177.31999999</v>
      </c>
      <c r="X450" s="7">
        <v>165088148.88999999</v>
      </c>
      <c r="Y450" s="7">
        <v>165113728.16999999</v>
      </c>
      <c r="Z450" s="7">
        <v>165167196.03999999</v>
      </c>
      <c r="AA450" s="7">
        <v>165218779.76999998</v>
      </c>
      <c r="AB450" s="7">
        <v>165361922.25</v>
      </c>
      <c r="AC450" s="7">
        <v>165423395.96999997</v>
      </c>
      <c r="AD450" s="7">
        <v>165479049.02999997</v>
      </c>
      <c r="AE450" s="39" t="s">
        <v>181</v>
      </c>
      <c r="AF450" s="39" t="s">
        <v>181</v>
      </c>
      <c r="AG450" s="39" t="s">
        <v>181</v>
      </c>
      <c r="AH450" s="39" t="s">
        <v>181</v>
      </c>
      <c r="AI450" s="39" t="s">
        <v>181</v>
      </c>
      <c r="AJ450" s="39" t="s">
        <v>181</v>
      </c>
      <c r="AK450" s="39" t="s">
        <v>181</v>
      </c>
      <c r="AL450" s="39" t="s">
        <v>181</v>
      </c>
      <c r="AM450" s="39" t="s">
        <v>181</v>
      </c>
      <c r="AN450" s="39" t="s">
        <v>181</v>
      </c>
      <c r="AO450" s="39" t="s">
        <v>181</v>
      </c>
      <c r="AP450" s="7">
        <v>94329338.799999982</v>
      </c>
      <c r="AQ450" s="7">
        <v>116612155.53999999</v>
      </c>
      <c r="AR450" s="7">
        <v>124686490.92999998</v>
      </c>
      <c r="AS450" s="7">
        <v>127947520.91999999</v>
      </c>
      <c r="AT450" s="7">
        <v>129512480.34999999</v>
      </c>
      <c r="AU450" s="7">
        <v>130235139.43999998</v>
      </c>
      <c r="AV450" s="7">
        <v>130892068.58999997</v>
      </c>
      <c r="AW450" s="7">
        <v>131296961.87999998</v>
      </c>
      <c r="AX450" s="7">
        <v>131593963.43999997</v>
      </c>
      <c r="AY450" s="7">
        <v>131825852.64999996</v>
      </c>
      <c r="AZ450" s="7">
        <v>132002030.82999997</v>
      </c>
      <c r="BA450" s="7">
        <v>132101825.23999998</v>
      </c>
      <c r="BB450" s="7">
        <v>132234265.02999997</v>
      </c>
      <c r="BC450" s="7">
        <v>132253082.72999996</v>
      </c>
      <c r="BD450" s="7">
        <v>132319289.61999996</v>
      </c>
      <c r="BE450" s="7">
        <v>132330330.99999997</v>
      </c>
      <c r="BF450" s="7">
        <v>132336698.69999996</v>
      </c>
      <c r="BG450" s="7">
        <v>132343311.89999996</v>
      </c>
      <c r="BH450" s="7">
        <v>132344506.74999997</v>
      </c>
      <c r="BI450" s="7">
        <v>132339781.74999997</v>
      </c>
      <c r="BJ450" s="7">
        <v>132334618.87999997</v>
      </c>
      <c r="BK450" s="7">
        <v>132334618.87999997</v>
      </c>
      <c r="BL450" s="7">
        <v>132334618.87999997</v>
      </c>
      <c r="BM450" s="7">
        <v>132334183.87999997</v>
      </c>
      <c r="BN450" s="7">
        <v>132334181.55999997</v>
      </c>
      <c r="BO450" s="7">
        <v>132334181.55999997</v>
      </c>
      <c r="BP450" s="7">
        <v>132334181.55999997</v>
      </c>
      <c r="BQ450" s="7">
        <v>132335515.58999997</v>
      </c>
      <c r="BR450" s="7">
        <v>132335515.58999997</v>
      </c>
      <c r="BS450" s="39" t="s">
        <v>181</v>
      </c>
      <c r="BT450" s="39" t="s">
        <v>181</v>
      </c>
      <c r="BU450" s="39" t="s">
        <v>181</v>
      </c>
      <c r="BV450" s="39" t="s">
        <v>181</v>
      </c>
      <c r="BW450" s="39" t="s">
        <v>181</v>
      </c>
      <c r="BX450" s="39" t="s">
        <v>181</v>
      </c>
      <c r="BY450" s="39" t="s">
        <v>181</v>
      </c>
      <c r="BZ450" s="39" t="s">
        <v>181</v>
      </c>
      <c r="CA450" s="39" t="s">
        <v>181</v>
      </c>
      <c r="CB450" s="39" t="s">
        <v>181</v>
      </c>
      <c r="CC450" s="39" t="s">
        <v>181</v>
      </c>
      <c r="CD450" s="7">
        <v>13310496.219999999</v>
      </c>
      <c r="CE450" s="7">
        <v>11472767.17</v>
      </c>
      <c r="CF450" s="7">
        <v>13864794.16</v>
      </c>
      <c r="CG450" s="7">
        <v>14331859.060000001</v>
      </c>
      <c r="CH450" s="7">
        <v>14574844.140000001</v>
      </c>
      <c r="CI450" s="7">
        <v>14725159.219999999</v>
      </c>
      <c r="CJ450" s="7">
        <v>14782359.01</v>
      </c>
      <c r="CK450" s="7">
        <v>14874637.140000001</v>
      </c>
      <c r="CL450" s="7">
        <v>15086672.699999999</v>
      </c>
      <c r="CM450" s="7">
        <v>15112146.93</v>
      </c>
      <c r="CN450" s="7">
        <v>15184129.59</v>
      </c>
      <c r="CO450" s="7">
        <v>15183644.4</v>
      </c>
      <c r="CP450" s="7">
        <v>15084551.42</v>
      </c>
      <c r="CQ450" s="7">
        <v>15093045.5</v>
      </c>
      <c r="CR450" s="7">
        <v>15093473.4</v>
      </c>
      <c r="CS450" s="7">
        <v>15072508.52</v>
      </c>
      <c r="CT450" s="7">
        <v>15065790.24</v>
      </c>
      <c r="CU450" s="7">
        <v>15083695.91</v>
      </c>
      <c r="CV450" s="7">
        <v>15089066.07</v>
      </c>
      <c r="CW450" s="7">
        <v>15093525.07</v>
      </c>
      <c r="CX450" s="7">
        <v>15093525.07</v>
      </c>
      <c r="CY450" s="7">
        <v>15091025.07</v>
      </c>
      <c r="CZ450" s="7">
        <v>15086525.07</v>
      </c>
      <c r="DA450" s="7">
        <v>15077695.380000001</v>
      </c>
      <c r="DB450" s="7">
        <v>15082066.65</v>
      </c>
      <c r="DC450" s="7">
        <v>15082066.65</v>
      </c>
      <c r="DD450" s="7">
        <v>15082066.65</v>
      </c>
      <c r="DE450" s="7">
        <v>15082066.65</v>
      </c>
      <c r="DF450" s="7">
        <v>15083216.65</v>
      </c>
      <c r="DG450" s="39" t="s">
        <v>181</v>
      </c>
      <c r="DH450" s="39" t="s">
        <v>181</v>
      </c>
      <c r="DI450" s="39" t="s">
        <v>181</v>
      </c>
      <c r="DJ450" s="39" t="s">
        <v>181</v>
      </c>
      <c r="DK450" s="39" t="s">
        <v>181</v>
      </c>
      <c r="DL450" s="39" t="s">
        <v>181</v>
      </c>
      <c r="DM450" s="39" t="s">
        <v>181</v>
      </c>
      <c r="DN450" s="39" t="s">
        <v>181</v>
      </c>
      <c r="DO450" s="39" t="s">
        <v>181</v>
      </c>
      <c r="DP450" s="39" t="s">
        <v>181</v>
      </c>
      <c r="DQ450" s="39" t="s">
        <v>181</v>
      </c>
      <c r="DR450" s="7">
        <v>8660676.1500000004</v>
      </c>
      <c r="DS450" s="7">
        <v>13506476.030000001</v>
      </c>
      <c r="DT450" s="7">
        <v>18090594.41</v>
      </c>
      <c r="DU450" s="7">
        <v>21504899.670000002</v>
      </c>
      <c r="DV450" s="7">
        <v>24099993.260000002</v>
      </c>
      <c r="DW450" s="7">
        <v>27148433.670000002</v>
      </c>
      <c r="DX450" s="7">
        <v>29436918.68</v>
      </c>
      <c r="DY450" s="7">
        <v>31605912.039999999</v>
      </c>
      <c r="DZ450" s="7">
        <v>35166473.589999996</v>
      </c>
      <c r="EA450" s="7">
        <v>37181070.849999994</v>
      </c>
      <c r="EB450" s="7">
        <v>37420099.079999998</v>
      </c>
      <c r="EC450" s="7">
        <v>39055300.5</v>
      </c>
      <c r="ED450" s="7">
        <v>39872387.020000003</v>
      </c>
      <c r="EE450" s="7">
        <v>41175828.740000002</v>
      </c>
      <c r="EF450" s="7">
        <v>41828593.380000003</v>
      </c>
      <c r="EG450" s="7">
        <v>42439703.980000004</v>
      </c>
      <c r="EH450" s="7">
        <v>42827633.860000007</v>
      </c>
      <c r="EI450" s="7">
        <v>43186852.250000007</v>
      </c>
      <c r="EJ450" s="7">
        <v>43483930.600000009</v>
      </c>
      <c r="EK450" s="7">
        <v>43443930.420000009</v>
      </c>
      <c r="EL450" s="7">
        <v>43561266.31000001</v>
      </c>
      <c r="EM450" s="7">
        <v>43559746.190000005</v>
      </c>
      <c r="EN450" s="7">
        <v>43670093.830000006</v>
      </c>
      <c r="EO450" s="7">
        <v>43840105.95000001</v>
      </c>
      <c r="EP450" s="7">
        <v>43902892.63000001</v>
      </c>
      <c r="EQ450" s="7">
        <v>44298317.99000001</v>
      </c>
      <c r="ER450" s="7">
        <v>44436705.45000001</v>
      </c>
      <c r="ES450" s="7">
        <v>44493000.160000004</v>
      </c>
      <c r="ET450" s="7">
        <v>44547470.230000004</v>
      </c>
      <c r="EU450" s="39" t="s">
        <v>181</v>
      </c>
      <c r="EV450" s="39" t="s">
        <v>181</v>
      </c>
      <c r="EW450" s="39" t="s">
        <v>181</v>
      </c>
      <c r="EX450" s="39" t="s">
        <v>181</v>
      </c>
      <c r="EY450" s="39" t="s">
        <v>181</v>
      </c>
      <c r="EZ450" s="39" t="s">
        <v>181</v>
      </c>
      <c r="FA450" s="39" t="s">
        <v>181</v>
      </c>
      <c r="FB450" s="39" t="s">
        <v>181</v>
      </c>
      <c r="FC450" s="39" t="s">
        <v>181</v>
      </c>
      <c r="FD450" s="39" t="s">
        <v>181</v>
      </c>
      <c r="FE450" s="39" t="s">
        <v>181</v>
      </c>
      <c r="FF450" s="7">
        <v>38968536.140000001</v>
      </c>
      <c r="FG450" s="7">
        <v>43052638.119999997</v>
      </c>
      <c r="FH450" s="7">
        <v>43279209.160000004</v>
      </c>
      <c r="FI450" s="7">
        <v>43393545.719999999</v>
      </c>
      <c r="FJ450" s="7">
        <v>43410226.020000003</v>
      </c>
      <c r="FK450" s="7">
        <v>43520232.969999999</v>
      </c>
      <c r="FL450" s="7">
        <v>43872066.050000004</v>
      </c>
      <c r="FM450" s="7">
        <v>43860083.549999997</v>
      </c>
      <c r="FN450" s="7">
        <v>43882632.939999998</v>
      </c>
      <c r="FO450" s="7">
        <v>43897401.18</v>
      </c>
      <c r="FP450" s="7">
        <v>44057206.18</v>
      </c>
      <c r="FQ450" s="7">
        <v>44071265.439999998</v>
      </c>
      <c r="FR450" s="7">
        <v>44082139.539999999</v>
      </c>
      <c r="FS450" s="7">
        <v>44078494.899999999</v>
      </c>
      <c r="FT450" s="7">
        <v>44087392.339999996</v>
      </c>
      <c r="FU450" s="7">
        <v>44040399.699999996</v>
      </c>
      <c r="FV450" s="7">
        <v>44044024.589999996</v>
      </c>
      <c r="FW450" s="7">
        <v>44047814.579999998</v>
      </c>
      <c r="FX450" s="7">
        <v>44047454.579999998</v>
      </c>
      <c r="FY450" s="7">
        <v>44045567.469999999</v>
      </c>
      <c r="FZ450" s="7">
        <v>44045957.659999996</v>
      </c>
      <c r="GA450" s="7">
        <v>44049266.209999993</v>
      </c>
      <c r="GB450" s="7">
        <v>44048093.209999993</v>
      </c>
      <c r="GC450" s="7">
        <v>44049470.969999991</v>
      </c>
      <c r="GD450" s="7">
        <v>44050226.329999991</v>
      </c>
      <c r="GE450" s="7">
        <v>44050226.329999991</v>
      </c>
      <c r="GF450" s="7">
        <v>44050226.329999991</v>
      </c>
      <c r="GG450" s="7">
        <v>44050226.329999991</v>
      </c>
      <c r="GH450" s="7">
        <v>44050862.139999993</v>
      </c>
      <c r="GI450" s="39" t="s">
        <v>181</v>
      </c>
      <c r="GJ450" s="39" t="s">
        <v>181</v>
      </c>
      <c r="GK450" s="39" t="s">
        <v>181</v>
      </c>
      <c r="GL450" s="39" t="s">
        <v>181</v>
      </c>
      <c r="GM450" s="39" t="s">
        <v>181</v>
      </c>
      <c r="GN450" s="39" t="s">
        <v>181</v>
      </c>
      <c r="GO450" s="39" t="s">
        <v>181</v>
      </c>
      <c r="GP450" s="39" t="s">
        <v>181</v>
      </c>
      <c r="GQ450" s="39" t="s">
        <v>181</v>
      </c>
      <c r="GR450" s="39" t="s">
        <v>181</v>
      </c>
      <c r="GS450" s="39" t="s">
        <v>181</v>
      </c>
    </row>
    <row r="451" spans="1:201" x14ac:dyDescent="0.25">
      <c r="A451" s="11">
        <f>$A$48</f>
        <v>20152</v>
      </c>
      <c r="B451" s="7">
        <v>57161639.600000001</v>
      </c>
      <c r="C451" s="7">
        <v>60864491.590000004</v>
      </c>
      <c r="D451" s="7">
        <v>68298410.439999998</v>
      </c>
      <c r="E451" s="7">
        <v>81256956.13000001</v>
      </c>
      <c r="F451" s="7">
        <v>93042002.429999992</v>
      </c>
      <c r="G451" s="7">
        <v>103386896.73999999</v>
      </c>
      <c r="H451" s="7">
        <v>110488863.14999999</v>
      </c>
      <c r="I451" s="7">
        <v>118957000.70999999</v>
      </c>
      <c r="J451" s="7">
        <v>126983675.39</v>
      </c>
      <c r="K451" s="7">
        <v>132269252.3</v>
      </c>
      <c r="L451" s="7">
        <v>138058791.5</v>
      </c>
      <c r="M451" s="7">
        <v>142832314.91</v>
      </c>
      <c r="N451" s="7">
        <v>148707275.78999999</v>
      </c>
      <c r="O451" s="7">
        <v>152996506.47</v>
      </c>
      <c r="P451" s="7">
        <v>155076064.19999999</v>
      </c>
      <c r="Q451" s="7">
        <v>158522949.50000003</v>
      </c>
      <c r="R451" s="7">
        <v>162329477.35000002</v>
      </c>
      <c r="S451" s="7">
        <v>164063732.82000002</v>
      </c>
      <c r="T451" s="7">
        <v>164991684.5</v>
      </c>
      <c r="U451" s="7">
        <v>165378322.27000001</v>
      </c>
      <c r="V451" s="7">
        <v>166089383.75</v>
      </c>
      <c r="W451" s="7">
        <v>166339364.37</v>
      </c>
      <c r="X451" s="7">
        <v>166506049.62</v>
      </c>
      <c r="Y451" s="7">
        <v>166589579.56999999</v>
      </c>
      <c r="Z451" s="7">
        <v>166731931.47</v>
      </c>
      <c r="AA451" s="7">
        <v>166809153.72000003</v>
      </c>
      <c r="AB451" s="7">
        <v>167092044.58000001</v>
      </c>
      <c r="AC451" s="7">
        <v>167477196.09999999</v>
      </c>
      <c r="AD451" s="39" t="s">
        <v>181</v>
      </c>
      <c r="AE451" s="39" t="s">
        <v>181</v>
      </c>
      <c r="AF451" s="39" t="s">
        <v>181</v>
      </c>
      <c r="AG451" s="39" t="s">
        <v>181</v>
      </c>
      <c r="AH451" s="39" t="s">
        <v>181</v>
      </c>
      <c r="AI451" s="39" t="s">
        <v>181</v>
      </c>
      <c r="AJ451" s="39" t="s">
        <v>181</v>
      </c>
      <c r="AK451" s="39" t="s">
        <v>181</v>
      </c>
      <c r="AL451" s="39" t="s">
        <v>181</v>
      </c>
      <c r="AM451" s="39" t="s">
        <v>181</v>
      </c>
      <c r="AN451" s="39" t="s">
        <v>181</v>
      </c>
      <c r="AO451" s="39" t="s">
        <v>181</v>
      </c>
      <c r="AP451" s="7">
        <v>98532426.809999987</v>
      </c>
      <c r="AQ451" s="7">
        <v>121464005.17999999</v>
      </c>
      <c r="AR451" s="7">
        <v>129807577.64</v>
      </c>
      <c r="AS451" s="7">
        <v>133813179.47</v>
      </c>
      <c r="AT451" s="7">
        <v>135561063.85999998</v>
      </c>
      <c r="AU451" s="7">
        <v>136432448.81999999</v>
      </c>
      <c r="AV451" s="7">
        <v>137228685.01999998</v>
      </c>
      <c r="AW451" s="7">
        <v>137696390.65999997</v>
      </c>
      <c r="AX451" s="7">
        <v>137986134.73999998</v>
      </c>
      <c r="AY451" s="7">
        <v>138264747.33999997</v>
      </c>
      <c r="AZ451" s="7">
        <v>138426420.07999995</v>
      </c>
      <c r="BA451" s="7">
        <v>138510528.58999997</v>
      </c>
      <c r="BB451" s="7">
        <v>138657345.43999997</v>
      </c>
      <c r="BC451" s="7">
        <v>138721780.18999997</v>
      </c>
      <c r="BD451" s="7">
        <v>138718004.37999997</v>
      </c>
      <c r="BE451" s="7">
        <v>138724124.92999998</v>
      </c>
      <c r="BF451" s="7">
        <v>138724438.62999997</v>
      </c>
      <c r="BG451" s="7">
        <v>138728291.04999998</v>
      </c>
      <c r="BH451" s="7">
        <v>138737114.85999998</v>
      </c>
      <c r="BI451" s="7">
        <v>138737114.85999998</v>
      </c>
      <c r="BJ451" s="7">
        <v>138735660.01999998</v>
      </c>
      <c r="BK451" s="7">
        <v>138735660.01999998</v>
      </c>
      <c r="BL451" s="7">
        <v>138735660.01999998</v>
      </c>
      <c r="BM451" s="7">
        <v>138735660.01999998</v>
      </c>
      <c r="BN451" s="7">
        <v>138735660.01999998</v>
      </c>
      <c r="BO451" s="7">
        <v>138733945.99999997</v>
      </c>
      <c r="BP451" s="7">
        <v>138733945.99999997</v>
      </c>
      <c r="BQ451" s="7">
        <v>138733945.99999997</v>
      </c>
      <c r="BR451" s="39" t="s">
        <v>181</v>
      </c>
      <c r="BS451" s="39" t="s">
        <v>181</v>
      </c>
      <c r="BT451" s="39" t="s">
        <v>181</v>
      </c>
      <c r="BU451" s="39" t="s">
        <v>181</v>
      </c>
      <c r="BV451" s="39" t="s">
        <v>181</v>
      </c>
      <c r="BW451" s="39" t="s">
        <v>181</v>
      </c>
      <c r="BX451" s="39" t="s">
        <v>181</v>
      </c>
      <c r="BY451" s="39" t="s">
        <v>181</v>
      </c>
      <c r="BZ451" s="39" t="s">
        <v>181</v>
      </c>
      <c r="CA451" s="39" t="s">
        <v>181</v>
      </c>
      <c r="CB451" s="39" t="s">
        <v>181</v>
      </c>
      <c r="CC451" s="39" t="s">
        <v>181</v>
      </c>
      <c r="CD451" s="7">
        <v>13517969.02</v>
      </c>
      <c r="CE451" s="7">
        <v>12024024.899999999</v>
      </c>
      <c r="CF451" s="7">
        <v>14738241.819999998</v>
      </c>
      <c r="CG451" s="7">
        <v>15397268.619999999</v>
      </c>
      <c r="CH451" s="7">
        <v>15614366.6</v>
      </c>
      <c r="CI451" s="7">
        <v>15568972.459999999</v>
      </c>
      <c r="CJ451" s="7">
        <v>15593215.92</v>
      </c>
      <c r="CK451" s="7">
        <v>15708609.779999999</v>
      </c>
      <c r="CL451" s="7">
        <v>15919834.5</v>
      </c>
      <c r="CM451" s="7">
        <v>15893457.819999998</v>
      </c>
      <c r="CN451" s="7">
        <v>15878543.209999999</v>
      </c>
      <c r="CO451" s="7">
        <v>16007574.599999998</v>
      </c>
      <c r="CP451" s="7">
        <v>15937848.529999997</v>
      </c>
      <c r="CQ451" s="7">
        <v>15966018.289999997</v>
      </c>
      <c r="CR451" s="7">
        <v>15954862.599999998</v>
      </c>
      <c r="CS451" s="7">
        <v>15940446.459999997</v>
      </c>
      <c r="CT451" s="7">
        <v>15930218.739999996</v>
      </c>
      <c r="CU451" s="7">
        <v>15920917.449999997</v>
      </c>
      <c r="CV451" s="7">
        <v>15945300.739999996</v>
      </c>
      <c r="CW451" s="7">
        <v>15943279.799999997</v>
      </c>
      <c r="CX451" s="7">
        <v>15949971.969999997</v>
      </c>
      <c r="CY451" s="7">
        <v>15949142.749999996</v>
      </c>
      <c r="CZ451" s="7">
        <v>15950142.749999996</v>
      </c>
      <c r="DA451" s="7">
        <v>15950226.529999996</v>
      </c>
      <c r="DB451" s="7">
        <v>15950226.529999996</v>
      </c>
      <c r="DC451" s="7">
        <v>15957807.189999996</v>
      </c>
      <c r="DD451" s="7">
        <v>15957807.189999996</v>
      </c>
      <c r="DE451" s="7">
        <v>15957807.189999996</v>
      </c>
      <c r="DF451" s="39" t="s">
        <v>181</v>
      </c>
      <c r="DG451" s="39" t="s">
        <v>181</v>
      </c>
      <c r="DH451" s="39" t="s">
        <v>181</v>
      </c>
      <c r="DI451" s="39" t="s">
        <v>181</v>
      </c>
      <c r="DJ451" s="39" t="s">
        <v>181</v>
      </c>
      <c r="DK451" s="39" t="s">
        <v>181</v>
      </c>
      <c r="DL451" s="39" t="s">
        <v>181</v>
      </c>
      <c r="DM451" s="39" t="s">
        <v>181</v>
      </c>
      <c r="DN451" s="39" t="s">
        <v>181</v>
      </c>
      <c r="DO451" s="39" t="s">
        <v>181</v>
      </c>
      <c r="DP451" s="39" t="s">
        <v>181</v>
      </c>
      <c r="DQ451" s="39" t="s">
        <v>181</v>
      </c>
      <c r="DR451" s="7">
        <v>10266428.559999999</v>
      </c>
      <c r="DS451" s="7">
        <v>14488157.75</v>
      </c>
      <c r="DT451" s="7">
        <v>18640215.580000002</v>
      </c>
      <c r="DU451" s="7">
        <v>23520536.859999999</v>
      </c>
      <c r="DV451" s="7">
        <v>27207134.920000002</v>
      </c>
      <c r="DW451" s="7">
        <v>30060036.420000002</v>
      </c>
      <c r="DX451" s="7">
        <v>32072497.360000003</v>
      </c>
      <c r="DY451" s="7">
        <v>34488473.18</v>
      </c>
      <c r="DZ451" s="7">
        <v>36753813.899999999</v>
      </c>
      <c r="EA451" s="7">
        <v>38059412.050000004</v>
      </c>
      <c r="EB451" s="7">
        <v>39135782.829999998</v>
      </c>
      <c r="EC451" s="7">
        <v>40149177.629999995</v>
      </c>
      <c r="ED451" s="7">
        <v>40884447.509999998</v>
      </c>
      <c r="EE451" s="7">
        <v>41740816.379999995</v>
      </c>
      <c r="EF451" s="7">
        <v>42515433.349999994</v>
      </c>
      <c r="EG451" s="7">
        <v>42826707.499999993</v>
      </c>
      <c r="EH451" s="7">
        <v>43170038.609999992</v>
      </c>
      <c r="EI451" s="7">
        <v>43847817.149999991</v>
      </c>
      <c r="EJ451" s="7">
        <v>44058168.899999999</v>
      </c>
      <c r="EK451" s="7">
        <v>44123298.659999996</v>
      </c>
      <c r="EL451" s="7">
        <v>44282412.5</v>
      </c>
      <c r="EM451" s="7">
        <v>44666804.349999994</v>
      </c>
      <c r="EN451" s="7">
        <v>44533712.979999997</v>
      </c>
      <c r="EO451" s="7">
        <v>45124016.079999998</v>
      </c>
      <c r="EP451" s="7">
        <v>45099597.439999998</v>
      </c>
      <c r="EQ451" s="7">
        <v>45222149.710000001</v>
      </c>
      <c r="ER451" s="7">
        <v>45543133.049999997</v>
      </c>
      <c r="ES451" s="7">
        <v>45558134.160000004</v>
      </c>
      <c r="ET451" s="39" t="s">
        <v>181</v>
      </c>
      <c r="EU451" s="39" t="s">
        <v>181</v>
      </c>
      <c r="EV451" s="39" t="s">
        <v>181</v>
      </c>
      <c r="EW451" s="39" t="s">
        <v>181</v>
      </c>
      <c r="EX451" s="39" t="s">
        <v>181</v>
      </c>
      <c r="EY451" s="39" t="s">
        <v>181</v>
      </c>
      <c r="EZ451" s="39" t="s">
        <v>181</v>
      </c>
      <c r="FA451" s="39" t="s">
        <v>181</v>
      </c>
      <c r="FB451" s="39" t="s">
        <v>181</v>
      </c>
      <c r="FC451" s="39" t="s">
        <v>181</v>
      </c>
      <c r="FD451" s="39" t="s">
        <v>181</v>
      </c>
      <c r="FE451" s="39" t="s">
        <v>181</v>
      </c>
      <c r="FF451" s="7">
        <v>41095830.880000003</v>
      </c>
      <c r="FG451" s="7">
        <v>46244438.170000002</v>
      </c>
      <c r="FH451" s="7">
        <v>46538094.040000007</v>
      </c>
      <c r="FI451" s="7">
        <v>46701297.18</v>
      </c>
      <c r="FJ451" s="7">
        <v>46796412.279999994</v>
      </c>
      <c r="FK451" s="7">
        <v>46833969.199999996</v>
      </c>
      <c r="FL451" s="7">
        <v>46881967.589999996</v>
      </c>
      <c r="FM451" s="7">
        <v>46932281.909999996</v>
      </c>
      <c r="FN451" s="7">
        <v>46925732.479999997</v>
      </c>
      <c r="FO451" s="7">
        <v>46990137.700000003</v>
      </c>
      <c r="FP451" s="7">
        <v>47042845.510000005</v>
      </c>
      <c r="FQ451" s="7">
        <v>47072197.189999998</v>
      </c>
      <c r="FR451" s="7">
        <v>47091440.43</v>
      </c>
      <c r="FS451" s="7">
        <v>47082232.270000003</v>
      </c>
      <c r="FT451" s="7">
        <v>47076514.340000004</v>
      </c>
      <c r="FU451" s="7">
        <v>47080771.930000007</v>
      </c>
      <c r="FV451" s="7">
        <v>47085383.510000005</v>
      </c>
      <c r="FW451" s="7">
        <v>47095825.600000009</v>
      </c>
      <c r="FX451" s="7">
        <v>47095825.600000009</v>
      </c>
      <c r="FY451" s="7">
        <v>47104305.770000011</v>
      </c>
      <c r="FZ451" s="7">
        <v>47113563.660000011</v>
      </c>
      <c r="GA451" s="7">
        <v>47114339.760000013</v>
      </c>
      <c r="GB451" s="7">
        <v>47113019.760000013</v>
      </c>
      <c r="GC451" s="7">
        <v>47113201.020000011</v>
      </c>
      <c r="GD451" s="7">
        <v>47132088.780000009</v>
      </c>
      <c r="GE451" s="7">
        <v>47123666.13000001</v>
      </c>
      <c r="GF451" s="7">
        <v>47127406.110000007</v>
      </c>
      <c r="GG451" s="7">
        <v>47127194.110000007</v>
      </c>
      <c r="GH451" s="39" t="s">
        <v>181</v>
      </c>
      <c r="GI451" s="39" t="s">
        <v>181</v>
      </c>
      <c r="GJ451" s="39" t="s">
        <v>181</v>
      </c>
      <c r="GK451" s="39" t="s">
        <v>181</v>
      </c>
      <c r="GL451" s="39" t="s">
        <v>181</v>
      </c>
      <c r="GM451" s="39" t="s">
        <v>181</v>
      </c>
      <c r="GN451" s="39" t="s">
        <v>181</v>
      </c>
      <c r="GO451" s="39" t="s">
        <v>181</v>
      </c>
      <c r="GP451" s="39" t="s">
        <v>181</v>
      </c>
      <c r="GQ451" s="39" t="s">
        <v>181</v>
      </c>
      <c r="GR451" s="39" t="s">
        <v>181</v>
      </c>
      <c r="GS451" s="39" t="s">
        <v>181</v>
      </c>
    </row>
    <row r="452" spans="1:201" x14ac:dyDescent="0.25">
      <c r="A452" s="11">
        <f>$A$49</f>
        <v>20153</v>
      </c>
      <c r="B452" s="7">
        <v>60375423.07</v>
      </c>
      <c r="C452" s="7">
        <v>66430385.119999997</v>
      </c>
      <c r="D452" s="7">
        <v>76729022.290000007</v>
      </c>
      <c r="E452" s="7">
        <v>88781081.140000001</v>
      </c>
      <c r="F452" s="7">
        <v>101241251.58</v>
      </c>
      <c r="G452" s="7">
        <v>112887027.20999999</v>
      </c>
      <c r="H452" s="7">
        <v>120668752.14000002</v>
      </c>
      <c r="I452" s="7">
        <v>127992682.81000002</v>
      </c>
      <c r="J452" s="7">
        <v>136693959.48000002</v>
      </c>
      <c r="K452" s="7">
        <v>143206081.50999999</v>
      </c>
      <c r="L452" s="7">
        <v>149318257.23000002</v>
      </c>
      <c r="M452" s="7">
        <v>156115964.38</v>
      </c>
      <c r="N452" s="7">
        <v>161082997.36000001</v>
      </c>
      <c r="O452" s="7">
        <v>164340827.81</v>
      </c>
      <c r="P452" s="7">
        <v>168537166.89999998</v>
      </c>
      <c r="Q452" s="7">
        <v>171825547.00999999</v>
      </c>
      <c r="R452" s="7">
        <v>175130149.84999999</v>
      </c>
      <c r="S452" s="7">
        <v>175799690.82999998</v>
      </c>
      <c r="T452" s="7">
        <v>177148798.69999999</v>
      </c>
      <c r="U452" s="7">
        <v>177757296.85999998</v>
      </c>
      <c r="V452" s="7">
        <v>178392207.04999995</v>
      </c>
      <c r="W452" s="7">
        <v>178651585.72999996</v>
      </c>
      <c r="X452" s="7">
        <v>179289829.13999996</v>
      </c>
      <c r="Y452" s="7">
        <v>179867531.76999998</v>
      </c>
      <c r="Z452" s="7">
        <v>180258160.29999995</v>
      </c>
      <c r="AA452" s="7">
        <v>180342090.31999996</v>
      </c>
      <c r="AB452" s="7">
        <v>180590737.71999994</v>
      </c>
      <c r="AC452" s="39" t="s">
        <v>181</v>
      </c>
      <c r="AD452" s="39" t="s">
        <v>181</v>
      </c>
      <c r="AE452" s="39" t="s">
        <v>181</v>
      </c>
      <c r="AF452" s="39" t="s">
        <v>181</v>
      </c>
      <c r="AG452" s="39" t="s">
        <v>181</v>
      </c>
      <c r="AH452" s="39" t="s">
        <v>181</v>
      </c>
      <c r="AI452" s="39" t="s">
        <v>181</v>
      </c>
      <c r="AJ452" s="39" t="s">
        <v>181</v>
      </c>
      <c r="AK452" s="39" t="s">
        <v>181</v>
      </c>
      <c r="AL452" s="39" t="s">
        <v>181</v>
      </c>
      <c r="AM452" s="39" t="s">
        <v>181</v>
      </c>
      <c r="AN452" s="39" t="s">
        <v>181</v>
      </c>
      <c r="AO452" s="39" t="s">
        <v>181</v>
      </c>
      <c r="AP452" s="7">
        <v>98970693.689999998</v>
      </c>
      <c r="AQ452" s="7">
        <v>124233414.53</v>
      </c>
      <c r="AR452" s="7">
        <v>134868525.79999998</v>
      </c>
      <c r="AS452" s="7">
        <v>138444252.70999998</v>
      </c>
      <c r="AT452" s="7">
        <v>140321094.59</v>
      </c>
      <c r="AU452" s="7">
        <v>141406855.97</v>
      </c>
      <c r="AV452" s="7">
        <v>142127040.53</v>
      </c>
      <c r="AW452" s="7">
        <v>142581133.79000002</v>
      </c>
      <c r="AX452" s="7">
        <v>142899071.63000003</v>
      </c>
      <c r="AY452" s="7">
        <v>143135151.89000002</v>
      </c>
      <c r="AZ452" s="7">
        <v>143282324.72000003</v>
      </c>
      <c r="BA452" s="7">
        <v>143408095.31000003</v>
      </c>
      <c r="BB452" s="7">
        <v>143436003.13000005</v>
      </c>
      <c r="BC452" s="7">
        <v>143484962.36000004</v>
      </c>
      <c r="BD452" s="7">
        <v>143466715.04000005</v>
      </c>
      <c r="BE452" s="7">
        <v>143472039.66000006</v>
      </c>
      <c r="BF452" s="7">
        <v>143476831.31000003</v>
      </c>
      <c r="BG452" s="7">
        <v>143486020.75000003</v>
      </c>
      <c r="BH452" s="7">
        <v>143496243.63000003</v>
      </c>
      <c r="BI452" s="7">
        <v>143497291.81000003</v>
      </c>
      <c r="BJ452" s="7">
        <v>143496221.81000003</v>
      </c>
      <c r="BK452" s="7">
        <v>143493915.67000005</v>
      </c>
      <c r="BL452" s="7">
        <v>143494479.47000006</v>
      </c>
      <c r="BM452" s="7">
        <v>143494650.66000006</v>
      </c>
      <c r="BN452" s="7">
        <v>143494650.66000006</v>
      </c>
      <c r="BO452" s="7">
        <v>143497179.57000005</v>
      </c>
      <c r="BP452" s="7">
        <v>143496079.57000005</v>
      </c>
      <c r="BQ452" s="39" t="s">
        <v>181</v>
      </c>
      <c r="BR452" s="39" t="s">
        <v>181</v>
      </c>
      <c r="BS452" s="39" t="s">
        <v>181</v>
      </c>
      <c r="BT452" s="39" t="s">
        <v>181</v>
      </c>
      <c r="BU452" s="39" t="s">
        <v>181</v>
      </c>
      <c r="BV452" s="39" t="s">
        <v>181</v>
      </c>
      <c r="BW452" s="39" t="s">
        <v>181</v>
      </c>
      <c r="BX452" s="39" t="s">
        <v>181</v>
      </c>
      <c r="BY452" s="39" t="s">
        <v>181</v>
      </c>
      <c r="BZ452" s="39" t="s">
        <v>181</v>
      </c>
      <c r="CA452" s="39" t="s">
        <v>181</v>
      </c>
      <c r="CB452" s="39" t="s">
        <v>181</v>
      </c>
      <c r="CC452" s="39" t="s">
        <v>181</v>
      </c>
      <c r="CD452" s="7">
        <v>14066399.460000001</v>
      </c>
      <c r="CE452" s="7">
        <v>12260928.049999999</v>
      </c>
      <c r="CF452" s="7">
        <v>14756322.140000001</v>
      </c>
      <c r="CG452" s="7">
        <v>15491181.119999999</v>
      </c>
      <c r="CH452" s="7">
        <v>15780056.34</v>
      </c>
      <c r="CI452" s="7">
        <v>15890178.08</v>
      </c>
      <c r="CJ452" s="7">
        <v>15948322.98</v>
      </c>
      <c r="CK452" s="7">
        <v>15997216.039999999</v>
      </c>
      <c r="CL452" s="7">
        <v>16144941.359999999</v>
      </c>
      <c r="CM452" s="7">
        <v>16133031.77</v>
      </c>
      <c r="CN452" s="7">
        <v>16158085.18</v>
      </c>
      <c r="CO452" s="7">
        <v>16130921.16</v>
      </c>
      <c r="CP452" s="7">
        <v>16222196.879999999</v>
      </c>
      <c r="CQ452" s="7">
        <v>16168339.139999999</v>
      </c>
      <c r="CR452" s="7">
        <v>16169879.259999998</v>
      </c>
      <c r="CS452" s="7">
        <v>16195805.519999998</v>
      </c>
      <c r="CT452" s="7">
        <v>16197467.299999997</v>
      </c>
      <c r="CU452" s="7">
        <v>16197369.289999997</v>
      </c>
      <c r="CV452" s="7">
        <v>16188905.289999997</v>
      </c>
      <c r="CW452" s="7">
        <v>16188893.399999999</v>
      </c>
      <c r="CX452" s="7">
        <v>16192859.399999999</v>
      </c>
      <c r="CY452" s="7">
        <v>16197858.399999999</v>
      </c>
      <c r="CZ452" s="7">
        <v>16194523.399999999</v>
      </c>
      <c r="DA452" s="7">
        <v>16194523.399999999</v>
      </c>
      <c r="DB452" s="7">
        <v>16194523.399999999</v>
      </c>
      <c r="DC452" s="7">
        <v>16199523.399999999</v>
      </c>
      <c r="DD452" s="7">
        <v>16194523.399999999</v>
      </c>
      <c r="DE452" s="39" t="s">
        <v>181</v>
      </c>
      <c r="DF452" s="39" t="s">
        <v>181</v>
      </c>
      <c r="DG452" s="39" t="s">
        <v>181</v>
      </c>
      <c r="DH452" s="39" t="s">
        <v>181</v>
      </c>
      <c r="DI452" s="39" t="s">
        <v>181</v>
      </c>
      <c r="DJ452" s="39" t="s">
        <v>181</v>
      </c>
      <c r="DK452" s="39" t="s">
        <v>181</v>
      </c>
      <c r="DL452" s="39" t="s">
        <v>181</v>
      </c>
      <c r="DM452" s="39" t="s">
        <v>181</v>
      </c>
      <c r="DN452" s="39" t="s">
        <v>181</v>
      </c>
      <c r="DO452" s="39" t="s">
        <v>181</v>
      </c>
      <c r="DP452" s="39" t="s">
        <v>181</v>
      </c>
      <c r="DQ452" s="39" t="s">
        <v>181</v>
      </c>
      <c r="DR452" s="7">
        <v>10554143.979999999</v>
      </c>
      <c r="DS452" s="7">
        <v>15536491.17</v>
      </c>
      <c r="DT452" s="7">
        <v>19546351.27</v>
      </c>
      <c r="DU452" s="7">
        <v>24599045.98</v>
      </c>
      <c r="DV452" s="7">
        <v>28140456.370000001</v>
      </c>
      <c r="DW452" s="7">
        <v>31622412.780000001</v>
      </c>
      <c r="DX452" s="7">
        <v>34850111.450000003</v>
      </c>
      <c r="DY452" s="7">
        <v>38088463.839999996</v>
      </c>
      <c r="DZ452" s="7">
        <v>39794180.820000008</v>
      </c>
      <c r="EA452" s="7">
        <v>41020907.030000009</v>
      </c>
      <c r="EB452" s="7">
        <v>43331495.760000013</v>
      </c>
      <c r="EC452" s="7">
        <v>44313537.430000007</v>
      </c>
      <c r="ED452" s="7">
        <v>45684138.460000008</v>
      </c>
      <c r="EE452" s="7">
        <v>46416916.400000006</v>
      </c>
      <c r="EF452" s="7">
        <v>47361599.550000012</v>
      </c>
      <c r="EG452" s="7">
        <v>47862181.870000012</v>
      </c>
      <c r="EH452" s="7">
        <v>48482393.820000008</v>
      </c>
      <c r="EI452" s="7">
        <v>49778532.530000009</v>
      </c>
      <c r="EJ452" s="7">
        <v>49715016.140000008</v>
      </c>
      <c r="EK452" s="7">
        <v>50647339.74000001</v>
      </c>
      <c r="EL452" s="7">
        <v>50971563.480000012</v>
      </c>
      <c r="EM452" s="7">
        <v>51180073.660000011</v>
      </c>
      <c r="EN452" s="7">
        <v>51210811.510000013</v>
      </c>
      <c r="EO452" s="7">
        <v>51323883.750000015</v>
      </c>
      <c r="EP452" s="7">
        <v>50434604.930000007</v>
      </c>
      <c r="EQ452" s="7">
        <v>50549810.760000005</v>
      </c>
      <c r="ER452" s="7">
        <v>50558450.540000007</v>
      </c>
      <c r="ES452" s="39" t="s">
        <v>181</v>
      </c>
      <c r="ET452" s="39" t="s">
        <v>181</v>
      </c>
      <c r="EU452" s="39" t="s">
        <v>181</v>
      </c>
      <c r="EV452" s="39" t="s">
        <v>181</v>
      </c>
      <c r="EW452" s="39" t="s">
        <v>181</v>
      </c>
      <c r="EX452" s="39" t="s">
        <v>181</v>
      </c>
      <c r="EY452" s="39" t="s">
        <v>181</v>
      </c>
      <c r="EZ452" s="39" t="s">
        <v>181</v>
      </c>
      <c r="FA452" s="39" t="s">
        <v>181</v>
      </c>
      <c r="FB452" s="39" t="s">
        <v>181</v>
      </c>
      <c r="FC452" s="39" t="s">
        <v>181</v>
      </c>
      <c r="FD452" s="39" t="s">
        <v>181</v>
      </c>
      <c r="FE452" s="39" t="s">
        <v>181</v>
      </c>
      <c r="FF452" s="7">
        <v>48126956.619999997</v>
      </c>
      <c r="FG452" s="7">
        <v>54308164.289999999</v>
      </c>
      <c r="FH452" s="7">
        <v>54390569.359999999</v>
      </c>
      <c r="FI452" s="7">
        <v>54522263.359999999</v>
      </c>
      <c r="FJ452" s="7">
        <v>54673219.93</v>
      </c>
      <c r="FK452" s="7">
        <v>54759207.32</v>
      </c>
      <c r="FL452" s="7">
        <v>54820901.740000002</v>
      </c>
      <c r="FM452" s="7">
        <v>54888039.130000003</v>
      </c>
      <c r="FN452" s="7">
        <v>54754542</v>
      </c>
      <c r="FO452" s="7">
        <v>54740536.710000001</v>
      </c>
      <c r="FP452" s="7">
        <v>54731908.539999999</v>
      </c>
      <c r="FQ452" s="7">
        <v>54749026.369999997</v>
      </c>
      <c r="FR452" s="7">
        <v>54748326.579999998</v>
      </c>
      <c r="FS452" s="7">
        <v>54773699.359999999</v>
      </c>
      <c r="FT452" s="7">
        <v>54779421.740000002</v>
      </c>
      <c r="FU452" s="7">
        <v>54790551.580000006</v>
      </c>
      <c r="FV452" s="7">
        <v>54776410.88000001</v>
      </c>
      <c r="FW452" s="7">
        <v>54782658.460000008</v>
      </c>
      <c r="FX452" s="7">
        <v>54779350.840000011</v>
      </c>
      <c r="FY452" s="7">
        <v>54779260.840000011</v>
      </c>
      <c r="FZ452" s="7">
        <v>54782048.320000008</v>
      </c>
      <c r="GA452" s="7">
        <v>54783132.680000007</v>
      </c>
      <c r="GB452" s="7">
        <v>54775705.160000004</v>
      </c>
      <c r="GC452" s="7">
        <v>54779876.060000002</v>
      </c>
      <c r="GD452" s="7">
        <v>54779955.420000002</v>
      </c>
      <c r="GE452" s="7">
        <v>54780070</v>
      </c>
      <c r="GF452" s="7">
        <v>54784999.469999999</v>
      </c>
      <c r="GG452" s="39" t="s">
        <v>181</v>
      </c>
      <c r="GH452" s="39" t="s">
        <v>181</v>
      </c>
      <c r="GI452" s="39" t="s">
        <v>181</v>
      </c>
      <c r="GJ452" s="39" t="s">
        <v>181</v>
      </c>
      <c r="GK452" s="39" t="s">
        <v>181</v>
      </c>
      <c r="GL452" s="39" t="s">
        <v>181</v>
      </c>
      <c r="GM452" s="39" t="s">
        <v>181</v>
      </c>
      <c r="GN452" s="39" t="s">
        <v>181</v>
      </c>
      <c r="GO452" s="39" t="s">
        <v>181</v>
      </c>
      <c r="GP452" s="39" t="s">
        <v>181</v>
      </c>
      <c r="GQ452" s="39" t="s">
        <v>181</v>
      </c>
      <c r="GR452" s="39" t="s">
        <v>181</v>
      </c>
      <c r="GS452" s="39" t="s">
        <v>181</v>
      </c>
    </row>
    <row r="453" spans="1:201" x14ac:dyDescent="0.25">
      <c r="A453" s="11">
        <f>$A$50</f>
        <v>20154</v>
      </c>
      <c r="B453" s="7">
        <v>58860868.129999995</v>
      </c>
      <c r="C453" s="7">
        <v>67128029.609999999</v>
      </c>
      <c r="D453" s="7">
        <v>77368992.799999997</v>
      </c>
      <c r="E453" s="7">
        <v>93401012.290000007</v>
      </c>
      <c r="F453" s="7">
        <v>108099721.08</v>
      </c>
      <c r="G453" s="7">
        <v>117575744.69000001</v>
      </c>
      <c r="H453" s="7">
        <v>128927184.22000001</v>
      </c>
      <c r="I453" s="7">
        <v>138802034</v>
      </c>
      <c r="J453" s="7">
        <v>147244266.57999998</v>
      </c>
      <c r="K453" s="7">
        <v>153490143.34</v>
      </c>
      <c r="L453" s="7">
        <v>158507371.69000003</v>
      </c>
      <c r="M453" s="7">
        <v>165000882.97000003</v>
      </c>
      <c r="N453" s="7">
        <v>170777156.99000001</v>
      </c>
      <c r="O453" s="7">
        <v>177422029.78</v>
      </c>
      <c r="P453" s="7">
        <v>181414843.36000001</v>
      </c>
      <c r="Q453" s="7">
        <v>186273145.08000001</v>
      </c>
      <c r="R453" s="7">
        <v>187361542.22000003</v>
      </c>
      <c r="S453" s="7">
        <v>189137437.11000004</v>
      </c>
      <c r="T453" s="7">
        <v>190130633.93000004</v>
      </c>
      <c r="U453" s="7">
        <v>190714028.41000006</v>
      </c>
      <c r="V453" s="7">
        <v>191012006.34000006</v>
      </c>
      <c r="W453" s="7">
        <v>191357532.77000004</v>
      </c>
      <c r="X453" s="7">
        <v>191726083.21000004</v>
      </c>
      <c r="Y453" s="7">
        <v>192315349.64000005</v>
      </c>
      <c r="Z453" s="7">
        <v>193081407.62000006</v>
      </c>
      <c r="AA453" s="7">
        <v>193538208.79000005</v>
      </c>
      <c r="AB453" s="39" t="s">
        <v>181</v>
      </c>
      <c r="AC453" s="39" t="s">
        <v>181</v>
      </c>
      <c r="AD453" s="39" t="s">
        <v>181</v>
      </c>
      <c r="AE453" s="39" t="s">
        <v>181</v>
      </c>
      <c r="AF453" s="39" t="s">
        <v>181</v>
      </c>
      <c r="AG453" s="39" t="s">
        <v>181</v>
      </c>
      <c r="AH453" s="39" t="s">
        <v>181</v>
      </c>
      <c r="AI453" s="39" t="s">
        <v>181</v>
      </c>
      <c r="AJ453" s="39" t="s">
        <v>181</v>
      </c>
      <c r="AK453" s="39" t="s">
        <v>181</v>
      </c>
      <c r="AL453" s="39" t="s">
        <v>181</v>
      </c>
      <c r="AM453" s="39" t="s">
        <v>181</v>
      </c>
      <c r="AN453" s="39" t="s">
        <v>181</v>
      </c>
      <c r="AO453" s="39" t="s">
        <v>181</v>
      </c>
      <c r="AP453" s="7">
        <v>99819124.299999997</v>
      </c>
      <c r="AQ453" s="7">
        <v>132113094.70999999</v>
      </c>
      <c r="AR453" s="7">
        <v>142591189.44999999</v>
      </c>
      <c r="AS453" s="7">
        <v>146871142.31999996</v>
      </c>
      <c r="AT453" s="7">
        <v>148888399.81999996</v>
      </c>
      <c r="AU453" s="7">
        <v>149760156.51999995</v>
      </c>
      <c r="AV453" s="7">
        <v>150472935.17999995</v>
      </c>
      <c r="AW453" s="7">
        <v>150859235.01999995</v>
      </c>
      <c r="AX453" s="7">
        <v>151074083.88999996</v>
      </c>
      <c r="AY453" s="7">
        <v>151247847.84999996</v>
      </c>
      <c r="AZ453" s="7">
        <v>151377664.22999996</v>
      </c>
      <c r="BA453" s="7">
        <v>151474962.60999995</v>
      </c>
      <c r="BB453" s="7">
        <v>151604006.54999995</v>
      </c>
      <c r="BC453" s="7">
        <v>151572356.27999997</v>
      </c>
      <c r="BD453" s="7">
        <v>151579845.54999995</v>
      </c>
      <c r="BE453" s="7">
        <v>151594000.83999994</v>
      </c>
      <c r="BF453" s="7">
        <v>151613003.52999994</v>
      </c>
      <c r="BG453" s="7">
        <v>151603320.79999992</v>
      </c>
      <c r="BH453" s="7">
        <v>151631295.83999991</v>
      </c>
      <c r="BI453" s="7">
        <v>151629975.62999991</v>
      </c>
      <c r="BJ453" s="7">
        <v>151633366.80999991</v>
      </c>
      <c r="BK453" s="7">
        <v>151635628.82999992</v>
      </c>
      <c r="BL453" s="7">
        <v>151635628.82999992</v>
      </c>
      <c r="BM453" s="7">
        <v>151627308.82999992</v>
      </c>
      <c r="BN453" s="7">
        <v>151632888.42999992</v>
      </c>
      <c r="BO453" s="7">
        <v>151632888.42999992</v>
      </c>
      <c r="BP453" s="39" t="s">
        <v>181</v>
      </c>
      <c r="BQ453" s="39" t="s">
        <v>181</v>
      </c>
      <c r="BR453" s="39" t="s">
        <v>181</v>
      </c>
      <c r="BS453" s="39" t="s">
        <v>181</v>
      </c>
      <c r="BT453" s="39" t="s">
        <v>181</v>
      </c>
      <c r="BU453" s="39" t="s">
        <v>181</v>
      </c>
      <c r="BV453" s="39" t="s">
        <v>181</v>
      </c>
      <c r="BW453" s="39" t="s">
        <v>181</v>
      </c>
      <c r="BX453" s="39" t="s">
        <v>181</v>
      </c>
      <c r="BY453" s="39" t="s">
        <v>181</v>
      </c>
      <c r="BZ453" s="39" t="s">
        <v>181</v>
      </c>
      <c r="CA453" s="39" t="s">
        <v>181</v>
      </c>
      <c r="CB453" s="39" t="s">
        <v>181</v>
      </c>
      <c r="CC453" s="39" t="s">
        <v>181</v>
      </c>
      <c r="CD453" s="7">
        <v>14012865.459999999</v>
      </c>
      <c r="CE453" s="7">
        <v>12284333.630000001</v>
      </c>
      <c r="CF453" s="7">
        <v>14098730.130000001</v>
      </c>
      <c r="CG453" s="7">
        <v>15071354.460000001</v>
      </c>
      <c r="CH453" s="7">
        <v>15454868.840000002</v>
      </c>
      <c r="CI453" s="7">
        <v>15718010.550000003</v>
      </c>
      <c r="CJ453" s="7">
        <v>15820787.260000002</v>
      </c>
      <c r="CK453" s="7">
        <v>15980019.960000001</v>
      </c>
      <c r="CL453" s="7">
        <v>15980196.030000001</v>
      </c>
      <c r="CM453" s="7">
        <v>16003891.450000001</v>
      </c>
      <c r="CN453" s="7">
        <v>15979048.250000002</v>
      </c>
      <c r="CO453" s="7">
        <v>16035421.810000002</v>
      </c>
      <c r="CP453" s="7">
        <v>16004397.170000002</v>
      </c>
      <c r="CQ453" s="7">
        <v>16012879.090000002</v>
      </c>
      <c r="CR453" s="7">
        <v>16019648.100000001</v>
      </c>
      <c r="CS453" s="7">
        <v>16003974.290000001</v>
      </c>
      <c r="CT453" s="7">
        <v>16099228.840000002</v>
      </c>
      <c r="CU453" s="7">
        <v>16090577.640000002</v>
      </c>
      <c r="CV453" s="7">
        <v>16087659.760000002</v>
      </c>
      <c r="CW453" s="7">
        <v>16093335.160000002</v>
      </c>
      <c r="CX453" s="7">
        <v>16101897.100000001</v>
      </c>
      <c r="CY453" s="7">
        <v>16128749.810000002</v>
      </c>
      <c r="CZ453" s="7">
        <v>16132870.490000002</v>
      </c>
      <c r="DA453" s="7">
        <v>16133474.810000002</v>
      </c>
      <c r="DB453" s="7">
        <v>16134985.220000003</v>
      </c>
      <c r="DC453" s="7">
        <v>16135143.720000003</v>
      </c>
      <c r="DD453" s="39" t="s">
        <v>181</v>
      </c>
      <c r="DE453" s="39" t="s">
        <v>181</v>
      </c>
      <c r="DF453" s="39" t="s">
        <v>181</v>
      </c>
      <c r="DG453" s="39" t="s">
        <v>181</v>
      </c>
      <c r="DH453" s="39" t="s">
        <v>181</v>
      </c>
      <c r="DI453" s="39" t="s">
        <v>181</v>
      </c>
      <c r="DJ453" s="39" t="s">
        <v>181</v>
      </c>
      <c r="DK453" s="39" t="s">
        <v>181</v>
      </c>
      <c r="DL453" s="39" t="s">
        <v>181</v>
      </c>
      <c r="DM453" s="39" t="s">
        <v>181</v>
      </c>
      <c r="DN453" s="39" t="s">
        <v>181</v>
      </c>
      <c r="DO453" s="39" t="s">
        <v>181</v>
      </c>
      <c r="DP453" s="39" t="s">
        <v>181</v>
      </c>
      <c r="DQ453" s="39" t="s">
        <v>181</v>
      </c>
      <c r="DR453" s="7">
        <v>9411219.1099999994</v>
      </c>
      <c r="DS453" s="7">
        <v>15793839.349999998</v>
      </c>
      <c r="DT453" s="7">
        <v>19457988.729999997</v>
      </c>
      <c r="DU453" s="7">
        <v>23728548.979999997</v>
      </c>
      <c r="DV453" s="7">
        <v>26863046.389999997</v>
      </c>
      <c r="DW453" s="7">
        <v>29729359.479999997</v>
      </c>
      <c r="DX453" s="7">
        <v>31913409.309999995</v>
      </c>
      <c r="DY453" s="7">
        <v>33980227.459999993</v>
      </c>
      <c r="DZ453" s="7">
        <v>36558809.059999995</v>
      </c>
      <c r="EA453" s="7">
        <v>39191124.129999995</v>
      </c>
      <c r="EB453" s="7">
        <v>40771871.129999995</v>
      </c>
      <c r="EC453" s="7">
        <v>41426103.559999995</v>
      </c>
      <c r="ED453" s="7">
        <v>42566291.699999996</v>
      </c>
      <c r="EE453" s="7">
        <v>43639679.50999999</v>
      </c>
      <c r="EF453" s="7">
        <v>44142136.789999992</v>
      </c>
      <c r="EG453" s="7">
        <v>44835208.019999996</v>
      </c>
      <c r="EH453" s="7">
        <v>45269537.61999999</v>
      </c>
      <c r="EI453" s="7">
        <v>45633434.579999991</v>
      </c>
      <c r="EJ453" s="7">
        <v>45715989.43999999</v>
      </c>
      <c r="EK453" s="7">
        <v>46163473.359999992</v>
      </c>
      <c r="EL453" s="7">
        <v>46221090.04999999</v>
      </c>
      <c r="EM453" s="7">
        <v>46399319.269999988</v>
      </c>
      <c r="EN453" s="7">
        <v>46680642.339999989</v>
      </c>
      <c r="EO453" s="7">
        <v>46734066.129999995</v>
      </c>
      <c r="EP453" s="7">
        <v>46811507.849999994</v>
      </c>
      <c r="EQ453" s="7">
        <v>46935517.919999987</v>
      </c>
      <c r="ER453" s="39" t="s">
        <v>181</v>
      </c>
      <c r="ES453" s="39" t="s">
        <v>181</v>
      </c>
      <c r="ET453" s="39" t="s">
        <v>181</v>
      </c>
      <c r="EU453" s="39" t="s">
        <v>181</v>
      </c>
      <c r="EV453" s="39" t="s">
        <v>181</v>
      </c>
      <c r="EW453" s="39" t="s">
        <v>181</v>
      </c>
      <c r="EX453" s="39" t="s">
        <v>181</v>
      </c>
      <c r="EY453" s="39" t="s">
        <v>181</v>
      </c>
      <c r="EZ453" s="39" t="s">
        <v>181</v>
      </c>
      <c r="FA453" s="39" t="s">
        <v>181</v>
      </c>
      <c r="FB453" s="39" t="s">
        <v>181</v>
      </c>
      <c r="FC453" s="39" t="s">
        <v>181</v>
      </c>
      <c r="FD453" s="39" t="s">
        <v>181</v>
      </c>
      <c r="FE453" s="39" t="s">
        <v>181</v>
      </c>
      <c r="FF453" s="7">
        <v>44177103.029999994</v>
      </c>
      <c r="FG453" s="7">
        <v>51146307.149999999</v>
      </c>
      <c r="FH453" s="7">
        <v>51139843.509999998</v>
      </c>
      <c r="FI453" s="7">
        <v>51113856.949999996</v>
      </c>
      <c r="FJ453" s="7">
        <v>51188262.460000001</v>
      </c>
      <c r="FK453" s="7">
        <v>51298110.310000002</v>
      </c>
      <c r="FL453" s="7">
        <v>51277435.390000001</v>
      </c>
      <c r="FM453" s="7">
        <v>51301996.43</v>
      </c>
      <c r="FN453" s="7">
        <v>51315645.280000001</v>
      </c>
      <c r="FO453" s="7">
        <v>51281856.840000004</v>
      </c>
      <c r="FP453" s="7">
        <v>51291339.730000004</v>
      </c>
      <c r="FQ453" s="7">
        <v>51295743.650000006</v>
      </c>
      <c r="FR453" s="7">
        <v>51356654.450000003</v>
      </c>
      <c r="FS453" s="7">
        <v>51353567.630000003</v>
      </c>
      <c r="FT453" s="7">
        <v>51292933.640000001</v>
      </c>
      <c r="FU453" s="7">
        <v>51307304.719999999</v>
      </c>
      <c r="FV453" s="7">
        <v>51306985.530000001</v>
      </c>
      <c r="FW453" s="7">
        <v>51302825.530000001</v>
      </c>
      <c r="FX453" s="7">
        <v>51289874.210000001</v>
      </c>
      <c r="FY453" s="7">
        <v>51285065</v>
      </c>
      <c r="FZ453" s="7">
        <v>51287613.100000001</v>
      </c>
      <c r="GA453" s="7">
        <v>51291814.090000004</v>
      </c>
      <c r="GB453" s="7">
        <v>51292044.630000003</v>
      </c>
      <c r="GC453" s="7">
        <v>51292044.630000003</v>
      </c>
      <c r="GD453" s="7">
        <v>51292068.5</v>
      </c>
      <c r="GE453" s="7">
        <v>51292068.5</v>
      </c>
      <c r="GF453" s="39" t="s">
        <v>181</v>
      </c>
      <c r="GG453" s="39" t="s">
        <v>181</v>
      </c>
      <c r="GH453" s="39" t="s">
        <v>181</v>
      </c>
      <c r="GI453" s="39" t="s">
        <v>181</v>
      </c>
      <c r="GJ453" s="39" t="s">
        <v>181</v>
      </c>
      <c r="GK453" s="39" t="s">
        <v>181</v>
      </c>
      <c r="GL453" s="39" t="s">
        <v>181</v>
      </c>
      <c r="GM453" s="39" t="s">
        <v>181</v>
      </c>
      <c r="GN453" s="39" t="s">
        <v>181</v>
      </c>
      <c r="GO453" s="39" t="s">
        <v>181</v>
      </c>
      <c r="GP453" s="39" t="s">
        <v>181</v>
      </c>
      <c r="GQ453" s="39" t="s">
        <v>181</v>
      </c>
      <c r="GR453" s="39" t="s">
        <v>181</v>
      </c>
      <c r="GS453" s="39" t="s">
        <v>181</v>
      </c>
    </row>
    <row r="454" spans="1:201" x14ac:dyDescent="0.25">
      <c r="A454" s="11">
        <f>$A$51</f>
        <v>20161</v>
      </c>
      <c r="B454" s="7">
        <v>54983129.869999997</v>
      </c>
      <c r="C454" s="7">
        <v>59095252.519999996</v>
      </c>
      <c r="D454" s="7">
        <v>69503397.760000005</v>
      </c>
      <c r="E454" s="7">
        <v>83721750.820000008</v>
      </c>
      <c r="F454" s="7">
        <v>96162575.230000004</v>
      </c>
      <c r="G454" s="7">
        <v>106501706.39999999</v>
      </c>
      <c r="H454" s="7">
        <v>113926878.81</v>
      </c>
      <c r="I454" s="7">
        <v>122449474.03999999</v>
      </c>
      <c r="J454" s="7">
        <v>131978199.78999999</v>
      </c>
      <c r="K454" s="7">
        <v>137028438</v>
      </c>
      <c r="L454" s="7">
        <v>141852540.03</v>
      </c>
      <c r="M454" s="7">
        <v>148439936.23999998</v>
      </c>
      <c r="N454" s="7">
        <v>155064466.61000001</v>
      </c>
      <c r="O454" s="7">
        <v>160405063.38</v>
      </c>
      <c r="P454" s="7">
        <v>164491786.80000001</v>
      </c>
      <c r="Q454" s="7">
        <v>167178425.00000003</v>
      </c>
      <c r="R454" s="7">
        <v>169241750.84000003</v>
      </c>
      <c r="S454" s="7">
        <v>170128197.07000002</v>
      </c>
      <c r="T454" s="7">
        <v>170598291.92000002</v>
      </c>
      <c r="U454" s="7">
        <v>170770892.86000001</v>
      </c>
      <c r="V454" s="7">
        <v>171363630.62</v>
      </c>
      <c r="W454" s="7">
        <v>171694073.31</v>
      </c>
      <c r="X454" s="7">
        <v>172109929</v>
      </c>
      <c r="Y454" s="7">
        <v>172775263.76000002</v>
      </c>
      <c r="Z454" s="7">
        <v>173239831</v>
      </c>
      <c r="AA454" s="39" t="s">
        <v>181</v>
      </c>
      <c r="AB454" s="39" t="s">
        <v>181</v>
      </c>
      <c r="AC454" s="39" t="s">
        <v>181</v>
      </c>
      <c r="AD454" s="39" t="s">
        <v>181</v>
      </c>
      <c r="AE454" s="39" t="s">
        <v>181</v>
      </c>
      <c r="AF454" s="39" t="s">
        <v>181</v>
      </c>
      <c r="AG454" s="39" t="s">
        <v>181</v>
      </c>
      <c r="AH454" s="39" t="s">
        <v>181</v>
      </c>
      <c r="AI454" s="39" t="s">
        <v>181</v>
      </c>
      <c r="AJ454" s="39" t="s">
        <v>181</v>
      </c>
      <c r="AK454" s="39" t="s">
        <v>181</v>
      </c>
      <c r="AL454" s="39" t="s">
        <v>181</v>
      </c>
      <c r="AM454" s="39" t="s">
        <v>181</v>
      </c>
      <c r="AN454" s="39" t="s">
        <v>181</v>
      </c>
      <c r="AO454" s="39" t="s">
        <v>181</v>
      </c>
      <c r="AP454" s="7">
        <v>109063452.75999999</v>
      </c>
      <c r="AQ454" s="7">
        <v>126893828.41</v>
      </c>
      <c r="AR454" s="7">
        <v>135623348.85999998</v>
      </c>
      <c r="AS454" s="7">
        <v>139577852.24000001</v>
      </c>
      <c r="AT454" s="7">
        <v>141480268.47999999</v>
      </c>
      <c r="AU454" s="7">
        <v>142559532.59999999</v>
      </c>
      <c r="AV454" s="7">
        <v>143114981.86999997</v>
      </c>
      <c r="AW454" s="7">
        <v>143499091.02999997</v>
      </c>
      <c r="AX454" s="7">
        <v>143901379.83999997</v>
      </c>
      <c r="AY454" s="7">
        <v>144162085.06999996</v>
      </c>
      <c r="AZ454" s="7">
        <v>144269467.35999995</v>
      </c>
      <c r="BA454" s="7">
        <v>144317948.60999995</v>
      </c>
      <c r="BB454" s="7">
        <v>144496972.23999995</v>
      </c>
      <c r="BC454" s="7">
        <v>144658485.26999998</v>
      </c>
      <c r="BD454" s="7">
        <v>144691792.12999997</v>
      </c>
      <c r="BE454" s="7">
        <v>144707674.27999997</v>
      </c>
      <c r="BF454" s="7">
        <v>144730899.77999997</v>
      </c>
      <c r="BG454" s="7">
        <v>144733301.69999999</v>
      </c>
      <c r="BH454" s="7">
        <v>144737266.13999999</v>
      </c>
      <c r="BI454" s="7">
        <v>144738072.19999996</v>
      </c>
      <c r="BJ454" s="7">
        <v>144741636.47999996</v>
      </c>
      <c r="BK454" s="7">
        <v>144744079.95999998</v>
      </c>
      <c r="BL454" s="7">
        <v>144743949.74999997</v>
      </c>
      <c r="BM454" s="7">
        <v>144744835.84999996</v>
      </c>
      <c r="BN454" s="7">
        <v>144747095.01999998</v>
      </c>
      <c r="BO454" s="39" t="s">
        <v>181</v>
      </c>
      <c r="BP454" s="39" t="s">
        <v>181</v>
      </c>
      <c r="BQ454" s="39" t="s">
        <v>181</v>
      </c>
      <c r="BR454" s="39" t="s">
        <v>181</v>
      </c>
      <c r="BS454" s="39" t="s">
        <v>181</v>
      </c>
      <c r="BT454" s="39" t="s">
        <v>181</v>
      </c>
      <c r="BU454" s="39" t="s">
        <v>181</v>
      </c>
      <c r="BV454" s="39" t="s">
        <v>181</v>
      </c>
      <c r="BW454" s="39" t="s">
        <v>181</v>
      </c>
      <c r="BX454" s="39" t="s">
        <v>181</v>
      </c>
      <c r="BY454" s="39" t="s">
        <v>181</v>
      </c>
      <c r="BZ454" s="39" t="s">
        <v>181</v>
      </c>
      <c r="CA454" s="39" t="s">
        <v>181</v>
      </c>
      <c r="CB454" s="39" t="s">
        <v>181</v>
      </c>
      <c r="CC454" s="39" t="s">
        <v>181</v>
      </c>
      <c r="CD454" s="7">
        <v>12563511.279999999</v>
      </c>
      <c r="CE454" s="7">
        <v>10874453.77</v>
      </c>
      <c r="CF454" s="7">
        <v>13022738.510000002</v>
      </c>
      <c r="CG454" s="7">
        <v>14218758.27</v>
      </c>
      <c r="CH454" s="7">
        <v>14974244.560000001</v>
      </c>
      <c r="CI454" s="7">
        <v>15407505.48</v>
      </c>
      <c r="CJ454" s="7">
        <v>15715032.290000001</v>
      </c>
      <c r="CK454" s="7">
        <v>15709755.340000002</v>
      </c>
      <c r="CL454" s="7">
        <v>15778150.010000002</v>
      </c>
      <c r="CM454" s="7">
        <v>15735868.250000002</v>
      </c>
      <c r="CN454" s="7">
        <v>15706177.410000002</v>
      </c>
      <c r="CO454" s="7">
        <v>15726399.670000002</v>
      </c>
      <c r="CP454" s="7">
        <v>15764909.610000001</v>
      </c>
      <c r="CQ454" s="7">
        <v>15808630.920000002</v>
      </c>
      <c r="CR454" s="7">
        <v>15792957.550000001</v>
      </c>
      <c r="CS454" s="7">
        <v>15795055.980000002</v>
      </c>
      <c r="CT454" s="7">
        <v>15774837.480000002</v>
      </c>
      <c r="CU454" s="7">
        <v>15772015.180000002</v>
      </c>
      <c r="CV454" s="7">
        <v>15774620.320000002</v>
      </c>
      <c r="CW454" s="7">
        <v>15782411.790000003</v>
      </c>
      <c r="CX454" s="7">
        <v>15783755.460000003</v>
      </c>
      <c r="CY454" s="7">
        <v>15782919.960000003</v>
      </c>
      <c r="CZ454" s="7">
        <v>15775750.310000002</v>
      </c>
      <c r="DA454" s="7">
        <v>15776386.310000002</v>
      </c>
      <c r="DB454" s="7">
        <v>15776386.310000002</v>
      </c>
      <c r="DC454" s="39" t="s">
        <v>181</v>
      </c>
      <c r="DD454" s="39" t="s">
        <v>181</v>
      </c>
      <c r="DE454" s="39" t="s">
        <v>181</v>
      </c>
      <c r="DF454" s="39" t="s">
        <v>181</v>
      </c>
      <c r="DG454" s="39" t="s">
        <v>181</v>
      </c>
      <c r="DH454" s="39" t="s">
        <v>181</v>
      </c>
      <c r="DI454" s="39" t="s">
        <v>181</v>
      </c>
      <c r="DJ454" s="39" t="s">
        <v>181</v>
      </c>
      <c r="DK454" s="39" t="s">
        <v>181</v>
      </c>
      <c r="DL454" s="39" t="s">
        <v>181</v>
      </c>
      <c r="DM454" s="39" t="s">
        <v>181</v>
      </c>
      <c r="DN454" s="39" t="s">
        <v>181</v>
      </c>
      <c r="DO454" s="39" t="s">
        <v>181</v>
      </c>
      <c r="DP454" s="39" t="s">
        <v>181</v>
      </c>
      <c r="DQ454" s="39" t="s">
        <v>181</v>
      </c>
      <c r="DR454" s="7">
        <v>9170007.9399999995</v>
      </c>
      <c r="DS454" s="7">
        <v>15572673.670000002</v>
      </c>
      <c r="DT454" s="7">
        <v>19370504.32</v>
      </c>
      <c r="DU454" s="7">
        <v>24020713.73</v>
      </c>
      <c r="DV454" s="7">
        <v>27942877.559999999</v>
      </c>
      <c r="DW454" s="7">
        <v>31298568.359999999</v>
      </c>
      <c r="DX454" s="7">
        <v>33999406.710000001</v>
      </c>
      <c r="DY454" s="7">
        <v>36483669.339999996</v>
      </c>
      <c r="DZ454" s="7">
        <v>39480175.93</v>
      </c>
      <c r="EA454" s="7">
        <v>40727605.109999999</v>
      </c>
      <c r="EB454" s="7">
        <v>42083002.629999995</v>
      </c>
      <c r="EC454" s="7">
        <v>42988761.929999992</v>
      </c>
      <c r="ED454" s="7">
        <v>43374502.049999997</v>
      </c>
      <c r="EE454" s="7">
        <v>44092747.460000001</v>
      </c>
      <c r="EF454" s="7">
        <v>44591888.079999991</v>
      </c>
      <c r="EG454" s="7">
        <v>45003697.669999994</v>
      </c>
      <c r="EH454" s="7">
        <v>45381622.719999999</v>
      </c>
      <c r="EI454" s="7">
        <v>45761592.659999996</v>
      </c>
      <c r="EJ454" s="7">
        <v>46406067.480000004</v>
      </c>
      <c r="EK454" s="7">
        <v>46612609.080000006</v>
      </c>
      <c r="EL454" s="7">
        <v>47073073.759999998</v>
      </c>
      <c r="EM454" s="7">
        <v>47074007.390000001</v>
      </c>
      <c r="EN454" s="7">
        <v>47232656.990000002</v>
      </c>
      <c r="EO454" s="7">
        <v>47512151.570000008</v>
      </c>
      <c r="EP454" s="7">
        <v>47550626.830000006</v>
      </c>
      <c r="EQ454" s="39" t="s">
        <v>181</v>
      </c>
      <c r="ER454" s="39" t="s">
        <v>181</v>
      </c>
      <c r="ES454" s="39" t="s">
        <v>181</v>
      </c>
      <c r="ET454" s="39" t="s">
        <v>181</v>
      </c>
      <c r="EU454" s="39" t="s">
        <v>181</v>
      </c>
      <c r="EV454" s="39" t="s">
        <v>181</v>
      </c>
      <c r="EW454" s="39" t="s">
        <v>181</v>
      </c>
      <c r="EX454" s="39" t="s">
        <v>181</v>
      </c>
      <c r="EY454" s="39" t="s">
        <v>181</v>
      </c>
      <c r="EZ454" s="39" t="s">
        <v>181</v>
      </c>
      <c r="FA454" s="39" t="s">
        <v>181</v>
      </c>
      <c r="FB454" s="39" t="s">
        <v>181</v>
      </c>
      <c r="FC454" s="39" t="s">
        <v>181</v>
      </c>
      <c r="FD454" s="39" t="s">
        <v>181</v>
      </c>
      <c r="FE454" s="39" t="s">
        <v>181</v>
      </c>
      <c r="FF454" s="7">
        <v>44556423.68</v>
      </c>
      <c r="FG454" s="7">
        <v>51802496.530000001</v>
      </c>
      <c r="FH454" s="7">
        <v>52084567.640000001</v>
      </c>
      <c r="FI454" s="7">
        <v>52193862.390000001</v>
      </c>
      <c r="FJ454" s="7">
        <v>52455769.799999997</v>
      </c>
      <c r="FK454" s="7">
        <v>52565765.800000004</v>
      </c>
      <c r="FL454" s="7">
        <v>52723182.859999999</v>
      </c>
      <c r="FM454" s="7">
        <v>52715505.68</v>
      </c>
      <c r="FN454" s="7">
        <v>52682265.880000003</v>
      </c>
      <c r="FO454" s="7">
        <v>52706637.939999998</v>
      </c>
      <c r="FP454" s="7">
        <v>52724372.649999999</v>
      </c>
      <c r="FQ454" s="7">
        <v>52681843.390000001</v>
      </c>
      <c r="FR454" s="7">
        <v>52670832.030000001</v>
      </c>
      <c r="FS454" s="7">
        <v>52737335.82</v>
      </c>
      <c r="FT454" s="7">
        <v>52747520.890000001</v>
      </c>
      <c r="FU454" s="7">
        <v>52745502.079999998</v>
      </c>
      <c r="FV454" s="7">
        <v>52746595.399999999</v>
      </c>
      <c r="FW454" s="7">
        <v>52751418.609999999</v>
      </c>
      <c r="FX454" s="7">
        <v>52752525.479999997</v>
      </c>
      <c r="FY454" s="7">
        <v>52770497.979999997</v>
      </c>
      <c r="FZ454" s="7">
        <v>52775607.649999999</v>
      </c>
      <c r="GA454" s="7">
        <v>52782352.259999998</v>
      </c>
      <c r="GB454" s="7">
        <v>52778144.390000001</v>
      </c>
      <c r="GC454" s="7">
        <v>52779529.68</v>
      </c>
      <c r="GD454" s="7">
        <v>52783243.119999997</v>
      </c>
      <c r="GE454" s="39" t="s">
        <v>181</v>
      </c>
      <c r="GF454" s="39" t="s">
        <v>181</v>
      </c>
      <c r="GG454" s="39" t="s">
        <v>181</v>
      </c>
      <c r="GH454" s="39" t="s">
        <v>181</v>
      </c>
      <c r="GI454" s="39" t="s">
        <v>181</v>
      </c>
      <c r="GJ454" s="39" t="s">
        <v>181</v>
      </c>
      <c r="GK454" s="39" t="s">
        <v>181</v>
      </c>
      <c r="GL454" s="39" t="s">
        <v>181</v>
      </c>
      <c r="GM454" s="39" t="s">
        <v>181</v>
      </c>
      <c r="GN454" s="39" t="s">
        <v>181</v>
      </c>
      <c r="GO454" s="39" t="s">
        <v>181</v>
      </c>
      <c r="GP454" s="39" t="s">
        <v>181</v>
      </c>
      <c r="GQ454" s="39" t="s">
        <v>181</v>
      </c>
      <c r="GR454" s="39" t="s">
        <v>181</v>
      </c>
      <c r="GS454" s="39" t="s">
        <v>181</v>
      </c>
    </row>
    <row r="455" spans="1:201" x14ac:dyDescent="0.25">
      <c r="A455" s="11">
        <f>$A$52</f>
        <v>20162</v>
      </c>
      <c r="B455" s="7">
        <v>55098551.560000002</v>
      </c>
      <c r="C455" s="7">
        <v>63066561.989999995</v>
      </c>
      <c r="D455" s="7">
        <v>74285586.439999998</v>
      </c>
      <c r="E455" s="7">
        <v>89860726.350000009</v>
      </c>
      <c r="F455" s="7">
        <v>102333364.54000001</v>
      </c>
      <c r="G455" s="7">
        <v>110595486.78000002</v>
      </c>
      <c r="H455" s="7">
        <v>166269506.02000001</v>
      </c>
      <c r="I455" s="7">
        <v>176008027.59</v>
      </c>
      <c r="J455" s="7">
        <v>185206646.20000002</v>
      </c>
      <c r="K455" s="7">
        <v>190559079.24000001</v>
      </c>
      <c r="L455" s="7">
        <v>196470024.61000001</v>
      </c>
      <c r="M455" s="7">
        <v>204948960.79000002</v>
      </c>
      <c r="N455" s="7">
        <v>211097700.49000001</v>
      </c>
      <c r="O455" s="7">
        <v>216558834.08000004</v>
      </c>
      <c r="P455" s="7">
        <v>224624156.51000005</v>
      </c>
      <c r="Q455" s="7">
        <v>237185387.33000004</v>
      </c>
      <c r="R455" s="7">
        <v>239375025.79000002</v>
      </c>
      <c r="S455" s="7">
        <v>239532024.96000004</v>
      </c>
      <c r="T455" s="7">
        <v>240304855.24000004</v>
      </c>
      <c r="U455" s="7">
        <v>242859780.75000003</v>
      </c>
      <c r="V455" s="7">
        <v>243410845.48000002</v>
      </c>
      <c r="W455" s="7">
        <v>243938407.30000001</v>
      </c>
      <c r="X455" s="7">
        <v>244772977.71000004</v>
      </c>
      <c r="Y455" s="7">
        <v>244997076.33000001</v>
      </c>
      <c r="Z455" s="39" t="s">
        <v>181</v>
      </c>
      <c r="AA455" s="39" t="s">
        <v>181</v>
      </c>
      <c r="AB455" s="39" t="s">
        <v>181</v>
      </c>
      <c r="AC455" s="39" t="s">
        <v>181</v>
      </c>
      <c r="AD455" s="39" t="s">
        <v>181</v>
      </c>
      <c r="AE455" s="39" t="s">
        <v>181</v>
      </c>
      <c r="AF455" s="39" t="s">
        <v>181</v>
      </c>
      <c r="AG455" s="39" t="s">
        <v>181</v>
      </c>
      <c r="AH455" s="39" t="s">
        <v>181</v>
      </c>
      <c r="AI455" s="39" t="s">
        <v>181</v>
      </c>
      <c r="AJ455" s="39" t="s">
        <v>181</v>
      </c>
      <c r="AK455" s="39" t="s">
        <v>181</v>
      </c>
      <c r="AL455" s="39" t="s">
        <v>181</v>
      </c>
      <c r="AM455" s="39" t="s">
        <v>181</v>
      </c>
      <c r="AN455" s="39" t="s">
        <v>181</v>
      </c>
      <c r="AO455" s="39" t="s">
        <v>181</v>
      </c>
      <c r="AP455" s="7">
        <v>112857657.32000001</v>
      </c>
      <c r="AQ455" s="7">
        <v>130654545.09</v>
      </c>
      <c r="AR455" s="7">
        <v>140054950.69</v>
      </c>
      <c r="AS455" s="7">
        <v>143786356.91999999</v>
      </c>
      <c r="AT455" s="7">
        <v>145670207.31999999</v>
      </c>
      <c r="AU455" s="7">
        <v>146780378.58999997</v>
      </c>
      <c r="AV455" s="7">
        <v>147290477.88999999</v>
      </c>
      <c r="AW455" s="7">
        <v>147738547.69</v>
      </c>
      <c r="AX455" s="7">
        <v>148903591.69999999</v>
      </c>
      <c r="AY455" s="7">
        <v>149147017.59999999</v>
      </c>
      <c r="AZ455" s="7">
        <v>149298986.63999999</v>
      </c>
      <c r="BA455" s="7">
        <v>149424068.10999998</v>
      </c>
      <c r="BB455" s="7">
        <v>149567854.28999999</v>
      </c>
      <c r="BC455" s="7">
        <v>149602449.85999998</v>
      </c>
      <c r="BD455" s="7">
        <v>149621972.64999998</v>
      </c>
      <c r="BE455" s="7">
        <v>149707837.35999998</v>
      </c>
      <c r="BF455" s="7">
        <v>149703750.76999998</v>
      </c>
      <c r="BG455" s="7">
        <v>149698468.03999999</v>
      </c>
      <c r="BH455" s="7">
        <v>149709139.02000001</v>
      </c>
      <c r="BI455" s="7">
        <v>149736308.5</v>
      </c>
      <c r="BJ455" s="7">
        <v>149732430</v>
      </c>
      <c r="BK455" s="7">
        <v>149727595</v>
      </c>
      <c r="BL455" s="7">
        <v>149718597.47</v>
      </c>
      <c r="BM455" s="7">
        <v>149728630.56999999</v>
      </c>
      <c r="BN455" s="39" t="s">
        <v>181</v>
      </c>
      <c r="BO455" s="39" t="s">
        <v>181</v>
      </c>
      <c r="BP455" s="39" t="s">
        <v>181</v>
      </c>
      <c r="BQ455" s="39" t="s">
        <v>181</v>
      </c>
      <c r="BR455" s="39" t="s">
        <v>181</v>
      </c>
      <c r="BS455" s="39" t="s">
        <v>181</v>
      </c>
      <c r="BT455" s="39" t="s">
        <v>181</v>
      </c>
      <c r="BU455" s="39" t="s">
        <v>181</v>
      </c>
      <c r="BV455" s="39" t="s">
        <v>181</v>
      </c>
      <c r="BW455" s="39" t="s">
        <v>181</v>
      </c>
      <c r="BX455" s="39" t="s">
        <v>181</v>
      </c>
      <c r="BY455" s="39" t="s">
        <v>181</v>
      </c>
      <c r="BZ455" s="39" t="s">
        <v>181</v>
      </c>
      <c r="CA455" s="39" t="s">
        <v>181</v>
      </c>
      <c r="CB455" s="39" t="s">
        <v>181</v>
      </c>
      <c r="CC455" s="39" t="s">
        <v>181</v>
      </c>
      <c r="CD455" s="7">
        <v>14088333.390000001</v>
      </c>
      <c r="CE455" s="7">
        <v>11341754.83</v>
      </c>
      <c r="CF455" s="7">
        <v>13224433.5</v>
      </c>
      <c r="CG455" s="7">
        <v>14521679.629999999</v>
      </c>
      <c r="CH455" s="7">
        <v>15592141.02</v>
      </c>
      <c r="CI455" s="7">
        <v>15851960.66</v>
      </c>
      <c r="CJ455" s="7">
        <v>15951827.15</v>
      </c>
      <c r="CK455" s="7">
        <v>16156885.08</v>
      </c>
      <c r="CL455" s="7">
        <v>16250408.860000001</v>
      </c>
      <c r="CM455" s="7">
        <v>16367629.630000001</v>
      </c>
      <c r="CN455" s="7">
        <v>16381192.620000003</v>
      </c>
      <c r="CO455" s="7">
        <v>16433138.430000002</v>
      </c>
      <c r="CP455" s="7">
        <v>16365839.030000001</v>
      </c>
      <c r="CQ455" s="7">
        <v>16412103.65</v>
      </c>
      <c r="CR455" s="7">
        <v>16410361.630000001</v>
      </c>
      <c r="CS455" s="7">
        <v>16420419.9</v>
      </c>
      <c r="CT455" s="7">
        <v>16411042.690000001</v>
      </c>
      <c r="CU455" s="7">
        <v>16410961.670000002</v>
      </c>
      <c r="CV455" s="7">
        <v>16436877.090000002</v>
      </c>
      <c r="CW455" s="7">
        <v>16444605.090000002</v>
      </c>
      <c r="CX455" s="7">
        <v>16450364.590000002</v>
      </c>
      <c r="CY455" s="7">
        <v>16452331.580000002</v>
      </c>
      <c r="CZ455" s="7">
        <v>16454150.300000003</v>
      </c>
      <c r="DA455" s="7">
        <v>16458649.890000002</v>
      </c>
      <c r="DB455" s="39" t="s">
        <v>181</v>
      </c>
      <c r="DC455" s="39" t="s">
        <v>181</v>
      </c>
      <c r="DD455" s="39" t="s">
        <v>181</v>
      </c>
      <c r="DE455" s="39" t="s">
        <v>181</v>
      </c>
      <c r="DF455" s="39" t="s">
        <v>181</v>
      </c>
      <c r="DG455" s="39" t="s">
        <v>181</v>
      </c>
      <c r="DH455" s="39" t="s">
        <v>181</v>
      </c>
      <c r="DI455" s="39" t="s">
        <v>181</v>
      </c>
      <c r="DJ455" s="39" t="s">
        <v>181</v>
      </c>
      <c r="DK455" s="39" t="s">
        <v>181</v>
      </c>
      <c r="DL455" s="39" t="s">
        <v>181</v>
      </c>
      <c r="DM455" s="39" t="s">
        <v>181</v>
      </c>
      <c r="DN455" s="39" t="s">
        <v>181</v>
      </c>
      <c r="DO455" s="39" t="s">
        <v>181</v>
      </c>
      <c r="DP455" s="39" t="s">
        <v>181</v>
      </c>
      <c r="DQ455" s="39" t="s">
        <v>181</v>
      </c>
      <c r="DR455" s="7">
        <v>10328896.09</v>
      </c>
      <c r="DS455" s="7">
        <v>16746287.280000001</v>
      </c>
      <c r="DT455" s="7">
        <v>21139904.68</v>
      </c>
      <c r="DU455" s="7">
        <v>26159009.610000003</v>
      </c>
      <c r="DV455" s="7">
        <v>30278648.110000003</v>
      </c>
      <c r="DW455" s="7">
        <v>33537748.59</v>
      </c>
      <c r="DX455" s="7">
        <v>36139004.590000004</v>
      </c>
      <c r="DY455" s="7">
        <v>38750044.730000004</v>
      </c>
      <c r="DZ455" s="7">
        <v>41329276.150000006</v>
      </c>
      <c r="EA455" s="7">
        <v>42654173.900000006</v>
      </c>
      <c r="EB455" s="7">
        <v>43554274.38000001</v>
      </c>
      <c r="EC455" s="7">
        <v>44239487.410000011</v>
      </c>
      <c r="ED455" s="7">
        <v>45331982.260000005</v>
      </c>
      <c r="EE455" s="7">
        <v>45965139.63000001</v>
      </c>
      <c r="EF455" s="7">
        <v>46810018.480000004</v>
      </c>
      <c r="EG455" s="7">
        <v>47638106.750000007</v>
      </c>
      <c r="EH455" s="7">
        <v>47851430.31000001</v>
      </c>
      <c r="EI455" s="7">
        <v>48173181.010000013</v>
      </c>
      <c r="EJ455" s="7">
        <v>48144216.420000009</v>
      </c>
      <c r="EK455" s="7">
        <v>48335021.540000007</v>
      </c>
      <c r="EL455" s="7">
        <v>48938898.820000008</v>
      </c>
      <c r="EM455" s="7">
        <v>49366741.670000009</v>
      </c>
      <c r="EN455" s="7">
        <v>49370527.030000016</v>
      </c>
      <c r="EO455" s="7">
        <v>49486410.550000012</v>
      </c>
      <c r="EP455" s="39" t="s">
        <v>181</v>
      </c>
      <c r="EQ455" s="39" t="s">
        <v>181</v>
      </c>
      <c r="ER455" s="39" t="s">
        <v>181</v>
      </c>
      <c r="ES455" s="39" t="s">
        <v>181</v>
      </c>
      <c r="ET455" s="39" t="s">
        <v>181</v>
      </c>
      <c r="EU455" s="39" t="s">
        <v>181</v>
      </c>
      <c r="EV455" s="39" t="s">
        <v>181</v>
      </c>
      <c r="EW455" s="39" t="s">
        <v>181</v>
      </c>
      <c r="EX455" s="39" t="s">
        <v>181</v>
      </c>
      <c r="EY455" s="39" t="s">
        <v>181</v>
      </c>
      <c r="EZ455" s="39" t="s">
        <v>181</v>
      </c>
      <c r="FA455" s="39" t="s">
        <v>181</v>
      </c>
      <c r="FB455" s="39" t="s">
        <v>181</v>
      </c>
      <c r="FC455" s="39" t="s">
        <v>181</v>
      </c>
      <c r="FD455" s="39" t="s">
        <v>181</v>
      </c>
      <c r="FE455" s="39" t="s">
        <v>181</v>
      </c>
      <c r="FF455" s="7">
        <v>43541106.950000003</v>
      </c>
      <c r="FG455" s="7">
        <v>51027669.310000002</v>
      </c>
      <c r="FH455" s="7">
        <v>51070232.07</v>
      </c>
      <c r="FI455" s="7">
        <v>51394044.399999999</v>
      </c>
      <c r="FJ455" s="7">
        <v>51404541.060000002</v>
      </c>
      <c r="FK455" s="7">
        <v>51415701.420000002</v>
      </c>
      <c r="FL455" s="7">
        <v>51429906.840000004</v>
      </c>
      <c r="FM455" s="7">
        <v>51466952.710000008</v>
      </c>
      <c r="FN455" s="7">
        <v>51459595.850000001</v>
      </c>
      <c r="FO455" s="7">
        <v>51490252.380000003</v>
      </c>
      <c r="FP455" s="7">
        <v>51485680.289999999</v>
      </c>
      <c r="FQ455" s="7">
        <v>51483112.850000001</v>
      </c>
      <c r="FR455" s="7">
        <v>51487465.329999998</v>
      </c>
      <c r="FS455" s="7">
        <v>51454004.75</v>
      </c>
      <c r="FT455" s="7">
        <v>51457847.359999999</v>
      </c>
      <c r="FU455" s="7">
        <v>51437712.109999999</v>
      </c>
      <c r="FV455" s="7">
        <v>51435247.68</v>
      </c>
      <c r="FW455" s="7">
        <v>51430886.18</v>
      </c>
      <c r="FX455" s="7">
        <v>51422904.219999999</v>
      </c>
      <c r="FY455" s="7">
        <v>51429674.699999996</v>
      </c>
      <c r="FZ455" s="7">
        <v>51442224.239999995</v>
      </c>
      <c r="GA455" s="7">
        <v>51434619.959999993</v>
      </c>
      <c r="GB455" s="7">
        <v>51437488.569999993</v>
      </c>
      <c r="GC455" s="7">
        <v>51441371.79999999</v>
      </c>
      <c r="GD455" s="39" t="s">
        <v>181</v>
      </c>
      <c r="GE455" s="39" t="s">
        <v>181</v>
      </c>
      <c r="GF455" s="39" t="s">
        <v>181</v>
      </c>
      <c r="GG455" s="39" t="s">
        <v>181</v>
      </c>
      <c r="GH455" s="39" t="s">
        <v>181</v>
      </c>
      <c r="GI455" s="39" t="s">
        <v>181</v>
      </c>
      <c r="GJ455" s="39" t="s">
        <v>181</v>
      </c>
      <c r="GK455" s="39" t="s">
        <v>181</v>
      </c>
      <c r="GL455" s="39" t="s">
        <v>181</v>
      </c>
      <c r="GM455" s="39" t="s">
        <v>181</v>
      </c>
      <c r="GN455" s="39" t="s">
        <v>181</v>
      </c>
      <c r="GO455" s="39" t="s">
        <v>181</v>
      </c>
      <c r="GP455" s="39" t="s">
        <v>181</v>
      </c>
      <c r="GQ455" s="39" t="s">
        <v>181</v>
      </c>
      <c r="GR455" s="39" t="s">
        <v>181</v>
      </c>
      <c r="GS455" s="39" t="s">
        <v>181</v>
      </c>
    </row>
    <row r="456" spans="1:201" x14ac:dyDescent="0.25">
      <c r="A456" s="11">
        <f>$A$53</f>
        <v>20163</v>
      </c>
      <c r="B456" s="7">
        <v>58157288.389999993</v>
      </c>
      <c r="C456" s="7">
        <v>63264342.760000005</v>
      </c>
      <c r="D456" s="7">
        <v>74488881.11999999</v>
      </c>
      <c r="E456" s="7">
        <v>87757613.469999999</v>
      </c>
      <c r="F456" s="7">
        <v>102989858.36999999</v>
      </c>
      <c r="G456" s="7">
        <v>117979049.44</v>
      </c>
      <c r="H456" s="7">
        <v>127282029.88</v>
      </c>
      <c r="I456" s="7">
        <v>136330013.90000001</v>
      </c>
      <c r="J456" s="7">
        <v>146850023.54999998</v>
      </c>
      <c r="K456" s="7">
        <v>153634265.90999997</v>
      </c>
      <c r="L456" s="7">
        <v>159523855.03</v>
      </c>
      <c r="M456" s="7">
        <v>165712795.20999998</v>
      </c>
      <c r="N456" s="7">
        <v>172235017.22999999</v>
      </c>
      <c r="O456" s="7">
        <v>177385488.33999997</v>
      </c>
      <c r="P456" s="7">
        <v>181441471.40000001</v>
      </c>
      <c r="Q456" s="7">
        <v>183581147.42000002</v>
      </c>
      <c r="R456" s="7">
        <v>184348638.72</v>
      </c>
      <c r="S456" s="7">
        <v>185375963.77000001</v>
      </c>
      <c r="T456" s="7">
        <v>186434669.56</v>
      </c>
      <c r="U456" s="7">
        <v>187510561.06</v>
      </c>
      <c r="V456" s="7">
        <v>189072388.06999999</v>
      </c>
      <c r="W456" s="7">
        <v>190233090.64999998</v>
      </c>
      <c r="X456" s="7">
        <v>191235228.03</v>
      </c>
      <c r="Y456" s="39" t="s">
        <v>181</v>
      </c>
      <c r="Z456" s="39" t="s">
        <v>181</v>
      </c>
      <c r="AA456" s="39" t="s">
        <v>181</v>
      </c>
      <c r="AB456" s="39" t="s">
        <v>181</v>
      </c>
      <c r="AC456" s="39" t="s">
        <v>181</v>
      </c>
      <c r="AD456" s="39" t="s">
        <v>181</v>
      </c>
      <c r="AE456" s="39" t="s">
        <v>181</v>
      </c>
      <c r="AF456" s="39" t="s">
        <v>181</v>
      </c>
      <c r="AG456" s="39" t="s">
        <v>181</v>
      </c>
      <c r="AH456" s="39" t="s">
        <v>181</v>
      </c>
      <c r="AI456" s="39" t="s">
        <v>181</v>
      </c>
      <c r="AJ456" s="39" t="s">
        <v>181</v>
      </c>
      <c r="AK456" s="39" t="s">
        <v>181</v>
      </c>
      <c r="AL456" s="39" t="s">
        <v>181</v>
      </c>
      <c r="AM456" s="39" t="s">
        <v>181</v>
      </c>
      <c r="AN456" s="39" t="s">
        <v>181</v>
      </c>
      <c r="AO456" s="39" t="s">
        <v>181</v>
      </c>
      <c r="AP456" s="7">
        <v>114014807.11</v>
      </c>
      <c r="AQ456" s="7">
        <v>133992869.48999999</v>
      </c>
      <c r="AR456" s="7">
        <v>144880848.28</v>
      </c>
      <c r="AS456" s="7">
        <v>149278591.41</v>
      </c>
      <c r="AT456" s="7">
        <v>151259091.28</v>
      </c>
      <c r="AU456" s="7">
        <v>152218747.40000001</v>
      </c>
      <c r="AV456" s="7">
        <v>152810651.53000003</v>
      </c>
      <c r="AW456" s="7">
        <v>153116144.58000001</v>
      </c>
      <c r="AX456" s="7">
        <v>153584923.58000001</v>
      </c>
      <c r="AY456" s="7">
        <v>153835654.51000002</v>
      </c>
      <c r="AZ456" s="7">
        <v>154194821.77000001</v>
      </c>
      <c r="BA456" s="7">
        <v>154394113.17000002</v>
      </c>
      <c r="BB456" s="7">
        <v>154544032.09</v>
      </c>
      <c r="BC456" s="7">
        <v>154622718.60000002</v>
      </c>
      <c r="BD456" s="7">
        <v>154638097.85000002</v>
      </c>
      <c r="BE456" s="7">
        <v>154657418.02000001</v>
      </c>
      <c r="BF456" s="7">
        <v>154672012.52000001</v>
      </c>
      <c r="BG456" s="7">
        <v>154669242.52000001</v>
      </c>
      <c r="BH456" s="7">
        <v>154664062.52000001</v>
      </c>
      <c r="BI456" s="7">
        <v>154663521.27000001</v>
      </c>
      <c r="BJ456" s="7">
        <v>154668697.45000002</v>
      </c>
      <c r="BK456" s="7">
        <v>154668683.59</v>
      </c>
      <c r="BL456" s="7">
        <v>154669501.37</v>
      </c>
      <c r="BM456" s="39" t="s">
        <v>181</v>
      </c>
      <c r="BN456" s="39" t="s">
        <v>181</v>
      </c>
      <c r="BO456" s="39" t="s">
        <v>181</v>
      </c>
      <c r="BP456" s="39" t="s">
        <v>181</v>
      </c>
      <c r="BQ456" s="39" t="s">
        <v>181</v>
      </c>
      <c r="BR456" s="39" t="s">
        <v>181</v>
      </c>
      <c r="BS456" s="39" t="s">
        <v>181</v>
      </c>
      <c r="BT456" s="39" t="s">
        <v>181</v>
      </c>
      <c r="BU456" s="39" t="s">
        <v>181</v>
      </c>
      <c r="BV456" s="39" t="s">
        <v>181</v>
      </c>
      <c r="BW456" s="39" t="s">
        <v>181</v>
      </c>
      <c r="BX456" s="39" t="s">
        <v>181</v>
      </c>
      <c r="BY456" s="39" t="s">
        <v>181</v>
      </c>
      <c r="BZ456" s="39" t="s">
        <v>181</v>
      </c>
      <c r="CA456" s="39" t="s">
        <v>181</v>
      </c>
      <c r="CB456" s="39" t="s">
        <v>181</v>
      </c>
      <c r="CC456" s="39" t="s">
        <v>181</v>
      </c>
      <c r="CD456" s="7">
        <v>14138141</v>
      </c>
      <c r="CE456" s="7">
        <v>11331338.82</v>
      </c>
      <c r="CF456" s="7">
        <v>13625082.16</v>
      </c>
      <c r="CG456" s="7">
        <v>15052242.459999999</v>
      </c>
      <c r="CH456" s="7">
        <v>15552606.02</v>
      </c>
      <c r="CI456" s="7">
        <v>15877937.069999998</v>
      </c>
      <c r="CJ456" s="7">
        <v>16202485.189999998</v>
      </c>
      <c r="CK456" s="7">
        <v>16389479.089999998</v>
      </c>
      <c r="CL456" s="7">
        <v>16439486.489999998</v>
      </c>
      <c r="CM456" s="7">
        <v>16525869.039999999</v>
      </c>
      <c r="CN456" s="7">
        <v>16494923.42</v>
      </c>
      <c r="CO456" s="7">
        <v>16517069.029999999</v>
      </c>
      <c r="CP456" s="7">
        <v>16541737.449999999</v>
      </c>
      <c r="CQ456" s="7">
        <v>16553750.339999998</v>
      </c>
      <c r="CR456" s="7">
        <v>16550242.479999999</v>
      </c>
      <c r="CS456" s="7">
        <v>16541684.279999997</v>
      </c>
      <c r="CT456" s="7">
        <v>16526557.339999998</v>
      </c>
      <c r="CU456" s="7">
        <v>16531777.359999998</v>
      </c>
      <c r="CV456" s="7">
        <v>16574561.879999997</v>
      </c>
      <c r="CW456" s="7">
        <v>16591418.819999997</v>
      </c>
      <c r="CX456" s="7">
        <v>16587850.489999996</v>
      </c>
      <c r="CY456" s="7">
        <v>16586483.389999997</v>
      </c>
      <c r="CZ456" s="7">
        <v>16586483.389999997</v>
      </c>
      <c r="DA456" s="39" t="s">
        <v>181</v>
      </c>
      <c r="DB456" s="39" t="s">
        <v>181</v>
      </c>
      <c r="DC456" s="39" t="s">
        <v>181</v>
      </c>
      <c r="DD456" s="39" t="s">
        <v>181</v>
      </c>
      <c r="DE456" s="39" t="s">
        <v>181</v>
      </c>
      <c r="DF456" s="39" t="s">
        <v>181</v>
      </c>
      <c r="DG456" s="39" t="s">
        <v>181</v>
      </c>
      <c r="DH456" s="39" t="s">
        <v>181</v>
      </c>
      <c r="DI456" s="39" t="s">
        <v>181</v>
      </c>
      <c r="DJ456" s="39" t="s">
        <v>181</v>
      </c>
      <c r="DK456" s="39" t="s">
        <v>181</v>
      </c>
      <c r="DL456" s="39" t="s">
        <v>181</v>
      </c>
      <c r="DM456" s="39" t="s">
        <v>181</v>
      </c>
      <c r="DN456" s="39" t="s">
        <v>181</v>
      </c>
      <c r="DO456" s="39" t="s">
        <v>181</v>
      </c>
      <c r="DP456" s="39" t="s">
        <v>181</v>
      </c>
      <c r="DQ456" s="39" t="s">
        <v>181</v>
      </c>
      <c r="DR456" s="7">
        <v>10927208</v>
      </c>
      <c r="DS456" s="7">
        <v>16797619.739999998</v>
      </c>
      <c r="DT456" s="7">
        <v>20298310.210000001</v>
      </c>
      <c r="DU456" s="7">
        <v>26003930.539999999</v>
      </c>
      <c r="DV456" s="7">
        <v>30990703.050000001</v>
      </c>
      <c r="DW456" s="7">
        <v>35803330.659999996</v>
      </c>
      <c r="DX456" s="7">
        <v>37999246.739999995</v>
      </c>
      <c r="DY456" s="7">
        <v>40426747.889999993</v>
      </c>
      <c r="DZ456" s="7">
        <v>42781364.469999999</v>
      </c>
      <c r="EA456" s="7">
        <v>44174830.589999996</v>
      </c>
      <c r="EB456" s="7">
        <v>45663683.529999994</v>
      </c>
      <c r="EC456" s="7">
        <v>46431893.459999993</v>
      </c>
      <c r="ED456" s="7">
        <v>47254093.199999996</v>
      </c>
      <c r="EE456" s="7">
        <v>47899985.599999987</v>
      </c>
      <c r="EF456" s="7">
        <v>48339904.899999991</v>
      </c>
      <c r="EG456" s="7">
        <v>48966838.11999999</v>
      </c>
      <c r="EH456" s="7">
        <v>49548743.309999987</v>
      </c>
      <c r="EI456" s="7">
        <v>49801301.759999983</v>
      </c>
      <c r="EJ456" s="7">
        <v>50044899.959999979</v>
      </c>
      <c r="EK456" s="7">
        <v>50270289.289999984</v>
      </c>
      <c r="EL456" s="7">
        <v>50589460.619999982</v>
      </c>
      <c r="EM456" s="7">
        <v>50815472.55999998</v>
      </c>
      <c r="EN456" s="7">
        <v>50919798.679999985</v>
      </c>
      <c r="EO456" s="39" t="s">
        <v>181</v>
      </c>
      <c r="EP456" s="39" t="s">
        <v>181</v>
      </c>
      <c r="EQ456" s="39" t="s">
        <v>181</v>
      </c>
      <c r="ER456" s="39" t="s">
        <v>181</v>
      </c>
      <c r="ES456" s="39" t="s">
        <v>181</v>
      </c>
      <c r="ET456" s="39" t="s">
        <v>181</v>
      </c>
      <c r="EU456" s="39" t="s">
        <v>181</v>
      </c>
      <c r="EV456" s="39" t="s">
        <v>181</v>
      </c>
      <c r="EW456" s="39" t="s">
        <v>181</v>
      </c>
      <c r="EX456" s="39" t="s">
        <v>181</v>
      </c>
      <c r="EY456" s="39" t="s">
        <v>181</v>
      </c>
      <c r="EZ456" s="39" t="s">
        <v>181</v>
      </c>
      <c r="FA456" s="39" t="s">
        <v>181</v>
      </c>
      <c r="FB456" s="39" t="s">
        <v>181</v>
      </c>
      <c r="FC456" s="39" t="s">
        <v>181</v>
      </c>
      <c r="FD456" s="39" t="s">
        <v>181</v>
      </c>
      <c r="FE456" s="39" t="s">
        <v>181</v>
      </c>
      <c r="FF456" s="7">
        <v>46164664.310000002</v>
      </c>
      <c r="FG456" s="7">
        <v>52461205.259999998</v>
      </c>
      <c r="FH456" s="7">
        <v>52456139.109999999</v>
      </c>
      <c r="FI456" s="7">
        <v>52444999.879999995</v>
      </c>
      <c r="FJ456" s="7">
        <v>52625738.169999994</v>
      </c>
      <c r="FK456" s="7">
        <v>52750823.009999998</v>
      </c>
      <c r="FL456" s="7">
        <v>52742909.939999998</v>
      </c>
      <c r="FM456" s="7">
        <v>52800175.129999995</v>
      </c>
      <c r="FN456" s="7">
        <v>52796141.109999992</v>
      </c>
      <c r="FO456" s="7">
        <v>52849973.369999997</v>
      </c>
      <c r="FP456" s="7">
        <v>52849228.619999997</v>
      </c>
      <c r="FQ456" s="7">
        <v>52861956.989999995</v>
      </c>
      <c r="FR456" s="7">
        <v>52845313.039999992</v>
      </c>
      <c r="FS456" s="7">
        <v>52841195.36999999</v>
      </c>
      <c r="FT456" s="7">
        <v>52826035.329999991</v>
      </c>
      <c r="FU456" s="7">
        <v>52816966.999999993</v>
      </c>
      <c r="FV456" s="7">
        <v>52822944.109999992</v>
      </c>
      <c r="FW456" s="7">
        <v>52843801.389999993</v>
      </c>
      <c r="FX456" s="7">
        <v>52844607.779999994</v>
      </c>
      <c r="FY456" s="7">
        <v>52848817.039999992</v>
      </c>
      <c r="FZ456" s="7">
        <v>52856463.29999999</v>
      </c>
      <c r="GA456" s="7">
        <v>52856960.269999988</v>
      </c>
      <c r="GB456" s="7">
        <v>52857581.809999987</v>
      </c>
      <c r="GC456" s="39" t="s">
        <v>181</v>
      </c>
      <c r="GD456" s="39" t="s">
        <v>181</v>
      </c>
      <c r="GE456" s="39" t="s">
        <v>181</v>
      </c>
      <c r="GF456" s="39" t="s">
        <v>181</v>
      </c>
      <c r="GG456" s="39" t="s">
        <v>181</v>
      </c>
      <c r="GH456" s="39" t="s">
        <v>181</v>
      </c>
      <c r="GI456" s="39" t="s">
        <v>181</v>
      </c>
      <c r="GJ456" s="39" t="s">
        <v>181</v>
      </c>
      <c r="GK456" s="39" t="s">
        <v>181</v>
      </c>
      <c r="GL456" s="39" t="s">
        <v>181</v>
      </c>
      <c r="GM456" s="39" t="s">
        <v>181</v>
      </c>
      <c r="GN456" s="39" t="s">
        <v>181</v>
      </c>
      <c r="GO456" s="39" t="s">
        <v>181</v>
      </c>
      <c r="GP456" s="39" t="s">
        <v>181</v>
      </c>
      <c r="GQ456" s="39" t="s">
        <v>181</v>
      </c>
      <c r="GR456" s="39" t="s">
        <v>181</v>
      </c>
      <c r="GS456" s="39" t="s">
        <v>181</v>
      </c>
    </row>
    <row r="457" spans="1:201" x14ac:dyDescent="0.25">
      <c r="A457" s="11">
        <f>$A$54</f>
        <v>20164</v>
      </c>
      <c r="B457" s="7">
        <v>55917824.909999996</v>
      </c>
      <c r="C457" s="7">
        <v>66328255.219999999</v>
      </c>
      <c r="D457" s="7">
        <v>77837710.849999994</v>
      </c>
      <c r="E457" s="7">
        <v>94077974.129999995</v>
      </c>
      <c r="F457" s="7">
        <v>110743405.19</v>
      </c>
      <c r="G457" s="7">
        <v>121041696.13999999</v>
      </c>
      <c r="H457" s="7">
        <v>129529592.60999998</v>
      </c>
      <c r="I457" s="7">
        <v>138561536.97999999</v>
      </c>
      <c r="J457" s="7">
        <v>148247522.06999999</v>
      </c>
      <c r="K457" s="7">
        <v>172878736.07999998</v>
      </c>
      <c r="L457" s="7">
        <v>189879043.09999999</v>
      </c>
      <c r="M457" s="7">
        <v>197241398.87</v>
      </c>
      <c r="N457" s="7">
        <v>204166147.03</v>
      </c>
      <c r="O457" s="7">
        <v>209931140.25</v>
      </c>
      <c r="P457" s="7">
        <v>214465306.87</v>
      </c>
      <c r="Q457" s="7">
        <v>216651401.03999999</v>
      </c>
      <c r="R457" s="7">
        <v>219322235.65999997</v>
      </c>
      <c r="S457" s="7">
        <v>221468828.80999997</v>
      </c>
      <c r="T457" s="7">
        <v>223000065.18999994</v>
      </c>
      <c r="U457" s="7">
        <v>224653547.92999995</v>
      </c>
      <c r="V457" s="7">
        <v>225663635.39999995</v>
      </c>
      <c r="W457" s="7">
        <v>227403834.60999995</v>
      </c>
      <c r="X457" s="39" t="s">
        <v>181</v>
      </c>
      <c r="Y457" s="39" t="s">
        <v>181</v>
      </c>
      <c r="Z457" s="39" t="s">
        <v>181</v>
      </c>
      <c r="AA457" s="39" t="s">
        <v>181</v>
      </c>
      <c r="AB457" s="39" t="s">
        <v>181</v>
      </c>
      <c r="AC457" s="39" t="s">
        <v>181</v>
      </c>
      <c r="AD457" s="39" t="s">
        <v>181</v>
      </c>
      <c r="AE457" s="39" t="s">
        <v>181</v>
      </c>
      <c r="AF457" s="39" t="s">
        <v>181</v>
      </c>
      <c r="AG457" s="39" t="s">
        <v>181</v>
      </c>
      <c r="AH457" s="39" t="s">
        <v>181</v>
      </c>
      <c r="AI457" s="39" t="s">
        <v>181</v>
      </c>
      <c r="AJ457" s="39" t="s">
        <v>181</v>
      </c>
      <c r="AK457" s="39" t="s">
        <v>181</v>
      </c>
      <c r="AL457" s="39" t="s">
        <v>181</v>
      </c>
      <c r="AM457" s="39" t="s">
        <v>181</v>
      </c>
      <c r="AN457" s="39" t="s">
        <v>181</v>
      </c>
      <c r="AO457" s="39" t="s">
        <v>181</v>
      </c>
      <c r="AP457" s="7">
        <v>110718910.02000001</v>
      </c>
      <c r="AQ457" s="7">
        <v>138356838.59</v>
      </c>
      <c r="AR457" s="7">
        <v>148367803.43000004</v>
      </c>
      <c r="AS457" s="7">
        <v>153054391.49000001</v>
      </c>
      <c r="AT457" s="7">
        <v>154902674.19</v>
      </c>
      <c r="AU457" s="7">
        <v>156026311.97</v>
      </c>
      <c r="AV457" s="7">
        <v>156889500.44999999</v>
      </c>
      <c r="AW457" s="7">
        <v>157298817.68000001</v>
      </c>
      <c r="AX457" s="7">
        <v>157699495.36000001</v>
      </c>
      <c r="AY457" s="7">
        <v>157995452.05000001</v>
      </c>
      <c r="AZ457" s="7">
        <v>158099432.31999999</v>
      </c>
      <c r="BA457" s="7">
        <v>158258305.63</v>
      </c>
      <c r="BB457" s="7">
        <v>158379733.56</v>
      </c>
      <c r="BC457" s="7">
        <v>158391555.76999998</v>
      </c>
      <c r="BD457" s="7">
        <v>158443876.55999997</v>
      </c>
      <c r="BE457" s="7">
        <v>158483041.05999997</v>
      </c>
      <c r="BF457" s="7">
        <v>158498019.89999998</v>
      </c>
      <c r="BG457" s="7">
        <v>158510694.21999997</v>
      </c>
      <c r="BH457" s="7">
        <v>158508034.21999997</v>
      </c>
      <c r="BI457" s="7">
        <v>158506814.21999997</v>
      </c>
      <c r="BJ457" s="7">
        <v>158507650.55999997</v>
      </c>
      <c r="BK457" s="7">
        <v>158505131.05999997</v>
      </c>
      <c r="BL457" s="39" t="s">
        <v>181</v>
      </c>
      <c r="BM457" s="39" t="s">
        <v>181</v>
      </c>
      <c r="BN457" s="39" t="s">
        <v>181</v>
      </c>
      <c r="BO457" s="39" t="s">
        <v>181</v>
      </c>
      <c r="BP457" s="39" t="s">
        <v>181</v>
      </c>
      <c r="BQ457" s="39" t="s">
        <v>181</v>
      </c>
      <c r="BR457" s="39" t="s">
        <v>181</v>
      </c>
      <c r="BS457" s="39" t="s">
        <v>181</v>
      </c>
      <c r="BT457" s="39" t="s">
        <v>181</v>
      </c>
      <c r="BU457" s="39" t="s">
        <v>181</v>
      </c>
      <c r="BV457" s="39" t="s">
        <v>181</v>
      </c>
      <c r="BW457" s="39" t="s">
        <v>181</v>
      </c>
      <c r="BX457" s="39" t="s">
        <v>181</v>
      </c>
      <c r="BY457" s="39" t="s">
        <v>181</v>
      </c>
      <c r="BZ457" s="39" t="s">
        <v>181</v>
      </c>
      <c r="CA457" s="39" t="s">
        <v>181</v>
      </c>
      <c r="CB457" s="39" t="s">
        <v>181</v>
      </c>
      <c r="CC457" s="39" t="s">
        <v>181</v>
      </c>
      <c r="CD457" s="7">
        <v>14632059.699999999</v>
      </c>
      <c r="CE457" s="7">
        <v>12714207.75</v>
      </c>
      <c r="CF457" s="7">
        <v>14877239.460000001</v>
      </c>
      <c r="CG457" s="7">
        <v>16160823.25</v>
      </c>
      <c r="CH457" s="7">
        <v>16845814.48</v>
      </c>
      <c r="CI457" s="7">
        <v>17335921.359999999</v>
      </c>
      <c r="CJ457" s="7">
        <v>17543048.940000001</v>
      </c>
      <c r="CK457" s="7">
        <v>17888404.059999999</v>
      </c>
      <c r="CL457" s="7">
        <v>17997211.98</v>
      </c>
      <c r="CM457" s="7">
        <v>17906573.93</v>
      </c>
      <c r="CN457" s="7">
        <v>17999024.189999998</v>
      </c>
      <c r="CO457" s="7">
        <v>18119364.269999996</v>
      </c>
      <c r="CP457" s="7">
        <v>18190534.619999997</v>
      </c>
      <c r="CQ457" s="7">
        <v>18245375.179999996</v>
      </c>
      <c r="CR457" s="7">
        <v>18249673.899999999</v>
      </c>
      <c r="CS457" s="7">
        <v>18262023.839999996</v>
      </c>
      <c r="CT457" s="7">
        <v>18247769.169999994</v>
      </c>
      <c r="CU457" s="7">
        <v>18278454.229999993</v>
      </c>
      <c r="CV457" s="7">
        <v>18283791.439999994</v>
      </c>
      <c r="CW457" s="7">
        <v>18261761.169999994</v>
      </c>
      <c r="CX457" s="7">
        <v>18261761.169999994</v>
      </c>
      <c r="CY457" s="7">
        <v>18261761.169999994</v>
      </c>
      <c r="CZ457" s="39" t="s">
        <v>181</v>
      </c>
      <c r="DA457" s="39" t="s">
        <v>181</v>
      </c>
      <c r="DB457" s="39" t="s">
        <v>181</v>
      </c>
      <c r="DC457" s="39" t="s">
        <v>181</v>
      </c>
      <c r="DD457" s="39" t="s">
        <v>181</v>
      </c>
      <c r="DE457" s="39" t="s">
        <v>181</v>
      </c>
      <c r="DF457" s="39" t="s">
        <v>181</v>
      </c>
      <c r="DG457" s="39" t="s">
        <v>181</v>
      </c>
      <c r="DH457" s="39" t="s">
        <v>181</v>
      </c>
      <c r="DI457" s="39" t="s">
        <v>181</v>
      </c>
      <c r="DJ457" s="39" t="s">
        <v>181</v>
      </c>
      <c r="DK457" s="39" t="s">
        <v>181</v>
      </c>
      <c r="DL457" s="39" t="s">
        <v>181</v>
      </c>
      <c r="DM457" s="39" t="s">
        <v>181</v>
      </c>
      <c r="DN457" s="39" t="s">
        <v>181</v>
      </c>
      <c r="DO457" s="39" t="s">
        <v>181</v>
      </c>
      <c r="DP457" s="39" t="s">
        <v>181</v>
      </c>
      <c r="DQ457" s="39" t="s">
        <v>181</v>
      </c>
      <c r="DR457" s="7">
        <v>11320635.610000001</v>
      </c>
      <c r="DS457" s="7">
        <v>19003680.050000001</v>
      </c>
      <c r="DT457" s="7">
        <v>23859657.09</v>
      </c>
      <c r="DU457" s="7">
        <v>29285373.899999999</v>
      </c>
      <c r="DV457" s="7">
        <v>35095553.509999998</v>
      </c>
      <c r="DW457" s="7">
        <v>38430146.330000006</v>
      </c>
      <c r="DX457" s="7">
        <v>41253244.409999996</v>
      </c>
      <c r="DY457" s="7">
        <v>44468734.82</v>
      </c>
      <c r="DZ457" s="7">
        <v>47283609.839999996</v>
      </c>
      <c r="EA457" s="7">
        <v>48840745.289999999</v>
      </c>
      <c r="EB457" s="7">
        <v>49782356.359999992</v>
      </c>
      <c r="EC457" s="7">
        <v>51107025.159999996</v>
      </c>
      <c r="ED457" s="7">
        <v>52286792.389999993</v>
      </c>
      <c r="EE457" s="7">
        <v>53087235.749999993</v>
      </c>
      <c r="EF457" s="7">
        <v>53935658.289999984</v>
      </c>
      <c r="EG457" s="7">
        <v>54318279.689999983</v>
      </c>
      <c r="EH457" s="7">
        <v>55030862.719999984</v>
      </c>
      <c r="EI457" s="7">
        <v>55699883.859999985</v>
      </c>
      <c r="EJ457" s="7">
        <v>56114456.619999982</v>
      </c>
      <c r="EK457" s="7">
        <v>56090724.459999986</v>
      </c>
      <c r="EL457" s="7">
        <v>56363580.349999987</v>
      </c>
      <c r="EM457" s="7">
        <v>56701256.259999983</v>
      </c>
      <c r="EN457" s="39" t="s">
        <v>181</v>
      </c>
      <c r="EO457" s="39" t="s">
        <v>181</v>
      </c>
      <c r="EP457" s="39" t="s">
        <v>181</v>
      </c>
      <c r="EQ457" s="39" t="s">
        <v>181</v>
      </c>
      <c r="ER457" s="39" t="s">
        <v>181</v>
      </c>
      <c r="ES457" s="39" t="s">
        <v>181</v>
      </c>
      <c r="ET457" s="39" t="s">
        <v>181</v>
      </c>
      <c r="EU457" s="39" t="s">
        <v>181</v>
      </c>
      <c r="EV457" s="39" t="s">
        <v>181</v>
      </c>
      <c r="EW457" s="39" t="s">
        <v>181</v>
      </c>
      <c r="EX457" s="39" t="s">
        <v>181</v>
      </c>
      <c r="EY457" s="39" t="s">
        <v>181</v>
      </c>
      <c r="EZ457" s="39" t="s">
        <v>181</v>
      </c>
      <c r="FA457" s="39" t="s">
        <v>181</v>
      </c>
      <c r="FB457" s="39" t="s">
        <v>181</v>
      </c>
      <c r="FC457" s="39" t="s">
        <v>181</v>
      </c>
      <c r="FD457" s="39" t="s">
        <v>181</v>
      </c>
      <c r="FE457" s="39" t="s">
        <v>181</v>
      </c>
      <c r="FF457" s="7">
        <v>45178652.230000004</v>
      </c>
      <c r="FG457" s="7">
        <v>53203030.759999998</v>
      </c>
      <c r="FH457" s="7">
        <v>52932470.32</v>
      </c>
      <c r="FI457" s="7">
        <v>53307907.019999996</v>
      </c>
      <c r="FJ457" s="7">
        <v>53420451.059999995</v>
      </c>
      <c r="FK457" s="7">
        <v>53375954.979999997</v>
      </c>
      <c r="FL457" s="7">
        <v>53379841.979999997</v>
      </c>
      <c r="FM457" s="7">
        <v>53382097.229999997</v>
      </c>
      <c r="FN457" s="7">
        <v>53342763.489999995</v>
      </c>
      <c r="FO457" s="7">
        <v>53336562.599999994</v>
      </c>
      <c r="FP457" s="7">
        <v>53362801.679999992</v>
      </c>
      <c r="FQ457" s="7">
        <v>53378041.389999993</v>
      </c>
      <c r="FR457" s="7">
        <v>53385793.86999999</v>
      </c>
      <c r="FS457" s="7">
        <v>53364332.409999989</v>
      </c>
      <c r="FT457" s="7">
        <v>53358319.769999988</v>
      </c>
      <c r="FU457" s="7">
        <v>53367913.00999999</v>
      </c>
      <c r="FV457" s="7">
        <v>53388837.61999999</v>
      </c>
      <c r="FW457" s="7">
        <v>53396352.729999989</v>
      </c>
      <c r="FX457" s="7">
        <v>53403690.219999991</v>
      </c>
      <c r="FY457" s="7">
        <v>53406314.61999999</v>
      </c>
      <c r="FZ457" s="7">
        <v>53407918.86999999</v>
      </c>
      <c r="GA457" s="7">
        <v>53409779.949999988</v>
      </c>
      <c r="GB457" s="39" t="s">
        <v>181</v>
      </c>
      <c r="GC457" s="39" t="s">
        <v>181</v>
      </c>
      <c r="GD457" s="39" t="s">
        <v>181</v>
      </c>
      <c r="GE457" s="39" t="s">
        <v>181</v>
      </c>
      <c r="GF457" s="39" t="s">
        <v>181</v>
      </c>
      <c r="GG457" s="39" t="s">
        <v>181</v>
      </c>
      <c r="GH457" s="39" t="s">
        <v>181</v>
      </c>
      <c r="GI457" s="39" t="s">
        <v>181</v>
      </c>
      <c r="GJ457" s="39" t="s">
        <v>181</v>
      </c>
      <c r="GK457" s="39" t="s">
        <v>181</v>
      </c>
      <c r="GL457" s="39" t="s">
        <v>181</v>
      </c>
      <c r="GM457" s="39" t="s">
        <v>181</v>
      </c>
      <c r="GN457" s="39" t="s">
        <v>181</v>
      </c>
      <c r="GO457" s="39" t="s">
        <v>181</v>
      </c>
      <c r="GP457" s="39" t="s">
        <v>181</v>
      </c>
      <c r="GQ457" s="39" t="s">
        <v>181</v>
      </c>
      <c r="GR457" s="39" t="s">
        <v>181</v>
      </c>
      <c r="GS457" s="39" t="s">
        <v>181</v>
      </c>
    </row>
    <row r="458" spans="1:201" x14ac:dyDescent="0.25">
      <c r="A458" s="11">
        <f>$A$55</f>
        <v>20171</v>
      </c>
      <c r="B458" s="7">
        <v>55496562.109999999</v>
      </c>
      <c r="C458" s="7">
        <v>63152240.939999998</v>
      </c>
      <c r="D458" s="7">
        <v>72921125.179999992</v>
      </c>
      <c r="E458" s="7">
        <v>88857645.979999989</v>
      </c>
      <c r="F458" s="7">
        <v>99846646.75</v>
      </c>
      <c r="G458" s="7">
        <v>109285168.25</v>
      </c>
      <c r="H458" s="7">
        <v>116302142.98999999</v>
      </c>
      <c r="I458" s="7">
        <v>122175989.29000001</v>
      </c>
      <c r="J458" s="7">
        <v>131082023.23</v>
      </c>
      <c r="K458" s="7">
        <v>138043474.75</v>
      </c>
      <c r="L458" s="7">
        <v>143859745.25999999</v>
      </c>
      <c r="M458" s="7">
        <v>150060668.11000001</v>
      </c>
      <c r="N458" s="7">
        <v>156850729.75000003</v>
      </c>
      <c r="O458" s="7">
        <v>160228980.84</v>
      </c>
      <c r="P458" s="7">
        <v>162880959.63</v>
      </c>
      <c r="Q458" s="7">
        <v>164835279.77000001</v>
      </c>
      <c r="R458" s="7">
        <v>167051041.38999999</v>
      </c>
      <c r="S458" s="7">
        <v>169204796.47</v>
      </c>
      <c r="T458" s="7">
        <v>171106195.44999999</v>
      </c>
      <c r="U458" s="7">
        <v>174017349.87</v>
      </c>
      <c r="V458" s="7">
        <v>175725800.39000002</v>
      </c>
      <c r="W458" s="39" t="s">
        <v>181</v>
      </c>
      <c r="X458" s="39" t="s">
        <v>181</v>
      </c>
      <c r="Y458" s="39" t="s">
        <v>181</v>
      </c>
      <c r="Z458" s="39" t="s">
        <v>181</v>
      </c>
      <c r="AA458" s="39" t="s">
        <v>181</v>
      </c>
      <c r="AB458" s="39" t="s">
        <v>181</v>
      </c>
      <c r="AC458" s="39" t="s">
        <v>181</v>
      </c>
      <c r="AD458" s="39" t="s">
        <v>181</v>
      </c>
      <c r="AE458" s="39" t="s">
        <v>181</v>
      </c>
      <c r="AF458" s="39" t="s">
        <v>181</v>
      </c>
      <c r="AG458" s="39" t="s">
        <v>181</v>
      </c>
      <c r="AH458" s="39" t="s">
        <v>181</v>
      </c>
      <c r="AI458" s="39" t="s">
        <v>181</v>
      </c>
      <c r="AJ458" s="39" t="s">
        <v>181</v>
      </c>
      <c r="AK458" s="39" t="s">
        <v>181</v>
      </c>
      <c r="AL458" s="39" t="s">
        <v>181</v>
      </c>
      <c r="AM458" s="39" t="s">
        <v>181</v>
      </c>
      <c r="AN458" s="39" t="s">
        <v>181</v>
      </c>
      <c r="AO458" s="39" t="s">
        <v>181</v>
      </c>
      <c r="AP458" s="7">
        <v>111422430.31</v>
      </c>
      <c r="AQ458" s="7">
        <v>129438825.45000002</v>
      </c>
      <c r="AR458" s="7">
        <v>138541632.94</v>
      </c>
      <c r="AS458" s="7">
        <v>141622470.27000001</v>
      </c>
      <c r="AT458" s="7">
        <v>143709680.13</v>
      </c>
      <c r="AU458" s="7">
        <v>144596956.98000002</v>
      </c>
      <c r="AV458" s="7">
        <v>145240397.74000001</v>
      </c>
      <c r="AW458" s="7">
        <v>145511129.66</v>
      </c>
      <c r="AX458" s="7">
        <v>145805277.31000003</v>
      </c>
      <c r="AY458" s="7">
        <v>145940862.73000002</v>
      </c>
      <c r="AZ458" s="7">
        <v>146020387.76000002</v>
      </c>
      <c r="BA458" s="7">
        <v>146100526.19</v>
      </c>
      <c r="BB458" s="7">
        <v>146205850.38999999</v>
      </c>
      <c r="BC458" s="7">
        <v>146193204.19999999</v>
      </c>
      <c r="BD458" s="7">
        <v>146373367.38999999</v>
      </c>
      <c r="BE458" s="7">
        <v>146357490.39999998</v>
      </c>
      <c r="BF458" s="7">
        <v>146378600.83999997</v>
      </c>
      <c r="BG458" s="7">
        <v>146373915.91999996</v>
      </c>
      <c r="BH458" s="7">
        <v>146402773.87999997</v>
      </c>
      <c r="BI458" s="7">
        <v>146452515.84999996</v>
      </c>
      <c r="BJ458" s="7">
        <v>146461345.51999998</v>
      </c>
      <c r="BK458" s="39" t="s">
        <v>181</v>
      </c>
      <c r="BL458" s="39" t="s">
        <v>181</v>
      </c>
      <c r="BM458" s="39" t="s">
        <v>181</v>
      </c>
      <c r="BN458" s="39" t="s">
        <v>181</v>
      </c>
      <c r="BO458" s="39" t="s">
        <v>181</v>
      </c>
      <c r="BP458" s="39" t="s">
        <v>181</v>
      </c>
      <c r="BQ458" s="39" t="s">
        <v>181</v>
      </c>
      <c r="BR458" s="39" t="s">
        <v>181</v>
      </c>
      <c r="BS458" s="39" t="s">
        <v>181</v>
      </c>
      <c r="BT458" s="39" t="s">
        <v>181</v>
      </c>
      <c r="BU458" s="39" t="s">
        <v>181</v>
      </c>
      <c r="BV458" s="39" t="s">
        <v>181</v>
      </c>
      <c r="BW458" s="39" t="s">
        <v>181</v>
      </c>
      <c r="BX458" s="39" t="s">
        <v>181</v>
      </c>
      <c r="BY458" s="39" t="s">
        <v>181</v>
      </c>
      <c r="BZ458" s="39" t="s">
        <v>181</v>
      </c>
      <c r="CA458" s="39" t="s">
        <v>181</v>
      </c>
      <c r="CB458" s="39" t="s">
        <v>181</v>
      </c>
      <c r="CC458" s="39" t="s">
        <v>181</v>
      </c>
      <c r="CD458" s="7">
        <v>12520465.050000001</v>
      </c>
      <c r="CE458" s="7">
        <v>10687296.000000002</v>
      </c>
      <c r="CF458" s="7">
        <v>12789721.470000001</v>
      </c>
      <c r="CG458" s="7">
        <v>14193253.459999999</v>
      </c>
      <c r="CH458" s="7">
        <v>14912138.229999999</v>
      </c>
      <c r="CI458" s="7">
        <v>15229121.17</v>
      </c>
      <c r="CJ458" s="7">
        <v>15541855.6</v>
      </c>
      <c r="CK458" s="7">
        <v>15748630.5</v>
      </c>
      <c r="CL458" s="7">
        <v>15893239.49</v>
      </c>
      <c r="CM458" s="7">
        <v>15973545.460000001</v>
      </c>
      <c r="CN458" s="7">
        <v>16115087.98</v>
      </c>
      <c r="CO458" s="7">
        <v>16136352.84</v>
      </c>
      <c r="CP458" s="7">
        <v>16141635.17</v>
      </c>
      <c r="CQ458" s="7">
        <v>16138708.299999999</v>
      </c>
      <c r="CR458" s="7">
        <v>16144959.669999998</v>
      </c>
      <c r="CS458" s="7">
        <v>16157323.219999999</v>
      </c>
      <c r="CT458" s="7">
        <v>16165675.629999999</v>
      </c>
      <c r="CU458" s="7">
        <v>16155755.639999999</v>
      </c>
      <c r="CV458" s="7">
        <v>16170159.639999999</v>
      </c>
      <c r="CW458" s="7">
        <v>16171730.209999999</v>
      </c>
      <c r="CX458" s="7">
        <v>16183057.709999999</v>
      </c>
      <c r="CY458" s="39" t="s">
        <v>181</v>
      </c>
      <c r="CZ458" s="39" t="s">
        <v>181</v>
      </c>
      <c r="DA458" s="39" t="s">
        <v>181</v>
      </c>
      <c r="DB458" s="39" t="s">
        <v>181</v>
      </c>
      <c r="DC458" s="39" t="s">
        <v>181</v>
      </c>
      <c r="DD458" s="39" t="s">
        <v>181</v>
      </c>
      <c r="DE458" s="39" t="s">
        <v>181</v>
      </c>
      <c r="DF458" s="39" t="s">
        <v>181</v>
      </c>
      <c r="DG458" s="39" t="s">
        <v>181</v>
      </c>
      <c r="DH458" s="39" t="s">
        <v>181</v>
      </c>
      <c r="DI458" s="39" t="s">
        <v>181</v>
      </c>
      <c r="DJ458" s="39" t="s">
        <v>181</v>
      </c>
      <c r="DK458" s="39" t="s">
        <v>181</v>
      </c>
      <c r="DL458" s="39" t="s">
        <v>181</v>
      </c>
      <c r="DM458" s="39" t="s">
        <v>181</v>
      </c>
      <c r="DN458" s="39" t="s">
        <v>181</v>
      </c>
      <c r="DO458" s="39" t="s">
        <v>181</v>
      </c>
      <c r="DP458" s="39" t="s">
        <v>181</v>
      </c>
      <c r="DQ458" s="39" t="s">
        <v>181</v>
      </c>
      <c r="DR458" s="7">
        <v>9864335.2000000011</v>
      </c>
      <c r="DS458" s="7">
        <v>15160983.369999999</v>
      </c>
      <c r="DT458" s="7">
        <v>19396854.050000001</v>
      </c>
      <c r="DU458" s="7">
        <v>25104013.09</v>
      </c>
      <c r="DV458" s="7">
        <v>29178139.239999998</v>
      </c>
      <c r="DW458" s="7">
        <v>32557819.559999999</v>
      </c>
      <c r="DX458" s="7">
        <v>35422747.640000001</v>
      </c>
      <c r="DY458" s="7">
        <v>38176778.850000001</v>
      </c>
      <c r="DZ458" s="7">
        <v>40434142.549999997</v>
      </c>
      <c r="EA458" s="7">
        <v>41598877.800000004</v>
      </c>
      <c r="EB458" s="7">
        <v>42511531.409999996</v>
      </c>
      <c r="EC458" s="7">
        <v>43665660.359999999</v>
      </c>
      <c r="ED458" s="7">
        <v>44321165.759999998</v>
      </c>
      <c r="EE458" s="7">
        <v>44873757.669999994</v>
      </c>
      <c r="EF458" s="7">
        <v>45432538.889999993</v>
      </c>
      <c r="EG458" s="7">
        <v>45630625.029999994</v>
      </c>
      <c r="EH458" s="7">
        <v>46202171.179999992</v>
      </c>
      <c r="EI458" s="7">
        <v>46531652.739999987</v>
      </c>
      <c r="EJ458" s="7">
        <v>47004741.36999999</v>
      </c>
      <c r="EK458" s="7">
        <v>47132678.18999999</v>
      </c>
      <c r="EL458" s="7">
        <v>47459898.749999993</v>
      </c>
      <c r="EM458" s="39" t="s">
        <v>181</v>
      </c>
      <c r="EN458" s="39" t="s">
        <v>181</v>
      </c>
      <c r="EO458" s="39" t="s">
        <v>181</v>
      </c>
      <c r="EP458" s="39" t="s">
        <v>181</v>
      </c>
      <c r="EQ458" s="39" t="s">
        <v>181</v>
      </c>
      <c r="ER458" s="39" t="s">
        <v>181</v>
      </c>
      <c r="ES458" s="39" t="s">
        <v>181</v>
      </c>
      <c r="ET458" s="39" t="s">
        <v>181</v>
      </c>
      <c r="EU458" s="39" t="s">
        <v>181</v>
      </c>
      <c r="EV458" s="39" t="s">
        <v>181</v>
      </c>
      <c r="EW458" s="39" t="s">
        <v>181</v>
      </c>
      <c r="EX458" s="39" t="s">
        <v>181</v>
      </c>
      <c r="EY458" s="39" t="s">
        <v>181</v>
      </c>
      <c r="EZ458" s="39" t="s">
        <v>181</v>
      </c>
      <c r="FA458" s="39" t="s">
        <v>181</v>
      </c>
      <c r="FB458" s="39" t="s">
        <v>181</v>
      </c>
      <c r="FC458" s="39" t="s">
        <v>181</v>
      </c>
      <c r="FD458" s="39" t="s">
        <v>181</v>
      </c>
      <c r="FE458" s="39" t="s">
        <v>181</v>
      </c>
      <c r="FF458" s="7">
        <v>54464290.789999999</v>
      </c>
      <c r="FG458" s="7">
        <v>59720900.450000003</v>
      </c>
      <c r="FH458" s="7">
        <v>59899017.360000007</v>
      </c>
      <c r="FI458" s="7">
        <v>60339671.040000007</v>
      </c>
      <c r="FJ458" s="7">
        <v>60657117.990000002</v>
      </c>
      <c r="FK458" s="7">
        <v>60747947.890000001</v>
      </c>
      <c r="FL458" s="7">
        <v>60818218.509999998</v>
      </c>
      <c r="FM458" s="7">
        <v>60874394.119999997</v>
      </c>
      <c r="FN458" s="7">
        <v>60870456.419999994</v>
      </c>
      <c r="FO458" s="7">
        <v>60883849.629999995</v>
      </c>
      <c r="FP458" s="7">
        <v>60882687.449999996</v>
      </c>
      <c r="FQ458" s="7">
        <v>60884956.249999993</v>
      </c>
      <c r="FR458" s="7">
        <v>60918557.309999995</v>
      </c>
      <c r="FS458" s="7">
        <v>60911122.339999996</v>
      </c>
      <c r="FT458" s="7">
        <v>60926890.989999995</v>
      </c>
      <c r="FU458" s="7">
        <v>60939265.459999993</v>
      </c>
      <c r="FV458" s="7">
        <v>60983788.919999994</v>
      </c>
      <c r="FW458" s="7">
        <v>61007660.439999998</v>
      </c>
      <c r="FX458" s="7">
        <v>60984810.979999997</v>
      </c>
      <c r="FY458" s="7">
        <v>60983559.669999994</v>
      </c>
      <c r="FZ458" s="7">
        <v>60979690.839999996</v>
      </c>
      <c r="GA458" s="39" t="s">
        <v>181</v>
      </c>
      <c r="GB458" s="39" t="s">
        <v>181</v>
      </c>
      <c r="GC458" s="39" t="s">
        <v>181</v>
      </c>
      <c r="GD458" s="39" t="s">
        <v>181</v>
      </c>
      <c r="GE458" s="39" t="s">
        <v>181</v>
      </c>
      <c r="GF458" s="39" t="s">
        <v>181</v>
      </c>
      <c r="GG458" s="39" t="s">
        <v>181</v>
      </c>
      <c r="GH458" s="39" t="s">
        <v>181</v>
      </c>
      <c r="GI458" s="39" t="s">
        <v>181</v>
      </c>
      <c r="GJ458" s="39" t="s">
        <v>181</v>
      </c>
      <c r="GK458" s="39" t="s">
        <v>181</v>
      </c>
      <c r="GL458" s="39" t="s">
        <v>181</v>
      </c>
      <c r="GM458" s="39" t="s">
        <v>181</v>
      </c>
      <c r="GN458" s="39" t="s">
        <v>181</v>
      </c>
      <c r="GO458" s="39" t="s">
        <v>181</v>
      </c>
      <c r="GP458" s="39" t="s">
        <v>181</v>
      </c>
      <c r="GQ458" s="39" t="s">
        <v>181</v>
      </c>
      <c r="GR458" s="39" t="s">
        <v>181</v>
      </c>
      <c r="GS458" s="39" t="s">
        <v>181</v>
      </c>
    </row>
    <row r="459" spans="1:201" ht="15" customHeight="1" x14ac:dyDescent="0.25">
      <c r="A459" s="11">
        <f>$A$56</f>
        <v>20172</v>
      </c>
      <c r="B459" s="7">
        <v>58363315.339999996</v>
      </c>
      <c r="C459" s="7">
        <v>65859591.849999994</v>
      </c>
      <c r="D459" s="7">
        <v>77629169.950000003</v>
      </c>
      <c r="E459" s="7">
        <v>92980945.650000006</v>
      </c>
      <c r="F459" s="7">
        <v>104071783.60000001</v>
      </c>
      <c r="G459" s="7">
        <v>111217951.17</v>
      </c>
      <c r="H459" s="7">
        <v>119888446.04000002</v>
      </c>
      <c r="I459" s="7">
        <v>128460528.68000002</v>
      </c>
      <c r="J459" s="7">
        <v>137087852.47000003</v>
      </c>
      <c r="K459" s="7">
        <v>141890805.65000004</v>
      </c>
      <c r="L459" s="7">
        <v>148020399.06000003</v>
      </c>
      <c r="M459" s="7">
        <v>154136856.85000002</v>
      </c>
      <c r="N459" s="7">
        <v>158656149.23000002</v>
      </c>
      <c r="O459" s="7">
        <v>162131146.35000002</v>
      </c>
      <c r="P459" s="7">
        <v>164811479.09000003</v>
      </c>
      <c r="Q459" s="7">
        <v>167949433.07000002</v>
      </c>
      <c r="R459" s="7">
        <v>170825347.43000001</v>
      </c>
      <c r="S459" s="7">
        <v>173841653.33000001</v>
      </c>
      <c r="T459" s="7">
        <v>175865706.09</v>
      </c>
      <c r="U459" s="7">
        <v>178023148.17999998</v>
      </c>
      <c r="V459" s="39" t="s">
        <v>181</v>
      </c>
      <c r="W459" s="39" t="s">
        <v>181</v>
      </c>
      <c r="X459" s="39" t="s">
        <v>181</v>
      </c>
      <c r="Y459" s="39" t="s">
        <v>181</v>
      </c>
      <c r="Z459" s="39" t="s">
        <v>181</v>
      </c>
      <c r="AA459" s="39" t="s">
        <v>181</v>
      </c>
      <c r="AB459" s="39" t="s">
        <v>181</v>
      </c>
      <c r="AC459" s="39" t="s">
        <v>181</v>
      </c>
      <c r="AD459" s="39" t="s">
        <v>181</v>
      </c>
      <c r="AE459" s="39" t="s">
        <v>181</v>
      </c>
      <c r="AF459" s="39" t="s">
        <v>181</v>
      </c>
      <c r="AG459" s="39" t="s">
        <v>181</v>
      </c>
      <c r="AH459" s="39" t="s">
        <v>181</v>
      </c>
      <c r="AI459" s="39" t="s">
        <v>181</v>
      </c>
      <c r="AJ459" s="39" t="s">
        <v>181</v>
      </c>
      <c r="AK459" s="39" t="s">
        <v>181</v>
      </c>
      <c r="AL459" s="39" t="s">
        <v>181</v>
      </c>
      <c r="AM459" s="39" t="s">
        <v>181</v>
      </c>
      <c r="AN459" s="39" t="s">
        <v>181</v>
      </c>
      <c r="AO459" s="39" t="s">
        <v>181</v>
      </c>
      <c r="AP459" s="7">
        <v>116942275.88000001</v>
      </c>
      <c r="AQ459" s="7">
        <v>133888139.49000001</v>
      </c>
      <c r="AR459" s="7">
        <v>142157738.41000003</v>
      </c>
      <c r="AS459" s="7">
        <v>146190289.48000002</v>
      </c>
      <c r="AT459" s="7">
        <v>148081822.94000003</v>
      </c>
      <c r="AU459" s="7">
        <v>149013412.94000003</v>
      </c>
      <c r="AV459" s="7">
        <v>149542990.59000003</v>
      </c>
      <c r="AW459" s="7">
        <v>150115564.83000004</v>
      </c>
      <c r="AX459" s="7">
        <v>150431663.44000003</v>
      </c>
      <c r="AY459" s="7">
        <v>150645531.87000003</v>
      </c>
      <c r="AZ459" s="7">
        <v>150762609.74000004</v>
      </c>
      <c r="BA459" s="7">
        <v>150973603.00000006</v>
      </c>
      <c r="BB459" s="7">
        <v>151236361.92000005</v>
      </c>
      <c r="BC459" s="7">
        <v>151334826.71000004</v>
      </c>
      <c r="BD459" s="7">
        <v>151350250.50000003</v>
      </c>
      <c r="BE459" s="7">
        <v>151369855.40000004</v>
      </c>
      <c r="BF459" s="7">
        <v>151411086.41000006</v>
      </c>
      <c r="BG459" s="7">
        <v>151458911.36000004</v>
      </c>
      <c r="BH459" s="7">
        <v>151479022.09000003</v>
      </c>
      <c r="BI459" s="7">
        <v>151470131.09000003</v>
      </c>
      <c r="BJ459" s="39" t="s">
        <v>181</v>
      </c>
      <c r="BK459" s="39" t="s">
        <v>181</v>
      </c>
      <c r="BL459" s="39" t="s">
        <v>181</v>
      </c>
      <c r="BM459" s="39" t="s">
        <v>181</v>
      </c>
      <c r="BN459" s="39" t="s">
        <v>181</v>
      </c>
      <c r="BO459" s="39" t="s">
        <v>181</v>
      </c>
      <c r="BP459" s="39" t="s">
        <v>181</v>
      </c>
      <c r="BQ459" s="39" t="s">
        <v>181</v>
      </c>
      <c r="BR459" s="39" t="s">
        <v>181</v>
      </c>
      <c r="BS459" s="39" t="s">
        <v>181</v>
      </c>
      <c r="BT459" s="39" t="s">
        <v>181</v>
      </c>
      <c r="BU459" s="39" t="s">
        <v>181</v>
      </c>
      <c r="BV459" s="39" t="s">
        <v>181</v>
      </c>
      <c r="BW459" s="39" t="s">
        <v>181</v>
      </c>
      <c r="BX459" s="39" t="s">
        <v>181</v>
      </c>
      <c r="BY459" s="39" t="s">
        <v>181</v>
      </c>
      <c r="BZ459" s="39" t="s">
        <v>181</v>
      </c>
      <c r="CA459" s="39" t="s">
        <v>181</v>
      </c>
      <c r="CB459" s="39" t="s">
        <v>181</v>
      </c>
      <c r="CC459" s="39" t="s">
        <v>181</v>
      </c>
      <c r="CD459" s="7">
        <v>12863863.33</v>
      </c>
      <c r="CE459" s="7">
        <v>11923675.08</v>
      </c>
      <c r="CF459" s="7">
        <v>14461084.170000002</v>
      </c>
      <c r="CG459" s="7">
        <v>16149892.900000002</v>
      </c>
      <c r="CH459" s="7">
        <v>16898955.520000003</v>
      </c>
      <c r="CI459" s="7">
        <v>17357989.900000002</v>
      </c>
      <c r="CJ459" s="7">
        <v>17592866.370000005</v>
      </c>
      <c r="CK459" s="7">
        <v>18010097.620000005</v>
      </c>
      <c r="CL459" s="7">
        <v>18272752.390000004</v>
      </c>
      <c r="CM459" s="7">
        <v>18427659.590000004</v>
      </c>
      <c r="CN459" s="7">
        <v>18419131.150000006</v>
      </c>
      <c r="CO459" s="7">
        <v>18456224.440000005</v>
      </c>
      <c r="CP459" s="7">
        <v>18459516.150000006</v>
      </c>
      <c r="CQ459" s="7">
        <v>18444155.690000005</v>
      </c>
      <c r="CR459" s="7">
        <v>18451513.380000006</v>
      </c>
      <c r="CS459" s="7">
        <v>18454882.880000006</v>
      </c>
      <c r="CT459" s="7">
        <v>18450067.760000005</v>
      </c>
      <c r="CU459" s="7">
        <v>18453113.160000004</v>
      </c>
      <c r="CV459" s="7">
        <v>18533196.990000002</v>
      </c>
      <c r="CW459" s="7">
        <v>18535084.490000002</v>
      </c>
      <c r="CX459" s="39" t="s">
        <v>181</v>
      </c>
      <c r="CY459" s="39" t="s">
        <v>181</v>
      </c>
      <c r="CZ459" s="39" t="s">
        <v>181</v>
      </c>
      <c r="DA459" s="39" t="s">
        <v>181</v>
      </c>
      <c r="DB459" s="39" t="s">
        <v>181</v>
      </c>
      <c r="DC459" s="39" t="s">
        <v>181</v>
      </c>
      <c r="DD459" s="39" t="s">
        <v>181</v>
      </c>
      <c r="DE459" s="39" t="s">
        <v>181</v>
      </c>
      <c r="DF459" s="39" t="s">
        <v>181</v>
      </c>
      <c r="DG459" s="39" t="s">
        <v>181</v>
      </c>
      <c r="DH459" s="39" t="s">
        <v>181</v>
      </c>
      <c r="DI459" s="39" t="s">
        <v>181</v>
      </c>
      <c r="DJ459" s="39" t="s">
        <v>181</v>
      </c>
      <c r="DK459" s="39" t="s">
        <v>181</v>
      </c>
      <c r="DL459" s="39" t="s">
        <v>181</v>
      </c>
      <c r="DM459" s="39" t="s">
        <v>181</v>
      </c>
      <c r="DN459" s="39" t="s">
        <v>181</v>
      </c>
      <c r="DO459" s="39" t="s">
        <v>181</v>
      </c>
      <c r="DP459" s="39" t="s">
        <v>181</v>
      </c>
      <c r="DQ459" s="39" t="s">
        <v>181</v>
      </c>
      <c r="DR459" s="7">
        <v>11541402.299999999</v>
      </c>
      <c r="DS459" s="7">
        <v>18530540.23</v>
      </c>
      <c r="DT459" s="7">
        <v>24269627.080000002</v>
      </c>
      <c r="DU459" s="7">
        <v>29958500.010000002</v>
      </c>
      <c r="DV459" s="7">
        <v>36480608.310000002</v>
      </c>
      <c r="DW459" s="7">
        <v>39092477.539999999</v>
      </c>
      <c r="DX459" s="7">
        <v>41985378.020000003</v>
      </c>
      <c r="DY459" s="7">
        <v>44250332.310000002</v>
      </c>
      <c r="DZ459" s="7">
        <v>47331731.449999996</v>
      </c>
      <c r="EA459" s="7">
        <v>48908327.239999995</v>
      </c>
      <c r="EB459" s="7">
        <v>50243171.699999996</v>
      </c>
      <c r="EC459" s="7">
        <v>51744116.239999995</v>
      </c>
      <c r="ED459" s="7">
        <v>53331108.170000002</v>
      </c>
      <c r="EE459" s="7">
        <v>53462046.93</v>
      </c>
      <c r="EF459" s="7">
        <v>54284519.32</v>
      </c>
      <c r="EG459" s="7">
        <v>54517223.730000004</v>
      </c>
      <c r="EH459" s="7">
        <v>54903825.339999996</v>
      </c>
      <c r="EI459" s="7">
        <v>55451241.960000001</v>
      </c>
      <c r="EJ459" s="7">
        <v>55853467.149999999</v>
      </c>
      <c r="EK459" s="7">
        <v>56107778.899999999</v>
      </c>
      <c r="EL459" s="39" t="s">
        <v>181</v>
      </c>
      <c r="EM459" s="39" t="s">
        <v>181</v>
      </c>
      <c r="EN459" s="39" t="s">
        <v>181</v>
      </c>
      <c r="EO459" s="39" t="s">
        <v>181</v>
      </c>
      <c r="EP459" s="39" t="s">
        <v>181</v>
      </c>
      <c r="EQ459" s="39" t="s">
        <v>181</v>
      </c>
      <c r="ER459" s="39" t="s">
        <v>181</v>
      </c>
      <c r="ES459" s="39" t="s">
        <v>181</v>
      </c>
      <c r="ET459" s="39" t="s">
        <v>181</v>
      </c>
      <c r="EU459" s="39" t="s">
        <v>181</v>
      </c>
      <c r="EV459" s="39" t="s">
        <v>181</v>
      </c>
      <c r="EW459" s="39" t="s">
        <v>181</v>
      </c>
      <c r="EX459" s="39" t="s">
        <v>181</v>
      </c>
      <c r="EY459" s="39" t="s">
        <v>181</v>
      </c>
      <c r="EZ459" s="39" t="s">
        <v>181</v>
      </c>
      <c r="FA459" s="39" t="s">
        <v>181</v>
      </c>
      <c r="FB459" s="39" t="s">
        <v>181</v>
      </c>
      <c r="FC459" s="39" t="s">
        <v>181</v>
      </c>
      <c r="FD459" s="39" t="s">
        <v>181</v>
      </c>
      <c r="FE459" s="39" t="s">
        <v>181</v>
      </c>
      <c r="FF459" s="7">
        <v>49553180.710000001</v>
      </c>
      <c r="FG459" s="7">
        <v>53802495.93</v>
      </c>
      <c r="FH459" s="7">
        <v>54088464.869999997</v>
      </c>
      <c r="FI459" s="7">
        <v>54384997.170000002</v>
      </c>
      <c r="FJ459" s="7">
        <v>54589422.93</v>
      </c>
      <c r="FK459" s="7">
        <v>54576563.289999999</v>
      </c>
      <c r="FL459" s="7">
        <v>54706613.759999998</v>
      </c>
      <c r="FM459" s="7">
        <v>54906557.57</v>
      </c>
      <c r="FN459" s="7">
        <v>54970858.469999999</v>
      </c>
      <c r="FO459" s="7">
        <v>55013373.640000001</v>
      </c>
      <c r="FP459" s="7">
        <v>55018491.760000005</v>
      </c>
      <c r="FQ459" s="7">
        <v>55010275.620000005</v>
      </c>
      <c r="FR459" s="7">
        <v>55009506.310000002</v>
      </c>
      <c r="FS459" s="7">
        <v>55014685.290000007</v>
      </c>
      <c r="FT459" s="7">
        <v>55021909.390000001</v>
      </c>
      <c r="FU459" s="7">
        <v>55052469.730000004</v>
      </c>
      <c r="FV459" s="7">
        <v>55090072.99000001</v>
      </c>
      <c r="FW459" s="7">
        <v>55099151.330000006</v>
      </c>
      <c r="FX459" s="7">
        <v>55108137.620000005</v>
      </c>
      <c r="FY459" s="7">
        <v>55115986.609999999</v>
      </c>
      <c r="FZ459" s="39" t="s">
        <v>181</v>
      </c>
      <c r="GA459" s="39" t="s">
        <v>181</v>
      </c>
      <c r="GB459" s="39" t="s">
        <v>181</v>
      </c>
      <c r="GC459" s="39" t="s">
        <v>181</v>
      </c>
      <c r="GD459" s="39" t="s">
        <v>181</v>
      </c>
      <c r="GE459" s="39" t="s">
        <v>181</v>
      </c>
      <c r="GF459" s="39" t="s">
        <v>181</v>
      </c>
      <c r="GG459" s="39" t="s">
        <v>181</v>
      </c>
      <c r="GH459" s="39" t="s">
        <v>181</v>
      </c>
      <c r="GI459" s="39" t="s">
        <v>181</v>
      </c>
      <c r="GJ459" s="39" t="s">
        <v>181</v>
      </c>
      <c r="GK459" s="39" t="s">
        <v>181</v>
      </c>
      <c r="GL459" s="39" t="s">
        <v>181</v>
      </c>
      <c r="GM459" s="39" t="s">
        <v>181</v>
      </c>
      <c r="GN459" s="39" t="s">
        <v>181</v>
      </c>
      <c r="GO459" s="39" t="s">
        <v>181</v>
      </c>
      <c r="GP459" s="39" t="s">
        <v>181</v>
      </c>
      <c r="GQ459" s="39" t="s">
        <v>181</v>
      </c>
      <c r="GR459" s="39" t="s">
        <v>181</v>
      </c>
      <c r="GS459" s="39" t="s">
        <v>181</v>
      </c>
    </row>
    <row r="460" spans="1:201" ht="15" customHeight="1" x14ac:dyDescent="0.25">
      <c r="A460" s="11">
        <f>$A$57</f>
        <v>20173</v>
      </c>
      <c r="B460" s="7">
        <v>61180247.539999999</v>
      </c>
      <c r="C460" s="7">
        <v>69844584.640000001</v>
      </c>
      <c r="D460" s="7">
        <v>86000428.770000011</v>
      </c>
      <c r="E460" s="7">
        <v>99258123.060000002</v>
      </c>
      <c r="F460" s="7">
        <v>109420479.22</v>
      </c>
      <c r="G460" s="7">
        <v>117440053.59</v>
      </c>
      <c r="H460" s="7">
        <v>126029978.91000001</v>
      </c>
      <c r="I460" s="7">
        <v>135108194.12</v>
      </c>
      <c r="J460" s="7">
        <v>143033955.12000003</v>
      </c>
      <c r="K460" s="7">
        <v>148977502.48000002</v>
      </c>
      <c r="L460" s="7">
        <v>156892953.43000001</v>
      </c>
      <c r="M460" s="7">
        <v>162966930.57999998</v>
      </c>
      <c r="N460" s="7">
        <v>167454660.04000002</v>
      </c>
      <c r="O460" s="7">
        <v>171361013.34000003</v>
      </c>
      <c r="P460" s="7">
        <v>174587519.94000003</v>
      </c>
      <c r="Q460" s="7">
        <v>177968347.48000002</v>
      </c>
      <c r="R460" s="7">
        <v>188176199.09000003</v>
      </c>
      <c r="S460" s="7">
        <v>191806826.84000003</v>
      </c>
      <c r="T460" s="7">
        <v>196321817.48000002</v>
      </c>
      <c r="U460" s="39" t="s">
        <v>181</v>
      </c>
      <c r="V460" s="39" t="s">
        <v>181</v>
      </c>
      <c r="W460" s="39" t="s">
        <v>181</v>
      </c>
      <c r="X460" s="39" t="s">
        <v>181</v>
      </c>
      <c r="Y460" s="39" t="s">
        <v>181</v>
      </c>
      <c r="Z460" s="39" t="s">
        <v>181</v>
      </c>
      <c r="AA460" s="39" t="s">
        <v>181</v>
      </c>
      <c r="AB460" s="39" t="s">
        <v>181</v>
      </c>
      <c r="AC460" s="39" t="s">
        <v>181</v>
      </c>
      <c r="AD460" s="39" t="s">
        <v>181</v>
      </c>
      <c r="AE460" s="39" t="s">
        <v>181</v>
      </c>
      <c r="AF460" s="39" t="s">
        <v>181</v>
      </c>
      <c r="AG460" s="39" t="s">
        <v>181</v>
      </c>
      <c r="AH460" s="39" t="s">
        <v>181</v>
      </c>
      <c r="AI460" s="39" t="s">
        <v>181</v>
      </c>
      <c r="AJ460" s="39" t="s">
        <v>181</v>
      </c>
      <c r="AK460" s="39" t="s">
        <v>181</v>
      </c>
      <c r="AL460" s="39" t="s">
        <v>181</v>
      </c>
      <c r="AM460" s="39" t="s">
        <v>181</v>
      </c>
      <c r="AN460" s="39" t="s">
        <v>181</v>
      </c>
      <c r="AO460" s="39" t="s">
        <v>181</v>
      </c>
      <c r="AP460" s="7">
        <v>116540675.47999999</v>
      </c>
      <c r="AQ460" s="7">
        <v>134290285.63</v>
      </c>
      <c r="AR460" s="7">
        <v>146057367.66</v>
      </c>
      <c r="AS460" s="7">
        <v>150366199.75999999</v>
      </c>
      <c r="AT460" s="7">
        <v>152287278.38</v>
      </c>
      <c r="AU460" s="7">
        <v>153250553.01000002</v>
      </c>
      <c r="AV460" s="7">
        <v>153744866.23000002</v>
      </c>
      <c r="AW460" s="7">
        <v>154055926.42999998</v>
      </c>
      <c r="AX460" s="7">
        <v>154482790.89999998</v>
      </c>
      <c r="AY460" s="7">
        <v>154709589.91999999</v>
      </c>
      <c r="AZ460" s="7">
        <v>154839709.91999999</v>
      </c>
      <c r="BA460" s="7">
        <v>154960806.22999999</v>
      </c>
      <c r="BB460" s="7">
        <v>155082410.38999999</v>
      </c>
      <c r="BC460" s="7">
        <v>155151180.38000003</v>
      </c>
      <c r="BD460" s="7">
        <v>155198527.08000001</v>
      </c>
      <c r="BE460" s="7">
        <v>155185885.76000002</v>
      </c>
      <c r="BF460" s="7">
        <v>155168821.76000002</v>
      </c>
      <c r="BG460" s="7">
        <v>155222037.11000001</v>
      </c>
      <c r="BH460" s="7">
        <v>155239637.89000002</v>
      </c>
      <c r="BI460" s="39" t="s">
        <v>181</v>
      </c>
      <c r="BJ460" s="39" t="s">
        <v>181</v>
      </c>
      <c r="BK460" s="39" t="s">
        <v>181</v>
      </c>
      <c r="BL460" s="39" t="s">
        <v>181</v>
      </c>
      <c r="BM460" s="39" t="s">
        <v>181</v>
      </c>
      <c r="BN460" s="39" t="s">
        <v>181</v>
      </c>
      <c r="BO460" s="39" t="s">
        <v>181</v>
      </c>
      <c r="BP460" s="39" t="s">
        <v>181</v>
      </c>
      <c r="BQ460" s="39" t="s">
        <v>181</v>
      </c>
      <c r="BR460" s="39" t="s">
        <v>181</v>
      </c>
      <c r="BS460" s="39" t="s">
        <v>181</v>
      </c>
      <c r="BT460" s="39" t="s">
        <v>181</v>
      </c>
      <c r="BU460" s="39" t="s">
        <v>181</v>
      </c>
      <c r="BV460" s="39" t="s">
        <v>181</v>
      </c>
      <c r="BW460" s="39" t="s">
        <v>181</v>
      </c>
      <c r="BX460" s="39" t="s">
        <v>181</v>
      </c>
      <c r="BY460" s="39" t="s">
        <v>181</v>
      </c>
      <c r="BZ460" s="39" t="s">
        <v>181</v>
      </c>
      <c r="CA460" s="39" t="s">
        <v>181</v>
      </c>
      <c r="CB460" s="39" t="s">
        <v>181</v>
      </c>
      <c r="CC460" s="39" t="s">
        <v>181</v>
      </c>
      <c r="CD460" s="7">
        <v>12595581.930000002</v>
      </c>
      <c r="CE460" s="7">
        <v>11572907.01</v>
      </c>
      <c r="CF460" s="7">
        <v>14168972.26</v>
      </c>
      <c r="CG460" s="7">
        <v>15681536.369999999</v>
      </c>
      <c r="CH460" s="7">
        <v>16583579.539999999</v>
      </c>
      <c r="CI460" s="7">
        <v>17007117.349999998</v>
      </c>
      <c r="CJ460" s="7">
        <v>17307560</v>
      </c>
      <c r="CK460" s="7">
        <v>17526748.32</v>
      </c>
      <c r="CL460" s="7">
        <v>17813331.109999999</v>
      </c>
      <c r="CM460" s="7">
        <v>17910072.469999999</v>
      </c>
      <c r="CN460" s="7">
        <v>17949821.259999998</v>
      </c>
      <c r="CO460" s="7">
        <v>17983863.16</v>
      </c>
      <c r="CP460" s="7">
        <v>18007035.879999999</v>
      </c>
      <c r="CQ460" s="7">
        <v>18008865.960000001</v>
      </c>
      <c r="CR460" s="7">
        <v>18000137.870000001</v>
      </c>
      <c r="CS460" s="7">
        <v>17993766.540000003</v>
      </c>
      <c r="CT460" s="7">
        <v>17999299.440000001</v>
      </c>
      <c r="CU460" s="7">
        <v>18012614.43</v>
      </c>
      <c r="CV460" s="7">
        <v>18027073.390000001</v>
      </c>
      <c r="CW460" s="39" t="s">
        <v>181</v>
      </c>
      <c r="CX460" s="39" t="s">
        <v>181</v>
      </c>
      <c r="CY460" s="39" t="s">
        <v>181</v>
      </c>
      <c r="CZ460" s="39" t="s">
        <v>181</v>
      </c>
      <c r="DA460" s="39" t="s">
        <v>181</v>
      </c>
      <c r="DB460" s="39" t="s">
        <v>181</v>
      </c>
      <c r="DC460" s="39" t="s">
        <v>181</v>
      </c>
      <c r="DD460" s="39" t="s">
        <v>181</v>
      </c>
      <c r="DE460" s="39" t="s">
        <v>181</v>
      </c>
      <c r="DF460" s="39" t="s">
        <v>181</v>
      </c>
      <c r="DG460" s="39" t="s">
        <v>181</v>
      </c>
      <c r="DH460" s="39" t="s">
        <v>181</v>
      </c>
      <c r="DI460" s="39" t="s">
        <v>181</v>
      </c>
      <c r="DJ460" s="39" t="s">
        <v>181</v>
      </c>
      <c r="DK460" s="39" t="s">
        <v>181</v>
      </c>
      <c r="DL460" s="39" t="s">
        <v>181</v>
      </c>
      <c r="DM460" s="39" t="s">
        <v>181</v>
      </c>
      <c r="DN460" s="39" t="s">
        <v>181</v>
      </c>
      <c r="DO460" s="39" t="s">
        <v>181</v>
      </c>
      <c r="DP460" s="39" t="s">
        <v>181</v>
      </c>
      <c r="DQ460" s="39" t="s">
        <v>181</v>
      </c>
      <c r="DR460" s="7">
        <v>11905853.380000001</v>
      </c>
      <c r="DS460" s="7">
        <v>19699474.109999999</v>
      </c>
      <c r="DT460" s="7">
        <v>25524962.5</v>
      </c>
      <c r="DU460" s="7">
        <v>33248812.080000002</v>
      </c>
      <c r="DV460" s="7">
        <v>37782710.630000003</v>
      </c>
      <c r="DW460" s="7">
        <v>40945744.900000006</v>
      </c>
      <c r="DX460" s="7">
        <v>43912731.810000002</v>
      </c>
      <c r="DY460" s="7">
        <v>47714312.490000002</v>
      </c>
      <c r="DZ460" s="7">
        <v>49964816.609999999</v>
      </c>
      <c r="EA460" s="7">
        <v>51452309.149999999</v>
      </c>
      <c r="EB460" s="7">
        <v>53519415.149999999</v>
      </c>
      <c r="EC460" s="7">
        <v>54293911.159999996</v>
      </c>
      <c r="ED460" s="7">
        <v>55094640.740000002</v>
      </c>
      <c r="EE460" s="7">
        <v>55624358.620000005</v>
      </c>
      <c r="EF460" s="7">
        <v>56409632.300000004</v>
      </c>
      <c r="EG460" s="7">
        <v>56753450.509999998</v>
      </c>
      <c r="EH460" s="7">
        <v>57072362.550000004</v>
      </c>
      <c r="EI460" s="7">
        <v>57752271.380000003</v>
      </c>
      <c r="EJ460" s="7">
        <v>58294297.18</v>
      </c>
      <c r="EK460" s="39" t="s">
        <v>181</v>
      </c>
      <c r="EL460" s="39" t="s">
        <v>181</v>
      </c>
      <c r="EM460" s="39" t="s">
        <v>181</v>
      </c>
      <c r="EN460" s="39" t="s">
        <v>181</v>
      </c>
      <c r="EO460" s="39" t="s">
        <v>181</v>
      </c>
      <c r="EP460" s="39" t="s">
        <v>181</v>
      </c>
      <c r="EQ460" s="39" t="s">
        <v>181</v>
      </c>
      <c r="ER460" s="39" t="s">
        <v>181</v>
      </c>
      <c r="ES460" s="39" t="s">
        <v>181</v>
      </c>
      <c r="ET460" s="39" t="s">
        <v>181</v>
      </c>
      <c r="EU460" s="39" t="s">
        <v>181</v>
      </c>
      <c r="EV460" s="39" t="s">
        <v>181</v>
      </c>
      <c r="EW460" s="39" t="s">
        <v>181</v>
      </c>
      <c r="EX460" s="39" t="s">
        <v>181</v>
      </c>
      <c r="EY460" s="39" t="s">
        <v>181</v>
      </c>
      <c r="EZ460" s="39" t="s">
        <v>181</v>
      </c>
      <c r="FA460" s="39" t="s">
        <v>181</v>
      </c>
      <c r="FB460" s="39" t="s">
        <v>181</v>
      </c>
      <c r="FC460" s="39" t="s">
        <v>181</v>
      </c>
      <c r="FD460" s="39" t="s">
        <v>181</v>
      </c>
      <c r="FE460" s="39" t="s">
        <v>181</v>
      </c>
      <c r="FF460" s="7">
        <v>49960346.899999999</v>
      </c>
      <c r="FG460" s="7">
        <v>55666356.710000001</v>
      </c>
      <c r="FH460" s="7">
        <v>56057548.420000002</v>
      </c>
      <c r="FI460" s="7">
        <v>56216654.879999995</v>
      </c>
      <c r="FJ460" s="7">
        <v>56410100.359999999</v>
      </c>
      <c r="FK460" s="7">
        <v>56765861.07</v>
      </c>
      <c r="FL460" s="7">
        <v>56738787.439999998</v>
      </c>
      <c r="FM460" s="7">
        <v>56730380.390000001</v>
      </c>
      <c r="FN460" s="7">
        <v>56851136.279999994</v>
      </c>
      <c r="FO460" s="7">
        <v>56899998.179999992</v>
      </c>
      <c r="FP460" s="7">
        <v>56912602.019999996</v>
      </c>
      <c r="FQ460" s="7">
        <v>56974821.609999999</v>
      </c>
      <c r="FR460" s="7">
        <v>57154897.400000006</v>
      </c>
      <c r="FS460" s="7">
        <v>57154045.38000001</v>
      </c>
      <c r="FT460" s="7">
        <v>57157185.340000011</v>
      </c>
      <c r="FU460" s="7">
        <v>57178849.400000013</v>
      </c>
      <c r="FV460" s="7">
        <v>57153448.190000013</v>
      </c>
      <c r="FW460" s="7">
        <v>57147357.520000011</v>
      </c>
      <c r="FX460" s="7">
        <v>57152155.110000014</v>
      </c>
      <c r="FY460" s="39" t="s">
        <v>181</v>
      </c>
      <c r="FZ460" s="39" t="s">
        <v>181</v>
      </c>
      <c r="GA460" s="39" t="s">
        <v>181</v>
      </c>
      <c r="GB460" s="39" t="s">
        <v>181</v>
      </c>
      <c r="GC460" s="39" t="s">
        <v>181</v>
      </c>
      <c r="GD460" s="39" t="s">
        <v>181</v>
      </c>
      <c r="GE460" s="39" t="s">
        <v>181</v>
      </c>
      <c r="GF460" s="39" t="s">
        <v>181</v>
      </c>
      <c r="GG460" s="39" t="s">
        <v>181</v>
      </c>
      <c r="GH460" s="39" t="s">
        <v>181</v>
      </c>
      <c r="GI460" s="39" t="s">
        <v>181</v>
      </c>
      <c r="GJ460" s="39" t="s">
        <v>181</v>
      </c>
      <c r="GK460" s="39" t="s">
        <v>181</v>
      </c>
      <c r="GL460" s="39" t="s">
        <v>181</v>
      </c>
      <c r="GM460" s="39" t="s">
        <v>181</v>
      </c>
      <c r="GN460" s="39" t="s">
        <v>181</v>
      </c>
      <c r="GO460" s="39" t="s">
        <v>181</v>
      </c>
      <c r="GP460" s="39" t="s">
        <v>181</v>
      </c>
      <c r="GQ460" s="39" t="s">
        <v>181</v>
      </c>
      <c r="GR460" s="39" t="s">
        <v>181</v>
      </c>
      <c r="GS460" s="39" t="s">
        <v>181</v>
      </c>
    </row>
    <row r="461" spans="1:201" ht="15" customHeight="1" x14ac:dyDescent="0.25">
      <c r="A461" s="11">
        <f>$A$58</f>
        <v>20174</v>
      </c>
      <c r="B461" s="7">
        <v>52577699.660000004</v>
      </c>
      <c r="C461" s="7">
        <v>71486445.589999989</v>
      </c>
      <c r="D461" s="7">
        <v>84355725.870000005</v>
      </c>
      <c r="E461" s="7">
        <v>99094647.379999995</v>
      </c>
      <c r="F461" s="7">
        <v>111076838.93000001</v>
      </c>
      <c r="G461" s="7">
        <v>121065699.83</v>
      </c>
      <c r="H461" s="7">
        <v>128904317.04000001</v>
      </c>
      <c r="I461" s="7">
        <v>136730574.67000002</v>
      </c>
      <c r="J461" s="7">
        <v>144175501.08000001</v>
      </c>
      <c r="K461" s="7">
        <v>151357693.22</v>
      </c>
      <c r="L461" s="7">
        <v>157172356.84999999</v>
      </c>
      <c r="M461" s="7">
        <v>162475598.60999998</v>
      </c>
      <c r="N461" s="7">
        <v>168669486.59999999</v>
      </c>
      <c r="O461" s="7">
        <v>173423336.89000002</v>
      </c>
      <c r="P461" s="7">
        <v>178165735.81</v>
      </c>
      <c r="Q461" s="7">
        <v>182375144.56</v>
      </c>
      <c r="R461" s="7">
        <v>187859964.84</v>
      </c>
      <c r="S461" s="7">
        <v>191950391.37</v>
      </c>
      <c r="T461" s="39" t="s">
        <v>181</v>
      </c>
      <c r="U461" s="39" t="s">
        <v>181</v>
      </c>
      <c r="V461" s="39" t="s">
        <v>181</v>
      </c>
      <c r="W461" s="39" t="s">
        <v>181</v>
      </c>
      <c r="X461" s="39" t="s">
        <v>181</v>
      </c>
      <c r="Y461" s="39" t="s">
        <v>181</v>
      </c>
      <c r="Z461" s="39" t="s">
        <v>181</v>
      </c>
      <c r="AA461" s="39" t="s">
        <v>181</v>
      </c>
      <c r="AB461" s="39" t="s">
        <v>181</v>
      </c>
      <c r="AC461" s="39" t="s">
        <v>181</v>
      </c>
      <c r="AD461" s="39" t="s">
        <v>181</v>
      </c>
      <c r="AE461" s="39" t="s">
        <v>181</v>
      </c>
      <c r="AF461" s="39" t="s">
        <v>181</v>
      </c>
      <c r="AG461" s="39" t="s">
        <v>181</v>
      </c>
      <c r="AH461" s="39" t="s">
        <v>181</v>
      </c>
      <c r="AI461" s="39" t="s">
        <v>181</v>
      </c>
      <c r="AJ461" s="39" t="s">
        <v>181</v>
      </c>
      <c r="AK461" s="39" t="s">
        <v>181</v>
      </c>
      <c r="AL461" s="39" t="s">
        <v>181</v>
      </c>
      <c r="AM461" s="39" t="s">
        <v>181</v>
      </c>
      <c r="AN461" s="39" t="s">
        <v>181</v>
      </c>
      <c r="AO461" s="39" t="s">
        <v>181</v>
      </c>
      <c r="AP461" s="7">
        <v>112895304.84</v>
      </c>
      <c r="AQ461" s="7">
        <v>136031786.58000001</v>
      </c>
      <c r="AR461" s="7">
        <v>149360354.35999998</v>
      </c>
      <c r="AS461" s="7">
        <v>154190537.96000001</v>
      </c>
      <c r="AT461" s="7">
        <v>156514890.29000002</v>
      </c>
      <c r="AU461" s="7">
        <v>157805527.74000001</v>
      </c>
      <c r="AV461" s="7">
        <v>158298645.70000002</v>
      </c>
      <c r="AW461" s="7">
        <v>158848681.06999999</v>
      </c>
      <c r="AX461" s="7">
        <v>159215593.06</v>
      </c>
      <c r="AY461" s="7">
        <v>159396413.75</v>
      </c>
      <c r="AZ461" s="7">
        <v>159490316.38999999</v>
      </c>
      <c r="BA461" s="7">
        <v>159706463.69</v>
      </c>
      <c r="BB461" s="7">
        <v>159965264.14999998</v>
      </c>
      <c r="BC461" s="7">
        <v>159966652.47</v>
      </c>
      <c r="BD461" s="7">
        <v>160090133.80999997</v>
      </c>
      <c r="BE461" s="7">
        <v>160102104.69</v>
      </c>
      <c r="BF461" s="7">
        <v>160086567.14999998</v>
      </c>
      <c r="BG461" s="7">
        <v>160113898.51999998</v>
      </c>
      <c r="BH461" s="39" t="s">
        <v>181</v>
      </c>
      <c r="BI461" s="39" t="s">
        <v>181</v>
      </c>
      <c r="BJ461" s="39" t="s">
        <v>181</v>
      </c>
      <c r="BK461" s="39" t="s">
        <v>181</v>
      </c>
      <c r="BL461" s="39" t="s">
        <v>181</v>
      </c>
      <c r="BM461" s="39" t="s">
        <v>181</v>
      </c>
      <c r="BN461" s="39" t="s">
        <v>181</v>
      </c>
      <c r="BO461" s="39" t="s">
        <v>181</v>
      </c>
      <c r="BP461" s="39" t="s">
        <v>181</v>
      </c>
      <c r="BQ461" s="39" t="s">
        <v>181</v>
      </c>
      <c r="BR461" s="39" t="s">
        <v>181</v>
      </c>
      <c r="BS461" s="39" t="s">
        <v>181</v>
      </c>
      <c r="BT461" s="39" t="s">
        <v>181</v>
      </c>
      <c r="BU461" s="39" t="s">
        <v>181</v>
      </c>
      <c r="BV461" s="39" t="s">
        <v>181</v>
      </c>
      <c r="BW461" s="39" t="s">
        <v>181</v>
      </c>
      <c r="BX461" s="39" t="s">
        <v>181</v>
      </c>
      <c r="BY461" s="39" t="s">
        <v>181</v>
      </c>
      <c r="BZ461" s="39" t="s">
        <v>181</v>
      </c>
      <c r="CA461" s="39" t="s">
        <v>181</v>
      </c>
      <c r="CB461" s="39" t="s">
        <v>181</v>
      </c>
      <c r="CC461" s="39" t="s">
        <v>181</v>
      </c>
      <c r="CD461" s="7">
        <v>12160776.029999999</v>
      </c>
      <c r="CE461" s="7">
        <v>11951320.449999999</v>
      </c>
      <c r="CF461" s="7">
        <v>14405198.67</v>
      </c>
      <c r="CG461" s="7">
        <v>16408660.549999999</v>
      </c>
      <c r="CH461" s="7">
        <v>17501612.43</v>
      </c>
      <c r="CI461" s="7">
        <v>18014899.880000003</v>
      </c>
      <c r="CJ461" s="7">
        <v>18509042.990000002</v>
      </c>
      <c r="CK461" s="7">
        <v>18737596.559999999</v>
      </c>
      <c r="CL461" s="7">
        <v>19070931.98</v>
      </c>
      <c r="CM461" s="7">
        <v>19051218.59</v>
      </c>
      <c r="CN461" s="7">
        <v>19125330.559999999</v>
      </c>
      <c r="CO461" s="7">
        <v>19183630.489999998</v>
      </c>
      <c r="CP461" s="7">
        <v>19198636.889999997</v>
      </c>
      <c r="CQ461" s="7">
        <v>19200937.189999998</v>
      </c>
      <c r="CR461" s="7">
        <v>19223878.799999997</v>
      </c>
      <c r="CS461" s="7">
        <v>19276277.98</v>
      </c>
      <c r="CT461" s="7">
        <v>19289700.98</v>
      </c>
      <c r="CU461" s="7">
        <v>19298187.689999998</v>
      </c>
      <c r="CV461" s="39" t="s">
        <v>181</v>
      </c>
      <c r="CW461" s="39" t="s">
        <v>181</v>
      </c>
      <c r="CX461" s="39" t="s">
        <v>181</v>
      </c>
      <c r="CY461" s="39" t="s">
        <v>181</v>
      </c>
      <c r="CZ461" s="39" t="s">
        <v>181</v>
      </c>
      <c r="DA461" s="39" t="s">
        <v>181</v>
      </c>
      <c r="DB461" s="39" t="s">
        <v>181</v>
      </c>
      <c r="DC461" s="39" t="s">
        <v>181</v>
      </c>
      <c r="DD461" s="39" t="s">
        <v>181</v>
      </c>
      <c r="DE461" s="39" t="s">
        <v>181</v>
      </c>
      <c r="DF461" s="39" t="s">
        <v>181</v>
      </c>
      <c r="DG461" s="39" t="s">
        <v>181</v>
      </c>
      <c r="DH461" s="39" t="s">
        <v>181</v>
      </c>
      <c r="DI461" s="39" t="s">
        <v>181</v>
      </c>
      <c r="DJ461" s="39" t="s">
        <v>181</v>
      </c>
      <c r="DK461" s="39" t="s">
        <v>181</v>
      </c>
      <c r="DL461" s="39" t="s">
        <v>181</v>
      </c>
      <c r="DM461" s="39" t="s">
        <v>181</v>
      </c>
      <c r="DN461" s="39" t="s">
        <v>181</v>
      </c>
      <c r="DO461" s="39" t="s">
        <v>181</v>
      </c>
      <c r="DP461" s="39" t="s">
        <v>181</v>
      </c>
      <c r="DQ461" s="39" t="s">
        <v>181</v>
      </c>
      <c r="DR461" s="7">
        <v>10963797.67</v>
      </c>
      <c r="DS461" s="7">
        <v>19247984.740000002</v>
      </c>
      <c r="DT461" s="7">
        <v>25718242.240000002</v>
      </c>
      <c r="DU461" s="7">
        <v>31183638.980000004</v>
      </c>
      <c r="DV461" s="7">
        <v>36118626.260000005</v>
      </c>
      <c r="DW461" s="7">
        <v>40110559.32</v>
      </c>
      <c r="DX461" s="7">
        <v>43168715.950000003</v>
      </c>
      <c r="DY461" s="7">
        <v>47020106.039999999</v>
      </c>
      <c r="DZ461" s="7">
        <v>49293464.410000004</v>
      </c>
      <c r="EA461" s="7">
        <v>51127229.039999999</v>
      </c>
      <c r="EB461" s="7">
        <v>51746376.729999997</v>
      </c>
      <c r="EC461" s="7">
        <v>52301278.339999996</v>
      </c>
      <c r="ED461" s="7">
        <v>53104075.189999998</v>
      </c>
      <c r="EE461" s="7">
        <v>53979188.969999999</v>
      </c>
      <c r="EF461" s="7">
        <v>54592344.529999994</v>
      </c>
      <c r="EG461" s="7">
        <v>55223082.139999993</v>
      </c>
      <c r="EH461" s="7">
        <v>55874657.349999994</v>
      </c>
      <c r="EI461" s="7">
        <v>56194741.819999993</v>
      </c>
      <c r="EJ461" s="39" t="s">
        <v>181</v>
      </c>
      <c r="EK461" s="39" t="s">
        <v>181</v>
      </c>
      <c r="EL461" s="39" t="s">
        <v>181</v>
      </c>
      <c r="EM461" s="39" t="s">
        <v>181</v>
      </c>
      <c r="EN461" s="39" t="s">
        <v>181</v>
      </c>
      <c r="EO461" s="39" t="s">
        <v>181</v>
      </c>
      <c r="EP461" s="39" t="s">
        <v>181</v>
      </c>
      <c r="EQ461" s="39" t="s">
        <v>181</v>
      </c>
      <c r="ER461" s="39" t="s">
        <v>181</v>
      </c>
      <c r="ES461" s="39" t="s">
        <v>181</v>
      </c>
      <c r="ET461" s="39" t="s">
        <v>181</v>
      </c>
      <c r="EU461" s="39" t="s">
        <v>181</v>
      </c>
      <c r="EV461" s="39" t="s">
        <v>181</v>
      </c>
      <c r="EW461" s="39" t="s">
        <v>181</v>
      </c>
      <c r="EX461" s="39" t="s">
        <v>181</v>
      </c>
      <c r="EY461" s="39" t="s">
        <v>181</v>
      </c>
      <c r="EZ461" s="39" t="s">
        <v>181</v>
      </c>
      <c r="FA461" s="39" t="s">
        <v>181</v>
      </c>
      <c r="FB461" s="39" t="s">
        <v>181</v>
      </c>
      <c r="FC461" s="39" t="s">
        <v>181</v>
      </c>
      <c r="FD461" s="39" t="s">
        <v>181</v>
      </c>
      <c r="FE461" s="39" t="s">
        <v>181</v>
      </c>
      <c r="FF461" s="7">
        <v>47670680.5</v>
      </c>
      <c r="FG461" s="7">
        <v>54405830.950000003</v>
      </c>
      <c r="FH461" s="7">
        <v>55016360.459999993</v>
      </c>
      <c r="FI461" s="7">
        <v>55105402.149999999</v>
      </c>
      <c r="FJ461" s="7">
        <v>55282273.159999996</v>
      </c>
      <c r="FK461" s="7">
        <v>55327603.909999996</v>
      </c>
      <c r="FL461" s="7">
        <v>55460417.75</v>
      </c>
      <c r="FM461" s="7">
        <v>55572919.5</v>
      </c>
      <c r="FN461" s="7">
        <v>55641560.109999999</v>
      </c>
      <c r="FO461" s="7">
        <v>55641688</v>
      </c>
      <c r="FP461" s="7">
        <v>55556207.380000003</v>
      </c>
      <c r="FQ461" s="7">
        <v>55517684.760000005</v>
      </c>
      <c r="FR461" s="7">
        <v>55471423.590000004</v>
      </c>
      <c r="FS461" s="7">
        <v>55501075.190000005</v>
      </c>
      <c r="FT461" s="7">
        <v>55541906.650000006</v>
      </c>
      <c r="FU461" s="7">
        <v>55431797.880000003</v>
      </c>
      <c r="FV461" s="7">
        <v>55439542.700000003</v>
      </c>
      <c r="FW461" s="7">
        <v>55462281.07</v>
      </c>
      <c r="FX461" s="39" t="s">
        <v>181</v>
      </c>
      <c r="FY461" s="39" t="s">
        <v>181</v>
      </c>
      <c r="FZ461" s="39" t="s">
        <v>181</v>
      </c>
      <c r="GA461" s="39" t="s">
        <v>181</v>
      </c>
      <c r="GB461" s="39" t="s">
        <v>181</v>
      </c>
      <c r="GC461" s="39" t="s">
        <v>181</v>
      </c>
      <c r="GD461" s="39" t="s">
        <v>181</v>
      </c>
      <c r="GE461" s="39" t="s">
        <v>181</v>
      </c>
      <c r="GF461" s="39" t="s">
        <v>181</v>
      </c>
      <c r="GG461" s="39" t="s">
        <v>181</v>
      </c>
      <c r="GH461" s="39" t="s">
        <v>181</v>
      </c>
      <c r="GI461" s="39" t="s">
        <v>181</v>
      </c>
      <c r="GJ461" s="39" t="s">
        <v>181</v>
      </c>
      <c r="GK461" s="39" t="s">
        <v>181</v>
      </c>
      <c r="GL461" s="39" t="s">
        <v>181</v>
      </c>
      <c r="GM461" s="39" t="s">
        <v>181</v>
      </c>
      <c r="GN461" s="39" t="s">
        <v>181</v>
      </c>
      <c r="GO461" s="39" t="s">
        <v>181</v>
      </c>
      <c r="GP461" s="39" t="s">
        <v>181</v>
      </c>
      <c r="GQ461" s="39" t="s">
        <v>181</v>
      </c>
      <c r="GR461" s="39" t="s">
        <v>181</v>
      </c>
      <c r="GS461" s="39" t="s">
        <v>181</v>
      </c>
    </row>
    <row r="462" spans="1:201" ht="15" customHeight="1" x14ac:dyDescent="0.25">
      <c r="A462" s="11">
        <f>$A$59</f>
        <v>20181</v>
      </c>
      <c r="B462" s="7">
        <v>51111496.880000003</v>
      </c>
      <c r="C462" s="7">
        <v>63737048.699999996</v>
      </c>
      <c r="D462" s="7">
        <v>75167288.049999997</v>
      </c>
      <c r="E462" s="7">
        <v>89109186.260000005</v>
      </c>
      <c r="F462" s="7">
        <v>100206895.47</v>
      </c>
      <c r="G462" s="7">
        <v>113021145.52000001</v>
      </c>
      <c r="H462" s="7">
        <v>124345428.96000001</v>
      </c>
      <c r="I462" s="7">
        <v>130576479.58</v>
      </c>
      <c r="J462" s="7">
        <v>137423252.59999999</v>
      </c>
      <c r="K462" s="7">
        <v>141930300.43000001</v>
      </c>
      <c r="L462" s="7">
        <v>148325200.62</v>
      </c>
      <c r="M462" s="7">
        <v>154981474.28</v>
      </c>
      <c r="N462" s="7">
        <v>160189289.28</v>
      </c>
      <c r="O462" s="7">
        <v>166160217.62999997</v>
      </c>
      <c r="P462" s="7">
        <v>173597027.84999999</v>
      </c>
      <c r="Q462" s="7">
        <v>177885412.97</v>
      </c>
      <c r="R462" s="7">
        <v>181679910.66999999</v>
      </c>
      <c r="S462" s="39" t="s">
        <v>181</v>
      </c>
      <c r="T462" s="39" t="s">
        <v>181</v>
      </c>
      <c r="U462" s="39" t="s">
        <v>181</v>
      </c>
      <c r="V462" s="39" t="s">
        <v>181</v>
      </c>
      <c r="W462" s="39" t="s">
        <v>181</v>
      </c>
      <c r="X462" s="39" t="s">
        <v>181</v>
      </c>
      <c r="Y462" s="39" t="s">
        <v>181</v>
      </c>
      <c r="Z462" s="39" t="s">
        <v>181</v>
      </c>
      <c r="AA462" s="39" t="s">
        <v>181</v>
      </c>
      <c r="AB462" s="39" t="s">
        <v>181</v>
      </c>
      <c r="AC462" s="39" t="s">
        <v>181</v>
      </c>
      <c r="AD462" s="39" t="s">
        <v>181</v>
      </c>
      <c r="AE462" s="39" t="s">
        <v>181</v>
      </c>
      <c r="AF462" s="39" t="s">
        <v>181</v>
      </c>
      <c r="AG462" s="39" t="s">
        <v>181</v>
      </c>
      <c r="AH462" s="39" t="s">
        <v>181</v>
      </c>
      <c r="AI462" s="39" t="s">
        <v>181</v>
      </c>
      <c r="AJ462" s="39" t="s">
        <v>181</v>
      </c>
      <c r="AK462" s="39" t="s">
        <v>181</v>
      </c>
      <c r="AL462" s="39" t="s">
        <v>181</v>
      </c>
      <c r="AM462" s="39" t="s">
        <v>181</v>
      </c>
      <c r="AN462" s="39" t="s">
        <v>181</v>
      </c>
      <c r="AO462" s="39" t="s">
        <v>181</v>
      </c>
      <c r="AP462" s="7">
        <v>106166115.41</v>
      </c>
      <c r="AQ462" s="7">
        <v>121953960.02999999</v>
      </c>
      <c r="AR462" s="7">
        <v>133951912.75999999</v>
      </c>
      <c r="AS462" s="7">
        <v>138543973.46000001</v>
      </c>
      <c r="AT462" s="7">
        <v>140381463.46000001</v>
      </c>
      <c r="AU462" s="7">
        <v>141387561.35999998</v>
      </c>
      <c r="AV462" s="7">
        <v>142088968.83999997</v>
      </c>
      <c r="AW462" s="7">
        <v>142786729.91999999</v>
      </c>
      <c r="AX462" s="7">
        <v>142871387.02999997</v>
      </c>
      <c r="AY462" s="7">
        <v>143004213.24999997</v>
      </c>
      <c r="AZ462" s="7">
        <v>143157434.90999997</v>
      </c>
      <c r="BA462" s="7">
        <v>143267758.75999996</v>
      </c>
      <c r="BB462" s="7">
        <v>143471974.08999994</v>
      </c>
      <c r="BC462" s="7">
        <v>143562944.08999994</v>
      </c>
      <c r="BD462" s="7">
        <v>143580852.83999994</v>
      </c>
      <c r="BE462" s="7">
        <v>143565629.54999995</v>
      </c>
      <c r="BF462" s="7">
        <v>143665379.20999995</v>
      </c>
      <c r="BG462" s="39" t="s">
        <v>181</v>
      </c>
      <c r="BH462" s="39" t="s">
        <v>181</v>
      </c>
      <c r="BI462" s="39" t="s">
        <v>181</v>
      </c>
      <c r="BJ462" s="39" t="s">
        <v>181</v>
      </c>
      <c r="BK462" s="39" t="s">
        <v>181</v>
      </c>
      <c r="BL462" s="39" t="s">
        <v>181</v>
      </c>
      <c r="BM462" s="39" t="s">
        <v>181</v>
      </c>
      <c r="BN462" s="39" t="s">
        <v>181</v>
      </c>
      <c r="BO462" s="39" t="s">
        <v>181</v>
      </c>
      <c r="BP462" s="39" t="s">
        <v>181</v>
      </c>
      <c r="BQ462" s="39" t="s">
        <v>181</v>
      </c>
      <c r="BR462" s="39" t="s">
        <v>181</v>
      </c>
      <c r="BS462" s="39" t="s">
        <v>181</v>
      </c>
      <c r="BT462" s="39" t="s">
        <v>181</v>
      </c>
      <c r="BU462" s="39" t="s">
        <v>181</v>
      </c>
      <c r="BV462" s="39" t="s">
        <v>181</v>
      </c>
      <c r="BW462" s="39" t="s">
        <v>181</v>
      </c>
      <c r="BX462" s="39" t="s">
        <v>181</v>
      </c>
      <c r="BY462" s="39" t="s">
        <v>181</v>
      </c>
      <c r="BZ462" s="39" t="s">
        <v>181</v>
      </c>
      <c r="CA462" s="39" t="s">
        <v>181</v>
      </c>
      <c r="CB462" s="39" t="s">
        <v>181</v>
      </c>
      <c r="CC462" s="39" t="s">
        <v>181</v>
      </c>
      <c r="CD462" s="7">
        <v>12126396.790000001</v>
      </c>
      <c r="CE462" s="7">
        <v>9856020.5100000016</v>
      </c>
      <c r="CF462" s="7">
        <v>12398859.23</v>
      </c>
      <c r="CG462" s="7">
        <v>13909118.08</v>
      </c>
      <c r="CH462" s="7">
        <v>14738581.140000001</v>
      </c>
      <c r="CI462" s="7">
        <v>15504259.380000001</v>
      </c>
      <c r="CJ462" s="7">
        <v>16022914.460000001</v>
      </c>
      <c r="CK462" s="7">
        <v>16292984.170000002</v>
      </c>
      <c r="CL462" s="7">
        <v>16608506.280000001</v>
      </c>
      <c r="CM462" s="7">
        <v>16901679.450000003</v>
      </c>
      <c r="CN462" s="7">
        <v>16884561.000000004</v>
      </c>
      <c r="CO462" s="7">
        <v>16946875.600000005</v>
      </c>
      <c r="CP462" s="7">
        <v>16991855.020000007</v>
      </c>
      <c r="CQ462" s="7">
        <v>17029099.990000006</v>
      </c>
      <c r="CR462" s="7">
        <v>17026007.220000006</v>
      </c>
      <c r="CS462" s="7">
        <v>17050879.600000005</v>
      </c>
      <c r="CT462" s="7">
        <v>17051556.650000006</v>
      </c>
      <c r="CU462" s="39" t="s">
        <v>181</v>
      </c>
      <c r="CV462" s="39" t="s">
        <v>181</v>
      </c>
      <c r="CW462" s="39" t="s">
        <v>181</v>
      </c>
      <c r="CX462" s="39" t="s">
        <v>181</v>
      </c>
      <c r="CY462" s="39" t="s">
        <v>181</v>
      </c>
      <c r="CZ462" s="39" t="s">
        <v>181</v>
      </c>
      <c r="DA462" s="39" t="s">
        <v>181</v>
      </c>
      <c r="DB462" s="39" t="s">
        <v>181</v>
      </c>
      <c r="DC462" s="39" t="s">
        <v>181</v>
      </c>
      <c r="DD462" s="39" t="s">
        <v>181</v>
      </c>
      <c r="DE462" s="39" t="s">
        <v>181</v>
      </c>
      <c r="DF462" s="39" t="s">
        <v>181</v>
      </c>
      <c r="DG462" s="39" t="s">
        <v>181</v>
      </c>
      <c r="DH462" s="39" t="s">
        <v>181</v>
      </c>
      <c r="DI462" s="39" t="s">
        <v>181</v>
      </c>
      <c r="DJ462" s="39" t="s">
        <v>181</v>
      </c>
      <c r="DK462" s="39" t="s">
        <v>181</v>
      </c>
      <c r="DL462" s="39" t="s">
        <v>181</v>
      </c>
      <c r="DM462" s="39" t="s">
        <v>181</v>
      </c>
      <c r="DN462" s="39" t="s">
        <v>181</v>
      </c>
      <c r="DO462" s="39" t="s">
        <v>181</v>
      </c>
      <c r="DP462" s="39" t="s">
        <v>181</v>
      </c>
      <c r="DQ462" s="39" t="s">
        <v>181</v>
      </c>
      <c r="DR462" s="7">
        <v>9704186.3699999992</v>
      </c>
      <c r="DS462" s="7">
        <v>18225874.379999999</v>
      </c>
      <c r="DT462" s="7">
        <v>23787956.279999997</v>
      </c>
      <c r="DU462" s="7">
        <v>29748259.039999999</v>
      </c>
      <c r="DV462" s="7">
        <v>34292852.310000002</v>
      </c>
      <c r="DW462" s="7">
        <v>38503046.019999996</v>
      </c>
      <c r="DX462" s="7">
        <v>41094394.159999996</v>
      </c>
      <c r="DY462" s="7">
        <v>43893018.18</v>
      </c>
      <c r="DZ462" s="7">
        <v>47459869.469999999</v>
      </c>
      <c r="EA462" s="7">
        <v>48616545.349999994</v>
      </c>
      <c r="EB462" s="7">
        <v>49674880.679999992</v>
      </c>
      <c r="EC462" s="7">
        <v>51267111.639999993</v>
      </c>
      <c r="ED462" s="7">
        <v>52719915.849999994</v>
      </c>
      <c r="EE462" s="7">
        <v>53899918.239999995</v>
      </c>
      <c r="EF462" s="7">
        <v>54743450.679999992</v>
      </c>
      <c r="EG462" s="7">
        <v>54910668.25</v>
      </c>
      <c r="EH462" s="7">
        <v>55594203.130000003</v>
      </c>
      <c r="EI462" s="39" t="s">
        <v>181</v>
      </c>
      <c r="EJ462" s="39" t="s">
        <v>181</v>
      </c>
      <c r="EK462" s="39" t="s">
        <v>181</v>
      </c>
      <c r="EL462" s="39" t="s">
        <v>181</v>
      </c>
      <c r="EM462" s="39" t="s">
        <v>181</v>
      </c>
      <c r="EN462" s="39" t="s">
        <v>181</v>
      </c>
      <c r="EO462" s="39" t="s">
        <v>181</v>
      </c>
      <c r="EP462" s="39" t="s">
        <v>181</v>
      </c>
      <c r="EQ462" s="39" t="s">
        <v>181</v>
      </c>
      <c r="ER462" s="39" t="s">
        <v>181</v>
      </c>
      <c r="ES462" s="39" t="s">
        <v>181</v>
      </c>
      <c r="ET462" s="39" t="s">
        <v>181</v>
      </c>
      <c r="EU462" s="39" t="s">
        <v>181</v>
      </c>
      <c r="EV462" s="39" t="s">
        <v>181</v>
      </c>
      <c r="EW462" s="39" t="s">
        <v>181</v>
      </c>
      <c r="EX462" s="39" t="s">
        <v>181</v>
      </c>
      <c r="EY462" s="39" t="s">
        <v>181</v>
      </c>
      <c r="EZ462" s="39" t="s">
        <v>181</v>
      </c>
      <c r="FA462" s="39" t="s">
        <v>181</v>
      </c>
      <c r="FB462" s="39" t="s">
        <v>181</v>
      </c>
      <c r="FC462" s="39" t="s">
        <v>181</v>
      </c>
      <c r="FD462" s="39" t="s">
        <v>181</v>
      </c>
      <c r="FE462" s="39" t="s">
        <v>181</v>
      </c>
      <c r="FF462" s="7">
        <v>46753033.060000002</v>
      </c>
      <c r="FG462" s="7">
        <v>52124111.850000001</v>
      </c>
      <c r="FH462" s="7">
        <v>52612959.269999996</v>
      </c>
      <c r="FI462" s="7">
        <v>52925086.739999995</v>
      </c>
      <c r="FJ462" s="7">
        <v>53051505.679999992</v>
      </c>
      <c r="FK462" s="7">
        <v>53148932.169999994</v>
      </c>
      <c r="FL462" s="7">
        <v>53298764.359999999</v>
      </c>
      <c r="FM462" s="7">
        <v>53291732.219999999</v>
      </c>
      <c r="FN462" s="7">
        <v>53303177.890000001</v>
      </c>
      <c r="FO462" s="7">
        <v>53345788.350000001</v>
      </c>
      <c r="FP462" s="7">
        <v>53344152.340000004</v>
      </c>
      <c r="FQ462" s="7">
        <v>53360003.82</v>
      </c>
      <c r="FR462" s="7">
        <v>53380299.609999999</v>
      </c>
      <c r="FS462" s="7">
        <v>53412968.770000003</v>
      </c>
      <c r="FT462" s="7">
        <v>53421445.420000002</v>
      </c>
      <c r="FU462" s="7">
        <v>53400480.399999999</v>
      </c>
      <c r="FV462" s="7">
        <v>53380419</v>
      </c>
      <c r="FW462" s="39" t="s">
        <v>181</v>
      </c>
      <c r="FX462" s="39" t="s">
        <v>181</v>
      </c>
      <c r="FY462" s="39" t="s">
        <v>181</v>
      </c>
      <c r="FZ462" s="39" t="s">
        <v>181</v>
      </c>
      <c r="GA462" s="39" t="s">
        <v>181</v>
      </c>
      <c r="GB462" s="39" t="s">
        <v>181</v>
      </c>
      <c r="GC462" s="39" t="s">
        <v>181</v>
      </c>
      <c r="GD462" s="39" t="s">
        <v>181</v>
      </c>
      <c r="GE462" s="39" t="s">
        <v>181</v>
      </c>
      <c r="GF462" s="39" t="s">
        <v>181</v>
      </c>
      <c r="GG462" s="39" t="s">
        <v>181</v>
      </c>
      <c r="GH462" s="39" t="s">
        <v>181</v>
      </c>
      <c r="GI462" s="39" t="s">
        <v>181</v>
      </c>
      <c r="GJ462" s="39" t="s">
        <v>181</v>
      </c>
      <c r="GK462" s="39" t="s">
        <v>181</v>
      </c>
      <c r="GL462" s="39" t="s">
        <v>181</v>
      </c>
      <c r="GM462" s="39" t="s">
        <v>181</v>
      </c>
      <c r="GN462" s="39" t="s">
        <v>181</v>
      </c>
      <c r="GO462" s="39" t="s">
        <v>181</v>
      </c>
      <c r="GP462" s="39" t="s">
        <v>181</v>
      </c>
      <c r="GQ462" s="39" t="s">
        <v>181</v>
      </c>
      <c r="GR462" s="39" t="s">
        <v>181</v>
      </c>
      <c r="GS462" s="39" t="s">
        <v>181</v>
      </c>
    </row>
    <row r="463" spans="1:201" ht="15" customHeight="1" x14ac:dyDescent="0.25">
      <c r="A463" s="11">
        <f>$A$60</f>
        <v>20182</v>
      </c>
      <c r="B463" s="7">
        <v>45590545.43</v>
      </c>
      <c r="C463" s="7">
        <v>58113043.93</v>
      </c>
      <c r="D463" s="7">
        <v>72606737.530000001</v>
      </c>
      <c r="E463" s="7">
        <v>86877230.930000007</v>
      </c>
      <c r="F463" s="7">
        <v>99019342.250000015</v>
      </c>
      <c r="G463" s="7">
        <v>107281763.71000001</v>
      </c>
      <c r="H463" s="7">
        <v>113893899.28</v>
      </c>
      <c r="I463" s="7">
        <v>122233239.90000001</v>
      </c>
      <c r="J463" s="7">
        <v>128785244.79000001</v>
      </c>
      <c r="K463" s="7">
        <v>135978354.31</v>
      </c>
      <c r="L463" s="7">
        <v>139745115.65000001</v>
      </c>
      <c r="M463" s="7">
        <v>145622195.27000001</v>
      </c>
      <c r="N463" s="7">
        <v>152102001.06</v>
      </c>
      <c r="O463" s="7">
        <v>156966332.04000002</v>
      </c>
      <c r="P463" s="7">
        <v>162199453.28000003</v>
      </c>
      <c r="Q463" s="7">
        <v>166271532.94000003</v>
      </c>
      <c r="R463" s="39" t="s">
        <v>181</v>
      </c>
      <c r="S463" s="39" t="s">
        <v>181</v>
      </c>
      <c r="T463" s="39" t="s">
        <v>181</v>
      </c>
      <c r="U463" s="39" t="s">
        <v>181</v>
      </c>
      <c r="V463" s="39" t="s">
        <v>181</v>
      </c>
      <c r="W463" s="39" t="s">
        <v>181</v>
      </c>
      <c r="X463" s="39" t="s">
        <v>181</v>
      </c>
      <c r="Y463" s="39" t="s">
        <v>181</v>
      </c>
      <c r="Z463" s="39" t="s">
        <v>181</v>
      </c>
      <c r="AA463" s="39" t="s">
        <v>181</v>
      </c>
      <c r="AB463" s="39" t="s">
        <v>181</v>
      </c>
      <c r="AC463" s="39" t="s">
        <v>181</v>
      </c>
      <c r="AD463" s="39" t="s">
        <v>181</v>
      </c>
      <c r="AE463" s="39" t="s">
        <v>181</v>
      </c>
      <c r="AF463" s="39" t="s">
        <v>181</v>
      </c>
      <c r="AG463" s="39" t="s">
        <v>181</v>
      </c>
      <c r="AH463" s="39" t="s">
        <v>181</v>
      </c>
      <c r="AI463" s="39" t="s">
        <v>181</v>
      </c>
      <c r="AJ463" s="39" t="s">
        <v>181</v>
      </c>
      <c r="AK463" s="39" t="s">
        <v>181</v>
      </c>
      <c r="AL463" s="39" t="s">
        <v>181</v>
      </c>
      <c r="AM463" s="39" t="s">
        <v>181</v>
      </c>
      <c r="AN463" s="39" t="s">
        <v>181</v>
      </c>
      <c r="AO463" s="39" t="s">
        <v>181</v>
      </c>
      <c r="AP463" s="7">
        <v>109894896.73</v>
      </c>
      <c r="AQ463" s="7">
        <v>119589433.75</v>
      </c>
      <c r="AR463" s="7">
        <v>132175351.11</v>
      </c>
      <c r="AS463" s="7">
        <v>137676069.69999999</v>
      </c>
      <c r="AT463" s="7">
        <v>140103173.18999997</v>
      </c>
      <c r="AU463" s="7">
        <v>141122963.03999999</v>
      </c>
      <c r="AV463" s="7">
        <v>141489687.06999996</v>
      </c>
      <c r="AW463" s="7">
        <v>142057598.02999997</v>
      </c>
      <c r="AX463" s="7">
        <v>142266665.05999997</v>
      </c>
      <c r="AY463" s="7">
        <v>142444160.73999995</v>
      </c>
      <c r="AZ463" s="7">
        <v>142558457.24999997</v>
      </c>
      <c r="BA463" s="7">
        <v>142718786.12999994</v>
      </c>
      <c r="BB463" s="7">
        <v>142750427.80999994</v>
      </c>
      <c r="BC463" s="7">
        <v>142795966.16999996</v>
      </c>
      <c r="BD463" s="7">
        <v>142818067.07999995</v>
      </c>
      <c r="BE463" s="7">
        <v>142882339.39999995</v>
      </c>
      <c r="BF463" s="39" t="s">
        <v>181</v>
      </c>
      <c r="BG463" s="39" t="s">
        <v>181</v>
      </c>
      <c r="BH463" s="39" t="s">
        <v>181</v>
      </c>
      <c r="BI463" s="39" t="s">
        <v>181</v>
      </c>
      <c r="BJ463" s="39" t="s">
        <v>181</v>
      </c>
      <c r="BK463" s="39" t="s">
        <v>181</v>
      </c>
      <c r="BL463" s="39" t="s">
        <v>181</v>
      </c>
      <c r="BM463" s="39" t="s">
        <v>181</v>
      </c>
      <c r="BN463" s="39" t="s">
        <v>181</v>
      </c>
      <c r="BO463" s="39" t="s">
        <v>181</v>
      </c>
      <c r="BP463" s="39" t="s">
        <v>181</v>
      </c>
      <c r="BQ463" s="39" t="s">
        <v>181</v>
      </c>
      <c r="BR463" s="39" t="s">
        <v>181</v>
      </c>
      <c r="BS463" s="39" t="s">
        <v>181</v>
      </c>
      <c r="BT463" s="39" t="s">
        <v>181</v>
      </c>
      <c r="BU463" s="39" t="s">
        <v>181</v>
      </c>
      <c r="BV463" s="39" t="s">
        <v>181</v>
      </c>
      <c r="BW463" s="39" t="s">
        <v>181</v>
      </c>
      <c r="BX463" s="39" t="s">
        <v>181</v>
      </c>
      <c r="BY463" s="39" t="s">
        <v>181</v>
      </c>
      <c r="BZ463" s="39" t="s">
        <v>181</v>
      </c>
      <c r="CA463" s="39" t="s">
        <v>181</v>
      </c>
      <c r="CB463" s="39" t="s">
        <v>181</v>
      </c>
      <c r="CC463" s="39" t="s">
        <v>181</v>
      </c>
      <c r="CD463" s="7">
        <v>11735124.779999999</v>
      </c>
      <c r="CE463" s="7">
        <v>9836450.3099999987</v>
      </c>
      <c r="CF463" s="7">
        <v>12622167.959999999</v>
      </c>
      <c r="CG463" s="7">
        <v>14493735.429999998</v>
      </c>
      <c r="CH463" s="7">
        <v>15627126.899999999</v>
      </c>
      <c r="CI463" s="7">
        <v>16313650.309999999</v>
      </c>
      <c r="CJ463" s="7">
        <v>16714295.009999998</v>
      </c>
      <c r="CK463" s="7">
        <v>17059002.519999996</v>
      </c>
      <c r="CL463" s="7">
        <v>17292164.779999997</v>
      </c>
      <c r="CM463" s="7">
        <v>17364878.879999995</v>
      </c>
      <c r="CN463" s="7">
        <v>17380402.019999996</v>
      </c>
      <c r="CO463" s="7">
        <v>17504991.769999996</v>
      </c>
      <c r="CP463" s="7">
        <v>17535431.969999995</v>
      </c>
      <c r="CQ463" s="7">
        <v>17598048.059999995</v>
      </c>
      <c r="CR463" s="7">
        <v>17603952.839999992</v>
      </c>
      <c r="CS463" s="7">
        <v>17604690.809999991</v>
      </c>
      <c r="CT463" s="39" t="s">
        <v>181</v>
      </c>
      <c r="CU463" s="39" t="s">
        <v>181</v>
      </c>
      <c r="CV463" s="39" t="s">
        <v>181</v>
      </c>
      <c r="CW463" s="39" t="s">
        <v>181</v>
      </c>
      <c r="CX463" s="39" t="s">
        <v>181</v>
      </c>
      <c r="CY463" s="39" t="s">
        <v>181</v>
      </c>
      <c r="CZ463" s="39" t="s">
        <v>181</v>
      </c>
      <c r="DA463" s="39" t="s">
        <v>181</v>
      </c>
      <c r="DB463" s="39" t="s">
        <v>181</v>
      </c>
      <c r="DC463" s="39" t="s">
        <v>181</v>
      </c>
      <c r="DD463" s="39" t="s">
        <v>181</v>
      </c>
      <c r="DE463" s="39" t="s">
        <v>181</v>
      </c>
      <c r="DF463" s="39" t="s">
        <v>181</v>
      </c>
      <c r="DG463" s="39" t="s">
        <v>181</v>
      </c>
      <c r="DH463" s="39" t="s">
        <v>181</v>
      </c>
      <c r="DI463" s="39" t="s">
        <v>181</v>
      </c>
      <c r="DJ463" s="39" t="s">
        <v>181</v>
      </c>
      <c r="DK463" s="39" t="s">
        <v>181</v>
      </c>
      <c r="DL463" s="39" t="s">
        <v>181</v>
      </c>
      <c r="DM463" s="39" t="s">
        <v>181</v>
      </c>
      <c r="DN463" s="39" t="s">
        <v>181</v>
      </c>
      <c r="DO463" s="39" t="s">
        <v>181</v>
      </c>
      <c r="DP463" s="39" t="s">
        <v>181</v>
      </c>
      <c r="DQ463" s="39" t="s">
        <v>181</v>
      </c>
      <c r="DR463" s="7">
        <v>10586878.279999999</v>
      </c>
      <c r="DS463" s="7">
        <v>17754008.82</v>
      </c>
      <c r="DT463" s="7">
        <v>23159538.23</v>
      </c>
      <c r="DU463" s="7">
        <v>28586324.450000003</v>
      </c>
      <c r="DV463" s="7">
        <v>33612044.590000004</v>
      </c>
      <c r="DW463" s="7">
        <v>38114752.830000006</v>
      </c>
      <c r="DX463" s="7">
        <v>40564998.990000002</v>
      </c>
      <c r="DY463" s="7">
        <v>43037751.43</v>
      </c>
      <c r="DZ463" s="7">
        <v>44337653.18</v>
      </c>
      <c r="EA463" s="7">
        <v>45832450.380000003</v>
      </c>
      <c r="EB463" s="7">
        <v>47428099.839999996</v>
      </c>
      <c r="EC463" s="7">
        <v>48940012.689999998</v>
      </c>
      <c r="ED463" s="7">
        <v>49996919.329999998</v>
      </c>
      <c r="EE463" s="7">
        <v>50868644.259999998</v>
      </c>
      <c r="EF463" s="7">
        <v>51811960.590000004</v>
      </c>
      <c r="EG463" s="7">
        <v>52614021.660000004</v>
      </c>
      <c r="EH463" s="39" t="s">
        <v>181</v>
      </c>
      <c r="EI463" s="39" t="s">
        <v>181</v>
      </c>
      <c r="EJ463" s="39" t="s">
        <v>181</v>
      </c>
      <c r="EK463" s="39" t="s">
        <v>181</v>
      </c>
      <c r="EL463" s="39" t="s">
        <v>181</v>
      </c>
      <c r="EM463" s="39" t="s">
        <v>181</v>
      </c>
      <c r="EN463" s="39" t="s">
        <v>181</v>
      </c>
      <c r="EO463" s="39" t="s">
        <v>181</v>
      </c>
      <c r="EP463" s="39" t="s">
        <v>181</v>
      </c>
      <c r="EQ463" s="39" t="s">
        <v>181</v>
      </c>
      <c r="ER463" s="39" t="s">
        <v>181</v>
      </c>
      <c r="ES463" s="39" t="s">
        <v>181</v>
      </c>
      <c r="ET463" s="39" t="s">
        <v>181</v>
      </c>
      <c r="EU463" s="39" t="s">
        <v>181</v>
      </c>
      <c r="EV463" s="39" t="s">
        <v>181</v>
      </c>
      <c r="EW463" s="39" t="s">
        <v>181</v>
      </c>
      <c r="EX463" s="39" t="s">
        <v>181</v>
      </c>
      <c r="EY463" s="39" t="s">
        <v>181</v>
      </c>
      <c r="EZ463" s="39" t="s">
        <v>181</v>
      </c>
      <c r="FA463" s="39" t="s">
        <v>181</v>
      </c>
      <c r="FB463" s="39" t="s">
        <v>181</v>
      </c>
      <c r="FC463" s="39" t="s">
        <v>181</v>
      </c>
      <c r="FD463" s="39" t="s">
        <v>181</v>
      </c>
      <c r="FE463" s="39" t="s">
        <v>181</v>
      </c>
      <c r="FF463" s="7">
        <v>45142183.130000003</v>
      </c>
      <c r="FG463" s="7">
        <v>52186406.689999998</v>
      </c>
      <c r="FH463" s="7">
        <v>52787429.399999999</v>
      </c>
      <c r="FI463" s="7">
        <v>53110077.169999994</v>
      </c>
      <c r="FJ463" s="7">
        <v>53450130.229999997</v>
      </c>
      <c r="FK463" s="7">
        <v>53504182.719999999</v>
      </c>
      <c r="FL463" s="7">
        <v>53460831.419999994</v>
      </c>
      <c r="FM463" s="7">
        <v>53485325.04999999</v>
      </c>
      <c r="FN463" s="7">
        <v>53447306.459999993</v>
      </c>
      <c r="FO463" s="7">
        <v>53472412.979999989</v>
      </c>
      <c r="FP463" s="7">
        <v>53484918.379999988</v>
      </c>
      <c r="FQ463" s="7">
        <v>53573731.36999999</v>
      </c>
      <c r="FR463" s="7">
        <v>53501513.489999995</v>
      </c>
      <c r="FS463" s="7">
        <v>53504568.449999996</v>
      </c>
      <c r="FT463" s="7">
        <v>53512746.929999992</v>
      </c>
      <c r="FU463" s="7">
        <v>53510782.859999992</v>
      </c>
      <c r="FV463" s="39" t="s">
        <v>181</v>
      </c>
      <c r="FW463" s="39" t="s">
        <v>181</v>
      </c>
      <c r="FX463" s="39" t="s">
        <v>181</v>
      </c>
      <c r="FY463" s="39" t="s">
        <v>181</v>
      </c>
      <c r="FZ463" s="39" t="s">
        <v>181</v>
      </c>
      <c r="GA463" s="39" t="s">
        <v>181</v>
      </c>
      <c r="GB463" s="39" t="s">
        <v>181</v>
      </c>
      <c r="GC463" s="39" t="s">
        <v>181</v>
      </c>
      <c r="GD463" s="39" t="s">
        <v>181</v>
      </c>
      <c r="GE463" s="39" t="s">
        <v>181</v>
      </c>
      <c r="GF463" s="39" t="s">
        <v>181</v>
      </c>
      <c r="GG463" s="39" t="s">
        <v>181</v>
      </c>
      <c r="GH463" s="39" t="s">
        <v>181</v>
      </c>
      <c r="GI463" s="39" t="s">
        <v>181</v>
      </c>
      <c r="GJ463" s="39" t="s">
        <v>181</v>
      </c>
      <c r="GK463" s="39" t="s">
        <v>181</v>
      </c>
      <c r="GL463" s="39" t="s">
        <v>181</v>
      </c>
      <c r="GM463" s="39" t="s">
        <v>181</v>
      </c>
      <c r="GN463" s="39" t="s">
        <v>181</v>
      </c>
      <c r="GO463" s="39" t="s">
        <v>181</v>
      </c>
      <c r="GP463" s="39" t="s">
        <v>181</v>
      </c>
      <c r="GQ463" s="39" t="s">
        <v>181</v>
      </c>
      <c r="GR463" s="39" t="s">
        <v>181</v>
      </c>
      <c r="GS463" s="39" t="s">
        <v>181</v>
      </c>
    </row>
    <row r="464" spans="1:201" ht="15" customHeight="1" x14ac:dyDescent="0.25">
      <c r="A464" s="11">
        <f>$A$61</f>
        <v>20183</v>
      </c>
      <c r="B464" s="7">
        <v>44397973.030000001</v>
      </c>
      <c r="C464" s="7">
        <v>59385298.18</v>
      </c>
      <c r="D464" s="7">
        <v>72964630.939999998</v>
      </c>
      <c r="E464" s="7">
        <v>89422875.820000008</v>
      </c>
      <c r="F464" s="7">
        <v>100958526.25999999</v>
      </c>
      <c r="G464" s="7">
        <v>107593659.44</v>
      </c>
      <c r="H464" s="7">
        <v>115474502.48999999</v>
      </c>
      <c r="I464" s="7">
        <v>123554015.3</v>
      </c>
      <c r="J464" s="7">
        <v>131007182.44</v>
      </c>
      <c r="K464" s="7">
        <v>135126072.99000001</v>
      </c>
      <c r="L464" s="7">
        <v>141523686.78</v>
      </c>
      <c r="M464" s="7">
        <v>146988102.84999999</v>
      </c>
      <c r="N464" s="7">
        <v>153423088.75</v>
      </c>
      <c r="O464" s="7">
        <v>160158681.01000002</v>
      </c>
      <c r="P464" s="7">
        <v>165076401.86000001</v>
      </c>
      <c r="Q464" s="39" t="s">
        <v>181</v>
      </c>
      <c r="R464" s="39" t="s">
        <v>181</v>
      </c>
      <c r="S464" s="39" t="s">
        <v>181</v>
      </c>
      <c r="T464" s="39" t="s">
        <v>181</v>
      </c>
      <c r="U464" s="39" t="s">
        <v>181</v>
      </c>
      <c r="V464" s="39" t="s">
        <v>181</v>
      </c>
      <c r="W464" s="39" t="s">
        <v>181</v>
      </c>
      <c r="X464" s="39" t="s">
        <v>181</v>
      </c>
      <c r="Y464" s="39" t="s">
        <v>181</v>
      </c>
      <c r="Z464" s="39" t="s">
        <v>181</v>
      </c>
      <c r="AA464" s="39" t="s">
        <v>181</v>
      </c>
      <c r="AB464" s="39" t="s">
        <v>181</v>
      </c>
      <c r="AC464" s="39" t="s">
        <v>181</v>
      </c>
      <c r="AD464" s="39" t="s">
        <v>181</v>
      </c>
      <c r="AE464" s="39" t="s">
        <v>181</v>
      </c>
      <c r="AF464" s="39" t="s">
        <v>181</v>
      </c>
      <c r="AG464" s="39" t="s">
        <v>181</v>
      </c>
      <c r="AH464" s="39" t="s">
        <v>181</v>
      </c>
      <c r="AI464" s="39" t="s">
        <v>181</v>
      </c>
      <c r="AJ464" s="39" t="s">
        <v>181</v>
      </c>
      <c r="AK464" s="39" t="s">
        <v>181</v>
      </c>
      <c r="AL464" s="39" t="s">
        <v>181</v>
      </c>
      <c r="AM464" s="39" t="s">
        <v>181</v>
      </c>
      <c r="AN464" s="39" t="s">
        <v>181</v>
      </c>
      <c r="AO464" s="39" t="s">
        <v>181</v>
      </c>
      <c r="AP464" s="7">
        <v>108383564.06999999</v>
      </c>
      <c r="AQ464" s="7">
        <v>119169722.48999999</v>
      </c>
      <c r="AR464" s="7">
        <v>133787121.05999999</v>
      </c>
      <c r="AS464" s="7">
        <v>139070419.63</v>
      </c>
      <c r="AT464" s="7">
        <v>141733691</v>
      </c>
      <c r="AU464" s="7">
        <v>142917863.85999998</v>
      </c>
      <c r="AV464" s="7">
        <v>143598632.13999999</v>
      </c>
      <c r="AW464" s="7">
        <v>144036654.63999996</v>
      </c>
      <c r="AX464" s="7">
        <v>144512770.85999995</v>
      </c>
      <c r="AY464" s="7">
        <v>144898472.09999996</v>
      </c>
      <c r="AZ464" s="7">
        <v>145349874.51999995</v>
      </c>
      <c r="BA464" s="7">
        <v>145415703.90999994</v>
      </c>
      <c r="BB464" s="7">
        <v>145602412.33999994</v>
      </c>
      <c r="BC464" s="7">
        <v>145625714.03999996</v>
      </c>
      <c r="BD464" s="7">
        <v>145659471.98999995</v>
      </c>
      <c r="BE464" s="39" t="s">
        <v>181</v>
      </c>
      <c r="BF464" s="39" t="s">
        <v>181</v>
      </c>
      <c r="BG464" s="39" t="s">
        <v>181</v>
      </c>
      <c r="BH464" s="39" t="s">
        <v>181</v>
      </c>
      <c r="BI464" s="39" t="s">
        <v>181</v>
      </c>
      <c r="BJ464" s="39" t="s">
        <v>181</v>
      </c>
      <c r="BK464" s="39" t="s">
        <v>181</v>
      </c>
      <c r="BL464" s="39" t="s">
        <v>181</v>
      </c>
      <c r="BM464" s="39" t="s">
        <v>181</v>
      </c>
      <c r="BN464" s="39" t="s">
        <v>181</v>
      </c>
      <c r="BO464" s="39" t="s">
        <v>181</v>
      </c>
      <c r="BP464" s="39" t="s">
        <v>181</v>
      </c>
      <c r="BQ464" s="39" t="s">
        <v>181</v>
      </c>
      <c r="BR464" s="39" t="s">
        <v>181</v>
      </c>
      <c r="BS464" s="39" t="s">
        <v>181</v>
      </c>
      <c r="BT464" s="39" t="s">
        <v>181</v>
      </c>
      <c r="BU464" s="39" t="s">
        <v>181</v>
      </c>
      <c r="BV464" s="39" t="s">
        <v>181</v>
      </c>
      <c r="BW464" s="39" t="s">
        <v>181</v>
      </c>
      <c r="BX464" s="39" t="s">
        <v>181</v>
      </c>
      <c r="BY464" s="39" t="s">
        <v>181</v>
      </c>
      <c r="BZ464" s="39" t="s">
        <v>181</v>
      </c>
      <c r="CA464" s="39" t="s">
        <v>181</v>
      </c>
      <c r="CB464" s="39" t="s">
        <v>181</v>
      </c>
      <c r="CC464" s="39" t="s">
        <v>181</v>
      </c>
      <c r="CD464" s="7">
        <v>11340841.470000001</v>
      </c>
      <c r="CE464" s="7">
        <v>10281694.280000001</v>
      </c>
      <c r="CF464" s="7">
        <v>12586466.65</v>
      </c>
      <c r="CG464" s="7">
        <v>14786694.550000003</v>
      </c>
      <c r="CH464" s="7">
        <v>15696581.170000002</v>
      </c>
      <c r="CI464" s="7">
        <v>16146254.160000002</v>
      </c>
      <c r="CJ464" s="7">
        <v>16510620.440000001</v>
      </c>
      <c r="CK464" s="7">
        <v>16778605.820000004</v>
      </c>
      <c r="CL464" s="7">
        <v>17149536.450000003</v>
      </c>
      <c r="CM464" s="7">
        <v>17208562.520000003</v>
      </c>
      <c r="CN464" s="7">
        <v>17226714.460000001</v>
      </c>
      <c r="CO464" s="7">
        <v>17208289.830000002</v>
      </c>
      <c r="CP464" s="7">
        <v>17268494.960000001</v>
      </c>
      <c r="CQ464" s="7">
        <v>17317362.560000002</v>
      </c>
      <c r="CR464" s="7">
        <v>17352517.460000001</v>
      </c>
      <c r="CS464" s="39" t="s">
        <v>181</v>
      </c>
      <c r="CT464" s="39" t="s">
        <v>181</v>
      </c>
      <c r="CU464" s="39" t="s">
        <v>181</v>
      </c>
      <c r="CV464" s="39" t="s">
        <v>181</v>
      </c>
      <c r="CW464" s="39" t="s">
        <v>181</v>
      </c>
      <c r="CX464" s="39" t="s">
        <v>181</v>
      </c>
      <c r="CY464" s="39" t="s">
        <v>181</v>
      </c>
      <c r="CZ464" s="39" t="s">
        <v>181</v>
      </c>
      <c r="DA464" s="39" t="s">
        <v>181</v>
      </c>
      <c r="DB464" s="39" t="s">
        <v>181</v>
      </c>
      <c r="DC464" s="39" t="s">
        <v>181</v>
      </c>
      <c r="DD464" s="39" t="s">
        <v>181</v>
      </c>
      <c r="DE464" s="39" t="s">
        <v>181</v>
      </c>
      <c r="DF464" s="39" t="s">
        <v>181</v>
      </c>
      <c r="DG464" s="39" t="s">
        <v>181</v>
      </c>
      <c r="DH464" s="39" t="s">
        <v>181</v>
      </c>
      <c r="DI464" s="39" t="s">
        <v>181</v>
      </c>
      <c r="DJ464" s="39" t="s">
        <v>181</v>
      </c>
      <c r="DK464" s="39" t="s">
        <v>181</v>
      </c>
      <c r="DL464" s="39" t="s">
        <v>181</v>
      </c>
      <c r="DM464" s="39" t="s">
        <v>181</v>
      </c>
      <c r="DN464" s="39" t="s">
        <v>181</v>
      </c>
      <c r="DO464" s="39" t="s">
        <v>181</v>
      </c>
      <c r="DP464" s="39" t="s">
        <v>181</v>
      </c>
      <c r="DQ464" s="39" t="s">
        <v>181</v>
      </c>
      <c r="DR464" s="7">
        <v>9647459.0300000012</v>
      </c>
      <c r="DS464" s="7">
        <v>17277944.999999996</v>
      </c>
      <c r="DT464" s="7">
        <v>22697203.310000002</v>
      </c>
      <c r="DU464" s="7">
        <v>27905881.059999999</v>
      </c>
      <c r="DV464" s="7">
        <v>32010260.870000001</v>
      </c>
      <c r="DW464" s="7">
        <v>35527968.640000001</v>
      </c>
      <c r="DX464" s="7">
        <v>38944550.630000003</v>
      </c>
      <c r="DY464" s="7">
        <v>42319425.740000002</v>
      </c>
      <c r="DZ464" s="7">
        <v>44059221.32</v>
      </c>
      <c r="EA464" s="7">
        <v>45541836.600000001</v>
      </c>
      <c r="EB464" s="7">
        <v>47628631.910000004</v>
      </c>
      <c r="EC464" s="7">
        <v>48283119.369999997</v>
      </c>
      <c r="ED464" s="7">
        <v>49300761.379999995</v>
      </c>
      <c r="EE464" s="7">
        <v>50359198.349999994</v>
      </c>
      <c r="EF464" s="7">
        <v>52137162.169999994</v>
      </c>
      <c r="EG464" s="39" t="s">
        <v>181</v>
      </c>
      <c r="EH464" s="39" t="s">
        <v>181</v>
      </c>
      <c r="EI464" s="39" t="s">
        <v>181</v>
      </c>
      <c r="EJ464" s="39" t="s">
        <v>181</v>
      </c>
      <c r="EK464" s="39" t="s">
        <v>181</v>
      </c>
      <c r="EL464" s="39" t="s">
        <v>181</v>
      </c>
      <c r="EM464" s="39" t="s">
        <v>181</v>
      </c>
      <c r="EN464" s="39" t="s">
        <v>181</v>
      </c>
      <c r="EO464" s="39" t="s">
        <v>181</v>
      </c>
      <c r="EP464" s="39" t="s">
        <v>181</v>
      </c>
      <c r="EQ464" s="39" t="s">
        <v>181</v>
      </c>
      <c r="ER464" s="39" t="s">
        <v>181</v>
      </c>
      <c r="ES464" s="39" t="s">
        <v>181</v>
      </c>
      <c r="ET464" s="39" t="s">
        <v>181</v>
      </c>
      <c r="EU464" s="39" t="s">
        <v>181</v>
      </c>
      <c r="EV464" s="39" t="s">
        <v>181</v>
      </c>
      <c r="EW464" s="39" t="s">
        <v>181</v>
      </c>
      <c r="EX464" s="39" t="s">
        <v>181</v>
      </c>
      <c r="EY464" s="39" t="s">
        <v>181</v>
      </c>
      <c r="EZ464" s="39" t="s">
        <v>181</v>
      </c>
      <c r="FA464" s="39" t="s">
        <v>181</v>
      </c>
      <c r="FB464" s="39" t="s">
        <v>181</v>
      </c>
      <c r="FC464" s="39" t="s">
        <v>181</v>
      </c>
      <c r="FD464" s="39" t="s">
        <v>181</v>
      </c>
      <c r="FE464" s="39" t="s">
        <v>181</v>
      </c>
      <c r="FF464" s="7">
        <v>47932549.129999995</v>
      </c>
      <c r="FG464" s="7">
        <v>55824310.149999999</v>
      </c>
      <c r="FH464" s="7">
        <v>56179131.960000001</v>
      </c>
      <c r="FI464" s="7">
        <v>56418009.030000001</v>
      </c>
      <c r="FJ464" s="7">
        <v>56582851.769999996</v>
      </c>
      <c r="FK464" s="7">
        <v>56541277.170000002</v>
      </c>
      <c r="FL464" s="7">
        <v>56578037.130000003</v>
      </c>
      <c r="FM464" s="7">
        <v>56628252.620000005</v>
      </c>
      <c r="FN464" s="7">
        <v>56589782.820000008</v>
      </c>
      <c r="FO464" s="7">
        <v>56608642.000000007</v>
      </c>
      <c r="FP464" s="7">
        <v>56623179.970000006</v>
      </c>
      <c r="FQ464" s="7">
        <v>56612721.770000003</v>
      </c>
      <c r="FR464" s="7">
        <v>56627401.140000001</v>
      </c>
      <c r="FS464" s="7">
        <v>56617286.32</v>
      </c>
      <c r="FT464" s="7">
        <v>56667510.059999995</v>
      </c>
      <c r="FU464" s="39" t="s">
        <v>181</v>
      </c>
      <c r="FV464" s="39" t="s">
        <v>181</v>
      </c>
      <c r="FW464" s="39" t="s">
        <v>181</v>
      </c>
      <c r="FX464" s="39" t="s">
        <v>181</v>
      </c>
      <c r="FY464" s="39" t="s">
        <v>181</v>
      </c>
      <c r="FZ464" s="39" t="s">
        <v>181</v>
      </c>
      <c r="GA464" s="39" t="s">
        <v>181</v>
      </c>
      <c r="GB464" s="39" t="s">
        <v>181</v>
      </c>
      <c r="GC464" s="39" t="s">
        <v>181</v>
      </c>
      <c r="GD464" s="39" t="s">
        <v>181</v>
      </c>
      <c r="GE464" s="39" t="s">
        <v>181</v>
      </c>
      <c r="GF464" s="39" t="s">
        <v>181</v>
      </c>
      <c r="GG464" s="39" t="s">
        <v>181</v>
      </c>
      <c r="GH464" s="39" t="s">
        <v>181</v>
      </c>
      <c r="GI464" s="39" t="s">
        <v>181</v>
      </c>
      <c r="GJ464" s="39" t="s">
        <v>181</v>
      </c>
      <c r="GK464" s="39" t="s">
        <v>181</v>
      </c>
      <c r="GL464" s="39" t="s">
        <v>181</v>
      </c>
      <c r="GM464" s="39" t="s">
        <v>181</v>
      </c>
      <c r="GN464" s="39" t="s">
        <v>181</v>
      </c>
      <c r="GO464" s="39" t="s">
        <v>181</v>
      </c>
      <c r="GP464" s="39" t="s">
        <v>181</v>
      </c>
      <c r="GQ464" s="39" t="s">
        <v>181</v>
      </c>
      <c r="GR464" s="39" t="s">
        <v>181</v>
      </c>
      <c r="GS464" s="39" t="s">
        <v>181</v>
      </c>
    </row>
    <row r="465" spans="1:201" ht="15" customHeight="1" x14ac:dyDescent="0.25">
      <c r="A465" s="11">
        <f>$A$62</f>
        <v>20184</v>
      </c>
      <c r="B465" s="7">
        <v>46028106.770000003</v>
      </c>
      <c r="C465" s="7">
        <v>61516611.590000004</v>
      </c>
      <c r="D465" s="7">
        <v>75452339.450000003</v>
      </c>
      <c r="E465" s="7">
        <v>89640753.590000004</v>
      </c>
      <c r="F465" s="7">
        <v>101021546.52000001</v>
      </c>
      <c r="G465" s="7">
        <v>110187818.44000001</v>
      </c>
      <c r="H465" s="7">
        <v>117792039.57000001</v>
      </c>
      <c r="I465" s="7">
        <v>124816937.75000001</v>
      </c>
      <c r="J465" s="7">
        <v>131949213.01000002</v>
      </c>
      <c r="K465" s="7">
        <v>139253986.49000001</v>
      </c>
      <c r="L465" s="7">
        <v>146934423.31</v>
      </c>
      <c r="M465" s="7">
        <v>154202204.61000001</v>
      </c>
      <c r="N465" s="7">
        <v>160617547.93000001</v>
      </c>
      <c r="O465" s="7">
        <v>167534305.88</v>
      </c>
      <c r="P465" s="39" t="s">
        <v>181</v>
      </c>
      <c r="Q465" s="39" t="s">
        <v>181</v>
      </c>
      <c r="R465" s="39" t="s">
        <v>181</v>
      </c>
      <c r="S465" s="39" t="s">
        <v>181</v>
      </c>
      <c r="T465" s="39" t="s">
        <v>181</v>
      </c>
      <c r="U465" s="39" t="s">
        <v>181</v>
      </c>
      <c r="V465" s="39" t="s">
        <v>181</v>
      </c>
      <c r="W465" s="39" t="s">
        <v>181</v>
      </c>
      <c r="X465" s="39" t="s">
        <v>181</v>
      </c>
      <c r="Y465" s="39" t="s">
        <v>181</v>
      </c>
      <c r="Z465" s="39" t="s">
        <v>181</v>
      </c>
      <c r="AA465" s="39" t="s">
        <v>181</v>
      </c>
      <c r="AB465" s="39" t="s">
        <v>181</v>
      </c>
      <c r="AC465" s="39" t="s">
        <v>181</v>
      </c>
      <c r="AD465" s="39" t="s">
        <v>181</v>
      </c>
      <c r="AE465" s="39" t="s">
        <v>181</v>
      </c>
      <c r="AF465" s="39" t="s">
        <v>181</v>
      </c>
      <c r="AG465" s="39" t="s">
        <v>181</v>
      </c>
      <c r="AH465" s="39" t="s">
        <v>181</v>
      </c>
      <c r="AI465" s="39" t="s">
        <v>181</v>
      </c>
      <c r="AJ465" s="39" t="s">
        <v>181</v>
      </c>
      <c r="AK465" s="39" t="s">
        <v>181</v>
      </c>
      <c r="AL465" s="39" t="s">
        <v>181</v>
      </c>
      <c r="AM465" s="39" t="s">
        <v>181</v>
      </c>
      <c r="AN465" s="39" t="s">
        <v>181</v>
      </c>
      <c r="AO465" s="39" t="s">
        <v>181</v>
      </c>
      <c r="AP465" s="7">
        <v>106529439.56</v>
      </c>
      <c r="AQ465" s="7">
        <v>123642876.23999999</v>
      </c>
      <c r="AR465" s="7">
        <v>136435880.88999999</v>
      </c>
      <c r="AS465" s="7">
        <v>144290165.01999998</v>
      </c>
      <c r="AT465" s="7">
        <v>146735987.33999997</v>
      </c>
      <c r="AU465" s="7">
        <v>148140475.14999998</v>
      </c>
      <c r="AV465" s="7">
        <v>149143779.19999996</v>
      </c>
      <c r="AW465" s="7">
        <v>149598489.81999996</v>
      </c>
      <c r="AX465" s="7">
        <v>149992403.01999995</v>
      </c>
      <c r="AY465" s="7">
        <v>150123114.99999997</v>
      </c>
      <c r="AZ465" s="7">
        <v>150263767.75999996</v>
      </c>
      <c r="BA465" s="7">
        <v>150370218.92999995</v>
      </c>
      <c r="BB465" s="7">
        <v>150539280.89999992</v>
      </c>
      <c r="BC465" s="7">
        <v>150632352.74999994</v>
      </c>
      <c r="BD465" s="39" t="s">
        <v>181</v>
      </c>
      <c r="BE465" s="39" t="s">
        <v>181</v>
      </c>
      <c r="BF465" s="39" t="s">
        <v>181</v>
      </c>
      <c r="BG465" s="39" t="s">
        <v>181</v>
      </c>
      <c r="BH465" s="39" t="s">
        <v>181</v>
      </c>
      <c r="BI465" s="39" t="s">
        <v>181</v>
      </c>
      <c r="BJ465" s="39" t="s">
        <v>181</v>
      </c>
      <c r="BK465" s="39" t="s">
        <v>181</v>
      </c>
      <c r="BL465" s="39" t="s">
        <v>181</v>
      </c>
      <c r="BM465" s="39" t="s">
        <v>181</v>
      </c>
      <c r="BN465" s="39" t="s">
        <v>181</v>
      </c>
      <c r="BO465" s="39" t="s">
        <v>181</v>
      </c>
      <c r="BP465" s="39" t="s">
        <v>181</v>
      </c>
      <c r="BQ465" s="39" t="s">
        <v>181</v>
      </c>
      <c r="BR465" s="39" t="s">
        <v>181</v>
      </c>
      <c r="BS465" s="39" t="s">
        <v>181</v>
      </c>
      <c r="BT465" s="39" t="s">
        <v>181</v>
      </c>
      <c r="BU465" s="39" t="s">
        <v>181</v>
      </c>
      <c r="BV465" s="39" t="s">
        <v>181</v>
      </c>
      <c r="BW465" s="39" t="s">
        <v>181</v>
      </c>
      <c r="BX465" s="39" t="s">
        <v>181</v>
      </c>
      <c r="BY465" s="39" t="s">
        <v>181</v>
      </c>
      <c r="BZ465" s="39" t="s">
        <v>181</v>
      </c>
      <c r="CA465" s="39" t="s">
        <v>181</v>
      </c>
      <c r="CB465" s="39" t="s">
        <v>181</v>
      </c>
      <c r="CC465" s="39" t="s">
        <v>181</v>
      </c>
      <c r="CD465" s="7">
        <v>11995577.18</v>
      </c>
      <c r="CE465" s="7">
        <v>10566914.340000002</v>
      </c>
      <c r="CF465" s="7">
        <v>12957585.290000001</v>
      </c>
      <c r="CG465" s="7">
        <v>15017996.250000002</v>
      </c>
      <c r="CH465" s="7">
        <v>16193683.180000002</v>
      </c>
      <c r="CI465" s="7">
        <v>16892325.879999999</v>
      </c>
      <c r="CJ465" s="7">
        <v>17284802.520000003</v>
      </c>
      <c r="CK465" s="7">
        <v>17711791.110000003</v>
      </c>
      <c r="CL465" s="7">
        <v>17980216.510000002</v>
      </c>
      <c r="CM465" s="7">
        <v>18166071.650000006</v>
      </c>
      <c r="CN465" s="7">
        <v>18360940.560000006</v>
      </c>
      <c r="CO465" s="7">
        <v>18452213.340000007</v>
      </c>
      <c r="CP465" s="7">
        <v>18535272.970000006</v>
      </c>
      <c r="CQ465" s="7">
        <v>18531423.060000006</v>
      </c>
      <c r="CR465" s="39" t="s">
        <v>181</v>
      </c>
      <c r="CS465" s="39" t="s">
        <v>181</v>
      </c>
      <c r="CT465" s="39" t="s">
        <v>181</v>
      </c>
      <c r="CU465" s="39" t="s">
        <v>181</v>
      </c>
      <c r="CV465" s="39" t="s">
        <v>181</v>
      </c>
      <c r="CW465" s="39" t="s">
        <v>181</v>
      </c>
      <c r="CX465" s="39" t="s">
        <v>181</v>
      </c>
      <c r="CY465" s="39" t="s">
        <v>181</v>
      </c>
      <c r="CZ465" s="39" t="s">
        <v>181</v>
      </c>
      <c r="DA465" s="39" t="s">
        <v>181</v>
      </c>
      <c r="DB465" s="39" t="s">
        <v>181</v>
      </c>
      <c r="DC465" s="39" t="s">
        <v>181</v>
      </c>
      <c r="DD465" s="39" t="s">
        <v>181</v>
      </c>
      <c r="DE465" s="39" t="s">
        <v>181</v>
      </c>
      <c r="DF465" s="39" t="s">
        <v>181</v>
      </c>
      <c r="DG465" s="39" t="s">
        <v>181</v>
      </c>
      <c r="DH465" s="39" t="s">
        <v>181</v>
      </c>
      <c r="DI465" s="39" t="s">
        <v>181</v>
      </c>
      <c r="DJ465" s="39" t="s">
        <v>181</v>
      </c>
      <c r="DK465" s="39" t="s">
        <v>181</v>
      </c>
      <c r="DL465" s="39" t="s">
        <v>181</v>
      </c>
      <c r="DM465" s="39" t="s">
        <v>181</v>
      </c>
      <c r="DN465" s="39" t="s">
        <v>181</v>
      </c>
      <c r="DO465" s="39" t="s">
        <v>181</v>
      </c>
      <c r="DP465" s="39" t="s">
        <v>181</v>
      </c>
      <c r="DQ465" s="39" t="s">
        <v>181</v>
      </c>
      <c r="DR465" s="7">
        <v>10355363.99</v>
      </c>
      <c r="DS465" s="7">
        <v>18437580.030000001</v>
      </c>
      <c r="DT465" s="7">
        <v>24497232.539999999</v>
      </c>
      <c r="DU465" s="7">
        <v>29451519.270000003</v>
      </c>
      <c r="DV465" s="7">
        <v>33788706</v>
      </c>
      <c r="DW465" s="7">
        <v>37469145.170000002</v>
      </c>
      <c r="DX465" s="7">
        <v>39853241.560000002</v>
      </c>
      <c r="DY465" s="7">
        <v>42066083.870000005</v>
      </c>
      <c r="DZ465" s="7">
        <v>44439631.789999999</v>
      </c>
      <c r="EA465" s="7">
        <v>45981546.840000004</v>
      </c>
      <c r="EB465" s="7">
        <v>47217502.010000005</v>
      </c>
      <c r="EC465" s="7">
        <v>47875689.830000006</v>
      </c>
      <c r="ED465" s="7">
        <v>48712974.620000005</v>
      </c>
      <c r="EE465" s="7">
        <v>50495937.050000004</v>
      </c>
      <c r="EF465" s="39" t="s">
        <v>181</v>
      </c>
      <c r="EG465" s="39" t="s">
        <v>181</v>
      </c>
      <c r="EH465" s="39" t="s">
        <v>181</v>
      </c>
      <c r="EI465" s="39" t="s">
        <v>181</v>
      </c>
      <c r="EJ465" s="39" t="s">
        <v>181</v>
      </c>
      <c r="EK465" s="39" t="s">
        <v>181</v>
      </c>
      <c r="EL465" s="39" t="s">
        <v>181</v>
      </c>
      <c r="EM465" s="39" t="s">
        <v>181</v>
      </c>
      <c r="EN465" s="39" t="s">
        <v>181</v>
      </c>
      <c r="EO465" s="39" t="s">
        <v>181</v>
      </c>
      <c r="EP465" s="39" t="s">
        <v>181</v>
      </c>
      <c r="EQ465" s="39" t="s">
        <v>181</v>
      </c>
      <c r="ER465" s="39" t="s">
        <v>181</v>
      </c>
      <c r="ES465" s="39" t="s">
        <v>181</v>
      </c>
      <c r="ET465" s="39" t="s">
        <v>181</v>
      </c>
      <c r="EU465" s="39" t="s">
        <v>181</v>
      </c>
      <c r="EV465" s="39" t="s">
        <v>181</v>
      </c>
      <c r="EW465" s="39" t="s">
        <v>181</v>
      </c>
      <c r="EX465" s="39" t="s">
        <v>181</v>
      </c>
      <c r="EY465" s="39" t="s">
        <v>181</v>
      </c>
      <c r="EZ465" s="39" t="s">
        <v>181</v>
      </c>
      <c r="FA465" s="39" t="s">
        <v>181</v>
      </c>
      <c r="FB465" s="39" t="s">
        <v>181</v>
      </c>
      <c r="FC465" s="39" t="s">
        <v>181</v>
      </c>
      <c r="FD465" s="39" t="s">
        <v>181</v>
      </c>
      <c r="FE465" s="39" t="s">
        <v>181</v>
      </c>
      <c r="FF465" s="7">
        <v>49694716.789999999</v>
      </c>
      <c r="FG465" s="7">
        <v>60158034.579999998</v>
      </c>
      <c r="FH465" s="7">
        <v>60819116.940000005</v>
      </c>
      <c r="FI465" s="7">
        <v>61268583.540000007</v>
      </c>
      <c r="FJ465" s="7">
        <v>61376412.790000007</v>
      </c>
      <c r="FK465" s="7">
        <v>61583938.470000006</v>
      </c>
      <c r="FL465" s="7">
        <v>60598823.370000005</v>
      </c>
      <c r="FM465" s="7">
        <v>60704977.340000011</v>
      </c>
      <c r="FN465" s="7">
        <v>60691302.030000009</v>
      </c>
      <c r="FO465" s="7">
        <v>60795406.470000014</v>
      </c>
      <c r="FP465" s="7">
        <v>59668639.170000009</v>
      </c>
      <c r="FQ465" s="7">
        <v>59552311.140000015</v>
      </c>
      <c r="FR465" s="7">
        <v>59520228.910000019</v>
      </c>
      <c r="FS465" s="7">
        <v>59513930.390000015</v>
      </c>
      <c r="FT465" s="39" t="s">
        <v>181</v>
      </c>
      <c r="FU465" s="39" t="s">
        <v>181</v>
      </c>
      <c r="FV465" s="39" t="s">
        <v>181</v>
      </c>
      <c r="FW465" s="39" t="s">
        <v>181</v>
      </c>
      <c r="FX465" s="39" t="s">
        <v>181</v>
      </c>
      <c r="FY465" s="39" t="s">
        <v>181</v>
      </c>
      <c r="FZ465" s="39" t="s">
        <v>181</v>
      </c>
      <c r="GA465" s="39" t="s">
        <v>181</v>
      </c>
      <c r="GB465" s="39" t="s">
        <v>181</v>
      </c>
      <c r="GC465" s="39" t="s">
        <v>181</v>
      </c>
      <c r="GD465" s="39" t="s">
        <v>181</v>
      </c>
      <c r="GE465" s="39" t="s">
        <v>181</v>
      </c>
      <c r="GF465" s="39" t="s">
        <v>181</v>
      </c>
      <c r="GG465" s="39" t="s">
        <v>181</v>
      </c>
      <c r="GH465" s="39" t="s">
        <v>181</v>
      </c>
      <c r="GI465" s="39" t="s">
        <v>181</v>
      </c>
      <c r="GJ465" s="39" t="s">
        <v>181</v>
      </c>
      <c r="GK465" s="39" t="s">
        <v>181</v>
      </c>
      <c r="GL465" s="39" t="s">
        <v>181</v>
      </c>
      <c r="GM465" s="39" t="s">
        <v>181</v>
      </c>
      <c r="GN465" s="39" t="s">
        <v>181</v>
      </c>
      <c r="GO465" s="39" t="s">
        <v>181</v>
      </c>
      <c r="GP465" s="39" t="s">
        <v>181</v>
      </c>
      <c r="GQ465" s="39" t="s">
        <v>181</v>
      </c>
      <c r="GR465" s="39" t="s">
        <v>181</v>
      </c>
      <c r="GS465" s="39" t="s">
        <v>181</v>
      </c>
    </row>
    <row r="466" spans="1:201" ht="15" customHeight="1" x14ac:dyDescent="0.25">
      <c r="A466" s="11">
        <f>$A$63</f>
        <v>20191</v>
      </c>
      <c r="B466" s="7">
        <v>53869590.900000006</v>
      </c>
      <c r="C466" s="7">
        <v>61582684.510000005</v>
      </c>
      <c r="D466" s="7">
        <v>72755827.239999995</v>
      </c>
      <c r="E466" s="7">
        <v>83033939.329999998</v>
      </c>
      <c r="F466" s="7">
        <v>93070778.899999991</v>
      </c>
      <c r="G466" s="7">
        <v>101171318.08</v>
      </c>
      <c r="H466" s="7">
        <v>106910466.83</v>
      </c>
      <c r="I466" s="7">
        <v>112108455.39999999</v>
      </c>
      <c r="J466" s="7">
        <v>118685722.89</v>
      </c>
      <c r="K466" s="7">
        <v>123364816.69</v>
      </c>
      <c r="L466" s="7">
        <v>128432891.62</v>
      </c>
      <c r="M466" s="7">
        <v>134546052.44</v>
      </c>
      <c r="N466" s="7">
        <v>142107610.69999999</v>
      </c>
      <c r="O466" s="39" t="s">
        <v>181</v>
      </c>
      <c r="P466" s="39" t="s">
        <v>181</v>
      </c>
      <c r="Q466" s="39" t="s">
        <v>181</v>
      </c>
      <c r="R466" s="39" t="s">
        <v>181</v>
      </c>
      <c r="S466" s="39" t="s">
        <v>181</v>
      </c>
      <c r="T466" s="39" t="s">
        <v>181</v>
      </c>
      <c r="U466" s="39" t="s">
        <v>181</v>
      </c>
      <c r="V466" s="39" t="s">
        <v>181</v>
      </c>
      <c r="W466" s="39" t="s">
        <v>181</v>
      </c>
      <c r="X466" s="39" t="s">
        <v>181</v>
      </c>
      <c r="Y466" s="39" t="s">
        <v>181</v>
      </c>
      <c r="Z466" s="39" t="s">
        <v>181</v>
      </c>
      <c r="AA466" s="39" t="s">
        <v>181</v>
      </c>
      <c r="AB466" s="39" t="s">
        <v>181</v>
      </c>
      <c r="AC466" s="39" t="s">
        <v>181</v>
      </c>
      <c r="AD466" s="39" t="s">
        <v>181</v>
      </c>
      <c r="AE466" s="39" t="s">
        <v>181</v>
      </c>
      <c r="AF466" s="39" t="s">
        <v>181</v>
      </c>
      <c r="AG466" s="39" t="s">
        <v>181</v>
      </c>
      <c r="AH466" s="39" t="s">
        <v>181</v>
      </c>
      <c r="AI466" s="39" t="s">
        <v>181</v>
      </c>
      <c r="AJ466" s="39" t="s">
        <v>181</v>
      </c>
      <c r="AK466" s="39" t="s">
        <v>181</v>
      </c>
      <c r="AL466" s="39" t="s">
        <v>181</v>
      </c>
      <c r="AM466" s="39" t="s">
        <v>181</v>
      </c>
      <c r="AN466" s="39" t="s">
        <v>181</v>
      </c>
      <c r="AO466" s="39" t="s">
        <v>181</v>
      </c>
      <c r="AP466" s="7">
        <v>95409024.270000011</v>
      </c>
      <c r="AQ466" s="7">
        <v>106645028.64</v>
      </c>
      <c r="AR466" s="7">
        <v>127249909.83</v>
      </c>
      <c r="AS466" s="7">
        <v>132839797.76000001</v>
      </c>
      <c r="AT466" s="7">
        <v>135024889.13999999</v>
      </c>
      <c r="AU466" s="7">
        <v>136195115.44000003</v>
      </c>
      <c r="AV466" s="7">
        <v>136900884.98000002</v>
      </c>
      <c r="AW466" s="7">
        <v>137479507.55000001</v>
      </c>
      <c r="AX466" s="7">
        <v>137753768.08000001</v>
      </c>
      <c r="AY466" s="7">
        <v>137989104.66</v>
      </c>
      <c r="AZ466" s="7">
        <v>138214175.25</v>
      </c>
      <c r="BA466" s="7">
        <v>138427418.31999999</v>
      </c>
      <c r="BB466" s="7">
        <v>138575594.30999997</v>
      </c>
      <c r="BC466" s="39" t="s">
        <v>181</v>
      </c>
      <c r="BD466" s="39" t="s">
        <v>181</v>
      </c>
      <c r="BE466" s="39" t="s">
        <v>181</v>
      </c>
      <c r="BF466" s="39" t="s">
        <v>181</v>
      </c>
      <c r="BG466" s="39" t="s">
        <v>181</v>
      </c>
      <c r="BH466" s="39" t="s">
        <v>181</v>
      </c>
      <c r="BI466" s="39" t="s">
        <v>181</v>
      </c>
      <c r="BJ466" s="39" t="s">
        <v>181</v>
      </c>
      <c r="BK466" s="39" t="s">
        <v>181</v>
      </c>
      <c r="BL466" s="39" t="s">
        <v>181</v>
      </c>
      <c r="BM466" s="39" t="s">
        <v>181</v>
      </c>
      <c r="BN466" s="39" t="s">
        <v>181</v>
      </c>
      <c r="BO466" s="39" t="s">
        <v>181</v>
      </c>
      <c r="BP466" s="39" t="s">
        <v>181</v>
      </c>
      <c r="BQ466" s="39" t="s">
        <v>181</v>
      </c>
      <c r="BR466" s="39" t="s">
        <v>181</v>
      </c>
      <c r="BS466" s="39" t="s">
        <v>181</v>
      </c>
      <c r="BT466" s="39" t="s">
        <v>181</v>
      </c>
      <c r="BU466" s="39" t="s">
        <v>181</v>
      </c>
      <c r="BV466" s="39" t="s">
        <v>181</v>
      </c>
      <c r="BW466" s="39" t="s">
        <v>181</v>
      </c>
      <c r="BX466" s="39" t="s">
        <v>181</v>
      </c>
      <c r="BY466" s="39" t="s">
        <v>181</v>
      </c>
      <c r="BZ466" s="39" t="s">
        <v>181</v>
      </c>
      <c r="CA466" s="39" t="s">
        <v>181</v>
      </c>
      <c r="CB466" s="39" t="s">
        <v>181</v>
      </c>
      <c r="CC466" s="39" t="s">
        <v>181</v>
      </c>
      <c r="CD466" s="7">
        <v>13179122.870000001</v>
      </c>
      <c r="CE466" s="7">
        <v>10237055.520000001</v>
      </c>
      <c r="CF466" s="7">
        <v>12094046.520000001</v>
      </c>
      <c r="CG466" s="7">
        <v>14056039.390000002</v>
      </c>
      <c r="CH466" s="7">
        <v>15299466.220000003</v>
      </c>
      <c r="CI466" s="7">
        <v>15938218.960000003</v>
      </c>
      <c r="CJ466" s="7">
        <v>16149182.000000004</v>
      </c>
      <c r="CK466" s="7">
        <v>16404816.530000003</v>
      </c>
      <c r="CL466" s="7">
        <v>16745888.230000002</v>
      </c>
      <c r="CM466" s="7">
        <v>16790386.870000001</v>
      </c>
      <c r="CN466" s="7">
        <v>16854958.240000002</v>
      </c>
      <c r="CO466" s="7">
        <v>16925727.620000005</v>
      </c>
      <c r="CP466" s="7">
        <v>17011412.930000007</v>
      </c>
      <c r="CQ466" s="39" t="s">
        <v>181</v>
      </c>
      <c r="CR466" s="39" t="s">
        <v>181</v>
      </c>
      <c r="CS466" s="39" t="s">
        <v>181</v>
      </c>
      <c r="CT466" s="39" t="s">
        <v>181</v>
      </c>
      <c r="CU466" s="39" t="s">
        <v>181</v>
      </c>
      <c r="CV466" s="39" t="s">
        <v>181</v>
      </c>
      <c r="CW466" s="39" t="s">
        <v>181</v>
      </c>
      <c r="CX466" s="39" t="s">
        <v>181</v>
      </c>
      <c r="CY466" s="39" t="s">
        <v>181</v>
      </c>
      <c r="CZ466" s="39" t="s">
        <v>181</v>
      </c>
      <c r="DA466" s="39" t="s">
        <v>181</v>
      </c>
      <c r="DB466" s="39" t="s">
        <v>181</v>
      </c>
      <c r="DC466" s="39" t="s">
        <v>181</v>
      </c>
      <c r="DD466" s="39" t="s">
        <v>181</v>
      </c>
      <c r="DE466" s="39" t="s">
        <v>181</v>
      </c>
      <c r="DF466" s="39" t="s">
        <v>181</v>
      </c>
      <c r="DG466" s="39" t="s">
        <v>181</v>
      </c>
      <c r="DH466" s="39" t="s">
        <v>181</v>
      </c>
      <c r="DI466" s="39" t="s">
        <v>181</v>
      </c>
      <c r="DJ466" s="39" t="s">
        <v>181</v>
      </c>
      <c r="DK466" s="39" t="s">
        <v>181</v>
      </c>
      <c r="DL466" s="39" t="s">
        <v>181</v>
      </c>
      <c r="DM466" s="39" t="s">
        <v>181</v>
      </c>
      <c r="DN466" s="39" t="s">
        <v>181</v>
      </c>
      <c r="DO466" s="39" t="s">
        <v>181</v>
      </c>
      <c r="DP466" s="39" t="s">
        <v>181</v>
      </c>
      <c r="DQ466" s="39" t="s">
        <v>181</v>
      </c>
      <c r="DR466" s="7">
        <v>10059542.82</v>
      </c>
      <c r="DS466" s="7">
        <v>18524731.949999999</v>
      </c>
      <c r="DT466" s="7">
        <v>23305539.5</v>
      </c>
      <c r="DU466" s="7">
        <v>28752521.780000001</v>
      </c>
      <c r="DV466" s="7">
        <v>33336918</v>
      </c>
      <c r="DW466" s="7">
        <v>35393069.050000004</v>
      </c>
      <c r="DX466" s="7">
        <v>37913305.399999999</v>
      </c>
      <c r="DY466" s="7">
        <v>40155930.270000003</v>
      </c>
      <c r="DZ466" s="7">
        <v>42887549.910000004</v>
      </c>
      <c r="EA466" s="7">
        <v>44622657.770000003</v>
      </c>
      <c r="EB466" s="7">
        <v>45938690.269999996</v>
      </c>
      <c r="EC466" s="7">
        <v>47022110.229999997</v>
      </c>
      <c r="ED466" s="7">
        <v>48392562.229999997</v>
      </c>
      <c r="EE466" s="39" t="s">
        <v>181</v>
      </c>
      <c r="EF466" s="39" t="s">
        <v>181</v>
      </c>
      <c r="EG466" s="39" t="s">
        <v>181</v>
      </c>
      <c r="EH466" s="39" t="s">
        <v>181</v>
      </c>
      <c r="EI466" s="39" t="s">
        <v>181</v>
      </c>
      <c r="EJ466" s="39" t="s">
        <v>181</v>
      </c>
      <c r="EK466" s="39" t="s">
        <v>181</v>
      </c>
      <c r="EL466" s="39" t="s">
        <v>181</v>
      </c>
      <c r="EM466" s="39" t="s">
        <v>181</v>
      </c>
      <c r="EN466" s="39" t="s">
        <v>181</v>
      </c>
      <c r="EO466" s="39" t="s">
        <v>181</v>
      </c>
      <c r="EP466" s="39" t="s">
        <v>181</v>
      </c>
      <c r="EQ466" s="39" t="s">
        <v>181</v>
      </c>
      <c r="ER466" s="39" t="s">
        <v>181</v>
      </c>
      <c r="ES466" s="39" t="s">
        <v>181</v>
      </c>
      <c r="ET466" s="39" t="s">
        <v>181</v>
      </c>
      <c r="EU466" s="39" t="s">
        <v>181</v>
      </c>
      <c r="EV466" s="39" t="s">
        <v>181</v>
      </c>
      <c r="EW466" s="39" t="s">
        <v>181</v>
      </c>
      <c r="EX466" s="39" t="s">
        <v>181</v>
      </c>
      <c r="EY466" s="39" t="s">
        <v>181</v>
      </c>
      <c r="EZ466" s="39" t="s">
        <v>181</v>
      </c>
      <c r="FA466" s="39" t="s">
        <v>181</v>
      </c>
      <c r="FB466" s="39" t="s">
        <v>181</v>
      </c>
      <c r="FC466" s="39" t="s">
        <v>181</v>
      </c>
      <c r="FD466" s="39" t="s">
        <v>181</v>
      </c>
      <c r="FE466" s="39" t="s">
        <v>181</v>
      </c>
      <c r="FF466" s="7">
        <v>50613246.710000001</v>
      </c>
      <c r="FG466" s="7">
        <v>59563075.960000001</v>
      </c>
      <c r="FH466" s="7">
        <v>60557656.730000004</v>
      </c>
      <c r="FI466" s="7">
        <v>58303689.660000011</v>
      </c>
      <c r="FJ466" s="7">
        <v>58410078.030000009</v>
      </c>
      <c r="FK466" s="7">
        <v>58444733.540000007</v>
      </c>
      <c r="FL466" s="7">
        <v>58460394.63000001</v>
      </c>
      <c r="FM466" s="7">
        <v>58479719.480000012</v>
      </c>
      <c r="FN466" s="7">
        <v>58587609.56000001</v>
      </c>
      <c r="FO466" s="7">
        <v>58626700.820000008</v>
      </c>
      <c r="FP466" s="7">
        <v>58638440.440000005</v>
      </c>
      <c r="FQ466" s="7">
        <v>58634992.800000004</v>
      </c>
      <c r="FR466" s="7">
        <v>58542633.730000004</v>
      </c>
      <c r="FS466" s="39" t="s">
        <v>181</v>
      </c>
      <c r="FT466" s="39" t="s">
        <v>181</v>
      </c>
      <c r="FU466" s="39" t="s">
        <v>181</v>
      </c>
      <c r="FV466" s="39" t="s">
        <v>181</v>
      </c>
      <c r="FW466" s="39" t="s">
        <v>181</v>
      </c>
      <c r="FX466" s="39" t="s">
        <v>181</v>
      </c>
      <c r="FY466" s="39" t="s">
        <v>181</v>
      </c>
      <c r="FZ466" s="39" t="s">
        <v>181</v>
      </c>
      <c r="GA466" s="39" t="s">
        <v>181</v>
      </c>
      <c r="GB466" s="39" t="s">
        <v>181</v>
      </c>
      <c r="GC466" s="39" t="s">
        <v>181</v>
      </c>
      <c r="GD466" s="39" t="s">
        <v>181</v>
      </c>
      <c r="GE466" s="39" t="s">
        <v>181</v>
      </c>
      <c r="GF466" s="39" t="s">
        <v>181</v>
      </c>
      <c r="GG466" s="39" t="s">
        <v>181</v>
      </c>
      <c r="GH466" s="39" t="s">
        <v>181</v>
      </c>
      <c r="GI466" s="39" t="s">
        <v>181</v>
      </c>
      <c r="GJ466" s="39" t="s">
        <v>181</v>
      </c>
      <c r="GK466" s="39" t="s">
        <v>181</v>
      </c>
      <c r="GL466" s="39" t="s">
        <v>181</v>
      </c>
      <c r="GM466" s="39" t="s">
        <v>181</v>
      </c>
      <c r="GN466" s="39" t="s">
        <v>181</v>
      </c>
      <c r="GO466" s="39" t="s">
        <v>181</v>
      </c>
      <c r="GP466" s="39" t="s">
        <v>181</v>
      </c>
      <c r="GQ466" s="39" t="s">
        <v>181</v>
      </c>
      <c r="GR466" s="39" t="s">
        <v>181</v>
      </c>
      <c r="GS466" s="39" t="s">
        <v>181</v>
      </c>
    </row>
    <row r="467" spans="1:201" ht="15" customHeight="1" x14ac:dyDescent="0.25">
      <c r="A467" s="11">
        <f>$A$64</f>
        <v>20192</v>
      </c>
      <c r="B467" s="7">
        <v>51986174.219999999</v>
      </c>
      <c r="C467" s="7">
        <v>59295773.149999999</v>
      </c>
      <c r="D467" s="7">
        <v>69642937.760000005</v>
      </c>
      <c r="E467" s="7">
        <v>79098226.74000001</v>
      </c>
      <c r="F467" s="7">
        <v>87952188.500000015</v>
      </c>
      <c r="G467" s="7">
        <v>96083203.730000004</v>
      </c>
      <c r="H467" s="7">
        <v>101502135.62</v>
      </c>
      <c r="I467" s="7">
        <v>108790995.09</v>
      </c>
      <c r="J467" s="7">
        <v>116874093.91000001</v>
      </c>
      <c r="K467" s="7">
        <v>123711789.46000001</v>
      </c>
      <c r="L467" s="7">
        <v>130397628.95</v>
      </c>
      <c r="M467" s="7">
        <v>137028102.18000001</v>
      </c>
      <c r="N467" s="39" t="s">
        <v>181</v>
      </c>
      <c r="O467" s="39" t="s">
        <v>181</v>
      </c>
      <c r="P467" s="39" t="s">
        <v>181</v>
      </c>
      <c r="Q467" s="39" t="s">
        <v>181</v>
      </c>
      <c r="R467" s="39" t="s">
        <v>181</v>
      </c>
      <c r="S467" s="39" t="s">
        <v>181</v>
      </c>
      <c r="T467" s="39" t="s">
        <v>181</v>
      </c>
      <c r="U467" s="39" t="s">
        <v>181</v>
      </c>
      <c r="V467" s="39" t="s">
        <v>181</v>
      </c>
      <c r="W467" s="39" t="s">
        <v>181</v>
      </c>
      <c r="X467" s="39" t="s">
        <v>181</v>
      </c>
      <c r="Y467" s="39" t="s">
        <v>181</v>
      </c>
      <c r="Z467" s="39" t="s">
        <v>181</v>
      </c>
      <c r="AA467" s="39" t="s">
        <v>181</v>
      </c>
      <c r="AB467" s="39" t="s">
        <v>181</v>
      </c>
      <c r="AC467" s="39" t="s">
        <v>181</v>
      </c>
      <c r="AD467" s="39" t="s">
        <v>181</v>
      </c>
      <c r="AE467" s="39" t="s">
        <v>181</v>
      </c>
      <c r="AF467" s="39" t="s">
        <v>181</v>
      </c>
      <c r="AG467" s="39" t="s">
        <v>181</v>
      </c>
      <c r="AH467" s="39" t="s">
        <v>181</v>
      </c>
      <c r="AI467" s="39" t="s">
        <v>181</v>
      </c>
      <c r="AJ467" s="39" t="s">
        <v>181</v>
      </c>
      <c r="AK467" s="39" t="s">
        <v>181</v>
      </c>
      <c r="AL467" s="39" t="s">
        <v>181</v>
      </c>
      <c r="AM467" s="39" t="s">
        <v>181</v>
      </c>
      <c r="AN467" s="39" t="s">
        <v>181</v>
      </c>
      <c r="AO467" s="39" t="s">
        <v>181</v>
      </c>
      <c r="AP467" s="7">
        <v>93037727.190000013</v>
      </c>
      <c r="AQ467" s="7">
        <v>115295847.34</v>
      </c>
      <c r="AR467" s="7">
        <v>129712513.18000001</v>
      </c>
      <c r="AS467" s="7">
        <v>134081055.39000002</v>
      </c>
      <c r="AT467" s="7">
        <v>136743296.68000001</v>
      </c>
      <c r="AU467" s="7">
        <v>137773229.05000001</v>
      </c>
      <c r="AV467" s="7">
        <v>138518798.59</v>
      </c>
      <c r="AW467" s="7">
        <v>138916489.32000002</v>
      </c>
      <c r="AX467" s="7">
        <v>139130436.71000001</v>
      </c>
      <c r="AY467" s="7">
        <v>139295752.64000002</v>
      </c>
      <c r="AZ467" s="7">
        <v>139529485.81000003</v>
      </c>
      <c r="BA467" s="7">
        <v>139742027.18000004</v>
      </c>
      <c r="BB467" s="39" t="s">
        <v>181</v>
      </c>
      <c r="BC467" s="39" t="s">
        <v>181</v>
      </c>
      <c r="BD467" s="39" t="s">
        <v>181</v>
      </c>
      <c r="BE467" s="39" t="s">
        <v>181</v>
      </c>
      <c r="BF467" s="39" t="s">
        <v>181</v>
      </c>
      <c r="BG467" s="39" t="s">
        <v>181</v>
      </c>
      <c r="BH467" s="39" t="s">
        <v>181</v>
      </c>
      <c r="BI467" s="39" t="s">
        <v>181</v>
      </c>
      <c r="BJ467" s="39" t="s">
        <v>181</v>
      </c>
      <c r="BK467" s="39" t="s">
        <v>181</v>
      </c>
      <c r="BL467" s="39" t="s">
        <v>181</v>
      </c>
      <c r="BM467" s="39" t="s">
        <v>181</v>
      </c>
      <c r="BN467" s="39" t="s">
        <v>181</v>
      </c>
      <c r="BO467" s="39" t="s">
        <v>181</v>
      </c>
      <c r="BP467" s="39" t="s">
        <v>181</v>
      </c>
      <c r="BQ467" s="39" t="s">
        <v>181</v>
      </c>
      <c r="BR467" s="39" t="s">
        <v>181</v>
      </c>
      <c r="BS467" s="39" t="s">
        <v>181</v>
      </c>
      <c r="BT467" s="39" t="s">
        <v>181</v>
      </c>
      <c r="BU467" s="39" t="s">
        <v>181</v>
      </c>
      <c r="BV467" s="39" t="s">
        <v>181</v>
      </c>
      <c r="BW467" s="39" t="s">
        <v>181</v>
      </c>
      <c r="BX467" s="39" t="s">
        <v>181</v>
      </c>
      <c r="BY467" s="39" t="s">
        <v>181</v>
      </c>
      <c r="BZ467" s="39" t="s">
        <v>181</v>
      </c>
      <c r="CA467" s="39" t="s">
        <v>181</v>
      </c>
      <c r="CB467" s="39" t="s">
        <v>181</v>
      </c>
      <c r="CC467" s="39" t="s">
        <v>181</v>
      </c>
      <c r="CD467" s="7">
        <v>13180856.440000001</v>
      </c>
      <c r="CE467" s="7">
        <v>10253064.960000001</v>
      </c>
      <c r="CF467" s="7">
        <v>12384000.040000001</v>
      </c>
      <c r="CG467" s="7">
        <v>14285235.890000001</v>
      </c>
      <c r="CH467" s="7">
        <v>15297987.910000002</v>
      </c>
      <c r="CI467" s="7">
        <v>16004855.700000001</v>
      </c>
      <c r="CJ467" s="7">
        <v>16582624.32</v>
      </c>
      <c r="CK467" s="7">
        <v>16976010.270000003</v>
      </c>
      <c r="CL467" s="7">
        <v>17364763.91</v>
      </c>
      <c r="CM467" s="7">
        <v>17370650.640000001</v>
      </c>
      <c r="CN467" s="7">
        <v>17450782.57</v>
      </c>
      <c r="CO467" s="7">
        <v>17539243.02</v>
      </c>
      <c r="CP467" s="39" t="s">
        <v>181</v>
      </c>
      <c r="CQ467" s="39" t="s">
        <v>181</v>
      </c>
      <c r="CR467" s="39" t="s">
        <v>181</v>
      </c>
      <c r="CS467" s="39" t="s">
        <v>181</v>
      </c>
      <c r="CT467" s="39" t="s">
        <v>181</v>
      </c>
      <c r="CU467" s="39" t="s">
        <v>181</v>
      </c>
      <c r="CV467" s="39" t="s">
        <v>181</v>
      </c>
      <c r="CW467" s="39" t="s">
        <v>181</v>
      </c>
      <c r="CX467" s="39" t="s">
        <v>181</v>
      </c>
      <c r="CY467" s="39" t="s">
        <v>181</v>
      </c>
      <c r="CZ467" s="39" t="s">
        <v>181</v>
      </c>
      <c r="DA467" s="39" t="s">
        <v>181</v>
      </c>
      <c r="DB467" s="39" t="s">
        <v>181</v>
      </c>
      <c r="DC467" s="39" t="s">
        <v>181</v>
      </c>
      <c r="DD467" s="39" t="s">
        <v>181</v>
      </c>
      <c r="DE467" s="39" t="s">
        <v>181</v>
      </c>
      <c r="DF467" s="39" t="s">
        <v>181</v>
      </c>
      <c r="DG467" s="39" t="s">
        <v>181</v>
      </c>
      <c r="DH467" s="39" t="s">
        <v>181</v>
      </c>
      <c r="DI467" s="39" t="s">
        <v>181</v>
      </c>
      <c r="DJ467" s="39" t="s">
        <v>181</v>
      </c>
      <c r="DK467" s="39" t="s">
        <v>181</v>
      </c>
      <c r="DL467" s="39" t="s">
        <v>181</v>
      </c>
      <c r="DM467" s="39" t="s">
        <v>181</v>
      </c>
      <c r="DN467" s="39" t="s">
        <v>181</v>
      </c>
      <c r="DO467" s="39" t="s">
        <v>181</v>
      </c>
      <c r="DP467" s="39" t="s">
        <v>181</v>
      </c>
      <c r="DQ467" s="39" t="s">
        <v>181</v>
      </c>
      <c r="DR467" s="7">
        <v>11423500.030000001</v>
      </c>
      <c r="DS467" s="7">
        <v>18834094.73</v>
      </c>
      <c r="DT467" s="7">
        <v>23709313.75</v>
      </c>
      <c r="DU467" s="7">
        <v>28387928.329999998</v>
      </c>
      <c r="DV467" s="7">
        <v>31944027.359999999</v>
      </c>
      <c r="DW467" s="7">
        <v>34383587.660000004</v>
      </c>
      <c r="DX467" s="7">
        <v>36304421.649999999</v>
      </c>
      <c r="DY467" s="7">
        <v>38523173.879999995</v>
      </c>
      <c r="DZ467" s="7">
        <v>41689221.429999992</v>
      </c>
      <c r="EA467" s="7">
        <v>43604608.469999991</v>
      </c>
      <c r="EB467" s="7">
        <v>45199121.609999992</v>
      </c>
      <c r="EC467" s="7">
        <v>45919385.949999988</v>
      </c>
      <c r="ED467" s="39" t="s">
        <v>181</v>
      </c>
      <c r="EE467" s="39" t="s">
        <v>181</v>
      </c>
      <c r="EF467" s="39" t="s">
        <v>181</v>
      </c>
      <c r="EG467" s="39" t="s">
        <v>181</v>
      </c>
      <c r="EH467" s="39" t="s">
        <v>181</v>
      </c>
      <c r="EI467" s="39" t="s">
        <v>181</v>
      </c>
      <c r="EJ467" s="39" t="s">
        <v>181</v>
      </c>
      <c r="EK467" s="39" t="s">
        <v>181</v>
      </c>
      <c r="EL467" s="39" t="s">
        <v>181</v>
      </c>
      <c r="EM467" s="39" t="s">
        <v>181</v>
      </c>
      <c r="EN467" s="39" t="s">
        <v>181</v>
      </c>
      <c r="EO467" s="39" t="s">
        <v>181</v>
      </c>
      <c r="EP467" s="39" t="s">
        <v>181</v>
      </c>
      <c r="EQ467" s="39" t="s">
        <v>181</v>
      </c>
      <c r="ER467" s="39" t="s">
        <v>181</v>
      </c>
      <c r="ES467" s="39" t="s">
        <v>181</v>
      </c>
      <c r="ET467" s="39" t="s">
        <v>181</v>
      </c>
      <c r="EU467" s="39" t="s">
        <v>181</v>
      </c>
      <c r="EV467" s="39" t="s">
        <v>181</v>
      </c>
      <c r="EW467" s="39" t="s">
        <v>181</v>
      </c>
      <c r="EX467" s="39" t="s">
        <v>181</v>
      </c>
      <c r="EY467" s="39" t="s">
        <v>181</v>
      </c>
      <c r="EZ467" s="39" t="s">
        <v>181</v>
      </c>
      <c r="FA467" s="39" t="s">
        <v>181</v>
      </c>
      <c r="FB467" s="39" t="s">
        <v>181</v>
      </c>
      <c r="FC467" s="39" t="s">
        <v>181</v>
      </c>
      <c r="FD467" s="39" t="s">
        <v>181</v>
      </c>
      <c r="FE467" s="39" t="s">
        <v>181</v>
      </c>
      <c r="FF467" s="7">
        <v>48086244.57</v>
      </c>
      <c r="FG467" s="7">
        <v>55882488.760000005</v>
      </c>
      <c r="FH467" s="7">
        <v>56866737.520000003</v>
      </c>
      <c r="FI467" s="7">
        <v>57137866.990000002</v>
      </c>
      <c r="FJ467" s="7">
        <v>57331112.330000006</v>
      </c>
      <c r="FK467" s="7">
        <v>57483917.860000007</v>
      </c>
      <c r="FL467" s="7">
        <v>57563314.400000013</v>
      </c>
      <c r="FM467" s="7">
        <v>57575643.550000012</v>
      </c>
      <c r="FN467" s="7">
        <v>57592024.230000012</v>
      </c>
      <c r="FO467" s="7">
        <v>57585404.45000001</v>
      </c>
      <c r="FP467" s="7">
        <v>57607061.650000006</v>
      </c>
      <c r="FQ467" s="7">
        <v>57602434.650000006</v>
      </c>
      <c r="FR467" s="39" t="s">
        <v>181</v>
      </c>
      <c r="FS467" s="39" t="s">
        <v>181</v>
      </c>
      <c r="FT467" s="39" t="s">
        <v>181</v>
      </c>
      <c r="FU467" s="39" t="s">
        <v>181</v>
      </c>
      <c r="FV467" s="39" t="s">
        <v>181</v>
      </c>
      <c r="FW467" s="39" t="s">
        <v>181</v>
      </c>
      <c r="FX467" s="39" t="s">
        <v>181</v>
      </c>
      <c r="FY467" s="39" t="s">
        <v>181</v>
      </c>
      <c r="FZ467" s="39" t="s">
        <v>181</v>
      </c>
      <c r="GA467" s="39" t="s">
        <v>181</v>
      </c>
      <c r="GB467" s="39" t="s">
        <v>181</v>
      </c>
      <c r="GC467" s="39" t="s">
        <v>181</v>
      </c>
      <c r="GD467" s="39" t="s">
        <v>181</v>
      </c>
      <c r="GE467" s="39" t="s">
        <v>181</v>
      </c>
      <c r="GF467" s="39" t="s">
        <v>181</v>
      </c>
      <c r="GG467" s="39" t="s">
        <v>181</v>
      </c>
      <c r="GH467" s="39" t="s">
        <v>181</v>
      </c>
      <c r="GI467" s="39" t="s">
        <v>181</v>
      </c>
      <c r="GJ467" s="39" t="s">
        <v>181</v>
      </c>
      <c r="GK467" s="39" t="s">
        <v>181</v>
      </c>
      <c r="GL467" s="39" t="s">
        <v>181</v>
      </c>
      <c r="GM467" s="39" t="s">
        <v>181</v>
      </c>
      <c r="GN467" s="39" t="s">
        <v>181</v>
      </c>
      <c r="GO467" s="39" t="s">
        <v>181</v>
      </c>
      <c r="GP467" s="39" t="s">
        <v>181</v>
      </c>
      <c r="GQ467" s="39" t="s">
        <v>181</v>
      </c>
      <c r="GR467" s="39" t="s">
        <v>181</v>
      </c>
      <c r="GS467" s="39" t="s">
        <v>181</v>
      </c>
    </row>
    <row r="468" spans="1:201" ht="15" customHeight="1" x14ac:dyDescent="0.25">
      <c r="A468" s="11">
        <f>$A$65</f>
        <v>20193</v>
      </c>
      <c r="B468" s="7">
        <v>58201596.280000001</v>
      </c>
      <c r="C468" s="7">
        <v>64077604.809999995</v>
      </c>
      <c r="D468" s="7">
        <v>74612462.179999992</v>
      </c>
      <c r="E468" s="7">
        <v>84599913.709999993</v>
      </c>
      <c r="F468" s="7">
        <v>92827615.109999999</v>
      </c>
      <c r="G468" s="7">
        <v>100748258.84</v>
      </c>
      <c r="H468" s="7">
        <v>107580258.41</v>
      </c>
      <c r="I468" s="7">
        <v>114779710.22999999</v>
      </c>
      <c r="J468" s="7">
        <v>122755983.3</v>
      </c>
      <c r="K468" s="7">
        <v>130773607.15000001</v>
      </c>
      <c r="L468" s="7">
        <v>137945092.77000001</v>
      </c>
      <c r="M468" s="39" t="s">
        <v>181</v>
      </c>
      <c r="N468" s="39" t="s">
        <v>181</v>
      </c>
      <c r="O468" s="39" t="s">
        <v>181</v>
      </c>
      <c r="P468" s="39" t="s">
        <v>181</v>
      </c>
      <c r="Q468" s="39" t="s">
        <v>181</v>
      </c>
      <c r="R468" s="39" t="s">
        <v>181</v>
      </c>
      <c r="S468" s="39" t="s">
        <v>181</v>
      </c>
      <c r="T468" s="39" t="s">
        <v>181</v>
      </c>
      <c r="U468" s="39" t="s">
        <v>181</v>
      </c>
      <c r="V468" s="39" t="s">
        <v>181</v>
      </c>
      <c r="W468" s="39" t="s">
        <v>181</v>
      </c>
      <c r="X468" s="39" t="s">
        <v>181</v>
      </c>
      <c r="Y468" s="39" t="s">
        <v>181</v>
      </c>
      <c r="Z468" s="39" t="s">
        <v>181</v>
      </c>
      <c r="AA468" s="39" t="s">
        <v>181</v>
      </c>
      <c r="AB468" s="39" t="s">
        <v>181</v>
      </c>
      <c r="AC468" s="39" t="s">
        <v>181</v>
      </c>
      <c r="AD468" s="39" t="s">
        <v>181</v>
      </c>
      <c r="AE468" s="39" t="s">
        <v>181</v>
      </c>
      <c r="AF468" s="39" t="s">
        <v>181</v>
      </c>
      <c r="AG468" s="39" t="s">
        <v>181</v>
      </c>
      <c r="AH468" s="39" t="s">
        <v>181</v>
      </c>
      <c r="AI468" s="39" t="s">
        <v>181</v>
      </c>
      <c r="AJ468" s="39" t="s">
        <v>181</v>
      </c>
      <c r="AK468" s="39" t="s">
        <v>181</v>
      </c>
      <c r="AL468" s="39" t="s">
        <v>181</v>
      </c>
      <c r="AM468" s="39" t="s">
        <v>181</v>
      </c>
      <c r="AN468" s="39" t="s">
        <v>181</v>
      </c>
      <c r="AO468" s="39" t="s">
        <v>181</v>
      </c>
      <c r="AP468" s="7">
        <v>98726187.379999995</v>
      </c>
      <c r="AQ468" s="7">
        <v>122301916.73</v>
      </c>
      <c r="AR468" s="7">
        <v>137265256.19999999</v>
      </c>
      <c r="AS468" s="7">
        <v>142937227.24000001</v>
      </c>
      <c r="AT468" s="7">
        <v>145113165.37</v>
      </c>
      <c r="AU468" s="7">
        <v>145994122.55000001</v>
      </c>
      <c r="AV468" s="7">
        <v>146578855.32000002</v>
      </c>
      <c r="AW468" s="7">
        <v>147053342.44000003</v>
      </c>
      <c r="AX468" s="7">
        <v>147436229.01000002</v>
      </c>
      <c r="AY468" s="7">
        <v>147672773.97</v>
      </c>
      <c r="AZ468" s="7">
        <v>147855709.72</v>
      </c>
      <c r="BA468" s="39" t="s">
        <v>181</v>
      </c>
      <c r="BB468" s="39" t="s">
        <v>181</v>
      </c>
      <c r="BC468" s="39" t="s">
        <v>181</v>
      </c>
      <c r="BD468" s="39" t="s">
        <v>181</v>
      </c>
      <c r="BE468" s="39" t="s">
        <v>181</v>
      </c>
      <c r="BF468" s="39" t="s">
        <v>181</v>
      </c>
      <c r="BG468" s="39" t="s">
        <v>181</v>
      </c>
      <c r="BH468" s="39" t="s">
        <v>181</v>
      </c>
      <c r="BI468" s="39" t="s">
        <v>181</v>
      </c>
      <c r="BJ468" s="39" t="s">
        <v>181</v>
      </c>
      <c r="BK468" s="39" t="s">
        <v>181</v>
      </c>
      <c r="BL468" s="39" t="s">
        <v>181</v>
      </c>
      <c r="BM468" s="39" t="s">
        <v>181</v>
      </c>
      <c r="BN468" s="39" t="s">
        <v>181</v>
      </c>
      <c r="BO468" s="39" t="s">
        <v>181</v>
      </c>
      <c r="BP468" s="39" t="s">
        <v>181</v>
      </c>
      <c r="BQ468" s="39" t="s">
        <v>181</v>
      </c>
      <c r="BR468" s="39" t="s">
        <v>181</v>
      </c>
      <c r="BS468" s="39" t="s">
        <v>181</v>
      </c>
      <c r="BT468" s="39" t="s">
        <v>181</v>
      </c>
      <c r="BU468" s="39" t="s">
        <v>181</v>
      </c>
      <c r="BV468" s="39" t="s">
        <v>181</v>
      </c>
      <c r="BW468" s="39" t="s">
        <v>181</v>
      </c>
      <c r="BX468" s="39" t="s">
        <v>181</v>
      </c>
      <c r="BY468" s="39" t="s">
        <v>181</v>
      </c>
      <c r="BZ468" s="39" t="s">
        <v>181</v>
      </c>
      <c r="CA468" s="39" t="s">
        <v>181</v>
      </c>
      <c r="CB468" s="39" t="s">
        <v>181</v>
      </c>
      <c r="CC468" s="39" t="s">
        <v>181</v>
      </c>
      <c r="CD468" s="7">
        <v>12787159.85</v>
      </c>
      <c r="CE468" s="7">
        <v>9365045.9299999997</v>
      </c>
      <c r="CF468" s="7">
        <v>12121149.609999999</v>
      </c>
      <c r="CG468" s="7">
        <v>13883004.34</v>
      </c>
      <c r="CH468" s="7">
        <v>14871044.209999999</v>
      </c>
      <c r="CI468" s="7">
        <v>15951321.709999999</v>
      </c>
      <c r="CJ468" s="7">
        <v>16291391.599999998</v>
      </c>
      <c r="CK468" s="7">
        <v>16821078.109999999</v>
      </c>
      <c r="CL468" s="7">
        <v>17121300.399999999</v>
      </c>
      <c r="CM468" s="7">
        <v>17302829.969999999</v>
      </c>
      <c r="CN468" s="7">
        <v>17381676.299999997</v>
      </c>
      <c r="CO468" s="39" t="s">
        <v>181</v>
      </c>
      <c r="CP468" s="39" t="s">
        <v>181</v>
      </c>
      <c r="CQ468" s="39" t="s">
        <v>181</v>
      </c>
      <c r="CR468" s="39" t="s">
        <v>181</v>
      </c>
      <c r="CS468" s="39" t="s">
        <v>181</v>
      </c>
      <c r="CT468" s="39" t="s">
        <v>181</v>
      </c>
      <c r="CU468" s="39" t="s">
        <v>181</v>
      </c>
      <c r="CV468" s="39" t="s">
        <v>181</v>
      </c>
      <c r="CW468" s="39" t="s">
        <v>181</v>
      </c>
      <c r="CX468" s="39" t="s">
        <v>181</v>
      </c>
      <c r="CY468" s="39" t="s">
        <v>181</v>
      </c>
      <c r="CZ468" s="39" t="s">
        <v>181</v>
      </c>
      <c r="DA468" s="39" t="s">
        <v>181</v>
      </c>
      <c r="DB468" s="39" t="s">
        <v>181</v>
      </c>
      <c r="DC468" s="39" t="s">
        <v>181</v>
      </c>
      <c r="DD468" s="39" t="s">
        <v>181</v>
      </c>
      <c r="DE468" s="39" t="s">
        <v>181</v>
      </c>
      <c r="DF468" s="39" t="s">
        <v>181</v>
      </c>
      <c r="DG468" s="39" t="s">
        <v>181</v>
      </c>
      <c r="DH468" s="39" t="s">
        <v>181</v>
      </c>
      <c r="DI468" s="39" t="s">
        <v>181</v>
      </c>
      <c r="DJ468" s="39" t="s">
        <v>181</v>
      </c>
      <c r="DK468" s="39" t="s">
        <v>181</v>
      </c>
      <c r="DL468" s="39" t="s">
        <v>181</v>
      </c>
      <c r="DM468" s="39" t="s">
        <v>181</v>
      </c>
      <c r="DN468" s="39" t="s">
        <v>181</v>
      </c>
      <c r="DO468" s="39" t="s">
        <v>181</v>
      </c>
      <c r="DP468" s="39" t="s">
        <v>181</v>
      </c>
      <c r="DQ468" s="39" t="s">
        <v>181</v>
      </c>
      <c r="DR468" s="7">
        <v>11519872.75</v>
      </c>
      <c r="DS468" s="7">
        <v>20869901.620000001</v>
      </c>
      <c r="DT468" s="7">
        <v>26320598.940000001</v>
      </c>
      <c r="DU468" s="7">
        <v>29970217.199999999</v>
      </c>
      <c r="DV468" s="7">
        <v>34444444.659999996</v>
      </c>
      <c r="DW468" s="7">
        <v>37700656.739999995</v>
      </c>
      <c r="DX468" s="7">
        <v>41060693.039999999</v>
      </c>
      <c r="DY468" s="7">
        <v>44767402.130000003</v>
      </c>
      <c r="DZ468" s="7">
        <v>48378620.890000001</v>
      </c>
      <c r="EA468" s="7">
        <v>50228094.859999999</v>
      </c>
      <c r="EB468" s="7">
        <v>51555462.820000008</v>
      </c>
      <c r="EC468" s="39" t="s">
        <v>181</v>
      </c>
      <c r="ED468" s="39" t="s">
        <v>181</v>
      </c>
      <c r="EE468" s="39" t="s">
        <v>181</v>
      </c>
      <c r="EF468" s="39" t="s">
        <v>181</v>
      </c>
      <c r="EG468" s="39" t="s">
        <v>181</v>
      </c>
      <c r="EH468" s="39" t="s">
        <v>181</v>
      </c>
      <c r="EI468" s="39" t="s">
        <v>181</v>
      </c>
      <c r="EJ468" s="39" t="s">
        <v>181</v>
      </c>
      <c r="EK468" s="39" t="s">
        <v>181</v>
      </c>
      <c r="EL468" s="39" t="s">
        <v>181</v>
      </c>
      <c r="EM468" s="39" t="s">
        <v>181</v>
      </c>
      <c r="EN468" s="39" t="s">
        <v>181</v>
      </c>
      <c r="EO468" s="39" t="s">
        <v>181</v>
      </c>
      <c r="EP468" s="39" t="s">
        <v>181</v>
      </c>
      <c r="EQ468" s="39" t="s">
        <v>181</v>
      </c>
      <c r="ER468" s="39" t="s">
        <v>181</v>
      </c>
      <c r="ES468" s="39" t="s">
        <v>181</v>
      </c>
      <c r="ET468" s="39" t="s">
        <v>181</v>
      </c>
      <c r="EU468" s="39" t="s">
        <v>181</v>
      </c>
      <c r="EV468" s="39" t="s">
        <v>181</v>
      </c>
      <c r="EW468" s="39" t="s">
        <v>181</v>
      </c>
      <c r="EX468" s="39" t="s">
        <v>181</v>
      </c>
      <c r="EY468" s="39" t="s">
        <v>181</v>
      </c>
      <c r="EZ468" s="39" t="s">
        <v>181</v>
      </c>
      <c r="FA468" s="39" t="s">
        <v>181</v>
      </c>
      <c r="FB468" s="39" t="s">
        <v>181</v>
      </c>
      <c r="FC468" s="39" t="s">
        <v>181</v>
      </c>
      <c r="FD468" s="39" t="s">
        <v>181</v>
      </c>
      <c r="FE468" s="39" t="s">
        <v>181</v>
      </c>
      <c r="FF468" s="7">
        <v>48831058.390000001</v>
      </c>
      <c r="FG468" s="7">
        <v>56750733.689999998</v>
      </c>
      <c r="FH468" s="7">
        <v>57841186.619999997</v>
      </c>
      <c r="FI468" s="7">
        <v>57944119.789999999</v>
      </c>
      <c r="FJ468" s="7">
        <v>58148231.200000003</v>
      </c>
      <c r="FK468" s="7">
        <v>58225466.609999999</v>
      </c>
      <c r="FL468" s="7">
        <v>58299780.019999996</v>
      </c>
      <c r="FM468" s="7">
        <v>58340460.849999994</v>
      </c>
      <c r="FN468" s="7">
        <v>58330786.469999991</v>
      </c>
      <c r="FO468" s="7">
        <v>58363486.68999999</v>
      </c>
      <c r="FP468" s="7">
        <v>58419099.949999988</v>
      </c>
      <c r="FQ468" s="39" t="s">
        <v>181</v>
      </c>
      <c r="FR468" s="39" t="s">
        <v>181</v>
      </c>
      <c r="FS468" s="39" t="s">
        <v>181</v>
      </c>
      <c r="FT468" s="39" t="s">
        <v>181</v>
      </c>
      <c r="FU468" s="39" t="s">
        <v>181</v>
      </c>
      <c r="FV468" s="39" t="s">
        <v>181</v>
      </c>
      <c r="FW468" s="39" t="s">
        <v>181</v>
      </c>
      <c r="FX468" s="39" t="s">
        <v>181</v>
      </c>
      <c r="FY468" s="39" t="s">
        <v>181</v>
      </c>
      <c r="FZ468" s="39" t="s">
        <v>181</v>
      </c>
      <c r="GA468" s="39" t="s">
        <v>181</v>
      </c>
      <c r="GB468" s="39" t="s">
        <v>181</v>
      </c>
      <c r="GC468" s="39" t="s">
        <v>181</v>
      </c>
      <c r="GD468" s="39" t="s">
        <v>181</v>
      </c>
      <c r="GE468" s="39" t="s">
        <v>181</v>
      </c>
      <c r="GF468" s="39" t="s">
        <v>181</v>
      </c>
      <c r="GG468" s="39" t="s">
        <v>181</v>
      </c>
      <c r="GH468" s="39" t="s">
        <v>181</v>
      </c>
      <c r="GI468" s="39" t="s">
        <v>181</v>
      </c>
      <c r="GJ468" s="39" t="s">
        <v>181</v>
      </c>
      <c r="GK468" s="39" t="s">
        <v>181</v>
      </c>
      <c r="GL468" s="39" t="s">
        <v>181</v>
      </c>
      <c r="GM468" s="39" t="s">
        <v>181</v>
      </c>
      <c r="GN468" s="39" t="s">
        <v>181</v>
      </c>
      <c r="GO468" s="39" t="s">
        <v>181</v>
      </c>
      <c r="GP468" s="39" t="s">
        <v>181</v>
      </c>
      <c r="GQ468" s="39" t="s">
        <v>181</v>
      </c>
      <c r="GR468" s="39" t="s">
        <v>181</v>
      </c>
      <c r="GS468" s="39" t="s">
        <v>181</v>
      </c>
    </row>
    <row r="469" spans="1:201" ht="15" customHeight="1" x14ac:dyDescent="0.25">
      <c r="A469" s="11">
        <f>$A$66</f>
        <v>20194</v>
      </c>
      <c r="B469" s="7">
        <v>58007906.5</v>
      </c>
      <c r="C469" s="7">
        <v>69895452.74000001</v>
      </c>
      <c r="D469" s="7">
        <v>79017047.109999999</v>
      </c>
      <c r="E469" s="7">
        <v>90008883.479999989</v>
      </c>
      <c r="F469" s="7">
        <v>97097614.909999996</v>
      </c>
      <c r="G469" s="7">
        <v>104048382.05</v>
      </c>
      <c r="H469" s="7">
        <v>113080739.28999999</v>
      </c>
      <c r="I469" s="7">
        <v>120978191.38999999</v>
      </c>
      <c r="J469" s="7">
        <v>131255537.38</v>
      </c>
      <c r="K469" s="7">
        <v>138762428.82999998</v>
      </c>
      <c r="L469" s="39" t="s">
        <v>181</v>
      </c>
      <c r="M469" s="39" t="s">
        <v>181</v>
      </c>
      <c r="N469" s="39" t="s">
        <v>181</v>
      </c>
      <c r="O469" s="39" t="s">
        <v>181</v>
      </c>
      <c r="P469" s="39" t="s">
        <v>181</v>
      </c>
      <c r="Q469" s="39" t="s">
        <v>181</v>
      </c>
      <c r="R469" s="39" t="s">
        <v>181</v>
      </c>
      <c r="S469" s="39" t="s">
        <v>181</v>
      </c>
      <c r="T469" s="39" t="s">
        <v>181</v>
      </c>
      <c r="U469" s="39" t="s">
        <v>181</v>
      </c>
      <c r="V469" s="39" t="s">
        <v>181</v>
      </c>
      <c r="W469" s="39" t="s">
        <v>181</v>
      </c>
      <c r="X469" s="39" t="s">
        <v>181</v>
      </c>
      <c r="Y469" s="39" t="s">
        <v>181</v>
      </c>
      <c r="Z469" s="39" t="s">
        <v>181</v>
      </c>
      <c r="AA469" s="39" t="s">
        <v>181</v>
      </c>
      <c r="AB469" s="39" t="s">
        <v>181</v>
      </c>
      <c r="AC469" s="39" t="s">
        <v>181</v>
      </c>
      <c r="AD469" s="39" t="s">
        <v>181</v>
      </c>
      <c r="AE469" s="39" t="s">
        <v>181</v>
      </c>
      <c r="AF469" s="39" t="s">
        <v>181</v>
      </c>
      <c r="AG469" s="39" t="s">
        <v>181</v>
      </c>
      <c r="AH469" s="39" t="s">
        <v>181</v>
      </c>
      <c r="AI469" s="39" t="s">
        <v>181</v>
      </c>
      <c r="AJ469" s="39" t="s">
        <v>181</v>
      </c>
      <c r="AK469" s="39" t="s">
        <v>181</v>
      </c>
      <c r="AL469" s="39" t="s">
        <v>181</v>
      </c>
      <c r="AM469" s="39" t="s">
        <v>181</v>
      </c>
      <c r="AN469" s="39" t="s">
        <v>181</v>
      </c>
      <c r="AO469" s="39" t="s">
        <v>181</v>
      </c>
      <c r="AP469" s="7">
        <v>98017208.979999989</v>
      </c>
      <c r="AQ469" s="7">
        <v>125462485.29000001</v>
      </c>
      <c r="AR469" s="7">
        <v>141611022.16999999</v>
      </c>
      <c r="AS469" s="7">
        <v>146338763.98000002</v>
      </c>
      <c r="AT469" s="7">
        <v>148521544.47</v>
      </c>
      <c r="AU469" s="7">
        <v>149622630.02000001</v>
      </c>
      <c r="AV469" s="7">
        <v>150313125.28</v>
      </c>
      <c r="AW469" s="7">
        <v>150951394.77000001</v>
      </c>
      <c r="AX469" s="7">
        <v>151276202.78999999</v>
      </c>
      <c r="AY469" s="7">
        <v>151436016.33999997</v>
      </c>
      <c r="AZ469" s="39" t="s">
        <v>181</v>
      </c>
      <c r="BA469" s="39" t="s">
        <v>181</v>
      </c>
      <c r="BB469" s="39" t="s">
        <v>181</v>
      </c>
      <c r="BC469" s="39" t="s">
        <v>181</v>
      </c>
      <c r="BD469" s="39" t="s">
        <v>181</v>
      </c>
      <c r="BE469" s="39" t="s">
        <v>181</v>
      </c>
      <c r="BF469" s="39" t="s">
        <v>181</v>
      </c>
      <c r="BG469" s="39" t="s">
        <v>181</v>
      </c>
      <c r="BH469" s="39" t="s">
        <v>181</v>
      </c>
      <c r="BI469" s="39" t="s">
        <v>181</v>
      </c>
      <c r="BJ469" s="39" t="s">
        <v>181</v>
      </c>
      <c r="BK469" s="39" t="s">
        <v>181</v>
      </c>
      <c r="BL469" s="39" t="s">
        <v>181</v>
      </c>
      <c r="BM469" s="39" t="s">
        <v>181</v>
      </c>
      <c r="BN469" s="39" t="s">
        <v>181</v>
      </c>
      <c r="BO469" s="39" t="s">
        <v>181</v>
      </c>
      <c r="BP469" s="39" t="s">
        <v>181</v>
      </c>
      <c r="BQ469" s="39" t="s">
        <v>181</v>
      </c>
      <c r="BR469" s="39" t="s">
        <v>181</v>
      </c>
      <c r="BS469" s="39" t="s">
        <v>181</v>
      </c>
      <c r="BT469" s="39" t="s">
        <v>181</v>
      </c>
      <c r="BU469" s="39" t="s">
        <v>181</v>
      </c>
      <c r="BV469" s="39" t="s">
        <v>181</v>
      </c>
      <c r="BW469" s="39" t="s">
        <v>181</v>
      </c>
      <c r="BX469" s="39" t="s">
        <v>181</v>
      </c>
      <c r="BY469" s="39" t="s">
        <v>181</v>
      </c>
      <c r="BZ469" s="39" t="s">
        <v>181</v>
      </c>
      <c r="CA469" s="39" t="s">
        <v>181</v>
      </c>
      <c r="CB469" s="39" t="s">
        <v>181</v>
      </c>
      <c r="CC469" s="39" t="s">
        <v>181</v>
      </c>
      <c r="CD469" s="7">
        <v>13118883.85</v>
      </c>
      <c r="CE469" s="7">
        <v>10507918.01</v>
      </c>
      <c r="CF469" s="7">
        <v>12035891.140000001</v>
      </c>
      <c r="CG469" s="7">
        <v>14090758.52</v>
      </c>
      <c r="CH469" s="7">
        <v>15417100.970000001</v>
      </c>
      <c r="CI469" s="7">
        <v>16027700.07</v>
      </c>
      <c r="CJ469" s="7">
        <v>16760208.99</v>
      </c>
      <c r="CK469" s="7">
        <v>17186552.080000002</v>
      </c>
      <c r="CL469" s="7">
        <v>17600815.780000001</v>
      </c>
      <c r="CM469" s="7">
        <v>17741740.470000003</v>
      </c>
      <c r="CN469" s="39" t="s">
        <v>181</v>
      </c>
      <c r="CO469" s="39" t="s">
        <v>181</v>
      </c>
      <c r="CP469" s="39" t="s">
        <v>181</v>
      </c>
      <c r="CQ469" s="39" t="s">
        <v>181</v>
      </c>
      <c r="CR469" s="39" t="s">
        <v>181</v>
      </c>
      <c r="CS469" s="39" t="s">
        <v>181</v>
      </c>
      <c r="CT469" s="39" t="s">
        <v>181</v>
      </c>
      <c r="CU469" s="39" t="s">
        <v>181</v>
      </c>
      <c r="CV469" s="39" t="s">
        <v>181</v>
      </c>
      <c r="CW469" s="39" t="s">
        <v>181</v>
      </c>
      <c r="CX469" s="39" t="s">
        <v>181</v>
      </c>
      <c r="CY469" s="39" t="s">
        <v>181</v>
      </c>
      <c r="CZ469" s="39" t="s">
        <v>181</v>
      </c>
      <c r="DA469" s="39" t="s">
        <v>181</v>
      </c>
      <c r="DB469" s="39" t="s">
        <v>181</v>
      </c>
      <c r="DC469" s="39" t="s">
        <v>181</v>
      </c>
      <c r="DD469" s="39" t="s">
        <v>181</v>
      </c>
      <c r="DE469" s="39" t="s">
        <v>181</v>
      </c>
      <c r="DF469" s="39" t="s">
        <v>181</v>
      </c>
      <c r="DG469" s="39" t="s">
        <v>181</v>
      </c>
      <c r="DH469" s="39" t="s">
        <v>181</v>
      </c>
      <c r="DI469" s="39" t="s">
        <v>181</v>
      </c>
      <c r="DJ469" s="39" t="s">
        <v>181</v>
      </c>
      <c r="DK469" s="39" t="s">
        <v>181</v>
      </c>
      <c r="DL469" s="39" t="s">
        <v>181</v>
      </c>
      <c r="DM469" s="39" t="s">
        <v>181</v>
      </c>
      <c r="DN469" s="39" t="s">
        <v>181</v>
      </c>
      <c r="DO469" s="39" t="s">
        <v>181</v>
      </c>
      <c r="DP469" s="39" t="s">
        <v>181</v>
      </c>
      <c r="DQ469" s="39" t="s">
        <v>181</v>
      </c>
      <c r="DR469" s="7">
        <v>11670358.939999999</v>
      </c>
      <c r="DS469" s="7">
        <v>19845858.839999996</v>
      </c>
      <c r="DT469" s="7">
        <v>23903392.379999999</v>
      </c>
      <c r="DU469" s="7">
        <v>28606616.550000001</v>
      </c>
      <c r="DV469" s="7">
        <v>34345393.800000004</v>
      </c>
      <c r="DW469" s="7">
        <v>38040131.039999999</v>
      </c>
      <c r="DX469" s="7">
        <v>41213282.990000002</v>
      </c>
      <c r="DY469" s="7">
        <v>44755349.560000002</v>
      </c>
      <c r="DZ469" s="7">
        <v>48412911.630000003</v>
      </c>
      <c r="EA469" s="7">
        <v>50703834.690000005</v>
      </c>
      <c r="EB469" s="39" t="s">
        <v>181</v>
      </c>
      <c r="EC469" s="39" t="s">
        <v>181</v>
      </c>
      <c r="ED469" s="39" t="s">
        <v>181</v>
      </c>
      <c r="EE469" s="39" t="s">
        <v>181</v>
      </c>
      <c r="EF469" s="39" t="s">
        <v>181</v>
      </c>
      <c r="EG469" s="39" t="s">
        <v>181</v>
      </c>
      <c r="EH469" s="39" t="s">
        <v>181</v>
      </c>
      <c r="EI469" s="39" t="s">
        <v>181</v>
      </c>
      <c r="EJ469" s="39" t="s">
        <v>181</v>
      </c>
      <c r="EK469" s="39" t="s">
        <v>181</v>
      </c>
      <c r="EL469" s="39" t="s">
        <v>181</v>
      </c>
      <c r="EM469" s="39" t="s">
        <v>181</v>
      </c>
      <c r="EN469" s="39" t="s">
        <v>181</v>
      </c>
      <c r="EO469" s="39" t="s">
        <v>181</v>
      </c>
      <c r="EP469" s="39" t="s">
        <v>181</v>
      </c>
      <c r="EQ469" s="39" t="s">
        <v>181</v>
      </c>
      <c r="ER469" s="39" t="s">
        <v>181</v>
      </c>
      <c r="ES469" s="39" t="s">
        <v>181</v>
      </c>
      <c r="ET469" s="39" t="s">
        <v>181</v>
      </c>
      <c r="EU469" s="39" t="s">
        <v>181</v>
      </c>
      <c r="EV469" s="39" t="s">
        <v>181</v>
      </c>
      <c r="EW469" s="39" t="s">
        <v>181</v>
      </c>
      <c r="EX469" s="39" t="s">
        <v>181</v>
      </c>
      <c r="EY469" s="39" t="s">
        <v>181</v>
      </c>
      <c r="EZ469" s="39" t="s">
        <v>181</v>
      </c>
      <c r="FA469" s="39" t="s">
        <v>181</v>
      </c>
      <c r="FB469" s="39" t="s">
        <v>181</v>
      </c>
      <c r="FC469" s="39" t="s">
        <v>181</v>
      </c>
      <c r="FD469" s="39" t="s">
        <v>181</v>
      </c>
      <c r="FE469" s="39" t="s">
        <v>181</v>
      </c>
      <c r="FF469" s="7">
        <v>51754723.5</v>
      </c>
      <c r="FG469" s="7">
        <v>59696543.209999993</v>
      </c>
      <c r="FH469" s="7">
        <v>60598803.659999996</v>
      </c>
      <c r="FI469" s="7">
        <v>60912278.659999996</v>
      </c>
      <c r="FJ469" s="7">
        <v>61190462.469999999</v>
      </c>
      <c r="FK469" s="7">
        <v>61288066.619999997</v>
      </c>
      <c r="FL469" s="7">
        <v>61335342.18</v>
      </c>
      <c r="FM469" s="7">
        <v>61418200.57</v>
      </c>
      <c r="FN469" s="7">
        <v>61429340.880000003</v>
      </c>
      <c r="FO469" s="7">
        <v>61705658.289999999</v>
      </c>
      <c r="FP469" s="39" t="s">
        <v>181</v>
      </c>
      <c r="FQ469" s="39" t="s">
        <v>181</v>
      </c>
      <c r="FR469" s="39" t="s">
        <v>181</v>
      </c>
      <c r="FS469" s="39" t="s">
        <v>181</v>
      </c>
      <c r="FT469" s="39" t="s">
        <v>181</v>
      </c>
      <c r="FU469" s="39" t="s">
        <v>181</v>
      </c>
      <c r="FV469" s="39" t="s">
        <v>181</v>
      </c>
      <c r="FW469" s="39" t="s">
        <v>181</v>
      </c>
      <c r="FX469" s="39" t="s">
        <v>181</v>
      </c>
      <c r="FY469" s="39" t="s">
        <v>181</v>
      </c>
      <c r="FZ469" s="39" t="s">
        <v>181</v>
      </c>
      <c r="GA469" s="39" t="s">
        <v>181</v>
      </c>
      <c r="GB469" s="39" t="s">
        <v>181</v>
      </c>
      <c r="GC469" s="39" t="s">
        <v>181</v>
      </c>
      <c r="GD469" s="39" t="s">
        <v>181</v>
      </c>
      <c r="GE469" s="39" t="s">
        <v>181</v>
      </c>
      <c r="GF469" s="39" t="s">
        <v>181</v>
      </c>
      <c r="GG469" s="39" t="s">
        <v>181</v>
      </c>
      <c r="GH469" s="39" t="s">
        <v>181</v>
      </c>
      <c r="GI469" s="39" t="s">
        <v>181</v>
      </c>
      <c r="GJ469" s="39" t="s">
        <v>181</v>
      </c>
      <c r="GK469" s="39" t="s">
        <v>181</v>
      </c>
      <c r="GL469" s="39" t="s">
        <v>181</v>
      </c>
      <c r="GM469" s="39" t="s">
        <v>181</v>
      </c>
      <c r="GN469" s="39" t="s">
        <v>181</v>
      </c>
      <c r="GO469" s="39" t="s">
        <v>181</v>
      </c>
      <c r="GP469" s="39" t="s">
        <v>181</v>
      </c>
      <c r="GQ469" s="39" t="s">
        <v>181</v>
      </c>
      <c r="GR469" s="39" t="s">
        <v>181</v>
      </c>
      <c r="GS469" s="39" t="s">
        <v>181</v>
      </c>
    </row>
    <row r="470" spans="1:201" ht="15" customHeight="1" x14ac:dyDescent="0.25">
      <c r="A470" s="11">
        <f>$A$67</f>
        <v>20201</v>
      </c>
      <c r="B470" s="7">
        <v>50152539.329999998</v>
      </c>
      <c r="C470" s="7">
        <v>54801144.769999996</v>
      </c>
      <c r="D470" s="7">
        <v>61406018.370000005</v>
      </c>
      <c r="E470" s="7">
        <v>72414137.329999998</v>
      </c>
      <c r="F470" s="7">
        <v>79408500.61999999</v>
      </c>
      <c r="G470" s="7">
        <v>87081382.239999995</v>
      </c>
      <c r="H470" s="7">
        <v>94337417.060000002</v>
      </c>
      <c r="I470" s="7">
        <v>102288639.43000001</v>
      </c>
      <c r="J470" s="7">
        <v>111373610.85000001</v>
      </c>
      <c r="K470" s="39" t="s">
        <v>181</v>
      </c>
      <c r="L470" s="39" t="s">
        <v>181</v>
      </c>
      <c r="M470" s="39" t="s">
        <v>181</v>
      </c>
      <c r="N470" s="39" t="s">
        <v>181</v>
      </c>
      <c r="O470" s="39" t="s">
        <v>181</v>
      </c>
      <c r="P470" s="39" t="s">
        <v>181</v>
      </c>
      <c r="Q470" s="39" t="s">
        <v>181</v>
      </c>
      <c r="R470" s="39" t="s">
        <v>181</v>
      </c>
      <c r="S470" s="39" t="s">
        <v>181</v>
      </c>
      <c r="T470" s="39" t="s">
        <v>181</v>
      </c>
      <c r="U470" s="39" t="s">
        <v>181</v>
      </c>
      <c r="V470" s="39" t="s">
        <v>181</v>
      </c>
      <c r="W470" s="39" t="s">
        <v>181</v>
      </c>
      <c r="X470" s="39" t="s">
        <v>181</v>
      </c>
      <c r="Y470" s="39" t="s">
        <v>181</v>
      </c>
      <c r="Z470" s="39" t="s">
        <v>181</v>
      </c>
      <c r="AA470" s="39" t="s">
        <v>181</v>
      </c>
      <c r="AB470" s="39" t="s">
        <v>181</v>
      </c>
      <c r="AC470" s="39" t="s">
        <v>181</v>
      </c>
      <c r="AD470" s="39" t="s">
        <v>181</v>
      </c>
      <c r="AE470" s="39" t="s">
        <v>181</v>
      </c>
      <c r="AF470" s="39" t="s">
        <v>181</v>
      </c>
      <c r="AG470" s="39" t="s">
        <v>181</v>
      </c>
      <c r="AH470" s="39" t="s">
        <v>181</v>
      </c>
      <c r="AI470" s="39" t="s">
        <v>181</v>
      </c>
      <c r="AJ470" s="39" t="s">
        <v>181</v>
      </c>
      <c r="AK470" s="39" t="s">
        <v>181</v>
      </c>
      <c r="AL470" s="39" t="s">
        <v>181</v>
      </c>
      <c r="AM470" s="39" t="s">
        <v>181</v>
      </c>
      <c r="AN470" s="39" t="s">
        <v>181</v>
      </c>
      <c r="AO470" s="39" t="s">
        <v>181</v>
      </c>
      <c r="AP470" s="7">
        <v>78395730.180000007</v>
      </c>
      <c r="AQ470" s="7">
        <v>104270787.28999999</v>
      </c>
      <c r="AR470" s="7">
        <v>113512221.34999999</v>
      </c>
      <c r="AS470" s="7">
        <v>116727556.44</v>
      </c>
      <c r="AT470" s="7">
        <v>118539925.45999999</v>
      </c>
      <c r="AU470" s="7">
        <v>119461466.78999999</v>
      </c>
      <c r="AV470" s="7">
        <v>120230180.92999999</v>
      </c>
      <c r="AW470" s="7">
        <v>120583594.01999998</v>
      </c>
      <c r="AX470" s="7">
        <v>120865296.98999998</v>
      </c>
      <c r="AY470" s="39" t="s">
        <v>181</v>
      </c>
      <c r="AZ470" s="39" t="s">
        <v>181</v>
      </c>
      <c r="BA470" s="39" t="s">
        <v>181</v>
      </c>
      <c r="BB470" s="39" t="s">
        <v>181</v>
      </c>
      <c r="BC470" s="39" t="s">
        <v>181</v>
      </c>
      <c r="BD470" s="39" t="s">
        <v>181</v>
      </c>
      <c r="BE470" s="39" t="s">
        <v>181</v>
      </c>
      <c r="BF470" s="39" t="s">
        <v>181</v>
      </c>
      <c r="BG470" s="39" t="s">
        <v>181</v>
      </c>
      <c r="BH470" s="39" t="s">
        <v>181</v>
      </c>
      <c r="BI470" s="39" t="s">
        <v>181</v>
      </c>
      <c r="BJ470" s="39" t="s">
        <v>181</v>
      </c>
      <c r="BK470" s="39" t="s">
        <v>181</v>
      </c>
      <c r="BL470" s="39" t="s">
        <v>181</v>
      </c>
      <c r="BM470" s="39" t="s">
        <v>181</v>
      </c>
      <c r="BN470" s="39" t="s">
        <v>181</v>
      </c>
      <c r="BO470" s="39" t="s">
        <v>181</v>
      </c>
      <c r="BP470" s="39" t="s">
        <v>181</v>
      </c>
      <c r="BQ470" s="39" t="s">
        <v>181</v>
      </c>
      <c r="BR470" s="39" t="s">
        <v>181</v>
      </c>
      <c r="BS470" s="39" t="s">
        <v>181</v>
      </c>
      <c r="BT470" s="39" t="s">
        <v>181</v>
      </c>
      <c r="BU470" s="39" t="s">
        <v>181</v>
      </c>
      <c r="BV470" s="39" t="s">
        <v>181</v>
      </c>
      <c r="BW470" s="39" t="s">
        <v>181</v>
      </c>
      <c r="BX470" s="39" t="s">
        <v>181</v>
      </c>
      <c r="BY470" s="39" t="s">
        <v>181</v>
      </c>
      <c r="BZ470" s="39" t="s">
        <v>181</v>
      </c>
      <c r="CA470" s="39" t="s">
        <v>181</v>
      </c>
      <c r="CB470" s="39" t="s">
        <v>181</v>
      </c>
      <c r="CC470" s="39" t="s">
        <v>181</v>
      </c>
      <c r="CD470" s="7">
        <v>11767320.73</v>
      </c>
      <c r="CE470" s="7">
        <v>7554152.3999999994</v>
      </c>
      <c r="CF470" s="7">
        <v>9095548.4399999995</v>
      </c>
      <c r="CG470" s="7">
        <v>10926640.77</v>
      </c>
      <c r="CH470" s="7">
        <v>12053845.769999998</v>
      </c>
      <c r="CI470" s="7">
        <v>12587145.949999997</v>
      </c>
      <c r="CJ470" s="7">
        <v>13016475.989999998</v>
      </c>
      <c r="CK470" s="7">
        <v>13391293.809999999</v>
      </c>
      <c r="CL470" s="7">
        <v>13670208.289999997</v>
      </c>
      <c r="CM470" s="39" t="s">
        <v>181</v>
      </c>
      <c r="CN470" s="39" t="s">
        <v>181</v>
      </c>
      <c r="CO470" s="39" t="s">
        <v>181</v>
      </c>
      <c r="CP470" s="39" t="s">
        <v>181</v>
      </c>
      <c r="CQ470" s="39" t="s">
        <v>181</v>
      </c>
      <c r="CR470" s="39" t="s">
        <v>181</v>
      </c>
      <c r="CS470" s="39" t="s">
        <v>181</v>
      </c>
      <c r="CT470" s="39" t="s">
        <v>181</v>
      </c>
      <c r="CU470" s="39" t="s">
        <v>181</v>
      </c>
      <c r="CV470" s="39" t="s">
        <v>181</v>
      </c>
      <c r="CW470" s="39" t="s">
        <v>181</v>
      </c>
      <c r="CX470" s="39" t="s">
        <v>181</v>
      </c>
      <c r="CY470" s="39" t="s">
        <v>181</v>
      </c>
      <c r="CZ470" s="39" t="s">
        <v>181</v>
      </c>
      <c r="DA470" s="39" t="s">
        <v>181</v>
      </c>
      <c r="DB470" s="39" t="s">
        <v>181</v>
      </c>
      <c r="DC470" s="39" t="s">
        <v>181</v>
      </c>
      <c r="DD470" s="39" t="s">
        <v>181</v>
      </c>
      <c r="DE470" s="39" t="s">
        <v>181</v>
      </c>
      <c r="DF470" s="39" t="s">
        <v>181</v>
      </c>
      <c r="DG470" s="39" t="s">
        <v>181</v>
      </c>
      <c r="DH470" s="39" t="s">
        <v>181</v>
      </c>
      <c r="DI470" s="39" t="s">
        <v>181</v>
      </c>
      <c r="DJ470" s="39" t="s">
        <v>181</v>
      </c>
      <c r="DK470" s="39" t="s">
        <v>181</v>
      </c>
      <c r="DL470" s="39" t="s">
        <v>181</v>
      </c>
      <c r="DM470" s="39" t="s">
        <v>181</v>
      </c>
      <c r="DN470" s="39" t="s">
        <v>181</v>
      </c>
      <c r="DO470" s="39" t="s">
        <v>181</v>
      </c>
      <c r="DP470" s="39" t="s">
        <v>181</v>
      </c>
      <c r="DQ470" s="39" t="s">
        <v>181</v>
      </c>
      <c r="DR470" s="7">
        <v>11368349.02</v>
      </c>
      <c r="DS470" s="7">
        <v>16085332.85</v>
      </c>
      <c r="DT470" s="7">
        <v>19452657.050000001</v>
      </c>
      <c r="DU470" s="7">
        <v>24114511.239999998</v>
      </c>
      <c r="DV470" s="7">
        <v>27757199.810000002</v>
      </c>
      <c r="DW470" s="7">
        <v>29791436.040000003</v>
      </c>
      <c r="DX470" s="7">
        <v>32321544.910000004</v>
      </c>
      <c r="DY470" s="7">
        <v>35784622.150000006</v>
      </c>
      <c r="DZ470" s="7">
        <v>38719373.800000004</v>
      </c>
      <c r="EA470" s="39" t="s">
        <v>181</v>
      </c>
      <c r="EB470" s="39" t="s">
        <v>181</v>
      </c>
      <c r="EC470" s="39" t="s">
        <v>181</v>
      </c>
      <c r="ED470" s="39" t="s">
        <v>181</v>
      </c>
      <c r="EE470" s="39" t="s">
        <v>181</v>
      </c>
      <c r="EF470" s="39" t="s">
        <v>181</v>
      </c>
      <c r="EG470" s="39" t="s">
        <v>181</v>
      </c>
      <c r="EH470" s="39" t="s">
        <v>181</v>
      </c>
      <c r="EI470" s="39" t="s">
        <v>181</v>
      </c>
      <c r="EJ470" s="39" t="s">
        <v>181</v>
      </c>
      <c r="EK470" s="39" t="s">
        <v>181</v>
      </c>
      <c r="EL470" s="39" t="s">
        <v>181</v>
      </c>
      <c r="EM470" s="39" t="s">
        <v>181</v>
      </c>
      <c r="EN470" s="39" t="s">
        <v>181</v>
      </c>
      <c r="EO470" s="39" t="s">
        <v>181</v>
      </c>
      <c r="EP470" s="39" t="s">
        <v>181</v>
      </c>
      <c r="EQ470" s="39" t="s">
        <v>181</v>
      </c>
      <c r="ER470" s="39" t="s">
        <v>181</v>
      </c>
      <c r="ES470" s="39" t="s">
        <v>181</v>
      </c>
      <c r="ET470" s="39" t="s">
        <v>181</v>
      </c>
      <c r="EU470" s="39" t="s">
        <v>181</v>
      </c>
      <c r="EV470" s="39" t="s">
        <v>181</v>
      </c>
      <c r="EW470" s="39" t="s">
        <v>181</v>
      </c>
      <c r="EX470" s="39" t="s">
        <v>181</v>
      </c>
      <c r="EY470" s="39" t="s">
        <v>181</v>
      </c>
      <c r="EZ470" s="39" t="s">
        <v>181</v>
      </c>
      <c r="FA470" s="39" t="s">
        <v>181</v>
      </c>
      <c r="FB470" s="39" t="s">
        <v>181</v>
      </c>
      <c r="FC470" s="39" t="s">
        <v>181</v>
      </c>
      <c r="FD470" s="39" t="s">
        <v>181</v>
      </c>
      <c r="FE470" s="39" t="s">
        <v>181</v>
      </c>
      <c r="FF470" s="7">
        <v>44564782.010000005</v>
      </c>
      <c r="FG470" s="7">
        <v>50323865.269999996</v>
      </c>
      <c r="FH470" s="7">
        <v>51436085.139999993</v>
      </c>
      <c r="FI470" s="7">
        <v>52139212.679999992</v>
      </c>
      <c r="FJ470" s="7">
        <v>52233178.909999996</v>
      </c>
      <c r="FK470" s="7">
        <v>52363921.949999996</v>
      </c>
      <c r="FL470" s="7">
        <v>52458840.759999998</v>
      </c>
      <c r="FM470" s="7">
        <v>52397817.789999992</v>
      </c>
      <c r="FN470" s="7">
        <v>52669509.699999996</v>
      </c>
      <c r="FO470" s="39" t="s">
        <v>181</v>
      </c>
      <c r="FP470" s="39" t="s">
        <v>181</v>
      </c>
      <c r="FQ470" s="39" t="s">
        <v>181</v>
      </c>
      <c r="FR470" s="39" t="s">
        <v>181</v>
      </c>
      <c r="FS470" s="39" t="s">
        <v>181</v>
      </c>
      <c r="FT470" s="39" t="s">
        <v>181</v>
      </c>
      <c r="FU470" s="39" t="s">
        <v>181</v>
      </c>
      <c r="FV470" s="39" t="s">
        <v>181</v>
      </c>
      <c r="FW470" s="39" t="s">
        <v>181</v>
      </c>
      <c r="FX470" s="39" t="s">
        <v>181</v>
      </c>
      <c r="FY470" s="39" t="s">
        <v>181</v>
      </c>
      <c r="FZ470" s="39" t="s">
        <v>181</v>
      </c>
      <c r="GA470" s="39" t="s">
        <v>181</v>
      </c>
      <c r="GB470" s="39" t="s">
        <v>181</v>
      </c>
      <c r="GC470" s="39" t="s">
        <v>181</v>
      </c>
      <c r="GD470" s="39" t="s">
        <v>181</v>
      </c>
      <c r="GE470" s="39" t="s">
        <v>181</v>
      </c>
      <c r="GF470" s="39" t="s">
        <v>181</v>
      </c>
      <c r="GG470" s="39" t="s">
        <v>181</v>
      </c>
      <c r="GH470" s="39" t="s">
        <v>181</v>
      </c>
      <c r="GI470" s="39" t="s">
        <v>181</v>
      </c>
      <c r="GJ470" s="39" t="s">
        <v>181</v>
      </c>
      <c r="GK470" s="39" t="s">
        <v>181</v>
      </c>
      <c r="GL470" s="39" t="s">
        <v>181</v>
      </c>
      <c r="GM470" s="39" t="s">
        <v>181</v>
      </c>
      <c r="GN470" s="39" t="s">
        <v>181</v>
      </c>
      <c r="GO470" s="39" t="s">
        <v>181</v>
      </c>
      <c r="GP470" s="39" t="s">
        <v>181</v>
      </c>
      <c r="GQ470" s="39" t="s">
        <v>181</v>
      </c>
      <c r="GR470" s="39" t="s">
        <v>181</v>
      </c>
      <c r="GS470" s="39" t="s">
        <v>181</v>
      </c>
    </row>
    <row r="471" spans="1:201" ht="15" customHeight="1" x14ac:dyDescent="0.25">
      <c r="A471" s="11">
        <f>$A$68</f>
        <v>20202</v>
      </c>
      <c r="B471" s="7">
        <v>24122914.759999998</v>
      </c>
      <c r="C471" s="7">
        <v>31005971.09</v>
      </c>
      <c r="D471" s="7">
        <v>36927920.409999996</v>
      </c>
      <c r="E471" s="7">
        <v>43249762.759999998</v>
      </c>
      <c r="F471" s="7">
        <v>47827274.800000004</v>
      </c>
      <c r="G471" s="7">
        <v>53333440.439999998</v>
      </c>
      <c r="H471" s="7">
        <v>57394206.859999999</v>
      </c>
      <c r="I471" s="7">
        <v>60648921.890000001</v>
      </c>
      <c r="J471" s="39" t="s">
        <v>181</v>
      </c>
      <c r="K471" s="39" t="s">
        <v>181</v>
      </c>
      <c r="L471" s="39" t="s">
        <v>181</v>
      </c>
      <c r="M471" s="39" t="s">
        <v>181</v>
      </c>
      <c r="N471" s="39" t="s">
        <v>181</v>
      </c>
      <c r="O471" s="39" t="s">
        <v>181</v>
      </c>
      <c r="P471" s="39" t="s">
        <v>181</v>
      </c>
      <c r="Q471" s="39" t="s">
        <v>181</v>
      </c>
      <c r="R471" s="39" t="s">
        <v>181</v>
      </c>
      <c r="S471" s="39" t="s">
        <v>181</v>
      </c>
      <c r="T471" s="39" t="s">
        <v>181</v>
      </c>
      <c r="U471" s="39" t="s">
        <v>181</v>
      </c>
      <c r="V471" s="39" t="s">
        <v>181</v>
      </c>
      <c r="W471" s="39" t="s">
        <v>181</v>
      </c>
      <c r="X471" s="39" t="s">
        <v>181</v>
      </c>
      <c r="Y471" s="39" t="s">
        <v>181</v>
      </c>
      <c r="Z471" s="39" t="s">
        <v>181</v>
      </c>
      <c r="AA471" s="39" t="s">
        <v>181</v>
      </c>
      <c r="AB471" s="39" t="s">
        <v>181</v>
      </c>
      <c r="AC471" s="39" t="s">
        <v>181</v>
      </c>
      <c r="AD471" s="39" t="s">
        <v>181</v>
      </c>
      <c r="AE471" s="39" t="s">
        <v>181</v>
      </c>
      <c r="AF471" s="39" t="s">
        <v>181</v>
      </c>
      <c r="AG471" s="39" t="s">
        <v>181</v>
      </c>
      <c r="AH471" s="39" t="s">
        <v>181</v>
      </c>
      <c r="AI471" s="39" t="s">
        <v>181</v>
      </c>
      <c r="AJ471" s="39" t="s">
        <v>181</v>
      </c>
      <c r="AK471" s="39" t="s">
        <v>181</v>
      </c>
      <c r="AL471" s="39" t="s">
        <v>181</v>
      </c>
      <c r="AM471" s="39" t="s">
        <v>181</v>
      </c>
      <c r="AN471" s="39" t="s">
        <v>181</v>
      </c>
      <c r="AO471" s="39" t="s">
        <v>181</v>
      </c>
      <c r="AP471" s="7">
        <v>42336129.329999998</v>
      </c>
      <c r="AQ471" s="7">
        <v>55466028.189999998</v>
      </c>
      <c r="AR471" s="7">
        <v>60912795.210000001</v>
      </c>
      <c r="AS471" s="7">
        <v>62805616.039999999</v>
      </c>
      <c r="AT471" s="7">
        <v>63966773.469999999</v>
      </c>
      <c r="AU471" s="7">
        <v>64601503.599999994</v>
      </c>
      <c r="AV471" s="7">
        <v>64983361.469999999</v>
      </c>
      <c r="AW471" s="7">
        <v>65279935.969999991</v>
      </c>
      <c r="AX471" s="39" t="s">
        <v>181</v>
      </c>
      <c r="AY471" s="39" t="s">
        <v>181</v>
      </c>
      <c r="AZ471" s="39" t="s">
        <v>181</v>
      </c>
      <c r="BA471" s="39" t="s">
        <v>181</v>
      </c>
      <c r="BB471" s="39" t="s">
        <v>181</v>
      </c>
      <c r="BC471" s="39" t="s">
        <v>181</v>
      </c>
      <c r="BD471" s="39" t="s">
        <v>181</v>
      </c>
      <c r="BE471" s="39" t="s">
        <v>181</v>
      </c>
      <c r="BF471" s="39" t="s">
        <v>181</v>
      </c>
      <c r="BG471" s="39" t="s">
        <v>181</v>
      </c>
      <c r="BH471" s="39" t="s">
        <v>181</v>
      </c>
      <c r="BI471" s="39" t="s">
        <v>181</v>
      </c>
      <c r="BJ471" s="39" t="s">
        <v>181</v>
      </c>
      <c r="BK471" s="39" t="s">
        <v>181</v>
      </c>
      <c r="BL471" s="39" t="s">
        <v>181</v>
      </c>
      <c r="BM471" s="39" t="s">
        <v>181</v>
      </c>
      <c r="BN471" s="39" t="s">
        <v>181</v>
      </c>
      <c r="BO471" s="39" t="s">
        <v>181</v>
      </c>
      <c r="BP471" s="39" t="s">
        <v>181</v>
      </c>
      <c r="BQ471" s="39" t="s">
        <v>181</v>
      </c>
      <c r="BR471" s="39" t="s">
        <v>181</v>
      </c>
      <c r="BS471" s="39" t="s">
        <v>181</v>
      </c>
      <c r="BT471" s="39" t="s">
        <v>181</v>
      </c>
      <c r="BU471" s="39" t="s">
        <v>181</v>
      </c>
      <c r="BV471" s="39" t="s">
        <v>181</v>
      </c>
      <c r="BW471" s="39" t="s">
        <v>181</v>
      </c>
      <c r="BX471" s="39" t="s">
        <v>181</v>
      </c>
      <c r="BY471" s="39" t="s">
        <v>181</v>
      </c>
      <c r="BZ471" s="39" t="s">
        <v>181</v>
      </c>
      <c r="CA471" s="39" t="s">
        <v>181</v>
      </c>
      <c r="CB471" s="39" t="s">
        <v>181</v>
      </c>
      <c r="CC471" s="39" t="s">
        <v>181</v>
      </c>
      <c r="CD471" s="7">
        <v>5975376.4699999997</v>
      </c>
      <c r="CE471" s="7">
        <v>4406801.8099999996</v>
      </c>
      <c r="CF471" s="7">
        <v>5950491.629999999</v>
      </c>
      <c r="CG471" s="7">
        <v>6989686.5199999996</v>
      </c>
      <c r="CH471" s="7">
        <v>7521665.0799999991</v>
      </c>
      <c r="CI471" s="7">
        <v>7734090.2799999984</v>
      </c>
      <c r="CJ471" s="7">
        <v>7979903.8999999985</v>
      </c>
      <c r="CK471" s="7">
        <v>8118412.2799999984</v>
      </c>
      <c r="CL471" s="39" t="s">
        <v>181</v>
      </c>
      <c r="CM471" s="39" t="s">
        <v>181</v>
      </c>
      <c r="CN471" s="39" t="s">
        <v>181</v>
      </c>
      <c r="CO471" s="39" t="s">
        <v>181</v>
      </c>
      <c r="CP471" s="39" t="s">
        <v>181</v>
      </c>
      <c r="CQ471" s="39" t="s">
        <v>181</v>
      </c>
      <c r="CR471" s="39" t="s">
        <v>181</v>
      </c>
      <c r="CS471" s="39" t="s">
        <v>181</v>
      </c>
      <c r="CT471" s="39" t="s">
        <v>181</v>
      </c>
      <c r="CU471" s="39" t="s">
        <v>181</v>
      </c>
      <c r="CV471" s="39" t="s">
        <v>181</v>
      </c>
      <c r="CW471" s="39" t="s">
        <v>181</v>
      </c>
      <c r="CX471" s="39" t="s">
        <v>181</v>
      </c>
      <c r="CY471" s="39" t="s">
        <v>181</v>
      </c>
      <c r="CZ471" s="39" t="s">
        <v>181</v>
      </c>
      <c r="DA471" s="39" t="s">
        <v>181</v>
      </c>
      <c r="DB471" s="39" t="s">
        <v>181</v>
      </c>
      <c r="DC471" s="39" t="s">
        <v>181</v>
      </c>
      <c r="DD471" s="39" t="s">
        <v>181</v>
      </c>
      <c r="DE471" s="39" t="s">
        <v>181</v>
      </c>
      <c r="DF471" s="39" t="s">
        <v>181</v>
      </c>
      <c r="DG471" s="39" t="s">
        <v>181</v>
      </c>
      <c r="DH471" s="39" t="s">
        <v>181</v>
      </c>
      <c r="DI471" s="39" t="s">
        <v>181</v>
      </c>
      <c r="DJ471" s="39" t="s">
        <v>181</v>
      </c>
      <c r="DK471" s="39" t="s">
        <v>181</v>
      </c>
      <c r="DL471" s="39" t="s">
        <v>181</v>
      </c>
      <c r="DM471" s="39" t="s">
        <v>181</v>
      </c>
      <c r="DN471" s="39" t="s">
        <v>181</v>
      </c>
      <c r="DO471" s="39" t="s">
        <v>181</v>
      </c>
      <c r="DP471" s="39" t="s">
        <v>181</v>
      </c>
      <c r="DQ471" s="39" t="s">
        <v>181</v>
      </c>
      <c r="DR471" s="7">
        <v>7449894.4199999999</v>
      </c>
      <c r="DS471" s="7">
        <v>13389386.690000001</v>
      </c>
      <c r="DT471" s="7">
        <v>16882267.670000002</v>
      </c>
      <c r="DU471" s="7">
        <v>19993151.630000003</v>
      </c>
      <c r="DV471" s="7">
        <v>22378844.699999999</v>
      </c>
      <c r="DW471" s="7">
        <v>24995820.020000003</v>
      </c>
      <c r="DX471" s="7">
        <v>26447901.580000002</v>
      </c>
      <c r="DY471" s="7">
        <v>28172610</v>
      </c>
      <c r="DZ471" s="39" t="s">
        <v>181</v>
      </c>
      <c r="EA471" s="39" t="s">
        <v>181</v>
      </c>
      <c r="EB471" s="39" t="s">
        <v>181</v>
      </c>
      <c r="EC471" s="39" t="s">
        <v>181</v>
      </c>
      <c r="ED471" s="39" t="s">
        <v>181</v>
      </c>
      <c r="EE471" s="39" t="s">
        <v>181</v>
      </c>
      <c r="EF471" s="39" t="s">
        <v>181</v>
      </c>
      <c r="EG471" s="39" t="s">
        <v>181</v>
      </c>
      <c r="EH471" s="39" t="s">
        <v>181</v>
      </c>
      <c r="EI471" s="39" t="s">
        <v>181</v>
      </c>
      <c r="EJ471" s="39" t="s">
        <v>181</v>
      </c>
      <c r="EK471" s="39" t="s">
        <v>181</v>
      </c>
      <c r="EL471" s="39" t="s">
        <v>181</v>
      </c>
      <c r="EM471" s="39" t="s">
        <v>181</v>
      </c>
      <c r="EN471" s="39" t="s">
        <v>181</v>
      </c>
      <c r="EO471" s="39" t="s">
        <v>181</v>
      </c>
      <c r="EP471" s="39" t="s">
        <v>181</v>
      </c>
      <c r="EQ471" s="39" t="s">
        <v>181</v>
      </c>
      <c r="ER471" s="39" t="s">
        <v>181</v>
      </c>
      <c r="ES471" s="39" t="s">
        <v>181</v>
      </c>
      <c r="ET471" s="39" t="s">
        <v>181</v>
      </c>
      <c r="EU471" s="39" t="s">
        <v>181</v>
      </c>
      <c r="EV471" s="39" t="s">
        <v>181</v>
      </c>
      <c r="EW471" s="39" t="s">
        <v>181</v>
      </c>
      <c r="EX471" s="39" t="s">
        <v>181</v>
      </c>
      <c r="EY471" s="39" t="s">
        <v>181</v>
      </c>
      <c r="EZ471" s="39" t="s">
        <v>181</v>
      </c>
      <c r="FA471" s="39" t="s">
        <v>181</v>
      </c>
      <c r="FB471" s="39" t="s">
        <v>181</v>
      </c>
      <c r="FC471" s="39" t="s">
        <v>181</v>
      </c>
      <c r="FD471" s="39" t="s">
        <v>181</v>
      </c>
      <c r="FE471" s="39" t="s">
        <v>181</v>
      </c>
      <c r="FF471" s="7">
        <v>46546159.729999997</v>
      </c>
      <c r="FG471" s="7">
        <v>54972455.149999999</v>
      </c>
      <c r="FH471" s="7">
        <v>56306876.229999997</v>
      </c>
      <c r="FI471" s="7">
        <v>56831834.789999999</v>
      </c>
      <c r="FJ471" s="7">
        <v>56885140.140000001</v>
      </c>
      <c r="FK471" s="7">
        <v>56905843.610000007</v>
      </c>
      <c r="FL471" s="7">
        <v>56947835.780000001</v>
      </c>
      <c r="FM471" s="7">
        <v>57017764.180000007</v>
      </c>
      <c r="FN471" s="39" t="s">
        <v>181</v>
      </c>
      <c r="FO471" s="39" t="s">
        <v>181</v>
      </c>
      <c r="FP471" s="39" t="s">
        <v>181</v>
      </c>
      <c r="FQ471" s="39" t="s">
        <v>181</v>
      </c>
      <c r="FR471" s="39" t="s">
        <v>181</v>
      </c>
      <c r="FS471" s="39" t="s">
        <v>181</v>
      </c>
      <c r="FT471" s="39" t="s">
        <v>181</v>
      </c>
      <c r="FU471" s="39" t="s">
        <v>181</v>
      </c>
      <c r="FV471" s="39" t="s">
        <v>181</v>
      </c>
      <c r="FW471" s="39" t="s">
        <v>181</v>
      </c>
      <c r="FX471" s="39" t="s">
        <v>181</v>
      </c>
      <c r="FY471" s="39" t="s">
        <v>181</v>
      </c>
      <c r="FZ471" s="39" t="s">
        <v>181</v>
      </c>
      <c r="GA471" s="39" t="s">
        <v>181</v>
      </c>
      <c r="GB471" s="39" t="s">
        <v>181</v>
      </c>
      <c r="GC471" s="39" t="s">
        <v>181</v>
      </c>
      <c r="GD471" s="39" t="s">
        <v>181</v>
      </c>
      <c r="GE471" s="39" t="s">
        <v>181</v>
      </c>
      <c r="GF471" s="39" t="s">
        <v>181</v>
      </c>
      <c r="GG471" s="39" t="s">
        <v>181</v>
      </c>
      <c r="GH471" s="39" t="s">
        <v>181</v>
      </c>
      <c r="GI471" s="39" t="s">
        <v>181</v>
      </c>
      <c r="GJ471" s="39" t="s">
        <v>181</v>
      </c>
      <c r="GK471" s="39" t="s">
        <v>181</v>
      </c>
      <c r="GL471" s="39" t="s">
        <v>181</v>
      </c>
      <c r="GM471" s="39" t="s">
        <v>181</v>
      </c>
      <c r="GN471" s="39" t="s">
        <v>181</v>
      </c>
      <c r="GO471" s="39" t="s">
        <v>181</v>
      </c>
      <c r="GP471" s="39" t="s">
        <v>181</v>
      </c>
      <c r="GQ471" s="39" t="s">
        <v>181</v>
      </c>
      <c r="GR471" s="39" t="s">
        <v>181</v>
      </c>
      <c r="GS471" s="39" t="s">
        <v>181</v>
      </c>
    </row>
    <row r="472" spans="1:201" ht="15" customHeight="1" x14ac:dyDescent="0.25">
      <c r="A472" s="11">
        <f>$A$69</f>
        <v>20203</v>
      </c>
      <c r="B472" s="7">
        <v>36263990.729999997</v>
      </c>
      <c r="C472" s="7">
        <v>43042401.120000005</v>
      </c>
      <c r="D472" s="7">
        <v>49748533.619999997</v>
      </c>
      <c r="E472" s="7">
        <v>56921471.379999995</v>
      </c>
      <c r="F472" s="7">
        <v>65764672.969999999</v>
      </c>
      <c r="G472" s="7">
        <v>71470534.469999999</v>
      </c>
      <c r="H472" s="7">
        <v>77678621.689999998</v>
      </c>
      <c r="I472" s="39" t="s">
        <v>181</v>
      </c>
      <c r="J472" s="39" t="s">
        <v>181</v>
      </c>
      <c r="K472" s="39" t="s">
        <v>181</v>
      </c>
      <c r="L472" s="39" t="s">
        <v>181</v>
      </c>
      <c r="M472" s="39" t="s">
        <v>181</v>
      </c>
      <c r="N472" s="39" t="s">
        <v>181</v>
      </c>
      <c r="O472" s="39" t="s">
        <v>181</v>
      </c>
      <c r="P472" s="39" t="s">
        <v>181</v>
      </c>
      <c r="Q472" s="39" t="s">
        <v>181</v>
      </c>
      <c r="R472" s="39" t="s">
        <v>181</v>
      </c>
      <c r="S472" s="39" t="s">
        <v>181</v>
      </c>
      <c r="T472" s="39" t="s">
        <v>181</v>
      </c>
      <c r="U472" s="39" t="s">
        <v>181</v>
      </c>
      <c r="V472" s="39" t="s">
        <v>181</v>
      </c>
      <c r="W472" s="39" t="s">
        <v>181</v>
      </c>
      <c r="X472" s="39" t="s">
        <v>181</v>
      </c>
      <c r="Y472" s="39" t="s">
        <v>181</v>
      </c>
      <c r="Z472" s="39" t="s">
        <v>181</v>
      </c>
      <c r="AA472" s="39" t="s">
        <v>181</v>
      </c>
      <c r="AB472" s="39" t="s">
        <v>181</v>
      </c>
      <c r="AC472" s="39" t="s">
        <v>181</v>
      </c>
      <c r="AD472" s="39" t="s">
        <v>181</v>
      </c>
      <c r="AE472" s="39" t="s">
        <v>181</v>
      </c>
      <c r="AF472" s="39" t="s">
        <v>181</v>
      </c>
      <c r="AG472" s="39" t="s">
        <v>181</v>
      </c>
      <c r="AH472" s="39" t="s">
        <v>181</v>
      </c>
      <c r="AI472" s="39" t="s">
        <v>181</v>
      </c>
      <c r="AJ472" s="39" t="s">
        <v>181</v>
      </c>
      <c r="AK472" s="39" t="s">
        <v>181</v>
      </c>
      <c r="AL472" s="39" t="s">
        <v>181</v>
      </c>
      <c r="AM472" s="39" t="s">
        <v>181</v>
      </c>
      <c r="AN472" s="39" t="s">
        <v>181</v>
      </c>
      <c r="AO472" s="39" t="s">
        <v>181</v>
      </c>
      <c r="AP472" s="7">
        <v>57134030.450000003</v>
      </c>
      <c r="AQ472" s="7">
        <v>74519729.629999995</v>
      </c>
      <c r="AR472" s="7">
        <v>82624049.890000001</v>
      </c>
      <c r="AS472" s="7">
        <v>85285914.13000001</v>
      </c>
      <c r="AT472" s="7">
        <v>86707831.020000011</v>
      </c>
      <c r="AU472" s="7">
        <v>87620397.690000013</v>
      </c>
      <c r="AV472" s="7">
        <v>88250934.570000023</v>
      </c>
      <c r="AW472" s="39" t="s">
        <v>181</v>
      </c>
      <c r="AX472" s="39" t="s">
        <v>181</v>
      </c>
      <c r="AY472" s="39" t="s">
        <v>181</v>
      </c>
      <c r="AZ472" s="39" t="s">
        <v>181</v>
      </c>
      <c r="BA472" s="39" t="s">
        <v>181</v>
      </c>
      <c r="BB472" s="39" t="s">
        <v>181</v>
      </c>
      <c r="BC472" s="39" t="s">
        <v>181</v>
      </c>
      <c r="BD472" s="39" t="s">
        <v>181</v>
      </c>
      <c r="BE472" s="39" t="s">
        <v>181</v>
      </c>
      <c r="BF472" s="39" t="s">
        <v>181</v>
      </c>
      <c r="BG472" s="39" t="s">
        <v>181</v>
      </c>
      <c r="BH472" s="39" t="s">
        <v>181</v>
      </c>
      <c r="BI472" s="39" t="s">
        <v>181</v>
      </c>
      <c r="BJ472" s="39" t="s">
        <v>181</v>
      </c>
      <c r="BK472" s="39" t="s">
        <v>181</v>
      </c>
      <c r="BL472" s="39" t="s">
        <v>181</v>
      </c>
      <c r="BM472" s="39" t="s">
        <v>181</v>
      </c>
      <c r="BN472" s="39" t="s">
        <v>181</v>
      </c>
      <c r="BO472" s="39" t="s">
        <v>181</v>
      </c>
      <c r="BP472" s="39" t="s">
        <v>181</v>
      </c>
      <c r="BQ472" s="39" t="s">
        <v>181</v>
      </c>
      <c r="BR472" s="39" t="s">
        <v>181</v>
      </c>
      <c r="BS472" s="39" t="s">
        <v>181</v>
      </c>
      <c r="BT472" s="39" t="s">
        <v>181</v>
      </c>
      <c r="BU472" s="39" t="s">
        <v>181</v>
      </c>
      <c r="BV472" s="39" t="s">
        <v>181</v>
      </c>
      <c r="BW472" s="39" t="s">
        <v>181</v>
      </c>
      <c r="BX472" s="39" t="s">
        <v>181</v>
      </c>
      <c r="BY472" s="39" t="s">
        <v>181</v>
      </c>
      <c r="BZ472" s="39" t="s">
        <v>181</v>
      </c>
      <c r="CA472" s="39" t="s">
        <v>181</v>
      </c>
      <c r="CB472" s="39" t="s">
        <v>181</v>
      </c>
      <c r="CC472" s="39" t="s">
        <v>181</v>
      </c>
      <c r="CD472" s="7">
        <v>7299117.9399999995</v>
      </c>
      <c r="CE472" s="7">
        <v>6101740.1999999993</v>
      </c>
      <c r="CF472" s="7">
        <v>7721091.2999999989</v>
      </c>
      <c r="CG472" s="7">
        <v>9186440.1699999999</v>
      </c>
      <c r="CH472" s="7">
        <v>9955390.7899999991</v>
      </c>
      <c r="CI472" s="7">
        <v>10377196.189999999</v>
      </c>
      <c r="CJ472" s="7">
        <v>10716369.09</v>
      </c>
      <c r="CK472" s="39" t="s">
        <v>181</v>
      </c>
      <c r="CL472" s="39" t="s">
        <v>181</v>
      </c>
      <c r="CM472" s="39" t="s">
        <v>181</v>
      </c>
      <c r="CN472" s="39" t="s">
        <v>181</v>
      </c>
      <c r="CO472" s="39" t="s">
        <v>181</v>
      </c>
      <c r="CP472" s="39" t="s">
        <v>181</v>
      </c>
      <c r="CQ472" s="39" t="s">
        <v>181</v>
      </c>
      <c r="CR472" s="39" t="s">
        <v>181</v>
      </c>
      <c r="CS472" s="39" t="s">
        <v>181</v>
      </c>
      <c r="CT472" s="39" t="s">
        <v>181</v>
      </c>
      <c r="CU472" s="39" t="s">
        <v>181</v>
      </c>
      <c r="CV472" s="39" t="s">
        <v>181</v>
      </c>
      <c r="CW472" s="39" t="s">
        <v>181</v>
      </c>
      <c r="CX472" s="39" t="s">
        <v>181</v>
      </c>
      <c r="CY472" s="39" t="s">
        <v>181</v>
      </c>
      <c r="CZ472" s="39" t="s">
        <v>181</v>
      </c>
      <c r="DA472" s="39" t="s">
        <v>181</v>
      </c>
      <c r="DB472" s="39" t="s">
        <v>181</v>
      </c>
      <c r="DC472" s="39" t="s">
        <v>181</v>
      </c>
      <c r="DD472" s="39" t="s">
        <v>181</v>
      </c>
      <c r="DE472" s="39" t="s">
        <v>181</v>
      </c>
      <c r="DF472" s="39" t="s">
        <v>181</v>
      </c>
      <c r="DG472" s="39" t="s">
        <v>181</v>
      </c>
      <c r="DH472" s="39" t="s">
        <v>181</v>
      </c>
      <c r="DI472" s="39" t="s">
        <v>181</v>
      </c>
      <c r="DJ472" s="39" t="s">
        <v>181</v>
      </c>
      <c r="DK472" s="39" t="s">
        <v>181</v>
      </c>
      <c r="DL472" s="39" t="s">
        <v>181</v>
      </c>
      <c r="DM472" s="39" t="s">
        <v>181</v>
      </c>
      <c r="DN472" s="39" t="s">
        <v>181</v>
      </c>
      <c r="DO472" s="39" t="s">
        <v>181</v>
      </c>
      <c r="DP472" s="39" t="s">
        <v>181</v>
      </c>
      <c r="DQ472" s="39" t="s">
        <v>181</v>
      </c>
      <c r="DR472" s="7">
        <v>10778522.43</v>
      </c>
      <c r="DS472" s="7">
        <v>18488881.460000001</v>
      </c>
      <c r="DT472" s="7">
        <v>24203579.699999999</v>
      </c>
      <c r="DU472" s="7">
        <v>29353889.079999998</v>
      </c>
      <c r="DV472" s="7">
        <v>33443174.109999999</v>
      </c>
      <c r="DW472" s="7">
        <v>36891066.609999999</v>
      </c>
      <c r="DX472" s="7">
        <v>39442433.079999998</v>
      </c>
      <c r="DY472" s="39" t="s">
        <v>181</v>
      </c>
      <c r="DZ472" s="39" t="s">
        <v>181</v>
      </c>
      <c r="EA472" s="39" t="s">
        <v>181</v>
      </c>
      <c r="EB472" s="39" t="s">
        <v>181</v>
      </c>
      <c r="EC472" s="39" t="s">
        <v>181</v>
      </c>
      <c r="ED472" s="39" t="s">
        <v>181</v>
      </c>
      <c r="EE472" s="39" t="s">
        <v>181</v>
      </c>
      <c r="EF472" s="39" t="s">
        <v>181</v>
      </c>
      <c r="EG472" s="39" t="s">
        <v>181</v>
      </c>
      <c r="EH472" s="39" t="s">
        <v>181</v>
      </c>
      <c r="EI472" s="39" t="s">
        <v>181</v>
      </c>
      <c r="EJ472" s="39" t="s">
        <v>181</v>
      </c>
      <c r="EK472" s="39" t="s">
        <v>181</v>
      </c>
      <c r="EL472" s="39" t="s">
        <v>181</v>
      </c>
      <c r="EM472" s="39" t="s">
        <v>181</v>
      </c>
      <c r="EN472" s="39" t="s">
        <v>181</v>
      </c>
      <c r="EO472" s="39" t="s">
        <v>181</v>
      </c>
      <c r="EP472" s="39" t="s">
        <v>181</v>
      </c>
      <c r="EQ472" s="39" t="s">
        <v>181</v>
      </c>
      <c r="ER472" s="39" t="s">
        <v>181</v>
      </c>
      <c r="ES472" s="39" t="s">
        <v>181</v>
      </c>
      <c r="ET472" s="39" t="s">
        <v>181</v>
      </c>
      <c r="EU472" s="39" t="s">
        <v>181</v>
      </c>
      <c r="EV472" s="39" t="s">
        <v>181</v>
      </c>
      <c r="EW472" s="39" t="s">
        <v>181</v>
      </c>
      <c r="EX472" s="39" t="s">
        <v>181</v>
      </c>
      <c r="EY472" s="39" t="s">
        <v>181</v>
      </c>
      <c r="EZ472" s="39" t="s">
        <v>181</v>
      </c>
      <c r="FA472" s="39" t="s">
        <v>181</v>
      </c>
      <c r="FB472" s="39" t="s">
        <v>181</v>
      </c>
      <c r="FC472" s="39" t="s">
        <v>181</v>
      </c>
      <c r="FD472" s="39" t="s">
        <v>181</v>
      </c>
      <c r="FE472" s="39" t="s">
        <v>181</v>
      </c>
      <c r="FF472" s="7">
        <v>52678457.280000001</v>
      </c>
      <c r="FG472" s="7">
        <v>62262771.800000004</v>
      </c>
      <c r="FH472" s="7">
        <v>63814134.980000012</v>
      </c>
      <c r="FI472" s="7">
        <v>64254427.790000007</v>
      </c>
      <c r="FJ472" s="7">
        <v>64580208.410000004</v>
      </c>
      <c r="FK472" s="7">
        <v>63240341.570000008</v>
      </c>
      <c r="FL472" s="7">
        <v>63568755.280000001</v>
      </c>
      <c r="FM472" s="39" t="s">
        <v>181</v>
      </c>
      <c r="FN472" s="39" t="s">
        <v>181</v>
      </c>
      <c r="FO472" s="39" t="s">
        <v>181</v>
      </c>
      <c r="FP472" s="39" t="s">
        <v>181</v>
      </c>
      <c r="FQ472" s="39" t="s">
        <v>181</v>
      </c>
      <c r="FR472" s="39" t="s">
        <v>181</v>
      </c>
      <c r="FS472" s="39" t="s">
        <v>181</v>
      </c>
      <c r="FT472" s="39" t="s">
        <v>181</v>
      </c>
      <c r="FU472" s="39" t="s">
        <v>181</v>
      </c>
      <c r="FV472" s="39" t="s">
        <v>181</v>
      </c>
      <c r="FW472" s="39" t="s">
        <v>181</v>
      </c>
      <c r="FX472" s="39" t="s">
        <v>181</v>
      </c>
      <c r="FY472" s="39" t="s">
        <v>181</v>
      </c>
      <c r="FZ472" s="39" t="s">
        <v>181</v>
      </c>
      <c r="GA472" s="39" t="s">
        <v>181</v>
      </c>
      <c r="GB472" s="39" t="s">
        <v>181</v>
      </c>
      <c r="GC472" s="39" t="s">
        <v>181</v>
      </c>
      <c r="GD472" s="39" t="s">
        <v>181</v>
      </c>
      <c r="GE472" s="39" t="s">
        <v>181</v>
      </c>
      <c r="GF472" s="39" t="s">
        <v>181</v>
      </c>
      <c r="GG472" s="39" t="s">
        <v>181</v>
      </c>
      <c r="GH472" s="39" t="s">
        <v>181</v>
      </c>
      <c r="GI472" s="39" t="s">
        <v>181</v>
      </c>
      <c r="GJ472" s="39" t="s">
        <v>181</v>
      </c>
      <c r="GK472" s="39" t="s">
        <v>181</v>
      </c>
      <c r="GL472" s="39" t="s">
        <v>181</v>
      </c>
      <c r="GM472" s="39" t="s">
        <v>181</v>
      </c>
      <c r="GN472" s="39" t="s">
        <v>181</v>
      </c>
      <c r="GO472" s="39" t="s">
        <v>181</v>
      </c>
      <c r="GP472" s="39" t="s">
        <v>181</v>
      </c>
      <c r="GQ472" s="39" t="s">
        <v>181</v>
      </c>
      <c r="GR472" s="39" t="s">
        <v>181</v>
      </c>
      <c r="GS472" s="39" t="s">
        <v>181</v>
      </c>
    </row>
    <row r="473" spans="1:201" ht="15" customHeight="1" x14ac:dyDescent="0.25">
      <c r="A473" s="11">
        <f>$A$70</f>
        <v>20204</v>
      </c>
      <c r="B473" s="7">
        <v>38731080.780000001</v>
      </c>
      <c r="C473" s="7">
        <v>47299163.590000004</v>
      </c>
      <c r="D473" s="7">
        <v>54650396.5</v>
      </c>
      <c r="E473" s="7">
        <v>63928965.640000001</v>
      </c>
      <c r="F473" s="7">
        <v>71207100.239999995</v>
      </c>
      <c r="G473" s="7">
        <v>77462566.109999999</v>
      </c>
      <c r="H473" s="39" t="s">
        <v>181</v>
      </c>
      <c r="I473" s="39" t="s">
        <v>181</v>
      </c>
      <c r="J473" s="39" t="s">
        <v>181</v>
      </c>
      <c r="K473" s="39" t="s">
        <v>181</v>
      </c>
      <c r="L473" s="39" t="s">
        <v>181</v>
      </c>
      <c r="M473" s="39" t="s">
        <v>181</v>
      </c>
      <c r="N473" s="39" t="s">
        <v>181</v>
      </c>
      <c r="O473" s="39" t="s">
        <v>181</v>
      </c>
      <c r="P473" s="39" t="s">
        <v>181</v>
      </c>
      <c r="Q473" s="39" t="s">
        <v>181</v>
      </c>
      <c r="R473" s="39" t="s">
        <v>181</v>
      </c>
      <c r="S473" s="39" t="s">
        <v>181</v>
      </c>
      <c r="T473" s="39" t="s">
        <v>181</v>
      </c>
      <c r="U473" s="39" t="s">
        <v>181</v>
      </c>
      <c r="V473" s="39" t="s">
        <v>181</v>
      </c>
      <c r="W473" s="39" t="s">
        <v>181</v>
      </c>
      <c r="X473" s="39" t="s">
        <v>181</v>
      </c>
      <c r="Y473" s="39" t="s">
        <v>181</v>
      </c>
      <c r="Z473" s="39" t="s">
        <v>181</v>
      </c>
      <c r="AA473" s="39" t="s">
        <v>181</v>
      </c>
      <c r="AB473" s="39" t="s">
        <v>181</v>
      </c>
      <c r="AC473" s="39" t="s">
        <v>181</v>
      </c>
      <c r="AD473" s="39" t="s">
        <v>181</v>
      </c>
      <c r="AE473" s="39" t="s">
        <v>181</v>
      </c>
      <c r="AF473" s="39" t="s">
        <v>181</v>
      </c>
      <c r="AG473" s="39" t="s">
        <v>181</v>
      </c>
      <c r="AH473" s="39" t="s">
        <v>181</v>
      </c>
      <c r="AI473" s="39" t="s">
        <v>181</v>
      </c>
      <c r="AJ473" s="39" t="s">
        <v>181</v>
      </c>
      <c r="AK473" s="39" t="s">
        <v>181</v>
      </c>
      <c r="AL473" s="39" t="s">
        <v>181</v>
      </c>
      <c r="AM473" s="39" t="s">
        <v>181</v>
      </c>
      <c r="AN473" s="39" t="s">
        <v>181</v>
      </c>
      <c r="AO473" s="39" t="s">
        <v>181</v>
      </c>
      <c r="AP473" s="7">
        <v>59126576.729999997</v>
      </c>
      <c r="AQ473" s="7">
        <v>80010568.599999994</v>
      </c>
      <c r="AR473" s="7">
        <v>88331642.329999983</v>
      </c>
      <c r="AS473" s="7">
        <v>91694552.149999976</v>
      </c>
      <c r="AT473" s="7">
        <v>93252184.969999969</v>
      </c>
      <c r="AU473" s="7">
        <v>94160353.049999967</v>
      </c>
      <c r="AV473" s="39" t="s">
        <v>181</v>
      </c>
      <c r="AW473" s="39" t="s">
        <v>181</v>
      </c>
      <c r="AX473" s="39" t="s">
        <v>181</v>
      </c>
      <c r="AY473" s="39" t="s">
        <v>181</v>
      </c>
      <c r="AZ473" s="39" t="s">
        <v>181</v>
      </c>
      <c r="BA473" s="39" t="s">
        <v>181</v>
      </c>
      <c r="BB473" s="39" t="s">
        <v>181</v>
      </c>
      <c r="BC473" s="39" t="s">
        <v>181</v>
      </c>
      <c r="BD473" s="39" t="s">
        <v>181</v>
      </c>
      <c r="BE473" s="39" t="s">
        <v>181</v>
      </c>
      <c r="BF473" s="39" t="s">
        <v>181</v>
      </c>
      <c r="BG473" s="39" t="s">
        <v>181</v>
      </c>
      <c r="BH473" s="39" t="s">
        <v>181</v>
      </c>
      <c r="BI473" s="39" t="s">
        <v>181</v>
      </c>
      <c r="BJ473" s="39" t="s">
        <v>181</v>
      </c>
      <c r="BK473" s="39" t="s">
        <v>181</v>
      </c>
      <c r="BL473" s="39" t="s">
        <v>181</v>
      </c>
      <c r="BM473" s="39" t="s">
        <v>181</v>
      </c>
      <c r="BN473" s="39" t="s">
        <v>181</v>
      </c>
      <c r="BO473" s="39" t="s">
        <v>181</v>
      </c>
      <c r="BP473" s="39" t="s">
        <v>181</v>
      </c>
      <c r="BQ473" s="39" t="s">
        <v>181</v>
      </c>
      <c r="BR473" s="39" t="s">
        <v>181</v>
      </c>
      <c r="BS473" s="39" t="s">
        <v>181</v>
      </c>
      <c r="BT473" s="39" t="s">
        <v>181</v>
      </c>
      <c r="BU473" s="39" t="s">
        <v>181</v>
      </c>
      <c r="BV473" s="39" t="s">
        <v>181</v>
      </c>
      <c r="BW473" s="39" t="s">
        <v>181</v>
      </c>
      <c r="BX473" s="39" t="s">
        <v>181</v>
      </c>
      <c r="BY473" s="39" t="s">
        <v>181</v>
      </c>
      <c r="BZ473" s="39" t="s">
        <v>181</v>
      </c>
      <c r="CA473" s="39" t="s">
        <v>181</v>
      </c>
      <c r="CB473" s="39" t="s">
        <v>181</v>
      </c>
      <c r="CC473" s="39" t="s">
        <v>181</v>
      </c>
      <c r="CD473" s="7">
        <v>7847229.0300000003</v>
      </c>
      <c r="CE473" s="7">
        <v>6400580.79</v>
      </c>
      <c r="CF473" s="7">
        <v>8185622.8300000001</v>
      </c>
      <c r="CG473" s="7">
        <v>9641664.2699999996</v>
      </c>
      <c r="CH473" s="7">
        <v>10448587.110000001</v>
      </c>
      <c r="CI473" s="7">
        <v>10979780.57</v>
      </c>
      <c r="CJ473" s="39" t="s">
        <v>181</v>
      </c>
      <c r="CK473" s="39" t="s">
        <v>181</v>
      </c>
      <c r="CL473" s="39" t="s">
        <v>181</v>
      </c>
      <c r="CM473" s="39" t="s">
        <v>181</v>
      </c>
      <c r="CN473" s="39" t="s">
        <v>181</v>
      </c>
      <c r="CO473" s="39" t="s">
        <v>181</v>
      </c>
      <c r="CP473" s="39" t="s">
        <v>181</v>
      </c>
      <c r="CQ473" s="39" t="s">
        <v>181</v>
      </c>
      <c r="CR473" s="39" t="s">
        <v>181</v>
      </c>
      <c r="CS473" s="39" t="s">
        <v>181</v>
      </c>
      <c r="CT473" s="39" t="s">
        <v>181</v>
      </c>
      <c r="CU473" s="39" t="s">
        <v>181</v>
      </c>
      <c r="CV473" s="39" t="s">
        <v>181</v>
      </c>
      <c r="CW473" s="39" t="s">
        <v>181</v>
      </c>
      <c r="CX473" s="39" t="s">
        <v>181</v>
      </c>
      <c r="CY473" s="39" t="s">
        <v>181</v>
      </c>
      <c r="CZ473" s="39" t="s">
        <v>181</v>
      </c>
      <c r="DA473" s="39" t="s">
        <v>181</v>
      </c>
      <c r="DB473" s="39" t="s">
        <v>181</v>
      </c>
      <c r="DC473" s="39" t="s">
        <v>181</v>
      </c>
      <c r="DD473" s="39" t="s">
        <v>181</v>
      </c>
      <c r="DE473" s="39" t="s">
        <v>181</v>
      </c>
      <c r="DF473" s="39" t="s">
        <v>181</v>
      </c>
      <c r="DG473" s="39" t="s">
        <v>181</v>
      </c>
      <c r="DH473" s="39" t="s">
        <v>181</v>
      </c>
      <c r="DI473" s="39" t="s">
        <v>181</v>
      </c>
      <c r="DJ473" s="39" t="s">
        <v>181</v>
      </c>
      <c r="DK473" s="39" t="s">
        <v>181</v>
      </c>
      <c r="DL473" s="39" t="s">
        <v>181</v>
      </c>
      <c r="DM473" s="39" t="s">
        <v>181</v>
      </c>
      <c r="DN473" s="39" t="s">
        <v>181</v>
      </c>
      <c r="DO473" s="39" t="s">
        <v>181</v>
      </c>
      <c r="DP473" s="39" t="s">
        <v>181</v>
      </c>
      <c r="DQ473" s="39" t="s">
        <v>181</v>
      </c>
      <c r="DR473" s="7">
        <v>9325125.0099999998</v>
      </c>
      <c r="DS473" s="7">
        <v>17674154.07</v>
      </c>
      <c r="DT473" s="7">
        <v>22419259.190000001</v>
      </c>
      <c r="DU473" s="7">
        <v>28686981.920000002</v>
      </c>
      <c r="DV473" s="7">
        <v>33137807.850000005</v>
      </c>
      <c r="DW473" s="7">
        <v>36374347.010000005</v>
      </c>
      <c r="DX473" s="39" t="s">
        <v>181</v>
      </c>
      <c r="DY473" s="39" t="s">
        <v>181</v>
      </c>
      <c r="DZ473" s="39" t="s">
        <v>181</v>
      </c>
      <c r="EA473" s="39" t="s">
        <v>181</v>
      </c>
      <c r="EB473" s="39" t="s">
        <v>181</v>
      </c>
      <c r="EC473" s="39" t="s">
        <v>181</v>
      </c>
      <c r="ED473" s="39" t="s">
        <v>181</v>
      </c>
      <c r="EE473" s="39" t="s">
        <v>181</v>
      </c>
      <c r="EF473" s="39" t="s">
        <v>181</v>
      </c>
      <c r="EG473" s="39" t="s">
        <v>181</v>
      </c>
      <c r="EH473" s="39" t="s">
        <v>181</v>
      </c>
      <c r="EI473" s="39" t="s">
        <v>181</v>
      </c>
      <c r="EJ473" s="39" t="s">
        <v>181</v>
      </c>
      <c r="EK473" s="39" t="s">
        <v>181</v>
      </c>
      <c r="EL473" s="39" t="s">
        <v>181</v>
      </c>
      <c r="EM473" s="39" t="s">
        <v>181</v>
      </c>
      <c r="EN473" s="39" t="s">
        <v>181</v>
      </c>
      <c r="EO473" s="39" t="s">
        <v>181</v>
      </c>
      <c r="EP473" s="39" t="s">
        <v>181</v>
      </c>
      <c r="EQ473" s="39" t="s">
        <v>181</v>
      </c>
      <c r="ER473" s="39" t="s">
        <v>181</v>
      </c>
      <c r="ES473" s="39" t="s">
        <v>181</v>
      </c>
      <c r="ET473" s="39" t="s">
        <v>181</v>
      </c>
      <c r="EU473" s="39" t="s">
        <v>181</v>
      </c>
      <c r="EV473" s="39" t="s">
        <v>181</v>
      </c>
      <c r="EW473" s="39" t="s">
        <v>181</v>
      </c>
      <c r="EX473" s="39" t="s">
        <v>181</v>
      </c>
      <c r="EY473" s="39" t="s">
        <v>181</v>
      </c>
      <c r="EZ473" s="39" t="s">
        <v>181</v>
      </c>
      <c r="FA473" s="39" t="s">
        <v>181</v>
      </c>
      <c r="FB473" s="39" t="s">
        <v>181</v>
      </c>
      <c r="FC473" s="39" t="s">
        <v>181</v>
      </c>
      <c r="FD473" s="39" t="s">
        <v>181</v>
      </c>
      <c r="FE473" s="39" t="s">
        <v>181</v>
      </c>
      <c r="FF473" s="7">
        <v>54727604.410000004</v>
      </c>
      <c r="FG473" s="7">
        <v>63305094.330000006</v>
      </c>
      <c r="FH473" s="7">
        <v>64180094.689999998</v>
      </c>
      <c r="FI473" s="7">
        <v>64490217.289999999</v>
      </c>
      <c r="FJ473" s="7">
        <v>64691942.700000003</v>
      </c>
      <c r="FK473" s="7">
        <v>64738409.770000003</v>
      </c>
      <c r="FL473" s="39" t="s">
        <v>181</v>
      </c>
      <c r="FM473" s="39" t="s">
        <v>181</v>
      </c>
      <c r="FN473" s="39" t="s">
        <v>181</v>
      </c>
      <c r="FO473" s="39" t="s">
        <v>181</v>
      </c>
      <c r="FP473" s="39" t="s">
        <v>181</v>
      </c>
      <c r="FQ473" s="39" t="s">
        <v>181</v>
      </c>
      <c r="FR473" s="39" t="s">
        <v>181</v>
      </c>
      <c r="FS473" s="39" t="s">
        <v>181</v>
      </c>
      <c r="FT473" s="39" t="s">
        <v>181</v>
      </c>
      <c r="FU473" s="39" t="s">
        <v>181</v>
      </c>
      <c r="FV473" s="39" t="s">
        <v>181</v>
      </c>
      <c r="FW473" s="39" t="s">
        <v>181</v>
      </c>
      <c r="FX473" s="39" t="s">
        <v>181</v>
      </c>
      <c r="FY473" s="39" t="s">
        <v>181</v>
      </c>
      <c r="FZ473" s="39" t="s">
        <v>181</v>
      </c>
      <c r="GA473" s="39" t="s">
        <v>181</v>
      </c>
      <c r="GB473" s="39" t="s">
        <v>181</v>
      </c>
      <c r="GC473" s="39" t="s">
        <v>181</v>
      </c>
      <c r="GD473" s="39" t="s">
        <v>181</v>
      </c>
      <c r="GE473" s="39" t="s">
        <v>181</v>
      </c>
      <c r="GF473" s="39" t="s">
        <v>181</v>
      </c>
      <c r="GG473" s="39" t="s">
        <v>181</v>
      </c>
      <c r="GH473" s="39" t="s">
        <v>181</v>
      </c>
      <c r="GI473" s="39" t="s">
        <v>181</v>
      </c>
      <c r="GJ473" s="39" t="s">
        <v>181</v>
      </c>
      <c r="GK473" s="39" t="s">
        <v>181</v>
      </c>
      <c r="GL473" s="39" t="s">
        <v>181</v>
      </c>
      <c r="GM473" s="39" t="s">
        <v>181</v>
      </c>
      <c r="GN473" s="39" t="s">
        <v>181</v>
      </c>
      <c r="GO473" s="39" t="s">
        <v>181</v>
      </c>
      <c r="GP473" s="39" t="s">
        <v>181</v>
      </c>
      <c r="GQ473" s="39" t="s">
        <v>181</v>
      </c>
      <c r="GR473" s="39" t="s">
        <v>181</v>
      </c>
      <c r="GS473" s="39" t="s">
        <v>181</v>
      </c>
    </row>
    <row r="474" spans="1:201" ht="15" customHeight="1" x14ac:dyDescent="0.25">
      <c r="A474" s="11">
        <f>$A$71</f>
        <v>20211</v>
      </c>
      <c r="B474" s="7">
        <v>38085276</v>
      </c>
      <c r="C474" s="7">
        <v>49213283.900000006</v>
      </c>
      <c r="D474" s="7">
        <v>55761907.909999996</v>
      </c>
      <c r="E474" s="7">
        <v>63889241.879999995</v>
      </c>
      <c r="F474" s="7">
        <v>71080821.859999999</v>
      </c>
      <c r="G474" s="39" t="s">
        <v>181</v>
      </c>
      <c r="H474" s="39" t="s">
        <v>181</v>
      </c>
      <c r="I474" s="39" t="s">
        <v>181</v>
      </c>
      <c r="J474" s="39" t="s">
        <v>181</v>
      </c>
      <c r="K474" s="39" t="s">
        <v>181</v>
      </c>
      <c r="L474" s="39" t="s">
        <v>181</v>
      </c>
      <c r="M474" s="39" t="s">
        <v>181</v>
      </c>
      <c r="N474" s="39" t="s">
        <v>181</v>
      </c>
      <c r="O474" s="39" t="s">
        <v>181</v>
      </c>
      <c r="P474" s="39" t="s">
        <v>181</v>
      </c>
      <c r="Q474" s="39" t="s">
        <v>181</v>
      </c>
      <c r="R474" s="39" t="s">
        <v>181</v>
      </c>
      <c r="S474" s="39" t="s">
        <v>181</v>
      </c>
      <c r="T474" s="39" t="s">
        <v>181</v>
      </c>
      <c r="U474" s="39" t="s">
        <v>181</v>
      </c>
      <c r="V474" s="39" t="s">
        <v>181</v>
      </c>
      <c r="W474" s="39" t="s">
        <v>181</v>
      </c>
      <c r="X474" s="39" t="s">
        <v>181</v>
      </c>
      <c r="Y474" s="39" t="s">
        <v>181</v>
      </c>
      <c r="Z474" s="39" t="s">
        <v>181</v>
      </c>
      <c r="AA474" s="39" t="s">
        <v>181</v>
      </c>
      <c r="AB474" s="39" t="s">
        <v>181</v>
      </c>
      <c r="AC474" s="39" t="s">
        <v>181</v>
      </c>
      <c r="AD474" s="39" t="s">
        <v>181</v>
      </c>
      <c r="AE474" s="39" t="s">
        <v>181</v>
      </c>
      <c r="AF474" s="39" t="s">
        <v>181</v>
      </c>
      <c r="AG474" s="39" t="s">
        <v>181</v>
      </c>
      <c r="AH474" s="39" t="s">
        <v>181</v>
      </c>
      <c r="AI474" s="39" t="s">
        <v>181</v>
      </c>
      <c r="AJ474" s="39" t="s">
        <v>181</v>
      </c>
      <c r="AK474" s="39" t="s">
        <v>181</v>
      </c>
      <c r="AL474" s="39" t="s">
        <v>181</v>
      </c>
      <c r="AM474" s="39" t="s">
        <v>181</v>
      </c>
      <c r="AN474" s="39" t="s">
        <v>181</v>
      </c>
      <c r="AO474" s="39" t="s">
        <v>181</v>
      </c>
      <c r="AP474" s="7">
        <v>58841424.889999993</v>
      </c>
      <c r="AQ474" s="7">
        <v>76314366.629999995</v>
      </c>
      <c r="AR474" s="7">
        <v>85515765.959999993</v>
      </c>
      <c r="AS474" s="7">
        <v>88332886.25</v>
      </c>
      <c r="AT474" s="7">
        <v>89907870.810000017</v>
      </c>
      <c r="AU474" s="39" t="s">
        <v>181</v>
      </c>
      <c r="AV474" s="39" t="s">
        <v>181</v>
      </c>
      <c r="AW474" s="39" t="s">
        <v>181</v>
      </c>
      <c r="AX474" s="39" t="s">
        <v>181</v>
      </c>
      <c r="AY474" s="39" t="s">
        <v>181</v>
      </c>
      <c r="AZ474" s="39" t="s">
        <v>181</v>
      </c>
      <c r="BA474" s="39" t="s">
        <v>181</v>
      </c>
      <c r="BB474" s="39" t="s">
        <v>181</v>
      </c>
      <c r="BC474" s="39" t="s">
        <v>181</v>
      </c>
      <c r="BD474" s="39" t="s">
        <v>181</v>
      </c>
      <c r="BE474" s="39" t="s">
        <v>181</v>
      </c>
      <c r="BF474" s="39" t="s">
        <v>181</v>
      </c>
      <c r="BG474" s="39" t="s">
        <v>181</v>
      </c>
      <c r="BH474" s="39" t="s">
        <v>181</v>
      </c>
      <c r="BI474" s="39" t="s">
        <v>181</v>
      </c>
      <c r="BJ474" s="39" t="s">
        <v>181</v>
      </c>
      <c r="BK474" s="39" t="s">
        <v>181</v>
      </c>
      <c r="BL474" s="39" t="s">
        <v>181</v>
      </c>
      <c r="BM474" s="39" t="s">
        <v>181</v>
      </c>
      <c r="BN474" s="39" t="s">
        <v>181</v>
      </c>
      <c r="BO474" s="39" t="s">
        <v>181</v>
      </c>
      <c r="BP474" s="39" t="s">
        <v>181</v>
      </c>
      <c r="BQ474" s="39" t="s">
        <v>181</v>
      </c>
      <c r="BR474" s="39" t="s">
        <v>181</v>
      </c>
      <c r="BS474" s="39" t="s">
        <v>181</v>
      </c>
      <c r="BT474" s="39" t="s">
        <v>181</v>
      </c>
      <c r="BU474" s="39" t="s">
        <v>181</v>
      </c>
      <c r="BV474" s="39" t="s">
        <v>181</v>
      </c>
      <c r="BW474" s="39" t="s">
        <v>181</v>
      </c>
      <c r="BX474" s="39" t="s">
        <v>181</v>
      </c>
      <c r="BY474" s="39" t="s">
        <v>181</v>
      </c>
      <c r="BZ474" s="39" t="s">
        <v>181</v>
      </c>
      <c r="CA474" s="39" t="s">
        <v>181</v>
      </c>
      <c r="CB474" s="39" t="s">
        <v>181</v>
      </c>
      <c r="CC474" s="39" t="s">
        <v>181</v>
      </c>
      <c r="CD474" s="7">
        <v>6367335.3700000001</v>
      </c>
      <c r="CE474" s="7">
        <v>5479945.6399999997</v>
      </c>
      <c r="CF474" s="7">
        <v>7199835.9799999995</v>
      </c>
      <c r="CG474" s="7">
        <v>8778107.2400000002</v>
      </c>
      <c r="CH474" s="7">
        <v>9698872.2899999991</v>
      </c>
      <c r="CI474" s="39" t="s">
        <v>181</v>
      </c>
      <c r="CJ474" s="39" t="s">
        <v>181</v>
      </c>
      <c r="CK474" s="39" t="s">
        <v>181</v>
      </c>
      <c r="CL474" s="39" t="s">
        <v>181</v>
      </c>
      <c r="CM474" s="39" t="s">
        <v>181</v>
      </c>
      <c r="CN474" s="39" t="s">
        <v>181</v>
      </c>
      <c r="CO474" s="39" t="s">
        <v>181</v>
      </c>
      <c r="CP474" s="39" t="s">
        <v>181</v>
      </c>
      <c r="CQ474" s="39" t="s">
        <v>181</v>
      </c>
      <c r="CR474" s="39" t="s">
        <v>181</v>
      </c>
      <c r="CS474" s="39" t="s">
        <v>181</v>
      </c>
      <c r="CT474" s="39" t="s">
        <v>181</v>
      </c>
      <c r="CU474" s="39" t="s">
        <v>181</v>
      </c>
      <c r="CV474" s="39" t="s">
        <v>181</v>
      </c>
      <c r="CW474" s="39" t="s">
        <v>181</v>
      </c>
      <c r="CX474" s="39" t="s">
        <v>181</v>
      </c>
      <c r="CY474" s="39" t="s">
        <v>181</v>
      </c>
      <c r="CZ474" s="39" t="s">
        <v>181</v>
      </c>
      <c r="DA474" s="39" t="s">
        <v>181</v>
      </c>
      <c r="DB474" s="39" t="s">
        <v>181</v>
      </c>
      <c r="DC474" s="39" t="s">
        <v>181</v>
      </c>
      <c r="DD474" s="39" t="s">
        <v>181</v>
      </c>
      <c r="DE474" s="39" t="s">
        <v>181</v>
      </c>
      <c r="DF474" s="39" t="s">
        <v>181</v>
      </c>
      <c r="DG474" s="39" t="s">
        <v>181</v>
      </c>
      <c r="DH474" s="39" t="s">
        <v>181</v>
      </c>
      <c r="DI474" s="39" t="s">
        <v>181</v>
      </c>
      <c r="DJ474" s="39" t="s">
        <v>181</v>
      </c>
      <c r="DK474" s="39" t="s">
        <v>181</v>
      </c>
      <c r="DL474" s="39" t="s">
        <v>181</v>
      </c>
      <c r="DM474" s="39" t="s">
        <v>181</v>
      </c>
      <c r="DN474" s="39" t="s">
        <v>181</v>
      </c>
      <c r="DO474" s="39" t="s">
        <v>181</v>
      </c>
      <c r="DP474" s="39" t="s">
        <v>181</v>
      </c>
      <c r="DQ474" s="39" t="s">
        <v>181</v>
      </c>
      <c r="DR474" s="7">
        <v>9398909.3300000001</v>
      </c>
      <c r="DS474" s="7">
        <v>17094671.810000002</v>
      </c>
      <c r="DT474" s="7">
        <v>21540790.880000003</v>
      </c>
      <c r="DU474" s="7">
        <v>27874636.59</v>
      </c>
      <c r="DV474" s="7">
        <v>31929164.269999996</v>
      </c>
      <c r="DW474" s="39" t="s">
        <v>181</v>
      </c>
      <c r="DX474" s="39" t="s">
        <v>181</v>
      </c>
      <c r="DY474" s="39" t="s">
        <v>181</v>
      </c>
      <c r="DZ474" s="39" t="s">
        <v>181</v>
      </c>
      <c r="EA474" s="39" t="s">
        <v>181</v>
      </c>
      <c r="EB474" s="39" t="s">
        <v>181</v>
      </c>
      <c r="EC474" s="39" t="s">
        <v>181</v>
      </c>
      <c r="ED474" s="39" t="s">
        <v>181</v>
      </c>
      <c r="EE474" s="39" t="s">
        <v>181</v>
      </c>
      <c r="EF474" s="39" t="s">
        <v>181</v>
      </c>
      <c r="EG474" s="39" t="s">
        <v>181</v>
      </c>
      <c r="EH474" s="39" t="s">
        <v>181</v>
      </c>
      <c r="EI474" s="39" t="s">
        <v>181</v>
      </c>
      <c r="EJ474" s="39" t="s">
        <v>181</v>
      </c>
      <c r="EK474" s="39" t="s">
        <v>181</v>
      </c>
      <c r="EL474" s="39" t="s">
        <v>181</v>
      </c>
      <c r="EM474" s="39" t="s">
        <v>181</v>
      </c>
      <c r="EN474" s="39" t="s">
        <v>181</v>
      </c>
      <c r="EO474" s="39" t="s">
        <v>181</v>
      </c>
      <c r="EP474" s="39" t="s">
        <v>181</v>
      </c>
      <c r="EQ474" s="39" t="s">
        <v>181</v>
      </c>
      <c r="ER474" s="39" t="s">
        <v>181</v>
      </c>
      <c r="ES474" s="39" t="s">
        <v>181</v>
      </c>
      <c r="ET474" s="39" t="s">
        <v>181</v>
      </c>
      <c r="EU474" s="39" t="s">
        <v>181</v>
      </c>
      <c r="EV474" s="39" t="s">
        <v>181</v>
      </c>
      <c r="EW474" s="39" t="s">
        <v>181</v>
      </c>
      <c r="EX474" s="39" t="s">
        <v>181</v>
      </c>
      <c r="EY474" s="39" t="s">
        <v>181</v>
      </c>
      <c r="EZ474" s="39" t="s">
        <v>181</v>
      </c>
      <c r="FA474" s="39" t="s">
        <v>181</v>
      </c>
      <c r="FB474" s="39" t="s">
        <v>181</v>
      </c>
      <c r="FC474" s="39" t="s">
        <v>181</v>
      </c>
      <c r="FD474" s="39" t="s">
        <v>181</v>
      </c>
      <c r="FE474" s="39" t="s">
        <v>181</v>
      </c>
      <c r="FF474" s="7">
        <v>56783610.610000007</v>
      </c>
      <c r="FG474" s="7">
        <v>65846012.710000001</v>
      </c>
      <c r="FH474" s="7">
        <v>67024926.210000001</v>
      </c>
      <c r="FI474" s="7">
        <v>67350254.339999989</v>
      </c>
      <c r="FJ474" s="7">
        <v>67757469.859999999</v>
      </c>
      <c r="FK474" s="39" t="s">
        <v>181</v>
      </c>
      <c r="FL474" s="39" t="s">
        <v>181</v>
      </c>
      <c r="FM474" s="39" t="s">
        <v>181</v>
      </c>
      <c r="FN474" s="39" t="s">
        <v>181</v>
      </c>
      <c r="FO474" s="39" t="s">
        <v>181</v>
      </c>
      <c r="FP474" s="39" t="s">
        <v>181</v>
      </c>
      <c r="FQ474" s="39" t="s">
        <v>181</v>
      </c>
      <c r="FR474" s="39" t="s">
        <v>181</v>
      </c>
      <c r="FS474" s="39" t="s">
        <v>181</v>
      </c>
      <c r="FT474" s="39" t="s">
        <v>181</v>
      </c>
      <c r="FU474" s="39" t="s">
        <v>181</v>
      </c>
      <c r="FV474" s="39" t="s">
        <v>181</v>
      </c>
      <c r="FW474" s="39" t="s">
        <v>181</v>
      </c>
      <c r="FX474" s="39" t="s">
        <v>181</v>
      </c>
      <c r="FY474" s="39" t="s">
        <v>181</v>
      </c>
      <c r="FZ474" s="39" t="s">
        <v>181</v>
      </c>
      <c r="GA474" s="39" t="s">
        <v>181</v>
      </c>
      <c r="GB474" s="39" t="s">
        <v>181</v>
      </c>
      <c r="GC474" s="39" t="s">
        <v>181</v>
      </c>
      <c r="GD474" s="39" t="s">
        <v>181</v>
      </c>
      <c r="GE474" s="39" t="s">
        <v>181</v>
      </c>
      <c r="GF474" s="39" t="s">
        <v>181</v>
      </c>
      <c r="GG474" s="39" t="s">
        <v>181</v>
      </c>
      <c r="GH474" s="39" t="s">
        <v>181</v>
      </c>
      <c r="GI474" s="39" t="s">
        <v>181</v>
      </c>
      <c r="GJ474" s="39" t="s">
        <v>181</v>
      </c>
      <c r="GK474" s="39" t="s">
        <v>181</v>
      </c>
      <c r="GL474" s="39" t="s">
        <v>181</v>
      </c>
      <c r="GM474" s="39" t="s">
        <v>181</v>
      </c>
      <c r="GN474" s="39" t="s">
        <v>181</v>
      </c>
      <c r="GO474" s="39" t="s">
        <v>181</v>
      </c>
      <c r="GP474" s="39" t="s">
        <v>181</v>
      </c>
      <c r="GQ474" s="39" t="s">
        <v>181</v>
      </c>
      <c r="GR474" s="39" t="s">
        <v>181</v>
      </c>
      <c r="GS474" s="39" t="s">
        <v>181</v>
      </c>
    </row>
    <row r="475" spans="1:201" ht="15" customHeight="1" x14ac:dyDescent="0.25">
      <c r="A475" s="11">
        <f>$A$72</f>
        <v>20212</v>
      </c>
      <c r="B475" s="7">
        <v>44212295.039999999</v>
      </c>
      <c r="C475" s="7">
        <v>56956740.330000006</v>
      </c>
      <c r="D475" s="7">
        <v>66998170.509999998</v>
      </c>
      <c r="E475" s="7">
        <v>77191522.070000008</v>
      </c>
      <c r="F475" s="39" t="s">
        <v>181</v>
      </c>
      <c r="G475" s="39" t="s">
        <v>181</v>
      </c>
      <c r="H475" s="39" t="s">
        <v>181</v>
      </c>
      <c r="I475" s="39" t="s">
        <v>181</v>
      </c>
      <c r="J475" s="39" t="s">
        <v>181</v>
      </c>
      <c r="K475" s="39" t="s">
        <v>181</v>
      </c>
      <c r="L475" s="39" t="s">
        <v>181</v>
      </c>
      <c r="M475" s="39" t="s">
        <v>181</v>
      </c>
      <c r="N475" s="39" t="s">
        <v>181</v>
      </c>
      <c r="O475" s="39" t="s">
        <v>181</v>
      </c>
      <c r="P475" s="39" t="s">
        <v>181</v>
      </c>
      <c r="Q475" s="39" t="s">
        <v>181</v>
      </c>
      <c r="R475" s="39" t="s">
        <v>181</v>
      </c>
      <c r="S475" s="39" t="s">
        <v>181</v>
      </c>
      <c r="T475" s="39" t="s">
        <v>181</v>
      </c>
      <c r="U475" s="39" t="s">
        <v>181</v>
      </c>
      <c r="V475" s="39" t="s">
        <v>181</v>
      </c>
      <c r="W475" s="39" t="s">
        <v>181</v>
      </c>
      <c r="X475" s="39" t="s">
        <v>181</v>
      </c>
      <c r="Y475" s="39" t="s">
        <v>181</v>
      </c>
      <c r="Z475" s="39" t="s">
        <v>181</v>
      </c>
      <c r="AA475" s="39" t="s">
        <v>181</v>
      </c>
      <c r="AB475" s="39" t="s">
        <v>181</v>
      </c>
      <c r="AC475" s="39" t="s">
        <v>181</v>
      </c>
      <c r="AD475" s="39" t="s">
        <v>181</v>
      </c>
      <c r="AE475" s="39" t="s">
        <v>181</v>
      </c>
      <c r="AF475" s="39" t="s">
        <v>181</v>
      </c>
      <c r="AG475" s="39" t="s">
        <v>181</v>
      </c>
      <c r="AH475" s="39" t="s">
        <v>181</v>
      </c>
      <c r="AI475" s="39" t="s">
        <v>181</v>
      </c>
      <c r="AJ475" s="39" t="s">
        <v>181</v>
      </c>
      <c r="AK475" s="39" t="s">
        <v>181</v>
      </c>
      <c r="AL475" s="39" t="s">
        <v>181</v>
      </c>
      <c r="AM475" s="39" t="s">
        <v>181</v>
      </c>
      <c r="AN475" s="39" t="s">
        <v>181</v>
      </c>
      <c r="AO475" s="39" t="s">
        <v>181</v>
      </c>
      <c r="AP475" s="7">
        <v>72260614.280000001</v>
      </c>
      <c r="AQ475" s="7">
        <v>97894733.960000008</v>
      </c>
      <c r="AR475" s="7">
        <v>110779495.96000001</v>
      </c>
      <c r="AS475" s="7">
        <v>116774850.24000001</v>
      </c>
      <c r="AT475" s="39" t="s">
        <v>181</v>
      </c>
      <c r="AU475" s="39" t="s">
        <v>181</v>
      </c>
      <c r="AV475" s="39" t="s">
        <v>181</v>
      </c>
      <c r="AW475" s="39" t="s">
        <v>181</v>
      </c>
      <c r="AX475" s="39" t="s">
        <v>181</v>
      </c>
      <c r="AY475" s="39" t="s">
        <v>181</v>
      </c>
      <c r="AZ475" s="39" t="s">
        <v>181</v>
      </c>
      <c r="BA475" s="39" t="s">
        <v>181</v>
      </c>
      <c r="BB475" s="39" t="s">
        <v>181</v>
      </c>
      <c r="BC475" s="39" t="s">
        <v>181</v>
      </c>
      <c r="BD475" s="39" t="s">
        <v>181</v>
      </c>
      <c r="BE475" s="39" t="s">
        <v>181</v>
      </c>
      <c r="BF475" s="39" t="s">
        <v>181</v>
      </c>
      <c r="BG475" s="39" t="s">
        <v>181</v>
      </c>
      <c r="BH475" s="39" t="s">
        <v>181</v>
      </c>
      <c r="BI475" s="39" t="s">
        <v>181</v>
      </c>
      <c r="BJ475" s="39" t="s">
        <v>181</v>
      </c>
      <c r="BK475" s="39" t="s">
        <v>181</v>
      </c>
      <c r="BL475" s="39" t="s">
        <v>181</v>
      </c>
      <c r="BM475" s="39" t="s">
        <v>181</v>
      </c>
      <c r="BN475" s="39" t="s">
        <v>181</v>
      </c>
      <c r="BO475" s="39" t="s">
        <v>181</v>
      </c>
      <c r="BP475" s="39" t="s">
        <v>181</v>
      </c>
      <c r="BQ475" s="39" t="s">
        <v>181</v>
      </c>
      <c r="BR475" s="39" t="s">
        <v>181</v>
      </c>
      <c r="BS475" s="39" t="s">
        <v>181</v>
      </c>
      <c r="BT475" s="39" t="s">
        <v>181</v>
      </c>
      <c r="BU475" s="39" t="s">
        <v>181</v>
      </c>
      <c r="BV475" s="39" t="s">
        <v>181</v>
      </c>
      <c r="BW475" s="39" t="s">
        <v>181</v>
      </c>
      <c r="BX475" s="39" t="s">
        <v>181</v>
      </c>
      <c r="BY475" s="39" t="s">
        <v>181</v>
      </c>
      <c r="BZ475" s="39" t="s">
        <v>181</v>
      </c>
      <c r="CA475" s="39" t="s">
        <v>181</v>
      </c>
      <c r="CB475" s="39" t="s">
        <v>181</v>
      </c>
      <c r="CC475" s="39" t="s">
        <v>181</v>
      </c>
      <c r="CD475" s="7">
        <v>7306413.7400000002</v>
      </c>
      <c r="CE475" s="7">
        <v>7028256.9800000004</v>
      </c>
      <c r="CF475" s="7">
        <v>9054485.0300000012</v>
      </c>
      <c r="CG475" s="7">
        <v>10872832.35</v>
      </c>
      <c r="CH475" s="39" t="s">
        <v>181</v>
      </c>
      <c r="CI475" s="39" t="s">
        <v>181</v>
      </c>
      <c r="CJ475" s="39" t="s">
        <v>181</v>
      </c>
      <c r="CK475" s="39" t="s">
        <v>181</v>
      </c>
      <c r="CL475" s="39" t="s">
        <v>181</v>
      </c>
      <c r="CM475" s="39" t="s">
        <v>181</v>
      </c>
      <c r="CN475" s="39" t="s">
        <v>181</v>
      </c>
      <c r="CO475" s="39" t="s">
        <v>181</v>
      </c>
      <c r="CP475" s="39" t="s">
        <v>181</v>
      </c>
      <c r="CQ475" s="39" t="s">
        <v>181</v>
      </c>
      <c r="CR475" s="39" t="s">
        <v>181</v>
      </c>
      <c r="CS475" s="39" t="s">
        <v>181</v>
      </c>
      <c r="CT475" s="39" t="s">
        <v>181</v>
      </c>
      <c r="CU475" s="39" t="s">
        <v>181</v>
      </c>
      <c r="CV475" s="39" t="s">
        <v>181</v>
      </c>
      <c r="CW475" s="39" t="s">
        <v>181</v>
      </c>
      <c r="CX475" s="39" t="s">
        <v>181</v>
      </c>
      <c r="CY475" s="39" t="s">
        <v>181</v>
      </c>
      <c r="CZ475" s="39" t="s">
        <v>181</v>
      </c>
      <c r="DA475" s="39" t="s">
        <v>181</v>
      </c>
      <c r="DB475" s="39" t="s">
        <v>181</v>
      </c>
      <c r="DC475" s="39" t="s">
        <v>181</v>
      </c>
      <c r="DD475" s="39" t="s">
        <v>181</v>
      </c>
      <c r="DE475" s="39" t="s">
        <v>181</v>
      </c>
      <c r="DF475" s="39" t="s">
        <v>181</v>
      </c>
      <c r="DG475" s="39" t="s">
        <v>181</v>
      </c>
      <c r="DH475" s="39" t="s">
        <v>181</v>
      </c>
      <c r="DI475" s="39" t="s">
        <v>181</v>
      </c>
      <c r="DJ475" s="39" t="s">
        <v>181</v>
      </c>
      <c r="DK475" s="39" t="s">
        <v>181</v>
      </c>
      <c r="DL475" s="39" t="s">
        <v>181</v>
      </c>
      <c r="DM475" s="39" t="s">
        <v>181</v>
      </c>
      <c r="DN475" s="39" t="s">
        <v>181</v>
      </c>
      <c r="DO475" s="39" t="s">
        <v>181</v>
      </c>
      <c r="DP475" s="39" t="s">
        <v>181</v>
      </c>
      <c r="DQ475" s="39" t="s">
        <v>181</v>
      </c>
      <c r="DR475" s="7">
        <v>11060521.359999999</v>
      </c>
      <c r="DS475" s="7">
        <v>20513357.219999999</v>
      </c>
      <c r="DT475" s="7">
        <v>25988302.609999999</v>
      </c>
      <c r="DU475" s="7">
        <v>34825370.019999996</v>
      </c>
      <c r="DV475" s="39" t="s">
        <v>181</v>
      </c>
      <c r="DW475" s="39" t="s">
        <v>181</v>
      </c>
      <c r="DX475" s="39" t="s">
        <v>181</v>
      </c>
      <c r="DY475" s="39" t="s">
        <v>181</v>
      </c>
      <c r="DZ475" s="39" t="s">
        <v>181</v>
      </c>
      <c r="EA475" s="39" t="s">
        <v>181</v>
      </c>
      <c r="EB475" s="39" t="s">
        <v>181</v>
      </c>
      <c r="EC475" s="39" t="s">
        <v>181</v>
      </c>
      <c r="ED475" s="39" t="s">
        <v>181</v>
      </c>
      <c r="EE475" s="39" t="s">
        <v>181</v>
      </c>
      <c r="EF475" s="39" t="s">
        <v>181</v>
      </c>
      <c r="EG475" s="39" t="s">
        <v>181</v>
      </c>
      <c r="EH475" s="39" t="s">
        <v>181</v>
      </c>
      <c r="EI475" s="39" t="s">
        <v>181</v>
      </c>
      <c r="EJ475" s="39" t="s">
        <v>181</v>
      </c>
      <c r="EK475" s="39" t="s">
        <v>181</v>
      </c>
      <c r="EL475" s="39" t="s">
        <v>181</v>
      </c>
      <c r="EM475" s="39" t="s">
        <v>181</v>
      </c>
      <c r="EN475" s="39" t="s">
        <v>181</v>
      </c>
      <c r="EO475" s="39" t="s">
        <v>181</v>
      </c>
      <c r="EP475" s="39" t="s">
        <v>181</v>
      </c>
      <c r="EQ475" s="39" t="s">
        <v>181</v>
      </c>
      <c r="ER475" s="39" t="s">
        <v>181</v>
      </c>
      <c r="ES475" s="39" t="s">
        <v>181</v>
      </c>
      <c r="ET475" s="39" t="s">
        <v>181</v>
      </c>
      <c r="EU475" s="39" t="s">
        <v>181</v>
      </c>
      <c r="EV475" s="39" t="s">
        <v>181</v>
      </c>
      <c r="EW475" s="39" t="s">
        <v>181</v>
      </c>
      <c r="EX475" s="39" t="s">
        <v>181</v>
      </c>
      <c r="EY475" s="39" t="s">
        <v>181</v>
      </c>
      <c r="EZ475" s="39" t="s">
        <v>181</v>
      </c>
      <c r="FA475" s="39" t="s">
        <v>181</v>
      </c>
      <c r="FB475" s="39" t="s">
        <v>181</v>
      </c>
      <c r="FC475" s="39" t="s">
        <v>181</v>
      </c>
      <c r="FD475" s="39" t="s">
        <v>181</v>
      </c>
      <c r="FE475" s="39" t="s">
        <v>181</v>
      </c>
      <c r="FF475" s="7">
        <v>57074831.989999995</v>
      </c>
      <c r="FG475" s="7">
        <v>69627139.859999999</v>
      </c>
      <c r="FH475" s="7">
        <v>70965463.340000004</v>
      </c>
      <c r="FI475" s="7">
        <v>71542678.850000009</v>
      </c>
      <c r="FJ475" s="39" t="s">
        <v>181</v>
      </c>
      <c r="FK475" s="39" t="s">
        <v>181</v>
      </c>
      <c r="FL475" s="39" t="s">
        <v>181</v>
      </c>
      <c r="FM475" s="39" t="s">
        <v>181</v>
      </c>
      <c r="FN475" s="39" t="s">
        <v>181</v>
      </c>
      <c r="FO475" s="39" t="s">
        <v>181</v>
      </c>
      <c r="FP475" s="39" t="s">
        <v>181</v>
      </c>
      <c r="FQ475" s="39" t="s">
        <v>181</v>
      </c>
      <c r="FR475" s="39" t="s">
        <v>181</v>
      </c>
      <c r="FS475" s="39" t="s">
        <v>181</v>
      </c>
      <c r="FT475" s="39" t="s">
        <v>181</v>
      </c>
      <c r="FU475" s="39" t="s">
        <v>181</v>
      </c>
      <c r="FV475" s="39" t="s">
        <v>181</v>
      </c>
      <c r="FW475" s="39" t="s">
        <v>181</v>
      </c>
      <c r="FX475" s="39" t="s">
        <v>181</v>
      </c>
      <c r="FY475" s="39" t="s">
        <v>181</v>
      </c>
      <c r="FZ475" s="39" t="s">
        <v>181</v>
      </c>
      <c r="GA475" s="39" t="s">
        <v>181</v>
      </c>
      <c r="GB475" s="39" t="s">
        <v>181</v>
      </c>
      <c r="GC475" s="39" t="s">
        <v>181</v>
      </c>
      <c r="GD475" s="39" t="s">
        <v>181</v>
      </c>
      <c r="GE475" s="39" t="s">
        <v>181</v>
      </c>
      <c r="GF475" s="39" t="s">
        <v>181</v>
      </c>
      <c r="GG475" s="39" t="s">
        <v>181</v>
      </c>
      <c r="GH475" s="39" t="s">
        <v>181</v>
      </c>
      <c r="GI475" s="39" t="s">
        <v>181</v>
      </c>
      <c r="GJ475" s="39" t="s">
        <v>181</v>
      </c>
      <c r="GK475" s="39" t="s">
        <v>181</v>
      </c>
      <c r="GL475" s="39" t="s">
        <v>181</v>
      </c>
      <c r="GM475" s="39" t="s">
        <v>181</v>
      </c>
      <c r="GN475" s="39" t="s">
        <v>181</v>
      </c>
      <c r="GO475" s="39" t="s">
        <v>181</v>
      </c>
      <c r="GP475" s="39" t="s">
        <v>181</v>
      </c>
      <c r="GQ475" s="39" t="s">
        <v>181</v>
      </c>
      <c r="GR475" s="39" t="s">
        <v>181</v>
      </c>
      <c r="GS475" s="39" t="s">
        <v>181</v>
      </c>
    </row>
    <row r="476" spans="1:201" ht="15" customHeight="1" x14ac:dyDescent="0.25">
      <c r="A476" s="11">
        <f>$A$73</f>
        <v>20213</v>
      </c>
      <c r="B476" s="7">
        <v>48055235.880000003</v>
      </c>
      <c r="C476" s="7">
        <v>62088479.550000004</v>
      </c>
      <c r="D476" s="7">
        <v>69380666.439999998</v>
      </c>
      <c r="E476" s="39" t="s">
        <v>181</v>
      </c>
      <c r="F476" s="39" t="s">
        <v>181</v>
      </c>
      <c r="G476" s="39" t="s">
        <v>181</v>
      </c>
      <c r="H476" s="39" t="s">
        <v>181</v>
      </c>
      <c r="I476" s="39" t="s">
        <v>181</v>
      </c>
      <c r="J476" s="39" t="s">
        <v>181</v>
      </c>
      <c r="K476" s="39" t="s">
        <v>181</v>
      </c>
      <c r="L476" s="39" t="s">
        <v>181</v>
      </c>
      <c r="M476" s="39" t="s">
        <v>181</v>
      </c>
      <c r="N476" s="39" t="s">
        <v>181</v>
      </c>
      <c r="O476" s="39" t="s">
        <v>181</v>
      </c>
      <c r="P476" s="39" t="s">
        <v>181</v>
      </c>
      <c r="Q476" s="39" t="s">
        <v>181</v>
      </c>
      <c r="R476" s="39" t="s">
        <v>181</v>
      </c>
      <c r="S476" s="39" t="s">
        <v>181</v>
      </c>
      <c r="T476" s="39" t="s">
        <v>181</v>
      </c>
      <c r="U476" s="39" t="s">
        <v>181</v>
      </c>
      <c r="V476" s="39" t="s">
        <v>181</v>
      </c>
      <c r="W476" s="39" t="s">
        <v>181</v>
      </c>
      <c r="X476" s="39" t="s">
        <v>181</v>
      </c>
      <c r="Y476" s="39" t="s">
        <v>181</v>
      </c>
      <c r="Z476" s="39" t="s">
        <v>181</v>
      </c>
      <c r="AA476" s="39" t="s">
        <v>181</v>
      </c>
      <c r="AB476" s="39" t="s">
        <v>181</v>
      </c>
      <c r="AC476" s="39" t="s">
        <v>181</v>
      </c>
      <c r="AD476" s="39" t="s">
        <v>181</v>
      </c>
      <c r="AE476" s="39" t="s">
        <v>181</v>
      </c>
      <c r="AF476" s="39" t="s">
        <v>181</v>
      </c>
      <c r="AG476" s="39" t="s">
        <v>181</v>
      </c>
      <c r="AH476" s="39" t="s">
        <v>181</v>
      </c>
      <c r="AI476" s="39" t="s">
        <v>181</v>
      </c>
      <c r="AJ476" s="39" t="s">
        <v>181</v>
      </c>
      <c r="AK476" s="39" t="s">
        <v>181</v>
      </c>
      <c r="AL476" s="39" t="s">
        <v>181</v>
      </c>
      <c r="AM476" s="39" t="s">
        <v>181</v>
      </c>
      <c r="AN476" s="39" t="s">
        <v>181</v>
      </c>
      <c r="AO476" s="39" t="s">
        <v>181</v>
      </c>
      <c r="AP476" s="7">
        <v>78285851.899999991</v>
      </c>
      <c r="AQ476" s="7">
        <v>104536952.42</v>
      </c>
      <c r="AR476" s="7">
        <v>124246909.18000001</v>
      </c>
      <c r="AS476" s="39" t="s">
        <v>181</v>
      </c>
      <c r="AT476" s="39" t="s">
        <v>181</v>
      </c>
      <c r="AU476" s="39" t="s">
        <v>181</v>
      </c>
      <c r="AV476" s="39" t="s">
        <v>181</v>
      </c>
      <c r="AW476" s="39" t="s">
        <v>181</v>
      </c>
      <c r="AX476" s="39" t="s">
        <v>181</v>
      </c>
      <c r="AY476" s="39" t="s">
        <v>181</v>
      </c>
      <c r="AZ476" s="39" t="s">
        <v>181</v>
      </c>
      <c r="BA476" s="39" t="s">
        <v>181</v>
      </c>
      <c r="BB476" s="39" t="s">
        <v>181</v>
      </c>
      <c r="BC476" s="39" t="s">
        <v>181</v>
      </c>
      <c r="BD476" s="39" t="s">
        <v>181</v>
      </c>
      <c r="BE476" s="39" t="s">
        <v>181</v>
      </c>
      <c r="BF476" s="39" t="s">
        <v>181</v>
      </c>
      <c r="BG476" s="39" t="s">
        <v>181</v>
      </c>
      <c r="BH476" s="39" t="s">
        <v>181</v>
      </c>
      <c r="BI476" s="39" t="s">
        <v>181</v>
      </c>
      <c r="BJ476" s="39" t="s">
        <v>181</v>
      </c>
      <c r="BK476" s="39" t="s">
        <v>181</v>
      </c>
      <c r="BL476" s="39" t="s">
        <v>181</v>
      </c>
      <c r="BM476" s="39" t="s">
        <v>181</v>
      </c>
      <c r="BN476" s="39" t="s">
        <v>181</v>
      </c>
      <c r="BO476" s="39" t="s">
        <v>181</v>
      </c>
      <c r="BP476" s="39" t="s">
        <v>181</v>
      </c>
      <c r="BQ476" s="39" t="s">
        <v>181</v>
      </c>
      <c r="BR476" s="39" t="s">
        <v>181</v>
      </c>
      <c r="BS476" s="39" t="s">
        <v>181</v>
      </c>
      <c r="BT476" s="39" t="s">
        <v>181</v>
      </c>
      <c r="BU476" s="39" t="s">
        <v>181</v>
      </c>
      <c r="BV476" s="39" t="s">
        <v>181</v>
      </c>
      <c r="BW476" s="39" t="s">
        <v>181</v>
      </c>
      <c r="BX476" s="39" t="s">
        <v>181</v>
      </c>
      <c r="BY476" s="39" t="s">
        <v>181</v>
      </c>
      <c r="BZ476" s="39" t="s">
        <v>181</v>
      </c>
      <c r="CA476" s="39" t="s">
        <v>181</v>
      </c>
      <c r="CB476" s="39" t="s">
        <v>181</v>
      </c>
      <c r="CC476" s="39" t="s">
        <v>181</v>
      </c>
      <c r="CD476" s="7">
        <v>6974960.4699999997</v>
      </c>
      <c r="CE476" s="7">
        <v>6419702.3300000001</v>
      </c>
      <c r="CF476" s="7">
        <v>8911412.629999999</v>
      </c>
      <c r="CG476" s="39" t="s">
        <v>181</v>
      </c>
      <c r="CH476" s="39" t="s">
        <v>181</v>
      </c>
      <c r="CI476" s="39" t="s">
        <v>181</v>
      </c>
      <c r="CJ476" s="39" t="s">
        <v>181</v>
      </c>
      <c r="CK476" s="39" t="s">
        <v>181</v>
      </c>
      <c r="CL476" s="39" t="s">
        <v>181</v>
      </c>
      <c r="CM476" s="39" t="s">
        <v>181</v>
      </c>
      <c r="CN476" s="39" t="s">
        <v>181</v>
      </c>
      <c r="CO476" s="39" t="s">
        <v>181</v>
      </c>
      <c r="CP476" s="39" t="s">
        <v>181</v>
      </c>
      <c r="CQ476" s="39" t="s">
        <v>181</v>
      </c>
      <c r="CR476" s="39" t="s">
        <v>181</v>
      </c>
      <c r="CS476" s="39" t="s">
        <v>181</v>
      </c>
      <c r="CT476" s="39" t="s">
        <v>181</v>
      </c>
      <c r="CU476" s="39" t="s">
        <v>181</v>
      </c>
      <c r="CV476" s="39" t="s">
        <v>181</v>
      </c>
      <c r="CW476" s="39" t="s">
        <v>181</v>
      </c>
      <c r="CX476" s="39" t="s">
        <v>181</v>
      </c>
      <c r="CY476" s="39" t="s">
        <v>181</v>
      </c>
      <c r="CZ476" s="39" t="s">
        <v>181</v>
      </c>
      <c r="DA476" s="39" t="s">
        <v>181</v>
      </c>
      <c r="DB476" s="39" t="s">
        <v>181</v>
      </c>
      <c r="DC476" s="39" t="s">
        <v>181</v>
      </c>
      <c r="DD476" s="39" t="s">
        <v>181</v>
      </c>
      <c r="DE476" s="39" t="s">
        <v>181</v>
      </c>
      <c r="DF476" s="39" t="s">
        <v>181</v>
      </c>
      <c r="DG476" s="39" t="s">
        <v>181</v>
      </c>
      <c r="DH476" s="39" t="s">
        <v>181</v>
      </c>
      <c r="DI476" s="39" t="s">
        <v>181</v>
      </c>
      <c r="DJ476" s="39" t="s">
        <v>181</v>
      </c>
      <c r="DK476" s="39" t="s">
        <v>181</v>
      </c>
      <c r="DL476" s="39" t="s">
        <v>181</v>
      </c>
      <c r="DM476" s="39" t="s">
        <v>181</v>
      </c>
      <c r="DN476" s="39" t="s">
        <v>181</v>
      </c>
      <c r="DO476" s="39" t="s">
        <v>181</v>
      </c>
      <c r="DP476" s="39" t="s">
        <v>181</v>
      </c>
      <c r="DQ476" s="39" t="s">
        <v>181</v>
      </c>
      <c r="DR476" s="7">
        <v>11379004.58</v>
      </c>
      <c r="DS476" s="7">
        <v>21214740.68</v>
      </c>
      <c r="DT476" s="7">
        <v>28689894.760000002</v>
      </c>
      <c r="DU476" s="39" t="s">
        <v>181</v>
      </c>
      <c r="DV476" s="39" t="s">
        <v>181</v>
      </c>
      <c r="DW476" s="39" t="s">
        <v>181</v>
      </c>
      <c r="DX476" s="39" t="s">
        <v>181</v>
      </c>
      <c r="DY476" s="39" t="s">
        <v>181</v>
      </c>
      <c r="DZ476" s="39" t="s">
        <v>181</v>
      </c>
      <c r="EA476" s="39" t="s">
        <v>181</v>
      </c>
      <c r="EB476" s="39" t="s">
        <v>181</v>
      </c>
      <c r="EC476" s="39" t="s">
        <v>181</v>
      </c>
      <c r="ED476" s="39" t="s">
        <v>181</v>
      </c>
      <c r="EE476" s="39" t="s">
        <v>181</v>
      </c>
      <c r="EF476" s="39" t="s">
        <v>181</v>
      </c>
      <c r="EG476" s="39" t="s">
        <v>181</v>
      </c>
      <c r="EH476" s="39" t="s">
        <v>181</v>
      </c>
      <c r="EI476" s="39" t="s">
        <v>181</v>
      </c>
      <c r="EJ476" s="39" t="s">
        <v>181</v>
      </c>
      <c r="EK476" s="39" t="s">
        <v>181</v>
      </c>
      <c r="EL476" s="39" t="s">
        <v>181</v>
      </c>
      <c r="EM476" s="39" t="s">
        <v>181</v>
      </c>
      <c r="EN476" s="39" t="s">
        <v>181</v>
      </c>
      <c r="EO476" s="39" t="s">
        <v>181</v>
      </c>
      <c r="EP476" s="39" t="s">
        <v>181</v>
      </c>
      <c r="EQ476" s="39" t="s">
        <v>181</v>
      </c>
      <c r="ER476" s="39" t="s">
        <v>181</v>
      </c>
      <c r="ES476" s="39" t="s">
        <v>181</v>
      </c>
      <c r="ET476" s="39" t="s">
        <v>181</v>
      </c>
      <c r="EU476" s="39" t="s">
        <v>181</v>
      </c>
      <c r="EV476" s="39" t="s">
        <v>181</v>
      </c>
      <c r="EW476" s="39" t="s">
        <v>181</v>
      </c>
      <c r="EX476" s="39" t="s">
        <v>181</v>
      </c>
      <c r="EY476" s="39" t="s">
        <v>181</v>
      </c>
      <c r="EZ476" s="39" t="s">
        <v>181</v>
      </c>
      <c r="FA476" s="39" t="s">
        <v>181</v>
      </c>
      <c r="FB476" s="39" t="s">
        <v>181</v>
      </c>
      <c r="FC476" s="39" t="s">
        <v>181</v>
      </c>
      <c r="FD476" s="39" t="s">
        <v>181</v>
      </c>
      <c r="FE476" s="39" t="s">
        <v>181</v>
      </c>
      <c r="FF476" s="7">
        <v>64861321.93</v>
      </c>
      <c r="FG476" s="7">
        <v>77705819.690000013</v>
      </c>
      <c r="FH476" s="7">
        <v>80465644.030000001</v>
      </c>
      <c r="FI476" s="39" t="s">
        <v>181</v>
      </c>
      <c r="FJ476" s="39" t="s">
        <v>181</v>
      </c>
      <c r="FK476" s="39" t="s">
        <v>181</v>
      </c>
      <c r="FL476" s="39" t="s">
        <v>181</v>
      </c>
      <c r="FM476" s="39" t="s">
        <v>181</v>
      </c>
      <c r="FN476" s="39" t="s">
        <v>181</v>
      </c>
      <c r="FO476" s="39" t="s">
        <v>181</v>
      </c>
      <c r="FP476" s="39" t="s">
        <v>181</v>
      </c>
      <c r="FQ476" s="39" t="s">
        <v>181</v>
      </c>
      <c r="FR476" s="39" t="s">
        <v>181</v>
      </c>
      <c r="FS476" s="39" t="s">
        <v>181</v>
      </c>
      <c r="FT476" s="39" t="s">
        <v>181</v>
      </c>
      <c r="FU476" s="39" t="s">
        <v>181</v>
      </c>
      <c r="FV476" s="39" t="s">
        <v>181</v>
      </c>
      <c r="FW476" s="39" t="s">
        <v>181</v>
      </c>
      <c r="FX476" s="39" t="s">
        <v>181</v>
      </c>
      <c r="FY476" s="39" t="s">
        <v>181</v>
      </c>
      <c r="FZ476" s="39" t="s">
        <v>181</v>
      </c>
      <c r="GA476" s="39" t="s">
        <v>181</v>
      </c>
      <c r="GB476" s="39" t="s">
        <v>181</v>
      </c>
      <c r="GC476" s="39" t="s">
        <v>181</v>
      </c>
      <c r="GD476" s="39" t="s">
        <v>181</v>
      </c>
      <c r="GE476" s="39" t="s">
        <v>181</v>
      </c>
      <c r="GF476" s="39" t="s">
        <v>181</v>
      </c>
      <c r="GG476" s="39" t="s">
        <v>181</v>
      </c>
      <c r="GH476" s="39" t="s">
        <v>181</v>
      </c>
      <c r="GI476" s="39" t="s">
        <v>181</v>
      </c>
      <c r="GJ476" s="39" t="s">
        <v>181</v>
      </c>
      <c r="GK476" s="39" t="s">
        <v>181</v>
      </c>
      <c r="GL476" s="39" t="s">
        <v>181</v>
      </c>
      <c r="GM476" s="39" t="s">
        <v>181</v>
      </c>
      <c r="GN476" s="39" t="s">
        <v>181</v>
      </c>
      <c r="GO476" s="39" t="s">
        <v>181</v>
      </c>
      <c r="GP476" s="39" t="s">
        <v>181</v>
      </c>
      <c r="GQ476" s="39" t="s">
        <v>181</v>
      </c>
      <c r="GR476" s="39" t="s">
        <v>181</v>
      </c>
      <c r="GS476" s="39" t="s">
        <v>181</v>
      </c>
    </row>
    <row r="477" spans="1:201" ht="15" customHeight="1" x14ac:dyDescent="0.25">
      <c r="A477" s="11">
        <f>$A$74</f>
        <v>20214</v>
      </c>
      <c r="B477" s="7">
        <v>54543716.469999999</v>
      </c>
      <c r="C477" s="7">
        <v>71578761.450000003</v>
      </c>
      <c r="D477" s="39" t="s">
        <v>181</v>
      </c>
      <c r="E477" s="39" t="s">
        <v>181</v>
      </c>
      <c r="F477" s="39" t="s">
        <v>181</v>
      </c>
      <c r="G477" s="39" t="s">
        <v>181</v>
      </c>
      <c r="H477" s="39" t="s">
        <v>181</v>
      </c>
      <c r="I477" s="39" t="s">
        <v>181</v>
      </c>
      <c r="J477" s="39" t="s">
        <v>181</v>
      </c>
      <c r="K477" s="39" t="s">
        <v>181</v>
      </c>
      <c r="L477" s="39" t="s">
        <v>181</v>
      </c>
      <c r="M477" s="39" t="s">
        <v>181</v>
      </c>
      <c r="N477" s="39" t="s">
        <v>181</v>
      </c>
      <c r="O477" s="39" t="s">
        <v>181</v>
      </c>
      <c r="P477" s="39" t="s">
        <v>181</v>
      </c>
      <c r="Q477" s="39" t="s">
        <v>181</v>
      </c>
      <c r="R477" s="39" t="s">
        <v>181</v>
      </c>
      <c r="S477" s="39" t="s">
        <v>181</v>
      </c>
      <c r="T477" s="39" t="s">
        <v>181</v>
      </c>
      <c r="U477" s="39" t="s">
        <v>181</v>
      </c>
      <c r="V477" s="39" t="s">
        <v>181</v>
      </c>
      <c r="W477" s="39" t="s">
        <v>181</v>
      </c>
      <c r="X477" s="39" t="s">
        <v>181</v>
      </c>
      <c r="Y477" s="39" t="s">
        <v>181</v>
      </c>
      <c r="Z477" s="39" t="s">
        <v>181</v>
      </c>
      <c r="AA477" s="39" t="s">
        <v>181</v>
      </c>
      <c r="AB477" s="39" t="s">
        <v>181</v>
      </c>
      <c r="AC477" s="39" t="s">
        <v>181</v>
      </c>
      <c r="AD477" s="39" t="s">
        <v>181</v>
      </c>
      <c r="AE477" s="39" t="s">
        <v>181</v>
      </c>
      <c r="AF477" s="39" t="s">
        <v>181</v>
      </c>
      <c r="AG477" s="39" t="s">
        <v>181</v>
      </c>
      <c r="AH477" s="39" t="s">
        <v>181</v>
      </c>
      <c r="AI477" s="39" t="s">
        <v>181</v>
      </c>
      <c r="AJ477" s="39" t="s">
        <v>181</v>
      </c>
      <c r="AK477" s="39" t="s">
        <v>181</v>
      </c>
      <c r="AL477" s="39" t="s">
        <v>181</v>
      </c>
      <c r="AM477" s="39" t="s">
        <v>181</v>
      </c>
      <c r="AN477" s="39" t="s">
        <v>181</v>
      </c>
      <c r="AO477" s="39" t="s">
        <v>181</v>
      </c>
      <c r="AP477" s="7">
        <v>76373603.060000002</v>
      </c>
      <c r="AQ477" s="7">
        <v>113987251.03</v>
      </c>
      <c r="AR477" s="39" t="s">
        <v>181</v>
      </c>
      <c r="AS477" s="39" t="s">
        <v>181</v>
      </c>
      <c r="AT477" s="39" t="s">
        <v>181</v>
      </c>
      <c r="AU477" s="39" t="s">
        <v>181</v>
      </c>
      <c r="AV477" s="39" t="s">
        <v>181</v>
      </c>
      <c r="AW477" s="39" t="s">
        <v>181</v>
      </c>
      <c r="AX477" s="39" t="s">
        <v>181</v>
      </c>
      <c r="AY477" s="39" t="s">
        <v>181</v>
      </c>
      <c r="AZ477" s="39" t="s">
        <v>181</v>
      </c>
      <c r="BA477" s="39" t="s">
        <v>181</v>
      </c>
      <c r="BB477" s="39" t="s">
        <v>181</v>
      </c>
      <c r="BC477" s="39" t="s">
        <v>181</v>
      </c>
      <c r="BD477" s="39" t="s">
        <v>181</v>
      </c>
      <c r="BE477" s="39" t="s">
        <v>181</v>
      </c>
      <c r="BF477" s="39" t="s">
        <v>181</v>
      </c>
      <c r="BG477" s="39" t="s">
        <v>181</v>
      </c>
      <c r="BH477" s="39" t="s">
        <v>181</v>
      </c>
      <c r="BI477" s="39" t="s">
        <v>181</v>
      </c>
      <c r="BJ477" s="39" t="s">
        <v>181</v>
      </c>
      <c r="BK477" s="39" t="s">
        <v>181</v>
      </c>
      <c r="BL477" s="39" t="s">
        <v>181</v>
      </c>
      <c r="BM477" s="39" t="s">
        <v>181</v>
      </c>
      <c r="BN477" s="39" t="s">
        <v>181</v>
      </c>
      <c r="BO477" s="39" t="s">
        <v>181</v>
      </c>
      <c r="BP477" s="39" t="s">
        <v>181</v>
      </c>
      <c r="BQ477" s="39" t="s">
        <v>181</v>
      </c>
      <c r="BR477" s="39" t="s">
        <v>181</v>
      </c>
      <c r="BS477" s="39" t="s">
        <v>181</v>
      </c>
      <c r="BT477" s="39" t="s">
        <v>181</v>
      </c>
      <c r="BU477" s="39" t="s">
        <v>181</v>
      </c>
      <c r="BV477" s="39" t="s">
        <v>181</v>
      </c>
      <c r="BW477" s="39" t="s">
        <v>181</v>
      </c>
      <c r="BX477" s="39" t="s">
        <v>181</v>
      </c>
      <c r="BY477" s="39" t="s">
        <v>181</v>
      </c>
      <c r="BZ477" s="39" t="s">
        <v>181</v>
      </c>
      <c r="CA477" s="39" t="s">
        <v>181</v>
      </c>
      <c r="CB477" s="39" t="s">
        <v>181</v>
      </c>
      <c r="CC477" s="39" t="s">
        <v>181</v>
      </c>
      <c r="CD477" s="7">
        <v>9289312.870000001</v>
      </c>
      <c r="CE477" s="7">
        <v>7910599.75</v>
      </c>
      <c r="CF477" s="39" t="s">
        <v>181</v>
      </c>
      <c r="CG477" s="39" t="s">
        <v>181</v>
      </c>
      <c r="CH477" s="39" t="s">
        <v>181</v>
      </c>
      <c r="CI477" s="39" t="s">
        <v>181</v>
      </c>
      <c r="CJ477" s="39" t="s">
        <v>181</v>
      </c>
      <c r="CK477" s="39" t="s">
        <v>181</v>
      </c>
      <c r="CL477" s="39" t="s">
        <v>181</v>
      </c>
      <c r="CM477" s="39" t="s">
        <v>181</v>
      </c>
      <c r="CN477" s="39" t="s">
        <v>181</v>
      </c>
      <c r="CO477" s="39" t="s">
        <v>181</v>
      </c>
      <c r="CP477" s="39" t="s">
        <v>181</v>
      </c>
      <c r="CQ477" s="39" t="s">
        <v>181</v>
      </c>
      <c r="CR477" s="39" t="s">
        <v>181</v>
      </c>
      <c r="CS477" s="39" t="s">
        <v>181</v>
      </c>
      <c r="CT477" s="39" t="s">
        <v>181</v>
      </c>
      <c r="CU477" s="39" t="s">
        <v>181</v>
      </c>
      <c r="CV477" s="39" t="s">
        <v>181</v>
      </c>
      <c r="CW477" s="39" t="s">
        <v>181</v>
      </c>
      <c r="CX477" s="39" t="s">
        <v>181</v>
      </c>
      <c r="CY477" s="39" t="s">
        <v>181</v>
      </c>
      <c r="CZ477" s="39" t="s">
        <v>181</v>
      </c>
      <c r="DA477" s="39" t="s">
        <v>181</v>
      </c>
      <c r="DB477" s="39" t="s">
        <v>181</v>
      </c>
      <c r="DC477" s="39" t="s">
        <v>181</v>
      </c>
      <c r="DD477" s="39" t="s">
        <v>181</v>
      </c>
      <c r="DE477" s="39" t="s">
        <v>181</v>
      </c>
      <c r="DF477" s="39" t="s">
        <v>181</v>
      </c>
      <c r="DG477" s="39" t="s">
        <v>181</v>
      </c>
      <c r="DH477" s="39" t="s">
        <v>181</v>
      </c>
      <c r="DI477" s="39" t="s">
        <v>181</v>
      </c>
      <c r="DJ477" s="39" t="s">
        <v>181</v>
      </c>
      <c r="DK477" s="39" t="s">
        <v>181</v>
      </c>
      <c r="DL477" s="39" t="s">
        <v>181</v>
      </c>
      <c r="DM477" s="39" t="s">
        <v>181</v>
      </c>
      <c r="DN477" s="39" t="s">
        <v>181</v>
      </c>
      <c r="DO477" s="39" t="s">
        <v>181</v>
      </c>
      <c r="DP477" s="39" t="s">
        <v>181</v>
      </c>
      <c r="DQ477" s="39" t="s">
        <v>181</v>
      </c>
      <c r="DR477" s="7">
        <v>10731461.450000001</v>
      </c>
      <c r="DS477" s="7">
        <v>21512090.84</v>
      </c>
      <c r="DT477" s="39" t="s">
        <v>181</v>
      </c>
      <c r="DU477" s="39" t="s">
        <v>181</v>
      </c>
      <c r="DV477" s="39" t="s">
        <v>181</v>
      </c>
      <c r="DW477" s="39" t="s">
        <v>181</v>
      </c>
      <c r="DX477" s="39" t="s">
        <v>181</v>
      </c>
      <c r="DY477" s="39" t="s">
        <v>181</v>
      </c>
      <c r="DZ477" s="39" t="s">
        <v>181</v>
      </c>
      <c r="EA477" s="39" t="s">
        <v>181</v>
      </c>
      <c r="EB477" s="39" t="s">
        <v>181</v>
      </c>
      <c r="EC477" s="39" t="s">
        <v>181</v>
      </c>
      <c r="ED477" s="39" t="s">
        <v>181</v>
      </c>
      <c r="EE477" s="39" t="s">
        <v>181</v>
      </c>
      <c r="EF477" s="39" t="s">
        <v>181</v>
      </c>
      <c r="EG477" s="39" t="s">
        <v>181</v>
      </c>
      <c r="EH477" s="39" t="s">
        <v>181</v>
      </c>
      <c r="EI477" s="39" t="s">
        <v>181</v>
      </c>
      <c r="EJ477" s="39" t="s">
        <v>181</v>
      </c>
      <c r="EK477" s="39" t="s">
        <v>181</v>
      </c>
      <c r="EL477" s="39" t="s">
        <v>181</v>
      </c>
      <c r="EM477" s="39" t="s">
        <v>181</v>
      </c>
      <c r="EN477" s="39" t="s">
        <v>181</v>
      </c>
      <c r="EO477" s="39" t="s">
        <v>181</v>
      </c>
      <c r="EP477" s="39" t="s">
        <v>181</v>
      </c>
      <c r="EQ477" s="39" t="s">
        <v>181</v>
      </c>
      <c r="ER477" s="39" t="s">
        <v>181</v>
      </c>
      <c r="ES477" s="39" t="s">
        <v>181</v>
      </c>
      <c r="ET477" s="39" t="s">
        <v>181</v>
      </c>
      <c r="EU477" s="39" t="s">
        <v>181</v>
      </c>
      <c r="EV477" s="39" t="s">
        <v>181</v>
      </c>
      <c r="EW477" s="39" t="s">
        <v>181</v>
      </c>
      <c r="EX477" s="39" t="s">
        <v>181</v>
      </c>
      <c r="EY477" s="39" t="s">
        <v>181</v>
      </c>
      <c r="EZ477" s="39" t="s">
        <v>181</v>
      </c>
      <c r="FA477" s="39" t="s">
        <v>181</v>
      </c>
      <c r="FB477" s="39" t="s">
        <v>181</v>
      </c>
      <c r="FC477" s="39" t="s">
        <v>181</v>
      </c>
      <c r="FD477" s="39" t="s">
        <v>181</v>
      </c>
      <c r="FE477" s="39" t="s">
        <v>181</v>
      </c>
      <c r="FF477" s="7">
        <v>66994084.700000003</v>
      </c>
      <c r="FG477" s="7">
        <v>88605190.75</v>
      </c>
      <c r="FH477" s="39" t="s">
        <v>181</v>
      </c>
      <c r="FI477" s="39" t="s">
        <v>181</v>
      </c>
      <c r="FJ477" s="39" t="s">
        <v>181</v>
      </c>
      <c r="FK477" s="39" t="s">
        <v>181</v>
      </c>
      <c r="FL477" s="39" t="s">
        <v>181</v>
      </c>
      <c r="FM477" s="39" t="s">
        <v>181</v>
      </c>
      <c r="FN477" s="39" t="s">
        <v>181</v>
      </c>
      <c r="FO477" s="39" t="s">
        <v>181</v>
      </c>
      <c r="FP477" s="39" t="s">
        <v>181</v>
      </c>
      <c r="FQ477" s="39" t="s">
        <v>181</v>
      </c>
      <c r="FR477" s="39" t="s">
        <v>181</v>
      </c>
      <c r="FS477" s="39" t="s">
        <v>181</v>
      </c>
      <c r="FT477" s="39" t="s">
        <v>181</v>
      </c>
      <c r="FU477" s="39" t="s">
        <v>181</v>
      </c>
      <c r="FV477" s="39" t="s">
        <v>181</v>
      </c>
      <c r="FW477" s="39" t="s">
        <v>181</v>
      </c>
      <c r="FX477" s="39" t="s">
        <v>181</v>
      </c>
      <c r="FY477" s="39" t="s">
        <v>181</v>
      </c>
      <c r="FZ477" s="39" t="s">
        <v>181</v>
      </c>
      <c r="GA477" s="39" t="s">
        <v>181</v>
      </c>
      <c r="GB477" s="39" t="s">
        <v>181</v>
      </c>
      <c r="GC477" s="39" t="s">
        <v>181</v>
      </c>
      <c r="GD477" s="39" t="s">
        <v>181</v>
      </c>
      <c r="GE477" s="39" t="s">
        <v>181</v>
      </c>
      <c r="GF477" s="39" t="s">
        <v>181</v>
      </c>
      <c r="GG477" s="39" t="s">
        <v>181</v>
      </c>
      <c r="GH477" s="39" t="s">
        <v>181</v>
      </c>
      <c r="GI477" s="39" t="s">
        <v>181</v>
      </c>
      <c r="GJ477" s="39" t="s">
        <v>181</v>
      </c>
      <c r="GK477" s="39" t="s">
        <v>181</v>
      </c>
      <c r="GL477" s="39" t="s">
        <v>181</v>
      </c>
      <c r="GM477" s="39" t="s">
        <v>181</v>
      </c>
      <c r="GN477" s="39" t="s">
        <v>181</v>
      </c>
      <c r="GO477" s="39" t="s">
        <v>181</v>
      </c>
      <c r="GP477" s="39" t="s">
        <v>181</v>
      </c>
      <c r="GQ477" s="39" t="s">
        <v>181</v>
      </c>
      <c r="GR477" s="39" t="s">
        <v>181</v>
      </c>
      <c r="GS477" s="39" t="s">
        <v>181</v>
      </c>
    </row>
    <row r="478" spans="1:201" ht="15" customHeight="1" x14ac:dyDescent="0.25">
      <c r="A478" s="11">
        <f>$A$75</f>
        <v>20221</v>
      </c>
      <c r="B478" s="7">
        <v>50302310.059999995</v>
      </c>
      <c r="C478" s="39" t="s">
        <v>181</v>
      </c>
      <c r="D478" s="39" t="s">
        <v>181</v>
      </c>
      <c r="E478" s="39" t="s">
        <v>181</v>
      </c>
      <c r="F478" s="39" t="s">
        <v>181</v>
      </c>
      <c r="G478" s="39" t="s">
        <v>181</v>
      </c>
      <c r="H478" s="39" t="s">
        <v>181</v>
      </c>
      <c r="I478" s="39" t="s">
        <v>181</v>
      </c>
      <c r="J478" s="39" t="s">
        <v>181</v>
      </c>
      <c r="K478" s="39" t="s">
        <v>181</v>
      </c>
      <c r="L478" s="39" t="s">
        <v>181</v>
      </c>
      <c r="M478" s="39" t="s">
        <v>181</v>
      </c>
      <c r="N478" s="39" t="s">
        <v>181</v>
      </c>
      <c r="O478" s="39" t="s">
        <v>181</v>
      </c>
      <c r="P478" s="39" t="s">
        <v>181</v>
      </c>
      <c r="Q478" s="39" t="s">
        <v>181</v>
      </c>
      <c r="R478" s="39" t="s">
        <v>181</v>
      </c>
      <c r="S478" s="39" t="s">
        <v>181</v>
      </c>
      <c r="T478" s="39" t="s">
        <v>181</v>
      </c>
      <c r="U478" s="39" t="s">
        <v>181</v>
      </c>
      <c r="V478" s="39" t="s">
        <v>181</v>
      </c>
      <c r="W478" s="39" t="s">
        <v>181</v>
      </c>
      <c r="X478" s="39" t="s">
        <v>181</v>
      </c>
      <c r="Y478" s="39" t="s">
        <v>181</v>
      </c>
      <c r="Z478" s="39" t="s">
        <v>181</v>
      </c>
      <c r="AA478" s="39" t="s">
        <v>181</v>
      </c>
      <c r="AB478" s="39" t="s">
        <v>181</v>
      </c>
      <c r="AC478" s="39" t="s">
        <v>181</v>
      </c>
      <c r="AD478" s="39" t="s">
        <v>181</v>
      </c>
      <c r="AE478" s="39" t="s">
        <v>181</v>
      </c>
      <c r="AF478" s="39" t="s">
        <v>181</v>
      </c>
      <c r="AG478" s="39" t="s">
        <v>181</v>
      </c>
      <c r="AH478" s="39" t="s">
        <v>181</v>
      </c>
      <c r="AI478" s="39" t="s">
        <v>181</v>
      </c>
      <c r="AJ478" s="39" t="s">
        <v>181</v>
      </c>
      <c r="AK478" s="39" t="s">
        <v>181</v>
      </c>
      <c r="AL478" s="39" t="s">
        <v>181</v>
      </c>
      <c r="AM478" s="39" t="s">
        <v>181</v>
      </c>
      <c r="AN478" s="39" t="s">
        <v>181</v>
      </c>
      <c r="AO478" s="39" t="s">
        <v>181</v>
      </c>
      <c r="AP478" s="7">
        <v>75153493.229999989</v>
      </c>
      <c r="AQ478" s="39" t="s">
        <v>181</v>
      </c>
      <c r="AR478" s="39" t="s">
        <v>181</v>
      </c>
      <c r="AS478" s="39" t="s">
        <v>181</v>
      </c>
      <c r="AT478" s="39" t="s">
        <v>181</v>
      </c>
      <c r="AU478" s="39" t="s">
        <v>181</v>
      </c>
      <c r="AV478" s="39" t="s">
        <v>181</v>
      </c>
      <c r="AW478" s="39" t="s">
        <v>181</v>
      </c>
      <c r="AX478" s="39" t="s">
        <v>181</v>
      </c>
      <c r="AY478" s="39" t="s">
        <v>181</v>
      </c>
      <c r="AZ478" s="39" t="s">
        <v>181</v>
      </c>
      <c r="BA478" s="39" t="s">
        <v>181</v>
      </c>
      <c r="BB478" s="39" t="s">
        <v>181</v>
      </c>
      <c r="BC478" s="39" t="s">
        <v>181</v>
      </c>
      <c r="BD478" s="39" t="s">
        <v>181</v>
      </c>
      <c r="BE478" s="39" t="s">
        <v>181</v>
      </c>
      <c r="BF478" s="39" t="s">
        <v>181</v>
      </c>
      <c r="BG478" s="39" t="s">
        <v>181</v>
      </c>
      <c r="BH478" s="39" t="s">
        <v>181</v>
      </c>
      <c r="BI478" s="39" t="s">
        <v>181</v>
      </c>
      <c r="BJ478" s="39" t="s">
        <v>181</v>
      </c>
      <c r="BK478" s="39" t="s">
        <v>181</v>
      </c>
      <c r="BL478" s="39" t="s">
        <v>181</v>
      </c>
      <c r="BM478" s="39" t="s">
        <v>181</v>
      </c>
      <c r="BN478" s="39" t="s">
        <v>181</v>
      </c>
      <c r="BO478" s="39" t="s">
        <v>181</v>
      </c>
      <c r="BP478" s="39" t="s">
        <v>181</v>
      </c>
      <c r="BQ478" s="39" t="s">
        <v>181</v>
      </c>
      <c r="BR478" s="39" t="s">
        <v>181</v>
      </c>
      <c r="BS478" s="39" t="s">
        <v>181</v>
      </c>
      <c r="BT478" s="39" t="s">
        <v>181</v>
      </c>
      <c r="BU478" s="39" t="s">
        <v>181</v>
      </c>
      <c r="BV478" s="39" t="s">
        <v>181</v>
      </c>
      <c r="BW478" s="39" t="s">
        <v>181</v>
      </c>
      <c r="BX478" s="39" t="s">
        <v>181</v>
      </c>
      <c r="BY478" s="39" t="s">
        <v>181</v>
      </c>
      <c r="BZ478" s="39" t="s">
        <v>181</v>
      </c>
      <c r="CA478" s="39" t="s">
        <v>181</v>
      </c>
      <c r="CB478" s="39" t="s">
        <v>181</v>
      </c>
      <c r="CC478" s="39" t="s">
        <v>181</v>
      </c>
      <c r="CD478" s="7">
        <v>8070251.1500000004</v>
      </c>
      <c r="CE478" s="39" t="s">
        <v>181</v>
      </c>
      <c r="CF478" s="39" t="s">
        <v>181</v>
      </c>
      <c r="CG478" s="39" t="s">
        <v>181</v>
      </c>
      <c r="CH478" s="39" t="s">
        <v>181</v>
      </c>
      <c r="CI478" s="39" t="s">
        <v>181</v>
      </c>
      <c r="CJ478" s="39" t="s">
        <v>181</v>
      </c>
      <c r="CK478" s="39" t="s">
        <v>181</v>
      </c>
      <c r="CL478" s="39" t="s">
        <v>181</v>
      </c>
      <c r="CM478" s="39" t="s">
        <v>181</v>
      </c>
      <c r="CN478" s="39" t="s">
        <v>181</v>
      </c>
      <c r="CO478" s="39" t="s">
        <v>181</v>
      </c>
      <c r="CP478" s="39" t="s">
        <v>181</v>
      </c>
      <c r="CQ478" s="39" t="s">
        <v>181</v>
      </c>
      <c r="CR478" s="39" t="s">
        <v>181</v>
      </c>
      <c r="CS478" s="39" t="s">
        <v>181</v>
      </c>
      <c r="CT478" s="39" t="s">
        <v>181</v>
      </c>
      <c r="CU478" s="39" t="s">
        <v>181</v>
      </c>
      <c r="CV478" s="39" t="s">
        <v>181</v>
      </c>
      <c r="CW478" s="39" t="s">
        <v>181</v>
      </c>
      <c r="CX478" s="39" t="s">
        <v>181</v>
      </c>
      <c r="CY478" s="39" t="s">
        <v>181</v>
      </c>
      <c r="CZ478" s="39" t="s">
        <v>181</v>
      </c>
      <c r="DA478" s="39" t="s">
        <v>181</v>
      </c>
      <c r="DB478" s="39" t="s">
        <v>181</v>
      </c>
      <c r="DC478" s="39" t="s">
        <v>181</v>
      </c>
      <c r="DD478" s="39" t="s">
        <v>181</v>
      </c>
      <c r="DE478" s="39" t="s">
        <v>181</v>
      </c>
      <c r="DF478" s="39" t="s">
        <v>181</v>
      </c>
      <c r="DG478" s="39" t="s">
        <v>181</v>
      </c>
      <c r="DH478" s="39" t="s">
        <v>181</v>
      </c>
      <c r="DI478" s="39" t="s">
        <v>181</v>
      </c>
      <c r="DJ478" s="39" t="s">
        <v>181</v>
      </c>
      <c r="DK478" s="39" t="s">
        <v>181</v>
      </c>
      <c r="DL478" s="39" t="s">
        <v>181</v>
      </c>
      <c r="DM478" s="39" t="s">
        <v>181</v>
      </c>
      <c r="DN478" s="39" t="s">
        <v>181</v>
      </c>
      <c r="DO478" s="39" t="s">
        <v>181</v>
      </c>
      <c r="DP478" s="39" t="s">
        <v>181</v>
      </c>
      <c r="DQ478" s="39" t="s">
        <v>181</v>
      </c>
      <c r="DR478" s="7">
        <v>10117554.33</v>
      </c>
      <c r="DS478" s="39" t="s">
        <v>181</v>
      </c>
      <c r="DT478" s="39" t="s">
        <v>181</v>
      </c>
      <c r="DU478" s="39" t="s">
        <v>181</v>
      </c>
      <c r="DV478" s="39" t="s">
        <v>181</v>
      </c>
      <c r="DW478" s="39" t="s">
        <v>181</v>
      </c>
      <c r="DX478" s="39" t="s">
        <v>181</v>
      </c>
      <c r="DY478" s="39" t="s">
        <v>181</v>
      </c>
      <c r="DZ478" s="39" t="s">
        <v>181</v>
      </c>
      <c r="EA478" s="39" t="s">
        <v>181</v>
      </c>
      <c r="EB478" s="39" t="s">
        <v>181</v>
      </c>
      <c r="EC478" s="39" t="s">
        <v>181</v>
      </c>
      <c r="ED478" s="39" t="s">
        <v>181</v>
      </c>
      <c r="EE478" s="39" t="s">
        <v>181</v>
      </c>
      <c r="EF478" s="39" t="s">
        <v>181</v>
      </c>
      <c r="EG478" s="39" t="s">
        <v>181</v>
      </c>
      <c r="EH478" s="39" t="s">
        <v>181</v>
      </c>
      <c r="EI478" s="39" t="s">
        <v>181</v>
      </c>
      <c r="EJ478" s="39" t="s">
        <v>181</v>
      </c>
      <c r="EK478" s="39" t="s">
        <v>181</v>
      </c>
      <c r="EL478" s="39" t="s">
        <v>181</v>
      </c>
      <c r="EM478" s="39" t="s">
        <v>181</v>
      </c>
      <c r="EN478" s="39" t="s">
        <v>181</v>
      </c>
      <c r="EO478" s="39" t="s">
        <v>181</v>
      </c>
      <c r="EP478" s="39" t="s">
        <v>181</v>
      </c>
      <c r="EQ478" s="39" t="s">
        <v>181</v>
      </c>
      <c r="ER478" s="39" t="s">
        <v>181</v>
      </c>
      <c r="ES478" s="39" t="s">
        <v>181</v>
      </c>
      <c r="ET478" s="39" t="s">
        <v>181</v>
      </c>
      <c r="EU478" s="39" t="s">
        <v>181</v>
      </c>
      <c r="EV478" s="39" t="s">
        <v>181</v>
      </c>
      <c r="EW478" s="39" t="s">
        <v>181</v>
      </c>
      <c r="EX478" s="39" t="s">
        <v>181</v>
      </c>
      <c r="EY478" s="39" t="s">
        <v>181</v>
      </c>
      <c r="EZ478" s="39" t="s">
        <v>181</v>
      </c>
      <c r="FA478" s="39" t="s">
        <v>181</v>
      </c>
      <c r="FB478" s="39" t="s">
        <v>181</v>
      </c>
      <c r="FC478" s="39" t="s">
        <v>181</v>
      </c>
      <c r="FD478" s="39" t="s">
        <v>181</v>
      </c>
      <c r="FE478" s="39" t="s">
        <v>181</v>
      </c>
      <c r="FF478" s="7">
        <v>70734066.519999996</v>
      </c>
      <c r="FG478" s="39" t="s">
        <v>181</v>
      </c>
      <c r="FH478" s="39" t="s">
        <v>181</v>
      </c>
      <c r="FI478" s="39" t="s">
        <v>181</v>
      </c>
      <c r="FJ478" s="39" t="s">
        <v>181</v>
      </c>
      <c r="FK478" s="39" t="s">
        <v>181</v>
      </c>
      <c r="FL478" s="39" t="s">
        <v>181</v>
      </c>
      <c r="FM478" s="39" t="s">
        <v>181</v>
      </c>
      <c r="FN478" s="39" t="s">
        <v>181</v>
      </c>
      <c r="FO478" s="39" t="s">
        <v>181</v>
      </c>
      <c r="FP478" s="39" t="s">
        <v>181</v>
      </c>
      <c r="FQ478" s="39" t="s">
        <v>181</v>
      </c>
      <c r="FR478" s="39" t="s">
        <v>181</v>
      </c>
      <c r="FS478" s="39" t="s">
        <v>181</v>
      </c>
      <c r="FT478" s="39" t="s">
        <v>181</v>
      </c>
      <c r="FU478" s="39" t="s">
        <v>181</v>
      </c>
      <c r="FV478" s="39" t="s">
        <v>181</v>
      </c>
      <c r="FW478" s="39" t="s">
        <v>181</v>
      </c>
      <c r="FX478" s="39" t="s">
        <v>181</v>
      </c>
      <c r="FY478" s="39" t="s">
        <v>181</v>
      </c>
      <c r="FZ478" s="39" t="s">
        <v>181</v>
      </c>
      <c r="GA478" s="39" t="s">
        <v>181</v>
      </c>
      <c r="GB478" s="39" t="s">
        <v>181</v>
      </c>
      <c r="GC478" s="39" t="s">
        <v>181</v>
      </c>
      <c r="GD478" s="39" t="s">
        <v>181</v>
      </c>
      <c r="GE478" s="39" t="s">
        <v>181</v>
      </c>
      <c r="GF478" s="39" t="s">
        <v>181</v>
      </c>
      <c r="GG478" s="39" t="s">
        <v>181</v>
      </c>
      <c r="GH478" s="39" t="s">
        <v>181</v>
      </c>
      <c r="GI478" s="39" t="s">
        <v>181</v>
      </c>
      <c r="GJ478" s="39" t="s">
        <v>181</v>
      </c>
      <c r="GK478" s="39" t="s">
        <v>181</v>
      </c>
      <c r="GL478" s="39" t="s">
        <v>181</v>
      </c>
      <c r="GM478" s="39" t="s">
        <v>181</v>
      </c>
      <c r="GN478" s="39" t="s">
        <v>181</v>
      </c>
      <c r="GO478" s="39" t="s">
        <v>181</v>
      </c>
      <c r="GP478" s="39" t="s">
        <v>181</v>
      </c>
      <c r="GQ478" s="39" t="s">
        <v>181</v>
      </c>
      <c r="GR478" s="39" t="s">
        <v>181</v>
      </c>
      <c r="GS478" s="39" t="s">
        <v>181</v>
      </c>
    </row>
    <row r="479" spans="1:201" s="70" customFormat="1" ht="21" customHeight="1" x14ac:dyDescent="0.35">
      <c r="B479" s="109" t="str">
        <f>Co_Name</f>
        <v>State Farm Mutual Automobile Insurance Company</v>
      </c>
      <c r="O479" s="24"/>
      <c r="U479" s="24"/>
      <c r="V479" s="109" t="str">
        <f>Co_Name</f>
        <v>State Farm Mutual Automobile Insurance Company</v>
      </c>
      <c r="W479" s="24"/>
      <c r="X479" s="24"/>
      <c r="Y479" s="24"/>
      <c r="Z479" s="24"/>
      <c r="AA479" s="24"/>
      <c r="AB479" s="24"/>
      <c r="AC479" s="24"/>
      <c r="AE479" s="24"/>
      <c r="AF479" s="24"/>
      <c r="AG479" s="24"/>
      <c r="AH479" s="24"/>
      <c r="AI479" s="24"/>
      <c r="AJ479" s="24"/>
      <c r="AK479" s="24"/>
      <c r="AL479" s="24"/>
      <c r="AM479" s="24"/>
      <c r="AN479" s="24"/>
      <c r="AO479" s="24"/>
      <c r="AP479" s="109" t="str">
        <f>Co_Name</f>
        <v>State Farm Mutual Automobile Insurance Company</v>
      </c>
      <c r="BC479" s="24"/>
      <c r="BI479" s="24"/>
      <c r="BJ479" s="109" t="str">
        <f>Co_Name</f>
        <v>State Farm Mutual Automobile Insurance Company</v>
      </c>
      <c r="BK479" s="24"/>
      <c r="BL479" s="24"/>
      <c r="BM479" s="24"/>
      <c r="BN479" s="24"/>
      <c r="BO479" s="24"/>
      <c r="BP479" s="24"/>
      <c r="BQ479" s="24"/>
      <c r="BS479" s="24"/>
      <c r="BT479" s="24"/>
      <c r="BU479" s="24"/>
      <c r="BV479" s="24"/>
      <c r="BW479" s="24"/>
      <c r="BX479" s="24"/>
      <c r="BY479" s="24"/>
      <c r="BZ479" s="24"/>
      <c r="CA479" s="24"/>
      <c r="CB479" s="24"/>
      <c r="CC479" s="24"/>
      <c r="CD479" s="109" t="str">
        <f>Co_Name</f>
        <v>State Farm Mutual Automobile Insurance Company</v>
      </c>
      <c r="CQ479" s="24"/>
      <c r="CW479" s="24"/>
      <c r="CX479" s="109" t="str">
        <f>Co_Name</f>
        <v>State Farm Mutual Automobile Insurance Company</v>
      </c>
      <c r="CY479" s="24"/>
      <c r="CZ479" s="24"/>
      <c r="DA479" s="24"/>
      <c r="DB479" s="24"/>
      <c r="DC479" s="24"/>
      <c r="DD479" s="24"/>
      <c r="DE479" s="24"/>
      <c r="DG479" s="24"/>
      <c r="DH479" s="24"/>
      <c r="DI479" s="24"/>
      <c r="DJ479" s="24"/>
      <c r="DK479" s="24"/>
      <c r="DL479" s="24"/>
      <c r="DM479" s="24"/>
      <c r="DN479" s="24"/>
      <c r="DO479" s="24"/>
      <c r="DP479" s="24"/>
      <c r="DQ479" s="24"/>
      <c r="DR479" s="109" t="str">
        <f>Co_Name</f>
        <v>State Farm Mutual Automobile Insurance Company</v>
      </c>
      <c r="EE479" s="24"/>
      <c r="EK479" s="24"/>
      <c r="EL479" s="109" t="str">
        <f>Co_Name</f>
        <v>State Farm Mutual Automobile Insurance Company</v>
      </c>
      <c r="EM479" s="24"/>
      <c r="EN479" s="24"/>
      <c r="EO479" s="24"/>
      <c r="EP479" s="24"/>
      <c r="EQ479" s="24"/>
      <c r="ER479" s="24"/>
      <c r="ES479" s="24"/>
      <c r="EU479" s="24"/>
      <c r="EV479" s="24"/>
      <c r="EW479" s="24"/>
      <c r="EX479" s="24"/>
      <c r="EY479" s="24"/>
      <c r="EZ479" s="24"/>
      <c r="FA479" s="24"/>
      <c r="FB479" s="24"/>
      <c r="FC479" s="24"/>
      <c r="FD479" s="24"/>
      <c r="FE479" s="24"/>
      <c r="FF479" s="109" t="str">
        <f>Co_Name</f>
        <v>State Farm Mutual Automobile Insurance Company</v>
      </c>
      <c r="FS479" s="24"/>
      <c r="FY479" s="24"/>
      <c r="FZ479" s="109" t="str">
        <f>Co_Name</f>
        <v>State Farm Mutual Automobile Insurance Company</v>
      </c>
      <c r="GA479" s="24"/>
      <c r="GB479" s="24"/>
      <c r="GC479" s="24"/>
      <c r="GD479" s="24"/>
      <c r="GE479" s="24"/>
      <c r="GF479" s="24"/>
      <c r="GG479" s="24"/>
      <c r="GI479" s="24"/>
      <c r="GJ479" s="24"/>
      <c r="GK479" s="24"/>
      <c r="GL479" s="24"/>
      <c r="GM479" s="24"/>
      <c r="GN479" s="24"/>
      <c r="GO479" s="24"/>
      <c r="GP479" s="24"/>
      <c r="GQ479" s="24"/>
      <c r="GR479" s="24"/>
      <c r="GS479" s="24"/>
    </row>
    <row r="480" spans="1:201" s="70" customFormat="1" ht="21" customHeight="1" x14ac:dyDescent="0.35">
      <c r="B480" s="109" t="str">
        <f>B$2</f>
        <v>Private Passenger Auto Liability</v>
      </c>
      <c r="O480" s="24"/>
      <c r="U480" s="24"/>
      <c r="V480" s="109" t="str">
        <f>B$2</f>
        <v>Private Passenger Auto Liability</v>
      </c>
      <c r="W480" s="24"/>
      <c r="X480" s="24"/>
      <c r="Y480" s="24"/>
      <c r="Z480" s="24"/>
      <c r="AA480" s="24"/>
      <c r="AB480" s="24"/>
      <c r="AC480" s="24"/>
      <c r="AE480" s="24"/>
      <c r="AF480" s="24"/>
      <c r="AG480" s="24"/>
      <c r="AH480" s="24"/>
      <c r="AI480" s="24"/>
      <c r="AJ480" s="24"/>
      <c r="AK480" s="24"/>
      <c r="AL480" s="24"/>
      <c r="AM480" s="24"/>
      <c r="AN480" s="24"/>
      <c r="AO480" s="24"/>
      <c r="AP480" s="109" t="str">
        <f>AP$2</f>
        <v>Private Passenger Auto Liability</v>
      </c>
      <c r="BC480" s="24"/>
      <c r="BI480" s="24"/>
      <c r="BJ480" s="109" t="str">
        <f>AP$2</f>
        <v>Private Passenger Auto Liability</v>
      </c>
      <c r="BK480" s="24"/>
      <c r="BL480" s="24"/>
      <c r="BM480" s="24"/>
      <c r="BN480" s="24"/>
      <c r="BO480" s="24"/>
      <c r="BP480" s="24"/>
      <c r="BQ480" s="24"/>
      <c r="BS480" s="24"/>
      <c r="BT480" s="24"/>
      <c r="BU480" s="24"/>
      <c r="BV480" s="24"/>
      <c r="BW480" s="24"/>
      <c r="BX480" s="24"/>
      <c r="BY480" s="24"/>
      <c r="BZ480" s="24"/>
      <c r="CA480" s="24"/>
      <c r="CB480" s="24"/>
      <c r="CC480" s="24"/>
      <c r="CD480" s="109" t="str">
        <f>CD$2</f>
        <v>Private Passenger Auto Liability</v>
      </c>
      <c r="CQ480" s="24"/>
      <c r="CW480" s="24"/>
      <c r="CX480" s="109" t="str">
        <f>CD$2</f>
        <v>Private Passenger Auto Liability</v>
      </c>
      <c r="CY480" s="24"/>
      <c r="CZ480" s="24"/>
      <c r="DA480" s="24"/>
      <c r="DB480" s="24"/>
      <c r="DC480" s="24"/>
      <c r="DD480" s="24"/>
      <c r="DE480" s="24"/>
      <c r="DG480" s="24"/>
      <c r="DH480" s="24"/>
      <c r="DI480" s="24"/>
      <c r="DJ480" s="24"/>
      <c r="DK480" s="24"/>
      <c r="DL480" s="24"/>
      <c r="DM480" s="24"/>
      <c r="DN480" s="24"/>
      <c r="DO480" s="24"/>
      <c r="DP480" s="24"/>
      <c r="DQ480" s="24"/>
      <c r="DR480" s="109" t="str">
        <f>DR$2</f>
        <v>Private Passenger Auto Liability</v>
      </c>
      <c r="EE480" s="24"/>
      <c r="EK480" s="24"/>
      <c r="EL480" s="109" t="str">
        <f>DR$2</f>
        <v>Private Passenger Auto Liability</v>
      </c>
      <c r="EM480" s="24"/>
      <c r="EN480" s="24"/>
      <c r="EO480" s="24"/>
      <c r="EP480" s="24"/>
      <c r="EQ480" s="24"/>
      <c r="ER480" s="24"/>
      <c r="ES480" s="24"/>
      <c r="EU480" s="24"/>
      <c r="EV480" s="24"/>
      <c r="EW480" s="24"/>
      <c r="EX480" s="24"/>
      <c r="EY480" s="24"/>
      <c r="EZ480" s="24"/>
      <c r="FA480" s="24"/>
      <c r="FB480" s="24"/>
      <c r="FC480" s="24"/>
      <c r="FD480" s="24"/>
      <c r="FE480" s="24"/>
      <c r="FF480" s="109" t="str">
        <f>FF$2</f>
        <v>Private Passenger Auto Physical Damage</v>
      </c>
      <c r="FS480" s="24"/>
      <c r="FY480" s="24"/>
      <c r="FZ480" s="109" t="str">
        <f>FF$2</f>
        <v>Private Passenger Auto Physical Damage</v>
      </c>
      <c r="GA480" s="24"/>
      <c r="GB480" s="24"/>
      <c r="GC480" s="24"/>
      <c r="GD480" s="24"/>
      <c r="GE480" s="24"/>
      <c r="GF480" s="24"/>
      <c r="GG480" s="24"/>
      <c r="GI480" s="24"/>
      <c r="GJ480" s="24"/>
      <c r="GK480" s="24"/>
      <c r="GL480" s="24"/>
      <c r="GM480" s="24"/>
      <c r="GN480" s="24"/>
      <c r="GO480" s="24"/>
      <c r="GP480" s="24"/>
      <c r="GQ480" s="24"/>
      <c r="GR480" s="24"/>
      <c r="GS480" s="24"/>
    </row>
    <row r="481" spans="1:201" s="70" customFormat="1" ht="21" customHeight="1" x14ac:dyDescent="0.25"/>
    <row r="482" spans="1:201" s="70" customFormat="1" ht="21" customHeight="1" x14ac:dyDescent="0.25">
      <c r="B482" s="25" t="s">
        <v>129</v>
      </c>
      <c r="V482" s="25" t="s">
        <v>129</v>
      </c>
      <c r="AP482" s="25" t="s">
        <v>129</v>
      </c>
      <c r="BJ482" s="25" t="s">
        <v>129</v>
      </c>
      <c r="CD482" s="25" t="s">
        <v>129</v>
      </c>
      <c r="CX482" s="25" t="s">
        <v>129</v>
      </c>
      <c r="DR482" s="25" t="s">
        <v>129</v>
      </c>
      <c r="EL482" s="25" t="s">
        <v>129</v>
      </c>
      <c r="FF482" s="25" t="s">
        <v>129</v>
      </c>
      <c r="FZ482" s="25" t="s">
        <v>129</v>
      </c>
    </row>
    <row r="483" spans="1:201" s="70" customFormat="1" ht="15" customHeight="1" x14ac:dyDescent="0.25">
      <c r="B483" s="30" t="str">
        <f>B$5</f>
        <v>BI</v>
      </c>
      <c r="V483" s="30" t="str">
        <f>B$5</f>
        <v>BI</v>
      </c>
      <c r="AP483" s="30" t="str">
        <f>AP$5</f>
        <v>PD</v>
      </c>
      <c r="BJ483" s="30" t="str">
        <f>AP$5</f>
        <v>PD</v>
      </c>
      <c r="CD483" s="30" t="str">
        <f>CD$5</f>
        <v>MPC</v>
      </c>
      <c r="CX483" s="30" t="str">
        <f>CD$5</f>
        <v>MPC</v>
      </c>
      <c r="DR483" s="30" t="str">
        <f>DR$5</f>
        <v>UM</v>
      </c>
      <c r="EL483" s="30" t="str">
        <f>DR$5</f>
        <v>UM</v>
      </c>
      <c r="FF483" s="30" t="str">
        <f>FF$5</f>
        <v>COMP</v>
      </c>
      <c r="FZ483" s="30" t="str">
        <f>FF$5</f>
        <v>COMP</v>
      </c>
    </row>
    <row r="484" spans="1:201" s="70" customFormat="1" ht="15" customHeight="1" x14ac:dyDescent="0.25"/>
    <row r="485" spans="1:201" s="70" customFormat="1" x14ac:dyDescent="0.25">
      <c r="A485" s="114"/>
      <c r="B485" s="121" t="s">
        <v>1</v>
      </c>
      <c r="C485" s="122"/>
      <c r="D485" s="122"/>
      <c r="E485" s="122"/>
      <c r="F485" s="122"/>
      <c r="G485" s="122"/>
      <c r="H485" s="122"/>
      <c r="I485" s="122"/>
      <c r="J485" s="122"/>
      <c r="K485" s="122"/>
      <c r="L485" s="122"/>
      <c r="M485" s="122"/>
      <c r="N485" s="122"/>
      <c r="O485" s="122"/>
      <c r="P485" s="122"/>
      <c r="Q485" s="122"/>
      <c r="R485" s="122"/>
      <c r="S485" s="122"/>
      <c r="T485" s="122"/>
      <c r="U485" s="122"/>
      <c r="V485" s="121" t="s">
        <v>1</v>
      </c>
      <c r="W485" s="111"/>
      <c r="X485" s="111"/>
      <c r="Y485" s="111"/>
      <c r="Z485" s="111"/>
      <c r="AA485" s="111"/>
      <c r="AB485" s="111"/>
      <c r="AC485" s="111"/>
      <c r="AD485" s="111"/>
      <c r="AE485" s="111"/>
      <c r="AF485" s="111"/>
      <c r="AG485" s="111"/>
      <c r="AH485" s="111"/>
      <c r="AI485" s="111"/>
      <c r="AJ485" s="111"/>
      <c r="AK485" s="111"/>
      <c r="AL485" s="111"/>
      <c r="AM485" s="111"/>
      <c r="AN485" s="111"/>
      <c r="AO485" s="111"/>
      <c r="AP485" s="121" t="s">
        <v>1</v>
      </c>
      <c r="AQ485" s="122"/>
      <c r="AR485" s="122"/>
      <c r="AS485" s="122"/>
      <c r="AT485" s="122"/>
      <c r="AU485" s="122"/>
      <c r="AV485" s="122"/>
      <c r="AW485" s="122"/>
      <c r="AX485" s="122"/>
      <c r="AY485" s="122"/>
      <c r="AZ485" s="122"/>
      <c r="BA485" s="122"/>
      <c r="BB485" s="122"/>
      <c r="BC485" s="122"/>
      <c r="BD485" s="122"/>
      <c r="BE485" s="122"/>
      <c r="BF485" s="122"/>
      <c r="BG485" s="122"/>
      <c r="BH485" s="122"/>
      <c r="BI485" s="122"/>
      <c r="BJ485" s="121" t="s">
        <v>1</v>
      </c>
      <c r="BK485" s="111"/>
      <c r="BL485" s="111"/>
      <c r="BM485" s="111"/>
      <c r="BN485" s="111"/>
      <c r="BO485" s="111"/>
      <c r="BP485" s="111"/>
      <c r="BQ485" s="111"/>
      <c r="BR485" s="111"/>
      <c r="BS485" s="111"/>
      <c r="BT485" s="111"/>
      <c r="BU485" s="111"/>
      <c r="BV485" s="111"/>
      <c r="BW485" s="111"/>
      <c r="BX485" s="111"/>
      <c r="BY485" s="111"/>
      <c r="BZ485" s="111"/>
      <c r="CA485" s="111"/>
      <c r="CB485" s="111"/>
      <c r="CC485" s="111"/>
      <c r="CD485" s="121" t="s">
        <v>1</v>
      </c>
      <c r="CE485" s="122"/>
      <c r="CF485" s="122"/>
      <c r="CG485" s="122"/>
      <c r="CH485" s="122"/>
      <c r="CI485" s="122"/>
      <c r="CJ485" s="122"/>
      <c r="CK485" s="122"/>
      <c r="CL485" s="122"/>
      <c r="CM485" s="122"/>
      <c r="CN485" s="122"/>
      <c r="CO485" s="122"/>
      <c r="CP485" s="122"/>
      <c r="CQ485" s="122"/>
      <c r="CR485" s="122"/>
      <c r="CS485" s="122"/>
      <c r="CT485" s="122"/>
      <c r="CU485" s="122"/>
      <c r="CV485" s="122"/>
      <c r="CW485" s="122"/>
      <c r="CX485" s="121" t="s">
        <v>1</v>
      </c>
      <c r="CY485" s="111"/>
      <c r="CZ485" s="111"/>
      <c r="DA485" s="111"/>
      <c r="DB485" s="111"/>
      <c r="DC485" s="111"/>
      <c r="DD485" s="111"/>
      <c r="DE485" s="111"/>
      <c r="DF485" s="111"/>
      <c r="DG485" s="111"/>
      <c r="DH485" s="111"/>
      <c r="DI485" s="111"/>
      <c r="DJ485" s="111"/>
      <c r="DK485" s="111"/>
      <c r="DL485" s="111"/>
      <c r="DM485" s="111"/>
      <c r="DN485" s="111"/>
      <c r="DO485" s="111"/>
      <c r="DP485" s="111"/>
      <c r="DQ485" s="111"/>
      <c r="DR485" s="121" t="s">
        <v>1</v>
      </c>
      <c r="DS485" s="122"/>
      <c r="DT485" s="122"/>
      <c r="DU485" s="122"/>
      <c r="DV485" s="122"/>
      <c r="DW485" s="122"/>
      <c r="DX485" s="122"/>
      <c r="DY485" s="122"/>
      <c r="DZ485" s="122"/>
      <c r="EA485" s="122"/>
      <c r="EB485" s="122"/>
      <c r="EC485" s="122"/>
      <c r="ED485" s="122"/>
      <c r="EE485" s="122"/>
      <c r="EF485" s="122"/>
      <c r="EG485" s="122"/>
      <c r="EH485" s="122"/>
      <c r="EI485" s="122"/>
      <c r="EJ485" s="122"/>
      <c r="EK485" s="122"/>
      <c r="EL485" s="121" t="s">
        <v>1</v>
      </c>
      <c r="EM485" s="111"/>
      <c r="EN485" s="111"/>
      <c r="EO485" s="111"/>
      <c r="EP485" s="111"/>
      <c r="EQ485" s="111"/>
      <c r="ER485" s="111"/>
      <c r="ES485" s="111"/>
      <c r="ET485" s="111"/>
      <c r="EU485" s="111"/>
      <c r="EV485" s="111"/>
      <c r="EW485" s="111"/>
      <c r="EX485" s="111"/>
      <c r="EY485" s="111"/>
      <c r="EZ485" s="111"/>
      <c r="FA485" s="111"/>
      <c r="FB485" s="111"/>
      <c r="FC485" s="111"/>
      <c r="FD485" s="111"/>
      <c r="FE485" s="111"/>
      <c r="FF485" s="121" t="s">
        <v>1</v>
      </c>
      <c r="FG485" s="122"/>
      <c r="FH485" s="122"/>
      <c r="FI485" s="122"/>
      <c r="FJ485" s="122"/>
      <c r="FK485" s="122"/>
      <c r="FL485" s="122"/>
      <c r="FM485" s="122"/>
      <c r="FN485" s="122"/>
      <c r="FO485" s="122"/>
      <c r="FP485" s="122"/>
      <c r="FQ485" s="122"/>
      <c r="FR485" s="122"/>
      <c r="FS485" s="122"/>
      <c r="FT485" s="122"/>
      <c r="FU485" s="122"/>
      <c r="FV485" s="122"/>
      <c r="FW485" s="122"/>
      <c r="FX485" s="122"/>
      <c r="FY485" s="122"/>
      <c r="FZ485" s="121" t="s">
        <v>1</v>
      </c>
      <c r="GA485" s="111"/>
      <c r="GB485" s="111"/>
      <c r="GC485" s="111"/>
      <c r="GD485" s="111"/>
      <c r="GE485" s="111"/>
      <c r="GF485" s="111"/>
      <c r="GG485" s="111"/>
      <c r="GH485" s="111"/>
      <c r="GI485" s="111"/>
      <c r="GJ485" s="111"/>
      <c r="GK485" s="111"/>
      <c r="GL485" s="111"/>
      <c r="GM485" s="111"/>
      <c r="GN485" s="111"/>
      <c r="GO485" s="111"/>
      <c r="GP485" s="111"/>
      <c r="GQ485" s="111"/>
      <c r="GR485" s="111"/>
      <c r="GS485" s="111"/>
    </row>
    <row r="486" spans="1:201" s="70" customFormat="1" ht="30" x14ac:dyDescent="0.25">
      <c r="A486" s="113" t="str">
        <f>$A$35</f>
        <v>Fiscal Accident Quarter Ending</v>
      </c>
      <c r="B486" s="123" t="str">
        <f>$B$35&amp;"-"&amp;$C$35</f>
        <v>3-6</v>
      </c>
      <c r="C486" s="123" t="str">
        <f>$C$35&amp;"-"&amp;$D$35</f>
        <v>6-9</v>
      </c>
      <c r="D486" s="123" t="str">
        <f>$D$35&amp;"-"&amp;$E$35</f>
        <v>9-12</v>
      </c>
      <c r="E486" s="123" t="str">
        <f>$E$35&amp;"-"&amp;$F$35</f>
        <v>12-15</v>
      </c>
      <c r="F486" s="123" t="str">
        <f>$F$35&amp;"-"&amp;$G$35</f>
        <v>15-18</v>
      </c>
      <c r="G486" s="123" t="str">
        <f>$G$35&amp;"-"&amp;$H$35</f>
        <v>18-21</v>
      </c>
      <c r="H486" s="123" t="str">
        <f>$H$35&amp;"-"&amp;$I$35</f>
        <v>21-24</v>
      </c>
      <c r="I486" s="123" t="str">
        <f>$I$35&amp;"-"&amp;$J$35</f>
        <v>24-27</v>
      </c>
      <c r="J486" s="123" t="str">
        <f>$J$35&amp;"-"&amp;$K$35</f>
        <v>27-30</v>
      </c>
      <c r="K486" s="123" t="str">
        <f>$K$35&amp;"-"&amp;$L$35</f>
        <v>30-33</v>
      </c>
      <c r="L486" s="123" t="str">
        <f>$L$35&amp;"-"&amp;$M$35</f>
        <v>33-36</v>
      </c>
      <c r="M486" s="123" t="str">
        <f>$M$35&amp;"-"&amp;$N$35</f>
        <v>36-39</v>
      </c>
      <c r="N486" s="123" t="str">
        <f>$N$35&amp;"-"&amp;$O$35</f>
        <v>39-42</v>
      </c>
      <c r="O486" s="123" t="str">
        <f>$O$35&amp;"-"&amp;$P$35</f>
        <v>42-45</v>
      </c>
      <c r="P486" s="123" t="str">
        <f>$P$35&amp;"-"&amp;$Q$35</f>
        <v>45-48</v>
      </c>
      <c r="Q486" s="123" t="str">
        <f>$Q$35&amp;"-"&amp;$R$35</f>
        <v>48-51</v>
      </c>
      <c r="R486" s="123" t="str">
        <f>$R$35&amp;"-"&amp;$S$35</f>
        <v>51-54</v>
      </c>
      <c r="S486" s="123" t="str">
        <f>$S$35&amp;"-"&amp;$T$35</f>
        <v>54-57</v>
      </c>
      <c r="T486" s="123" t="str">
        <f>$T$35&amp;"-"&amp;$U$35</f>
        <v>57-60</v>
      </c>
      <c r="U486" s="123" t="str">
        <f>$U$35&amp;"-"&amp;$V$35</f>
        <v>60-63</v>
      </c>
      <c r="V486" s="123" t="str">
        <f>$V$35&amp;"-"&amp;$W$35</f>
        <v>63-66</v>
      </c>
      <c r="W486" s="123" t="str">
        <f>$W$35&amp;"-"&amp;$X$35</f>
        <v>66-69</v>
      </c>
      <c r="X486" s="123" t="str">
        <f>$X$35&amp;"-"&amp;$Y$35</f>
        <v>69-72</v>
      </c>
      <c r="Y486" s="123" t="str">
        <f>$Y$35&amp;"-"&amp;$Z$35</f>
        <v>72-75</v>
      </c>
      <c r="Z486" s="123" t="str">
        <f>$Z$35&amp;"-"&amp;$AA$35</f>
        <v>75-78</v>
      </c>
      <c r="AA486" s="123" t="str">
        <f>$AA$35&amp;"-"&amp;$AB$35</f>
        <v>78-81</v>
      </c>
      <c r="AB486" s="123" t="str">
        <f>$AB$35&amp;"-"&amp;$AC$35</f>
        <v>81-84</v>
      </c>
      <c r="AC486" s="123" t="str">
        <f>$AC$35&amp;"-"&amp;$AD$35</f>
        <v>84-87</v>
      </c>
      <c r="AD486" s="123" t="str">
        <f>$AD$35&amp;"-"&amp;$AE$35</f>
        <v>87-90</v>
      </c>
      <c r="AE486" s="123" t="str">
        <f>$AE$35&amp;"-"&amp;$AF$35</f>
        <v>90-93</v>
      </c>
      <c r="AF486" s="123" t="str">
        <f>$AF$35&amp;"-"&amp;$AG$35</f>
        <v>93-96</v>
      </c>
      <c r="AG486" s="123" t="str">
        <f>$AG$35&amp;"-"&amp;$AH$35</f>
        <v>96-99</v>
      </c>
      <c r="AH486" s="123" t="str">
        <f>$AH$35&amp;"-"&amp;$AI$35</f>
        <v>99-102</v>
      </c>
      <c r="AI486" s="123" t="str">
        <f>$AI$35&amp;"-"&amp;$AJ$35</f>
        <v>102-105</v>
      </c>
      <c r="AJ486" s="123" t="str">
        <f>$AJ$35&amp;"-"&amp;$AK$35</f>
        <v>105-108</v>
      </c>
      <c r="AK486" s="123" t="str">
        <f>$AK$35&amp;"-"&amp;$AL$35</f>
        <v>108-111</v>
      </c>
      <c r="AL486" s="123" t="str">
        <f>$AL$35&amp;"-"&amp;$AM$35</f>
        <v>111-114</v>
      </c>
      <c r="AM486" s="123" t="str">
        <f>$AM$35&amp;"-"&amp;$AN$35</f>
        <v>114-117</v>
      </c>
      <c r="AN486" s="123" t="str">
        <f>$AN$35&amp;"-"&amp;$AO$35</f>
        <v>117-120</v>
      </c>
      <c r="AO486" s="123" t="str">
        <f>$AO$35&amp;"-Ult"</f>
        <v>120-Ult</v>
      </c>
      <c r="AP486" s="123" t="str">
        <f>$B$35&amp;"-"&amp;$C$35</f>
        <v>3-6</v>
      </c>
      <c r="AQ486" s="123" t="str">
        <f>$C$35&amp;"-"&amp;$D$35</f>
        <v>6-9</v>
      </c>
      <c r="AR486" s="123" t="str">
        <f>$D$35&amp;"-"&amp;$E$35</f>
        <v>9-12</v>
      </c>
      <c r="AS486" s="123" t="str">
        <f>$E$35&amp;"-"&amp;$F$35</f>
        <v>12-15</v>
      </c>
      <c r="AT486" s="123" t="str">
        <f>$F$35&amp;"-"&amp;$G$35</f>
        <v>15-18</v>
      </c>
      <c r="AU486" s="123" t="str">
        <f>$G$35&amp;"-"&amp;$H$35</f>
        <v>18-21</v>
      </c>
      <c r="AV486" s="123" t="str">
        <f>$H$35&amp;"-"&amp;$I$35</f>
        <v>21-24</v>
      </c>
      <c r="AW486" s="123" t="str">
        <f>$I$35&amp;"-"&amp;$J$35</f>
        <v>24-27</v>
      </c>
      <c r="AX486" s="123" t="str">
        <f>$J$35&amp;"-"&amp;$K$35</f>
        <v>27-30</v>
      </c>
      <c r="AY486" s="123" t="str">
        <f>$K$35&amp;"-"&amp;$L$35</f>
        <v>30-33</v>
      </c>
      <c r="AZ486" s="123" t="str">
        <f>$L$35&amp;"-"&amp;$M$35</f>
        <v>33-36</v>
      </c>
      <c r="BA486" s="123" t="str">
        <f>$M$35&amp;"-"&amp;$N$35</f>
        <v>36-39</v>
      </c>
      <c r="BB486" s="123" t="str">
        <f>$N$35&amp;"-"&amp;$O$35</f>
        <v>39-42</v>
      </c>
      <c r="BC486" s="123" t="str">
        <f>$O$35&amp;"-"&amp;$P$35</f>
        <v>42-45</v>
      </c>
      <c r="BD486" s="123" t="str">
        <f>$P$35&amp;"-"&amp;$Q$35</f>
        <v>45-48</v>
      </c>
      <c r="BE486" s="123" t="str">
        <f>$Q$35&amp;"-"&amp;$R$35</f>
        <v>48-51</v>
      </c>
      <c r="BF486" s="123" t="str">
        <f>$R$35&amp;"-"&amp;$S$35</f>
        <v>51-54</v>
      </c>
      <c r="BG486" s="123" t="str">
        <f>$S$35&amp;"-"&amp;$T$35</f>
        <v>54-57</v>
      </c>
      <c r="BH486" s="123" t="str">
        <f>$T$35&amp;"-"&amp;$U$35</f>
        <v>57-60</v>
      </c>
      <c r="BI486" s="123" t="str">
        <f>$U$35&amp;"-"&amp;$V$35</f>
        <v>60-63</v>
      </c>
      <c r="BJ486" s="123" t="str">
        <f>$V$35&amp;"-"&amp;$W$35</f>
        <v>63-66</v>
      </c>
      <c r="BK486" s="123" t="str">
        <f>$W$35&amp;"-"&amp;$X$35</f>
        <v>66-69</v>
      </c>
      <c r="BL486" s="123" t="str">
        <f>$X$35&amp;"-"&amp;$Y$35</f>
        <v>69-72</v>
      </c>
      <c r="BM486" s="123" t="str">
        <f>$Y$35&amp;"-"&amp;$Z$35</f>
        <v>72-75</v>
      </c>
      <c r="BN486" s="123" t="str">
        <f>$Z$35&amp;"-"&amp;$AA$35</f>
        <v>75-78</v>
      </c>
      <c r="BO486" s="123" t="str">
        <f>$AA$35&amp;"-"&amp;$AB$35</f>
        <v>78-81</v>
      </c>
      <c r="BP486" s="123" t="str">
        <f>$AB$35&amp;"-"&amp;$AC$35</f>
        <v>81-84</v>
      </c>
      <c r="BQ486" s="123" t="str">
        <f>$AC$35&amp;"-"&amp;$AD$35</f>
        <v>84-87</v>
      </c>
      <c r="BR486" s="123" t="str">
        <f>$AD$35&amp;"-"&amp;$AE$35</f>
        <v>87-90</v>
      </c>
      <c r="BS486" s="123" t="str">
        <f>$AE$35&amp;"-"&amp;$AF$35</f>
        <v>90-93</v>
      </c>
      <c r="BT486" s="123" t="str">
        <f>$AF$35&amp;"-"&amp;$AG$35</f>
        <v>93-96</v>
      </c>
      <c r="BU486" s="123" t="str">
        <f>$AG$35&amp;"-"&amp;$AH$35</f>
        <v>96-99</v>
      </c>
      <c r="BV486" s="123" t="str">
        <f>$AH$35&amp;"-"&amp;$AI$35</f>
        <v>99-102</v>
      </c>
      <c r="BW486" s="123" t="str">
        <f>$AI$35&amp;"-"&amp;$AJ$35</f>
        <v>102-105</v>
      </c>
      <c r="BX486" s="123" t="str">
        <f>$AJ$35&amp;"-"&amp;$AK$35</f>
        <v>105-108</v>
      </c>
      <c r="BY486" s="123" t="str">
        <f>$AK$35&amp;"-"&amp;$AL$35</f>
        <v>108-111</v>
      </c>
      <c r="BZ486" s="123" t="str">
        <f>$AL$35&amp;"-"&amp;$AM$35</f>
        <v>111-114</v>
      </c>
      <c r="CA486" s="123" t="str">
        <f>$AM$35&amp;"-"&amp;$AN$35</f>
        <v>114-117</v>
      </c>
      <c r="CB486" s="123" t="str">
        <f>$AN$35&amp;"-"&amp;$AO$35</f>
        <v>117-120</v>
      </c>
      <c r="CC486" s="123" t="str">
        <f>$AO$35&amp;"-Ult"</f>
        <v>120-Ult</v>
      </c>
      <c r="CD486" s="123" t="str">
        <f>$B$35&amp;"-"&amp;$C$35</f>
        <v>3-6</v>
      </c>
      <c r="CE486" s="123" t="str">
        <f>$C$35&amp;"-"&amp;$D$35</f>
        <v>6-9</v>
      </c>
      <c r="CF486" s="123" t="str">
        <f>$D$35&amp;"-"&amp;$E$35</f>
        <v>9-12</v>
      </c>
      <c r="CG486" s="123" t="str">
        <f>$E$35&amp;"-"&amp;$F$35</f>
        <v>12-15</v>
      </c>
      <c r="CH486" s="123" t="str">
        <f>$F$35&amp;"-"&amp;$G$35</f>
        <v>15-18</v>
      </c>
      <c r="CI486" s="123" t="str">
        <f>$G$35&amp;"-"&amp;$H$35</f>
        <v>18-21</v>
      </c>
      <c r="CJ486" s="123" t="str">
        <f>$H$35&amp;"-"&amp;$I$35</f>
        <v>21-24</v>
      </c>
      <c r="CK486" s="123" t="str">
        <f>$I$35&amp;"-"&amp;$J$35</f>
        <v>24-27</v>
      </c>
      <c r="CL486" s="123" t="str">
        <f>$J$35&amp;"-"&amp;$K$35</f>
        <v>27-30</v>
      </c>
      <c r="CM486" s="123" t="str">
        <f>$K$35&amp;"-"&amp;$L$35</f>
        <v>30-33</v>
      </c>
      <c r="CN486" s="123" t="str">
        <f>$L$35&amp;"-"&amp;$M$35</f>
        <v>33-36</v>
      </c>
      <c r="CO486" s="123" t="str">
        <f>$M$35&amp;"-"&amp;$N$35</f>
        <v>36-39</v>
      </c>
      <c r="CP486" s="123" t="str">
        <f>$N$35&amp;"-"&amp;$O$35</f>
        <v>39-42</v>
      </c>
      <c r="CQ486" s="123" t="str">
        <f>$O$35&amp;"-"&amp;$P$35</f>
        <v>42-45</v>
      </c>
      <c r="CR486" s="123" t="str">
        <f>$P$35&amp;"-"&amp;$Q$35</f>
        <v>45-48</v>
      </c>
      <c r="CS486" s="123" t="str">
        <f>$Q$35&amp;"-"&amp;$R$35</f>
        <v>48-51</v>
      </c>
      <c r="CT486" s="123" t="str">
        <f>$R$35&amp;"-"&amp;$S$35</f>
        <v>51-54</v>
      </c>
      <c r="CU486" s="123" t="str">
        <f>$S$35&amp;"-"&amp;$T$35</f>
        <v>54-57</v>
      </c>
      <c r="CV486" s="123" t="str">
        <f>$T$35&amp;"-"&amp;$U$35</f>
        <v>57-60</v>
      </c>
      <c r="CW486" s="123" t="str">
        <f>$U$35&amp;"-"&amp;$V$35</f>
        <v>60-63</v>
      </c>
      <c r="CX486" s="123" t="str">
        <f>$V$35&amp;"-"&amp;$W$35</f>
        <v>63-66</v>
      </c>
      <c r="CY486" s="123" t="str">
        <f>$W$35&amp;"-"&amp;$X$35</f>
        <v>66-69</v>
      </c>
      <c r="CZ486" s="123" t="str">
        <f>$X$35&amp;"-"&amp;$Y$35</f>
        <v>69-72</v>
      </c>
      <c r="DA486" s="123" t="str">
        <f>$Y$35&amp;"-"&amp;$Z$35</f>
        <v>72-75</v>
      </c>
      <c r="DB486" s="123" t="str">
        <f>$Z$35&amp;"-"&amp;$AA$35</f>
        <v>75-78</v>
      </c>
      <c r="DC486" s="123" t="str">
        <f>$AA$35&amp;"-"&amp;$AB$35</f>
        <v>78-81</v>
      </c>
      <c r="DD486" s="123" t="str">
        <f>$AB$35&amp;"-"&amp;$AC$35</f>
        <v>81-84</v>
      </c>
      <c r="DE486" s="123" t="str">
        <f>$AC$35&amp;"-"&amp;$AD$35</f>
        <v>84-87</v>
      </c>
      <c r="DF486" s="123" t="str">
        <f>$AD$35&amp;"-"&amp;$AE$35</f>
        <v>87-90</v>
      </c>
      <c r="DG486" s="123" t="str">
        <f>$AE$35&amp;"-"&amp;$AF$35</f>
        <v>90-93</v>
      </c>
      <c r="DH486" s="123" t="str">
        <f>$AF$35&amp;"-"&amp;$AG$35</f>
        <v>93-96</v>
      </c>
      <c r="DI486" s="123" t="str">
        <f>$AG$35&amp;"-"&amp;$AH$35</f>
        <v>96-99</v>
      </c>
      <c r="DJ486" s="123" t="str">
        <f>$AH$35&amp;"-"&amp;$AI$35</f>
        <v>99-102</v>
      </c>
      <c r="DK486" s="123" t="str">
        <f>$AI$35&amp;"-"&amp;$AJ$35</f>
        <v>102-105</v>
      </c>
      <c r="DL486" s="123" t="str">
        <f>$AJ$35&amp;"-"&amp;$AK$35</f>
        <v>105-108</v>
      </c>
      <c r="DM486" s="123" t="str">
        <f>$AK$35&amp;"-"&amp;$AL$35</f>
        <v>108-111</v>
      </c>
      <c r="DN486" s="123" t="str">
        <f>$AL$35&amp;"-"&amp;$AM$35</f>
        <v>111-114</v>
      </c>
      <c r="DO486" s="123" t="str">
        <f>$AM$35&amp;"-"&amp;$AN$35</f>
        <v>114-117</v>
      </c>
      <c r="DP486" s="123" t="str">
        <f>$AN$35&amp;"-"&amp;$AO$35</f>
        <v>117-120</v>
      </c>
      <c r="DQ486" s="123" t="str">
        <f>$AO$35&amp;"-Ult"</f>
        <v>120-Ult</v>
      </c>
      <c r="DR486" s="123" t="str">
        <f>$B$35&amp;"-"&amp;$C$35</f>
        <v>3-6</v>
      </c>
      <c r="DS486" s="123" t="str">
        <f>$C$35&amp;"-"&amp;$D$35</f>
        <v>6-9</v>
      </c>
      <c r="DT486" s="123" t="str">
        <f>$D$35&amp;"-"&amp;$E$35</f>
        <v>9-12</v>
      </c>
      <c r="DU486" s="123" t="str">
        <f>$E$35&amp;"-"&amp;$F$35</f>
        <v>12-15</v>
      </c>
      <c r="DV486" s="123" t="str">
        <f>$F$35&amp;"-"&amp;$G$35</f>
        <v>15-18</v>
      </c>
      <c r="DW486" s="123" t="str">
        <f>$G$35&amp;"-"&amp;$H$35</f>
        <v>18-21</v>
      </c>
      <c r="DX486" s="123" t="str">
        <f>$H$35&amp;"-"&amp;$I$35</f>
        <v>21-24</v>
      </c>
      <c r="DY486" s="123" t="str">
        <f>$I$35&amp;"-"&amp;$J$35</f>
        <v>24-27</v>
      </c>
      <c r="DZ486" s="123" t="str">
        <f>$J$35&amp;"-"&amp;$K$35</f>
        <v>27-30</v>
      </c>
      <c r="EA486" s="123" t="str">
        <f>$K$35&amp;"-"&amp;$L$35</f>
        <v>30-33</v>
      </c>
      <c r="EB486" s="123" t="str">
        <f>$L$35&amp;"-"&amp;$M$35</f>
        <v>33-36</v>
      </c>
      <c r="EC486" s="123" t="str">
        <f>$M$35&amp;"-"&amp;$N$35</f>
        <v>36-39</v>
      </c>
      <c r="ED486" s="123" t="str">
        <f>$N$35&amp;"-"&amp;$O$35</f>
        <v>39-42</v>
      </c>
      <c r="EE486" s="123" t="str">
        <f>$O$35&amp;"-"&amp;$P$35</f>
        <v>42-45</v>
      </c>
      <c r="EF486" s="123" t="str">
        <f>$P$35&amp;"-"&amp;$Q$35</f>
        <v>45-48</v>
      </c>
      <c r="EG486" s="123" t="str">
        <f>$Q$35&amp;"-"&amp;$R$35</f>
        <v>48-51</v>
      </c>
      <c r="EH486" s="123" t="str">
        <f>$R$35&amp;"-"&amp;$S$35</f>
        <v>51-54</v>
      </c>
      <c r="EI486" s="123" t="str">
        <f>$S$35&amp;"-"&amp;$T$35</f>
        <v>54-57</v>
      </c>
      <c r="EJ486" s="123" t="str">
        <f>$T$35&amp;"-"&amp;$U$35</f>
        <v>57-60</v>
      </c>
      <c r="EK486" s="123" t="str">
        <f>$U$35&amp;"-"&amp;$V$35</f>
        <v>60-63</v>
      </c>
      <c r="EL486" s="123" t="str">
        <f>$V$35&amp;"-"&amp;$W$35</f>
        <v>63-66</v>
      </c>
      <c r="EM486" s="123" t="str">
        <f>$W$35&amp;"-"&amp;$X$35</f>
        <v>66-69</v>
      </c>
      <c r="EN486" s="123" t="str">
        <f>$X$35&amp;"-"&amp;$Y$35</f>
        <v>69-72</v>
      </c>
      <c r="EO486" s="123" t="str">
        <f>$Y$35&amp;"-"&amp;$Z$35</f>
        <v>72-75</v>
      </c>
      <c r="EP486" s="123" t="str">
        <f>$Z$35&amp;"-"&amp;$AA$35</f>
        <v>75-78</v>
      </c>
      <c r="EQ486" s="123" t="str">
        <f>$AA$35&amp;"-"&amp;$AB$35</f>
        <v>78-81</v>
      </c>
      <c r="ER486" s="123" t="str">
        <f>$AB$35&amp;"-"&amp;$AC$35</f>
        <v>81-84</v>
      </c>
      <c r="ES486" s="123" t="str">
        <f>$AC$35&amp;"-"&amp;$AD$35</f>
        <v>84-87</v>
      </c>
      <c r="ET486" s="123" t="str">
        <f>$AD$35&amp;"-"&amp;$AE$35</f>
        <v>87-90</v>
      </c>
      <c r="EU486" s="123" t="str">
        <f>$AE$35&amp;"-"&amp;$AF$35</f>
        <v>90-93</v>
      </c>
      <c r="EV486" s="123" t="str">
        <f>$AF$35&amp;"-"&amp;$AG$35</f>
        <v>93-96</v>
      </c>
      <c r="EW486" s="123" t="str">
        <f>$AG$35&amp;"-"&amp;$AH$35</f>
        <v>96-99</v>
      </c>
      <c r="EX486" s="123" t="str">
        <f>$AH$35&amp;"-"&amp;$AI$35</f>
        <v>99-102</v>
      </c>
      <c r="EY486" s="123" t="str">
        <f>$AI$35&amp;"-"&amp;$AJ$35</f>
        <v>102-105</v>
      </c>
      <c r="EZ486" s="123" t="str">
        <f>$AJ$35&amp;"-"&amp;$AK$35</f>
        <v>105-108</v>
      </c>
      <c r="FA486" s="123" t="str">
        <f>$AK$35&amp;"-"&amp;$AL$35</f>
        <v>108-111</v>
      </c>
      <c r="FB486" s="123" t="str">
        <f>$AL$35&amp;"-"&amp;$AM$35</f>
        <v>111-114</v>
      </c>
      <c r="FC486" s="123" t="str">
        <f>$AM$35&amp;"-"&amp;$AN$35</f>
        <v>114-117</v>
      </c>
      <c r="FD486" s="123" t="str">
        <f>$AN$35&amp;"-"&amp;$AO$35</f>
        <v>117-120</v>
      </c>
      <c r="FE486" s="123" t="str">
        <f>$AO$35&amp;"-Ult"</f>
        <v>120-Ult</v>
      </c>
      <c r="FF486" s="123" t="str">
        <f>$B$35&amp;"-"&amp;$C$35</f>
        <v>3-6</v>
      </c>
      <c r="FG486" s="123" t="str">
        <f>$C$35&amp;"-"&amp;$D$35</f>
        <v>6-9</v>
      </c>
      <c r="FH486" s="123" t="str">
        <f>$D$35&amp;"-"&amp;$E$35</f>
        <v>9-12</v>
      </c>
      <c r="FI486" s="123" t="str">
        <f>$E$35&amp;"-"&amp;$F$35</f>
        <v>12-15</v>
      </c>
      <c r="FJ486" s="123" t="str">
        <f>$F$35&amp;"-"&amp;$G$35</f>
        <v>15-18</v>
      </c>
      <c r="FK486" s="123" t="str">
        <f>$G$35&amp;"-"&amp;$H$35</f>
        <v>18-21</v>
      </c>
      <c r="FL486" s="123" t="str">
        <f>$H$35&amp;"-"&amp;$I$35</f>
        <v>21-24</v>
      </c>
      <c r="FM486" s="123" t="str">
        <f>$I$35&amp;"-"&amp;$J$35</f>
        <v>24-27</v>
      </c>
      <c r="FN486" s="123" t="str">
        <f>$J$35&amp;"-"&amp;$K$35</f>
        <v>27-30</v>
      </c>
      <c r="FO486" s="123" t="str">
        <f>$K$35&amp;"-"&amp;$L$35</f>
        <v>30-33</v>
      </c>
      <c r="FP486" s="123" t="str">
        <f>$L$35&amp;"-"&amp;$M$35</f>
        <v>33-36</v>
      </c>
      <c r="FQ486" s="123" t="str">
        <f>$M$35&amp;"-"&amp;$N$35</f>
        <v>36-39</v>
      </c>
      <c r="FR486" s="123" t="str">
        <f>$N$35&amp;"-"&amp;$O$35</f>
        <v>39-42</v>
      </c>
      <c r="FS486" s="123" t="str">
        <f>$O$35&amp;"-"&amp;$P$35</f>
        <v>42-45</v>
      </c>
      <c r="FT486" s="123" t="str">
        <f>$P$35&amp;"-"&amp;$Q$35</f>
        <v>45-48</v>
      </c>
      <c r="FU486" s="123" t="str">
        <f>$Q$35&amp;"-"&amp;$R$35</f>
        <v>48-51</v>
      </c>
      <c r="FV486" s="123" t="str">
        <f>$R$35&amp;"-"&amp;$S$35</f>
        <v>51-54</v>
      </c>
      <c r="FW486" s="123" t="str">
        <f>$S$35&amp;"-"&amp;$T$35</f>
        <v>54-57</v>
      </c>
      <c r="FX486" s="123" t="str">
        <f>$T$35&amp;"-"&amp;$U$35</f>
        <v>57-60</v>
      </c>
      <c r="FY486" s="123" t="str">
        <f>$U$35&amp;"-"&amp;$V$35</f>
        <v>60-63</v>
      </c>
      <c r="FZ486" s="123" t="str">
        <f>$V$35&amp;"-"&amp;$W$35</f>
        <v>63-66</v>
      </c>
      <c r="GA486" s="123" t="str">
        <f>$W$35&amp;"-"&amp;$X$35</f>
        <v>66-69</v>
      </c>
      <c r="GB486" s="123" t="str">
        <f>$X$35&amp;"-"&amp;$Y$35</f>
        <v>69-72</v>
      </c>
      <c r="GC486" s="123" t="str">
        <f>$Y$35&amp;"-"&amp;$Z$35</f>
        <v>72-75</v>
      </c>
      <c r="GD486" s="123" t="str">
        <f>$Z$35&amp;"-"&amp;$AA$35</f>
        <v>75-78</v>
      </c>
      <c r="GE486" s="123" t="str">
        <f>$AA$35&amp;"-"&amp;$AB$35</f>
        <v>78-81</v>
      </c>
      <c r="GF486" s="123" t="str">
        <f>$AB$35&amp;"-"&amp;$AC$35</f>
        <v>81-84</v>
      </c>
      <c r="GG486" s="123" t="str">
        <f>$AC$35&amp;"-"&amp;$AD$35</f>
        <v>84-87</v>
      </c>
      <c r="GH486" s="123" t="str">
        <f>$AD$35&amp;"-"&amp;$AE$35</f>
        <v>87-90</v>
      </c>
      <c r="GI486" s="123" t="str">
        <f>$AE$35&amp;"-"&amp;$AF$35</f>
        <v>90-93</v>
      </c>
      <c r="GJ486" s="123" t="str">
        <f>$AF$35&amp;"-"&amp;$AG$35</f>
        <v>93-96</v>
      </c>
      <c r="GK486" s="123" t="str">
        <f>$AG$35&amp;"-"&amp;$AH$35</f>
        <v>96-99</v>
      </c>
      <c r="GL486" s="123" t="str">
        <f>$AH$35&amp;"-"&amp;$AI$35</f>
        <v>99-102</v>
      </c>
      <c r="GM486" s="123" t="str">
        <f>$AI$35&amp;"-"&amp;$AJ$35</f>
        <v>102-105</v>
      </c>
      <c r="GN486" s="123" t="str">
        <f>$AJ$35&amp;"-"&amp;$AK$35</f>
        <v>105-108</v>
      </c>
      <c r="GO486" s="123" t="str">
        <f>$AK$35&amp;"-"&amp;$AL$35</f>
        <v>108-111</v>
      </c>
      <c r="GP486" s="123" t="str">
        <f>$AL$35&amp;"-"&amp;$AM$35</f>
        <v>111-114</v>
      </c>
      <c r="GQ486" s="123" t="str">
        <f>$AM$35&amp;"-"&amp;$AN$35</f>
        <v>114-117</v>
      </c>
      <c r="GR486" s="123" t="str">
        <f>$AN$35&amp;"-"&amp;$AO$35</f>
        <v>117-120</v>
      </c>
      <c r="GS486" s="123" t="str">
        <f>$AO$35&amp;"-Ult"</f>
        <v>120-Ult</v>
      </c>
    </row>
    <row r="487" spans="1:201" x14ac:dyDescent="0.25">
      <c r="A487" s="115">
        <f>$A$36</f>
        <v>20122</v>
      </c>
      <c r="B487" s="19">
        <f>IFERROR(C439/B439,"")</f>
        <v>1.1480596362621969</v>
      </c>
      <c r="C487" s="19">
        <f t="shared" ref="C487:AN501" si="2307">IFERROR(D439/C439,"")</f>
        <v>0.93877701726740315</v>
      </c>
      <c r="D487" s="19">
        <f t="shared" si="2307"/>
        <v>0.99475828577535019</v>
      </c>
      <c r="E487" s="19">
        <f t="shared" si="2307"/>
        <v>1.0220697104215934</v>
      </c>
      <c r="F487" s="19">
        <f t="shared" si="2307"/>
        <v>1.0488437090629836</v>
      </c>
      <c r="G487" s="19">
        <f t="shared" si="2307"/>
        <v>1.0436761746603</v>
      </c>
      <c r="H487" s="19">
        <f t="shared" si="2307"/>
        <v>1.0555418964236405</v>
      </c>
      <c r="I487" s="19">
        <f t="shared" si="2307"/>
        <v>1.0402900812071361</v>
      </c>
      <c r="J487" s="19">
        <f t="shared" si="2307"/>
        <v>1.0399868833461308</v>
      </c>
      <c r="K487" s="19">
        <f t="shared" si="2307"/>
        <v>1.0550329958056992</v>
      </c>
      <c r="L487" s="19">
        <f t="shared" si="2307"/>
        <v>1.0647843672639334</v>
      </c>
      <c r="M487" s="19">
        <f t="shared" si="2307"/>
        <v>1.0656766749200797</v>
      </c>
      <c r="N487" s="19">
        <f t="shared" si="2307"/>
        <v>1.0395603488360623</v>
      </c>
      <c r="O487" s="19">
        <f t="shared" si="2307"/>
        <v>1.0275856300017823</v>
      </c>
      <c r="P487" s="19">
        <f t="shared" si="2307"/>
        <v>1.0133045214976757</v>
      </c>
      <c r="Q487" s="19">
        <f t="shared" si="2307"/>
        <v>1.0133657165583254</v>
      </c>
      <c r="R487" s="19">
        <f t="shared" si="2307"/>
        <v>1.046084869336922</v>
      </c>
      <c r="S487" s="19">
        <f t="shared" si="2307"/>
        <v>0.9996298680435679</v>
      </c>
      <c r="T487" s="19">
        <f t="shared" si="2307"/>
        <v>1.0124845407295637</v>
      </c>
      <c r="U487" s="19">
        <f t="shared" si="2307"/>
        <v>1.0008281658489797</v>
      </c>
      <c r="V487" s="19">
        <f t="shared" si="2307"/>
        <v>1.0015280890179903</v>
      </c>
      <c r="W487" s="19">
        <f t="shared" si="2307"/>
        <v>1.0023768246511511</v>
      </c>
      <c r="X487" s="19">
        <f t="shared" si="2307"/>
        <v>1.0002312299501417</v>
      </c>
      <c r="Y487" s="19">
        <f t="shared" si="2307"/>
        <v>1.0051445612790979</v>
      </c>
      <c r="Z487" s="19">
        <f t="shared" si="2307"/>
        <v>0.99957690694166357</v>
      </c>
      <c r="AA487" s="19">
        <f t="shared" si="2307"/>
        <v>1.0001629033879647</v>
      </c>
      <c r="AB487" s="19">
        <f t="shared" si="2307"/>
        <v>1.0000341688363816</v>
      </c>
      <c r="AC487" s="19">
        <f t="shared" si="2307"/>
        <v>1.0000533653697621</v>
      </c>
      <c r="AD487" s="19">
        <f t="shared" si="2307"/>
        <v>1.0001081543018098</v>
      </c>
      <c r="AE487" s="19">
        <f t="shared" si="2307"/>
        <v>1.000072264954843</v>
      </c>
      <c r="AF487" s="19">
        <f t="shared" si="2307"/>
        <v>1.0000958302463441</v>
      </c>
      <c r="AG487" s="19">
        <f t="shared" si="2307"/>
        <v>1.0000295386137643</v>
      </c>
      <c r="AH487" s="19">
        <f t="shared" si="2307"/>
        <v>1.0000654067386754</v>
      </c>
      <c r="AI487" s="19">
        <f t="shared" si="2307"/>
        <v>1.0000185921369218</v>
      </c>
      <c r="AJ487" s="19">
        <f t="shared" si="2307"/>
        <v>1.0000533615608518</v>
      </c>
      <c r="AK487" s="19">
        <f t="shared" si="2307"/>
        <v>1.0002507236817753</v>
      </c>
      <c r="AL487" s="19">
        <f t="shared" si="2307"/>
        <v>1.0001373709254593</v>
      </c>
      <c r="AM487" s="19">
        <f t="shared" si="2307"/>
        <v>1.0008762012050625</v>
      </c>
      <c r="AN487" s="19">
        <f t="shared" si="2307"/>
        <v>0.99989219018449982</v>
      </c>
      <c r="AO487" s="8"/>
      <c r="AP487" s="19">
        <f>IFERROR(AQ439/AP439,"")</f>
        <v>1.0679586533373853</v>
      </c>
      <c r="AQ487" s="19">
        <f t="shared" ref="AQ487:CB501" si="2308">IFERROR(AR439/AQ439,"")</f>
        <v>1.0686399600656225</v>
      </c>
      <c r="AR487" s="19">
        <f t="shared" si="2308"/>
        <v>1.024842691645536</v>
      </c>
      <c r="AS487" s="19">
        <f t="shared" si="2308"/>
        <v>1.0144792019168127</v>
      </c>
      <c r="AT487" s="19">
        <f t="shared" si="2308"/>
        <v>1.0072471127363349</v>
      </c>
      <c r="AU487" s="19">
        <f t="shared" si="2308"/>
        <v>1.0034591154287982</v>
      </c>
      <c r="AV487" s="19">
        <f t="shared" si="2308"/>
        <v>1.003737466802689</v>
      </c>
      <c r="AW487" s="19">
        <f t="shared" si="2308"/>
        <v>1.0016157336781946</v>
      </c>
      <c r="AX487" s="19">
        <f t="shared" si="2308"/>
        <v>1.0025793313716713</v>
      </c>
      <c r="AY487" s="19">
        <f t="shared" si="2308"/>
        <v>1.0009435426778632</v>
      </c>
      <c r="AZ487" s="19">
        <f t="shared" si="2308"/>
        <v>1.0009771277400576</v>
      </c>
      <c r="BA487" s="19">
        <f t="shared" si="2308"/>
        <v>1.0013798206618518</v>
      </c>
      <c r="BB487" s="19">
        <f t="shared" si="2308"/>
        <v>1.0002833490333425</v>
      </c>
      <c r="BC487" s="19">
        <f t="shared" si="2308"/>
        <v>1.0005980163642842</v>
      </c>
      <c r="BD487" s="19">
        <f t="shared" si="2308"/>
        <v>0.99996524736306769</v>
      </c>
      <c r="BE487" s="19">
        <f t="shared" si="2308"/>
        <v>1.0000672047411878</v>
      </c>
      <c r="BF487" s="19">
        <f t="shared" si="2308"/>
        <v>0.99996243195874079</v>
      </c>
      <c r="BG487" s="19">
        <f t="shared" si="2308"/>
        <v>1.0000194052128182</v>
      </c>
      <c r="BH487" s="19">
        <f t="shared" si="2308"/>
        <v>1.0001234416564266</v>
      </c>
      <c r="BI487" s="19">
        <f t="shared" si="2308"/>
        <v>1</v>
      </c>
      <c r="BJ487" s="19">
        <f t="shared" si="2308"/>
        <v>0.99999620595828143</v>
      </c>
      <c r="BK487" s="19">
        <f t="shared" si="2308"/>
        <v>1</v>
      </c>
      <c r="BL487" s="19">
        <f t="shared" si="2308"/>
        <v>0.99999745663767525</v>
      </c>
      <c r="BM487" s="19">
        <f t="shared" si="2308"/>
        <v>1</v>
      </c>
      <c r="BN487" s="19">
        <f t="shared" si="2308"/>
        <v>1</v>
      </c>
      <c r="BO487" s="19">
        <f t="shared" si="2308"/>
        <v>1</v>
      </c>
      <c r="BP487" s="19">
        <f t="shared" si="2308"/>
        <v>1.0002401307444975</v>
      </c>
      <c r="BQ487" s="19">
        <f t="shared" si="2308"/>
        <v>1</v>
      </c>
      <c r="BR487" s="19">
        <f t="shared" si="2308"/>
        <v>1</v>
      </c>
      <c r="BS487" s="19">
        <f t="shared" si="2308"/>
        <v>0.99999903970761772</v>
      </c>
      <c r="BT487" s="19">
        <f t="shared" si="2308"/>
        <v>1</v>
      </c>
      <c r="BU487" s="19">
        <f t="shared" si="2308"/>
        <v>0.99999903970669557</v>
      </c>
      <c r="BV487" s="19">
        <f t="shared" si="2308"/>
        <v>1</v>
      </c>
      <c r="BW487" s="19">
        <f t="shared" si="2308"/>
        <v>1</v>
      </c>
      <c r="BX487" s="19">
        <f t="shared" si="2308"/>
        <v>0.99999731453719531</v>
      </c>
      <c r="BY487" s="19">
        <f t="shared" si="2308"/>
        <v>1</v>
      </c>
      <c r="BZ487" s="19">
        <f t="shared" si="2308"/>
        <v>1</v>
      </c>
      <c r="CA487" s="19">
        <f t="shared" si="2308"/>
        <v>1</v>
      </c>
      <c r="CB487" s="19">
        <f t="shared" si="2308"/>
        <v>1</v>
      </c>
      <c r="CC487" s="8"/>
      <c r="CD487" s="19">
        <f>IFERROR(CE439/CD439,"")</f>
        <v>1.3174272361320583</v>
      </c>
      <c r="CE487" s="19">
        <f t="shared" ref="CE487:DP501" si="2309">IFERROR(CF439/CE439,"")</f>
        <v>1.1330321248793196</v>
      </c>
      <c r="CF487" s="19">
        <f t="shared" si="2309"/>
        <v>1.0057412244598003</v>
      </c>
      <c r="CG487" s="19">
        <f t="shared" si="2309"/>
        <v>0.99826502740767808</v>
      </c>
      <c r="CH487" s="19">
        <f t="shared" si="2309"/>
        <v>1.0097661741103976</v>
      </c>
      <c r="CI487" s="19">
        <f t="shared" si="2309"/>
        <v>1.0077746792177693</v>
      </c>
      <c r="CJ487" s="19">
        <f t="shared" si="2309"/>
        <v>1.0026229597630152</v>
      </c>
      <c r="CK487" s="19">
        <f t="shared" si="2309"/>
        <v>1.0079207654899007</v>
      </c>
      <c r="CL487" s="19">
        <f t="shared" si="2309"/>
        <v>0.99608552555766128</v>
      </c>
      <c r="CM487" s="19">
        <f t="shared" si="2309"/>
        <v>0.9988346196781942</v>
      </c>
      <c r="CN487" s="19">
        <f t="shared" si="2309"/>
        <v>1.0016361975470054</v>
      </c>
      <c r="CO487" s="19">
        <f t="shared" si="2309"/>
        <v>0.99891887763834519</v>
      </c>
      <c r="CP487" s="19">
        <f t="shared" si="2309"/>
        <v>0.99900112524610252</v>
      </c>
      <c r="CQ487" s="19">
        <f t="shared" si="2309"/>
        <v>0.99890360813115608</v>
      </c>
      <c r="CR487" s="19">
        <f t="shared" si="2309"/>
        <v>0.99814161800741041</v>
      </c>
      <c r="CS487" s="19">
        <f t="shared" si="2309"/>
        <v>0.99981602285621907</v>
      </c>
      <c r="CT487" s="19">
        <f t="shared" si="2309"/>
        <v>0.99934094077565316</v>
      </c>
      <c r="CU487" s="19">
        <f t="shared" si="2309"/>
        <v>0.99889651257222523</v>
      </c>
      <c r="CV487" s="19">
        <f t="shared" si="2309"/>
        <v>0.99996011638058102</v>
      </c>
      <c r="CW487" s="19">
        <f t="shared" si="2309"/>
        <v>1.0000750726125704</v>
      </c>
      <c r="CX487" s="19">
        <f t="shared" si="2309"/>
        <v>0.99991833256102347</v>
      </c>
      <c r="CY487" s="19">
        <f t="shared" si="2309"/>
        <v>1.0009947265861512</v>
      </c>
      <c r="CZ487" s="19">
        <f t="shared" si="2309"/>
        <v>0.99989868310491603</v>
      </c>
      <c r="DA487" s="19">
        <f t="shared" si="2309"/>
        <v>1.0000598026083096</v>
      </c>
      <c r="DB487" s="19">
        <f t="shared" si="2309"/>
        <v>1</v>
      </c>
      <c r="DC487" s="19">
        <f t="shared" si="2309"/>
        <v>0.99981049669207389</v>
      </c>
      <c r="DD487" s="19">
        <f t="shared" si="2309"/>
        <v>1.0001835384143338</v>
      </c>
      <c r="DE487" s="19">
        <f t="shared" si="2309"/>
        <v>0.99976374796696155</v>
      </c>
      <c r="DF487" s="19">
        <f t="shared" si="2309"/>
        <v>1.0000184538808401</v>
      </c>
      <c r="DG487" s="19">
        <f t="shared" si="2309"/>
        <v>0.99996537631360738</v>
      </c>
      <c r="DH487" s="19">
        <f t="shared" si="2309"/>
        <v>1</v>
      </c>
      <c r="DI487" s="19">
        <f t="shared" si="2309"/>
        <v>1</v>
      </c>
      <c r="DJ487" s="19">
        <f t="shared" si="2309"/>
        <v>0.99999259103276916</v>
      </c>
      <c r="DK487" s="19">
        <f t="shared" si="2309"/>
        <v>1</v>
      </c>
      <c r="DL487" s="19">
        <f t="shared" si="2309"/>
        <v>0.99987224080901516</v>
      </c>
      <c r="DM487" s="19">
        <f t="shared" si="2309"/>
        <v>1</v>
      </c>
      <c r="DN487" s="19">
        <f t="shared" si="2309"/>
        <v>1</v>
      </c>
      <c r="DO487" s="19">
        <f t="shared" si="2309"/>
        <v>1</v>
      </c>
      <c r="DP487" s="19">
        <f t="shared" si="2309"/>
        <v>1</v>
      </c>
      <c r="DQ487" s="8"/>
      <c r="DR487" s="19">
        <f>IFERROR(DS439/DR439,"")</f>
        <v>1.7744181282847038</v>
      </c>
      <c r="DS487" s="19">
        <f t="shared" ref="DS487:FD501" si="2310">IFERROR(DT439/DS439,"")</f>
        <v>1.13904953559322</v>
      </c>
      <c r="DT487" s="19">
        <f t="shared" si="2310"/>
        <v>1.1827692055552355</v>
      </c>
      <c r="DU487" s="19">
        <f t="shared" si="2310"/>
        <v>1.1224105057407017</v>
      </c>
      <c r="DV487" s="19">
        <f t="shared" si="2310"/>
        <v>1.0851603588333276</v>
      </c>
      <c r="DW487" s="19">
        <f t="shared" si="2310"/>
        <v>1.0447499205413409</v>
      </c>
      <c r="DX487" s="19">
        <f t="shared" si="2310"/>
        <v>1.0397856877856173</v>
      </c>
      <c r="DY487" s="19">
        <f t="shared" si="2310"/>
        <v>1.0786725610408789</v>
      </c>
      <c r="DZ487" s="19">
        <f t="shared" si="2310"/>
        <v>1.0556477158613127</v>
      </c>
      <c r="EA487" s="19">
        <f t="shared" si="2310"/>
        <v>1.0286432484210708</v>
      </c>
      <c r="EB487" s="19">
        <f t="shared" si="2310"/>
        <v>1.022222306820465</v>
      </c>
      <c r="EC487" s="19">
        <f t="shared" si="2310"/>
        <v>1.0301156167503895</v>
      </c>
      <c r="ED487" s="19">
        <f t="shared" si="2310"/>
        <v>1.0257604070745368</v>
      </c>
      <c r="EE487" s="19">
        <f t="shared" si="2310"/>
        <v>1.0228626224859392</v>
      </c>
      <c r="EF487" s="19">
        <f t="shared" si="2310"/>
        <v>1.0073709812723028</v>
      </c>
      <c r="EG487" s="19">
        <f t="shared" si="2310"/>
        <v>1.0122290470102908</v>
      </c>
      <c r="EH487" s="19">
        <f t="shared" si="2310"/>
        <v>1.0053846870521086</v>
      </c>
      <c r="EI487" s="19">
        <f t="shared" si="2310"/>
        <v>1.0037480230659979</v>
      </c>
      <c r="EJ487" s="19">
        <f t="shared" si="2310"/>
        <v>1.0088028996465899</v>
      </c>
      <c r="EK487" s="19">
        <f t="shared" si="2310"/>
        <v>0.99753664923900232</v>
      </c>
      <c r="EL487" s="19">
        <f t="shared" si="2310"/>
        <v>1.0027817433480215</v>
      </c>
      <c r="EM487" s="19">
        <f t="shared" si="2310"/>
        <v>1.0011937262323052</v>
      </c>
      <c r="EN487" s="19">
        <f t="shared" si="2310"/>
        <v>1.0006796312774695</v>
      </c>
      <c r="EO487" s="19">
        <f t="shared" si="2310"/>
        <v>0.99861181116152775</v>
      </c>
      <c r="EP487" s="19">
        <f t="shared" si="2310"/>
        <v>1.006851413490065</v>
      </c>
      <c r="EQ487" s="19">
        <f t="shared" si="2310"/>
        <v>1.0029968948238028</v>
      </c>
      <c r="ER487" s="19">
        <f t="shared" si="2310"/>
        <v>1.0011999603508612</v>
      </c>
      <c r="ES487" s="19">
        <f t="shared" si="2310"/>
        <v>1.0049737954180036</v>
      </c>
      <c r="ET487" s="19">
        <f t="shared" si="2310"/>
        <v>1.0015261880600972</v>
      </c>
      <c r="EU487" s="19">
        <f t="shared" si="2310"/>
        <v>1.0001339293196605</v>
      </c>
      <c r="EV487" s="19">
        <f t="shared" si="2310"/>
        <v>1.0004777350209866</v>
      </c>
      <c r="EW487" s="19">
        <f t="shared" si="2310"/>
        <v>0.99996409761996297</v>
      </c>
      <c r="EX487" s="19">
        <f t="shared" si="2310"/>
        <v>1.000403820744652</v>
      </c>
      <c r="EY487" s="19">
        <f t="shared" si="2310"/>
        <v>1.0004327004249212</v>
      </c>
      <c r="EZ487" s="19">
        <f t="shared" si="2310"/>
        <v>1.0000443683983742</v>
      </c>
      <c r="FA487" s="19">
        <f t="shared" si="2310"/>
        <v>1.0051484399870507</v>
      </c>
      <c r="FB487" s="19">
        <f t="shared" si="2310"/>
        <v>0.99972625854223673</v>
      </c>
      <c r="FC487" s="19">
        <f t="shared" si="2310"/>
        <v>0.99994446419990335</v>
      </c>
      <c r="FD487" s="19">
        <f t="shared" si="2310"/>
        <v>1.0010043992365727</v>
      </c>
      <c r="FE487" s="8"/>
      <c r="FF487" s="19">
        <f>IFERROR(FG439/FF439,"")</f>
        <v>0.99211911956019572</v>
      </c>
      <c r="FG487" s="19">
        <f t="shared" ref="FG487:GR501" si="2311">IFERROR(FH439/FG439,"")</f>
        <v>0.99356178200943801</v>
      </c>
      <c r="FH487" s="19">
        <f t="shared" si="2311"/>
        <v>1.006123302894359</v>
      </c>
      <c r="FI487" s="19">
        <f t="shared" si="2311"/>
        <v>1.003180362867558</v>
      </c>
      <c r="FJ487" s="19">
        <f t="shared" si="2311"/>
        <v>0.99902958672275211</v>
      </c>
      <c r="FK487" s="19">
        <f t="shared" si="2311"/>
        <v>1.0011234797894515</v>
      </c>
      <c r="FL487" s="19">
        <f t="shared" si="2311"/>
        <v>1.0002825007018716</v>
      </c>
      <c r="FM487" s="19">
        <f t="shared" si="2311"/>
        <v>0.99999234018009286</v>
      </c>
      <c r="FN487" s="19">
        <f t="shared" si="2311"/>
        <v>1.000271414191374</v>
      </c>
      <c r="FO487" s="19">
        <f t="shared" si="2311"/>
        <v>0.99996006237546553</v>
      </c>
      <c r="FP487" s="19">
        <f t="shared" si="2311"/>
        <v>1.0001750329917949</v>
      </c>
      <c r="FQ487" s="19">
        <f t="shared" si="2311"/>
        <v>0.99995465393454319</v>
      </c>
      <c r="FR487" s="19">
        <f t="shared" si="2311"/>
        <v>1.0004059132889838</v>
      </c>
      <c r="FS487" s="19">
        <f t="shared" si="2311"/>
        <v>0.99971367501971098</v>
      </c>
      <c r="FT487" s="19">
        <f t="shared" si="2311"/>
        <v>1.0000846831120818</v>
      </c>
      <c r="FU487" s="19">
        <f t="shared" si="2311"/>
        <v>0.9999333932195279</v>
      </c>
      <c r="FV487" s="19">
        <f t="shared" si="2311"/>
        <v>0.99991283296694866</v>
      </c>
      <c r="FW487" s="19">
        <f t="shared" si="2311"/>
        <v>0.99999547749252415</v>
      </c>
      <c r="FX487" s="19">
        <f t="shared" si="2311"/>
        <v>0.99999297492512995</v>
      </c>
      <c r="FY487" s="19">
        <f t="shared" si="2311"/>
        <v>0.99983086115646069</v>
      </c>
      <c r="FZ487" s="19">
        <f t="shared" si="2311"/>
        <v>0.99999619038252718</v>
      </c>
      <c r="GA487" s="19">
        <f t="shared" si="2311"/>
        <v>1.0000227626794813</v>
      </c>
      <c r="GB487" s="19">
        <f t="shared" si="2311"/>
        <v>1.000022227441149</v>
      </c>
      <c r="GC487" s="19">
        <f t="shared" si="2311"/>
        <v>0.99999555020968833</v>
      </c>
      <c r="GD487" s="19">
        <f t="shared" si="2311"/>
        <v>0.99990722145915623</v>
      </c>
      <c r="GE487" s="19">
        <f t="shared" si="2311"/>
        <v>1.0000388475125561</v>
      </c>
      <c r="GF487" s="19">
        <f t="shared" si="2311"/>
        <v>0.99994273543465684</v>
      </c>
      <c r="GG487" s="19">
        <f t="shared" si="2311"/>
        <v>0.99988090128075058</v>
      </c>
      <c r="GH487" s="19">
        <f t="shared" si="2311"/>
        <v>0.99999654008712113</v>
      </c>
      <c r="GI487" s="19">
        <f t="shared" si="2311"/>
        <v>0.99977592584656205</v>
      </c>
      <c r="GJ487" s="19">
        <f t="shared" si="2311"/>
        <v>0.99991339932602141</v>
      </c>
      <c r="GK487" s="19">
        <f t="shared" si="2311"/>
        <v>1.0000469253186637</v>
      </c>
      <c r="GL487" s="19">
        <f t="shared" si="2311"/>
        <v>1.0000383444077345</v>
      </c>
      <c r="GM487" s="19">
        <f t="shared" si="2311"/>
        <v>0.99999552490834931</v>
      </c>
      <c r="GN487" s="19">
        <f t="shared" si="2311"/>
        <v>0.99999650136527363</v>
      </c>
      <c r="GO487" s="19">
        <f t="shared" si="2311"/>
        <v>0.99999905482962459</v>
      </c>
      <c r="GP487" s="19">
        <f t="shared" si="2311"/>
        <v>0.99999935838917242</v>
      </c>
      <c r="GQ487" s="19">
        <f t="shared" si="2311"/>
        <v>0.99999247874098895</v>
      </c>
      <c r="GR487" s="19">
        <f t="shared" si="2311"/>
        <v>0.99999526334217159</v>
      </c>
      <c r="GS487" s="8"/>
    </row>
    <row r="488" spans="1:201" x14ac:dyDescent="0.25">
      <c r="A488" s="115">
        <f>$A$37</f>
        <v>20123</v>
      </c>
      <c r="B488" s="19">
        <f t="shared" ref="B488:Q525" si="2312">IFERROR(C440/B440,"")</f>
        <v>1.0982946423291484</v>
      </c>
      <c r="C488" s="19">
        <f t="shared" si="2312"/>
        <v>0.95699051529291235</v>
      </c>
      <c r="D488" s="19">
        <f t="shared" si="2312"/>
        <v>1.0052779152878295</v>
      </c>
      <c r="E488" s="19">
        <f t="shared" si="2312"/>
        <v>1.0407583557679236</v>
      </c>
      <c r="F488" s="19">
        <f t="shared" si="2312"/>
        <v>1.0518967551101708</v>
      </c>
      <c r="G488" s="19">
        <f t="shared" si="2312"/>
        <v>1.0575725470234942</v>
      </c>
      <c r="H488" s="19">
        <f t="shared" si="2312"/>
        <v>1.0567008124551018</v>
      </c>
      <c r="I488" s="19">
        <f t="shared" si="2312"/>
        <v>1.0545900378596713</v>
      </c>
      <c r="J488" s="19">
        <f t="shared" si="2312"/>
        <v>1.0442455640777368</v>
      </c>
      <c r="K488" s="19">
        <f t="shared" si="2312"/>
        <v>1.0504363600356739</v>
      </c>
      <c r="L488" s="19">
        <f t="shared" si="2312"/>
        <v>1.0488793363913453</v>
      </c>
      <c r="M488" s="19">
        <f t="shared" si="2312"/>
        <v>1.0497030257520343</v>
      </c>
      <c r="N488" s="19">
        <f t="shared" si="2312"/>
        <v>1.0360510648155175</v>
      </c>
      <c r="O488" s="19">
        <f t="shared" si="2312"/>
        <v>1.0208939445653267</v>
      </c>
      <c r="P488" s="19">
        <f t="shared" si="2312"/>
        <v>1.0100433063169501</v>
      </c>
      <c r="Q488" s="19">
        <f t="shared" si="2312"/>
        <v>1.0152894839055082</v>
      </c>
      <c r="R488" s="19">
        <f t="shared" si="2307"/>
        <v>0.99946021083236425</v>
      </c>
      <c r="S488" s="19">
        <f t="shared" si="2307"/>
        <v>1.0061796453151928</v>
      </c>
      <c r="T488" s="19">
        <f t="shared" si="2307"/>
        <v>1.0038626861731297</v>
      </c>
      <c r="U488" s="19">
        <f t="shared" si="2307"/>
        <v>1.0019751437238598</v>
      </c>
      <c r="V488" s="19">
        <f t="shared" si="2307"/>
        <v>1.0005950456204933</v>
      </c>
      <c r="W488" s="19">
        <f t="shared" si="2307"/>
        <v>1.0024148893159774</v>
      </c>
      <c r="X488" s="19">
        <f t="shared" si="2307"/>
        <v>0.99954967752976664</v>
      </c>
      <c r="Y488" s="19">
        <f t="shared" si="2307"/>
        <v>1.0001793817710463</v>
      </c>
      <c r="Z488" s="19">
        <f t="shared" si="2307"/>
        <v>1.0001309488454297</v>
      </c>
      <c r="AA488" s="19">
        <f t="shared" si="2307"/>
        <v>1.0007226976943322</v>
      </c>
      <c r="AB488" s="19">
        <f t="shared" si="2307"/>
        <v>1.0002676813387477</v>
      </c>
      <c r="AC488" s="19">
        <f t="shared" si="2307"/>
        <v>1.0000285068949513</v>
      </c>
      <c r="AD488" s="19">
        <f t="shared" si="2307"/>
        <v>1.000038238344674</v>
      </c>
      <c r="AE488" s="19">
        <f t="shared" si="2307"/>
        <v>1.0000410065105223</v>
      </c>
      <c r="AF488" s="19">
        <f t="shared" si="2307"/>
        <v>1.0000116528488034</v>
      </c>
      <c r="AG488" s="19">
        <f t="shared" si="2307"/>
        <v>1.0000160230532522</v>
      </c>
      <c r="AH488" s="19">
        <f t="shared" si="2307"/>
        <v>1.0000026973998855</v>
      </c>
      <c r="AI488" s="19">
        <f t="shared" si="2307"/>
        <v>1.0000872584399414</v>
      </c>
      <c r="AJ488" s="19">
        <f t="shared" si="2307"/>
        <v>1.0000162565023933</v>
      </c>
      <c r="AK488" s="19">
        <f t="shared" si="2307"/>
        <v>0.99847129420478475</v>
      </c>
      <c r="AL488" s="19">
        <f t="shared" si="2307"/>
        <v>0.99959842623770478</v>
      </c>
      <c r="AM488" s="19">
        <f t="shared" si="2307"/>
        <v>0.99999999194537104</v>
      </c>
      <c r="AN488" s="8"/>
      <c r="AO488" s="8"/>
      <c r="AP488" s="19">
        <f t="shared" ref="AP488:BE503" si="2313">IFERROR(AQ440/AP440,"")</f>
        <v>1.1475133960230564</v>
      </c>
      <c r="AQ488" s="19">
        <f t="shared" si="2313"/>
        <v>1.0734257877675732</v>
      </c>
      <c r="AR488" s="19">
        <f t="shared" si="2313"/>
        <v>1.0288806751325932</v>
      </c>
      <c r="AS488" s="19">
        <f t="shared" si="2313"/>
        <v>1.0124637825610177</v>
      </c>
      <c r="AT488" s="19">
        <f t="shared" si="2313"/>
        <v>1.0065888062518997</v>
      </c>
      <c r="AU488" s="19">
        <f t="shared" si="2313"/>
        <v>1.0051735686873253</v>
      </c>
      <c r="AV488" s="19">
        <f t="shared" si="2313"/>
        <v>1.0028770872379642</v>
      </c>
      <c r="AW488" s="19">
        <f t="shared" si="2313"/>
        <v>1.0029868825252044</v>
      </c>
      <c r="AX488" s="19">
        <f t="shared" si="2313"/>
        <v>1.0011069061319258</v>
      </c>
      <c r="AY488" s="19">
        <f t="shared" si="2313"/>
        <v>1.0007587464643291</v>
      </c>
      <c r="AZ488" s="19">
        <f t="shared" si="2313"/>
        <v>1.0011823809464699</v>
      </c>
      <c r="BA488" s="19">
        <f t="shared" si="2313"/>
        <v>1.0006122910081205</v>
      </c>
      <c r="BB488" s="19">
        <f t="shared" si="2313"/>
        <v>1.0002839311512162</v>
      </c>
      <c r="BC488" s="19">
        <f t="shared" si="2313"/>
        <v>0.99999904258758732</v>
      </c>
      <c r="BD488" s="19">
        <f t="shared" si="2313"/>
        <v>1.0000769983014348</v>
      </c>
      <c r="BE488" s="19">
        <f t="shared" si="2313"/>
        <v>1.0005802865398716</v>
      </c>
      <c r="BF488" s="19">
        <f t="shared" si="2308"/>
        <v>0.99999428704263582</v>
      </c>
      <c r="BG488" s="19">
        <f t="shared" si="2308"/>
        <v>1.0003953362635969</v>
      </c>
      <c r="BH488" s="19">
        <f t="shared" si="2308"/>
        <v>1.0002474951645131</v>
      </c>
      <c r="BI488" s="19">
        <f t="shared" si="2308"/>
        <v>1.0000085090745112</v>
      </c>
      <c r="BJ488" s="19">
        <f t="shared" si="2308"/>
        <v>1</v>
      </c>
      <c r="BK488" s="19">
        <f t="shared" si="2308"/>
        <v>1.0000123238989926</v>
      </c>
      <c r="BL488" s="19">
        <f t="shared" si="2308"/>
        <v>1.0000188997684811</v>
      </c>
      <c r="BM488" s="19">
        <f t="shared" si="2308"/>
        <v>0.99999595212018233</v>
      </c>
      <c r="BN488" s="19">
        <f t="shared" si="2308"/>
        <v>0.99997043881888703</v>
      </c>
      <c r="BO488" s="19">
        <f t="shared" si="2308"/>
        <v>1</v>
      </c>
      <c r="BP488" s="19">
        <f t="shared" si="2308"/>
        <v>1</v>
      </c>
      <c r="BQ488" s="19">
        <f t="shared" si="2308"/>
        <v>0.99999919756227984</v>
      </c>
      <c r="BR488" s="19">
        <f t="shared" si="2308"/>
        <v>1</v>
      </c>
      <c r="BS488" s="19">
        <f t="shared" si="2308"/>
        <v>1</v>
      </c>
      <c r="BT488" s="19">
        <f t="shared" si="2308"/>
        <v>0.99997662068886284</v>
      </c>
      <c r="BU488" s="19">
        <f t="shared" si="2308"/>
        <v>1</v>
      </c>
      <c r="BV488" s="19">
        <f t="shared" si="2308"/>
        <v>1</v>
      </c>
      <c r="BW488" s="19">
        <f t="shared" si="2308"/>
        <v>0.99997515295693606</v>
      </c>
      <c r="BX488" s="19">
        <f t="shared" si="2308"/>
        <v>0.99999997208128044</v>
      </c>
      <c r="BY488" s="19">
        <f t="shared" si="2308"/>
        <v>1</v>
      </c>
      <c r="BZ488" s="19">
        <f t="shared" si="2308"/>
        <v>1</v>
      </c>
      <c r="CA488" s="19">
        <f t="shared" si="2308"/>
        <v>1</v>
      </c>
      <c r="CB488" s="8"/>
      <c r="CC488" s="8"/>
      <c r="CD488" s="19">
        <f t="shared" ref="CD488:CS503" si="2314">IFERROR(CE440/CD440,"")</f>
        <v>1.1942841165205573</v>
      </c>
      <c r="CE488" s="19">
        <f t="shared" si="2314"/>
        <v>1.1217197580972358</v>
      </c>
      <c r="CF488" s="19">
        <f t="shared" si="2314"/>
        <v>1.0539783891132968</v>
      </c>
      <c r="CG488" s="19">
        <f t="shared" si="2314"/>
        <v>1.0224653450209147</v>
      </c>
      <c r="CH488" s="19">
        <f t="shared" si="2314"/>
        <v>0.99908276960591658</v>
      </c>
      <c r="CI488" s="19">
        <f t="shared" si="2314"/>
        <v>1.0134533495071842</v>
      </c>
      <c r="CJ488" s="19">
        <f t="shared" si="2314"/>
        <v>1.0126326861794432</v>
      </c>
      <c r="CK488" s="19">
        <f t="shared" si="2314"/>
        <v>1.0016537547838542</v>
      </c>
      <c r="CL488" s="19">
        <f t="shared" si="2314"/>
        <v>1.0099292038731635</v>
      </c>
      <c r="CM488" s="19">
        <f t="shared" si="2314"/>
        <v>1.0004621628530999</v>
      </c>
      <c r="CN488" s="19">
        <f t="shared" si="2314"/>
        <v>0.99842554162472252</v>
      </c>
      <c r="CO488" s="19">
        <f t="shared" si="2314"/>
        <v>1.000029463630925</v>
      </c>
      <c r="CP488" s="19">
        <f t="shared" si="2314"/>
        <v>1.0021576279898252</v>
      </c>
      <c r="CQ488" s="19">
        <f t="shared" si="2314"/>
        <v>0.99645303903623728</v>
      </c>
      <c r="CR488" s="19">
        <f t="shared" si="2314"/>
        <v>0.99810076520729318</v>
      </c>
      <c r="CS488" s="19">
        <f t="shared" si="2314"/>
        <v>1.0007546570487089</v>
      </c>
      <c r="CT488" s="19">
        <f t="shared" si="2309"/>
        <v>1.0006103191813518</v>
      </c>
      <c r="CU488" s="19">
        <f t="shared" si="2309"/>
        <v>0.99935057281158213</v>
      </c>
      <c r="CV488" s="19">
        <f t="shared" si="2309"/>
        <v>1.0005218091203445</v>
      </c>
      <c r="CW488" s="19">
        <f t="shared" si="2309"/>
        <v>0.99990105237142501</v>
      </c>
      <c r="CX488" s="19">
        <f t="shared" si="2309"/>
        <v>0.99998646200945474</v>
      </c>
      <c r="CY488" s="19">
        <f t="shared" si="2309"/>
        <v>1.0013444807108918</v>
      </c>
      <c r="CZ488" s="19">
        <f t="shared" si="2309"/>
        <v>0.99864774549524549</v>
      </c>
      <c r="DA488" s="19">
        <f t="shared" si="2309"/>
        <v>0.99997666245425409</v>
      </c>
      <c r="DB488" s="19">
        <f t="shared" si="2309"/>
        <v>0.99999912232396815</v>
      </c>
      <c r="DC488" s="19">
        <f t="shared" si="2309"/>
        <v>0.99998131668849777</v>
      </c>
      <c r="DD488" s="19">
        <f t="shared" si="2309"/>
        <v>0.99995760928585209</v>
      </c>
      <c r="DE488" s="19">
        <f t="shared" si="2309"/>
        <v>0.99995932248687014</v>
      </c>
      <c r="DF488" s="19">
        <f t="shared" si="2309"/>
        <v>1</v>
      </c>
      <c r="DG488" s="19">
        <f t="shared" si="2309"/>
        <v>1</v>
      </c>
      <c r="DH488" s="19">
        <f t="shared" si="2309"/>
        <v>1</v>
      </c>
      <c r="DI488" s="19">
        <f t="shared" si="2309"/>
        <v>1</v>
      </c>
      <c r="DJ488" s="19">
        <f t="shared" si="2309"/>
        <v>1</v>
      </c>
      <c r="DK488" s="19">
        <f t="shared" si="2309"/>
        <v>1</v>
      </c>
      <c r="DL488" s="19">
        <f t="shared" si="2309"/>
        <v>0.99989762445736785</v>
      </c>
      <c r="DM488" s="19">
        <f t="shared" si="2309"/>
        <v>1</v>
      </c>
      <c r="DN488" s="19">
        <f t="shared" si="2309"/>
        <v>0.99995548460788519</v>
      </c>
      <c r="DO488" s="19">
        <f t="shared" si="2309"/>
        <v>1</v>
      </c>
      <c r="DP488" s="8"/>
      <c r="DQ488" s="8"/>
      <c r="DR488" s="19">
        <f t="shared" ref="DR488:EG503" si="2315">IFERROR(DS440/DR440,"")</f>
        <v>1.6727222368912109</v>
      </c>
      <c r="DS488" s="19">
        <f t="shared" si="2315"/>
        <v>1.1882431764899688</v>
      </c>
      <c r="DT488" s="19">
        <f t="shared" si="2315"/>
        <v>1.1370411720206932</v>
      </c>
      <c r="DU488" s="19">
        <f t="shared" si="2315"/>
        <v>1.0808494931367201</v>
      </c>
      <c r="DV488" s="19">
        <f t="shared" si="2315"/>
        <v>1.0851808879289717</v>
      </c>
      <c r="DW488" s="19">
        <f t="shared" si="2315"/>
        <v>1.0740688460043362</v>
      </c>
      <c r="DX488" s="19">
        <f t="shared" si="2315"/>
        <v>1.0757130239286821</v>
      </c>
      <c r="DY488" s="19">
        <f t="shared" si="2315"/>
        <v>1.0576150526786743</v>
      </c>
      <c r="DZ488" s="19">
        <f t="shared" si="2315"/>
        <v>1.0734760702079127</v>
      </c>
      <c r="EA488" s="19">
        <f t="shared" si="2315"/>
        <v>1.0392834075922976</v>
      </c>
      <c r="EB488" s="19">
        <f t="shared" si="2315"/>
        <v>1.0560904582136825</v>
      </c>
      <c r="EC488" s="19">
        <f t="shared" si="2315"/>
        <v>1.0330055681816561</v>
      </c>
      <c r="ED488" s="19">
        <f t="shared" si="2315"/>
        <v>1.0150552791198124</v>
      </c>
      <c r="EE488" s="19">
        <f t="shared" si="2315"/>
        <v>1.0131322200461201</v>
      </c>
      <c r="EF488" s="19">
        <f t="shared" si="2315"/>
        <v>1.0102520304116525</v>
      </c>
      <c r="EG488" s="19">
        <f t="shared" si="2315"/>
        <v>1.0087491316640642</v>
      </c>
      <c r="EH488" s="19">
        <f t="shared" si="2310"/>
        <v>1.0049150669308373</v>
      </c>
      <c r="EI488" s="19">
        <f t="shared" si="2310"/>
        <v>1.0055028417478915</v>
      </c>
      <c r="EJ488" s="19">
        <f t="shared" si="2310"/>
        <v>1.0012213458608079</v>
      </c>
      <c r="EK488" s="19">
        <f t="shared" si="2310"/>
        <v>1.009761666051384</v>
      </c>
      <c r="EL488" s="19">
        <f t="shared" si="2310"/>
        <v>1.0065422081986888</v>
      </c>
      <c r="EM488" s="19">
        <f t="shared" si="2310"/>
        <v>1.002192416747365</v>
      </c>
      <c r="EN488" s="19">
        <f t="shared" si="2310"/>
        <v>1.0079064848936388</v>
      </c>
      <c r="EO488" s="19">
        <f t="shared" si="2310"/>
        <v>0.99915333225692826</v>
      </c>
      <c r="EP488" s="19">
        <f t="shared" si="2310"/>
        <v>1.0009873436777592</v>
      </c>
      <c r="EQ488" s="19">
        <f t="shared" si="2310"/>
        <v>0.99976222285958671</v>
      </c>
      <c r="ER488" s="19">
        <f t="shared" si="2310"/>
        <v>1.000939309238339</v>
      </c>
      <c r="ES488" s="19">
        <f t="shared" si="2310"/>
        <v>1.0023168522824462</v>
      </c>
      <c r="ET488" s="19">
        <f t="shared" si="2310"/>
        <v>1.0008770947995054</v>
      </c>
      <c r="EU488" s="19">
        <f t="shared" si="2310"/>
        <v>1.0034447027486668</v>
      </c>
      <c r="EV488" s="19">
        <f t="shared" si="2310"/>
        <v>1.0011493204076118</v>
      </c>
      <c r="EW488" s="19">
        <f t="shared" si="2310"/>
        <v>0.99977582771453188</v>
      </c>
      <c r="EX488" s="19">
        <f t="shared" si="2310"/>
        <v>0.99942441224578216</v>
      </c>
      <c r="EY488" s="19">
        <f t="shared" si="2310"/>
        <v>1.0046881793272457</v>
      </c>
      <c r="EZ488" s="19">
        <f t="shared" si="2310"/>
        <v>0.99983322982266964</v>
      </c>
      <c r="FA488" s="19">
        <f t="shared" si="2310"/>
        <v>1.0052119379105826</v>
      </c>
      <c r="FB488" s="19">
        <f t="shared" si="2310"/>
        <v>0.99996035117221704</v>
      </c>
      <c r="FC488" s="19">
        <f t="shared" si="2310"/>
        <v>0.99997776159741114</v>
      </c>
      <c r="FD488" s="8"/>
      <c r="FE488" s="8"/>
      <c r="FF488" s="19">
        <f t="shared" ref="FF488:FU503" si="2316">IFERROR(FG440/FF440,"")</f>
        <v>1.0414519274451477</v>
      </c>
      <c r="FG488" s="19">
        <f t="shared" si="2316"/>
        <v>1.0105791902742733</v>
      </c>
      <c r="FH488" s="19">
        <f t="shared" si="2316"/>
        <v>1.0003871467276375</v>
      </c>
      <c r="FI488" s="19">
        <f t="shared" si="2316"/>
        <v>1.0007425970447315</v>
      </c>
      <c r="FJ488" s="19">
        <f t="shared" si="2316"/>
        <v>0.99954610394581878</v>
      </c>
      <c r="FK488" s="19">
        <f t="shared" si="2316"/>
        <v>0.99945910022738749</v>
      </c>
      <c r="FL488" s="19">
        <f t="shared" si="2316"/>
        <v>0.99999519949433102</v>
      </c>
      <c r="FM488" s="19">
        <f t="shared" si="2316"/>
        <v>1.0000999775985755</v>
      </c>
      <c r="FN488" s="19">
        <f t="shared" si="2316"/>
        <v>1.0001378533285206</v>
      </c>
      <c r="FO488" s="19">
        <f t="shared" si="2316"/>
        <v>1.0004347244383629</v>
      </c>
      <c r="FP488" s="19">
        <f t="shared" si="2316"/>
        <v>1.000060514188744</v>
      </c>
      <c r="FQ488" s="19">
        <f t="shared" si="2316"/>
        <v>1.000350983693046</v>
      </c>
      <c r="FR488" s="19">
        <f t="shared" si="2316"/>
        <v>1.0000908883748303</v>
      </c>
      <c r="FS488" s="19">
        <f t="shared" si="2316"/>
        <v>0.99999047727318113</v>
      </c>
      <c r="FT488" s="19">
        <f t="shared" si="2316"/>
        <v>1.0000257360130391</v>
      </c>
      <c r="FU488" s="19">
        <f t="shared" si="2316"/>
        <v>0.99945077930578485</v>
      </c>
      <c r="FV488" s="19">
        <f t="shared" si="2311"/>
        <v>1.0000889568391018</v>
      </c>
      <c r="FW488" s="19">
        <f t="shared" si="2311"/>
        <v>1.0000612404257478</v>
      </c>
      <c r="FX488" s="19">
        <f t="shared" si="2311"/>
        <v>1.0000890488971541</v>
      </c>
      <c r="FY488" s="19">
        <f t="shared" si="2311"/>
        <v>1.0000322754487025</v>
      </c>
      <c r="FZ488" s="19">
        <f t="shared" si="2311"/>
        <v>1.0000807635882227</v>
      </c>
      <c r="GA488" s="19">
        <f t="shared" si="2311"/>
        <v>1.0000241079215972</v>
      </c>
      <c r="GB488" s="19">
        <f t="shared" si="2311"/>
        <v>1</v>
      </c>
      <c r="GC488" s="19">
        <f t="shared" si="2311"/>
        <v>1.0000083683103884</v>
      </c>
      <c r="GD488" s="19">
        <f t="shared" si="2311"/>
        <v>1.0001124733661584</v>
      </c>
      <c r="GE488" s="19">
        <f t="shared" si="2311"/>
        <v>1.0000070990773635</v>
      </c>
      <c r="GF488" s="19">
        <f t="shared" si="2311"/>
        <v>1.0000160431212202</v>
      </c>
      <c r="GG488" s="19">
        <f t="shared" si="2311"/>
        <v>1.000017087982235</v>
      </c>
      <c r="GH488" s="19">
        <f t="shared" si="2311"/>
        <v>1.000015574552541</v>
      </c>
      <c r="GI488" s="19">
        <f t="shared" si="2311"/>
        <v>1</v>
      </c>
      <c r="GJ488" s="19">
        <f t="shared" si="2311"/>
        <v>1</v>
      </c>
      <c r="GK488" s="19">
        <f t="shared" si="2311"/>
        <v>1</v>
      </c>
      <c r="GL488" s="19">
        <f t="shared" si="2311"/>
        <v>1.0000112673859221</v>
      </c>
      <c r="GM488" s="19">
        <f t="shared" si="2311"/>
        <v>1</v>
      </c>
      <c r="GN488" s="19">
        <f t="shared" si="2311"/>
        <v>1</v>
      </c>
      <c r="GO488" s="19">
        <f t="shared" si="2311"/>
        <v>1</v>
      </c>
      <c r="GP488" s="19">
        <f t="shared" si="2311"/>
        <v>1</v>
      </c>
      <c r="GQ488" s="19">
        <f t="shared" si="2311"/>
        <v>1</v>
      </c>
      <c r="GR488" s="8"/>
      <c r="GS488" s="8"/>
    </row>
    <row r="489" spans="1:201" x14ac:dyDescent="0.25">
      <c r="A489" s="115">
        <f>$A$38</f>
        <v>20124</v>
      </c>
      <c r="B489" s="19">
        <f t="shared" si="2312"/>
        <v>1.1148201627966343</v>
      </c>
      <c r="C489" s="19">
        <f t="shared" si="2312"/>
        <v>0.97777111781109105</v>
      </c>
      <c r="D489" s="19">
        <f t="shared" si="2312"/>
        <v>1.0208609181975923</v>
      </c>
      <c r="E489" s="19">
        <f t="shared" si="2312"/>
        <v>1.0616538302092571</v>
      </c>
      <c r="F489" s="19">
        <f t="shared" si="2312"/>
        <v>1.0693138173580758</v>
      </c>
      <c r="G489" s="19">
        <f t="shared" si="2312"/>
        <v>1.0612164240830624</v>
      </c>
      <c r="H489" s="19">
        <f t="shared" si="2312"/>
        <v>1.0352635345646375</v>
      </c>
      <c r="I489" s="19">
        <f t="shared" si="2312"/>
        <v>1.0510611739802511</v>
      </c>
      <c r="J489" s="19">
        <f t="shared" si="2312"/>
        <v>1.048221842201561</v>
      </c>
      <c r="K489" s="19">
        <f t="shared" si="2312"/>
        <v>1.0540050544825055</v>
      </c>
      <c r="L489" s="19">
        <f t="shared" si="2312"/>
        <v>1.066501161701779</v>
      </c>
      <c r="M489" s="19">
        <f t="shared" si="2312"/>
        <v>1.0463843164655695</v>
      </c>
      <c r="N489" s="19">
        <f t="shared" si="2312"/>
        <v>1.0222454608094713</v>
      </c>
      <c r="O489" s="19">
        <f t="shared" si="2312"/>
        <v>1.0188539340277329</v>
      </c>
      <c r="P489" s="19">
        <f t="shared" si="2312"/>
        <v>1.0224391790796032</v>
      </c>
      <c r="Q489" s="19">
        <f t="shared" si="2312"/>
        <v>1.0042581968240876</v>
      </c>
      <c r="R489" s="19">
        <f t="shared" si="2307"/>
        <v>1.0036976735961631</v>
      </c>
      <c r="S489" s="19">
        <f t="shared" si="2307"/>
        <v>1.00325301828629</v>
      </c>
      <c r="T489" s="19">
        <f t="shared" si="2307"/>
        <v>1.0026751037259107</v>
      </c>
      <c r="U489" s="19">
        <f t="shared" si="2307"/>
        <v>1.0081381888369685</v>
      </c>
      <c r="V489" s="19">
        <f t="shared" si="2307"/>
        <v>1.0040925995925085</v>
      </c>
      <c r="W489" s="19">
        <f t="shared" si="2307"/>
        <v>1.0021045525344865</v>
      </c>
      <c r="X489" s="19">
        <f t="shared" si="2307"/>
        <v>1.0020429529865993</v>
      </c>
      <c r="Y489" s="19">
        <f t="shared" si="2307"/>
        <v>1.0018216850270449</v>
      </c>
      <c r="Z489" s="19">
        <f t="shared" si="2307"/>
        <v>1.0015144700651173</v>
      </c>
      <c r="AA489" s="19">
        <f t="shared" si="2307"/>
        <v>1.0023723928994186</v>
      </c>
      <c r="AB489" s="19">
        <f t="shared" si="2307"/>
        <v>1.0013438945101538</v>
      </c>
      <c r="AC489" s="19">
        <f t="shared" si="2307"/>
        <v>1.0006677076652584</v>
      </c>
      <c r="AD489" s="19">
        <f t="shared" si="2307"/>
        <v>1.0000707209523405</v>
      </c>
      <c r="AE489" s="19">
        <f t="shared" si="2307"/>
        <v>0.99937783780666678</v>
      </c>
      <c r="AF489" s="19">
        <f t="shared" si="2307"/>
        <v>1.0000259463916548</v>
      </c>
      <c r="AG489" s="19">
        <f t="shared" si="2307"/>
        <v>1.0002179377453049</v>
      </c>
      <c r="AH489" s="19">
        <f t="shared" si="2307"/>
        <v>0.99998400260576847</v>
      </c>
      <c r="AI489" s="19">
        <f t="shared" si="2307"/>
        <v>1.0000714397912067</v>
      </c>
      <c r="AJ489" s="19">
        <f t="shared" si="2307"/>
        <v>1.0000371815528801</v>
      </c>
      <c r="AK489" s="19">
        <f t="shared" si="2307"/>
        <v>0.9999387536012454</v>
      </c>
      <c r="AL489" s="19">
        <f t="shared" si="2307"/>
        <v>1.0005935668521098</v>
      </c>
      <c r="AM489" s="8"/>
      <c r="AN489" s="8"/>
      <c r="AO489" s="8"/>
      <c r="AP489" s="19">
        <f t="shared" si="2313"/>
        <v>1.176259945171946</v>
      </c>
      <c r="AQ489" s="19">
        <f t="shared" si="2313"/>
        <v>1.0719175085727815</v>
      </c>
      <c r="AR489" s="19">
        <f t="shared" si="2313"/>
        <v>1.030289820539579</v>
      </c>
      <c r="AS489" s="19">
        <f t="shared" si="2313"/>
        <v>1.0129329534262397</v>
      </c>
      <c r="AT489" s="19">
        <f t="shared" si="2313"/>
        <v>1.007306721204138</v>
      </c>
      <c r="AU489" s="19">
        <f t="shared" si="2313"/>
        <v>1.0036722186182627</v>
      </c>
      <c r="AV489" s="19">
        <f t="shared" si="2313"/>
        <v>1.0032714500752922</v>
      </c>
      <c r="AW489" s="19">
        <f t="shared" si="2313"/>
        <v>1.0030818979503078</v>
      </c>
      <c r="AX489" s="19">
        <f t="shared" si="2313"/>
        <v>1.0011662186261951</v>
      </c>
      <c r="AY489" s="19">
        <f t="shared" si="2313"/>
        <v>1.0006252863172638</v>
      </c>
      <c r="AZ489" s="19">
        <f t="shared" si="2313"/>
        <v>1.0005579739705128</v>
      </c>
      <c r="BA489" s="19">
        <f t="shared" si="2313"/>
        <v>1.0053560711156113</v>
      </c>
      <c r="BB489" s="19">
        <f t="shared" si="2313"/>
        <v>1.0005738980129897</v>
      </c>
      <c r="BC489" s="19">
        <f t="shared" si="2313"/>
        <v>0.99731044994677631</v>
      </c>
      <c r="BD489" s="19">
        <f t="shared" si="2313"/>
        <v>0.99998076540187941</v>
      </c>
      <c r="BE489" s="19">
        <f t="shared" si="2313"/>
        <v>1.0000343818814974</v>
      </c>
      <c r="BF489" s="19">
        <f t="shared" si="2308"/>
        <v>1.0000091321308509</v>
      </c>
      <c r="BG489" s="19">
        <f t="shared" si="2308"/>
        <v>1.0000008515855905</v>
      </c>
      <c r="BH489" s="19">
        <f t="shared" si="2308"/>
        <v>1.000020146343459</v>
      </c>
      <c r="BI489" s="19">
        <f t="shared" si="2308"/>
        <v>0.99997551244130201</v>
      </c>
      <c r="BJ489" s="19">
        <f t="shared" si="2308"/>
        <v>0.99994272732221556</v>
      </c>
      <c r="BK489" s="19">
        <f t="shared" si="2308"/>
        <v>1.000057739238204</v>
      </c>
      <c r="BL489" s="19">
        <f t="shared" si="2308"/>
        <v>0.99997854405656705</v>
      </c>
      <c r="BM489" s="19">
        <f t="shared" si="2308"/>
        <v>0.99999867005761567</v>
      </c>
      <c r="BN489" s="19">
        <f t="shared" si="2308"/>
        <v>1.0000244882616904</v>
      </c>
      <c r="BO489" s="19">
        <f t="shared" si="2308"/>
        <v>1</v>
      </c>
      <c r="BP489" s="19">
        <f t="shared" si="2308"/>
        <v>1.0000172147302102</v>
      </c>
      <c r="BQ489" s="19">
        <f t="shared" si="2308"/>
        <v>0.99999911340753855</v>
      </c>
      <c r="BR489" s="19">
        <f t="shared" si="2308"/>
        <v>1</v>
      </c>
      <c r="BS489" s="19">
        <f t="shared" si="2308"/>
        <v>0.99999955670337626</v>
      </c>
      <c r="BT489" s="19">
        <f t="shared" si="2308"/>
        <v>1</v>
      </c>
      <c r="BU489" s="19">
        <f t="shared" si="2308"/>
        <v>1</v>
      </c>
      <c r="BV489" s="19">
        <f t="shared" si="2308"/>
        <v>1.0000174215650361</v>
      </c>
      <c r="BW489" s="19">
        <f t="shared" si="2308"/>
        <v>0.99999623204267152</v>
      </c>
      <c r="BX489" s="19">
        <f t="shared" si="2308"/>
        <v>0.99998093849698588</v>
      </c>
      <c r="BY489" s="19">
        <f t="shared" si="2308"/>
        <v>0.99999955670078233</v>
      </c>
      <c r="BZ489" s="19">
        <f t="shared" si="2308"/>
        <v>0.99999911340117154</v>
      </c>
      <c r="CA489" s="8"/>
      <c r="CB489" s="8"/>
      <c r="CC489" s="8"/>
      <c r="CD489" s="19">
        <f t="shared" si="2314"/>
        <v>1.2016991902119272</v>
      </c>
      <c r="CE489" s="19">
        <f t="shared" si="2314"/>
        <v>1.1484998640554935</v>
      </c>
      <c r="CF489" s="19">
        <f t="shared" si="2314"/>
        <v>1.0331762039705092</v>
      </c>
      <c r="CG489" s="19">
        <f t="shared" si="2314"/>
        <v>1.0089483590527251</v>
      </c>
      <c r="CH489" s="19">
        <f t="shared" si="2314"/>
        <v>0.99847525852646357</v>
      </c>
      <c r="CI489" s="19">
        <f t="shared" si="2314"/>
        <v>1.0088994111808389</v>
      </c>
      <c r="CJ489" s="19">
        <f t="shared" si="2314"/>
        <v>1.0011928995492692</v>
      </c>
      <c r="CK489" s="19">
        <f t="shared" si="2314"/>
        <v>1.0025055550592601</v>
      </c>
      <c r="CL489" s="19">
        <f t="shared" si="2314"/>
        <v>0.99893314141947398</v>
      </c>
      <c r="CM489" s="19">
        <f t="shared" si="2314"/>
        <v>1.0008273434608155</v>
      </c>
      <c r="CN489" s="19">
        <f t="shared" si="2314"/>
        <v>1.0005355470742869</v>
      </c>
      <c r="CO489" s="19">
        <f t="shared" si="2314"/>
        <v>0.99732106519772523</v>
      </c>
      <c r="CP489" s="19">
        <f t="shared" si="2314"/>
        <v>0.99552049934223374</v>
      </c>
      <c r="CQ489" s="19">
        <f t="shared" si="2314"/>
        <v>0.99973333097200223</v>
      </c>
      <c r="CR489" s="19">
        <f t="shared" si="2314"/>
        <v>1.0012204952610313</v>
      </c>
      <c r="CS489" s="19">
        <f t="shared" si="2314"/>
        <v>0.99914603409590519</v>
      </c>
      <c r="CT489" s="19">
        <f t="shared" si="2309"/>
        <v>0.99984523572427741</v>
      </c>
      <c r="CU489" s="19">
        <f t="shared" si="2309"/>
        <v>1.0001263882805849</v>
      </c>
      <c r="CV489" s="19">
        <f t="shared" si="2309"/>
        <v>1.0000676825182688</v>
      </c>
      <c r="CW489" s="19">
        <f t="shared" si="2309"/>
        <v>0.99985896702568022</v>
      </c>
      <c r="CX489" s="19">
        <f t="shared" si="2309"/>
        <v>0.99957874754979326</v>
      </c>
      <c r="CY489" s="19">
        <f t="shared" si="2309"/>
        <v>0.99977930511843172</v>
      </c>
      <c r="CZ489" s="19">
        <f t="shared" si="2309"/>
        <v>0.99958286586872702</v>
      </c>
      <c r="DA489" s="19">
        <f t="shared" si="2309"/>
        <v>0.99998122277267332</v>
      </c>
      <c r="DB489" s="19">
        <f t="shared" si="2309"/>
        <v>0.99999516380294651</v>
      </c>
      <c r="DC489" s="19">
        <f t="shared" si="2309"/>
        <v>1.0000328845078155</v>
      </c>
      <c r="DD489" s="19">
        <f t="shared" si="2309"/>
        <v>0.99997808965658552</v>
      </c>
      <c r="DE489" s="19">
        <f t="shared" si="2309"/>
        <v>0.99998551538018909</v>
      </c>
      <c r="DF489" s="19">
        <f t="shared" si="2309"/>
        <v>0.99999032812221822</v>
      </c>
      <c r="DG489" s="19">
        <f t="shared" si="2309"/>
        <v>1</v>
      </c>
      <c r="DH489" s="19">
        <f t="shared" si="2309"/>
        <v>1</v>
      </c>
      <c r="DI489" s="19">
        <f t="shared" si="2309"/>
        <v>1.0000146879742371</v>
      </c>
      <c r="DJ489" s="19">
        <f t="shared" si="2309"/>
        <v>1.0001432516192885</v>
      </c>
      <c r="DK489" s="19">
        <f t="shared" si="2309"/>
        <v>1</v>
      </c>
      <c r="DL489" s="19">
        <f t="shared" si="2309"/>
        <v>1</v>
      </c>
      <c r="DM489" s="19">
        <f t="shared" si="2309"/>
        <v>0.99957316084742875</v>
      </c>
      <c r="DN489" s="19">
        <f t="shared" si="2309"/>
        <v>1</v>
      </c>
      <c r="DO489" s="8"/>
      <c r="DP489" s="8"/>
      <c r="DQ489" s="8"/>
      <c r="DR489" s="19">
        <f t="shared" si="2315"/>
        <v>1.6426335212655765</v>
      </c>
      <c r="DS489" s="19">
        <f t="shared" si="2315"/>
        <v>1.1422782284001833</v>
      </c>
      <c r="DT489" s="19">
        <f t="shared" si="2315"/>
        <v>1.1806711611261678</v>
      </c>
      <c r="DU489" s="19">
        <f t="shared" si="2315"/>
        <v>1.1151244786506709</v>
      </c>
      <c r="DV489" s="19">
        <f t="shared" si="2315"/>
        <v>1.0996331520645395</v>
      </c>
      <c r="DW489" s="19">
        <f t="shared" si="2315"/>
        <v>1.0703581666598692</v>
      </c>
      <c r="DX489" s="19">
        <f t="shared" si="2315"/>
        <v>1.0844746244510293</v>
      </c>
      <c r="DY489" s="19">
        <f t="shared" si="2315"/>
        <v>1.048880375225598</v>
      </c>
      <c r="DZ489" s="19">
        <f t="shared" si="2315"/>
        <v>1.0524469234724598</v>
      </c>
      <c r="EA489" s="19">
        <f t="shared" si="2315"/>
        <v>1.0171022452702347</v>
      </c>
      <c r="EB489" s="19">
        <f t="shared" si="2315"/>
        <v>1.0302717083212014</v>
      </c>
      <c r="EC489" s="19">
        <f t="shared" si="2315"/>
        <v>1.0240080962551277</v>
      </c>
      <c r="ED489" s="19">
        <f t="shared" si="2315"/>
        <v>1.0144032509634215</v>
      </c>
      <c r="EE489" s="19">
        <f t="shared" si="2315"/>
        <v>1.0026961384879365</v>
      </c>
      <c r="EF489" s="19">
        <f t="shared" si="2315"/>
        <v>1.0126538220149031</v>
      </c>
      <c r="EG489" s="19">
        <f t="shared" si="2315"/>
        <v>1.0066234703868351</v>
      </c>
      <c r="EH489" s="19">
        <f t="shared" si="2310"/>
        <v>1.0043189865162805</v>
      </c>
      <c r="EI489" s="19">
        <f t="shared" si="2310"/>
        <v>1.0080184878971636</v>
      </c>
      <c r="EJ489" s="19">
        <f t="shared" si="2310"/>
        <v>1.0041788328791164</v>
      </c>
      <c r="EK489" s="19">
        <f t="shared" si="2310"/>
        <v>1.0040895706234088</v>
      </c>
      <c r="EL489" s="19">
        <f t="shared" si="2310"/>
        <v>1.0047781921579639</v>
      </c>
      <c r="EM489" s="19">
        <f t="shared" si="2310"/>
        <v>1.0050788798191257</v>
      </c>
      <c r="EN489" s="19">
        <f t="shared" si="2310"/>
        <v>1.0102161218199897</v>
      </c>
      <c r="EO489" s="19">
        <f t="shared" si="2310"/>
        <v>1.0028700272301603</v>
      </c>
      <c r="EP489" s="19">
        <f t="shared" si="2310"/>
        <v>1.0063714686419325</v>
      </c>
      <c r="EQ489" s="19">
        <f t="shared" si="2310"/>
        <v>1.0003529243784821</v>
      </c>
      <c r="ER489" s="19">
        <f t="shared" si="2310"/>
        <v>1.0060554244331517</v>
      </c>
      <c r="ES489" s="19">
        <f t="shared" si="2310"/>
        <v>1.0022501006865936</v>
      </c>
      <c r="ET489" s="19">
        <f t="shared" si="2310"/>
        <v>1.0031451792641972</v>
      </c>
      <c r="EU489" s="19">
        <f t="shared" si="2310"/>
        <v>1.0011332836309135</v>
      </c>
      <c r="EV489" s="19">
        <f t="shared" si="2310"/>
        <v>1.0007433345776062</v>
      </c>
      <c r="EW489" s="19">
        <f t="shared" si="2310"/>
        <v>1.0009930087403525</v>
      </c>
      <c r="EX489" s="19">
        <f t="shared" si="2310"/>
        <v>1.0009403676560447</v>
      </c>
      <c r="EY489" s="19">
        <f t="shared" si="2310"/>
        <v>1.0006699208211789</v>
      </c>
      <c r="EZ489" s="19">
        <f t="shared" si="2310"/>
        <v>1.0001763862433377</v>
      </c>
      <c r="FA489" s="19">
        <f t="shared" si="2310"/>
        <v>0.99982948507847635</v>
      </c>
      <c r="FB489" s="19">
        <f t="shared" si="2310"/>
        <v>1.0020434365984658</v>
      </c>
      <c r="FC489" s="8"/>
      <c r="FD489" s="8"/>
      <c r="FE489" s="8"/>
      <c r="FF489" s="19">
        <f t="shared" si="2316"/>
        <v>1.0753364206270108</v>
      </c>
      <c r="FG489" s="19">
        <f t="shared" si="2316"/>
        <v>0.98868685292796621</v>
      </c>
      <c r="FH489" s="19">
        <f t="shared" si="2316"/>
        <v>1.0033546588446665</v>
      </c>
      <c r="FI489" s="19">
        <f t="shared" si="2316"/>
        <v>1.0026739710371888</v>
      </c>
      <c r="FJ489" s="19">
        <f t="shared" si="2316"/>
        <v>1.0000492581592859</v>
      </c>
      <c r="FK489" s="19">
        <f t="shared" si="2316"/>
        <v>1.0013464715426779</v>
      </c>
      <c r="FL489" s="19">
        <f t="shared" si="2316"/>
        <v>1.0010998880610988</v>
      </c>
      <c r="FM489" s="19">
        <f t="shared" si="2316"/>
        <v>1.0003362281777752</v>
      </c>
      <c r="FN489" s="19">
        <f t="shared" si="2316"/>
        <v>1.0001761051731821</v>
      </c>
      <c r="FO489" s="19">
        <f t="shared" si="2316"/>
        <v>0.9999654213957081</v>
      </c>
      <c r="FP489" s="19">
        <f t="shared" si="2316"/>
        <v>0.9995552119287634</v>
      </c>
      <c r="FQ489" s="19">
        <f t="shared" si="2316"/>
        <v>1.0006190281185625</v>
      </c>
      <c r="FR489" s="19">
        <f t="shared" si="2316"/>
        <v>1.0004459089921258</v>
      </c>
      <c r="FS489" s="19">
        <f t="shared" si="2316"/>
        <v>1.0022522047374811</v>
      </c>
      <c r="FT489" s="19">
        <f t="shared" si="2316"/>
        <v>1.0001430567156873</v>
      </c>
      <c r="FU489" s="19">
        <f t="shared" si="2316"/>
        <v>0.99987365937408335</v>
      </c>
      <c r="FV489" s="19">
        <f t="shared" si="2311"/>
        <v>0.99998863794817749</v>
      </c>
      <c r="FW489" s="19">
        <f t="shared" si="2311"/>
        <v>1.0006645489870765</v>
      </c>
      <c r="FX489" s="19">
        <f t="shared" si="2311"/>
        <v>1.000187721820553</v>
      </c>
      <c r="FY489" s="19">
        <f t="shared" si="2311"/>
        <v>1.0000067212620181</v>
      </c>
      <c r="FZ489" s="19">
        <f t="shared" si="2311"/>
        <v>1.0000508108036286</v>
      </c>
      <c r="GA489" s="19">
        <f t="shared" si="2311"/>
        <v>0.9999983576084388</v>
      </c>
      <c r="GB489" s="19">
        <f t="shared" si="2311"/>
        <v>1.000004778165988</v>
      </c>
      <c r="GC489" s="19">
        <f t="shared" si="2311"/>
        <v>1.0000372437024567</v>
      </c>
      <c r="GD489" s="19">
        <f t="shared" si="2311"/>
        <v>1</v>
      </c>
      <c r="GE489" s="19">
        <f t="shared" si="2311"/>
        <v>1.0000013754817796</v>
      </c>
      <c r="GF489" s="19">
        <f t="shared" si="2311"/>
        <v>1.0000006877399439</v>
      </c>
      <c r="GG489" s="19">
        <f t="shared" si="2311"/>
        <v>1.0000638309342567</v>
      </c>
      <c r="GH489" s="19">
        <f t="shared" si="2311"/>
        <v>1.0001145130039868</v>
      </c>
      <c r="GI489" s="19">
        <f t="shared" si="2311"/>
        <v>0.99999522793917561</v>
      </c>
      <c r="GJ489" s="19">
        <f t="shared" si="2311"/>
        <v>1.0000004721658122</v>
      </c>
      <c r="GK489" s="19">
        <f t="shared" si="2311"/>
        <v>1.0000510741059478</v>
      </c>
      <c r="GL489" s="19">
        <f t="shared" si="2311"/>
        <v>1.0001333407743747</v>
      </c>
      <c r="GM489" s="19">
        <f t="shared" si="2311"/>
        <v>1.0000041341245827</v>
      </c>
      <c r="GN489" s="19">
        <f t="shared" si="2311"/>
        <v>0.99988153857063722</v>
      </c>
      <c r="GO489" s="19">
        <f t="shared" si="2311"/>
        <v>0.99986352436949311</v>
      </c>
      <c r="GP489" s="19">
        <f t="shared" si="2311"/>
        <v>1.0000035410186736</v>
      </c>
      <c r="GQ489" s="8"/>
      <c r="GR489" s="8"/>
      <c r="GS489" s="8"/>
    </row>
    <row r="490" spans="1:201" x14ac:dyDescent="0.25">
      <c r="A490" s="115">
        <f>$A$39</f>
        <v>20131</v>
      </c>
      <c r="B490" s="19">
        <f t="shared" si="2312"/>
        <v>1.1169073860987802</v>
      </c>
      <c r="C490" s="19">
        <f t="shared" si="2312"/>
        <v>0.97497092710114208</v>
      </c>
      <c r="D490" s="19">
        <f t="shared" si="2312"/>
        <v>1.0108636510465043</v>
      </c>
      <c r="E490" s="19">
        <f t="shared" si="2312"/>
        <v>1.0780108131812347</v>
      </c>
      <c r="F490" s="19">
        <f t="shared" si="2312"/>
        <v>1.06489157311497</v>
      </c>
      <c r="G490" s="19">
        <f t="shared" si="2312"/>
        <v>1.0476772372452734</v>
      </c>
      <c r="H490" s="19">
        <f t="shared" si="2312"/>
        <v>1.0490405596336234</v>
      </c>
      <c r="I490" s="19">
        <f t="shared" si="2312"/>
        <v>1.0635089137409868</v>
      </c>
      <c r="J490" s="19">
        <f t="shared" si="2312"/>
        <v>1.0690864080280849</v>
      </c>
      <c r="K490" s="19">
        <f t="shared" si="2312"/>
        <v>1.0686780782948742</v>
      </c>
      <c r="L490" s="19">
        <f t="shared" si="2312"/>
        <v>1.053772619811451</v>
      </c>
      <c r="M490" s="19">
        <f t="shared" si="2312"/>
        <v>1.0555106312952616</v>
      </c>
      <c r="N490" s="19">
        <f t="shared" si="2312"/>
        <v>1.0284404676085015</v>
      </c>
      <c r="O490" s="19">
        <f t="shared" si="2312"/>
        <v>1.1268469928122133</v>
      </c>
      <c r="P490" s="19">
        <f t="shared" si="2312"/>
        <v>1.0221801992146238</v>
      </c>
      <c r="Q490" s="19">
        <f t="shared" si="2312"/>
        <v>1.0202396901852184</v>
      </c>
      <c r="R490" s="19">
        <f t="shared" si="2307"/>
        <v>1.0031103451527608</v>
      </c>
      <c r="S490" s="19">
        <f t="shared" si="2307"/>
        <v>1.0039929641222904</v>
      </c>
      <c r="T490" s="19">
        <f t="shared" si="2307"/>
        <v>1.0135495793657405</v>
      </c>
      <c r="U490" s="19">
        <f t="shared" si="2307"/>
        <v>1.0082945555177292</v>
      </c>
      <c r="V490" s="19">
        <f t="shared" si="2307"/>
        <v>0.9983113203571693</v>
      </c>
      <c r="W490" s="19">
        <f t="shared" si="2307"/>
        <v>1.0015362490418593</v>
      </c>
      <c r="X490" s="19">
        <f t="shared" si="2307"/>
        <v>1.0008610353687581</v>
      </c>
      <c r="Y490" s="19">
        <f t="shared" si="2307"/>
        <v>0.99991573207960205</v>
      </c>
      <c r="Z490" s="19">
        <f t="shared" si="2307"/>
        <v>0.99849687439621004</v>
      </c>
      <c r="AA490" s="19">
        <f t="shared" si="2307"/>
        <v>1.0018828912527997</v>
      </c>
      <c r="AB490" s="19">
        <f t="shared" si="2307"/>
        <v>0.998416453792216</v>
      </c>
      <c r="AC490" s="19">
        <f t="shared" si="2307"/>
        <v>1.0000683393112482</v>
      </c>
      <c r="AD490" s="19">
        <f t="shared" si="2307"/>
        <v>1.0000679204129248</v>
      </c>
      <c r="AE490" s="19">
        <f t="shared" si="2307"/>
        <v>0.99990343551390726</v>
      </c>
      <c r="AF490" s="19">
        <f t="shared" si="2307"/>
        <v>0.99999430384408727</v>
      </c>
      <c r="AG490" s="19">
        <f t="shared" si="2307"/>
        <v>1.0002483093991061</v>
      </c>
      <c r="AH490" s="19">
        <f t="shared" si="2307"/>
        <v>0.99999777502067255</v>
      </c>
      <c r="AI490" s="19">
        <f t="shared" si="2307"/>
        <v>1.0000045838806257</v>
      </c>
      <c r="AJ490" s="19">
        <f t="shared" si="2307"/>
        <v>1.0000863198882857</v>
      </c>
      <c r="AK490" s="19">
        <f t="shared" si="2307"/>
        <v>1.0000517839530967</v>
      </c>
      <c r="AL490" s="8"/>
      <c r="AM490" s="8"/>
      <c r="AN490" s="8"/>
      <c r="AO490" s="8"/>
      <c r="AP490" s="19">
        <f t="shared" si="2313"/>
        <v>1.1417325566564813</v>
      </c>
      <c r="AQ490" s="19">
        <f t="shared" si="2313"/>
        <v>1.082321642412454</v>
      </c>
      <c r="AR490" s="19">
        <f t="shared" si="2313"/>
        <v>1.0283061397653888</v>
      </c>
      <c r="AS490" s="19">
        <f t="shared" si="2313"/>
        <v>1.0137629195755209</v>
      </c>
      <c r="AT490" s="19">
        <f t="shared" si="2313"/>
        <v>1.0076479806954792</v>
      </c>
      <c r="AU490" s="19">
        <f t="shared" si="2313"/>
        <v>1.0044779695301473</v>
      </c>
      <c r="AV490" s="19">
        <f t="shared" si="2313"/>
        <v>1.003074475644512</v>
      </c>
      <c r="AW490" s="19">
        <f t="shared" si="2313"/>
        <v>1.0019161609311069</v>
      </c>
      <c r="AX490" s="19">
        <f t="shared" si="2313"/>
        <v>1.0007978667549671</v>
      </c>
      <c r="AY490" s="19">
        <f t="shared" si="2313"/>
        <v>1.0010588486133838</v>
      </c>
      <c r="AZ490" s="19">
        <f t="shared" si="2313"/>
        <v>1.0004230161646006</v>
      </c>
      <c r="BA490" s="19">
        <f t="shared" si="2313"/>
        <v>1.0013352132698832</v>
      </c>
      <c r="BB490" s="19">
        <f t="shared" si="2313"/>
        <v>1.0007515135997755</v>
      </c>
      <c r="BC490" s="19">
        <f t="shared" si="2313"/>
        <v>1.0000839097337548</v>
      </c>
      <c r="BD490" s="19">
        <f t="shared" si="2313"/>
        <v>1.0004115572737549</v>
      </c>
      <c r="BE490" s="19">
        <f t="shared" si="2313"/>
        <v>1.0000022490000198</v>
      </c>
      <c r="BF490" s="19">
        <f t="shared" si="2308"/>
        <v>0.99990098209632816</v>
      </c>
      <c r="BG490" s="19">
        <f t="shared" si="2308"/>
        <v>0.99998089837381376</v>
      </c>
      <c r="BH490" s="19">
        <f t="shared" si="2308"/>
        <v>1.0000082248627931</v>
      </c>
      <c r="BI490" s="19">
        <f t="shared" si="2308"/>
        <v>0.99997925433149371</v>
      </c>
      <c r="BJ490" s="19">
        <f t="shared" si="2308"/>
        <v>1.0000018868753247</v>
      </c>
      <c r="BK490" s="19">
        <f t="shared" si="2308"/>
        <v>0.99986217440493663</v>
      </c>
      <c r="BL490" s="19">
        <f t="shared" si="2308"/>
        <v>1.0000034597417424</v>
      </c>
      <c r="BM490" s="19">
        <f t="shared" si="2308"/>
        <v>1.0000013150785509</v>
      </c>
      <c r="BN490" s="19">
        <f t="shared" si="2308"/>
        <v>1</v>
      </c>
      <c r="BO490" s="19">
        <f t="shared" si="2308"/>
        <v>1</v>
      </c>
      <c r="BP490" s="19">
        <f t="shared" si="2308"/>
        <v>1</v>
      </c>
      <c r="BQ490" s="19">
        <f t="shared" si="2308"/>
        <v>1.000003931505935</v>
      </c>
      <c r="BR490" s="19">
        <f t="shared" si="2308"/>
        <v>1</v>
      </c>
      <c r="BS490" s="19">
        <f t="shared" si="2308"/>
        <v>1</v>
      </c>
      <c r="BT490" s="19">
        <f t="shared" si="2308"/>
        <v>1</v>
      </c>
      <c r="BU490" s="19">
        <f t="shared" si="2308"/>
        <v>1</v>
      </c>
      <c r="BV490" s="19">
        <f t="shared" si="2308"/>
        <v>1</v>
      </c>
      <c r="BW490" s="19">
        <f t="shared" si="2308"/>
        <v>1</v>
      </c>
      <c r="BX490" s="19">
        <f t="shared" si="2308"/>
        <v>1</v>
      </c>
      <c r="BY490" s="19">
        <f t="shared" si="2308"/>
        <v>1.0000170459896252</v>
      </c>
      <c r="BZ490" s="8"/>
      <c r="CA490" s="8"/>
      <c r="CB490" s="8"/>
      <c r="CC490" s="8"/>
      <c r="CD490" s="19">
        <f t="shared" si="2314"/>
        <v>1.1292002912916506</v>
      </c>
      <c r="CE490" s="19">
        <f t="shared" si="2314"/>
        <v>1.1159815356936624</v>
      </c>
      <c r="CF490" s="19">
        <f t="shared" si="2314"/>
        <v>1.0157988917688978</v>
      </c>
      <c r="CG490" s="19">
        <f t="shared" si="2314"/>
        <v>1.0282796742125524</v>
      </c>
      <c r="CH490" s="19">
        <f t="shared" si="2314"/>
        <v>0.99168805339796207</v>
      </c>
      <c r="CI490" s="19">
        <f t="shared" si="2314"/>
        <v>1.0081525488298626</v>
      </c>
      <c r="CJ490" s="19">
        <f t="shared" si="2314"/>
        <v>1.0087832585596281</v>
      </c>
      <c r="CK490" s="19">
        <f t="shared" si="2314"/>
        <v>1.0030285843402897</v>
      </c>
      <c r="CL490" s="19">
        <f t="shared" si="2314"/>
        <v>0.99646701074747146</v>
      </c>
      <c r="CM490" s="19">
        <f t="shared" si="2314"/>
        <v>0.99760119274505821</v>
      </c>
      <c r="CN490" s="19">
        <f t="shared" si="2314"/>
        <v>0.99961969070986412</v>
      </c>
      <c r="CO490" s="19">
        <f t="shared" si="2314"/>
        <v>0.99466602238166546</v>
      </c>
      <c r="CP490" s="19">
        <f t="shared" si="2314"/>
        <v>0.99776114901648116</v>
      </c>
      <c r="CQ490" s="19">
        <f t="shared" si="2314"/>
        <v>0.99916816031690836</v>
      </c>
      <c r="CR490" s="19">
        <f t="shared" si="2314"/>
        <v>1.0050563865942057</v>
      </c>
      <c r="CS490" s="19">
        <f t="shared" si="2314"/>
        <v>1.0019005526200213</v>
      </c>
      <c r="CT490" s="19">
        <f t="shared" si="2309"/>
        <v>1.0009863805625741</v>
      </c>
      <c r="CU490" s="19">
        <f t="shared" si="2309"/>
        <v>0.99861163403521447</v>
      </c>
      <c r="CV490" s="19">
        <f t="shared" si="2309"/>
        <v>0.99850159273373151</v>
      </c>
      <c r="CW490" s="19">
        <f t="shared" si="2309"/>
        <v>0.99978827441209339</v>
      </c>
      <c r="CX490" s="19">
        <f t="shared" si="2309"/>
        <v>0.99979792567346226</v>
      </c>
      <c r="CY490" s="19">
        <f t="shared" si="2309"/>
        <v>0.99993803949453575</v>
      </c>
      <c r="CZ490" s="19">
        <f t="shared" si="2309"/>
        <v>1</v>
      </c>
      <c r="DA490" s="19">
        <f t="shared" si="2309"/>
        <v>0.99998661570152181</v>
      </c>
      <c r="DB490" s="19">
        <f t="shared" si="2309"/>
        <v>0.99999553850746004</v>
      </c>
      <c r="DC490" s="19">
        <f t="shared" si="2309"/>
        <v>1.0007273095622404</v>
      </c>
      <c r="DD490" s="19">
        <f t="shared" si="2309"/>
        <v>0.99960704499475705</v>
      </c>
      <c r="DE490" s="19">
        <f t="shared" si="2309"/>
        <v>0.99999553997750912</v>
      </c>
      <c r="DF490" s="19">
        <f t="shared" si="2309"/>
        <v>1</v>
      </c>
      <c r="DG490" s="19">
        <f t="shared" si="2309"/>
        <v>1</v>
      </c>
      <c r="DH490" s="19">
        <f t="shared" si="2309"/>
        <v>0.99999553995761725</v>
      </c>
      <c r="DI490" s="19">
        <f t="shared" si="2309"/>
        <v>0.99999553993772516</v>
      </c>
      <c r="DJ490" s="19">
        <f t="shared" si="2309"/>
        <v>1</v>
      </c>
      <c r="DK490" s="19">
        <f t="shared" si="2309"/>
        <v>1</v>
      </c>
      <c r="DL490" s="19">
        <f t="shared" si="2309"/>
        <v>1</v>
      </c>
      <c r="DM490" s="19">
        <f t="shared" si="2309"/>
        <v>1</v>
      </c>
      <c r="DN490" s="8"/>
      <c r="DO490" s="8"/>
      <c r="DP490" s="8"/>
      <c r="DQ490" s="8"/>
      <c r="DR490" s="19">
        <f t="shared" si="2315"/>
        <v>1.6624686226599541</v>
      </c>
      <c r="DS490" s="19">
        <f t="shared" si="2315"/>
        <v>1.1208897276283993</v>
      </c>
      <c r="DT490" s="19">
        <f t="shared" si="2315"/>
        <v>1.070489344413414</v>
      </c>
      <c r="DU490" s="19">
        <f t="shared" si="2315"/>
        <v>1.0972592724035761</v>
      </c>
      <c r="DV490" s="19">
        <f t="shared" si="2315"/>
        <v>1.11518578057541</v>
      </c>
      <c r="DW490" s="19">
        <f t="shared" si="2315"/>
        <v>1.0461858799588426</v>
      </c>
      <c r="DX490" s="19">
        <f t="shared" si="2315"/>
        <v>1.0712115789522925</v>
      </c>
      <c r="DY490" s="19">
        <f t="shared" si="2315"/>
        <v>1.0567061355723264</v>
      </c>
      <c r="DZ490" s="19">
        <f t="shared" si="2315"/>
        <v>1.0278390777665409</v>
      </c>
      <c r="EA490" s="19">
        <f t="shared" si="2315"/>
        <v>1.043321063757169</v>
      </c>
      <c r="EB490" s="19">
        <f t="shared" si="2315"/>
        <v>1.0259968583822543</v>
      </c>
      <c r="EC490" s="19">
        <f t="shared" si="2315"/>
        <v>1.0257245623941946</v>
      </c>
      <c r="ED490" s="19">
        <f t="shared" si="2315"/>
        <v>1.0248579905232418</v>
      </c>
      <c r="EE490" s="19">
        <f t="shared" si="2315"/>
        <v>1.0173319804835323</v>
      </c>
      <c r="EF490" s="19">
        <f t="shared" si="2315"/>
        <v>1.0059541656771354</v>
      </c>
      <c r="EG490" s="19">
        <f t="shared" si="2315"/>
        <v>1.0063816706034527</v>
      </c>
      <c r="EH490" s="19">
        <f t="shared" si="2310"/>
        <v>1.0132251669959627</v>
      </c>
      <c r="EI490" s="19">
        <f t="shared" si="2310"/>
        <v>1.0026284195369739</v>
      </c>
      <c r="EJ490" s="19">
        <f t="shared" si="2310"/>
        <v>1.0143297272635101</v>
      </c>
      <c r="EK490" s="19">
        <f t="shared" si="2310"/>
        <v>1.0226898451797346</v>
      </c>
      <c r="EL490" s="19">
        <f t="shared" si="2310"/>
        <v>1.0065774633198694</v>
      </c>
      <c r="EM490" s="19">
        <f t="shared" si="2310"/>
        <v>1.0005116261323788</v>
      </c>
      <c r="EN490" s="19">
        <f t="shared" si="2310"/>
        <v>1.005063202451298</v>
      </c>
      <c r="EO490" s="19">
        <f t="shared" si="2310"/>
        <v>0.99864859691381136</v>
      </c>
      <c r="EP490" s="19">
        <f t="shared" si="2310"/>
        <v>1.0061178660327794</v>
      </c>
      <c r="EQ490" s="19">
        <f t="shared" si="2310"/>
        <v>0.99881605842133214</v>
      </c>
      <c r="ER490" s="19">
        <f t="shared" si="2310"/>
        <v>1.0013142042706571</v>
      </c>
      <c r="ES490" s="19">
        <f t="shared" si="2310"/>
        <v>0.99837925919467863</v>
      </c>
      <c r="ET490" s="19">
        <f t="shared" si="2310"/>
        <v>0.99982990403014149</v>
      </c>
      <c r="EU490" s="19">
        <f t="shared" si="2310"/>
        <v>1.002132206243908</v>
      </c>
      <c r="EV490" s="19">
        <f t="shared" si="2310"/>
        <v>1.0014116124498063</v>
      </c>
      <c r="EW490" s="19">
        <f t="shared" si="2310"/>
        <v>1.0009948241554458</v>
      </c>
      <c r="EX490" s="19">
        <f t="shared" si="2310"/>
        <v>1.0027578524715448</v>
      </c>
      <c r="EY490" s="19">
        <f t="shared" si="2310"/>
        <v>1.0003105814366668</v>
      </c>
      <c r="EZ490" s="19">
        <f t="shared" si="2310"/>
        <v>1.0000025744148868</v>
      </c>
      <c r="FA490" s="19">
        <f t="shared" si="2310"/>
        <v>1.0016272889163143</v>
      </c>
      <c r="FB490" s="8"/>
      <c r="FC490" s="8"/>
      <c r="FD490" s="8"/>
      <c r="FE490" s="8"/>
      <c r="FF490" s="19">
        <f t="shared" si="2316"/>
        <v>1.0174453168855091</v>
      </c>
      <c r="FG490" s="19">
        <f t="shared" si="2316"/>
        <v>1.003976186930404</v>
      </c>
      <c r="FH490" s="19">
        <f t="shared" si="2316"/>
        <v>1.0000221896643227</v>
      </c>
      <c r="FI490" s="19">
        <f t="shared" si="2316"/>
        <v>1.0012418247314709</v>
      </c>
      <c r="FJ490" s="19">
        <f t="shared" si="2316"/>
        <v>1.0019509108047537</v>
      </c>
      <c r="FK490" s="19">
        <f t="shared" si="2316"/>
        <v>0.99870792962173016</v>
      </c>
      <c r="FL490" s="19">
        <f t="shared" si="2316"/>
        <v>0.99916801891733564</v>
      </c>
      <c r="FM490" s="19">
        <f t="shared" si="2316"/>
        <v>1.0003700049358633</v>
      </c>
      <c r="FN490" s="19">
        <f t="shared" si="2316"/>
        <v>1.0004950498392402</v>
      </c>
      <c r="FO490" s="19">
        <f t="shared" si="2316"/>
        <v>1.0016161918105713</v>
      </c>
      <c r="FP490" s="19">
        <f t="shared" si="2316"/>
        <v>1.0006544876909951</v>
      </c>
      <c r="FQ490" s="19">
        <f t="shared" si="2316"/>
        <v>1.0000380838789509</v>
      </c>
      <c r="FR490" s="19">
        <f t="shared" si="2316"/>
        <v>1.000113480630469</v>
      </c>
      <c r="FS490" s="19">
        <f t="shared" si="2316"/>
        <v>0.99972939202301803</v>
      </c>
      <c r="FT490" s="19">
        <f t="shared" si="2316"/>
        <v>1.0004566872939733</v>
      </c>
      <c r="FU490" s="19">
        <f t="shared" si="2316"/>
        <v>1.0001953960093968</v>
      </c>
      <c r="FV490" s="19">
        <f t="shared" si="2311"/>
        <v>1.0000218823375437</v>
      </c>
      <c r="FW490" s="19">
        <f t="shared" si="2311"/>
        <v>1.0001574248561662</v>
      </c>
      <c r="FX490" s="19">
        <f t="shared" si="2311"/>
        <v>0.99952921691016794</v>
      </c>
      <c r="FY490" s="19">
        <f t="shared" si="2311"/>
        <v>1.0000648610939731</v>
      </c>
      <c r="FZ490" s="19">
        <f t="shared" si="2311"/>
        <v>1.0000168177916902</v>
      </c>
      <c r="GA490" s="19">
        <f t="shared" si="2311"/>
        <v>1.0001396614127391</v>
      </c>
      <c r="GB490" s="19">
        <f t="shared" si="2311"/>
        <v>1</v>
      </c>
      <c r="GC490" s="19">
        <f t="shared" si="2311"/>
        <v>1.0001690008420763</v>
      </c>
      <c r="GD490" s="19">
        <f t="shared" si="2311"/>
        <v>1.0000428192965285</v>
      </c>
      <c r="GE490" s="19">
        <f t="shared" si="2311"/>
        <v>1.000046299104584</v>
      </c>
      <c r="GF490" s="19">
        <f t="shared" si="2311"/>
        <v>0.99999145942676837</v>
      </c>
      <c r="GG490" s="19">
        <f t="shared" si="2311"/>
        <v>1</v>
      </c>
      <c r="GH490" s="19">
        <f t="shared" si="2311"/>
        <v>1</v>
      </c>
      <c r="GI490" s="19">
        <f t="shared" si="2311"/>
        <v>1</v>
      </c>
      <c r="GJ490" s="19">
        <f t="shared" si="2311"/>
        <v>1</v>
      </c>
      <c r="GK490" s="19">
        <f t="shared" si="2311"/>
        <v>1</v>
      </c>
      <c r="GL490" s="19">
        <f t="shared" si="2311"/>
        <v>0.99999874031767355</v>
      </c>
      <c r="GM490" s="19">
        <f t="shared" si="2311"/>
        <v>1</v>
      </c>
      <c r="GN490" s="19">
        <f t="shared" si="2311"/>
        <v>1</v>
      </c>
      <c r="GO490" s="19">
        <f t="shared" si="2311"/>
        <v>1</v>
      </c>
      <c r="GP490" s="8"/>
      <c r="GQ490" s="8"/>
      <c r="GR490" s="8"/>
      <c r="GS490" s="8"/>
    </row>
    <row r="491" spans="1:201" x14ac:dyDescent="0.25">
      <c r="A491" s="115">
        <f>$A$40</f>
        <v>20132</v>
      </c>
      <c r="B491" s="19">
        <f t="shared" si="2312"/>
        <v>1.1263272060103162</v>
      </c>
      <c r="C491" s="19">
        <f t="shared" si="2312"/>
        <v>0.98015398930752018</v>
      </c>
      <c r="D491" s="19">
        <f t="shared" si="2312"/>
        <v>1.0634626076620275</v>
      </c>
      <c r="E491" s="19">
        <f t="shared" si="2312"/>
        <v>1.0529125815319746</v>
      </c>
      <c r="F491" s="19">
        <f t="shared" si="2312"/>
        <v>1.0433651019451802</v>
      </c>
      <c r="G491" s="19">
        <f t="shared" si="2312"/>
        <v>1.0421492525910538</v>
      </c>
      <c r="H491" s="19">
        <f t="shared" si="2312"/>
        <v>1.076887463254109</v>
      </c>
      <c r="I491" s="19">
        <f t="shared" si="2312"/>
        <v>1.0727590937247558</v>
      </c>
      <c r="J491" s="19">
        <f t="shared" si="2312"/>
        <v>1.0721202193688093</v>
      </c>
      <c r="K491" s="19">
        <f t="shared" si="2312"/>
        <v>1.0619522863619399</v>
      </c>
      <c r="L491" s="19">
        <f t="shared" si="2312"/>
        <v>1.0573289192032103</v>
      </c>
      <c r="M491" s="19">
        <f t="shared" si="2312"/>
        <v>1.0530618036040682</v>
      </c>
      <c r="N491" s="19">
        <f t="shared" si="2312"/>
        <v>1.0204324042250372</v>
      </c>
      <c r="O491" s="19">
        <f t="shared" si="2312"/>
        <v>1.0176086479141164</v>
      </c>
      <c r="P491" s="19">
        <f t="shared" si="2312"/>
        <v>1.0122234799088115</v>
      </c>
      <c r="Q491" s="19">
        <f t="shared" si="2312"/>
        <v>1.0102804316349656</v>
      </c>
      <c r="R491" s="19">
        <f t="shared" si="2307"/>
        <v>1.0079559698621976</v>
      </c>
      <c r="S491" s="19">
        <f t="shared" si="2307"/>
        <v>1.0048518380359994</v>
      </c>
      <c r="T491" s="19">
        <f t="shared" si="2307"/>
        <v>1.0003253070762117</v>
      </c>
      <c r="U491" s="19">
        <f t="shared" si="2307"/>
        <v>1.0049847600460813</v>
      </c>
      <c r="V491" s="19">
        <f t="shared" si="2307"/>
        <v>0.99845315821340774</v>
      </c>
      <c r="W491" s="19">
        <f t="shared" si="2307"/>
        <v>0.99948495376448998</v>
      </c>
      <c r="X491" s="19">
        <f t="shared" si="2307"/>
        <v>1.0013701697245043</v>
      </c>
      <c r="Y491" s="19">
        <f t="shared" si="2307"/>
        <v>1.0007577917455752</v>
      </c>
      <c r="Z491" s="19">
        <f t="shared" si="2307"/>
        <v>1.0000773740987459</v>
      </c>
      <c r="AA491" s="19">
        <f t="shared" si="2307"/>
        <v>1.0001392522813499</v>
      </c>
      <c r="AB491" s="19">
        <f t="shared" si="2307"/>
        <v>1.0002876279267863</v>
      </c>
      <c r="AC491" s="19">
        <f t="shared" si="2307"/>
        <v>1.000163683075731</v>
      </c>
      <c r="AD491" s="19">
        <f t="shared" si="2307"/>
        <v>1.0000550998026414</v>
      </c>
      <c r="AE491" s="19">
        <f t="shared" si="2307"/>
        <v>1.0002092638915823</v>
      </c>
      <c r="AF491" s="19">
        <f t="shared" si="2307"/>
        <v>1.0000243624898935</v>
      </c>
      <c r="AG491" s="19">
        <f t="shared" si="2307"/>
        <v>1.0000029142004412</v>
      </c>
      <c r="AH491" s="19">
        <f t="shared" si="2307"/>
        <v>1.0002281135660693</v>
      </c>
      <c r="AI491" s="19">
        <f t="shared" si="2307"/>
        <v>1.0000934065847318</v>
      </c>
      <c r="AJ491" s="19">
        <f t="shared" si="2307"/>
        <v>1.0000018357885512</v>
      </c>
      <c r="AK491" s="8"/>
      <c r="AL491" s="8"/>
      <c r="AM491" s="8"/>
      <c r="AN491" s="8"/>
      <c r="AO491" s="8"/>
      <c r="AP491" s="19">
        <f t="shared" si="2313"/>
        <v>1.1671214549116535</v>
      </c>
      <c r="AQ491" s="19">
        <f t="shared" si="2313"/>
        <v>1.0769651161524667</v>
      </c>
      <c r="AR491" s="19">
        <f t="shared" si="2313"/>
        <v>1.031380152633349</v>
      </c>
      <c r="AS491" s="19">
        <f t="shared" si="2313"/>
        <v>1.0165523863422639</v>
      </c>
      <c r="AT491" s="19">
        <f t="shared" si="2313"/>
        <v>1.0078350382232737</v>
      </c>
      <c r="AU491" s="19">
        <f t="shared" si="2313"/>
        <v>1.0049939421420115</v>
      </c>
      <c r="AV491" s="19">
        <f t="shared" si="2313"/>
        <v>1.003049334118582</v>
      </c>
      <c r="AW491" s="19">
        <f t="shared" si="2313"/>
        <v>1.0018499761378941</v>
      </c>
      <c r="AX491" s="19">
        <f t="shared" si="2313"/>
        <v>1.0015913173480326</v>
      </c>
      <c r="AY491" s="19">
        <f t="shared" si="2313"/>
        <v>1.0013420709020022</v>
      </c>
      <c r="AZ491" s="19">
        <f t="shared" si="2313"/>
        <v>1.0014565865311817</v>
      </c>
      <c r="BA491" s="19">
        <f t="shared" si="2313"/>
        <v>1.0018948234457437</v>
      </c>
      <c r="BB491" s="19">
        <f t="shared" si="2313"/>
        <v>1.0000422025540305</v>
      </c>
      <c r="BC491" s="19">
        <f t="shared" si="2313"/>
        <v>0.99999793854479468</v>
      </c>
      <c r="BD491" s="19">
        <f t="shared" si="2313"/>
        <v>1.000085599732397</v>
      </c>
      <c r="BE491" s="19">
        <f t="shared" si="2313"/>
        <v>1.0000265324343227</v>
      </c>
      <c r="BF491" s="19">
        <f t="shared" si="2308"/>
        <v>1.000016713799545</v>
      </c>
      <c r="BG491" s="19">
        <f t="shared" si="2308"/>
        <v>0.99997156762119277</v>
      </c>
      <c r="BH491" s="19">
        <f t="shared" si="2308"/>
        <v>1.0000195814212403</v>
      </c>
      <c r="BI491" s="19">
        <f t="shared" si="2308"/>
        <v>1.0000502972028711</v>
      </c>
      <c r="BJ491" s="19">
        <f t="shared" si="2308"/>
        <v>0.99998028284637297</v>
      </c>
      <c r="BK491" s="19">
        <f t="shared" si="2308"/>
        <v>1.0000295344884063</v>
      </c>
      <c r="BL491" s="19">
        <f t="shared" si="2308"/>
        <v>1.0000094466615426</v>
      </c>
      <c r="BM491" s="19">
        <f t="shared" si="2308"/>
        <v>1.0000081798909788</v>
      </c>
      <c r="BN491" s="19">
        <f t="shared" si="2308"/>
        <v>1</v>
      </c>
      <c r="BO491" s="19">
        <f t="shared" si="2308"/>
        <v>1.0000212032458817</v>
      </c>
      <c r="BP491" s="19">
        <f t="shared" si="2308"/>
        <v>0.99998860245901522</v>
      </c>
      <c r="BQ491" s="19">
        <f t="shared" si="2308"/>
        <v>1</v>
      </c>
      <c r="BR491" s="19">
        <f t="shared" si="2308"/>
        <v>1</v>
      </c>
      <c r="BS491" s="19">
        <f t="shared" si="2308"/>
        <v>1</v>
      </c>
      <c r="BT491" s="19">
        <f t="shared" si="2308"/>
        <v>1</v>
      </c>
      <c r="BU491" s="19">
        <f t="shared" si="2308"/>
        <v>0.99999912293570636</v>
      </c>
      <c r="BV491" s="19">
        <f t="shared" si="2308"/>
        <v>1</v>
      </c>
      <c r="BW491" s="19">
        <f t="shared" si="2308"/>
        <v>1</v>
      </c>
      <c r="BX491" s="19">
        <f t="shared" si="2308"/>
        <v>1</v>
      </c>
      <c r="BY491" s="8"/>
      <c r="BZ491" s="8"/>
      <c r="CA491" s="8"/>
      <c r="CB491" s="8"/>
      <c r="CC491" s="8"/>
      <c r="CD491" s="19">
        <f t="shared" si="2314"/>
        <v>1.0698789544770297</v>
      </c>
      <c r="CE491" s="19">
        <f t="shared" si="2314"/>
        <v>1.0803462584742982</v>
      </c>
      <c r="CF491" s="19">
        <f t="shared" si="2314"/>
        <v>1.0468967148697887</v>
      </c>
      <c r="CG491" s="19">
        <f t="shared" si="2314"/>
        <v>1.001532569640053</v>
      </c>
      <c r="CH491" s="19">
        <f t="shared" si="2314"/>
        <v>1.0035343649694841</v>
      </c>
      <c r="CI491" s="19">
        <f t="shared" si="2314"/>
        <v>1.0027296832062635</v>
      </c>
      <c r="CJ491" s="19">
        <f t="shared" si="2314"/>
        <v>1.004403595141621</v>
      </c>
      <c r="CK491" s="19">
        <f t="shared" si="2314"/>
        <v>1.0048611019057316</v>
      </c>
      <c r="CL491" s="19">
        <f t="shared" si="2314"/>
        <v>0.9912039084480998</v>
      </c>
      <c r="CM491" s="19">
        <f t="shared" si="2314"/>
        <v>0.99910023003508952</v>
      </c>
      <c r="CN491" s="19">
        <f t="shared" si="2314"/>
        <v>0.99207062509569488</v>
      </c>
      <c r="CO491" s="19">
        <f t="shared" si="2314"/>
        <v>0.99762523768845268</v>
      </c>
      <c r="CP491" s="19">
        <f t="shared" si="2314"/>
        <v>1.0016003173591332</v>
      </c>
      <c r="CQ491" s="19">
        <f t="shared" si="2314"/>
        <v>0.99827559587741543</v>
      </c>
      <c r="CR491" s="19">
        <f t="shared" si="2314"/>
        <v>1.0019311276556049</v>
      </c>
      <c r="CS491" s="19">
        <f t="shared" si="2314"/>
        <v>1.0011881683247843</v>
      </c>
      <c r="CT491" s="19">
        <f t="shared" si="2309"/>
        <v>1.0012336378432543</v>
      </c>
      <c r="CU491" s="19">
        <f t="shared" si="2309"/>
        <v>1.0023460469870717</v>
      </c>
      <c r="CV491" s="19">
        <f t="shared" si="2309"/>
        <v>1.0003019073084207</v>
      </c>
      <c r="CW491" s="19">
        <f t="shared" si="2309"/>
        <v>1.000106301005949</v>
      </c>
      <c r="CX491" s="19">
        <f t="shared" si="2309"/>
        <v>0.99995893724916651</v>
      </c>
      <c r="CY491" s="19">
        <f t="shared" si="2309"/>
        <v>1</v>
      </c>
      <c r="CZ491" s="19">
        <f t="shared" si="2309"/>
        <v>1.0001993146102111</v>
      </c>
      <c r="DA491" s="19">
        <f t="shared" si="2309"/>
        <v>0.9998058812712215</v>
      </c>
      <c r="DB491" s="19">
        <f t="shared" si="2309"/>
        <v>0.99999527199338611</v>
      </c>
      <c r="DC491" s="19">
        <f t="shared" si="2309"/>
        <v>0.9999633138015217</v>
      </c>
      <c r="DD491" s="19">
        <f t="shared" si="2309"/>
        <v>1.0004269970177455</v>
      </c>
      <c r="DE491" s="19">
        <f t="shared" si="2309"/>
        <v>1.0001711440592849</v>
      </c>
      <c r="DF491" s="19">
        <f t="shared" si="2309"/>
        <v>1</v>
      </c>
      <c r="DG491" s="19">
        <f t="shared" si="2309"/>
        <v>1.0005286373559172</v>
      </c>
      <c r="DH491" s="19">
        <f t="shared" si="2309"/>
        <v>1</v>
      </c>
      <c r="DI491" s="19">
        <f t="shared" si="2309"/>
        <v>1</v>
      </c>
      <c r="DJ491" s="19">
        <f t="shared" si="2309"/>
        <v>1</v>
      </c>
      <c r="DK491" s="19">
        <f t="shared" si="2309"/>
        <v>1</v>
      </c>
      <c r="DL491" s="19">
        <f t="shared" si="2309"/>
        <v>1</v>
      </c>
      <c r="DM491" s="8"/>
      <c r="DN491" s="8"/>
      <c r="DO491" s="8"/>
      <c r="DP491" s="8"/>
      <c r="DQ491" s="8"/>
      <c r="DR491" s="19">
        <f t="shared" si="2315"/>
        <v>1.6983034416472025</v>
      </c>
      <c r="DS491" s="19">
        <f t="shared" si="2315"/>
        <v>1.1703747987565276</v>
      </c>
      <c r="DT491" s="19">
        <f t="shared" si="2315"/>
        <v>1.1056573396923584</v>
      </c>
      <c r="DU491" s="19">
        <f t="shared" si="2315"/>
        <v>1.0993924891003386</v>
      </c>
      <c r="DV491" s="19">
        <f t="shared" si="2315"/>
        <v>1.1085776656451578</v>
      </c>
      <c r="DW491" s="19">
        <f t="shared" si="2315"/>
        <v>1.0624254476740898</v>
      </c>
      <c r="DX491" s="19">
        <f t="shared" si="2315"/>
        <v>1.0733095797065086</v>
      </c>
      <c r="DY491" s="19">
        <f t="shared" si="2315"/>
        <v>1.0558525414291158</v>
      </c>
      <c r="DZ491" s="19">
        <f t="shared" si="2315"/>
        <v>1.0310748759215969</v>
      </c>
      <c r="EA491" s="19">
        <f t="shared" si="2315"/>
        <v>1.0284074612368308</v>
      </c>
      <c r="EB491" s="19">
        <f t="shared" si="2315"/>
        <v>1.0274166496194539</v>
      </c>
      <c r="EC491" s="19">
        <f t="shared" si="2315"/>
        <v>1.0428679192109802</v>
      </c>
      <c r="ED491" s="19">
        <f t="shared" si="2315"/>
        <v>1.0273260502358257</v>
      </c>
      <c r="EE491" s="19">
        <f t="shared" si="2315"/>
        <v>1.0097245054091348</v>
      </c>
      <c r="EF491" s="19">
        <f t="shared" si="2315"/>
        <v>1.019452869289809</v>
      </c>
      <c r="EG491" s="19">
        <f t="shared" si="2315"/>
        <v>1.008539813420678</v>
      </c>
      <c r="EH491" s="19">
        <f t="shared" si="2310"/>
        <v>1.0063241523465183</v>
      </c>
      <c r="EI491" s="19">
        <f t="shared" si="2310"/>
        <v>1.005675720032666</v>
      </c>
      <c r="EJ491" s="19">
        <f t="shared" si="2310"/>
        <v>1.011856127405685</v>
      </c>
      <c r="EK491" s="19">
        <f t="shared" si="2310"/>
        <v>1.0100333988131143</v>
      </c>
      <c r="EL491" s="19">
        <f t="shared" si="2310"/>
        <v>1.005277861326269</v>
      </c>
      <c r="EM491" s="19">
        <f t="shared" si="2310"/>
        <v>0.99754612939733422</v>
      </c>
      <c r="EN491" s="19">
        <f t="shared" si="2310"/>
        <v>1.0011733961525118</v>
      </c>
      <c r="EO491" s="19">
        <f t="shared" si="2310"/>
        <v>1.0030276845507187</v>
      </c>
      <c r="EP491" s="19">
        <f t="shared" si="2310"/>
        <v>1.0124442314461144</v>
      </c>
      <c r="EQ491" s="19">
        <f t="shared" si="2310"/>
        <v>1.0026061361266265</v>
      </c>
      <c r="ER491" s="19">
        <f t="shared" si="2310"/>
        <v>1.0040666235863904</v>
      </c>
      <c r="ES491" s="19">
        <f t="shared" si="2310"/>
        <v>1.001220461506267</v>
      </c>
      <c r="ET491" s="19">
        <f t="shared" si="2310"/>
        <v>1.0034960124826373</v>
      </c>
      <c r="EU491" s="19">
        <f t="shared" si="2310"/>
        <v>1.0045005839667487</v>
      </c>
      <c r="EV491" s="19">
        <f t="shared" si="2310"/>
        <v>1.0026347617023001</v>
      </c>
      <c r="EW491" s="19">
        <f t="shared" si="2310"/>
        <v>0.99950162368196638</v>
      </c>
      <c r="EX491" s="19">
        <f t="shared" si="2310"/>
        <v>1.0001021517242308</v>
      </c>
      <c r="EY491" s="19">
        <f t="shared" si="2310"/>
        <v>1.0010197710257607</v>
      </c>
      <c r="EZ491" s="19">
        <f t="shared" si="2310"/>
        <v>1.0002262143117782</v>
      </c>
      <c r="FA491" s="8"/>
      <c r="FB491" s="8"/>
      <c r="FC491" s="8"/>
      <c r="FD491" s="8"/>
      <c r="FE491" s="8"/>
      <c r="FF491" s="19">
        <f t="shared" si="2316"/>
        <v>1.0545822889641234</v>
      </c>
      <c r="FG491" s="19">
        <f t="shared" si="2316"/>
        <v>0.99636532236834774</v>
      </c>
      <c r="FH491" s="19">
        <f t="shared" si="2316"/>
        <v>1.0022562974587195</v>
      </c>
      <c r="FI491" s="19">
        <f t="shared" si="2316"/>
        <v>1.0022736181627159</v>
      </c>
      <c r="FJ491" s="19">
        <f t="shared" si="2316"/>
        <v>1.0014141952518683</v>
      </c>
      <c r="FK491" s="19">
        <f t="shared" si="2316"/>
        <v>1.0000285434153531</v>
      </c>
      <c r="FL491" s="19">
        <f t="shared" si="2316"/>
        <v>1.0010674738856842</v>
      </c>
      <c r="FM491" s="19">
        <f t="shared" si="2316"/>
        <v>1.000308508637747</v>
      </c>
      <c r="FN491" s="19">
        <f t="shared" si="2316"/>
        <v>0.99922751019575018</v>
      </c>
      <c r="FO491" s="19">
        <f t="shared" si="2316"/>
        <v>0.9996113628369302</v>
      </c>
      <c r="FP491" s="19">
        <f t="shared" si="2316"/>
        <v>1.0002357125325798</v>
      </c>
      <c r="FQ491" s="19">
        <f t="shared" si="2316"/>
        <v>1.0001292700142743</v>
      </c>
      <c r="FR491" s="19">
        <f t="shared" si="2316"/>
        <v>0.99985437923210008</v>
      </c>
      <c r="FS491" s="19">
        <f t="shared" si="2316"/>
        <v>0.99983330763572875</v>
      </c>
      <c r="FT491" s="19">
        <f t="shared" si="2316"/>
        <v>1.0001534861684733</v>
      </c>
      <c r="FU491" s="19">
        <f t="shared" si="2316"/>
        <v>1.0004869033044259</v>
      </c>
      <c r="FV491" s="19">
        <f t="shared" si="2311"/>
        <v>1.0001424587493637</v>
      </c>
      <c r="FW491" s="19">
        <f t="shared" si="2311"/>
        <v>0.99993820377734122</v>
      </c>
      <c r="FX491" s="19">
        <f t="shared" si="2311"/>
        <v>1.0001009853888911</v>
      </c>
      <c r="FY491" s="19">
        <f t="shared" si="2311"/>
        <v>0.99999638718815587</v>
      </c>
      <c r="FZ491" s="19">
        <f t="shared" si="2311"/>
        <v>1.0000026538652018</v>
      </c>
      <c r="GA491" s="19">
        <f t="shared" si="2311"/>
        <v>0.99991186068726712</v>
      </c>
      <c r="GB491" s="19">
        <f t="shared" si="2311"/>
        <v>1</v>
      </c>
      <c r="GC491" s="19">
        <f t="shared" si="2311"/>
        <v>1</v>
      </c>
      <c r="GD491" s="19">
        <f t="shared" si="2311"/>
        <v>0.99998010546098259</v>
      </c>
      <c r="GE491" s="19">
        <f t="shared" si="2311"/>
        <v>1</v>
      </c>
      <c r="GF491" s="19">
        <f t="shared" si="2311"/>
        <v>1</v>
      </c>
      <c r="GG491" s="19">
        <f t="shared" si="2311"/>
        <v>1</v>
      </c>
      <c r="GH491" s="19">
        <f t="shared" si="2311"/>
        <v>1</v>
      </c>
      <c r="GI491" s="19">
        <f t="shared" si="2311"/>
        <v>1</v>
      </c>
      <c r="GJ491" s="19">
        <f t="shared" si="2311"/>
        <v>1</v>
      </c>
      <c r="GK491" s="19">
        <f t="shared" si="2311"/>
        <v>1</v>
      </c>
      <c r="GL491" s="19">
        <f t="shared" si="2311"/>
        <v>1</v>
      </c>
      <c r="GM491" s="19">
        <f t="shared" si="2311"/>
        <v>1</v>
      </c>
      <c r="GN491" s="19">
        <f t="shared" si="2311"/>
        <v>1.0000319795464583</v>
      </c>
      <c r="GO491" s="8"/>
      <c r="GP491" s="8"/>
      <c r="GQ491" s="8"/>
      <c r="GR491" s="8"/>
      <c r="GS491" s="8"/>
    </row>
    <row r="492" spans="1:201" x14ac:dyDescent="0.25">
      <c r="A492" s="115">
        <f>$A$41</f>
        <v>20133</v>
      </c>
      <c r="B492" s="19">
        <f t="shared" si="2312"/>
        <v>1.1000182600769759</v>
      </c>
      <c r="C492" s="19">
        <f t="shared" si="2312"/>
        <v>1.0115877187324369</v>
      </c>
      <c r="D492" s="19">
        <f t="shared" si="2312"/>
        <v>1.026423904242223</v>
      </c>
      <c r="E492" s="19">
        <f t="shared" si="2312"/>
        <v>1.0482050613692049</v>
      </c>
      <c r="F492" s="19">
        <f t="shared" si="2312"/>
        <v>1.0462755508933794</v>
      </c>
      <c r="G492" s="19">
        <f t="shared" si="2312"/>
        <v>1.070022232274666</v>
      </c>
      <c r="H492" s="19">
        <f t="shared" si="2312"/>
        <v>1.0753401755534815</v>
      </c>
      <c r="I492" s="19">
        <f t="shared" si="2312"/>
        <v>1.0629097870029112</v>
      </c>
      <c r="J492" s="19">
        <f t="shared" si="2312"/>
        <v>1.0593678515489804</v>
      </c>
      <c r="K492" s="19">
        <f t="shared" si="2312"/>
        <v>1.0556042831804646</v>
      </c>
      <c r="L492" s="19">
        <f t="shared" si="2312"/>
        <v>1.0444319147457064</v>
      </c>
      <c r="M492" s="19">
        <f t="shared" si="2312"/>
        <v>1.0484739436062509</v>
      </c>
      <c r="N492" s="19">
        <f t="shared" si="2312"/>
        <v>1.0213550189030065</v>
      </c>
      <c r="O492" s="19">
        <f t="shared" si="2312"/>
        <v>1.020011671123763</v>
      </c>
      <c r="P492" s="19">
        <f t="shared" si="2312"/>
        <v>1.0178971582876757</v>
      </c>
      <c r="Q492" s="19">
        <f t="shared" si="2312"/>
        <v>1.0136177007614902</v>
      </c>
      <c r="R492" s="19">
        <f t="shared" si="2307"/>
        <v>1.004281418803233</v>
      </c>
      <c r="S492" s="19">
        <f t="shared" si="2307"/>
        <v>1.0029947197369249</v>
      </c>
      <c r="T492" s="19">
        <f t="shared" si="2307"/>
        <v>1.0036094751567373</v>
      </c>
      <c r="U492" s="19">
        <f t="shared" si="2307"/>
        <v>1.001548153008508</v>
      </c>
      <c r="V492" s="19">
        <f t="shared" si="2307"/>
        <v>1.0021913400116798</v>
      </c>
      <c r="W492" s="19">
        <f t="shared" si="2307"/>
        <v>1.0025515965543068</v>
      </c>
      <c r="X492" s="19">
        <f t="shared" si="2307"/>
        <v>1.0005864198514609</v>
      </c>
      <c r="Y492" s="19">
        <f t="shared" si="2307"/>
        <v>1.0015958928227084</v>
      </c>
      <c r="Z492" s="19">
        <f t="shared" si="2307"/>
        <v>1.0004794781435165</v>
      </c>
      <c r="AA492" s="19">
        <f t="shared" si="2307"/>
        <v>1.0000118849590849</v>
      </c>
      <c r="AB492" s="19">
        <f t="shared" si="2307"/>
        <v>1.0037486887955205</v>
      </c>
      <c r="AC492" s="19">
        <f t="shared" si="2307"/>
        <v>0.99954742996272028</v>
      </c>
      <c r="AD492" s="19">
        <f t="shared" si="2307"/>
        <v>1.0005414506621342</v>
      </c>
      <c r="AE492" s="19">
        <f t="shared" si="2307"/>
        <v>1.0001103654054613</v>
      </c>
      <c r="AF492" s="19">
        <f t="shared" si="2307"/>
        <v>1.0000394557175396</v>
      </c>
      <c r="AG492" s="19">
        <f t="shared" si="2307"/>
        <v>1.0000734607685209</v>
      </c>
      <c r="AH492" s="19">
        <f t="shared" si="2307"/>
        <v>1.0002595619952419</v>
      </c>
      <c r="AI492" s="19">
        <f t="shared" si="2307"/>
        <v>1.0001685722492462</v>
      </c>
      <c r="AJ492" s="8"/>
      <c r="AK492" s="8"/>
      <c r="AL492" s="8"/>
      <c r="AM492" s="8"/>
      <c r="AN492" s="8"/>
      <c r="AO492" s="8"/>
      <c r="AP492" s="19">
        <f t="shared" si="2313"/>
        <v>1.1834941934112262</v>
      </c>
      <c r="AQ492" s="19">
        <f t="shared" si="2313"/>
        <v>1.0848958844742467</v>
      </c>
      <c r="AR492" s="19">
        <f t="shared" si="2313"/>
        <v>1.0339365956636564</v>
      </c>
      <c r="AS492" s="19">
        <f t="shared" si="2313"/>
        <v>1.0143136590779709</v>
      </c>
      <c r="AT492" s="19">
        <f t="shared" si="2313"/>
        <v>1.0081254396741135</v>
      </c>
      <c r="AU492" s="19">
        <f t="shared" si="2313"/>
        <v>1.0044093087559309</v>
      </c>
      <c r="AV492" s="19">
        <f t="shared" si="2313"/>
        <v>1.0036581724320182</v>
      </c>
      <c r="AW492" s="19">
        <f t="shared" si="2313"/>
        <v>1.0034767129860283</v>
      </c>
      <c r="AX492" s="19">
        <f t="shared" si="2313"/>
        <v>1.0005766182913769</v>
      </c>
      <c r="AY492" s="19">
        <f t="shared" si="2313"/>
        <v>0.99999652558609675</v>
      </c>
      <c r="AZ492" s="19">
        <f t="shared" si="2313"/>
        <v>1.0011178058381638</v>
      </c>
      <c r="BA492" s="19">
        <f t="shared" si="2313"/>
        <v>1.0008242034220387</v>
      </c>
      <c r="BB492" s="19">
        <f t="shared" si="2313"/>
        <v>0.99994181840010798</v>
      </c>
      <c r="BC492" s="19">
        <f t="shared" si="2313"/>
        <v>0.9998650812671136</v>
      </c>
      <c r="BD492" s="19">
        <f t="shared" si="2313"/>
        <v>1.0000464965431126</v>
      </c>
      <c r="BE492" s="19">
        <f t="shared" si="2313"/>
        <v>0.99988955264895607</v>
      </c>
      <c r="BF492" s="19">
        <f t="shared" si="2308"/>
        <v>1.0001317361908164</v>
      </c>
      <c r="BG492" s="19">
        <f t="shared" si="2308"/>
        <v>0.99998184627531361</v>
      </c>
      <c r="BH492" s="19">
        <f t="shared" si="2308"/>
        <v>0.99998138246529844</v>
      </c>
      <c r="BI492" s="19">
        <f t="shared" si="2308"/>
        <v>1.0000122239574416</v>
      </c>
      <c r="BJ492" s="19">
        <f t="shared" si="2308"/>
        <v>0.99998699909762812</v>
      </c>
      <c r="BK492" s="19">
        <f t="shared" si="2308"/>
        <v>0.99994039996557404</v>
      </c>
      <c r="BL492" s="19">
        <f t="shared" si="2308"/>
        <v>0.99999367605219858</v>
      </c>
      <c r="BM492" s="19">
        <f t="shared" si="2308"/>
        <v>1.0000277148150891</v>
      </c>
      <c r="BN492" s="19">
        <f t="shared" si="2308"/>
        <v>0.99997894316541203</v>
      </c>
      <c r="BO492" s="19">
        <f t="shared" si="2308"/>
        <v>0.99997740810867997</v>
      </c>
      <c r="BP492" s="19">
        <f t="shared" si="2308"/>
        <v>1</v>
      </c>
      <c r="BQ492" s="19">
        <f t="shared" si="2308"/>
        <v>1.0000072930876396</v>
      </c>
      <c r="BR492" s="19">
        <f t="shared" si="2308"/>
        <v>1</v>
      </c>
      <c r="BS492" s="19">
        <f t="shared" si="2308"/>
        <v>1</v>
      </c>
      <c r="BT492" s="19">
        <f t="shared" si="2308"/>
        <v>1.0000181472001268</v>
      </c>
      <c r="BU492" s="19">
        <f t="shared" si="2308"/>
        <v>0.99998185312918808</v>
      </c>
      <c r="BV492" s="19">
        <f t="shared" si="2308"/>
        <v>1</v>
      </c>
      <c r="BW492" s="19">
        <f t="shared" si="2308"/>
        <v>1</v>
      </c>
      <c r="BX492" s="8"/>
      <c r="BY492" s="8"/>
      <c r="BZ492" s="8"/>
      <c r="CA492" s="8"/>
      <c r="CB492" s="8"/>
      <c r="CC492" s="8"/>
      <c r="CD492" s="19">
        <f t="shared" si="2314"/>
        <v>1.0347006093705204</v>
      </c>
      <c r="CE492" s="19">
        <f t="shared" si="2314"/>
        <v>1.1320467475147447</v>
      </c>
      <c r="CF492" s="19">
        <f t="shared" si="2314"/>
        <v>1.0310583928772987</v>
      </c>
      <c r="CG492" s="19">
        <f t="shared" si="2314"/>
        <v>1.008980372111465</v>
      </c>
      <c r="CH492" s="19">
        <f t="shared" si="2314"/>
        <v>1.0130604150446549</v>
      </c>
      <c r="CI492" s="19">
        <f t="shared" si="2314"/>
        <v>1.0076376468970933</v>
      </c>
      <c r="CJ492" s="19">
        <f t="shared" si="2314"/>
        <v>1.004454571709867</v>
      </c>
      <c r="CK492" s="19">
        <f t="shared" si="2314"/>
        <v>0.99578732441519857</v>
      </c>
      <c r="CL492" s="19">
        <f t="shared" si="2314"/>
        <v>0.98822118085036037</v>
      </c>
      <c r="CM492" s="19">
        <f t="shared" si="2314"/>
        <v>0.99998668358280662</v>
      </c>
      <c r="CN492" s="19">
        <f t="shared" si="2314"/>
        <v>0.99821024033803507</v>
      </c>
      <c r="CO492" s="19">
        <f t="shared" si="2314"/>
        <v>1.0004325374990555</v>
      </c>
      <c r="CP492" s="19">
        <f t="shared" si="2314"/>
        <v>1.0011262073463902</v>
      </c>
      <c r="CQ492" s="19">
        <f t="shared" si="2314"/>
        <v>0.99867966524750817</v>
      </c>
      <c r="CR492" s="19">
        <f t="shared" si="2314"/>
        <v>0.99855431286320251</v>
      </c>
      <c r="CS492" s="19">
        <f t="shared" si="2314"/>
        <v>1.0017372568637393</v>
      </c>
      <c r="CT492" s="19">
        <f t="shared" si="2309"/>
        <v>1.0007986719373776</v>
      </c>
      <c r="CU492" s="19">
        <f t="shared" si="2309"/>
        <v>0.99856824872796657</v>
      </c>
      <c r="CV492" s="19">
        <f t="shared" si="2309"/>
        <v>0.99903120537225176</v>
      </c>
      <c r="CW492" s="19">
        <f t="shared" si="2309"/>
        <v>0.99948507622964655</v>
      </c>
      <c r="CX492" s="19">
        <f t="shared" si="2309"/>
        <v>1.0000118624940009</v>
      </c>
      <c r="CY492" s="19">
        <f t="shared" si="2309"/>
        <v>0.99995826830374568</v>
      </c>
      <c r="CZ492" s="19">
        <f t="shared" si="2309"/>
        <v>1</v>
      </c>
      <c r="DA492" s="19">
        <f t="shared" si="2309"/>
        <v>0.99999492933659317</v>
      </c>
      <c r="DB492" s="19">
        <f t="shared" si="2309"/>
        <v>1.0001313621487209</v>
      </c>
      <c r="DC492" s="19">
        <f t="shared" si="2309"/>
        <v>0.99994886161876051</v>
      </c>
      <c r="DD492" s="19">
        <f t="shared" si="2309"/>
        <v>1</v>
      </c>
      <c r="DE492" s="19">
        <f t="shared" si="2309"/>
        <v>1</v>
      </c>
      <c r="DF492" s="19">
        <f t="shared" si="2309"/>
        <v>1.0006259607895633</v>
      </c>
      <c r="DG492" s="19">
        <f t="shared" si="2309"/>
        <v>1</v>
      </c>
      <c r="DH492" s="19">
        <f t="shared" si="2309"/>
        <v>1</v>
      </c>
      <c r="DI492" s="19">
        <f t="shared" si="2309"/>
        <v>1</v>
      </c>
      <c r="DJ492" s="19">
        <f t="shared" si="2309"/>
        <v>1</v>
      </c>
      <c r="DK492" s="19">
        <f t="shared" si="2309"/>
        <v>1.0000003127846038</v>
      </c>
      <c r="DL492" s="8"/>
      <c r="DM492" s="8"/>
      <c r="DN492" s="8"/>
      <c r="DO492" s="8"/>
      <c r="DP492" s="8"/>
      <c r="DQ492" s="8"/>
      <c r="DR492" s="19">
        <f t="shared" si="2315"/>
        <v>1.5798397603022807</v>
      </c>
      <c r="DS492" s="19">
        <f t="shared" si="2315"/>
        <v>1.1218576643949079</v>
      </c>
      <c r="DT492" s="19">
        <f t="shared" si="2315"/>
        <v>1.0965616420549047</v>
      </c>
      <c r="DU492" s="19">
        <f t="shared" si="2315"/>
        <v>1.1168807864550974</v>
      </c>
      <c r="DV492" s="19">
        <f t="shared" si="2315"/>
        <v>1.0864254569835514</v>
      </c>
      <c r="DW492" s="19">
        <f t="shared" si="2315"/>
        <v>1.0723376419082313</v>
      </c>
      <c r="DX492" s="19">
        <f t="shared" si="2315"/>
        <v>1.081466863775969</v>
      </c>
      <c r="DY492" s="19">
        <f t="shared" si="2315"/>
        <v>1.0618774336941057</v>
      </c>
      <c r="DZ492" s="19">
        <f t="shared" si="2315"/>
        <v>1.0420008629300186</v>
      </c>
      <c r="EA492" s="19">
        <f t="shared" si="2315"/>
        <v>1.0399379559173887</v>
      </c>
      <c r="EB492" s="19">
        <f t="shared" si="2315"/>
        <v>1.0317369707427999</v>
      </c>
      <c r="EC492" s="19">
        <f t="shared" si="2315"/>
        <v>1.0136304514747436</v>
      </c>
      <c r="ED492" s="19">
        <f t="shared" si="2315"/>
        <v>1.0200511896650686</v>
      </c>
      <c r="EE492" s="19">
        <f t="shared" si="2315"/>
        <v>1.0205274214849398</v>
      </c>
      <c r="EF492" s="19">
        <f t="shared" si="2315"/>
        <v>1.0212822639179413</v>
      </c>
      <c r="EG492" s="19">
        <f t="shared" si="2315"/>
        <v>1.0101279142431265</v>
      </c>
      <c r="EH492" s="19">
        <f t="shared" si="2310"/>
        <v>1.0097830507526895</v>
      </c>
      <c r="EI492" s="19">
        <f t="shared" si="2310"/>
        <v>1.0136557465872595</v>
      </c>
      <c r="EJ492" s="19">
        <f t="shared" si="2310"/>
        <v>1.0047912852493666</v>
      </c>
      <c r="EK492" s="19">
        <f t="shared" si="2310"/>
        <v>1.0050854838813086</v>
      </c>
      <c r="EL492" s="19">
        <f t="shared" si="2310"/>
        <v>1.0031999735032289</v>
      </c>
      <c r="EM492" s="19">
        <f t="shared" si="2310"/>
        <v>1.0107407618070747</v>
      </c>
      <c r="EN492" s="19">
        <f t="shared" si="2310"/>
        <v>0.99526303115061732</v>
      </c>
      <c r="EO492" s="19">
        <f t="shared" si="2310"/>
        <v>1.007554350832738</v>
      </c>
      <c r="EP492" s="19">
        <f t="shared" si="2310"/>
        <v>1.0010580599400758</v>
      </c>
      <c r="EQ492" s="19">
        <f t="shared" si="2310"/>
        <v>1.0012790716137969</v>
      </c>
      <c r="ER492" s="19">
        <f t="shared" si="2310"/>
        <v>1.0002788904976128</v>
      </c>
      <c r="ES492" s="19">
        <f t="shared" si="2310"/>
        <v>1.0029424393871871</v>
      </c>
      <c r="ET492" s="19">
        <f t="shared" si="2310"/>
        <v>1.0016073051133187</v>
      </c>
      <c r="EU492" s="19">
        <f t="shared" si="2310"/>
        <v>0.99826704703034874</v>
      </c>
      <c r="EV492" s="19">
        <f t="shared" si="2310"/>
        <v>1.0014543821754029</v>
      </c>
      <c r="EW492" s="19">
        <f t="shared" si="2310"/>
        <v>1.0000771974847964</v>
      </c>
      <c r="EX492" s="19">
        <f t="shared" si="2310"/>
        <v>1.0000921215872827</v>
      </c>
      <c r="EY492" s="19">
        <f t="shared" si="2310"/>
        <v>0.99999601297728546</v>
      </c>
      <c r="EZ492" s="8"/>
      <c r="FA492" s="8"/>
      <c r="FB492" s="8"/>
      <c r="FC492" s="8"/>
      <c r="FD492" s="8"/>
      <c r="FE492" s="8"/>
      <c r="FF492" s="19">
        <f t="shared" si="2316"/>
        <v>1.0463642692095942</v>
      </c>
      <c r="FG492" s="19">
        <f t="shared" si="2316"/>
        <v>1.0051036337148223</v>
      </c>
      <c r="FH492" s="19">
        <f t="shared" si="2316"/>
        <v>1.0022575377205298</v>
      </c>
      <c r="FI492" s="19">
        <f t="shared" si="2316"/>
        <v>1.0023070393581979</v>
      </c>
      <c r="FJ492" s="19">
        <f t="shared" si="2316"/>
        <v>1.0003849960432274</v>
      </c>
      <c r="FK492" s="19">
        <f t="shared" si="2316"/>
        <v>0.99944896415763096</v>
      </c>
      <c r="FL492" s="19">
        <f t="shared" si="2316"/>
        <v>1.0018087561115476</v>
      </c>
      <c r="FM492" s="19">
        <f t="shared" si="2316"/>
        <v>1.0005609472934591</v>
      </c>
      <c r="FN492" s="19">
        <f t="shared" si="2316"/>
        <v>1.0005378951753505</v>
      </c>
      <c r="FO492" s="19">
        <f t="shared" si="2316"/>
        <v>0.99943236351094789</v>
      </c>
      <c r="FP492" s="19">
        <f t="shared" si="2316"/>
        <v>1.0015174498902832</v>
      </c>
      <c r="FQ492" s="19">
        <f t="shared" si="2316"/>
        <v>0.99917739367085001</v>
      </c>
      <c r="FR492" s="19">
        <f t="shared" si="2316"/>
        <v>0.99979758950641162</v>
      </c>
      <c r="FS492" s="19">
        <f t="shared" si="2316"/>
        <v>1.000368770686771</v>
      </c>
      <c r="FT492" s="19">
        <f t="shared" si="2316"/>
        <v>1.0005698489406289</v>
      </c>
      <c r="FU492" s="19">
        <f t="shared" si="2316"/>
        <v>1.0002679702877053</v>
      </c>
      <c r="FV492" s="19">
        <f t="shared" si="2311"/>
        <v>1.0004969533128061</v>
      </c>
      <c r="FW492" s="19">
        <f t="shared" si="2311"/>
        <v>0.99951092929910867</v>
      </c>
      <c r="FX492" s="19">
        <f t="shared" si="2311"/>
        <v>0.99999712813391151</v>
      </c>
      <c r="FY492" s="19">
        <f t="shared" si="2311"/>
        <v>1.000049151677169</v>
      </c>
      <c r="FZ492" s="19">
        <f t="shared" si="2311"/>
        <v>1.0000048974460249</v>
      </c>
      <c r="GA492" s="19">
        <f t="shared" si="2311"/>
        <v>0.99995771468938455</v>
      </c>
      <c r="GB492" s="19">
        <f t="shared" si="2311"/>
        <v>1.000095211632684</v>
      </c>
      <c r="GC492" s="19">
        <f t="shared" si="2311"/>
        <v>1.0000536634336306</v>
      </c>
      <c r="GD492" s="19">
        <f t="shared" si="2311"/>
        <v>1.0000008739083233</v>
      </c>
      <c r="GE492" s="19">
        <f t="shared" si="2311"/>
        <v>0.99999657949137277</v>
      </c>
      <c r="GF492" s="19">
        <f t="shared" si="2311"/>
        <v>0.99999985190875429</v>
      </c>
      <c r="GG492" s="19">
        <f t="shared" si="2311"/>
        <v>0.99999995781120865</v>
      </c>
      <c r="GH492" s="19">
        <f t="shared" si="2311"/>
        <v>1</v>
      </c>
      <c r="GI492" s="19">
        <f t="shared" si="2311"/>
        <v>1</v>
      </c>
      <c r="GJ492" s="19">
        <f t="shared" si="2311"/>
        <v>1.0000008489418373</v>
      </c>
      <c r="GK492" s="19">
        <f t="shared" si="2311"/>
        <v>1.0000179947964891</v>
      </c>
      <c r="GL492" s="19">
        <f t="shared" si="2311"/>
        <v>0.9999999984932858</v>
      </c>
      <c r="GM492" s="19">
        <f t="shared" si="2311"/>
        <v>1</v>
      </c>
      <c r="GN492" s="8"/>
      <c r="GO492" s="8"/>
      <c r="GP492" s="8"/>
      <c r="GQ492" s="8"/>
      <c r="GR492" s="8"/>
      <c r="GS492" s="8"/>
    </row>
    <row r="493" spans="1:201" x14ac:dyDescent="0.25">
      <c r="A493" s="115">
        <f>$A$42</f>
        <v>20134</v>
      </c>
      <c r="B493" s="19">
        <f t="shared" si="2312"/>
        <v>1.0903792442076854</v>
      </c>
      <c r="C493" s="19">
        <f t="shared" si="2312"/>
        <v>1.0028381377886979</v>
      </c>
      <c r="D493" s="19">
        <f t="shared" si="2312"/>
        <v>1.0222058460945957</v>
      </c>
      <c r="E493" s="19">
        <f t="shared" si="2312"/>
        <v>1.0478392020176517</v>
      </c>
      <c r="F493" s="19">
        <f t="shared" si="2312"/>
        <v>1.0461012090999937</v>
      </c>
      <c r="G493" s="19">
        <f t="shared" si="2312"/>
        <v>1.062789538852144</v>
      </c>
      <c r="H493" s="19">
        <f t="shared" si="2312"/>
        <v>1.0757601681637752</v>
      </c>
      <c r="I493" s="19">
        <f t="shared" si="2312"/>
        <v>1.0769600705927977</v>
      </c>
      <c r="J493" s="19">
        <f t="shared" si="2312"/>
        <v>1.1801394804729659</v>
      </c>
      <c r="K493" s="19">
        <f t="shared" si="2312"/>
        <v>1.167220864939249</v>
      </c>
      <c r="L493" s="19">
        <f t="shared" si="2312"/>
        <v>1.0706371794178946</v>
      </c>
      <c r="M493" s="19">
        <f t="shared" si="2312"/>
        <v>1.0332815377312377</v>
      </c>
      <c r="N493" s="19">
        <f t="shared" si="2312"/>
        <v>1.0217816540455966</v>
      </c>
      <c r="O493" s="19">
        <f t="shared" si="2312"/>
        <v>1.0308122702895375</v>
      </c>
      <c r="P493" s="19">
        <f t="shared" si="2312"/>
        <v>1.0144094058263793</v>
      </c>
      <c r="Q493" s="19">
        <f t="shared" si="2312"/>
        <v>1.0061942526585732</v>
      </c>
      <c r="R493" s="19">
        <f t="shared" si="2307"/>
        <v>1.0083180625034114</v>
      </c>
      <c r="S493" s="19">
        <f t="shared" si="2307"/>
        <v>1.0062111366096742</v>
      </c>
      <c r="T493" s="19">
        <f t="shared" si="2307"/>
        <v>1.0017030229474866</v>
      </c>
      <c r="U493" s="19">
        <f t="shared" si="2307"/>
        <v>1.0033016660027361</v>
      </c>
      <c r="V493" s="19">
        <f t="shared" si="2307"/>
        <v>1.0006876485679173</v>
      </c>
      <c r="W493" s="19">
        <f t="shared" si="2307"/>
        <v>1.0012149336901848</v>
      </c>
      <c r="X493" s="19">
        <f t="shared" si="2307"/>
        <v>1.0005831515398276</v>
      </c>
      <c r="Y493" s="19">
        <f t="shared" si="2307"/>
        <v>1.0001683325169393</v>
      </c>
      <c r="Z493" s="19">
        <f t="shared" si="2307"/>
        <v>1.0003365718333355</v>
      </c>
      <c r="AA493" s="19">
        <f t="shared" si="2307"/>
        <v>1.0003040725337902</v>
      </c>
      <c r="AB493" s="19">
        <f t="shared" si="2307"/>
        <v>1.0000578274005447</v>
      </c>
      <c r="AC493" s="19">
        <f t="shared" si="2307"/>
        <v>0.99993978825839136</v>
      </c>
      <c r="AD493" s="19">
        <f t="shared" si="2307"/>
        <v>0.99984578981700134</v>
      </c>
      <c r="AE493" s="19">
        <f t="shared" si="2307"/>
        <v>0.99987261918003123</v>
      </c>
      <c r="AF493" s="19">
        <f t="shared" si="2307"/>
        <v>1.0004896780869683</v>
      </c>
      <c r="AG493" s="19">
        <f t="shared" si="2307"/>
        <v>0.99986620870788778</v>
      </c>
      <c r="AH493" s="19">
        <f t="shared" si="2307"/>
        <v>1.0000826617477097</v>
      </c>
      <c r="AI493" s="8"/>
      <c r="AJ493" s="8"/>
      <c r="AK493" s="8"/>
      <c r="AL493" s="8"/>
      <c r="AM493" s="8"/>
      <c r="AN493" s="8"/>
      <c r="AO493" s="8"/>
      <c r="AP493" s="19">
        <f t="shared" si="2313"/>
        <v>1.2370665871975266</v>
      </c>
      <c r="AQ493" s="19">
        <f t="shared" si="2313"/>
        <v>1.0863815628269942</v>
      </c>
      <c r="AR493" s="19">
        <f t="shared" si="2313"/>
        <v>1.0281314059479416</v>
      </c>
      <c r="AS493" s="19">
        <f t="shared" si="2313"/>
        <v>1.0138965567325404</v>
      </c>
      <c r="AT493" s="19">
        <f t="shared" si="2313"/>
        <v>1.006874243450111</v>
      </c>
      <c r="AU493" s="19">
        <f t="shared" si="2313"/>
        <v>1.0038778020389876</v>
      </c>
      <c r="AV493" s="19">
        <f t="shared" si="2313"/>
        <v>1.0025943987149963</v>
      </c>
      <c r="AW493" s="19">
        <f t="shared" si="2313"/>
        <v>1.0015369174822319</v>
      </c>
      <c r="AX493" s="19">
        <f t="shared" si="2313"/>
        <v>1.0028060896686177</v>
      </c>
      <c r="AY493" s="19">
        <f t="shared" si="2313"/>
        <v>1.0009922743886657</v>
      </c>
      <c r="AZ493" s="19">
        <f t="shared" si="2313"/>
        <v>1.0004288031088431</v>
      </c>
      <c r="BA493" s="19">
        <f t="shared" si="2313"/>
        <v>1.001714812693854</v>
      </c>
      <c r="BB493" s="19">
        <f t="shared" si="2313"/>
        <v>1.0001433386932819</v>
      </c>
      <c r="BC493" s="19">
        <f t="shared" si="2313"/>
        <v>0.99983672801094536</v>
      </c>
      <c r="BD493" s="19">
        <f t="shared" si="2313"/>
        <v>1.0000455025988599</v>
      </c>
      <c r="BE493" s="19">
        <f t="shared" si="2313"/>
        <v>1.0002240195734104</v>
      </c>
      <c r="BF493" s="19">
        <f t="shared" si="2308"/>
        <v>0.99993887806923087</v>
      </c>
      <c r="BG493" s="19">
        <f t="shared" si="2308"/>
        <v>1.0000040743438923</v>
      </c>
      <c r="BH493" s="19">
        <f t="shared" si="2308"/>
        <v>1.0000374328614714</v>
      </c>
      <c r="BI493" s="19">
        <f t="shared" si="2308"/>
        <v>0.99999014868674774</v>
      </c>
      <c r="BJ493" s="19">
        <f t="shared" si="2308"/>
        <v>0.99998279081762931</v>
      </c>
      <c r="BK493" s="19">
        <f t="shared" si="2308"/>
        <v>1.0000174044577161</v>
      </c>
      <c r="BL493" s="19">
        <f t="shared" si="2308"/>
        <v>1.0000800595225838</v>
      </c>
      <c r="BM493" s="19">
        <f t="shared" si="2308"/>
        <v>0.99999683056309707</v>
      </c>
      <c r="BN493" s="19">
        <f t="shared" si="2308"/>
        <v>0.99999979346468482</v>
      </c>
      <c r="BO493" s="19">
        <f t="shared" si="2308"/>
        <v>1</v>
      </c>
      <c r="BP493" s="19">
        <f t="shared" si="2308"/>
        <v>1</v>
      </c>
      <c r="BQ493" s="19">
        <f t="shared" si="2308"/>
        <v>1</v>
      </c>
      <c r="BR493" s="19">
        <f t="shared" si="2308"/>
        <v>1</v>
      </c>
      <c r="BS493" s="19">
        <f t="shared" si="2308"/>
        <v>0.9999947188186602</v>
      </c>
      <c r="BT493" s="19">
        <f t="shared" si="2308"/>
        <v>1</v>
      </c>
      <c r="BU493" s="19">
        <f t="shared" si="2308"/>
        <v>1</v>
      </c>
      <c r="BV493" s="19">
        <f t="shared" si="2308"/>
        <v>1</v>
      </c>
      <c r="BW493" s="8"/>
      <c r="BX493" s="8"/>
      <c r="BY493" s="8"/>
      <c r="BZ493" s="8"/>
      <c r="CA493" s="8"/>
      <c r="CB493" s="8"/>
      <c r="CC493" s="8"/>
      <c r="CD493" s="19">
        <f t="shared" si="2314"/>
        <v>1.2098116559264727</v>
      </c>
      <c r="CE493" s="19">
        <f t="shared" si="2314"/>
        <v>0.99432998758486202</v>
      </c>
      <c r="CF493" s="19">
        <f t="shared" si="2314"/>
        <v>0.9950008012613647</v>
      </c>
      <c r="CG493" s="19">
        <f t="shared" si="2314"/>
        <v>1.0092941830967199</v>
      </c>
      <c r="CH493" s="19">
        <f t="shared" si="2314"/>
        <v>1.0062355473686537</v>
      </c>
      <c r="CI493" s="19">
        <f t="shared" si="2314"/>
        <v>1.0121878669808551</v>
      </c>
      <c r="CJ493" s="19">
        <f t="shared" si="2314"/>
        <v>1.0029180090483998</v>
      </c>
      <c r="CK493" s="19">
        <f t="shared" si="2314"/>
        <v>0.99889730422720591</v>
      </c>
      <c r="CL493" s="19">
        <f t="shared" si="2314"/>
        <v>0.99330943690019124</v>
      </c>
      <c r="CM493" s="19">
        <f t="shared" si="2314"/>
        <v>1.0042229059012873</v>
      </c>
      <c r="CN493" s="19">
        <f t="shared" si="2314"/>
        <v>1.0002984728080904</v>
      </c>
      <c r="CO493" s="19">
        <f t="shared" si="2314"/>
        <v>0.99644964915277245</v>
      </c>
      <c r="CP493" s="19">
        <f t="shared" si="2314"/>
        <v>0.99975320732494233</v>
      </c>
      <c r="CQ493" s="19">
        <f t="shared" si="2314"/>
        <v>0.99992167509442442</v>
      </c>
      <c r="CR493" s="19">
        <f t="shared" si="2314"/>
        <v>0.99938048865433604</v>
      </c>
      <c r="CS493" s="19">
        <f t="shared" si="2314"/>
        <v>1.000512572612501</v>
      </c>
      <c r="CT493" s="19">
        <f t="shared" si="2309"/>
        <v>1.0007501855343981</v>
      </c>
      <c r="CU493" s="19">
        <f t="shared" si="2309"/>
        <v>0.99925077292982045</v>
      </c>
      <c r="CV493" s="19">
        <f t="shared" si="2309"/>
        <v>1.0001219980179825</v>
      </c>
      <c r="CW493" s="19">
        <f t="shared" si="2309"/>
        <v>1.000324827893557</v>
      </c>
      <c r="CX493" s="19">
        <f t="shared" si="2309"/>
        <v>1.0000775561953286</v>
      </c>
      <c r="CY493" s="19">
        <f t="shared" si="2309"/>
        <v>1.0001265987506487</v>
      </c>
      <c r="CZ493" s="19">
        <f t="shared" si="2309"/>
        <v>0.99994950018712592</v>
      </c>
      <c r="DA493" s="19">
        <f t="shared" si="2309"/>
        <v>1.0003080273787361</v>
      </c>
      <c r="DB493" s="19">
        <f t="shared" si="2309"/>
        <v>1.0001317079303294</v>
      </c>
      <c r="DC493" s="19">
        <f t="shared" si="2309"/>
        <v>1.000613942124172</v>
      </c>
      <c r="DD493" s="19">
        <f t="shared" si="2309"/>
        <v>0.99969581573434407</v>
      </c>
      <c r="DE493" s="19">
        <f t="shared" si="2309"/>
        <v>1.000050573175038</v>
      </c>
      <c r="DF493" s="19">
        <f t="shared" si="2309"/>
        <v>1</v>
      </c>
      <c r="DG493" s="19">
        <f t="shared" si="2309"/>
        <v>1.0000920581629635</v>
      </c>
      <c r="DH493" s="19">
        <f t="shared" si="2309"/>
        <v>0.99999778405715256</v>
      </c>
      <c r="DI493" s="19">
        <f t="shared" si="2309"/>
        <v>1</v>
      </c>
      <c r="DJ493" s="19">
        <f t="shared" si="2309"/>
        <v>0.99966877380163233</v>
      </c>
      <c r="DK493" s="8"/>
      <c r="DL493" s="8"/>
      <c r="DM493" s="8"/>
      <c r="DN493" s="8"/>
      <c r="DO493" s="8"/>
      <c r="DP493" s="8"/>
      <c r="DQ493" s="8"/>
      <c r="DR493" s="19">
        <f t="shared" si="2315"/>
        <v>1.6680699818638374</v>
      </c>
      <c r="DS493" s="19">
        <f t="shared" si="2315"/>
        <v>1.1568499713372327</v>
      </c>
      <c r="DT493" s="19">
        <f t="shared" si="2315"/>
        <v>1.1732517275290528</v>
      </c>
      <c r="DU493" s="19">
        <f t="shared" si="2315"/>
        <v>1.1407250008331038</v>
      </c>
      <c r="DV493" s="19">
        <f t="shared" si="2315"/>
        <v>1.0738251332783233</v>
      </c>
      <c r="DW493" s="19">
        <f t="shared" si="2315"/>
        <v>1.071144360956263</v>
      </c>
      <c r="DX493" s="19">
        <f t="shared" si="2315"/>
        <v>1.0890432998668163</v>
      </c>
      <c r="DY493" s="19">
        <f t="shared" si="2315"/>
        <v>1.0503106744265598</v>
      </c>
      <c r="DZ493" s="19">
        <f t="shared" si="2315"/>
        <v>1.0410552646501487</v>
      </c>
      <c r="EA493" s="19">
        <f t="shared" si="2315"/>
        <v>1.0416571395586161</v>
      </c>
      <c r="EB493" s="19">
        <f t="shared" si="2315"/>
        <v>1.0259002450833146</v>
      </c>
      <c r="EC493" s="19">
        <f t="shared" si="2315"/>
        <v>1.0270420947736392</v>
      </c>
      <c r="ED493" s="19">
        <f t="shared" si="2315"/>
        <v>1.0227093044016176</v>
      </c>
      <c r="EE493" s="19">
        <f t="shared" si="2315"/>
        <v>1.0098687353230822</v>
      </c>
      <c r="EF493" s="19">
        <f t="shared" si="2315"/>
        <v>1.0076130541566923</v>
      </c>
      <c r="EG493" s="19">
        <f t="shared" si="2315"/>
        <v>1.0125596991552694</v>
      </c>
      <c r="EH493" s="19">
        <f t="shared" si="2310"/>
        <v>1.0251979145729779</v>
      </c>
      <c r="EI493" s="19">
        <f t="shared" si="2310"/>
        <v>1.0049985590844546</v>
      </c>
      <c r="EJ493" s="19">
        <f t="shared" si="2310"/>
        <v>1.0002748843434854</v>
      </c>
      <c r="EK493" s="19">
        <f t="shared" si="2310"/>
        <v>1.0043302322274141</v>
      </c>
      <c r="EL493" s="19">
        <f t="shared" si="2310"/>
        <v>1.0066093054866454</v>
      </c>
      <c r="EM493" s="19">
        <f t="shared" si="2310"/>
        <v>0.99952142540942857</v>
      </c>
      <c r="EN493" s="19">
        <f t="shared" si="2310"/>
        <v>0.99985462508671374</v>
      </c>
      <c r="EO493" s="19">
        <f t="shared" si="2310"/>
        <v>1.0060059822975167</v>
      </c>
      <c r="EP493" s="19">
        <f t="shared" si="2310"/>
        <v>1.0009155217597059</v>
      </c>
      <c r="EQ493" s="19">
        <f t="shared" si="2310"/>
        <v>1.0017181458377016</v>
      </c>
      <c r="ER493" s="19">
        <f t="shared" si="2310"/>
        <v>1.0008706106208027</v>
      </c>
      <c r="ES493" s="19">
        <f t="shared" si="2310"/>
        <v>1.0038528308021222</v>
      </c>
      <c r="ET493" s="19">
        <f t="shared" si="2310"/>
        <v>1.0090481212396318</v>
      </c>
      <c r="EU493" s="19">
        <f t="shared" si="2310"/>
        <v>0.9993772850730599</v>
      </c>
      <c r="EV493" s="19">
        <f t="shared" si="2310"/>
        <v>1.0035160641912422</v>
      </c>
      <c r="EW493" s="19">
        <f t="shared" si="2310"/>
        <v>1.0011432559801887</v>
      </c>
      <c r="EX493" s="19">
        <f t="shared" si="2310"/>
        <v>1.0016382319974453</v>
      </c>
      <c r="EY493" s="8"/>
      <c r="EZ493" s="8"/>
      <c r="FA493" s="8"/>
      <c r="FB493" s="8"/>
      <c r="FC493" s="8"/>
      <c r="FD493" s="8"/>
      <c r="FE493" s="8"/>
      <c r="FF493" s="19">
        <f t="shared" si="2316"/>
        <v>1.0484246732500002</v>
      </c>
      <c r="FG493" s="19">
        <f t="shared" si="2316"/>
        <v>1.0064693557153517</v>
      </c>
      <c r="FH493" s="19">
        <f t="shared" si="2316"/>
        <v>1.0042422128377311</v>
      </c>
      <c r="FI493" s="19">
        <f t="shared" si="2316"/>
        <v>1.0028288025482128</v>
      </c>
      <c r="FJ493" s="19">
        <f t="shared" si="2316"/>
        <v>1.0008701084188143</v>
      </c>
      <c r="FK493" s="19">
        <f t="shared" si="2316"/>
        <v>0.99985274389609613</v>
      </c>
      <c r="FL493" s="19">
        <f t="shared" si="2316"/>
        <v>1.0000468147957149</v>
      </c>
      <c r="FM493" s="19">
        <f t="shared" si="2316"/>
        <v>1.0009930877335174</v>
      </c>
      <c r="FN493" s="19">
        <f t="shared" si="2316"/>
        <v>1.0002761431237237</v>
      </c>
      <c r="FO493" s="19">
        <f t="shared" si="2316"/>
        <v>0.99998101596360744</v>
      </c>
      <c r="FP493" s="19">
        <f t="shared" si="2316"/>
        <v>1.0005957514514452</v>
      </c>
      <c r="FQ493" s="19">
        <f t="shared" si="2316"/>
        <v>1.000787777542901</v>
      </c>
      <c r="FR493" s="19">
        <f t="shared" si="2316"/>
        <v>1.0003915931699132</v>
      </c>
      <c r="FS493" s="19">
        <f t="shared" si="2316"/>
        <v>0.9995920481076741</v>
      </c>
      <c r="FT493" s="19">
        <f t="shared" si="2316"/>
        <v>1.0008568835896869</v>
      </c>
      <c r="FU493" s="19">
        <f t="shared" si="2316"/>
        <v>1.0002245886855041</v>
      </c>
      <c r="FV493" s="19">
        <f t="shared" si="2311"/>
        <v>0.99981599292494572</v>
      </c>
      <c r="FW493" s="19">
        <f t="shared" si="2311"/>
        <v>0.99979277466836458</v>
      </c>
      <c r="FX493" s="19">
        <f t="shared" si="2311"/>
        <v>0.99999815506829592</v>
      </c>
      <c r="FY493" s="19">
        <f t="shared" si="2311"/>
        <v>1.0001301141623684</v>
      </c>
      <c r="FZ493" s="19">
        <f t="shared" si="2311"/>
        <v>0.99998882934641808</v>
      </c>
      <c r="GA493" s="19">
        <f t="shared" si="2311"/>
        <v>0.99999438910363669</v>
      </c>
      <c r="GB493" s="19">
        <f t="shared" si="2311"/>
        <v>1.0000423924877269</v>
      </c>
      <c r="GC493" s="19">
        <f t="shared" si="2311"/>
        <v>1.0002119063124</v>
      </c>
      <c r="GD493" s="19">
        <f t="shared" si="2311"/>
        <v>1.0001973580436916</v>
      </c>
      <c r="GE493" s="19">
        <f t="shared" si="2311"/>
        <v>0.99999950192121423</v>
      </c>
      <c r="GF493" s="19">
        <f t="shared" si="2311"/>
        <v>0.99999920325565894</v>
      </c>
      <c r="GG493" s="19">
        <f t="shared" si="2311"/>
        <v>1.0000066016012288</v>
      </c>
      <c r="GH493" s="19">
        <f t="shared" si="2311"/>
        <v>0.99999900521355434</v>
      </c>
      <c r="GI493" s="19">
        <f t="shared" si="2311"/>
        <v>0.99999949873639982</v>
      </c>
      <c r="GJ493" s="19">
        <f t="shared" si="2311"/>
        <v>1.0000008645777054</v>
      </c>
      <c r="GK493" s="19">
        <f t="shared" si="2311"/>
        <v>0.99999870791500445</v>
      </c>
      <c r="GL493" s="19">
        <f t="shared" si="2311"/>
        <v>1</v>
      </c>
      <c r="GM493" s="8"/>
      <c r="GN493" s="8"/>
      <c r="GO493" s="8"/>
      <c r="GP493" s="8"/>
      <c r="GQ493" s="8"/>
      <c r="GR493" s="8"/>
      <c r="GS493" s="8"/>
    </row>
    <row r="494" spans="1:201" x14ac:dyDescent="0.25">
      <c r="A494" s="115">
        <f>$A$43</f>
        <v>20141</v>
      </c>
      <c r="B494" s="19">
        <f t="shared" si="2312"/>
        <v>1.1182930633424613</v>
      </c>
      <c r="C494" s="19">
        <f t="shared" si="2312"/>
        <v>1.0107008393249444</v>
      </c>
      <c r="D494" s="19">
        <f t="shared" si="2312"/>
        <v>1.0519698758191875</v>
      </c>
      <c r="E494" s="19">
        <f t="shared" si="2312"/>
        <v>1.0704256734734074</v>
      </c>
      <c r="F494" s="19">
        <f t="shared" si="2312"/>
        <v>1.0709858320699337</v>
      </c>
      <c r="G494" s="19">
        <f t="shared" si="2312"/>
        <v>1.1170724752301278</v>
      </c>
      <c r="H494" s="19">
        <f t="shared" si="2312"/>
        <v>1.0876229001914366</v>
      </c>
      <c r="I494" s="19">
        <f t="shared" si="2312"/>
        <v>1.0782719436171957</v>
      </c>
      <c r="J494" s="19">
        <f t="shared" si="2312"/>
        <v>1.0610617339099788</v>
      </c>
      <c r="K494" s="19">
        <f t="shared" si="2312"/>
        <v>1.0630096274355112</v>
      </c>
      <c r="L494" s="19">
        <f t="shared" si="2312"/>
        <v>1.0580433469532129</v>
      </c>
      <c r="M494" s="19">
        <f t="shared" si="2312"/>
        <v>1.0609862139708173</v>
      </c>
      <c r="N494" s="19">
        <f t="shared" si="2312"/>
        <v>1.029260560555846</v>
      </c>
      <c r="O494" s="19">
        <f t="shared" si="2312"/>
        <v>1.0176298198980021</v>
      </c>
      <c r="P494" s="19">
        <f t="shared" si="2312"/>
        <v>1.0098005517286135</v>
      </c>
      <c r="Q494" s="19">
        <f t="shared" si="2312"/>
        <v>1.0110416853511166</v>
      </c>
      <c r="R494" s="19">
        <f t="shared" si="2307"/>
        <v>1.0069561056694663</v>
      </c>
      <c r="S494" s="19">
        <f t="shared" si="2307"/>
        <v>1.0024551400106518</v>
      </c>
      <c r="T494" s="19">
        <f t="shared" si="2307"/>
        <v>1.0071558352664882</v>
      </c>
      <c r="U494" s="19">
        <f t="shared" si="2307"/>
        <v>1.0037623078770133</v>
      </c>
      <c r="V494" s="19">
        <f t="shared" si="2307"/>
        <v>1.002032868021409</v>
      </c>
      <c r="W494" s="19">
        <f t="shared" si="2307"/>
        <v>1.0016668977876237</v>
      </c>
      <c r="X494" s="19">
        <f t="shared" si="2307"/>
        <v>1.0026883693956026</v>
      </c>
      <c r="Y494" s="19">
        <f t="shared" si="2307"/>
        <v>1.0013039654590825</v>
      </c>
      <c r="Z494" s="19">
        <f t="shared" si="2307"/>
        <v>1.0009893151136704</v>
      </c>
      <c r="AA494" s="19">
        <f t="shared" si="2307"/>
        <v>1.0000361634876052</v>
      </c>
      <c r="AB494" s="19">
        <f t="shared" si="2307"/>
        <v>1.0001790664229204</v>
      </c>
      <c r="AC494" s="19">
        <f t="shared" si="2307"/>
        <v>1.0001939301458982</v>
      </c>
      <c r="AD494" s="19">
        <f t="shared" si="2307"/>
        <v>1.0007041087395385</v>
      </c>
      <c r="AE494" s="19">
        <f t="shared" si="2307"/>
        <v>1.001041954970316</v>
      </c>
      <c r="AF494" s="19">
        <f t="shared" si="2307"/>
        <v>1.0008741708701148</v>
      </c>
      <c r="AG494" s="19">
        <f t="shared" si="2307"/>
        <v>1.0001885975874436</v>
      </c>
      <c r="AH494" s="8"/>
      <c r="AI494" s="8"/>
      <c r="AJ494" s="8"/>
      <c r="AK494" s="8"/>
      <c r="AL494" s="8"/>
      <c r="AM494" s="8"/>
      <c r="AN494" s="8"/>
      <c r="AO494" s="8"/>
      <c r="AP494" s="19">
        <f t="shared" si="2313"/>
        <v>1.28118684659038</v>
      </c>
      <c r="AQ494" s="19">
        <f t="shared" si="2313"/>
        <v>1.0771344628447119</v>
      </c>
      <c r="AR494" s="19">
        <f t="shared" si="2313"/>
        <v>1.0327853341855726</v>
      </c>
      <c r="AS494" s="19">
        <f t="shared" si="2313"/>
        <v>1.0140433164232592</v>
      </c>
      <c r="AT494" s="19">
        <f t="shared" si="2313"/>
        <v>1.0083082256956302</v>
      </c>
      <c r="AU494" s="19">
        <f t="shared" si="2313"/>
        <v>1.0039277496581371</v>
      </c>
      <c r="AV494" s="19">
        <f t="shared" si="2313"/>
        <v>1.0019766490729087</v>
      </c>
      <c r="AW494" s="19">
        <f t="shared" si="2313"/>
        <v>1.0021924064556673</v>
      </c>
      <c r="AX494" s="19">
        <f t="shared" si="2313"/>
        <v>1.0015044212322364</v>
      </c>
      <c r="AY494" s="19">
        <f t="shared" si="2313"/>
        <v>1.0007132332650304</v>
      </c>
      <c r="AZ494" s="19">
        <f t="shared" si="2313"/>
        <v>1.0004821392382846</v>
      </c>
      <c r="BA494" s="19">
        <f t="shared" si="2313"/>
        <v>1.0008746988902859</v>
      </c>
      <c r="BB494" s="19">
        <f t="shared" si="2313"/>
        <v>1.0004503676325873</v>
      </c>
      <c r="BC494" s="19">
        <f t="shared" si="2313"/>
        <v>1.0002125131913817</v>
      </c>
      <c r="BD494" s="19">
        <f t="shared" si="2313"/>
        <v>1.0001626036200413</v>
      </c>
      <c r="BE494" s="19">
        <f t="shared" si="2313"/>
        <v>1.0000030859191715</v>
      </c>
      <c r="BF494" s="19">
        <f t="shared" si="2308"/>
        <v>1.0000378012759825</v>
      </c>
      <c r="BG494" s="19">
        <f t="shared" si="2308"/>
        <v>1.0000518203196469</v>
      </c>
      <c r="BH494" s="19">
        <f t="shared" si="2308"/>
        <v>0.99998178266551774</v>
      </c>
      <c r="BI494" s="19">
        <f t="shared" si="2308"/>
        <v>0.99998587163678976</v>
      </c>
      <c r="BJ494" s="19">
        <f t="shared" si="2308"/>
        <v>0.9999947933198331</v>
      </c>
      <c r="BK494" s="19">
        <f t="shared" si="2308"/>
        <v>1</v>
      </c>
      <c r="BL494" s="19">
        <f t="shared" si="2308"/>
        <v>0.99999979332666</v>
      </c>
      <c r="BM494" s="19">
        <f t="shared" si="2308"/>
        <v>1</v>
      </c>
      <c r="BN494" s="19">
        <f t="shared" si="2308"/>
        <v>1.0000643233737012</v>
      </c>
      <c r="BO494" s="19">
        <f t="shared" si="2308"/>
        <v>0.99998281412975565</v>
      </c>
      <c r="BP494" s="19">
        <f t="shared" si="2308"/>
        <v>1</v>
      </c>
      <c r="BQ494" s="19">
        <f t="shared" si="2308"/>
        <v>1</v>
      </c>
      <c r="BR494" s="19">
        <f t="shared" si="2308"/>
        <v>1</v>
      </c>
      <c r="BS494" s="19">
        <f t="shared" si="2308"/>
        <v>1</v>
      </c>
      <c r="BT494" s="19">
        <f t="shared" si="2308"/>
        <v>1</v>
      </c>
      <c r="BU494" s="19">
        <f t="shared" si="2308"/>
        <v>0.99996460062353654</v>
      </c>
      <c r="BV494" s="8"/>
      <c r="BW494" s="8"/>
      <c r="BX494" s="8"/>
      <c r="BY494" s="8"/>
      <c r="BZ494" s="8"/>
      <c r="CA494" s="8"/>
      <c r="CB494" s="8"/>
      <c r="CC494" s="8"/>
      <c r="CD494" s="19">
        <f t="shared" si="2314"/>
        <v>1.0136952690381815</v>
      </c>
      <c r="CE494" s="19">
        <f t="shared" si="2314"/>
        <v>0.95788358444826027</v>
      </c>
      <c r="CF494" s="19">
        <f t="shared" si="2314"/>
        <v>1.0311970722870663</v>
      </c>
      <c r="CG494" s="19">
        <f t="shared" si="2314"/>
        <v>1.0311071927326747</v>
      </c>
      <c r="CH494" s="19">
        <f t="shared" si="2314"/>
        <v>1.0161691131276105</v>
      </c>
      <c r="CI494" s="19">
        <f t="shared" si="2314"/>
        <v>1.0093967307078988</v>
      </c>
      <c r="CJ494" s="19">
        <f t="shared" si="2314"/>
        <v>1.0000078252559734</v>
      </c>
      <c r="CK494" s="19">
        <f t="shared" si="2314"/>
        <v>0.9949064389142146</v>
      </c>
      <c r="CL494" s="19">
        <f t="shared" si="2314"/>
        <v>0.99639353627267113</v>
      </c>
      <c r="CM494" s="19">
        <f t="shared" si="2314"/>
        <v>0.99526813644492418</v>
      </c>
      <c r="CN494" s="19">
        <f t="shared" si="2314"/>
        <v>0.99877162430463029</v>
      </c>
      <c r="CO494" s="19">
        <f t="shared" si="2314"/>
        <v>1.0049826839360134</v>
      </c>
      <c r="CP494" s="19">
        <f t="shared" si="2314"/>
        <v>1.000872531021449</v>
      </c>
      <c r="CQ494" s="19">
        <f t="shared" si="2314"/>
        <v>0.99908905821767369</v>
      </c>
      <c r="CR494" s="19">
        <f t="shared" si="2314"/>
        <v>1.0033821328489156</v>
      </c>
      <c r="CS494" s="19">
        <f t="shared" si="2314"/>
        <v>0.99896638277356464</v>
      </c>
      <c r="CT494" s="19">
        <f t="shared" si="2309"/>
        <v>1.0001670322952489</v>
      </c>
      <c r="CU494" s="19">
        <f t="shared" si="2309"/>
        <v>0.9996205420103963</v>
      </c>
      <c r="CV494" s="19">
        <f t="shared" si="2309"/>
        <v>0.99966233184733133</v>
      </c>
      <c r="CW494" s="19">
        <f t="shared" si="2309"/>
        <v>1.0000582555306827</v>
      </c>
      <c r="CX494" s="19">
        <f t="shared" si="2309"/>
        <v>0.99998528968023292</v>
      </c>
      <c r="CY494" s="19">
        <f t="shared" si="2309"/>
        <v>1.000248032386204</v>
      </c>
      <c r="CZ494" s="19">
        <f t="shared" si="2309"/>
        <v>0.99981745677634148</v>
      </c>
      <c r="DA494" s="19">
        <f t="shared" si="2309"/>
        <v>0.9997963495121811</v>
      </c>
      <c r="DB494" s="19">
        <f t="shared" si="2309"/>
        <v>0.99997602248946338</v>
      </c>
      <c r="DC494" s="19">
        <f t="shared" si="2309"/>
        <v>1</v>
      </c>
      <c r="DD494" s="19">
        <f t="shared" si="2309"/>
        <v>1.0004566071542569</v>
      </c>
      <c r="DE494" s="19">
        <f t="shared" si="2309"/>
        <v>1</v>
      </c>
      <c r="DF494" s="19">
        <f t="shared" si="2309"/>
        <v>1</v>
      </c>
      <c r="DG494" s="19">
        <f t="shared" si="2309"/>
        <v>1</v>
      </c>
      <c r="DH494" s="19">
        <f t="shared" si="2309"/>
        <v>1</v>
      </c>
      <c r="DI494" s="19">
        <f t="shared" si="2309"/>
        <v>1</v>
      </c>
      <c r="DJ494" s="8"/>
      <c r="DK494" s="8"/>
      <c r="DL494" s="8"/>
      <c r="DM494" s="8"/>
      <c r="DN494" s="8"/>
      <c r="DO494" s="8"/>
      <c r="DP494" s="8"/>
      <c r="DQ494" s="8"/>
      <c r="DR494" s="19">
        <f t="shared" si="2315"/>
        <v>1.4702251237556563</v>
      </c>
      <c r="DS494" s="19">
        <f t="shared" si="2315"/>
        <v>1.1708105626185454</v>
      </c>
      <c r="DT494" s="19">
        <f t="shared" si="2315"/>
        <v>1.2111454371428432</v>
      </c>
      <c r="DU494" s="19">
        <f t="shared" si="2315"/>
        <v>1.1094486898503477</v>
      </c>
      <c r="DV494" s="19">
        <f t="shared" si="2315"/>
        <v>1.1205632647045349</v>
      </c>
      <c r="DW494" s="19">
        <f t="shared" si="2315"/>
        <v>1.0748993069911086</v>
      </c>
      <c r="DX494" s="19">
        <f t="shared" si="2315"/>
        <v>1.0578798342823559</v>
      </c>
      <c r="DY494" s="19">
        <f t="shared" si="2315"/>
        <v>1.0779166830599987</v>
      </c>
      <c r="DZ494" s="19">
        <f t="shared" si="2315"/>
        <v>1.0447572511055312</v>
      </c>
      <c r="EA494" s="19">
        <f t="shared" si="2315"/>
        <v>1.0328275385132681</v>
      </c>
      <c r="EB494" s="19">
        <f t="shared" si="2315"/>
        <v>1.0328282613313933</v>
      </c>
      <c r="EC494" s="19">
        <f t="shared" si="2315"/>
        <v>1.0185248713038271</v>
      </c>
      <c r="ED494" s="19">
        <f t="shared" si="2315"/>
        <v>1.0085852706065892</v>
      </c>
      <c r="EE494" s="19">
        <f t="shared" si="2315"/>
        <v>1.0308635775439534</v>
      </c>
      <c r="EF494" s="19">
        <f t="shared" si="2315"/>
        <v>1.0063421630720115</v>
      </c>
      <c r="EG494" s="19">
        <f t="shared" si="2315"/>
        <v>1.0081383107248916</v>
      </c>
      <c r="EH494" s="19">
        <f t="shared" si="2310"/>
        <v>1.0069154701392371</v>
      </c>
      <c r="EI494" s="19">
        <f t="shared" si="2310"/>
        <v>1.0035998491037987</v>
      </c>
      <c r="EJ494" s="19">
        <f t="shared" si="2310"/>
        <v>1.0039967071912852</v>
      </c>
      <c r="EK494" s="19">
        <f t="shared" si="2310"/>
        <v>1.0039442334457815</v>
      </c>
      <c r="EL494" s="19">
        <f t="shared" si="2310"/>
        <v>1.0061482953199306</v>
      </c>
      <c r="EM494" s="19">
        <f t="shared" si="2310"/>
        <v>1.0027981081311368</v>
      </c>
      <c r="EN494" s="19">
        <f t="shared" si="2310"/>
        <v>1.0079170509320741</v>
      </c>
      <c r="EO494" s="19">
        <f t="shared" si="2310"/>
        <v>0.99753940008609265</v>
      </c>
      <c r="EP494" s="19">
        <f t="shared" si="2310"/>
        <v>1.0011088147996379</v>
      </c>
      <c r="EQ494" s="19">
        <f t="shared" si="2310"/>
        <v>1.0039661402680469</v>
      </c>
      <c r="ER494" s="19">
        <f t="shared" si="2310"/>
        <v>1.0000005275996759</v>
      </c>
      <c r="ES494" s="19">
        <f t="shared" si="2310"/>
        <v>1.0002001301945014</v>
      </c>
      <c r="ET494" s="19">
        <f t="shared" si="2310"/>
        <v>1.0008162218626273</v>
      </c>
      <c r="EU494" s="19">
        <f t="shared" si="2310"/>
        <v>0.99984236822267025</v>
      </c>
      <c r="EV494" s="19">
        <f t="shared" si="2310"/>
        <v>1.000057392543557</v>
      </c>
      <c r="EW494" s="19">
        <f t="shared" si="2310"/>
        <v>1.0018799050158136</v>
      </c>
      <c r="EX494" s="8"/>
      <c r="EY494" s="8"/>
      <c r="EZ494" s="8"/>
      <c r="FA494" s="8"/>
      <c r="FB494" s="8"/>
      <c r="FC494" s="8"/>
      <c r="FD494" s="8"/>
      <c r="FE494" s="8"/>
      <c r="FF494" s="19">
        <f t="shared" si="2316"/>
        <v>1.1368885212913575</v>
      </c>
      <c r="FG494" s="19">
        <f t="shared" si="2316"/>
        <v>0.97935341447994206</v>
      </c>
      <c r="FH494" s="19">
        <f t="shared" si="2316"/>
        <v>0.99947018746726501</v>
      </c>
      <c r="FI494" s="19">
        <f t="shared" si="2316"/>
        <v>1.0037585459000467</v>
      </c>
      <c r="FJ494" s="19">
        <f t="shared" si="2316"/>
        <v>1.000597497991504</v>
      </c>
      <c r="FK494" s="19">
        <f t="shared" si="2316"/>
        <v>0.99907149973946374</v>
      </c>
      <c r="FL494" s="19">
        <f t="shared" si="2316"/>
        <v>1.0006597754416189</v>
      </c>
      <c r="FM494" s="19">
        <f t="shared" si="2316"/>
        <v>1.001591418315956</v>
      </c>
      <c r="FN494" s="19">
        <f t="shared" si="2316"/>
        <v>0.99921028104717002</v>
      </c>
      <c r="FO494" s="19">
        <f t="shared" si="2316"/>
        <v>1.0050571987599792</v>
      </c>
      <c r="FP494" s="19">
        <f t="shared" si="2316"/>
        <v>1.0004815738035773</v>
      </c>
      <c r="FQ494" s="19">
        <f t="shared" si="2316"/>
        <v>1.0013701064066349</v>
      </c>
      <c r="FR494" s="19">
        <f t="shared" si="2316"/>
        <v>1.0006050611291872</v>
      </c>
      <c r="FS494" s="19">
        <f t="shared" si="2316"/>
        <v>1.0001054258337501</v>
      </c>
      <c r="FT494" s="19">
        <f t="shared" si="2316"/>
        <v>1.0002017739662352</v>
      </c>
      <c r="FU494" s="19">
        <f t="shared" si="2316"/>
        <v>0.99990052879609936</v>
      </c>
      <c r="FV494" s="19">
        <f t="shared" si="2311"/>
        <v>1.0000507964788388</v>
      </c>
      <c r="FW494" s="19">
        <f t="shared" si="2311"/>
        <v>1.0000395286413351</v>
      </c>
      <c r="FX494" s="19">
        <f t="shared" si="2311"/>
        <v>0.99990446378948128</v>
      </c>
      <c r="FY494" s="19">
        <f t="shared" si="2311"/>
        <v>1.0000031051647422</v>
      </c>
      <c r="FZ494" s="19">
        <f t="shared" si="2311"/>
        <v>1</v>
      </c>
      <c r="GA494" s="19">
        <f t="shared" si="2311"/>
        <v>1.0000035256473017</v>
      </c>
      <c r="GB494" s="19">
        <f t="shared" si="2311"/>
        <v>1.0000649734549627</v>
      </c>
      <c r="GC494" s="19">
        <f t="shared" si="2311"/>
        <v>0.99997931761922609</v>
      </c>
      <c r="GD494" s="19">
        <f t="shared" si="2311"/>
        <v>0.99997681339646305</v>
      </c>
      <c r="GE494" s="19">
        <f t="shared" si="2311"/>
        <v>1.000008984538314</v>
      </c>
      <c r="GF494" s="19">
        <f t="shared" si="2311"/>
        <v>1</v>
      </c>
      <c r="GG494" s="19">
        <f t="shared" si="2311"/>
        <v>1.00000136861028</v>
      </c>
      <c r="GH494" s="19">
        <f t="shared" si="2311"/>
        <v>1</v>
      </c>
      <c r="GI494" s="19">
        <f t="shared" si="2311"/>
        <v>1</v>
      </c>
      <c r="GJ494" s="19">
        <f t="shared" si="2311"/>
        <v>0.99998227836615494</v>
      </c>
      <c r="GK494" s="19">
        <f t="shared" si="2311"/>
        <v>1</v>
      </c>
      <c r="GL494" s="8"/>
      <c r="GM494" s="8"/>
      <c r="GN494" s="8"/>
      <c r="GO494" s="8"/>
      <c r="GP494" s="8"/>
      <c r="GQ494" s="8"/>
      <c r="GR494" s="8"/>
      <c r="GS494" s="8"/>
    </row>
    <row r="495" spans="1:201" x14ac:dyDescent="0.25">
      <c r="A495" s="115">
        <f>$A$44</f>
        <v>20142</v>
      </c>
      <c r="B495" s="19">
        <f t="shared" si="2312"/>
        <v>1.0611178513183783</v>
      </c>
      <c r="C495" s="19">
        <f t="shared" si="2312"/>
        <v>1.0382806726494773</v>
      </c>
      <c r="D495" s="19">
        <f t="shared" si="2312"/>
        <v>1.1064132989408146</v>
      </c>
      <c r="E495" s="19">
        <f t="shared" si="2312"/>
        <v>1.0894904205669544</v>
      </c>
      <c r="F495" s="19">
        <f t="shared" si="2312"/>
        <v>1.0829535992544732</v>
      </c>
      <c r="G495" s="19">
        <f t="shared" si="2312"/>
        <v>1.0636475899316911</v>
      </c>
      <c r="H495" s="19">
        <f t="shared" si="2312"/>
        <v>1.0815309915118581</v>
      </c>
      <c r="I495" s="19">
        <f t="shared" si="2312"/>
        <v>1.1317010724464061</v>
      </c>
      <c r="J495" s="19">
        <f t="shared" si="2312"/>
        <v>1.0595584356638237</v>
      </c>
      <c r="K495" s="19">
        <f t="shared" si="2312"/>
        <v>1.0388201536504356</v>
      </c>
      <c r="L495" s="19">
        <f t="shared" si="2312"/>
        <v>1.0375831655211443</v>
      </c>
      <c r="M495" s="19">
        <f t="shared" si="2312"/>
        <v>1.0436244182188297</v>
      </c>
      <c r="N495" s="19">
        <f t="shared" si="2312"/>
        <v>1.0208629104344928</v>
      </c>
      <c r="O495" s="19">
        <f t="shared" si="2312"/>
        <v>1.0172753403640626</v>
      </c>
      <c r="P495" s="19">
        <f t="shared" si="2312"/>
        <v>1.0102476177486042</v>
      </c>
      <c r="Q495" s="19">
        <f t="shared" si="2312"/>
        <v>1.0078211690338799</v>
      </c>
      <c r="R495" s="19">
        <f t="shared" si="2307"/>
        <v>1.0038309985257148</v>
      </c>
      <c r="S495" s="19">
        <f t="shared" si="2307"/>
        <v>1.0031615860263452</v>
      </c>
      <c r="T495" s="19">
        <f t="shared" si="2307"/>
        <v>1.0027471827842152</v>
      </c>
      <c r="U495" s="19">
        <f t="shared" si="2307"/>
        <v>1.002344057906583</v>
      </c>
      <c r="V495" s="19">
        <f t="shared" si="2307"/>
        <v>1.0011238737047643</v>
      </c>
      <c r="W495" s="19">
        <f t="shared" si="2307"/>
        <v>1.0016910778274208</v>
      </c>
      <c r="X495" s="19">
        <f t="shared" si="2307"/>
        <v>1.0010435108106754</v>
      </c>
      <c r="Y495" s="19">
        <f t="shared" si="2307"/>
        <v>1.0002480562667266</v>
      </c>
      <c r="Z495" s="19">
        <f t="shared" si="2307"/>
        <v>1.0002918553365128</v>
      </c>
      <c r="AA495" s="19">
        <f t="shared" si="2307"/>
        <v>0.99993504474884143</v>
      </c>
      <c r="AB495" s="19">
        <f t="shared" si="2307"/>
        <v>1.0003608138218789</v>
      </c>
      <c r="AC495" s="19">
        <f t="shared" si="2307"/>
        <v>1.000560957841409</v>
      </c>
      <c r="AD495" s="19">
        <f t="shared" si="2307"/>
        <v>0.99915684162078056</v>
      </c>
      <c r="AE495" s="19">
        <f t="shared" si="2307"/>
        <v>1.0002643182116062</v>
      </c>
      <c r="AF495" s="19">
        <f t="shared" si="2307"/>
        <v>1.0000340352321198</v>
      </c>
      <c r="AG495" s="8"/>
      <c r="AH495" s="8"/>
      <c r="AI495" s="8"/>
      <c r="AJ495" s="8"/>
      <c r="AK495" s="8"/>
      <c r="AL495" s="8"/>
      <c r="AM495" s="8"/>
      <c r="AN495" s="8"/>
      <c r="AO495" s="8"/>
      <c r="AP495" s="19">
        <f t="shared" si="2313"/>
        <v>1.2850611968527947</v>
      </c>
      <c r="AQ495" s="19">
        <f t="shared" si="2313"/>
        <v>1.0639340908392263</v>
      </c>
      <c r="AR495" s="19">
        <f t="shared" si="2313"/>
        <v>1.0269930922874222</v>
      </c>
      <c r="AS495" s="19">
        <f t="shared" si="2313"/>
        <v>1.013488763938007</v>
      </c>
      <c r="AT495" s="19">
        <f t="shared" si="2313"/>
        <v>1.0064351847958533</v>
      </c>
      <c r="AU495" s="19">
        <f t="shared" si="2313"/>
        <v>1.0034315928044686</v>
      </c>
      <c r="AV495" s="19">
        <f t="shared" si="2313"/>
        <v>1.0034032989510588</v>
      </c>
      <c r="AW495" s="19">
        <f t="shared" si="2313"/>
        <v>1.001420574811662</v>
      </c>
      <c r="AX495" s="19">
        <f t="shared" si="2313"/>
        <v>1.0012029487100922</v>
      </c>
      <c r="AY495" s="19">
        <f t="shared" si="2313"/>
        <v>1.0005833955194074</v>
      </c>
      <c r="AZ495" s="19">
        <f t="shared" si="2313"/>
        <v>1.0009656957882109</v>
      </c>
      <c r="BA495" s="19">
        <f t="shared" si="2313"/>
        <v>1.0005398221607882</v>
      </c>
      <c r="BB495" s="19">
        <f t="shared" si="2313"/>
        <v>1.0003282619389482</v>
      </c>
      <c r="BC495" s="19">
        <f t="shared" si="2313"/>
        <v>1.000105465236184</v>
      </c>
      <c r="BD495" s="19">
        <f t="shared" si="2313"/>
        <v>1.0000206262132496</v>
      </c>
      <c r="BE495" s="19">
        <f t="shared" si="2313"/>
        <v>1.0001216197164964</v>
      </c>
      <c r="BF495" s="19">
        <f t="shared" si="2308"/>
        <v>0.9999767448580601</v>
      </c>
      <c r="BG495" s="19">
        <f t="shared" si="2308"/>
        <v>1.0000453427655247</v>
      </c>
      <c r="BH495" s="19">
        <f t="shared" si="2308"/>
        <v>1.0000256397869931</v>
      </c>
      <c r="BI495" s="19">
        <f t="shared" si="2308"/>
        <v>0.99999950104800683</v>
      </c>
      <c r="BJ495" s="19">
        <f t="shared" si="2308"/>
        <v>1.0000193091924039</v>
      </c>
      <c r="BK495" s="19">
        <f t="shared" si="2308"/>
        <v>0.99998230796197096</v>
      </c>
      <c r="BL495" s="19">
        <f t="shared" si="2308"/>
        <v>1</v>
      </c>
      <c r="BM495" s="19">
        <f t="shared" si="2308"/>
        <v>0.99998378975193758</v>
      </c>
      <c r="BN495" s="19">
        <f t="shared" si="2308"/>
        <v>1</v>
      </c>
      <c r="BO495" s="19">
        <f t="shared" si="2308"/>
        <v>0.99999994545163096</v>
      </c>
      <c r="BP495" s="19">
        <f t="shared" si="2308"/>
        <v>0.99999997819686171</v>
      </c>
      <c r="BQ495" s="19">
        <f t="shared" si="2308"/>
        <v>1</v>
      </c>
      <c r="BR495" s="19">
        <f t="shared" si="2308"/>
        <v>1</v>
      </c>
      <c r="BS495" s="19">
        <f t="shared" si="2308"/>
        <v>1</v>
      </c>
      <c r="BT495" s="19">
        <f t="shared" si="2308"/>
        <v>1</v>
      </c>
      <c r="BU495" s="8"/>
      <c r="BV495" s="8"/>
      <c r="BW495" s="8"/>
      <c r="BX495" s="8"/>
      <c r="BY495" s="8"/>
      <c r="BZ495" s="8"/>
      <c r="CA495" s="8"/>
      <c r="CB495" s="8"/>
      <c r="CC495" s="8"/>
      <c r="CD495" s="19">
        <f t="shared" si="2314"/>
        <v>0.87798487209505205</v>
      </c>
      <c r="CE495" s="19">
        <f t="shared" si="2314"/>
        <v>1.0819544810788715</v>
      </c>
      <c r="CF495" s="19">
        <f t="shared" si="2314"/>
        <v>1.0608242184854393</v>
      </c>
      <c r="CG495" s="19">
        <f t="shared" si="2314"/>
        <v>1.0033744580521968</v>
      </c>
      <c r="CH495" s="19">
        <f t="shared" si="2314"/>
        <v>0.99351747425500736</v>
      </c>
      <c r="CI495" s="19">
        <f t="shared" si="2314"/>
        <v>1.0035799800954746</v>
      </c>
      <c r="CJ495" s="19">
        <f t="shared" si="2314"/>
        <v>1.0073515840379494</v>
      </c>
      <c r="CK495" s="19">
        <f t="shared" si="2314"/>
        <v>0.98513590152454589</v>
      </c>
      <c r="CL495" s="19">
        <f t="shared" si="2314"/>
        <v>0.99425734087749063</v>
      </c>
      <c r="CM495" s="19">
        <f t="shared" si="2314"/>
        <v>1.0019434574212047</v>
      </c>
      <c r="CN495" s="19">
        <f t="shared" si="2314"/>
        <v>1.0031583999566969</v>
      </c>
      <c r="CO495" s="19">
        <f t="shared" si="2314"/>
        <v>1.0031758128793746</v>
      </c>
      <c r="CP495" s="19">
        <f t="shared" si="2314"/>
        <v>1.0001352506280807</v>
      </c>
      <c r="CQ495" s="19">
        <f t="shared" si="2314"/>
        <v>1.0011386063562691</v>
      </c>
      <c r="CR495" s="19">
        <f t="shared" si="2314"/>
        <v>0.99902011705529958</v>
      </c>
      <c r="CS495" s="19">
        <f t="shared" si="2314"/>
        <v>1.0026505021956253</v>
      </c>
      <c r="CT495" s="19">
        <f t="shared" si="2309"/>
        <v>0.99999579482252399</v>
      </c>
      <c r="CU495" s="19">
        <f t="shared" si="2309"/>
        <v>1.0000561123588243</v>
      </c>
      <c r="CV495" s="19">
        <f t="shared" si="2309"/>
        <v>1.0008833678552802</v>
      </c>
      <c r="CW495" s="19">
        <f t="shared" si="2309"/>
        <v>1.0005364891241673</v>
      </c>
      <c r="CX495" s="19">
        <f t="shared" si="2309"/>
        <v>1.0004878364123708</v>
      </c>
      <c r="CY495" s="19">
        <f t="shared" si="2309"/>
        <v>0.99991131740433492</v>
      </c>
      <c r="CZ495" s="19">
        <f t="shared" si="2309"/>
        <v>1</v>
      </c>
      <c r="DA495" s="19">
        <f t="shared" si="2309"/>
        <v>1</v>
      </c>
      <c r="DB495" s="19">
        <f t="shared" si="2309"/>
        <v>1.0016291414578504</v>
      </c>
      <c r="DC495" s="19">
        <f t="shared" si="2309"/>
        <v>1.0003203791731519</v>
      </c>
      <c r="DD495" s="19">
        <f t="shared" si="2309"/>
        <v>1.0060138153999434</v>
      </c>
      <c r="DE495" s="19">
        <f t="shared" si="2309"/>
        <v>0.9999575410885666</v>
      </c>
      <c r="DF495" s="19">
        <f t="shared" si="2309"/>
        <v>1</v>
      </c>
      <c r="DG495" s="19">
        <f t="shared" si="2309"/>
        <v>0.99985927223002957</v>
      </c>
      <c r="DH495" s="19">
        <f t="shared" si="2309"/>
        <v>1</v>
      </c>
      <c r="DI495" s="8"/>
      <c r="DJ495" s="8"/>
      <c r="DK495" s="8"/>
      <c r="DL495" s="8"/>
      <c r="DM495" s="8"/>
      <c r="DN495" s="8"/>
      <c r="DO495" s="8"/>
      <c r="DP495" s="8"/>
      <c r="DQ495" s="8"/>
      <c r="DR495" s="19">
        <f t="shared" si="2315"/>
        <v>1.4669596430788883</v>
      </c>
      <c r="DS495" s="19">
        <f t="shared" si="2315"/>
        <v>1.1521958974801148</v>
      </c>
      <c r="DT495" s="19">
        <f t="shared" si="2315"/>
        <v>1.2317536751007534</v>
      </c>
      <c r="DU495" s="19">
        <f t="shared" si="2315"/>
        <v>1.2233121179421642</v>
      </c>
      <c r="DV495" s="19">
        <f t="shared" si="2315"/>
        <v>1.1445670027970956</v>
      </c>
      <c r="DW495" s="19">
        <f t="shared" si="2315"/>
        <v>1.060074680033513</v>
      </c>
      <c r="DX495" s="19">
        <f t="shared" si="2315"/>
        <v>1.0495141740835436</v>
      </c>
      <c r="DY495" s="19">
        <f t="shared" si="2315"/>
        <v>1.0480345386716079</v>
      </c>
      <c r="DZ495" s="19">
        <f t="shared" si="2315"/>
        <v>1.0636263803691921</v>
      </c>
      <c r="EA495" s="19">
        <f t="shared" si="2315"/>
        <v>1.0305296146329745</v>
      </c>
      <c r="EB495" s="19">
        <f t="shared" si="2315"/>
        <v>1.0225449155992838</v>
      </c>
      <c r="EC495" s="19">
        <f t="shared" si="2315"/>
        <v>1.027376420206711</v>
      </c>
      <c r="ED495" s="19">
        <f t="shared" si="2315"/>
        <v>1.0153799562720012</v>
      </c>
      <c r="EE495" s="19">
        <f t="shared" si="2315"/>
        <v>1.0202591908805245</v>
      </c>
      <c r="EF495" s="19">
        <f t="shared" si="2315"/>
        <v>1.0170026270610344</v>
      </c>
      <c r="EG495" s="19">
        <f t="shared" si="2315"/>
        <v>1.0304759778237504</v>
      </c>
      <c r="EH495" s="19">
        <f t="shared" si="2310"/>
        <v>1.0022843711977476</v>
      </c>
      <c r="EI495" s="19">
        <f t="shared" si="2310"/>
        <v>1.0027596124079314</v>
      </c>
      <c r="EJ495" s="19">
        <f t="shared" si="2310"/>
        <v>1.0150551002089756</v>
      </c>
      <c r="EK495" s="19">
        <f t="shared" si="2310"/>
        <v>1.0039742374778839</v>
      </c>
      <c r="EL495" s="19">
        <f t="shared" si="2310"/>
        <v>1.0042154567471717</v>
      </c>
      <c r="EM495" s="19">
        <f t="shared" si="2310"/>
        <v>1.0026877443807665</v>
      </c>
      <c r="EN495" s="19">
        <f t="shared" si="2310"/>
        <v>0.99986779498800205</v>
      </c>
      <c r="EO495" s="19">
        <f t="shared" si="2310"/>
        <v>1.0004260034731449</v>
      </c>
      <c r="EP495" s="19">
        <f t="shared" si="2310"/>
        <v>1.0025014380243922</v>
      </c>
      <c r="EQ495" s="19">
        <f t="shared" si="2310"/>
        <v>1.001575584194986</v>
      </c>
      <c r="ER495" s="19">
        <f t="shared" si="2310"/>
        <v>1.0010586213565036</v>
      </c>
      <c r="ES495" s="19">
        <f t="shared" si="2310"/>
        <v>1.0013478673310914</v>
      </c>
      <c r="ET495" s="19">
        <f t="shared" si="2310"/>
        <v>1.001805497793828</v>
      </c>
      <c r="EU495" s="19">
        <f t="shared" si="2310"/>
        <v>1.0036523304672769</v>
      </c>
      <c r="EV495" s="19">
        <f t="shared" si="2310"/>
        <v>1.0003467342607841</v>
      </c>
      <c r="EW495" s="8"/>
      <c r="EX495" s="8"/>
      <c r="EY495" s="8"/>
      <c r="EZ495" s="8"/>
      <c r="FA495" s="8"/>
      <c r="FB495" s="8"/>
      <c r="FC495" s="8"/>
      <c r="FD495" s="8"/>
      <c r="FE495" s="8"/>
      <c r="FF495" s="19">
        <f t="shared" si="2316"/>
        <v>1.1236507453574451</v>
      </c>
      <c r="FG495" s="19">
        <f t="shared" si="2316"/>
        <v>0.99341164727327491</v>
      </c>
      <c r="FH495" s="19">
        <f t="shared" si="2316"/>
        <v>1.0074816394036681</v>
      </c>
      <c r="FI495" s="19">
        <f t="shared" si="2316"/>
        <v>1.0034274213434893</v>
      </c>
      <c r="FJ495" s="19">
        <f t="shared" si="2316"/>
        <v>1.0001984963671042</v>
      </c>
      <c r="FK495" s="19">
        <f t="shared" si="2316"/>
        <v>1.0008918130420237</v>
      </c>
      <c r="FL495" s="19">
        <f t="shared" si="2316"/>
        <v>0.99298401619063825</v>
      </c>
      <c r="FM495" s="19">
        <f t="shared" si="2316"/>
        <v>1.000938950781437</v>
      </c>
      <c r="FN495" s="19">
        <f t="shared" si="2316"/>
        <v>0.99979491536491771</v>
      </c>
      <c r="FO495" s="19">
        <f t="shared" si="2316"/>
        <v>1.0006255708988143</v>
      </c>
      <c r="FP495" s="19">
        <f t="shared" si="2316"/>
        <v>1.0002826910615723</v>
      </c>
      <c r="FQ495" s="19">
        <f t="shared" si="2316"/>
        <v>1.0002088134815841</v>
      </c>
      <c r="FR495" s="19">
        <f t="shared" si="2316"/>
        <v>0.99986788558094686</v>
      </c>
      <c r="FS495" s="19">
        <f t="shared" si="2316"/>
        <v>0.99997405586004451</v>
      </c>
      <c r="FT495" s="19">
        <f t="shared" si="2316"/>
        <v>0.99998090682371121</v>
      </c>
      <c r="FU495" s="19">
        <f t="shared" si="2316"/>
        <v>1.0004989911119064</v>
      </c>
      <c r="FV495" s="19">
        <f t="shared" si="2311"/>
        <v>1.0001560269820031</v>
      </c>
      <c r="FW495" s="19">
        <f t="shared" si="2311"/>
        <v>1.0001395581753292</v>
      </c>
      <c r="FX495" s="19">
        <f t="shared" si="2311"/>
        <v>1.0002824507780397</v>
      </c>
      <c r="FY495" s="19">
        <f t="shared" si="2311"/>
        <v>1.0002171855883275</v>
      </c>
      <c r="FZ495" s="19">
        <f t="shared" si="2311"/>
        <v>1.0002255744108905</v>
      </c>
      <c r="GA495" s="19">
        <f t="shared" si="2311"/>
        <v>1.0000419428661558</v>
      </c>
      <c r="GB495" s="19">
        <f t="shared" si="2311"/>
        <v>0.99994284370478548</v>
      </c>
      <c r="GC495" s="19">
        <f t="shared" si="2311"/>
        <v>1.0000016298400336</v>
      </c>
      <c r="GD495" s="19">
        <f t="shared" si="2311"/>
        <v>1.000012316852622</v>
      </c>
      <c r="GE495" s="19">
        <f t="shared" si="2311"/>
        <v>1</v>
      </c>
      <c r="GF495" s="19">
        <f t="shared" si="2311"/>
        <v>1.0000884536162313</v>
      </c>
      <c r="GG495" s="19">
        <f t="shared" si="2311"/>
        <v>0.99996079242268643</v>
      </c>
      <c r="GH495" s="19">
        <f t="shared" si="2311"/>
        <v>0.99975519633987031</v>
      </c>
      <c r="GI495" s="19">
        <f t="shared" si="2311"/>
        <v>1.0000519069657323</v>
      </c>
      <c r="GJ495" s="19">
        <f t="shared" si="2311"/>
        <v>0.99999176030413339</v>
      </c>
      <c r="GK495" s="8"/>
      <c r="GL495" s="8"/>
      <c r="GM495" s="8"/>
      <c r="GN495" s="8"/>
      <c r="GO495" s="8"/>
      <c r="GP495" s="8"/>
      <c r="GQ495" s="8"/>
      <c r="GR495" s="8"/>
      <c r="GS495" s="8"/>
    </row>
    <row r="496" spans="1:201" x14ac:dyDescent="0.25">
      <c r="A496" s="115">
        <f>$A$45</f>
        <v>20143</v>
      </c>
      <c r="B496" s="19">
        <f t="shared" si="2312"/>
        <v>1.0149876894878316</v>
      </c>
      <c r="C496" s="19">
        <f t="shared" si="2312"/>
        <v>1.0488311529428305</v>
      </c>
      <c r="D496" s="19">
        <f t="shared" si="2312"/>
        <v>1.1451022318720578</v>
      </c>
      <c r="E496" s="19">
        <f t="shared" si="2312"/>
        <v>1.1136898290461092</v>
      </c>
      <c r="F496" s="19">
        <f t="shared" si="2312"/>
        <v>1.1070500193862363</v>
      </c>
      <c r="G496" s="19">
        <f t="shared" si="2312"/>
        <v>1.0838131829799629</v>
      </c>
      <c r="H496" s="19">
        <f t="shared" si="2312"/>
        <v>1.0686135931706204</v>
      </c>
      <c r="I496" s="19">
        <f t="shared" si="2312"/>
        <v>1.0876717904688995</v>
      </c>
      <c r="J496" s="19">
        <f t="shared" si="2312"/>
        <v>1.0364941909331586</v>
      </c>
      <c r="K496" s="19">
        <f t="shared" si="2312"/>
        <v>1.0432056746836054</v>
      </c>
      <c r="L496" s="19">
        <f t="shared" si="2312"/>
        <v>1.0406836113133811</v>
      </c>
      <c r="M496" s="19">
        <f t="shared" si="2312"/>
        <v>1.0416980707856245</v>
      </c>
      <c r="N496" s="19">
        <f t="shared" si="2312"/>
        <v>1.0825994294239059</v>
      </c>
      <c r="O496" s="19">
        <f t="shared" si="2312"/>
        <v>1.0302654440300205</v>
      </c>
      <c r="P496" s="19">
        <f t="shared" si="2312"/>
        <v>1.0133923236906426</v>
      </c>
      <c r="Q496" s="19">
        <f t="shared" si="2312"/>
        <v>1.0967271273226662</v>
      </c>
      <c r="R496" s="19">
        <f t="shared" si="2307"/>
        <v>1.0076945341318759</v>
      </c>
      <c r="S496" s="19">
        <f t="shared" si="2307"/>
        <v>1.0041732460745774</v>
      </c>
      <c r="T496" s="19">
        <f t="shared" si="2307"/>
        <v>1.0083019378949725</v>
      </c>
      <c r="U496" s="19">
        <f t="shared" si="2307"/>
        <v>1.0003512381981359</v>
      </c>
      <c r="V496" s="19">
        <f t="shared" si="2307"/>
        <v>1.0009776623654867</v>
      </c>
      <c r="W496" s="19">
        <f t="shared" si="2307"/>
        <v>1.0015332588271764</v>
      </c>
      <c r="X496" s="19">
        <f t="shared" si="2307"/>
        <v>1.0003823095747817</v>
      </c>
      <c r="Y496" s="19">
        <f t="shared" si="2307"/>
        <v>1.0002431604141995</v>
      </c>
      <c r="Z496" s="19">
        <f t="shared" si="2307"/>
        <v>1.0008720305267611</v>
      </c>
      <c r="AA496" s="19">
        <f t="shared" si="2307"/>
        <v>1.0001752433427389</v>
      </c>
      <c r="AB496" s="19">
        <f t="shared" si="2307"/>
        <v>1.0004865615607079</v>
      </c>
      <c r="AC496" s="19">
        <f t="shared" si="2307"/>
        <v>0.99991192807834195</v>
      </c>
      <c r="AD496" s="19">
        <f t="shared" si="2307"/>
        <v>1.0013338500277438</v>
      </c>
      <c r="AE496" s="19">
        <f t="shared" si="2307"/>
        <v>1.0003280127980372</v>
      </c>
      <c r="AF496" s="8"/>
      <c r="AG496" s="8"/>
      <c r="AH496" s="8"/>
      <c r="AI496" s="8"/>
      <c r="AJ496" s="8"/>
      <c r="AK496" s="8"/>
      <c r="AL496" s="8"/>
      <c r="AM496" s="8"/>
      <c r="AN496" s="8"/>
      <c r="AO496" s="8"/>
      <c r="AP496" s="19">
        <f t="shared" si="2313"/>
        <v>1.2439627244789595</v>
      </c>
      <c r="AQ496" s="19">
        <f t="shared" si="2313"/>
        <v>1.0813331333652549</v>
      </c>
      <c r="AR496" s="19">
        <f t="shared" si="2313"/>
        <v>1.0283489440046765</v>
      </c>
      <c r="AS496" s="19">
        <f t="shared" si="2313"/>
        <v>1.0125878871136897</v>
      </c>
      <c r="AT496" s="19">
        <f t="shared" si="2313"/>
        <v>1.0046049711910743</v>
      </c>
      <c r="AU496" s="19">
        <f t="shared" si="2313"/>
        <v>1.0051717953665673</v>
      </c>
      <c r="AV496" s="19">
        <f t="shared" si="2313"/>
        <v>1.0033037067035238</v>
      </c>
      <c r="AW496" s="19">
        <f t="shared" si="2313"/>
        <v>1.001402301472768</v>
      </c>
      <c r="AX496" s="19">
        <f t="shared" si="2313"/>
        <v>1.0008140681395721</v>
      </c>
      <c r="AY496" s="19">
        <f t="shared" si="2313"/>
        <v>1.0010284756631265</v>
      </c>
      <c r="AZ496" s="19">
        <f t="shared" si="2313"/>
        <v>1.000935008929253</v>
      </c>
      <c r="BA496" s="19">
        <f t="shared" si="2313"/>
        <v>1.0007349167079007</v>
      </c>
      <c r="BB496" s="19">
        <f t="shared" si="2313"/>
        <v>1.0004063429011449</v>
      </c>
      <c r="BC496" s="19">
        <f t="shared" si="2313"/>
        <v>1.0001498321314699</v>
      </c>
      <c r="BD496" s="19">
        <f t="shared" si="2313"/>
        <v>1.000015886231866</v>
      </c>
      <c r="BE496" s="19">
        <f t="shared" si="2313"/>
        <v>1.0002627963965034</v>
      </c>
      <c r="BF496" s="19">
        <f t="shared" si="2308"/>
        <v>1.0001102422018204</v>
      </c>
      <c r="BG496" s="19">
        <f t="shared" si="2308"/>
        <v>1.0002672905423036</v>
      </c>
      <c r="BH496" s="19">
        <f t="shared" si="2308"/>
        <v>0.99999426293495941</v>
      </c>
      <c r="BI496" s="19">
        <f t="shared" si="2308"/>
        <v>0.99998120688147274</v>
      </c>
      <c r="BJ496" s="19">
        <f t="shared" si="2308"/>
        <v>0.99998450856795496</v>
      </c>
      <c r="BK496" s="19">
        <f t="shared" si="2308"/>
        <v>1</v>
      </c>
      <c r="BL496" s="19">
        <f t="shared" si="2308"/>
        <v>1</v>
      </c>
      <c r="BM496" s="19">
        <f t="shared" si="2308"/>
        <v>1</v>
      </c>
      <c r="BN496" s="19">
        <f t="shared" si="2308"/>
        <v>1.0000128345928716</v>
      </c>
      <c r="BO496" s="19">
        <f t="shared" si="2308"/>
        <v>0.99999998899549669</v>
      </c>
      <c r="BP496" s="19">
        <f t="shared" si="2308"/>
        <v>1</v>
      </c>
      <c r="BQ496" s="19">
        <f t="shared" si="2308"/>
        <v>1</v>
      </c>
      <c r="BR496" s="19">
        <f t="shared" si="2308"/>
        <v>1</v>
      </c>
      <c r="BS496" s="19">
        <f t="shared" si="2308"/>
        <v>1</v>
      </c>
      <c r="BT496" s="8"/>
      <c r="BU496" s="8"/>
      <c r="BV496" s="8"/>
      <c r="BW496" s="8"/>
      <c r="BX496" s="8"/>
      <c r="BY496" s="8"/>
      <c r="BZ496" s="8"/>
      <c r="CA496" s="8"/>
      <c r="CB496" s="8"/>
      <c r="CC496" s="8"/>
      <c r="CD496" s="19">
        <f t="shared" si="2314"/>
        <v>0.79800390883735794</v>
      </c>
      <c r="CE496" s="19">
        <f t="shared" si="2314"/>
        <v>1.2071616916589882</v>
      </c>
      <c r="CF496" s="19">
        <f t="shared" si="2314"/>
        <v>1.0316317555648626</v>
      </c>
      <c r="CG496" s="19">
        <f t="shared" si="2314"/>
        <v>1.0117411961343576</v>
      </c>
      <c r="CH496" s="19">
        <f t="shared" si="2314"/>
        <v>0.99041362170224367</v>
      </c>
      <c r="CI496" s="19">
        <f t="shared" si="2314"/>
        <v>0.99283108524258612</v>
      </c>
      <c r="CJ496" s="19">
        <f t="shared" si="2314"/>
        <v>1.0004889318118042</v>
      </c>
      <c r="CK496" s="19">
        <f t="shared" si="2314"/>
        <v>0.9907220274575137</v>
      </c>
      <c r="CL496" s="19">
        <f t="shared" si="2314"/>
        <v>1.0065488768982405</v>
      </c>
      <c r="CM496" s="19">
        <f t="shared" si="2314"/>
        <v>0.99847316876941461</v>
      </c>
      <c r="CN496" s="19">
        <f t="shared" si="2314"/>
        <v>1.0060935153626933</v>
      </c>
      <c r="CO496" s="19">
        <f t="shared" si="2314"/>
        <v>1.0000369478411424</v>
      </c>
      <c r="CP496" s="19">
        <f t="shared" si="2314"/>
        <v>1.0033176458007942</v>
      </c>
      <c r="CQ496" s="19">
        <f t="shared" si="2314"/>
        <v>0.99713619301174095</v>
      </c>
      <c r="CR496" s="19">
        <f t="shared" si="2314"/>
        <v>1.0070727928957701</v>
      </c>
      <c r="CS496" s="19">
        <f t="shared" si="2314"/>
        <v>1.0000088309164579</v>
      </c>
      <c r="CT496" s="19">
        <f t="shared" si="2309"/>
        <v>1.0030890584831591</v>
      </c>
      <c r="CU496" s="19">
        <f t="shared" si="2309"/>
        <v>0.99979644041786264</v>
      </c>
      <c r="CV496" s="19">
        <f t="shared" si="2309"/>
        <v>1.0001881458582038</v>
      </c>
      <c r="CW496" s="19">
        <f t="shared" si="2309"/>
        <v>1.0004515212523613</v>
      </c>
      <c r="CX496" s="19">
        <f t="shared" si="2309"/>
        <v>1.0005119554875415</v>
      </c>
      <c r="CY496" s="19">
        <f t="shared" si="2309"/>
        <v>1.0027708478181165</v>
      </c>
      <c r="CZ496" s="19">
        <f t="shared" si="2309"/>
        <v>1.0000999956722685</v>
      </c>
      <c r="DA496" s="19">
        <f t="shared" si="2309"/>
        <v>1.0000077426817737</v>
      </c>
      <c r="DB496" s="19">
        <f t="shared" si="2309"/>
        <v>0.99989860852371926</v>
      </c>
      <c r="DC496" s="19">
        <f t="shared" si="2309"/>
        <v>1</v>
      </c>
      <c r="DD496" s="19">
        <f t="shared" si="2309"/>
        <v>0.99988735493847902</v>
      </c>
      <c r="DE496" s="19">
        <f t="shared" si="2309"/>
        <v>1</v>
      </c>
      <c r="DF496" s="19">
        <f t="shared" si="2309"/>
        <v>1</v>
      </c>
      <c r="DG496" s="19">
        <f t="shared" si="2309"/>
        <v>1</v>
      </c>
      <c r="DH496" s="8"/>
      <c r="DI496" s="8"/>
      <c r="DJ496" s="8"/>
      <c r="DK496" s="8"/>
      <c r="DL496" s="8"/>
      <c r="DM496" s="8"/>
      <c r="DN496" s="8"/>
      <c r="DO496" s="8"/>
      <c r="DP496" s="8"/>
      <c r="DQ496" s="8"/>
      <c r="DR496" s="19">
        <f t="shared" si="2315"/>
        <v>1.4719758176007003</v>
      </c>
      <c r="DS496" s="19">
        <f t="shared" si="2315"/>
        <v>1.1592676557705011</v>
      </c>
      <c r="DT496" s="19">
        <f t="shared" si="2315"/>
        <v>1.1578257316162235</v>
      </c>
      <c r="DU496" s="19">
        <f t="shared" si="2315"/>
        <v>1.1108632089096657</v>
      </c>
      <c r="DV496" s="19">
        <f t="shared" si="2315"/>
        <v>1.108531094608078</v>
      </c>
      <c r="DW496" s="19">
        <f t="shared" si="2315"/>
        <v>1.0998965389483555</v>
      </c>
      <c r="DX496" s="19">
        <f t="shared" si="2315"/>
        <v>1.0821618675281652</v>
      </c>
      <c r="DY496" s="19">
        <f t="shared" si="2315"/>
        <v>1.0650670980862083</v>
      </c>
      <c r="DZ496" s="19">
        <f t="shared" si="2315"/>
        <v>1.0706989821778425</v>
      </c>
      <c r="EA496" s="19">
        <f t="shared" si="2315"/>
        <v>1.0443137092190857</v>
      </c>
      <c r="EB496" s="19">
        <f t="shared" si="2315"/>
        <v>1.0223562087974332</v>
      </c>
      <c r="EC496" s="19">
        <f t="shared" si="2315"/>
        <v>1.0359901719763671</v>
      </c>
      <c r="ED496" s="19">
        <f t="shared" si="2315"/>
        <v>1.0213934526312844</v>
      </c>
      <c r="EE496" s="19">
        <f t="shared" si="2315"/>
        <v>1.0262362581780087</v>
      </c>
      <c r="EF496" s="19">
        <f t="shared" si="2315"/>
        <v>1.0090269731397028</v>
      </c>
      <c r="EG496" s="19">
        <f t="shared" si="2315"/>
        <v>1.017725394529434</v>
      </c>
      <c r="EH496" s="19">
        <f t="shared" si="2310"/>
        <v>1.0079206027693837</v>
      </c>
      <c r="EI496" s="19">
        <f t="shared" si="2310"/>
        <v>1.010164724514639</v>
      </c>
      <c r="EJ496" s="19">
        <f t="shared" si="2310"/>
        <v>1.0040640175562443</v>
      </c>
      <c r="EK496" s="19">
        <f t="shared" si="2310"/>
        <v>1.0029528155069647</v>
      </c>
      <c r="EL496" s="19">
        <f t="shared" si="2310"/>
        <v>0.99870185590121796</v>
      </c>
      <c r="EM496" s="19">
        <f t="shared" si="2310"/>
        <v>1.004999786589944</v>
      </c>
      <c r="EN496" s="19">
        <f t="shared" si="2310"/>
        <v>1.0055034945636432</v>
      </c>
      <c r="EO496" s="19">
        <f t="shared" si="2310"/>
        <v>1.0011997077520089</v>
      </c>
      <c r="EP496" s="19">
        <f t="shared" si="2310"/>
        <v>1.0003163595028464</v>
      </c>
      <c r="EQ496" s="19">
        <f t="shared" si="2310"/>
        <v>1.0004569028288528</v>
      </c>
      <c r="ER496" s="19">
        <f t="shared" si="2310"/>
        <v>1.0026893992831798</v>
      </c>
      <c r="ES496" s="19">
        <f t="shared" si="2310"/>
        <v>0.99750453406560824</v>
      </c>
      <c r="ET496" s="19">
        <f t="shared" si="2310"/>
        <v>1.0004182563212836</v>
      </c>
      <c r="EU496" s="19">
        <f t="shared" si="2310"/>
        <v>1.000536994120345</v>
      </c>
      <c r="EV496" s="8"/>
      <c r="EW496" s="8"/>
      <c r="EX496" s="8"/>
      <c r="EY496" s="8"/>
      <c r="EZ496" s="8"/>
      <c r="FA496" s="8"/>
      <c r="FB496" s="8"/>
      <c r="FC496" s="8"/>
      <c r="FD496" s="8"/>
      <c r="FE496" s="8"/>
      <c r="FF496" s="19">
        <f t="shared" si="2316"/>
        <v>1.0890533878434663</v>
      </c>
      <c r="FG496" s="19">
        <f t="shared" si="2316"/>
        <v>1.005680705476248</v>
      </c>
      <c r="FH496" s="19">
        <f t="shared" si="2316"/>
        <v>1.0072486987245799</v>
      </c>
      <c r="FI496" s="19">
        <f t="shared" si="2316"/>
        <v>1.0047558957771927</v>
      </c>
      <c r="FJ496" s="19">
        <f t="shared" si="2316"/>
        <v>0.98293987513542613</v>
      </c>
      <c r="FK496" s="19">
        <f t="shared" si="2316"/>
        <v>1.0000641613343713</v>
      </c>
      <c r="FL496" s="19">
        <f t="shared" si="2316"/>
        <v>0.99742099894464253</v>
      </c>
      <c r="FM496" s="19">
        <f t="shared" si="2316"/>
        <v>0.99953068656717314</v>
      </c>
      <c r="FN496" s="19">
        <f t="shared" si="2316"/>
        <v>0.9993794981887868</v>
      </c>
      <c r="FO496" s="19">
        <f t="shared" si="2316"/>
        <v>0.99974827773697361</v>
      </c>
      <c r="FP496" s="19">
        <f t="shared" si="2316"/>
        <v>0.99972503139034818</v>
      </c>
      <c r="FQ496" s="19">
        <f t="shared" si="2316"/>
        <v>0.99996474807553792</v>
      </c>
      <c r="FR496" s="19">
        <f t="shared" si="2316"/>
        <v>1.0006933181099174</v>
      </c>
      <c r="FS496" s="19">
        <f t="shared" si="2316"/>
        <v>0.99917563699699286</v>
      </c>
      <c r="FT496" s="19">
        <f t="shared" si="2316"/>
        <v>0.99987935469213385</v>
      </c>
      <c r="FU496" s="19">
        <f t="shared" si="2316"/>
        <v>0.999885931320041</v>
      </c>
      <c r="FV496" s="19">
        <f t="shared" si="2311"/>
        <v>0.99981473672342913</v>
      </c>
      <c r="FW496" s="19">
        <f t="shared" si="2311"/>
        <v>1.0001636413422847</v>
      </c>
      <c r="FX496" s="19">
        <f t="shared" si="2311"/>
        <v>1.0000984037111833</v>
      </c>
      <c r="FY496" s="19">
        <f t="shared" si="2311"/>
        <v>1.000002922139293</v>
      </c>
      <c r="FZ496" s="19">
        <f t="shared" si="2311"/>
        <v>1.0000653906648269</v>
      </c>
      <c r="GA496" s="19">
        <f t="shared" si="2311"/>
        <v>1.0000177156973125</v>
      </c>
      <c r="GB496" s="19">
        <f t="shared" si="2311"/>
        <v>1.0003939919604543</v>
      </c>
      <c r="GC496" s="19">
        <f t="shared" si="2311"/>
        <v>1.0000065578172996</v>
      </c>
      <c r="GD496" s="19">
        <f t="shared" si="2311"/>
        <v>1.0000951967537883</v>
      </c>
      <c r="GE496" s="19">
        <f t="shared" si="2311"/>
        <v>0.99996468217959034</v>
      </c>
      <c r="GF496" s="19">
        <f t="shared" si="2311"/>
        <v>1.00000181671582</v>
      </c>
      <c r="GG496" s="19">
        <f t="shared" si="2311"/>
        <v>1.0000049124911554</v>
      </c>
      <c r="GH496" s="19">
        <f t="shared" si="2311"/>
        <v>1.0000425856445141</v>
      </c>
      <c r="GI496" s="19">
        <f t="shared" si="2311"/>
        <v>0.99990919104487275</v>
      </c>
      <c r="GJ496" s="8"/>
      <c r="GK496" s="8"/>
      <c r="GL496" s="8"/>
      <c r="GM496" s="8"/>
      <c r="GN496" s="8"/>
      <c r="GO496" s="8"/>
      <c r="GP496" s="8"/>
      <c r="GQ496" s="8"/>
      <c r="GR496" s="8"/>
      <c r="GS496" s="8"/>
    </row>
    <row r="497" spans="1:201" x14ac:dyDescent="0.25">
      <c r="A497" s="115">
        <f>$A$46</f>
        <v>20144</v>
      </c>
      <c r="B497" s="19">
        <f t="shared" si="2312"/>
        <v>0.98508442948086139</v>
      </c>
      <c r="C497" s="19">
        <f t="shared" si="2312"/>
        <v>1.0733309157410913</v>
      </c>
      <c r="D497" s="19">
        <f t="shared" si="2312"/>
        <v>1.1607086647093752</v>
      </c>
      <c r="E497" s="19">
        <f t="shared" si="2312"/>
        <v>1.1264208711038677</v>
      </c>
      <c r="F497" s="19">
        <f t="shared" si="2312"/>
        <v>1.0959317267848254</v>
      </c>
      <c r="G497" s="19">
        <f t="shared" si="2312"/>
        <v>1.0703413799777697</v>
      </c>
      <c r="H497" s="19">
        <f t="shared" si="2312"/>
        <v>1.0742078458678253</v>
      </c>
      <c r="I497" s="19">
        <f t="shared" si="2312"/>
        <v>1.0705505097620911</v>
      </c>
      <c r="J497" s="19">
        <f t="shared" si="2312"/>
        <v>1.0476365040392759</v>
      </c>
      <c r="K497" s="19">
        <f t="shared" si="2312"/>
        <v>1.0487616825289203</v>
      </c>
      <c r="L497" s="19">
        <f t="shared" si="2312"/>
        <v>1.0429045471934293</v>
      </c>
      <c r="M497" s="19">
        <f t="shared" si="2312"/>
        <v>1.0403856334433712</v>
      </c>
      <c r="N497" s="19">
        <f t="shared" si="2312"/>
        <v>1.0263942898733409</v>
      </c>
      <c r="O497" s="19">
        <f t="shared" si="2312"/>
        <v>1.0390751419789206</v>
      </c>
      <c r="P497" s="19">
        <f t="shared" si="2312"/>
        <v>1.0250569267711176</v>
      </c>
      <c r="Q497" s="19">
        <f t="shared" si="2312"/>
        <v>1.0186556379044407</v>
      </c>
      <c r="R497" s="19">
        <f t="shared" si="2307"/>
        <v>1.0048701953746071</v>
      </c>
      <c r="S497" s="19">
        <f t="shared" si="2307"/>
        <v>1.006867620283828</v>
      </c>
      <c r="T497" s="19">
        <f t="shared" si="2307"/>
        <v>1.0185788279822965</v>
      </c>
      <c r="U497" s="19">
        <f t="shared" si="2307"/>
        <v>0.99352797921540548</v>
      </c>
      <c r="V497" s="19">
        <f t="shared" si="2307"/>
        <v>1.0030169850596473</v>
      </c>
      <c r="W497" s="19">
        <f t="shared" si="2307"/>
        <v>1.0005253035601369</v>
      </c>
      <c r="X497" s="19">
        <f t="shared" si="2307"/>
        <v>1.0002310161453993</v>
      </c>
      <c r="Y497" s="19">
        <f t="shared" si="2307"/>
        <v>1.0007349694343641</v>
      </c>
      <c r="Z497" s="19">
        <f t="shared" si="2307"/>
        <v>1.0009206939052324</v>
      </c>
      <c r="AA497" s="19">
        <f t="shared" si="2307"/>
        <v>1.0011232350762973</v>
      </c>
      <c r="AB497" s="19">
        <f t="shared" si="2307"/>
        <v>1.0003397299653181</v>
      </c>
      <c r="AC497" s="19">
        <f t="shared" si="2307"/>
        <v>1.0013455947360697</v>
      </c>
      <c r="AD497" s="19">
        <f t="shared" si="2307"/>
        <v>1.0000527478400592</v>
      </c>
      <c r="AE497" s="8"/>
      <c r="AF497" s="8"/>
      <c r="AG497" s="8"/>
      <c r="AH497" s="8"/>
      <c r="AI497" s="8"/>
      <c r="AJ497" s="8"/>
      <c r="AK497" s="8"/>
      <c r="AL497" s="8"/>
      <c r="AM497" s="8"/>
      <c r="AN497" s="8"/>
      <c r="AO497" s="8"/>
      <c r="AP497" s="19">
        <f t="shared" si="2313"/>
        <v>1.3099114692660923</v>
      </c>
      <c r="AQ497" s="19">
        <f t="shared" si="2313"/>
        <v>1.0745715274037451</v>
      </c>
      <c r="AR497" s="19">
        <f t="shared" si="2313"/>
        <v>1.0277410483588392</v>
      </c>
      <c r="AS497" s="19">
        <f t="shared" si="2313"/>
        <v>1.0117553097150758</v>
      </c>
      <c r="AT497" s="19">
        <f t="shared" si="2313"/>
        <v>1.0073910334619709</v>
      </c>
      <c r="AU497" s="19">
        <f t="shared" si="2313"/>
        <v>1.0043749574453595</v>
      </c>
      <c r="AV497" s="19">
        <f t="shared" si="2313"/>
        <v>1.0021625078694676</v>
      </c>
      <c r="AW497" s="19">
        <f t="shared" si="2313"/>
        <v>1.0031451940194345</v>
      </c>
      <c r="AX497" s="19">
        <f t="shared" si="2313"/>
        <v>1.0004530338698974</v>
      </c>
      <c r="AY497" s="19">
        <f t="shared" si="2313"/>
        <v>1.0006976598678583</v>
      </c>
      <c r="AZ497" s="19">
        <f t="shared" si="2313"/>
        <v>1.00106653461177</v>
      </c>
      <c r="BA497" s="19">
        <f t="shared" si="2313"/>
        <v>1.0002910177874764</v>
      </c>
      <c r="BB497" s="19">
        <f t="shared" si="2313"/>
        <v>1.0002060139118527</v>
      </c>
      <c r="BC497" s="19">
        <f t="shared" si="2313"/>
        <v>1.0003334118199243</v>
      </c>
      <c r="BD497" s="19">
        <f t="shared" si="2313"/>
        <v>1.00026588791096</v>
      </c>
      <c r="BE497" s="19">
        <f t="shared" si="2313"/>
        <v>1.0000837361551442</v>
      </c>
      <c r="BF497" s="19">
        <f t="shared" si="2308"/>
        <v>1.0001022809406623</v>
      </c>
      <c r="BG497" s="19">
        <f t="shared" si="2308"/>
        <v>1.0001307895831582</v>
      </c>
      <c r="BH497" s="19">
        <f t="shared" si="2308"/>
        <v>1.0000630477851622</v>
      </c>
      <c r="BI497" s="19">
        <f t="shared" si="2308"/>
        <v>1.0000336057757757</v>
      </c>
      <c r="BJ497" s="19">
        <f t="shared" si="2308"/>
        <v>1.0000565155669423</v>
      </c>
      <c r="BK497" s="19">
        <f t="shared" si="2308"/>
        <v>1.0000115608216227</v>
      </c>
      <c r="BL497" s="19">
        <f t="shared" si="2308"/>
        <v>1.000006217288371</v>
      </c>
      <c r="BM497" s="19">
        <f t="shared" si="2308"/>
        <v>1.0000002324550339</v>
      </c>
      <c r="BN497" s="19">
        <f t="shared" si="2308"/>
        <v>1.0000007499071446</v>
      </c>
      <c r="BO497" s="19">
        <f t="shared" si="2308"/>
        <v>1.0000405078695969</v>
      </c>
      <c r="BP497" s="19">
        <f t="shared" si="2308"/>
        <v>0.99998524156255941</v>
      </c>
      <c r="BQ497" s="19">
        <f t="shared" si="2308"/>
        <v>1.0000251708127446</v>
      </c>
      <c r="BR497" s="19">
        <f t="shared" si="2308"/>
        <v>1</v>
      </c>
      <c r="BS497" s="8"/>
      <c r="BT497" s="8"/>
      <c r="BU497" s="8"/>
      <c r="BV497" s="8"/>
      <c r="BW497" s="8"/>
      <c r="BX497" s="8"/>
      <c r="BY497" s="8"/>
      <c r="BZ497" s="8"/>
      <c r="CA497" s="8"/>
      <c r="CB497" s="8"/>
      <c r="CC497" s="8"/>
      <c r="CD497" s="19">
        <f t="shared" si="2314"/>
        <v>0.8478199977605082</v>
      </c>
      <c r="CE497" s="19">
        <f t="shared" si="2314"/>
        <v>1.2058744756541746</v>
      </c>
      <c r="CF497" s="19">
        <f t="shared" si="2314"/>
        <v>1.0493251530301897</v>
      </c>
      <c r="CG497" s="19">
        <f t="shared" si="2314"/>
        <v>1.0005485975003683</v>
      </c>
      <c r="CH497" s="19">
        <f t="shared" si="2314"/>
        <v>0.99811058759565785</v>
      </c>
      <c r="CI497" s="19">
        <f t="shared" si="2314"/>
        <v>0.99015634386334639</v>
      </c>
      <c r="CJ497" s="19">
        <f t="shared" si="2314"/>
        <v>1.0040864986953093</v>
      </c>
      <c r="CK497" s="19">
        <f t="shared" si="2314"/>
        <v>0.99621155243737747</v>
      </c>
      <c r="CL497" s="19">
        <f t="shared" si="2314"/>
        <v>0.9962162097110292</v>
      </c>
      <c r="CM497" s="19">
        <f t="shared" si="2314"/>
        <v>1.0016821938812577</v>
      </c>
      <c r="CN497" s="19">
        <f t="shared" si="2314"/>
        <v>1.0077905631836777</v>
      </c>
      <c r="CO497" s="19">
        <f t="shared" si="2314"/>
        <v>1.0014063919001215</v>
      </c>
      <c r="CP497" s="19">
        <f t="shared" si="2314"/>
        <v>1.0116914822987764</v>
      </c>
      <c r="CQ497" s="19">
        <f t="shared" si="2314"/>
        <v>1.00770587636133</v>
      </c>
      <c r="CR497" s="19">
        <f t="shared" si="2314"/>
        <v>1.0082392370389743</v>
      </c>
      <c r="CS497" s="19">
        <f t="shared" si="2314"/>
        <v>0.99492480066957356</v>
      </c>
      <c r="CT497" s="19">
        <f t="shared" si="2309"/>
        <v>1.0003404235047917</v>
      </c>
      <c r="CU497" s="19">
        <f t="shared" si="2309"/>
        <v>1.0005373857360507</v>
      </c>
      <c r="CV497" s="19">
        <f t="shared" si="2309"/>
        <v>1.0006153817680168</v>
      </c>
      <c r="CW497" s="19">
        <f t="shared" si="2309"/>
        <v>1.0009952599507543</v>
      </c>
      <c r="CX497" s="19">
        <f t="shared" si="2309"/>
        <v>1.000052351780705</v>
      </c>
      <c r="CY497" s="19">
        <f t="shared" si="2309"/>
        <v>1.0002098386234053</v>
      </c>
      <c r="CZ497" s="19">
        <f t="shared" si="2309"/>
        <v>0.99985746850273249</v>
      </c>
      <c r="DA497" s="19">
        <f t="shared" si="2309"/>
        <v>1.0001492284766336</v>
      </c>
      <c r="DB497" s="19">
        <f t="shared" si="2309"/>
        <v>0.99993000962158873</v>
      </c>
      <c r="DC497" s="19">
        <f t="shared" si="2309"/>
        <v>1</v>
      </c>
      <c r="DD497" s="19">
        <f t="shared" si="2309"/>
        <v>1</v>
      </c>
      <c r="DE497" s="19">
        <f t="shared" si="2309"/>
        <v>1.0016991544513769</v>
      </c>
      <c r="DF497" s="19">
        <f t="shared" si="2309"/>
        <v>1</v>
      </c>
      <c r="DG497" s="8"/>
      <c r="DH497" s="8"/>
      <c r="DI497" s="8"/>
      <c r="DJ497" s="8"/>
      <c r="DK497" s="8"/>
      <c r="DL497" s="8"/>
      <c r="DM497" s="8"/>
      <c r="DN497" s="8"/>
      <c r="DO497" s="8"/>
      <c r="DP497" s="8"/>
      <c r="DQ497" s="8"/>
      <c r="DR497" s="19">
        <f t="shared" si="2315"/>
        <v>1.4965413569547499</v>
      </c>
      <c r="DS497" s="19">
        <f t="shared" si="2315"/>
        <v>1.1489162114954619</v>
      </c>
      <c r="DT497" s="19">
        <f t="shared" si="2315"/>
        <v>1.200385239151196</v>
      </c>
      <c r="DU497" s="19">
        <f t="shared" si="2315"/>
        <v>1.1593349886553874</v>
      </c>
      <c r="DV497" s="19">
        <f t="shared" si="2315"/>
        <v>1.1288765997888652</v>
      </c>
      <c r="DW497" s="19">
        <f t="shared" si="2315"/>
        <v>1.0713375534539935</v>
      </c>
      <c r="DX497" s="19">
        <f t="shared" si="2315"/>
        <v>1.085301492427029</v>
      </c>
      <c r="DY497" s="19">
        <f t="shared" si="2315"/>
        <v>1.10776677868872</v>
      </c>
      <c r="DZ497" s="19">
        <f t="shared" si="2315"/>
        <v>1.0507612292853092</v>
      </c>
      <c r="EA497" s="19">
        <f t="shared" si="2315"/>
        <v>1.0469823617119685</v>
      </c>
      <c r="EB497" s="19">
        <f t="shared" si="2315"/>
        <v>1.0443287556202649</v>
      </c>
      <c r="EC497" s="19">
        <f t="shared" si="2315"/>
        <v>1.0375584823523314</v>
      </c>
      <c r="ED497" s="19">
        <f t="shared" si="2315"/>
        <v>1.009931913230125</v>
      </c>
      <c r="EE497" s="19">
        <f t="shared" si="2315"/>
        <v>1.0310655831949664</v>
      </c>
      <c r="EF497" s="19">
        <f t="shared" si="2315"/>
        <v>1.0167082410187602</v>
      </c>
      <c r="EG497" s="19">
        <f t="shared" si="2315"/>
        <v>0.99640976219054089</v>
      </c>
      <c r="EH497" s="19">
        <f t="shared" si="2310"/>
        <v>1.0178494355944334</v>
      </c>
      <c r="EI497" s="19">
        <f t="shared" si="2310"/>
        <v>0.99775182577590682</v>
      </c>
      <c r="EJ497" s="19">
        <f t="shared" si="2310"/>
        <v>1.0145519117940147</v>
      </c>
      <c r="EK497" s="19">
        <f t="shared" si="2310"/>
        <v>1.0033158603503907</v>
      </c>
      <c r="EL497" s="19">
        <f t="shared" si="2310"/>
        <v>1.0041829131097242</v>
      </c>
      <c r="EM497" s="19">
        <f t="shared" si="2310"/>
        <v>1.0011580686811876</v>
      </c>
      <c r="EN497" s="19">
        <f t="shared" si="2310"/>
        <v>1.000933233900795</v>
      </c>
      <c r="EO497" s="19">
        <f t="shared" si="2310"/>
        <v>1.0041813095178844</v>
      </c>
      <c r="EP497" s="19">
        <f t="shared" si="2310"/>
        <v>1.0031365440953466</v>
      </c>
      <c r="EQ497" s="19">
        <f t="shared" si="2310"/>
        <v>1.0029538256555754</v>
      </c>
      <c r="ER497" s="19">
        <f t="shared" si="2310"/>
        <v>1.000354189395118</v>
      </c>
      <c r="ES497" s="19">
        <f t="shared" si="2310"/>
        <v>1.0009125812200055</v>
      </c>
      <c r="ET497" s="19">
        <f t="shared" si="2310"/>
        <v>1.0033793684069714</v>
      </c>
      <c r="EU497" s="8"/>
      <c r="EV497" s="8"/>
      <c r="EW497" s="8"/>
      <c r="EX497" s="8"/>
      <c r="EY497" s="8"/>
      <c r="EZ497" s="8"/>
      <c r="FA497" s="8"/>
      <c r="FB497" s="8"/>
      <c r="FC497" s="8"/>
      <c r="FD497" s="8"/>
      <c r="FE497" s="8"/>
      <c r="FF497" s="19">
        <f t="shared" si="2316"/>
        <v>1.2053474603279704</v>
      </c>
      <c r="FG497" s="19">
        <f t="shared" si="2316"/>
        <v>0.99728578378403343</v>
      </c>
      <c r="FH497" s="19">
        <f t="shared" si="2316"/>
        <v>1.0008039609243322</v>
      </c>
      <c r="FI497" s="19">
        <f t="shared" si="2316"/>
        <v>1.000079927643698</v>
      </c>
      <c r="FJ497" s="19">
        <f t="shared" si="2316"/>
        <v>0.99788288444865136</v>
      </c>
      <c r="FK497" s="19">
        <f t="shared" si="2316"/>
        <v>1.0005067355405328</v>
      </c>
      <c r="FL497" s="19">
        <f t="shared" si="2316"/>
        <v>1.0005721454346084</v>
      </c>
      <c r="FM497" s="19">
        <f t="shared" si="2316"/>
        <v>1.0007102288391128</v>
      </c>
      <c r="FN497" s="19">
        <f t="shared" si="2316"/>
        <v>0.99951775706052481</v>
      </c>
      <c r="FO497" s="19">
        <f t="shared" si="2316"/>
        <v>1.000191832294071</v>
      </c>
      <c r="FP497" s="19">
        <f t="shared" si="2316"/>
        <v>0.99995224558865692</v>
      </c>
      <c r="FQ497" s="19">
        <f t="shared" si="2316"/>
        <v>0.99964522979946646</v>
      </c>
      <c r="FR497" s="19">
        <f t="shared" si="2316"/>
        <v>0.99962908502247949</v>
      </c>
      <c r="FS497" s="19">
        <f t="shared" si="2316"/>
        <v>1.0002573791021987</v>
      </c>
      <c r="FT497" s="19">
        <f t="shared" si="2316"/>
        <v>1.0000385187951981</v>
      </c>
      <c r="FU497" s="19">
        <f t="shared" si="2316"/>
        <v>1.0002044997319084</v>
      </c>
      <c r="FV497" s="19">
        <f t="shared" si="2311"/>
        <v>0.99987987711456117</v>
      </c>
      <c r="FW497" s="19">
        <f t="shared" si="2311"/>
        <v>1.0000014065663798</v>
      </c>
      <c r="FX497" s="19">
        <f t="shared" si="2311"/>
        <v>1.0000096182114857</v>
      </c>
      <c r="FY497" s="19">
        <f t="shared" si="2311"/>
        <v>1.0000600028397022</v>
      </c>
      <c r="FZ497" s="19">
        <f t="shared" si="2311"/>
        <v>0.99996148763841874</v>
      </c>
      <c r="GA497" s="19">
        <f t="shared" si="2311"/>
        <v>1.0000640579145634</v>
      </c>
      <c r="GB497" s="19">
        <f t="shared" si="2311"/>
        <v>0.99997795213274865</v>
      </c>
      <c r="GC497" s="19">
        <f t="shared" si="2311"/>
        <v>0.99994255121584963</v>
      </c>
      <c r="GD497" s="19">
        <f t="shared" si="2311"/>
        <v>1</v>
      </c>
      <c r="GE497" s="19">
        <f t="shared" si="2311"/>
        <v>1</v>
      </c>
      <c r="GF497" s="19">
        <f t="shared" si="2311"/>
        <v>1</v>
      </c>
      <c r="GG497" s="19">
        <f t="shared" si="2311"/>
        <v>1</v>
      </c>
      <c r="GH497" s="19">
        <f t="shared" si="2311"/>
        <v>1</v>
      </c>
      <c r="GI497" s="8"/>
      <c r="GJ497" s="8"/>
      <c r="GK497" s="8"/>
      <c r="GL497" s="8"/>
      <c r="GM497" s="8"/>
      <c r="GN497" s="8"/>
      <c r="GO497" s="8"/>
      <c r="GP497" s="8"/>
      <c r="GQ497" s="8"/>
      <c r="GR497" s="8"/>
      <c r="GS497" s="8"/>
    </row>
    <row r="498" spans="1:201" x14ac:dyDescent="0.25">
      <c r="A498" s="115">
        <f>$A$47</f>
        <v>20151</v>
      </c>
      <c r="B498" s="19">
        <f t="shared" si="2312"/>
        <v>1.0500170782465201</v>
      </c>
      <c r="C498" s="19">
        <f t="shared" si="2312"/>
        <v>1.1235866592328709</v>
      </c>
      <c r="D498" s="19">
        <f t="shared" si="2312"/>
        <v>1.2137781251198372</v>
      </c>
      <c r="E498" s="19">
        <f t="shared" si="2312"/>
        <v>1.1546871990949745</v>
      </c>
      <c r="F498" s="19">
        <f t="shared" si="2312"/>
        <v>1.0859447889258564</v>
      </c>
      <c r="G498" s="19">
        <f t="shared" si="2312"/>
        <v>1.0802501330023397</v>
      </c>
      <c r="H498" s="19">
        <f t="shared" si="2312"/>
        <v>1.0767223417405209</v>
      </c>
      <c r="I498" s="19">
        <f t="shared" si="2312"/>
        <v>1.0831207159379088</v>
      </c>
      <c r="J498" s="19">
        <f t="shared" si="2312"/>
        <v>1.0517948317228645</v>
      </c>
      <c r="K498" s="19">
        <f t="shared" si="2312"/>
        <v>1.0389888377120895</v>
      </c>
      <c r="L498" s="19">
        <f t="shared" si="2312"/>
        <v>1.0468946445975538</v>
      </c>
      <c r="M498" s="19">
        <f t="shared" si="2312"/>
        <v>1.0260254358647281</v>
      </c>
      <c r="N498" s="19">
        <f t="shared" si="2312"/>
        <v>1.0219930870038365</v>
      </c>
      <c r="O498" s="19">
        <f t="shared" si="2312"/>
        <v>1.0194601185302989</v>
      </c>
      <c r="P498" s="19">
        <f t="shared" si="2312"/>
        <v>1.0131922571018768</v>
      </c>
      <c r="Q498" s="19">
        <f t="shared" si="2312"/>
        <v>1.0119708740189379</v>
      </c>
      <c r="R498" s="19">
        <f t="shared" si="2307"/>
        <v>1.0131614338118393</v>
      </c>
      <c r="S498" s="19">
        <f t="shared" si="2307"/>
        <v>1.007154330186016</v>
      </c>
      <c r="T498" s="19">
        <f t="shared" si="2307"/>
        <v>1.0033065760647553</v>
      </c>
      <c r="U498" s="19">
        <f t="shared" si="2307"/>
        <v>1.0058298277020079</v>
      </c>
      <c r="V498" s="19">
        <f t="shared" si="2307"/>
        <v>1.0003150352836341</v>
      </c>
      <c r="W498" s="19">
        <f t="shared" si="2307"/>
        <v>1.0012917139709068</v>
      </c>
      <c r="X498" s="19">
        <f t="shared" si="2307"/>
        <v>1.0001549431632251</v>
      </c>
      <c r="Y498" s="19">
        <f t="shared" si="2307"/>
        <v>1.0003238244971668</v>
      </c>
      <c r="Z498" s="19">
        <f t="shared" si="2307"/>
        <v>1.0003123121978017</v>
      </c>
      <c r="AA498" s="19">
        <f t="shared" si="2307"/>
        <v>1.0008663814137793</v>
      </c>
      <c r="AB498" s="19">
        <f t="shared" si="2307"/>
        <v>1.0003717525725604</v>
      </c>
      <c r="AC498" s="19">
        <f t="shared" si="2307"/>
        <v>1.0003364279863418</v>
      </c>
      <c r="AD498" s="8"/>
      <c r="AE498" s="8"/>
      <c r="AF498" s="8"/>
      <c r="AG498" s="8"/>
      <c r="AH498" s="8"/>
      <c r="AI498" s="8"/>
      <c r="AJ498" s="8"/>
      <c r="AK498" s="8"/>
      <c r="AL498" s="8"/>
      <c r="AM498" s="8"/>
      <c r="AN498" s="8"/>
      <c r="AO498" s="8"/>
      <c r="AP498" s="19">
        <f t="shared" si="2313"/>
        <v>1.2362236078771287</v>
      </c>
      <c r="AQ498" s="19">
        <f t="shared" si="2313"/>
        <v>1.0692409410717938</v>
      </c>
      <c r="AR498" s="19">
        <f t="shared" si="2313"/>
        <v>1.0261538356375013</v>
      </c>
      <c r="AS498" s="19">
        <f t="shared" si="2313"/>
        <v>1.012231260275676</v>
      </c>
      <c r="AT498" s="19">
        <f t="shared" si="2313"/>
        <v>1.0055798413253074</v>
      </c>
      <c r="AU498" s="19">
        <f t="shared" si="2313"/>
        <v>1.0050441774226582</v>
      </c>
      <c r="AV498" s="19">
        <f t="shared" si="2313"/>
        <v>1.0030933370857502</v>
      </c>
      <c r="AW498" s="19">
        <f t="shared" si="2313"/>
        <v>1.0022620596527696</v>
      </c>
      <c r="AX498" s="19">
        <f t="shared" si="2313"/>
        <v>1.0017621568948771</v>
      </c>
      <c r="AY498" s="19">
        <f t="shared" si="2313"/>
        <v>1.0013364463529606</v>
      </c>
      <c r="AZ498" s="19">
        <f t="shared" si="2313"/>
        <v>1.0007560066263566</v>
      </c>
      <c r="BA498" s="19">
        <f t="shared" si="2313"/>
        <v>1.0010025583655591</v>
      </c>
      <c r="BB498" s="19">
        <f t="shared" si="2313"/>
        <v>1.000142305778277</v>
      </c>
      <c r="BC498" s="19">
        <f t="shared" si="2313"/>
        <v>1.0005006075369538</v>
      </c>
      <c r="BD498" s="19">
        <f t="shared" si="2313"/>
        <v>1.0000834449764031</v>
      </c>
      <c r="BE498" s="19">
        <f t="shared" si="2313"/>
        <v>1.0000481197315223</v>
      </c>
      <c r="BF498" s="19">
        <f t="shared" si="2308"/>
        <v>1.0000499725326759</v>
      </c>
      <c r="BG498" s="19">
        <f t="shared" si="2308"/>
        <v>1.0000090284124135</v>
      </c>
      <c r="BH498" s="19">
        <f t="shared" si="2308"/>
        <v>0.99996429772480899</v>
      </c>
      <c r="BI498" s="19">
        <f t="shared" si="2308"/>
        <v>0.99996098777002851</v>
      </c>
      <c r="BJ498" s="19">
        <f t="shared" si="2308"/>
        <v>1</v>
      </c>
      <c r="BK498" s="19">
        <f t="shared" si="2308"/>
        <v>1</v>
      </c>
      <c r="BL498" s="19">
        <f t="shared" si="2308"/>
        <v>0.99999671287828018</v>
      </c>
      <c r="BM498" s="19">
        <f t="shared" si="2308"/>
        <v>0.99999998246862654</v>
      </c>
      <c r="BN498" s="19">
        <f t="shared" si="2308"/>
        <v>1</v>
      </c>
      <c r="BO498" s="19">
        <f t="shared" si="2308"/>
        <v>1</v>
      </c>
      <c r="BP498" s="19">
        <f t="shared" si="2308"/>
        <v>1.0000100807666188</v>
      </c>
      <c r="BQ498" s="19">
        <f t="shared" si="2308"/>
        <v>1</v>
      </c>
      <c r="BR498" s="8"/>
      <c r="BS498" s="8"/>
      <c r="BT498" s="8"/>
      <c r="BU498" s="8"/>
      <c r="BV498" s="8"/>
      <c r="BW498" s="8"/>
      <c r="BX498" s="8"/>
      <c r="BY498" s="8"/>
      <c r="BZ498" s="8"/>
      <c r="CA498" s="8"/>
      <c r="CB498" s="8"/>
      <c r="CC498" s="8"/>
      <c r="CD498" s="19">
        <f t="shared" si="2314"/>
        <v>0.86193384381577931</v>
      </c>
      <c r="CE498" s="19">
        <f t="shared" si="2314"/>
        <v>1.2084960807236533</v>
      </c>
      <c r="CF498" s="19">
        <f t="shared" si="2314"/>
        <v>1.0336871138950974</v>
      </c>
      <c r="CG498" s="19">
        <f t="shared" si="2314"/>
        <v>1.0169541912868909</v>
      </c>
      <c r="CH498" s="19">
        <f t="shared" si="2314"/>
        <v>1.0103133233231267</v>
      </c>
      <c r="CI498" s="19">
        <f t="shared" si="2314"/>
        <v>1.0038844938207738</v>
      </c>
      <c r="CJ498" s="19">
        <f t="shared" si="2314"/>
        <v>1.0062424495263291</v>
      </c>
      <c r="CK498" s="19">
        <f t="shared" si="2314"/>
        <v>1.0142548391603992</v>
      </c>
      <c r="CL498" s="19">
        <f t="shared" si="2314"/>
        <v>1.0016885253963255</v>
      </c>
      <c r="CM498" s="19">
        <f t="shared" si="2314"/>
        <v>1.0047632318778679</v>
      </c>
      <c r="CN498" s="19">
        <f t="shared" si="2314"/>
        <v>0.99996804624215541</v>
      </c>
      <c r="CO498" s="19">
        <f t="shared" si="2314"/>
        <v>0.99347370253217993</v>
      </c>
      <c r="CP498" s="19">
        <f t="shared" si="2314"/>
        <v>1.0005630979512417</v>
      </c>
      <c r="CQ498" s="19">
        <f t="shared" si="2314"/>
        <v>1.000028350805674</v>
      </c>
      <c r="CR498" s="19">
        <f t="shared" si="2314"/>
        <v>0.99861099698893685</v>
      </c>
      <c r="CS498" s="19">
        <f t="shared" si="2314"/>
        <v>0.99955426928496438</v>
      </c>
      <c r="CT498" s="19">
        <f t="shared" si="2309"/>
        <v>1.0011884985596349</v>
      </c>
      <c r="CU498" s="19">
        <f t="shared" si="2309"/>
        <v>1.0003560241489913</v>
      </c>
      <c r="CV498" s="19">
        <f t="shared" si="2309"/>
        <v>1.0002955119938712</v>
      </c>
      <c r="CW498" s="19">
        <f t="shared" si="2309"/>
        <v>1</v>
      </c>
      <c r="CX498" s="19">
        <f t="shared" si="2309"/>
        <v>0.9998343660617115</v>
      </c>
      <c r="CY498" s="19">
        <f t="shared" si="2309"/>
        <v>0.99970180952061727</v>
      </c>
      <c r="CZ498" s="19">
        <f t="shared" si="2309"/>
        <v>0.99941473003497949</v>
      </c>
      <c r="DA498" s="19">
        <f t="shared" si="2309"/>
        <v>1.0002899163227423</v>
      </c>
      <c r="DB498" s="19">
        <f t="shared" si="2309"/>
        <v>1</v>
      </c>
      <c r="DC498" s="19">
        <f t="shared" si="2309"/>
        <v>1</v>
      </c>
      <c r="DD498" s="19">
        <f t="shared" si="2309"/>
        <v>1</v>
      </c>
      <c r="DE498" s="19">
        <f t="shared" si="2309"/>
        <v>1.0000762494972797</v>
      </c>
      <c r="DF498" s="8"/>
      <c r="DG498" s="8"/>
      <c r="DH498" s="8"/>
      <c r="DI498" s="8"/>
      <c r="DJ498" s="8"/>
      <c r="DK498" s="8"/>
      <c r="DL498" s="8"/>
      <c r="DM498" s="8"/>
      <c r="DN498" s="8"/>
      <c r="DO498" s="8"/>
      <c r="DP498" s="8"/>
      <c r="DQ498" s="8"/>
      <c r="DR498" s="19">
        <f t="shared" si="2315"/>
        <v>1.5595175014135589</v>
      </c>
      <c r="DS498" s="19">
        <f t="shared" si="2315"/>
        <v>1.3394015115280962</v>
      </c>
      <c r="DT498" s="19">
        <f t="shared" si="2315"/>
        <v>1.188733724421607</v>
      </c>
      <c r="DU498" s="19">
        <f t="shared" si="2315"/>
        <v>1.1206745267275176</v>
      </c>
      <c r="DV498" s="19">
        <f t="shared" si="2315"/>
        <v>1.1264913386950881</v>
      </c>
      <c r="DW498" s="19">
        <f t="shared" si="2315"/>
        <v>1.0842952870805529</v>
      </c>
      <c r="DX498" s="19">
        <f t="shared" si="2315"/>
        <v>1.0736827581574853</v>
      </c>
      <c r="DY498" s="19">
        <f t="shared" si="2315"/>
        <v>1.1126549218226578</v>
      </c>
      <c r="DZ498" s="19">
        <f t="shared" si="2315"/>
        <v>1.0572874404038304</v>
      </c>
      <c r="EA498" s="19">
        <f t="shared" si="2315"/>
        <v>1.0064287613168625</v>
      </c>
      <c r="EB498" s="19">
        <f t="shared" si="2315"/>
        <v>1.0436984791650104</v>
      </c>
      <c r="EC498" s="19">
        <f t="shared" si="2315"/>
        <v>1.0209212708528514</v>
      </c>
      <c r="ED498" s="19">
        <f t="shared" si="2315"/>
        <v>1.0326903357791495</v>
      </c>
      <c r="EE498" s="19">
        <f t="shared" si="2315"/>
        <v>1.0158531026569448</v>
      </c>
      <c r="EF498" s="19">
        <f t="shared" si="2315"/>
        <v>1.01460987689565</v>
      </c>
      <c r="EG498" s="19">
        <f t="shared" si="2315"/>
        <v>1.0091407301093056</v>
      </c>
      <c r="EH498" s="19">
        <f t="shared" si="2310"/>
        <v>1.0083875376158826</v>
      </c>
      <c r="EI498" s="19">
        <f t="shared" si="2310"/>
        <v>1.0068789072257518</v>
      </c>
      <c r="EJ498" s="19">
        <f t="shared" si="2310"/>
        <v>0.99908011581639311</v>
      </c>
      <c r="EK498" s="19">
        <f t="shared" si="2310"/>
        <v>1.0027008580684491</v>
      </c>
      <c r="EL498" s="19">
        <f t="shared" si="2310"/>
        <v>0.99996510386109561</v>
      </c>
      <c r="EM498" s="19">
        <f t="shared" si="2310"/>
        <v>1.0025332480019209</v>
      </c>
      <c r="EN498" s="19">
        <f t="shared" si="2310"/>
        <v>1.0038931017794885</v>
      </c>
      <c r="EO498" s="19">
        <f t="shared" si="2310"/>
        <v>1.0014321744585108</v>
      </c>
      <c r="EP498" s="19">
        <f t="shared" si="2310"/>
        <v>1.0090068179181841</v>
      </c>
      <c r="EQ498" s="19">
        <f t="shared" si="2310"/>
        <v>1.0031239890424561</v>
      </c>
      <c r="ER498" s="19">
        <f t="shared" si="2310"/>
        <v>1.0012668515685379</v>
      </c>
      <c r="ES498" s="19">
        <f t="shared" si="2310"/>
        <v>1.0012242390893875</v>
      </c>
      <c r="ET498" s="8"/>
      <c r="EU498" s="8"/>
      <c r="EV498" s="8"/>
      <c r="EW498" s="8"/>
      <c r="EX498" s="8"/>
      <c r="EY498" s="8"/>
      <c r="EZ498" s="8"/>
      <c r="FA498" s="8"/>
      <c r="FB498" s="8"/>
      <c r="FC498" s="8"/>
      <c r="FD498" s="8"/>
      <c r="FE498" s="8"/>
      <c r="FF498" s="19">
        <f t="shared" si="2316"/>
        <v>1.1048051167569466</v>
      </c>
      <c r="FG498" s="19">
        <f t="shared" si="2316"/>
        <v>1.0052626517187748</v>
      </c>
      <c r="FH498" s="19">
        <f t="shared" si="2316"/>
        <v>1.0026418357040052</v>
      </c>
      <c r="FI498" s="19">
        <f t="shared" si="2316"/>
        <v>1.0003843958755441</v>
      </c>
      <c r="FJ498" s="19">
        <f t="shared" si="2316"/>
        <v>1.0025341252530986</v>
      </c>
      <c r="FK498" s="19">
        <f t="shared" si="2316"/>
        <v>1.0080843565392339</v>
      </c>
      <c r="FL498" s="19">
        <f t="shared" si="2316"/>
        <v>0.99972687632293511</v>
      </c>
      <c r="FM498" s="19">
        <f t="shared" si="2316"/>
        <v>1.0005141209996624</v>
      </c>
      <c r="FN498" s="19">
        <f t="shared" si="2316"/>
        <v>1.0003365395148507</v>
      </c>
      <c r="FO498" s="19">
        <f t="shared" si="2316"/>
        <v>1.0036404205193088</v>
      </c>
      <c r="FP498" s="19">
        <f t="shared" si="2316"/>
        <v>1.0003191137436758</v>
      </c>
      <c r="FQ498" s="19">
        <f t="shared" si="2316"/>
        <v>1.0002467390008305</v>
      </c>
      <c r="FR498" s="19">
        <f t="shared" si="2316"/>
        <v>0.99991732161737079</v>
      </c>
      <c r="FS498" s="19">
        <f t="shared" si="2316"/>
        <v>1.000201854442176</v>
      </c>
      <c r="FT498" s="19">
        <f t="shared" si="2316"/>
        <v>0.99893410252895898</v>
      </c>
      <c r="FU498" s="19">
        <f t="shared" si="2316"/>
        <v>1.0000823082902219</v>
      </c>
      <c r="FV498" s="19">
        <f t="shared" si="2311"/>
        <v>1.0000860500382351</v>
      </c>
      <c r="FW498" s="19">
        <f t="shared" si="2311"/>
        <v>0.99999182706330758</v>
      </c>
      <c r="FX498" s="19">
        <f t="shared" si="2311"/>
        <v>0.99995715734273427</v>
      </c>
      <c r="FY498" s="19">
        <f t="shared" si="2311"/>
        <v>1.0000088587801772</v>
      </c>
      <c r="FZ498" s="19">
        <f t="shared" si="2311"/>
        <v>1.0000751158602461</v>
      </c>
      <c r="GA498" s="19">
        <f t="shared" si="2311"/>
        <v>0.9999733707255325</v>
      </c>
      <c r="GB498" s="19">
        <f t="shared" si="2311"/>
        <v>1.0000312785389693</v>
      </c>
      <c r="GC498" s="19">
        <f t="shared" si="2311"/>
        <v>1.0000171479925495</v>
      </c>
      <c r="GD498" s="19">
        <f t="shared" si="2311"/>
        <v>1</v>
      </c>
      <c r="GE498" s="19">
        <f t="shared" si="2311"/>
        <v>1</v>
      </c>
      <c r="GF498" s="19">
        <f t="shared" si="2311"/>
        <v>1</v>
      </c>
      <c r="GG498" s="19">
        <f t="shared" si="2311"/>
        <v>1.0000144337510377</v>
      </c>
      <c r="GH498" s="8"/>
      <c r="GI498" s="8"/>
      <c r="GJ498" s="8"/>
      <c r="GK498" s="8"/>
      <c r="GL498" s="8"/>
      <c r="GM498" s="8"/>
      <c r="GN498" s="8"/>
      <c r="GO498" s="8"/>
      <c r="GP498" s="8"/>
      <c r="GQ498" s="8"/>
      <c r="GR498" s="8"/>
      <c r="GS498" s="8"/>
    </row>
    <row r="499" spans="1:201" x14ac:dyDescent="0.25">
      <c r="A499" s="115">
        <f>$A$48</f>
        <v>20152</v>
      </c>
      <c r="B499" s="19">
        <f t="shared" si="2312"/>
        <v>1.0647786175468628</v>
      </c>
      <c r="C499" s="19">
        <f t="shared" si="2312"/>
        <v>1.1221388473935989</v>
      </c>
      <c r="D499" s="19">
        <f t="shared" si="2312"/>
        <v>1.1897342208481421</v>
      </c>
      <c r="E499" s="19">
        <f t="shared" si="2312"/>
        <v>1.1450343067385582</v>
      </c>
      <c r="F499" s="19">
        <f t="shared" si="2312"/>
        <v>1.111185207108832</v>
      </c>
      <c r="G499" s="19">
        <f t="shared" si="2312"/>
        <v>1.0686930997441602</v>
      </c>
      <c r="H499" s="19">
        <f t="shared" si="2312"/>
        <v>1.0766424535340149</v>
      </c>
      <c r="I499" s="19">
        <f t="shared" si="2312"/>
        <v>1.0674754292062885</v>
      </c>
      <c r="J499" s="19">
        <f t="shared" si="2312"/>
        <v>1.0416240661940728</v>
      </c>
      <c r="K499" s="19">
        <f t="shared" si="2312"/>
        <v>1.043770862081149</v>
      </c>
      <c r="L499" s="19">
        <f t="shared" si="2312"/>
        <v>1.034576019086767</v>
      </c>
      <c r="M499" s="19">
        <f t="shared" si="2312"/>
        <v>1.0411318747000766</v>
      </c>
      <c r="N499" s="19">
        <f t="shared" si="2312"/>
        <v>1.0288434486961966</v>
      </c>
      <c r="O499" s="19">
        <f t="shared" si="2312"/>
        <v>1.0135921909459269</v>
      </c>
      <c r="P499" s="19">
        <f t="shared" si="2312"/>
        <v>1.0222270620406939</v>
      </c>
      <c r="Q499" s="19">
        <f t="shared" si="2312"/>
        <v>1.0240124717714767</v>
      </c>
      <c r="R499" s="19">
        <f t="shared" si="2307"/>
        <v>1.0106835523548243</v>
      </c>
      <c r="S499" s="19">
        <f t="shared" si="2307"/>
        <v>1.0056560439290874</v>
      </c>
      <c r="T499" s="19">
        <f t="shared" si="2307"/>
        <v>1.0023433773112367</v>
      </c>
      <c r="U499" s="19">
        <f t="shared" si="2307"/>
        <v>1.0042996051129307</v>
      </c>
      <c r="V499" s="19">
        <f t="shared" si="2307"/>
        <v>1.0015050969204407</v>
      </c>
      <c r="W499" s="19">
        <f t="shared" si="2307"/>
        <v>1.0010020793973291</v>
      </c>
      <c r="X499" s="19">
        <f t="shared" si="2307"/>
        <v>1.0005016631539252</v>
      </c>
      <c r="Y499" s="19">
        <f t="shared" si="2307"/>
        <v>1.0008545066286105</v>
      </c>
      <c r="Z499" s="19">
        <f t="shared" si="2307"/>
        <v>1.0004631521348022</v>
      </c>
      <c r="AA499" s="19">
        <f t="shared" si="2307"/>
        <v>1.0016958953012545</v>
      </c>
      <c r="AB499" s="19">
        <f t="shared" si="2307"/>
        <v>1.0023050260769033</v>
      </c>
      <c r="AC499" s="8"/>
      <c r="AD499" s="8"/>
      <c r="AE499" s="8"/>
      <c r="AF499" s="8"/>
      <c r="AG499" s="8"/>
      <c r="AH499" s="8"/>
      <c r="AI499" s="8"/>
      <c r="AJ499" s="8"/>
      <c r="AK499" s="8"/>
      <c r="AL499" s="8"/>
      <c r="AM499" s="8"/>
      <c r="AN499" s="8"/>
      <c r="AO499" s="8"/>
      <c r="AP499" s="19">
        <f t="shared" si="2313"/>
        <v>1.2327312856529855</v>
      </c>
      <c r="AQ499" s="19">
        <f t="shared" si="2313"/>
        <v>1.0686917284477446</v>
      </c>
      <c r="AR499" s="19">
        <f t="shared" si="2313"/>
        <v>1.0308579969122362</v>
      </c>
      <c r="AS499" s="19">
        <f t="shared" si="2313"/>
        <v>1.0130621243507023</v>
      </c>
      <c r="AT499" s="19">
        <f t="shared" si="2313"/>
        <v>1.0064279885033944</v>
      </c>
      <c r="AU499" s="19">
        <f t="shared" si="2313"/>
        <v>1.0058361204162691</v>
      </c>
      <c r="AV499" s="19">
        <f t="shared" si="2313"/>
        <v>1.003408220664155</v>
      </c>
      <c r="AW499" s="19">
        <f t="shared" si="2313"/>
        <v>1.0021042242183054</v>
      </c>
      <c r="AX499" s="19">
        <f t="shared" si="2313"/>
        <v>1.002019134752379</v>
      </c>
      <c r="AY499" s="19">
        <f t="shared" si="2313"/>
        <v>1.0011692983432894</v>
      </c>
      <c r="AZ499" s="19">
        <f t="shared" si="2313"/>
        <v>1.0006076044583931</v>
      </c>
      <c r="BA499" s="19">
        <f t="shared" si="2313"/>
        <v>1.0010599688810269</v>
      </c>
      <c r="BB499" s="19">
        <f t="shared" si="2313"/>
        <v>1.0004647049155277</v>
      </c>
      <c r="BC499" s="19">
        <f t="shared" si="2313"/>
        <v>0.9999727814190762</v>
      </c>
      <c r="BD499" s="19">
        <f t="shared" si="2313"/>
        <v>1.000044122246621</v>
      </c>
      <c r="BE499" s="19">
        <f t="shared" si="2313"/>
        <v>1.0000022613226081</v>
      </c>
      <c r="BF499" s="19">
        <f t="shared" si="2308"/>
        <v>1.0000277703052041</v>
      </c>
      <c r="BG499" s="19">
        <f t="shared" si="2308"/>
        <v>1.0000636049787193</v>
      </c>
      <c r="BH499" s="19">
        <f t="shared" si="2308"/>
        <v>1</v>
      </c>
      <c r="BI499" s="19">
        <f t="shared" si="2308"/>
        <v>0.99998951369284661</v>
      </c>
      <c r="BJ499" s="19">
        <f t="shared" si="2308"/>
        <v>1</v>
      </c>
      <c r="BK499" s="19">
        <f t="shared" si="2308"/>
        <v>1</v>
      </c>
      <c r="BL499" s="19">
        <f t="shared" si="2308"/>
        <v>1</v>
      </c>
      <c r="BM499" s="19">
        <f t="shared" si="2308"/>
        <v>1</v>
      </c>
      <c r="BN499" s="19">
        <f t="shared" si="2308"/>
        <v>0.99998764542584251</v>
      </c>
      <c r="BO499" s="19">
        <f t="shared" si="2308"/>
        <v>1</v>
      </c>
      <c r="BP499" s="19">
        <f t="shared" si="2308"/>
        <v>1</v>
      </c>
      <c r="BQ499" s="8"/>
      <c r="BR499" s="8"/>
      <c r="BS499" s="8"/>
      <c r="BT499" s="8"/>
      <c r="BU499" s="8"/>
      <c r="BV499" s="8"/>
      <c r="BW499" s="8"/>
      <c r="BX499" s="8"/>
      <c r="BY499" s="8"/>
      <c r="BZ499" s="8"/>
      <c r="CA499" s="8"/>
      <c r="CB499" s="8"/>
      <c r="CC499" s="8"/>
      <c r="CD499" s="19">
        <f t="shared" si="2314"/>
        <v>0.88948457288297578</v>
      </c>
      <c r="CE499" s="19">
        <f t="shared" si="2314"/>
        <v>1.2257328093191158</v>
      </c>
      <c r="CF499" s="19">
        <f t="shared" si="2314"/>
        <v>1.0447154286141305</v>
      </c>
      <c r="CG499" s="19">
        <f t="shared" si="2314"/>
        <v>1.0140997721971288</v>
      </c>
      <c r="CH499" s="19">
        <f t="shared" si="2314"/>
        <v>0.99709279657876093</v>
      </c>
      <c r="CI499" s="19">
        <f t="shared" si="2314"/>
        <v>1.001557165064187</v>
      </c>
      <c r="CJ499" s="19">
        <f t="shared" si="2314"/>
        <v>1.0074002605102128</v>
      </c>
      <c r="CK499" s="19">
        <f t="shared" si="2314"/>
        <v>1.0134464298851531</v>
      </c>
      <c r="CL499" s="19">
        <f t="shared" si="2314"/>
        <v>0.99834315614273494</v>
      </c>
      <c r="CM499" s="19">
        <f t="shared" si="2314"/>
        <v>0.9990615880968815</v>
      </c>
      <c r="CN499" s="19">
        <f t="shared" si="2314"/>
        <v>1.0081261478646693</v>
      </c>
      <c r="CO499" s="19">
        <f t="shared" si="2314"/>
        <v>0.99564418272334643</v>
      </c>
      <c r="CP499" s="19">
        <f t="shared" si="2314"/>
        <v>1.0017674757008121</v>
      </c>
      <c r="CQ499" s="19">
        <f t="shared" si="2314"/>
        <v>0.99930128540520424</v>
      </c>
      <c r="CR499" s="19">
        <f t="shared" si="2314"/>
        <v>0.99909644223448213</v>
      </c>
      <c r="CS499" s="19">
        <f t="shared" si="2314"/>
        <v>0.99935837932609572</v>
      </c>
      <c r="CT499" s="19">
        <f t="shared" si="2309"/>
        <v>0.99941612289499548</v>
      </c>
      <c r="CU499" s="19">
        <f t="shared" si="2309"/>
        <v>1.0015315254335422</v>
      </c>
      <c r="CV499" s="19">
        <f t="shared" si="2309"/>
        <v>0.99987325795650062</v>
      </c>
      <c r="CW499" s="19">
        <f t="shared" si="2309"/>
        <v>1.0004197486391728</v>
      </c>
      <c r="CX499" s="19">
        <f t="shared" si="2309"/>
        <v>0.99994801119390297</v>
      </c>
      <c r="CY499" s="19">
        <f t="shared" si="2309"/>
        <v>1.0000626992946062</v>
      </c>
      <c r="CZ499" s="19">
        <f t="shared" si="2309"/>
        <v>1.0000052526175667</v>
      </c>
      <c r="DA499" s="19">
        <f t="shared" si="2309"/>
        <v>1</v>
      </c>
      <c r="DB499" s="19">
        <f t="shared" si="2309"/>
        <v>1.000475269739006</v>
      </c>
      <c r="DC499" s="19">
        <f t="shared" si="2309"/>
        <v>1</v>
      </c>
      <c r="DD499" s="19">
        <f t="shared" si="2309"/>
        <v>1</v>
      </c>
      <c r="DE499" s="8"/>
      <c r="DF499" s="8"/>
      <c r="DG499" s="8"/>
      <c r="DH499" s="8"/>
      <c r="DI499" s="8"/>
      <c r="DJ499" s="8"/>
      <c r="DK499" s="8"/>
      <c r="DL499" s="8"/>
      <c r="DM499" s="8"/>
      <c r="DN499" s="8"/>
      <c r="DO499" s="8"/>
      <c r="DP499" s="8"/>
      <c r="DQ499" s="8"/>
      <c r="DR499" s="19">
        <f t="shared" si="2315"/>
        <v>1.4112169256647515</v>
      </c>
      <c r="DS499" s="19">
        <f t="shared" si="2315"/>
        <v>1.2865828700684876</v>
      </c>
      <c r="DT499" s="19">
        <f t="shared" si="2315"/>
        <v>1.2618167831297151</v>
      </c>
      <c r="DU499" s="19">
        <f t="shared" si="2315"/>
        <v>1.1567395371093585</v>
      </c>
      <c r="DV499" s="19">
        <f t="shared" si="2315"/>
        <v>1.1048585787657792</v>
      </c>
      <c r="DW499" s="19">
        <f t="shared" si="2315"/>
        <v>1.066948053950495</v>
      </c>
      <c r="DX499" s="19">
        <f t="shared" si="2315"/>
        <v>1.0753285842658806</v>
      </c>
      <c r="DY499" s="19">
        <f t="shared" si="2315"/>
        <v>1.0656839955824335</v>
      </c>
      <c r="DZ499" s="19">
        <f t="shared" si="2315"/>
        <v>1.0355227937310747</v>
      </c>
      <c r="EA499" s="19">
        <f t="shared" si="2315"/>
        <v>1.0282813296901678</v>
      </c>
      <c r="EB499" s="19">
        <f t="shared" si="2315"/>
        <v>1.0258943280731609</v>
      </c>
      <c r="EC499" s="19">
        <f t="shared" si="2315"/>
        <v>1.0183134480804559</v>
      </c>
      <c r="ED499" s="19">
        <f t="shared" si="2315"/>
        <v>1.020946079063207</v>
      </c>
      <c r="EE499" s="19">
        <f t="shared" si="2315"/>
        <v>1.0185577819788678</v>
      </c>
      <c r="EF499" s="19">
        <f t="shared" si="2315"/>
        <v>1.0073214389569429</v>
      </c>
      <c r="EG499" s="19">
        <f t="shared" si="2315"/>
        <v>1.0080167523968542</v>
      </c>
      <c r="EH499" s="19">
        <f t="shared" si="2310"/>
        <v>1.0157002069449852</v>
      </c>
      <c r="EI499" s="19">
        <f t="shared" si="2310"/>
        <v>1.0047973140665227</v>
      </c>
      <c r="EJ499" s="19">
        <f t="shared" si="2310"/>
        <v>1.0014782675182854</v>
      </c>
      <c r="EK499" s="19">
        <f t="shared" si="2310"/>
        <v>1.0036061184188898</v>
      </c>
      <c r="EL499" s="19">
        <f t="shared" si="2310"/>
        <v>1.0086804631522728</v>
      </c>
      <c r="EM499" s="19">
        <f t="shared" si="2310"/>
        <v>0.99702035164734149</v>
      </c>
      <c r="EN499" s="19">
        <f t="shared" si="2310"/>
        <v>1.0132551961311895</v>
      </c>
      <c r="EO499" s="19">
        <f t="shared" si="2310"/>
        <v>0.99945885490429953</v>
      </c>
      <c r="EP499" s="19">
        <f t="shared" si="2310"/>
        <v>1.0027173694878995</v>
      </c>
      <c r="EQ499" s="19">
        <f t="shared" si="2310"/>
        <v>1.0070979230765984</v>
      </c>
      <c r="ER499" s="19">
        <f t="shared" si="2310"/>
        <v>1.0003293824775634</v>
      </c>
      <c r="ES499" s="8"/>
      <c r="ET499" s="8"/>
      <c r="EU499" s="8"/>
      <c r="EV499" s="8"/>
      <c r="EW499" s="8"/>
      <c r="EX499" s="8"/>
      <c r="EY499" s="8"/>
      <c r="EZ499" s="8"/>
      <c r="FA499" s="8"/>
      <c r="FB499" s="8"/>
      <c r="FC499" s="8"/>
      <c r="FD499" s="8"/>
      <c r="FE499" s="8"/>
      <c r="FF499" s="19">
        <f t="shared" si="2316"/>
        <v>1.1252829588732238</v>
      </c>
      <c r="FG499" s="19">
        <f t="shared" si="2316"/>
        <v>1.0063500797419247</v>
      </c>
      <c r="FH499" s="19">
        <f t="shared" si="2316"/>
        <v>1.0035068720231584</v>
      </c>
      <c r="FI499" s="19">
        <f t="shared" si="2316"/>
        <v>1.0020366693377571</v>
      </c>
      <c r="FJ499" s="19">
        <f t="shared" si="2316"/>
        <v>1.0008025598153825</v>
      </c>
      <c r="FK499" s="19">
        <f t="shared" si="2316"/>
        <v>1.0010248627400131</v>
      </c>
      <c r="FL499" s="19">
        <f t="shared" si="2316"/>
        <v>1.0010732126356132</v>
      </c>
      <c r="FM499" s="19">
        <f t="shared" si="2316"/>
        <v>0.99986044935951424</v>
      </c>
      <c r="FN499" s="19">
        <f t="shared" si="2316"/>
        <v>1.0013724925876748</v>
      </c>
      <c r="FO499" s="19">
        <f t="shared" si="2316"/>
        <v>1.0011216781346015</v>
      </c>
      <c r="FP499" s="19">
        <f t="shared" si="2316"/>
        <v>1.0006239350464834</v>
      </c>
      <c r="FQ499" s="19">
        <f t="shared" si="2316"/>
        <v>1.0004088026722511</v>
      </c>
      <c r="FR499" s="19">
        <f t="shared" si="2316"/>
        <v>0.99980446212908514</v>
      </c>
      <c r="FS499" s="19">
        <f t="shared" si="2316"/>
        <v>0.99987855439888218</v>
      </c>
      <c r="FT499" s="19">
        <f t="shared" si="2316"/>
        <v>1.0000904397884953</v>
      </c>
      <c r="FU499" s="19">
        <f t="shared" si="2316"/>
        <v>1.0000979503905938</v>
      </c>
      <c r="FV499" s="19">
        <f t="shared" si="2311"/>
        <v>1.0002217692460291</v>
      </c>
      <c r="FW499" s="19">
        <f t="shared" si="2311"/>
        <v>1</v>
      </c>
      <c r="FX499" s="19">
        <f t="shared" si="2311"/>
        <v>1.0001800620308057</v>
      </c>
      <c r="FY499" s="19">
        <f t="shared" si="2311"/>
        <v>1.0001965402068593</v>
      </c>
      <c r="FZ499" s="19">
        <f t="shared" si="2311"/>
        <v>1.0000164729631917</v>
      </c>
      <c r="GA499" s="19">
        <f t="shared" si="2311"/>
        <v>0.99997198305215096</v>
      </c>
      <c r="GB499" s="19">
        <f t="shared" si="2311"/>
        <v>1.0000038473441295</v>
      </c>
      <c r="GC499" s="19">
        <f t="shared" si="2311"/>
        <v>1.0004009016494544</v>
      </c>
      <c r="GD499" s="19">
        <f t="shared" si="2311"/>
        <v>0.99982129690794497</v>
      </c>
      <c r="GE499" s="19">
        <f t="shared" si="2311"/>
        <v>1.0000793652172495</v>
      </c>
      <c r="GF499" s="19">
        <f t="shared" si="2311"/>
        <v>0.99999550155594163</v>
      </c>
      <c r="GG499" s="8"/>
      <c r="GH499" s="8"/>
      <c r="GI499" s="8"/>
      <c r="GJ499" s="8"/>
      <c r="GK499" s="8"/>
      <c r="GL499" s="8"/>
      <c r="GM499" s="8"/>
      <c r="GN499" s="8"/>
      <c r="GO499" s="8"/>
      <c r="GP499" s="8"/>
      <c r="GQ499" s="8"/>
      <c r="GR499" s="8"/>
      <c r="GS499" s="8"/>
    </row>
    <row r="500" spans="1:201" x14ac:dyDescent="0.25">
      <c r="A500" s="115">
        <f>$A$49</f>
        <v>20153</v>
      </c>
      <c r="B500" s="19">
        <f t="shared" si="2312"/>
        <v>1.1002885237421822</v>
      </c>
      <c r="C500" s="19">
        <f t="shared" si="2312"/>
        <v>1.155029014981571</v>
      </c>
      <c r="D500" s="19">
        <f t="shared" si="2312"/>
        <v>1.1570730147511696</v>
      </c>
      <c r="E500" s="19">
        <f t="shared" si="2312"/>
        <v>1.1403471356735497</v>
      </c>
      <c r="F500" s="19">
        <f t="shared" si="2312"/>
        <v>1.1150299452866561</v>
      </c>
      <c r="G500" s="19">
        <f t="shared" si="2312"/>
        <v>1.0689337395299101</v>
      </c>
      <c r="H500" s="19">
        <f t="shared" si="2312"/>
        <v>1.0606945090598332</v>
      </c>
      <c r="I500" s="19">
        <f t="shared" si="2312"/>
        <v>1.0679826102474679</v>
      </c>
      <c r="J500" s="19">
        <f t="shared" si="2312"/>
        <v>1.0476401594830733</v>
      </c>
      <c r="K500" s="19">
        <f t="shared" si="2312"/>
        <v>1.0426809787374374</v>
      </c>
      <c r="L500" s="19">
        <f t="shared" si="2312"/>
        <v>1.045524956399198</v>
      </c>
      <c r="M500" s="19">
        <f t="shared" si="2312"/>
        <v>1.0318163039873989</v>
      </c>
      <c r="N500" s="19">
        <f t="shared" si="2312"/>
        <v>1.0202245457521451</v>
      </c>
      <c r="O500" s="19">
        <f t="shared" si="2312"/>
        <v>1.0255343674844544</v>
      </c>
      <c r="P500" s="19">
        <f t="shared" si="2312"/>
        <v>1.0195113052538207</v>
      </c>
      <c r="Q500" s="19">
        <f t="shared" si="2312"/>
        <v>1.0192323138060935</v>
      </c>
      <c r="R500" s="19">
        <f t="shared" si="2307"/>
        <v>1.0038231051624946</v>
      </c>
      <c r="S500" s="19">
        <f t="shared" si="2307"/>
        <v>1.0076741196962888</v>
      </c>
      <c r="T500" s="19">
        <f t="shared" si="2307"/>
        <v>1.0034349550460711</v>
      </c>
      <c r="U500" s="19">
        <f t="shared" si="2307"/>
        <v>1.0035717813063956</v>
      </c>
      <c r="V500" s="19">
        <f t="shared" si="2307"/>
        <v>1.0014539798811239</v>
      </c>
      <c r="W500" s="19">
        <f t="shared" si="2307"/>
        <v>1.0035725594452019</v>
      </c>
      <c r="X500" s="19">
        <f t="shared" si="2307"/>
        <v>1.0032221717917358</v>
      </c>
      <c r="Y500" s="19">
        <f t="shared" si="2307"/>
        <v>1.0021717567709745</v>
      </c>
      <c r="Z500" s="19">
        <f t="shared" si="2307"/>
        <v>1.0004656100997609</v>
      </c>
      <c r="AA500" s="19">
        <f t="shared" si="2307"/>
        <v>1.0013787541197885</v>
      </c>
      <c r="AB500" s="8"/>
      <c r="AC500" s="8"/>
      <c r="AD500" s="8"/>
      <c r="AE500" s="8"/>
      <c r="AF500" s="8"/>
      <c r="AG500" s="8"/>
      <c r="AH500" s="8"/>
      <c r="AI500" s="8"/>
      <c r="AJ500" s="8"/>
      <c r="AK500" s="8"/>
      <c r="AL500" s="8"/>
      <c r="AM500" s="8"/>
      <c r="AN500" s="8"/>
      <c r="AO500" s="8"/>
      <c r="AP500" s="19">
        <f t="shared" si="2313"/>
        <v>1.2552545596894462</v>
      </c>
      <c r="AQ500" s="19">
        <f t="shared" si="2313"/>
        <v>1.08560588397441</v>
      </c>
      <c r="AR500" s="19">
        <f t="shared" si="2313"/>
        <v>1.0265126862534446</v>
      </c>
      <c r="AS500" s="19">
        <f t="shared" si="2313"/>
        <v>1.0135566615678258</v>
      </c>
      <c r="AT500" s="19">
        <f t="shared" si="2313"/>
        <v>1.007737691778791</v>
      </c>
      <c r="AU500" s="19">
        <f t="shared" si="2313"/>
        <v>1.0050929960577921</v>
      </c>
      <c r="AV500" s="19">
        <f t="shared" si="2313"/>
        <v>1.0031949814638135</v>
      </c>
      <c r="AW500" s="19">
        <f t="shared" si="2313"/>
        <v>1.0022298731364296</v>
      </c>
      <c r="AX500" s="19">
        <f t="shared" si="2313"/>
        <v>1.0016520769330906</v>
      </c>
      <c r="AY500" s="19">
        <f t="shared" si="2313"/>
        <v>1.0010282088505633</v>
      </c>
      <c r="AZ500" s="19">
        <f t="shared" si="2313"/>
        <v>1.0008777816122525</v>
      </c>
      <c r="BA500" s="19">
        <f t="shared" si="2313"/>
        <v>1.0001946042163079</v>
      </c>
      <c r="BB500" s="19">
        <f t="shared" si="2313"/>
        <v>1.0003413315271732</v>
      </c>
      <c r="BC500" s="19">
        <f t="shared" si="2313"/>
        <v>0.99987282764897545</v>
      </c>
      <c r="BD500" s="19">
        <f t="shared" si="2313"/>
        <v>1.000037113974475</v>
      </c>
      <c r="BE500" s="19">
        <f t="shared" si="2313"/>
        <v>1.0000333977966114</v>
      </c>
      <c r="BF500" s="19">
        <f t="shared" si="2308"/>
        <v>1.0000640482502721</v>
      </c>
      <c r="BG500" s="19">
        <f t="shared" si="2308"/>
        <v>1.0000712465224595</v>
      </c>
      <c r="BH500" s="19">
        <f t="shared" si="2308"/>
        <v>1.0000073045814544</v>
      </c>
      <c r="BI500" s="19">
        <f t="shared" si="2308"/>
        <v>0.99999254341328325</v>
      </c>
      <c r="BJ500" s="19">
        <f t="shared" si="2308"/>
        <v>0.999983928914846</v>
      </c>
      <c r="BK500" s="19">
        <f t="shared" si="2308"/>
        <v>1.000003929086452</v>
      </c>
      <c r="BL500" s="19">
        <f t="shared" si="2308"/>
        <v>1.0000011930075681</v>
      </c>
      <c r="BM500" s="19">
        <f t="shared" si="2308"/>
        <v>1</v>
      </c>
      <c r="BN500" s="19">
        <f t="shared" si="2308"/>
        <v>1.0000176237231726</v>
      </c>
      <c r="BO500" s="19">
        <f t="shared" si="2308"/>
        <v>0.99999233434410839</v>
      </c>
      <c r="BP500" s="8"/>
      <c r="BQ500" s="8"/>
      <c r="BR500" s="8"/>
      <c r="BS500" s="8"/>
      <c r="BT500" s="8"/>
      <c r="BU500" s="8"/>
      <c r="BV500" s="8"/>
      <c r="BW500" s="8"/>
      <c r="BX500" s="8"/>
      <c r="BY500" s="8"/>
      <c r="BZ500" s="8"/>
      <c r="CA500" s="8"/>
      <c r="CB500" s="8"/>
      <c r="CC500" s="8"/>
      <c r="CD500" s="19">
        <f t="shared" si="2314"/>
        <v>0.87164651372697455</v>
      </c>
      <c r="CE500" s="19">
        <f t="shared" si="2314"/>
        <v>1.2035240790765429</v>
      </c>
      <c r="CF500" s="19">
        <f t="shared" si="2314"/>
        <v>1.0497996027077787</v>
      </c>
      <c r="CG500" s="19">
        <f t="shared" si="2314"/>
        <v>1.018647720774954</v>
      </c>
      <c r="CH500" s="19">
        <f t="shared" si="2314"/>
        <v>1.0069785390892971</v>
      </c>
      <c r="CI500" s="19">
        <f t="shared" si="2314"/>
        <v>1.0036591723332027</v>
      </c>
      <c r="CJ500" s="19">
        <f t="shared" si="2314"/>
        <v>1.0030657179479818</v>
      </c>
      <c r="CK500" s="19">
        <f t="shared" si="2314"/>
        <v>1.0092344392693469</v>
      </c>
      <c r="CL500" s="19">
        <f t="shared" si="2314"/>
        <v>0.99926233302838086</v>
      </c>
      <c r="CM500" s="19">
        <f t="shared" si="2314"/>
        <v>1.001552926341259</v>
      </c>
      <c r="CN500" s="19">
        <f t="shared" si="2314"/>
        <v>0.99831885896766892</v>
      </c>
      <c r="CO500" s="19">
        <f t="shared" si="2314"/>
        <v>1.0056584319701678</v>
      </c>
      <c r="CP500" s="19">
        <f t="shared" si="2314"/>
        <v>0.99667999714228594</v>
      </c>
      <c r="CQ500" s="19">
        <f t="shared" si="2314"/>
        <v>1.0000952553002918</v>
      </c>
      <c r="CR500" s="19">
        <f t="shared" si="2314"/>
        <v>1.0016033675689919</v>
      </c>
      <c r="CS500" s="19">
        <f t="shared" si="2314"/>
        <v>1.00010260557883</v>
      </c>
      <c r="CT500" s="19">
        <f t="shared" si="2309"/>
        <v>0.99999394905399808</v>
      </c>
      <c r="CU500" s="19">
        <f t="shared" si="2309"/>
        <v>0.99947744600691268</v>
      </c>
      <c r="CV500" s="19">
        <f t="shared" si="2309"/>
        <v>0.99999926554638585</v>
      </c>
      <c r="CW500" s="19">
        <f t="shared" si="2309"/>
        <v>1.0002449827731894</v>
      </c>
      <c r="CX500" s="19">
        <f t="shared" si="2309"/>
        <v>1.000308716322208</v>
      </c>
      <c r="CY500" s="19">
        <f t="shared" si="2309"/>
        <v>0.99979410858413231</v>
      </c>
      <c r="CZ500" s="19">
        <f t="shared" si="2309"/>
        <v>1</v>
      </c>
      <c r="DA500" s="19">
        <f t="shared" si="2309"/>
        <v>1</v>
      </c>
      <c r="DB500" s="19">
        <f t="shared" si="2309"/>
        <v>1.0003087463506335</v>
      </c>
      <c r="DC500" s="19">
        <f t="shared" si="2309"/>
        <v>0.99969134894425349</v>
      </c>
      <c r="DD500" s="8"/>
      <c r="DE500" s="8"/>
      <c r="DF500" s="8"/>
      <c r="DG500" s="8"/>
      <c r="DH500" s="8"/>
      <c r="DI500" s="8"/>
      <c r="DJ500" s="8"/>
      <c r="DK500" s="8"/>
      <c r="DL500" s="8"/>
      <c r="DM500" s="8"/>
      <c r="DN500" s="8"/>
      <c r="DO500" s="8"/>
      <c r="DP500" s="8"/>
      <c r="DQ500" s="8"/>
      <c r="DR500" s="19">
        <f t="shared" si="2315"/>
        <v>1.4720749687934427</v>
      </c>
      <c r="DS500" s="19">
        <f t="shared" si="2315"/>
        <v>1.2580930311821494</v>
      </c>
      <c r="DT500" s="19">
        <f t="shared" si="2315"/>
        <v>1.2584981022905766</v>
      </c>
      <c r="DU500" s="19">
        <f t="shared" si="2315"/>
        <v>1.1439653551149629</v>
      </c>
      <c r="DV500" s="19">
        <f t="shared" si="2315"/>
        <v>1.1237348948509609</v>
      </c>
      <c r="DW500" s="19">
        <f t="shared" si="2315"/>
        <v>1.1020699682992374</v>
      </c>
      <c r="DX500" s="19">
        <f t="shared" si="2315"/>
        <v>1.0929222965225265</v>
      </c>
      <c r="DY500" s="19">
        <f t="shared" si="2315"/>
        <v>1.0447830342322362</v>
      </c>
      <c r="DZ500" s="19">
        <f t="shared" si="2315"/>
        <v>1.0308267737825492</v>
      </c>
      <c r="EA500" s="19">
        <f t="shared" si="2315"/>
        <v>1.0563270999422365</v>
      </c>
      <c r="EB500" s="19">
        <f t="shared" si="2315"/>
        <v>1.0226634611331957</v>
      </c>
      <c r="EC500" s="19">
        <f t="shared" si="2315"/>
        <v>1.0309296235301701</v>
      </c>
      <c r="ED500" s="19">
        <f t="shared" si="2315"/>
        <v>1.0160400954182731</v>
      </c>
      <c r="EE500" s="19">
        <f t="shared" si="2315"/>
        <v>1.0203521307158614</v>
      </c>
      <c r="EF500" s="19">
        <f t="shared" si="2315"/>
        <v>1.0105693710676205</v>
      </c>
      <c r="EG500" s="19">
        <f t="shared" si="2315"/>
        <v>1.0129582882720343</v>
      </c>
      <c r="EH500" s="19">
        <f t="shared" si="2310"/>
        <v>1.026734214379186</v>
      </c>
      <c r="EI500" s="19">
        <f t="shared" si="2310"/>
        <v>0.99872402044070463</v>
      </c>
      <c r="EJ500" s="19">
        <f t="shared" si="2310"/>
        <v>1.0187533600989795</v>
      </c>
      <c r="EK500" s="19">
        <f t="shared" si="2310"/>
        <v>1.0064015946674478</v>
      </c>
      <c r="EL500" s="19">
        <f t="shared" si="2310"/>
        <v>1.0040907157984631</v>
      </c>
      <c r="EM500" s="19">
        <f t="shared" si="2310"/>
        <v>1.0006005823712603</v>
      </c>
      <c r="EN500" s="19">
        <f t="shared" si="2310"/>
        <v>1.0022079759462106</v>
      </c>
      <c r="EO500" s="19">
        <f t="shared" si="2310"/>
        <v>0.98267319705711076</v>
      </c>
      <c r="EP500" s="19">
        <f t="shared" si="2310"/>
        <v>1.0022842615731777</v>
      </c>
      <c r="EQ500" s="19">
        <f t="shared" si="2310"/>
        <v>1.0001709161690242</v>
      </c>
      <c r="ER500" s="8"/>
      <c r="ES500" s="8"/>
      <c r="ET500" s="8"/>
      <c r="EU500" s="8"/>
      <c r="EV500" s="8"/>
      <c r="EW500" s="8"/>
      <c r="EX500" s="8"/>
      <c r="EY500" s="8"/>
      <c r="EZ500" s="8"/>
      <c r="FA500" s="8"/>
      <c r="FB500" s="8"/>
      <c r="FC500" s="8"/>
      <c r="FD500" s="8"/>
      <c r="FE500" s="8"/>
      <c r="FF500" s="19">
        <f t="shared" si="2316"/>
        <v>1.1284354570517616</v>
      </c>
      <c r="FG500" s="19">
        <f t="shared" si="2316"/>
        <v>1.0015173606229806</v>
      </c>
      <c r="FH500" s="19">
        <f t="shared" si="2316"/>
        <v>1.0024212653323841</v>
      </c>
      <c r="FI500" s="19">
        <f t="shared" si="2316"/>
        <v>1.0027687142957229</v>
      </c>
      <c r="FJ500" s="19">
        <f t="shared" si="2316"/>
        <v>1.0015727515246056</v>
      </c>
      <c r="FK500" s="19">
        <f t="shared" si="2316"/>
        <v>1.0011266492525992</v>
      </c>
      <c r="FL500" s="19">
        <f t="shared" si="2316"/>
        <v>1.0012246677429426</v>
      </c>
      <c r="FM500" s="19">
        <f t="shared" si="2316"/>
        <v>0.99756782839911951</v>
      </c>
      <c r="FN500" s="19">
        <f t="shared" si="2316"/>
        <v>0.9997442168359294</v>
      </c>
      <c r="FO500" s="19">
        <f t="shared" si="2316"/>
        <v>0.99984238061008224</v>
      </c>
      <c r="FP500" s="19">
        <f t="shared" si="2316"/>
        <v>1.0003127577761606</v>
      </c>
      <c r="FQ500" s="19">
        <f t="shared" si="2316"/>
        <v>0.99998721822018766</v>
      </c>
      <c r="FR500" s="19">
        <f t="shared" si="2316"/>
        <v>1.000463443936737</v>
      </c>
      <c r="FS500" s="19">
        <f t="shared" si="2316"/>
        <v>1.0001044731333992</v>
      </c>
      <c r="FT500" s="19">
        <f t="shared" si="2316"/>
        <v>1.0002031755656864</v>
      </c>
      <c r="FU500" s="19">
        <f t="shared" si="2316"/>
        <v>0.99974191353085129</v>
      </c>
      <c r="FV500" s="19">
        <f t="shared" si="2311"/>
        <v>1.0001140560306823</v>
      </c>
      <c r="FW500" s="19">
        <f t="shared" si="2311"/>
        <v>0.99993962286437021</v>
      </c>
      <c r="FX500" s="19">
        <f t="shared" si="2311"/>
        <v>0.99999835704515261</v>
      </c>
      <c r="FY500" s="19">
        <f t="shared" si="2311"/>
        <v>1.0000508856811365</v>
      </c>
      <c r="FZ500" s="19">
        <f t="shared" si="2311"/>
        <v>1.0000197940754911</v>
      </c>
      <c r="GA500" s="19">
        <f t="shared" si="2311"/>
        <v>0.99986441958251293</v>
      </c>
      <c r="GB500" s="19">
        <f t="shared" si="2311"/>
        <v>1.0000761450717579</v>
      </c>
      <c r="GC500" s="19">
        <f t="shared" si="2311"/>
        <v>1.0000014487071842</v>
      </c>
      <c r="GD500" s="19">
        <f t="shared" si="2311"/>
        <v>1.0000020916409866</v>
      </c>
      <c r="GE500" s="19">
        <f t="shared" si="2311"/>
        <v>1.0000899865589803</v>
      </c>
      <c r="GF500" s="8"/>
      <c r="GG500" s="8"/>
      <c r="GH500" s="8"/>
      <c r="GI500" s="8"/>
      <c r="GJ500" s="8"/>
      <c r="GK500" s="8"/>
      <c r="GL500" s="8"/>
      <c r="GM500" s="8"/>
      <c r="GN500" s="8"/>
      <c r="GO500" s="8"/>
      <c r="GP500" s="8"/>
      <c r="GQ500" s="8"/>
      <c r="GR500" s="8"/>
      <c r="GS500" s="8"/>
    </row>
    <row r="501" spans="1:201" x14ac:dyDescent="0.25">
      <c r="A501" s="115">
        <f>$A$50</f>
        <v>20154</v>
      </c>
      <c r="B501" s="19">
        <f t="shared" si="2312"/>
        <v>1.1404525917242874</v>
      </c>
      <c r="C501" s="19">
        <f t="shared" si="2312"/>
        <v>1.1525586740665246</v>
      </c>
      <c r="D501" s="19">
        <f t="shared" si="2312"/>
        <v>1.2072150471370748</v>
      </c>
      <c r="E501" s="19">
        <f t="shared" si="2312"/>
        <v>1.1573720501482585</v>
      </c>
      <c r="F501" s="19">
        <f t="shared" si="2312"/>
        <v>1.0876600190576553</v>
      </c>
      <c r="G501" s="19">
        <f t="shared" si="2312"/>
        <v>1.0965457591608643</v>
      </c>
      <c r="H501" s="19">
        <f t="shared" si="2312"/>
        <v>1.0765924567401521</v>
      </c>
      <c r="I501" s="19">
        <f t="shared" si="2312"/>
        <v>1.0608221099987625</v>
      </c>
      <c r="J501" s="19">
        <f t="shared" si="2312"/>
        <v>1.0424184717345619</v>
      </c>
      <c r="K501" s="19">
        <f t="shared" si="2312"/>
        <v>1.0326876256730455</v>
      </c>
      <c r="L501" s="19">
        <f t="shared" si="2312"/>
        <v>1.0409666201058438</v>
      </c>
      <c r="M501" s="19">
        <f t="shared" si="2312"/>
        <v>1.0350075339963496</v>
      </c>
      <c r="N501" s="19">
        <f t="shared" si="2312"/>
        <v>1.0389096112566687</v>
      </c>
      <c r="O501" s="19">
        <f t="shared" si="2312"/>
        <v>1.0225046099683959</v>
      </c>
      <c r="P501" s="19">
        <f t="shared" si="2312"/>
        <v>1.0267800673308698</v>
      </c>
      <c r="Q501" s="19">
        <f t="shared" si="2312"/>
        <v>1.0058430169283532</v>
      </c>
      <c r="R501" s="19">
        <f t="shared" si="2307"/>
        <v>1.0094784386857509</v>
      </c>
      <c r="S501" s="19">
        <f t="shared" si="2307"/>
        <v>1.0052511910660096</v>
      </c>
      <c r="T501" s="19">
        <f t="shared" si="2307"/>
        <v>1.0030683876024671</v>
      </c>
      <c r="U501" s="19">
        <f t="shared" si="2307"/>
        <v>1.0015624332016071</v>
      </c>
      <c r="V501" s="19">
        <f t="shared" si="2307"/>
        <v>1.0018089251907283</v>
      </c>
      <c r="W501" s="19">
        <f t="shared" si="2307"/>
        <v>1.0019259782181815</v>
      </c>
      <c r="X501" s="19">
        <f t="shared" si="2307"/>
        <v>1.0030734807707649</v>
      </c>
      <c r="Y501" s="19">
        <f t="shared" si="2307"/>
        <v>1.0039833428867431</v>
      </c>
      <c r="Z501" s="19">
        <f t="shared" si="2307"/>
        <v>1.0023658475232322</v>
      </c>
      <c r="AA501" s="8"/>
      <c r="AB501" s="8"/>
      <c r="AC501" s="8"/>
      <c r="AD501" s="8"/>
      <c r="AE501" s="8"/>
      <c r="AF501" s="8"/>
      <c r="AG501" s="8"/>
      <c r="AH501" s="8"/>
      <c r="AI501" s="8"/>
      <c r="AJ501" s="8"/>
      <c r="AK501" s="8"/>
      <c r="AL501" s="8"/>
      <c r="AM501" s="8"/>
      <c r="AN501" s="8"/>
      <c r="AO501" s="8"/>
      <c r="AP501" s="19">
        <f t="shared" si="2313"/>
        <v>1.3235248819949825</v>
      </c>
      <c r="AQ501" s="19">
        <f t="shared" si="2313"/>
        <v>1.0793115532037179</v>
      </c>
      <c r="AR501" s="19">
        <f t="shared" si="2313"/>
        <v>1.0300155492531378</v>
      </c>
      <c r="AS501" s="19">
        <f t="shared" si="2313"/>
        <v>1.0137348798963164</v>
      </c>
      <c r="AT501" s="19">
        <f t="shared" si="2313"/>
        <v>1.0058551015462178</v>
      </c>
      <c r="AU501" s="19">
        <f t="shared" si="2313"/>
        <v>1.0047594679156522</v>
      </c>
      <c r="AV501" s="19">
        <f t="shared" si="2313"/>
        <v>1.0025672380188364</v>
      </c>
      <c r="AW501" s="19">
        <f t="shared" si="2313"/>
        <v>1.0014241678341502</v>
      </c>
      <c r="AX501" s="19">
        <f t="shared" si="2313"/>
        <v>1.0011501903935194</v>
      </c>
      <c r="AY501" s="19">
        <f t="shared" si="2313"/>
        <v>1.0008583023285642</v>
      </c>
      <c r="AZ501" s="19">
        <f t="shared" si="2313"/>
        <v>1.0006427525520023</v>
      </c>
      <c r="BA501" s="19">
        <f t="shared" si="2313"/>
        <v>1.0008519159719633</v>
      </c>
      <c r="BB501" s="19">
        <f t="shared" si="2313"/>
        <v>0.99979123064937248</v>
      </c>
      <c r="BC501" s="19">
        <f t="shared" si="2313"/>
        <v>1.0000494105269839</v>
      </c>
      <c r="BD501" s="19">
        <f t="shared" si="2313"/>
        <v>1.0000933850403966</v>
      </c>
      <c r="BE501" s="19">
        <f t="shared" si="2313"/>
        <v>1.0001253525198537</v>
      </c>
      <c r="BF501" s="19">
        <f t="shared" si="2308"/>
        <v>0.99993613522735791</v>
      </c>
      <c r="BG501" s="19">
        <f t="shared" si="2308"/>
        <v>1.0001845278840356</v>
      </c>
      <c r="BH501" s="19">
        <f t="shared" si="2308"/>
        <v>0.99999129328815206</v>
      </c>
      <c r="BI501" s="19">
        <f t="shared" si="2308"/>
        <v>1.0000223648390492</v>
      </c>
      <c r="BJ501" s="19">
        <f t="shared" si="2308"/>
        <v>1.0000149176929036</v>
      </c>
      <c r="BK501" s="19">
        <f t="shared" si="2308"/>
        <v>1</v>
      </c>
      <c r="BL501" s="19">
        <f t="shared" si="2308"/>
        <v>0.99994513162860077</v>
      </c>
      <c r="BM501" s="19">
        <f t="shared" si="2308"/>
        <v>1.0000367981206226</v>
      </c>
      <c r="BN501" s="19">
        <f t="shared" si="2308"/>
        <v>1</v>
      </c>
      <c r="BO501" s="8"/>
      <c r="BP501" s="8"/>
      <c r="BQ501" s="8"/>
      <c r="BR501" s="8"/>
      <c r="BS501" s="8"/>
      <c r="BT501" s="8"/>
      <c r="BU501" s="8"/>
      <c r="BV501" s="8"/>
      <c r="BW501" s="8"/>
      <c r="BX501" s="8"/>
      <c r="BY501" s="8"/>
      <c r="BZ501" s="8"/>
      <c r="CA501" s="8"/>
      <c r="CB501" s="8"/>
      <c r="CC501" s="8"/>
      <c r="CD501" s="19">
        <f t="shared" si="2314"/>
        <v>0.87664679754942865</v>
      </c>
      <c r="CE501" s="19">
        <f t="shared" si="2314"/>
        <v>1.1477000344218102</v>
      </c>
      <c r="CF501" s="19">
        <f t="shared" si="2314"/>
        <v>1.0689866619923734</v>
      </c>
      <c r="CG501" s="19">
        <f t="shared" si="2314"/>
        <v>1.0254465768831769</v>
      </c>
      <c r="CH501" s="19">
        <f t="shared" si="2314"/>
        <v>1.0170264602517327</v>
      </c>
      <c r="CI501" s="19">
        <f t="shared" si="2314"/>
        <v>1.0065387861697292</v>
      </c>
      <c r="CJ501" s="19">
        <f t="shared" si="2314"/>
        <v>1.0100647772694973</v>
      </c>
      <c r="CK501" s="19">
        <f t="shared" si="2314"/>
        <v>1.0000110181339223</v>
      </c>
      <c r="CL501" s="19">
        <f t="shared" si="2314"/>
        <v>1.0014827990817832</v>
      </c>
      <c r="CM501" s="19">
        <f t="shared" si="2314"/>
        <v>0.99844767754907515</v>
      </c>
      <c r="CN501" s="19">
        <f t="shared" si="2314"/>
        <v>1.0035279673180786</v>
      </c>
      <c r="CO501" s="19">
        <f t="shared" si="2314"/>
        <v>0.99806524328654378</v>
      </c>
      <c r="CP501" s="19">
        <f t="shared" si="2314"/>
        <v>1.0005299743507927</v>
      </c>
      <c r="CQ501" s="19">
        <f t="shared" si="2314"/>
        <v>1.0004227228571423</v>
      </c>
      <c r="CR501" s="19">
        <f t="shared" si="2314"/>
        <v>0.99902158837059596</v>
      </c>
      <c r="CS501" s="19">
        <f t="shared" si="2314"/>
        <v>1.0059519309562701</v>
      </c>
      <c r="CT501" s="19">
        <f t="shared" si="2309"/>
        <v>0.99946263264619828</v>
      </c>
      <c r="CU501" s="19">
        <f t="shared" si="2309"/>
        <v>0.99981865908948186</v>
      </c>
      <c r="CV501" s="19">
        <f t="shared" si="2309"/>
        <v>1.0003527797134368</v>
      </c>
      <c r="CW501" s="19">
        <f t="shared" si="2309"/>
        <v>1.0005320177523724</v>
      </c>
      <c r="CX501" s="19">
        <f t="shared" si="2309"/>
        <v>1.0016676736805132</v>
      </c>
      <c r="CY501" s="19">
        <f t="shared" si="2309"/>
        <v>1.0002554866340256</v>
      </c>
      <c r="CZ501" s="19">
        <f t="shared" si="2309"/>
        <v>1.0000374589258851</v>
      </c>
      <c r="DA501" s="19">
        <f t="shared" si="2309"/>
        <v>1.0000936196335748</v>
      </c>
      <c r="DB501" s="19">
        <f t="shared" si="2309"/>
        <v>1.0000098233743533</v>
      </c>
      <c r="DC501" s="8"/>
      <c r="DD501" s="8"/>
      <c r="DE501" s="8"/>
      <c r="DF501" s="8"/>
      <c r="DG501" s="8"/>
      <c r="DH501" s="8"/>
      <c r="DI501" s="8"/>
      <c r="DJ501" s="8"/>
      <c r="DK501" s="8"/>
      <c r="DL501" s="8"/>
      <c r="DM501" s="8"/>
      <c r="DN501" s="8"/>
      <c r="DO501" s="8"/>
      <c r="DP501" s="8"/>
      <c r="DQ501" s="8"/>
      <c r="DR501" s="19">
        <f t="shared" si="2315"/>
        <v>1.6781927150349811</v>
      </c>
      <c r="DS501" s="19">
        <f t="shared" si="2315"/>
        <v>1.2319986482577461</v>
      </c>
      <c r="DT501" s="19">
        <f t="shared" si="2315"/>
        <v>1.2194759339857013</v>
      </c>
      <c r="DU501" s="19">
        <f t="shared" si="2315"/>
        <v>1.1320981494756364</v>
      </c>
      <c r="DV501" s="19">
        <f t="shared" si="2315"/>
        <v>1.1067009693683516</v>
      </c>
      <c r="DW501" s="19">
        <f t="shared" si="2315"/>
        <v>1.0734644091968846</v>
      </c>
      <c r="DX501" s="19">
        <f t="shared" si="2315"/>
        <v>1.0647633140641093</v>
      </c>
      <c r="DY501" s="19">
        <f t="shared" si="2315"/>
        <v>1.0758847657225188</v>
      </c>
      <c r="DZ501" s="19">
        <f t="shared" si="2315"/>
        <v>1.072002210621245</v>
      </c>
      <c r="EA501" s="19">
        <f t="shared" si="2315"/>
        <v>1.0403343112781491</v>
      </c>
      <c r="EB501" s="19">
        <f t="shared" si="2315"/>
        <v>1.0160461713398925</v>
      </c>
      <c r="EC501" s="19">
        <f t="shared" si="2315"/>
        <v>1.0275234222390381</v>
      </c>
      <c r="ED501" s="19">
        <f t="shared" si="2315"/>
        <v>1.0252168504027799</v>
      </c>
      <c r="EE501" s="19">
        <f t="shared" si="2315"/>
        <v>1.0115137710826878</v>
      </c>
      <c r="EF501" s="19">
        <f t="shared" si="2315"/>
        <v>1.0157008989686473</v>
      </c>
      <c r="EG501" s="19">
        <f t="shared" si="2315"/>
        <v>1.0096872440026652</v>
      </c>
      <c r="EH501" s="19">
        <f t="shared" si="2310"/>
        <v>1.0080384510010818</v>
      </c>
      <c r="EI501" s="19">
        <f t="shared" si="2310"/>
        <v>1.0018090871476104</v>
      </c>
      <c r="EJ501" s="19">
        <f t="shared" si="2310"/>
        <v>1.0097883459481349</v>
      </c>
      <c r="EK501" s="19">
        <f t="shared" si="2310"/>
        <v>1.0012481012758871</v>
      </c>
      <c r="EL501" s="19">
        <f t="shared" si="2310"/>
        <v>1.0038560150746596</v>
      </c>
      <c r="EM501" s="19">
        <f t="shared" si="2310"/>
        <v>1.0060630861492379</v>
      </c>
      <c r="EN501" s="19">
        <f t="shared" si="2310"/>
        <v>1.0011444527607587</v>
      </c>
      <c r="EO501" s="19">
        <f t="shared" si="2310"/>
        <v>1.0016570721619766</v>
      </c>
      <c r="EP501" s="19">
        <f t="shared" si="2310"/>
        <v>1.0026491364131522</v>
      </c>
      <c r="EQ501" s="8"/>
      <c r="ER501" s="8"/>
      <c r="ES501" s="8"/>
      <c r="ET501" s="8"/>
      <c r="EU501" s="8"/>
      <c r="EV501" s="8"/>
      <c r="EW501" s="8"/>
      <c r="EX501" s="8"/>
      <c r="EY501" s="8"/>
      <c r="EZ501" s="8"/>
      <c r="FA501" s="8"/>
      <c r="FB501" s="8"/>
      <c r="FC501" s="8"/>
      <c r="FD501" s="8"/>
      <c r="FE501" s="8"/>
      <c r="FF501" s="19">
        <f t="shared" si="2316"/>
        <v>1.1577560238675526</v>
      </c>
      <c r="FG501" s="19">
        <f t="shared" si="2316"/>
        <v>0.99987362450272232</v>
      </c>
      <c r="FH501" s="19">
        <f t="shared" si="2316"/>
        <v>0.99949185296206622</v>
      </c>
      <c r="FI501" s="19">
        <f t="shared" si="2316"/>
        <v>1.001455681774764</v>
      </c>
      <c r="FJ501" s="19">
        <f t="shared" si="2316"/>
        <v>1.0021459577786185</v>
      </c>
      <c r="FK501" s="19">
        <f t="shared" si="2316"/>
        <v>0.9995969652707466</v>
      </c>
      <c r="FL501" s="19">
        <f t="shared" si="2316"/>
        <v>1.0004789833932448</v>
      </c>
      <c r="FM501" s="19">
        <f t="shared" si="2316"/>
        <v>1.0002660491004209</v>
      </c>
      <c r="FN501" s="19">
        <f t="shared" si="2316"/>
        <v>0.99934155675494996</v>
      </c>
      <c r="FO501" s="19">
        <f t="shared" si="2316"/>
        <v>1.0001849170561352</v>
      </c>
      <c r="FP501" s="19">
        <f t="shared" si="2316"/>
        <v>1.0000858608884693</v>
      </c>
      <c r="FQ501" s="19">
        <f t="shared" si="2316"/>
        <v>1.0011874435511765</v>
      </c>
      <c r="FR501" s="19">
        <f t="shared" si="2316"/>
        <v>0.99993989444925768</v>
      </c>
      <c r="FS501" s="19">
        <f t="shared" si="2316"/>
        <v>0.99881928378497742</v>
      </c>
      <c r="FT501" s="19">
        <f t="shared" si="2316"/>
        <v>1.000280176604849</v>
      </c>
      <c r="FU501" s="19">
        <f t="shared" si="2316"/>
        <v>0.99999377885855167</v>
      </c>
      <c r="FV501" s="19">
        <f t="shared" si="2311"/>
        <v>0.99991891942282274</v>
      </c>
      <c r="FW501" s="19">
        <f t="shared" si="2311"/>
        <v>0.9997475515263301</v>
      </c>
      <c r="FX501" s="19">
        <f t="shared" si="2311"/>
        <v>0.99990623470862283</v>
      </c>
      <c r="FY501" s="19">
        <f t="shared" si="2311"/>
        <v>1.000049685030135</v>
      </c>
      <c r="FZ501" s="19">
        <f t="shared" si="2311"/>
        <v>1.0000819104213685</v>
      </c>
      <c r="GA501" s="19">
        <f t="shared" si="2311"/>
        <v>1.0000044946743274</v>
      </c>
      <c r="GB501" s="19">
        <f t="shared" si="2311"/>
        <v>1</v>
      </c>
      <c r="GC501" s="19">
        <f t="shared" si="2311"/>
        <v>1.0000004653743124</v>
      </c>
      <c r="GD501" s="19">
        <f t="shared" si="2311"/>
        <v>1</v>
      </c>
      <c r="GE501" s="8"/>
      <c r="GF501" s="8"/>
      <c r="GG501" s="8"/>
      <c r="GH501" s="8"/>
      <c r="GI501" s="8"/>
      <c r="GJ501" s="8"/>
      <c r="GK501" s="8"/>
      <c r="GL501" s="8"/>
      <c r="GM501" s="8"/>
      <c r="GN501" s="8"/>
      <c r="GO501" s="8"/>
      <c r="GP501" s="8"/>
      <c r="GQ501" s="8"/>
      <c r="GR501" s="8"/>
      <c r="GS501" s="8"/>
    </row>
    <row r="502" spans="1:201" x14ac:dyDescent="0.25">
      <c r="A502" s="115">
        <f>$A$51</f>
        <v>20161</v>
      </c>
      <c r="B502" s="19">
        <f t="shared" si="2312"/>
        <v>1.074788806306999</v>
      </c>
      <c r="C502" s="19">
        <f t="shared" si="2312"/>
        <v>1.1761248966061615</v>
      </c>
      <c r="D502" s="19">
        <f t="shared" si="2312"/>
        <v>1.2045706183904412</v>
      </c>
      <c r="E502" s="19">
        <f t="shared" si="2312"/>
        <v>1.1485972795378767</v>
      </c>
      <c r="F502" s="19">
        <f t="shared" si="2312"/>
        <v>1.107517203499085</v>
      </c>
      <c r="G502" s="19">
        <f t="shared" si="2312"/>
        <v>1.0697188116602798</v>
      </c>
      <c r="H502" s="19">
        <f t="shared" si="2312"/>
        <v>1.0748075899122405</v>
      </c>
      <c r="I502" s="19">
        <f t="shared" si="2312"/>
        <v>1.0778176127313319</v>
      </c>
      <c r="J502" s="19">
        <f t="shared" ref="J502:Y502" si="2317">IFERROR(K454/J454,"")</f>
        <v>1.0382657000780113</v>
      </c>
      <c r="K502" s="19">
        <f t="shared" si="2317"/>
        <v>1.035205115816908</v>
      </c>
      <c r="L502" s="19">
        <f t="shared" si="2317"/>
        <v>1.0464383380699904</v>
      </c>
      <c r="M502" s="19">
        <f t="shared" si="2317"/>
        <v>1.0446276826695033</v>
      </c>
      <c r="N502" s="19">
        <f t="shared" si="2317"/>
        <v>1.0344411384939145</v>
      </c>
      <c r="O502" s="19">
        <f t="shared" si="2317"/>
        <v>1.0254775213069089</v>
      </c>
      <c r="P502" s="19">
        <f t="shared" si="2317"/>
        <v>1.016332962588987</v>
      </c>
      <c r="Q502" s="19">
        <f t="shared" si="2317"/>
        <v>1.0123420581333986</v>
      </c>
      <c r="R502" s="19">
        <f t="shared" si="2317"/>
        <v>1.0052377514744457</v>
      </c>
      <c r="S502" s="19">
        <f t="shared" si="2317"/>
        <v>1.0027631801082719</v>
      </c>
      <c r="T502" s="19">
        <f t="shared" si="2317"/>
        <v>1.0010117389691155</v>
      </c>
      <c r="U502" s="19">
        <f t="shared" si="2317"/>
        <v>1.0034709531002213</v>
      </c>
      <c r="V502" s="19">
        <f t="shared" si="2317"/>
        <v>1.0019283128444725</v>
      </c>
      <c r="W502" s="19">
        <f t="shared" si="2317"/>
        <v>1.002422073645193</v>
      </c>
      <c r="X502" s="19">
        <f t="shared" si="2317"/>
        <v>1.0038657546596281</v>
      </c>
      <c r="Y502" s="19">
        <f t="shared" si="2317"/>
        <v>1.0026888527320976</v>
      </c>
      <c r="Z502" s="8"/>
      <c r="AA502" s="8"/>
      <c r="AB502" s="8"/>
      <c r="AC502" s="8"/>
      <c r="AD502" s="8"/>
      <c r="AE502" s="8"/>
      <c r="AF502" s="8"/>
      <c r="AG502" s="8"/>
      <c r="AH502" s="8"/>
      <c r="AI502" s="8"/>
      <c r="AJ502" s="8"/>
      <c r="AK502" s="8"/>
      <c r="AL502" s="8"/>
      <c r="AM502" s="8"/>
      <c r="AN502" s="8"/>
      <c r="AO502" s="8"/>
      <c r="AP502" s="19">
        <f t="shared" si="2313"/>
        <v>1.1634862568420303</v>
      </c>
      <c r="AQ502" s="19">
        <f t="shared" si="2313"/>
        <v>1.0687938929684941</v>
      </c>
      <c r="AR502" s="19">
        <f t="shared" si="2313"/>
        <v>1.0291579835864557</v>
      </c>
      <c r="AS502" s="19">
        <f t="shared" si="2313"/>
        <v>1.0136297858827117</v>
      </c>
      <c r="AT502" s="19">
        <f t="shared" si="2313"/>
        <v>1.0076283720097166</v>
      </c>
      <c r="AU502" s="19">
        <f t="shared" si="2313"/>
        <v>1.0038962618624634</v>
      </c>
      <c r="AV502" s="19">
        <f t="shared" si="2313"/>
        <v>1.0026839199850432</v>
      </c>
      <c r="AW502" s="19">
        <f t="shared" si="2313"/>
        <v>1.0028034240991526</v>
      </c>
      <c r="AX502" s="19">
        <f t="shared" si="2313"/>
        <v>1.0018116937467163</v>
      </c>
      <c r="AY502" s="19">
        <f t="shared" si="2313"/>
        <v>1.0007448719262617</v>
      </c>
      <c r="AZ502" s="19">
        <f t="shared" si="2313"/>
        <v>1.0003360465030278</v>
      </c>
      <c r="BA502" s="19">
        <f t="shared" si="2313"/>
        <v>1.0012404807005939</v>
      </c>
      <c r="BB502" s="19">
        <f t="shared" si="2313"/>
        <v>1.0011177606526716</v>
      </c>
      <c r="BC502" s="19">
        <f t="shared" si="2313"/>
        <v>1.0002302447722844</v>
      </c>
      <c r="BD502" s="19">
        <f t="shared" si="2313"/>
        <v>1.0001097653831375</v>
      </c>
      <c r="BE502" s="19">
        <f t="shared" si="2313"/>
        <v>1.000160499435262</v>
      </c>
      <c r="BF502" s="19">
        <f t="shared" ref="BF502:BM502" si="2318">IFERROR(BG454/BF454,"")</f>
        <v>1.0000165957649934</v>
      </c>
      <c r="BG502" s="19">
        <f t="shared" si="2318"/>
        <v>1.0000273913463829</v>
      </c>
      <c r="BH502" s="19">
        <f t="shared" si="2318"/>
        <v>1.0000055691255021</v>
      </c>
      <c r="BI502" s="19">
        <f t="shared" si="2318"/>
        <v>1.0000246257252554</v>
      </c>
      <c r="BJ502" s="19">
        <f t="shared" si="2318"/>
        <v>1.0000168816662534</v>
      </c>
      <c r="BK502" s="19">
        <f t="shared" si="2318"/>
        <v>0.99999910041225837</v>
      </c>
      <c r="BL502" s="19">
        <f t="shared" si="2318"/>
        <v>1.0000061218448268</v>
      </c>
      <c r="BM502" s="19">
        <f t="shared" si="2318"/>
        <v>1.0000156079488898</v>
      </c>
      <c r="BN502" s="8"/>
      <c r="BO502" s="8"/>
      <c r="BP502" s="8"/>
      <c r="BQ502" s="8"/>
      <c r="BR502" s="8"/>
      <c r="BS502" s="8"/>
      <c r="BT502" s="8"/>
      <c r="BU502" s="8"/>
      <c r="BV502" s="8"/>
      <c r="BW502" s="8"/>
      <c r="BX502" s="8"/>
      <c r="BY502" s="8"/>
      <c r="BZ502" s="8"/>
      <c r="CA502" s="8"/>
      <c r="CB502" s="8"/>
      <c r="CC502" s="8"/>
      <c r="CD502" s="19">
        <f t="shared" si="2314"/>
        <v>0.86555848342422947</v>
      </c>
      <c r="CE502" s="19">
        <f t="shared" si="2314"/>
        <v>1.1975533470864166</v>
      </c>
      <c r="CF502" s="19">
        <f t="shared" si="2314"/>
        <v>1.0918408796338488</v>
      </c>
      <c r="CG502" s="19">
        <f t="shared" si="2314"/>
        <v>1.0531330708106905</v>
      </c>
      <c r="CH502" s="19">
        <f t="shared" si="2314"/>
        <v>1.0289337414160677</v>
      </c>
      <c r="CI502" s="19">
        <f t="shared" si="2314"/>
        <v>1.019959545716157</v>
      </c>
      <c r="CJ502" s="19">
        <f t="shared" si="2314"/>
        <v>0.99966421004407624</v>
      </c>
      <c r="CK502" s="19">
        <f t="shared" si="2314"/>
        <v>1.0043536432312128</v>
      </c>
      <c r="CL502" s="19">
        <f t="shared" si="2314"/>
        <v>0.99732023336239028</v>
      </c>
      <c r="CM502" s="19">
        <f t="shared" si="2314"/>
        <v>0.99811317433977631</v>
      </c>
      <c r="CN502" s="19">
        <f t="shared" si="2314"/>
        <v>1.0012875354373065</v>
      </c>
      <c r="CO502" s="19">
        <f t="shared" si="2314"/>
        <v>1.0024487448372219</v>
      </c>
      <c r="CP502" s="19">
        <f t="shared" si="2314"/>
        <v>1.0027733308392879</v>
      </c>
      <c r="CQ502" s="19">
        <f t="shared" si="2314"/>
        <v>0.99900855614383577</v>
      </c>
      <c r="CR502" s="19">
        <f t="shared" si="2314"/>
        <v>1.000132871249312</v>
      </c>
      <c r="CS502" s="19">
        <f t="shared" si="2314"/>
        <v>0.99871994755665305</v>
      </c>
      <c r="CT502" s="19">
        <f t="shared" ref="CT502:DA502" si="2319">IFERROR(CU454/CT454,"")</f>
        <v>0.99982108848959117</v>
      </c>
      <c r="CU502" s="19">
        <f t="shared" si="2319"/>
        <v>1.0001651748346847</v>
      </c>
      <c r="CV502" s="19">
        <f t="shared" si="2319"/>
        <v>1.000493924407811</v>
      </c>
      <c r="CW502" s="19">
        <f t="shared" si="2319"/>
        <v>1.0000851371778838</v>
      </c>
      <c r="CX502" s="19">
        <f t="shared" si="2319"/>
        <v>0.99994706582966786</v>
      </c>
      <c r="CY502" s="19">
        <f t="shared" si="2319"/>
        <v>0.99954573361468146</v>
      </c>
      <c r="CZ502" s="19">
        <f t="shared" si="2319"/>
        <v>1.0000403150396973</v>
      </c>
      <c r="DA502" s="19">
        <f t="shared" si="2319"/>
        <v>1</v>
      </c>
      <c r="DB502" s="8"/>
      <c r="DC502" s="8"/>
      <c r="DD502" s="8"/>
      <c r="DE502" s="8"/>
      <c r="DF502" s="8"/>
      <c r="DG502" s="8"/>
      <c r="DH502" s="8"/>
      <c r="DI502" s="8"/>
      <c r="DJ502" s="8"/>
      <c r="DK502" s="8"/>
      <c r="DL502" s="8"/>
      <c r="DM502" s="8"/>
      <c r="DN502" s="8"/>
      <c r="DO502" s="8"/>
      <c r="DP502" s="8"/>
      <c r="DQ502" s="8"/>
      <c r="DR502" s="19">
        <f t="shared" si="2315"/>
        <v>1.6982181228078634</v>
      </c>
      <c r="DS502" s="19">
        <f t="shared" si="2315"/>
        <v>1.2438778806054567</v>
      </c>
      <c r="DT502" s="19">
        <f t="shared" si="2315"/>
        <v>1.2400665121144352</v>
      </c>
      <c r="DU502" s="19">
        <f t="shared" si="2315"/>
        <v>1.1632825682902803</v>
      </c>
      <c r="DV502" s="19">
        <f t="shared" si="2315"/>
        <v>1.1200910963015365</v>
      </c>
      <c r="DW502" s="19">
        <f t="shared" si="2315"/>
        <v>1.0862927121437194</v>
      </c>
      <c r="DX502" s="19">
        <f t="shared" si="2315"/>
        <v>1.0730678229531962</v>
      </c>
      <c r="DY502" s="19">
        <f t="shared" si="2315"/>
        <v>1.0821328184419952</v>
      </c>
      <c r="DZ502" s="19">
        <f t="shared" si="2315"/>
        <v>1.0315963429902577</v>
      </c>
      <c r="EA502" s="19">
        <f t="shared" si="2315"/>
        <v>1.0332795782206992</v>
      </c>
      <c r="EB502" s="19">
        <f t="shared" si="2315"/>
        <v>1.0215231624027299</v>
      </c>
      <c r="EC502" s="19">
        <f t="shared" si="2315"/>
        <v>1.0089730455747508</v>
      </c>
      <c r="ED502" s="19">
        <f t="shared" si="2315"/>
        <v>1.0165591620895624</v>
      </c>
      <c r="EE502" s="19">
        <f t="shared" si="2315"/>
        <v>1.0113202430955974</v>
      </c>
      <c r="EF502" s="19">
        <f t="shared" si="2315"/>
        <v>1.0092350785699229</v>
      </c>
      <c r="EG502" s="19">
        <f t="shared" si="2315"/>
        <v>1.0083976444062714</v>
      </c>
      <c r="EH502" s="19">
        <f t="shared" ref="EH502:EO502" si="2320">IFERROR(EI454/EH454,"")</f>
        <v>1.0083727711180444</v>
      </c>
      <c r="EI502" s="19">
        <f t="shared" si="2320"/>
        <v>1.0140833127200868</v>
      </c>
      <c r="EJ502" s="19">
        <f t="shared" si="2320"/>
        <v>1.004450745585995</v>
      </c>
      <c r="EK502" s="19">
        <f t="shared" si="2320"/>
        <v>1.0098785433617266</v>
      </c>
      <c r="EL502" s="19">
        <f t="shared" si="2320"/>
        <v>1.0000198336315314</v>
      </c>
      <c r="EM502" s="19">
        <f t="shared" si="2320"/>
        <v>1.003370216575904</v>
      </c>
      <c r="EN502" s="19">
        <f t="shared" si="2320"/>
        <v>1.0059174011756142</v>
      </c>
      <c r="EO502" s="19">
        <f t="shared" si="2320"/>
        <v>1.0008097983090349</v>
      </c>
      <c r="EP502" s="8"/>
      <c r="EQ502" s="8"/>
      <c r="ER502" s="8"/>
      <c r="ES502" s="8"/>
      <c r="ET502" s="8"/>
      <c r="EU502" s="8"/>
      <c r="EV502" s="8"/>
      <c r="EW502" s="8"/>
      <c r="EX502" s="8"/>
      <c r="EY502" s="8"/>
      <c r="EZ502" s="8"/>
      <c r="FA502" s="8"/>
      <c r="FB502" s="8"/>
      <c r="FC502" s="8"/>
      <c r="FD502" s="8"/>
      <c r="FE502" s="8"/>
      <c r="FF502" s="19">
        <f t="shared" si="2316"/>
        <v>1.1626268953280587</v>
      </c>
      <c r="FG502" s="19">
        <f t="shared" si="2316"/>
        <v>1.0054451257930521</v>
      </c>
      <c r="FH502" s="19">
        <f t="shared" si="2316"/>
        <v>1.0020984094704486</v>
      </c>
      <c r="FI502" s="19">
        <f t="shared" si="2316"/>
        <v>1.005017973340294</v>
      </c>
      <c r="FJ502" s="19">
        <f t="shared" si="2316"/>
        <v>1.0020969285251058</v>
      </c>
      <c r="FK502" s="19">
        <f t="shared" si="2316"/>
        <v>1.0029946688230307</v>
      </c>
      <c r="FL502" s="19">
        <f t="shared" si="2316"/>
        <v>0.99985438701566276</v>
      </c>
      <c r="FM502" s="19">
        <f t="shared" si="2316"/>
        <v>0.99936944928117022</v>
      </c>
      <c r="FN502" s="19">
        <f t="shared" si="2316"/>
        <v>1.0004626236095371</v>
      </c>
      <c r="FO502" s="19">
        <f t="shared" si="2316"/>
        <v>1.0003364796293817</v>
      </c>
      <c r="FP502" s="19">
        <f t="shared" si="2316"/>
        <v>0.99919336622016686</v>
      </c>
      <c r="FQ502" s="19">
        <f t="shared" si="2316"/>
        <v>0.99979098377559639</v>
      </c>
      <c r="FR502" s="19">
        <f t="shared" si="2316"/>
        <v>1.0012626303294796</v>
      </c>
      <c r="FS502" s="19">
        <f t="shared" si="2316"/>
        <v>1.0001931282618213</v>
      </c>
      <c r="FT502" s="19">
        <f t="shared" si="2316"/>
        <v>0.99996172692164598</v>
      </c>
      <c r="FU502" s="19">
        <f t="shared" si="2316"/>
        <v>1.0000207282129638</v>
      </c>
      <c r="FV502" s="19">
        <f t="shared" ref="FV502:GC502" si="2321">IFERROR(FW454/FV454,"")</f>
        <v>1.0000914411624755</v>
      </c>
      <c r="FW502" s="19">
        <f t="shared" si="2321"/>
        <v>1.0000209827532447</v>
      </c>
      <c r="FX502" s="19">
        <f t="shared" si="2321"/>
        <v>1.0003406945892441</v>
      </c>
      <c r="FY502" s="19">
        <f t="shared" si="2321"/>
        <v>1.0000968281557991</v>
      </c>
      <c r="FZ502" s="19">
        <f t="shared" si="2321"/>
        <v>1.0001277978653458</v>
      </c>
      <c r="GA502" s="19">
        <f t="shared" si="2321"/>
        <v>0.99992027884662527</v>
      </c>
      <c r="GB502" s="19">
        <f t="shared" si="2321"/>
        <v>1.0000262474176767</v>
      </c>
      <c r="GC502" s="19">
        <f t="shared" si="2321"/>
        <v>1.0000703575803445</v>
      </c>
      <c r="GD502" s="8"/>
      <c r="GE502" s="8"/>
      <c r="GF502" s="8"/>
      <c r="GG502" s="8"/>
      <c r="GH502" s="8"/>
      <c r="GI502" s="8"/>
      <c r="GJ502" s="8"/>
      <c r="GK502" s="8"/>
      <c r="GL502" s="8"/>
      <c r="GM502" s="8"/>
      <c r="GN502" s="8"/>
      <c r="GO502" s="8"/>
      <c r="GP502" s="8"/>
      <c r="GQ502" s="8"/>
      <c r="GR502" s="8"/>
      <c r="GS502" s="8"/>
    </row>
    <row r="503" spans="1:201" x14ac:dyDescent="0.25">
      <c r="A503" s="115">
        <f>$A$52</f>
        <v>20162</v>
      </c>
      <c r="B503" s="19">
        <f t="shared" si="2312"/>
        <v>1.1446137911869274</v>
      </c>
      <c r="C503" s="19">
        <f t="shared" ref="C503:X518" si="2322">IFERROR(D455/C455,"")</f>
        <v>1.177891803453293</v>
      </c>
      <c r="D503" s="19">
        <f t="shared" si="2322"/>
        <v>1.2096657057769875</v>
      </c>
      <c r="E503" s="19">
        <f t="shared" si="2322"/>
        <v>1.1387996591683458</v>
      </c>
      <c r="F503" s="19">
        <f t="shared" si="2322"/>
        <v>1.0807373262585391</v>
      </c>
      <c r="G503" s="19">
        <f t="shared" si="2322"/>
        <v>1.5034022712947455</v>
      </c>
      <c r="H503" s="19">
        <f t="shared" si="2322"/>
        <v>1.0585707012855898</v>
      </c>
      <c r="I503" s="19">
        <f t="shared" si="2322"/>
        <v>1.0522624947052281</v>
      </c>
      <c r="J503" s="19">
        <f t="shared" si="2322"/>
        <v>1.0288997892344534</v>
      </c>
      <c r="K503" s="19">
        <f t="shared" si="2322"/>
        <v>1.0310189647933565</v>
      </c>
      <c r="L503" s="19">
        <f t="shared" si="2322"/>
        <v>1.0431563857989583</v>
      </c>
      <c r="M503" s="19">
        <f t="shared" si="2322"/>
        <v>1.0300013216768651</v>
      </c>
      <c r="N503" s="19">
        <f t="shared" si="2322"/>
        <v>1.0258701709081797</v>
      </c>
      <c r="O503" s="19">
        <f t="shared" si="2322"/>
        <v>1.0372431005378453</v>
      </c>
      <c r="P503" s="19">
        <f t="shared" si="2322"/>
        <v>1.0559211040128749</v>
      </c>
      <c r="Q503" s="19">
        <f t="shared" si="2322"/>
        <v>1.0092317595305882</v>
      </c>
      <c r="R503" s="19">
        <f t="shared" si="2322"/>
        <v>1.0006558711356035</v>
      </c>
      <c r="S503" s="19">
        <f t="shared" si="2322"/>
        <v>1.0032264173449419</v>
      </c>
      <c r="T503" s="19">
        <f t="shared" si="2322"/>
        <v>1.0106320178485295</v>
      </c>
      <c r="U503" s="19">
        <f t="shared" si="2322"/>
        <v>1.0022690654183175</v>
      </c>
      <c r="V503" s="19">
        <f t="shared" si="2322"/>
        <v>1.0021673718726858</v>
      </c>
      <c r="W503" s="19">
        <f t="shared" si="2322"/>
        <v>1.0034212341518391</v>
      </c>
      <c r="X503" s="19">
        <f t="shared" si="2322"/>
        <v>1.0009155366008804</v>
      </c>
      <c r="Y503" s="8"/>
      <c r="Z503" s="8"/>
      <c r="AA503" s="8"/>
      <c r="AB503" s="8"/>
      <c r="AC503" s="8"/>
      <c r="AD503" s="8"/>
      <c r="AE503" s="8"/>
      <c r="AF503" s="8"/>
      <c r="AG503" s="8"/>
      <c r="AH503" s="8"/>
      <c r="AI503" s="8"/>
      <c r="AJ503" s="8"/>
      <c r="AK503" s="8"/>
      <c r="AL503" s="8"/>
      <c r="AM503" s="8"/>
      <c r="AN503" s="8"/>
      <c r="AO503" s="8"/>
      <c r="AP503" s="19">
        <f t="shared" si="2313"/>
        <v>1.1576932234162736</v>
      </c>
      <c r="AQ503" s="19">
        <f t="shared" si="2313"/>
        <v>1.0719485540554645</v>
      </c>
      <c r="AR503" s="19">
        <f t="shared" si="2313"/>
        <v>1.0266424443521396</v>
      </c>
      <c r="AS503" s="19">
        <f t="shared" si="2313"/>
        <v>1.0131017326007372</v>
      </c>
      <c r="AT503" s="19">
        <f t="shared" si="2313"/>
        <v>1.007621127823078</v>
      </c>
      <c r="AU503" s="19">
        <f t="shared" si="2313"/>
        <v>1.0034752553774566</v>
      </c>
      <c r="AV503" s="19">
        <f t="shared" si="2313"/>
        <v>1.0030420826004425</v>
      </c>
      <c r="AW503" s="19">
        <f t="shared" si="2313"/>
        <v>1.0078858498896619</v>
      </c>
      <c r="AX503" s="19">
        <f t="shared" si="2313"/>
        <v>1.0016347886388828</v>
      </c>
      <c r="AY503" s="19">
        <f t="shared" si="2313"/>
        <v>1.0010189210783118</v>
      </c>
      <c r="AZ503" s="19">
        <f t="shared" si="2313"/>
        <v>1.0008377918217328</v>
      </c>
      <c r="BA503" s="19">
        <f t="shared" si="2313"/>
        <v>1.0009622692101661</v>
      </c>
      <c r="BB503" s="19">
        <f t="shared" si="2313"/>
        <v>1.0002313035121364</v>
      </c>
      <c r="BC503" s="19">
        <f t="shared" si="2313"/>
        <v>1.0001304977961141</v>
      </c>
      <c r="BD503" s="19">
        <f t="shared" si="2313"/>
        <v>1.0005738776763815</v>
      </c>
      <c r="BE503" s="19">
        <f t="shared" ref="BE503:BL503" si="2323">IFERROR(BF455/BE455,"")</f>
        <v>0.9999727028987121</v>
      </c>
      <c r="BF503" s="19">
        <f t="shared" si="2323"/>
        <v>0.99996471210659177</v>
      </c>
      <c r="BG503" s="19">
        <f t="shared" si="2323"/>
        <v>1.0000712831610086</v>
      </c>
      <c r="BH503" s="19">
        <f t="shared" si="2323"/>
        <v>1.0001814817731092</v>
      </c>
      <c r="BI503" s="19">
        <f t="shared" si="2323"/>
        <v>0.99997409779873125</v>
      </c>
      <c r="BJ503" s="19">
        <f t="shared" si="2323"/>
        <v>0.99996770906609878</v>
      </c>
      <c r="BK503" s="19">
        <f t="shared" si="2323"/>
        <v>0.99993990733638649</v>
      </c>
      <c r="BL503" s="19">
        <f t="shared" si="2323"/>
        <v>1.0000670130509473</v>
      </c>
      <c r="BM503" s="8"/>
      <c r="BN503" s="8"/>
      <c r="BO503" s="8"/>
      <c r="BP503" s="8"/>
      <c r="BQ503" s="8"/>
      <c r="BR503" s="8"/>
      <c r="BS503" s="8"/>
      <c r="BT503" s="8"/>
      <c r="BU503" s="8"/>
      <c r="BV503" s="8"/>
      <c r="BW503" s="8"/>
      <c r="BX503" s="8"/>
      <c r="BY503" s="8"/>
      <c r="BZ503" s="8"/>
      <c r="CA503" s="8"/>
      <c r="CB503" s="8"/>
      <c r="CC503" s="8"/>
      <c r="CD503" s="19">
        <f t="shared" si="2314"/>
        <v>0.80504588555878853</v>
      </c>
      <c r="CE503" s="19">
        <f t="shared" si="2314"/>
        <v>1.1659953594676671</v>
      </c>
      <c r="CF503" s="19">
        <f t="shared" si="2314"/>
        <v>1.0980946465495101</v>
      </c>
      <c r="CG503" s="19">
        <f t="shared" si="2314"/>
        <v>1.0737147091296904</v>
      </c>
      <c r="CH503" s="19">
        <f t="shared" si="2314"/>
        <v>1.0166634998789923</v>
      </c>
      <c r="CI503" s="19">
        <f t="shared" si="2314"/>
        <v>1.0062999456119013</v>
      </c>
      <c r="CJ503" s="19">
        <f t="shared" si="2314"/>
        <v>1.0128548239691777</v>
      </c>
      <c r="CK503" s="19">
        <f t="shared" si="2314"/>
        <v>1.0057884783816264</v>
      </c>
      <c r="CL503" s="19">
        <f t="shared" si="2314"/>
        <v>1.0072134043524612</v>
      </c>
      <c r="CM503" s="19">
        <f t="shared" si="2314"/>
        <v>1.0008286471716799</v>
      </c>
      <c r="CN503" s="19">
        <f t="shared" si="2314"/>
        <v>1.0031710639881359</v>
      </c>
      <c r="CO503" s="19">
        <f t="shared" si="2314"/>
        <v>0.99590465325374855</v>
      </c>
      <c r="CP503" s="19">
        <f t="shared" si="2314"/>
        <v>1.0028269018114617</v>
      </c>
      <c r="CQ503" s="19">
        <f t="shared" si="2314"/>
        <v>0.99989385760429317</v>
      </c>
      <c r="CR503" s="19">
        <f t="shared" si="2314"/>
        <v>1.0006129218981752</v>
      </c>
      <c r="CS503" s="19">
        <f t="shared" ref="CS503:CZ503" si="2324">IFERROR(CT455/CS455,"")</f>
        <v>0.9994289299508109</v>
      </c>
      <c r="CT503" s="19">
        <f t="shared" si="2324"/>
        <v>0.99999506308029718</v>
      </c>
      <c r="CU503" s="19">
        <f t="shared" si="2324"/>
        <v>1.0015791530393598</v>
      </c>
      <c r="CV503" s="19">
        <f t="shared" si="2324"/>
        <v>1.0004701623038053</v>
      </c>
      <c r="CW503" s="19">
        <f t="shared" si="2324"/>
        <v>1.0003502364434098</v>
      </c>
      <c r="CX503" s="19">
        <f t="shared" si="2324"/>
        <v>1.0001195712100628</v>
      </c>
      <c r="CY503" s="19">
        <f t="shared" si="2324"/>
        <v>1.0001105448179888</v>
      </c>
      <c r="CZ503" s="19">
        <f t="shared" si="2324"/>
        <v>1.0002734623130312</v>
      </c>
      <c r="DA503" s="8"/>
      <c r="DB503" s="8"/>
      <c r="DC503" s="8"/>
      <c r="DD503" s="8"/>
      <c r="DE503" s="8"/>
      <c r="DF503" s="8"/>
      <c r="DG503" s="8"/>
      <c r="DH503" s="8"/>
      <c r="DI503" s="8"/>
      <c r="DJ503" s="8"/>
      <c r="DK503" s="8"/>
      <c r="DL503" s="8"/>
      <c r="DM503" s="8"/>
      <c r="DN503" s="8"/>
      <c r="DO503" s="8"/>
      <c r="DP503" s="8"/>
      <c r="DQ503" s="8"/>
      <c r="DR503" s="19">
        <f t="shared" si="2315"/>
        <v>1.6213046519282006</v>
      </c>
      <c r="DS503" s="19">
        <f t="shared" si="2315"/>
        <v>1.2623636706177417</v>
      </c>
      <c r="DT503" s="19">
        <f t="shared" si="2315"/>
        <v>1.2374232526577316</v>
      </c>
      <c r="DU503" s="19">
        <f t="shared" si="2315"/>
        <v>1.1574844981296675</v>
      </c>
      <c r="DV503" s="19">
        <f t="shared" si="2315"/>
        <v>1.10763692183878</v>
      </c>
      <c r="DW503" s="19">
        <f t="shared" si="2315"/>
        <v>1.0775620341067147</v>
      </c>
      <c r="DX503" s="19">
        <f t="shared" si="2315"/>
        <v>1.0722499186024206</v>
      </c>
      <c r="DY503" s="19">
        <f t="shared" si="2315"/>
        <v>1.0665607340061514</v>
      </c>
      <c r="DZ503" s="19">
        <f t="shared" si="2315"/>
        <v>1.0320571244749468</v>
      </c>
      <c r="EA503" s="19">
        <f t="shared" si="2315"/>
        <v>1.0211022837321908</v>
      </c>
      <c r="EB503" s="19">
        <f t="shared" si="2315"/>
        <v>1.0157323945755976</v>
      </c>
      <c r="EC503" s="19">
        <f t="shared" si="2315"/>
        <v>1.0246950160130708</v>
      </c>
      <c r="ED503" s="19">
        <f t="shared" si="2315"/>
        <v>1.0139671229545744</v>
      </c>
      <c r="EE503" s="19">
        <f t="shared" si="2315"/>
        <v>1.0183808611656771</v>
      </c>
      <c r="EF503" s="19">
        <f t="shared" si="2315"/>
        <v>1.0176904068165196</v>
      </c>
      <c r="EG503" s="19">
        <f t="shared" ref="EG503:EN503" si="2325">IFERROR(EH455/EG455,"")</f>
        <v>1.0044780024764524</v>
      </c>
      <c r="EH503" s="19">
        <f t="shared" si="2325"/>
        <v>1.0067239515708428</v>
      </c>
      <c r="EI503" s="19">
        <f t="shared" si="2325"/>
        <v>0.99939874034903387</v>
      </c>
      <c r="EJ503" s="19">
        <f t="shared" si="2325"/>
        <v>1.0039631991999922</v>
      </c>
      <c r="EK503" s="19">
        <f t="shared" si="2325"/>
        <v>1.0124935763088521</v>
      </c>
      <c r="EL503" s="19">
        <f t="shared" si="2325"/>
        <v>1.0087423881680222</v>
      </c>
      <c r="EM503" s="19">
        <f t="shared" si="2325"/>
        <v>1.0000766783440016</v>
      </c>
      <c r="EN503" s="19">
        <f t="shared" si="2325"/>
        <v>1.0023472206389366</v>
      </c>
      <c r="EO503" s="8"/>
      <c r="EP503" s="8"/>
      <c r="EQ503" s="8"/>
      <c r="ER503" s="8"/>
      <c r="ES503" s="8"/>
      <c r="ET503" s="8"/>
      <c r="EU503" s="8"/>
      <c r="EV503" s="8"/>
      <c r="EW503" s="8"/>
      <c r="EX503" s="8"/>
      <c r="EY503" s="8"/>
      <c r="EZ503" s="8"/>
      <c r="FA503" s="8"/>
      <c r="FB503" s="8"/>
      <c r="FC503" s="8"/>
      <c r="FD503" s="8"/>
      <c r="FE503" s="8"/>
      <c r="FF503" s="19">
        <f t="shared" si="2316"/>
        <v>1.1719423984465329</v>
      </c>
      <c r="FG503" s="19">
        <f t="shared" si="2316"/>
        <v>1.0008341113865387</v>
      </c>
      <c r="FH503" s="19">
        <f t="shared" si="2316"/>
        <v>1.0063405298326462</v>
      </c>
      <c r="FI503" s="19">
        <f t="shared" si="2316"/>
        <v>1.0002042388397829</v>
      </c>
      <c r="FJ503" s="19">
        <f t="shared" si="2316"/>
        <v>1.0002171084454772</v>
      </c>
      <c r="FK503" s="19">
        <f t="shared" si="2316"/>
        <v>1.0002762856405276</v>
      </c>
      <c r="FL503" s="19">
        <f t="shared" si="2316"/>
        <v>1.0007203176571029</v>
      </c>
      <c r="FM503" s="19">
        <f t="shared" si="2316"/>
        <v>0.99985705662347135</v>
      </c>
      <c r="FN503" s="19">
        <f t="shared" si="2316"/>
        <v>1.0005957398128302</v>
      </c>
      <c r="FO503" s="19">
        <f t="shared" si="2316"/>
        <v>0.99991120474674966</v>
      </c>
      <c r="FP503" s="19">
        <f t="shared" si="2316"/>
        <v>0.9999501329304471</v>
      </c>
      <c r="FQ503" s="19">
        <f t="shared" si="2316"/>
        <v>1.0000845418965376</v>
      </c>
      <c r="FR503" s="19">
        <f t="shared" si="2316"/>
        <v>0.99935012182507843</v>
      </c>
      <c r="FS503" s="19">
        <f t="shared" si="2316"/>
        <v>1.0000746804844185</v>
      </c>
      <c r="FT503" s="19">
        <f t="shared" si="2316"/>
        <v>0.99960870399690194</v>
      </c>
      <c r="FU503" s="19">
        <f t="shared" ref="FU503:GB503" si="2326">IFERROR(FV455/FU455,"")</f>
        <v>0.99995208904325428</v>
      </c>
      <c r="FV503" s="19">
        <f t="shared" si="2326"/>
        <v>0.99991520406342482</v>
      </c>
      <c r="FW503" s="19">
        <f t="shared" si="2326"/>
        <v>0.99984480220752825</v>
      </c>
      <c r="FX503" s="19">
        <f t="shared" si="2326"/>
        <v>1.0001316627308918</v>
      </c>
      <c r="FY503" s="19">
        <f t="shared" si="2326"/>
        <v>1.0002440135986317</v>
      </c>
      <c r="FZ503" s="19">
        <f t="shared" si="2326"/>
        <v>0.9998521782424391</v>
      </c>
      <c r="GA503" s="19">
        <f t="shared" si="2326"/>
        <v>1.000055771968418</v>
      </c>
      <c r="GB503" s="19">
        <f t="shared" si="2326"/>
        <v>1.0000754941601535</v>
      </c>
      <c r="GC503" s="8"/>
      <c r="GD503" s="8"/>
      <c r="GE503" s="8"/>
      <c r="GF503" s="8"/>
      <c r="GG503" s="8"/>
      <c r="GH503" s="8"/>
      <c r="GI503" s="8"/>
      <c r="GJ503" s="8"/>
      <c r="GK503" s="8"/>
      <c r="GL503" s="8"/>
      <c r="GM503" s="8"/>
      <c r="GN503" s="8"/>
      <c r="GO503" s="8"/>
      <c r="GP503" s="8"/>
      <c r="GQ503" s="8"/>
      <c r="GR503" s="8"/>
      <c r="GS503" s="8"/>
    </row>
    <row r="504" spans="1:201" x14ac:dyDescent="0.25">
      <c r="A504" s="115">
        <f>$A$53</f>
        <v>20163</v>
      </c>
      <c r="B504" s="19">
        <f t="shared" si="2312"/>
        <v>1.087814520095097</v>
      </c>
      <c r="C504" s="19">
        <f t="shared" si="2322"/>
        <v>1.1774228241425262</v>
      </c>
      <c r="D504" s="19">
        <f t="shared" si="2322"/>
        <v>1.1781303753056025</v>
      </c>
      <c r="E504" s="19">
        <f t="shared" si="2322"/>
        <v>1.1735717768260316</v>
      </c>
      <c r="F504" s="19">
        <f t="shared" si="2322"/>
        <v>1.1455404571598695</v>
      </c>
      <c r="G504" s="19">
        <f t="shared" si="2322"/>
        <v>1.078852817378658</v>
      </c>
      <c r="H504" s="19">
        <f t="shared" si="2322"/>
        <v>1.0710861071946318</v>
      </c>
      <c r="I504" s="19">
        <f t="shared" si="2322"/>
        <v>1.0771657637893044</v>
      </c>
      <c r="J504" s="19">
        <f t="shared" si="2322"/>
        <v>1.0461984424380433</v>
      </c>
      <c r="K504" s="19">
        <f t="shared" si="2322"/>
        <v>1.038335127161347</v>
      </c>
      <c r="L504" s="19">
        <f t="shared" si="2322"/>
        <v>1.0387963303597201</v>
      </c>
      <c r="M504" s="19">
        <f t="shared" si="2322"/>
        <v>1.0393585903353733</v>
      </c>
      <c r="N504" s="19">
        <f t="shared" si="2322"/>
        <v>1.0299037396275934</v>
      </c>
      <c r="O504" s="19">
        <f t="shared" si="2322"/>
        <v>1.0228653600582356</v>
      </c>
      <c r="P504" s="19">
        <f t="shared" si="2322"/>
        <v>1.0117926513905025</v>
      </c>
      <c r="Q504" s="19">
        <f t="shared" si="2322"/>
        <v>1.0041806651215885</v>
      </c>
      <c r="R504" s="19">
        <f t="shared" si="2322"/>
        <v>1.0055727292435306</v>
      </c>
      <c r="S504" s="19">
        <f t="shared" si="2322"/>
        <v>1.0057111276374189</v>
      </c>
      <c r="T504" s="19">
        <f t="shared" si="2322"/>
        <v>1.0057708767502267</v>
      </c>
      <c r="U504" s="19">
        <f t="shared" si="2322"/>
        <v>1.0083292749014827</v>
      </c>
      <c r="V504" s="19">
        <f t="shared" si="2322"/>
        <v>1.0061389322462584</v>
      </c>
      <c r="W504" s="19">
        <f t="shared" si="2322"/>
        <v>1.0052679445861699</v>
      </c>
      <c r="X504" s="8"/>
      <c r="Y504" s="8"/>
      <c r="Z504" s="8"/>
      <c r="AA504" s="8"/>
      <c r="AB504" s="8"/>
      <c r="AC504" s="8"/>
      <c r="AD504" s="8"/>
      <c r="AE504" s="8"/>
      <c r="AF504" s="8"/>
      <c r="AG504" s="8"/>
      <c r="AH504" s="8"/>
      <c r="AI504" s="8"/>
      <c r="AJ504" s="8"/>
      <c r="AK504" s="8"/>
      <c r="AL504" s="8"/>
      <c r="AM504" s="8"/>
      <c r="AN504" s="8"/>
      <c r="AO504" s="8"/>
      <c r="AP504" s="19">
        <f t="shared" ref="AP504:BK519" si="2327">IFERROR(AQ456/AP456,"")</f>
        <v>1.1752234019983512</v>
      </c>
      <c r="AQ504" s="19">
        <f t="shared" si="2327"/>
        <v>1.0812578970167706</v>
      </c>
      <c r="AR504" s="19">
        <f t="shared" si="2327"/>
        <v>1.0303542061094288</v>
      </c>
      <c r="AS504" s="19">
        <f t="shared" si="2327"/>
        <v>1.01326713932181</v>
      </c>
      <c r="AT504" s="19">
        <f t="shared" si="2327"/>
        <v>1.0063444525011958</v>
      </c>
      <c r="AU504" s="19">
        <f t="shared" si="2327"/>
        <v>1.0038885100561536</v>
      </c>
      <c r="AV504" s="19">
        <f t="shared" si="2327"/>
        <v>1.0019991607060192</v>
      </c>
      <c r="AW504" s="19">
        <f t="shared" si="2327"/>
        <v>1.0030615909333784</v>
      </c>
      <c r="AX504" s="19">
        <f t="shared" si="2327"/>
        <v>1.0016325230638241</v>
      </c>
      <c r="AY504" s="19">
        <f t="shared" si="2327"/>
        <v>1.0023347465263759</v>
      </c>
      <c r="AZ504" s="19">
        <f t="shared" si="2327"/>
        <v>1.0012924649330786</v>
      </c>
      <c r="BA504" s="19">
        <f t="shared" si="2327"/>
        <v>1.0009710144831423</v>
      </c>
      <c r="BB504" s="19">
        <f t="shared" si="2327"/>
        <v>1.0005091526921868</v>
      </c>
      <c r="BC504" s="19">
        <f t="shared" si="2327"/>
        <v>1.0000994630681652</v>
      </c>
      <c r="BD504" s="19">
        <f t="shared" si="2327"/>
        <v>1.0001249379698056</v>
      </c>
      <c r="BE504" s="19">
        <f t="shared" si="2327"/>
        <v>1.0000943666342479</v>
      </c>
      <c r="BF504" s="19">
        <f t="shared" si="2327"/>
        <v>0.99998209113623815</v>
      </c>
      <c r="BG504" s="19">
        <f t="shared" si="2327"/>
        <v>0.99996650917845331</v>
      </c>
      <c r="BH504" s="19">
        <f t="shared" si="2327"/>
        <v>0.9999965004798711</v>
      </c>
      <c r="BI504" s="19">
        <f t="shared" si="2327"/>
        <v>1.0000334673616473</v>
      </c>
      <c r="BJ504" s="19">
        <f t="shared" si="2327"/>
        <v>0.99999991038910752</v>
      </c>
      <c r="BK504" s="19">
        <f t="shared" si="2327"/>
        <v>1.0000052873017409</v>
      </c>
      <c r="BL504" s="8"/>
      <c r="BM504" s="8"/>
      <c r="BN504" s="8"/>
      <c r="BO504" s="8"/>
      <c r="BP504" s="8"/>
      <c r="BQ504" s="8"/>
      <c r="BR504" s="8"/>
      <c r="BS504" s="8"/>
      <c r="BT504" s="8"/>
      <c r="BU504" s="8"/>
      <c r="BV504" s="8"/>
      <c r="BW504" s="8"/>
      <c r="BX504" s="8"/>
      <c r="BY504" s="8"/>
      <c r="BZ504" s="8"/>
      <c r="CA504" s="8"/>
      <c r="CB504" s="8"/>
      <c r="CC504" s="8"/>
      <c r="CD504" s="19">
        <f t="shared" ref="CD504:CY519" si="2328">IFERROR(CE456/CD456,"")</f>
        <v>0.80147303807480774</v>
      </c>
      <c r="CE504" s="19">
        <f t="shared" si="2328"/>
        <v>1.2024247422512426</v>
      </c>
      <c r="CF504" s="19">
        <f t="shared" si="2328"/>
        <v>1.1047450784693102</v>
      </c>
      <c r="CG504" s="19">
        <f t="shared" si="2328"/>
        <v>1.0332417951231967</v>
      </c>
      <c r="CH504" s="19">
        <f t="shared" si="2328"/>
        <v>1.0209181052732665</v>
      </c>
      <c r="CI504" s="19">
        <f t="shared" si="2328"/>
        <v>1.020440194375956</v>
      </c>
      <c r="CJ504" s="19">
        <f t="shared" si="2328"/>
        <v>1.011541062855926</v>
      </c>
      <c r="CK504" s="19">
        <f t="shared" si="2328"/>
        <v>1.0030511891028016</v>
      </c>
      <c r="CL504" s="19">
        <f t="shared" si="2328"/>
        <v>1.0052545771458583</v>
      </c>
      <c r="CM504" s="19">
        <f t="shared" si="2328"/>
        <v>0.99812744371112361</v>
      </c>
      <c r="CN504" s="19">
        <f t="shared" si="2328"/>
        <v>1.0013425712527497</v>
      </c>
      <c r="CO504" s="19">
        <f t="shared" si="2328"/>
        <v>1.001493510740628</v>
      </c>
      <c r="CP504" s="19">
        <f t="shared" si="2328"/>
        <v>1.0007262169428277</v>
      </c>
      <c r="CQ504" s="19">
        <f t="shared" si="2328"/>
        <v>0.99978809273258618</v>
      </c>
      <c r="CR504" s="19">
        <f t="shared" si="2328"/>
        <v>0.99948289579380223</v>
      </c>
      <c r="CS504" s="19">
        <f t="shared" si="2328"/>
        <v>0.99908552601150236</v>
      </c>
      <c r="CT504" s="19">
        <f t="shared" si="2328"/>
        <v>1.0003158564662082</v>
      </c>
      <c r="CU504" s="19">
        <f t="shared" si="2328"/>
        <v>1.0025880169487111</v>
      </c>
      <c r="CV504" s="19">
        <f t="shared" si="2328"/>
        <v>1.0010170368376579</v>
      </c>
      <c r="CW504" s="19">
        <f t="shared" si="2328"/>
        <v>0.99978492918304862</v>
      </c>
      <c r="CX504" s="19">
        <f t="shared" si="2328"/>
        <v>0.99991758425838095</v>
      </c>
      <c r="CY504" s="19">
        <f t="shared" si="2328"/>
        <v>1</v>
      </c>
      <c r="CZ504" s="8"/>
      <c r="DA504" s="8"/>
      <c r="DB504" s="8"/>
      <c r="DC504" s="8"/>
      <c r="DD504" s="8"/>
      <c r="DE504" s="8"/>
      <c r="DF504" s="8"/>
      <c r="DG504" s="8"/>
      <c r="DH504" s="8"/>
      <c r="DI504" s="8"/>
      <c r="DJ504" s="8"/>
      <c r="DK504" s="8"/>
      <c r="DL504" s="8"/>
      <c r="DM504" s="8"/>
      <c r="DN504" s="8"/>
      <c r="DO504" s="8"/>
      <c r="DP504" s="8"/>
      <c r="DQ504" s="8"/>
      <c r="DR504" s="19">
        <f t="shared" ref="DR504:EM519" si="2329">IFERROR(DS456/DR456,"")</f>
        <v>1.5372288822542775</v>
      </c>
      <c r="DS504" s="19">
        <f t="shared" si="2329"/>
        <v>1.2084039598577079</v>
      </c>
      <c r="DT504" s="19">
        <f t="shared" si="2329"/>
        <v>1.2810884389375976</v>
      </c>
      <c r="DU504" s="19">
        <f t="shared" si="2329"/>
        <v>1.1917699519435803</v>
      </c>
      <c r="DV504" s="19">
        <f t="shared" si="2329"/>
        <v>1.1552926244440265</v>
      </c>
      <c r="DW504" s="19">
        <f t="shared" si="2329"/>
        <v>1.0613327318861232</v>
      </c>
      <c r="DX504" s="19">
        <f t="shared" si="2329"/>
        <v>1.0638828755372323</v>
      </c>
      <c r="DY504" s="19">
        <f t="shared" si="2329"/>
        <v>1.0582440266134403</v>
      </c>
      <c r="DZ504" s="19">
        <f t="shared" si="2329"/>
        <v>1.0325718017006482</v>
      </c>
      <c r="EA504" s="19">
        <f t="shared" si="2329"/>
        <v>1.0337036479849464</v>
      </c>
      <c r="EB504" s="19">
        <f t="shared" si="2329"/>
        <v>1.0168232142178215</v>
      </c>
      <c r="EC504" s="19">
        <f t="shared" si="2329"/>
        <v>1.0177076504689242</v>
      </c>
      <c r="ED504" s="19">
        <f t="shared" si="2329"/>
        <v>1.0136684963409686</v>
      </c>
      <c r="EE504" s="19">
        <f t="shared" si="2329"/>
        <v>1.009184121758901</v>
      </c>
      <c r="EF504" s="19">
        <f t="shared" si="2329"/>
        <v>1.0129692687914245</v>
      </c>
      <c r="EG504" s="19">
        <f t="shared" si="2329"/>
        <v>1.0118836586625004</v>
      </c>
      <c r="EH504" s="19">
        <f t="shared" si="2329"/>
        <v>1.0050971716561987</v>
      </c>
      <c r="EI504" s="19">
        <f t="shared" si="2329"/>
        <v>1.0048914022604054</v>
      </c>
      <c r="EJ504" s="19">
        <f t="shared" si="2329"/>
        <v>1.0045037422430689</v>
      </c>
      <c r="EK504" s="19">
        <f t="shared" si="2329"/>
        <v>1.0063491046999702</v>
      </c>
      <c r="EL504" s="19">
        <f t="shared" si="2329"/>
        <v>1.0044675696722223</v>
      </c>
      <c r="EM504" s="19">
        <f t="shared" si="2329"/>
        <v>1.0020530384692738</v>
      </c>
      <c r="EN504" s="8"/>
      <c r="EO504" s="8"/>
      <c r="EP504" s="8"/>
      <c r="EQ504" s="8"/>
      <c r="ER504" s="8"/>
      <c r="ES504" s="8"/>
      <c r="ET504" s="8"/>
      <c r="EU504" s="8"/>
      <c r="EV504" s="8"/>
      <c r="EW504" s="8"/>
      <c r="EX504" s="8"/>
      <c r="EY504" s="8"/>
      <c r="EZ504" s="8"/>
      <c r="FA504" s="8"/>
      <c r="FB504" s="8"/>
      <c r="FC504" s="8"/>
      <c r="FD504" s="8"/>
      <c r="FE504" s="8"/>
      <c r="FF504" s="19">
        <f t="shared" ref="FF504:GA519" si="2330">IFERROR(FG456/FF456,"")</f>
        <v>1.1363930842801788</v>
      </c>
      <c r="FG504" s="19">
        <f t="shared" si="2330"/>
        <v>0.99990343054501152</v>
      </c>
      <c r="FH504" s="19">
        <f t="shared" si="2330"/>
        <v>0.9997876467809298</v>
      </c>
      <c r="FI504" s="19">
        <f t="shared" si="2330"/>
        <v>1.0034462444544485</v>
      </c>
      <c r="FJ504" s="19">
        <f t="shared" si="2330"/>
        <v>1.0023768757332379</v>
      </c>
      <c r="FK504" s="19">
        <f t="shared" si="2330"/>
        <v>0.99984999153475762</v>
      </c>
      <c r="FL504" s="19">
        <f t="shared" si="2330"/>
        <v>1.0010857419521437</v>
      </c>
      <c r="FM504" s="19">
        <f t="shared" si="2330"/>
        <v>0.99992359835947375</v>
      </c>
      <c r="FN504" s="19">
        <f t="shared" si="2330"/>
        <v>1.0010196248981122</v>
      </c>
      <c r="FO504" s="19">
        <f t="shared" si="2330"/>
        <v>0.99998590822374145</v>
      </c>
      <c r="FP504" s="19">
        <f t="shared" si="2330"/>
        <v>1.0002408430611451</v>
      </c>
      <c r="FQ504" s="19">
        <f t="shared" si="2330"/>
        <v>0.99968514313605239</v>
      </c>
      <c r="FR504" s="19">
        <f t="shared" si="2330"/>
        <v>0.99992208069622213</v>
      </c>
      <c r="FS504" s="19">
        <f t="shared" si="2330"/>
        <v>0.9997131018726233</v>
      </c>
      <c r="FT504" s="19">
        <f t="shared" si="2330"/>
        <v>0.99982833597215182</v>
      </c>
      <c r="FU504" s="19">
        <f t="shared" si="2330"/>
        <v>1.0001131664754623</v>
      </c>
      <c r="FV504" s="19">
        <f t="shared" si="2330"/>
        <v>1.0003948526601729</v>
      </c>
      <c r="FW504" s="19">
        <f t="shared" si="2330"/>
        <v>1.000015259878714</v>
      </c>
      <c r="FX504" s="19">
        <f t="shared" si="2330"/>
        <v>1.0000796535384939</v>
      </c>
      <c r="FY504" s="19">
        <f t="shared" si="2330"/>
        <v>1.0001446817625872</v>
      </c>
      <c r="FZ504" s="19">
        <f t="shared" si="2330"/>
        <v>1.0000094022560151</v>
      </c>
      <c r="GA504" s="19">
        <f t="shared" si="2330"/>
        <v>1.0000117589054842</v>
      </c>
      <c r="GB504" s="8"/>
      <c r="GC504" s="8"/>
      <c r="GD504" s="8"/>
      <c r="GE504" s="8"/>
      <c r="GF504" s="8"/>
      <c r="GG504" s="8"/>
      <c r="GH504" s="8"/>
      <c r="GI504" s="8"/>
      <c r="GJ504" s="8"/>
      <c r="GK504" s="8"/>
      <c r="GL504" s="8"/>
      <c r="GM504" s="8"/>
      <c r="GN504" s="8"/>
      <c r="GO504" s="8"/>
      <c r="GP504" s="8"/>
      <c r="GQ504" s="8"/>
      <c r="GR504" s="8"/>
      <c r="GS504" s="8"/>
    </row>
    <row r="505" spans="1:201" x14ac:dyDescent="0.25">
      <c r="A505" s="115">
        <f>$A$54</f>
        <v>20164</v>
      </c>
      <c r="B505" s="19">
        <f t="shared" si="2312"/>
        <v>1.186173734882493</v>
      </c>
      <c r="C505" s="19">
        <f t="shared" si="2322"/>
        <v>1.1735226652928681</v>
      </c>
      <c r="D505" s="19">
        <f t="shared" si="2322"/>
        <v>1.2086426116936608</v>
      </c>
      <c r="E505" s="19">
        <f t="shared" si="2322"/>
        <v>1.1771448759830985</v>
      </c>
      <c r="F505" s="19">
        <f t="shared" si="2322"/>
        <v>1.0929923631328786</v>
      </c>
      <c r="G505" s="19">
        <f t="shared" si="2322"/>
        <v>1.0701237403364099</v>
      </c>
      <c r="H505" s="19">
        <f t="shared" si="2322"/>
        <v>1.069728810135258</v>
      </c>
      <c r="I505" s="19">
        <f t="shared" si="2322"/>
        <v>1.0699038513941865</v>
      </c>
      <c r="J505" s="19">
        <f t="shared" si="2322"/>
        <v>1.1661492459777476</v>
      </c>
      <c r="K505" s="19">
        <f t="shared" si="2322"/>
        <v>1.0983365994307888</v>
      </c>
      <c r="L505" s="19">
        <f t="shared" si="2322"/>
        <v>1.0387739249671835</v>
      </c>
      <c r="M505" s="19">
        <f t="shared" si="2322"/>
        <v>1.0351079854415555</v>
      </c>
      <c r="N505" s="19">
        <f t="shared" si="2322"/>
        <v>1.0282367733527973</v>
      </c>
      <c r="O505" s="19">
        <f t="shared" si="2322"/>
        <v>1.0215983517957383</v>
      </c>
      <c r="P505" s="19">
        <f t="shared" si="2322"/>
        <v>1.0101932298603666</v>
      </c>
      <c r="Q505" s="19">
        <f t="shared" si="2322"/>
        <v>1.0123277975917953</v>
      </c>
      <c r="R505" s="19">
        <f t="shared" si="2322"/>
        <v>1.0097873940758462</v>
      </c>
      <c r="S505" s="19">
        <f t="shared" si="2322"/>
        <v>1.0069140040529749</v>
      </c>
      <c r="T505" s="19">
        <f t="shared" si="2322"/>
        <v>1.0074147186396165</v>
      </c>
      <c r="U505" s="19">
        <f t="shared" si="2322"/>
        <v>1.004496200835941</v>
      </c>
      <c r="V505" s="19">
        <f t="shared" si="2322"/>
        <v>1.0077114737911379</v>
      </c>
      <c r="W505" s="8"/>
      <c r="X505" s="8"/>
      <c r="Y505" s="8"/>
      <c r="Z505" s="8"/>
      <c r="AA505" s="8"/>
      <c r="AB505" s="8"/>
      <c r="AC505" s="8"/>
      <c r="AD505" s="8"/>
      <c r="AE505" s="8"/>
      <c r="AF505" s="8"/>
      <c r="AG505" s="8"/>
      <c r="AH505" s="8"/>
      <c r="AI505" s="8"/>
      <c r="AJ505" s="8"/>
      <c r="AK505" s="8"/>
      <c r="AL505" s="8"/>
      <c r="AM505" s="8"/>
      <c r="AN505" s="8"/>
      <c r="AO505" s="8"/>
      <c r="AP505" s="19">
        <f t="shared" si="2327"/>
        <v>1.2496224770006095</v>
      </c>
      <c r="AQ505" s="19">
        <f t="shared" si="2327"/>
        <v>1.0723561259567809</v>
      </c>
      <c r="AR505" s="19">
        <f t="shared" si="2327"/>
        <v>1.0315876352662396</v>
      </c>
      <c r="AS505" s="19">
        <f t="shared" si="2327"/>
        <v>1.0120759860727078</v>
      </c>
      <c r="AT505" s="19">
        <f t="shared" si="2327"/>
        <v>1.0072538307416292</v>
      </c>
      <c r="AU505" s="19">
        <f t="shared" si="2327"/>
        <v>1.0055323263691958</v>
      </c>
      <c r="AV505" s="19">
        <f t="shared" si="2327"/>
        <v>1.0026089523443316</v>
      </c>
      <c r="AW505" s="19">
        <f t="shared" si="2327"/>
        <v>1.0025472389806205</v>
      </c>
      <c r="AX505" s="19">
        <f t="shared" si="2327"/>
        <v>1.0018767129807511</v>
      </c>
      <c r="AY505" s="19">
        <f t="shared" si="2327"/>
        <v>1.0006581219183897</v>
      </c>
      <c r="AZ505" s="19">
        <f t="shared" si="2327"/>
        <v>1.0010048948795618</v>
      </c>
      <c r="BA505" s="19">
        <f t="shared" si="2327"/>
        <v>1.0007672768232707</v>
      </c>
      <c r="BB505" s="19">
        <f t="shared" si="2327"/>
        <v>1.0000746447145366</v>
      </c>
      <c r="BC505" s="19">
        <f t="shared" si="2327"/>
        <v>1.0003303256271816</v>
      </c>
      <c r="BD505" s="19">
        <f t="shared" si="2327"/>
        <v>1.0002471821622287</v>
      </c>
      <c r="BE505" s="19">
        <f t="shared" si="2327"/>
        <v>1.0000945138350439</v>
      </c>
      <c r="BF505" s="19">
        <f t="shared" si="2327"/>
        <v>1.0000799651630221</v>
      </c>
      <c r="BG505" s="19">
        <f t="shared" si="2327"/>
        <v>0.99998321879786667</v>
      </c>
      <c r="BH505" s="19">
        <f t="shared" si="2327"/>
        <v>0.99999230322925903</v>
      </c>
      <c r="BI505" s="19">
        <f t="shared" si="2327"/>
        <v>1.0000052763662188</v>
      </c>
      <c r="BJ505" s="19">
        <f t="shared" si="2327"/>
        <v>0.99998410486818079</v>
      </c>
      <c r="BK505" s="8"/>
      <c r="BL505" s="8"/>
      <c r="BM505" s="8"/>
      <c r="BN505" s="8"/>
      <c r="BO505" s="8"/>
      <c r="BP505" s="8"/>
      <c r="BQ505" s="8"/>
      <c r="BR505" s="8"/>
      <c r="BS505" s="8"/>
      <c r="BT505" s="8"/>
      <c r="BU505" s="8"/>
      <c r="BV505" s="8"/>
      <c r="BW505" s="8"/>
      <c r="BX505" s="8"/>
      <c r="BY505" s="8"/>
      <c r="BZ505" s="8"/>
      <c r="CA505" s="8"/>
      <c r="CB505" s="8"/>
      <c r="CC505" s="8"/>
      <c r="CD505" s="19">
        <f t="shared" si="2328"/>
        <v>0.86892809424499551</v>
      </c>
      <c r="CE505" s="19">
        <f t="shared" si="2328"/>
        <v>1.1701271327739631</v>
      </c>
      <c r="CF505" s="19">
        <f t="shared" si="2328"/>
        <v>1.0862783578533595</v>
      </c>
      <c r="CG505" s="19">
        <f t="shared" si="2328"/>
        <v>1.0423859118686916</v>
      </c>
      <c r="CH505" s="19">
        <f t="shared" si="2328"/>
        <v>1.0290936885587736</v>
      </c>
      <c r="CI505" s="19">
        <f t="shared" si="2328"/>
        <v>1.0119478841475318</v>
      </c>
      <c r="CJ505" s="19">
        <f t="shared" si="2328"/>
        <v>1.019686151545331</v>
      </c>
      <c r="CK505" s="19">
        <f t="shared" si="2328"/>
        <v>1.0060825951624888</v>
      </c>
      <c r="CL505" s="19">
        <f t="shared" si="2328"/>
        <v>0.9949637727165338</v>
      </c>
      <c r="CM505" s="19">
        <f t="shared" si="2328"/>
        <v>1.0051629228662837</v>
      </c>
      <c r="CN505" s="19">
        <f t="shared" si="2328"/>
        <v>1.0066859224549993</v>
      </c>
      <c r="CO505" s="19">
        <f t="shared" si="2328"/>
        <v>1.0039278613167371</v>
      </c>
      <c r="CP505" s="19">
        <f t="shared" si="2328"/>
        <v>1.0030147854994709</v>
      </c>
      <c r="CQ505" s="19">
        <f t="shared" si="2328"/>
        <v>1.000235606007418</v>
      </c>
      <c r="CR505" s="19">
        <f t="shared" si="2328"/>
        <v>1.0006767211330827</v>
      </c>
      <c r="CS505" s="19">
        <f t="shared" si="2328"/>
        <v>0.99921943645869193</v>
      </c>
      <c r="CT505" s="19">
        <f t="shared" si="2328"/>
        <v>1.0016815787022584</v>
      </c>
      <c r="CU505" s="19">
        <f t="shared" si="2328"/>
        <v>1.0002919946037472</v>
      </c>
      <c r="CV505" s="19">
        <f t="shared" si="2328"/>
        <v>0.9987950929066165</v>
      </c>
      <c r="CW505" s="19">
        <f t="shared" si="2328"/>
        <v>1</v>
      </c>
      <c r="CX505" s="19">
        <f t="shared" si="2328"/>
        <v>1</v>
      </c>
      <c r="CY505" s="8"/>
      <c r="CZ505" s="8"/>
      <c r="DA505" s="8"/>
      <c r="DB505" s="8"/>
      <c r="DC505" s="8"/>
      <c r="DD505" s="8"/>
      <c r="DE505" s="8"/>
      <c r="DF505" s="8"/>
      <c r="DG505" s="8"/>
      <c r="DH505" s="8"/>
      <c r="DI505" s="8"/>
      <c r="DJ505" s="8"/>
      <c r="DK505" s="8"/>
      <c r="DL505" s="8"/>
      <c r="DM505" s="8"/>
      <c r="DN505" s="8"/>
      <c r="DO505" s="8"/>
      <c r="DP505" s="8"/>
      <c r="DQ505" s="8"/>
      <c r="DR505" s="19">
        <f t="shared" si="2329"/>
        <v>1.6786760659634021</v>
      </c>
      <c r="DS505" s="19">
        <f t="shared" si="2329"/>
        <v>1.2555282464882374</v>
      </c>
      <c r="DT505" s="19">
        <f t="shared" si="2329"/>
        <v>1.2274012903678324</v>
      </c>
      <c r="DU505" s="19">
        <f t="shared" si="2329"/>
        <v>1.1983986829002036</v>
      </c>
      <c r="DV505" s="19">
        <f t="shared" si="2329"/>
        <v>1.0950146809637826</v>
      </c>
      <c r="DW505" s="19">
        <f t="shared" si="2329"/>
        <v>1.0734605082103519</v>
      </c>
      <c r="DX505" s="19">
        <f t="shared" si="2329"/>
        <v>1.0779451520962204</v>
      </c>
      <c r="DY505" s="19">
        <f t="shared" si="2329"/>
        <v>1.0633000923321523</v>
      </c>
      <c r="DZ505" s="19">
        <f t="shared" si="2329"/>
        <v>1.0329318225759221</v>
      </c>
      <c r="EA505" s="19">
        <f t="shared" si="2329"/>
        <v>1.0192792117403005</v>
      </c>
      <c r="EB505" s="19">
        <f t="shared" si="2329"/>
        <v>1.0266092024736775</v>
      </c>
      <c r="EC505" s="19">
        <f t="shared" si="2329"/>
        <v>1.0230842477390636</v>
      </c>
      <c r="ED505" s="19">
        <f t="shared" si="2329"/>
        <v>1.0153087103532685</v>
      </c>
      <c r="EE505" s="19">
        <f t="shared" si="2329"/>
        <v>1.01598166730691</v>
      </c>
      <c r="EF505" s="19">
        <f t="shared" si="2329"/>
        <v>1.0070940341164045</v>
      </c>
      <c r="EG505" s="19">
        <f t="shared" si="2329"/>
        <v>1.01311865975997</v>
      </c>
      <c r="EH505" s="19">
        <f t="shared" si="2329"/>
        <v>1.0121571988322993</v>
      </c>
      <c r="EI505" s="19">
        <f t="shared" si="2329"/>
        <v>1.0074429735085626</v>
      </c>
      <c r="EJ505" s="19">
        <f t="shared" si="2329"/>
        <v>0.9995770758298399</v>
      </c>
      <c r="EK505" s="19">
        <f t="shared" si="2329"/>
        <v>1.0048645456557543</v>
      </c>
      <c r="EL505" s="19">
        <f t="shared" si="2329"/>
        <v>1.0059910301635051</v>
      </c>
      <c r="EM505" s="8"/>
      <c r="EN505" s="8"/>
      <c r="EO505" s="8"/>
      <c r="EP505" s="8"/>
      <c r="EQ505" s="8"/>
      <c r="ER505" s="8"/>
      <c r="ES505" s="8"/>
      <c r="ET505" s="8"/>
      <c r="EU505" s="8"/>
      <c r="EV505" s="8"/>
      <c r="EW505" s="8"/>
      <c r="EX505" s="8"/>
      <c r="EY505" s="8"/>
      <c r="EZ505" s="8"/>
      <c r="FA505" s="8"/>
      <c r="FB505" s="8"/>
      <c r="FC505" s="8"/>
      <c r="FD505" s="8"/>
      <c r="FE505" s="8"/>
      <c r="FF505" s="19">
        <f t="shared" si="2330"/>
        <v>1.1776143849787435</v>
      </c>
      <c r="FG505" s="19">
        <f t="shared" si="2330"/>
        <v>0.99491456715651216</v>
      </c>
      <c r="FH505" s="19">
        <f t="shared" si="2330"/>
        <v>1.007092748510136</v>
      </c>
      <c r="FI505" s="19">
        <f t="shared" si="2330"/>
        <v>1.0021112072540717</v>
      </c>
      <c r="FJ505" s="19">
        <f t="shared" si="2330"/>
        <v>0.99916705907349934</v>
      </c>
      <c r="FK505" s="19">
        <f t="shared" si="2330"/>
        <v>1.0000728230530294</v>
      </c>
      <c r="FL505" s="19">
        <f t="shared" si="2330"/>
        <v>1.0000422490947209</v>
      </c>
      <c r="FM505" s="19">
        <f t="shared" si="2330"/>
        <v>0.99926316607924692</v>
      </c>
      <c r="FN505" s="19">
        <f t="shared" si="2330"/>
        <v>0.99988375386661088</v>
      </c>
      <c r="FO505" s="19">
        <f t="shared" si="2330"/>
        <v>1.0004919529628631</v>
      </c>
      <c r="FP505" s="19">
        <f t="shared" si="2330"/>
        <v>1.0002855867668154</v>
      </c>
      <c r="FQ505" s="19">
        <f t="shared" si="2330"/>
        <v>1.0001452372510891</v>
      </c>
      <c r="FR505" s="19">
        <f t="shared" si="2330"/>
        <v>0.99959799305312824</v>
      </c>
      <c r="FS505" s="19">
        <f t="shared" si="2330"/>
        <v>0.99988732848836548</v>
      </c>
      <c r="FT505" s="19">
        <f t="shared" si="2330"/>
        <v>1.0001797890196198</v>
      </c>
      <c r="FU505" s="19">
        <f t="shared" si="2330"/>
        <v>1.0003920822235652</v>
      </c>
      <c r="FV505" s="19">
        <f t="shared" si="2330"/>
        <v>1.0001407618209164</v>
      </c>
      <c r="FW505" s="19">
        <f t="shared" si="2330"/>
        <v>1.000137415565387</v>
      </c>
      <c r="FX505" s="19">
        <f t="shared" si="2330"/>
        <v>1.0000491426713993</v>
      </c>
      <c r="FY505" s="19">
        <f t="shared" si="2330"/>
        <v>1.0000300385827297</v>
      </c>
      <c r="FZ505" s="19">
        <f t="shared" si="2330"/>
        <v>1.000034846517883</v>
      </c>
      <c r="GA505" s="8"/>
      <c r="GB505" s="8"/>
      <c r="GC505" s="8"/>
      <c r="GD505" s="8"/>
      <c r="GE505" s="8"/>
      <c r="GF505" s="8"/>
      <c r="GG505" s="8"/>
      <c r="GH505" s="8"/>
      <c r="GI505" s="8"/>
      <c r="GJ505" s="8"/>
      <c r="GK505" s="8"/>
      <c r="GL505" s="8"/>
      <c r="GM505" s="8"/>
      <c r="GN505" s="8"/>
      <c r="GO505" s="8"/>
      <c r="GP505" s="8"/>
      <c r="GQ505" s="8"/>
      <c r="GR505" s="8"/>
      <c r="GS505" s="8"/>
    </row>
    <row r="506" spans="1:201" x14ac:dyDescent="0.25">
      <c r="A506" s="115">
        <f>$A$55</f>
        <v>20171</v>
      </c>
      <c r="B506" s="19">
        <f t="shared" si="2312"/>
        <v>1.1379487041886602</v>
      </c>
      <c r="C506" s="19">
        <f t="shared" si="2322"/>
        <v>1.1546878478830429</v>
      </c>
      <c r="D506" s="19">
        <f t="shared" si="2322"/>
        <v>1.2185446365598716</v>
      </c>
      <c r="E506" s="19">
        <f t="shared" si="2322"/>
        <v>1.1236697264349476</v>
      </c>
      <c r="F506" s="19">
        <f t="shared" si="2322"/>
        <v>1.0945301801034195</v>
      </c>
      <c r="G506" s="19">
        <f t="shared" si="2322"/>
        <v>1.0642079328088512</v>
      </c>
      <c r="H506" s="19">
        <f t="shared" si="2322"/>
        <v>1.0505050564760881</v>
      </c>
      <c r="I506" s="19">
        <f t="shared" si="2322"/>
        <v>1.0728951244164711</v>
      </c>
      <c r="J506" s="19">
        <f t="shared" si="2322"/>
        <v>1.0531075989556955</v>
      </c>
      <c r="K506" s="19">
        <f t="shared" si="2322"/>
        <v>1.0421336142148943</v>
      </c>
      <c r="L506" s="19">
        <f t="shared" si="2322"/>
        <v>1.0431039471034305</v>
      </c>
      <c r="M506" s="19">
        <f t="shared" si="2322"/>
        <v>1.0452487765483134</v>
      </c>
      <c r="N506" s="19">
        <f t="shared" si="2322"/>
        <v>1.021538000463144</v>
      </c>
      <c r="O506" s="19">
        <f t="shared" si="2322"/>
        <v>1.0165511805423526</v>
      </c>
      <c r="P506" s="19">
        <f t="shared" si="2322"/>
        <v>1.0119984566915583</v>
      </c>
      <c r="Q506" s="19">
        <f t="shared" si="2322"/>
        <v>1.0134422777884182</v>
      </c>
      <c r="R506" s="19">
        <f t="shared" si="2322"/>
        <v>1.0128927964894983</v>
      </c>
      <c r="S506" s="19">
        <f t="shared" si="2322"/>
        <v>1.011237264070922</v>
      </c>
      <c r="T506" s="19">
        <f t="shared" si="2322"/>
        <v>1.0170137288854084</v>
      </c>
      <c r="U506" s="19">
        <f t="shared" si="2322"/>
        <v>1.0098177022077184</v>
      </c>
      <c r="V506" s="8"/>
      <c r="W506" s="8"/>
      <c r="X506" s="8"/>
      <c r="Y506" s="8"/>
      <c r="Z506" s="8"/>
      <c r="AA506" s="8"/>
      <c r="AB506" s="8"/>
      <c r="AC506" s="8"/>
      <c r="AD506" s="8"/>
      <c r="AE506" s="8"/>
      <c r="AF506" s="8"/>
      <c r="AG506" s="8"/>
      <c r="AH506" s="8"/>
      <c r="AI506" s="8"/>
      <c r="AJ506" s="8"/>
      <c r="AK506" s="8"/>
      <c r="AL506" s="8"/>
      <c r="AM506" s="8"/>
      <c r="AN506" s="8"/>
      <c r="AO506" s="8"/>
      <c r="AP506" s="19">
        <f t="shared" si="2327"/>
        <v>1.1616945088154578</v>
      </c>
      <c r="AQ506" s="19">
        <f t="shared" si="2327"/>
        <v>1.0703251706615358</v>
      </c>
      <c r="AR506" s="19">
        <f t="shared" si="2327"/>
        <v>1.0222376282466243</v>
      </c>
      <c r="AS506" s="19">
        <f t="shared" si="2327"/>
        <v>1.0147378439030246</v>
      </c>
      <c r="AT506" s="19">
        <f t="shared" si="2327"/>
        <v>1.0061740924424674</v>
      </c>
      <c r="AU506" s="19">
        <f t="shared" si="2327"/>
        <v>1.0044498914322864</v>
      </c>
      <c r="AV506" s="19">
        <f t="shared" si="2327"/>
        <v>1.00186402629167</v>
      </c>
      <c r="AW506" s="19">
        <f t="shared" si="2327"/>
        <v>1.0020214787053563</v>
      </c>
      <c r="AX506" s="19">
        <f t="shared" si="2327"/>
        <v>1.0009299074937577</v>
      </c>
      <c r="AY506" s="19">
        <f t="shared" si="2327"/>
        <v>1.0005449127030799</v>
      </c>
      <c r="AZ506" s="19">
        <f t="shared" si="2327"/>
        <v>1.0005488167181948</v>
      </c>
      <c r="BA506" s="19">
        <f t="shared" si="2327"/>
        <v>1.0007209022633021</v>
      </c>
      <c r="BB506" s="19">
        <f t="shared" si="2327"/>
        <v>0.99991350421363945</v>
      </c>
      <c r="BC506" s="19">
        <f t="shared" si="2327"/>
        <v>1.0012323636449854</v>
      </c>
      <c r="BD506" s="19">
        <f t="shared" si="2327"/>
        <v>0.99989153088240634</v>
      </c>
      <c r="BE506" s="19">
        <f t="shared" si="2327"/>
        <v>1.0001442388766184</v>
      </c>
      <c r="BF506" s="19">
        <f t="shared" si="2327"/>
        <v>0.99996799450211216</v>
      </c>
      <c r="BG506" s="19">
        <f t="shared" si="2327"/>
        <v>1.0001971523397364</v>
      </c>
      <c r="BH506" s="19">
        <f t="shared" si="2327"/>
        <v>1.0003397611170999</v>
      </c>
      <c r="BI506" s="19">
        <f t="shared" si="2327"/>
        <v>1.0000602903265183</v>
      </c>
      <c r="BJ506" s="8"/>
      <c r="BK506" s="8"/>
      <c r="BL506" s="8"/>
      <c r="BM506" s="8"/>
      <c r="BN506" s="8"/>
      <c r="BO506" s="8"/>
      <c r="BP506" s="8"/>
      <c r="BQ506" s="8"/>
      <c r="BR506" s="8"/>
      <c r="BS506" s="8"/>
      <c r="BT506" s="8"/>
      <c r="BU506" s="8"/>
      <c r="BV506" s="8"/>
      <c r="BW506" s="8"/>
      <c r="BX506" s="8"/>
      <c r="BY506" s="8"/>
      <c r="BZ506" s="8"/>
      <c r="CA506" s="8"/>
      <c r="CB506" s="8"/>
      <c r="CC506" s="8"/>
      <c r="CD506" s="19">
        <f t="shared" si="2328"/>
        <v>0.85358618528310981</v>
      </c>
      <c r="CE506" s="19">
        <f t="shared" si="2328"/>
        <v>1.1967219276045127</v>
      </c>
      <c r="CF506" s="19">
        <f t="shared" si="2328"/>
        <v>1.1097390582970998</v>
      </c>
      <c r="CG506" s="19">
        <f t="shared" si="2328"/>
        <v>1.0506497521534433</v>
      </c>
      <c r="CH506" s="19">
        <f t="shared" si="2328"/>
        <v>1.0212567061216145</v>
      </c>
      <c r="CI506" s="19">
        <f t="shared" si="2328"/>
        <v>1.0205352906782341</v>
      </c>
      <c r="CJ506" s="19">
        <f t="shared" si="2328"/>
        <v>1.0133043894707141</v>
      </c>
      <c r="CK506" s="19">
        <f t="shared" si="2328"/>
        <v>1.009182321599329</v>
      </c>
      <c r="CL506" s="19">
        <f t="shared" si="2328"/>
        <v>1.0050528383499493</v>
      </c>
      <c r="CM506" s="19">
        <f t="shared" si="2328"/>
        <v>1.008861058451578</v>
      </c>
      <c r="CN506" s="19">
        <f t="shared" si="2328"/>
        <v>1.0013195621411679</v>
      </c>
      <c r="CO506" s="19">
        <f t="shared" si="2328"/>
        <v>1.000327355880996</v>
      </c>
      <c r="CP506" s="19">
        <f t="shared" si="2328"/>
        <v>0.99981867574324557</v>
      </c>
      <c r="CQ506" s="19">
        <f t="shared" si="2328"/>
        <v>1.000387352561543</v>
      </c>
      <c r="CR506" s="19">
        <f t="shared" si="2328"/>
        <v>1.0007657838887623</v>
      </c>
      <c r="CS506" s="19">
        <f t="shared" si="2328"/>
        <v>1.0005169426820442</v>
      </c>
      <c r="CT506" s="19">
        <f t="shared" si="2328"/>
        <v>0.99938635475392124</v>
      </c>
      <c r="CU506" s="19">
        <f t="shared" si="2328"/>
        <v>1.0008915708012034</v>
      </c>
      <c r="CV506" s="19">
        <f t="shared" si="2328"/>
        <v>1.0000971276743684</v>
      </c>
      <c r="CW506" s="19">
        <f t="shared" si="2328"/>
        <v>1.0007004507157184</v>
      </c>
      <c r="CX506" s="8"/>
      <c r="CY506" s="8"/>
      <c r="CZ506" s="8"/>
      <c r="DA506" s="8"/>
      <c r="DB506" s="8"/>
      <c r="DC506" s="8"/>
      <c r="DD506" s="8"/>
      <c r="DE506" s="8"/>
      <c r="DF506" s="8"/>
      <c r="DG506" s="8"/>
      <c r="DH506" s="8"/>
      <c r="DI506" s="8"/>
      <c r="DJ506" s="8"/>
      <c r="DK506" s="8"/>
      <c r="DL506" s="8"/>
      <c r="DM506" s="8"/>
      <c r="DN506" s="8"/>
      <c r="DO506" s="8"/>
      <c r="DP506" s="8"/>
      <c r="DQ506" s="8"/>
      <c r="DR506" s="19">
        <f t="shared" si="2329"/>
        <v>1.5369493293374699</v>
      </c>
      <c r="DS506" s="19">
        <f t="shared" si="2329"/>
        <v>1.2793928715984075</v>
      </c>
      <c r="DT506" s="19">
        <f t="shared" si="2329"/>
        <v>1.2942311688941124</v>
      </c>
      <c r="DU506" s="19">
        <f t="shared" si="2329"/>
        <v>1.1622898353101518</v>
      </c>
      <c r="DV506" s="19">
        <f t="shared" si="2329"/>
        <v>1.1158291929516475</v>
      </c>
      <c r="DW506" s="19">
        <f t="shared" si="2329"/>
        <v>1.0879950843980906</v>
      </c>
      <c r="DX506" s="19">
        <f t="shared" si="2329"/>
        <v>1.0777475321222711</v>
      </c>
      <c r="DY506" s="19">
        <f t="shared" si="2329"/>
        <v>1.0591292342622562</v>
      </c>
      <c r="DZ506" s="19">
        <f t="shared" si="2329"/>
        <v>1.0288057363541152</v>
      </c>
      <c r="EA506" s="19">
        <f t="shared" si="2329"/>
        <v>1.0219393805378085</v>
      </c>
      <c r="EB506" s="19">
        <f t="shared" si="2329"/>
        <v>1.027148609135462</v>
      </c>
      <c r="EC506" s="19">
        <f t="shared" si="2329"/>
        <v>1.0150119199983627</v>
      </c>
      <c r="ED506" s="19">
        <f t="shared" si="2329"/>
        <v>1.0124679010699378</v>
      </c>
      <c r="EE506" s="19">
        <f t="shared" si="2329"/>
        <v>1.0124522939244192</v>
      </c>
      <c r="EF506" s="19">
        <f t="shared" si="2329"/>
        <v>1.004360005952553</v>
      </c>
      <c r="EG506" s="19">
        <f t="shared" si="2329"/>
        <v>1.0125254946568063</v>
      </c>
      <c r="EH506" s="19">
        <f t="shared" si="2329"/>
        <v>1.007131300360677</v>
      </c>
      <c r="EI506" s="19">
        <f t="shared" si="2329"/>
        <v>1.0101670282945554</v>
      </c>
      <c r="EJ506" s="19">
        <f t="shared" si="2329"/>
        <v>1.0027217854257071</v>
      </c>
      <c r="EK506" s="19">
        <f t="shared" si="2329"/>
        <v>1.0069425411957478</v>
      </c>
      <c r="EL506" s="8"/>
      <c r="EM506" s="8"/>
      <c r="EN506" s="8"/>
      <c r="EO506" s="8"/>
      <c r="EP506" s="8"/>
      <c r="EQ506" s="8"/>
      <c r="ER506" s="8"/>
      <c r="ES506" s="8"/>
      <c r="ET506" s="8"/>
      <c r="EU506" s="8"/>
      <c r="EV506" s="8"/>
      <c r="EW506" s="8"/>
      <c r="EX506" s="8"/>
      <c r="EY506" s="8"/>
      <c r="EZ506" s="8"/>
      <c r="FA506" s="8"/>
      <c r="FB506" s="8"/>
      <c r="FC506" s="8"/>
      <c r="FD506" s="8"/>
      <c r="FE506" s="8"/>
      <c r="FF506" s="19">
        <f t="shared" si="2330"/>
        <v>1.0965147913202085</v>
      </c>
      <c r="FG506" s="19">
        <f t="shared" si="2330"/>
        <v>1.0029824886875094</v>
      </c>
      <c r="FH506" s="19">
        <f t="shared" si="2330"/>
        <v>1.0073566094974751</v>
      </c>
      <c r="FI506" s="19">
        <f t="shared" si="2330"/>
        <v>1.0052609990165435</v>
      </c>
      <c r="FJ506" s="19">
        <f t="shared" si="2330"/>
        <v>1.001497431843283</v>
      </c>
      <c r="FK506" s="19">
        <f t="shared" si="2330"/>
        <v>1.0011567570994702</v>
      </c>
      <c r="FL506" s="19">
        <f t="shared" si="2330"/>
        <v>1.0009236641811659</v>
      </c>
      <c r="FM506" s="19">
        <f t="shared" si="2330"/>
        <v>0.99993531434592609</v>
      </c>
      <c r="FN506" s="19">
        <f t="shared" si="2330"/>
        <v>1.0002200280856708</v>
      </c>
      <c r="FO506" s="19">
        <f t="shared" si="2330"/>
        <v>0.99998091152239776</v>
      </c>
      <c r="FP506" s="19">
        <f t="shared" si="2330"/>
        <v>1.0000372651092622</v>
      </c>
      <c r="FQ506" s="19">
        <f t="shared" si="2330"/>
        <v>1.000551877870488</v>
      </c>
      <c r="FR506" s="19">
        <f t="shared" si="2330"/>
        <v>0.99987795229683196</v>
      </c>
      <c r="FS506" s="19">
        <f t="shared" si="2330"/>
        <v>1.0002588796494667</v>
      </c>
      <c r="FT506" s="19">
        <f t="shared" si="2330"/>
        <v>1.0002031035852794</v>
      </c>
      <c r="FU506" s="19">
        <f t="shared" si="2330"/>
        <v>1.0007306202275974</v>
      </c>
      <c r="FV506" s="19">
        <f t="shared" si="2330"/>
        <v>1.000391440420852</v>
      </c>
      <c r="FW506" s="19">
        <f t="shared" si="2330"/>
        <v>0.99962546572290745</v>
      </c>
      <c r="FX506" s="19">
        <f t="shared" si="2330"/>
        <v>0.99997948161222616</v>
      </c>
      <c r="FY506" s="19">
        <f t="shared" si="2330"/>
        <v>0.99993655945928817</v>
      </c>
      <c r="FZ506" s="8"/>
      <c r="GA506" s="8"/>
      <c r="GB506" s="8"/>
      <c r="GC506" s="8"/>
      <c r="GD506" s="8"/>
      <c r="GE506" s="8"/>
      <c r="GF506" s="8"/>
      <c r="GG506" s="8"/>
      <c r="GH506" s="8"/>
      <c r="GI506" s="8"/>
      <c r="GJ506" s="8"/>
      <c r="GK506" s="8"/>
      <c r="GL506" s="8"/>
      <c r="GM506" s="8"/>
      <c r="GN506" s="8"/>
      <c r="GO506" s="8"/>
      <c r="GP506" s="8"/>
      <c r="GQ506" s="8"/>
      <c r="GR506" s="8"/>
      <c r="GS506" s="8"/>
    </row>
    <row r="507" spans="1:201" x14ac:dyDescent="0.25">
      <c r="A507" s="115">
        <f>$A$56</f>
        <v>20172</v>
      </c>
      <c r="B507" s="19">
        <f t="shared" si="2312"/>
        <v>1.1284415812626452</v>
      </c>
      <c r="C507" s="19">
        <f t="shared" si="2322"/>
        <v>1.1787071217630087</v>
      </c>
      <c r="D507" s="19">
        <f t="shared" si="2322"/>
        <v>1.1977578236362425</v>
      </c>
      <c r="E507" s="19">
        <f t="shared" si="2322"/>
        <v>1.1192807609394324</v>
      </c>
      <c r="F507" s="19">
        <f t="shared" si="2322"/>
        <v>1.0686657547589105</v>
      </c>
      <c r="G507" s="19">
        <f t="shared" si="2322"/>
        <v>1.0779594910604575</v>
      </c>
      <c r="H507" s="19">
        <f t="shared" si="2322"/>
        <v>1.0715004900233671</v>
      </c>
      <c r="I507" s="19">
        <f t="shared" si="2322"/>
        <v>1.0671593358570943</v>
      </c>
      <c r="J507" s="19">
        <f t="shared" si="2322"/>
        <v>1.0350355855275439</v>
      </c>
      <c r="K507" s="19">
        <f t="shared" si="2322"/>
        <v>1.0431993699797559</v>
      </c>
      <c r="L507" s="19">
        <f t="shared" si="2322"/>
        <v>1.0413217220656235</v>
      </c>
      <c r="M507" s="19">
        <f t="shared" si="2322"/>
        <v>1.0293199982947492</v>
      </c>
      <c r="N507" s="19">
        <f t="shared" si="2322"/>
        <v>1.0219026942029357</v>
      </c>
      <c r="O507" s="19">
        <f t="shared" si="2322"/>
        <v>1.0165318805198222</v>
      </c>
      <c r="P507" s="19">
        <f t="shared" si="2322"/>
        <v>1.0190396566873017</v>
      </c>
      <c r="Q507" s="19">
        <f t="shared" si="2322"/>
        <v>1.0171236919793669</v>
      </c>
      <c r="R507" s="19">
        <f t="shared" si="2322"/>
        <v>1.0176572501995702</v>
      </c>
      <c r="S507" s="19">
        <f t="shared" si="2322"/>
        <v>1.0116430827780829</v>
      </c>
      <c r="T507" s="19">
        <f t="shared" si="2322"/>
        <v>1.0122675542490125</v>
      </c>
      <c r="U507" s="8"/>
      <c r="V507" s="8"/>
      <c r="W507" s="8"/>
      <c r="X507" s="8"/>
      <c r="Y507" s="8"/>
      <c r="Z507" s="8"/>
      <c r="AA507" s="8"/>
      <c r="AB507" s="8"/>
      <c r="AC507" s="8"/>
      <c r="AD507" s="8"/>
      <c r="AE507" s="8"/>
      <c r="AF507" s="8"/>
      <c r="AG507" s="8"/>
      <c r="AH507" s="8"/>
      <c r="AI507" s="8"/>
      <c r="AJ507" s="8"/>
      <c r="AK507" s="8"/>
      <c r="AL507" s="8"/>
      <c r="AM507" s="8"/>
      <c r="AN507" s="8"/>
      <c r="AO507" s="8"/>
      <c r="AP507" s="19">
        <f t="shared" si="2327"/>
        <v>1.1449079341280219</v>
      </c>
      <c r="AQ507" s="19">
        <f t="shared" si="2327"/>
        <v>1.0617649849456432</v>
      </c>
      <c r="AR507" s="19">
        <f t="shared" si="2327"/>
        <v>1.0283667362403419</v>
      </c>
      <c r="AS507" s="19">
        <f t="shared" si="2327"/>
        <v>1.0129388447531515</v>
      </c>
      <c r="AT507" s="19">
        <f t="shared" si="2327"/>
        <v>1.0062910489721446</v>
      </c>
      <c r="AU507" s="19">
        <f t="shared" si="2327"/>
        <v>1.0035538924956591</v>
      </c>
      <c r="AV507" s="19">
        <f t="shared" si="2327"/>
        <v>1.0038288269997879</v>
      </c>
      <c r="AW507" s="19">
        <f t="shared" si="2327"/>
        <v>1.0021057017662223</v>
      </c>
      <c r="AX507" s="19">
        <f t="shared" si="2327"/>
        <v>1.0014216982323361</v>
      </c>
      <c r="AY507" s="19">
        <f t="shared" si="2327"/>
        <v>1.0007771745271612</v>
      </c>
      <c r="AZ507" s="19">
        <f t="shared" si="2327"/>
        <v>1.0013995065511527</v>
      </c>
      <c r="BA507" s="19">
        <f t="shared" si="2327"/>
        <v>1.0017404295504557</v>
      </c>
      <c r="BB507" s="19">
        <f t="shared" si="2327"/>
        <v>1.0006510655820462</v>
      </c>
      <c r="BC507" s="19">
        <f t="shared" si="2327"/>
        <v>1.0001019183114377</v>
      </c>
      <c r="BD507" s="19">
        <f t="shared" si="2327"/>
        <v>1.0001295333171583</v>
      </c>
      <c r="BE507" s="19">
        <f t="shared" si="2327"/>
        <v>1.0002723858716194</v>
      </c>
      <c r="BF507" s="19">
        <f t="shared" si="2327"/>
        <v>1.0003158616131351</v>
      </c>
      <c r="BG507" s="19">
        <f t="shared" si="2327"/>
        <v>1.0001327801039861</v>
      </c>
      <c r="BH507" s="19">
        <f t="shared" si="2327"/>
        <v>0.9999413054040267</v>
      </c>
      <c r="BI507" s="8"/>
      <c r="BJ507" s="8"/>
      <c r="BK507" s="8"/>
      <c r="BL507" s="8"/>
      <c r="BM507" s="8"/>
      <c r="BN507" s="8"/>
      <c r="BO507" s="8"/>
      <c r="BP507" s="8"/>
      <c r="BQ507" s="8"/>
      <c r="BR507" s="8"/>
      <c r="BS507" s="8"/>
      <c r="BT507" s="8"/>
      <c r="BU507" s="8"/>
      <c r="BV507" s="8"/>
      <c r="BW507" s="8"/>
      <c r="BX507" s="8"/>
      <c r="BY507" s="8"/>
      <c r="BZ507" s="8"/>
      <c r="CA507" s="8"/>
      <c r="CB507" s="8"/>
      <c r="CC507" s="8"/>
      <c r="CD507" s="19">
        <f t="shared" si="2328"/>
        <v>0.92691245033617753</v>
      </c>
      <c r="CE507" s="19">
        <f t="shared" si="2328"/>
        <v>1.2128042799703664</v>
      </c>
      <c r="CF507" s="19">
        <f t="shared" si="2328"/>
        <v>1.1167829956694042</v>
      </c>
      <c r="CG507" s="19">
        <f t="shared" si="2328"/>
        <v>1.0463818939629006</v>
      </c>
      <c r="CH507" s="19">
        <f t="shared" si="2328"/>
        <v>1.027163476432418</v>
      </c>
      <c r="CI507" s="19">
        <f t="shared" si="2328"/>
        <v>1.0135313173560496</v>
      </c>
      <c r="CJ507" s="19">
        <f t="shared" si="2328"/>
        <v>1.0237159335622237</v>
      </c>
      <c r="CK507" s="19">
        <f t="shared" si="2328"/>
        <v>1.0145837504905206</v>
      </c>
      <c r="CL507" s="19">
        <f t="shared" si="2328"/>
        <v>1.0084774968047383</v>
      </c>
      <c r="CM507" s="19">
        <f t="shared" si="2328"/>
        <v>0.99953719353462411</v>
      </c>
      <c r="CN507" s="19">
        <f t="shared" si="2328"/>
        <v>1.0020138458050991</v>
      </c>
      <c r="CO507" s="19">
        <f t="shared" si="2328"/>
        <v>1.0001783522957635</v>
      </c>
      <c r="CP507" s="19">
        <f t="shared" si="2328"/>
        <v>0.99916788393177891</v>
      </c>
      <c r="CQ507" s="19">
        <f t="shared" si="2328"/>
        <v>1.0003989171488066</v>
      </c>
      <c r="CR507" s="19">
        <f t="shared" si="2328"/>
        <v>1.000182613747209</v>
      </c>
      <c r="CS507" s="19">
        <f t="shared" si="2328"/>
        <v>0.99973908693805802</v>
      </c>
      <c r="CT507" s="19">
        <f t="shared" si="2328"/>
        <v>1.0001650617244129</v>
      </c>
      <c r="CU507" s="19">
        <f t="shared" si="2328"/>
        <v>1.0043398547066622</v>
      </c>
      <c r="CV507" s="19">
        <f t="shared" si="2328"/>
        <v>1.000101844274413</v>
      </c>
      <c r="CW507" s="8"/>
      <c r="CX507" s="8"/>
      <c r="CY507" s="8"/>
      <c r="CZ507" s="8"/>
      <c r="DA507" s="8"/>
      <c r="DB507" s="8"/>
      <c r="DC507" s="8"/>
      <c r="DD507" s="8"/>
      <c r="DE507" s="8"/>
      <c r="DF507" s="8"/>
      <c r="DG507" s="8"/>
      <c r="DH507" s="8"/>
      <c r="DI507" s="8"/>
      <c r="DJ507" s="8"/>
      <c r="DK507" s="8"/>
      <c r="DL507" s="8"/>
      <c r="DM507" s="8"/>
      <c r="DN507" s="8"/>
      <c r="DO507" s="8"/>
      <c r="DP507" s="8"/>
      <c r="DQ507" s="8"/>
      <c r="DR507" s="19">
        <f t="shared" si="2329"/>
        <v>1.6055709478214795</v>
      </c>
      <c r="DS507" s="19">
        <f t="shared" si="2329"/>
        <v>1.3097096349467843</v>
      </c>
      <c r="DT507" s="19">
        <f t="shared" si="2329"/>
        <v>1.2344029807811945</v>
      </c>
      <c r="DU507" s="19">
        <f t="shared" si="2329"/>
        <v>1.2177047681900948</v>
      </c>
      <c r="DV507" s="19">
        <f t="shared" si="2329"/>
        <v>1.071596098612315</v>
      </c>
      <c r="DW507" s="19">
        <f t="shared" si="2329"/>
        <v>1.0740014617144678</v>
      </c>
      <c r="DX507" s="19">
        <f t="shared" si="2329"/>
        <v>1.0539462640760571</v>
      </c>
      <c r="DY507" s="19">
        <f t="shared" si="2329"/>
        <v>1.0696356158053899</v>
      </c>
      <c r="DZ507" s="19">
        <f t="shared" si="2329"/>
        <v>1.0333094890404648</v>
      </c>
      <c r="EA507" s="19">
        <f t="shared" si="2329"/>
        <v>1.0272927849985491</v>
      </c>
      <c r="EB507" s="19">
        <f t="shared" si="2329"/>
        <v>1.0298736025058703</v>
      </c>
      <c r="EC507" s="19">
        <f t="shared" si="2329"/>
        <v>1.0306699977759637</v>
      </c>
      <c r="ED507" s="19">
        <f t="shared" si="2329"/>
        <v>1.0024552041855685</v>
      </c>
      <c r="EE507" s="19">
        <f t="shared" si="2329"/>
        <v>1.0153842293221003</v>
      </c>
      <c r="EF507" s="19">
        <f t="shared" si="2329"/>
        <v>1.004286754546508</v>
      </c>
      <c r="EG507" s="19">
        <f t="shared" si="2329"/>
        <v>1.007091366426043</v>
      </c>
      <c r="EH507" s="19">
        <f t="shared" si="2329"/>
        <v>1.0099704641090133</v>
      </c>
      <c r="EI507" s="19">
        <f t="shared" si="2329"/>
        <v>1.007253673241262</v>
      </c>
      <c r="EJ507" s="19">
        <f t="shared" si="2329"/>
        <v>1.0045531954053455</v>
      </c>
      <c r="EK507" s="8"/>
      <c r="EL507" s="8"/>
      <c r="EM507" s="8"/>
      <c r="EN507" s="8"/>
      <c r="EO507" s="8"/>
      <c r="EP507" s="8"/>
      <c r="EQ507" s="8"/>
      <c r="ER507" s="8"/>
      <c r="ES507" s="8"/>
      <c r="ET507" s="8"/>
      <c r="EU507" s="8"/>
      <c r="EV507" s="8"/>
      <c r="EW507" s="8"/>
      <c r="EX507" s="8"/>
      <c r="EY507" s="8"/>
      <c r="EZ507" s="8"/>
      <c r="FA507" s="8"/>
      <c r="FB507" s="8"/>
      <c r="FC507" s="8"/>
      <c r="FD507" s="8"/>
      <c r="FE507" s="8"/>
      <c r="FF507" s="19">
        <f t="shared" si="2330"/>
        <v>1.0857526229217911</v>
      </c>
      <c r="FG507" s="19">
        <f t="shared" si="2330"/>
        <v>1.0053151612217408</v>
      </c>
      <c r="FH507" s="19">
        <f t="shared" si="2330"/>
        <v>1.005482357480707</v>
      </c>
      <c r="FI507" s="19">
        <f t="shared" si="2330"/>
        <v>1.0037588631173593</v>
      </c>
      <c r="FJ507" s="19">
        <f t="shared" si="2330"/>
        <v>0.99976442982340208</v>
      </c>
      <c r="FK507" s="19">
        <f t="shared" si="2330"/>
        <v>1.0023828995847348</v>
      </c>
      <c r="FL507" s="19">
        <f t="shared" si="2330"/>
        <v>1.0036548379849859</v>
      </c>
      <c r="FM507" s="19">
        <f t="shared" si="2330"/>
        <v>1.0011710969116581</v>
      </c>
      <c r="FN507" s="19">
        <f t="shared" si="2330"/>
        <v>1.0007734128806303</v>
      </c>
      <c r="FO507" s="19">
        <f t="shared" si="2330"/>
        <v>1.0000930341053704</v>
      </c>
      <c r="FP507" s="19">
        <f t="shared" si="2330"/>
        <v>0.99985066584457016</v>
      </c>
      <c r="FQ507" s="19">
        <f t="shared" si="2330"/>
        <v>0.99998601515823482</v>
      </c>
      <c r="FR507" s="19">
        <f t="shared" si="2330"/>
        <v>1.0000941470001716</v>
      </c>
      <c r="FS507" s="19">
        <f t="shared" si="2330"/>
        <v>1.0001313122116742</v>
      </c>
      <c r="FT507" s="19">
        <f t="shared" si="2330"/>
        <v>1.0005554212919692</v>
      </c>
      <c r="FU507" s="19">
        <f t="shared" si="2330"/>
        <v>1.0006830440157259</v>
      </c>
      <c r="FV507" s="19">
        <f t="shared" si="2330"/>
        <v>1.0001647908508242</v>
      </c>
      <c r="FW507" s="19">
        <f t="shared" si="2330"/>
        <v>1.0001630930746315</v>
      </c>
      <c r="FX507" s="19">
        <f t="shared" si="2330"/>
        <v>1.0001424288741914</v>
      </c>
      <c r="FY507" s="8"/>
      <c r="FZ507" s="8"/>
      <c r="GA507" s="8"/>
      <c r="GB507" s="8"/>
      <c r="GC507" s="8"/>
      <c r="GD507" s="8"/>
      <c r="GE507" s="8"/>
      <c r="GF507" s="8"/>
      <c r="GG507" s="8"/>
      <c r="GH507" s="8"/>
      <c r="GI507" s="8"/>
      <c r="GJ507" s="8"/>
      <c r="GK507" s="8"/>
      <c r="GL507" s="8"/>
      <c r="GM507" s="8"/>
      <c r="GN507" s="8"/>
      <c r="GO507" s="8"/>
      <c r="GP507" s="8"/>
      <c r="GQ507" s="8"/>
      <c r="GR507" s="8"/>
      <c r="GS507" s="8"/>
    </row>
    <row r="508" spans="1:201" x14ac:dyDescent="0.25">
      <c r="A508" s="115">
        <f>$A$57</f>
        <v>20173</v>
      </c>
      <c r="B508" s="19">
        <f t="shared" si="2312"/>
        <v>1.1416198437957481</v>
      </c>
      <c r="C508" s="19">
        <f t="shared" si="2322"/>
        <v>1.231311335206188</v>
      </c>
      <c r="D508" s="19">
        <f t="shared" si="2322"/>
        <v>1.1541584673427203</v>
      </c>
      <c r="E508" s="19">
        <f t="shared" si="2322"/>
        <v>1.1023831183454578</v>
      </c>
      <c r="F508" s="19">
        <f t="shared" si="2322"/>
        <v>1.0732913475353723</v>
      </c>
      <c r="G508" s="19">
        <f t="shared" si="2322"/>
        <v>1.0731430636943395</v>
      </c>
      <c r="H508" s="19">
        <f t="shared" si="2322"/>
        <v>1.0720321885992132</v>
      </c>
      <c r="I508" s="19">
        <f t="shared" si="2322"/>
        <v>1.0586623265274389</v>
      </c>
      <c r="J508" s="19">
        <f t="shared" si="2322"/>
        <v>1.0415534014634047</v>
      </c>
      <c r="K508" s="19">
        <f t="shared" si="2322"/>
        <v>1.0531318542614354</v>
      </c>
      <c r="L508" s="19">
        <f t="shared" si="2322"/>
        <v>1.0387141488333953</v>
      </c>
      <c r="M508" s="19">
        <f t="shared" si="2322"/>
        <v>1.0275376694156795</v>
      </c>
      <c r="N508" s="19">
        <f t="shared" si="2322"/>
        <v>1.0233278267625809</v>
      </c>
      <c r="O508" s="19">
        <f t="shared" si="2322"/>
        <v>1.0188287086841523</v>
      </c>
      <c r="P508" s="19">
        <f t="shared" si="2322"/>
        <v>1.0193646575720983</v>
      </c>
      <c r="Q508" s="19">
        <f t="shared" si="2322"/>
        <v>1.0573576804782501</v>
      </c>
      <c r="R508" s="19">
        <f t="shared" si="2322"/>
        <v>1.0192937670521423</v>
      </c>
      <c r="S508" s="19">
        <f t="shared" si="2322"/>
        <v>1.0235392593391177</v>
      </c>
      <c r="T508" s="8"/>
      <c r="U508" s="8"/>
      <c r="V508" s="8"/>
      <c r="W508" s="8"/>
      <c r="X508" s="8"/>
      <c r="Y508" s="8"/>
      <c r="Z508" s="8"/>
      <c r="AA508" s="8"/>
      <c r="AB508" s="8"/>
      <c r="AC508" s="8"/>
      <c r="AD508" s="8"/>
      <c r="AE508" s="8"/>
      <c r="AF508" s="8"/>
      <c r="AG508" s="8"/>
      <c r="AH508" s="8"/>
      <c r="AI508" s="8"/>
      <c r="AJ508" s="8"/>
      <c r="AK508" s="8"/>
      <c r="AL508" s="8"/>
      <c r="AM508" s="8"/>
      <c r="AN508" s="8"/>
      <c r="AO508" s="8"/>
      <c r="AP508" s="19">
        <f t="shared" si="2327"/>
        <v>1.1523039923777179</v>
      </c>
      <c r="AQ508" s="19">
        <f t="shared" si="2327"/>
        <v>1.0876242237090847</v>
      </c>
      <c r="AR508" s="19">
        <f t="shared" si="2327"/>
        <v>1.0295009568434119</v>
      </c>
      <c r="AS508" s="19">
        <f t="shared" si="2327"/>
        <v>1.0127760003449329</v>
      </c>
      <c r="AT508" s="19">
        <f t="shared" si="2327"/>
        <v>1.0063253781947326</v>
      </c>
      <c r="AU508" s="19">
        <f t="shared" si="2327"/>
        <v>1.003225523238195</v>
      </c>
      <c r="AV508" s="19">
        <f t="shared" si="2327"/>
        <v>1.0020232233285411</v>
      </c>
      <c r="AW508" s="19">
        <f t="shared" si="2327"/>
        <v>1.0027708409529701</v>
      </c>
      <c r="AX508" s="19">
        <f t="shared" si="2327"/>
        <v>1.0014681183494853</v>
      </c>
      <c r="AY508" s="19">
        <f t="shared" si="2327"/>
        <v>1.0008410596916926</v>
      </c>
      <c r="AZ508" s="19">
        <f t="shared" si="2327"/>
        <v>1.0007820752832886</v>
      </c>
      <c r="BA508" s="19">
        <f t="shared" si="2327"/>
        <v>1.0007847413998319</v>
      </c>
      <c r="BB508" s="19">
        <f t="shared" si="2327"/>
        <v>1.0004434415858452</v>
      </c>
      <c r="BC508" s="19">
        <f t="shared" si="2327"/>
        <v>1.0003051649358001</v>
      </c>
      <c r="BD508" s="19">
        <f t="shared" si="2327"/>
        <v>0.99991854742285358</v>
      </c>
      <c r="BE508" s="19">
        <f t="shared" si="2327"/>
        <v>0.99989004154652061</v>
      </c>
      <c r="BF508" s="19">
        <f t="shared" si="2327"/>
        <v>1.0003429513055291</v>
      </c>
      <c r="BG508" s="19">
        <f t="shared" si="2327"/>
        <v>1.0001133909870512</v>
      </c>
      <c r="BH508" s="8"/>
      <c r="BI508" s="8"/>
      <c r="BJ508" s="8"/>
      <c r="BK508" s="8"/>
      <c r="BL508" s="8"/>
      <c r="BM508" s="8"/>
      <c r="BN508" s="8"/>
      <c r="BO508" s="8"/>
      <c r="BP508" s="8"/>
      <c r="BQ508" s="8"/>
      <c r="BR508" s="8"/>
      <c r="BS508" s="8"/>
      <c r="BT508" s="8"/>
      <c r="BU508" s="8"/>
      <c r="BV508" s="8"/>
      <c r="BW508" s="8"/>
      <c r="BX508" s="8"/>
      <c r="BY508" s="8"/>
      <c r="BZ508" s="8"/>
      <c r="CA508" s="8"/>
      <c r="CB508" s="8"/>
      <c r="CC508" s="8"/>
      <c r="CD508" s="19">
        <f t="shared" si="2328"/>
        <v>0.9188068542062191</v>
      </c>
      <c r="CE508" s="19">
        <f t="shared" si="2328"/>
        <v>1.2243226570261709</v>
      </c>
      <c r="CF508" s="19">
        <f t="shared" si="2328"/>
        <v>1.1067518576679038</v>
      </c>
      <c r="CG508" s="19">
        <f t="shared" si="2328"/>
        <v>1.0575226271658993</v>
      </c>
      <c r="CH508" s="19">
        <f t="shared" si="2328"/>
        <v>1.0255395892652979</v>
      </c>
      <c r="CI508" s="19">
        <f t="shared" si="2328"/>
        <v>1.0176657010013517</v>
      </c>
      <c r="CJ508" s="19">
        <f t="shared" si="2328"/>
        <v>1.0126643108560651</v>
      </c>
      <c r="CK508" s="19">
        <f t="shared" si="2328"/>
        <v>1.0163511670714742</v>
      </c>
      <c r="CL508" s="19">
        <f t="shared" si="2328"/>
        <v>1.005430840498198</v>
      </c>
      <c r="CM508" s="19">
        <f t="shared" si="2328"/>
        <v>1.0022193539454729</v>
      </c>
      <c r="CN508" s="19">
        <f t="shared" si="2328"/>
        <v>1.0018965035644039</v>
      </c>
      <c r="CO508" s="19">
        <f t="shared" si="2328"/>
        <v>1.0012885284876689</v>
      </c>
      <c r="CP508" s="19">
        <f t="shared" si="2328"/>
        <v>1.0001016313852096</v>
      </c>
      <c r="CQ508" s="19">
        <f t="shared" si="2328"/>
        <v>0.99951534482963078</v>
      </c>
      <c r="CR508" s="19">
        <f t="shared" si="2328"/>
        <v>0.99964603993335976</v>
      </c>
      <c r="CS508" s="19">
        <f t="shared" si="2328"/>
        <v>1.0003074898180822</v>
      </c>
      <c r="CT508" s="19">
        <f t="shared" si="2328"/>
        <v>1.0007397504577544</v>
      </c>
      <c r="CU508" s="19">
        <f t="shared" si="2328"/>
        <v>1.0008027130129382</v>
      </c>
      <c r="CV508" s="8"/>
      <c r="CW508" s="8"/>
      <c r="CX508" s="8"/>
      <c r="CY508" s="8"/>
      <c r="CZ508" s="8"/>
      <c r="DA508" s="8"/>
      <c r="DB508" s="8"/>
      <c r="DC508" s="8"/>
      <c r="DD508" s="8"/>
      <c r="DE508" s="8"/>
      <c r="DF508" s="8"/>
      <c r="DG508" s="8"/>
      <c r="DH508" s="8"/>
      <c r="DI508" s="8"/>
      <c r="DJ508" s="8"/>
      <c r="DK508" s="8"/>
      <c r="DL508" s="8"/>
      <c r="DM508" s="8"/>
      <c r="DN508" s="8"/>
      <c r="DO508" s="8"/>
      <c r="DP508" s="8"/>
      <c r="DQ508" s="8"/>
      <c r="DR508" s="19">
        <f t="shared" si="2329"/>
        <v>1.654604124647804</v>
      </c>
      <c r="DS508" s="19">
        <f t="shared" si="2329"/>
        <v>1.2957179647269275</v>
      </c>
      <c r="DT508" s="19">
        <f t="shared" si="2329"/>
        <v>1.3025998404503043</v>
      </c>
      <c r="DU508" s="19">
        <f t="shared" si="2329"/>
        <v>1.1363627229475441</v>
      </c>
      <c r="DV508" s="19">
        <f t="shared" si="2329"/>
        <v>1.0837164464184448</v>
      </c>
      <c r="DW508" s="19">
        <f t="shared" si="2329"/>
        <v>1.0724614222368194</v>
      </c>
      <c r="DX508" s="19">
        <f t="shared" si="2329"/>
        <v>1.0865712635790581</v>
      </c>
      <c r="DY508" s="19">
        <f t="shared" si="2329"/>
        <v>1.0471662275438143</v>
      </c>
      <c r="DZ508" s="19">
        <f t="shared" si="2329"/>
        <v>1.0297707995530256</v>
      </c>
      <c r="EA508" s="19">
        <f t="shared" si="2329"/>
        <v>1.0401751842463225</v>
      </c>
      <c r="EB508" s="19">
        <f t="shared" si="2329"/>
        <v>1.0144713092964357</v>
      </c>
      <c r="EC508" s="19">
        <f t="shared" si="2329"/>
        <v>1.0147480548535235</v>
      </c>
      <c r="ED508" s="19">
        <f t="shared" si="2329"/>
        <v>1.0096146897935105</v>
      </c>
      <c r="EE508" s="19">
        <f t="shared" si="2329"/>
        <v>1.0141174424205883</v>
      </c>
      <c r="EF508" s="19">
        <f t="shared" si="2329"/>
        <v>1.0060950266112618</v>
      </c>
      <c r="EG508" s="19">
        <f t="shared" si="2329"/>
        <v>1.0056192537569819</v>
      </c>
      <c r="EH508" s="19">
        <f t="shared" si="2329"/>
        <v>1.0119131011863114</v>
      </c>
      <c r="EI508" s="19">
        <f t="shared" si="2329"/>
        <v>1.0093853590005761</v>
      </c>
      <c r="EJ508" s="8"/>
      <c r="EK508" s="8"/>
      <c r="EL508" s="8"/>
      <c r="EM508" s="8"/>
      <c r="EN508" s="8"/>
      <c r="EO508" s="8"/>
      <c r="EP508" s="8"/>
      <c r="EQ508" s="8"/>
      <c r="ER508" s="8"/>
      <c r="ES508" s="8"/>
      <c r="ET508" s="8"/>
      <c r="EU508" s="8"/>
      <c r="EV508" s="8"/>
      <c r="EW508" s="8"/>
      <c r="EX508" s="8"/>
      <c r="EY508" s="8"/>
      <c r="EZ508" s="8"/>
      <c r="FA508" s="8"/>
      <c r="FB508" s="8"/>
      <c r="FC508" s="8"/>
      <c r="FD508" s="8"/>
      <c r="FE508" s="8"/>
      <c r="FF508" s="19">
        <f t="shared" si="2330"/>
        <v>1.1142107724235999</v>
      </c>
      <c r="FG508" s="19">
        <f t="shared" si="2330"/>
        <v>1.0070274351173718</v>
      </c>
      <c r="FH508" s="19">
        <f t="shared" si="2330"/>
        <v>1.0028382700364975</v>
      </c>
      <c r="FI508" s="19">
        <f t="shared" si="2330"/>
        <v>1.0034410706295658</v>
      </c>
      <c r="FJ508" s="19">
        <f t="shared" si="2330"/>
        <v>1.0063066845782864</v>
      </c>
      <c r="FK508" s="19">
        <f t="shared" si="2330"/>
        <v>0.99952306492864407</v>
      </c>
      <c r="FL508" s="19">
        <f t="shared" si="2330"/>
        <v>0.99985182887440294</v>
      </c>
      <c r="FM508" s="19">
        <f t="shared" si="2330"/>
        <v>1.0021285929896793</v>
      </c>
      <c r="FN508" s="19">
        <f t="shared" si="2330"/>
        <v>1.0008594709481151</v>
      </c>
      <c r="FO508" s="19">
        <f t="shared" si="2330"/>
        <v>1.0002215086186845</v>
      </c>
      <c r="FP508" s="19">
        <f t="shared" si="2330"/>
        <v>1.0010932480292878</v>
      </c>
      <c r="FQ508" s="19">
        <f t="shared" si="2330"/>
        <v>1.0031606205146661</v>
      </c>
      <c r="FR508" s="19">
        <f t="shared" si="2330"/>
        <v>0.99998509279101611</v>
      </c>
      <c r="FS508" s="19">
        <f t="shared" si="2330"/>
        <v>1.0000549385433546</v>
      </c>
      <c r="FT508" s="19">
        <f t="shared" si="2330"/>
        <v>1.0003790260117102</v>
      </c>
      <c r="FU508" s="19">
        <f t="shared" si="2330"/>
        <v>0.99955575863686408</v>
      </c>
      <c r="FV508" s="19">
        <f t="shared" si="2330"/>
        <v>0.99989343302647715</v>
      </c>
      <c r="FW508" s="19">
        <f t="shared" si="2330"/>
        <v>1.000083951213288</v>
      </c>
      <c r="FX508" s="8"/>
      <c r="FY508" s="8"/>
      <c r="FZ508" s="8"/>
      <c r="GA508" s="8"/>
      <c r="GB508" s="8"/>
      <c r="GC508" s="8"/>
      <c r="GD508" s="8"/>
      <c r="GE508" s="8"/>
      <c r="GF508" s="8"/>
      <c r="GG508" s="8"/>
      <c r="GH508" s="8"/>
      <c r="GI508" s="8"/>
      <c r="GJ508" s="8"/>
      <c r="GK508" s="8"/>
      <c r="GL508" s="8"/>
      <c r="GM508" s="8"/>
      <c r="GN508" s="8"/>
      <c r="GO508" s="8"/>
      <c r="GP508" s="8"/>
      <c r="GQ508" s="8"/>
      <c r="GR508" s="8"/>
      <c r="GS508" s="8"/>
    </row>
    <row r="509" spans="1:201" x14ac:dyDescent="0.25">
      <c r="A509" s="115">
        <f>$A$58</f>
        <v>20174</v>
      </c>
      <c r="B509" s="19">
        <f t="shared" si="2312"/>
        <v>1.359634332659581</v>
      </c>
      <c r="C509" s="19">
        <f t="shared" si="2322"/>
        <v>1.1800240615376218</v>
      </c>
      <c r="D509" s="19">
        <f t="shared" si="2322"/>
        <v>1.1747234269872093</v>
      </c>
      <c r="E509" s="19">
        <f t="shared" si="2322"/>
        <v>1.1209166374451254</v>
      </c>
      <c r="F509" s="19">
        <f t="shared" si="2322"/>
        <v>1.0899274861998451</v>
      </c>
      <c r="G509" s="19">
        <f t="shared" si="2322"/>
        <v>1.0647468045945876</v>
      </c>
      <c r="H509" s="19">
        <f t="shared" si="2322"/>
        <v>1.0607136968699928</v>
      </c>
      <c r="I509" s="19">
        <f t="shared" si="2322"/>
        <v>1.0544496095914784</v>
      </c>
      <c r="J509" s="19">
        <f t="shared" si="2322"/>
        <v>1.0498156211436696</v>
      </c>
      <c r="K509" s="19">
        <f t="shared" si="2322"/>
        <v>1.0384167035470626</v>
      </c>
      <c r="L509" s="19">
        <f t="shared" si="2322"/>
        <v>1.0337415679594424</v>
      </c>
      <c r="M509" s="19">
        <f t="shared" si="2322"/>
        <v>1.0381219582693619</v>
      </c>
      <c r="N509" s="19">
        <f t="shared" si="2322"/>
        <v>1.0281844119278893</v>
      </c>
      <c r="O509" s="19">
        <f t="shared" si="2322"/>
        <v>1.0273457944302389</v>
      </c>
      <c r="P509" s="19">
        <f t="shared" si="2322"/>
        <v>1.0236263652540296</v>
      </c>
      <c r="Q509" s="19">
        <f t="shared" si="2322"/>
        <v>1.0300743848249319</v>
      </c>
      <c r="R509" s="19">
        <f t="shared" si="2322"/>
        <v>1.0217738065344779</v>
      </c>
      <c r="S509" s="8"/>
      <c r="T509" s="8"/>
      <c r="U509" s="8"/>
      <c r="V509" s="8"/>
      <c r="W509" s="8"/>
      <c r="X509" s="8"/>
      <c r="Y509" s="8"/>
      <c r="Z509" s="8"/>
      <c r="AA509" s="8"/>
      <c r="AB509" s="8"/>
      <c r="AC509" s="8"/>
      <c r="AD509" s="8"/>
      <c r="AE509" s="8"/>
      <c r="AF509" s="8"/>
      <c r="AG509" s="8"/>
      <c r="AH509" s="8"/>
      <c r="AI509" s="8"/>
      <c r="AJ509" s="8"/>
      <c r="AK509" s="8"/>
      <c r="AL509" s="8"/>
      <c r="AM509" s="8"/>
      <c r="AN509" s="8"/>
      <c r="AO509" s="8"/>
      <c r="AP509" s="19">
        <f t="shared" si="2327"/>
        <v>1.2049375018101063</v>
      </c>
      <c r="AQ509" s="19">
        <f t="shared" si="2327"/>
        <v>1.0979812741940389</v>
      </c>
      <c r="AR509" s="19">
        <f t="shared" si="2327"/>
        <v>1.0323391278810035</v>
      </c>
      <c r="AS509" s="19">
        <f t="shared" si="2327"/>
        <v>1.0150745458233177</v>
      </c>
      <c r="AT509" s="19">
        <f t="shared" si="2327"/>
        <v>1.0082461000842069</v>
      </c>
      <c r="AU509" s="19">
        <f t="shared" si="2327"/>
        <v>1.0031248459230939</v>
      </c>
      <c r="AV509" s="19">
        <f t="shared" si="2327"/>
        <v>1.0034746688297156</v>
      </c>
      <c r="AW509" s="19">
        <f t="shared" si="2327"/>
        <v>1.0023098208151839</v>
      </c>
      <c r="AX509" s="19">
        <f t="shared" si="2327"/>
        <v>1.0011356971168763</v>
      </c>
      <c r="AY509" s="19">
        <f t="shared" si="2327"/>
        <v>1.0005891138814909</v>
      </c>
      <c r="AZ509" s="19">
        <f t="shared" si="2327"/>
        <v>1.0013552377654795</v>
      </c>
      <c r="BA509" s="19">
        <f t="shared" si="2327"/>
        <v>1.0016204758030478</v>
      </c>
      <c r="BB509" s="19">
        <f t="shared" si="2327"/>
        <v>1.0000086788841778</v>
      </c>
      <c r="BC509" s="19">
        <f t="shared" si="2327"/>
        <v>1.0007719192600042</v>
      </c>
      <c r="BD509" s="19">
        <f t="shared" si="2327"/>
        <v>1.000074775876034</v>
      </c>
      <c r="BE509" s="19">
        <f t="shared" si="2327"/>
        <v>0.99990295230640402</v>
      </c>
      <c r="BF509" s="19">
        <f t="shared" si="2327"/>
        <v>1.0001707286906489</v>
      </c>
      <c r="BG509" s="8"/>
      <c r="BH509" s="8"/>
      <c r="BI509" s="8"/>
      <c r="BJ509" s="8"/>
      <c r="BK509" s="8"/>
      <c r="BL509" s="8"/>
      <c r="BM509" s="8"/>
      <c r="BN509" s="8"/>
      <c r="BO509" s="8"/>
      <c r="BP509" s="8"/>
      <c r="BQ509" s="8"/>
      <c r="BR509" s="8"/>
      <c r="BS509" s="8"/>
      <c r="BT509" s="8"/>
      <c r="BU509" s="8"/>
      <c r="BV509" s="8"/>
      <c r="BW509" s="8"/>
      <c r="BX509" s="8"/>
      <c r="BY509" s="8"/>
      <c r="BZ509" s="8"/>
      <c r="CA509" s="8"/>
      <c r="CB509" s="8"/>
      <c r="CC509" s="8"/>
      <c r="CD509" s="19">
        <f t="shared" si="2328"/>
        <v>0.98277613373659012</v>
      </c>
      <c r="CE509" s="19">
        <f t="shared" si="2328"/>
        <v>1.2053227700040459</v>
      </c>
      <c r="CF509" s="19">
        <f t="shared" si="2328"/>
        <v>1.1390790870640592</v>
      </c>
      <c r="CG509" s="19">
        <f t="shared" si="2328"/>
        <v>1.0666082326872197</v>
      </c>
      <c r="CH509" s="19">
        <f t="shared" si="2328"/>
        <v>1.0293280091793235</v>
      </c>
      <c r="CI509" s="19">
        <f t="shared" si="2328"/>
        <v>1.0274296894954489</v>
      </c>
      <c r="CJ509" s="19">
        <f t="shared" si="2328"/>
        <v>1.0123482110946243</v>
      </c>
      <c r="CK509" s="19">
        <f t="shared" si="2328"/>
        <v>1.0177896572237866</v>
      </c>
      <c r="CL509" s="19">
        <f t="shared" si="2328"/>
        <v>0.99896631218544152</v>
      </c>
      <c r="CM509" s="19">
        <f t="shared" si="2328"/>
        <v>1.0038901432813805</v>
      </c>
      <c r="CN509" s="19">
        <f t="shared" si="2328"/>
        <v>1.003048309665399</v>
      </c>
      <c r="CO509" s="19">
        <f t="shared" si="2328"/>
        <v>1.0007822502632033</v>
      </c>
      <c r="CP509" s="19">
        <f t="shared" si="2328"/>
        <v>1.0001198157980267</v>
      </c>
      <c r="CQ509" s="19">
        <f t="shared" si="2328"/>
        <v>1.0011948171994411</v>
      </c>
      <c r="CR509" s="19">
        <f t="shared" si="2328"/>
        <v>1.002725733997033</v>
      </c>
      <c r="CS509" s="19">
        <f t="shared" si="2328"/>
        <v>1.0006963481235291</v>
      </c>
      <c r="CT509" s="19">
        <f t="shared" si="2328"/>
        <v>1.0004399606820653</v>
      </c>
      <c r="CU509" s="8"/>
      <c r="CV509" s="8"/>
      <c r="CW509" s="8"/>
      <c r="CX509" s="8"/>
      <c r="CY509" s="8"/>
      <c r="CZ509" s="8"/>
      <c r="DA509" s="8"/>
      <c r="DB509" s="8"/>
      <c r="DC509" s="8"/>
      <c r="DD509" s="8"/>
      <c r="DE509" s="8"/>
      <c r="DF509" s="8"/>
      <c r="DG509" s="8"/>
      <c r="DH509" s="8"/>
      <c r="DI509" s="8"/>
      <c r="DJ509" s="8"/>
      <c r="DK509" s="8"/>
      <c r="DL509" s="8"/>
      <c r="DM509" s="8"/>
      <c r="DN509" s="8"/>
      <c r="DO509" s="8"/>
      <c r="DP509" s="8"/>
      <c r="DQ509" s="8"/>
      <c r="DR509" s="19">
        <f t="shared" si="2329"/>
        <v>1.755594668868055</v>
      </c>
      <c r="DS509" s="19">
        <f t="shared" si="2329"/>
        <v>1.3361524641358375</v>
      </c>
      <c r="DT509" s="19">
        <f t="shared" si="2329"/>
        <v>1.2125105086497545</v>
      </c>
      <c r="DU509" s="19">
        <f t="shared" si="2329"/>
        <v>1.1582556571785965</v>
      </c>
      <c r="DV509" s="19">
        <f t="shared" si="2329"/>
        <v>1.1105228374762666</v>
      </c>
      <c r="DW509" s="19">
        <f t="shared" si="2329"/>
        <v>1.0762431808941428</v>
      </c>
      <c r="DX509" s="19">
        <f t="shared" si="2329"/>
        <v>1.0892171565737756</v>
      </c>
      <c r="DY509" s="19">
        <f t="shared" si="2329"/>
        <v>1.0483486440474221</v>
      </c>
      <c r="DZ509" s="19">
        <f t="shared" si="2329"/>
        <v>1.0372009687683461</v>
      </c>
      <c r="EA509" s="19">
        <f t="shared" si="2329"/>
        <v>1.0121099402730314</v>
      </c>
      <c r="EB509" s="19">
        <f t="shared" si="2329"/>
        <v>1.010723487228784</v>
      </c>
      <c r="EC509" s="19">
        <f t="shared" si="2329"/>
        <v>1.0153494689896714</v>
      </c>
      <c r="ED509" s="19">
        <f t="shared" si="2329"/>
        <v>1.0164792207917932</v>
      </c>
      <c r="EE509" s="19">
        <f t="shared" si="2329"/>
        <v>1.0113591102737902</v>
      </c>
      <c r="EF509" s="19">
        <f t="shared" si="2329"/>
        <v>1.0115535908089346</v>
      </c>
      <c r="EG509" s="19">
        <f t="shared" si="2329"/>
        <v>1.0117989649391199</v>
      </c>
      <c r="EH509" s="19">
        <f t="shared" si="2329"/>
        <v>1.0057286162489549</v>
      </c>
      <c r="EI509" s="8"/>
      <c r="EJ509" s="8"/>
      <c r="EK509" s="8"/>
      <c r="EL509" s="8"/>
      <c r="EM509" s="8"/>
      <c r="EN509" s="8"/>
      <c r="EO509" s="8"/>
      <c r="EP509" s="8"/>
      <c r="EQ509" s="8"/>
      <c r="ER509" s="8"/>
      <c r="ES509" s="8"/>
      <c r="ET509" s="8"/>
      <c r="EU509" s="8"/>
      <c r="EV509" s="8"/>
      <c r="EW509" s="8"/>
      <c r="EX509" s="8"/>
      <c r="EY509" s="8"/>
      <c r="EZ509" s="8"/>
      <c r="FA509" s="8"/>
      <c r="FB509" s="8"/>
      <c r="FC509" s="8"/>
      <c r="FD509" s="8"/>
      <c r="FE509" s="8"/>
      <c r="FF509" s="19">
        <f t="shared" si="2330"/>
        <v>1.1412849655041111</v>
      </c>
      <c r="FG509" s="19">
        <f t="shared" si="2330"/>
        <v>1.0112217661110825</v>
      </c>
      <c r="FH509" s="19">
        <f t="shared" si="2330"/>
        <v>1.0016184583868419</v>
      </c>
      <c r="FI509" s="19">
        <f t="shared" si="2330"/>
        <v>1.0032096854954173</v>
      </c>
      <c r="FJ509" s="19">
        <f t="shared" si="2330"/>
        <v>1.0008199870846266</v>
      </c>
      <c r="FK509" s="19">
        <f t="shared" si="2330"/>
        <v>1.0024004986772252</v>
      </c>
      <c r="FL509" s="19">
        <f t="shared" si="2330"/>
        <v>1.0020285052757287</v>
      </c>
      <c r="FM509" s="19">
        <f t="shared" si="2330"/>
        <v>1.0012351449342156</v>
      </c>
      <c r="FN509" s="19">
        <f t="shared" si="2330"/>
        <v>1.0000022984617927</v>
      </c>
      <c r="FO509" s="19">
        <f t="shared" si="2330"/>
        <v>0.998463730647424</v>
      </c>
      <c r="FP509" s="19">
        <f t="shared" si="2330"/>
        <v>0.9993066009755398</v>
      </c>
      <c r="FQ509" s="19">
        <f t="shared" si="2330"/>
        <v>0.99916673092186781</v>
      </c>
      <c r="FR509" s="19">
        <f t="shared" si="2330"/>
        <v>1.0005345382916286</v>
      </c>
      <c r="FS509" s="19">
        <f t="shared" si="2330"/>
        <v>1.000735687729656</v>
      </c>
      <c r="FT509" s="19">
        <f t="shared" si="2330"/>
        <v>0.99801755509234025</v>
      </c>
      <c r="FU509" s="19">
        <f t="shared" si="2330"/>
        <v>1.0001397180011511</v>
      </c>
      <c r="FV509" s="19">
        <f t="shared" si="2330"/>
        <v>1.0004101471421407</v>
      </c>
      <c r="FW509" s="8"/>
      <c r="FX509" s="8"/>
      <c r="FY509" s="8"/>
      <c r="FZ509" s="8"/>
      <c r="GA509" s="8"/>
      <c r="GB509" s="8"/>
      <c r="GC509" s="8"/>
      <c r="GD509" s="8"/>
      <c r="GE509" s="8"/>
      <c r="GF509" s="8"/>
      <c r="GG509" s="8"/>
      <c r="GH509" s="8"/>
      <c r="GI509" s="8"/>
      <c r="GJ509" s="8"/>
      <c r="GK509" s="8"/>
      <c r="GL509" s="8"/>
      <c r="GM509" s="8"/>
      <c r="GN509" s="8"/>
      <c r="GO509" s="8"/>
      <c r="GP509" s="8"/>
      <c r="GQ509" s="8"/>
      <c r="GR509" s="8"/>
      <c r="GS509" s="8"/>
    </row>
    <row r="510" spans="1:201" x14ac:dyDescent="0.25">
      <c r="A510" s="115">
        <f>$A$59</f>
        <v>20181</v>
      </c>
      <c r="B510" s="19">
        <f t="shared" si="2312"/>
        <v>1.2470198016239353</v>
      </c>
      <c r="C510" s="19">
        <f t="shared" si="2322"/>
        <v>1.1793343052923628</v>
      </c>
      <c r="D510" s="19">
        <f t="shared" si="2322"/>
        <v>1.1854782655019573</v>
      </c>
      <c r="E510" s="19">
        <f t="shared" si="2322"/>
        <v>1.1245405740505747</v>
      </c>
      <c r="F510" s="19">
        <f t="shared" si="2322"/>
        <v>1.1278779268621923</v>
      </c>
      <c r="G510" s="19">
        <f t="shared" si="2322"/>
        <v>1.1001961481446503</v>
      </c>
      <c r="H510" s="19">
        <f t="shared" si="2322"/>
        <v>1.0501108136592976</v>
      </c>
      <c r="I510" s="19">
        <f t="shared" si="2322"/>
        <v>1.0524349641070327</v>
      </c>
      <c r="J510" s="19">
        <f t="shared" si="2322"/>
        <v>1.0327968356499226</v>
      </c>
      <c r="K510" s="19">
        <f t="shared" si="2322"/>
        <v>1.0450566240656551</v>
      </c>
      <c r="L510" s="19">
        <f t="shared" si="2322"/>
        <v>1.0448762154521063</v>
      </c>
      <c r="M510" s="19">
        <f t="shared" si="2322"/>
        <v>1.0336028226869955</v>
      </c>
      <c r="N510" s="19">
        <f t="shared" si="2322"/>
        <v>1.0372742046415051</v>
      </c>
      <c r="O510" s="19">
        <f t="shared" si="2322"/>
        <v>1.0447568637431619</v>
      </c>
      <c r="P510" s="19">
        <f t="shared" si="2322"/>
        <v>1.0247031021965738</v>
      </c>
      <c r="Q510" s="19">
        <f t="shared" si="2322"/>
        <v>1.0213311346706091</v>
      </c>
      <c r="R510" s="8"/>
      <c r="S510" s="8"/>
      <c r="T510" s="8"/>
      <c r="U510" s="8"/>
      <c r="V510" s="8"/>
      <c r="W510" s="8"/>
      <c r="X510" s="8"/>
      <c r="Y510" s="8"/>
      <c r="Z510" s="8"/>
      <c r="AA510" s="8"/>
      <c r="AB510" s="8"/>
      <c r="AC510" s="8"/>
      <c r="AD510" s="8"/>
      <c r="AE510" s="8"/>
      <c r="AF510" s="8"/>
      <c r="AG510" s="8"/>
      <c r="AH510" s="8"/>
      <c r="AI510" s="8"/>
      <c r="AJ510" s="8"/>
      <c r="AK510" s="8"/>
      <c r="AL510" s="8"/>
      <c r="AM510" s="8"/>
      <c r="AN510" s="8"/>
      <c r="AO510" s="8"/>
      <c r="AP510" s="19">
        <f t="shared" si="2327"/>
        <v>1.1487088847418909</v>
      </c>
      <c r="AQ510" s="19">
        <f t="shared" si="2327"/>
        <v>1.0983810015439317</v>
      </c>
      <c r="AR510" s="19">
        <f t="shared" si="2327"/>
        <v>1.0342814119289776</v>
      </c>
      <c r="AS510" s="19">
        <f t="shared" si="2327"/>
        <v>1.0132628648804454</v>
      </c>
      <c r="AT510" s="19">
        <f t="shared" si="2327"/>
        <v>1.0071668856785116</v>
      </c>
      <c r="AU510" s="19">
        <f t="shared" si="2327"/>
        <v>1.0049608853371059</v>
      </c>
      <c r="AV510" s="19">
        <f t="shared" si="2327"/>
        <v>1.0049107336459435</v>
      </c>
      <c r="AW510" s="19">
        <f t="shared" si="2327"/>
        <v>1.0005928920008702</v>
      </c>
      <c r="AX510" s="19">
        <f t="shared" si="2327"/>
        <v>1.0009296908412606</v>
      </c>
      <c r="AY510" s="19">
        <f t="shared" si="2327"/>
        <v>1.0010714485714636</v>
      </c>
      <c r="AZ510" s="19">
        <f t="shared" si="2327"/>
        <v>1.0007706470157791</v>
      </c>
      <c r="BA510" s="19">
        <f t="shared" si="2327"/>
        <v>1.0014254102372193</v>
      </c>
      <c r="BB510" s="19">
        <f t="shared" si="2327"/>
        <v>1.0006340611159565</v>
      </c>
      <c r="BC510" s="19">
        <f t="shared" si="2327"/>
        <v>1.000124744934102</v>
      </c>
      <c r="BD510" s="19">
        <f t="shared" si="2327"/>
        <v>0.99989397409404612</v>
      </c>
      <c r="BE510" s="19">
        <f t="shared" si="2327"/>
        <v>1.0006948018151187</v>
      </c>
      <c r="BF510" s="8"/>
      <c r="BG510" s="8"/>
      <c r="BH510" s="8"/>
      <c r="BI510" s="8"/>
      <c r="BJ510" s="8"/>
      <c r="BK510" s="8"/>
      <c r="BL510" s="8"/>
      <c r="BM510" s="8"/>
      <c r="BN510" s="8"/>
      <c r="BO510" s="8"/>
      <c r="BP510" s="8"/>
      <c r="BQ510" s="8"/>
      <c r="BR510" s="8"/>
      <c r="BS510" s="8"/>
      <c r="BT510" s="8"/>
      <c r="BU510" s="8"/>
      <c r="BV510" s="8"/>
      <c r="BW510" s="8"/>
      <c r="BX510" s="8"/>
      <c r="BY510" s="8"/>
      <c r="BZ510" s="8"/>
      <c r="CA510" s="8"/>
      <c r="CB510" s="8"/>
      <c r="CC510" s="8"/>
      <c r="CD510" s="19">
        <f t="shared" si="2328"/>
        <v>0.81277404002875286</v>
      </c>
      <c r="CE510" s="19">
        <f t="shared" si="2328"/>
        <v>1.2579985215554303</v>
      </c>
      <c r="CF510" s="19">
        <f t="shared" si="2328"/>
        <v>1.1218062744309421</v>
      </c>
      <c r="CG510" s="19">
        <f t="shared" si="2328"/>
        <v>1.0596344825911492</v>
      </c>
      <c r="CH510" s="19">
        <f t="shared" si="2328"/>
        <v>1.0519506072346392</v>
      </c>
      <c r="CI510" s="19">
        <f t="shared" si="2328"/>
        <v>1.0334524253811859</v>
      </c>
      <c r="CJ510" s="19">
        <f t="shared" si="2328"/>
        <v>1.0168552176118901</v>
      </c>
      <c r="CK510" s="19">
        <f t="shared" si="2328"/>
        <v>1.0193655199506648</v>
      </c>
      <c r="CL510" s="19">
        <f t="shared" si="2328"/>
        <v>1.0176519889903068</v>
      </c>
      <c r="CM510" s="19">
        <f t="shared" si="2328"/>
        <v>0.99898717461476882</v>
      </c>
      <c r="CN510" s="19">
        <f t="shared" si="2328"/>
        <v>1.0036906260103535</v>
      </c>
      <c r="CO510" s="19">
        <f t="shared" si="2328"/>
        <v>1.0026541423364199</v>
      </c>
      <c r="CP510" s="19">
        <f t="shared" si="2328"/>
        <v>1.0021919307783735</v>
      </c>
      <c r="CQ510" s="19">
        <f t="shared" si="2328"/>
        <v>0.99981838323799754</v>
      </c>
      <c r="CR510" s="19">
        <f t="shared" si="2328"/>
        <v>1.0014608463204915</v>
      </c>
      <c r="CS510" s="19">
        <f t="shared" si="2328"/>
        <v>1.0000397076289249</v>
      </c>
      <c r="CT510" s="8"/>
      <c r="CU510" s="8"/>
      <c r="CV510" s="8"/>
      <c r="CW510" s="8"/>
      <c r="CX510" s="8"/>
      <c r="CY510" s="8"/>
      <c r="CZ510" s="8"/>
      <c r="DA510" s="8"/>
      <c r="DB510" s="8"/>
      <c r="DC510" s="8"/>
      <c r="DD510" s="8"/>
      <c r="DE510" s="8"/>
      <c r="DF510" s="8"/>
      <c r="DG510" s="8"/>
      <c r="DH510" s="8"/>
      <c r="DI510" s="8"/>
      <c r="DJ510" s="8"/>
      <c r="DK510" s="8"/>
      <c r="DL510" s="8"/>
      <c r="DM510" s="8"/>
      <c r="DN510" s="8"/>
      <c r="DO510" s="8"/>
      <c r="DP510" s="8"/>
      <c r="DQ510" s="8"/>
      <c r="DR510" s="19">
        <f t="shared" si="2329"/>
        <v>1.8781455430765805</v>
      </c>
      <c r="DS510" s="19">
        <f t="shared" si="2329"/>
        <v>1.3051750376433791</v>
      </c>
      <c r="DT510" s="19">
        <f t="shared" si="2329"/>
        <v>1.2505596819602025</v>
      </c>
      <c r="DU510" s="19">
        <f t="shared" si="2329"/>
        <v>1.1527683776011655</v>
      </c>
      <c r="DV510" s="19">
        <f t="shared" si="2329"/>
        <v>1.122771756398119</v>
      </c>
      <c r="DW510" s="19">
        <f t="shared" si="2329"/>
        <v>1.0673024191035159</v>
      </c>
      <c r="DX510" s="19">
        <f t="shared" si="2329"/>
        <v>1.0681023306756545</v>
      </c>
      <c r="DY510" s="19">
        <f t="shared" si="2329"/>
        <v>1.0812623838117663</v>
      </c>
      <c r="DZ510" s="19">
        <f t="shared" si="2329"/>
        <v>1.0243716616357561</v>
      </c>
      <c r="EA510" s="19">
        <f t="shared" si="2329"/>
        <v>1.0217690360839264</v>
      </c>
      <c r="EB510" s="19">
        <f t="shared" si="2329"/>
        <v>1.0320530404543289</v>
      </c>
      <c r="EC510" s="19">
        <f t="shared" si="2329"/>
        <v>1.0283379375885588</v>
      </c>
      <c r="ED510" s="19">
        <f t="shared" si="2329"/>
        <v>1.0223824786321241</v>
      </c>
      <c r="EE510" s="19">
        <f t="shared" si="2329"/>
        <v>1.0156499762438229</v>
      </c>
      <c r="EF510" s="19">
        <f t="shared" si="2329"/>
        <v>1.0030545675861295</v>
      </c>
      <c r="EG510" s="19">
        <f t="shared" si="2329"/>
        <v>1.0124481253239894</v>
      </c>
      <c r="EH510" s="8"/>
      <c r="EI510" s="8"/>
      <c r="EJ510" s="8"/>
      <c r="EK510" s="8"/>
      <c r="EL510" s="8"/>
      <c r="EM510" s="8"/>
      <c r="EN510" s="8"/>
      <c r="EO510" s="8"/>
      <c r="EP510" s="8"/>
      <c r="EQ510" s="8"/>
      <c r="ER510" s="8"/>
      <c r="ES510" s="8"/>
      <c r="ET510" s="8"/>
      <c r="EU510" s="8"/>
      <c r="EV510" s="8"/>
      <c r="EW510" s="8"/>
      <c r="EX510" s="8"/>
      <c r="EY510" s="8"/>
      <c r="EZ510" s="8"/>
      <c r="FA510" s="8"/>
      <c r="FB510" s="8"/>
      <c r="FC510" s="8"/>
      <c r="FD510" s="8"/>
      <c r="FE510" s="8"/>
      <c r="FF510" s="19">
        <f t="shared" si="2330"/>
        <v>1.1148819325391592</v>
      </c>
      <c r="FG510" s="19">
        <f t="shared" si="2330"/>
        <v>1.0093785275690985</v>
      </c>
      <c r="FH510" s="19">
        <f t="shared" si="2330"/>
        <v>1.0059325207008072</v>
      </c>
      <c r="FI510" s="19">
        <f t="shared" si="2330"/>
        <v>1.0023886392595074</v>
      </c>
      <c r="FJ510" s="19">
        <f t="shared" si="2330"/>
        <v>1.0018364509876057</v>
      </c>
      <c r="FK510" s="19">
        <f t="shared" si="2330"/>
        <v>1.0028191006645393</v>
      </c>
      <c r="FL510" s="19">
        <f t="shared" si="2330"/>
        <v>0.9998680618568847</v>
      </c>
      <c r="FM510" s="19">
        <f t="shared" si="2330"/>
        <v>1.0002147738405791</v>
      </c>
      <c r="FN510" s="19">
        <f t="shared" si="2330"/>
        <v>1.0007993981163363</v>
      </c>
      <c r="FO510" s="19">
        <f t="shared" si="2330"/>
        <v>0.99996933197445192</v>
      </c>
      <c r="FP510" s="19">
        <f t="shared" si="2330"/>
        <v>1.0002971549702198</v>
      </c>
      <c r="FQ510" s="19">
        <f t="shared" si="2330"/>
        <v>1.0003803558573283</v>
      </c>
      <c r="FR510" s="19">
        <f t="shared" si="2330"/>
        <v>1.000612007805102</v>
      </c>
      <c r="FS510" s="19">
        <f t="shared" si="2330"/>
        <v>1.0001587002219723</v>
      </c>
      <c r="FT510" s="19">
        <f t="shared" si="2330"/>
        <v>0.99960755423528558</v>
      </c>
      <c r="FU510" s="19">
        <f t="shared" si="2330"/>
        <v>0.9996243217317573</v>
      </c>
      <c r="FV510" s="8"/>
      <c r="FW510" s="8"/>
      <c r="FX510" s="8"/>
      <c r="FY510" s="8"/>
      <c r="FZ510" s="8"/>
      <c r="GA510" s="8"/>
      <c r="GB510" s="8"/>
      <c r="GC510" s="8"/>
      <c r="GD510" s="8"/>
      <c r="GE510" s="8"/>
      <c r="GF510" s="8"/>
      <c r="GG510" s="8"/>
      <c r="GH510" s="8"/>
      <c r="GI510" s="8"/>
      <c r="GJ510" s="8"/>
      <c r="GK510" s="8"/>
      <c r="GL510" s="8"/>
      <c r="GM510" s="8"/>
      <c r="GN510" s="8"/>
      <c r="GO510" s="8"/>
      <c r="GP510" s="8"/>
      <c r="GQ510" s="8"/>
      <c r="GR510" s="8"/>
      <c r="GS510" s="8"/>
    </row>
    <row r="511" spans="1:201" x14ac:dyDescent="0.25">
      <c r="A511" s="115">
        <f>$A$60</f>
        <v>20182</v>
      </c>
      <c r="B511" s="19">
        <f t="shared" si="2312"/>
        <v>1.2746731450981896</v>
      </c>
      <c r="C511" s="19">
        <f t="shared" si="2322"/>
        <v>1.2494051699900346</v>
      </c>
      <c r="D511" s="19">
        <f t="shared" si="2322"/>
        <v>1.1965450299168676</v>
      </c>
      <c r="E511" s="19">
        <f t="shared" si="2322"/>
        <v>1.1397617211094506</v>
      </c>
      <c r="F511" s="19">
        <f t="shared" si="2322"/>
        <v>1.0834424999424797</v>
      </c>
      <c r="G511" s="19">
        <f t="shared" si="2322"/>
        <v>1.0616333600543115</v>
      </c>
      <c r="H511" s="19">
        <f t="shared" si="2322"/>
        <v>1.0732202573862042</v>
      </c>
      <c r="I511" s="19">
        <f t="shared" si="2322"/>
        <v>1.0536024807602273</v>
      </c>
      <c r="J511" s="19">
        <f t="shared" si="2322"/>
        <v>1.0558535221308096</v>
      </c>
      <c r="K511" s="19">
        <f t="shared" si="2322"/>
        <v>1.0277011834649259</v>
      </c>
      <c r="L511" s="19">
        <f t="shared" si="2322"/>
        <v>1.0420557068679202</v>
      </c>
      <c r="M511" s="19">
        <f t="shared" si="2322"/>
        <v>1.0444973774635502</v>
      </c>
      <c r="N511" s="19">
        <f t="shared" si="2322"/>
        <v>1.0319807165329875</v>
      </c>
      <c r="O511" s="19">
        <f t="shared" si="2322"/>
        <v>1.0333391318506853</v>
      </c>
      <c r="P511" s="19">
        <f t="shared" si="2322"/>
        <v>1.0251053846215528</v>
      </c>
      <c r="Q511" s="8"/>
      <c r="R511" s="8"/>
      <c r="S511" s="8"/>
      <c r="T511" s="8"/>
      <c r="U511" s="8"/>
      <c r="V511" s="8"/>
      <c r="W511" s="8"/>
      <c r="X511" s="8"/>
      <c r="Y511" s="8"/>
      <c r="Z511" s="8"/>
      <c r="AA511" s="8"/>
      <c r="AB511" s="8"/>
      <c r="AC511" s="8"/>
      <c r="AD511" s="8"/>
      <c r="AE511" s="8"/>
      <c r="AF511" s="8"/>
      <c r="AG511" s="8"/>
      <c r="AH511" s="8"/>
      <c r="AI511" s="8"/>
      <c r="AJ511" s="8"/>
      <c r="AK511" s="8"/>
      <c r="AL511" s="8"/>
      <c r="AM511" s="8"/>
      <c r="AN511" s="8"/>
      <c r="AO511" s="8"/>
      <c r="AP511" s="19">
        <f t="shared" si="2327"/>
        <v>1.0882164441522562</v>
      </c>
      <c r="AQ511" s="19">
        <f t="shared" si="2327"/>
        <v>1.105242720576056</v>
      </c>
      <c r="AR511" s="19">
        <f t="shared" si="2327"/>
        <v>1.0416168260103364</v>
      </c>
      <c r="AS511" s="19">
        <f t="shared" si="2327"/>
        <v>1.0176290875770111</v>
      </c>
      <c r="AT511" s="19">
        <f t="shared" si="2327"/>
        <v>1.0072788490565951</v>
      </c>
      <c r="AU511" s="19">
        <f t="shared" si="2327"/>
        <v>1.0025986134509948</v>
      </c>
      <c r="AV511" s="19">
        <f t="shared" si="2327"/>
        <v>1.0040137975548638</v>
      </c>
      <c r="AW511" s="19">
        <f t="shared" si="2327"/>
        <v>1.0014717060748546</v>
      </c>
      <c r="AX511" s="19">
        <f t="shared" si="2327"/>
        <v>1.0012476266307719</v>
      </c>
      <c r="AY511" s="19">
        <f t="shared" si="2327"/>
        <v>1.0008023951940623</v>
      </c>
      <c r="AZ511" s="19">
        <f t="shared" si="2327"/>
        <v>1.0011246535848715</v>
      </c>
      <c r="BA511" s="19">
        <f t="shared" si="2327"/>
        <v>1.0002217064820829</v>
      </c>
      <c r="BB511" s="19">
        <f t="shared" si="2327"/>
        <v>1.0003190068197947</v>
      </c>
      <c r="BC511" s="19">
        <f t="shared" si="2327"/>
        <v>1.0001547726493456</v>
      </c>
      <c r="BD511" s="19">
        <f t="shared" si="2327"/>
        <v>1.0004500293367224</v>
      </c>
      <c r="BE511" s="8"/>
      <c r="BF511" s="8"/>
      <c r="BG511" s="8"/>
      <c r="BH511" s="8"/>
      <c r="BI511" s="8"/>
      <c r="BJ511" s="8"/>
      <c r="BK511" s="8"/>
      <c r="BL511" s="8"/>
      <c r="BM511" s="8"/>
      <c r="BN511" s="8"/>
      <c r="BO511" s="8"/>
      <c r="BP511" s="8"/>
      <c r="BQ511" s="8"/>
      <c r="BR511" s="8"/>
      <c r="BS511" s="8"/>
      <c r="BT511" s="8"/>
      <c r="BU511" s="8"/>
      <c r="BV511" s="8"/>
      <c r="BW511" s="8"/>
      <c r="BX511" s="8"/>
      <c r="BY511" s="8"/>
      <c r="BZ511" s="8"/>
      <c r="CA511" s="8"/>
      <c r="CB511" s="8"/>
      <c r="CC511" s="8"/>
      <c r="CD511" s="19">
        <f t="shared" si="2328"/>
        <v>0.83820585587331087</v>
      </c>
      <c r="CE511" s="19">
        <f t="shared" si="2328"/>
        <v>1.2832035502856112</v>
      </c>
      <c r="CF511" s="19">
        <f t="shared" si="2328"/>
        <v>1.1482762292445361</v>
      </c>
      <c r="CG511" s="19">
        <f t="shared" si="2328"/>
        <v>1.0781987138839335</v>
      </c>
      <c r="CH511" s="19">
        <f t="shared" si="2328"/>
        <v>1.0439315182114506</v>
      </c>
      <c r="CI511" s="19">
        <f t="shared" si="2328"/>
        <v>1.0245588628165219</v>
      </c>
      <c r="CJ511" s="19">
        <f t="shared" si="2328"/>
        <v>1.0206235147694691</v>
      </c>
      <c r="CK511" s="19">
        <f t="shared" si="2328"/>
        <v>1.0136679890706763</v>
      </c>
      <c r="CL511" s="19">
        <f t="shared" si="2328"/>
        <v>1.0042050316386124</v>
      </c>
      <c r="CM511" s="19">
        <f t="shared" si="2328"/>
        <v>1.0008939388582709</v>
      </c>
      <c r="CN511" s="19">
        <f t="shared" si="2328"/>
        <v>1.0071684043819373</v>
      </c>
      <c r="CO511" s="19">
        <f t="shared" si="2328"/>
        <v>1.0017389439766642</v>
      </c>
      <c r="CP511" s="19">
        <f t="shared" si="2328"/>
        <v>1.0035708324783288</v>
      </c>
      <c r="CQ511" s="19">
        <f t="shared" si="2328"/>
        <v>1.0003355360764936</v>
      </c>
      <c r="CR511" s="19">
        <f t="shared" si="2328"/>
        <v>1.0000419206985331</v>
      </c>
      <c r="CS511" s="8"/>
      <c r="CT511" s="8"/>
      <c r="CU511" s="8"/>
      <c r="CV511" s="8"/>
      <c r="CW511" s="8"/>
      <c r="CX511" s="8"/>
      <c r="CY511" s="8"/>
      <c r="CZ511" s="8"/>
      <c r="DA511" s="8"/>
      <c r="DB511" s="8"/>
      <c r="DC511" s="8"/>
      <c r="DD511" s="8"/>
      <c r="DE511" s="8"/>
      <c r="DF511" s="8"/>
      <c r="DG511" s="8"/>
      <c r="DH511" s="8"/>
      <c r="DI511" s="8"/>
      <c r="DJ511" s="8"/>
      <c r="DK511" s="8"/>
      <c r="DL511" s="8"/>
      <c r="DM511" s="8"/>
      <c r="DN511" s="8"/>
      <c r="DO511" s="8"/>
      <c r="DP511" s="8"/>
      <c r="DQ511" s="8"/>
      <c r="DR511" s="19">
        <f t="shared" si="2329"/>
        <v>1.6769824258336521</v>
      </c>
      <c r="DS511" s="19">
        <f t="shared" si="2329"/>
        <v>1.304468104347827</v>
      </c>
      <c r="DT511" s="19">
        <f t="shared" si="2329"/>
        <v>1.2343218662697837</v>
      </c>
      <c r="DU511" s="19">
        <f t="shared" si="2329"/>
        <v>1.1758085461035896</v>
      </c>
      <c r="DV511" s="19">
        <f t="shared" si="2329"/>
        <v>1.1339611527630669</v>
      </c>
      <c r="DW511" s="19">
        <f t="shared" si="2329"/>
        <v>1.0642860304231441</v>
      </c>
      <c r="DX511" s="19">
        <f t="shared" si="2329"/>
        <v>1.06095778384241</v>
      </c>
      <c r="DY511" s="19">
        <f t="shared" si="2329"/>
        <v>1.0302037561631039</v>
      </c>
      <c r="DZ511" s="19">
        <f t="shared" si="2329"/>
        <v>1.033713944983319</v>
      </c>
      <c r="EA511" s="19">
        <f t="shared" si="2329"/>
        <v>1.0348148407246471</v>
      </c>
      <c r="EB511" s="19">
        <f t="shared" si="2329"/>
        <v>1.0318779975394434</v>
      </c>
      <c r="EC511" s="19">
        <f t="shared" si="2329"/>
        <v>1.0215959617071362</v>
      </c>
      <c r="ED511" s="19">
        <f t="shared" si="2329"/>
        <v>1.0174355728649251</v>
      </c>
      <c r="EE511" s="19">
        <f t="shared" si="2329"/>
        <v>1.0185441610194783</v>
      </c>
      <c r="EF511" s="19">
        <f t="shared" si="2329"/>
        <v>1.015480230063998</v>
      </c>
      <c r="EG511" s="8"/>
      <c r="EH511" s="8"/>
      <c r="EI511" s="8"/>
      <c r="EJ511" s="8"/>
      <c r="EK511" s="8"/>
      <c r="EL511" s="8"/>
      <c r="EM511" s="8"/>
      <c r="EN511" s="8"/>
      <c r="EO511" s="8"/>
      <c r="EP511" s="8"/>
      <c r="EQ511" s="8"/>
      <c r="ER511" s="8"/>
      <c r="ES511" s="8"/>
      <c r="ET511" s="8"/>
      <c r="EU511" s="8"/>
      <c r="EV511" s="8"/>
      <c r="EW511" s="8"/>
      <c r="EX511" s="8"/>
      <c r="EY511" s="8"/>
      <c r="EZ511" s="8"/>
      <c r="FA511" s="8"/>
      <c r="FB511" s="8"/>
      <c r="FC511" s="8"/>
      <c r="FD511" s="8"/>
      <c r="FE511" s="8"/>
      <c r="FF511" s="19">
        <f t="shared" si="2330"/>
        <v>1.1560452568214106</v>
      </c>
      <c r="FG511" s="19">
        <f t="shared" si="2330"/>
        <v>1.0115168441002313</v>
      </c>
      <c r="FH511" s="19">
        <f t="shared" si="2330"/>
        <v>1.0061122084114973</v>
      </c>
      <c r="FI511" s="19">
        <f t="shared" si="2330"/>
        <v>1.0064027973243481</v>
      </c>
      <c r="FJ511" s="19">
        <f t="shared" si="2330"/>
        <v>1.0010112695659938</v>
      </c>
      <c r="FK511" s="19">
        <f t="shared" si="2330"/>
        <v>0.99918975867313264</v>
      </c>
      <c r="FL511" s="19">
        <f t="shared" si="2330"/>
        <v>1.0004581602894944</v>
      </c>
      <c r="FM511" s="19">
        <f t="shared" si="2330"/>
        <v>0.9992891771721597</v>
      </c>
      <c r="FN511" s="19">
        <f t="shared" si="2330"/>
        <v>1.0004697434101526</v>
      </c>
      <c r="FO511" s="19">
        <f t="shared" si="2330"/>
        <v>1.00023386638648</v>
      </c>
      <c r="FP511" s="19">
        <f t="shared" si="2330"/>
        <v>1.0016605239886318</v>
      </c>
      <c r="FQ511" s="19">
        <f t="shared" si="2330"/>
        <v>0.99865199085161283</v>
      </c>
      <c r="FR511" s="19">
        <f t="shared" si="2330"/>
        <v>1.0000571004407299</v>
      </c>
      <c r="FS511" s="19">
        <f t="shared" si="2330"/>
        <v>1.0001528557324528</v>
      </c>
      <c r="FT511" s="19">
        <f t="shared" si="2330"/>
        <v>0.99996329715604826</v>
      </c>
      <c r="FU511" s="8"/>
      <c r="FV511" s="8"/>
      <c r="FW511" s="8"/>
      <c r="FX511" s="8"/>
      <c r="FY511" s="8"/>
      <c r="FZ511" s="8"/>
      <c r="GA511" s="8"/>
      <c r="GB511" s="8"/>
      <c r="GC511" s="8"/>
      <c r="GD511" s="8"/>
      <c r="GE511" s="8"/>
      <c r="GF511" s="8"/>
      <c r="GG511" s="8"/>
      <c r="GH511" s="8"/>
      <c r="GI511" s="8"/>
      <c r="GJ511" s="8"/>
      <c r="GK511" s="8"/>
      <c r="GL511" s="8"/>
      <c r="GM511" s="8"/>
      <c r="GN511" s="8"/>
      <c r="GO511" s="8"/>
      <c r="GP511" s="8"/>
      <c r="GQ511" s="8"/>
      <c r="GR511" s="8"/>
      <c r="GS511" s="8"/>
    </row>
    <row r="512" spans="1:201" x14ac:dyDescent="0.25">
      <c r="A512" s="115">
        <f>$A$61</f>
        <v>20183</v>
      </c>
      <c r="B512" s="19">
        <f t="shared" si="2312"/>
        <v>1.3375677790486733</v>
      </c>
      <c r="C512" s="19">
        <f t="shared" si="2322"/>
        <v>1.2286648914153857</v>
      </c>
      <c r="D512" s="19">
        <f t="shared" si="2322"/>
        <v>1.2255646971411929</v>
      </c>
      <c r="E512" s="19">
        <f t="shared" si="2322"/>
        <v>1.1290011122346388</v>
      </c>
      <c r="F512" s="19">
        <f t="shared" si="2322"/>
        <v>1.065721375160652</v>
      </c>
      <c r="G512" s="19">
        <f t="shared" si="2322"/>
        <v>1.0732463519785269</v>
      </c>
      <c r="H512" s="19">
        <f t="shared" si="2322"/>
        <v>1.0699679378198637</v>
      </c>
      <c r="I512" s="19">
        <f t="shared" si="2322"/>
        <v>1.0603231479114867</v>
      </c>
      <c r="J512" s="19">
        <f t="shared" si="2322"/>
        <v>1.0314401887994684</v>
      </c>
      <c r="K512" s="19">
        <f t="shared" si="2322"/>
        <v>1.0473455170304065</v>
      </c>
      <c r="L512" s="19">
        <f t="shared" si="2322"/>
        <v>1.0386113179661189</v>
      </c>
      <c r="M512" s="19">
        <f t="shared" si="2322"/>
        <v>1.0437789574477796</v>
      </c>
      <c r="N512" s="19">
        <f t="shared" si="2322"/>
        <v>1.0439020770268519</v>
      </c>
      <c r="O512" s="19">
        <f t="shared" si="2322"/>
        <v>1.0307053031342892</v>
      </c>
      <c r="P512" s="8"/>
      <c r="Q512" s="8"/>
      <c r="R512" s="8"/>
      <c r="S512" s="8"/>
      <c r="T512" s="8"/>
      <c r="U512" s="8"/>
      <c r="V512" s="8"/>
      <c r="W512" s="8"/>
      <c r="X512" s="8"/>
      <c r="Y512" s="8"/>
      <c r="Z512" s="8"/>
      <c r="AA512" s="8"/>
      <c r="AB512" s="8"/>
      <c r="AC512" s="8"/>
      <c r="AD512" s="8"/>
      <c r="AE512" s="8"/>
      <c r="AF512" s="8"/>
      <c r="AG512" s="8"/>
      <c r="AH512" s="8"/>
      <c r="AI512" s="8"/>
      <c r="AJ512" s="8"/>
      <c r="AK512" s="8"/>
      <c r="AL512" s="8"/>
      <c r="AM512" s="8"/>
      <c r="AN512" s="8"/>
      <c r="AO512" s="8"/>
      <c r="AP512" s="19">
        <f t="shared" si="2327"/>
        <v>1.0995183957323429</v>
      </c>
      <c r="AQ512" s="19">
        <f t="shared" si="2327"/>
        <v>1.1226603390909684</v>
      </c>
      <c r="AR512" s="19">
        <f t="shared" si="2327"/>
        <v>1.039490337546247</v>
      </c>
      <c r="AS512" s="19">
        <f t="shared" si="2327"/>
        <v>1.0191505237209013</v>
      </c>
      <c r="AT512" s="19">
        <f t="shared" si="2327"/>
        <v>1.0083549144289199</v>
      </c>
      <c r="AU512" s="19">
        <f t="shared" si="2327"/>
        <v>1.00476335331087</v>
      </c>
      <c r="AV512" s="19">
        <f t="shared" si="2327"/>
        <v>1.0030503250168352</v>
      </c>
      <c r="AW512" s="19">
        <f t="shared" si="2327"/>
        <v>1.0033055212313142</v>
      </c>
      <c r="AX512" s="19">
        <f t="shared" si="2327"/>
        <v>1.0026689768503136</v>
      </c>
      <c r="AY512" s="19">
        <f t="shared" si="2327"/>
        <v>1.0031153014483718</v>
      </c>
      <c r="AZ512" s="19">
        <f t="shared" si="2327"/>
        <v>1.0004529029709683</v>
      </c>
      <c r="BA512" s="19">
        <f t="shared" si="2327"/>
        <v>1.0012839633201898</v>
      </c>
      <c r="BB512" s="19">
        <f t="shared" si="2327"/>
        <v>1.0001600364968239</v>
      </c>
      <c r="BC512" s="19">
        <f t="shared" si="2327"/>
        <v>1.0002318131122827</v>
      </c>
      <c r="BD512" s="8"/>
      <c r="BE512" s="8"/>
      <c r="BF512" s="8"/>
      <c r="BG512" s="8"/>
      <c r="BH512" s="8"/>
      <c r="BI512" s="8"/>
      <c r="BJ512" s="8"/>
      <c r="BK512" s="8"/>
      <c r="BL512" s="8"/>
      <c r="BM512" s="8"/>
      <c r="BN512" s="8"/>
      <c r="BO512" s="8"/>
      <c r="BP512" s="8"/>
      <c r="BQ512" s="8"/>
      <c r="BR512" s="8"/>
      <c r="BS512" s="8"/>
      <c r="BT512" s="8"/>
      <c r="BU512" s="8"/>
      <c r="BV512" s="8"/>
      <c r="BW512" s="8"/>
      <c r="BX512" s="8"/>
      <c r="BY512" s="8"/>
      <c r="BZ512" s="8"/>
      <c r="CA512" s="8"/>
      <c r="CB512" s="8"/>
      <c r="CC512" s="8"/>
      <c r="CD512" s="19">
        <f t="shared" si="2328"/>
        <v>0.90660770694998527</v>
      </c>
      <c r="CE512" s="19">
        <f t="shared" si="2328"/>
        <v>1.2241627019083083</v>
      </c>
      <c r="CF512" s="19">
        <f t="shared" si="2328"/>
        <v>1.1748090199722574</v>
      </c>
      <c r="CG512" s="19">
        <f t="shared" si="2328"/>
        <v>1.0615341459122789</v>
      </c>
      <c r="CH512" s="19">
        <f t="shared" si="2328"/>
        <v>1.0286478300675714</v>
      </c>
      <c r="CI512" s="19">
        <f t="shared" si="2328"/>
        <v>1.0225666136795162</v>
      </c>
      <c r="CJ512" s="19">
        <f t="shared" si="2328"/>
        <v>1.0162310908287104</v>
      </c>
      <c r="CK512" s="19">
        <f t="shared" si="2328"/>
        <v>1.0221073570700285</v>
      </c>
      <c r="CL512" s="19">
        <f t="shared" si="2328"/>
        <v>1.0034418463829675</v>
      </c>
      <c r="CM512" s="19">
        <f t="shared" si="2328"/>
        <v>1.0010548202372453</v>
      </c>
      <c r="CN512" s="19">
        <f t="shared" si="2328"/>
        <v>0.99893046175213618</v>
      </c>
      <c r="CO512" s="19">
        <f t="shared" si="2328"/>
        <v>1.0034986120407525</v>
      </c>
      <c r="CP512" s="19">
        <f t="shared" si="2328"/>
        <v>1.0028298702413381</v>
      </c>
      <c r="CQ512" s="19">
        <f t="shared" si="2328"/>
        <v>1.0020300377657507</v>
      </c>
      <c r="CR512" s="8"/>
      <c r="CS512" s="8"/>
      <c r="CT512" s="8"/>
      <c r="CU512" s="8"/>
      <c r="CV512" s="8"/>
      <c r="CW512" s="8"/>
      <c r="CX512" s="8"/>
      <c r="CY512" s="8"/>
      <c r="CZ512" s="8"/>
      <c r="DA512" s="8"/>
      <c r="DB512" s="8"/>
      <c r="DC512" s="8"/>
      <c r="DD512" s="8"/>
      <c r="DE512" s="8"/>
      <c r="DF512" s="8"/>
      <c r="DG512" s="8"/>
      <c r="DH512" s="8"/>
      <c r="DI512" s="8"/>
      <c r="DJ512" s="8"/>
      <c r="DK512" s="8"/>
      <c r="DL512" s="8"/>
      <c r="DM512" s="8"/>
      <c r="DN512" s="8"/>
      <c r="DO512" s="8"/>
      <c r="DP512" s="8"/>
      <c r="DQ512" s="8"/>
      <c r="DR512" s="19">
        <f t="shared" si="2329"/>
        <v>1.7909321974078385</v>
      </c>
      <c r="DS512" s="19">
        <f t="shared" si="2329"/>
        <v>1.3136517861354464</v>
      </c>
      <c r="DT512" s="19">
        <f t="shared" si="2329"/>
        <v>1.2294854427155411</v>
      </c>
      <c r="DU512" s="19">
        <f t="shared" si="2329"/>
        <v>1.1470793844915788</v>
      </c>
      <c r="DV512" s="19">
        <f t="shared" si="2329"/>
        <v>1.1098931303398654</v>
      </c>
      <c r="DW512" s="19">
        <f t="shared" si="2329"/>
        <v>1.0961659819231366</v>
      </c>
      <c r="DX512" s="19">
        <f t="shared" si="2329"/>
        <v>1.0866584683968659</v>
      </c>
      <c r="DY512" s="19">
        <f t="shared" si="2329"/>
        <v>1.041111039424043</v>
      </c>
      <c r="DZ512" s="19">
        <f t="shared" si="2329"/>
        <v>1.0336505102809657</v>
      </c>
      <c r="EA512" s="19">
        <f t="shared" si="2329"/>
        <v>1.045821500971263</v>
      </c>
      <c r="EB512" s="19">
        <f t="shared" si="2329"/>
        <v>1.0137414709126378</v>
      </c>
      <c r="EC512" s="19">
        <f t="shared" si="2329"/>
        <v>1.0210765589149631</v>
      </c>
      <c r="ED512" s="19">
        <f t="shared" si="2329"/>
        <v>1.0214689781734159</v>
      </c>
      <c r="EE512" s="19">
        <f t="shared" si="2329"/>
        <v>1.0353056418341497</v>
      </c>
      <c r="EF512" s="8"/>
      <c r="EG512" s="8"/>
      <c r="EH512" s="8"/>
      <c r="EI512" s="8"/>
      <c r="EJ512" s="8"/>
      <c r="EK512" s="8"/>
      <c r="EL512" s="8"/>
      <c r="EM512" s="8"/>
      <c r="EN512" s="8"/>
      <c r="EO512" s="8"/>
      <c r="EP512" s="8"/>
      <c r="EQ512" s="8"/>
      <c r="ER512" s="8"/>
      <c r="ES512" s="8"/>
      <c r="ET512" s="8"/>
      <c r="EU512" s="8"/>
      <c r="EV512" s="8"/>
      <c r="EW512" s="8"/>
      <c r="EX512" s="8"/>
      <c r="EY512" s="8"/>
      <c r="EZ512" s="8"/>
      <c r="FA512" s="8"/>
      <c r="FB512" s="8"/>
      <c r="FC512" s="8"/>
      <c r="FD512" s="8"/>
      <c r="FE512" s="8"/>
      <c r="FF512" s="19">
        <f t="shared" si="2330"/>
        <v>1.1646430486848593</v>
      </c>
      <c r="FG512" s="19">
        <f t="shared" si="2330"/>
        <v>1.0063560446881761</v>
      </c>
      <c r="FH512" s="19">
        <f t="shared" si="2330"/>
        <v>1.0042520605368215</v>
      </c>
      <c r="FI512" s="19">
        <f t="shared" si="2330"/>
        <v>1.0029218106564579</v>
      </c>
      <c r="FJ512" s="19">
        <f t="shared" si="2330"/>
        <v>0.99926524382035409</v>
      </c>
      <c r="FK512" s="19">
        <f t="shared" si="2330"/>
        <v>1.000650143785919</v>
      </c>
      <c r="FL512" s="19">
        <f t="shared" si="2330"/>
        <v>1.0008875438694458</v>
      </c>
      <c r="FM512" s="19">
        <f t="shared" si="2330"/>
        <v>0.99932066065576586</v>
      </c>
      <c r="FN512" s="19">
        <f t="shared" si="2330"/>
        <v>1.0003332612189022</v>
      </c>
      <c r="FO512" s="19">
        <f t="shared" si="2330"/>
        <v>1.0002568153816513</v>
      </c>
      <c r="FP512" s="19">
        <f t="shared" si="2330"/>
        <v>0.99981530178973443</v>
      </c>
      <c r="FQ512" s="19">
        <f t="shared" si="2330"/>
        <v>1.0002592945461912</v>
      </c>
      <c r="FR512" s="19">
        <f t="shared" si="2330"/>
        <v>0.99982137940649984</v>
      </c>
      <c r="FS512" s="19">
        <f t="shared" si="2330"/>
        <v>1.0008870743065312</v>
      </c>
      <c r="FT512" s="8"/>
      <c r="FU512" s="8"/>
      <c r="FV512" s="8"/>
      <c r="FW512" s="8"/>
      <c r="FX512" s="8"/>
      <c r="FY512" s="8"/>
      <c r="FZ512" s="8"/>
      <c r="GA512" s="8"/>
      <c r="GB512" s="8"/>
      <c r="GC512" s="8"/>
      <c r="GD512" s="8"/>
      <c r="GE512" s="8"/>
      <c r="GF512" s="8"/>
      <c r="GG512" s="8"/>
      <c r="GH512" s="8"/>
      <c r="GI512" s="8"/>
      <c r="GJ512" s="8"/>
      <c r="GK512" s="8"/>
      <c r="GL512" s="8"/>
      <c r="GM512" s="8"/>
      <c r="GN512" s="8"/>
      <c r="GO512" s="8"/>
      <c r="GP512" s="8"/>
      <c r="GQ512" s="8"/>
      <c r="GR512" s="8"/>
      <c r="GS512" s="8"/>
    </row>
    <row r="513" spans="1:201" x14ac:dyDescent="0.25">
      <c r="A513" s="115">
        <f>$A$62</f>
        <v>20184</v>
      </c>
      <c r="B513" s="19">
        <f t="shared" si="2312"/>
        <v>1.3365010187665383</v>
      </c>
      <c r="C513" s="19">
        <f t="shared" si="2322"/>
        <v>1.2265360119780291</v>
      </c>
      <c r="D513" s="19">
        <f t="shared" si="2322"/>
        <v>1.1880447212561545</v>
      </c>
      <c r="E513" s="19">
        <f t="shared" si="2322"/>
        <v>1.1269600318405801</v>
      </c>
      <c r="F513" s="19">
        <f t="shared" si="2322"/>
        <v>1.0907358106835683</v>
      </c>
      <c r="G513" s="19">
        <f t="shared" si="2322"/>
        <v>1.0690114500646066</v>
      </c>
      <c r="H513" s="19">
        <f t="shared" si="2322"/>
        <v>1.0596381402821822</v>
      </c>
      <c r="I513" s="19">
        <f t="shared" si="2322"/>
        <v>1.0571418862581412</v>
      </c>
      <c r="J513" s="19">
        <f t="shared" si="2322"/>
        <v>1.0553604929757814</v>
      </c>
      <c r="K513" s="19">
        <f t="shared" si="2322"/>
        <v>1.0551541612099669</v>
      </c>
      <c r="L513" s="19">
        <f t="shared" si="2322"/>
        <v>1.0494627544470403</v>
      </c>
      <c r="M513" s="19">
        <f t="shared" si="2322"/>
        <v>1.0416034474748617</v>
      </c>
      <c r="N513" s="19">
        <f t="shared" si="2322"/>
        <v>1.0430635259916583</v>
      </c>
      <c r="O513" s="8"/>
      <c r="P513" s="8"/>
      <c r="Q513" s="8"/>
      <c r="R513" s="8"/>
      <c r="S513" s="8"/>
      <c r="T513" s="8"/>
      <c r="U513" s="8"/>
      <c r="V513" s="8"/>
      <c r="W513" s="8"/>
      <c r="X513" s="8"/>
      <c r="Y513" s="8"/>
      <c r="Z513" s="8"/>
      <c r="AA513" s="8"/>
      <c r="AB513" s="8"/>
      <c r="AC513" s="8"/>
      <c r="AD513" s="8"/>
      <c r="AE513" s="8"/>
      <c r="AF513" s="8"/>
      <c r="AG513" s="8"/>
      <c r="AH513" s="8"/>
      <c r="AI513" s="8"/>
      <c r="AJ513" s="8"/>
      <c r="AK513" s="8"/>
      <c r="AL513" s="8"/>
      <c r="AM513" s="8"/>
      <c r="AN513" s="8"/>
      <c r="AO513" s="8"/>
      <c r="AP513" s="19">
        <f t="shared" si="2327"/>
        <v>1.1606451395096402</v>
      </c>
      <c r="AQ513" s="19">
        <f t="shared" si="2327"/>
        <v>1.1034673815349283</v>
      </c>
      <c r="AR513" s="19">
        <f t="shared" si="2327"/>
        <v>1.0575675847054664</v>
      </c>
      <c r="AS513" s="19">
        <f t="shared" si="2327"/>
        <v>1.0169507209286299</v>
      </c>
      <c r="AT513" s="19">
        <f t="shared" si="2327"/>
        <v>1.0095715293532301</v>
      </c>
      <c r="AU513" s="19">
        <f t="shared" si="2327"/>
        <v>1.0067726531117447</v>
      </c>
      <c r="AV513" s="19">
        <f t="shared" si="2327"/>
        <v>1.003048807147298</v>
      </c>
      <c r="AW513" s="19">
        <f t="shared" si="2327"/>
        <v>1.0026331362066152</v>
      </c>
      <c r="AX513" s="19">
        <f t="shared" si="2327"/>
        <v>1.0008714573362931</v>
      </c>
      <c r="AY513" s="19">
        <f t="shared" si="2327"/>
        <v>1.000936916077181</v>
      </c>
      <c r="AZ513" s="19">
        <f t="shared" si="2327"/>
        <v>1.0007084287289403</v>
      </c>
      <c r="BA513" s="19">
        <f t="shared" si="2327"/>
        <v>1.0011243048736842</v>
      </c>
      <c r="BB513" s="19">
        <f t="shared" si="2327"/>
        <v>1.0006182562414514</v>
      </c>
      <c r="BC513" s="8"/>
      <c r="BD513" s="8"/>
      <c r="BE513" s="8"/>
      <c r="BF513" s="8"/>
      <c r="BG513" s="8"/>
      <c r="BH513" s="8"/>
      <c r="BI513" s="8"/>
      <c r="BJ513" s="8"/>
      <c r="BK513" s="8"/>
      <c r="BL513" s="8"/>
      <c r="BM513" s="8"/>
      <c r="BN513" s="8"/>
      <c r="BO513" s="8"/>
      <c r="BP513" s="8"/>
      <c r="BQ513" s="8"/>
      <c r="BR513" s="8"/>
      <c r="BS513" s="8"/>
      <c r="BT513" s="8"/>
      <c r="BU513" s="8"/>
      <c r="BV513" s="8"/>
      <c r="BW513" s="8"/>
      <c r="BX513" s="8"/>
      <c r="BY513" s="8"/>
      <c r="BZ513" s="8"/>
      <c r="CA513" s="8"/>
      <c r="CB513" s="8"/>
      <c r="CC513" s="8"/>
      <c r="CD513" s="19">
        <f t="shared" si="2328"/>
        <v>0.88090086716444282</v>
      </c>
      <c r="CE513" s="19">
        <f t="shared" si="2328"/>
        <v>1.2262411592521718</v>
      </c>
      <c r="CF513" s="19">
        <f t="shared" si="2328"/>
        <v>1.159011954302174</v>
      </c>
      <c r="CG513" s="19">
        <f t="shared" si="2328"/>
        <v>1.0782852059907793</v>
      </c>
      <c r="CH513" s="19">
        <f t="shared" si="2328"/>
        <v>1.0431429151870066</v>
      </c>
      <c r="CI513" s="19">
        <f t="shared" si="2328"/>
        <v>1.023234020157324</v>
      </c>
      <c r="CJ513" s="19">
        <f t="shared" si="2328"/>
        <v>1.0247031222662764</v>
      </c>
      <c r="CK513" s="19">
        <f t="shared" si="2328"/>
        <v>1.0151551809940016</v>
      </c>
      <c r="CL513" s="19">
        <f t="shared" si="2328"/>
        <v>1.0103366463855781</v>
      </c>
      <c r="CM513" s="19">
        <f t="shared" si="2328"/>
        <v>1.0107270803371515</v>
      </c>
      <c r="CN513" s="19">
        <f t="shared" si="2328"/>
        <v>1.0049710296540495</v>
      </c>
      <c r="CO513" s="19">
        <f t="shared" si="2328"/>
        <v>1.0045013369653573</v>
      </c>
      <c r="CP513" s="19">
        <f t="shared" si="2328"/>
        <v>0.99979229278110815</v>
      </c>
      <c r="CQ513" s="8"/>
      <c r="CR513" s="8"/>
      <c r="CS513" s="8"/>
      <c r="CT513" s="8"/>
      <c r="CU513" s="8"/>
      <c r="CV513" s="8"/>
      <c r="CW513" s="8"/>
      <c r="CX513" s="8"/>
      <c r="CY513" s="8"/>
      <c r="CZ513" s="8"/>
      <c r="DA513" s="8"/>
      <c r="DB513" s="8"/>
      <c r="DC513" s="8"/>
      <c r="DD513" s="8"/>
      <c r="DE513" s="8"/>
      <c r="DF513" s="8"/>
      <c r="DG513" s="8"/>
      <c r="DH513" s="8"/>
      <c r="DI513" s="8"/>
      <c r="DJ513" s="8"/>
      <c r="DK513" s="8"/>
      <c r="DL513" s="8"/>
      <c r="DM513" s="8"/>
      <c r="DN513" s="8"/>
      <c r="DO513" s="8"/>
      <c r="DP513" s="8"/>
      <c r="DQ513" s="8"/>
      <c r="DR513" s="19">
        <f t="shared" si="2329"/>
        <v>1.7804859440773748</v>
      </c>
      <c r="DS513" s="19">
        <f t="shared" si="2329"/>
        <v>1.3286576926115177</v>
      </c>
      <c r="DT513" s="19">
        <f t="shared" si="2329"/>
        <v>1.2022386292782443</v>
      </c>
      <c r="DU513" s="19">
        <f t="shared" si="2329"/>
        <v>1.1472652969185857</v>
      </c>
      <c r="DV513" s="19">
        <f t="shared" si="2329"/>
        <v>1.108925129302081</v>
      </c>
      <c r="DW513" s="19">
        <f t="shared" si="2329"/>
        <v>1.0636282567745594</v>
      </c>
      <c r="DX513" s="19">
        <f t="shared" si="2329"/>
        <v>1.0555247759876325</v>
      </c>
      <c r="DY513" s="19">
        <f t="shared" si="2329"/>
        <v>1.0564242663361569</v>
      </c>
      <c r="DZ513" s="19">
        <f t="shared" si="2329"/>
        <v>1.034696845763402</v>
      </c>
      <c r="EA513" s="19">
        <f t="shared" si="2329"/>
        <v>1.0268793734647663</v>
      </c>
      <c r="EB513" s="19">
        <f t="shared" si="2329"/>
        <v>1.0139394883672712</v>
      </c>
      <c r="EC513" s="19">
        <f t="shared" si="2329"/>
        <v>1.0174887253420908</v>
      </c>
      <c r="ED513" s="19">
        <f t="shared" si="2329"/>
        <v>1.03660138687708</v>
      </c>
      <c r="EE513" s="8"/>
      <c r="EF513" s="8"/>
      <c r="EG513" s="8"/>
      <c r="EH513" s="8"/>
      <c r="EI513" s="8"/>
      <c r="EJ513" s="8"/>
      <c r="EK513" s="8"/>
      <c r="EL513" s="8"/>
      <c r="EM513" s="8"/>
      <c r="EN513" s="8"/>
      <c r="EO513" s="8"/>
      <c r="EP513" s="8"/>
      <c r="EQ513" s="8"/>
      <c r="ER513" s="8"/>
      <c r="ES513" s="8"/>
      <c r="ET513" s="8"/>
      <c r="EU513" s="8"/>
      <c r="EV513" s="8"/>
      <c r="EW513" s="8"/>
      <c r="EX513" s="8"/>
      <c r="EY513" s="8"/>
      <c r="EZ513" s="8"/>
      <c r="FA513" s="8"/>
      <c r="FB513" s="8"/>
      <c r="FC513" s="8"/>
      <c r="FD513" s="8"/>
      <c r="FE513" s="8"/>
      <c r="FF513" s="19">
        <f t="shared" si="2330"/>
        <v>1.2105519150902078</v>
      </c>
      <c r="FG513" s="19">
        <f t="shared" si="2330"/>
        <v>1.0109890950496543</v>
      </c>
      <c r="FH513" s="19">
        <f t="shared" si="2330"/>
        <v>1.0073902191056705</v>
      </c>
      <c r="FI513" s="19">
        <f t="shared" si="2330"/>
        <v>1.0017599435758067</v>
      </c>
      <c r="FJ513" s="19">
        <f t="shared" si="2330"/>
        <v>1.0033811959768657</v>
      </c>
      <c r="FK513" s="19">
        <f t="shared" si="2330"/>
        <v>0.9840037008922401</v>
      </c>
      <c r="FL513" s="19">
        <f t="shared" si="2330"/>
        <v>1.0017517496891295</v>
      </c>
      <c r="FM513" s="19">
        <f t="shared" si="2330"/>
        <v>0.99977472506210807</v>
      </c>
      <c r="FN513" s="19">
        <f t="shared" si="2330"/>
        <v>1.0017153107038064</v>
      </c>
      <c r="FO513" s="19">
        <f t="shared" si="2330"/>
        <v>0.98146624283931683</v>
      </c>
      <c r="FP513" s="19">
        <f t="shared" si="2330"/>
        <v>0.99805043266248172</v>
      </c>
      <c r="FQ513" s="19">
        <f t="shared" si="2330"/>
        <v>0.99946127649144334</v>
      </c>
      <c r="FR513" s="19">
        <f t="shared" si="2330"/>
        <v>0.99989417849838036</v>
      </c>
      <c r="FS513" s="8"/>
      <c r="FT513" s="8"/>
      <c r="FU513" s="8"/>
      <c r="FV513" s="8"/>
      <c r="FW513" s="8"/>
      <c r="FX513" s="8"/>
      <c r="FY513" s="8"/>
      <c r="FZ513" s="8"/>
      <c r="GA513" s="8"/>
      <c r="GB513" s="8"/>
      <c r="GC513" s="8"/>
      <c r="GD513" s="8"/>
      <c r="GE513" s="8"/>
      <c r="GF513" s="8"/>
      <c r="GG513" s="8"/>
      <c r="GH513" s="8"/>
      <c r="GI513" s="8"/>
      <c r="GJ513" s="8"/>
      <c r="GK513" s="8"/>
      <c r="GL513" s="8"/>
      <c r="GM513" s="8"/>
      <c r="GN513" s="8"/>
      <c r="GO513" s="8"/>
      <c r="GP513" s="8"/>
      <c r="GQ513" s="8"/>
      <c r="GR513" s="8"/>
      <c r="GS513" s="8"/>
    </row>
    <row r="514" spans="1:201" x14ac:dyDescent="0.25">
      <c r="A514" s="115">
        <f>$A$63</f>
        <v>20191</v>
      </c>
      <c r="B514" s="19">
        <f t="shared" si="2312"/>
        <v>1.1431808462090993</v>
      </c>
      <c r="C514" s="19">
        <f t="shared" si="2322"/>
        <v>1.1814331872490174</v>
      </c>
      <c r="D514" s="19">
        <f t="shared" si="2322"/>
        <v>1.1412685757265264</v>
      </c>
      <c r="E514" s="19">
        <f t="shared" si="2322"/>
        <v>1.120876350694513</v>
      </c>
      <c r="F514" s="19">
        <f t="shared" si="2322"/>
        <v>1.0870363316579057</v>
      </c>
      <c r="G514" s="19">
        <f t="shared" si="2322"/>
        <v>1.0567270335003627</v>
      </c>
      <c r="H514" s="19">
        <f t="shared" si="2322"/>
        <v>1.0486200156460395</v>
      </c>
      <c r="I514" s="19">
        <f t="shared" si="2322"/>
        <v>1.0586687905611802</v>
      </c>
      <c r="J514" s="19">
        <f t="shared" si="2322"/>
        <v>1.0394242347441964</v>
      </c>
      <c r="K514" s="19">
        <f t="shared" si="2322"/>
        <v>1.0410820124082496</v>
      </c>
      <c r="L514" s="19">
        <f t="shared" si="2322"/>
        <v>1.047598093781827</v>
      </c>
      <c r="M514" s="19">
        <f t="shared" si="2322"/>
        <v>1.0562005211068679</v>
      </c>
      <c r="N514" s="8"/>
      <c r="O514" s="8"/>
      <c r="P514" s="8"/>
      <c r="Q514" s="8"/>
      <c r="R514" s="8"/>
      <c r="S514" s="8"/>
      <c r="T514" s="8"/>
      <c r="U514" s="8"/>
      <c r="V514" s="8"/>
      <c r="W514" s="8"/>
      <c r="X514" s="8"/>
      <c r="Y514" s="8"/>
      <c r="Z514" s="8"/>
      <c r="AA514" s="8"/>
      <c r="AB514" s="8"/>
      <c r="AC514" s="8"/>
      <c r="AD514" s="8"/>
      <c r="AE514" s="8"/>
      <c r="AF514" s="8"/>
      <c r="AG514" s="8"/>
      <c r="AH514" s="8"/>
      <c r="AI514" s="8"/>
      <c r="AJ514" s="8"/>
      <c r="AK514" s="8"/>
      <c r="AL514" s="8"/>
      <c r="AM514" s="8"/>
      <c r="AN514" s="8"/>
      <c r="AO514" s="8"/>
      <c r="AP514" s="19">
        <f t="shared" si="2327"/>
        <v>1.1177666835602782</v>
      </c>
      <c r="AQ514" s="19">
        <f t="shared" si="2327"/>
        <v>1.193209955051497</v>
      </c>
      <c r="AR514" s="19">
        <f t="shared" si="2327"/>
        <v>1.0439284235051156</v>
      </c>
      <c r="AS514" s="19">
        <f t="shared" si="2327"/>
        <v>1.0164490718658556</v>
      </c>
      <c r="AT514" s="19">
        <f t="shared" si="2327"/>
        <v>1.0086667451271647</v>
      </c>
      <c r="AU514" s="19">
        <f t="shared" si="2327"/>
        <v>1.0051820473716688</v>
      </c>
      <c r="AV514" s="19">
        <f t="shared" si="2327"/>
        <v>1.0042265802013224</v>
      </c>
      <c r="AW514" s="19">
        <f t="shared" si="2327"/>
        <v>1.0019949193511641</v>
      </c>
      <c r="AX514" s="19">
        <f t="shared" si="2327"/>
        <v>1.0017083857906763</v>
      </c>
      <c r="AY514" s="19">
        <f t="shared" si="2327"/>
        <v>1.0016310750805621</v>
      </c>
      <c r="AZ514" s="19">
        <f t="shared" si="2327"/>
        <v>1.0015428451503927</v>
      </c>
      <c r="BA514" s="19">
        <f t="shared" si="2327"/>
        <v>1.0010704237050601</v>
      </c>
      <c r="BB514" s="8"/>
      <c r="BC514" s="8"/>
      <c r="BD514" s="8"/>
      <c r="BE514" s="8"/>
      <c r="BF514" s="8"/>
      <c r="BG514" s="8"/>
      <c r="BH514" s="8"/>
      <c r="BI514" s="8"/>
      <c r="BJ514" s="8"/>
      <c r="BK514" s="8"/>
      <c r="BL514" s="8"/>
      <c r="BM514" s="8"/>
      <c r="BN514" s="8"/>
      <c r="BO514" s="8"/>
      <c r="BP514" s="8"/>
      <c r="BQ514" s="8"/>
      <c r="BR514" s="8"/>
      <c r="BS514" s="8"/>
      <c r="BT514" s="8"/>
      <c r="BU514" s="8"/>
      <c r="BV514" s="8"/>
      <c r="BW514" s="8"/>
      <c r="BX514" s="8"/>
      <c r="BY514" s="8"/>
      <c r="BZ514" s="8"/>
      <c r="CA514" s="8"/>
      <c r="CB514" s="8"/>
      <c r="CC514" s="8"/>
      <c r="CD514" s="19">
        <f t="shared" si="2328"/>
        <v>0.77676303810042557</v>
      </c>
      <c r="CE514" s="19">
        <f t="shared" si="2328"/>
        <v>1.1813989380415122</v>
      </c>
      <c r="CF514" s="19">
        <f t="shared" si="2328"/>
        <v>1.1622279909999884</v>
      </c>
      <c r="CG514" s="19">
        <f t="shared" si="2328"/>
        <v>1.0884621048290901</v>
      </c>
      <c r="CH514" s="19">
        <f t="shared" si="2328"/>
        <v>1.0417500016546328</v>
      </c>
      <c r="CI514" s="19">
        <f t="shared" si="2328"/>
        <v>1.0132362995218884</v>
      </c>
      <c r="CJ514" s="19">
        <f t="shared" si="2328"/>
        <v>1.0158295652374218</v>
      </c>
      <c r="CK514" s="19">
        <f t="shared" si="2328"/>
        <v>1.0207909487665572</v>
      </c>
      <c r="CL514" s="19">
        <f t="shared" si="2328"/>
        <v>1.0026572875316508</v>
      </c>
      <c r="CM514" s="19">
        <f t="shared" si="2328"/>
        <v>1.0038457344967657</v>
      </c>
      <c r="CN514" s="19">
        <f t="shared" si="2328"/>
        <v>1.0041987276973523</v>
      </c>
      <c r="CO514" s="19">
        <f t="shared" si="2328"/>
        <v>1.0050624299246522</v>
      </c>
      <c r="CP514" s="8"/>
      <c r="CQ514" s="8"/>
      <c r="CR514" s="8"/>
      <c r="CS514" s="8"/>
      <c r="CT514" s="8"/>
      <c r="CU514" s="8"/>
      <c r="CV514" s="8"/>
      <c r="CW514" s="8"/>
      <c r="CX514" s="8"/>
      <c r="CY514" s="8"/>
      <c r="CZ514" s="8"/>
      <c r="DA514" s="8"/>
      <c r="DB514" s="8"/>
      <c r="DC514" s="8"/>
      <c r="DD514" s="8"/>
      <c r="DE514" s="8"/>
      <c r="DF514" s="8"/>
      <c r="DG514" s="8"/>
      <c r="DH514" s="8"/>
      <c r="DI514" s="8"/>
      <c r="DJ514" s="8"/>
      <c r="DK514" s="8"/>
      <c r="DL514" s="8"/>
      <c r="DM514" s="8"/>
      <c r="DN514" s="8"/>
      <c r="DO514" s="8"/>
      <c r="DP514" s="8"/>
      <c r="DQ514" s="8"/>
      <c r="DR514" s="19">
        <f t="shared" si="2329"/>
        <v>1.8415083350676567</v>
      </c>
      <c r="DS514" s="19">
        <f t="shared" si="2329"/>
        <v>1.2580770163316723</v>
      </c>
      <c r="DT514" s="19">
        <f t="shared" si="2329"/>
        <v>1.2337204972234177</v>
      </c>
      <c r="DU514" s="19">
        <f t="shared" si="2329"/>
        <v>1.1594432744048511</v>
      </c>
      <c r="DV514" s="19">
        <f t="shared" si="2329"/>
        <v>1.0616778986587783</v>
      </c>
      <c r="DW514" s="19">
        <f t="shared" si="2329"/>
        <v>1.0712070588295024</v>
      </c>
      <c r="DX514" s="19">
        <f t="shared" si="2329"/>
        <v>1.0591513941171693</v>
      </c>
      <c r="DY514" s="19">
        <f t="shared" si="2329"/>
        <v>1.0680253108727196</v>
      </c>
      <c r="DZ514" s="19">
        <f t="shared" si="2329"/>
        <v>1.0404571458066769</v>
      </c>
      <c r="EA514" s="19">
        <f t="shared" si="2329"/>
        <v>1.0294924723395737</v>
      </c>
      <c r="EB514" s="19">
        <f t="shared" si="2329"/>
        <v>1.02358404111289</v>
      </c>
      <c r="EC514" s="19">
        <f t="shared" si="2329"/>
        <v>1.0291448425707967</v>
      </c>
      <c r="ED514" s="8"/>
      <c r="EE514" s="8"/>
      <c r="EF514" s="8"/>
      <c r="EG514" s="8"/>
      <c r="EH514" s="8"/>
      <c r="EI514" s="8"/>
      <c r="EJ514" s="8"/>
      <c r="EK514" s="8"/>
      <c r="EL514" s="8"/>
      <c r="EM514" s="8"/>
      <c r="EN514" s="8"/>
      <c r="EO514" s="8"/>
      <c r="EP514" s="8"/>
      <c r="EQ514" s="8"/>
      <c r="ER514" s="8"/>
      <c r="ES514" s="8"/>
      <c r="ET514" s="8"/>
      <c r="EU514" s="8"/>
      <c r="EV514" s="8"/>
      <c r="EW514" s="8"/>
      <c r="EX514" s="8"/>
      <c r="EY514" s="8"/>
      <c r="EZ514" s="8"/>
      <c r="FA514" s="8"/>
      <c r="FB514" s="8"/>
      <c r="FC514" s="8"/>
      <c r="FD514" s="8"/>
      <c r="FE514" s="8"/>
      <c r="FF514" s="19">
        <f t="shared" si="2330"/>
        <v>1.1768278036238233</v>
      </c>
      <c r="FG514" s="19">
        <f t="shared" si="2330"/>
        <v>1.0166979417024722</v>
      </c>
      <c r="FH514" s="19">
        <f t="shared" si="2330"/>
        <v>0.9627798169263807</v>
      </c>
      <c r="FI514" s="19">
        <f t="shared" si="2330"/>
        <v>1.0018247279137977</v>
      </c>
      <c r="FJ514" s="19">
        <f t="shared" si="2330"/>
        <v>1.0005933138795362</v>
      </c>
      <c r="FK514" s="19">
        <f t="shared" si="2330"/>
        <v>1.0002679640927661</v>
      </c>
      <c r="FL514" s="19">
        <f t="shared" si="2330"/>
        <v>1.0003305631123824</v>
      </c>
      <c r="FM514" s="19">
        <f t="shared" si="2330"/>
        <v>1.0018449144585397</v>
      </c>
      <c r="FN514" s="19">
        <f t="shared" si="2330"/>
        <v>1.0006672274273276</v>
      </c>
      <c r="FO514" s="19">
        <f t="shared" si="2330"/>
        <v>1.0002002435722255</v>
      </c>
      <c r="FP514" s="19">
        <f t="shared" si="2330"/>
        <v>0.99994120512117768</v>
      </c>
      <c r="FQ514" s="19">
        <f t="shared" si="2330"/>
        <v>0.99842484725264602</v>
      </c>
      <c r="FR514" s="8"/>
      <c r="FS514" s="8"/>
      <c r="FT514" s="8"/>
      <c r="FU514" s="8"/>
      <c r="FV514" s="8"/>
      <c r="FW514" s="8"/>
      <c r="FX514" s="8"/>
      <c r="FY514" s="8"/>
      <c r="FZ514" s="8"/>
      <c r="GA514" s="8"/>
      <c r="GB514" s="8"/>
      <c r="GC514" s="8"/>
      <c r="GD514" s="8"/>
      <c r="GE514" s="8"/>
      <c r="GF514" s="8"/>
      <c r="GG514" s="8"/>
      <c r="GH514" s="8"/>
      <c r="GI514" s="8"/>
      <c r="GJ514" s="8"/>
      <c r="GK514" s="8"/>
      <c r="GL514" s="8"/>
      <c r="GM514" s="8"/>
      <c r="GN514" s="8"/>
      <c r="GO514" s="8"/>
      <c r="GP514" s="8"/>
      <c r="GQ514" s="8"/>
      <c r="GR514" s="8"/>
      <c r="GS514" s="8"/>
    </row>
    <row r="515" spans="1:201" x14ac:dyDescent="0.25">
      <c r="A515" s="115">
        <f>$A$64</f>
        <v>20192</v>
      </c>
      <c r="B515" s="19">
        <f t="shared" si="2312"/>
        <v>1.1406065947277935</v>
      </c>
      <c r="C515" s="19">
        <f t="shared" si="2322"/>
        <v>1.1745008802537218</v>
      </c>
      <c r="D515" s="19">
        <f t="shared" si="2322"/>
        <v>1.1357680948581512</v>
      </c>
      <c r="E515" s="19">
        <f t="shared" si="2322"/>
        <v>1.111936286373441</v>
      </c>
      <c r="F515" s="19">
        <f t="shared" si="2322"/>
        <v>1.0924481285647598</v>
      </c>
      <c r="G515" s="19">
        <f t="shared" si="2322"/>
        <v>1.056398326446603</v>
      </c>
      <c r="H515" s="19">
        <f t="shared" si="2322"/>
        <v>1.0718099124267471</v>
      </c>
      <c r="I515" s="19">
        <f t="shared" si="2322"/>
        <v>1.0742993371217266</v>
      </c>
      <c r="J515" s="19">
        <f t="shared" si="2322"/>
        <v>1.0585048005186284</v>
      </c>
      <c r="K515" s="19">
        <f t="shared" si="2322"/>
        <v>1.0540436729529463</v>
      </c>
      <c r="L515" s="19">
        <f t="shared" si="2322"/>
        <v>1.0508481119126976</v>
      </c>
      <c r="M515" s="8"/>
      <c r="N515" s="8"/>
      <c r="O515" s="8"/>
      <c r="P515" s="8"/>
      <c r="Q515" s="8"/>
      <c r="R515" s="8"/>
      <c r="S515" s="8"/>
      <c r="T515" s="8"/>
      <c r="U515" s="8"/>
      <c r="V515" s="8"/>
      <c r="W515" s="8"/>
      <c r="X515" s="8"/>
      <c r="Y515" s="8"/>
      <c r="Z515" s="8"/>
      <c r="AA515" s="8"/>
      <c r="AB515" s="8"/>
      <c r="AC515" s="8"/>
      <c r="AD515" s="8"/>
      <c r="AE515" s="8"/>
      <c r="AF515" s="8"/>
      <c r="AG515" s="8"/>
      <c r="AH515" s="8"/>
      <c r="AI515" s="8"/>
      <c r="AJ515" s="8"/>
      <c r="AK515" s="8"/>
      <c r="AL515" s="8"/>
      <c r="AM515" s="8"/>
      <c r="AN515" s="8"/>
      <c r="AO515" s="8"/>
      <c r="AP515" s="19">
        <f t="shared" si="2327"/>
        <v>1.2392375740708375</v>
      </c>
      <c r="AQ515" s="19">
        <f t="shared" si="2327"/>
        <v>1.1250406339222798</v>
      </c>
      <c r="AR515" s="19">
        <f t="shared" si="2327"/>
        <v>1.0336786490593846</v>
      </c>
      <c r="AS515" s="19">
        <f t="shared" si="2327"/>
        <v>1.0198554619238069</v>
      </c>
      <c r="AT515" s="19">
        <f t="shared" si="2327"/>
        <v>1.0075318673383324</v>
      </c>
      <c r="AU515" s="19">
        <f t="shared" si="2327"/>
        <v>1.0054115704853619</v>
      </c>
      <c r="AV515" s="19">
        <f t="shared" si="2327"/>
        <v>1.0028710235292839</v>
      </c>
      <c r="AW515" s="19">
        <f t="shared" si="2327"/>
        <v>1.0015401151515364</v>
      </c>
      <c r="AX515" s="19">
        <f t="shared" si="2327"/>
        <v>1.0011882082304147</v>
      </c>
      <c r="AY515" s="19">
        <f t="shared" si="2327"/>
        <v>1.0016779633662203</v>
      </c>
      <c r="AZ515" s="19">
        <f t="shared" si="2327"/>
        <v>1.0015232720794902</v>
      </c>
      <c r="BA515" s="8"/>
      <c r="BB515" s="8"/>
      <c r="BC515" s="8"/>
      <c r="BD515" s="8"/>
      <c r="BE515" s="8"/>
      <c r="BF515" s="8"/>
      <c r="BG515" s="8"/>
      <c r="BH515" s="8"/>
      <c r="BI515" s="8"/>
      <c r="BJ515" s="8"/>
      <c r="BK515" s="8"/>
      <c r="BL515" s="8"/>
      <c r="BM515" s="8"/>
      <c r="BN515" s="8"/>
      <c r="BO515" s="8"/>
      <c r="BP515" s="8"/>
      <c r="BQ515" s="8"/>
      <c r="BR515" s="8"/>
      <c r="BS515" s="8"/>
      <c r="BT515" s="8"/>
      <c r="BU515" s="8"/>
      <c r="BV515" s="8"/>
      <c r="BW515" s="8"/>
      <c r="BX515" s="8"/>
      <c r="BY515" s="8"/>
      <c r="BZ515" s="8"/>
      <c r="CA515" s="8"/>
      <c r="CB515" s="8"/>
      <c r="CC515" s="8"/>
      <c r="CD515" s="19">
        <f t="shared" si="2328"/>
        <v>0.77787547468349483</v>
      </c>
      <c r="CE515" s="19">
        <f t="shared" si="2328"/>
        <v>1.2078339587541245</v>
      </c>
      <c r="CF515" s="19">
        <f t="shared" si="2328"/>
        <v>1.1535235662030892</v>
      </c>
      <c r="CG515" s="19">
        <f t="shared" si="2328"/>
        <v>1.0708950155110111</v>
      </c>
      <c r="CH515" s="19">
        <f t="shared" si="2328"/>
        <v>1.0462065857391567</v>
      </c>
      <c r="CI515" s="19">
        <f t="shared" si="2328"/>
        <v>1.0360995832033648</v>
      </c>
      <c r="CJ515" s="19">
        <f t="shared" si="2328"/>
        <v>1.0237227800864757</v>
      </c>
      <c r="CK515" s="19">
        <f t="shared" si="2328"/>
        <v>1.0229001770037216</v>
      </c>
      <c r="CL515" s="19">
        <f t="shared" si="2328"/>
        <v>1.0003390043210787</v>
      </c>
      <c r="CM515" s="19">
        <f t="shared" si="2328"/>
        <v>1.0046130643958424</v>
      </c>
      <c r="CN515" s="19">
        <f t="shared" si="2328"/>
        <v>1.0050691394294302</v>
      </c>
      <c r="CO515" s="8"/>
      <c r="CP515" s="8"/>
      <c r="CQ515" s="8"/>
      <c r="CR515" s="8"/>
      <c r="CS515" s="8"/>
      <c r="CT515" s="8"/>
      <c r="CU515" s="8"/>
      <c r="CV515" s="8"/>
      <c r="CW515" s="8"/>
      <c r="CX515" s="8"/>
      <c r="CY515" s="8"/>
      <c r="CZ515" s="8"/>
      <c r="DA515" s="8"/>
      <c r="DB515" s="8"/>
      <c r="DC515" s="8"/>
      <c r="DD515" s="8"/>
      <c r="DE515" s="8"/>
      <c r="DF515" s="8"/>
      <c r="DG515" s="8"/>
      <c r="DH515" s="8"/>
      <c r="DI515" s="8"/>
      <c r="DJ515" s="8"/>
      <c r="DK515" s="8"/>
      <c r="DL515" s="8"/>
      <c r="DM515" s="8"/>
      <c r="DN515" s="8"/>
      <c r="DO515" s="8"/>
      <c r="DP515" s="8"/>
      <c r="DQ515" s="8"/>
      <c r="DR515" s="19">
        <f t="shared" si="2329"/>
        <v>1.6487149017847902</v>
      </c>
      <c r="DS515" s="19">
        <f t="shared" si="2329"/>
        <v>1.2588507220490124</v>
      </c>
      <c r="DT515" s="19">
        <f t="shared" si="2329"/>
        <v>1.197332349191254</v>
      </c>
      <c r="DU515" s="19">
        <f t="shared" si="2329"/>
        <v>1.1252680008439349</v>
      </c>
      <c r="DV515" s="19">
        <f t="shared" si="2329"/>
        <v>1.0763698413010627</v>
      </c>
      <c r="DW515" s="19">
        <f t="shared" si="2329"/>
        <v>1.0558648506663715</v>
      </c>
      <c r="DX515" s="19">
        <f t="shared" si="2329"/>
        <v>1.0611152066101017</v>
      </c>
      <c r="DY515" s="19">
        <f t="shared" si="2329"/>
        <v>1.0821855322685057</v>
      </c>
      <c r="DZ515" s="19">
        <f t="shared" si="2329"/>
        <v>1.045944418588294</v>
      </c>
      <c r="EA515" s="19">
        <f t="shared" si="2329"/>
        <v>1.0365675371468368</v>
      </c>
      <c r="EB515" s="19">
        <f t="shared" si="2329"/>
        <v>1.0159353614482773</v>
      </c>
      <c r="EC515" s="8"/>
      <c r="ED515" s="8"/>
      <c r="EE515" s="8"/>
      <c r="EF515" s="8"/>
      <c r="EG515" s="8"/>
      <c r="EH515" s="8"/>
      <c r="EI515" s="8"/>
      <c r="EJ515" s="8"/>
      <c r="EK515" s="8"/>
      <c r="EL515" s="8"/>
      <c r="EM515" s="8"/>
      <c r="EN515" s="8"/>
      <c r="EO515" s="8"/>
      <c r="EP515" s="8"/>
      <c r="EQ515" s="8"/>
      <c r="ER515" s="8"/>
      <c r="ES515" s="8"/>
      <c r="ET515" s="8"/>
      <c r="EU515" s="8"/>
      <c r="EV515" s="8"/>
      <c r="EW515" s="8"/>
      <c r="EX515" s="8"/>
      <c r="EY515" s="8"/>
      <c r="EZ515" s="8"/>
      <c r="FA515" s="8"/>
      <c r="FB515" s="8"/>
      <c r="FC515" s="8"/>
      <c r="FD515" s="8"/>
      <c r="FE515" s="8"/>
      <c r="FF515" s="19">
        <f t="shared" si="2330"/>
        <v>1.1621304441574944</v>
      </c>
      <c r="FG515" s="19">
        <f t="shared" si="2330"/>
        <v>1.0176128297404055</v>
      </c>
      <c r="FH515" s="19">
        <f t="shared" si="2330"/>
        <v>1.0047678042002084</v>
      </c>
      <c r="FI515" s="19">
        <f t="shared" si="2330"/>
        <v>1.0033820887999516</v>
      </c>
      <c r="FJ515" s="19">
        <f t="shared" si="2330"/>
        <v>1.0026653159827155</v>
      </c>
      <c r="FK515" s="19">
        <f t="shared" si="2330"/>
        <v>1.0013811956970882</v>
      </c>
      <c r="FL515" s="19">
        <f t="shared" si="2330"/>
        <v>1.0002141841575405</v>
      </c>
      <c r="FM515" s="19">
        <f t="shared" si="2330"/>
        <v>1.0002845071108197</v>
      </c>
      <c r="FN515" s="19">
        <f t="shared" si="2330"/>
        <v>0.99988505734798339</v>
      </c>
      <c r="FO515" s="19">
        <f t="shared" si="2330"/>
        <v>1.000376088354451</v>
      </c>
      <c r="FP515" s="19">
        <f t="shared" si="2330"/>
        <v>0.9999196799859692</v>
      </c>
      <c r="FQ515" s="8"/>
      <c r="FR515" s="8"/>
      <c r="FS515" s="8"/>
      <c r="FT515" s="8"/>
      <c r="FU515" s="8"/>
      <c r="FV515" s="8"/>
      <c r="FW515" s="8"/>
      <c r="FX515" s="8"/>
      <c r="FY515" s="8"/>
      <c r="FZ515" s="8"/>
      <c r="GA515" s="8"/>
      <c r="GB515" s="8"/>
      <c r="GC515" s="8"/>
      <c r="GD515" s="8"/>
      <c r="GE515" s="8"/>
      <c r="GF515" s="8"/>
      <c r="GG515" s="8"/>
      <c r="GH515" s="8"/>
      <c r="GI515" s="8"/>
      <c r="GJ515" s="8"/>
      <c r="GK515" s="8"/>
      <c r="GL515" s="8"/>
      <c r="GM515" s="8"/>
      <c r="GN515" s="8"/>
      <c r="GO515" s="8"/>
      <c r="GP515" s="8"/>
      <c r="GQ515" s="8"/>
      <c r="GR515" s="8"/>
      <c r="GS515" s="8"/>
    </row>
    <row r="516" spans="1:201" x14ac:dyDescent="0.25">
      <c r="A516" s="115">
        <f>$A$65</f>
        <v>20193</v>
      </c>
      <c r="B516" s="19">
        <f t="shared" si="2312"/>
        <v>1.1009595768083631</v>
      </c>
      <c r="C516" s="19">
        <f t="shared" si="2322"/>
        <v>1.1644077896050808</v>
      </c>
      <c r="D516" s="19">
        <f t="shared" si="2322"/>
        <v>1.1338576859440133</v>
      </c>
      <c r="E516" s="19">
        <f t="shared" si="2322"/>
        <v>1.0972542528613414</v>
      </c>
      <c r="F516" s="19">
        <f t="shared" si="2322"/>
        <v>1.0853263731984724</v>
      </c>
      <c r="G516" s="19">
        <f t="shared" si="2322"/>
        <v>1.067812582060103</v>
      </c>
      <c r="H516" s="19">
        <f t="shared" si="2322"/>
        <v>1.0669216817881408</v>
      </c>
      <c r="I516" s="19">
        <f t="shared" si="2322"/>
        <v>1.0694920126041165</v>
      </c>
      <c r="J516" s="19">
        <f t="shared" si="2322"/>
        <v>1.0653135076145817</v>
      </c>
      <c r="K516" s="19">
        <f t="shared" si="2322"/>
        <v>1.054838937124172</v>
      </c>
      <c r="L516" s="8"/>
      <c r="M516" s="8"/>
      <c r="N516" s="8"/>
      <c r="O516" s="8"/>
      <c r="P516" s="8"/>
      <c r="Q516" s="8"/>
      <c r="R516" s="8"/>
      <c r="S516" s="8"/>
      <c r="T516" s="8"/>
      <c r="U516" s="8"/>
      <c r="V516" s="8"/>
      <c r="W516" s="8"/>
      <c r="X516" s="8"/>
      <c r="Y516" s="8"/>
      <c r="Z516" s="8"/>
      <c r="AA516" s="8"/>
      <c r="AB516" s="8"/>
      <c r="AC516" s="8"/>
      <c r="AD516" s="8"/>
      <c r="AE516" s="8"/>
      <c r="AF516" s="8"/>
      <c r="AG516" s="8"/>
      <c r="AH516" s="8"/>
      <c r="AI516" s="8"/>
      <c r="AJ516" s="8"/>
      <c r="AK516" s="8"/>
      <c r="AL516" s="8"/>
      <c r="AM516" s="8"/>
      <c r="AN516" s="8"/>
      <c r="AO516" s="8"/>
      <c r="AP516" s="19">
        <f t="shared" si="2327"/>
        <v>1.2387991471731439</v>
      </c>
      <c r="AQ516" s="19">
        <f t="shared" si="2327"/>
        <v>1.1223475467112574</v>
      </c>
      <c r="AR516" s="19">
        <f t="shared" si="2327"/>
        <v>1.0413212432411576</v>
      </c>
      <c r="AS516" s="19">
        <f t="shared" si="2327"/>
        <v>1.015223033019568</v>
      </c>
      <c r="AT516" s="19">
        <f t="shared" si="2327"/>
        <v>1.0060708287752789</v>
      </c>
      <c r="AU516" s="19">
        <f t="shared" si="2327"/>
        <v>1.0040051802071672</v>
      </c>
      <c r="AV516" s="19">
        <f t="shared" si="2327"/>
        <v>1.0032370775373034</v>
      </c>
      <c r="AW516" s="19">
        <f t="shared" si="2327"/>
        <v>1.0026037257205236</v>
      </c>
      <c r="AX516" s="19">
        <f t="shared" si="2327"/>
        <v>1.0016043882944397</v>
      </c>
      <c r="AY516" s="19">
        <f t="shared" si="2327"/>
        <v>1.0012387913159753</v>
      </c>
      <c r="AZ516" s="8"/>
      <c r="BA516" s="8"/>
      <c r="BB516" s="8"/>
      <c r="BC516" s="8"/>
      <c r="BD516" s="8"/>
      <c r="BE516" s="8"/>
      <c r="BF516" s="8"/>
      <c r="BG516" s="8"/>
      <c r="BH516" s="8"/>
      <c r="BI516" s="8"/>
      <c r="BJ516" s="8"/>
      <c r="BK516" s="8"/>
      <c r="BL516" s="8"/>
      <c r="BM516" s="8"/>
      <c r="BN516" s="8"/>
      <c r="BO516" s="8"/>
      <c r="BP516" s="8"/>
      <c r="BQ516" s="8"/>
      <c r="BR516" s="8"/>
      <c r="BS516" s="8"/>
      <c r="BT516" s="8"/>
      <c r="BU516" s="8"/>
      <c r="BV516" s="8"/>
      <c r="BW516" s="8"/>
      <c r="BX516" s="8"/>
      <c r="BY516" s="8"/>
      <c r="BZ516" s="8"/>
      <c r="CA516" s="8"/>
      <c r="CB516" s="8"/>
      <c r="CC516" s="8"/>
      <c r="CD516" s="19">
        <f t="shared" si="2328"/>
        <v>0.73237888943728191</v>
      </c>
      <c r="CE516" s="19">
        <f t="shared" si="2328"/>
        <v>1.2942968673726516</v>
      </c>
      <c r="CF516" s="19">
        <f t="shared" si="2328"/>
        <v>1.1453537648398022</v>
      </c>
      <c r="CG516" s="19">
        <f t="shared" si="2328"/>
        <v>1.0711690240673077</v>
      </c>
      <c r="CH516" s="19">
        <f t="shared" si="2328"/>
        <v>1.0726430158329816</v>
      </c>
      <c r="CI516" s="19">
        <f t="shared" si="2328"/>
        <v>1.021319229602573</v>
      </c>
      <c r="CJ516" s="19">
        <f t="shared" si="2328"/>
        <v>1.0325132759070135</v>
      </c>
      <c r="CK516" s="19">
        <f t="shared" si="2328"/>
        <v>1.0178479814454651</v>
      </c>
      <c r="CL516" s="19">
        <f t="shared" si="2328"/>
        <v>1.0106025573851856</v>
      </c>
      <c r="CM516" s="19">
        <f t="shared" si="2328"/>
        <v>1.0045568459111431</v>
      </c>
      <c r="CN516" s="8"/>
      <c r="CO516" s="8"/>
      <c r="CP516" s="8"/>
      <c r="CQ516" s="8"/>
      <c r="CR516" s="8"/>
      <c r="CS516" s="8"/>
      <c r="CT516" s="8"/>
      <c r="CU516" s="8"/>
      <c r="CV516" s="8"/>
      <c r="CW516" s="8"/>
      <c r="CX516" s="8"/>
      <c r="CY516" s="8"/>
      <c r="CZ516" s="8"/>
      <c r="DA516" s="8"/>
      <c r="DB516" s="8"/>
      <c r="DC516" s="8"/>
      <c r="DD516" s="8"/>
      <c r="DE516" s="8"/>
      <c r="DF516" s="8"/>
      <c r="DG516" s="8"/>
      <c r="DH516" s="8"/>
      <c r="DI516" s="8"/>
      <c r="DJ516" s="8"/>
      <c r="DK516" s="8"/>
      <c r="DL516" s="8"/>
      <c r="DM516" s="8"/>
      <c r="DN516" s="8"/>
      <c r="DO516" s="8"/>
      <c r="DP516" s="8"/>
      <c r="DQ516" s="8"/>
      <c r="DR516" s="19">
        <f t="shared" si="2329"/>
        <v>1.8116434159396424</v>
      </c>
      <c r="DS516" s="19">
        <f t="shared" si="2329"/>
        <v>1.2611750366267418</v>
      </c>
      <c r="DT516" s="19">
        <f t="shared" si="2329"/>
        <v>1.138660152389374</v>
      </c>
      <c r="DU516" s="19">
        <f t="shared" si="2329"/>
        <v>1.149289123603682</v>
      </c>
      <c r="DV516" s="19">
        <f t="shared" si="2329"/>
        <v>1.0945351888277475</v>
      </c>
      <c r="DW516" s="19">
        <f t="shared" si="2329"/>
        <v>1.089124078744099</v>
      </c>
      <c r="DX516" s="19">
        <f t="shared" si="2329"/>
        <v>1.0902739046900414</v>
      </c>
      <c r="DY516" s="19">
        <f t="shared" si="2329"/>
        <v>1.0806662568784622</v>
      </c>
      <c r="DZ516" s="19">
        <f t="shared" si="2329"/>
        <v>1.0382291585823664</v>
      </c>
      <c r="EA516" s="19">
        <f t="shared" si="2329"/>
        <v>1.0264268028421097</v>
      </c>
      <c r="EB516" s="8"/>
      <c r="EC516" s="8"/>
      <c r="ED516" s="8"/>
      <c r="EE516" s="8"/>
      <c r="EF516" s="8"/>
      <c r="EG516" s="8"/>
      <c r="EH516" s="8"/>
      <c r="EI516" s="8"/>
      <c r="EJ516" s="8"/>
      <c r="EK516" s="8"/>
      <c r="EL516" s="8"/>
      <c r="EM516" s="8"/>
      <c r="EN516" s="8"/>
      <c r="EO516" s="8"/>
      <c r="EP516" s="8"/>
      <c r="EQ516" s="8"/>
      <c r="ER516" s="8"/>
      <c r="ES516" s="8"/>
      <c r="ET516" s="8"/>
      <c r="EU516" s="8"/>
      <c r="EV516" s="8"/>
      <c r="EW516" s="8"/>
      <c r="EX516" s="8"/>
      <c r="EY516" s="8"/>
      <c r="EZ516" s="8"/>
      <c r="FA516" s="8"/>
      <c r="FB516" s="8"/>
      <c r="FC516" s="8"/>
      <c r="FD516" s="8"/>
      <c r="FE516" s="8"/>
      <c r="FF516" s="19">
        <f t="shared" si="2330"/>
        <v>1.1621852067335459</v>
      </c>
      <c r="FG516" s="19">
        <f t="shared" si="2330"/>
        <v>1.0192147811860297</v>
      </c>
      <c r="FH516" s="19">
        <f t="shared" si="2330"/>
        <v>1.001779582612581</v>
      </c>
      <c r="FI516" s="19">
        <f t="shared" si="2330"/>
        <v>1.003522556054691</v>
      </c>
      <c r="FJ516" s="19">
        <f t="shared" si="2330"/>
        <v>1.0013282503767715</v>
      </c>
      <c r="FK516" s="19">
        <f t="shared" si="2330"/>
        <v>1.0012763042415402</v>
      </c>
      <c r="FL516" s="19">
        <f t="shared" si="2330"/>
        <v>1.0006977870239997</v>
      </c>
      <c r="FM516" s="19">
        <f t="shared" si="2330"/>
        <v>0.99983417374736072</v>
      </c>
      <c r="FN516" s="19">
        <f t="shared" si="2330"/>
        <v>1.0005605996760703</v>
      </c>
      <c r="FO516" s="19">
        <f t="shared" si="2330"/>
        <v>1.0009528776149956</v>
      </c>
      <c r="FP516" s="8"/>
      <c r="FQ516" s="8"/>
      <c r="FR516" s="8"/>
      <c r="FS516" s="8"/>
      <c r="FT516" s="8"/>
      <c r="FU516" s="8"/>
      <c r="FV516" s="8"/>
      <c r="FW516" s="8"/>
      <c r="FX516" s="8"/>
      <c r="FY516" s="8"/>
      <c r="FZ516" s="8"/>
      <c r="GA516" s="8"/>
      <c r="GB516" s="8"/>
      <c r="GC516" s="8"/>
      <c r="GD516" s="8"/>
      <c r="GE516" s="8"/>
      <c r="GF516" s="8"/>
      <c r="GG516" s="8"/>
      <c r="GH516" s="8"/>
      <c r="GI516" s="8"/>
      <c r="GJ516" s="8"/>
      <c r="GK516" s="8"/>
      <c r="GL516" s="8"/>
      <c r="GM516" s="8"/>
      <c r="GN516" s="8"/>
      <c r="GO516" s="8"/>
      <c r="GP516" s="8"/>
      <c r="GQ516" s="8"/>
      <c r="GR516" s="8"/>
      <c r="GS516" s="8"/>
    </row>
    <row r="517" spans="1:201" x14ac:dyDescent="0.25">
      <c r="A517" s="115">
        <f>$A$66</f>
        <v>20194</v>
      </c>
      <c r="B517" s="19">
        <f t="shared" si="2312"/>
        <v>1.2049297579804921</v>
      </c>
      <c r="C517" s="19">
        <f t="shared" si="2322"/>
        <v>1.1305034020443485</v>
      </c>
      <c r="D517" s="19">
        <f t="shared" si="2322"/>
        <v>1.1391071518364664</v>
      </c>
      <c r="E517" s="19">
        <f t="shared" si="2322"/>
        <v>1.0787559089273131</v>
      </c>
      <c r="F517" s="19">
        <f t="shared" si="2322"/>
        <v>1.0715853540423488</v>
      </c>
      <c r="G517" s="19">
        <f t="shared" si="2322"/>
        <v>1.0868092041609982</v>
      </c>
      <c r="H517" s="19">
        <f t="shared" si="2322"/>
        <v>1.0698390561432984</v>
      </c>
      <c r="I517" s="19">
        <f t="shared" si="2322"/>
        <v>1.0849520551755374</v>
      </c>
      <c r="J517" s="19">
        <f t="shared" si="2322"/>
        <v>1.0571929504830464</v>
      </c>
      <c r="K517" s="8"/>
      <c r="L517" s="8"/>
      <c r="M517" s="8"/>
      <c r="N517" s="8"/>
      <c r="O517" s="8"/>
      <c r="P517" s="8"/>
      <c r="Q517" s="8"/>
      <c r="R517" s="8"/>
      <c r="S517" s="8"/>
      <c r="T517" s="8"/>
      <c r="U517" s="8"/>
      <c r="V517" s="8"/>
      <c r="W517" s="8"/>
      <c r="X517" s="8"/>
      <c r="Y517" s="8"/>
      <c r="Z517" s="8"/>
      <c r="AA517" s="8"/>
      <c r="AB517" s="8"/>
      <c r="AC517" s="8"/>
      <c r="AD517" s="8"/>
      <c r="AE517" s="8"/>
      <c r="AF517" s="8"/>
      <c r="AG517" s="8"/>
      <c r="AH517" s="8"/>
      <c r="AI517" s="8"/>
      <c r="AJ517" s="8"/>
      <c r="AK517" s="8"/>
      <c r="AL517" s="8"/>
      <c r="AM517" s="8"/>
      <c r="AN517" s="8"/>
      <c r="AO517" s="8"/>
      <c r="AP517" s="19">
        <f t="shared" si="2327"/>
        <v>1.2800046705635142</v>
      </c>
      <c r="AQ517" s="19">
        <f t="shared" si="2327"/>
        <v>1.1287120755074593</v>
      </c>
      <c r="AR517" s="19">
        <f t="shared" si="2327"/>
        <v>1.0333854084064482</v>
      </c>
      <c r="AS517" s="19">
        <f t="shared" si="2327"/>
        <v>1.0149159418231679</v>
      </c>
      <c r="AT517" s="19">
        <f t="shared" si="2327"/>
        <v>1.0074136419327528</v>
      </c>
      <c r="AU517" s="19">
        <f t="shared" si="2327"/>
        <v>1.0046149119281467</v>
      </c>
      <c r="AV517" s="19">
        <f t="shared" si="2327"/>
        <v>1.0042462658454547</v>
      </c>
      <c r="AW517" s="19">
        <f t="shared" si="2327"/>
        <v>1.0021517391110886</v>
      </c>
      <c r="AX517" s="19">
        <f t="shared" si="2327"/>
        <v>1.0010564354938354</v>
      </c>
      <c r="AY517" s="8"/>
      <c r="AZ517" s="8"/>
      <c r="BA517" s="8"/>
      <c r="BB517" s="8"/>
      <c r="BC517" s="8"/>
      <c r="BD517" s="8"/>
      <c r="BE517" s="8"/>
      <c r="BF517" s="8"/>
      <c r="BG517" s="8"/>
      <c r="BH517" s="8"/>
      <c r="BI517" s="8"/>
      <c r="BJ517" s="8"/>
      <c r="BK517" s="8"/>
      <c r="BL517" s="8"/>
      <c r="BM517" s="8"/>
      <c r="BN517" s="8"/>
      <c r="BO517" s="8"/>
      <c r="BP517" s="8"/>
      <c r="BQ517" s="8"/>
      <c r="BR517" s="8"/>
      <c r="BS517" s="8"/>
      <c r="BT517" s="8"/>
      <c r="BU517" s="8"/>
      <c r="BV517" s="8"/>
      <c r="BW517" s="8"/>
      <c r="BX517" s="8"/>
      <c r="BY517" s="8"/>
      <c r="BZ517" s="8"/>
      <c r="CA517" s="8"/>
      <c r="CB517" s="8"/>
      <c r="CC517" s="8"/>
      <c r="CD517" s="19">
        <f t="shared" si="2328"/>
        <v>0.80097652591077706</v>
      </c>
      <c r="CE517" s="19">
        <f t="shared" si="2328"/>
        <v>1.1454115961454863</v>
      </c>
      <c r="CF517" s="19">
        <f t="shared" si="2328"/>
        <v>1.1707283121871106</v>
      </c>
      <c r="CG517" s="19">
        <f t="shared" si="2328"/>
        <v>1.0941285345368335</v>
      </c>
      <c r="CH517" s="19">
        <f t="shared" si="2328"/>
        <v>1.0396053123857825</v>
      </c>
      <c r="CI517" s="19">
        <f t="shared" si="2328"/>
        <v>1.0457026845274626</v>
      </c>
      <c r="CJ517" s="19">
        <f t="shared" si="2328"/>
        <v>1.0254378146629544</v>
      </c>
      <c r="CK517" s="19">
        <f t="shared" si="2328"/>
        <v>1.0241039446464704</v>
      </c>
      <c r="CL517" s="19">
        <f t="shared" si="2328"/>
        <v>1.00800671353882</v>
      </c>
      <c r="CM517" s="8"/>
      <c r="CN517" s="8"/>
      <c r="CO517" s="8"/>
      <c r="CP517" s="8"/>
      <c r="CQ517" s="8"/>
      <c r="CR517" s="8"/>
      <c r="CS517" s="8"/>
      <c r="CT517" s="8"/>
      <c r="CU517" s="8"/>
      <c r="CV517" s="8"/>
      <c r="CW517" s="8"/>
      <c r="CX517" s="8"/>
      <c r="CY517" s="8"/>
      <c r="CZ517" s="8"/>
      <c r="DA517" s="8"/>
      <c r="DB517" s="8"/>
      <c r="DC517" s="8"/>
      <c r="DD517" s="8"/>
      <c r="DE517" s="8"/>
      <c r="DF517" s="8"/>
      <c r="DG517" s="8"/>
      <c r="DH517" s="8"/>
      <c r="DI517" s="8"/>
      <c r="DJ517" s="8"/>
      <c r="DK517" s="8"/>
      <c r="DL517" s="8"/>
      <c r="DM517" s="8"/>
      <c r="DN517" s="8"/>
      <c r="DO517" s="8"/>
      <c r="DP517" s="8"/>
      <c r="DQ517" s="8"/>
      <c r="DR517" s="19">
        <f t="shared" si="2329"/>
        <v>1.7005354284330176</v>
      </c>
      <c r="DS517" s="19">
        <f t="shared" si="2329"/>
        <v>1.2044524035322628</v>
      </c>
      <c r="DT517" s="19">
        <f t="shared" si="2329"/>
        <v>1.1967596939895107</v>
      </c>
      <c r="DU517" s="19">
        <f t="shared" si="2329"/>
        <v>1.2006101364685857</v>
      </c>
      <c r="DV517" s="19">
        <f t="shared" si="2329"/>
        <v>1.1075759172107671</v>
      </c>
      <c r="DW517" s="19">
        <f t="shared" si="2329"/>
        <v>1.083415904815453</v>
      </c>
      <c r="DX517" s="19">
        <f t="shared" si="2329"/>
        <v>1.0859447807363332</v>
      </c>
      <c r="DY517" s="19">
        <f t="shared" si="2329"/>
        <v>1.0817234611271798</v>
      </c>
      <c r="DZ517" s="19">
        <f t="shared" si="2329"/>
        <v>1.0473204974224353</v>
      </c>
      <c r="EA517" s="8"/>
      <c r="EB517" s="8"/>
      <c r="EC517" s="8"/>
      <c r="ED517" s="8"/>
      <c r="EE517" s="8"/>
      <c r="EF517" s="8"/>
      <c r="EG517" s="8"/>
      <c r="EH517" s="8"/>
      <c r="EI517" s="8"/>
      <c r="EJ517" s="8"/>
      <c r="EK517" s="8"/>
      <c r="EL517" s="8"/>
      <c r="EM517" s="8"/>
      <c r="EN517" s="8"/>
      <c r="EO517" s="8"/>
      <c r="EP517" s="8"/>
      <c r="EQ517" s="8"/>
      <c r="ER517" s="8"/>
      <c r="ES517" s="8"/>
      <c r="ET517" s="8"/>
      <c r="EU517" s="8"/>
      <c r="EV517" s="8"/>
      <c r="EW517" s="8"/>
      <c r="EX517" s="8"/>
      <c r="EY517" s="8"/>
      <c r="EZ517" s="8"/>
      <c r="FA517" s="8"/>
      <c r="FB517" s="8"/>
      <c r="FC517" s="8"/>
      <c r="FD517" s="8"/>
      <c r="FE517" s="8"/>
      <c r="FF517" s="19">
        <f t="shared" si="2330"/>
        <v>1.1534511088635222</v>
      </c>
      <c r="FG517" s="19">
        <f t="shared" si="2330"/>
        <v>1.0151141155163046</v>
      </c>
      <c r="FH517" s="19">
        <f t="shared" si="2330"/>
        <v>1.0051729569078427</v>
      </c>
      <c r="FI517" s="19">
        <f t="shared" si="2330"/>
        <v>1.0045669578633361</v>
      </c>
      <c r="FJ517" s="19">
        <f t="shared" si="2330"/>
        <v>1.0015950876339241</v>
      </c>
      <c r="FK517" s="19">
        <f t="shared" si="2330"/>
        <v>1.0007713664764972</v>
      </c>
      <c r="FL517" s="19">
        <f t="shared" si="2330"/>
        <v>1.0013509077646756</v>
      </c>
      <c r="FM517" s="19">
        <f t="shared" si="2330"/>
        <v>1.0001813845064917</v>
      </c>
      <c r="FN517" s="19">
        <f t="shared" si="2330"/>
        <v>1.0044981340519308</v>
      </c>
      <c r="FO517" s="8"/>
      <c r="FP517" s="8"/>
      <c r="FQ517" s="8"/>
      <c r="FR517" s="8"/>
      <c r="FS517" s="8"/>
      <c r="FT517" s="8"/>
      <c r="FU517" s="8"/>
      <c r="FV517" s="8"/>
      <c r="FW517" s="8"/>
      <c r="FX517" s="8"/>
      <c r="FY517" s="8"/>
      <c r="FZ517" s="8"/>
      <c r="GA517" s="8"/>
      <c r="GB517" s="8"/>
      <c r="GC517" s="8"/>
      <c r="GD517" s="8"/>
      <c r="GE517" s="8"/>
      <c r="GF517" s="8"/>
      <c r="GG517" s="8"/>
      <c r="GH517" s="8"/>
      <c r="GI517" s="8"/>
      <c r="GJ517" s="8"/>
      <c r="GK517" s="8"/>
      <c r="GL517" s="8"/>
      <c r="GM517" s="8"/>
      <c r="GN517" s="8"/>
      <c r="GO517" s="8"/>
      <c r="GP517" s="8"/>
      <c r="GQ517" s="8"/>
      <c r="GR517" s="8"/>
      <c r="GS517" s="8"/>
    </row>
    <row r="518" spans="1:201" x14ac:dyDescent="0.25">
      <c r="A518" s="115">
        <f>$A$67</f>
        <v>20201</v>
      </c>
      <c r="B518" s="19">
        <f t="shared" si="2312"/>
        <v>1.0926893334236283</v>
      </c>
      <c r="C518" s="19">
        <f t="shared" si="2322"/>
        <v>1.1205243727612009</v>
      </c>
      <c r="D518" s="19">
        <f t="shared" si="2322"/>
        <v>1.1792677534255831</v>
      </c>
      <c r="E518" s="19">
        <f t="shared" si="2322"/>
        <v>1.0965883672427916</v>
      </c>
      <c r="F518" s="19">
        <f t="shared" si="2322"/>
        <v>1.096625443876817</v>
      </c>
      <c r="G518" s="19">
        <f t="shared" si="2322"/>
        <v>1.0833247547679259</v>
      </c>
      <c r="H518" s="19">
        <f t="shared" si="2322"/>
        <v>1.0842849276331459</v>
      </c>
      <c r="I518" s="19">
        <f t="shared" si="2322"/>
        <v>1.0888170130194879</v>
      </c>
      <c r="J518" s="8"/>
      <c r="K518" s="8"/>
      <c r="L518" s="8"/>
      <c r="M518" s="8"/>
      <c r="N518" s="8"/>
      <c r="O518" s="8"/>
      <c r="P518" s="8"/>
      <c r="Q518" s="8"/>
      <c r="R518" s="8"/>
      <c r="S518" s="8"/>
      <c r="T518" s="8"/>
      <c r="U518" s="8"/>
      <c r="V518" s="8"/>
      <c r="W518" s="8"/>
      <c r="X518" s="8"/>
      <c r="Y518" s="8"/>
      <c r="Z518" s="8"/>
      <c r="AA518" s="8"/>
      <c r="AB518" s="8"/>
      <c r="AC518" s="8"/>
      <c r="AD518" s="8"/>
      <c r="AE518" s="8"/>
      <c r="AF518" s="8"/>
      <c r="AG518" s="8"/>
      <c r="AH518" s="8"/>
      <c r="AI518" s="8"/>
      <c r="AJ518" s="8"/>
      <c r="AK518" s="8"/>
      <c r="AL518" s="8"/>
      <c r="AM518" s="8"/>
      <c r="AN518" s="8"/>
      <c r="AO518" s="8"/>
      <c r="AP518" s="19">
        <f t="shared" si="2327"/>
        <v>1.3300569693092943</v>
      </c>
      <c r="AQ518" s="19">
        <f t="shared" si="2327"/>
        <v>1.0886291769745398</v>
      </c>
      <c r="AR518" s="19">
        <f t="shared" si="2327"/>
        <v>1.0283258934743771</v>
      </c>
      <c r="AS518" s="19">
        <f t="shared" si="2327"/>
        <v>1.0155264881342014</v>
      </c>
      <c r="AT518" s="19">
        <f t="shared" si="2327"/>
        <v>1.007774100805479</v>
      </c>
      <c r="AU518" s="19">
        <f t="shared" si="2327"/>
        <v>1.0064348292437368</v>
      </c>
      <c r="AV518" s="19">
        <f t="shared" si="2327"/>
        <v>1.0029394706659034</v>
      </c>
      <c r="AW518" s="19">
        <f t="shared" si="2327"/>
        <v>1.002336163325446</v>
      </c>
      <c r="AX518" s="8"/>
      <c r="AY518" s="8"/>
      <c r="AZ518" s="8"/>
      <c r="BA518" s="8"/>
      <c r="BB518" s="8"/>
      <c r="BC518" s="8"/>
      <c r="BD518" s="8"/>
      <c r="BE518" s="8"/>
      <c r="BF518" s="8"/>
      <c r="BG518" s="8"/>
      <c r="BH518" s="8"/>
      <c r="BI518" s="8"/>
      <c r="BJ518" s="8"/>
      <c r="BK518" s="8"/>
      <c r="BL518" s="8"/>
      <c r="BM518" s="8"/>
      <c r="BN518" s="8"/>
      <c r="BO518" s="8"/>
      <c r="BP518" s="8"/>
      <c r="BQ518" s="8"/>
      <c r="BR518" s="8"/>
      <c r="BS518" s="8"/>
      <c r="BT518" s="8"/>
      <c r="BU518" s="8"/>
      <c r="BV518" s="8"/>
      <c r="BW518" s="8"/>
      <c r="BX518" s="8"/>
      <c r="BY518" s="8"/>
      <c r="BZ518" s="8"/>
      <c r="CA518" s="8"/>
      <c r="CB518" s="8"/>
      <c r="CC518" s="8"/>
      <c r="CD518" s="19">
        <f t="shared" si="2328"/>
        <v>0.6419602705942391</v>
      </c>
      <c r="CE518" s="19">
        <f t="shared" si="2328"/>
        <v>1.2040461931903836</v>
      </c>
      <c r="CF518" s="19">
        <f t="shared" si="2328"/>
        <v>1.2013174183040247</v>
      </c>
      <c r="CG518" s="19">
        <f t="shared" si="2328"/>
        <v>1.1031611657898404</v>
      </c>
      <c r="CH518" s="19">
        <f t="shared" si="2328"/>
        <v>1.0442431560993832</v>
      </c>
      <c r="CI518" s="19">
        <f t="shared" si="2328"/>
        <v>1.034108609029039</v>
      </c>
      <c r="CJ518" s="19">
        <f t="shared" si="2328"/>
        <v>1.0287956448648587</v>
      </c>
      <c r="CK518" s="19">
        <f t="shared" si="2328"/>
        <v>1.020828045740563</v>
      </c>
      <c r="CL518" s="8"/>
      <c r="CM518" s="8"/>
      <c r="CN518" s="8"/>
      <c r="CO518" s="8"/>
      <c r="CP518" s="8"/>
      <c r="CQ518" s="8"/>
      <c r="CR518" s="8"/>
      <c r="CS518" s="8"/>
      <c r="CT518" s="8"/>
      <c r="CU518" s="8"/>
      <c r="CV518" s="8"/>
      <c r="CW518" s="8"/>
      <c r="CX518" s="8"/>
      <c r="CY518" s="8"/>
      <c r="CZ518" s="8"/>
      <c r="DA518" s="8"/>
      <c r="DB518" s="8"/>
      <c r="DC518" s="8"/>
      <c r="DD518" s="8"/>
      <c r="DE518" s="8"/>
      <c r="DF518" s="8"/>
      <c r="DG518" s="8"/>
      <c r="DH518" s="8"/>
      <c r="DI518" s="8"/>
      <c r="DJ518" s="8"/>
      <c r="DK518" s="8"/>
      <c r="DL518" s="8"/>
      <c r="DM518" s="8"/>
      <c r="DN518" s="8"/>
      <c r="DO518" s="8"/>
      <c r="DP518" s="8"/>
      <c r="DQ518" s="8"/>
      <c r="DR518" s="19">
        <f t="shared" si="2329"/>
        <v>1.4149225029686852</v>
      </c>
      <c r="DS518" s="19">
        <f t="shared" si="2329"/>
        <v>1.2093412819865894</v>
      </c>
      <c r="DT518" s="19">
        <f t="shared" si="2329"/>
        <v>1.2396512814685128</v>
      </c>
      <c r="DU518" s="19">
        <f t="shared" si="2329"/>
        <v>1.1510579473805667</v>
      </c>
      <c r="DV518" s="19">
        <f t="shared" si="2329"/>
        <v>1.0732867956394914</v>
      </c>
      <c r="DW518" s="19">
        <f t="shared" si="2329"/>
        <v>1.084927388750341</v>
      </c>
      <c r="DX518" s="19">
        <f t="shared" si="2329"/>
        <v>1.1071445455235203</v>
      </c>
      <c r="DY518" s="19">
        <f t="shared" si="2329"/>
        <v>1.0820115310341483</v>
      </c>
      <c r="DZ518" s="8"/>
      <c r="EA518" s="8"/>
      <c r="EB518" s="8"/>
      <c r="EC518" s="8"/>
      <c r="ED518" s="8"/>
      <c r="EE518" s="8"/>
      <c r="EF518" s="8"/>
      <c r="EG518" s="8"/>
      <c r="EH518" s="8"/>
      <c r="EI518" s="8"/>
      <c r="EJ518" s="8"/>
      <c r="EK518" s="8"/>
      <c r="EL518" s="8"/>
      <c r="EM518" s="8"/>
      <c r="EN518" s="8"/>
      <c r="EO518" s="8"/>
      <c r="EP518" s="8"/>
      <c r="EQ518" s="8"/>
      <c r="ER518" s="8"/>
      <c r="ES518" s="8"/>
      <c r="ET518" s="8"/>
      <c r="EU518" s="8"/>
      <c r="EV518" s="8"/>
      <c r="EW518" s="8"/>
      <c r="EX518" s="8"/>
      <c r="EY518" s="8"/>
      <c r="EZ518" s="8"/>
      <c r="FA518" s="8"/>
      <c r="FB518" s="8"/>
      <c r="FC518" s="8"/>
      <c r="FD518" s="8"/>
      <c r="FE518" s="8"/>
      <c r="FF518" s="19">
        <f t="shared" si="2330"/>
        <v>1.1292294722480118</v>
      </c>
      <c r="FG518" s="19">
        <f t="shared" si="2330"/>
        <v>1.0221012409128882</v>
      </c>
      <c r="FH518" s="19">
        <f t="shared" si="2330"/>
        <v>1.0136699272132825</v>
      </c>
      <c r="FI518" s="19">
        <f t="shared" si="2330"/>
        <v>1.0018022180460744</v>
      </c>
      <c r="FJ518" s="19">
        <f t="shared" si="2330"/>
        <v>1.0025030649623159</v>
      </c>
      <c r="FK518" s="19">
        <f t="shared" si="2330"/>
        <v>1.0018126757214756</v>
      </c>
      <c r="FL518" s="19">
        <f t="shared" si="2330"/>
        <v>0.99883674573978509</v>
      </c>
      <c r="FM518" s="19">
        <f t="shared" si="2330"/>
        <v>1.005185176052348</v>
      </c>
      <c r="FN518" s="8"/>
      <c r="FO518" s="8"/>
      <c r="FP518" s="8"/>
      <c r="FQ518" s="8"/>
      <c r="FR518" s="8"/>
      <c r="FS518" s="8"/>
      <c r="FT518" s="8"/>
      <c r="FU518" s="8"/>
      <c r="FV518" s="8"/>
      <c r="FW518" s="8"/>
      <c r="FX518" s="8"/>
      <c r="FY518" s="8"/>
      <c r="FZ518" s="8"/>
      <c r="GA518" s="8"/>
      <c r="GB518" s="8"/>
      <c r="GC518" s="8"/>
      <c r="GD518" s="8"/>
      <c r="GE518" s="8"/>
      <c r="GF518" s="8"/>
      <c r="GG518" s="8"/>
      <c r="GH518" s="8"/>
      <c r="GI518" s="8"/>
      <c r="GJ518" s="8"/>
      <c r="GK518" s="8"/>
      <c r="GL518" s="8"/>
      <c r="GM518" s="8"/>
      <c r="GN518" s="8"/>
      <c r="GO518" s="8"/>
      <c r="GP518" s="8"/>
      <c r="GQ518" s="8"/>
      <c r="GR518" s="8"/>
      <c r="GS518" s="8"/>
    </row>
    <row r="519" spans="1:201" x14ac:dyDescent="0.25">
      <c r="A519" s="115">
        <f>$A$68</f>
        <v>20202</v>
      </c>
      <c r="B519" s="19">
        <f t="shared" si="2312"/>
        <v>1.2853326970840733</v>
      </c>
      <c r="C519" s="19">
        <f t="shared" ref="C519:H524" si="2331">IFERROR(D471/C471,"")</f>
        <v>1.1909938347942901</v>
      </c>
      <c r="D519" s="19">
        <f t="shared" si="2331"/>
        <v>1.1711941067845255</v>
      </c>
      <c r="E519" s="19">
        <f t="shared" si="2331"/>
        <v>1.1058390092311343</v>
      </c>
      <c r="F519" s="19">
        <f t="shared" si="2331"/>
        <v>1.1151260585727538</v>
      </c>
      <c r="G519" s="19">
        <f t="shared" si="2331"/>
        <v>1.0761392174684166</v>
      </c>
      <c r="H519" s="19">
        <f t="shared" si="2331"/>
        <v>1.0567080757460265</v>
      </c>
      <c r="I519" s="8"/>
      <c r="J519" s="8"/>
      <c r="K519" s="8"/>
      <c r="L519" s="8"/>
      <c r="M519" s="8"/>
      <c r="N519" s="8"/>
      <c r="O519" s="8"/>
      <c r="P519" s="8"/>
      <c r="Q519" s="8"/>
      <c r="R519" s="8"/>
      <c r="S519" s="8"/>
      <c r="T519" s="8"/>
      <c r="U519" s="8"/>
      <c r="V519" s="8"/>
      <c r="W519" s="8"/>
      <c r="X519" s="8"/>
      <c r="Y519" s="8"/>
      <c r="Z519" s="8"/>
      <c r="AA519" s="8"/>
      <c r="AB519" s="8"/>
      <c r="AC519" s="8"/>
      <c r="AD519" s="8"/>
      <c r="AE519" s="8"/>
      <c r="AF519" s="8"/>
      <c r="AG519" s="8"/>
      <c r="AH519" s="8"/>
      <c r="AI519" s="8"/>
      <c r="AJ519" s="8"/>
      <c r="AK519" s="8"/>
      <c r="AL519" s="8"/>
      <c r="AM519" s="8"/>
      <c r="AN519" s="8"/>
      <c r="AO519" s="8"/>
      <c r="AP519" s="19">
        <f t="shared" si="2327"/>
        <v>1.3101346076693876</v>
      </c>
      <c r="AQ519" s="19">
        <f t="shared" si="2327"/>
        <v>1.0982000550200204</v>
      </c>
      <c r="AR519" s="19">
        <f t="shared" si="2327"/>
        <v>1.0310742730402438</v>
      </c>
      <c r="AS519" s="19">
        <f t="shared" si="2327"/>
        <v>1.0184881146498186</v>
      </c>
      <c r="AT519" s="19">
        <f t="shared" si="2327"/>
        <v>1.0099228098521755</v>
      </c>
      <c r="AU519" s="19">
        <f t="shared" si="2327"/>
        <v>1.005910974957555</v>
      </c>
      <c r="AV519" s="19">
        <f t="shared" si="2327"/>
        <v>1.004563852858503</v>
      </c>
      <c r="AW519" s="8"/>
      <c r="AX519" s="8"/>
      <c r="AY519" s="8"/>
      <c r="AZ519" s="8"/>
      <c r="BA519" s="8"/>
      <c r="BB519" s="8"/>
      <c r="BC519" s="8"/>
      <c r="BD519" s="8"/>
      <c r="BE519" s="8"/>
      <c r="BF519" s="8"/>
      <c r="BG519" s="8"/>
      <c r="BH519" s="8"/>
      <c r="BI519" s="8"/>
      <c r="BJ519" s="8"/>
      <c r="BK519" s="8"/>
      <c r="BL519" s="8"/>
      <c r="BM519" s="8"/>
      <c r="BN519" s="8"/>
      <c r="BO519" s="8"/>
      <c r="BP519" s="8"/>
      <c r="BQ519" s="8"/>
      <c r="BR519" s="8"/>
      <c r="BS519" s="8"/>
      <c r="BT519" s="8"/>
      <c r="BU519" s="8"/>
      <c r="BV519" s="8"/>
      <c r="BW519" s="8"/>
      <c r="BX519" s="8"/>
      <c r="BY519" s="8"/>
      <c r="BZ519" s="8"/>
      <c r="CA519" s="8"/>
      <c r="CB519" s="8"/>
      <c r="CC519" s="8"/>
      <c r="CD519" s="19">
        <f t="shared" si="2328"/>
        <v>0.73749358423269351</v>
      </c>
      <c r="CE519" s="19">
        <f t="shared" si="2328"/>
        <v>1.350297083135672</v>
      </c>
      <c r="CF519" s="19">
        <f t="shared" si="2328"/>
        <v>1.1746401733868166</v>
      </c>
      <c r="CG519" s="19">
        <f t="shared" si="2328"/>
        <v>1.0761090727714067</v>
      </c>
      <c r="CH519" s="19">
        <f t="shared" si="2328"/>
        <v>1.0282417786142639</v>
      </c>
      <c r="CI519" s="19">
        <f t="shared" si="2328"/>
        <v>1.0317831329995801</v>
      </c>
      <c r="CJ519" s="19">
        <f t="shared" si="2328"/>
        <v>1.0173571488749382</v>
      </c>
      <c r="CK519" s="8"/>
      <c r="CL519" s="8"/>
      <c r="CM519" s="8"/>
      <c r="CN519" s="8"/>
      <c r="CO519" s="8"/>
      <c r="CP519" s="8"/>
      <c r="CQ519" s="8"/>
      <c r="CR519" s="8"/>
      <c r="CS519" s="8"/>
      <c r="CT519" s="8"/>
      <c r="CU519" s="8"/>
      <c r="CV519" s="8"/>
      <c r="CW519" s="8"/>
      <c r="CX519" s="8"/>
      <c r="CY519" s="8"/>
      <c r="CZ519" s="8"/>
      <c r="DA519" s="8"/>
      <c r="DB519" s="8"/>
      <c r="DC519" s="8"/>
      <c r="DD519" s="8"/>
      <c r="DE519" s="8"/>
      <c r="DF519" s="8"/>
      <c r="DG519" s="8"/>
      <c r="DH519" s="8"/>
      <c r="DI519" s="8"/>
      <c r="DJ519" s="8"/>
      <c r="DK519" s="8"/>
      <c r="DL519" s="8"/>
      <c r="DM519" s="8"/>
      <c r="DN519" s="8"/>
      <c r="DO519" s="8"/>
      <c r="DP519" s="8"/>
      <c r="DQ519" s="8"/>
      <c r="DR519" s="19">
        <f t="shared" si="2329"/>
        <v>1.7972585831625787</v>
      </c>
      <c r="DS519" s="19">
        <f t="shared" si="2329"/>
        <v>1.2608693781776199</v>
      </c>
      <c r="DT519" s="19">
        <f t="shared" si="2329"/>
        <v>1.1842693186015574</v>
      </c>
      <c r="DU519" s="19">
        <f t="shared" si="2329"/>
        <v>1.1193255127630919</v>
      </c>
      <c r="DV519" s="19">
        <f t="shared" si="2329"/>
        <v>1.1169396970702425</v>
      </c>
      <c r="DW519" s="19">
        <f t="shared" si="2329"/>
        <v>1.0580929754990289</v>
      </c>
      <c r="DX519" s="19">
        <f t="shared" si="2329"/>
        <v>1.0652115410662382</v>
      </c>
      <c r="DY519" s="8"/>
      <c r="DZ519" s="8"/>
      <c r="EA519" s="8"/>
      <c r="EB519" s="8"/>
      <c r="EC519" s="8"/>
      <c r="ED519" s="8"/>
      <c r="EE519" s="8"/>
      <c r="EF519" s="8"/>
      <c r="EG519" s="8"/>
      <c r="EH519" s="8"/>
      <c r="EI519" s="8"/>
      <c r="EJ519" s="8"/>
      <c r="EK519" s="8"/>
      <c r="EL519" s="8"/>
      <c r="EM519" s="8"/>
      <c r="EN519" s="8"/>
      <c r="EO519" s="8"/>
      <c r="EP519" s="8"/>
      <c r="EQ519" s="8"/>
      <c r="ER519" s="8"/>
      <c r="ES519" s="8"/>
      <c r="ET519" s="8"/>
      <c r="EU519" s="8"/>
      <c r="EV519" s="8"/>
      <c r="EW519" s="8"/>
      <c r="EX519" s="8"/>
      <c r="EY519" s="8"/>
      <c r="EZ519" s="8"/>
      <c r="FA519" s="8"/>
      <c r="FB519" s="8"/>
      <c r="FC519" s="8"/>
      <c r="FD519" s="8"/>
      <c r="FE519" s="8"/>
      <c r="FF519" s="19">
        <f t="shared" si="2330"/>
        <v>1.1810309479638783</v>
      </c>
      <c r="FG519" s="19">
        <f t="shared" si="2330"/>
        <v>1.0242743584283955</v>
      </c>
      <c r="FH519" s="19">
        <f t="shared" si="2330"/>
        <v>1.0093231696579237</v>
      </c>
      <c r="FI519" s="19">
        <f t="shared" si="2330"/>
        <v>1.0009379487781271</v>
      </c>
      <c r="FJ519" s="19">
        <f t="shared" si="2330"/>
        <v>1.0003639521665773</v>
      </c>
      <c r="FK519" s="19">
        <f t="shared" si="2330"/>
        <v>1.0007379236882556</v>
      </c>
      <c r="FL519" s="19">
        <f t="shared" si="2330"/>
        <v>1.0012279377967963</v>
      </c>
      <c r="FM519" s="8"/>
      <c r="FN519" s="8"/>
      <c r="FO519" s="8"/>
      <c r="FP519" s="8"/>
      <c r="FQ519" s="8"/>
      <c r="FR519" s="8"/>
      <c r="FS519" s="8"/>
      <c r="FT519" s="8"/>
      <c r="FU519" s="8"/>
      <c r="FV519" s="8"/>
      <c r="FW519" s="8"/>
      <c r="FX519" s="8"/>
      <c r="FY519" s="8"/>
      <c r="FZ519" s="8"/>
      <c r="GA519" s="8"/>
      <c r="GB519" s="8"/>
      <c r="GC519" s="8"/>
      <c r="GD519" s="8"/>
      <c r="GE519" s="8"/>
      <c r="GF519" s="8"/>
      <c r="GG519" s="8"/>
      <c r="GH519" s="8"/>
      <c r="GI519" s="8"/>
      <c r="GJ519" s="8"/>
      <c r="GK519" s="8"/>
      <c r="GL519" s="8"/>
      <c r="GM519" s="8"/>
      <c r="GN519" s="8"/>
      <c r="GO519" s="8"/>
      <c r="GP519" s="8"/>
      <c r="GQ519" s="8"/>
      <c r="GR519" s="8"/>
      <c r="GS519" s="8"/>
    </row>
    <row r="520" spans="1:201" x14ac:dyDescent="0.25">
      <c r="A520" s="115">
        <f>$A$69</f>
        <v>20203</v>
      </c>
      <c r="B520" s="19">
        <f t="shared" si="2312"/>
        <v>1.1869184900379002</v>
      </c>
      <c r="C520" s="19">
        <f t="shared" si="2331"/>
        <v>1.1558029367670182</v>
      </c>
      <c r="D520" s="19">
        <f t="shared" si="2331"/>
        <v>1.1441839032842633</v>
      </c>
      <c r="E520" s="19">
        <f t="shared" si="2331"/>
        <v>1.1553579233917548</v>
      </c>
      <c r="F520" s="19">
        <f t="shared" si="2331"/>
        <v>1.0867618014705684</v>
      </c>
      <c r="G520" s="19">
        <f t="shared" si="2331"/>
        <v>1.086862191055894</v>
      </c>
      <c r="H520" s="8"/>
      <c r="I520" s="8"/>
      <c r="J520" s="8"/>
      <c r="K520" s="8"/>
      <c r="L520" s="8"/>
      <c r="M520" s="8"/>
      <c r="N520" s="8"/>
      <c r="O520" s="8"/>
      <c r="P520" s="8"/>
      <c r="Q520" s="8"/>
      <c r="R520" s="8"/>
      <c r="S520" s="8"/>
      <c r="T520" s="8"/>
      <c r="U520" s="8"/>
      <c r="V520" s="8"/>
      <c r="W520" s="8"/>
      <c r="X520" s="8"/>
      <c r="Y520" s="8"/>
      <c r="Z520" s="8"/>
      <c r="AA520" s="8"/>
      <c r="AB520" s="8"/>
      <c r="AC520" s="8"/>
      <c r="AD520" s="8"/>
      <c r="AE520" s="8"/>
      <c r="AF520" s="8"/>
      <c r="AG520" s="8"/>
      <c r="AH520" s="8"/>
      <c r="AI520" s="8"/>
      <c r="AJ520" s="8"/>
      <c r="AK520" s="8"/>
      <c r="AL520" s="8"/>
      <c r="AM520" s="8"/>
      <c r="AN520" s="8"/>
      <c r="AO520" s="8"/>
      <c r="AP520" s="19">
        <f t="shared" ref="AP520:AU525" si="2332">IFERROR(AQ472/AP472,"")</f>
        <v>1.304296739492496</v>
      </c>
      <c r="AQ520" s="19">
        <f t="shared" si="2332"/>
        <v>1.1087540212536866</v>
      </c>
      <c r="AR520" s="19">
        <f t="shared" si="2332"/>
        <v>1.0322165791139968</v>
      </c>
      <c r="AS520" s="19">
        <f t="shared" si="2332"/>
        <v>1.016672353277853</v>
      </c>
      <c r="AT520" s="19">
        <f t="shared" si="2332"/>
        <v>1.0105246165111605</v>
      </c>
      <c r="AU520" s="19">
        <f t="shared" si="2332"/>
        <v>1.007196233943503</v>
      </c>
      <c r="AV520" s="8"/>
      <c r="AW520" s="8"/>
      <c r="AX520" s="8"/>
      <c r="AY520" s="8"/>
      <c r="AZ520" s="8"/>
      <c r="BA520" s="8"/>
      <c r="BB520" s="8"/>
      <c r="BC520" s="8"/>
      <c r="BD520" s="8"/>
      <c r="BE520" s="8"/>
      <c r="BF520" s="8"/>
      <c r="BG520" s="8"/>
      <c r="BH520" s="8"/>
      <c r="BI520" s="8"/>
      <c r="BJ520" s="8"/>
      <c r="BK520" s="8"/>
      <c r="BL520" s="8"/>
      <c r="BM520" s="8"/>
      <c r="BN520" s="8"/>
      <c r="BO520" s="8"/>
      <c r="BP520" s="8"/>
      <c r="BQ520" s="8"/>
      <c r="BR520" s="8"/>
      <c r="BS520" s="8"/>
      <c r="BT520" s="8"/>
      <c r="BU520" s="8"/>
      <c r="BV520" s="8"/>
      <c r="BW520" s="8"/>
      <c r="BX520" s="8"/>
      <c r="BY520" s="8"/>
      <c r="BZ520" s="8"/>
      <c r="CA520" s="8"/>
      <c r="CB520" s="8"/>
      <c r="CC520" s="8"/>
      <c r="CD520" s="19">
        <f t="shared" ref="CD520:CI525" si="2333">IFERROR(CE472/CD472,"")</f>
        <v>0.83595583057533107</v>
      </c>
      <c r="CE520" s="19">
        <f t="shared" si="2333"/>
        <v>1.2653916828513938</v>
      </c>
      <c r="CF520" s="19">
        <f t="shared" si="2333"/>
        <v>1.1897852017369619</v>
      </c>
      <c r="CG520" s="19">
        <f t="shared" si="2333"/>
        <v>1.0837049614181506</v>
      </c>
      <c r="CH520" s="19">
        <f t="shared" si="2333"/>
        <v>1.0423695472028778</v>
      </c>
      <c r="CI520" s="19">
        <f t="shared" si="2333"/>
        <v>1.0326844451805628</v>
      </c>
      <c r="CJ520" s="8"/>
      <c r="CK520" s="8"/>
      <c r="CL520" s="8"/>
      <c r="CM520" s="8"/>
      <c r="CN520" s="8"/>
      <c r="CO520" s="8"/>
      <c r="CP520" s="8"/>
      <c r="CQ520" s="8"/>
      <c r="CR520" s="8"/>
      <c r="CS520" s="8"/>
      <c r="CT520" s="8"/>
      <c r="CU520" s="8"/>
      <c r="CV520" s="8"/>
      <c r="CW520" s="8"/>
      <c r="CX520" s="8"/>
      <c r="CY520" s="8"/>
      <c r="CZ520" s="8"/>
      <c r="DA520" s="8"/>
      <c r="DB520" s="8"/>
      <c r="DC520" s="8"/>
      <c r="DD520" s="8"/>
      <c r="DE520" s="8"/>
      <c r="DF520" s="8"/>
      <c r="DG520" s="8"/>
      <c r="DH520" s="8"/>
      <c r="DI520" s="8"/>
      <c r="DJ520" s="8"/>
      <c r="DK520" s="8"/>
      <c r="DL520" s="8"/>
      <c r="DM520" s="8"/>
      <c r="DN520" s="8"/>
      <c r="DO520" s="8"/>
      <c r="DP520" s="8"/>
      <c r="DQ520" s="8"/>
      <c r="DR520" s="19">
        <f t="shared" ref="DR520:DW525" si="2334">IFERROR(DS472/DR472,"")</f>
        <v>1.7153447126054737</v>
      </c>
      <c r="DS520" s="19">
        <f t="shared" si="2334"/>
        <v>1.3090883703464449</v>
      </c>
      <c r="DT520" s="19">
        <f t="shared" si="2334"/>
        <v>1.2127912252583033</v>
      </c>
      <c r="DU520" s="19">
        <f t="shared" si="2334"/>
        <v>1.1393098208845587</v>
      </c>
      <c r="DV520" s="19">
        <f t="shared" si="2334"/>
        <v>1.1030970472078794</v>
      </c>
      <c r="DW520" s="19">
        <f t="shared" si="2334"/>
        <v>1.0691594660835424</v>
      </c>
      <c r="DX520" s="8"/>
      <c r="DY520" s="8"/>
      <c r="DZ520" s="8"/>
      <c r="EA520" s="8"/>
      <c r="EB520" s="8"/>
      <c r="EC520" s="8"/>
      <c r="ED520" s="8"/>
      <c r="EE520" s="8"/>
      <c r="EF520" s="8"/>
      <c r="EG520" s="8"/>
      <c r="EH520" s="8"/>
      <c r="EI520" s="8"/>
      <c r="EJ520" s="8"/>
      <c r="EK520" s="8"/>
      <c r="EL520" s="8"/>
      <c r="EM520" s="8"/>
      <c r="EN520" s="8"/>
      <c r="EO520" s="8"/>
      <c r="EP520" s="8"/>
      <c r="EQ520" s="8"/>
      <c r="ER520" s="8"/>
      <c r="ES520" s="8"/>
      <c r="ET520" s="8"/>
      <c r="EU520" s="8"/>
      <c r="EV520" s="8"/>
      <c r="EW520" s="8"/>
      <c r="EX520" s="8"/>
      <c r="EY520" s="8"/>
      <c r="EZ520" s="8"/>
      <c r="FA520" s="8"/>
      <c r="FB520" s="8"/>
      <c r="FC520" s="8"/>
      <c r="FD520" s="8"/>
      <c r="FE520" s="8"/>
      <c r="FF520" s="19">
        <f t="shared" ref="FF520:FK525" si="2335">IFERROR(FG472/FF472,"")</f>
        <v>1.1819399241146495</v>
      </c>
      <c r="FG520" s="19">
        <f t="shared" si="2335"/>
        <v>1.024916384785812</v>
      </c>
      <c r="FH520" s="19">
        <f t="shared" si="2335"/>
        <v>1.0068996126036651</v>
      </c>
      <c r="FI520" s="19">
        <f t="shared" si="2335"/>
        <v>1.0050701660757875</v>
      </c>
      <c r="FJ520" s="19">
        <f t="shared" si="2335"/>
        <v>0.97925267085709</v>
      </c>
      <c r="FK520" s="19">
        <f t="shared" si="2335"/>
        <v>1.005193104620355</v>
      </c>
      <c r="FL520" s="8"/>
      <c r="FM520" s="8"/>
      <c r="FN520" s="8"/>
      <c r="FO520" s="8"/>
      <c r="FP520" s="8"/>
      <c r="FQ520" s="8"/>
      <c r="FR520" s="8"/>
      <c r="FS520" s="8"/>
      <c r="FT520" s="8"/>
      <c r="FU520" s="8"/>
      <c r="FV520" s="8"/>
      <c r="FW520" s="8"/>
      <c r="FX520" s="8"/>
      <c r="FY520" s="8"/>
      <c r="FZ520" s="8"/>
      <c r="GA520" s="8"/>
      <c r="GB520" s="8"/>
      <c r="GC520" s="8"/>
      <c r="GD520" s="8"/>
      <c r="GE520" s="8"/>
      <c r="GF520" s="8"/>
      <c r="GG520" s="8"/>
      <c r="GH520" s="8"/>
      <c r="GI520" s="8"/>
      <c r="GJ520" s="8"/>
      <c r="GK520" s="8"/>
      <c r="GL520" s="8"/>
      <c r="GM520" s="8"/>
      <c r="GN520" s="8"/>
      <c r="GO520" s="8"/>
      <c r="GP520" s="8"/>
      <c r="GQ520" s="8"/>
      <c r="GR520" s="8"/>
      <c r="GS520" s="8"/>
    </row>
    <row r="521" spans="1:201" x14ac:dyDescent="0.25">
      <c r="A521" s="115">
        <f>$A$70</f>
        <v>20204</v>
      </c>
      <c r="B521" s="19">
        <f t="shared" si="2312"/>
        <v>1.2212198223609705</v>
      </c>
      <c r="C521" s="19">
        <f t="shared" si="2331"/>
        <v>1.1554199345621028</v>
      </c>
      <c r="D521" s="19">
        <f t="shared" si="2331"/>
        <v>1.1697804542003643</v>
      </c>
      <c r="E521" s="19">
        <f t="shared" si="2331"/>
        <v>1.1138472134991984</v>
      </c>
      <c r="F521" s="19">
        <f t="shared" si="2331"/>
        <v>1.087848906203402</v>
      </c>
      <c r="G521" s="8"/>
      <c r="H521" s="8"/>
      <c r="I521" s="8"/>
      <c r="J521" s="8"/>
      <c r="K521" s="8"/>
      <c r="L521" s="8"/>
      <c r="M521" s="8"/>
      <c r="N521" s="8"/>
      <c r="O521" s="8"/>
      <c r="P521" s="8"/>
      <c r="Q521" s="8"/>
      <c r="R521" s="8"/>
      <c r="S521" s="8"/>
      <c r="T521" s="8"/>
      <c r="U521" s="8"/>
      <c r="V521" s="8"/>
      <c r="W521" s="8"/>
      <c r="X521" s="8"/>
      <c r="Y521" s="8"/>
      <c r="Z521" s="8"/>
      <c r="AA521" s="8"/>
      <c r="AB521" s="8"/>
      <c r="AC521" s="8"/>
      <c r="AD521" s="8"/>
      <c r="AE521" s="8"/>
      <c r="AF521" s="8"/>
      <c r="AG521" s="8"/>
      <c r="AH521" s="8"/>
      <c r="AI521" s="8"/>
      <c r="AJ521" s="8"/>
      <c r="AK521" s="8"/>
      <c r="AL521" s="8"/>
      <c r="AM521" s="8"/>
      <c r="AN521" s="8"/>
      <c r="AO521" s="8"/>
      <c r="AP521" s="19">
        <f t="shared" si="2332"/>
        <v>1.3532082022161744</v>
      </c>
      <c r="AQ521" s="19">
        <f t="shared" si="2332"/>
        <v>1.1039996824869458</v>
      </c>
      <c r="AR521" s="19">
        <f t="shared" si="2332"/>
        <v>1.0380714060249943</v>
      </c>
      <c r="AS521" s="19">
        <f t="shared" si="2332"/>
        <v>1.0169871904434618</v>
      </c>
      <c r="AT521" s="19">
        <f t="shared" si="2332"/>
        <v>1.0097388396882301</v>
      </c>
      <c r="AU521" s="8"/>
      <c r="AV521" s="8"/>
      <c r="AW521" s="8"/>
      <c r="AX521" s="8"/>
      <c r="AY521" s="8"/>
      <c r="AZ521" s="8"/>
      <c r="BA521" s="8"/>
      <c r="BB521" s="8"/>
      <c r="BC521" s="8"/>
      <c r="BD521" s="8"/>
      <c r="BE521" s="8"/>
      <c r="BF521" s="8"/>
      <c r="BG521" s="8"/>
      <c r="BH521" s="8"/>
      <c r="BI521" s="8"/>
      <c r="BJ521" s="8"/>
      <c r="BK521" s="8"/>
      <c r="BL521" s="8"/>
      <c r="BM521" s="8"/>
      <c r="BN521" s="8"/>
      <c r="BO521" s="8"/>
      <c r="BP521" s="8"/>
      <c r="BQ521" s="8"/>
      <c r="BR521" s="8"/>
      <c r="BS521" s="8"/>
      <c r="BT521" s="8"/>
      <c r="BU521" s="8"/>
      <c r="BV521" s="8"/>
      <c r="BW521" s="8"/>
      <c r="BX521" s="8"/>
      <c r="BY521" s="8"/>
      <c r="BZ521" s="8"/>
      <c r="CA521" s="8"/>
      <c r="CB521" s="8"/>
      <c r="CC521" s="8"/>
      <c r="CD521" s="19">
        <f t="shared" si="2333"/>
        <v>0.81564852580835145</v>
      </c>
      <c r="CE521" s="19">
        <f t="shared" si="2333"/>
        <v>1.2788875101442161</v>
      </c>
      <c r="CF521" s="19">
        <f t="shared" si="2333"/>
        <v>1.1778779049852703</v>
      </c>
      <c r="CG521" s="19">
        <f t="shared" si="2333"/>
        <v>1.0836912401638727</v>
      </c>
      <c r="CH521" s="19">
        <f t="shared" si="2333"/>
        <v>1.05083878369465</v>
      </c>
      <c r="CI521" s="8"/>
      <c r="CJ521" s="8"/>
      <c r="CK521" s="8"/>
      <c r="CL521" s="8"/>
      <c r="CM521" s="8"/>
      <c r="CN521" s="8"/>
      <c r="CO521" s="8"/>
      <c r="CP521" s="8"/>
      <c r="CQ521" s="8"/>
      <c r="CR521" s="8"/>
      <c r="CS521" s="8"/>
      <c r="CT521" s="8"/>
      <c r="CU521" s="8"/>
      <c r="CV521" s="8"/>
      <c r="CW521" s="8"/>
      <c r="CX521" s="8"/>
      <c r="CY521" s="8"/>
      <c r="CZ521" s="8"/>
      <c r="DA521" s="8"/>
      <c r="DB521" s="8"/>
      <c r="DC521" s="8"/>
      <c r="DD521" s="8"/>
      <c r="DE521" s="8"/>
      <c r="DF521" s="8"/>
      <c r="DG521" s="8"/>
      <c r="DH521" s="8"/>
      <c r="DI521" s="8"/>
      <c r="DJ521" s="8"/>
      <c r="DK521" s="8"/>
      <c r="DL521" s="8"/>
      <c r="DM521" s="8"/>
      <c r="DN521" s="8"/>
      <c r="DO521" s="8"/>
      <c r="DP521" s="8"/>
      <c r="DQ521" s="8"/>
      <c r="DR521" s="19">
        <f t="shared" si="2334"/>
        <v>1.8953262343450343</v>
      </c>
      <c r="DS521" s="19">
        <f t="shared" si="2334"/>
        <v>1.2684770711631577</v>
      </c>
      <c r="DT521" s="19">
        <f t="shared" si="2334"/>
        <v>1.2795686814127956</v>
      </c>
      <c r="DU521" s="19">
        <f t="shared" si="2334"/>
        <v>1.1551514182430245</v>
      </c>
      <c r="DV521" s="19">
        <f t="shared" si="2334"/>
        <v>1.0976690786140821</v>
      </c>
      <c r="DW521" s="8"/>
      <c r="DX521" s="8"/>
      <c r="DY521" s="8"/>
      <c r="DZ521" s="8"/>
      <c r="EA521" s="8"/>
      <c r="EB521" s="8"/>
      <c r="EC521" s="8"/>
      <c r="ED521" s="8"/>
      <c r="EE521" s="8"/>
      <c r="EF521" s="8"/>
      <c r="EG521" s="8"/>
      <c r="EH521" s="8"/>
      <c r="EI521" s="8"/>
      <c r="EJ521" s="8"/>
      <c r="EK521" s="8"/>
      <c r="EL521" s="8"/>
      <c r="EM521" s="8"/>
      <c r="EN521" s="8"/>
      <c r="EO521" s="8"/>
      <c r="EP521" s="8"/>
      <c r="EQ521" s="8"/>
      <c r="ER521" s="8"/>
      <c r="ES521" s="8"/>
      <c r="ET521" s="8"/>
      <c r="EU521" s="8"/>
      <c r="EV521" s="8"/>
      <c r="EW521" s="8"/>
      <c r="EX521" s="8"/>
      <c r="EY521" s="8"/>
      <c r="EZ521" s="8"/>
      <c r="FA521" s="8"/>
      <c r="FB521" s="8"/>
      <c r="FC521" s="8"/>
      <c r="FD521" s="8"/>
      <c r="FE521" s="8"/>
      <c r="FF521" s="19">
        <f t="shared" si="2335"/>
        <v>1.1567305934997714</v>
      </c>
      <c r="FG521" s="19">
        <f t="shared" si="2335"/>
        <v>1.0138219580787409</v>
      </c>
      <c r="FH521" s="19">
        <f t="shared" si="2335"/>
        <v>1.0048320682837559</v>
      </c>
      <c r="FI521" s="19">
        <f t="shared" si="2335"/>
        <v>1.0031280001599761</v>
      </c>
      <c r="FJ521" s="19">
        <f t="shared" si="2335"/>
        <v>1.0007182821857041</v>
      </c>
      <c r="FK521" s="8"/>
      <c r="FL521" s="8"/>
      <c r="FM521" s="8"/>
      <c r="FN521" s="8"/>
      <c r="FO521" s="8"/>
      <c r="FP521" s="8"/>
      <c r="FQ521" s="8"/>
      <c r="FR521" s="8"/>
      <c r="FS521" s="8"/>
      <c r="FT521" s="8"/>
      <c r="FU521" s="8"/>
      <c r="FV521" s="8"/>
      <c r="FW521" s="8"/>
      <c r="FX521" s="8"/>
      <c r="FY521" s="8"/>
      <c r="FZ521" s="8"/>
      <c r="GA521" s="8"/>
      <c r="GB521" s="8"/>
      <c r="GC521" s="8"/>
      <c r="GD521" s="8"/>
      <c r="GE521" s="8"/>
      <c r="GF521" s="8"/>
      <c r="GG521" s="8"/>
      <c r="GH521" s="8"/>
      <c r="GI521" s="8"/>
      <c r="GJ521" s="8"/>
      <c r="GK521" s="8"/>
      <c r="GL521" s="8"/>
      <c r="GM521" s="8"/>
      <c r="GN521" s="8"/>
      <c r="GO521" s="8"/>
      <c r="GP521" s="8"/>
      <c r="GQ521" s="8"/>
      <c r="GR521" s="8"/>
      <c r="GS521" s="8"/>
    </row>
    <row r="522" spans="1:201" x14ac:dyDescent="0.25">
      <c r="A522" s="115">
        <f>$A$71</f>
        <v>20211</v>
      </c>
      <c r="B522" s="19">
        <f t="shared" si="2312"/>
        <v>1.2921866156359221</v>
      </c>
      <c r="C522" s="19">
        <f t="shared" si="2331"/>
        <v>1.1330661864245151</v>
      </c>
      <c r="D522" s="19">
        <f t="shared" si="2331"/>
        <v>1.1457506436673142</v>
      </c>
      <c r="E522" s="19">
        <f t="shared" si="2331"/>
        <v>1.1125632386358191</v>
      </c>
      <c r="F522" s="8"/>
      <c r="G522" s="8"/>
      <c r="H522" s="8"/>
      <c r="I522" s="8"/>
      <c r="J522" s="8"/>
      <c r="K522" s="8"/>
      <c r="L522" s="8"/>
      <c r="M522" s="8"/>
      <c r="N522" s="8"/>
      <c r="O522" s="8"/>
      <c r="P522" s="8"/>
      <c r="Q522" s="8"/>
      <c r="R522" s="8"/>
      <c r="S522" s="8"/>
      <c r="T522" s="8"/>
      <c r="U522" s="8"/>
      <c r="V522" s="8"/>
      <c r="W522" s="8"/>
      <c r="X522" s="8"/>
      <c r="Y522" s="8"/>
      <c r="Z522" s="8"/>
      <c r="AA522" s="8"/>
      <c r="AB522" s="8"/>
      <c r="AC522" s="8"/>
      <c r="AD522" s="8"/>
      <c r="AE522" s="8"/>
      <c r="AF522" s="8"/>
      <c r="AG522" s="8"/>
      <c r="AH522" s="8"/>
      <c r="AI522" s="8"/>
      <c r="AJ522" s="8"/>
      <c r="AK522" s="8"/>
      <c r="AL522" s="8"/>
      <c r="AM522" s="8"/>
      <c r="AN522" s="8"/>
      <c r="AO522" s="8"/>
      <c r="AP522" s="19">
        <f t="shared" si="2332"/>
        <v>1.2969496706217511</v>
      </c>
      <c r="AQ522" s="19">
        <f t="shared" si="2332"/>
        <v>1.1205723081554453</v>
      </c>
      <c r="AR522" s="19">
        <f t="shared" si="2332"/>
        <v>1.0329427007800844</v>
      </c>
      <c r="AS522" s="19">
        <f t="shared" si="2332"/>
        <v>1.0178301041306688</v>
      </c>
      <c r="AT522" s="8"/>
      <c r="AU522" s="8"/>
      <c r="AV522" s="8"/>
      <c r="AW522" s="8"/>
      <c r="AX522" s="8"/>
      <c r="AY522" s="8"/>
      <c r="AZ522" s="8"/>
      <c r="BA522" s="8"/>
      <c r="BB522" s="8"/>
      <c r="BC522" s="8"/>
      <c r="BD522" s="8"/>
      <c r="BE522" s="8"/>
      <c r="BF522" s="8"/>
      <c r="BG522" s="8"/>
      <c r="BH522" s="8"/>
      <c r="BI522" s="8"/>
      <c r="BJ522" s="8"/>
      <c r="BK522" s="8"/>
      <c r="BL522" s="8"/>
      <c r="BM522" s="8"/>
      <c r="BN522" s="8"/>
      <c r="BO522" s="8"/>
      <c r="BP522" s="8"/>
      <c r="BQ522" s="8"/>
      <c r="BR522" s="8"/>
      <c r="BS522" s="8"/>
      <c r="BT522" s="8"/>
      <c r="BU522" s="8"/>
      <c r="BV522" s="8"/>
      <c r="BW522" s="8"/>
      <c r="BX522" s="8"/>
      <c r="BY522" s="8"/>
      <c r="BZ522" s="8"/>
      <c r="CA522" s="8"/>
      <c r="CB522" s="8"/>
      <c r="CC522" s="8"/>
      <c r="CD522" s="19">
        <f t="shared" si="2333"/>
        <v>0.86063405201161869</v>
      </c>
      <c r="CE522" s="19">
        <f t="shared" si="2333"/>
        <v>1.3138517155071634</v>
      </c>
      <c r="CF522" s="19">
        <f t="shared" si="2333"/>
        <v>1.2192093353771096</v>
      </c>
      <c r="CG522" s="19">
        <f t="shared" si="2333"/>
        <v>1.1048933471448452</v>
      </c>
      <c r="CH522" s="8"/>
      <c r="CI522" s="8"/>
      <c r="CJ522" s="8"/>
      <c r="CK522" s="8"/>
      <c r="CL522" s="8"/>
      <c r="CM522" s="8"/>
      <c r="CN522" s="8"/>
      <c r="CO522" s="8"/>
      <c r="CP522" s="8"/>
      <c r="CQ522" s="8"/>
      <c r="CR522" s="8"/>
      <c r="CS522" s="8"/>
      <c r="CT522" s="8"/>
      <c r="CU522" s="8"/>
      <c r="CV522" s="8"/>
      <c r="CW522" s="8"/>
      <c r="CX522" s="8"/>
      <c r="CY522" s="8"/>
      <c r="CZ522" s="8"/>
      <c r="DA522" s="8"/>
      <c r="DB522" s="8"/>
      <c r="DC522" s="8"/>
      <c r="DD522" s="8"/>
      <c r="DE522" s="8"/>
      <c r="DF522" s="8"/>
      <c r="DG522" s="8"/>
      <c r="DH522" s="8"/>
      <c r="DI522" s="8"/>
      <c r="DJ522" s="8"/>
      <c r="DK522" s="8"/>
      <c r="DL522" s="8"/>
      <c r="DM522" s="8"/>
      <c r="DN522" s="8"/>
      <c r="DO522" s="8"/>
      <c r="DP522" s="8"/>
      <c r="DQ522" s="8"/>
      <c r="DR522" s="19">
        <f t="shared" si="2334"/>
        <v>1.8187931396929438</v>
      </c>
      <c r="DS522" s="19">
        <f t="shared" si="2334"/>
        <v>1.260088003994269</v>
      </c>
      <c r="DT522" s="19">
        <f t="shared" si="2334"/>
        <v>1.2940396081687413</v>
      </c>
      <c r="DU522" s="19">
        <f t="shared" si="2334"/>
        <v>1.1454558041289247</v>
      </c>
      <c r="DV522" s="8"/>
      <c r="DW522" s="8"/>
      <c r="DX522" s="8"/>
      <c r="DY522" s="8"/>
      <c r="DZ522" s="8"/>
      <c r="EA522" s="8"/>
      <c r="EB522" s="8"/>
      <c r="EC522" s="8"/>
      <c r="ED522" s="8"/>
      <c r="EE522" s="8"/>
      <c r="EF522" s="8"/>
      <c r="EG522" s="8"/>
      <c r="EH522" s="8"/>
      <c r="EI522" s="8"/>
      <c r="EJ522" s="8"/>
      <c r="EK522" s="8"/>
      <c r="EL522" s="8"/>
      <c r="EM522" s="8"/>
      <c r="EN522" s="8"/>
      <c r="EO522" s="8"/>
      <c r="EP522" s="8"/>
      <c r="EQ522" s="8"/>
      <c r="ER522" s="8"/>
      <c r="ES522" s="8"/>
      <c r="ET522" s="8"/>
      <c r="EU522" s="8"/>
      <c r="EV522" s="8"/>
      <c r="EW522" s="8"/>
      <c r="EX522" s="8"/>
      <c r="EY522" s="8"/>
      <c r="EZ522" s="8"/>
      <c r="FA522" s="8"/>
      <c r="FB522" s="8"/>
      <c r="FC522" s="8"/>
      <c r="FD522" s="8"/>
      <c r="FE522" s="8"/>
      <c r="FF522" s="19">
        <f t="shared" si="2335"/>
        <v>1.1595953832918831</v>
      </c>
      <c r="FG522" s="19">
        <f t="shared" si="2335"/>
        <v>1.0179040985396062</v>
      </c>
      <c r="FH522" s="19">
        <f t="shared" si="2335"/>
        <v>1.0048538379435239</v>
      </c>
      <c r="FI522" s="19">
        <f t="shared" si="2335"/>
        <v>1.006046235815893</v>
      </c>
      <c r="FJ522" s="8"/>
      <c r="FK522" s="8"/>
      <c r="FL522" s="8"/>
      <c r="FM522" s="8"/>
      <c r="FN522" s="8"/>
      <c r="FO522" s="8"/>
      <c r="FP522" s="8"/>
      <c r="FQ522" s="8"/>
      <c r="FR522" s="8"/>
      <c r="FS522" s="8"/>
      <c r="FT522" s="8"/>
      <c r="FU522" s="8"/>
      <c r="FV522" s="8"/>
      <c r="FW522" s="8"/>
      <c r="FX522" s="8"/>
      <c r="FY522" s="8"/>
      <c r="FZ522" s="8"/>
      <c r="GA522" s="8"/>
      <c r="GB522" s="8"/>
      <c r="GC522" s="8"/>
      <c r="GD522" s="8"/>
      <c r="GE522" s="8"/>
      <c r="GF522" s="8"/>
      <c r="GG522" s="8"/>
      <c r="GH522" s="8"/>
      <c r="GI522" s="8"/>
      <c r="GJ522" s="8"/>
      <c r="GK522" s="8"/>
      <c r="GL522" s="8"/>
      <c r="GM522" s="8"/>
      <c r="GN522" s="8"/>
      <c r="GO522" s="8"/>
      <c r="GP522" s="8"/>
      <c r="GQ522" s="8"/>
      <c r="GR522" s="8"/>
      <c r="GS522" s="8"/>
    </row>
    <row r="523" spans="1:201" x14ac:dyDescent="0.25">
      <c r="A523" s="115">
        <f>$A$72</f>
        <v>20212</v>
      </c>
      <c r="B523" s="19">
        <f t="shared" si="2312"/>
        <v>1.2882556826889393</v>
      </c>
      <c r="C523" s="19">
        <f t="shared" si="2331"/>
        <v>1.1762992425799166</v>
      </c>
      <c r="D523" s="19">
        <f t="shared" si="2331"/>
        <v>1.152143729931828</v>
      </c>
      <c r="E523" s="8"/>
      <c r="F523" s="8"/>
      <c r="G523" s="8"/>
      <c r="H523" s="8"/>
      <c r="I523" s="8"/>
      <c r="J523" s="8"/>
      <c r="K523" s="8"/>
      <c r="L523" s="8"/>
      <c r="M523" s="8"/>
      <c r="N523" s="8"/>
      <c r="O523" s="8"/>
      <c r="P523" s="8"/>
      <c r="Q523" s="8"/>
      <c r="R523" s="8"/>
      <c r="S523" s="8"/>
      <c r="T523" s="8"/>
      <c r="U523" s="8"/>
      <c r="V523" s="8"/>
      <c r="W523" s="8"/>
      <c r="X523" s="8"/>
      <c r="Y523" s="8"/>
      <c r="Z523" s="8"/>
      <c r="AA523" s="8"/>
      <c r="AB523" s="8"/>
      <c r="AC523" s="8"/>
      <c r="AD523" s="8"/>
      <c r="AE523" s="8"/>
      <c r="AF523" s="8"/>
      <c r="AG523" s="8"/>
      <c r="AH523" s="8"/>
      <c r="AI523" s="8"/>
      <c r="AJ523" s="8"/>
      <c r="AK523" s="8"/>
      <c r="AL523" s="8"/>
      <c r="AM523" s="8"/>
      <c r="AN523" s="8"/>
      <c r="AO523" s="8"/>
      <c r="AP523" s="19">
        <f t="shared" si="2332"/>
        <v>1.354745388416867</v>
      </c>
      <c r="AQ523" s="19">
        <f t="shared" si="2332"/>
        <v>1.1316185404341028</v>
      </c>
      <c r="AR523" s="19">
        <f t="shared" si="2332"/>
        <v>1.0541197107645695</v>
      </c>
      <c r="AS523" s="8"/>
      <c r="AT523" s="8"/>
      <c r="AU523" s="8"/>
      <c r="AV523" s="8"/>
      <c r="AW523" s="8"/>
      <c r="AX523" s="8"/>
      <c r="AY523" s="8"/>
      <c r="AZ523" s="8"/>
      <c r="BA523" s="8"/>
      <c r="BB523" s="8"/>
      <c r="BC523" s="8"/>
      <c r="BD523" s="8"/>
      <c r="BE523" s="8"/>
      <c r="BF523" s="8"/>
      <c r="BG523" s="8"/>
      <c r="BH523" s="8"/>
      <c r="BI523" s="8"/>
      <c r="BJ523" s="8"/>
      <c r="BK523" s="8"/>
      <c r="BL523" s="8"/>
      <c r="BM523" s="8"/>
      <c r="BN523" s="8"/>
      <c r="BO523" s="8"/>
      <c r="BP523" s="8"/>
      <c r="BQ523" s="8"/>
      <c r="BR523" s="8"/>
      <c r="BS523" s="8"/>
      <c r="BT523" s="8"/>
      <c r="BU523" s="8"/>
      <c r="BV523" s="8"/>
      <c r="BW523" s="8"/>
      <c r="BX523" s="8"/>
      <c r="BY523" s="8"/>
      <c r="BZ523" s="8"/>
      <c r="CA523" s="8"/>
      <c r="CB523" s="8"/>
      <c r="CC523" s="8"/>
      <c r="CD523" s="19">
        <f t="shared" si="2333"/>
        <v>0.96192978253103967</v>
      </c>
      <c r="CE523" s="19">
        <f t="shared" si="2333"/>
        <v>1.2882973766847097</v>
      </c>
      <c r="CF523" s="19">
        <f t="shared" si="2333"/>
        <v>1.2008228313344507</v>
      </c>
      <c r="CG523" s="8"/>
      <c r="CH523" s="8"/>
      <c r="CI523" s="8"/>
      <c r="CJ523" s="8"/>
      <c r="CK523" s="8"/>
      <c r="CL523" s="8"/>
      <c r="CM523" s="8"/>
      <c r="CN523" s="8"/>
      <c r="CO523" s="8"/>
      <c r="CP523" s="8"/>
      <c r="CQ523" s="8"/>
      <c r="CR523" s="8"/>
      <c r="CS523" s="8"/>
      <c r="CT523" s="8"/>
      <c r="CU523" s="8"/>
      <c r="CV523" s="8"/>
      <c r="CW523" s="8"/>
      <c r="CX523" s="8"/>
      <c r="CY523" s="8"/>
      <c r="CZ523" s="8"/>
      <c r="DA523" s="8"/>
      <c r="DB523" s="8"/>
      <c r="DC523" s="8"/>
      <c r="DD523" s="8"/>
      <c r="DE523" s="8"/>
      <c r="DF523" s="8"/>
      <c r="DG523" s="8"/>
      <c r="DH523" s="8"/>
      <c r="DI523" s="8"/>
      <c r="DJ523" s="8"/>
      <c r="DK523" s="8"/>
      <c r="DL523" s="8"/>
      <c r="DM523" s="8"/>
      <c r="DN523" s="8"/>
      <c r="DO523" s="8"/>
      <c r="DP523" s="8"/>
      <c r="DQ523" s="8"/>
      <c r="DR523" s="19">
        <f t="shared" si="2334"/>
        <v>1.8546464992315697</v>
      </c>
      <c r="DS523" s="19">
        <f t="shared" si="2334"/>
        <v>1.2668966045529626</v>
      </c>
      <c r="DT523" s="19">
        <f t="shared" si="2334"/>
        <v>1.3400401920285319</v>
      </c>
      <c r="DU523" s="8"/>
      <c r="DV523" s="8"/>
      <c r="DW523" s="8"/>
      <c r="DX523" s="8"/>
      <c r="DY523" s="8"/>
      <c r="DZ523" s="8"/>
      <c r="EA523" s="8"/>
      <c r="EB523" s="8"/>
      <c r="EC523" s="8"/>
      <c r="ED523" s="8"/>
      <c r="EE523" s="8"/>
      <c r="EF523" s="8"/>
      <c r="EG523" s="8"/>
      <c r="EH523" s="8"/>
      <c r="EI523" s="8"/>
      <c r="EJ523" s="8"/>
      <c r="EK523" s="8"/>
      <c r="EL523" s="8"/>
      <c r="EM523" s="8"/>
      <c r="EN523" s="8"/>
      <c r="EO523" s="8"/>
      <c r="EP523" s="8"/>
      <c r="EQ523" s="8"/>
      <c r="ER523" s="8"/>
      <c r="ES523" s="8"/>
      <c r="ET523" s="8"/>
      <c r="EU523" s="8"/>
      <c r="EV523" s="8"/>
      <c r="EW523" s="8"/>
      <c r="EX523" s="8"/>
      <c r="EY523" s="8"/>
      <c r="EZ523" s="8"/>
      <c r="FA523" s="8"/>
      <c r="FB523" s="8"/>
      <c r="FC523" s="8"/>
      <c r="FD523" s="8"/>
      <c r="FE523" s="8"/>
      <c r="FF523" s="19">
        <f t="shared" si="2335"/>
        <v>1.2199271978969519</v>
      </c>
      <c r="FG523" s="19">
        <f t="shared" si="2335"/>
        <v>1.0192212904722351</v>
      </c>
      <c r="FH523" s="19">
        <f t="shared" si="2335"/>
        <v>1.0081337524315812</v>
      </c>
      <c r="FI523" s="8"/>
      <c r="FJ523" s="8"/>
      <c r="FK523" s="8"/>
      <c r="FL523" s="8"/>
      <c r="FM523" s="8"/>
      <c r="FN523" s="8"/>
      <c r="FO523" s="8"/>
      <c r="FP523" s="8"/>
      <c r="FQ523" s="8"/>
      <c r="FR523" s="8"/>
      <c r="FS523" s="8"/>
      <c r="FT523" s="8"/>
      <c r="FU523" s="8"/>
      <c r="FV523" s="8"/>
      <c r="FW523" s="8"/>
      <c r="FX523" s="8"/>
      <c r="FY523" s="8"/>
      <c r="FZ523" s="8"/>
      <c r="GA523" s="8"/>
      <c r="GB523" s="8"/>
      <c r="GC523" s="8"/>
      <c r="GD523" s="8"/>
      <c r="GE523" s="8"/>
      <c r="GF523" s="8"/>
      <c r="GG523" s="8"/>
      <c r="GH523" s="8"/>
      <c r="GI523" s="8"/>
      <c r="GJ523" s="8"/>
      <c r="GK523" s="8"/>
      <c r="GL523" s="8"/>
      <c r="GM523" s="8"/>
      <c r="GN523" s="8"/>
      <c r="GO523" s="8"/>
      <c r="GP523" s="8"/>
      <c r="GQ523" s="8"/>
      <c r="GR523" s="8"/>
      <c r="GS523" s="8"/>
    </row>
    <row r="524" spans="1:201" x14ac:dyDescent="0.25">
      <c r="A524" s="115">
        <f>$A$73</f>
        <v>20213</v>
      </c>
      <c r="B524" s="19">
        <f t="shared" si="2312"/>
        <v>1.2920231981597756</v>
      </c>
      <c r="C524" s="19">
        <f t="shared" si="2331"/>
        <v>1.1174483083311386</v>
      </c>
      <c r="D524" s="8"/>
      <c r="E524" s="8"/>
      <c r="F524" s="8"/>
      <c r="G524" s="8"/>
      <c r="H524" s="8"/>
      <c r="I524" s="8"/>
      <c r="J524" s="8"/>
      <c r="K524" s="8"/>
      <c r="L524" s="8"/>
      <c r="M524" s="8"/>
      <c r="N524" s="8"/>
      <c r="O524" s="8"/>
      <c r="P524" s="8"/>
      <c r="Q524" s="8"/>
      <c r="R524" s="8"/>
      <c r="S524" s="8"/>
      <c r="T524" s="8"/>
      <c r="U524" s="8"/>
      <c r="V524" s="8"/>
      <c r="W524" s="8"/>
      <c r="X524" s="8"/>
      <c r="Y524" s="8"/>
      <c r="Z524" s="8"/>
      <c r="AA524" s="8"/>
      <c r="AB524" s="8"/>
      <c r="AC524" s="8"/>
      <c r="AD524" s="8"/>
      <c r="AE524" s="8"/>
      <c r="AF524" s="8"/>
      <c r="AG524" s="8"/>
      <c r="AH524" s="8"/>
      <c r="AI524" s="8"/>
      <c r="AJ524" s="8"/>
      <c r="AK524" s="8"/>
      <c r="AL524" s="8"/>
      <c r="AM524" s="8"/>
      <c r="AN524" s="8"/>
      <c r="AO524" s="8"/>
      <c r="AP524" s="19">
        <f t="shared" si="2332"/>
        <v>1.3353236872676864</v>
      </c>
      <c r="AQ524" s="19">
        <f t="shared" si="2332"/>
        <v>1.188545354572907</v>
      </c>
      <c r="AR524" s="8"/>
      <c r="AS524" s="8"/>
      <c r="AT524" s="8"/>
      <c r="AU524" s="8"/>
      <c r="AV524" s="8"/>
      <c r="AW524" s="8"/>
      <c r="AX524" s="8"/>
      <c r="AY524" s="8"/>
      <c r="AZ524" s="8"/>
      <c r="BA524" s="8"/>
      <c r="BB524" s="8"/>
      <c r="BC524" s="8"/>
      <c r="BD524" s="8"/>
      <c r="BE524" s="8"/>
      <c r="BF524" s="8"/>
      <c r="BG524" s="8"/>
      <c r="BH524" s="8"/>
      <c r="BI524" s="8"/>
      <c r="BJ524" s="8"/>
      <c r="BK524" s="8"/>
      <c r="BL524" s="8"/>
      <c r="BM524" s="8"/>
      <c r="BN524" s="8"/>
      <c r="BO524" s="8"/>
      <c r="BP524" s="8"/>
      <c r="BQ524" s="8"/>
      <c r="BR524" s="8"/>
      <c r="BS524" s="8"/>
      <c r="BT524" s="8"/>
      <c r="BU524" s="8"/>
      <c r="BV524" s="8"/>
      <c r="BW524" s="8"/>
      <c r="BX524" s="8"/>
      <c r="BY524" s="8"/>
      <c r="BZ524" s="8"/>
      <c r="CA524" s="8"/>
      <c r="CB524" s="8"/>
      <c r="CC524" s="8"/>
      <c r="CD524" s="19">
        <f t="shared" si="2333"/>
        <v>0.92039264704248569</v>
      </c>
      <c r="CE524" s="19">
        <f t="shared" si="2333"/>
        <v>1.3881348654369772</v>
      </c>
      <c r="CF524" s="8"/>
      <c r="CG524" s="8"/>
      <c r="CH524" s="8"/>
      <c r="CI524" s="8"/>
      <c r="CJ524" s="8"/>
      <c r="CK524" s="8"/>
      <c r="CL524" s="8"/>
      <c r="CM524" s="8"/>
      <c r="CN524" s="8"/>
      <c r="CO524" s="8"/>
      <c r="CP524" s="8"/>
      <c r="CQ524" s="8"/>
      <c r="CR524" s="8"/>
      <c r="CS524" s="8"/>
      <c r="CT524" s="8"/>
      <c r="CU524" s="8"/>
      <c r="CV524" s="8"/>
      <c r="CW524" s="8"/>
      <c r="CX524" s="8"/>
      <c r="CY524" s="8"/>
      <c r="CZ524" s="8"/>
      <c r="DA524" s="8"/>
      <c r="DB524" s="8"/>
      <c r="DC524" s="8"/>
      <c r="DD524" s="8"/>
      <c r="DE524" s="8"/>
      <c r="DF524" s="8"/>
      <c r="DG524" s="8"/>
      <c r="DH524" s="8"/>
      <c r="DI524" s="8"/>
      <c r="DJ524" s="8"/>
      <c r="DK524" s="8"/>
      <c r="DL524" s="8"/>
      <c r="DM524" s="8"/>
      <c r="DN524" s="8"/>
      <c r="DO524" s="8"/>
      <c r="DP524" s="8"/>
      <c r="DQ524" s="8"/>
      <c r="DR524" s="19">
        <f t="shared" si="2334"/>
        <v>1.8643757923507225</v>
      </c>
      <c r="DS524" s="19">
        <f t="shared" si="2334"/>
        <v>1.3523566086785654</v>
      </c>
      <c r="DT524" s="8"/>
      <c r="DU524" s="8"/>
      <c r="DV524" s="8"/>
      <c r="DW524" s="8"/>
      <c r="DX524" s="8"/>
      <c r="DY524" s="8"/>
      <c r="DZ524" s="8"/>
      <c r="EA524" s="8"/>
      <c r="EB524" s="8"/>
      <c r="EC524" s="8"/>
      <c r="ED524" s="8"/>
      <c r="EE524" s="8"/>
      <c r="EF524" s="8"/>
      <c r="EG524" s="8"/>
      <c r="EH524" s="8"/>
      <c r="EI524" s="8"/>
      <c r="EJ524" s="8"/>
      <c r="EK524" s="8"/>
      <c r="EL524" s="8"/>
      <c r="EM524" s="8"/>
      <c r="EN524" s="8"/>
      <c r="EO524" s="8"/>
      <c r="EP524" s="8"/>
      <c r="EQ524" s="8"/>
      <c r="ER524" s="8"/>
      <c r="ES524" s="8"/>
      <c r="ET524" s="8"/>
      <c r="EU524" s="8"/>
      <c r="EV524" s="8"/>
      <c r="EW524" s="8"/>
      <c r="EX524" s="8"/>
      <c r="EY524" s="8"/>
      <c r="EZ524" s="8"/>
      <c r="FA524" s="8"/>
      <c r="FB524" s="8"/>
      <c r="FC524" s="8"/>
      <c r="FD524" s="8"/>
      <c r="FE524" s="8"/>
      <c r="FF524" s="19">
        <f t="shared" si="2335"/>
        <v>1.1980301569225205</v>
      </c>
      <c r="FG524" s="19">
        <f t="shared" si="2335"/>
        <v>1.0355163146210933</v>
      </c>
      <c r="FH524" s="8"/>
      <c r="FI524" s="8"/>
      <c r="FJ524" s="8"/>
      <c r="FK524" s="8"/>
      <c r="FL524" s="8"/>
      <c r="FM524" s="8"/>
      <c r="FN524" s="8"/>
      <c r="FO524" s="8"/>
      <c r="FP524" s="8"/>
      <c r="FQ524" s="8"/>
      <c r="FR524" s="8"/>
      <c r="FS524" s="8"/>
      <c r="FT524" s="8"/>
      <c r="FU524" s="8"/>
      <c r="FV524" s="8"/>
      <c r="FW524" s="8"/>
      <c r="FX524" s="8"/>
      <c r="FY524" s="8"/>
      <c r="FZ524" s="8"/>
      <c r="GA524" s="8"/>
      <c r="GB524" s="8"/>
      <c r="GC524" s="8"/>
      <c r="GD524" s="8"/>
      <c r="GE524" s="8"/>
      <c r="GF524" s="8"/>
      <c r="GG524" s="8"/>
      <c r="GH524" s="8"/>
      <c r="GI524" s="8"/>
      <c r="GJ524" s="8"/>
      <c r="GK524" s="8"/>
      <c r="GL524" s="8"/>
      <c r="GM524" s="8"/>
      <c r="GN524" s="8"/>
      <c r="GO524" s="8"/>
      <c r="GP524" s="8"/>
      <c r="GQ524" s="8"/>
      <c r="GR524" s="8"/>
      <c r="GS524" s="8"/>
    </row>
    <row r="525" spans="1:201" x14ac:dyDescent="0.25">
      <c r="A525" s="115">
        <f>$A$74</f>
        <v>20214</v>
      </c>
      <c r="B525" s="19">
        <f t="shared" si="2312"/>
        <v>1.312319109926614</v>
      </c>
      <c r="C525" s="8"/>
      <c r="D525" s="8"/>
      <c r="E525" s="8"/>
      <c r="F525" s="8"/>
      <c r="G525" s="8"/>
      <c r="H525" s="8"/>
      <c r="I525" s="8"/>
      <c r="J525" s="8"/>
      <c r="K525" s="8"/>
      <c r="L525" s="8"/>
      <c r="M525" s="8"/>
      <c r="N525" s="8"/>
      <c r="O525" s="8"/>
      <c r="P525" s="8"/>
      <c r="Q525" s="8"/>
      <c r="R525" s="8"/>
      <c r="S525" s="8"/>
      <c r="T525" s="8"/>
      <c r="U525" s="8"/>
      <c r="V525" s="8"/>
      <c r="W525" s="8"/>
      <c r="X525" s="8"/>
      <c r="Y525" s="8"/>
      <c r="Z525" s="8"/>
      <c r="AA525" s="8"/>
      <c r="AB525" s="8"/>
      <c r="AC525" s="8"/>
      <c r="AD525" s="8"/>
      <c r="AE525" s="8"/>
      <c r="AF525" s="8"/>
      <c r="AG525" s="8"/>
      <c r="AH525" s="8"/>
      <c r="AI525" s="8"/>
      <c r="AJ525" s="8"/>
      <c r="AK525" s="8"/>
      <c r="AL525" s="8"/>
      <c r="AM525" s="8"/>
      <c r="AN525" s="8"/>
      <c r="AO525" s="8"/>
      <c r="AP525" s="19">
        <f t="shared" si="2332"/>
        <v>1.4924953971393791</v>
      </c>
      <c r="AQ525" s="8"/>
      <c r="AR525" s="8"/>
      <c r="AS525" s="8"/>
      <c r="AT525" s="8"/>
      <c r="AU525" s="8"/>
      <c r="AV525" s="8"/>
      <c r="AW525" s="8"/>
      <c r="AX525" s="8"/>
      <c r="AY525" s="8"/>
      <c r="AZ525" s="8"/>
      <c r="BA525" s="8"/>
      <c r="BB525" s="8"/>
      <c r="BC525" s="8"/>
      <c r="BD525" s="8"/>
      <c r="BE525" s="8"/>
      <c r="BF525" s="8"/>
      <c r="BG525" s="8"/>
      <c r="BH525" s="8"/>
      <c r="BI525" s="8"/>
      <c r="BJ525" s="8"/>
      <c r="BK525" s="8"/>
      <c r="BL525" s="8"/>
      <c r="BM525" s="8"/>
      <c r="BN525" s="8"/>
      <c r="BO525" s="8"/>
      <c r="BP525" s="8"/>
      <c r="BQ525" s="8"/>
      <c r="BR525" s="8"/>
      <c r="BS525" s="8"/>
      <c r="BT525" s="8"/>
      <c r="BU525" s="8"/>
      <c r="BV525" s="8"/>
      <c r="BW525" s="8"/>
      <c r="BX525" s="8"/>
      <c r="BY525" s="8"/>
      <c r="BZ525" s="8"/>
      <c r="CA525" s="8"/>
      <c r="CB525" s="8"/>
      <c r="CC525" s="8"/>
      <c r="CD525" s="19">
        <f t="shared" si="2333"/>
        <v>0.85158072084614789</v>
      </c>
      <c r="CE525" s="8"/>
      <c r="CF525" s="8"/>
      <c r="CG525" s="8"/>
      <c r="CH525" s="8"/>
      <c r="CI525" s="8"/>
      <c r="CJ525" s="8"/>
      <c r="CK525" s="8"/>
      <c r="CL525" s="8"/>
      <c r="CM525" s="8"/>
      <c r="CN525" s="8"/>
      <c r="CO525" s="8"/>
      <c r="CP525" s="8"/>
      <c r="CQ525" s="8"/>
      <c r="CR525" s="8"/>
      <c r="CS525" s="8"/>
      <c r="CT525" s="8"/>
      <c r="CU525" s="8"/>
      <c r="CV525" s="8"/>
      <c r="CW525" s="8"/>
      <c r="CX525" s="8"/>
      <c r="CY525" s="8"/>
      <c r="CZ525" s="8"/>
      <c r="DA525" s="8"/>
      <c r="DB525" s="8"/>
      <c r="DC525" s="8"/>
      <c r="DD525" s="8"/>
      <c r="DE525" s="8"/>
      <c r="DF525" s="8"/>
      <c r="DG525" s="8"/>
      <c r="DH525" s="8"/>
      <c r="DI525" s="8"/>
      <c r="DJ525" s="8"/>
      <c r="DK525" s="8"/>
      <c r="DL525" s="8"/>
      <c r="DM525" s="8"/>
      <c r="DN525" s="8"/>
      <c r="DO525" s="8"/>
      <c r="DP525" s="8"/>
      <c r="DQ525" s="8"/>
      <c r="DR525" s="19">
        <f t="shared" si="2334"/>
        <v>2.0045816630129161</v>
      </c>
      <c r="DS525" s="8"/>
      <c r="DT525" s="8"/>
      <c r="DU525" s="8"/>
      <c r="DV525" s="8"/>
      <c r="DW525" s="8"/>
      <c r="DX525" s="8"/>
      <c r="DY525" s="8"/>
      <c r="DZ525" s="8"/>
      <c r="EA525" s="8"/>
      <c r="EB525" s="8"/>
      <c r="EC525" s="8"/>
      <c r="ED525" s="8"/>
      <c r="EE525" s="8"/>
      <c r="EF525" s="8"/>
      <c r="EG525" s="8"/>
      <c r="EH525" s="8"/>
      <c r="EI525" s="8"/>
      <c r="EJ525" s="8"/>
      <c r="EK525" s="8"/>
      <c r="EL525" s="8"/>
      <c r="EM525" s="8"/>
      <c r="EN525" s="8"/>
      <c r="EO525" s="8"/>
      <c r="EP525" s="8"/>
      <c r="EQ525" s="8"/>
      <c r="ER525" s="8"/>
      <c r="ES525" s="8"/>
      <c r="ET525" s="8"/>
      <c r="EU525" s="8"/>
      <c r="EV525" s="8"/>
      <c r="EW525" s="8"/>
      <c r="EX525" s="8"/>
      <c r="EY525" s="8"/>
      <c r="EZ525" s="8"/>
      <c r="FA525" s="8"/>
      <c r="FB525" s="8"/>
      <c r="FC525" s="8"/>
      <c r="FD525" s="8"/>
      <c r="FE525" s="8"/>
      <c r="FF525" s="19">
        <f t="shared" si="2335"/>
        <v>1.3225823018073115</v>
      </c>
      <c r="FG525" s="8"/>
      <c r="FH525" s="8"/>
      <c r="FI525" s="8"/>
      <c r="FJ525" s="8"/>
      <c r="FK525" s="8"/>
      <c r="FL525" s="8"/>
      <c r="FM525" s="8"/>
      <c r="FN525" s="8"/>
      <c r="FO525" s="8"/>
      <c r="FP525" s="8"/>
      <c r="FQ525" s="8"/>
      <c r="FR525" s="8"/>
      <c r="FS525" s="8"/>
      <c r="FT525" s="8"/>
      <c r="FU525" s="8"/>
      <c r="FV525" s="8"/>
      <c r="FW525" s="8"/>
      <c r="FX525" s="8"/>
      <c r="FY525" s="8"/>
      <c r="FZ525" s="8"/>
      <c r="GA525" s="8"/>
      <c r="GB525" s="8"/>
      <c r="GC525" s="8"/>
      <c r="GD525" s="8"/>
      <c r="GE525" s="8"/>
      <c r="GF525" s="8"/>
      <c r="GG525" s="8"/>
      <c r="GH525" s="8"/>
      <c r="GI525" s="8"/>
      <c r="GJ525" s="8"/>
      <c r="GK525" s="8"/>
      <c r="GL525" s="8"/>
      <c r="GM525" s="8"/>
      <c r="GN525" s="8"/>
      <c r="GO525" s="8"/>
      <c r="GP525" s="8"/>
      <c r="GQ525" s="8"/>
      <c r="GR525" s="8"/>
      <c r="GS525" s="8"/>
    </row>
    <row r="526" spans="1:201" x14ac:dyDescent="0.25">
      <c r="M526" s="20"/>
      <c r="U526" s="21"/>
      <c r="AO526" s="21" t="s">
        <v>3</v>
      </c>
      <c r="BA526" s="20"/>
      <c r="BI526" s="21"/>
      <c r="CC526" s="21" t="s">
        <v>3</v>
      </c>
      <c r="CO526" s="20"/>
      <c r="CW526" s="21"/>
      <c r="DQ526" s="21" t="s">
        <v>3</v>
      </c>
      <c r="EC526" s="20"/>
      <c r="EK526" s="21"/>
      <c r="FE526" s="21" t="s">
        <v>3</v>
      </c>
      <c r="FQ526" s="20"/>
      <c r="FY526" s="21"/>
      <c r="GS526" s="21" t="s">
        <v>3</v>
      </c>
    </row>
    <row r="527" spans="1:201" x14ac:dyDescent="0.25">
      <c r="A527" s="116" t="s">
        <v>2</v>
      </c>
      <c r="B527" s="28">
        <f>IFERROR(SUM(C466:C477)/SUM(B466:B477),1)</f>
        <v>1.2060382696941794</v>
      </c>
      <c r="C527" s="28">
        <f>IFERROR(SUM(D465:D476)/SUM(C465:C476),1)</f>
        <v>1.1597803588730526</v>
      </c>
      <c r="D527" s="28">
        <f>IFERROR(SUM(E464:E475)/SUM(D464:D475),1)</f>
        <v>1.1603524841510915</v>
      </c>
      <c r="E527" s="28">
        <f>IFERROR(SUM(F463:F474)/SUM(E463:E474),1)</f>
        <v>1.1153274984307151</v>
      </c>
      <c r="F527" s="28">
        <f>IFERROR(SUM(G462:G473)/SUM(F462:F473),1)</f>
        <v>1.0898541353684799</v>
      </c>
      <c r="G527" s="28">
        <f>IFERROR(SUM(H461:H472)/SUM(G461:G472),1)</f>
        <v>1.0731467104076831</v>
      </c>
      <c r="H527" s="28">
        <f>IFERROR(SUM(I460:I471)/SUM(H460:H471),1)</f>
        <v>1.0653044677473313</v>
      </c>
      <c r="I527" s="28">
        <f>IFERROR(SUM(J459:J470)/SUM(I459:I470),1)</f>
        <v>1.0643519019621492</v>
      </c>
      <c r="J527" s="28">
        <f>IFERROR(SUM(K458:K469)/SUM(J458:J469),1)</f>
        <v>1.0476809149413071</v>
      </c>
      <c r="K527" s="28">
        <f>IFERROR(SUM(L457:L468)/SUM(K457:K468),1)</f>
        <v>1.0509962891508213</v>
      </c>
      <c r="L527" s="28">
        <f>IFERROR(SUM(M456:M467)/SUM(L456:L467),1)</f>
        <v>1.0420253383756735</v>
      </c>
      <c r="M527" s="28">
        <f>IFERROR(SUM(N455:N466)/SUM(M455:M466),1)</f>
        <v>1.0381027086610966</v>
      </c>
      <c r="N527" s="28">
        <f>IFERROR(SUM(O454:O465)/SUM(N454:N465),1)</f>
        <v>1.0305456338374461</v>
      </c>
      <c r="O527" s="28">
        <f>IFERROR(SUM(P453:P464)/SUM(O453:O464),1)</f>
        <v>1.0265871711024199</v>
      </c>
      <c r="P527" s="28">
        <f>IFERROR(SUM(Q452:Q463)/SUM(P452:P463),1)</f>
        <v>1.0226677728597946</v>
      </c>
      <c r="Q527" s="28">
        <f>IFERROR(SUM(R451:R462)/SUM(Q451:Q462),1)</f>
        <v>1.0184604871339982</v>
      </c>
      <c r="R527" s="28">
        <f>IFERROR(SUM(S450:S461)/SUM(R450:R461),1)</f>
        <v>1.0105807014906243</v>
      </c>
      <c r="S527" s="28">
        <f>IFERROR(SUM(T449:T460)/SUM(S449:S460),1)</f>
        <v>1.0080774241244823</v>
      </c>
      <c r="T527" s="28">
        <f>IFERROR(SUM(U448:U459)/SUM(T448:T459),1)</f>
        <v>1.0078222730174966</v>
      </c>
      <c r="U527" s="28">
        <f>IFERROR(SUM(V447:V458)/SUM(U447:U458),1)</f>
        <v>1.0033102932204336</v>
      </c>
      <c r="V527" s="28">
        <f>IFERROR(SUM(W446:W457)/SUM(V446:V457),1)</f>
        <v>1.0026680955613947</v>
      </c>
      <c r="W527" s="28">
        <f>IFERROR(SUM(X445:X456)/SUM(W445:W456),1)</f>
        <v>1.0022080038882781</v>
      </c>
      <c r="X527" s="28">
        <f>IFERROR(SUM(Y444:Y455)/SUM(X444:X455),1)</f>
        <v>1.0014396877340608</v>
      </c>
      <c r="Y527" s="28">
        <f>IFERROR(SUM(Z443:Z454)/SUM(Y443:Y454),1)</f>
        <v>1.0012922632075176</v>
      </c>
      <c r="Z527" s="28">
        <f>IFERROR(SUM(AA442:AA453)/SUM(Z442:Z453),1)</f>
        <v>1.0005635452178792</v>
      </c>
      <c r="AA527" s="28">
        <f>IFERROR(SUM(AB441:AB452)/SUM(AA441:AA452),1)</f>
        <v>1.0008213663256249</v>
      </c>
      <c r="AB527" s="28">
        <f>IFERROR(SUM(AC440:AC451)/SUM(AB440:AB451),1)</f>
        <v>1.0006695102793324</v>
      </c>
      <c r="AC527" s="28">
        <f>IFERROR(SUM(AD439:AD450)/SUM(AC439:AC450),1)</f>
        <v>1.0002482338100636</v>
      </c>
      <c r="AD527" s="28">
        <f>IFERROR(SUM(AE439:AE449)/SUM(AD439:AD449),1)</f>
        <v>1.0002000891189859</v>
      </c>
      <c r="AE527" s="28">
        <f>IFERROR(SUM(AF439:AF448)/SUM(AE439:AE448),1)</f>
        <v>1.0001303657998712</v>
      </c>
      <c r="AF527" s="28">
        <f>IFERROR(SUM(AG439:AG447)/SUM(AF439:AF447),1)</f>
        <v>1.0001921459157284</v>
      </c>
      <c r="AG527" s="28">
        <f>IFERROR(SUM(AH439:AH446)/SUM(AG439:AG446),1)</f>
        <v>1.0000760365599466</v>
      </c>
      <c r="AH527" s="28">
        <f>IFERROR(SUM(AI439:AI445)/SUM(AH439:AH445),1)</f>
        <v>1.0000900080723858</v>
      </c>
      <c r="AI527" s="28">
        <f>IFERROR(SUM(AJ439:AJ444)/SUM(AI439:AI444),1)</f>
        <v>1.0000747406454114</v>
      </c>
      <c r="AJ527" s="28">
        <f>IFERROR(SUM(AK439:AK443)/SUM(AJ439:AJ443),1)</f>
        <v>1.0000391663230659</v>
      </c>
      <c r="AK527" s="28">
        <f>IFERROR(SUM(AL439:AL442)/SUM(AK439:AK442),1)</f>
        <v>0.99969524226318696</v>
      </c>
      <c r="AL527" s="28">
        <f>IFERROR(SUM(AM439:AM441)/SUM(AL439:AL441),1)</f>
        <v>1.0001297275743359</v>
      </c>
      <c r="AM527" s="28">
        <f>IFERROR(SUM(AN439:AN440)/SUM(AM439:AM440),1)</f>
        <v>1.000433479437163</v>
      </c>
      <c r="AN527" s="28">
        <f>IFERROR(SUM(AO439:AO439)/SUM(AN439:AN439),1)</f>
        <v>0.99989219018449982</v>
      </c>
      <c r="AO527" s="29">
        <v>1</v>
      </c>
      <c r="AP527" s="28">
        <f>IFERROR(SUM(AQ466:AQ477)/SUM(AP466:AP477),1)</f>
        <v>1.2960111581235711</v>
      </c>
      <c r="AQ527" s="28">
        <f>IFERROR(SUM(AR465:AR476)/SUM(AQ465:AQ476),1)</f>
        <v>1.1279847366122275</v>
      </c>
      <c r="AR527" s="28">
        <f>IFERROR(SUM(AS464:AS475)/SUM(AR464:AR475),1)</f>
        <v>1.0396524718940303</v>
      </c>
      <c r="AS527" s="28">
        <f>IFERROR(SUM(AT463:AT474)/SUM(AS463:AS474),1)</f>
        <v>1.0170667675412111</v>
      </c>
      <c r="AT527" s="28">
        <f>IFERROR(SUM(AU462:AU473)/SUM(AT462:AT473),1)</f>
        <v>1.0081330581520229</v>
      </c>
      <c r="AU527" s="28">
        <f>IFERROR(SUM(AV461:AV472)/SUM(AU461:AU472),1)</f>
        <v>1.0049299163945524</v>
      </c>
      <c r="AV527" s="28">
        <f>IFERROR(SUM(AW460:AW471)/SUM(AV460:AV471),1)</f>
        <v>1.0034987508154294</v>
      </c>
      <c r="AW527" s="28">
        <f>IFERROR(SUM(AX459:AX470)/SUM(AW459:AW470),1)</f>
        <v>1.0021602468946862</v>
      </c>
      <c r="AX527" s="28">
        <f>IFERROR(SUM(AY458:AY469)/SUM(AX458:AX469),1)</f>
        <v>1.0013487724715202</v>
      </c>
      <c r="AY527" s="28">
        <f>IFERROR(SUM(AZ457:AZ468)/SUM(AY457:AY468),1)</f>
        <v>1.0011419317036887</v>
      </c>
      <c r="AZ527" s="28">
        <f>IFERROR(SUM(BA456:BA467)/SUM(AZ456:AZ467),1)</f>
        <v>1.0010408292083341</v>
      </c>
      <c r="BA527" s="28">
        <f>IFERROR(SUM(BB455:BB466)/SUM(BA455:BA466),1)</f>
        <v>1.0010609840100992</v>
      </c>
      <c r="BB527" s="28">
        <f>IFERROR(SUM(BC454:BC465)/SUM(BB454:BB465),1)</f>
        <v>1.0003859805234763</v>
      </c>
      <c r="BC527" s="28">
        <f>IFERROR(SUM(BD453:BD464)/SUM(BC453:BC464),1)</f>
        <v>1.0003150587770058</v>
      </c>
      <c r="BD527" s="28">
        <f>IFERROR(SUM(BE452:BE463)/SUM(BD452:BD463),1)</f>
        <v>1.0001286552653674</v>
      </c>
      <c r="BE527" s="28">
        <f>IFERROR(SUM(BF451:BF462)/SUM(BE451:BE462),1)</f>
        <v>1.0001125239503763</v>
      </c>
      <c r="BF527" s="28">
        <f>IFERROR(SUM(BG450:BG461)/SUM(BF450:BF461),1)</f>
        <v>1.0000787343476727</v>
      </c>
      <c r="BG527" s="28">
        <f>IFERROR(SUM(BH449:BH460)/SUM(BG449:BG460),1)</f>
        <v>1.0000790442545262</v>
      </c>
      <c r="BH527" s="28">
        <f>IFERROR(SUM(BI448:BI459)/SUM(BH448:BH459),1)</f>
        <v>1.0000402422141181</v>
      </c>
      <c r="BI527" s="28">
        <f>IFERROR(SUM(BJ447:BJ458)/SUM(BI447:BI458),1)</f>
        <v>1.0000071994570821</v>
      </c>
      <c r="BJ527" s="28">
        <f>IFERROR(SUM(BK446:BK457)/SUM(BJ446:BJ457),1)</f>
        <v>1.0000014696790702</v>
      </c>
      <c r="BK527" s="28">
        <f>IFERROR(SUM(BL445:BL456)/SUM(BK445:BK456),1)</f>
        <v>0.99999619697405429</v>
      </c>
      <c r="BL527" s="28">
        <f>IFERROR(SUM(BM444:BM455)/SUM(BL444:BL455),1)</f>
        <v>1.0000075874192949</v>
      </c>
      <c r="BM527" s="28">
        <f>IFERROR(SUM(BN443:BN454)/SUM(BM443:BM454),1)</f>
        <v>1.0000061577830364</v>
      </c>
      <c r="BN527" s="28">
        <f>IFERROR(SUM(BO442:BO453)/SUM(BN442:BN453),1)</f>
        <v>1.0000049516757266</v>
      </c>
      <c r="BO527" s="28">
        <f>IFERROR(SUM(BP441:BP452)/SUM(BO441:BO452),1)</f>
        <v>1.0000014662589327</v>
      </c>
      <c r="BP527" s="28">
        <f>IFERROR(SUM(BQ440:BQ451)/SUM(BP440:BP451),1)</f>
        <v>0.99999997209908864</v>
      </c>
      <c r="BQ527" s="28">
        <f>IFERROR(SUM(BR439:BR450)/SUM(BQ439:BQ450),1)</f>
        <v>1.000003161813847</v>
      </c>
      <c r="BR527" s="28">
        <f>IFERROR(SUM(BS439:BS449)/SUM(BR439:BR449),1)</f>
        <v>1</v>
      </c>
      <c r="BS527" s="28">
        <f>IFERROR(SUM(BT439:BT448)/SUM(BS439:BS448),1)</f>
        <v>0.99999931131952102</v>
      </c>
      <c r="BT527" s="28">
        <f>IFERROR(SUM(BU439:BU447)/SUM(BT439:BT447),1)</f>
        <v>0.9999996164609678</v>
      </c>
      <c r="BU527" s="28">
        <f>IFERROR(SUM(BV439:BV446)/SUM(BU439:BU446),1)</f>
        <v>0.99999284035394886</v>
      </c>
      <c r="BV527" s="28">
        <f>IFERROR(SUM(BW439:BW445)/SUM(BV439:BV445),1)</f>
        <v>1.0000025089549363</v>
      </c>
      <c r="BW527" s="28">
        <f>IFERROR(SUM(BX439:BX444)/SUM(BW439:BW444),1)</f>
        <v>0.99999532037576844</v>
      </c>
      <c r="BX527" s="28">
        <f>IFERROR(SUM(BY439:BY443)/SUM(BX439:BX443),1)</f>
        <v>0.99999553275285791</v>
      </c>
      <c r="BY527" s="28">
        <f>IFERROR(SUM(BZ439:BZ442)/SUM(BY439:BY442),1)</f>
        <v>1.000004049597478</v>
      </c>
      <c r="BZ527" s="28">
        <f>IFERROR(SUM(CA439:CA441)/SUM(BZ439:BZ441),1)</f>
        <v>0.99999969171943337</v>
      </c>
      <c r="CA527" s="28">
        <f>IFERROR(SUM(CB439:CB440)/SUM(CA439:CA440),1)</f>
        <v>1</v>
      </c>
      <c r="CB527" s="28">
        <f>IFERROR(SUM(CC439:CC439)/SUM(CB439:CB439),1)</f>
        <v>1</v>
      </c>
      <c r="CC527" s="29">
        <v>1</v>
      </c>
      <c r="CD527" s="28">
        <f>IFERROR(SUM(CE466:CE477)/SUM(CD466:CD477),1)</f>
        <v>0.79644107751979887</v>
      </c>
      <c r="CE527" s="28">
        <f>IFERROR(SUM(CF465:CF476)/SUM(CE465:CE476),1)</f>
        <v>1.2479822856361706</v>
      </c>
      <c r="CF527" s="28">
        <f>IFERROR(SUM(CG464:CG475)/SUM(CF464:CF475),1)</f>
        <v>1.1740633060681083</v>
      </c>
      <c r="CG527" s="28">
        <f>IFERROR(SUM(CH463:CH474)/SUM(CG463:CG474),1)</f>
        <v>1.0817413093760881</v>
      </c>
      <c r="CH527" s="28">
        <f>IFERROR(SUM(CI462:CI473)/SUM(CH462:CH473),1)</f>
        <v>1.0449711318070332</v>
      </c>
      <c r="CI527" s="28">
        <f>IFERROR(SUM(CJ461:CJ472)/SUM(CI461:CI472),1)</f>
        <v>1.0284289723357343</v>
      </c>
      <c r="CJ527" s="28">
        <f>IFERROR(SUM(CK460:CK471)/SUM(CJ460:CJ471),1)</f>
        <v>1.0204932554216428</v>
      </c>
      <c r="CK527" s="28">
        <f>IFERROR(SUM(CL459:CL470)/SUM(CK459:CK470),1)</f>
        <v>1.0186983893350543</v>
      </c>
      <c r="CL527" s="28">
        <f>IFERROR(SUM(CM458:CM469)/SUM(CL458:CL469),1)</f>
        <v>1.0062028043990732</v>
      </c>
      <c r="CM527" s="28">
        <f>IFERROR(SUM(CN457:CN468)/SUM(CM457:CM468),1)</f>
        <v>1.0036805869140202</v>
      </c>
      <c r="CN527" s="28">
        <f>IFERROR(SUM(CO456:CO467)/SUM(CN456:CN467),1)</f>
        <v>1.003387055638348</v>
      </c>
      <c r="CO527" s="28">
        <f>IFERROR(SUM(CP455:CP466)/SUM(CO455:CO466),1)</f>
        <v>1.00180905468614</v>
      </c>
      <c r="CP527" s="28">
        <f>IFERROR(SUM(CQ454:CQ465)/SUM(CP454:CP465),1)</f>
        <v>1.0013758848903773</v>
      </c>
      <c r="CQ527" s="28">
        <f>IFERROR(SUM(CR453:CR464)/SUM(CQ453:CQ464),1)</f>
        <v>1.0002705130941216</v>
      </c>
      <c r="CR527" s="28">
        <f>IFERROR(SUM(CS452:CS463)/SUM(CR452:CR463),1)</f>
        <v>1.0005522776001643</v>
      </c>
      <c r="CS527" s="28">
        <f>IFERROR(SUM(CT451:CT462)/SUM(CS451:CS462),1)</f>
        <v>1.0002493061719837</v>
      </c>
      <c r="CT527" s="28">
        <f>IFERROR(SUM(CU450:CU461)/SUM(CT450:CT461),1)</f>
        <v>1.0002363701728525</v>
      </c>
      <c r="CU527" s="28">
        <f>IFERROR(SUM(CV449:CV460)/SUM(CU449:CU460),1)</f>
        <v>1.0010682415985774</v>
      </c>
      <c r="CV527" s="28">
        <f>IFERROR(SUM(CW448:CW459)/SUM(CV448:CV459),1)</f>
        <v>1.000176740276034</v>
      </c>
      <c r="CW527" s="28">
        <f>IFERROR(SUM(CX447:CX458)/SUM(CW447:CW458),1)</f>
        <v>1.0003382552996767</v>
      </c>
      <c r="CX527" s="28">
        <f>IFERROR(SUM(CY446:CY457)/SUM(CX446:CX457),1)</f>
        <v>1.0002309514492296</v>
      </c>
      <c r="CY527" s="28">
        <f>IFERROR(SUM(CZ445:CZ456)/SUM(CY445:CY456),1)</f>
        <v>1.0002338517709357</v>
      </c>
      <c r="CZ527" s="28">
        <f>IFERROR(SUM(DA444:DA455)/SUM(CZ444:CZ455),1)</f>
        <v>0.99996171650178522</v>
      </c>
      <c r="DA527" s="28">
        <f>IFERROR(SUM(DB443:DB454)/SUM(DA443:DA454),1)</f>
        <v>1.0000384443197496</v>
      </c>
      <c r="DB527" s="28">
        <f>IFERROR(SUM(DC442:DC453)/SUM(DB442:DB453),1)</f>
        <v>1.0002035710336274</v>
      </c>
      <c r="DC527" s="28">
        <f>IFERROR(SUM(DD441:DD452)/SUM(DC441:DC452),1)</f>
        <v>1.0001092861199636</v>
      </c>
      <c r="DD527" s="28">
        <f>IFERROR(SUM(DE440:DE451)/SUM(DD440:DD451),1)</f>
        <v>1.0004814015301204</v>
      </c>
      <c r="DE527" s="28">
        <f>IFERROR(SUM(DF439:DF450)/SUM(DE439:DE450),1)</f>
        <v>1.0001401085009105</v>
      </c>
      <c r="DF527" s="28">
        <f>IFERROR(SUM(DG439:DG449)/SUM(DF439:DF449),1)</f>
        <v>1.000057721929924</v>
      </c>
      <c r="DG527" s="28">
        <f>IFERROR(SUM(DH439:DH448)/SUM(DG439:DG448),1)</f>
        <v>1.0000425257240539</v>
      </c>
      <c r="DH527" s="28">
        <f>IFERROR(SUM(DI439:DI447)/SUM(DH439:DH447),1)</f>
        <v>0.99999924415913333</v>
      </c>
      <c r="DI527" s="28">
        <f>IFERROR(SUM(DJ439:DJ446)/SUM(DI439:DI446),1)</f>
        <v>1.0000013639828866</v>
      </c>
      <c r="DJ527" s="28">
        <f>IFERROR(SUM(DK439:DK445)/SUM(DJ439:DJ445),1)</f>
        <v>0.99997223323823103</v>
      </c>
      <c r="DK527" s="28">
        <f>IFERROR(SUM(DL439:DL444)/SUM(DK439:DK444),1)</f>
        <v>1.0000000521328007</v>
      </c>
      <c r="DL527" s="28">
        <f>IFERROR(SUM(DM439:DM443)/SUM(DL439:DL443),1)</f>
        <v>0.99995412473766176</v>
      </c>
      <c r="DM527" s="28">
        <f>IFERROR(SUM(DN439:DN442)/SUM(DM439:DM442),1)</f>
        <v>0.99988962767015233</v>
      </c>
      <c r="DN527" s="28">
        <f>IFERROR(SUM(DO439:DO441)/SUM(DN439:DN441),1)</f>
        <v>0.99998529725619301</v>
      </c>
      <c r="DO527" s="28">
        <f>IFERROR(SUM(DP439:DP440)/SUM(DO439:DO440),1)</f>
        <v>1</v>
      </c>
      <c r="DP527" s="28">
        <f>IFERROR(SUM(DQ439:DQ439)/SUM(DP439:DP439),1)</f>
        <v>1</v>
      </c>
      <c r="DQ527" s="29">
        <v>1</v>
      </c>
      <c r="DR527" s="28">
        <f>IFERROR(SUM(DS466:DS477)/SUM(DR466:DR477),1)</f>
        <v>1.7758260405831239</v>
      </c>
      <c r="DS527" s="28">
        <f>IFERROR(SUM(DT465:DT476)/SUM(DS465:DS476),1)</f>
        <v>1.2712558574141042</v>
      </c>
      <c r="DT527" s="28">
        <f>IFERROR(SUM(DU464:DU475)/SUM(DT464:DT475),1)</f>
        <v>1.2291686877445149</v>
      </c>
      <c r="DU527" s="28">
        <f>IFERROR(SUM(DV463:DV474)/SUM(DU463:DU474),1)</f>
        <v>1.1520838499348252</v>
      </c>
      <c r="DV527" s="28">
        <f>IFERROR(SUM(DW462:DW473)/SUM(DV462:DV473),1)</f>
        <v>1.1006350862202596</v>
      </c>
      <c r="DW527" s="28">
        <f>IFERROR(SUM(DX461:DX472)/SUM(DW461:DW472),1)</f>
        <v>1.0735691783881951</v>
      </c>
      <c r="DX527" s="28">
        <f>IFERROR(SUM(DY460:DY471)/SUM(DX460:DX471),1)</f>
        <v>1.0765125749751034</v>
      </c>
      <c r="DY527" s="28">
        <f>IFERROR(SUM(DZ459:DZ470)/SUM(DY459:DY470),1)</f>
        <v>1.0635569741212187</v>
      </c>
      <c r="DZ527" s="28">
        <f>IFERROR(SUM(EA458:EA469)/SUM(DZ458:DZ469),1)</f>
        <v>1.0355930033874543</v>
      </c>
      <c r="EA527" s="28">
        <f>IFERROR(SUM(EB457:EB468)/SUM(EA457:EA468),1)</f>
        <v>1.0284097521874669</v>
      </c>
      <c r="EB527" s="28">
        <f>IFERROR(SUM(EC456:EC467)/SUM(EB456:EB467),1)</f>
        <v>1.0213299443288468</v>
      </c>
      <c r="EC527" s="28">
        <f>IFERROR(SUM(ED455:ED466)/SUM(EC455:EC466),1)</f>
        <v>1.0215875209299605</v>
      </c>
      <c r="ED527" s="28">
        <f>IFERROR(SUM(EE454:EE465)/SUM(ED454:ED465),1)</f>
        <v>1.0164404034190906</v>
      </c>
      <c r="EE527" s="28">
        <f>IFERROR(SUM(EF453:EF464)/SUM(EE453:EE464),1)</f>
        <v>1.015858275003894</v>
      </c>
      <c r="EF527" s="28">
        <f>IFERROR(SUM(EG452:EG463)/SUM(EF452:EF463),1)</f>
        <v>1.0096566959191502</v>
      </c>
      <c r="EG527" s="28">
        <f>IFERROR(SUM(EH451:EH462)/SUM(EG451:EG462),1)</f>
        <v>1.0098511555784295</v>
      </c>
      <c r="EH527" s="28">
        <f>IFERROR(SUM(EI450:EI461)/SUM(EH450:EH461),1)</f>
        <v>1.0104750917122862</v>
      </c>
      <c r="EI527" s="28">
        <f>IFERROR(SUM(EJ449:EJ460)/SUM(EI449:EI460),1)</f>
        <v>1.0053719548046822</v>
      </c>
      <c r="EJ527" s="28">
        <f>IFERROR(SUM(EK448:EK459)/SUM(EJ448:EJ459),1)</f>
        <v>1.0055284960090198</v>
      </c>
      <c r="EK527" s="28">
        <f>IFERROR(SUM(EL447:EL458)/SUM(EK447:EK458),1)</f>
        <v>1.0055163805806222</v>
      </c>
      <c r="EL527" s="28">
        <f>IFERROR(SUM(EM446:EM457)/SUM(EL446:EL457),1)</f>
        <v>1.0041512490275613</v>
      </c>
      <c r="EM527" s="28">
        <f>IFERROR(SUM(EN445:EN456)/SUM(EM445:EM456),1)</f>
        <v>1.0018714172065506</v>
      </c>
      <c r="EN527" s="28">
        <f>IFERROR(SUM(EO444:EO455)/SUM(EN444:EN455),1)</f>
        <v>1.0032573402132827</v>
      </c>
      <c r="EO527" s="28">
        <f>IFERROR(SUM(EP443:EP454)/SUM(EO443:EO454),1)</f>
        <v>1.000079605385195</v>
      </c>
      <c r="EP527" s="28">
        <f>IFERROR(SUM(EQ442:EQ453)/SUM(EP442:EP453),1)</f>
        <v>1.0035172381914916</v>
      </c>
      <c r="EQ527" s="28">
        <f>IFERROR(SUM(ER441:ER452)/SUM(EQ441:EQ452),1)</f>
        <v>1.0020926460307771</v>
      </c>
      <c r="ER527" s="28">
        <f>IFERROR(SUM(ES440:ES451)/SUM(ER440:ER451),1)</f>
        <v>1.0015674999930253</v>
      </c>
      <c r="ES527" s="28">
        <f>IFERROR(SUM(ET439:ET450)/SUM(ES439:ES450),1)</f>
        <v>1.0014177196830729</v>
      </c>
      <c r="ET527" s="28">
        <f>IFERROR(SUM(EU439:EU449)/SUM(ET439:ET449),1)</f>
        <v>1.0024962965808168</v>
      </c>
      <c r="EU527" s="28">
        <f>IFERROR(SUM(EV439:EV448)/SUM(EU439:EU448),1)</f>
        <v>1.0012138982316843</v>
      </c>
      <c r="EV527" s="28">
        <f>IFERROR(SUM(EW439:EW447)/SUM(EV439:EV447),1)</f>
        <v>1.0013388654534727</v>
      </c>
      <c r="EW527" s="28">
        <f>IFERROR(SUM(EX439:EX446)/SUM(EW439:EW446),1)</f>
        <v>1.0005678192714573</v>
      </c>
      <c r="EX527" s="28">
        <f>IFERROR(SUM(EY439:EY445)/SUM(EX439:EX445),1)</f>
        <v>1.0007617788591479</v>
      </c>
      <c r="EY527" s="28">
        <f>IFERROR(SUM(EZ439:EZ444)/SUM(EY439:EY444),1)</f>
        <v>1.0011449067756606</v>
      </c>
      <c r="EZ527" s="28">
        <f>IFERROR(SUM(FA439:FA443)/SUM(EZ439:EZ443),1)</f>
        <v>1.0000638389608763</v>
      </c>
      <c r="FA527" s="28">
        <f>IFERROR(SUM(FB439:FB442)/SUM(FA439:FA442),1)</f>
        <v>1.0028582595096378</v>
      </c>
      <c r="FB527" s="28">
        <f>IFERROR(SUM(FC439:FC441)/SUM(FB439:FB441),1)</f>
        <v>1.0006508633651874</v>
      </c>
      <c r="FC527" s="28">
        <f>IFERROR(SUM(FD439:FD440)/SUM(FC439:FC440),1)</f>
        <v>0.9999608011752662</v>
      </c>
      <c r="FD527" s="28">
        <f>IFERROR(SUM(FE439:FE439)/SUM(FD439:FD439),1)</f>
        <v>1.0010043992365727</v>
      </c>
      <c r="FE527" s="29">
        <v>1</v>
      </c>
      <c r="FF527" s="28">
        <f>IFERROR(SUM(FG466:FG477)/SUM(FF466:FF477),1)</f>
        <v>1.1880684267140982</v>
      </c>
      <c r="FG527" s="28">
        <f>IFERROR(SUM(FH465:FH476)/SUM(FG465:FG476),1)</f>
        <v>1.0200826122436915</v>
      </c>
      <c r="FH527" s="28">
        <f>IFERROR(SUM(FI464:FI475)/SUM(FH464:FH475),1)</f>
        <v>1.0027566561609993</v>
      </c>
      <c r="FI527" s="28">
        <f>IFERROR(SUM(FJ463:FJ474)/SUM(FI463:FI474),1)</f>
        <v>1.003487446654447</v>
      </c>
      <c r="FJ527" s="28">
        <f>IFERROR(SUM(FK462:FK473)/SUM(FJ462:FJ473),1)</f>
        <v>0.99933772474450211</v>
      </c>
      <c r="FK527" s="28">
        <f>IFERROR(SUM(FL461:FL472)/SUM(FK461:FK472),1)</f>
        <v>0.99996062961102894</v>
      </c>
      <c r="FL527" s="28">
        <f>IFERROR(SUM(FM460:FM471)/SUM(FL460:FL471),1)</f>
        <v>1.000648889520394</v>
      </c>
      <c r="FM527" s="28">
        <f>IFERROR(SUM(FN459:FN470)/SUM(FM459:FM470),1)</f>
        <v>1.0008423561819157</v>
      </c>
      <c r="FN527" s="28">
        <f>IFERROR(SUM(FO458:FO469)/SUM(FN458:FN469),1)</f>
        <v>1.0009255599825806</v>
      </c>
      <c r="FO527" s="28">
        <f>IFERROR(SUM(FP457:FP468)/SUM(FO457:FO468),1)</f>
        <v>0.99844978990713917</v>
      </c>
      <c r="FP527" s="28">
        <f>IFERROR(SUM(FQ456:FQ467)/SUM(FP456:FP467),1)</f>
        <v>1.0000230304126396</v>
      </c>
      <c r="FQ527" s="28">
        <f>IFERROR(SUM(FR455:FR466)/SUM(FQ455:FQ466),1)</f>
        <v>1.000000633919917</v>
      </c>
      <c r="FR527" s="28">
        <f>IFERROR(SUM(FS454:FS465)/SUM(FR454:FR465),1)</f>
        <v>1.0000805447220826</v>
      </c>
      <c r="FS527" s="28">
        <f>IFERROR(SUM(FT453:FT464)/SUM(FS453:FS464),1)</f>
        <v>1.0001010360395453</v>
      </c>
      <c r="FT527" s="28">
        <f>IFERROR(SUM(FU452:FU463)/SUM(FT452:FT463),1)</f>
        <v>0.99990097722881488</v>
      </c>
      <c r="FU527" s="28">
        <f>IFERROR(SUM(FV451:FV462)/SUM(FU451:FU462),1)</f>
        <v>1.0000930853823911</v>
      </c>
      <c r="FV527" s="28">
        <f>IFERROR(SUM(FW450:FW461)/SUM(FV450:FV461),1)</f>
        <v>1.0001489160753132</v>
      </c>
      <c r="FW527" s="28">
        <f>IFERROR(SUM(FX449:FX460)/SUM(FW449:FW460),1)</f>
        <v>0.99996130677264639</v>
      </c>
      <c r="FX527" s="28">
        <f>IFERROR(SUM(FY448:FY459)/SUM(FX448:FX459),1)</f>
        <v>1.000072618826499</v>
      </c>
      <c r="FY527" s="28">
        <f>IFERROR(SUM(FZ447:FZ458)/SUM(FY447:FY458),1)</f>
        <v>1.0000838357705304</v>
      </c>
      <c r="FZ527" s="28">
        <f>IFERROR(SUM(GA446:GA457)/SUM(FZ446:FZ457),1)</f>
        <v>1.0000381517933341</v>
      </c>
      <c r="GA527" s="28">
        <f>IFERROR(SUM(GB445:GB456)/SUM(GA445:GA456),1)</f>
        <v>0.99999207176482974</v>
      </c>
      <c r="GB527" s="28">
        <f>IFERROR(SUM(GC444:GC455)/SUM(GB444:GB455),1)</f>
        <v>1.0000604058510782</v>
      </c>
      <c r="GC527" s="28">
        <f>IFERROR(SUM(GD443:GD454)/SUM(GC443:GC454),1)</f>
        <v>1.000056141631138</v>
      </c>
      <c r="GD527" s="28">
        <f>IFERROR(SUM(GE442:GE453)/SUM(GD442:GD453),1)</f>
        <v>1.0000094609001857</v>
      </c>
      <c r="GE527" s="28">
        <f>IFERROR(SUM(GF441:GF452)/SUM(GE441:GE452),1)</f>
        <v>1.0000165942510755</v>
      </c>
      <c r="GF527" s="28">
        <f>IFERROR(SUM(GG440:GG451)/SUM(GF440:GF451),1)</f>
        <v>1.0000080857412446</v>
      </c>
      <c r="GG527" s="28">
        <f>IFERROR(SUM(GH439:GH450)/SUM(GG439:GG450),1)</f>
        <v>0.99999632808697669</v>
      </c>
      <c r="GH527" s="28">
        <f>IFERROR(SUM(GI439:GI449)/SUM(GH439:GH449),1)</f>
        <v>0.99999195748118841</v>
      </c>
      <c r="GI527" s="28">
        <f>IFERROR(SUM(GJ439:GJ448)/SUM(GI439:GI448),1)</f>
        <v>0.99997442543754245</v>
      </c>
      <c r="GJ527" s="28">
        <f>IFERROR(SUM(GK439:GK447)/SUM(GJ439:GJ447),1)</f>
        <v>0.999988328025599</v>
      </c>
      <c r="GK527" s="28">
        <f>IFERROR(SUM(GL439:GL446)/SUM(GK439:GK446),1)</f>
        <v>1.0000142440879258</v>
      </c>
      <c r="GL527" s="28">
        <f>IFERROR(SUM(GM439:GM445)/SUM(GL439:GL445),1)</f>
        <v>1.0000258160743294</v>
      </c>
      <c r="GM527" s="28">
        <f>IFERROR(SUM(GN439:GN444)/SUM(GM439:GM444),1)</f>
        <v>0.99999999016769825</v>
      </c>
      <c r="GN527" s="28">
        <f>IFERROR(SUM(GO439:GO443)/SUM(GN439:GN443),1)</f>
        <v>0.99998178166951446</v>
      </c>
      <c r="GO527" s="28">
        <f>IFERROR(SUM(GP439:GP442)/SUM(GO439:GO442),1)</f>
        <v>0.99996433602321722</v>
      </c>
      <c r="GP527" s="28">
        <f>IFERROR(SUM(GQ439:GQ441)/SUM(GP439:GP441),1)</f>
        <v>1.0000009992115941</v>
      </c>
      <c r="GQ527" s="28">
        <f>IFERROR(SUM(GR439:GR440)/SUM(GQ439:GQ440),1)</f>
        <v>0.99999637085980841</v>
      </c>
      <c r="GR527" s="28">
        <f>IFERROR(SUM(GS439:GS439)/SUM(GR439:GR439),1)</f>
        <v>0.99999526334217159</v>
      </c>
      <c r="GS527" s="29">
        <v>1</v>
      </c>
    </row>
    <row r="528" spans="1:201" ht="15.75" thickBot="1" x14ac:dyDescent="0.3">
      <c r="A528" s="68" t="s">
        <v>5</v>
      </c>
      <c r="B528" s="20">
        <f t="shared" ref="B528:AN528" si="2336">IF(B527=0,1,B527)</f>
        <v>1.2060382696941794</v>
      </c>
      <c r="C528" s="20">
        <f t="shared" si="2336"/>
        <v>1.1597803588730526</v>
      </c>
      <c r="D528" s="20">
        <f t="shared" si="2336"/>
        <v>1.1603524841510915</v>
      </c>
      <c r="E528" s="20">
        <f t="shared" si="2336"/>
        <v>1.1153274984307151</v>
      </c>
      <c r="F528" s="20">
        <f t="shared" si="2336"/>
        <v>1.0898541353684799</v>
      </c>
      <c r="G528" s="20">
        <f t="shared" si="2336"/>
        <v>1.0731467104076831</v>
      </c>
      <c r="H528" s="20">
        <f t="shared" si="2336"/>
        <v>1.0653044677473313</v>
      </c>
      <c r="I528" s="20">
        <f t="shared" si="2336"/>
        <v>1.0643519019621492</v>
      </c>
      <c r="J528" s="20">
        <f t="shared" si="2336"/>
        <v>1.0476809149413071</v>
      </c>
      <c r="K528" s="20">
        <f t="shared" si="2336"/>
        <v>1.0509962891508213</v>
      </c>
      <c r="L528" s="20">
        <f t="shared" si="2336"/>
        <v>1.0420253383756735</v>
      </c>
      <c r="M528" s="20">
        <f t="shared" si="2336"/>
        <v>1.0381027086610966</v>
      </c>
      <c r="N528" s="20">
        <f t="shared" si="2336"/>
        <v>1.0305456338374461</v>
      </c>
      <c r="O528" s="20">
        <f t="shared" si="2336"/>
        <v>1.0265871711024199</v>
      </c>
      <c r="P528" s="20">
        <f t="shared" si="2336"/>
        <v>1.0226677728597946</v>
      </c>
      <c r="Q528" s="20">
        <f t="shared" si="2336"/>
        <v>1.0184604871339982</v>
      </c>
      <c r="R528" s="20">
        <f t="shared" si="2336"/>
        <v>1.0105807014906243</v>
      </c>
      <c r="S528" s="20">
        <f t="shared" si="2336"/>
        <v>1.0080774241244823</v>
      </c>
      <c r="T528" s="20">
        <f t="shared" si="2336"/>
        <v>1.0078222730174966</v>
      </c>
      <c r="U528" s="20">
        <f t="shared" si="2336"/>
        <v>1.0033102932204336</v>
      </c>
      <c r="V528" s="20">
        <f t="shared" si="2336"/>
        <v>1.0026680955613947</v>
      </c>
      <c r="W528" s="20">
        <f t="shared" si="2336"/>
        <v>1.0022080038882781</v>
      </c>
      <c r="X528" s="20">
        <f t="shared" si="2336"/>
        <v>1.0014396877340608</v>
      </c>
      <c r="Y528" s="20">
        <f t="shared" si="2336"/>
        <v>1.0012922632075176</v>
      </c>
      <c r="Z528" s="20">
        <f t="shared" si="2336"/>
        <v>1.0005635452178792</v>
      </c>
      <c r="AA528" s="20">
        <f t="shared" si="2336"/>
        <v>1.0008213663256249</v>
      </c>
      <c r="AB528" s="20">
        <f t="shared" si="2336"/>
        <v>1.0006695102793324</v>
      </c>
      <c r="AC528" s="20">
        <f t="shared" si="2336"/>
        <v>1.0002482338100636</v>
      </c>
      <c r="AD528" s="20">
        <f t="shared" si="2336"/>
        <v>1.0002000891189859</v>
      </c>
      <c r="AE528" s="20">
        <f t="shared" si="2336"/>
        <v>1.0001303657998712</v>
      </c>
      <c r="AF528" s="20">
        <f t="shared" si="2336"/>
        <v>1.0001921459157284</v>
      </c>
      <c r="AG528" s="20">
        <f t="shared" si="2336"/>
        <v>1.0000760365599466</v>
      </c>
      <c r="AH528" s="20">
        <f t="shared" si="2336"/>
        <v>1.0000900080723858</v>
      </c>
      <c r="AI528" s="20">
        <f t="shared" si="2336"/>
        <v>1.0000747406454114</v>
      </c>
      <c r="AJ528" s="20">
        <f t="shared" si="2336"/>
        <v>1.0000391663230659</v>
      </c>
      <c r="AK528" s="20">
        <f t="shared" si="2336"/>
        <v>0.99969524226318696</v>
      </c>
      <c r="AL528" s="20">
        <f t="shared" si="2336"/>
        <v>1.0001297275743359</v>
      </c>
      <c r="AM528" s="20">
        <f t="shared" si="2336"/>
        <v>1.000433479437163</v>
      </c>
      <c r="AN528" s="20">
        <f t="shared" si="2336"/>
        <v>0.99989219018449982</v>
      </c>
      <c r="AO528" s="20">
        <f>IF(AO527=0,1,AO527)</f>
        <v>1</v>
      </c>
      <c r="AP528" s="20">
        <f t="shared" ref="AP528:CB528" si="2337">IF(AP527=0,1,AP527)</f>
        <v>1.2960111581235711</v>
      </c>
      <c r="AQ528" s="20">
        <f t="shared" si="2337"/>
        <v>1.1279847366122275</v>
      </c>
      <c r="AR528" s="20">
        <f t="shared" si="2337"/>
        <v>1.0396524718940303</v>
      </c>
      <c r="AS528" s="20">
        <f t="shared" si="2337"/>
        <v>1.0170667675412111</v>
      </c>
      <c r="AT528" s="20">
        <f t="shared" si="2337"/>
        <v>1.0081330581520229</v>
      </c>
      <c r="AU528" s="20">
        <f t="shared" si="2337"/>
        <v>1.0049299163945524</v>
      </c>
      <c r="AV528" s="20">
        <f t="shared" si="2337"/>
        <v>1.0034987508154294</v>
      </c>
      <c r="AW528" s="20">
        <f t="shared" si="2337"/>
        <v>1.0021602468946862</v>
      </c>
      <c r="AX528" s="20">
        <f t="shared" si="2337"/>
        <v>1.0013487724715202</v>
      </c>
      <c r="AY528" s="20">
        <f t="shared" si="2337"/>
        <v>1.0011419317036887</v>
      </c>
      <c r="AZ528" s="20">
        <f t="shared" si="2337"/>
        <v>1.0010408292083341</v>
      </c>
      <c r="BA528" s="20">
        <f t="shared" si="2337"/>
        <v>1.0010609840100992</v>
      </c>
      <c r="BB528" s="20">
        <f t="shared" si="2337"/>
        <v>1.0003859805234763</v>
      </c>
      <c r="BC528" s="20">
        <f t="shared" si="2337"/>
        <v>1.0003150587770058</v>
      </c>
      <c r="BD528" s="20">
        <f t="shared" si="2337"/>
        <v>1.0001286552653674</v>
      </c>
      <c r="BE528" s="20">
        <f t="shared" si="2337"/>
        <v>1.0001125239503763</v>
      </c>
      <c r="BF528" s="20">
        <f t="shared" si="2337"/>
        <v>1.0000787343476727</v>
      </c>
      <c r="BG528" s="20">
        <f t="shared" si="2337"/>
        <v>1.0000790442545262</v>
      </c>
      <c r="BH528" s="20">
        <f t="shared" si="2337"/>
        <v>1.0000402422141181</v>
      </c>
      <c r="BI528" s="20">
        <f t="shared" si="2337"/>
        <v>1.0000071994570821</v>
      </c>
      <c r="BJ528" s="20">
        <f t="shared" si="2337"/>
        <v>1.0000014696790702</v>
      </c>
      <c r="BK528" s="20">
        <f t="shared" si="2337"/>
        <v>0.99999619697405429</v>
      </c>
      <c r="BL528" s="20">
        <f t="shared" si="2337"/>
        <v>1.0000075874192949</v>
      </c>
      <c r="BM528" s="20">
        <f t="shared" si="2337"/>
        <v>1.0000061577830364</v>
      </c>
      <c r="BN528" s="20">
        <f t="shared" si="2337"/>
        <v>1.0000049516757266</v>
      </c>
      <c r="BO528" s="20">
        <f t="shared" si="2337"/>
        <v>1.0000014662589327</v>
      </c>
      <c r="BP528" s="20">
        <f t="shared" si="2337"/>
        <v>0.99999997209908864</v>
      </c>
      <c r="BQ528" s="20">
        <f t="shared" si="2337"/>
        <v>1.000003161813847</v>
      </c>
      <c r="BR528" s="20">
        <f t="shared" si="2337"/>
        <v>1</v>
      </c>
      <c r="BS528" s="20">
        <f t="shared" si="2337"/>
        <v>0.99999931131952102</v>
      </c>
      <c r="BT528" s="20">
        <f t="shared" si="2337"/>
        <v>0.9999996164609678</v>
      </c>
      <c r="BU528" s="20">
        <f t="shared" si="2337"/>
        <v>0.99999284035394886</v>
      </c>
      <c r="BV528" s="20">
        <f t="shared" si="2337"/>
        <v>1.0000025089549363</v>
      </c>
      <c r="BW528" s="20">
        <f t="shared" si="2337"/>
        <v>0.99999532037576844</v>
      </c>
      <c r="BX528" s="20">
        <f t="shared" si="2337"/>
        <v>0.99999553275285791</v>
      </c>
      <c r="BY528" s="20">
        <f t="shared" si="2337"/>
        <v>1.000004049597478</v>
      </c>
      <c r="BZ528" s="20">
        <f t="shared" si="2337"/>
        <v>0.99999969171943337</v>
      </c>
      <c r="CA528" s="20">
        <f t="shared" si="2337"/>
        <v>1</v>
      </c>
      <c r="CB528" s="20">
        <f t="shared" si="2337"/>
        <v>1</v>
      </c>
      <c r="CC528" s="20">
        <f>IF(CC527=0,1,CC527)</f>
        <v>1</v>
      </c>
      <c r="CD528" s="20">
        <f t="shared" ref="CD528:DP528" si="2338">IF(CD527=0,1,CD527)</f>
        <v>0.79644107751979887</v>
      </c>
      <c r="CE528" s="20">
        <f t="shared" si="2338"/>
        <v>1.2479822856361706</v>
      </c>
      <c r="CF528" s="20">
        <f t="shared" si="2338"/>
        <v>1.1740633060681083</v>
      </c>
      <c r="CG528" s="20">
        <f t="shared" si="2338"/>
        <v>1.0817413093760881</v>
      </c>
      <c r="CH528" s="20">
        <f t="shared" si="2338"/>
        <v>1.0449711318070332</v>
      </c>
      <c r="CI528" s="20">
        <f t="shared" si="2338"/>
        <v>1.0284289723357343</v>
      </c>
      <c r="CJ528" s="20">
        <f t="shared" si="2338"/>
        <v>1.0204932554216428</v>
      </c>
      <c r="CK528" s="20">
        <f t="shared" si="2338"/>
        <v>1.0186983893350543</v>
      </c>
      <c r="CL528" s="20">
        <f t="shared" si="2338"/>
        <v>1.0062028043990732</v>
      </c>
      <c r="CM528" s="20">
        <f t="shared" si="2338"/>
        <v>1.0036805869140202</v>
      </c>
      <c r="CN528" s="20">
        <f t="shared" si="2338"/>
        <v>1.003387055638348</v>
      </c>
      <c r="CO528" s="20">
        <f t="shared" si="2338"/>
        <v>1.00180905468614</v>
      </c>
      <c r="CP528" s="20">
        <f t="shared" si="2338"/>
        <v>1.0013758848903773</v>
      </c>
      <c r="CQ528" s="20">
        <f t="shared" si="2338"/>
        <v>1.0002705130941216</v>
      </c>
      <c r="CR528" s="20">
        <f t="shared" si="2338"/>
        <v>1.0005522776001643</v>
      </c>
      <c r="CS528" s="20">
        <f t="shared" si="2338"/>
        <v>1.0002493061719837</v>
      </c>
      <c r="CT528" s="20">
        <f t="shared" si="2338"/>
        <v>1.0002363701728525</v>
      </c>
      <c r="CU528" s="20">
        <f t="shared" si="2338"/>
        <v>1.0010682415985774</v>
      </c>
      <c r="CV528" s="20">
        <f t="shared" si="2338"/>
        <v>1.000176740276034</v>
      </c>
      <c r="CW528" s="20">
        <f t="shared" si="2338"/>
        <v>1.0003382552996767</v>
      </c>
      <c r="CX528" s="20">
        <f t="shared" si="2338"/>
        <v>1.0002309514492296</v>
      </c>
      <c r="CY528" s="20">
        <f t="shared" si="2338"/>
        <v>1.0002338517709357</v>
      </c>
      <c r="CZ528" s="20">
        <f t="shared" si="2338"/>
        <v>0.99996171650178522</v>
      </c>
      <c r="DA528" s="20">
        <f t="shared" si="2338"/>
        <v>1.0000384443197496</v>
      </c>
      <c r="DB528" s="20">
        <f t="shared" si="2338"/>
        <v>1.0002035710336274</v>
      </c>
      <c r="DC528" s="20">
        <f t="shared" si="2338"/>
        <v>1.0001092861199636</v>
      </c>
      <c r="DD528" s="20">
        <f t="shared" si="2338"/>
        <v>1.0004814015301204</v>
      </c>
      <c r="DE528" s="20">
        <f t="shared" si="2338"/>
        <v>1.0001401085009105</v>
      </c>
      <c r="DF528" s="20">
        <f t="shared" si="2338"/>
        <v>1.000057721929924</v>
      </c>
      <c r="DG528" s="20">
        <f t="shared" si="2338"/>
        <v>1.0000425257240539</v>
      </c>
      <c r="DH528" s="20">
        <f t="shared" si="2338"/>
        <v>0.99999924415913333</v>
      </c>
      <c r="DI528" s="20">
        <f t="shared" si="2338"/>
        <v>1.0000013639828866</v>
      </c>
      <c r="DJ528" s="20">
        <f t="shared" si="2338"/>
        <v>0.99997223323823103</v>
      </c>
      <c r="DK528" s="20">
        <f t="shared" si="2338"/>
        <v>1.0000000521328007</v>
      </c>
      <c r="DL528" s="20">
        <f t="shared" si="2338"/>
        <v>0.99995412473766176</v>
      </c>
      <c r="DM528" s="20">
        <f t="shared" si="2338"/>
        <v>0.99988962767015233</v>
      </c>
      <c r="DN528" s="20">
        <f t="shared" si="2338"/>
        <v>0.99998529725619301</v>
      </c>
      <c r="DO528" s="20">
        <f t="shared" si="2338"/>
        <v>1</v>
      </c>
      <c r="DP528" s="20">
        <f t="shared" si="2338"/>
        <v>1</v>
      </c>
      <c r="DQ528" s="20">
        <f>IF(DQ527=0,1,DQ527)</f>
        <v>1</v>
      </c>
      <c r="DR528" s="20">
        <f t="shared" ref="DR528:FD528" si="2339">IF(DR527=0,1,DR527)</f>
        <v>1.7758260405831239</v>
      </c>
      <c r="DS528" s="20">
        <f t="shared" si="2339"/>
        <v>1.2712558574141042</v>
      </c>
      <c r="DT528" s="20">
        <f t="shared" si="2339"/>
        <v>1.2291686877445149</v>
      </c>
      <c r="DU528" s="20">
        <f t="shared" si="2339"/>
        <v>1.1520838499348252</v>
      </c>
      <c r="DV528" s="20">
        <f t="shared" si="2339"/>
        <v>1.1006350862202596</v>
      </c>
      <c r="DW528" s="20">
        <f t="shared" si="2339"/>
        <v>1.0735691783881951</v>
      </c>
      <c r="DX528" s="20">
        <f t="shared" si="2339"/>
        <v>1.0765125749751034</v>
      </c>
      <c r="DY528" s="20">
        <f t="shared" si="2339"/>
        <v>1.0635569741212187</v>
      </c>
      <c r="DZ528" s="20">
        <f t="shared" si="2339"/>
        <v>1.0355930033874543</v>
      </c>
      <c r="EA528" s="20">
        <f t="shared" si="2339"/>
        <v>1.0284097521874669</v>
      </c>
      <c r="EB528" s="20">
        <f t="shared" si="2339"/>
        <v>1.0213299443288468</v>
      </c>
      <c r="EC528" s="20">
        <f t="shared" si="2339"/>
        <v>1.0215875209299605</v>
      </c>
      <c r="ED528" s="20">
        <f t="shared" si="2339"/>
        <v>1.0164404034190906</v>
      </c>
      <c r="EE528" s="20">
        <f t="shared" si="2339"/>
        <v>1.015858275003894</v>
      </c>
      <c r="EF528" s="20">
        <f t="shared" si="2339"/>
        <v>1.0096566959191502</v>
      </c>
      <c r="EG528" s="20">
        <f t="shared" si="2339"/>
        <v>1.0098511555784295</v>
      </c>
      <c r="EH528" s="20">
        <f t="shared" si="2339"/>
        <v>1.0104750917122862</v>
      </c>
      <c r="EI528" s="20">
        <f t="shared" si="2339"/>
        <v>1.0053719548046822</v>
      </c>
      <c r="EJ528" s="20">
        <f t="shared" si="2339"/>
        <v>1.0055284960090198</v>
      </c>
      <c r="EK528" s="20">
        <f t="shared" si="2339"/>
        <v>1.0055163805806222</v>
      </c>
      <c r="EL528" s="20">
        <f t="shared" si="2339"/>
        <v>1.0041512490275613</v>
      </c>
      <c r="EM528" s="20">
        <f t="shared" si="2339"/>
        <v>1.0018714172065506</v>
      </c>
      <c r="EN528" s="20">
        <f t="shared" si="2339"/>
        <v>1.0032573402132827</v>
      </c>
      <c r="EO528" s="20">
        <f t="shared" si="2339"/>
        <v>1.000079605385195</v>
      </c>
      <c r="EP528" s="20">
        <f t="shared" si="2339"/>
        <v>1.0035172381914916</v>
      </c>
      <c r="EQ528" s="20">
        <f t="shared" si="2339"/>
        <v>1.0020926460307771</v>
      </c>
      <c r="ER528" s="20">
        <f t="shared" si="2339"/>
        <v>1.0015674999930253</v>
      </c>
      <c r="ES528" s="20">
        <f t="shared" si="2339"/>
        <v>1.0014177196830729</v>
      </c>
      <c r="ET528" s="20">
        <f t="shared" si="2339"/>
        <v>1.0024962965808168</v>
      </c>
      <c r="EU528" s="20">
        <f t="shared" si="2339"/>
        <v>1.0012138982316843</v>
      </c>
      <c r="EV528" s="20">
        <f t="shared" si="2339"/>
        <v>1.0013388654534727</v>
      </c>
      <c r="EW528" s="20">
        <f t="shared" si="2339"/>
        <v>1.0005678192714573</v>
      </c>
      <c r="EX528" s="20">
        <f t="shared" si="2339"/>
        <v>1.0007617788591479</v>
      </c>
      <c r="EY528" s="20">
        <f t="shared" si="2339"/>
        <v>1.0011449067756606</v>
      </c>
      <c r="EZ528" s="20">
        <f t="shared" si="2339"/>
        <v>1.0000638389608763</v>
      </c>
      <c r="FA528" s="20">
        <f t="shared" si="2339"/>
        <v>1.0028582595096378</v>
      </c>
      <c r="FB528" s="20">
        <f t="shared" si="2339"/>
        <v>1.0006508633651874</v>
      </c>
      <c r="FC528" s="20">
        <f t="shared" si="2339"/>
        <v>0.9999608011752662</v>
      </c>
      <c r="FD528" s="20">
        <f t="shared" si="2339"/>
        <v>1.0010043992365727</v>
      </c>
      <c r="FE528" s="20">
        <f>IF(FE527=0,1,FE527)</f>
        <v>1</v>
      </c>
      <c r="FF528" s="20">
        <f t="shared" ref="FF528:GR528" si="2340">IF(FF527=0,1,FF527)</f>
        <v>1.1880684267140982</v>
      </c>
      <c r="FG528" s="20">
        <f t="shared" si="2340"/>
        <v>1.0200826122436915</v>
      </c>
      <c r="FH528" s="20">
        <f t="shared" si="2340"/>
        <v>1.0027566561609993</v>
      </c>
      <c r="FI528" s="20">
        <f t="shared" si="2340"/>
        <v>1.003487446654447</v>
      </c>
      <c r="FJ528" s="20">
        <f t="shared" si="2340"/>
        <v>0.99933772474450211</v>
      </c>
      <c r="FK528" s="20">
        <f t="shared" si="2340"/>
        <v>0.99996062961102894</v>
      </c>
      <c r="FL528" s="20">
        <f t="shared" si="2340"/>
        <v>1.000648889520394</v>
      </c>
      <c r="FM528" s="20">
        <f t="shared" si="2340"/>
        <v>1.0008423561819157</v>
      </c>
      <c r="FN528" s="20">
        <f t="shared" si="2340"/>
        <v>1.0009255599825806</v>
      </c>
      <c r="FO528" s="20">
        <f t="shared" si="2340"/>
        <v>0.99844978990713917</v>
      </c>
      <c r="FP528" s="20">
        <f t="shared" si="2340"/>
        <v>1.0000230304126396</v>
      </c>
      <c r="FQ528" s="20">
        <f t="shared" si="2340"/>
        <v>1.000000633919917</v>
      </c>
      <c r="FR528" s="20">
        <f t="shared" si="2340"/>
        <v>1.0000805447220826</v>
      </c>
      <c r="FS528" s="20">
        <f t="shared" si="2340"/>
        <v>1.0001010360395453</v>
      </c>
      <c r="FT528" s="20">
        <f t="shared" si="2340"/>
        <v>0.99990097722881488</v>
      </c>
      <c r="FU528" s="20">
        <f t="shared" si="2340"/>
        <v>1.0000930853823911</v>
      </c>
      <c r="FV528" s="20">
        <f t="shared" si="2340"/>
        <v>1.0001489160753132</v>
      </c>
      <c r="FW528" s="20">
        <f t="shared" si="2340"/>
        <v>0.99996130677264639</v>
      </c>
      <c r="FX528" s="20">
        <f t="shared" si="2340"/>
        <v>1.000072618826499</v>
      </c>
      <c r="FY528" s="20">
        <f t="shared" si="2340"/>
        <v>1.0000838357705304</v>
      </c>
      <c r="FZ528" s="20">
        <f t="shared" si="2340"/>
        <v>1.0000381517933341</v>
      </c>
      <c r="GA528" s="20">
        <f t="shared" si="2340"/>
        <v>0.99999207176482974</v>
      </c>
      <c r="GB528" s="20">
        <f t="shared" si="2340"/>
        <v>1.0000604058510782</v>
      </c>
      <c r="GC528" s="20">
        <f t="shared" si="2340"/>
        <v>1.000056141631138</v>
      </c>
      <c r="GD528" s="20">
        <f t="shared" si="2340"/>
        <v>1.0000094609001857</v>
      </c>
      <c r="GE528" s="20">
        <f t="shared" si="2340"/>
        <v>1.0000165942510755</v>
      </c>
      <c r="GF528" s="20">
        <f t="shared" si="2340"/>
        <v>1.0000080857412446</v>
      </c>
      <c r="GG528" s="20">
        <f t="shared" si="2340"/>
        <v>0.99999632808697669</v>
      </c>
      <c r="GH528" s="20">
        <f t="shared" si="2340"/>
        <v>0.99999195748118841</v>
      </c>
      <c r="GI528" s="20">
        <f t="shared" si="2340"/>
        <v>0.99997442543754245</v>
      </c>
      <c r="GJ528" s="20">
        <f t="shared" si="2340"/>
        <v>0.999988328025599</v>
      </c>
      <c r="GK528" s="20">
        <f t="shared" si="2340"/>
        <v>1.0000142440879258</v>
      </c>
      <c r="GL528" s="20">
        <f t="shared" si="2340"/>
        <v>1.0000258160743294</v>
      </c>
      <c r="GM528" s="20">
        <f t="shared" si="2340"/>
        <v>0.99999999016769825</v>
      </c>
      <c r="GN528" s="20">
        <f t="shared" si="2340"/>
        <v>0.99998178166951446</v>
      </c>
      <c r="GO528" s="20">
        <f t="shared" si="2340"/>
        <v>0.99996433602321722</v>
      </c>
      <c r="GP528" s="20">
        <f t="shared" si="2340"/>
        <v>1.0000009992115941</v>
      </c>
      <c r="GQ528" s="20">
        <f t="shared" si="2340"/>
        <v>0.99999637085980841</v>
      </c>
      <c r="GR528" s="20">
        <f t="shared" si="2340"/>
        <v>0.99999526334217159</v>
      </c>
      <c r="GS528" s="20">
        <f>IF(GS527=0,1,GS527)</f>
        <v>1</v>
      </c>
    </row>
    <row r="529" spans="1:201" ht="15.75" thickBot="1" x14ac:dyDescent="0.3">
      <c r="A529" s="117" t="s">
        <v>4</v>
      </c>
      <c r="B529" s="31">
        <f>PRODUCT(B528:AO528)</f>
        <v>3.2809883854793025</v>
      </c>
      <c r="C529" s="31">
        <f>PRODUCT(C528:AO528)</f>
        <v>2.7204678888931748</v>
      </c>
      <c r="D529" s="31">
        <f>PRODUCT(D528:AO528)</f>
        <v>2.3456750824239081</v>
      </c>
      <c r="E529" s="31">
        <f>PRODUCT(E528:AO528)</f>
        <v>2.0215194214368339</v>
      </c>
      <c r="F529" s="31">
        <f>PRODUCT(F528:AO528)</f>
        <v>1.8124895371818111</v>
      </c>
      <c r="G529" s="31">
        <f>PRODUCT(G528:AO528)</f>
        <v>1.6630569893364744</v>
      </c>
      <c r="H529" s="31">
        <f>PRODUCT(H528:AO528)</f>
        <v>1.5497014277802588</v>
      </c>
      <c r="I529" s="31">
        <f>PRODUCT(I528:AO528)</f>
        <v>1.4547028335075165</v>
      </c>
      <c r="J529" s="31">
        <f>PRODUCT(J528:AO528)</f>
        <v>1.3667498792699566</v>
      </c>
      <c r="K529" s="31">
        <f>PRODUCT(K528:AO528)</f>
        <v>1.3045478444613299</v>
      </c>
      <c r="L529" s="31">
        <f>PRODUCT(L528:AO528)</f>
        <v>1.241248763604458</v>
      </c>
      <c r="M529" s="31">
        <f>PRODUCT(M528:AO528)</f>
        <v>1.1911886572157036</v>
      </c>
      <c r="N529" s="31">
        <f>PRODUCT(N528:AO528)</f>
        <v>1.1474670543457606</v>
      </c>
      <c r="O529" s="31">
        <f>PRODUCT(O528:AO528)</f>
        <v>1.1134558399640526</v>
      </c>
      <c r="P529" s="31">
        <f>PRODUCT(P528:AO528)</f>
        <v>1.0846188919040816</v>
      </c>
      <c r="Q529" s="31">
        <f>PRODUCT(Q528:AO528)</f>
        <v>1.0605779517927376</v>
      </c>
      <c r="R529" s="31">
        <f>PRODUCT(R528:AO528)</f>
        <v>1.0413540487734188</v>
      </c>
      <c r="S529" s="31">
        <f>PRODUCT(S528:AO528)</f>
        <v>1.0304511527257583</v>
      </c>
      <c r="T529" s="31">
        <f>PRODUCT(T528:AO528)</f>
        <v>1.0221944545784345</v>
      </c>
      <c r="U529" s="31">
        <f>PRODUCT(U528:AO528)</f>
        <v>1.0142606310117623</v>
      </c>
      <c r="V529" s="31">
        <f>PRODUCT(V528:AO528)</f>
        <v>1.0109142085607226</v>
      </c>
      <c r="W529" s="31">
        <f>PRODUCT(W528:AO528)</f>
        <v>1.0082241701275156</v>
      </c>
      <c r="X529" s="31">
        <f>PRODUCT(X528:AO528)</f>
        <v>1.0060029117866707</v>
      </c>
      <c r="Y529" s="31">
        <f>PRODUCT(Y528:AO528)</f>
        <v>1.0045566638795149</v>
      </c>
      <c r="Z529" s="31">
        <f>PRODUCT(Z528:AO528)</f>
        <v>1.0032601876514458</v>
      </c>
      <c r="AA529" s="31">
        <f>PRODUCT(AA528:AO528)</f>
        <v>1.0026951236095449</v>
      </c>
      <c r="AB529" s="31">
        <f>PRODUCT(AB528:AO528)</f>
        <v>1.0018722195058634</v>
      </c>
      <c r="AC529" s="31">
        <f>PRODUCT(AC528:AO528)</f>
        <v>1.0012019045390879</v>
      </c>
      <c r="AD529" s="31">
        <f>PRODUCT(AD528:AO528)</f>
        <v>1.0009534340544559</v>
      </c>
      <c r="AE529" s="31">
        <f>PRODUCT(AE528:AO528)</f>
        <v>1.0007531942295003</v>
      </c>
      <c r="AF529" s="31">
        <f>PRODUCT(AF528:AO528)</f>
        <v>1.0006227472446865</v>
      </c>
      <c r="AG529" s="31">
        <f>PRODUCT(AG528:AO528)</f>
        <v>1.0004305186065658</v>
      </c>
      <c r="AH529" s="31">
        <f>PRODUCT(AH528:AO528)</f>
        <v>1.0003544550950734</v>
      </c>
      <c r="AI529" s="31">
        <f>PRODUCT(AI528:AO528)</f>
        <v>1.0002644232224629</v>
      </c>
      <c r="AJ529" s="31">
        <f>PRODUCT(AJ528:AO528)</f>
        <v>1.0001896684011129</v>
      </c>
      <c r="AK529" s="31">
        <f>PRODUCT(AK528:AO528)</f>
        <v>1.0001504961836647</v>
      </c>
      <c r="AL529" s="31">
        <f>PRODUCT(AL528:AO528)</f>
        <v>1.000455392704928</v>
      </c>
      <c r="AM529" s="31">
        <f>PRODUCT(AM528:AO528)</f>
        <v>1.0003256228883246</v>
      </c>
      <c r="AN529" s="31">
        <f>PRODUCT(AN528:AO528)</f>
        <v>0.99989219018449982</v>
      </c>
      <c r="AO529" s="32">
        <f>PRODUCT(AO528:AO528)</f>
        <v>1</v>
      </c>
      <c r="AP529" s="31">
        <f>PRODUCT(AP528:CC528)</f>
        <v>1.5839925677317179</v>
      </c>
      <c r="AQ529" s="31">
        <f>PRODUCT(AQ528:CC528)</f>
        <v>1.2222059646655365</v>
      </c>
      <c r="AR529" s="31">
        <f>PRODUCT(AR528:CC528)</f>
        <v>1.0835305877775359</v>
      </c>
      <c r="AS529" s="31">
        <f>PRODUCT(AS528:CC528)</f>
        <v>1.0422045991999316</v>
      </c>
      <c r="AT529" s="31">
        <f>PRODUCT(AT528:CC528)</f>
        <v>1.0247160092738958</v>
      </c>
      <c r="AU529" s="31">
        <f>PRODUCT(AU528:CC528)</f>
        <v>1.016449169073248</v>
      </c>
      <c r="AV529" s="31">
        <f>PRODUCT(AV528:CC528)</f>
        <v>1.011462742317419</v>
      </c>
      <c r="AW529" s="31">
        <f>PRODUCT(AW528:CC528)</f>
        <v>1.0079362246295951</v>
      </c>
      <c r="AX529" s="31">
        <f>PRODUCT(AX528:CC528)</f>
        <v>1.0057635270934024</v>
      </c>
      <c r="AY529" s="31">
        <f>PRODUCT(AY528:CC528)</f>
        <v>1.0044088081428273</v>
      </c>
      <c r="AZ529" s="31">
        <f>PRODUCT(AZ528:CC528)</f>
        <v>1.003263150144535</v>
      </c>
      <c r="BA529" s="31">
        <f>PRODUCT(BA528:CC528)</f>
        <v>1.0022200102846539</v>
      </c>
      <c r="BB529" s="31">
        <f>PRODUCT(BB528:CC528)</f>
        <v>1.0011577978695276</v>
      </c>
      <c r="BC529" s="31">
        <f>PRODUCT(BC528:CC528)</f>
        <v>1.0007715195545301</v>
      </c>
      <c r="BD529" s="31">
        <f>PRODUCT(BD528:CC528)</f>
        <v>1.0004563170108454</v>
      </c>
      <c r="BE529" s="31">
        <f>PRODUCT(BE528:CC528)</f>
        <v>1.0003276195954915</v>
      </c>
      <c r="BF529" s="31">
        <f>PRODUCT(BF528:CC528)</f>
        <v>1.0002150714444265</v>
      </c>
      <c r="BG529" s="31">
        <f>PRODUCT(BG528:CC528)</f>
        <v>1.0001363263631864</v>
      </c>
      <c r="BH529" s="31">
        <f>PRODUCT(BH528:CC528)</f>
        <v>1.0000572775811967</v>
      </c>
      <c r="BI529" s="31">
        <f>PRODUCT(BI528:CC528)</f>
        <v>1.0000170346815653</v>
      </c>
      <c r="BJ529" s="31">
        <f>PRODUCT(BJ528:CC528)</f>
        <v>1.0000098351536755</v>
      </c>
      <c r="BK529" s="31">
        <f>PRODUCT(BK528:CC528)</f>
        <v>1.0000083654623109</v>
      </c>
      <c r="BL529" s="31">
        <f>PRODUCT(BL528:CC528)</f>
        <v>1.0000121685345342</v>
      </c>
      <c r="BM529" s="31">
        <f>PRODUCT(BM528:CC528)</f>
        <v>1.0000045810804803</v>
      </c>
      <c r="BN529" s="31">
        <f>PRODUCT(BN528:CC528)</f>
        <v>0.99999842330715294</v>
      </c>
      <c r="BO529" s="31">
        <f>PRODUCT(BO528:CC528)</f>
        <v>0.99999347166375263</v>
      </c>
      <c r="BP529" s="31">
        <f>PRODUCT(BP528:CC528)</f>
        <v>0.9999920054165421</v>
      </c>
      <c r="BQ529" s="31">
        <f>PRODUCT(BQ528:CC528)</f>
        <v>0.99999203331723097</v>
      </c>
      <c r="BR529" s="31">
        <f>PRODUCT(BR528:CC528)</f>
        <v>0.99998887153857019</v>
      </c>
      <c r="BS529" s="31">
        <f>PRODUCT(BS528:CC528)</f>
        <v>0.99998887153857019</v>
      </c>
      <c r="BT529" s="31">
        <f>PRODUCT(BT528:CC528)</f>
        <v>0.99998956021185958</v>
      </c>
      <c r="BU529" s="31">
        <f>PRODUCT(BU528:CC528)</f>
        <v>0.99998994374703476</v>
      </c>
      <c r="BV529" s="31">
        <f>PRODUCT(BV528:CC528)</f>
        <v>0.99999710337234704</v>
      </c>
      <c r="BW529" s="31">
        <f>PRODUCT(BW528:CC528)</f>
        <v>0.99999459443097316</v>
      </c>
      <c r="BX529" s="31">
        <f>PRODUCT(BX528:CC528)</f>
        <v>0.99999927405180755</v>
      </c>
      <c r="BY529" s="31">
        <f>PRODUCT(BY528:CC528)</f>
        <v>1.0000037413156631</v>
      </c>
      <c r="BZ529" s="31">
        <f>PRODUCT(BZ528:CC528)</f>
        <v>0.99999969171943337</v>
      </c>
      <c r="CA529" s="31">
        <f>PRODUCT(CA528:CC528)</f>
        <v>1</v>
      </c>
      <c r="CB529" s="31">
        <f>PRODUCT(CB528:CC528)</f>
        <v>1</v>
      </c>
      <c r="CC529" s="32">
        <f>PRODUCT(CC528:CC528)</f>
        <v>1</v>
      </c>
      <c r="CD529" s="31">
        <f>PRODUCT(CD528:DQ528)</f>
        <v>1.4396721119006832</v>
      </c>
      <c r="CE529" s="31">
        <f>PRODUCT(CE528:DQ528)</f>
        <v>1.8076316660913234</v>
      </c>
      <c r="CF529" s="31">
        <f>PRODUCT(CF528:DQ528)</f>
        <v>1.4484433688655016</v>
      </c>
      <c r="CG529" s="31">
        <f>PRODUCT(CG528:DQ528)</f>
        <v>1.2337012505026499</v>
      </c>
      <c r="CH529" s="31">
        <f>PRODUCT(CH528:DQ528)</f>
        <v>1.1404771545742369</v>
      </c>
      <c r="CI529" s="31">
        <f>PRODUCT(CI528:DQ528)</f>
        <v>1.0913958480384509</v>
      </c>
      <c r="CJ529" s="31">
        <f>PRODUCT(CJ528:DQ528)</f>
        <v>1.0612262756072577</v>
      </c>
      <c r="CK529" s="31">
        <f>PRODUCT(CK528:DQ528)</f>
        <v>1.039915031254945</v>
      </c>
      <c r="CL529" s="31">
        <f>PRODUCT(CL528:DQ528)</f>
        <v>1.0208272067002473</v>
      </c>
      <c r="CM529" s="31">
        <f>PRODUCT(CM528:DQ528)</f>
        <v>1.0145342491963221</v>
      </c>
      <c r="CN529" s="31">
        <f>PRODUCT(CN528:DQ528)</f>
        <v>1.0108138609272828</v>
      </c>
      <c r="CO529" s="31">
        <f>PRODUCT(CO528:DQ528)</f>
        <v>1.0074017351999927</v>
      </c>
      <c r="CP529" s="31">
        <f>PRODUCT(CP528:DQ528)</f>
        <v>1.0055825813189561</v>
      </c>
      <c r="CQ529" s="31">
        <f>PRODUCT(CQ528:DQ528)</f>
        <v>1.0042009164511088</v>
      </c>
      <c r="CR529" s="31">
        <f>PRODUCT(CR528:DQ528)</f>
        <v>1.0039293404189522</v>
      </c>
      <c r="CS529" s="31">
        <f>PRODUCT(CS528:DQ528)</f>
        <v>1.0033751987721098</v>
      </c>
      <c r="CT529" s="31">
        <f>PRODUCT(CT528:DQ528)</f>
        <v>1.0031251134900452</v>
      </c>
      <c r="CU529" s="31">
        <f>PRODUCT(CU528:DQ528)</f>
        <v>1.0028880606657942</v>
      </c>
      <c r="CV529" s="31">
        <f>PRODUCT(CV528:DQ528)</f>
        <v>1.0018178771352393</v>
      </c>
      <c r="CW529" s="31">
        <f>PRODUCT(CW528:DQ528)</f>
        <v>1.0016408468554789</v>
      </c>
      <c r="CX529" s="31">
        <f>PRODUCT(CX528:DQ528)</f>
        <v>1.0013021510962929</v>
      </c>
      <c r="CY529" s="31">
        <f>PRODUCT(CY528:DQ528)</f>
        <v>1.0010709523090759</v>
      </c>
      <c r="CZ529" s="31">
        <f>PRODUCT(CZ528:DQ528)</f>
        <v>1.0008369048264643</v>
      </c>
      <c r="DA529" s="31">
        <f>PRODUCT(DA528:DQ528)</f>
        <v>1.0008752218312329</v>
      </c>
      <c r="DB529" s="31">
        <f>PRODUCT(DB528:DQ528)</f>
        <v>1.0008367453433773</v>
      </c>
      <c r="DC529" s="31">
        <f>PRODUCT(DC528:DQ528)</f>
        <v>1.0006330454400354</v>
      </c>
      <c r="DD529" s="31">
        <f>PRODUCT(DD528:DQ528)</f>
        <v>1.0005237020867028</v>
      </c>
      <c r="DE529" s="31">
        <f>PRODUCT(DE528:DQ528)</f>
        <v>1.0000422802028281</v>
      </c>
      <c r="DF529" s="31">
        <f>PRODUCT(DF528:DQ528)</f>
        <v>0.9999021854065735</v>
      </c>
      <c r="DG529" s="31">
        <f>PRODUCT(DG528:DQ528)</f>
        <v>0.99984447245399977</v>
      </c>
      <c r="DH529" s="31">
        <f>PRODUCT(DH528:DQ528)</f>
        <v>0.99980195515194603</v>
      </c>
      <c r="DI529" s="31">
        <f>PRODUCT(DI528:DQ528)</f>
        <v>0.99980271084369365</v>
      </c>
      <c r="DJ529" s="31">
        <f>PRODUCT(DJ528:DQ528)</f>
        <v>0.99980134713176627</v>
      </c>
      <c r="DK529" s="31">
        <f>PRODUCT(DK528:DQ528)</f>
        <v>0.99982910914844947</v>
      </c>
      <c r="DL529" s="31">
        <f>PRODUCT(DL528:DQ528)</f>
        <v>0.9998290570245606</v>
      </c>
      <c r="DM529" s="31">
        <f>PRODUCT(DM528:DQ528)</f>
        <v>0.99987492654912147</v>
      </c>
      <c r="DN529" s="31">
        <f>PRODUCT(DN528:DQ528)</f>
        <v>0.99998529725619301</v>
      </c>
      <c r="DO529" s="31">
        <f>PRODUCT(DO528:DQ528)</f>
        <v>1</v>
      </c>
      <c r="DP529" s="31">
        <f>PRODUCT(DP528:DQ528)</f>
        <v>1</v>
      </c>
      <c r="DQ529" s="32">
        <f>PRODUCT(DQ528:DQ528)</f>
        <v>1</v>
      </c>
      <c r="DR529" s="31">
        <f>PRODUCT(DR528:FE528)</f>
        <v>5.3552675200659712</v>
      </c>
      <c r="DS529" s="31">
        <f>PRODUCT(DS528:FE528)</f>
        <v>3.0156487165305204</v>
      </c>
      <c r="DT529" s="31">
        <f>PRODUCT(DT528:FE528)</f>
        <v>2.3721807840199323</v>
      </c>
      <c r="DU529" s="31">
        <f>PRODUCT(DU528:FE528)</f>
        <v>1.9299066171078656</v>
      </c>
      <c r="DV529" s="31">
        <f>PRODUCT(DV528:FE528)</f>
        <v>1.675144232962769</v>
      </c>
      <c r="DW529" s="31">
        <f>PRODUCT(DW528:FE528)</f>
        <v>1.5219796769476581</v>
      </c>
      <c r="DX529" s="31">
        <f>PRODUCT(DX528:FE528)</f>
        <v>1.4176819785686139</v>
      </c>
      <c r="DY529" s="31">
        <f>PRODUCT(DY528:FE528)</f>
        <v>1.3169209645334619</v>
      </c>
      <c r="DZ529" s="31">
        <f>PRODUCT(DZ528:FE528)</f>
        <v>1.2382232419862507</v>
      </c>
      <c r="EA529" s="31">
        <f>PRODUCT(EA528:FE528)</f>
        <v>1.1956659015037636</v>
      </c>
      <c r="EB529" s="31">
        <f>PRODUCT(EB528:FE528)</f>
        <v>1.1626357091232715</v>
      </c>
      <c r="EC529" s="31">
        <f>PRODUCT(EC528:FE528)</f>
        <v>1.1383546674402871</v>
      </c>
      <c r="ED529" s="31">
        <f>PRODUCT(ED528:FE528)</f>
        <v>1.114299699358144</v>
      </c>
      <c r="EE529" s="31">
        <f>PRODUCT(EE528:FE528)</f>
        <v>1.0962764719012308</v>
      </c>
      <c r="EF529" s="31">
        <f>PRODUCT(EF528:FE528)</f>
        <v>1.0791628112661964</v>
      </c>
      <c r="EG529" s="31">
        <f>PRODUCT(EG528:FE528)</f>
        <v>1.0688413355034214</v>
      </c>
      <c r="EH529" s="31">
        <f>PRODUCT(EH528:FE528)</f>
        <v>1.0584147273577194</v>
      </c>
      <c r="EI529" s="31">
        <f>PRODUCT(EI528:FE528)</f>
        <v>1.0474426693330929</v>
      </c>
      <c r="EJ529" s="31">
        <f>PRODUCT(EJ528:FE528)</f>
        <v>1.041845920136677</v>
      </c>
      <c r="EK529" s="31">
        <f>PRODUCT(EK528:FE528)</f>
        <v>1.0361177473058216</v>
      </c>
      <c r="EL529" s="31">
        <f>PRODUCT(EL528:FE528)</f>
        <v>1.0304334840448139</v>
      </c>
      <c r="EM529" s="31">
        <f>PRODUCT(EM528:FE528)</f>
        <v>1.0261735819605906</v>
      </c>
      <c r="EN529" s="31">
        <f>PRODUCT(EN528:FE528)</f>
        <v>1.0242567702168814</v>
      </c>
      <c r="EO529" s="31">
        <f>PRODUCT(EO528:FE528)</f>
        <v>1.0209312498019043</v>
      </c>
      <c r="EP529" s="31">
        <f>PRODUCT(EP528:FE528)</f>
        <v>1.0208499846456505</v>
      </c>
      <c r="EQ529" s="31">
        <f>PRODUCT(EQ528:FE528)</f>
        <v>1.0172719967276254</v>
      </c>
      <c r="ER529" s="31">
        <f>PRODUCT(ER528:FE528)</f>
        <v>1.0151476520229663</v>
      </c>
      <c r="ES529" s="31">
        <f>PRODUCT(ES528:FE528)</f>
        <v>1.0135588984567048</v>
      </c>
      <c r="ET529" s="31">
        <f>PRODUCT(ET528:FE528)</f>
        <v>1.0121239903538697</v>
      </c>
      <c r="EU529" s="31">
        <f>PRODUCT(EU528:FE528)</f>
        <v>1.0096037200395551</v>
      </c>
      <c r="EV529" s="31">
        <f>PRODUCT(EV528:FE528)</f>
        <v>1.0083796497658382</v>
      </c>
      <c r="EW529" s="31">
        <f>PRODUCT(EW528:FE528)</f>
        <v>1.0070313702536422</v>
      </c>
      <c r="EX529" s="31">
        <f>PRODUCT(EX528:FE528)</f>
        <v>1.0064598829361624</v>
      </c>
      <c r="EY529" s="31">
        <f>PRODUCT(EY528:FE528)</f>
        <v>1.005693766685924</v>
      </c>
      <c r="EZ529" s="31">
        <f>PRODUCT(EZ528:FE528)</f>
        <v>1.0045436578456099</v>
      </c>
      <c r="FA529" s="31">
        <f>PRODUCT(FA528:FE528)</f>
        <v>1.004479532916007</v>
      </c>
      <c r="FB529" s="31">
        <f>PRODUCT(FB528:FE528)</f>
        <v>1.0016166525937196</v>
      </c>
      <c r="FC529" s="31">
        <f>PRODUCT(FC528:FE528)</f>
        <v>1.0009651610405692</v>
      </c>
      <c r="FD529" s="31">
        <f>PRODUCT(FD528:FE528)</f>
        <v>1.0010043992365727</v>
      </c>
      <c r="FE529" s="32">
        <f>PRODUCT(FE528:FE528)</f>
        <v>1</v>
      </c>
      <c r="FF529" s="31">
        <f>PRODUCT(FF528:GS528)</f>
        <v>1.220408826895627</v>
      </c>
      <c r="FG529" s="31">
        <f>PRODUCT(FG528:GS528)</f>
        <v>1.0272209911940631</v>
      </c>
      <c r="FH529" s="31">
        <f>PRODUCT(FH528:GS528)</f>
        <v>1.0069978439635106</v>
      </c>
      <c r="FI529" s="31">
        <f>PRODUCT(FI528:GS528)</f>
        <v>1.0042295284468608</v>
      </c>
      <c r="FJ529" s="31">
        <f>PRODUCT(FJ528:GS528)</f>
        <v>1.0007395028157922</v>
      </c>
      <c r="FK529" s="31">
        <f>PRODUCT(FK528:GS528)</f>
        <v>1.0014027070494596</v>
      </c>
      <c r="FL529" s="31">
        <f>PRODUCT(FL528:GS528)</f>
        <v>1.0014421342158157</v>
      </c>
      <c r="FM529" s="31">
        <f>PRODUCT(FM528:GS528)</f>
        <v>1.0007927303010367</v>
      </c>
      <c r="FN529" s="31">
        <f>PRODUCT(FN528:GS528)</f>
        <v>0.99995041588660583</v>
      </c>
      <c r="FO529" s="31">
        <f>PRODUCT(FO528:GS528)</f>
        <v>0.99902575762378165</v>
      </c>
      <c r="FP529" s="31">
        <f>PRODUCT(FP528:GS528)</f>
        <v>1.0005768619738962</v>
      </c>
      <c r="FQ529" s="31">
        <f>PRODUCT(FQ528:GS528)</f>
        <v>1.0005538188065815</v>
      </c>
      <c r="FR529" s="31">
        <f>PRODUCT(FR528:GS528)</f>
        <v>1.0005531845359903</v>
      </c>
      <c r="FS529" s="31">
        <f>PRODUCT(FS528:GS528)</f>
        <v>1.0004726017483305</v>
      </c>
      <c r="FT529" s="31">
        <f>PRODUCT(FT528:GS528)</f>
        <v>1.0003715281710501</v>
      </c>
      <c r="FU529" s="31">
        <f>PRODUCT(FU528:GS528)</f>
        <v>1.0004705975421082</v>
      </c>
      <c r="FV529" s="31">
        <f>PRODUCT(FV528:GS528)</f>
        <v>1.0003774770221241</v>
      </c>
      <c r="FW529" s="31">
        <f>PRODUCT(FW528:GS528)</f>
        <v>1.0002285269154798</v>
      </c>
      <c r="FX529" s="31">
        <f>PRODUCT(FX528:GS528)</f>
        <v>1.0002672304828433</v>
      </c>
      <c r="FY529" s="31">
        <f>PRODUCT(FY528:GS528)</f>
        <v>1.0001945975249005</v>
      </c>
      <c r="FZ529" s="31">
        <f>PRODUCT(FZ528:GS528)</f>
        <v>1.0001107524693509</v>
      </c>
      <c r="GA529" s="31">
        <f>PRODUCT(GA528:GS528)</f>
        <v>1.000072597906277</v>
      </c>
      <c r="GB529" s="31">
        <f>PRODUCT(GB528:GS528)</f>
        <v>1.0000805267798822</v>
      </c>
      <c r="GC529" s="31">
        <f>PRODUCT(GC528:GS528)</f>
        <v>1.0000201197134557</v>
      </c>
      <c r="GD529" s="31">
        <f>PRODUCT(GD528:GS528)</f>
        <v>0.99996398010453325</v>
      </c>
      <c r="GE529" s="31">
        <f>PRODUCT(GE528:GS528)</f>
        <v>0.99995451963463311</v>
      </c>
      <c r="GF529" s="31">
        <f>PRODUCT(GF528:GS528)</f>
        <v>0.999937926413622</v>
      </c>
      <c r="GG529" s="31">
        <f>PRODUCT(GG528:GS528)</f>
        <v>0.99992984123966278</v>
      </c>
      <c r="GH529" s="31">
        <f>PRODUCT(GH528:GS528)</f>
        <v>0.99993351290855159</v>
      </c>
      <c r="GI529" s="31">
        <f>PRODUCT(GI528:GS528)</f>
        <v>0.99994155495731774</v>
      </c>
      <c r="GJ529" s="31">
        <f>PRODUCT(GJ528:GS528)</f>
        <v>0.99996712867910564</v>
      </c>
      <c r="GK529" s="31">
        <f>PRODUCT(GK528:GS528)</f>
        <v>0.99997880040606579</v>
      </c>
      <c r="GL529" s="31">
        <f>PRODUCT(GL528:GS528)</f>
        <v>0.99996455682299545</v>
      </c>
      <c r="GM529" s="31">
        <f>PRODUCT(GM528:GS528)</f>
        <v>0.9999387423300985</v>
      </c>
      <c r="GN529" s="31">
        <f>PRODUCT(GN528:GS528)</f>
        <v>0.99993875216179828</v>
      </c>
      <c r="GO529" s="31">
        <f>PRODUCT(GO528:GS528)</f>
        <v>0.99995696970834358</v>
      </c>
      <c r="GP529" s="31">
        <f>PRODUCT(GP528:GS528)</f>
        <v>0.99999263342240485</v>
      </c>
      <c r="GQ529" s="31">
        <f>PRODUCT(GQ528:GS528)</f>
        <v>0.99999163421917003</v>
      </c>
      <c r="GR529" s="31">
        <f>PRODUCT(GR528:GS528)</f>
        <v>0.99999526334217159</v>
      </c>
      <c r="GS529" s="32">
        <f>PRODUCT(GS528:GS528)</f>
        <v>1</v>
      </c>
    </row>
    <row r="530" spans="1:201" x14ac:dyDescent="0.25">
      <c r="A530" s="24" t="s">
        <v>6</v>
      </c>
      <c r="B530" s="23">
        <f>B529*B478</f>
        <v>165041295.06963867</v>
      </c>
      <c r="C530" s="23">
        <f>C529*C477</f>
        <v>194727722.05146968</v>
      </c>
      <c r="D530" s="23">
        <f>D529*D476</f>
        <v>162744500.47027266</v>
      </c>
      <c r="E530" s="23">
        <f>E529*E475</f>
        <v>156044161.03477502</v>
      </c>
      <c r="F530" s="23">
        <f>F529*F474</f>
        <v>128833245.91553415</v>
      </c>
      <c r="G530" s="23">
        <f>G529*G473</f>
        <v>128824661.98117422</v>
      </c>
      <c r="H530" s="23">
        <f>H529*H472</f>
        <v>120378670.94099557</v>
      </c>
      <c r="I530" s="23">
        <f>I529*I471</f>
        <v>88226158.522559047</v>
      </c>
      <c r="J530" s="23">
        <f>J529*J470</f>
        <v>152219869.18309665</v>
      </c>
      <c r="K530" s="23">
        <f>K529*K469</f>
        <v>181022227.42239517</v>
      </c>
      <c r="L530" s="23">
        <f>L529*L468</f>
        <v>171224175.84606478</v>
      </c>
      <c r="M530" s="23">
        <f>M529*M467</f>
        <v>163226321.03661042</v>
      </c>
      <c r="N530" s="23">
        <f>N529*N466</f>
        <v>163063801.45004308</v>
      </c>
      <c r="O530" s="23">
        <f>O529*O465</f>
        <v>186542051.27640992</v>
      </c>
      <c r="P530" s="23">
        <f>P529*P464</f>
        <v>179044984.06490609</v>
      </c>
      <c r="Q530" s="23">
        <f>Q529*Q463</f>
        <v>176343921.84694394</v>
      </c>
      <c r="R530" s="23">
        <f>R529*R462</f>
        <v>189193110.55699754</v>
      </c>
      <c r="S530" s="23">
        <f>S529*S461</f>
        <v>197795502.05337694</v>
      </c>
      <c r="T530" s="23">
        <f>T529*T460</f>
        <v>200679073.14081559</v>
      </c>
      <c r="U530" s="23">
        <f>U529*U459</f>
        <v>180561870.60774726</v>
      </c>
      <c r="V530" s="23">
        <f>V529*V458</f>
        <v>177643708.42495638</v>
      </c>
      <c r="W530" s="23">
        <f>W529*W457</f>
        <v>229274042.43348202</v>
      </c>
      <c r="X530" s="23">
        <f>X529*X456</f>
        <v>192383196.23436794</v>
      </c>
      <c r="Y530" s="23">
        <f>Y529*Y455</f>
        <v>246113445.65829968</v>
      </c>
      <c r="Z530" s="23">
        <f>Z529*Z454</f>
        <v>173804625.35776475</v>
      </c>
      <c r="AA530" s="23">
        <f>AA529*AA453</f>
        <v>194059818.18585902</v>
      </c>
      <c r="AB530" s="23">
        <f>AB529*AB452</f>
        <v>180928843.22173756</v>
      </c>
      <c r="AC530" s="23">
        <f>AC529*AC451</f>
        <v>167678487.70218629</v>
      </c>
      <c r="AD530" s="23">
        <f>AD529*AD450</f>
        <v>165636822.39064416</v>
      </c>
      <c r="AE530" s="23">
        <f>AE529*AE449</f>
        <v>174574842.35183474</v>
      </c>
      <c r="AF530" s="23">
        <f>AF529*AF448</f>
        <v>188880408.23890284</v>
      </c>
      <c r="AG530" s="23">
        <f>AG529*AG447</f>
        <v>152048118.96488339</v>
      </c>
      <c r="AH530" s="23">
        <f>AH529*AH446</f>
        <v>149247504.48381555</v>
      </c>
      <c r="AI530" s="23">
        <f>AI529*AI445</f>
        <v>177809572.51105326</v>
      </c>
      <c r="AJ530" s="23">
        <f>AJ529*AJ444</f>
        <v>139013466.28194651</v>
      </c>
      <c r="AK530" s="23">
        <f>AK529*AK443</f>
        <v>141650086.12961388</v>
      </c>
      <c r="AL530" s="23">
        <f>AL529*AL442</f>
        <v>141969016.70604336</v>
      </c>
      <c r="AM530" s="23">
        <f>AM529*AM441</f>
        <v>140392448.86369494</v>
      </c>
      <c r="AN530" s="23">
        <f>AN529*AN440</f>
        <v>124138826.46300691</v>
      </c>
      <c r="AO530" s="23">
        <f>AO529*AO439</f>
        <v>121656045.73000002</v>
      </c>
      <c r="AP530" s="23">
        <f>AP529*AP478</f>
        <v>119042574.71539596</v>
      </c>
      <c r="AQ530" s="23">
        <f>AQ529*AQ477</f>
        <v>139315898.10469383</v>
      </c>
      <c r="AR530" s="23">
        <f>AR529*AR476</f>
        <v>134625326.53334752</v>
      </c>
      <c r="AS530" s="23">
        <f>AS529*AS475</f>
        <v>121703285.99101125</v>
      </c>
      <c r="AT530" s="23">
        <f>AT529*AT474</f>
        <v>92130034.578736201</v>
      </c>
      <c r="AU530" s="23">
        <f>AU529*AU473</f>
        <v>95709212.617316142</v>
      </c>
      <c r="AV530" s="23">
        <f>AV529*AV472</f>
        <v>89262532.29224734</v>
      </c>
      <c r="AW530" s="23">
        <f>AW529*AW471</f>
        <v>65798012.205663495</v>
      </c>
      <c r="AX530" s="23">
        <f>AX529*AX470</f>
        <v>121561907.40385398</v>
      </c>
      <c r="AY530" s="23">
        <f>AY529*AY469</f>
        <v>152103668.6819571</v>
      </c>
      <c r="AZ530" s="23">
        <f>AZ529*AZ468</f>
        <v>148338185.10054314</v>
      </c>
      <c r="BA530" s="23">
        <f>BA529*BA467</f>
        <v>140052255.91753802</v>
      </c>
      <c r="BB530" s="23">
        <f>BB529*BB466</f>
        <v>138736036.83786061</v>
      </c>
      <c r="BC530" s="23">
        <f>BC529*BC465</f>
        <v>150748568.55569145</v>
      </c>
      <c r="BD530" s="23">
        <f>BD529*BD464</f>
        <v>145725938.88485974</v>
      </c>
      <c r="BE530" s="23">
        <f>BE529*BE463</f>
        <v>142929150.45423707</v>
      </c>
      <c r="BF530" s="23">
        <f>BF529*BF462</f>
        <v>143696277.53062072</v>
      </c>
      <c r="BG530" s="23">
        <f>BG529*BG461</f>
        <v>160135726.26548082</v>
      </c>
      <c r="BH530" s="23">
        <f>BH529*BH460</f>
        <v>155248529.64096421</v>
      </c>
      <c r="BI530" s="23">
        <f>BI529*BI459</f>
        <v>151472711.33544981</v>
      </c>
      <c r="BJ530" s="23">
        <f>BJ529*BJ458</f>
        <v>146462785.98984069</v>
      </c>
      <c r="BK530" s="23">
        <f>BK529*BK457</f>
        <v>158506457.02869993</v>
      </c>
      <c r="BL530" s="23">
        <f>BL529*BL456</f>
        <v>154671383.47116882</v>
      </c>
      <c r="BM530" s="23">
        <f>BM529*BM455</f>
        <v>149729316.48890683</v>
      </c>
      <c r="BN530" s="23">
        <f>BN529*BN454</f>
        <v>144746866.79829064</v>
      </c>
      <c r="BO530" s="23">
        <f>BO529*BO453</f>
        <v>151631898.51951808</v>
      </c>
      <c r="BP530" s="23">
        <f>BP529*BP452</f>
        <v>143494932.37861603</v>
      </c>
      <c r="BQ530" s="23">
        <f>BQ529*BQ451</f>
        <v>138732840.75066289</v>
      </c>
      <c r="BR530" s="23">
        <f>BR529*BR450</f>
        <v>132334042.89931893</v>
      </c>
      <c r="BS530" s="23">
        <f>BS529*BS449</f>
        <v>135515604.20304272</v>
      </c>
      <c r="BT530" s="23">
        <f>BT529*BT448</f>
        <v>129036734.09976995</v>
      </c>
      <c r="BU530" s="23">
        <f>BU529*BU447</f>
        <v>123375491.04237549</v>
      </c>
      <c r="BV530" s="23">
        <f>BV529*BV446</f>
        <v>116368214.66363506</v>
      </c>
      <c r="BW530" s="23">
        <f>BW529*BW445</f>
        <v>121818033.37065235</v>
      </c>
      <c r="BX530" s="23">
        <f>BX529*BX444</f>
        <v>116822344.28296876</v>
      </c>
      <c r="BY530" s="23">
        <f>BY529*BY443</f>
        <v>115248437.59917155</v>
      </c>
      <c r="BZ530" s="23">
        <f>BZ529*BZ442</f>
        <v>104923795.84402278</v>
      </c>
      <c r="CA530" s="23">
        <f>CA529*CA441</f>
        <v>112790484.40999998</v>
      </c>
      <c r="CB530" s="23">
        <f>CB529*CB440</f>
        <v>107454781.52000003</v>
      </c>
      <c r="CC530" s="23">
        <f>CC529*CC439</f>
        <v>104134471.16999999</v>
      </c>
      <c r="CD530" s="23">
        <f>CD529*CD478</f>
        <v>11618515.516689418</v>
      </c>
      <c r="CE530" s="23">
        <f>CE529*CE477</f>
        <v>14299450.605874106</v>
      </c>
      <c r="CF530" s="23">
        <f>CF529*CF476</f>
        <v>12907676.531147778</v>
      </c>
      <c r="CG530" s="23">
        <f>CG529*CG475</f>
        <v>13413826.866700664</v>
      </c>
      <c r="CH530" s="23">
        <f>CH529*CH474</f>
        <v>11061342.271878112</v>
      </c>
      <c r="CI530" s="23">
        <f>CI529*CI473</f>
        <v>11983286.926471256</v>
      </c>
      <c r="CJ530" s="23">
        <f>CJ529*CJ472</f>
        <v>11372492.457413437</v>
      </c>
      <c r="CK530" s="23">
        <f>CK529*CK471</f>
        <v>8442458.9598967284</v>
      </c>
      <c r="CL530" s="23">
        <f>CL529*CL470</f>
        <v>13954920.543691261</v>
      </c>
      <c r="CM530" s="23">
        <f>CM529*CM469</f>
        <v>17999603.347167455</v>
      </c>
      <c r="CN530" s="23">
        <f>CN529*CN468</f>
        <v>17569639.330191243</v>
      </c>
      <c r="CO530" s="23">
        <f>CO529*CO467</f>
        <v>17669063.852442358</v>
      </c>
      <c r="CP530" s="23">
        <f>CP529*CP466</f>
        <v>17106380.526032072</v>
      </c>
      <c r="CQ530" s="23">
        <f>CQ529*CQ465</f>
        <v>18609272.019995216</v>
      </c>
      <c r="CR530" s="23">
        <f>CR529*CR464</f>
        <v>17420701.408226151</v>
      </c>
      <c r="CS530" s="23">
        <f>CS529*CS463</f>
        <v>17664110.140805274</v>
      </c>
      <c r="CT530" s="23">
        <f>CT529*CT462</f>
        <v>17104844.699713189</v>
      </c>
      <c r="CU530" s="23">
        <f>CU529*CU461</f>
        <v>19353922.0267886</v>
      </c>
      <c r="CV530" s="23">
        <f>CV529*CV460</f>
        <v>18059844.394530963</v>
      </c>
      <c r="CW530" s="23">
        <f>CW529*CW459</f>
        <v>18565497.725101456</v>
      </c>
      <c r="CX530" s="23">
        <f>CX529*CX458</f>
        <v>16204130.496338448</v>
      </c>
      <c r="CY530" s="23">
        <f>CY529*CY457</f>
        <v>18281318.6452928</v>
      </c>
      <c r="CZ530" s="23">
        <f>CZ529*CZ456</f>
        <v>16600364.698003158</v>
      </c>
      <c r="DA530" s="23">
        <f>DA529*DA455</f>
        <v>16473054.859696349</v>
      </c>
      <c r="DB530" s="23">
        <f>DB529*DB454</f>
        <v>15789587.127780216</v>
      </c>
      <c r="DC530" s="23">
        <f>DC529*DC453</f>
        <v>16145357.999156265</v>
      </c>
      <c r="DD530" s="23">
        <f>DD529*DD452</f>
        <v>16203004.505697737</v>
      </c>
      <c r="DE530" s="23">
        <f>DE529*DE451</f>
        <v>15958481.889324682</v>
      </c>
      <c r="DF530" s="23">
        <f>DF529*DF450</f>
        <v>15081741.291295817</v>
      </c>
      <c r="DG530" s="23">
        <f>DG529*DG449</f>
        <v>16209499.054240594</v>
      </c>
      <c r="DH530" s="23">
        <f>DH529*DH448</f>
        <v>16266852.15559555</v>
      </c>
      <c r="DI530" s="23">
        <f>DI529*DI447</f>
        <v>15462010.870973689</v>
      </c>
      <c r="DJ530" s="23">
        <f>DJ529*DJ446</f>
        <v>15362567.785473093</v>
      </c>
      <c r="DK530" s="23">
        <f>DK529*DK445</f>
        <v>16287329.188714158</v>
      </c>
      <c r="DL530" s="23">
        <f>DL529*DL444</f>
        <v>15982713.940204719</v>
      </c>
      <c r="DM530" s="23">
        <f>DM529*DM443</f>
        <v>15137177.554140683</v>
      </c>
      <c r="DN530" s="23">
        <f>DN529*DN442</f>
        <v>16142963.000661023</v>
      </c>
      <c r="DO530" s="23">
        <f>DO529*DO441</f>
        <v>16743890.659999998</v>
      </c>
      <c r="DP530" s="23">
        <f>DP529*DP440</f>
        <v>16061145.089999998</v>
      </c>
      <c r="DQ530" s="23">
        <f>DQ529*DQ439</f>
        <v>15824628</v>
      </c>
      <c r="DR530" s="23">
        <f>DR529*DR478</f>
        <v>54182210.085951827</v>
      </c>
      <c r="DS530" s="23">
        <f>DS529*DS477</f>
        <v>64872909.131533965</v>
      </c>
      <c r="DT530" s="23">
        <f>DT529*DT476</f>
        <v>68057617.045226157</v>
      </c>
      <c r="DU530" s="23">
        <f>DU529*DU475</f>
        <v>67209712.044827878</v>
      </c>
      <c r="DV530" s="23">
        <f>DV529*DV474</f>
        <v>53485955.390211396</v>
      </c>
      <c r="DW530" s="23">
        <f>DW529*DW473</f>
        <v>55361016.911461823</v>
      </c>
      <c r="DX530" s="23">
        <f>DX529*DX472</f>
        <v>55916826.568414547</v>
      </c>
      <c r="DY530" s="23">
        <f>DY529*DY471</f>
        <v>37101100.734625056</v>
      </c>
      <c r="DZ530" s="23">
        <f>DZ529*DZ470</f>
        <v>47943228.554313503</v>
      </c>
      <c r="EA530" s="23">
        <f>EA529*EA469</f>
        <v>60624846.214316659</v>
      </c>
      <c r="EB530" s="23">
        <f>EB529*EB468</f>
        <v>59940222.074909166</v>
      </c>
      <c r="EC530" s="23">
        <f>EC529*EC467</f>
        <v>52272547.32217443</v>
      </c>
      <c r="ED530" s="23">
        <f>ED529*ED466</f>
        <v>53923817.544059269</v>
      </c>
      <c r="EE530" s="23">
        <f>EE529*EE465</f>
        <v>55357507.714520648</v>
      </c>
      <c r="EF530" s="23">
        <f>EF529*EF464</f>
        <v>56264486.498818778</v>
      </c>
      <c r="EG530" s="23">
        <f>EG529*EG463</f>
        <v>56236041.177280344</v>
      </c>
      <c r="EH530" s="23">
        <f>EH529*EH462</f>
        <v>58841723.348508619</v>
      </c>
      <c r="EI530" s="23">
        <f>EI529*EI461</f>
        <v>58860770.374424778</v>
      </c>
      <c r="EJ530" s="23">
        <f>EJ529*EJ460</f>
        <v>60733675.684217997</v>
      </c>
      <c r="EK530" s="23">
        <f>EK529*EK459</f>
        <v>58134265.48020111</v>
      </c>
      <c r="EL530" s="23">
        <f>EL529*EL458</f>
        <v>48904268.821376599</v>
      </c>
      <c r="EM530" s="23">
        <f>EM529*EM457</f>
        <v>58185331.237989545</v>
      </c>
      <c r="EN530" s="23">
        <f>EN529*EN456</f>
        <v>52154948.536070608</v>
      </c>
      <c r="EO530" s="23">
        <f>EO529*EO455</f>
        <v>50522222.971021652</v>
      </c>
      <c r="EP530" s="23">
        <f>EP529*EP454</f>
        <v>48542056.669296563</v>
      </c>
      <c r="EQ530" s="23">
        <f>EQ529*EQ453</f>
        <v>47746188.031923629</v>
      </c>
      <c r="ER530" s="23">
        <f>ER529*ER452</f>
        <v>51324292.355600283</v>
      </c>
      <c r="ES530" s="23">
        <f>ES529*ES451</f>
        <v>46175852.274952374</v>
      </c>
      <c r="ET530" s="23">
        <f>ET529*ET450</f>
        <v>45087563.329357818</v>
      </c>
      <c r="EU530" s="23">
        <f>EU529*EU449</f>
        <v>42323599.920346901</v>
      </c>
      <c r="EV530" s="23">
        <f>EV529*EV448</f>
        <v>42246639.971412838</v>
      </c>
      <c r="EW530" s="23">
        <f>EW529*EW447</f>
        <v>39098104.599665686</v>
      </c>
      <c r="EX530" s="23">
        <f>EX529*EX446</f>
        <v>36269693.038211718</v>
      </c>
      <c r="EY530" s="23">
        <f>EY529*EY445</f>
        <v>42555084.691739894</v>
      </c>
      <c r="EZ530" s="23">
        <f>EZ529*EZ444</f>
        <v>37367049.691524372</v>
      </c>
      <c r="FA530" s="23">
        <f>FA529*FA443</f>
        <v>34351779.912653401</v>
      </c>
      <c r="FB530" s="23">
        <f>FB529*FB442</f>
        <v>29422340.429867595</v>
      </c>
      <c r="FC530" s="23">
        <f>FC529*FC441</f>
        <v>38431035.562906623</v>
      </c>
      <c r="FD530" s="23">
        <f>FD529*FD440</f>
        <v>32356011.074252781</v>
      </c>
      <c r="FE530" s="23">
        <f>FE529*FE439</f>
        <v>33589653.010000005</v>
      </c>
      <c r="FF530" s="23">
        <f>FF529*FF478</f>
        <v>86324479.143230438</v>
      </c>
      <c r="FG530" s="23">
        <f>FG529*FG477</f>
        <v>91017111.867154032</v>
      </c>
      <c r="FH530" s="23">
        <f>FH529*FH476</f>
        <v>81028730.051345319</v>
      </c>
      <c r="FI530" s="23">
        <f>FI529*FI475</f>
        <v>71845270.645360708</v>
      </c>
      <c r="FJ530" s="23">
        <f>FJ529*FJ474</f>
        <v>67807576.69975242</v>
      </c>
      <c r="FK530" s="23">
        <f>FK529*FK473</f>
        <v>64829218.793755181</v>
      </c>
      <c r="FL530" s="23">
        <f>FL529*FL472</f>
        <v>63660429.957046106</v>
      </c>
      <c r="FM530" s="23">
        <f>FM529*FM471</f>
        <v>57062963.889362857</v>
      </c>
      <c r="FN530" s="23">
        <f>FN529*FN470</f>
        <v>52666898.129058614</v>
      </c>
      <c r="FO530" s="23">
        <f>FO529*FO469</f>
        <v>61645542.022841431</v>
      </c>
      <c r="FP530" s="23">
        <f>FP529*FP468</f>
        <v>58452799.707310386</v>
      </c>
      <c r="FQ530" s="23">
        <f>FQ529*FQ467</f>
        <v>57634335.961614057</v>
      </c>
      <c r="FR530" s="23">
        <f>FR529*FR466</f>
        <v>58575018.609675586</v>
      </c>
      <c r="FS530" s="23">
        <f>FS529*FS465</f>
        <v>59542056.777552351</v>
      </c>
      <c r="FT530" s="23">
        <f>FT529*FT464</f>
        <v>56688563.636370555</v>
      </c>
      <c r="FU530" s="23">
        <f>FU529*FU463</f>
        <v>53535964.90289019</v>
      </c>
      <c r="FV530" s="23">
        <f>FV529*FV462</f>
        <v>53400568.881603859</v>
      </c>
      <c r="FW530" s="23">
        <f>FW529*FW461</f>
        <v>55474955.694018401</v>
      </c>
      <c r="FX530" s="23">
        <f>FX529*FX460</f>
        <v>57167427.908005595</v>
      </c>
      <c r="FY530" s="23">
        <f>FY529*FY459</f>
        <v>55126712.044576757</v>
      </c>
      <c r="FZ530" s="23">
        <f>FZ529*FZ458</f>
        <v>60986444.491340779</v>
      </c>
      <c r="GA530" s="23">
        <f>GA529*GA457</f>
        <v>53413657.388199076</v>
      </c>
      <c r="GB530" s="23">
        <f>GB529*GB456</f>
        <v>52861838.260855511</v>
      </c>
      <c r="GC530" s="23">
        <f>GC529*GC455</f>
        <v>51442406.785660379</v>
      </c>
      <c r="GD530" s="23">
        <f>GD529*GD454</f>
        <v>52781341.873100422</v>
      </c>
      <c r="GE530" s="23">
        <f>GE529*GE453</f>
        <v>51289735.7179842</v>
      </c>
      <c r="GF530" s="23">
        <f>GF529*GF452</f>
        <v>54781598.768603176</v>
      </c>
      <c r="GG530" s="23">
        <f>GG529*GG451</f>
        <v>47123887.72448308</v>
      </c>
      <c r="GH530" s="23">
        <f>GH529*GH450</f>
        <v>44047933.326300509</v>
      </c>
      <c r="GI530" s="23">
        <f>GI529*GI449</f>
        <v>48342678.604945883</v>
      </c>
      <c r="GJ530" s="23">
        <f>GJ529*GJ448</f>
        <v>46960374.299723595</v>
      </c>
      <c r="GK530" s="23">
        <f>GK529*GK447</f>
        <v>46622921.112050556</v>
      </c>
      <c r="GL530" s="23">
        <f>GL529*GL446</f>
        <v>42544605.130582526</v>
      </c>
      <c r="GM530" s="23">
        <f>GM529*GM445</f>
        <v>43926250.885379799</v>
      </c>
      <c r="GN530" s="23">
        <f>GN529*GN444</f>
        <v>46455865.104410097</v>
      </c>
      <c r="GO530" s="23">
        <f>GO529*GO443</f>
        <v>44835037.142254949</v>
      </c>
      <c r="GP530" s="23">
        <f>GP529*GP442</f>
        <v>39692204.642140597</v>
      </c>
      <c r="GQ530" s="23">
        <f>GQ529*GQ441</f>
        <v>43625653.774288729</v>
      </c>
      <c r="GR530" s="23">
        <f>GR529*GR440</f>
        <v>43843641.246689789</v>
      </c>
      <c r="GS530" s="23">
        <f>GS529*GS439</f>
        <v>40880952.31000001</v>
      </c>
    </row>
    <row r="531" spans="1:201" s="70" customFormat="1" ht="21" x14ac:dyDescent="0.35">
      <c r="B531" s="109" t="str">
        <f>Co_Name</f>
        <v>State Farm Mutual Automobile Insurance Company</v>
      </c>
      <c r="O531" s="24"/>
      <c r="U531" s="24"/>
      <c r="V531" s="109" t="str">
        <f>Co_Name</f>
        <v>State Farm Mutual Automobile Insurance Company</v>
      </c>
      <c r="W531" s="24"/>
      <c r="X531" s="24"/>
      <c r="Y531" s="24"/>
      <c r="Z531" s="24"/>
      <c r="AA531" s="24"/>
      <c r="AB531" s="24"/>
      <c r="AC531" s="24"/>
      <c r="AE531" s="24"/>
      <c r="AF531" s="24"/>
      <c r="AG531" s="24"/>
      <c r="AH531" s="24"/>
      <c r="AI531" s="24"/>
      <c r="AJ531" s="24"/>
      <c r="AK531" s="24"/>
      <c r="AL531" s="24"/>
      <c r="AM531" s="24"/>
      <c r="AN531" s="24"/>
      <c r="AO531" s="24"/>
      <c r="AP531" s="109" t="str">
        <f>Co_Name</f>
        <v>State Farm Mutual Automobile Insurance Company</v>
      </c>
      <c r="BC531" s="24"/>
      <c r="BI531" s="24"/>
      <c r="BJ531" s="109" t="str">
        <f>Co_Name</f>
        <v>State Farm Mutual Automobile Insurance Company</v>
      </c>
      <c r="BK531" s="24"/>
      <c r="BL531" s="24"/>
      <c r="BM531" s="24"/>
      <c r="BN531" s="24"/>
      <c r="BO531" s="24"/>
      <c r="BP531" s="24"/>
      <c r="BQ531" s="24"/>
      <c r="BS531" s="24"/>
      <c r="BT531" s="24"/>
      <c r="BU531" s="24"/>
      <c r="BV531" s="24"/>
      <c r="BW531" s="24"/>
      <c r="BX531" s="24"/>
      <c r="BY531" s="24"/>
      <c r="BZ531" s="24"/>
      <c r="CA531" s="24"/>
      <c r="CB531" s="24"/>
      <c r="CC531" s="24"/>
      <c r="CD531" s="109" t="str">
        <f>Co_Name</f>
        <v>State Farm Mutual Automobile Insurance Company</v>
      </c>
      <c r="CQ531" s="24"/>
      <c r="CW531" s="24"/>
      <c r="CX531" s="109" t="str">
        <f>Co_Name</f>
        <v>State Farm Mutual Automobile Insurance Company</v>
      </c>
      <c r="CY531" s="24"/>
      <c r="CZ531" s="24"/>
      <c r="DA531" s="24"/>
      <c r="DB531" s="24"/>
      <c r="DC531" s="24"/>
      <c r="DD531" s="24"/>
      <c r="DE531" s="24"/>
      <c r="DG531" s="24"/>
      <c r="DH531" s="24"/>
      <c r="DI531" s="24"/>
      <c r="DJ531" s="24"/>
      <c r="DK531" s="24"/>
      <c r="DL531" s="24"/>
      <c r="DM531" s="24"/>
      <c r="DN531" s="24"/>
      <c r="DO531" s="24"/>
      <c r="DP531" s="24"/>
      <c r="DQ531" s="24"/>
      <c r="DR531" s="109" t="str">
        <f>Co_Name</f>
        <v>State Farm Mutual Automobile Insurance Company</v>
      </c>
      <c r="EE531" s="24"/>
      <c r="EK531" s="24"/>
      <c r="EL531" s="109" t="str">
        <f>Co_Name</f>
        <v>State Farm Mutual Automobile Insurance Company</v>
      </c>
      <c r="EM531" s="24"/>
      <c r="EN531" s="24"/>
      <c r="EO531" s="24"/>
      <c r="EP531" s="24"/>
      <c r="EQ531" s="24"/>
      <c r="ER531" s="24"/>
      <c r="ES531" s="24"/>
      <c r="EU531" s="24"/>
      <c r="EV531" s="24"/>
      <c r="EW531" s="24"/>
      <c r="EX531" s="24"/>
      <c r="EY531" s="24"/>
      <c r="EZ531" s="24"/>
      <c r="FA531" s="24"/>
      <c r="FB531" s="24"/>
      <c r="FC531" s="24"/>
      <c r="FD531" s="24"/>
      <c r="FE531" s="24"/>
      <c r="FF531" s="109" t="str">
        <f>Co_Name</f>
        <v>State Farm Mutual Automobile Insurance Company</v>
      </c>
      <c r="FS531" s="24"/>
      <c r="FY531" s="24"/>
      <c r="FZ531" s="109" t="str">
        <f>Co_Name</f>
        <v>State Farm Mutual Automobile Insurance Company</v>
      </c>
      <c r="GA531" s="24"/>
      <c r="GB531" s="24"/>
      <c r="GC531" s="24"/>
      <c r="GD531" s="24"/>
      <c r="GE531" s="24"/>
      <c r="GF531" s="24"/>
      <c r="GG531" s="24"/>
      <c r="GI531" s="24"/>
      <c r="GJ531" s="24"/>
      <c r="GK531" s="24"/>
      <c r="GL531" s="24"/>
      <c r="GM531" s="24"/>
      <c r="GN531" s="24"/>
      <c r="GO531" s="24"/>
      <c r="GP531" s="24"/>
      <c r="GQ531" s="24"/>
      <c r="GR531" s="24"/>
      <c r="GS531" s="24"/>
    </row>
    <row r="532" spans="1:201" s="70" customFormat="1" ht="21" x14ac:dyDescent="0.35">
      <c r="B532" s="109" t="str">
        <f>B$2</f>
        <v>Private Passenger Auto Liability</v>
      </c>
      <c r="O532" s="24"/>
      <c r="U532" s="24"/>
      <c r="V532" s="109" t="str">
        <f>B$2</f>
        <v>Private Passenger Auto Liability</v>
      </c>
      <c r="W532" s="24"/>
      <c r="X532" s="24"/>
      <c r="Y532" s="24"/>
      <c r="Z532" s="24"/>
      <c r="AA532" s="24"/>
      <c r="AB532" s="24"/>
      <c r="AC532" s="24"/>
      <c r="AE532" s="24"/>
      <c r="AF532" s="24"/>
      <c r="AG532" s="24"/>
      <c r="AH532" s="24"/>
      <c r="AI532" s="24"/>
      <c r="AJ532" s="24"/>
      <c r="AK532" s="24"/>
      <c r="AL532" s="24"/>
      <c r="AM532" s="24"/>
      <c r="AN532" s="24"/>
      <c r="AO532" s="24"/>
      <c r="AP532" s="109" t="str">
        <f>AP$2</f>
        <v>Private Passenger Auto Liability</v>
      </c>
      <c r="BC532" s="24"/>
      <c r="BI532" s="24"/>
      <c r="BJ532" s="109" t="str">
        <f>AP$2</f>
        <v>Private Passenger Auto Liability</v>
      </c>
      <c r="BK532" s="24"/>
      <c r="BL532" s="24"/>
      <c r="BM532" s="24"/>
      <c r="BN532" s="24"/>
      <c r="BO532" s="24"/>
      <c r="BP532" s="24"/>
      <c r="BQ532" s="24"/>
      <c r="BS532" s="24"/>
      <c r="BT532" s="24"/>
      <c r="BU532" s="24"/>
      <c r="BV532" s="24"/>
      <c r="BW532" s="24"/>
      <c r="BX532" s="24"/>
      <c r="BY532" s="24"/>
      <c r="BZ532" s="24"/>
      <c r="CA532" s="24"/>
      <c r="CB532" s="24"/>
      <c r="CC532" s="24"/>
      <c r="CD532" s="109" t="str">
        <f>CD$2</f>
        <v>Private Passenger Auto Liability</v>
      </c>
      <c r="CQ532" s="24"/>
      <c r="CW532" s="24"/>
      <c r="CX532" s="109" t="str">
        <f>CD$2</f>
        <v>Private Passenger Auto Liability</v>
      </c>
      <c r="CY532" s="24"/>
      <c r="CZ532" s="24"/>
      <c r="DA532" s="24"/>
      <c r="DB532" s="24"/>
      <c r="DC532" s="24"/>
      <c r="DD532" s="24"/>
      <c r="DE532" s="24"/>
      <c r="DG532" s="24"/>
      <c r="DH532" s="24"/>
      <c r="DI532" s="24"/>
      <c r="DJ532" s="24"/>
      <c r="DK532" s="24"/>
      <c r="DL532" s="24"/>
      <c r="DM532" s="24"/>
      <c r="DN532" s="24"/>
      <c r="DO532" s="24"/>
      <c r="DP532" s="24"/>
      <c r="DQ532" s="24"/>
      <c r="DR532" s="109" t="str">
        <f>DR$2</f>
        <v>Private Passenger Auto Liability</v>
      </c>
      <c r="EE532" s="24"/>
      <c r="EK532" s="24"/>
      <c r="EL532" s="109" t="str">
        <f>DR$2</f>
        <v>Private Passenger Auto Liability</v>
      </c>
      <c r="EM532" s="24"/>
      <c r="EN532" s="24"/>
      <c r="EO532" s="24"/>
      <c r="EP532" s="24"/>
      <c r="EQ532" s="24"/>
      <c r="ER532" s="24"/>
      <c r="ES532" s="24"/>
      <c r="EU532" s="24"/>
      <c r="EV532" s="24"/>
      <c r="EW532" s="24"/>
      <c r="EX532" s="24"/>
      <c r="EY532" s="24"/>
      <c r="EZ532" s="24"/>
      <c r="FA532" s="24"/>
      <c r="FB532" s="24"/>
      <c r="FC532" s="24"/>
      <c r="FD532" s="24"/>
      <c r="FE532" s="24"/>
      <c r="FF532" s="109" t="str">
        <f>FF$2</f>
        <v>Private Passenger Auto Physical Damage</v>
      </c>
      <c r="FS532" s="24"/>
      <c r="FY532" s="24"/>
      <c r="FZ532" s="109" t="str">
        <f>FF$2</f>
        <v>Private Passenger Auto Physical Damage</v>
      </c>
      <c r="GA532" s="24"/>
      <c r="GB532" s="24"/>
      <c r="GC532" s="24"/>
      <c r="GD532" s="24"/>
      <c r="GE532" s="24"/>
      <c r="GF532" s="24"/>
      <c r="GG532" s="24"/>
      <c r="GI532" s="24"/>
      <c r="GJ532" s="24"/>
      <c r="GK532" s="24"/>
      <c r="GL532" s="24"/>
      <c r="GM532" s="24"/>
      <c r="GN532" s="24"/>
      <c r="GO532" s="24"/>
      <c r="GP532" s="24"/>
      <c r="GQ532" s="24"/>
      <c r="GR532" s="24"/>
      <c r="GS532" s="24"/>
    </row>
    <row r="533" spans="1:201" s="70" customFormat="1" ht="21" customHeight="1" x14ac:dyDescent="0.25"/>
    <row r="534" spans="1:201" s="70" customFormat="1" ht="21" x14ac:dyDescent="0.25">
      <c r="B534" s="56" t="s">
        <v>130</v>
      </c>
      <c r="V534" s="56" t="s">
        <v>130</v>
      </c>
      <c r="AP534" s="56" t="s">
        <v>130</v>
      </c>
      <c r="BJ534" s="56" t="s">
        <v>130</v>
      </c>
      <c r="CD534" s="56" t="s">
        <v>130</v>
      </c>
      <c r="CX534" s="56" t="s">
        <v>130</v>
      </c>
      <c r="DR534" s="56" t="s">
        <v>130</v>
      </c>
      <c r="EL534" s="56" t="s">
        <v>130</v>
      </c>
      <c r="FF534" s="56" t="s">
        <v>130</v>
      </c>
      <c r="FZ534" s="56" t="s">
        <v>130</v>
      </c>
    </row>
    <row r="535" spans="1:201" s="70" customFormat="1" x14ac:dyDescent="0.25">
      <c r="B535" s="30" t="str">
        <f>B$5</f>
        <v>BI</v>
      </c>
      <c r="V535" s="30" t="str">
        <f>B$5</f>
        <v>BI</v>
      </c>
      <c r="AP535" s="30" t="str">
        <f>AP$5</f>
        <v>PD</v>
      </c>
      <c r="BJ535" s="30" t="str">
        <f>AP$5</f>
        <v>PD</v>
      </c>
      <c r="CD535" s="30" t="str">
        <f>CD$5</f>
        <v>MPC</v>
      </c>
      <c r="CX535" s="30" t="str">
        <f>CD$5</f>
        <v>MPC</v>
      </c>
      <c r="DR535" s="30" t="str">
        <f>DR$5</f>
        <v>UM</v>
      </c>
      <c r="EL535" s="30" t="str">
        <f>DR$5</f>
        <v>UM</v>
      </c>
      <c r="FF535" s="30" t="str">
        <f>FF$5</f>
        <v>COMP</v>
      </c>
      <c r="FZ535" s="30" t="str">
        <f>FF$5</f>
        <v>COMP</v>
      </c>
    </row>
    <row r="536" spans="1:201" s="70" customFormat="1" x14ac:dyDescent="0.25">
      <c r="B536" s="26"/>
      <c r="V536" s="26"/>
      <c r="AP536" s="26"/>
      <c r="BJ536" s="26"/>
      <c r="CD536" s="26"/>
      <c r="CX536" s="26"/>
      <c r="DR536" s="26"/>
      <c r="EL536" s="26"/>
      <c r="FF536" s="26"/>
      <c r="FZ536" s="26"/>
    </row>
    <row r="537" spans="1:201" s="70" customFormat="1" x14ac:dyDescent="0.25">
      <c r="A537" s="111"/>
      <c r="B537" s="110" t="s">
        <v>0</v>
      </c>
      <c r="C537" s="111"/>
      <c r="D537" s="111"/>
      <c r="E537" s="111"/>
      <c r="F537" s="111"/>
      <c r="G537" s="111"/>
      <c r="H537" s="111"/>
      <c r="I537" s="111"/>
      <c r="J537" s="111"/>
      <c r="K537" s="111"/>
      <c r="L537" s="111"/>
      <c r="M537" s="111"/>
      <c r="N537" s="111"/>
      <c r="O537" s="111"/>
      <c r="P537" s="111"/>
      <c r="Q537" s="111"/>
      <c r="R537" s="111"/>
      <c r="S537" s="111"/>
      <c r="T537" s="111"/>
      <c r="U537" s="111"/>
      <c r="V537" s="110" t="s">
        <v>0</v>
      </c>
      <c r="W537" s="111"/>
      <c r="X537" s="111"/>
      <c r="Y537" s="111"/>
      <c r="Z537" s="111"/>
      <c r="AA537" s="111"/>
      <c r="AB537" s="111"/>
      <c r="AC537" s="111"/>
      <c r="AD537" s="111"/>
      <c r="AE537" s="111"/>
      <c r="AF537" s="111"/>
      <c r="AG537" s="111"/>
      <c r="AH537" s="111"/>
      <c r="AI537" s="111"/>
      <c r="AJ537" s="111"/>
      <c r="AK537" s="111"/>
      <c r="AL537" s="111"/>
      <c r="AM537" s="111"/>
      <c r="AN537" s="111"/>
      <c r="AO537" s="111"/>
      <c r="AP537" s="110" t="s">
        <v>0</v>
      </c>
      <c r="AQ537" s="111"/>
      <c r="AR537" s="111"/>
      <c r="AS537" s="111"/>
      <c r="AT537" s="111"/>
      <c r="AU537" s="111"/>
      <c r="AV537" s="111"/>
      <c r="AW537" s="111"/>
      <c r="AX537" s="111"/>
      <c r="AY537" s="111"/>
      <c r="AZ537" s="111"/>
      <c r="BA537" s="111"/>
      <c r="BB537" s="111"/>
      <c r="BC537" s="111"/>
      <c r="BD537" s="111"/>
      <c r="BE537" s="111"/>
      <c r="BF537" s="111"/>
      <c r="BG537" s="111"/>
      <c r="BH537" s="111"/>
      <c r="BI537" s="111"/>
      <c r="BJ537" s="110" t="s">
        <v>0</v>
      </c>
      <c r="BK537" s="111"/>
      <c r="BL537" s="111"/>
      <c r="BM537" s="111"/>
      <c r="BN537" s="111"/>
      <c r="BO537" s="111"/>
      <c r="BP537" s="111"/>
      <c r="BQ537" s="111"/>
      <c r="BR537" s="111"/>
      <c r="BS537" s="111"/>
      <c r="BT537" s="111"/>
      <c r="BU537" s="111"/>
      <c r="BV537" s="111"/>
      <c r="BW537" s="111"/>
      <c r="BX537" s="111"/>
      <c r="BY537" s="111"/>
      <c r="BZ537" s="111"/>
      <c r="CA537" s="111"/>
      <c r="CB537" s="111"/>
      <c r="CC537" s="111"/>
      <c r="CD537" s="110" t="s">
        <v>0</v>
      </c>
      <c r="CE537" s="111"/>
      <c r="CF537" s="111"/>
      <c r="CG537" s="111"/>
      <c r="CH537" s="111"/>
      <c r="CI537" s="111"/>
      <c r="CJ537" s="111"/>
      <c r="CK537" s="111"/>
      <c r="CL537" s="111"/>
      <c r="CM537" s="111"/>
      <c r="CN537" s="111"/>
      <c r="CO537" s="111"/>
      <c r="CP537" s="111"/>
      <c r="CQ537" s="111"/>
      <c r="CR537" s="111"/>
      <c r="CS537" s="111"/>
      <c r="CT537" s="111"/>
      <c r="CU537" s="111"/>
      <c r="CV537" s="111"/>
      <c r="CW537" s="111"/>
      <c r="CX537" s="110" t="s">
        <v>0</v>
      </c>
      <c r="CY537" s="111"/>
      <c r="CZ537" s="111"/>
      <c r="DA537" s="111"/>
      <c r="DB537" s="111"/>
      <c r="DC537" s="111"/>
      <c r="DD537" s="111"/>
      <c r="DE537" s="111"/>
      <c r="DF537" s="111"/>
      <c r="DG537" s="111"/>
      <c r="DH537" s="111"/>
      <c r="DI537" s="111"/>
      <c r="DJ537" s="111"/>
      <c r="DK537" s="111"/>
      <c r="DL537" s="111"/>
      <c r="DM537" s="111"/>
      <c r="DN537" s="111"/>
      <c r="DO537" s="111"/>
      <c r="DP537" s="111"/>
      <c r="DQ537" s="111"/>
      <c r="DR537" s="110" t="s">
        <v>0</v>
      </c>
      <c r="DS537" s="111"/>
      <c r="DT537" s="111"/>
      <c r="DU537" s="111"/>
      <c r="DV537" s="111"/>
      <c r="DW537" s="111"/>
      <c r="DX537" s="111"/>
      <c r="DY537" s="111"/>
      <c r="DZ537" s="111"/>
      <c r="EA537" s="111"/>
      <c r="EB537" s="111"/>
      <c r="EC537" s="111"/>
      <c r="ED537" s="111"/>
      <c r="EE537" s="111"/>
      <c r="EF537" s="111"/>
      <c r="EG537" s="111"/>
      <c r="EH537" s="111"/>
      <c r="EI537" s="111"/>
      <c r="EJ537" s="111"/>
      <c r="EK537" s="111"/>
      <c r="EL537" s="110" t="s">
        <v>0</v>
      </c>
      <c r="EM537" s="111"/>
      <c r="EN537" s="111"/>
      <c r="EO537" s="111"/>
      <c r="EP537" s="111"/>
      <c r="EQ537" s="111"/>
      <c r="ER537" s="111"/>
      <c r="ES537" s="111"/>
      <c r="ET537" s="111"/>
      <c r="EU537" s="111"/>
      <c r="EV537" s="111"/>
      <c r="EW537" s="111"/>
      <c r="EX537" s="111"/>
      <c r="EY537" s="111"/>
      <c r="EZ537" s="111"/>
      <c r="FA537" s="111"/>
      <c r="FB537" s="111"/>
      <c r="FC537" s="111"/>
      <c r="FD537" s="111"/>
      <c r="FE537" s="111"/>
      <c r="FF537" s="110" t="s">
        <v>0</v>
      </c>
      <c r="FG537" s="111"/>
      <c r="FH537" s="111"/>
      <c r="FI537" s="111"/>
      <c r="FJ537" s="111"/>
      <c r="FK537" s="111"/>
      <c r="FL537" s="111"/>
      <c r="FM537" s="111"/>
      <c r="FN537" s="111"/>
      <c r="FO537" s="111"/>
      <c r="FP537" s="111"/>
      <c r="FQ537" s="111"/>
      <c r="FR537" s="111"/>
      <c r="FS537" s="111"/>
      <c r="FT537" s="111"/>
      <c r="FU537" s="111"/>
      <c r="FV537" s="111"/>
      <c r="FW537" s="111"/>
      <c r="FX537" s="111"/>
      <c r="FY537" s="111"/>
      <c r="FZ537" s="110" t="s">
        <v>0</v>
      </c>
      <c r="GA537" s="111"/>
      <c r="GB537" s="111"/>
      <c r="GC537" s="111"/>
      <c r="GD537" s="111"/>
      <c r="GE537" s="111"/>
      <c r="GF537" s="111"/>
      <c r="GG537" s="111"/>
      <c r="GH537" s="111"/>
      <c r="GI537" s="111"/>
      <c r="GJ537" s="111"/>
      <c r="GK537" s="111"/>
      <c r="GL537" s="111"/>
      <c r="GM537" s="111"/>
      <c r="GN537" s="111"/>
      <c r="GO537" s="111"/>
      <c r="GP537" s="111"/>
      <c r="GQ537" s="111"/>
      <c r="GR537" s="111"/>
      <c r="GS537" s="111"/>
    </row>
    <row r="538" spans="1:201" s="70" customFormat="1" ht="30" x14ac:dyDescent="0.25">
      <c r="A538" s="113" t="str">
        <f>$A$35</f>
        <v>Fiscal Accident Quarter Ending</v>
      </c>
      <c r="B538" s="112">
        <v>3</v>
      </c>
      <c r="C538" s="112">
        <f>B538+3</f>
        <v>6</v>
      </c>
      <c r="D538" s="112">
        <f t="shared" ref="D538" si="2341">C538+3</f>
        <v>9</v>
      </c>
      <c r="E538" s="112">
        <f t="shared" ref="E538" si="2342">D538+3</f>
        <v>12</v>
      </c>
      <c r="F538" s="112">
        <f t="shared" ref="F538" si="2343">E538+3</f>
        <v>15</v>
      </c>
      <c r="G538" s="112">
        <f t="shared" ref="G538" si="2344">F538+3</f>
        <v>18</v>
      </c>
      <c r="H538" s="112">
        <f t="shared" ref="H538" si="2345">G538+3</f>
        <v>21</v>
      </c>
      <c r="I538" s="112">
        <f t="shared" ref="I538" si="2346">H538+3</f>
        <v>24</v>
      </c>
      <c r="J538" s="112">
        <f t="shared" ref="J538" si="2347">I538+3</f>
        <v>27</v>
      </c>
      <c r="K538" s="112">
        <f t="shared" ref="K538" si="2348">J538+3</f>
        <v>30</v>
      </c>
      <c r="L538" s="112">
        <f t="shared" ref="L538" si="2349">K538+3</f>
        <v>33</v>
      </c>
      <c r="M538" s="112">
        <f t="shared" ref="M538" si="2350">L538+3</f>
        <v>36</v>
      </c>
      <c r="N538" s="112">
        <f t="shared" ref="N538" si="2351">M538+3</f>
        <v>39</v>
      </c>
      <c r="O538" s="112">
        <f t="shared" ref="O538" si="2352">N538+3</f>
        <v>42</v>
      </c>
      <c r="P538" s="112">
        <f t="shared" ref="P538" si="2353">O538+3</f>
        <v>45</v>
      </c>
      <c r="Q538" s="112">
        <f t="shared" ref="Q538" si="2354">P538+3</f>
        <v>48</v>
      </c>
      <c r="R538" s="112">
        <f t="shared" ref="R538" si="2355">Q538+3</f>
        <v>51</v>
      </c>
      <c r="S538" s="112">
        <f t="shared" ref="S538" si="2356">R538+3</f>
        <v>54</v>
      </c>
      <c r="T538" s="112">
        <f t="shared" ref="T538" si="2357">S538+3</f>
        <v>57</v>
      </c>
      <c r="U538" s="112">
        <f t="shared" ref="U538" si="2358">T538+3</f>
        <v>60</v>
      </c>
      <c r="V538" s="112">
        <f t="shared" ref="V538" si="2359">U538+3</f>
        <v>63</v>
      </c>
      <c r="W538" s="112">
        <f t="shared" ref="W538" si="2360">V538+3</f>
        <v>66</v>
      </c>
      <c r="X538" s="112">
        <f t="shared" ref="X538" si="2361">W538+3</f>
        <v>69</v>
      </c>
      <c r="Y538" s="112">
        <f t="shared" ref="Y538" si="2362">X538+3</f>
        <v>72</v>
      </c>
      <c r="Z538" s="112">
        <f t="shared" ref="Z538" si="2363">Y538+3</f>
        <v>75</v>
      </c>
      <c r="AA538" s="112">
        <f t="shared" ref="AA538" si="2364">Z538+3</f>
        <v>78</v>
      </c>
      <c r="AB538" s="112">
        <f t="shared" ref="AB538" si="2365">AA538+3</f>
        <v>81</v>
      </c>
      <c r="AC538" s="112">
        <f t="shared" ref="AC538" si="2366">AB538+3</f>
        <v>84</v>
      </c>
      <c r="AD538" s="112">
        <f t="shared" ref="AD538" si="2367">AC538+3</f>
        <v>87</v>
      </c>
      <c r="AE538" s="112">
        <f t="shared" ref="AE538" si="2368">AD538+3</f>
        <v>90</v>
      </c>
      <c r="AF538" s="112">
        <f t="shared" ref="AF538" si="2369">AE538+3</f>
        <v>93</v>
      </c>
      <c r="AG538" s="112">
        <f t="shared" ref="AG538" si="2370">AF538+3</f>
        <v>96</v>
      </c>
      <c r="AH538" s="112">
        <f t="shared" ref="AH538" si="2371">AG538+3</f>
        <v>99</v>
      </c>
      <c r="AI538" s="112">
        <f t="shared" ref="AI538" si="2372">AH538+3</f>
        <v>102</v>
      </c>
      <c r="AJ538" s="112">
        <f t="shared" ref="AJ538" si="2373">AI538+3</f>
        <v>105</v>
      </c>
      <c r="AK538" s="112">
        <f t="shared" ref="AK538" si="2374">AJ538+3</f>
        <v>108</v>
      </c>
      <c r="AL538" s="112">
        <f t="shared" ref="AL538" si="2375">AK538+3</f>
        <v>111</v>
      </c>
      <c r="AM538" s="112">
        <f t="shared" ref="AM538" si="2376">AL538+3</f>
        <v>114</v>
      </c>
      <c r="AN538" s="112">
        <f t="shared" ref="AN538" si="2377">AM538+3</f>
        <v>117</v>
      </c>
      <c r="AO538" s="112">
        <f t="shared" ref="AO538" si="2378">AN538+3</f>
        <v>120</v>
      </c>
      <c r="AP538" s="112">
        <v>3</v>
      </c>
      <c r="AQ538" s="112">
        <f>AP538+3</f>
        <v>6</v>
      </c>
      <c r="AR538" s="112">
        <f t="shared" ref="AR538" si="2379">AQ538+3</f>
        <v>9</v>
      </c>
      <c r="AS538" s="112">
        <f t="shared" ref="AS538" si="2380">AR538+3</f>
        <v>12</v>
      </c>
      <c r="AT538" s="112">
        <f t="shared" ref="AT538" si="2381">AS538+3</f>
        <v>15</v>
      </c>
      <c r="AU538" s="112">
        <f t="shared" ref="AU538" si="2382">AT538+3</f>
        <v>18</v>
      </c>
      <c r="AV538" s="112">
        <f t="shared" ref="AV538" si="2383">AU538+3</f>
        <v>21</v>
      </c>
      <c r="AW538" s="112">
        <f t="shared" ref="AW538" si="2384">AV538+3</f>
        <v>24</v>
      </c>
      <c r="AX538" s="112">
        <f t="shared" ref="AX538" si="2385">AW538+3</f>
        <v>27</v>
      </c>
      <c r="AY538" s="112">
        <f t="shared" ref="AY538" si="2386">AX538+3</f>
        <v>30</v>
      </c>
      <c r="AZ538" s="112">
        <f t="shared" ref="AZ538" si="2387">AY538+3</f>
        <v>33</v>
      </c>
      <c r="BA538" s="112">
        <f t="shared" ref="BA538" si="2388">AZ538+3</f>
        <v>36</v>
      </c>
      <c r="BB538" s="112">
        <f t="shared" ref="BB538" si="2389">BA538+3</f>
        <v>39</v>
      </c>
      <c r="BC538" s="112">
        <f t="shared" ref="BC538" si="2390">BB538+3</f>
        <v>42</v>
      </c>
      <c r="BD538" s="112">
        <f t="shared" ref="BD538" si="2391">BC538+3</f>
        <v>45</v>
      </c>
      <c r="BE538" s="112">
        <f t="shared" ref="BE538" si="2392">BD538+3</f>
        <v>48</v>
      </c>
      <c r="BF538" s="112">
        <f t="shared" ref="BF538" si="2393">BE538+3</f>
        <v>51</v>
      </c>
      <c r="BG538" s="112">
        <f t="shared" ref="BG538" si="2394">BF538+3</f>
        <v>54</v>
      </c>
      <c r="BH538" s="112">
        <f t="shared" ref="BH538" si="2395">BG538+3</f>
        <v>57</v>
      </c>
      <c r="BI538" s="112">
        <f t="shared" ref="BI538" si="2396">BH538+3</f>
        <v>60</v>
      </c>
      <c r="BJ538" s="112">
        <f t="shared" ref="BJ538" si="2397">BI538+3</f>
        <v>63</v>
      </c>
      <c r="BK538" s="112">
        <f t="shared" ref="BK538" si="2398">BJ538+3</f>
        <v>66</v>
      </c>
      <c r="BL538" s="112">
        <f t="shared" ref="BL538" si="2399">BK538+3</f>
        <v>69</v>
      </c>
      <c r="BM538" s="112">
        <f t="shared" ref="BM538" si="2400">BL538+3</f>
        <v>72</v>
      </c>
      <c r="BN538" s="112">
        <f t="shared" ref="BN538" si="2401">BM538+3</f>
        <v>75</v>
      </c>
      <c r="BO538" s="112">
        <f t="shared" ref="BO538" si="2402">BN538+3</f>
        <v>78</v>
      </c>
      <c r="BP538" s="112">
        <f t="shared" ref="BP538" si="2403">BO538+3</f>
        <v>81</v>
      </c>
      <c r="BQ538" s="112">
        <f t="shared" ref="BQ538" si="2404">BP538+3</f>
        <v>84</v>
      </c>
      <c r="BR538" s="112">
        <f t="shared" ref="BR538" si="2405">BQ538+3</f>
        <v>87</v>
      </c>
      <c r="BS538" s="112">
        <f t="shared" ref="BS538" si="2406">BR538+3</f>
        <v>90</v>
      </c>
      <c r="BT538" s="112">
        <f t="shared" ref="BT538" si="2407">BS538+3</f>
        <v>93</v>
      </c>
      <c r="BU538" s="112">
        <f t="shared" ref="BU538" si="2408">BT538+3</f>
        <v>96</v>
      </c>
      <c r="BV538" s="112">
        <f t="shared" ref="BV538" si="2409">BU538+3</f>
        <v>99</v>
      </c>
      <c r="BW538" s="112">
        <f t="shared" ref="BW538" si="2410">BV538+3</f>
        <v>102</v>
      </c>
      <c r="BX538" s="112">
        <f t="shared" ref="BX538" si="2411">BW538+3</f>
        <v>105</v>
      </c>
      <c r="BY538" s="112">
        <f t="shared" ref="BY538" si="2412">BX538+3</f>
        <v>108</v>
      </c>
      <c r="BZ538" s="112">
        <f t="shared" ref="BZ538" si="2413">BY538+3</f>
        <v>111</v>
      </c>
      <c r="CA538" s="112">
        <f t="shared" ref="CA538" si="2414">BZ538+3</f>
        <v>114</v>
      </c>
      <c r="CB538" s="112">
        <f t="shared" ref="CB538" si="2415">CA538+3</f>
        <v>117</v>
      </c>
      <c r="CC538" s="112">
        <f t="shared" ref="CC538" si="2416">CB538+3</f>
        <v>120</v>
      </c>
      <c r="CD538" s="112">
        <v>3</v>
      </c>
      <c r="CE538" s="112">
        <f>CD538+3</f>
        <v>6</v>
      </c>
      <c r="CF538" s="112">
        <f t="shared" ref="CF538" si="2417">CE538+3</f>
        <v>9</v>
      </c>
      <c r="CG538" s="112">
        <f t="shared" ref="CG538" si="2418">CF538+3</f>
        <v>12</v>
      </c>
      <c r="CH538" s="112">
        <f t="shared" ref="CH538" si="2419">CG538+3</f>
        <v>15</v>
      </c>
      <c r="CI538" s="112">
        <f t="shared" ref="CI538" si="2420">CH538+3</f>
        <v>18</v>
      </c>
      <c r="CJ538" s="112">
        <f t="shared" ref="CJ538" si="2421">CI538+3</f>
        <v>21</v>
      </c>
      <c r="CK538" s="112">
        <f t="shared" ref="CK538" si="2422">CJ538+3</f>
        <v>24</v>
      </c>
      <c r="CL538" s="112">
        <f t="shared" ref="CL538" si="2423">CK538+3</f>
        <v>27</v>
      </c>
      <c r="CM538" s="112">
        <f t="shared" ref="CM538" si="2424">CL538+3</f>
        <v>30</v>
      </c>
      <c r="CN538" s="112">
        <f t="shared" ref="CN538" si="2425">CM538+3</f>
        <v>33</v>
      </c>
      <c r="CO538" s="112">
        <f t="shared" ref="CO538" si="2426">CN538+3</f>
        <v>36</v>
      </c>
      <c r="CP538" s="112">
        <f t="shared" ref="CP538" si="2427">CO538+3</f>
        <v>39</v>
      </c>
      <c r="CQ538" s="112">
        <f t="shared" ref="CQ538" si="2428">CP538+3</f>
        <v>42</v>
      </c>
      <c r="CR538" s="112">
        <f t="shared" ref="CR538" si="2429">CQ538+3</f>
        <v>45</v>
      </c>
      <c r="CS538" s="112">
        <f t="shared" ref="CS538" si="2430">CR538+3</f>
        <v>48</v>
      </c>
      <c r="CT538" s="112">
        <f t="shared" ref="CT538" si="2431">CS538+3</f>
        <v>51</v>
      </c>
      <c r="CU538" s="112">
        <f t="shared" ref="CU538" si="2432">CT538+3</f>
        <v>54</v>
      </c>
      <c r="CV538" s="112">
        <f t="shared" ref="CV538" si="2433">CU538+3</f>
        <v>57</v>
      </c>
      <c r="CW538" s="112">
        <f t="shared" ref="CW538" si="2434">CV538+3</f>
        <v>60</v>
      </c>
      <c r="CX538" s="112">
        <f t="shared" ref="CX538" si="2435">CW538+3</f>
        <v>63</v>
      </c>
      <c r="CY538" s="112">
        <f t="shared" ref="CY538" si="2436">CX538+3</f>
        <v>66</v>
      </c>
      <c r="CZ538" s="112">
        <f t="shared" ref="CZ538" si="2437">CY538+3</f>
        <v>69</v>
      </c>
      <c r="DA538" s="112">
        <f t="shared" ref="DA538" si="2438">CZ538+3</f>
        <v>72</v>
      </c>
      <c r="DB538" s="112">
        <f t="shared" ref="DB538" si="2439">DA538+3</f>
        <v>75</v>
      </c>
      <c r="DC538" s="112">
        <f t="shared" ref="DC538" si="2440">DB538+3</f>
        <v>78</v>
      </c>
      <c r="DD538" s="112">
        <f t="shared" ref="DD538" si="2441">DC538+3</f>
        <v>81</v>
      </c>
      <c r="DE538" s="112">
        <f t="shared" ref="DE538" si="2442">DD538+3</f>
        <v>84</v>
      </c>
      <c r="DF538" s="112">
        <f t="shared" ref="DF538" si="2443">DE538+3</f>
        <v>87</v>
      </c>
      <c r="DG538" s="112">
        <f t="shared" ref="DG538" si="2444">DF538+3</f>
        <v>90</v>
      </c>
      <c r="DH538" s="112">
        <f t="shared" ref="DH538" si="2445">DG538+3</f>
        <v>93</v>
      </c>
      <c r="DI538" s="112">
        <f t="shared" ref="DI538" si="2446">DH538+3</f>
        <v>96</v>
      </c>
      <c r="DJ538" s="112">
        <f t="shared" ref="DJ538" si="2447">DI538+3</f>
        <v>99</v>
      </c>
      <c r="DK538" s="112">
        <f t="shared" ref="DK538" si="2448">DJ538+3</f>
        <v>102</v>
      </c>
      <c r="DL538" s="112">
        <f t="shared" ref="DL538" si="2449">DK538+3</f>
        <v>105</v>
      </c>
      <c r="DM538" s="112">
        <f t="shared" ref="DM538" si="2450">DL538+3</f>
        <v>108</v>
      </c>
      <c r="DN538" s="112">
        <f t="shared" ref="DN538" si="2451">DM538+3</f>
        <v>111</v>
      </c>
      <c r="DO538" s="112">
        <f t="shared" ref="DO538" si="2452">DN538+3</f>
        <v>114</v>
      </c>
      <c r="DP538" s="112">
        <f t="shared" ref="DP538" si="2453">DO538+3</f>
        <v>117</v>
      </c>
      <c r="DQ538" s="112">
        <f t="shared" ref="DQ538" si="2454">DP538+3</f>
        <v>120</v>
      </c>
      <c r="DR538" s="112">
        <v>3</v>
      </c>
      <c r="DS538" s="112">
        <f>DR538+3</f>
        <v>6</v>
      </c>
      <c r="DT538" s="112">
        <f t="shared" ref="DT538" si="2455">DS538+3</f>
        <v>9</v>
      </c>
      <c r="DU538" s="112">
        <f t="shared" ref="DU538" si="2456">DT538+3</f>
        <v>12</v>
      </c>
      <c r="DV538" s="112">
        <f t="shared" ref="DV538" si="2457">DU538+3</f>
        <v>15</v>
      </c>
      <c r="DW538" s="112">
        <f t="shared" ref="DW538" si="2458">DV538+3</f>
        <v>18</v>
      </c>
      <c r="DX538" s="112">
        <f t="shared" ref="DX538" si="2459">DW538+3</f>
        <v>21</v>
      </c>
      <c r="DY538" s="112">
        <f t="shared" ref="DY538" si="2460">DX538+3</f>
        <v>24</v>
      </c>
      <c r="DZ538" s="112">
        <f t="shared" ref="DZ538" si="2461">DY538+3</f>
        <v>27</v>
      </c>
      <c r="EA538" s="112">
        <f t="shared" ref="EA538" si="2462">DZ538+3</f>
        <v>30</v>
      </c>
      <c r="EB538" s="112">
        <f t="shared" ref="EB538" si="2463">EA538+3</f>
        <v>33</v>
      </c>
      <c r="EC538" s="112">
        <f t="shared" ref="EC538" si="2464">EB538+3</f>
        <v>36</v>
      </c>
      <c r="ED538" s="112">
        <f t="shared" ref="ED538" si="2465">EC538+3</f>
        <v>39</v>
      </c>
      <c r="EE538" s="112">
        <f t="shared" ref="EE538" si="2466">ED538+3</f>
        <v>42</v>
      </c>
      <c r="EF538" s="112">
        <f t="shared" ref="EF538" si="2467">EE538+3</f>
        <v>45</v>
      </c>
      <c r="EG538" s="112">
        <f t="shared" ref="EG538" si="2468">EF538+3</f>
        <v>48</v>
      </c>
      <c r="EH538" s="112">
        <f t="shared" ref="EH538" si="2469">EG538+3</f>
        <v>51</v>
      </c>
      <c r="EI538" s="112">
        <f t="shared" ref="EI538" si="2470">EH538+3</f>
        <v>54</v>
      </c>
      <c r="EJ538" s="112">
        <f t="shared" ref="EJ538" si="2471">EI538+3</f>
        <v>57</v>
      </c>
      <c r="EK538" s="112">
        <f t="shared" ref="EK538" si="2472">EJ538+3</f>
        <v>60</v>
      </c>
      <c r="EL538" s="112">
        <f t="shared" ref="EL538" si="2473">EK538+3</f>
        <v>63</v>
      </c>
      <c r="EM538" s="112">
        <f t="shared" ref="EM538" si="2474">EL538+3</f>
        <v>66</v>
      </c>
      <c r="EN538" s="112">
        <f t="shared" ref="EN538" si="2475">EM538+3</f>
        <v>69</v>
      </c>
      <c r="EO538" s="112">
        <f t="shared" ref="EO538" si="2476">EN538+3</f>
        <v>72</v>
      </c>
      <c r="EP538" s="112">
        <f t="shared" ref="EP538" si="2477">EO538+3</f>
        <v>75</v>
      </c>
      <c r="EQ538" s="112">
        <f t="shared" ref="EQ538" si="2478">EP538+3</f>
        <v>78</v>
      </c>
      <c r="ER538" s="112">
        <f t="shared" ref="ER538" si="2479">EQ538+3</f>
        <v>81</v>
      </c>
      <c r="ES538" s="112">
        <f t="shared" ref="ES538" si="2480">ER538+3</f>
        <v>84</v>
      </c>
      <c r="ET538" s="112">
        <f t="shared" ref="ET538" si="2481">ES538+3</f>
        <v>87</v>
      </c>
      <c r="EU538" s="112">
        <f t="shared" ref="EU538" si="2482">ET538+3</f>
        <v>90</v>
      </c>
      <c r="EV538" s="112">
        <f t="shared" ref="EV538" si="2483">EU538+3</f>
        <v>93</v>
      </c>
      <c r="EW538" s="112">
        <f t="shared" ref="EW538" si="2484">EV538+3</f>
        <v>96</v>
      </c>
      <c r="EX538" s="112">
        <f t="shared" ref="EX538" si="2485">EW538+3</f>
        <v>99</v>
      </c>
      <c r="EY538" s="112">
        <f t="shared" ref="EY538" si="2486">EX538+3</f>
        <v>102</v>
      </c>
      <c r="EZ538" s="112">
        <f t="shared" ref="EZ538" si="2487">EY538+3</f>
        <v>105</v>
      </c>
      <c r="FA538" s="112">
        <f t="shared" ref="FA538" si="2488">EZ538+3</f>
        <v>108</v>
      </c>
      <c r="FB538" s="112">
        <f t="shared" ref="FB538" si="2489">FA538+3</f>
        <v>111</v>
      </c>
      <c r="FC538" s="112">
        <f t="shared" ref="FC538" si="2490">FB538+3</f>
        <v>114</v>
      </c>
      <c r="FD538" s="112">
        <f t="shared" ref="FD538" si="2491">FC538+3</f>
        <v>117</v>
      </c>
      <c r="FE538" s="112">
        <f t="shared" ref="FE538" si="2492">FD538+3</f>
        <v>120</v>
      </c>
      <c r="FF538" s="112">
        <v>3</v>
      </c>
      <c r="FG538" s="112">
        <f>FF538+3</f>
        <v>6</v>
      </c>
      <c r="FH538" s="112">
        <f t="shared" ref="FH538" si="2493">FG538+3</f>
        <v>9</v>
      </c>
      <c r="FI538" s="112">
        <f t="shared" ref="FI538" si="2494">FH538+3</f>
        <v>12</v>
      </c>
      <c r="FJ538" s="112">
        <f t="shared" ref="FJ538" si="2495">FI538+3</f>
        <v>15</v>
      </c>
      <c r="FK538" s="112">
        <f t="shared" ref="FK538" si="2496">FJ538+3</f>
        <v>18</v>
      </c>
      <c r="FL538" s="112">
        <f t="shared" ref="FL538" si="2497">FK538+3</f>
        <v>21</v>
      </c>
      <c r="FM538" s="112">
        <f t="shared" ref="FM538" si="2498">FL538+3</f>
        <v>24</v>
      </c>
      <c r="FN538" s="112">
        <f t="shared" ref="FN538" si="2499">FM538+3</f>
        <v>27</v>
      </c>
      <c r="FO538" s="112">
        <f t="shared" ref="FO538" si="2500">FN538+3</f>
        <v>30</v>
      </c>
      <c r="FP538" s="112">
        <f t="shared" ref="FP538" si="2501">FO538+3</f>
        <v>33</v>
      </c>
      <c r="FQ538" s="112">
        <f t="shared" ref="FQ538" si="2502">FP538+3</f>
        <v>36</v>
      </c>
      <c r="FR538" s="112">
        <f t="shared" ref="FR538" si="2503">FQ538+3</f>
        <v>39</v>
      </c>
      <c r="FS538" s="112">
        <f t="shared" ref="FS538" si="2504">FR538+3</f>
        <v>42</v>
      </c>
      <c r="FT538" s="112">
        <f t="shared" ref="FT538" si="2505">FS538+3</f>
        <v>45</v>
      </c>
      <c r="FU538" s="112">
        <f t="shared" ref="FU538" si="2506">FT538+3</f>
        <v>48</v>
      </c>
      <c r="FV538" s="112">
        <f t="shared" ref="FV538" si="2507">FU538+3</f>
        <v>51</v>
      </c>
      <c r="FW538" s="112">
        <f t="shared" ref="FW538" si="2508">FV538+3</f>
        <v>54</v>
      </c>
      <c r="FX538" s="112">
        <f t="shared" ref="FX538" si="2509">FW538+3</f>
        <v>57</v>
      </c>
      <c r="FY538" s="112">
        <f t="shared" ref="FY538" si="2510">FX538+3</f>
        <v>60</v>
      </c>
      <c r="FZ538" s="112">
        <f t="shared" ref="FZ538" si="2511">FY538+3</f>
        <v>63</v>
      </c>
      <c r="GA538" s="112">
        <f t="shared" ref="GA538" si="2512">FZ538+3</f>
        <v>66</v>
      </c>
      <c r="GB538" s="112">
        <f t="shared" ref="GB538" si="2513">GA538+3</f>
        <v>69</v>
      </c>
      <c r="GC538" s="112">
        <f t="shared" ref="GC538" si="2514">GB538+3</f>
        <v>72</v>
      </c>
      <c r="GD538" s="112">
        <f t="shared" ref="GD538" si="2515">GC538+3</f>
        <v>75</v>
      </c>
      <c r="GE538" s="112">
        <f t="shared" ref="GE538" si="2516">GD538+3</f>
        <v>78</v>
      </c>
      <c r="GF538" s="112">
        <f t="shared" ref="GF538" si="2517">GE538+3</f>
        <v>81</v>
      </c>
      <c r="GG538" s="112">
        <f t="shared" ref="GG538" si="2518">GF538+3</f>
        <v>84</v>
      </c>
      <c r="GH538" s="112">
        <f t="shared" ref="GH538" si="2519">GG538+3</f>
        <v>87</v>
      </c>
      <c r="GI538" s="112">
        <f t="shared" ref="GI538" si="2520">GH538+3</f>
        <v>90</v>
      </c>
      <c r="GJ538" s="112">
        <f t="shared" ref="GJ538" si="2521">GI538+3</f>
        <v>93</v>
      </c>
      <c r="GK538" s="112">
        <f t="shared" ref="GK538" si="2522">GJ538+3</f>
        <v>96</v>
      </c>
      <c r="GL538" s="112">
        <f t="shared" ref="GL538" si="2523">GK538+3</f>
        <v>99</v>
      </c>
      <c r="GM538" s="112">
        <f t="shared" ref="GM538" si="2524">GL538+3</f>
        <v>102</v>
      </c>
      <c r="GN538" s="112">
        <f t="shared" ref="GN538" si="2525">GM538+3</f>
        <v>105</v>
      </c>
      <c r="GO538" s="112">
        <f t="shared" ref="GO538" si="2526">GN538+3</f>
        <v>108</v>
      </c>
      <c r="GP538" s="112">
        <f t="shared" ref="GP538" si="2527">GO538+3</f>
        <v>111</v>
      </c>
      <c r="GQ538" s="112">
        <f t="shared" ref="GQ538" si="2528">GP538+3</f>
        <v>114</v>
      </c>
      <c r="GR538" s="112">
        <f t="shared" ref="GR538" si="2529">GQ538+3</f>
        <v>117</v>
      </c>
      <c r="GS538" s="112">
        <f t="shared" ref="GS538" si="2530">GR538+3</f>
        <v>120</v>
      </c>
    </row>
    <row r="539" spans="1:201" x14ac:dyDescent="0.25">
      <c r="A539" s="11">
        <f>$A$36</f>
        <v>20122</v>
      </c>
      <c r="B539" s="7">
        <v>63139625.25</v>
      </c>
      <c r="C539" s="7">
        <v>72433321.950000003</v>
      </c>
      <c r="D539" s="7">
        <v>67777672.730000004</v>
      </c>
      <c r="E539" s="7">
        <v>67079589.969999999</v>
      </c>
      <c r="F539" s="7">
        <v>67988362.729999989</v>
      </c>
      <c r="G539" s="7">
        <v>70598890.530000001</v>
      </c>
      <c r="H539" s="7">
        <v>72870599.770000011</v>
      </c>
      <c r="I539" s="7">
        <v>75952105.620000005</v>
      </c>
      <c r="J539" s="7">
        <v>77982228.409999996</v>
      </c>
      <c r="K539" s="7">
        <v>79497801.900000006</v>
      </c>
      <c r="L539" s="7">
        <v>82114644.420000002</v>
      </c>
      <c r="M539" s="7">
        <v>85901326.950000003</v>
      </c>
      <c r="N539" s="7">
        <v>89751473.930000007</v>
      </c>
      <c r="O539" s="7">
        <v>92075256.370000005</v>
      </c>
      <c r="P539" s="7">
        <v>93704073.480000004</v>
      </c>
      <c r="Q539" s="7">
        <v>94075822.600000009</v>
      </c>
      <c r="R539" s="7">
        <v>94912195.940000013</v>
      </c>
      <c r="S539" s="7">
        <v>99684797.970000014</v>
      </c>
      <c r="T539" s="7">
        <v>99379772.63000001</v>
      </c>
      <c r="U539" s="7">
        <v>100636111.40000001</v>
      </c>
      <c r="V539" s="7">
        <v>100592817.69000001</v>
      </c>
      <c r="W539" s="7">
        <v>100635267.69000001</v>
      </c>
      <c r="X539" s="7">
        <v>100804624.69000001</v>
      </c>
      <c r="Y539" s="7">
        <v>100793789.89000002</v>
      </c>
      <c r="Z539" s="7">
        <v>101395042.51000002</v>
      </c>
      <c r="AA539" s="7">
        <v>101302207.51000002</v>
      </c>
      <c r="AB539" s="7">
        <v>101293190.85000002</v>
      </c>
      <c r="AC539" s="7">
        <v>101290190.85000002</v>
      </c>
      <c r="AD539" s="7">
        <v>101290190.85000002</v>
      </c>
      <c r="AE539" s="7">
        <v>101295190.85000002</v>
      </c>
      <c r="AF539" s="7">
        <v>101312190.85000002</v>
      </c>
      <c r="AG539" s="7">
        <v>101312190.85000002</v>
      </c>
      <c r="AH539" s="7">
        <v>101311240.81000002</v>
      </c>
      <c r="AI539" s="7">
        <v>101314240.81000002</v>
      </c>
      <c r="AJ539" s="7">
        <v>101314240.81000002</v>
      </c>
      <c r="AK539" s="7">
        <v>101306833.98000002</v>
      </c>
      <c r="AL539" s="7">
        <v>101331956.98000002</v>
      </c>
      <c r="AM539" s="7">
        <v>101331956.98000002</v>
      </c>
      <c r="AN539" s="7">
        <v>101331956.98000002</v>
      </c>
      <c r="AO539" s="7">
        <v>101291534.98000002</v>
      </c>
      <c r="AP539" s="7">
        <v>85738836.299999997</v>
      </c>
      <c r="AQ539" s="7">
        <v>91551284.379999995</v>
      </c>
      <c r="AR539" s="7">
        <v>97821554.039999992</v>
      </c>
      <c r="AS539" s="7">
        <v>100240182.28999999</v>
      </c>
      <c r="AT539" s="7">
        <v>101688119.67999999</v>
      </c>
      <c r="AU539" s="7">
        <v>102400468.17999999</v>
      </c>
      <c r="AV539" s="7">
        <v>102735797.13999999</v>
      </c>
      <c r="AW539" s="7">
        <v>103103946.08999999</v>
      </c>
      <c r="AX539" s="7">
        <v>103256698.58999999</v>
      </c>
      <c r="AY539" s="7">
        <v>103503128.39999999</v>
      </c>
      <c r="AZ539" s="7">
        <v>103590495.81999999</v>
      </c>
      <c r="BA539" s="7">
        <v>103681899.81999999</v>
      </c>
      <c r="BB539" s="7">
        <v>103796716.41999999</v>
      </c>
      <c r="BC539" s="7">
        <v>103810287.33999999</v>
      </c>
      <c r="BD539" s="7">
        <v>103852173.81999999</v>
      </c>
      <c r="BE539" s="7">
        <v>103848068.06999999</v>
      </c>
      <c r="BF539" s="7">
        <v>103853686.58999999</v>
      </c>
      <c r="BG539" s="7">
        <v>103849775.77</v>
      </c>
      <c r="BH539" s="7">
        <v>103851795.77</v>
      </c>
      <c r="BI539" s="7">
        <v>103864645.77</v>
      </c>
      <c r="BJ539" s="7">
        <v>103864645.77</v>
      </c>
      <c r="BK539" s="7">
        <v>103864250.77</v>
      </c>
      <c r="BL539" s="7">
        <v>103864250.77</v>
      </c>
      <c r="BM539" s="7">
        <v>103863985.97999999</v>
      </c>
      <c r="BN539" s="7">
        <v>103863985.97999999</v>
      </c>
      <c r="BO539" s="7">
        <v>103863985.97999999</v>
      </c>
      <c r="BP539" s="7">
        <v>103863985.97999999</v>
      </c>
      <c r="BQ539" s="7">
        <v>103888985.97999999</v>
      </c>
      <c r="BR539" s="7">
        <v>103888985.97999999</v>
      </c>
      <c r="BS539" s="7">
        <v>103888985.97999999</v>
      </c>
      <c r="BT539" s="7">
        <v>103888885.97999999</v>
      </c>
      <c r="BU539" s="7">
        <v>103888885.97999999</v>
      </c>
      <c r="BV539" s="7">
        <v>103888785.97999999</v>
      </c>
      <c r="BW539" s="7">
        <v>103888785.97999999</v>
      </c>
      <c r="BX539" s="7">
        <v>103888785.97999999</v>
      </c>
      <c r="BY539" s="7">
        <v>103888506.32999998</v>
      </c>
      <c r="BZ539" s="7">
        <v>103888506.32999998</v>
      </c>
      <c r="CA539" s="7">
        <v>103888506.32999998</v>
      </c>
      <c r="CB539" s="7">
        <v>103888506.32999998</v>
      </c>
      <c r="CC539" s="7">
        <v>103888506.32999998</v>
      </c>
      <c r="CD539" s="7">
        <v>10370367.220000001</v>
      </c>
      <c r="CE539" s="7">
        <v>13660828.68</v>
      </c>
      <c r="CF539" s="7">
        <v>15466249.4</v>
      </c>
      <c r="CG539" s="7">
        <v>15538870.52</v>
      </c>
      <c r="CH539" s="7">
        <v>15482185.76</v>
      </c>
      <c r="CI539" s="7">
        <v>15597416.35</v>
      </c>
      <c r="CJ539" s="7">
        <v>15696711.439999999</v>
      </c>
      <c r="CK539" s="7">
        <v>15720477.41</v>
      </c>
      <c r="CL539" s="7">
        <v>15821503.120000001</v>
      </c>
      <c r="CM539" s="7">
        <v>15753419.360000001</v>
      </c>
      <c r="CN539" s="7">
        <v>15733083.870000001</v>
      </c>
      <c r="CO539" s="7">
        <v>15756025.940000001</v>
      </c>
      <c r="CP539" s="7">
        <v>15737514.550000001</v>
      </c>
      <c r="CQ539" s="7">
        <v>15721365.540000001</v>
      </c>
      <c r="CR539" s="7">
        <v>15703939.180000002</v>
      </c>
      <c r="CS539" s="7">
        <v>15674177.180000002</v>
      </c>
      <c r="CT539" s="7">
        <v>15671261.630000001</v>
      </c>
      <c r="CU539" s="7">
        <v>15660562.74</v>
      </c>
      <c r="CV539" s="7">
        <v>15643090.130000001</v>
      </c>
      <c r="CW539" s="7">
        <v>15642459.310000001</v>
      </c>
      <c r="CX539" s="7">
        <v>15643646.65</v>
      </c>
      <c r="CY539" s="7">
        <v>15642354.91</v>
      </c>
      <c r="CZ539" s="7">
        <v>15658087.290000001</v>
      </c>
      <c r="DA539" s="7">
        <v>15656483.290000001</v>
      </c>
      <c r="DB539" s="7">
        <v>15657429.960000001</v>
      </c>
      <c r="DC539" s="7">
        <v>15657429.960000001</v>
      </c>
      <c r="DD539" s="7">
        <v>15654429.960000001</v>
      </c>
      <c r="DE539" s="7">
        <v>15657334.98</v>
      </c>
      <c r="DF539" s="7">
        <v>15653594.93</v>
      </c>
      <c r="DG539" s="7">
        <v>15653887</v>
      </c>
      <c r="DH539" s="7">
        <v>15653339</v>
      </c>
      <c r="DI539" s="7">
        <v>15653339</v>
      </c>
      <c r="DJ539" s="7">
        <v>15653339</v>
      </c>
      <c r="DK539" s="7">
        <v>15653221.74</v>
      </c>
      <c r="DL539" s="7">
        <v>15653221.74</v>
      </c>
      <c r="DM539" s="7">
        <v>15651199.74</v>
      </c>
      <c r="DN539" s="7">
        <v>15651199.74</v>
      </c>
      <c r="DO539" s="7">
        <v>15651199.74</v>
      </c>
      <c r="DP539" s="7">
        <v>15651199.74</v>
      </c>
      <c r="DQ539" s="7">
        <v>15651199.74</v>
      </c>
      <c r="DR539" s="7">
        <v>7704696.71</v>
      </c>
      <c r="DS539" s="7">
        <v>13648198</v>
      </c>
      <c r="DT539" s="7">
        <v>15505713.189999999</v>
      </c>
      <c r="DU539" s="7">
        <v>18265055.68</v>
      </c>
      <c r="DV539" s="7">
        <v>20417278.57</v>
      </c>
      <c r="DW539" s="7">
        <v>22088694.370000001</v>
      </c>
      <c r="DX539" s="7">
        <v>22951600.390000001</v>
      </c>
      <c r="DY539" s="7">
        <v>23752625.600000001</v>
      </c>
      <c r="DZ539" s="7">
        <v>25562292.700000003</v>
      </c>
      <c r="EA539" s="7">
        <v>26866086.280000001</v>
      </c>
      <c r="EB539" s="7">
        <v>27534581.130000003</v>
      </c>
      <c r="EC539" s="7">
        <v>28025171.760000002</v>
      </c>
      <c r="ED539" s="7">
        <v>28766908.280000001</v>
      </c>
      <c r="EE539" s="7">
        <v>29398865.290000003</v>
      </c>
      <c r="EF539" s="7">
        <v>30006576.790000003</v>
      </c>
      <c r="EG539" s="7">
        <v>30150676.940000001</v>
      </c>
      <c r="EH539" s="7">
        <v>30449352.610000003</v>
      </c>
      <c r="EI539" s="7">
        <v>30570291.610000003</v>
      </c>
      <c r="EJ539" s="7">
        <v>30620743.240000002</v>
      </c>
      <c r="EK539" s="7">
        <v>30855741.860000003</v>
      </c>
      <c r="EL539" s="7">
        <v>30744694.050000004</v>
      </c>
      <c r="EM539" s="7">
        <v>30810060.820000004</v>
      </c>
      <c r="EN539" s="7">
        <v>30834239.310000002</v>
      </c>
      <c r="EO539" s="7">
        <v>30830435.830000002</v>
      </c>
      <c r="EP539" s="7">
        <v>30732988.270000003</v>
      </c>
      <c r="EQ539" s="7">
        <v>30897295.720000003</v>
      </c>
      <c r="ER539" s="7">
        <v>30988310.780000001</v>
      </c>
      <c r="ES539" s="7">
        <v>31008778.240000002</v>
      </c>
      <c r="ET539" s="7">
        <v>31169204.080000002</v>
      </c>
      <c r="EU539" s="7">
        <v>31198461.98</v>
      </c>
      <c r="EV539" s="7">
        <v>31183644.449999999</v>
      </c>
      <c r="EW539" s="7">
        <v>31187617.710000001</v>
      </c>
      <c r="EX539" s="7">
        <v>31182133.560000002</v>
      </c>
      <c r="EY539" s="7">
        <v>31179631.910000004</v>
      </c>
      <c r="EZ539" s="7">
        <v>31177647.770000003</v>
      </c>
      <c r="FA539" s="7">
        <v>31176227.420000002</v>
      </c>
      <c r="FB539" s="7">
        <v>31338114.150000002</v>
      </c>
      <c r="FC539" s="7">
        <v>31325655.800000001</v>
      </c>
      <c r="FD539" s="7">
        <v>31309276.75</v>
      </c>
      <c r="FE539" s="7">
        <v>31330592.510000002</v>
      </c>
      <c r="FF539" s="7">
        <v>41037607.379999995</v>
      </c>
      <c r="FG539" s="7">
        <v>40606145.280000001</v>
      </c>
      <c r="FH539" s="7">
        <v>40280460.359999999</v>
      </c>
      <c r="FI539" s="7">
        <v>40508527.289999999</v>
      </c>
      <c r="FJ539" s="7">
        <v>40629208.07</v>
      </c>
      <c r="FK539" s="7">
        <v>40585818.329999998</v>
      </c>
      <c r="FL539" s="7">
        <v>40630297.649999999</v>
      </c>
      <c r="FM539" s="7">
        <v>40639548.969999999</v>
      </c>
      <c r="FN539" s="7">
        <v>40638017.759999998</v>
      </c>
      <c r="FO539" s="7">
        <v>40646590.299999997</v>
      </c>
      <c r="FP539" s="7">
        <v>40645161.43</v>
      </c>
      <c r="FQ539" s="7">
        <v>40652320.130000003</v>
      </c>
      <c r="FR539" s="7">
        <v>40650385.190000005</v>
      </c>
      <c r="FS539" s="7">
        <v>40666988.850000001</v>
      </c>
      <c r="FT539" s="7">
        <v>40655272.130000003</v>
      </c>
      <c r="FU539" s="7">
        <v>40657552.460000001</v>
      </c>
      <c r="FV539" s="7">
        <v>40654827.390000001</v>
      </c>
      <c r="FW539" s="7">
        <v>40650127.380000003</v>
      </c>
      <c r="FX539" s="7">
        <v>40649842.380000003</v>
      </c>
      <c r="FY539" s="7">
        <v>40649805.010000005</v>
      </c>
      <c r="FZ539" s="7">
        <v>40642674.210000008</v>
      </c>
      <c r="GA539" s="7">
        <v>40642793.400000006</v>
      </c>
      <c r="GB539" s="7">
        <v>40647126.950000003</v>
      </c>
      <c r="GC539" s="7">
        <v>40647184.050000004</v>
      </c>
      <c r="GD539" s="7">
        <v>40647154.050000004</v>
      </c>
      <c r="GE539" s="7">
        <v>40643509.350000001</v>
      </c>
      <c r="GF539" s="7">
        <v>40645698.090000004</v>
      </c>
      <c r="GG539" s="7">
        <v>40644432.420000002</v>
      </c>
      <c r="GH539" s="7">
        <v>40644376.230000004</v>
      </c>
      <c r="GI539" s="7">
        <v>40644234.750000007</v>
      </c>
      <c r="GJ539" s="7">
        <v>40643589.640000008</v>
      </c>
      <c r="GK539" s="7">
        <v>40645049.24000001</v>
      </c>
      <c r="GL539" s="7">
        <v>40647612.400000006</v>
      </c>
      <c r="GM539" s="7">
        <v>40649179.930000007</v>
      </c>
      <c r="GN539" s="7">
        <v>40648996.980000004</v>
      </c>
      <c r="GO539" s="7">
        <v>40648853.950000003</v>
      </c>
      <c r="GP539" s="7">
        <v>40648815.310000002</v>
      </c>
      <c r="GQ539" s="7">
        <v>40648789.080000006</v>
      </c>
      <c r="GR539" s="7">
        <v>40648481.600000009</v>
      </c>
      <c r="GS539" s="7">
        <v>40648287.960000008</v>
      </c>
    </row>
    <row r="540" spans="1:201" x14ac:dyDescent="0.25">
      <c r="A540" s="11">
        <f>$A$37</f>
        <v>20123</v>
      </c>
      <c r="B540" s="7">
        <v>68574955.780000001</v>
      </c>
      <c r="C540" s="7">
        <v>75228316.629999995</v>
      </c>
      <c r="D540" s="7">
        <v>71724505.659999996</v>
      </c>
      <c r="E540" s="7">
        <v>71629310.460000008</v>
      </c>
      <c r="F540" s="7">
        <v>73942311.849999994</v>
      </c>
      <c r="G540" s="7">
        <v>77020021.629999995</v>
      </c>
      <c r="H540" s="7">
        <v>80581682.189999998</v>
      </c>
      <c r="I540" s="7">
        <v>84045763.770000011</v>
      </c>
      <c r="J540" s="7">
        <v>87453992.689999998</v>
      </c>
      <c r="K540" s="7">
        <v>89823617.599999994</v>
      </c>
      <c r="L540" s="7">
        <v>92765037.909999996</v>
      </c>
      <c r="M540" s="7">
        <v>95536877.950000003</v>
      </c>
      <c r="N540" s="7">
        <v>98894475.140000001</v>
      </c>
      <c r="O540" s="7">
        <v>101531812.09</v>
      </c>
      <c r="P540" s="7">
        <v>102882770.75</v>
      </c>
      <c r="Q540" s="7">
        <v>103353492.17</v>
      </c>
      <c r="R540" s="7">
        <v>104702072.87</v>
      </c>
      <c r="S540" s="7">
        <v>104191913.28</v>
      </c>
      <c r="T540" s="7">
        <v>104611111.61</v>
      </c>
      <c r="U540" s="7">
        <v>104782597.37</v>
      </c>
      <c r="V540" s="7">
        <v>104810434.41000001</v>
      </c>
      <c r="W540" s="7">
        <v>104735566.56000002</v>
      </c>
      <c r="X540" s="7">
        <v>104920042.90000002</v>
      </c>
      <c r="Y540" s="7">
        <v>104833673.35000002</v>
      </c>
      <c r="Z540" s="7">
        <v>104822428.35000002</v>
      </c>
      <c r="AA540" s="7">
        <v>104796928.35000002</v>
      </c>
      <c r="AB540" s="7">
        <v>104876678.35000002</v>
      </c>
      <c r="AC540" s="7">
        <v>104851866.35000002</v>
      </c>
      <c r="AD540" s="7">
        <v>104851866.35000002</v>
      </c>
      <c r="AE540" s="7">
        <v>104853558.39000003</v>
      </c>
      <c r="AF540" s="7">
        <v>104858558.39000003</v>
      </c>
      <c r="AG540" s="7">
        <v>104858558.39000003</v>
      </c>
      <c r="AH540" s="7">
        <v>104858558.39000003</v>
      </c>
      <c r="AI540" s="7">
        <v>104858558.39000003</v>
      </c>
      <c r="AJ540" s="7">
        <v>104864258.39000003</v>
      </c>
      <c r="AK540" s="7">
        <v>104864259.39000003</v>
      </c>
      <c r="AL540" s="7">
        <v>104651961.43000004</v>
      </c>
      <c r="AM540" s="7">
        <v>104601961.43000004</v>
      </c>
      <c r="AN540" s="7">
        <v>104601960.43000004</v>
      </c>
      <c r="AO540" s="39" t="s">
        <v>181</v>
      </c>
      <c r="AP540" s="7">
        <v>81842394.180000007</v>
      </c>
      <c r="AQ540" s="7">
        <v>93899240.49000001</v>
      </c>
      <c r="AR540" s="7">
        <v>100775397.13000001</v>
      </c>
      <c r="AS540" s="7">
        <v>103674216.60000001</v>
      </c>
      <c r="AT540" s="7">
        <v>104948700.97000001</v>
      </c>
      <c r="AU540" s="7">
        <v>105610030.61000001</v>
      </c>
      <c r="AV540" s="7">
        <v>106139238.31000002</v>
      </c>
      <c r="AW540" s="7">
        <v>106428170.78000002</v>
      </c>
      <c r="AX540" s="7">
        <v>106732263.93000002</v>
      </c>
      <c r="AY540" s="7">
        <v>106843272.11000003</v>
      </c>
      <c r="AZ540" s="7">
        <v>106909328.13000003</v>
      </c>
      <c r="BA540" s="7">
        <v>107025806.28000003</v>
      </c>
      <c r="BB540" s="7">
        <v>107070510.17000003</v>
      </c>
      <c r="BC540" s="7">
        <v>107090644.39000003</v>
      </c>
      <c r="BD540" s="7">
        <v>107088217.89000003</v>
      </c>
      <c r="BE540" s="7">
        <v>107090153.66000003</v>
      </c>
      <c r="BF540" s="7">
        <v>107150476.25000003</v>
      </c>
      <c r="BG540" s="7">
        <v>107149862.73000003</v>
      </c>
      <c r="BH540" s="7">
        <v>107191354.53000003</v>
      </c>
      <c r="BI540" s="7">
        <v>107214277.25000003</v>
      </c>
      <c r="BJ540" s="7">
        <v>107214159.63000003</v>
      </c>
      <c r="BK540" s="7">
        <v>107214159.63000003</v>
      </c>
      <c r="BL540" s="7">
        <v>107215483.96000002</v>
      </c>
      <c r="BM540" s="7">
        <v>107217514.96000002</v>
      </c>
      <c r="BN540" s="7">
        <v>107217514.96000002</v>
      </c>
      <c r="BO540" s="7">
        <v>107214338.22000003</v>
      </c>
      <c r="BP540" s="7">
        <v>107214338.22000003</v>
      </c>
      <c r="BQ540" s="7">
        <v>107214338.22000003</v>
      </c>
      <c r="BR540" s="7">
        <v>107214251.99000002</v>
      </c>
      <c r="BS540" s="7">
        <v>107214251.99000002</v>
      </c>
      <c r="BT540" s="7">
        <v>107214251.99000002</v>
      </c>
      <c r="BU540" s="7">
        <v>107211739.65000002</v>
      </c>
      <c r="BV540" s="7">
        <v>107211739.65000002</v>
      </c>
      <c r="BW540" s="7">
        <v>107211739.65000002</v>
      </c>
      <c r="BX540" s="7">
        <v>107209069.65000002</v>
      </c>
      <c r="BY540" s="7">
        <v>107209066.65000002</v>
      </c>
      <c r="BZ540" s="7">
        <v>107209066.65000002</v>
      </c>
      <c r="CA540" s="7">
        <v>107209066.65000002</v>
      </c>
      <c r="CB540" s="7">
        <v>107209066.65000002</v>
      </c>
      <c r="CC540" s="39" t="s">
        <v>181</v>
      </c>
      <c r="CD540" s="7">
        <v>10763860.720000001</v>
      </c>
      <c r="CE540" s="7">
        <v>12850132.140000001</v>
      </c>
      <c r="CF540" s="7">
        <v>14397840.17</v>
      </c>
      <c r="CG540" s="7">
        <v>15150631.390000001</v>
      </c>
      <c r="CH540" s="7">
        <v>15446845.09</v>
      </c>
      <c r="CI540" s="7">
        <v>15411060.529999999</v>
      </c>
      <c r="CJ540" s="7">
        <v>15588791.219999999</v>
      </c>
      <c r="CK540" s="7">
        <v>15747543.649999999</v>
      </c>
      <c r="CL540" s="7">
        <v>15732684.889999999</v>
      </c>
      <c r="CM540" s="7">
        <v>15868345.109999999</v>
      </c>
      <c r="CN540" s="7">
        <v>15855948.859999999</v>
      </c>
      <c r="CO540" s="7">
        <v>15805940.809999999</v>
      </c>
      <c r="CP540" s="7">
        <v>15778783.659999998</v>
      </c>
      <c r="CQ540" s="7">
        <v>15776001.289999999</v>
      </c>
      <c r="CR540" s="7">
        <v>15717027.389999999</v>
      </c>
      <c r="CS540" s="7">
        <v>15686491.169999998</v>
      </c>
      <c r="CT540" s="7">
        <v>15698345.159999998</v>
      </c>
      <c r="CU540" s="7">
        <v>15707930.029999997</v>
      </c>
      <c r="CV540" s="7">
        <v>15697494.029999997</v>
      </c>
      <c r="CW540" s="7">
        <v>15705873.819999997</v>
      </c>
      <c r="CX540" s="7">
        <v>15704283.979999997</v>
      </c>
      <c r="CY540" s="7">
        <v>15704066.479999997</v>
      </c>
      <c r="CZ540" s="7">
        <v>15725666.479999997</v>
      </c>
      <c r="DA540" s="7">
        <v>15703912.379999997</v>
      </c>
      <c r="DB540" s="7">
        <v>15703537.449999997</v>
      </c>
      <c r="DC540" s="7">
        <v>15703523.349999998</v>
      </c>
      <c r="DD540" s="7">
        <v>15703223.199999997</v>
      </c>
      <c r="DE540" s="7">
        <v>15702542.199999997</v>
      </c>
      <c r="DF540" s="7">
        <v>15701888.749999998</v>
      </c>
      <c r="DG540" s="7">
        <v>15701888.749999998</v>
      </c>
      <c r="DH540" s="7">
        <v>15701888.749999998</v>
      </c>
      <c r="DI540" s="7">
        <v>15701888.749999998</v>
      </c>
      <c r="DJ540" s="7">
        <v>15701888.749999998</v>
      </c>
      <c r="DK540" s="7">
        <v>15701888.749999998</v>
      </c>
      <c r="DL540" s="7">
        <v>15701888.749999998</v>
      </c>
      <c r="DM540" s="7">
        <v>15700244.239999998</v>
      </c>
      <c r="DN540" s="7">
        <v>15700244.239999998</v>
      </c>
      <c r="DO540" s="7">
        <v>15699529.239999998</v>
      </c>
      <c r="DP540" s="7">
        <v>15699529.239999998</v>
      </c>
      <c r="DQ540" s="39" t="s">
        <v>181</v>
      </c>
      <c r="DR540" s="7">
        <v>7391441.3600000003</v>
      </c>
      <c r="DS540" s="7">
        <v>12342871.810000001</v>
      </c>
      <c r="DT540" s="7">
        <v>14611979.82</v>
      </c>
      <c r="DU540" s="7">
        <v>16553927.290000001</v>
      </c>
      <c r="DV540" s="7">
        <v>17855060.350000001</v>
      </c>
      <c r="DW540" s="7">
        <v>19293961.060000002</v>
      </c>
      <c r="DX540" s="7">
        <v>20629675.200000003</v>
      </c>
      <c r="DY540" s="7">
        <v>22068259.950000003</v>
      </c>
      <c r="DZ540" s="7">
        <v>23173239.950000003</v>
      </c>
      <c r="EA540" s="7">
        <v>24729620.650000002</v>
      </c>
      <c r="EB540" s="7">
        <v>25489784.82</v>
      </c>
      <c r="EC540" s="7">
        <v>26659425.190000001</v>
      </c>
      <c r="ED540" s="7">
        <v>27387723.240000002</v>
      </c>
      <c r="EE540" s="7">
        <v>27674028.720000003</v>
      </c>
      <c r="EF540" s="7">
        <v>27925905.060000002</v>
      </c>
      <c r="EG540" s="7">
        <v>28111177.870000001</v>
      </c>
      <c r="EH540" s="7">
        <v>28256378.68</v>
      </c>
      <c r="EI540" s="7">
        <v>28304661.68</v>
      </c>
      <c r="EJ540" s="7">
        <v>28387784.91</v>
      </c>
      <c r="EK540" s="7">
        <v>28326308.760000002</v>
      </c>
      <c r="EL540" s="7">
        <v>28565529.25</v>
      </c>
      <c r="EM540" s="7">
        <v>28723032.550000001</v>
      </c>
      <c r="EN540" s="7">
        <v>28736359.400000002</v>
      </c>
      <c r="EO540" s="7">
        <v>28954334.890000001</v>
      </c>
      <c r="EP540" s="7">
        <v>28899235.34</v>
      </c>
      <c r="EQ540" s="7">
        <v>28896759.010000002</v>
      </c>
      <c r="ER540" s="7">
        <v>28867688.98</v>
      </c>
      <c r="ES540" s="7">
        <v>28881065.830000002</v>
      </c>
      <c r="ET540" s="7">
        <v>28924613.200000003</v>
      </c>
      <c r="EU540" s="7">
        <v>28922879.660000004</v>
      </c>
      <c r="EV540" s="7">
        <v>29017339.390000004</v>
      </c>
      <c r="EW540" s="7">
        <v>29039414.960000005</v>
      </c>
      <c r="EX540" s="7">
        <v>29012125.170000006</v>
      </c>
      <c r="EY540" s="7">
        <v>28974705.450000007</v>
      </c>
      <c r="EZ540" s="7">
        <v>29099557.510000005</v>
      </c>
      <c r="FA540" s="7">
        <v>29088377.630000006</v>
      </c>
      <c r="FB540" s="7">
        <v>29251741.490000006</v>
      </c>
      <c r="FC540" s="7">
        <v>29231548.800000004</v>
      </c>
      <c r="FD540" s="7">
        <v>29227676.840000004</v>
      </c>
      <c r="FE540" s="39" t="s">
        <v>181</v>
      </c>
      <c r="FF540" s="7">
        <v>41565199.090000004</v>
      </c>
      <c r="FG540" s="7">
        <v>43193957.18</v>
      </c>
      <c r="FH540" s="7">
        <v>43585680.890000001</v>
      </c>
      <c r="FI540" s="7">
        <v>43582545.520000003</v>
      </c>
      <c r="FJ540" s="7">
        <v>43603502.120000005</v>
      </c>
      <c r="FK540" s="7">
        <v>43576787.450000003</v>
      </c>
      <c r="FL540" s="7">
        <v>43552584.220000006</v>
      </c>
      <c r="FM540" s="7">
        <v>43550572.800000004</v>
      </c>
      <c r="FN540" s="7">
        <v>43554800.920000002</v>
      </c>
      <c r="FO540" s="7">
        <v>43556818.760000005</v>
      </c>
      <c r="FP540" s="7">
        <v>43572870.910000004</v>
      </c>
      <c r="FQ540" s="7">
        <v>43575522.670000002</v>
      </c>
      <c r="FR540" s="7">
        <v>43588474.340000004</v>
      </c>
      <c r="FS540" s="7">
        <v>43583710.450000003</v>
      </c>
      <c r="FT540" s="7">
        <v>43579696.340000004</v>
      </c>
      <c r="FU540" s="7">
        <v>43580027.160000004</v>
      </c>
      <c r="FV540" s="7">
        <v>43555727.57</v>
      </c>
      <c r="FW540" s="7">
        <v>43559825.579999998</v>
      </c>
      <c r="FX540" s="7">
        <v>43562509.32</v>
      </c>
      <c r="FY540" s="7">
        <v>43566411.950000003</v>
      </c>
      <c r="FZ540" s="7">
        <v>43567826.57</v>
      </c>
      <c r="GA540" s="7">
        <v>43571366.520000003</v>
      </c>
      <c r="GB540" s="7">
        <v>43572173.280000001</v>
      </c>
      <c r="GC540" s="7">
        <v>43572173.280000001</v>
      </c>
      <c r="GD540" s="7">
        <v>43572540.109999999</v>
      </c>
      <c r="GE540" s="7">
        <v>43577470.490000002</v>
      </c>
      <c r="GF540" s="7">
        <v>43577781.719999999</v>
      </c>
      <c r="GG540" s="7">
        <v>43578485.07</v>
      </c>
      <c r="GH540" s="7">
        <v>43579234.240000002</v>
      </c>
      <c r="GI540" s="7">
        <v>43579917.07</v>
      </c>
      <c r="GJ540" s="7">
        <v>43579917.07</v>
      </c>
      <c r="GK540" s="7">
        <v>43579917.07</v>
      </c>
      <c r="GL540" s="7">
        <v>43579917.07</v>
      </c>
      <c r="GM540" s="7">
        <v>43580411.07</v>
      </c>
      <c r="GN540" s="7">
        <v>43580411.07</v>
      </c>
      <c r="GO540" s="7">
        <v>43580411.07</v>
      </c>
      <c r="GP540" s="7">
        <v>43580411.07</v>
      </c>
      <c r="GQ540" s="7">
        <v>43580411.07</v>
      </c>
      <c r="GR540" s="7">
        <v>43580411.07</v>
      </c>
      <c r="GS540" s="39" t="s">
        <v>181</v>
      </c>
    </row>
    <row r="541" spans="1:201" x14ac:dyDescent="0.25">
      <c r="A541" s="11">
        <f>$A$38</f>
        <v>20124</v>
      </c>
      <c r="B541" s="7">
        <v>70522253.140000001</v>
      </c>
      <c r="C541" s="7">
        <v>78548084.420000002</v>
      </c>
      <c r="D541" s="7">
        <v>76508698.840000004</v>
      </c>
      <c r="E541" s="7">
        <v>77643783.700000003</v>
      </c>
      <c r="F541" s="7">
        <v>81739935.299999997</v>
      </c>
      <c r="G541" s="7">
        <v>86487516.209999993</v>
      </c>
      <c r="H541" s="7">
        <v>90792899.840000004</v>
      </c>
      <c r="I541" s="7">
        <v>92882758.459999993</v>
      </c>
      <c r="J541" s="7">
        <v>96286378.199999988</v>
      </c>
      <c r="K541" s="7">
        <v>99378348.859999985</v>
      </c>
      <c r="L541" s="7">
        <v>102439695.65999998</v>
      </c>
      <c r="M541" s="7">
        <v>107459917.97999999</v>
      </c>
      <c r="N541" s="7">
        <v>110983209.92999999</v>
      </c>
      <c r="O541" s="7">
        <v>112053848.13999999</v>
      </c>
      <c r="P541" s="7">
        <v>113101136.39999999</v>
      </c>
      <c r="Q541" s="7">
        <v>114965007.8</v>
      </c>
      <c r="R541" s="7">
        <v>114861194.98</v>
      </c>
      <c r="S541" s="7">
        <v>114871968.53</v>
      </c>
      <c r="T541" s="7">
        <v>114702627.67</v>
      </c>
      <c r="U541" s="7">
        <v>114704457.14</v>
      </c>
      <c r="V541" s="7">
        <v>115609795.14</v>
      </c>
      <c r="W541" s="7">
        <v>115925939.73</v>
      </c>
      <c r="X541" s="7">
        <v>115956245.25</v>
      </c>
      <c r="Y541" s="7">
        <v>116091170.95</v>
      </c>
      <c r="Z541" s="7">
        <v>116259466.96000001</v>
      </c>
      <c r="AA541" s="7">
        <v>116283757.95</v>
      </c>
      <c r="AB541" s="7">
        <v>116517387.57000001</v>
      </c>
      <c r="AC541" s="7">
        <v>116534703.57000001</v>
      </c>
      <c r="AD541" s="7">
        <v>116533954.59</v>
      </c>
      <c r="AE541" s="7">
        <v>116527454.59</v>
      </c>
      <c r="AF541" s="7">
        <v>116431454.59</v>
      </c>
      <c r="AG541" s="7">
        <v>116441454.59</v>
      </c>
      <c r="AH541" s="7">
        <v>116469301.05</v>
      </c>
      <c r="AI541" s="7">
        <v>116468554.05</v>
      </c>
      <c r="AJ541" s="7">
        <v>116458554.05</v>
      </c>
      <c r="AK541" s="7">
        <v>116459646.05</v>
      </c>
      <c r="AL541" s="7">
        <v>116444646.05</v>
      </c>
      <c r="AM541" s="7">
        <v>116522556.45999999</v>
      </c>
      <c r="AN541" s="39" t="s">
        <v>181</v>
      </c>
      <c r="AO541" s="39" t="s">
        <v>181</v>
      </c>
      <c r="AP541" s="7">
        <v>83758254.549999997</v>
      </c>
      <c r="AQ541" s="7">
        <v>98503747.939999998</v>
      </c>
      <c r="AR541" s="7">
        <v>105573533.89</v>
      </c>
      <c r="AS541" s="7">
        <v>108751775.55</v>
      </c>
      <c r="AT541" s="7">
        <v>110132659.39999999</v>
      </c>
      <c r="AU541" s="7">
        <v>110906961.24999999</v>
      </c>
      <c r="AV541" s="7">
        <v>111292138.08999999</v>
      </c>
      <c r="AW541" s="7">
        <v>111620515.58999999</v>
      </c>
      <c r="AX541" s="7">
        <v>111941756.60999998</v>
      </c>
      <c r="AY541" s="7">
        <v>112049741.99999999</v>
      </c>
      <c r="AZ541" s="7">
        <v>112099859.81999998</v>
      </c>
      <c r="BA541" s="7">
        <v>112134307.65999998</v>
      </c>
      <c r="BB541" s="7">
        <v>112721124.27999999</v>
      </c>
      <c r="BC541" s="7">
        <v>112757367.44999999</v>
      </c>
      <c r="BD541" s="7">
        <v>112449019.11999999</v>
      </c>
      <c r="BE541" s="7">
        <v>112445234.74999999</v>
      </c>
      <c r="BF541" s="7">
        <v>112448378.24999999</v>
      </c>
      <c r="BG541" s="7">
        <v>112449408.24999999</v>
      </c>
      <c r="BH541" s="7">
        <v>112447214.34999998</v>
      </c>
      <c r="BI541" s="7">
        <v>112449132.79999998</v>
      </c>
      <c r="BJ541" s="7">
        <v>112446332.79999998</v>
      </c>
      <c r="BK541" s="7">
        <v>112439873.05999999</v>
      </c>
      <c r="BL541" s="7">
        <v>112446385.04999998</v>
      </c>
      <c r="BM541" s="7">
        <v>112443965.04999998</v>
      </c>
      <c r="BN541" s="7">
        <v>112443815.04999998</v>
      </c>
      <c r="BO541" s="7">
        <v>112446576.99999999</v>
      </c>
      <c r="BP541" s="7">
        <v>112446576.99999999</v>
      </c>
      <c r="BQ541" s="7">
        <v>112448518.63999999</v>
      </c>
      <c r="BR541" s="7">
        <v>112448418.63999999</v>
      </c>
      <c r="BS541" s="7">
        <v>112448418.63999999</v>
      </c>
      <c r="BT541" s="7">
        <v>112448368.63999999</v>
      </c>
      <c r="BU541" s="7">
        <v>112448368.63999999</v>
      </c>
      <c r="BV541" s="7">
        <v>112448368.63999999</v>
      </c>
      <c r="BW541" s="7">
        <v>112450333.63999999</v>
      </c>
      <c r="BX541" s="7">
        <v>112449908.63999999</v>
      </c>
      <c r="BY541" s="7">
        <v>112447758.63999999</v>
      </c>
      <c r="BZ541" s="7">
        <v>112447708.63999999</v>
      </c>
      <c r="CA541" s="7">
        <v>112447608.63999999</v>
      </c>
      <c r="CB541" s="39" t="s">
        <v>181</v>
      </c>
      <c r="CC541" s="39" t="s">
        <v>181</v>
      </c>
      <c r="CD541" s="7">
        <v>11605818.199999999</v>
      </c>
      <c r="CE541" s="7">
        <v>13935032.65</v>
      </c>
      <c r="CF541" s="7">
        <v>15983340.040000001</v>
      </c>
      <c r="CG541" s="7">
        <v>16480127.120000001</v>
      </c>
      <c r="CH541" s="7">
        <v>16605112.810000001</v>
      </c>
      <c r="CI541" s="7">
        <v>16557571.85</v>
      </c>
      <c r="CJ541" s="7">
        <v>16671855.029999999</v>
      </c>
      <c r="CK541" s="7">
        <v>16679729.689999999</v>
      </c>
      <c r="CL541" s="7">
        <v>16699180.529999999</v>
      </c>
      <c r="CM541" s="7">
        <v>16674760.74</v>
      </c>
      <c r="CN541" s="7">
        <v>16687512.77</v>
      </c>
      <c r="CO541" s="7">
        <v>16693582.289999999</v>
      </c>
      <c r="CP541" s="7">
        <v>16646768.319999998</v>
      </c>
      <c r="CQ541" s="7">
        <v>16571066.669999998</v>
      </c>
      <c r="CR541" s="7">
        <v>16564998.579999998</v>
      </c>
      <c r="CS541" s="7">
        <v>16573706.939999998</v>
      </c>
      <c r="CT541" s="7">
        <v>16559359.999999998</v>
      </c>
      <c r="CU541" s="7">
        <v>16556764.839999998</v>
      </c>
      <c r="CV541" s="7">
        <v>16558883.849999998</v>
      </c>
      <c r="CW541" s="7">
        <v>16560018.749999998</v>
      </c>
      <c r="CX541" s="7">
        <v>16557653.749999998</v>
      </c>
      <c r="CY541" s="7">
        <v>16550590.709999999</v>
      </c>
      <c r="CZ541" s="7">
        <v>16546891.93</v>
      </c>
      <c r="DA541" s="7">
        <v>16539493.93</v>
      </c>
      <c r="DB541" s="7">
        <v>16539179.43</v>
      </c>
      <c r="DC541" s="7">
        <v>16539098.43</v>
      </c>
      <c r="DD541" s="7">
        <v>16539649.199999999</v>
      </c>
      <c r="DE541" s="7">
        <v>16539282.219999999</v>
      </c>
      <c r="DF541" s="7">
        <v>16539039.619999999</v>
      </c>
      <c r="DG541" s="7">
        <v>16538877.629999999</v>
      </c>
      <c r="DH541" s="7">
        <v>16538877.629999999</v>
      </c>
      <c r="DI541" s="7">
        <v>16538877.629999999</v>
      </c>
      <c r="DJ541" s="7">
        <v>16539123.629999999</v>
      </c>
      <c r="DK541" s="7">
        <v>16541522.899999999</v>
      </c>
      <c r="DL541" s="7">
        <v>16541522.899999999</v>
      </c>
      <c r="DM541" s="7">
        <v>16541522.899999999</v>
      </c>
      <c r="DN541" s="7">
        <v>16534372.899999999</v>
      </c>
      <c r="DO541" s="7">
        <v>16534372.899999999</v>
      </c>
      <c r="DP541" s="39" t="s">
        <v>181</v>
      </c>
      <c r="DQ541" s="39" t="s">
        <v>181</v>
      </c>
      <c r="DR541" s="7">
        <v>9256645.2100000009</v>
      </c>
      <c r="DS541" s="7">
        <v>15178398.140000001</v>
      </c>
      <c r="DT541" s="7">
        <v>17285875.260000002</v>
      </c>
      <c r="DU541" s="7">
        <v>20332189.66</v>
      </c>
      <c r="DV541" s="7">
        <v>22580951.530000001</v>
      </c>
      <c r="DW541" s="7">
        <v>24734320.73</v>
      </c>
      <c r="DX541" s="7">
        <v>26322661.190000001</v>
      </c>
      <c r="DY541" s="7">
        <v>28358035.770000003</v>
      </c>
      <c r="DZ541" s="7">
        <v>29602636.380000003</v>
      </c>
      <c r="EA541" s="7">
        <v>31024992.700000003</v>
      </c>
      <c r="EB541" s="7">
        <v>31364921.090000004</v>
      </c>
      <c r="EC541" s="7">
        <v>32131441.680000003</v>
      </c>
      <c r="ED541" s="7">
        <v>32786446.580000002</v>
      </c>
      <c r="EE541" s="7">
        <v>33136314.870000001</v>
      </c>
      <c r="EF541" s="7">
        <v>33090288.260000002</v>
      </c>
      <c r="EG541" s="7">
        <v>33411669.34</v>
      </c>
      <c r="EH541" s="7">
        <v>33507154.620000001</v>
      </c>
      <c r="EI541" s="7">
        <v>33547722.27</v>
      </c>
      <c r="EJ541" s="7">
        <v>33774533.689999998</v>
      </c>
      <c r="EK541" s="7">
        <v>33803690.32</v>
      </c>
      <c r="EL541" s="7">
        <v>33820206.68</v>
      </c>
      <c r="EM541" s="7">
        <v>33906694.420000002</v>
      </c>
      <c r="EN541" s="7">
        <v>34031053.969999999</v>
      </c>
      <c r="EO541" s="7">
        <v>34343026.640000001</v>
      </c>
      <c r="EP541" s="7">
        <v>34369376.369999997</v>
      </c>
      <c r="EQ541" s="7">
        <v>34543016.25</v>
      </c>
      <c r="ER541" s="7">
        <v>34511583.840000004</v>
      </c>
      <c r="ES541" s="7">
        <v>34633016.290000007</v>
      </c>
      <c r="ET541" s="7">
        <v>34644506.610000007</v>
      </c>
      <c r="EU541" s="7">
        <v>34725450.670000009</v>
      </c>
      <c r="EV541" s="7">
        <v>34748913.160000011</v>
      </c>
      <c r="EW541" s="7">
        <v>34731870.160000011</v>
      </c>
      <c r="EX541" s="7">
        <v>34737495.820000008</v>
      </c>
      <c r="EY541" s="7">
        <v>34734137.500000007</v>
      </c>
      <c r="EZ541" s="7">
        <v>34724739.390000008</v>
      </c>
      <c r="FA541" s="7">
        <v>34703110.13000001</v>
      </c>
      <c r="FB541" s="7">
        <v>34649609.460000008</v>
      </c>
      <c r="FC541" s="7">
        <v>34648155.13000001</v>
      </c>
      <c r="FD541" s="39" t="s">
        <v>181</v>
      </c>
      <c r="FE541" s="39" t="s">
        <v>181</v>
      </c>
      <c r="FF541" s="7">
        <v>40468951.780000001</v>
      </c>
      <c r="FG541" s="7">
        <v>43435258.200000003</v>
      </c>
      <c r="FH541" s="7">
        <v>42849527.270000003</v>
      </c>
      <c r="FI541" s="7">
        <v>42960584.190000005</v>
      </c>
      <c r="FJ541" s="7">
        <v>43061035.360000007</v>
      </c>
      <c r="FK541" s="7">
        <v>43046013.660000004</v>
      </c>
      <c r="FL541" s="7">
        <v>43089359.360000007</v>
      </c>
      <c r="FM541" s="7">
        <v>43114430.20000001</v>
      </c>
      <c r="FN541" s="7">
        <v>43105285.720000014</v>
      </c>
      <c r="FO541" s="7">
        <v>43098356.330000013</v>
      </c>
      <c r="FP541" s="7">
        <v>43071660.960000016</v>
      </c>
      <c r="FQ541" s="7">
        <v>43044213.140000015</v>
      </c>
      <c r="FR541" s="7">
        <v>43060650.770000018</v>
      </c>
      <c r="FS541" s="7">
        <v>43076641.19000002</v>
      </c>
      <c r="FT541" s="7">
        <v>43142243.560000017</v>
      </c>
      <c r="FU541" s="7">
        <v>43138595.890000015</v>
      </c>
      <c r="FV541" s="7">
        <v>43130436.140000015</v>
      </c>
      <c r="FW541" s="7">
        <v>43118464.900000013</v>
      </c>
      <c r="FX541" s="7">
        <v>43143697.230000012</v>
      </c>
      <c r="FY541" s="7">
        <v>43144208.020000011</v>
      </c>
      <c r="FZ541" s="7">
        <v>43144501.180000007</v>
      </c>
      <c r="GA541" s="7">
        <v>43146717.400000006</v>
      </c>
      <c r="GB541" s="7">
        <v>43146645.760000005</v>
      </c>
      <c r="GC541" s="7">
        <v>43146854.180000007</v>
      </c>
      <c r="GD541" s="7">
        <v>43148478.730000004</v>
      </c>
      <c r="GE541" s="7">
        <v>43148478.730000004</v>
      </c>
      <c r="GF541" s="7">
        <v>43148538.730000004</v>
      </c>
      <c r="GG541" s="7">
        <v>43148568.730000004</v>
      </c>
      <c r="GH541" s="7">
        <v>43151353.110000007</v>
      </c>
      <c r="GI541" s="7">
        <v>43155451.840000004</v>
      </c>
      <c r="GJ541" s="7">
        <v>43155243.640000001</v>
      </c>
      <c r="GK541" s="7">
        <v>43155264.240000002</v>
      </c>
      <c r="GL541" s="7">
        <v>43156777.539999999</v>
      </c>
      <c r="GM541" s="7">
        <v>43162595.329999998</v>
      </c>
      <c r="GN541" s="7">
        <v>43162775.729999997</v>
      </c>
      <c r="GO541" s="7">
        <v>43157606.43</v>
      </c>
      <c r="GP541" s="7">
        <v>43151651.75</v>
      </c>
      <c r="GQ541" s="7">
        <v>43151806.229999997</v>
      </c>
      <c r="GR541" s="39" t="s">
        <v>181</v>
      </c>
      <c r="GS541" s="39" t="s">
        <v>181</v>
      </c>
    </row>
    <row r="542" spans="1:201" x14ac:dyDescent="0.25">
      <c r="A542" s="11">
        <f>$A$39</f>
        <v>20131</v>
      </c>
      <c r="B542" s="7">
        <v>60782933.200000003</v>
      </c>
      <c r="C542" s="7">
        <v>67809958.019999996</v>
      </c>
      <c r="D542" s="7">
        <v>65938954.890000001</v>
      </c>
      <c r="E542" s="7">
        <v>66317790.519999996</v>
      </c>
      <c r="F542" s="7">
        <v>70994528.49000001</v>
      </c>
      <c r="G542" s="7">
        <v>74922146.129999995</v>
      </c>
      <c r="H542" s="7">
        <v>77673896.230000004</v>
      </c>
      <c r="I542" s="7">
        <v>80539984.550000012</v>
      </c>
      <c r="J542" s="7">
        <v>84748464.230000004</v>
      </c>
      <c r="K542" s="7">
        <v>88741637.25</v>
      </c>
      <c r="L542" s="7">
        <v>92738677.409999996</v>
      </c>
      <c r="M542" s="7">
        <v>95499607.50999999</v>
      </c>
      <c r="N542" s="7">
        <v>99331827.499999985</v>
      </c>
      <c r="O542" s="7">
        <v>100725101.36999999</v>
      </c>
      <c r="P542" s="7">
        <v>114317885.42999999</v>
      </c>
      <c r="Q542" s="7">
        <v>115920954.39999999</v>
      </c>
      <c r="R542" s="7">
        <v>117714517.94999999</v>
      </c>
      <c r="S542" s="7">
        <v>117479353.51999998</v>
      </c>
      <c r="T542" s="7">
        <v>117524474.11999997</v>
      </c>
      <c r="U542" s="7">
        <v>118981352.38999997</v>
      </c>
      <c r="V542" s="7">
        <v>119835729.33999997</v>
      </c>
      <c r="W542" s="7">
        <v>119420516.96999997</v>
      </c>
      <c r="X542" s="7">
        <v>119444754.84999996</v>
      </c>
      <c r="Y542" s="7">
        <v>119494399.93999997</v>
      </c>
      <c r="Z542" s="7">
        <v>119432375.93999997</v>
      </c>
      <c r="AA542" s="7">
        <v>119174785.93999997</v>
      </c>
      <c r="AB542" s="7">
        <v>119424785.93999997</v>
      </c>
      <c r="AC542" s="7">
        <v>119181281.85999997</v>
      </c>
      <c r="AD542" s="7">
        <v>119190910.85999997</v>
      </c>
      <c r="AE542" s="7">
        <v>119194662.85999997</v>
      </c>
      <c r="AF542" s="7">
        <v>119180783.85999997</v>
      </c>
      <c r="AG542" s="7">
        <v>119180623.85999997</v>
      </c>
      <c r="AH542" s="7">
        <v>119215820.35999997</v>
      </c>
      <c r="AI542" s="7">
        <v>119215820.35999997</v>
      </c>
      <c r="AJ542" s="7">
        <v>119215820.35999997</v>
      </c>
      <c r="AK542" s="7">
        <v>119225820.35999997</v>
      </c>
      <c r="AL542" s="7">
        <v>119223422.82999997</v>
      </c>
      <c r="AM542" s="39" t="s">
        <v>181</v>
      </c>
      <c r="AN542" s="39" t="s">
        <v>181</v>
      </c>
      <c r="AO542" s="39" t="s">
        <v>181</v>
      </c>
      <c r="AP542" s="7">
        <v>79688045.599999994</v>
      </c>
      <c r="AQ542" s="7">
        <v>90965631.430000007</v>
      </c>
      <c r="AR542" s="7">
        <v>98444838.670000002</v>
      </c>
      <c r="AS542" s="7">
        <v>101220857.54000001</v>
      </c>
      <c r="AT542" s="7">
        <v>102603375.89</v>
      </c>
      <c r="AU542" s="7">
        <v>103371987.67</v>
      </c>
      <c r="AV542" s="7">
        <v>103810070.27</v>
      </c>
      <c r="AW542" s="7">
        <v>104110873.59999999</v>
      </c>
      <c r="AX542" s="7">
        <v>104288484.30999999</v>
      </c>
      <c r="AY542" s="7">
        <v>104361319.69999999</v>
      </c>
      <c r="AZ542" s="7">
        <v>104463870.60999998</v>
      </c>
      <c r="BA542" s="7">
        <v>104504105.05999999</v>
      </c>
      <c r="BB542" s="7">
        <v>104638842.31999999</v>
      </c>
      <c r="BC542" s="7">
        <v>104713164.06999999</v>
      </c>
      <c r="BD542" s="7">
        <v>104715336.69999999</v>
      </c>
      <c r="BE542" s="7">
        <v>104752271.48999999</v>
      </c>
      <c r="BF542" s="7">
        <v>104745340.00999999</v>
      </c>
      <c r="BG542" s="7">
        <v>104734708.16999999</v>
      </c>
      <c r="BH542" s="7">
        <v>104732588.16999999</v>
      </c>
      <c r="BI542" s="7">
        <v>104732577.75999999</v>
      </c>
      <c r="BJ542" s="7">
        <v>104730457.75999999</v>
      </c>
      <c r="BK542" s="7">
        <v>104730457.75999999</v>
      </c>
      <c r="BL542" s="7">
        <v>104715648.44999999</v>
      </c>
      <c r="BM542" s="7">
        <v>104715648.44999999</v>
      </c>
      <c r="BN542" s="7">
        <v>104715648.44999999</v>
      </c>
      <c r="BO542" s="7">
        <v>104715648.44999999</v>
      </c>
      <c r="BP542" s="7">
        <v>104715648.44999999</v>
      </c>
      <c r="BQ542" s="7">
        <v>104715648.44999999</v>
      </c>
      <c r="BR542" s="7">
        <v>104715648.44999999</v>
      </c>
      <c r="BS542" s="7">
        <v>104715648.44999999</v>
      </c>
      <c r="BT542" s="7">
        <v>104715648.44999999</v>
      </c>
      <c r="BU542" s="7">
        <v>104715648.44999999</v>
      </c>
      <c r="BV542" s="7">
        <v>104715648.44999999</v>
      </c>
      <c r="BW542" s="7">
        <v>104715648.44999999</v>
      </c>
      <c r="BX542" s="7">
        <v>104715648.44999999</v>
      </c>
      <c r="BY542" s="7">
        <v>104715648.44999999</v>
      </c>
      <c r="BZ542" s="7">
        <v>104715648.44999999</v>
      </c>
      <c r="CA542" s="39" t="s">
        <v>181</v>
      </c>
      <c r="CB542" s="39" t="s">
        <v>181</v>
      </c>
      <c r="CC542" s="39" t="s">
        <v>181</v>
      </c>
      <c r="CD542" s="7">
        <v>12241845.220000001</v>
      </c>
      <c r="CE542" s="7">
        <v>13812657.83</v>
      </c>
      <c r="CF542" s="7">
        <v>15397413.699999999</v>
      </c>
      <c r="CG542" s="7">
        <v>15603861</v>
      </c>
      <c r="CH542" s="7">
        <v>15997834.289999999</v>
      </c>
      <c r="CI542" s="7">
        <v>15828208.159999998</v>
      </c>
      <c r="CJ542" s="7">
        <v>15931693.409999998</v>
      </c>
      <c r="CK542" s="7">
        <v>16064795.349999998</v>
      </c>
      <c r="CL542" s="7">
        <v>16109965.479999999</v>
      </c>
      <c r="CM542" s="7">
        <v>16046566.559999999</v>
      </c>
      <c r="CN542" s="7">
        <v>16003440.389999999</v>
      </c>
      <c r="CO542" s="7">
        <v>15996234.809999999</v>
      </c>
      <c r="CP542" s="7">
        <v>15908636.259999998</v>
      </c>
      <c r="CQ542" s="7">
        <v>15867884.289999997</v>
      </c>
      <c r="CR542" s="7">
        <v>15853225.209999997</v>
      </c>
      <c r="CS542" s="7">
        <v>15929162.569999997</v>
      </c>
      <c r="CT542" s="7">
        <v>15959849.009999996</v>
      </c>
      <c r="CU542" s="7">
        <v>15975805.439999996</v>
      </c>
      <c r="CV542" s="7">
        <v>15953324.039999995</v>
      </c>
      <c r="CW542" s="7">
        <v>15929094.459999995</v>
      </c>
      <c r="CX542" s="7">
        <v>15925675.939999996</v>
      </c>
      <c r="CY542" s="7">
        <v>15922413.939999996</v>
      </c>
      <c r="CZ542" s="7">
        <v>15921413.939999996</v>
      </c>
      <c r="DA542" s="7">
        <v>15921186.439999996</v>
      </c>
      <c r="DB542" s="7">
        <v>15920970.439999996</v>
      </c>
      <c r="DC542" s="7">
        <v>15920898.439999996</v>
      </c>
      <c r="DD542" s="7">
        <v>15932635.779999996</v>
      </c>
      <c r="DE542" s="7">
        <v>15926289.649999995</v>
      </c>
      <c r="DF542" s="7">
        <v>15926217.649999995</v>
      </c>
      <c r="DG542" s="7">
        <v>15926217.649999995</v>
      </c>
      <c r="DH542" s="7">
        <v>15926217.649999995</v>
      </c>
      <c r="DI542" s="7">
        <v>15926145.649999995</v>
      </c>
      <c r="DJ542" s="7">
        <v>15926073.649999995</v>
      </c>
      <c r="DK542" s="7">
        <v>15926073.649999995</v>
      </c>
      <c r="DL542" s="7">
        <v>15926073.649999995</v>
      </c>
      <c r="DM542" s="7">
        <v>15926073.649999995</v>
      </c>
      <c r="DN542" s="7">
        <v>15926073.649999995</v>
      </c>
      <c r="DO542" s="39" t="s">
        <v>181</v>
      </c>
      <c r="DP542" s="39" t="s">
        <v>181</v>
      </c>
      <c r="DQ542" s="39" t="s">
        <v>181</v>
      </c>
      <c r="DR542" s="7">
        <v>7892824.5199999996</v>
      </c>
      <c r="DS542" s="7">
        <v>13100572.26</v>
      </c>
      <c r="DT542" s="7">
        <v>14652002.91</v>
      </c>
      <c r="DU542" s="7">
        <v>15633476.870000001</v>
      </c>
      <c r="DV542" s="7">
        <v>17072870.219999999</v>
      </c>
      <c r="DW542" s="7">
        <v>18972039.82</v>
      </c>
      <c r="DX542" s="7">
        <v>19716468.960000001</v>
      </c>
      <c r="DY542" s="7">
        <v>21021088.550000001</v>
      </c>
      <c r="DZ542" s="7">
        <v>22104720.719999999</v>
      </c>
      <c r="EA542" s="7">
        <v>22580453.809999999</v>
      </c>
      <c r="EB542" s="7">
        <v>23400729.719999999</v>
      </c>
      <c r="EC542" s="7">
        <v>23839623.949999999</v>
      </c>
      <c r="ED542" s="7">
        <v>24228644.689999998</v>
      </c>
      <c r="EE542" s="7">
        <v>24706668.409999996</v>
      </c>
      <c r="EF542" s="7">
        <v>25021280.259999998</v>
      </c>
      <c r="EG542" s="7">
        <v>25069592.849999998</v>
      </c>
      <c r="EH542" s="7">
        <v>25107725.009999998</v>
      </c>
      <c r="EI542" s="7">
        <v>25406430.459999997</v>
      </c>
      <c r="EJ542" s="7">
        <v>25413265.339999996</v>
      </c>
      <c r="EK542" s="7">
        <v>25758917.289999995</v>
      </c>
      <c r="EL542" s="7">
        <v>26332453.269999996</v>
      </c>
      <c r="EM542" s="7">
        <v>26470840.909999996</v>
      </c>
      <c r="EN542" s="7">
        <v>26424216.949999996</v>
      </c>
      <c r="EO542" s="7">
        <v>26501935.459999997</v>
      </c>
      <c r="EP542" s="7">
        <v>26432501.399999999</v>
      </c>
      <c r="EQ542" s="7">
        <v>26595802.379999999</v>
      </c>
      <c r="ER542" s="7">
        <v>26552275.599999998</v>
      </c>
      <c r="ES542" s="7">
        <v>26568455.709999997</v>
      </c>
      <c r="ET542" s="7">
        <v>26505749.229999997</v>
      </c>
      <c r="EU542" s="7">
        <v>26490110.209999997</v>
      </c>
      <c r="EV542" s="7">
        <v>26514404.029999997</v>
      </c>
      <c r="EW542" s="7">
        <v>26500814.489999998</v>
      </c>
      <c r="EX542" s="7">
        <v>26499545.709999997</v>
      </c>
      <c r="EY542" s="7">
        <v>26498256.449999996</v>
      </c>
      <c r="EZ542" s="7">
        <v>26495712.939999994</v>
      </c>
      <c r="FA542" s="7">
        <v>26489319.659999993</v>
      </c>
      <c r="FB542" s="7">
        <v>26514966.629999992</v>
      </c>
      <c r="FC542" s="39" t="s">
        <v>181</v>
      </c>
      <c r="FD542" s="39" t="s">
        <v>181</v>
      </c>
      <c r="FE542" s="39" t="s">
        <v>181</v>
      </c>
      <c r="FF542" s="7">
        <v>38629932.659999996</v>
      </c>
      <c r="FG542" s="7">
        <v>39202677.25</v>
      </c>
      <c r="FH542" s="7">
        <v>39300145.350000001</v>
      </c>
      <c r="FI542" s="7">
        <v>39283506.980000004</v>
      </c>
      <c r="FJ542" s="7">
        <v>39314338.200000003</v>
      </c>
      <c r="FK542" s="7">
        <v>39383374.650000006</v>
      </c>
      <c r="FL542" s="7">
        <v>39331707.770000003</v>
      </c>
      <c r="FM542" s="7">
        <v>39298516.200000003</v>
      </c>
      <c r="FN542" s="7">
        <v>39313146.260000005</v>
      </c>
      <c r="FO542" s="7">
        <v>39327516.880000003</v>
      </c>
      <c r="FP542" s="7">
        <v>39381595.93</v>
      </c>
      <c r="FQ542" s="7">
        <v>39380218.869999997</v>
      </c>
      <c r="FR542" s="7">
        <v>39378972.839999996</v>
      </c>
      <c r="FS542" s="7">
        <v>39381485.889999993</v>
      </c>
      <c r="FT542" s="7">
        <v>39369935.289999992</v>
      </c>
      <c r="FU542" s="7">
        <v>39391042.109999992</v>
      </c>
      <c r="FV542" s="7">
        <v>39398794.969999991</v>
      </c>
      <c r="FW542" s="7">
        <v>39399013.379999988</v>
      </c>
      <c r="FX542" s="7">
        <v>39405160.989999987</v>
      </c>
      <c r="FY542" s="7">
        <v>39386474.409999989</v>
      </c>
      <c r="FZ542" s="7">
        <v>39389047.699999988</v>
      </c>
      <c r="GA542" s="7">
        <v>39389714.969999991</v>
      </c>
      <c r="GB542" s="7">
        <v>39395256.329999991</v>
      </c>
      <c r="GC542" s="7">
        <v>39395256.329999991</v>
      </c>
      <c r="GD542" s="7">
        <v>39401962.729999989</v>
      </c>
      <c r="GE542" s="7">
        <v>39403662.199999988</v>
      </c>
      <c r="GF542" s="7">
        <v>39405499.859999985</v>
      </c>
      <c r="GG542" s="7">
        <v>39405160.859999985</v>
      </c>
      <c r="GH542" s="7">
        <v>39405160.859999985</v>
      </c>
      <c r="GI542" s="7">
        <v>39405160.859999985</v>
      </c>
      <c r="GJ542" s="7">
        <v>39405160.859999985</v>
      </c>
      <c r="GK542" s="7">
        <v>39405160.859999985</v>
      </c>
      <c r="GL542" s="7">
        <v>39405160.859999985</v>
      </c>
      <c r="GM542" s="7">
        <v>39405110.859999985</v>
      </c>
      <c r="GN542" s="7">
        <v>39405110.859999985</v>
      </c>
      <c r="GO542" s="7">
        <v>39405110.859999985</v>
      </c>
      <c r="GP542" s="7">
        <v>39405110.859999985</v>
      </c>
      <c r="GQ542" s="39" t="s">
        <v>181</v>
      </c>
      <c r="GR542" s="39" t="s">
        <v>181</v>
      </c>
      <c r="GS542" s="39" t="s">
        <v>181</v>
      </c>
    </row>
    <row r="543" spans="1:201" x14ac:dyDescent="0.25">
      <c r="A543" s="11">
        <f>$A$40</f>
        <v>20132</v>
      </c>
      <c r="B543" s="7">
        <v>66429274.039999999</v>
      </c>
      <c r="C543" s="7">
        <v>74678988.650000006</v>
      </c>
      <c r="D543" s="7">
        <v>72911535.689999998</v>
      </c>
      <c r="E543" s="7">
        <v>76969989.989999995</v>
      </c>
      <c r="F543" s="7">
        <v>80220073.420000002</v>
      </c>
      <c r="G543" s="7">
        <v>82536041.550000012</v>
      </c>
      <c r="H543" s="7">
        <v>84992026.689999998</v>
      </c>
      <c r="I543" s="7">
        <v>90473310.75</v>
      </c>
      <c r="J543" s="7">
        <v>95678020.920000002</v>
      </c>
      <c r="K543" s="7">
        <v>100866842</v>
      </c>
      <c r="L543" s="7">
        <v>105241953.90000001</v>
      </c>
      <c r="M543" s="7">
        <v>109465088.56</v>
      </c>
      <c r="N543" s="7">
        <v>114010986.55</v>
      </c>
      <c r="O543" s="7">
        <v>114740686.31999999</v>
      </c>
      <c r="P543" s="7">
        <v>115868257.11</v>
      </c>
      <c r="Q543" s="7">
        <v>116726413.67999999</v>
      </c>
      <c r="R543" s="7">
        <v>117573276.05</v>
      </c>
      <c r="S543" s="7">
        <v>118201477.86</v>
      </c>
      <c r="T543" s="7">
        <v>118619442.48</v>
      </c>
      <c r="U543" s="7">
        <v>118492803.73</v>
      </c>
      <c r="V543" s="7">
        <v>119012647.8</v>
      </c>
      <c r="W543" s="7">
        <v>118610806.8</v>
      </c>
      <c r="X543" s="7">
        <v>118481300.59999999</v>
      </c>
      <c r="Y543" s="7">
        <v>118599763.59999999</v>
      </c>
      <c r="Z543" s="7">
        <v>118646876.55999999</v>
      </c>
      <c r="AA543" s="7">
        <v>118650281.55999999</v>
      </c>
      <c r="AB543" s="7">
        <v>118663014.55999999</v>
      </c>
      <c r="AC543" s="7">
        <v>118673970.55999999</v>
      </c>
      <c r="AD543" s="7">
        <v>118673781.55999999</v>
      </c>
      <c r="AE543" s="7">
        <v>118673781.55999999</v>
      </c>
      <c r="AF543" s="7">
        <v>118694706.95999999</v>
      </c>
      <c r="AG543" s="7">
        <v>118697286.95999999</v>
      </c>
      <c r="AH543" s="7">
        <v>118697286.95999999</v>
      </c>
      <c r="AI543" s="7">
        <v>118718975.95999999</v>
      </c>
      <c r="AJ543" s="7">
        <v>118718975.95999999</v>
      </c>
      <c r="AK543" s="7">
        <v>118718975.95999999</v>
      </c>
      <c r="AL543" s="39" t="s">
        <v>181</v>
      </c>
      <c r="AM543" s="39" t="s">
        <v>181</v>
      </c>
      <c r="AN543" s="39" t="s">
        <v>181</v>
      </c>
      <c r="AO543" s="39" t="s">
        <v>181</v>
      </c>
      <c r="AP543" s="7">
        <v>85345820.50999999</v>
      </c>
      <c r="AQ543" s="7">
        <v>99579186.780000001</v>
      </c>
      <c r="AR543" s="7">
        <v>107238655.08</v>
      </c>
      <c r="AS543" s="7">
        <v>110573536.61</v>
      </c>
      <c r="AT543" s="7">
        <v>112372547.66</v>
      </c>
      <c r="AU543" s="7">
        <v>113217787.67999999</v>
      </c>
      <c r="AV543" s="7">
        <v>113757874.38</v>
      </c>
      <c r="AW543" s="7">
        <v>114077557.42999999</v>
      </c>
      <c r="AX543" s="7">
        <v>114262352.19</v>
      </c>
      <c r="AY543" s="7">
        <v>114429354.14999999</v>
      </c>
      <c r="AZ543" s="7">
        <v>114558055.52999999</v>
      </c>
      <c r="BA543" s="7">
        <v>114681985.33999999</v>
      </c>
      <c r="BB543" s="7">
        <v>114879927.52999999</v>
      </c>
      <c r="BC543" s="7">
        <v>114864094.86999999</v>
      </c>
      <c r="BD543" s="7">
        <v>114849750.85999998</v>
      </c>
      <c r="BE543" s="7">
        <v>114846242.41999999</v>
      </c>
      <c r="BF543" s="7">
        <v>114841160.99999999</v>
      </c>
      <c r="BG543" s="7">
        <v>114838275.06999998</v>
      </c>
      <c r="BH543" s="7">
        <v>114831626.14999998</v>
      </c>
      <c r="BI543" s="7">
        <v>114830494.84999998</v>
      </c>
      <c r="BJ543" s="7">
        <v>114833131.39999998</v>
      </c>
      <c r="BK543" s="7">
        <v>114827771.90999998</v>
      </c>
      <c r="BL543" s="7">
        <v>114827771.90999998</v>
      </c>
      <c r="BM543" s="7">
        <v>114827771.90999998</v>
      </c>
      <c r="BN543" s="7">
        <v>114828714.60999998</v>
      </c>
      <c r="BO543" s="7">
        <v>114828714.60999998</v>
      </c>
      <c r="BP543" s="7">
        <v>114831158.21999998</v>
      </c>
      <c r="BQ543" s="7">
        <v>114829844.65999998</v>
      </c>
      <c r="BR543" s="7">
        <v>114829844.65999998</v>
      </c>
      <c r="BS543" s="7">
        <v>114829844.65999998</v>
      </c>
      <c r="BT543" s="7">
        <v>114829844.65999998</v>
      </c>
      <c r="BU543" s="7">
        <v>114829844.65999998</v>
      </c>
      <c r="BV543" s="7">
        <v>114829743.57999998</v>
      </c>
      <c r="BW543" s="7">
        <v>114829743.57999998</v>
      </c>
      <c r="BX543" s="7">
        <v>114829743.57999998</v>
      </c>
      <c r="BY543" s="7">
        <v>114829743.57999998</v>
      </c>
      <c r="BZ543" s="39" t="s">
        <v>181</v>
      </c>
      <c r="CA543" s="39" t="s">
        <v>181</v>
      </c>
      <c r="CB543" s="39" t="s">
        <v>181</v>
      </c>
      <c r="CC543" s="39" t="s">
        <v>181</v>
      </c>
      <c r="CD543" s="7">
        <v>12448178.57</v>
      </c>
      <c r="CE543" s="7">
        <v>13308484.51</v>
      </c>
      <c r="CF543" s="7">
        <v>14362181.48</v>
      </c>
      <c r="CG543" s="7">
        <v>14983254.15</v>
      </c>
      <c r="CH543" s="7">
        <v>14955887.120000001</v>
      </c>
      <c r="CI543" s="7">
        <v>14976607.050000001</v>
      </c>
      <c r="CJ543" s="7">
        <v>15006433.300000001</v>
      </c>
      <c r="CK543" s="7">
        <v>15068765.710000001</v>
      </c>
      <c r="CL543" s="7">
        <v>15140158.520000001</v>
      </c>
      <c r="CM543" s="7">
        <v>14999253.060000001</v>
      </c>
      <c r="CN543" s="7">
        <v>14983655.280000001</v>
      </c>
      <c r="CO543" s="7">
        <v>14857420.580000002</v>
      </c>
      <c r="CP543" s="7">
        <v>14819541.230000002</v>
      </c>
      <c r="CQ543" s="7">
        <v>14839418.200000003</v>
      </c>
      <c r="CR543" s="7">
        <v>14805919.500000004</v>
      </c>
      <c r="CS543" s="7">
        <v>14821571.360000003</v>
      </c>
      <c r="CT543" s="7">
        <v>14831263.730000002</v>
      </c>
      <c r="CU543" s="7">
        <v>14843976.980000002</v>
      </c>
      <c r="CV543" s="7">
        <v>14862340.290000003</v>
      </c>
      <c r="CW543" s="7">
        <v>14863871.730000002</v>
      </c>
      <c r="CX543" s="7">
        <v>14865479.170000002</v>
      </c>
      <c r="CY543" s="7">
        <v>14862611.170000002</v>
      </c>
      <c r="CZ543" s="7">
        <v>14862611.170000002</v>
      </c>
      <c r="DA543" s="7">
        <v>14862611.170000002</v>
      </c>
      <c r="DB543" s="7">
        <v>14859675.010000002</v>
      </c>
      <c r="DC543" s="7">
        <v>14859603.510000002</v>
      </c>
      <c r="DD543" s="7">
        <v>14859048.720000003</v>
      </c>
      <c r="DE543" s="7">
        <v>14865505.780000003</v>
      </c>
      <c r="DF543" s="7">
        <v>14868094.930000003</v>
      </c>
      <c r="DG543" s="7">
        <v>14868094.930000003</v>
      </c>
      <c r="DH543" s="7">
        <v>14876093.780000003</v>
      </c>
      <c r="DI543" s="7">
        <v>14876093.780000003</v>
      </c>
      <c r="DJ543" s="7">
        <v>14876093.780000003</v>
      </c>
      <c r="DK543" s="7">
        <v>14876093.780000003</v>
      </c>
      <c r="DL543" s="7">
        <v>14876093.780000003</v>
      </c>
      <c r="DM543" s="7">
        <v>14876093.780000003</v>
      </c>
      <c r="DN543" s="39" t="s">
        <v>181</v>
      </c>
      <c r="DO543" s="39" t="s">
        <v>181</v>
      </c>
      <c r="DP543" s="39" t="s">
        <v>181</v>
      </c>
      <c r="DQ543" s="39" t="s">
        <v>181</v>
      </c>
      <c r="DR543" s="7">
        <v>8135866.79</v>
      </c>
      <c r="DS543" s="7">
        <v>13802935.939999999</v>
      </c>
      <c r="DT543" s="7">
        <v>16129417.620000001</v>
      </c>
      <c r="DU543" s="7">
        <v>17784316.219999999</v>
      </c>
      <c r="DV543" s="7">
        <v>19489113.740000002</v>
      </c>
      <c r="DW543" s="7">
        <v>21486421.920000002</v>
      </c>
      <c r="DX543" s="7">
        <v>22683899.309999999</v>
      </c>
      <c r="DY543" s="7">
        <v>24233146.41</v>
      </c>
      <c r="DZ543" s="7">
        <v>25392428.140000001</v>
      </c>
      <c r="EA543" s="7">
        <v>26009104.690000001</v>
      </c>
      <c r="EB543" s="7">
        <v>26547460.600000001</v>
      </c>
      <c r="EC543" s="7">
        <v>27036168.970000003</v>
      </c>
      <c r="ED543" s="7">
        <v>28050745.790000003</v>
      </c>
      <c r="EE543" s="7">
        <v>28645919.080000002</v>
      </c>
      <c r="EF543" s="7">
        <v>28791622.48</v>
      </c>
      <c r="EG543" s="7">
        <v>29226559.100000001</v>
      </c>
      <c r="EH543" s="7">
        <v>29401375.830000002</v>
      </c>
      <c r="EI543" s="7">
        <v>29487443.530000001</v>
      </c>
      <c r="EJ543" s="7">
        <v>29568572.02</v>
      </c>
      <c r="EK543" s="7">
        <v>29810834.710000001</v>
      </c>
      <c r="EL543" s="7">
        <v>30064728.560000002</v>
      </c>
      <c r="EM543" s="7">
        <v>30161415.060000002</v>
      </c>
      <c r="EN543" s="7">
        <v>30025546.770000003</v>
      </c>
      <c r="EO543" s="7">
        <v>30014598.780000005</v>
      </c>
      <c r="EP543" s="7">
        <v>30086118.120000005</v>
      </c>
      <c r="EQ543" s="7">
        <v>30486059.910000004</v>
      </c>
      <c r="ER543" s="7">
        <v>30547002.350000005</v>
      </c>
      <c r="ES543" s="7">
        <v>30650672.010000005</v>
      </c>
      <c r="ET543" s="7">
        <v>30648689.240000006</v>
      </c>
      <c r="EU543" s="7">
        <v>30730383.800000004</v>
      </c>
      <c r="EV543" s="7">
        <v>30817721.440000005</v>
      </c>
      <c r="EW543" s="7">
        <v>30872341.640000004</v>
      </c>
      <c r="EX543" s="7">
        <v>30844073.100000005</v>
      </c>
      <c r="EY543" s="7">
        <v>30840921.230000004</v>
      </c>
      <c r="EZ543" s="7">
        <v>30868572.140000004</v>
      </c>
      <c r="FA543" s="7">
        <v>30867034.330000006</v>
      </c>
      <c r="FB543" s="39" t="s">
        <v>181</v>
      </c>
      <c r="FC543" s="39" t="s">
        <v>181</v>
      </c>
      <c r="FD543" s="39" t="s">
        <v>181</v>
      </c>
      <c r="FE543" s="39" t="s">
        <v>181</v>
      </c>
      <c r="FF543" s="7">
        <v>42325171.18</v>
      </c>
      <c r="FG543" s="7">
        <v>44534768.560000002</v>
      </c>
      <c r="FH543" s="7">
        <v>44312647.609999999</v>
      </c>
      <c r="FI543" s="7">
        <v>44364536.240000002</v>
      </c>
      <c r="FJ543" s="7">
        <v>44449025.330000006</v>
      </c>
      <c r="FK543" s="7">
        <v>44503774.200000003</v>
      </c>
      <c r="FL543" s="7">
        <v>44500366.32</v>
      </c>
      <c r="FM543" s="7">
        <v>44548033.579999998</v>
      </c>
      <c r="FN543" s="7">
        <v>44560261.269999996</v>
      </c>
      <c r="FO543" s="7">
        <v>44522871.509999998</v>
      </c>
      <c r="FP543" s="7">
        <v>44503599.219999999</v>
      </c>
      <c r="FQ543" s="7">
        <v>44511797.43</v>
      </c>
      <c r="FR543" s="7">
        <v>44517049.25</v>
      </c>
      <c r="FS543" s="7">
        <v>44509675.740000002</v>
      </c>
      <c r="FT543" s="7">
        <v>44502206.080000006</v>
      </c>
      <c r="FU543" s="7">
        <v>44509082.810000002</v>
      </c>
      <c r="FV543" s="7">
        <v>44530764.670000002</v>
      </c>
      <c r="FW543" s="7">
        <v>44536891.600000001</v>
      </c>
      <c r="FX543" s="7">
        <v>44531182.509999998</v>
      </c>
      <c r="FY543" s="7">
        <v>44535710.280000001</v>
      </c>
      <c r="FZ543" s="7">
        <v>44535548.280000001</v>
      </c>
      <c r="GA543" s="7">
        <v>44535667.280000001</v>
      </c>
      <c r="GB543" s="7">
        <v>44531715.079999998</v>
      </c>
      <c r="GC543" s="7">
        <v>44531715.079999998</v>
      </c>
      <c r="GD543" s="7">
        <v>44531715.079999998</v>
      </c>
      <c r="GE543" s="7">
        <v>44530823.079999998</v>
      </c>
      <c r="GF543" s="7">
        <v>44530823.079999998</v>
      </c>
      <c r="GG543" s="7">
        <v>44530823.079999998</v>
      </c>
      <c r="GH543" s="7">
        <v>44530823.079999998</v>
      </c>
      <c r="GI543" s="7">
        <v>44530823.079999998</v>
      </c>
      <c r="GJ543" s="7">
        <v>44530823.079999998</v>
      </c>
      <c r="GK543" s="7">
        <v>44530823.079999998</v>
      </c>
      <c r="GL543" s="7">
        <v>44530823.079999998</v>
      </c>
      <c r="GM543" s="7">
        <v>44530823.079999998</v>
      </c>
      <c r="GN543" s="7">
        <v>44530823.079999998</v>
      </c>
      <c r="GO543" s="7">
        <v>44532256.899999999</v>
      </c>
      <c r="GP543" s="39" t="s">
        <v>181</v>
      </c>
      <c r="GQ543" s="39" t="s">
        <v>181</v>
      </c>
      <c r="GR543" s="39" t="s">
        <v>181</v>
      </c>
      <c r="GS543" s="39" t="s">
        <v>181</v>
      </c>
    </row>
    <row r="544" spans="1:201" x14ac:dyDescent="0.25">
      <c r="A544" s="11">
        <f>$A$41</f>
        <v>20133</v>
      </c>
      <c r="B544" s="7">
        <v>67258247.700000003</v>
      </c>
      <c r="C544" s="7">
        <v>73908240.290000007</v>
      </c>
      <c r="D544" s="7">
        <v>74589569.579999998</v>
      </c>
      <c r="E544" s="7">
        <v>76247568.810000002</v>
      </c>
      <c r="F544" s="7">
        <v>79434158.489999995</v>
      </c>
      <c r="G544" s="7">
        <v>82261761.859999985</v>
      </c>
      <c r="H544" s="7">
        <v>87133388.449999988</v>
      </c>
      <c r="I544" s="7">
        <v>92636338.409999996</v>
      </c>
      <c r="J544" s="7">
        <v>97260595</v>
      </c>
      <c r="K544" s="7">
        <v>101363117.04000001</v>
      </c>
      <c r="L544" s="7">
        <v>105012841.12</v>
      </c>
      <c r="M544" s="7">
        <v>107977394.03</v>
      </c>
      <c r="N544" s="7">
        <v>111541308</v>
      </c>
      <c r="O544" s="7">
        <v>112496546.18000001</v>
      </c>
      <c r="P544" s="7">
        <v>113570443.68000001</v>
      </c>
      <c r="Q544" s="7">
        <v>114731173.13000001</v>
      </c>
      <c r="R544" s="7">
        <v>115754381.58000001</v>
      </c>
      <c r="S544" s="7">
        <v>115813992.97000001</v>
      </c>
      <c r="T544" s="7">
        <v>115864005.07000001</v>
      </c>
      <c r="U544" s="7">
        <v>116090647.14</v>
      </c>
      <c r="V544" s="7">
        <v>116150739.14</v>
      </c>
      <c r="W544" s="7">
        <v>116357908.90000001</v>
      </c>
      <c r="X544" s="7">
        <v>116557464.66000001</v>
      </c>
      <c r="Y544" s="7">
        <v>116553245.66000001</v>
      </c>
      <c r="Z544" s="7">
        <v>116665172.66000001</v>
      </c>
      <c r="AA544" s="7">
        <v>116704704.66000001</v>
      </c>
      <c r="AB544" s="7">
        <v>116711895.91000001</v>
      </c>
      <c r="AC544" s="7">
        <v>117136196.91000001</v>
      </c>
      <c r="AD544" s="7">
        <v>117042796.91000001</v>
      </c>
      <c r="AE544" s="7">
        <v>117103232.52000001</v>
      </c>
      <c r="AF544" s="7">
        <v>117097837.76000001</v>
      </c>
      <c r="AG544" s="7">
        <v>117097837.76000001</v>
      </c>
      <c r="AH544" s="7">
        <v>117097837.76000001</v>
      </c>
      <c r="AI544" s="7">
        <v>117107117.76000001</v>
      </c>
      <c r="AJ544" s="7">
        <v>117122117.76000001</v>
      </c>
      <c r="AK544" s="39" t="s">
        <v>181</v>
      </c>
      <c r="AL544" s="39" t="s">
        <v>181</v>
      </c>
      <c r="AM544" s="39" t="s">
        <v>181</v>
      </c>
      <c r="AN544" s="39" t="s">
        <v>181</v>
      </c>
      <c r="AO544" s="39" t="s">
        <v>181</v>
      </c>
      <c r="AP544" s="7">
        <v>84854504.24000001</v>
      </c>
      <c r="AQ544" s="7">
        <v>100408906.34999999</v>
      </c>
      <c r="AR544" s="7">
        <v>108907528.97</v>
      </c>
      <c r="AS544" s="7">
        <v>112586969.37</v>
      </c>
      <c r="AT544" s="7">
        <v>114168378.48</v>
      </c>
      <c r="AU544" s="7">
        <v>115071772.58</v>
      </c>
      <c r="AV544" s="7">
        <v>115550671.19</v>
      </c>
      <c r="AW544" s="7">
        <v>115929554.94</v>
      </c>
      <c r="AX544" s="7">
        <v>116288806.73</v>
      </c>
      <c r="AY544" s="7">
        <v>116340151.93000001</v>
      </c>
      <c r="AZ544" s="7">
        <v>116326559.69000001</v>
      </c>
      <c r="BA544" s="7">
        <v>116437789.04000001</v>
      </c>
      <c r="BB544" s="7">
        <v>116523860.75</v>
      </c>
      <c r="BC544" s="7">
        <v>116511019.04000001</v>
      </c>
      <c r="BD544" s="7">
        <v>116492560.80000001</v>
      </c>
      <c r="BE544" s="7">
        <v>116495396.84000002</v>
      </c>
      <c r="BF544" s="7">
        <v>116481570.95000002</v>
      </c>
      <c r="BG544" s="7">
        <v>116492274.51000002</v>
      </c>
      <c r="BH544" s="7">
        <v>116490153.51000002</v>
      </c>
      <c r="BI544" s="7">
        <v>116487978.36000001</v>
      </c>
      <c r="BJ544" s="7">
        <v>116487978.36000001</v>
      </c>
      <c r="BK544" s="7">
        <v>116486459.43000001</v>
      </c>
      <c r="BL544" s="7">
        <v>116479496.29000001</v>
      </c>
      <c r="BM544" s="7">
        <v>116478757.5</v>
      </c>
      <c r="BN544" s="7">
        <v>116481995.23999999</v>
      </c>
      <c r="BO544" s="7">
        <v>116479535.23999999</v>
      </c>
      <c r="BP544" s="7">
        <v>116476895.95999999</v>
      </c>
      <c r="BQ544" s="7">
        <v>116476895.95999999</v>
      </c>
      <c r="BR544" s="7">
        <v>116477747.94999999</v>
      </c>
      <c r="BS544" s="7">
        <v>116477747.94999999</v>
      </c>
      <c r="BT544" s="7">
        <v>116477747.94999999</v>
      </c>
      <c r="BU544" s="7">
        <v>116479867.94999999</v>
      </c>
      <c r="BV544" s="7">
        <v>116477747.94999999</v>
      </c>
      <c r="BW544" s="7">
        <v>116477747.94999999</v>
      </c>
      <c r="BX544" s="7">
        <v>116477747.94999999</v>
      </c>
      <c r="BY544" s="39" t="s">
        <v>181</v>
      </c>
      <c r="BZ544" s="39" t="s">
        <v>181</v>
      </c>
      <c r="CA544" s="39" t="s">
        <v>181</v>
      </c>
      <c r="CB544" s="39" t="s">
        <v>181</v>
      </c>
      <c r="CC544" s="39" t="s">
        <v>181</v>
      </c>
      <c r="CD544" s="7">
        <v>13036265.640000001</v>
      </c>
      <c r="CE544" s="7">
        <v>13482175.18</v>
      </c>
      <c r="CF544" s="7">
        <v>15233110.219999999</v>
      </c>
      <c r="CG544" s="7">
        <v>15669463.509999998</v>
      </c>
      <c r="CH544" s="7">
        <v>15778227.819999998</v>
      </c>
      <c r="CI544" s="7">
        <v>15958752.349999998</v>
      </c>
      <c r="CJ544" s="7">
        <v>16073205.479999999</v>
      </c>
      <c r="CK544" s="7">
        <v>16137471.599999998</v>
      </c>
      <c r="CL544" s="7">
        <v>16060082.429999998</v>
      </c>
      <c r="CM544" s="7">
        <v>15860845.109999998</v>
      </c>
      <c r="CN544" s="7">
        <v>15852672.099999998</v>
      </c>
      <c r="CO544" s="7">
        <v>15821757.449999997</v>
      </c>
      <c r="CP544" s="7">
        <v>15828121.969999997</v>
      </c>
      <c r="CQ544" s="7">
        <v>15845596.169999996</v>
      </c>
      <c r="CR544" s="7">
        <v>15822823.029999996</v>
      </c>
      <c r="CS544" s="7">
        <v>15799686.289999995</v>
      </c>
      <c r="CT544" s="7">
        <v>15827449.109999996</v>
      </c>
      <c r="CU544" s="7">
        <v>15835674.729999995</v>
      </c>
      <c r="CV544" s="7">
        <v>15812736.089999994</v>
      </c>
      <c r="CW544" s="7">
        <v>15797236.879999993</v>
      </c>
      <c r="CX544" s="7">
        <v>15789006.879999993</v>
      </c>
      <c r="CY544" s="7">
        <v>15789196.379999993</v>
      </c>
      <c r="CZ544" s="7">
        <v>15788529.719999993</v>
      </c>
      <c r="DA544" s="7">
        <v>15788529.719999993</v>
      </c>
      <c r="DB544" s="7">
        <v>15788448.719999993</v>
      </c>
      <c r="DC544" s="7">
        <v>15790547.119999994</v>
      </c>
      <c r="DD544" s="7">
        <v>15789730.119999994</v>
      </c>
      <c r="DE544" s="7">
        <v>15789730.119999994</v>
      </c>
      <c r="DF544" s="7">
        <v>15789730.119999994</v>
      </c>
      <c r="DG544" s="7">
        <v>15799730.119999994</v>
      </c>
      <c r="DH544" s="7">
        <v>15799730.119999994</v>
      </c>
      <c r="DI544" s="7">
        <v>15799730.119999994</v>
      </c>
      <c r="DJ544" s="7">
        <v>15799730.119999994</v>
      </c>
      <c r="DK544" s="7">
        <v>15799730.119999994</v>
      </c>
      <c r="DL544" s="7">
        <v>15799730.119999994</v>
      </c>
      <c r="DM544" s="39" t="s">
        <v>181</v>
      </c>
      <c r="DN544" s="39" t="s">
        <v>181</v>
      </c>
      <c r="DO544" s="39" t="s">
        <v>181</v>
      </c>
      <c r="DP544" s="39" t="s">
        <v>181</v>
      </c>
      <c r="DQ544" s="39" t="s">
        <v>181</v>
      </c>
      <c r="DR544" s="7">
        <v>9942126.129999999</v>
      </c>
      <c r="DS544" s="7">
        <v>15692357.23</v>
      </c>
      <c r="DT544" s="7">
        <v>17558306.420000002</v>
      </c>
      <c r="DU544" s="7">
        <v>19197558.899999999</v>
      </c>
      <c r="DV544" s="7">
        <v>21397086.240000002</v>
      </c>
      <c r="DW544" s="7">
        <v>23158424.02</v>
      </c>
      <c r="DX544" s="7">
        <v>24754118.25</v>
      </c>
      <c r="DY544" s="7">
        <v>26648799.969999999</v>
      </c>
      <c r="DZ544" s="7">
        <v>28187945.84</v>
      </c>
      <c r="EA544" s="7">
        <v>29264161.039999999</v>
      </c>
      <c r="EB544" s="7">
        <v>30243670.68</v>
      </c>
      <c r="EC544" s="7">
        <v>31063811.02</v>
      </c>
      <c r="ED544" s="7">
        <v>31309153.989999998</v>
      </c>
      <c r="EE544" s="7">
        <v>31830175.91</v>
      </c>
      <c r="EF544" s="7">
        <v>32333857.039999999</v>
      </c>
      <c r="EG544" s="7">
        <v>32837799.219999999</v>
      </c>
      <c r="EH544" s="7">
        <v>33018251.140000001</v>
      </c>
      <c r="EI544" s="7">
        <v>33183346.030000001</v>
      </c>
      <c r="EJ544" s="7">
        <v>33533300.550000001</v>
      </c>
      <c r="EK544" s="7">
        <v>33645656.760000005</v>
      </c>
      <c r="EL544" s="7">
        <v>33750400.409999996</v>
      </c>
      <c r="EM544" s="7">
        <v>33824011.129999995</v>
      </c>
      <c r="EN544" s="7">
        <v>34139677.909999996</v>
      </c>
      <c r="EO544" s="7">
        <v>33910597.729999997</v>
      </c>
      <c r="EP544" s="7">
        <v>34124859.93</v>
      </c>
      <c r="EQ544" s="7">
        <v>34109877.899999999</v>
      </c>
      <c r="ER544" s="7">
        <v>34135622.059999995</v>
      </c>
      <c r="ES544" s="7">
        <v>34123107.699999996</v>
      </c>
      <c r="ET544" s="7">
        <v>34194462.489999995</v>
      </c>
      <c r="EU544" s="7">
        <v>34247727.519999996</v>
      </c>
      <c r="EV544" s="7">
        <v>34178166.279999994</v>
      </c>
      <c r="EW544" s="7">
        <v>34220930.479999997</v>
      </c>
      <c r="EX544" s="7">
        <v>34217802.129999995</v>
      </c>
      <c r="EY544" s="7">
        <v>34212040.979999997</v>
      </c>
      <c r="EZ544" s="7">
        <v>34210552.919999994</v>
      </c>
      <c r="FA544" s="39" t="s">
        <v>181</v>
      </c>
      <c r="FB544" s="39" t="s">
        <v>181</v>
      </c>
      <c r="FC544" s="39" t="s">
        <v>181</v>
      </c>
      <c r="FD544" s="39" t="s">
        <v>181</v>
      </c>
      <c r="FE544" s="39" t="s">
        <v>181</v>
      </c>
      <c r="FF544" s="7">
        <v>43752197.609999999</v>
      </c>
      <c r="FG544" s="7">
        <v>45703240.909999996</v>
      </c>
      <c r="FH544" s="7">
        <v>45881173.279999994</v>
      </c>
      <c r="FI544" s="7">
        <v>45949217.349999994</v>
      </c>
      <c r="FJ544" s="7">
        <v>46044354.489999995</v>
      </c>
      <c r="FK544" s="7">
        <v>46055196.509999998</v>
      </c>
      <c r="FL544" s="7">
        <v>46025469.419999994</v>
      </c>
      <c r="FM544" s="7">
        <v>46058324.229999997</v>
      </c>
      <c r="FN544" s="7">
        <v>46066519.469999999</v>
      </c>
      <c r="FO544" s="7">
        <v>46072399.879999995</v>
      </c>
      <c r="FP544" s="7">
        <v>46046062.769999996</v>
      </c>
      <c r="FQ544" s="7">
        <v>46063993.299999997</v>
      </c>
      <c r="FR544" s="7">
        <v>46018541.519999996</v>
      </c>
      <c r="FS544" s="7">
        <v>45993938.929999992</v>
      </c>
      <c r="FT544" s="7">
        <v>46004782.529999994</v>
      </c>
      <c r="FU544" s="7">
        <v>46018766.429999992</v>
      </c>
      <c r="FV544" s="7">
        <v>46026561.219999991</v>
      </c>
      <c r="FW544" s="7">
        <v>46049644.839999989</v>
      </c>
      <c r="FX544" s="7">
        <v>46046872.339999989</v>
      </c>
      <c r="FY544" s="7">
        <v>46046738.93999999</v>
      </c>
      <c r="FZ544" s="7">
        <v>46049022.059999987</v>
      </c>
      <c r="GA544" s="7">
        <v>46049249.559999987</v>
      </c>
      <c r="GB544" s="7">
        <v>46047285.279999986</v>
      </c>
      <c r="GC544" s="7">
        <v>46051707.959999986</v>
      </c>
      <c r="GD544" s="7">
        <v>46054200.919999987</v>
      </c>
      <c r="GE544" s="7">
        <v>46054241.519999988</v>
      </c>
      <c r="GF544" s="7">
        <v>46054082.609999992</v>
      </c>
      <c r="GG544" s="7">
        <v>46054075.729999989</v>
      </c>
      <c r="GH544" s="7">
        <v>46054073.769999988</v>
      </c>
      <c r="GI544" s="7">
        <v>46054073.769999988</v>
      </c>
      <c r="GJ544" s="7">
        <v>46054073.769999988</v>
      </c>
      <c r="GK544" s="7">
        <v>46054113.209999986</v>
      </c>
      <c r="GL544" s="7">
        <v>46054949.209999986</v>
      </c>
      <c r="GM544" s="7">
        <v>46054949.139999986</v>
      </c>
      <c r="GN544" s="7">
        <v>46054949.139999986</v>
      </c>
      <c r="GO544" s="39" t="s">
        <v>181</v>
      </c>
      <c r="GP544" s="39" t="s">
        <v>181</v>
      </c>
      <c r="GQ544" s="39" t="s">
        <v>181</v>
      </c>
      <c r="GR544" s="39" t="s">
        <v>181</v>
      </c>
      <c r="GS544" s="39" t="s">
        <v>181</v>
      </c>
    </row>
    <row r="545" spans="1:201" x14ac:dyDescent="0.25">
      <c r="A545" s="11">
        <f>$A$42</f>
        <v>20134</v>
      </c>
      <c r="B545" s="7">
        <v>70290964.629999995</v>
      </c>
      <c r="C545" s="7">
        <v>76570864.030000001</v>
      </c>
      <c r="D545" s="7">
        <v>76610252.150000006</v>
      </c>
      <c r="E545" s="7">
        <v>77927148.569999993</v>
      </c>
      <c r="F545" s="7">
        <v>80992591.579999998</v>
      </c>
      <c r="G545" s="7">
        <v>83851955.060000002</v>
      </c>
      <c r="H545" s="7">
        <v>87941923.290000007</v>
      </c>
      <c r="I545" s="7">
        <v>93502505.540000007</v>
      </c>
      <c r="J545" s="7">
        <v>99510210.310000002</v>
      </c>
      <c r="K545" s="7">
        <v>116567262.43000001</v>
      </c>
      <c r="L545" s="7">
        <v>135027903.74000001</v>
      </c>
      <c r="M545" s="7">
        <v>142789365.52000001</v>
      </c>
      <c r="N545" s="7">
        <v>145885842.17000002</v>
      </c>
      <c r="O545" s="7">
        <v>147607543.03000003</v>
      </c>
      <c r="P545" s="7">
        <v>151051253.15000004</v>
      </c>
      <c r="Q545" s="7">
        <v>152361300.15000004</v>
      </c>
      <c r="R545" s="7">
        <v>152447795.53000003</v>
      </c>
      <c r="S545" s="7">
        <v>153165530.49000004</v>
      </c>
      <c r="T545" s="7">
        <v>153480112.60000005</v>
      </c>
      <c r="U545" s="7">
        <v>153175867.42000005</v>
      </c>
      <c r="V545" s="7">
        <v>153323345.83000004</v>
      </c>
      <c r="W545" s="7">
        <v>153298323.06000003</v>
      </c>
      <c r="X545" s="7">
        <v>153350827.66000003</v>
      </c>
      <c r="Y545" s="7">
        <v>153370826.66000003</v>
      </c>
      <c r="Z545" s="7">
        <v>153358761.66000003</v>
      </c>
      <c r="AA545" s="7">
        <v>153401990.66000003</v>
      </c>
      <c r="AB545" s="7">
        <v>153418416.66000003</v>
      </c>
      <c r="AC545" s="7">
        <v>153420721.66000003</v>
      </c>
      <c r="AD545" s="7">
        <v>153406835.66000003</v>
      </c>
      <c r="AE545" s="7">
        <v>153376422.66000003</v>
      </c>
      <c r="AF545" s="7">
        <v>153353199.66000003</v>
      </c>
      <c r="AG545" s="7">
        <v>153434049.66000003</v>
      </c>
      <c r="AH545" s="7">
        <v>153409049.66000003</v>
      </c>
      <c r="AI545" s="7">
        <v>153416031.61000001</v>
      </c>
      <c r="AJ545" s="39" t="s">
        <v>181</v>
      </c>
      <c r="AK545" s="39" t="s">
        <v>181</v>
      </c>
      <c r="AL545" s="39" t="s">
        <v>181</v>
      </c>
      <c r="AM545" s="39" t="s">
        <v>181</v>
      </c>
      <c r="AN545" s="39" t="s">
        <v>181</v>
      </c>
      <c r="AO545" s="39" t="s">
        <v>181</v>
      </c>
      <c r="AP545" s="7">
        <v>85127127.539999992</v>
      </c>
      <c r="AQ545" s="7">
        <v>105292193.91</v>
      </c>
      <c r="AR545" s="7">
        <v>114378391.28</v>
      </c>
      <c r="AS545" s="7">
        <v>117587630.33</v>
      </c>
      <c r="AT545" s="7">
        <v>119205726.3</v>
      </c>
      <c r="AU545" s="7">
        <v>120010647.27</v>
      </c>
      <c r="AV545" s="7">
        <v>120460770.72999999</v>
      </c>
      <c r="AW545" s="7">
        <v>120758393.41</v>
      </c>
      <c r="AX545" s="7">
        <v>120930461.52</v>
      </c>
      <c r="AY545" s="7">
        <v>121261689.23999999</v>
      </c>
      <c r="AZ545" s="7">
        <v>121380536.48999999</v>
      </c>
      <c r="BA545" s="7">
        <v>121428529.27</v>
      </c>
      <c r="BB545" s="7">
        <v>121631243.00999999</v>
      </c>
      <c r="BC545" s="7">
        <v>121643311.48999999</v>
      </c>
      <c r="BD545" s="7">
        <v>121622736.86</v>
      </c>
      <c r="BE545" s="7">
        <v>121628278.2</v>
      </c>
      <c r="BF545" s="7">
        <v>121655560.71000001</v>
      </c>
      <c r="BG545" s="7">
        <v>121648115.23</v>
      </c>
      <c r="BH545" s="7">
        <v>121648611.51000001</v>
      </c>
      <c r="BI545" s="7">
        <v>121653171.08</v>
      </c>
      <c r="BJ545" s="7">
        <v>121651971.08</v>
      </c>
      <c r="BK545" s="7">
        <v>121649874.83</v>
      </c>
      <c r="BL545" s="7">
        <v>121651994.83</v>
      </c>
      <c r="BM545" s="7">
        <v>121661746.88</v>
      </c>
      <c r="BN545" s="7">
        <v>121661360.78</v>
      </c>
      <c r="BO545" s="7">
        <v>121661335.62</v>
      </c>
      <c r="BP545" s="7">
        <v>121661335.62</v>
      </c>
      <c r="BQ545" s="7">
        <v>121661335.62</v>
      </c>
      <c r="BR545" s="7">
        <v>121661335.62</v>
      </c>
      <c r="BS545" s="7">
        <v>121661335.62</v>
      </c>
      <c r="BT545" s="7">
        <v>121660692.27000001</v>
      </c>
      <c r="BU545" s="7">
        <v>121660692.27000001</v>
      </c>
      <c r="BV545" s="7">
        <v>121660692.27000001</v>
      </c>
      <c r="BW545" s="7">
        <v>121660692.27000001</v>
      </c>
      <c r="BX545" s="39" t="s">
        <v>181</v>
      </c>
      <c r="BY545" s="39" t="s">
        <v>181</v>
      </c>
      <c r="BZ545" s="39" t="s">
        <v>181</v>
      </c>
      <c r="CA545" s="39" t="s">
        <v>181</v>
      </c>
      <c r="CB545" s="39" t="s">
        <v>181</v>
      </c>
      <c r="CC545" s="39" t="s">
        <v>181</v>
      </c>
      <c r="CD545" s="7">
        <v>13282070.970000001</v>
      </c>
      <c r="CE545" s="7">
        <v>16060061.870000001</v>
      </c>
      <c r="CF545" s="7">
        <v>15923985.560000001</v>
      </c>
      <c r="CG545" s="7">
        <v>15800115.100000001</v>
      </c>
      <c r="CH545" s="7">
        <v>15915110.700000001</v>
      </c>
      <c r="CI545" s="7">
        <v>15993266.420000002</v>
      </c>
      <c r="CJ545" s="7">
        <v>16161103.220000003</v>
      </c>
      <c r="CK545" s="7">
        <v>16197374.490000002</v>
      </c>
      <c r="CL545" s="7">
        <v>16148769.940000001</v>
      </c>
      <c r="CM545" s="7">
        <v>16034764.190000001</v>
      </c>
      <c r="CN545" s="7">
        <v>16098527.440000001</v>
      </c>
      <c r="CO545" s="7">
        <v>16101078.420000002</v>
      </c>
      <c r="CP545" s="7">
        <v>16035098.680000002</v>
      </c>
      <c r="CQ545" s="7">
        <v>16030756.370000001</v>
      </c>
      <c r="CR545" s="7">
        <v>16024501.41</v>
      </c>
      <c r="CS545" s="7">
        <v>16014070.109999999</v>
      </c>
      <c r="CT545" s="7">
        <v>16022322.029999999</v>
      </c>
      <c r="CU545" s="7">
        <v>16034528.479999999</v>
      </c>
      <c r="CV545" s="7">
        <v>16022328.479999999</v>
      </c>
      <c r="CW545" s="7">
        <v>16024313.539999999</v>
      </c>
      <c r="CX545" s="7">
        <v>16029599.539999999</v>
      </c>
      <c r="CY545" s="7">
        <v>16030862.039999999</v>
      </c>
      <c r="CZ545" s="7">
        <v>16032923.039999999</v>
      </c>
      <c r="DA545" s="7">
        <v>16032100.809999999</v>
      </c>
      <c r="DB545" s="7">
        <v>16037115.809999999</v>
      </c>
      <c r="DC545" s="7">
        <v>16039260.809999999</v>
      </c>
      <c r="DD545" s="7">
        <v>16049260.809999999</v>
      </c>
      <c r="DE545" s="7">
        <v>16044303.159999998</v>
      </c>
      <c r="DF545" s="7">
        <v>16045127.159999998</v>
      </c>
      <c r="DG545" s="7">
        <v>16045127.159999998</v>
      </c>
      <c r="DH545" s="7">
        <v>16046627.159999998</v>
      </c>
      <c r="DI545" s="7">
        <v>16046591.049999999</v>
      </c>
      <c r="DJ545" s="7">
        <v>16046591.049999999</v>
      </c>
      <c r="DK545" s="7">
        <v>16041193.549999999</v>
      </c>
      <c r="DL545" s="39" t="s">
        <v>181</v>
      </c>
      <c r="DM545" s="39" t="s">
        <v>181</v>
      </c>
      <c r="DN545" s="39" t="s">
        <v>181</v>
      </c>
      <c r="DO545" s="39" t="s">
        <v>181</v>
      </c>
      <c r="DP545" s="39" t="s">
        <v>181</v>
      </c>
      <c r="DQ545" s="39" t="s">
        <v>181</v>
      </c>
      <c r="DR545" s="7">
        <v>9656488.9000000004</v>
      </c>
      <c r="DS545" s="7">
        <v>16085553.779999999</v>
      </c>
      <c r="DT545" s="7">
        <v>18574696.140000001</v>
      </c>
      <c r="DU545" s="7">
        <v>21721037</v>
      </c>
      <c r="DV545" s="7">
        <v>24695526.629999999</v>
      </c>
      <c r="DW545" s="7">
        <v>26425650.02</v>
      </c>
      <c r="DX545" s="7">
        <v>28175020.73</v>
      </c>
      <c r="DY545" s="7">
        <v>30475349.030000001</v>
      </c>
      <c r="DZ545" s="7">
        <v>31828883.57</v>
      </c>
      <c r="EA545" s="7">
        <v>32966639.07</v>
      </c>
      <c r="EB545" s="7">
        <v>34151223.980000004</v>
      </c>
      <c r="EC545" s="7">
        <v>34847129.230000004</v>
      </c>
      <c r="ED545" s="7">
        <v>35626740.100000001</v>
      </c>
      <c r="EE545" s="7">
        <v>36246614.270000003</v>
      </c>
      <c r="EF545" s="7">
        <v>36434768.350000001</v>
      </c>
      <c r="EG545" s="7">
        <v>36584092.280000001</v>
      </c>
      <c r="EH545" s="7">
        <v>36956360.390000001</v>
      </c>
      <c r="EI545" s="7">
        <v>37785562.359999999</v>
      </c>
      <c r="EJ545" s="7">
        <v>37924001.060000002</v>
      </c>
      <c r="EK545" s="7">
        <v>37874431.050000004</v>
      </c>
      <c r="EL545" s="7">
        <v>38016916.940000005</v>
      </c>
      <c r="EM545" s="7">
        <v>38216050.830000006</v>
      </c>
      <c r="EN545" s="7">
        <v>38130748.900000006</v>
      </c>
      <c r="EO545" s="7">
        <v>38102436.870000005</v>
      </c>
      <c r="EP545" s="7">
        <v>38298109.140000008</v>
      </c>
      <c r="EQ545" s="7">
        <v>38302720.63000001</v>
      </c>
      <c r="ER545" s="7">
        <v>38322224.370000012</v>
      </c>
      <c r="ES545" s="7">
        <v>38318452.95000001</v>
      </c>
      <c r="ET545" s="7">
        <v>38401657.790000014</v>
      </c>
      <c r="EU545" s="7">
        <v>38715675.370000012</v>
      </c>
      <c r="EV545" s="7">
        <v>38648222.95000001</v>
      </c>
      <c r="EW545" s="7">
        <v>38764024.45000001</v>
      </c>
      <c r="EX545" s="7">
        <v>38764221.710000008</v>
      </c>
      <c r="EY545" s="7">
        <v>38764059.710000008</v>
      </c>
      <c r="EZ545" s="39" t="s">
        <v>181</v>
      </c>
      <c r="FA545" s="39" t="s">
        <v>181</v>
      </c>
      <c r="FB545" s="39" t="s">
        <v>181</v>
      </c>
      <c r="FC545" s="39" t="s">
        <v>181</v>
      </c>
      <c r="FD545" s="39" t="s">
        <v>181</v>
      </c>
      <c r="FE545" s="39" t="s">
        <v>181</v>
      </c>
      <c r="FF545" s="7">
        <v>41106044.530000001</v>
      </c>
      <c r="FG545" s="7">
        <v>43018294.230000004</v>
      </c>
      <c r="FH545" s="7">
        <v>43200165.340000004</v>
      </c>
      <c r="FI545" s="7">
        <v>43368340.090000004</v>
      </c>
      <c r="FJ545" s="7">
        <v>43487232.120000005</v>
      </c>
      <c r="FK545" s="7">
        <v>43523550.150000006</v>
      </c>
      <c r="FL545" s="7">
        <v>43517053.700000003</v>
      </c>
      <c r="FM545" s="7">
        <v>43519102.18</v>
      </c>
      <c r="FN545" s="7">
        <v>43561723.859999999</v>
      </c>
      <c r="FO545" s="7">
        <v>43573819.649999999</v>
      </c>
      <c r="FP545" s="7">
        <v>43572990.869999997</v>
      </c>
      <c r="FQ545" s="7">
        <v>43575051.82</v>
      </c>
      <c r="FR545" s="7">
        <v>43583653.420000002</v>
      </c>
      <c r="FS545" s="7">
        <v>43593084.420000002</v>
      </c>
      <c r="FT545" s="7">
        <v>43570449.490000002</v>
      </c>
      <c r="FU545" s="7">
        <v>43585781.030000001</v>
      </c>
      <c r="FV545" s="7">
        <v>43592263.030000001</v>
      </c>
      <c r="FW545" s="7">
        <v>43582451.340000004</v>
      </c>
      <c r="FX545" s="7">
        <v>43573430.340000004</v>
      </c>
      <c r="FY545" s="7">
        <v>43573349.340000004</v>
      </c>
      <c r="FZ545" s="7">
        <v>43579111.870000005</v>
      </c>
      <c r="GA545" s="7">
        <v>43579071.370000005</v>
      </c>
      <c r="GB545" s="7">
        <v>43578975.000000007</v>
      </c>
      <c r="GC545" s="7">
        <v>43580836.410000004</v>
      </c>
      <c r="GD545" s="7">
        <v>43590141.390000001</v>
      </c>
      <c r="GE545" s="7">
        <v>43598809.380000003</v>
      </c>
      <c r="GF545" s="7">
        <v>43598787.5</v>
      </c>
      <c r="GG545" s="7">
        <v>43598752.5</v>
      </c>
      <c r="GH545" s="7">
        <v>43599042.5</v>
      </c>
      <c r="GI545" s="7">
        <v>43598998.799999997</v>
      </c>
      <c r="GJ545" s="7">
        <v>43598976.779999994</v>
      </c>
      <c r="GK545" s="7">
        <v>43599014.75999999</v>
      </c>
      <c r="GL545" s="7">
        <v>43598957.999999993</v>
      </c>
      <c r="GM545" s="7">
        <v>43598957.999999993</v>
      </c>
      <c r="GN545" s="39" t="s">
        <v>181</v>
      </c>
      <c r="GO545" s="39" t="s">
        <v>181</v>
      </c>
      <c r="GP545" s="39" t="s">
        <v>181</v>
      </c>
      <c r="GQ545" s="39" t="s">
        <v>181</v>
      </c>
      <c r="GR545" s="39" t="s">
        <v>181</v>
      </c>
      <c r="GS545" s="39" t="s">
        <v>181</v>
      </c>
    </row>
    <row r="546" spans="1:201" x14ac:dyDescent="0.25">
      <c r="A546" s="11">
        <f>$A$43</f>
        <v>20141</v>
      </c>
      <c r="B546" s="7">
        <v>59740988.340000004</v>
      </c>
      <c r="C546" s="7">
        <v>66708411.329999998</v>
      </c>
      <c r="D546" s="7">
        <v>67181790.379999995</v>
      </c>
      <c r="E546" s="7">
        <v>70273623.629999995</v>
      </c>
      <c r="F546" s="7">
        <v>74718757.99000001</v>
      </c>
      <c r="G546" s="7">
        <v>79076474.030000001</v>
      </c>
      <c r="H546" s="7">
        <v>87282096.280000001</v>
      </c>
      <c r="I546" s="7">
        <v>93814918.689999998</v>
      </c>
      <c r="J546" s="7">
        <v>99878753.929999992</v>
      </c>
      <c r="K546" s="7">
        <v>104149874.85999998</v>
      </c>
      <c r="L546" s="7">
        <v>108833712.75999999</v>
      </c>
      <c r="M546" s="7">
        <v>113301052.34999999</v>
      </c>
      <c r="N546" s="7">
        <v>118708202.36999999</v>
      </c>
      <c r="O546" s="7">
        <v>120700828.50999999</v>
      </c>
      <c r="P546" s="7">
        <v>121557578.08999999</v>
      </c>
      <c r="Q546" s="7">
        <v>121838115.70999999</v>
      </c>
      <c r="R546" s="7">
        <v>122679104.38</v>
      </c>
      <c r="S546" s="7">
        <v>123193211.45999999</v>
      </c>
      <c r="T546" s="7">
        <v>123130177.13</v>
      </c>
      <c r="U546" s="7">
        <v>123754545.11</v>
      </c>
      <c r="V546" s="7">
        <v>123917332.12</v>
      </c>
      <c r="W546" s="7">
        <v>123935207.52000001</v>
      </c>
      <c r="X546" s="7">
        <v>124009884.93000001</v>
      </c>
      <c r="Y546" s="7">
        <v>124255557.53</v>
      </c>
      <c r="Z546" s="7">
        <v>124358375.53</v>
      </c>
      <c r="AA546" s="7">
        <v>124374376.33</v>
      </c>
      <c r="AB546" s="7">
        <v>124351564.42999999</v>
      </c>
      <c r="AC546" s="7">
        <v>124346079.42999999</v>
      </c>
      <c r="AD546" s="7">
        <v>124346079.42999999</v>
      </c>
      <c r="AE546" s="7">
        <v>124334115.59999999</v>
      </c>
      <c r="AF546" s="7">
        <v>124443332.72999999</v>
      </c>
      <c r="AG546" s="7">
        <v>124538731.72999999</v>
      </c>
      <c r="AH546" s="7">
        <v>124553731.72999999</v>
      </c>
      <c r="AI546" s="39" t="s">
        <v>181</v>
      </c>
      <c r="AJ546" s="39" t="s">
        <v>181</v>
      </c>
      <c r="AK546" s="39" t="s">
        <v>181</v>
      </c>
      <c r="AL546" s="39" t="s">
        <v>181</v>
      </c>
      <c r="AM546" s="39" t="s">
        <v>181</v>
      </c>
      <c r="AN546" s="39" t="s">
        <v>181</v>
      </c>
      <c r="AO546" s="39" t="s">
        <v>181</v>
      </c>
      <c r="AP546" s="7">
        <v>78841450.390000001</v>
      </c>
      <c r="AQ546" s="7">
        <v>101000287.56</v>
      </c>
      <c r="AR546" s="7">
        <v>108773206.48</v>
      </c>
      <c r="AS546" s="7">
        <v>112316928.59</v>
      </c>
      <c r="AT546" s="7">
        <v>113865633</v>
      </c>
      <c r="AU546" s="7">
        <v>114785364.81999999</v>
      </c>
      <c r="AV546" s="7">
        <v>115211066.25</v>
      </c>
      <c r="AW546" s="7">
        <v>115415153.72</v>
      </c>
      <c r="AX546" s="7">
        <v>115651505.06999999</v>
      </c>
      <c r="AY546" s="7">
        <v>115806805.06999999</v>
      </c>
      <c r="AZ546" s="7">
        <v>115874146.41</v>
      </c>
      <c r="BA546" s="7">
        <v>115921395.14999999</v>
      </c>
      <c r="BB546" s="7">
        <v>116007192.69999999</v>
      </c>
      <c r="BC546" s="7">
        <v>116045187.54999998</v>
      </c>
      <c r="BD546" s="7">
        <v>116050229.61999997</v>
      </c>
      <c r="BE546" s="7">
        <v>116057872.24999997</v>
      </c>
      <c r="BF546" s="7">
        <v>116053213.69999997</v>
      </c>
      <c r="BG546" s="7">
        <v>116054213.69999997</v>
      </c>
      <c r="BH546" s="7">
        <v>116059168.74999997</v>
      </c>
      <c r="BI546" s="7">
        <v>116057048.76999997</v>
      </c>
      <c r="BJ546" s="7">
        <v>116055654.65999997</v>
      </c>
      <c r="BK546" s="7">
        <v>116055048.76999997</v>
      </c>
      <c r="BL546" s="7">
        <v>116055048.76999997</v>
      </c>
      <c r="BM546" s="7">
        <v>116055024.71999997</v>
      </c>
      <c r="BN546" s="7">
        <v>116055024.71999997</v>
      </c>
      <c r="BO546" s="7">
        <v>116062509.84999996</v>
      </c>
      <c r="BP546" s="7">
        <v>116060509.84999996</v>
      </c>
      <c r="BQ546" s="7">
        <v>116060509.84999996</v>
      </c>
      <c r="BR546" s="7">
        <v>116060509.84999996</v>
      </c>
      <c r="BS546" s="7">
        <v>116060509.84999996</v>
      </c>
      <c r="BT546" s="7">
        <v>116060509.84999996</v>
      </c>
      <c r="BU546" s="7">
        <v>116060509.84999996</v>
      </c>
      <c r="BV546" s="7">
        <v>116056390.32999997</v>
      </c>
      <c r="BW546" s="39" t="s">
        <v>181</v>
      </c>
      <c r="BX546" s="39" t="s">
        <v>181</v>
      </c>
      <c r="BY546" s="39" t="s">
        <v>181</v>
      </c>
      <c r="BZ546" s="39" t="s">
        <v>181</v>
      </c>
      <c r="CA546" s="39" t="s">
        <v>181</v>
      </c>
      <c r="CB546" s="39" t="s">
        <v>181</v>
      </c>
      <c r="CC546" s="39" t="s">
        <v>181</v>
      </c>
      <c r="CD546" s="7">
        <v>14619409.84</v>
      </c>
      <c r="CE546" s="7">
        <v>14811753.35</v>
      </c>
      <c r="CF546" s="7">
        <v>14156768.51</v>
      </c>
      <c r="CG546" s="7">
        <v>14573657.93</v>
      </c>
      <c r="CH546" s="7">
        <v>14997638.75</v>
      </c>
      <c r="CI546" s="7">
        <v>15203584.08</v>
      </c>
      <c r="CJ546" s="7">
        <v>15314469.710000001</v>
      </c>
      <c r="CK546" s="7">
        <v>15302202.120000001</v>
      </c>
      <c r="CL546" s="7">
        <v>15206019.290000001</v>
      </c>
      <c r="CM546" s="7">
        <v>15132482.850000001</v>
      </c>
      <c r="CN546" s="7">
        <v>15049860.810000002</v>
      </c>
      <c r="CO546" s="7">
        <v>15018786.030000003</v>
      </c>
      <c r="CP546" s="7">
        <v>15086232.610000003</v>
      </c>
      <c r="CQ546" s="7">
        <v>15074704.980000002</v>
      </c>
      <c r="CR546" s="7">
        <v>15060160.540000003</v>
      </c>
      <c r="CS546" s="7">
        <v>15103311.540000003</v>
      </c>
      <c r="CT546" s="7">
        <v>15087409.560000002</v>
      </c>
      <c r="CU546" s="7">
        <v>15089682.660000002</v>
      </c>
      <c r="CV546" s="7">
        <v>15083849.840000002</v>
      </c>
      <c r="CW546" s="7">
        <v>15078661.360000001</v>
      </c>
      <c r="CX546" s="7">
        <v>15079507.540000001</v>
      </c>
      <c r="CY546" s="7">
        <v>15079281.57</v>
      </c>
      <c r="CZ546" s="7">
        <v>15083091.620000001</v>
      </c>
      <c r="DA546" s="7">
        <v>15080286.860000001</v>
      </c>
      <c r="DB546" s="7">
        <v>15076953.360000001</v>
      </c>
      <c r="DC546" s="7">
        <v>15076585.090000002</v>
      </c>
      <c r="DD546" s="7">
        <v>15076585.090000002</v>
      </c>
      <c r="DE546" s="7">
        <v>15083597.940000001</v>
      </c>
      <c r="DF546" s="7">
        <v>15083597.940000001</v>
      </c>
      <c r="DG546" s="7">
        <v>15083597.940000001</v>
      </c>
      <c r="DH546" s="7">
        <v>15083597.940000001</v>
      </c>
      <c r="DI546" s="7">
        <v>15083597.940000001</v>
      </c>
      <c r="DJ546" s="7">
        <v>15083597.940000001</v>
      </c>
      <c r="DK546" s="39" t="s">
        <v>181</v>
      </c>
      <c r="DL546" s="39" t="s">
        <v>181</v>
      </c>
      <c r="DM546" s="39" t="s">
        <v>181</v>
      </c>
      <c r="DN546" s="39" t="s">
        <v>181</v>
      </c>
      <c r="DO546" s="39" t="s">
        <v>181</v>
      </c>
      <c r="DP546" s="39" t="s">
        <v>181</v>
      </c>
      <c r="DQ546" s="39" t="s">
        <v>181</v>
      </c>
      <c r="DR546" s="7">
        <v>9091448.0199999996</v>
      </c>
      <c r="DS546" s="7">
        <v>13353527.609999999</v>
      </c>
      <c r="DT546" s="7">
        <v>15613495.92</v>
      </c>
      <c r="DU546" s="7">
        <v>18868863.259999998</v>
      </c>
      <c r="DV546" s="7">
        <v>20845263.129999999</v>
      </c>
      <c r="DW546" s="7">
        <v>23209575.329999998</v>
      </c>
      <c r="DX546" s="7">
        <v>24810847.289999999</v>
      </c>
      <c r="DY546" s="7">
        <v>26137237.25</v>
      </c>
      <c r="DZ546" s="7">
        <v>28075995.09</v>
      </c>
      <c r="EA546" s="7">
        <v>29218408.09</v>
      </c>
      <c r="EB546" s="7">
        <v>30050034.809999999</v>
      </c>
      <c r="EC546" s="7">
        <v>30922817.82</v>
      </c>
      <c r="ED546" s="7">
        <v>31410052.91</v>
      </c>
      <c r="EE546" s="7">
        <v>31565870.830000002</v>
      </c>
      <c r="EF546" s="7">
        <v>32445044.930000003</v>
      </c>
      <c r="EG546" s="7">
        <v>32527734.770000003</v>
      </c>
      <c r="EH546" s="7">
        <v>32719335.010000002</v>
      </c>
      <c r="EI546" s="7">
        <v>32810754</v>
      </c>
      <c r="EJ546" s="7">
        <v>32804559.109999999</v>
      </c>
      <c r="EK546" s="7">
        <v>32864994.629999999</v>
      </c>
      <c r="EL546" s="7">
        <v>32925407.34</v>
      </c>
      <c r="EM546" s="7">
        <v>33072577.68</v>
      </c>
      <c r="EN546" s="7">
        <v>33123561.190000001</v>
      </c>
      <c r="EO546" s="7">
        <v>33363749.41</v>
      </c>
      <c r="EP546" s="7">
        <v>33252117.16</v>
      </c>
      <c r="EQ546" s="7">
        <v>33266856.66</v>
      </c>
      <c r="ER546" s="7">
        <v>33349342.41</v>
      </c>
      <c r="ES546" s="7">
        <v>33337988.039999999</v>
      </c>
      <c r="ET546" s="7">
        <v>33326524.73</v>
      </c>
      <c r="EU546" s="7">
        <v>33329047.57</v>
      </c>
      <c r="EV546" s="7">
        <v>33304640.190000001</v>
      </c>
      <c r="EW546" s="7">
        <v>33293252.950000003</v>
      </c>
      <c r="EX546" s="7">
        <v>33333320.630000003</v>
      </c>
      <c r="EY546" s="39" t="s">
        <v>181</v>
      </c>
      <c r="EZ546" s="39" t="s">
        <v>181</v>
      </c>
      <c r="FA546" s="39" t="s">
        <v>181</v>
      </c>
      <c r="FB546" s="39" t="s">
        <v>181</v>
      </c>
      <c r="FC546" s="39" t="s">
        <v>181</v>
      </c>
      <c r="FD546" s="39" t="s">
        <v>181</v>
      </c>
      <c r="FE546" s="39" t="s">
        <v>181</v>
      </c>
      <c r="FF546" s="7">
        <v>37723665.700000003</v>
      </c>
      <c r="FG546" s="7">
        <v>42793976.600000001</v>
      </c>
      <c r="FH546" s="7">
        <v>41869947.759999998</v>
      </c>
      <c r="FI546" s="7">
        <v>41799449.809999995</v>
      </c>
      <c r="FJ546" s="7">
        <v>41947960.009999998</v>
      </c>
      <c r="FK546" s="7">
        <v>41968360.43</v>
      </c>
      <c r="FL546" s="7">
        <v>41894137.649999999</v>
      </c>
      <c r="FM546" s="7">
        <v>41903902</v>
      </c>
      <c r="FN546" s="7">
        <v>41961939.039999999</v>
      </c>
      <c r="FO546" s="7">
        <v>41925945.659999996</v>
      </c>
      <c r="FP546" s="7">
        <v>42127910.869999997</v>
      </c>
      <c r="FQ546" s="7">
        <v>42126064.529999994</v>
      </c>
      <c r="FR546" s="7">
        <v>42172224.339999996</v>
      </c>
      <c r="FS546" s="7">
        <v>42172323.089999996</v>
      </c>
      <c r="FT546" s="7">
        <v>42176607.549999997</v>
      </c>
      <c r="FU546" s="7">
        <v>42185191.239999995</v>
      </c>
      <c r="FV546" s="7">
        <v>42180958.769999996</v>
      </c>
      <c r="FW546" s="7">
        <v>42183119.929999992</v>
      </c>
      <c r="FX546" s="7">
        <v>42184801.779999994</v>
      </c>
      <c r="FY546" s="7">
        <v>42180736.779999994</v>
      </c>
      <c r="FZ546" s="7">
        <v>42180868.889999993</v>
      </c>
      <c r="GA546" s="7">
        <v>42180868.889999993</v>
      </c>
      <c r="GB546" s="7">
        <v>42181018.889999993</v>
      </c>
      <c r="GC546" s="7">
        <v>42183783.219999991</v>
      </c>
      <c r="GD546" s="7">
        <v>42182903.219999991</v>
      </c>
      <c r="GE546" s="7">
        <v>42181916.68999999</v>
      </c>
      <c r="GF546" s="7">
        <v>42182298.949999988</v>
      </c>
      <c r="GG546" s="7">
        <v>42182298.949999988</v>
      </c>
      <c r="GH546" s="7">
        <v>42182357.179999985</v>
      </c>
      <c r="GI546" s="7">
        <v>42182357.179999985</v>
      </c>
      <c r="GJ546" s="7">
        <v>42182357.179999985</v>
      </c>
      <c r="GK546" s="7">
        <v>42181603.179999985</v>
      </c>
      <c r="GL546" s="7">
        <v>42181603.179999985</v>
      </c>
      <c r="GM546" s="39" t="s">
        <v>181</v>
      </c>
      <c r="GN546" s="39" t="s">
        <v>181</v>
      </c>
      <c r="GO546" s="39" t="s">
        <v>181</v>
      </c>
      <c r="GP546" s="39" t="s">
        <v>181</v>
      </c>
      <c r="GQ546" s="39" t="s">
        <v>181</v>
      </c>
      <c r="GR546" s="39" t="s">
        <v>181</v>
      </c>
      <c r="GS546" s="39" t="s">
        <v>181</v>
      </c>
    </row>
    <row r="547" spans="1:201" x14ac:dyDescent="0.25">
      <c r="A547" s="11">
        <f>$A$44</f>
        <v>20142</v>
      </c>
      <c r="B547" s="7">
        <v>63333785.490000002</v>
      </c>
      <c r="C547" s="7">
        <v>67124618.439999998</v>
      </c>
      <c r="D547" s="7">
        <v>69507182.280000001</v>
      </c>
      <c r="E547" s="7">
        <v>76648421.890000001</v>
      </c>
      <c r="F547" s="7">
        <v>82961473.650000006</v>
      </c>
      <c r="G547" s="7">
        <v>89247201</v>
      </c>
      <c r="H547" s="7">
        <v>94145986.25</v>
      </c>
      <c r="I547" s="7">
        <v>100871847.59</v>
      </c>
      <c r="J547" s="7">
        <v>113237728.65000001</v>
      </c>
      <c r="K547" s="7">
        <v>118228667.82000001</v>
      </c>
      <c r="L547" s="7">
        <v>121056475.7</v>
      </c>
      <c r="M547" s="7">
        <v>123807488.46000001</v>
      </c>
      <c r="N547" s="7">
        <v>127891364.12</v>
      </c>
      <c r="O547" s="7">
        <v>129359485.90000001</v>
      </c>
      <c r="P547" s="7">
        <v>130848878.17</v>
      </c>
      <c r="Q547" s="7">
        <v>131524099.23</v>
      </c>
      <c r="R547" s="7">
        <v>132078658.72</v>
      </c>
      <c r="S547" s="7">
        <v>132207492.63</v>
      </c>
      <c r="T547" s="7">
        <v>132139098.31999999</v>
      </c>
      <c r="U547" s="7">
        <v>132210685.34999999</v>
      </c>
      <c r="V547" s="7">
        <v>132286351.05</v>
      </c>
      <c r="W547" s="7">
        <v>132330944.64</v>
      </c>
      <c r="X547" s="7">
        <v>132535732.48</v>
      </c>
      <c r="Y547" s="7">
        <v>132597034.48</v>
      </c>
      <c r="Z547" s="7">
        <v>132588377.48</v>
      </c>
      <c r="AA547" s="7">
        <v>132607260.48</v>
      </c>
      <c r="AB547" s="7">
        <v>132577969.48</v>
      </c>
      <c r="AC547" s="7">
        <v>132617183.19</v>
      </c>
      <c r="AD547" s="7">
        <v>132681683.19</v>
      </c>
      <c r="AE547" s="7">
        <v>132548375.19</v>
      </c>
      <c r="AF547" s="7">
        <v>132551323.19</v>
      </c>
      <c r="AG547" s="7">
        <v>132551323.19</v>
      </c>
      <c r="AH547" s="39" t="s">
        <v>181</v>
      </c>
      <c r="AI547" s="39" t="s">
        <v>181</v>
      </c>
      <c r="AJ547" s="39" t="s">
        <v>181</v>
      </c>
      <c r="AK547" s="39" t="s">
        <v>181</v>
      </c>
      <c r="AL547" s="39" t="s">
        <v>181</v>
      </c>
      <c r="AM547" s="39" t="s">
        <v>181</v>
      </c>
      <c r="AN547" s="39" t="s">
        <v>181</v>
      </c>
      <c r="AO547" s="39" t="s">
        <v>181</v>
      </c>
      <c r="AP547" s="7">
        <v>85082266.159999996</v>
      </c>
      <c r="AQ547" s="7">
        <v>109311168.59999999</v>
      </c>
      <c r="AR547" s="7">
        <v>116280566.61</v>
      </c>
      <c r="AS547" s="7">
        <v>119400445.42</v>
      </c>
      <c r="AT547" s="7">
        <v>120982138.76000001</v>
      </c>
      <c r="AU547" s="7">
        <v>121747768.11</v>
      </c>
      <c r="AV547" s="7">
        <v>122146139.37</v>
      </c>
      <c r="AW547" s="7">
        <v>122537135.49000001</v>
      </c>
      <c r="AX547" s="7">
        <v>122691965.21000001</v>
      </c>
      <c r="AY547" s="7">
        <v>122816727.85000001</v>
      </c>
      <c r="AZ547" s="7">
        <v>122869824.60000001</v>
      </c>
      <c r="BA547" s="7">
        <v>122970478.21000001</v>
      </c>
      <c r="BB547" s="7">
        <v>123025383.91000001</v>
      </c>
      <c r="BC547" s="7">
        <v>123055219.95000002</v>
      </c>
      <c r="BD547" s="7">
        <v>123066523.00000001</v>
      </c>
      <c r="BE547" s="7">
        <v>123069067.35000001</v>
      </c>
      <c r="BF547" s="7">
        <v>123080589.37</v>
      </c>
      <c r="BG547" s="7">
        <v>123077520.32000001</v>
      </c>
      <c r="BH547" s="7">
        <v>123082648.18000001</v>
      </c>
      <c r="BI547" s="7">
        <v>123085811.5</v>
      </c>
      <c r="BJ547" s="7">
        <v>123085749.94</v>
      </c>
      <c r="BK547" s="7">
        <v>123088132.28</v>
      </c>
      <c r="BL547" s="7">
        <v>123086109.42</v>
      </c>
      <c r="BM547" s="7">
        <v>123086109.42</v>
      </c>
      <c r="BN547" s="7">
        <v>123084109.42</v>
      </c>
      <c r="BO547" s="7">
        <v>123084109.42</v>
      </c>
      <c r="BP547" s="7">
        <v>123084102.69</v>
      </c>
      <c r="BQ547" s="7">
        <v>123084100</v>
      </c>
      <c r="BR547" s="7">
        <v>123084100</v>
      </c>
      <c r="BS547" s="7">
        <v>123084100</v>
      </c>
      <c r="BT547" s="7">
        <v>123084100</v>
      </c>
      <c r="BU547" s="7">
        <v>123084100</v>
      </c>
      <c r="BV547" s="39" t="s">
        <v>181</v>
      </c>
      <c r="BW547" s="39" t="s">
        <v>181</v>
      </c>
      <c r="BX547" s="39" t="s">
        <v>181</v>
      </c>
      <c r="BY547" s="39" t="s">
        <v>181</v>
      </c>
      <c r="BZ547" s="39" t="s">
        <v>181</v>
      </c>
      <c r="CA547" s="39" t="s">
        <v>181</v>
      </c>
      <c r="CB547" s="39" t="s">
        <v>181</v>
      </c>
      <c r="CC547" s="39" t="s">
        <v>181</v>
      </c>
      <c r="CD547" s="7">
        <v>15226346.449999999</v>
      </c>
      <c r="CE547" s="7">
        <v>13366310.050000001</v>
      </c>
      <c r="CF547" s="7">
        <v>14456492.610000001</v>
      </c>
      <c r="CG547" s="7">
        <v>15318625.82</v>
      </c>
      <c r="CH547" s="7">
        <v>15362622.950000001</v>
      </c>
      <c r="CI547" s="7">
        <v>15237957.9</v>
      </c>
      <c r="CJ547" s="7">
        <v>15268715.67</v>
      </c>
      <c r="CK547" s="7">
        <v>15371519.75</v>
      </c>
      <c r="CL547" s="7">
        <v>15113025.529999999</v>
      </c>
      <c r="CM547" s="7">
        <v>15012116</v>
      </c>
      <c r="CN547" s="7">
        <v>15038482.880000001</v>
      </c>
      <c r="CO547" s="7">
        <v>15082578.780000001</v>
      </c>
      <c r="CP547" s="7">
        <v>15110575.990000002</v>
      </c>
      <c r="CQ547" s="7">
        <v>15106141.890000002</v>
      </c>
      <c r="CR547" s="7">
        <v>15110226.350000003</v>
      </c>
      <c r="CS547" s="7">
        <v>15077731.050000003</v>
      </c>
      <c r="CT547" s="7">
        <v>15117563.580000002</v>
      </c>
      <c r="CU547" s="7">
        <v>15117499.170000002</v>
      </c>
      <c r="CV547" s="7">
        <v>15118358.630000003</v>
      </c>
      <c r="CW547" s="7">
        <v>15131889.730000002</v>
      </c>
      <c r="CX547" s="7">
        <v>15140114.730000002</v>
      </c>
      <c r="CY547" s="7">
        <v>15147597.840000002</v>
      </c>
      <c r="CZ547" s="7">
        <v>15146236.840000002</v>
      </c>
      <c r="DA547" s="7">
        <v>15146236.840000002</v>
      </c>
      <c r="DB547" s="7">
        <v>15146236.840000002</v>
      </c>
      <c r="DC547" s="7">
        <v>15171236.840000002</v>
      </c>
      <c r="DD547" s="7">
        <v>15176161.230000002</v>
      </c>
      <c r="DE547" s="7">
        <v>15268626.230000002</v>
      </c>
      <c r="DF547" s="7">
        <v>15267969.480000002</v>
      </c>
      <c r="DG547" s="7">
        <v>15267969.480000002</v>
      </c>
      <c r="DH547" s="7">
        <v>15265792.810000002</v>
      </c>
      <c r="DI547" s="7">
        <v>15265792.810000002</v>
      </c>
      <c r="DJ547" s="39" t="s">
        <v>181</v>
      </c>
      <c r="DK547" s="39" t="s">
        <v>181</v>
      </c>
      <c r="DL547" s="39" t="s">
        <v>181</v>
      </c>
      <c r="DM547" s="39" t="s">
        <v>181</v>
      </c>
      <c r="DN547" s="39" t="s">
        <v>181</v>
      </c>
      <c r="DO547" s="39" t="s">
        <v>181</v>
      </c>
      <c r="DP547" s="39" t="s">
        <v>181</v>
      </c>
      <c r="DQ547" s="39" t="s">
        <v>181</v>
      </c>
      <c r="DR547" s="7">
        <v>8745956.7699999996</v>
      </c>
      <c r="DS547" s="7">
        <v>12813737.560000001</v>
      </c>
      <c r="DT547" s="7">
        <v>14743951.25</v>
      </c>
      <c r="DU547" s="7">
        <v>18115518.829999998</v>
      </c>
      <c r="DV547" s="7">
        <v>22061501.02</v>
      </c>
      <c r="DW547" s="7">
        <v>25156871.850000001</v>
      </c>
      <c r="DX547" s="7">
        <v>26517438.550000001</v>
      </c>
      <c r="DY547" s="7">
        <v>27703325.890000001</v>
      </c>
      <c r="DZ547" s="7">
        <v>28837279.16</v>
      </c>
      <c r="EA547" s="7">
        <v>30453571.329999998</v>
      </c>
      <c r="EB547" s="7">
        <v>31201184.659999996</v>
      </c>
      <c r="EC547" s="7">
        <v>31704190.909999996</v>
      </c>
      <c r="ED547" s="7">
        <v>32341037.289999995</v>
      </c>
      <c r="EE547" s="7">
        <v>32664969.169999994</v>
      </c>
      <c r="EF547" s="7">
        <v>33177200.719999995</v>
      </c>
      <c r="EG547" s="7">
        <v>33598522.11999999</v>
      </c>
      <c r="EH547" s="7">
        <v>34481682.809999995</v>
      </c>
      <c r="EI547" s="7">
        <v>34471412.859999992</v>
      </c>
      <c r="EJ547" s="7">
        <v>34476840.389999993</v>
      </c>
      <c r="EK547" s="7">
        <v>34951902.639999993</v>
      </c>
      <c r="EL547" s="7">
        <v>35039138.489999995</v>
      </c>
      <c r="EM547" s="7">
        <v>35139130.809999995</v>
      </c>
      <c r="EN547" s="7">
        <v>35165773.479999997</v>
      </c>
      <c r="EO547" s="7">
        <v>35096170.489999995</v>
      </c>
      <c r="EP547" s="7">
        <v>35060589.659999996</v>
      </c>
      <c r="EQ547" s="7">
        <v>35099068.189999998</v>
      </c>
      <c r="ER547" s="7">
        <v>35134887.689999998</v>
      </c>
      <c r="ES547" s="7">
        <v>35143022.189999998</v>
      </c>
      <c r="ET547" s="7">
        <v>35168262.189999998</v>
      </c>
      <c r="EU547" s="7">
        <v>35206486.189999998</v>
      </c>
      <c r="EV547" s="7">
        <v>35322272.189999998</v>
      </c>
      <c r="EW547" s="7">
        <v>35283448.890000001</v>
      </c>
      <c r="EX547" s="39" t="s">
        <v>181</v>
      </c>
      <c r="EY547" s="39" t="s">
        <v>181</v>
      </c>
      <c r="EZ547" s="39" t="s">
        <v>181</v>
      </c>
      <c r="FA547" s="39" t="s">
        <v>181</v>
      </c>
      <c r="FB547" s="39" t="s">
        <v>181</v>
      </c>
      <c r="FC547" s="39" t="s">
        <v>181</v>
      </c>
      <c r="FD547" s="39" t="s">
        <v>181</v>
      </c>
      <c r="FE547" s="39" t="s">
        <v>181</v>
      </c>
      <c r="FF547" s="7">
        <v>41407751.890000001</v>
      </c>
      <c r="FG547" s="7">
        <v>46479958.980000004</v>
      </c>
      <c r="FH547" s="7">
        <v>46123390.350000001</v>
      </c>
      <c r="FI547" s="7">
        <v>46431208.060000002</v>
      </c>
      <c r="FJ547" s="7">
        <v>46578300.560000002</v>
      </c>
      <c r="FK547" s="7">
        <v>46580190.289999999</v>
      </c>
      <c r="FL547" s="7">
        <v>46611049.289999999</v>
      </c>
      <c r="FM547" s="7">
        <v>46277164.810000002</v>
      </c>
      <c r="FN547" s="7">
        <v>46310252.800000004</v>
      </c>
      <c r="FO547" s="7">
        <v>46299799.370000005</v>
      </c>
      <c r="FP547" s="7">
        <v>46328063.370000005</v>
      </c>
      <c r="FQ547" s="7">
        <v>46341221.400000006</v>
      </c>
      <c r="FR547" s="7">
        <v>46350943.500000007</v>
      </c>
      <c r="FS547" s="7">
        <v>46344791.13000001</v>
      </c>
      <c r="FT547" s="7">
        <v>46343583.110000007</v>
      </c>
      <c r="FU547" s="7">
        <v>46342694.110000007</v>
      </c>
      <c r="FV547" s="7">
        <v>46344028.150000006</v>
      </c>
      <c r="FW547" s="7">
        <v>46351296.430000007</v>
      </c>
      <c r="FX547" s="7">
        <v>46357798.550000004</v>
      </c>
      <c r="FY547" s="7">
        <v>46370959.980000004</v>
      </c>
      <c r="FZ547" s="7">
        <v>46383097.090000004</v>
      </c>
      <c r="GA547" s="7">
        <v>46393613.490000002</v>
      </c>
      <c r="GB547" s="7">
        <v>46395569.330000006</v>
      </c>
      <c r="GC547" s="7">
        <v>46392903.960000008</v>
      </c>
      <c r="GD547" s="7">
        <v>46392979.960000008</v>
      </c>
      <c r="GE547" s="7">
        <v>46393554.300000012</v>
      </c>
      <c r="GF547" s="7">
        <v>46393554.300000012</v>
      </c>
      <c r="GG547" s="7">
        <v>46397678.980000012</v>
      </c>
      <c r="GH547" s="7">
        <v>46395850.530000009</v>
      </c>
      <c r="GI547" s="7">
        <v>46384434.530000009</v>
      </c>
      <c r="GJ547" s="7">
        <v>46386854.530000009</v>
      </c>
      <c r="GK547" s="7">
        <v>46386470.360000007</v>
      </c>
      <c r="GL547" s="39" t="s">
        <v>181</v>
      </c>
      <c r="GM547" s="39" t="s">
        <v>181</v>
      </c>
      <c r="GN547" s="39" t="s">
        <v>181</v>
      </c>
      <c r="GO547" s="39" t="s">
        <v>181</v>
      </c>
      <c r="GP547" s="39" t="s">
        <v>181</v>
      </c>
      <c r="GQ547" s="39" t="s">
        <v>181</v>
      </c>
      <c r="GR547" s="39" t="s">
        <v>181</v>
      </c>
      <c r="GS547" s="39" t="s">
        <v>181</v>
      </c>
    </row>
    <row r="548" spans="1:201" x14ac:dyDescent="0.25">
      <c r="A548" s="11">
        <f>$A$45</f>
        <v>20143</v>
      </c>
      <c r="B548" s="7">
        <v>66798036.520000003</v>
      </c>
      <c r="C548" s="7">
        <v>67669441.950000003</v>
      </c>
      <c r="D548" s="7">
        <v>70728711.069999993</v>
      </c>
      <c r="E548" s="7">
        <v>80667739.120000005</v>
      </c>
      <c r="F548" s="7">
        <v>89363988.75</v>
      </c>
      <c r="G548" s="7">
        <v>98278451.190000013</v>
      </c>
      <c r="H548" s="7">
        <v>105588835.87</v>
      </c>
      <c r="I548" s="7">
        <v>111863059.28</v>
      </c>
      <c r="J548" s="7">
        <v>120609524.87</v>
      </c>
      <c r="K548" s="7">
        <v>123135769.98</v>
      </c>
      <c r="L548" s="7">
        <v>126326099.62</v>
      </c>
      <c r="M548" s="7">
        <v>129248049.15000001</v>
      </c>
      <c r="N548" s="7">
        <v>132821126.91000001</v>
      </c>
      <c r="O548" s="7">
        <v>142931317.35000002</v>
      </c>
      <c r="P548" s="7">
        <v>145949489.97000003</v>
      </c>
      <c r="Q548" s="7">
        <v>146652171.36000001</v>
      </c>
      <c r="R548" s="7">
        <v>161765723.92000002</v>
      </c>
      <c r="S548" s="7">
        <v>162333931.15000001</v>
      </c>
      <c r="T548" s="7">
        <v>162641173.76000002</v>
      </c>
      <c r="U548" s="7">
        <v>163896451.68000001</v>
      </c>
      <c r="V548" s="7">
        <v>163781313.92000002</v>
      </c>
      <c r="W548" s="7">
        <v>163869218.92000002</v>
      </c>
      <c r="X548" s="7">
        <v>164063351.59</v>
      </c>
      <c r="Y548" s="7">
        <v>164083571.68000001</v>
      </c>
      <c r="Z548" s="7">
        <v>164093571.68000001</v>
      </c>
      <c r="AA548" s="7">
        <v>164133172.68000001</v>
      </c>
      <c r="AB548" s="7">
        <v>164135391.68000001</v>
      </c>
      <c r="AC548" s="7">
        <v>164126948.12</v>
      </c>
      <c r="AD548" s="7">
        <v>164126947.12</v>
      </c>
      <c r="AE548" s="7">
        <v>164357631.62</v>
      </c>
      <c r="AF548" s="7">
        <v>164357319.62</v>
      </c>
      <c r="AG548" s="39" t="s">
        <v>181</v>
      </c>
      <c r="AH548" s="39" t="s">
        <v>181</v>
      </c>
      <c r="AI548" s="39" t="s">
        <v>181</v>
      </c>
      <c r="AJ548" s="39" t="s">
        <v>181</v>
      </c>
      <c r="AK548" s="39" t="s">
        <v>181</v>
      </c>
      <c r="AL548" s="39" t="s">
        <v>181</v>
      </c>
      <c r="AM548" s="39" t="s">
        <v>181</v>
      </c>
      <c r="AN548" s="39" t="s">
        <v>181</v>
      </c>
      <c r="AO548" s="39" t="s">
        <v>181</v>
      </c>
      <c r="AP548" s="7">
        <v>90370540.710000008</v>
      </c>
      <c r="AQ548" s="7">
        <v>112381181.7</v>
      </c>
      <c r="AR548" s="7">
        <v>121489746.09</v>
      </c>
      <c r="AS548" s="7">
        <v>124885819.61</v>
      </c>
      <c r="AT548" s="7">
        <v>126422723.56</v>
      </c>
      <c r="AU548" s="7">
        <v>126972633.75</v>
      </c>
      <c r="AV548" s="7">
        <v>127597610.77</v>
      </c>
      <c r="AW548" s="7">
        <v>127989683</v>
      </c>
      <c r="AX548" s="7">
        <v>128141662.26000001</v>
      </c>
      <c r="AY548" s="7">
        <v>128211815.48</v>
      </c>
      <c r="AZ548" s="7">
        <v>128300012.67</v>
      </c>
      <c r="BA548" s="7">
        <v>128387592.37</v>
      </c>
      <c r="BB548" s="7">
        <v>128459569.77000001</v>
      </c>
      <c r="BC548" s="7">
        <v>128481195.03000002</v>
      </c>
      <c r="BD548" s="7">
        <v>128475616.45000002</v>
      </c>
      <c r="BE548" s="7">
        <v>128464081.32000002</v>
      </c>
      <c r="BF548" s="7">
        <v>128466892.58000003</v>
      </c>
      <c r="BG548" s="7">
        <v>128471655.50000003</v>
      </c>
      <c r="BH548" s="7">
        <v>128495733.33000003</v>
      </c>
      <c r="BI548" s="7">
        <v>128492936.51000004</v>
      </c>
      <c r="BJ548" s="7">
        <v>128490000.43000004</v>
      </c>
      <c r="BK548" s="7">
        <v>128488436.44000004</v>
      </c>
      <c r="BL548" s="7">
        <v>128488436.44000004</v>
      </c>
      <c r="BM548" s="7">
        <v>128488436.44000004</v>
      </c>
      <c r="BN548" s="7">
        <v>128488436.44000004</v>
      </c>
      <c r="BO548" s="7">
        <v>128490092.57000004</v>
      </c>
      <c r="BP548" s="7">
        <v>128490091.15000004</v>
      </c>
      <c r="BQ548" s="7">
        <v>128490091.15000004</v>
      </c>
      <c r="BR548" s="7">
        <v>128490091.15000004</v>
      </c>
      <c r="BS548" s="7">
        <v>128490091.15000004</v>
      </c>
      <c r="BT548" s="7">
        <v>128490091.15000004</v>
      </c>
      <c r="BU548" s="39" t="s">
        <v>181</v>
      </c>
      <c r="BV548" s="39" t="s">
        <v>181</v>
      </c>
      <c r="BW548" s="39" t="s">
        <v>181</v>
      </c>
      <c r="BX548" s="39" t="s">
        <v>181</v>
      </c>
      <c r="BY548" s="39" t="s">
        <v>181</v>
      </c>
      <c r="BZ548" s="39" t="s">
        <v>181</v>
      </c>
      <c r="CA548" s="39" t="s">
        <v>181</v>
      </c>
      <c r="CB548" s="39" t="s">
        <v>181</v>
      </c>
      <c r="CC548" s="39" t="s">
        <v>181</v>
      </c>
      <c r="CD548" s="7">
        <v>16186492.59</v>
      </c>
      <c r="CE548" s="7">
        <v>12908928.16</v>
      </c>
      <c r="CF548" s="7">
        <v>15573868.220000001</v>
      </c>
      <c r="CG548" s="7">
        <v>16052867.120000001</v>
      </c>
      <c r="CH548" s="7">
        <v>16222145.370000001</v>
      </c>
      <c r="CI548" s="7">
        <v>16031592.250000002</v>
      </c>
      <c r="CJ548" s="7">
        <v>15911666.650000002</v>
      </c>
      <c r="CK548" s="7">
        <v>15913853.550000003</v>
      </c>
      <c r="CL548" s="7">
        <v>15759427.390000002</v>
      </c>
      <c r="CM548" s="7">
        <v>15859675.120000003</v>
      </c>
      <c r="CN548" s="7">
        <v>15831317.730000002</v>
      </c>
      <c r="CO548" s="7">
        <v>15924370.830000002</v>
      </c>
      <c r="CP548" s="7">
        <v>15908446.420000002</v>
      </c>
      <c r="CQ548" s="7">
        <v>15945302.160000002</v>
      </c>
      <c r="CR548" s="7">
        <v>15891047.080000002</v>
      </c>
      <c r="CS548" s="7">
        <v>16002684.550000003</v>
      </c>
      <c r="CT548" s="7">
        <v>16000814.970000003</v>
      </c>
      <c r="CU548" s="7">
        <v>16048040.100000003</v>
      </c>
      <c r="CV548" s="7">
        <v>16044740.100000003</v>
      </c>
      <c r="CW548" s="7">
        <v>16047789.600000003</v>
      </c>
      <c r="CX548" s="7">
        <v>16055109.310000004</v>
      </c>
      <c r="CY548" s="7">
        <v>16061363.990000004</v>
      </c>
      <c r="CZ548" s="7">
        <v>16106326.100000003</v>
      </c>
      <c r="DA548" s="7">
        <v>16106597.210000003</v>
      </c>
      <c r="DB548" s="7">
        <v>16106597.210000003</v>
      </c>
      <c r="DC548" s="7">
        <v>16104947.210000003</v>
      </c>
      <c r="DD548" s="7">
        <v>16104947.210000003</v>
      </c>
      <c r="DE548" s="7">
        <v>16103114.260000004</v>
      </c>
      <c r="DF548" s="7">
        <v>16103114.260000004</v>
      </c>
      <c r="DG548" s="7">
        <v>16103114.260000004</v>
      </c>
      <c r="DH548" s="7">
        <v>16103114.260000004</v>
      </c>
      <c r="DI548" s="39" t="s">
        <v>181</v>
      </c>
      <c r="DJ548" s="39" t="s">
        <v>181</v>
      </c>
      <c r="DK548" s="39" t="s">
        <v>181</v>
      </c>
      <c r="DL548" s="39" t="s">
        <v>181</v>
      </c>
      <c r="DM548" s="39" t="s">
        <v>181</v>
      </c>
      <c r="DN548" s="39" t="s">
        <v>181</v>
      </c>
      <c r="DO548" s="39" t="s">
        <v>181</v>
      </c>
      <c r="DP548" s="39" t="s">
        <v>181</v>
      </c>
      <c r="DQ548" s="39" t="s">
        <v>181</v>
      </c>
      <c r="DR548" s="7">
        <v>10264440.210000001</v>
      </c>
      <c r="DS548" s="7">
        <v>15092487</v>
      </c>
      <c r="DT548" s="7">
        <v>17465042.77</v>
      </c>
      <c r="DU548" s="7">
        <v>20186807.050000001</v>
      </c>
      <c r="DV548" s="7">
        <v>22396352.760000002</v>
      </c>
      <c r="DW548" s="7">
        <v>24751391.190000001</v>
      </c>
      <c r="DX548" s="7">
        <v>27123639.59</v>
      </c>
      <c r="DY548" s="7">
        <v>29225179.649999999</v>
      </c>
      <c r="DZ548" s="7">
        <v>30959627.529999997</v>
      </c>
      <c r="EA548" s="7">
        <v>32925717.829999998</v>
      </c>
      <c r="EB548" s="7">
        <v>34009053.560000002</v>
      </c>
      <c r="EC548" s="7">
        <v>34454935.099999994</v>
      </c>
      <c r="ED548" s="7">
        <v>35497283.559999995</v>
      </c>
      <c r="EE548" s="7">
        <v>36094781.849999994</v>
      </c>
      <c r="EF548" s="7">
        <v>36868092.859999992</v>
      </c>
      <c r="EG548" s="7">
        <v>37039273.54999999</v>
      </c>
      <c r="EH548" s="7">
        <v>37581297.659999989</v>
      </c>
      <c r="EI548" s="7">
        <v>37777645.859999992</v>
      </c>
      <c r="EJ548" s="7">
        <v>38082788.949999996</v>
      </c>
      <c r="EK548" s="7">
        <v>38135171.519999996</v>
      </c>
      <c r="EL548" s="7">
        <v>38206794.229999997</v>
      </c>
      <c r="EM548" s="7">
        <v>38114149.239999995</v>
      </c>
      <c r="EN548" s="7">
        <v>38231973.659999996</v>
      </c>
      <c r="EO548" s="7">
        <v>38447049.989999995</v>
      </c>
      <c r="EP548" s="7">
        <v>38452962.309999995</v>
      </c>
      <c r="EQ548" s="7">
        <v>38445803.629999995</v>
      </c>
      <c r="ER548" s="7">
        <v>38439737.949999996</v>
      </c>
      <c r="ES548" s="7">
        <v>38526977.189999998</v>
      </c>
      <c r="ET548" s="7">
        <v>38399856.219999999</v>
      </c>
      <c r="EU548" s="7">
        <v>38399476.740000002</v>
      </c>
      <c r="EV548" s="7">
        <v>38401218.440000005</v>
      </c>
      <c r="EW548" s="39" t="s">
        <v>181</v>
      </c>
      <c r="EX548" s="39" t="s">
        <v>181</v>
      </c>
      <c r="EY548" s="39" t="s">
        <v>181</v>
      </c>
      <c r="EZ548" s="39" t="s">
        <v>181</v>
      </c>
      <c r="FA548" s="39" t="s">
        <v>181</v>
      </c>
      <c r="FB548" s="39" t="s">
        <v>181</v>
      </c>
      <c r="FC548" s="39" t="s">
        <v>181</v>
      </c>
      <c r="FD548" s="39" t="s">
        <v>181</v>
      </c>
      <c r="FE548" s="39" t="s">
        <v>181</v>
      </c>
      <c r="FF548" s="7">
        <v>43253743.25</v>
      </c>
      <c r="FG548" s="7">
        <v>47045420.509999998</v>
      </c>
      <c r="FH548" s="7">
        <v>47248160.43</v>
      </c>
      <c r="FI548" s="7">
        <v>47573335.960000001</v>
      </c>
      <c r="FJ548" s="7">
        <v>47791359.230000004</v>
      </c>
      <c r="FK548" s="7">
        <v>46961211.290000007</v>
      </c>
      <c r="FL548" s="7">
        <v>46961556.410000004</v>
      </c>
      <c r="FM548" s="7">
        <v>46838921.310000002</v>
      </c>
      <c r="FN548" s="7">
        <v>46816849.760000005</v>
      </c>
      <c r="FO548" s="7">
        <v>46786202.300000004</v>
      </c>
      <c r="FP548" s="7">
        <v>46774159.840000004</v>
      </c>
      <c r="FQ548" s="7">
        <v>46758670.990000002</v>
      </c>
      <c r="FR548" s="7">
        <v>46757015.789999999</v>
      </c>
      <c r="FS548" s="7">
        <v>46780382.57</v>
      </c>
      <c r="FT548" s="7">
        <v>46739405.899999999</v>
      </c>
      <c r="FU548" s="7">
        <v>46732026.629999995</v>
      </c>
      <c r="FV548" s="7">
        <v>46726672.249999993</v>
      </c>
      <c r="FW548" s="7">
        <v>46717976.989999995</v>
      </c>
      <c r="FX548" s="7">
        <v>46725656.009999998</v>
      </c>
      <c r="FY548" s="7">
        <v>46730274.449999996</v>
      </c>
      <c r="FZ548" s="7">
        <v>46730411.609999992</v>
      </c>
      <c r="GA548" s="7">
        <v>46733480.93999999</v>
      </c>
      <c r="GB548" s="7">
        <v>46734312.539999992</v>
      </c>
      <c r="GC548" s="7">
        <v>46752807.409999989</v>
      </c>
      <c r="GD548" s="7">
        <v>46753115.36999999</v>
      </c>
      <c r="GE548" s="7">
        <v>46757585.909999989</v>
      </c>
      <c r="GF548" s="7">
        <v>46755927.18999999</v>
      </c>
      <c r="GG548" s="7">
        <v>46756012.50999999</v>
      </c>
      <c r="GH548" s="7">
        <v>46756243.219999991</v>
      </c>
      <c r="GI548" s="7">
        <v>46758243.219999991</v>
      </c>
      <c r="GJ548" s="7">
        <v>46753978.269999988</v>
      </c>
      <c r="GK548" s="39" t="s">
        <v>181</v>
      </c>
      <c r="GL548" s="39" t="s">
        <v>181</v>
      </c>
      <c r="GM548" s="39" t="s">
        <v>181</v>
      </c>
      <c r="GN548" s="39" t="s">
        <v>181</v>
      </c>
      <c r="GO548" s="39" t="s">
        <v>181</v>
      </c>
      <c r="GP548" s="39" t="s">
        <v>181</v>
      </c>
      <c r="GQ548" s="39" t="s">
        <v>181</v>
      </c>
      <c r="GR548" s="39" t="s">
        <v>181</v>
      </c>
      <c r="GS548" s="39" t="s">
        <v>181</v>
      </c>
    </row>
    <row r="549" spans="1:201" x14ac:dyDescent="0.25">
      <c r="A549" s="11">
        <f>$A$46</f>
        <v>20144</v>
      </c>
      <c r="B549" s="7">
        <v>68238828.890000001</v>
      </c>
      <c r="C549" s="7">
        <v>67104475.969999999</v>
      </c>
      <c r="D549" s="7">
        <v>71827507.819999993</v>
      </c>
      <c r="E549" s="7">
        <v>83101427.689999998</v>
      </c>
      <c r="F549" s="7">
        <v>93092088.310000002</v>
      </c>
      <c r="G549" s="7">
        <v>101496505.61</v>
      </c>
      <c r="H549" s="7">
        <v>107943918.05</v>
      </c>
      <c r="I549" s="7">
        <v>114797668.31</v>
      </c>
      <c r="J549" s="7">
        <v>121658860.37</v>
      </c>
      <c r="K549" s="7">
        <v>125389911.72</v>
      </c>
      <c r="L549" s="7">
        <v>129342022.44</v>
      </c>
      <c r="M549" s="7">
        <v>132943938.09</v>
      </c>
      <c r="N549" s="7">
        <v>136701655.78</v>
      </c>
      <c r="O549" s="7">
        <v>138788830.25</v>
      </c>
      <c r="P549" s="7">
        <v>143102382.09</v>
      </c>
      <c r="Q549" s="7">
        <v>145738219.75</v>
      </c>
      <c r="R549" s="7">
        <v>147660534.91999999</v>
      </c>
      <c r="S549" s="7">
        <v>147508910.44999999</v>
      </c>
      <c r="T549" s="7">
        <v>147789347.08999997</v>
      </c>
      <c r="U549" s="7">
        <v>150465591.75999996</v>
      </c>
      <c r="V549" s="7">
        <v>148959126.48999995</v>
      </c>
      <c r="W549" s="7">
        <v>149201178.81999996</v>
      </c>
      <c r="X549" s="7">
        <v>149185802.81999996</v>
      </c>
      <c r="Y549" s="7">
        <v>149184952.71999997</v>
      </c>
      <c r="Z549" s="7">
        <v>149230929.71999997</v>
      </c>
      <c r="AA549" s="7">
        <v>149303334.71999997</v>
      </c>
      <c r="AB549" s="7">
        <v>149359832.71999997</v>
      </c>
      <c r="AC549" s="7">
        <v>149343373.71999997</v>
      </c>
      <c r="AD549" s="7">
        <v>149530168.67999998</v>
      </c>
      <c r="AE549" s="7">
        <v>149499890.67999998</v>
      </c>
      <c r="AF549" s="39" t="s">
        <v>181</v>
      </c>
      <c r="AG549" s="39" t="s">
        <v>181</v>
      </c>
      <c r="AH549" s="39" t="s">
        <v>181</v>
      </c>
      <c r="AI549" s="39" t="s">
        <v>181</v>
      </c>
      <c r="AJ549" s="39" t="s">
        <v>181</v>
      </c>
      <c r="AK549" s="39" t="s">
        <v>181</v>
      </c>
      <c r="AL549" s="39" t="s">
        <v>181</v>
      </c>
      <c r="AM549" s="39" t="s">
        <v>181</v>
      </c>
      <c r="AN549" s="39" t="s">
        <v>181</v>
      </c>
      <c r="AO549" s="39" t="s">
        <v>181</v>
      </c>
      <c r="AP549" s="7">
        <v>90660820.430000007</v>
      </c>
      <c r="AQ549" s="7">
        <v>118739626.09999999</v>
      </c>
      <c r="AR549" s="7">
        <v>127566647.31999999</v>
      </c>
      <c r="AS549" s="7">
        <v>131086146.80999999</v>
      </c>
      <c r="AT549" s="7">
        <v>132606172.13999999</v>
      </c>
      <c r="AU549" s="7">
        <v>133566591.33999999</v>
      </c>
      <c r="AV549" s="7">
        <v>134121239.92999999</v>
      </c>
      <c r="AW549" s="7">
        <v>134376085.32999998</v>
      </c>
      <c r="AX549" s="7">
        <v>134770922.71000001</v>
      </c>
      <c r="AY549" s="7">
        <v>134786232.84</v>
      </c>
      <c r="AZ549" s="7">
        <v>134849595.67000002</v>
      </c>
      <c r="BA549" s="7">
        <v>134964835.97000003</v>
      </c>
      <c r="BB549" s="7">
        <v>134985097.95000002</v>
      </c>
      <c r="BC549" s="7">
        <v>134990197.99000001</v>
      </c>
      <c r="BD549" s="7">
        <v>135017612.64000002</v>
      </c>
      <c r="BE549" s="7">
        <v>135043030.26000002</v>
      </c>
      <c r="BF549" s="7">
        <v>135040877.14000002</v>
      </c>
      <c r="BG549" s="7">
        <v>135049226.46000001</v>
      </c>
      <c r="BH549" s="7">
        <v>135064094.62</v>
      </c>
      <c r="BI549" s="7">
        <v>135069018.42000002</v>
      </c>
      <c r="BJ549" s="7">
        <v>135061133.17000002</v>
      </c>
      <c r="BK549" s="7">
        <v>135060133.17000002</v>
      </c>
      <c r="BL549" s="7">
        <v>135058125.55000001</v>
      </c>
      <c r="BM549" s="7">
        <v>135058125.55000001</v>
      </c>
      <c r="BN549" s="7">
        <v>135058125.55000001</v>
      </c>
      <c r="BO549" s="7">
        <v>135058133.17000002</v>
      </c>
      <c r="BP549" s="7">
        <v>135061695.40000001</v>
      </c>
      <c r="BQ549" s="7">
        <v>135059695.40000001</v>
      </c>
      <c r="BR549" s="7">
        <v>135061813.89000002</v>
      </c>
      <c r="BS549" s="7">
        <v>135061813.89000002</v>
      </c>
      <c r="BT549" s="39" t="s">
        <v>181</v>
      </c>
      <c r="BU549" s="39" t="s">
        <v>181</v>
      </c>
      <c r="BV549" s="39" t="s">
        <v>181</v>
      </c>
      <c r="BW549" s="39" t="s">
        <v>181</v>
      </c>
      <c r="BX549" s="39" t="s">
        <v>181</v>
      </c>
      <c r="BY549" s="39" t="s">
        <v>181</v>
      </c>
      <c r="BZ549" s="39" t="s">
        <v>181</v>
      </c>
      <c r="CA549" s="39" t="s">
        <v>181</v>
      </c>
      <c r="CB549" s="39" t="s">
        <v>181</v>
      </c>
      <c r="CC549" s="39" t="s">
        <v>181</v>
      </c>
      <c r="CD549" s="7">
        <v>14769100.189999999</v>
      </c>
      <c r="CE549" s="7">
        <v>12510206.699999999</v>
      </c>
      <c r="CF549" s="7">
        <v>15066613.549999999</v>
      </c>
      <c r="CG549" s="7">
        <v>15790928.469999999</v>
      </c>
      <c r="CH549" s="7">
        <v>15780671.259999998</v>
      </c>
      <c r="CI549" s="7">
        <v>15732213.819999998</v>
      </c>
      <c r="CJ549" s="7">
        <v>15572145.829999998</v>
      </c>
      <c r="CK549" s="7">
        <v>15619047.229999999</v>
      </c>
      <c r="CL549" s="7">
        <v>15555985.679999998</v>
      </c>
      <c r="CM549" s="7">
        <v>15484406.489999998</v>
      </c>
      <c r="CN549" s="7">
        <v>15505985.309999999</v>
      </c>
      <c r="CO549" s="7">
        <v>15614779.729999999</v>
      </c>
      <c r="CP549" s="7">
        <v>15615077.359999999</v>
      </c>
      <c r="CQ549" s="7">
        <v>15779507.57</v>
      </c>
      <c r="CR549" s="7">
        <v>15884068.02</v>
      </c>
      <c r="CS549" s="7">
        <v>15982579.129999999</v>
      </c>
      <c r="CT549" s="7">
        <v>15900241.949999999</v>
      </c>
      <c r="CU549" s="7">
        <v>15905736.76</v>
      </c>
      <c r="CV549" s="7">
        <v>15913444.449999999</v>
      </c>
      <c r="CW549" s="7">
        <v>15922825.959999999</v>
      </c>
      <c r="CX549" s="7">
        <v>15938914.549999999</v>
      </c>
      <c r="CY549" s="7">
        <v>15939761.669999998</v>
      </c>
      <c r="CZ549" s="7">
        <v>15939882.809999999</v>
      </c>
      <c r="DA549" s="7">
        <v>15937575.859999999</v>
      </c>
      <c r="DB549" s="7">
        <v>15939990.859999999</v>
      </c>
      <c r="DC549" s="7">
        <v>15938858.02</v>
      </c>
      <c r="DD549" s="7">
        <v>15938858.02</v>
      </c>
      <c r="DE549" s="7">
        <v>15938858.02</v>
      </c>
      <c r="DF549" s="7">
        <v>15966358.02</v>
      </c>
      <c r="DG549" s="7">
        <v>15966358.02</v>
      </c>
      <c r="DH549" s="39" t="s">
        <v>181</v>
      </c>
      <c r="DI549" s="39" t="s">
        <v>181</v>
      </c>
      <c r="DJ549" s="39" t="s">
        <v>181</v>
      </c>
      <c r="DK549" s="39" t="s">
        <v>181</v>
      </c>
      <c r="DL549" s="39" t="s">
        <v>181</v>
      </c>
      <c r="DM549" s="39" t="s">
        <v>181</v>
      </c>
      <c r="DN549" s="39" t="s">
        <v>181</v>
      </c>
      <c r="DO549" s="39" t="s">
        <v>181</v>
      </c>
      <c r="DP549" s="39" t="s">
        <v>181</v>
      </c>
      <c r="DQ549" s="39" t="s">
        <v>181</v>
      </c>
      <c r="DR549" s="7">
        <v>9070701.7799999993</v>
      </c>
      <c r="DS549" s="7">
        <v>13567877.370000001</v>
      </c>
      <c r="DT549" s="7">
        <v>15549241.67</v>
      </c>
      <c r="DU549" s="7">
        <v>18633013.41</v>
      </c>
      <c r="DV549" s="7">
        <v>21538873.399999999</v>
      </c>
      <c r="DW549" s="7">
        <v>24268194.66</v>
      </c>
      <c r="DX549" s="7">
        <v>25911103.359999999</v>
      </c>
      <c r="DY549" s="7">
        <v>28012539.34</v>
      </c>
      <c r="DZ549" s="7">
        <v>30937930.960000001</v>
      </c>
      <c r="EA549" s="7">
        <v>32278685.400000002</v>
      </c>
      <c r="EB549" s="7">
        <v>33514421.82</v>
      </c>
      <c r="EC549" s="7">
        <v>34858728.799999997</v>
      </c>
      <c r="ED549" s="7">
        <v>35960004.200000003</v>
      </c>
      <c r="EE549" s="7">
        <v>36078459.619999997</v>
      </c>
      <c r="EF549" s="7">
        <v>36929577.07</v>
      </c>
      <c r="EG549" s="7">
        <v>37282397.219999999</v>
      </c>
      <c r="EH549" s="7">
        <v>36917252.310000002</v>
      </c>
      <c r="EI549" s="7">
        <v>37492717.440000005</v>
      </c>
      <c r="EJ549" s="7">
        <v>37292924.410000004</v>
      </c>
      <c r="EK549" s="7">
        <v>37730801.390000001</v>
      </c>
      <c r="EL549" s="7">
        <v>37763515.049999997</v>
      </c>
      <c r="EM549" s="7">
        <v>37868639.459999993</v>
      </c>
      <c r="EN549" s="7">
        <v>37853391.079999991</v>
      </c>
      <c r="EO549" s="7">
        <v>37843247.559999987</v>
      </c>
      <c r="EP549" s="7">
        <v>37934565.539999984</v>
      </c>
      <c r="EQ549" s="7">
        <v>38019493.699999981</v>
      </c>
      <c r="ER549" s="7">
        <v>38082619.019999981</v>
      </c>
      <c r="ES549" s="7">
        <v>38078854.429999977</v>
      </c>
      <c r="ET549" s="7">
        <v>38095643.479999974</v>
      </c>
      <c r="EU549" s="7">
        <v>38227674.959999971</v>
      </c>
      <c r="EV549" s="39" t="s">
        <v>181</v>
      </c>
      <c r="EW549" s="39" t="s">
        <v>181</v>
      </c>
      <c r="EX549" s="39" t="s">
        <v>181</v>
      </c>
      <c r="EY549" s="39" t="s">
        <v>181</v>
      </c>
      <c r="EZ549" s="39" t="s">
        <v>181</v>
      </c>
      <c r="FA549" s="39" t="s">
        <v>181</v>
      </c>
      <c r="FB549" s="39" t="s">
        <v>181</v>
      </c>
      <c r="FC549" s="39" t="s">
        <v>181</v>
      </c>
      <c r="FD549" s="39" t="s">
        <v>181</v>
      </c>
      <c r="FE549" s="39" t="s">
        <v>181</v>
      </c>
      <c r="FF549" s="7">
        <v>40207001.439999998</v>
      </c>
      <c r="FG549" s="7">
        <v>48441095.269999996</v>
      </c>
      <c r="FH549" s="7">
        <v>48287603.309999995</v>
      </c>
      <c r="FI549" s="7">
        <v>48300028.499999993</v>
      </c>
      <c r="FJ549" s="7">
        <v>48288403.339999996</v>
      </c>
      <c r="FK549" s="7">
        <v>48175702.259999998</v>
      </c>
      <c r="FL549" s="7">
        <v>48191348.18</v>
      </c>
      <c r="FM549" s="7">
        <v>48217235.079999998</v>
      </c>
      <c r="FN549" s="7">
        <v>48247250.969999999</v>
      </c>
      <c r="FO549" s="7">
        <v>48221503.140000001</v>
      </c>
      <c r="FP549" s="7">
        <v>48230329.079999998</v>
      </c>
      <c r="FQ549" s="7">
        <v>48228019.5</v>
      </c>
      <c r="FR549" s="7">
        <v>48210862.32</v>
      </c>
      <c r="FS549" s="7">
        <v>48192930.719999999</v>
      </c>
      <c r="FT549" s="7">
        <v>48205368.899999999</v>
      </c>
      <c r="FU549" s="7">
        <v>48207225.850000001</v>
      </c>
      <c r="FV549" s="7">
        <v>48215604.240000002</v>
      </c>
      <c r="FW549" s="7">
        <v>48209796.240000002</v>
      </c>
      <c r="FX549" s="7">
        <v>48209864.240000002</v>
      </c>
      <c r="FY549" s="7">
        <v>48210329.230000004</v>
      </c>
      <c r="FZ549" s="7">
        <v>48213230.080000006</v>
      </c>
      <c r="GA549" s="7">
        <v>48211368.080000006</v>
      </c>
      <c r="GB549" s="7">
        <v>48214465.040000007</v>
      </c>
      <c r="GC549" s="7">
        <v>48213399.040000007</v>
      </c>
      <c r="GD549" s="7">
        <v>48210621.49000001</v>
      </c>
      <c r="GE549" s="7">
        <v>48210621.49000001</v>
      </c>
      <c r="GF549" s="7">
        <v>48210621.49000001</v>
      </c>
      <c r="GG549" s="7">
        <v>48210621.49000001</v>
      </c>
      <c r="GH549" s="7">
        <v>48210621.49000001</v>
      </c>
      <c r="GI549" s="7">
        <v>48210621.49000001</v>
      </c>
      <c r="GJ549" s="39" t="s">
        <v>181</v>
      </c>
      <c r="GK549" s="39" t="s">
        <v>181</v>
      </c>
      <c r="GL549" s="39" t="s">
        <v>181</v>
      </c>
      <c r="GM549" s="39" t="s">
        <v>181</v>
      </c>
      <c r="GN549" s="39" t="s">
        <v>181</v>
      </c>
      <c r="GO549" s="39" t="s">
        <v>181</v>
      </c>
      <c r="GP549" s="39" t="s">
        <v>181</v>
      </c>
      <c r="GQ549" s="39" t="s">
        <v>181</v>
      </c>
      <c r="GR549" s="39" t="s">
        <v>181</v>
      </c>
      <c r="GS549" s="39" t="s">
        <v>181</v>
      </c>
    </row>
    <row r="550" spans="1:201" x14ac:dyDescent="0.25">
      <c r="A550" s="11">
        <f>$A$47</f>
        <v>20151</v>
      </c>
      <c r="B550" s="7">
        <v>56414239.359999999</v>
      </c>
      <c r="C550" s="7">
        <v>59116669.799999997</v>
      </c>
      <c r="D550" s="7">
        <v>66240194.120000005</v>
      </c>
      <c r="E550" s="7">
        <v>80184992.609999999</v>
      </c>
      <c r="F550" s="7">
        <v>92193596.689999998</v>
      </c>
      <c r="G550" s="7">
        <v>99573720.539999992</v>
      </c>
      <c r="H550" s="7">
        <v>106760874.91999999</v>
      </c>
      <c r="I550" s="7">
        <v>114076941.85999998</v>
      </c>
      <c r="J550" s="7">
        <v>122498667.91999999</v>
      </c>
      <c r="K550" s="7">
        <v>127329602.43999998</v>
      </c>
      <c r="L550" s="7">
        <v>130444114.38999999</v>
      </c>
      <c r="M550" s="7">
        <v>134833748.71999997</v>
      </c>
      <c r="N550" s="7">
        <v>136630695.38</v>
      </c>
      <c r="O550" s="7">
        <v>138165951.90999997</v>
      </c>
      <c r="P550" s="7">
        <v>139461885.34999996</v>
      </c>
      <c r="Q550" s="7">
        <v>140241035.84999996</v>
      </c>
      <c r="R550" s="7">
        <v>141187618.83999997</v>
      </c>
      <c r="S550" s="7">
        <v>142418109.17999998</v>
      </c>
      <c r="T550" s="7">
        <v>142811813.01999998</v>
      </c>
      <c r="U550" s="7">
        <v>142822740.08999997</v>
      </c>
      <c r="V550" s="7">
        <v>143341455.21999997</v>
      </c>
      <c r="W550" s="7">
        <v>143231864.20999998</v>
      </c>
      <c r="X550" s="7">
        <v>143282091.70999998</v>
      </c>
      <c r="Y550" s="7">
        <v>143244908.10999998</v>
      </c>
      <c r="Z550" s="7">
        <v>143233055.10999998</v>
      </c>
      <c r="AA550" s="7">
        <v>143249340.10999998</v>
      </c>
      <c r="AB550" s="7">
        <v>143358272.10999998</v>
      </c>
      <c r="AC550" s="7">
        <v>143370875.02999997</v>
      </c>
      <c r="AD550" s="7">
        <v>143395875.02999997</v>
      </c>
      <c r="AE550" s="39" t="s">
        <v>181</v>
      </c>
      <c r="AF550" s="39" t="s">
        <v>181</v>
      </c>
      <c r="AG550" s="39" t="s">
        <v>181</v>
      </c>
      <c r="AH550" s="39" t="s">
        <v>181</v>
      </c>
      <c r="AI550" s="39" t="s">
        <v>181</v>
      </c>
      <c r="AJ550" s="39" t="s">
        <v>181</v>
      </c>
      <c r="AK550" s="39" t="s">
        <v>181</v>
      </c>
      <c r="AL550" s="39" t="s">
        <v>181</v>
      </c>
      <c r="AM550" s="39" t="s">
        <v>181</v>
      </c>
      <c r="AN550" s="39" t="s">
        <v>181</v>
      </c>
      <c r="AO550" s="39" t="s">
        <v>181</v>
      </c>
      <c r="AP550" s="7">
        <v>94315320.729999989</v>
      </c>
      <c r="AQ550" s="7">
        <v>116552650.69999999</v>
      </c>
      <c r="AR550" s="7">
        <v>124597865.18999998</v>
      </c>
      <c r="AS550" s="7">
        <v>127839947.36999999</v>
      </c>
      <c r="AT550" s="7">
        <v>129373721.14999999</v>
      </c>
      <c r="AU550" s="7">
        <v>130059262.46999998</v>
      </c>
      <c r="AV550" s="7">
        <v>130676434.81999998</v>
      </c>
      <c r="AW550" s="7">
        <v>131050502.62999998</v>
      </c>
      <c r="AX550" s="7">
        <v>131312979.58999997</v>
      </c>
      <c r="AY550" s="7">
        <v>131507400.40999997</v>
      </c>
      <c r="AZ550" s="7">
        <v>131663941.51999997</v>
      </c>
      <c r="BA550" s="7">
        <v>131751477.05999997</v>
      </c>
      <c r="BB550" s="7">
        <v>131873848.37999997</v>
      </c>
      <c r="BC550" s="7">
        <v>131879444.00999996</v>
      </c>
      <c r="BD550" s="7">
        <v>131930318.70999996</v>
      </c>
      <c r="BE550" s="7">
        <v>131931133.54999997</v>
      </c>
      <c r="BF550" s="7">
        <v>131931521.00999996</v>
      </c>
      <c r="BG550" s="7">
        <v>131935025.70999996</v>
      </c>
      <c r="BH550" s="7">
        <v>131932911.60999997</v>
      </c>
      <c r="BI550" s="7">
        <v>131928241.60999997</v>
      </c>
      <c r="BJ550" s="7">
        <v>131923078.73999996</v>
      </c>
      <c r="BK550" s="7">
        <v>131923078.73999996</v>
      </c>
      <c r="BL550" s="7">
        <v>131923078.73999996</v>
      </c>
      <c r="BM550" s="7">
        <v>131922643.73999996</v>
      </c>
      <c r="BN550" s="7">
        <v>131922641.41999997</v>
      </c>
      <c r="BO550" s="7">
        <v>131922641.41999997</v>
      </c>
      <c r="BP550" s="7">
        <v>131922641.41999997</v>
      </c>
      <c r="BQ550" s="7">
        <v>131923975.44999997</v>
      </c>
      <c r="BR550" s="7">
        <v>131923975.44999997</v>
      </c>
      <c r="BS550" s="39" t="s">
        <v>181</v>
      </c>
      <c r="BT550" s="39" t="s">
        <v>181</v>
      </c>
      <c r="BU550" s="39" t="s">
        <v>181</v>
      </c>
      <c r="BV550" s="39" t="s">
        <v>181</v>
      </c>
      <c r="BW550" s="39" t="s">
        <v>181</v>
      </c>
      <c r="BX550" s="39" t="s">
        <v>181</v>
      </c>
      <c r="BY550" s="39" t="s">
        <v>181</v>
      </c>
      <c r="BZ550" s="39" t="s">
        <v>181</v>
      </c>
      <c r="CA550" s="39" t="s">
        <v>181</v>
      </c>
      <c r="CB550" s="39" t="s">
        <v>181</v>
      </c>
      <c r="CC550" s="39" t="s">
        <v>181</v>
      </c>
      <c r="CD550" s="7">
        <v>13307268.27</v>
      </c>
      <c r="CE550" s="7">
        <v>11460506.67</v>
      </c>
      <c r="CF550" s="7">
        <v>13831513.120000001</v>
      </c>
      <c r="CG550" s="7">
        <v>14286218.65</v>
      </c>
      <c r="CH550" s="7">
        <v>14502813.07</v>
      </c>
      <c r="CI550" s="7">
        <v>14635514.189999999</v>
      </c>
      <c r="CJ550" s="7">
        <v>14685342.369999999</v>
      </c>
      <c r="CK550" s="7">
        <v>14774284.01</v>
      </c>
      <c r="CL550" s="7">
        <v>14983290.43</v>
      </c>
      <c r="CM550" s="7">
        <v>15008026.16</v>
      </c>
      <c r="CN550" s="7">
        <v>15077634.779999999</v>
      </c>
      <c r="CO550" s="7">
        <v>15076850.49</v>
      </c>
      <c r="CP550" s="7">
        <v>14977757.51</v>
      </c>
      <c r="CQ550" s="7">
        <v>14986203.859999999</v>
      </c>
      <c r="CR550" s="7">
        <v>14986454.52</v>
      </c>
      <c r="CS550" s="7">
        <v>14964374.639999999</v>
      </c>
      <c r="CT550" s="7">
        <v>14956457.359999999</v>
      </c>
      <c r="CU550" s="7">
        <v>14974363.029999999</v>
      </c>
      <c r="CV550" s="7">
        <v>14979634.689999999</v>
      </c>
      <c r="CW550" s="7">
        <v>14984093.689999999</v>
      </c>
      <c r="CX550" s="7">
        <v>14984093.689999999</v>
      </c>
      <c r="CY550" s="7">
        <v>14981593.689999999</v>
      </c>
      <c r="CZ550" s="7">
        <v>14977093.689999999</v>
      </c>
      <c r="DA550" s="7">
        <v>14968264</v>
      </c>
      <c r="DB550" s="7">
        <v>14972635.27</v>
      </c>
      <c r="DC550" s="7">
        <v>14972635.27</v>
      </c>
      <c r="DD550" s="7">
        <v>14972635.27</v>
      </c>
      <c r="DE550" s="7">
        <v>14972635.27</v>
      </c>
      <c r="DF550" s="7">
        <v>14973785.27</v>
      </c>
      <c r="DG550" s="39" t="s">
        <v>181</v>
      </c>
      <c r="DH550" s="39" t="s">
        <v>181</v>
      </c>
      <c r="DI550" s="39" t="s">
        <v>181</v>
      </c>
      <c r="DJ550" s="39" t="s">
        <v>181</v>
      </c>
      <c r="DK550" s="39" t="s">
        <v>181</v>
      </c>
      <c r="DL550" s="39" t="s">
        <v>181</v>
      </c>
      <c r="DM550" s="39" t="s">
        <v>181</v>
      </c>
      <c r="DN550" s="39" t="s">
        <v>181</v>
      </c>
      <c r="DO550" s="39" t="s">
        <v>181</v>
      </c>
      <c r="DP550" s="39" t="s">
        <v>181</v>
      </c>
      <c r="DQ550" s="39" t="s">
        <v>181</v>
      </c>
      <c r="DR550" s="7">
        <v>8657490.7200000007</v>
      </c>
      <c r="DS550" s="7">
        <v>13493227.190000001</v>
      </c>
      <c r="DT550" s="7">
        <v>18060484.41</v>
      </c>
      <c r="DU550" s="7">
        <v>21451851.140000001</v>
      </c>
      <c r="DV550" s="7">
        <v>23996213.440000001</v>
      </c>
      <c r="DW550" s="7">
        <v>26986435.23</v>
      </c>
      <c r="DX550" s="7">
        <v>29205173.890000001</v>
      </c>
      <c r="DY550" s="7">
        <v>31266782.18</v>
      </c>
      <c r="DZ550" s="7">
        <v>34695216.079999998</v>
      </c>
      <c r="EA550" s="7">
        <v>36474682.209999993</v>
      </c>
      <c r="EB550" s="7">
        <v>36455601.640000001</v>
      </c>
      <c r="EC550" s="7">
        <v>37829380.280000001</v>
      </c>
      <c r="ED550" s="7">
        <v>38294424.350000001</v>
      </c>
      <c r="EE550" s="7">
        <v>39369679.469999999</v>
      </c>
      <c r="EF550" s="7">
        <v>39845657.07</v>
      </c>
      <c r="EG550" s="7">
        <v>40264524.160000004</v>
      </c>
      <c r="EH550" s="7">
        <v>40491562.160000004</v>
      </c>
      <c r="EI550" s="7">
        <v>40729458.900000006</v>
      </c>
      <c r="EJ550" s="7">
        <v>40925268.99000001</v>
      </c>
      <c r="EK550" s="7">
        <v>40813393.420000009</v>
      </c>
      <c r="EL550" s="7">
        <v>40892482.000000007</v>
      </c>
      <c r="EM550" s="7">
        <v>40863704.750000007</v>
      </c>
      <c r="EN550" s="7">
        <v>40944960.750000007</v>
      </c>
      <c r="EO550" s="7">
        <v>41074111.750000007</v>
      </c>
      <c r="EP550" s="7">
        <v>41097861.590000011</v>
      </c>
      <c r="EQ550" s="7">
        <v>41463742.750000007</v>
      </c>
      <c r="ER550" s="7">
        <v>41582096.250000007</v>
      </c>
      <c r="ES550" s="7">
        <v>41604003.150000006</v>
      </c>
      <c r="ET550" s="7">
        <v>41629003.150000006</v>
      </c>
      <c r="EU550" s="39" t="s">
        <v>181</v>
      </c>
      <c r="EV550" s="39" t="s">
        <v>181</v>
      </c>
      <c r="EW550" s="39" t="s">
        <v>181</v>
      </c>
      <c r="EX550" s="39" t="s">
        <v>181</v>
      </c>
      <c r="EY550" s="39" t="s">
        <v>181</v>
      </c>
      <c r="EZ550" s="39" t="s">
        <v>181</v>
      </c>
      <c r="FA550" s="39" t="s">
        <v>181</v>
      </c>
      <c r="FB550" s="39" t="s">
        <v>181</v>
      </c>
      <c r="FC550" s="39" t="s">
        <v>181</v>
      </c>
      <c r="FD550" s="39" t="s">
        <v>181</v>
      </c>
      <c r="FE550" s="39" t="s">
        <v>181</v>
      </c>
      <c r="FF550" s="7">
        <v>38950339.090000004</v>
      </c>
      <c r="FG550" s="7">
        <v>42974435.609999999</v>
      </c>
      <c r="FH550" s="7">
        <v>43129221.600000001</v>
      </c>
      <c r="FI550" s="7">
        <v>43197644.530000001</v>
      </c>
      <c r="FJ550" s="7">
        <v>43182202.07</v>
      </c>
      <c r="FK550" s="7">
        <v>43271423.75</v>
      </c>
      <c r="FL550" s="7">
        <v>43594520.200000003</v>
      </c>
      <c r="FM550" s="7">
        <v>43574242</v>
      </c>
      <c r="FN550" s="7">
        <v>43579539.18</v>
      </c>
      <c r="FO550" s="7">
        <v>43587048.839999996</v>
      </c>
      <c r="FP550" s="7">
        <v>43726452.479999997</v>
      </c>
      <c r="FQ550" s="7">
        <v>43740394.739999995</v>
      </c>
      <c r="FR550" s="7">
        <v>43751268.839999996</v>
      </c>
      <c r="FS550" s="7">
        <v>43747624.199999996</v>
      </c>
      <c r="FT550" s="7">
        <v>43756521.639999993</v>
      </c>
      <c r="FU550" s="7">
        <v>43709528.999999993</v>
      </c>
      <c r="FV550" s="7">
        <v>43713153.889999993</v>
      </c>
      <c r="FW550" s="7">
        <v>43716943.879999995</v>
      </c>
      <c r="FX550" s="7">
        <v>43716583.879999995</v>
      </c>
      <c r="FY550" s="7">
        <v>43714696.769999996</v>
      </c>
      <c r="FZ550" s="7">
        <v>43715086.959999993</v>
      </c>
      <c r="GA550" s="7">
        <v>43718395.50999999</v>
      </c>
      <c r="GB550" s="7">
        <v>43717222.50999999</v>
      </c>
      <c r="GC550" s="7">
        <v>43718600.269999988</v>
      </c>
      <c r="GD550" s="7">
        <v>43719355.629999988</v>
      </c>
      <c r="GE550" s="7">
        <v>43719355.629999988</v>
      </c>
      <c r="GF550" s="7">
        <v>43719355.629999988</v>
      </c>
      <c r="GG550" s="7">
        <v>43719355.629999988</v>
      </c>
      <c r="GH550" s="7">
        <v>43719991.43999999</v>
      </c>
      <c r="GI550" s="39" t="s">
        <v>181</v>
      </c>
      <c r="GJ550" s="39" t="s">
        <v>181</v>
      </c>
      <c r="GK550" s="39" t="s">
        <v>181</v>
      </c>
      <c r="GL550" s="39" t="s">
        <v>181</v>
      </c>
      <c r="GM550" s="39" t="s">
        <v>181</v>
      </c>
      <c r="GN550" s="39" t="s">
        <v>181</v>
      </c>
      <c r="GO550" s="39" t="s">
        <v>181</v>
      </c>
      <c r="GP550" s="39" t="s">
        <v>181</v>
      </c>
      <c r="GQ550" s="39" t="s">
        <v>181</v>
      </c>
      <c r="GR550" s="39" t="s">
        <v>181</v>
      </c>
      <c r="GS550" s="39" t="s">
        <v>181</v>
      </c>
    </row>
    <row r="551" spans="1:201" x14ac:dyDescent="0.25">
      <c r="A551" s="11">
        <f>$A$48</f>
        <v>20152</v>
      </c>
      <c r="B551" s="7">
        <v>57146933.259999998</v>
      </c>
      <c r="C551" s="7">
        <v>60750096.920000002</v>
      </c>
      <c r="D551" s="7">
        <v>68065523.090000004</v>
      </c>
      <c r="E551" s="7">
        <v>80750638.510000005</v>
      </c>
      <c r="F551" s="7">
        <v>92071959.409999996</v>
      </c>
      <c r="G551" s="7">
        <v>101772395.36</v>
      </c>
      <c r="H551" s="7">
        <v>108111592.41</v>
      </c>
      <c r="I551" s="7">
        <v>115633713.16</v>
      </c>
      <c r="J551" s="7">
        <v>122240344.28</v>
      </c>
      <c r="K551" s="7">
        <v>125697674.28</v>
      </c>
      <c r="L551" s="7">
        <v>129522415.87</v>
      </c>
      <c r="M551" s="7">
        <v>131922129.51000001</v>
      </c>
      <c r="N551" s="7">
        <v>135488984.40000001</v>
      </c>
      <c r="O551" s="7">
        <v>137670225.96000001</v>
      </c>
      <c r="P551" s="7">
        <v>137982432.94</v>
      </c>
      <c r="Q551" s="7">
        <v>139700243.97000003</v>
      </c>
      <c r="R551" s="7">
        <v>142093930.63000003</v>
      </c>
      <c r="S551" s="7">
        <v>142825653.07000002</v>
      </c>
      <c r="T551" s="7">
        <v>143147798.61000001</v>
      </c>
      <c r="U551" s="7">
        <v>143029668.56</v>
      </c>
      <c r="V551" s="7">
        <v>143518283.50999999</v>
      </c>
      <c r="W551" s="7">
        <v>143496507.56</v>
      </c>
      <c r="X551" s="7">
        <v>143517540.97</v>
      </c>
      <c r="Y551" s="7">
        <v>143516620.12</v>
      </c>
      <c r="Z551" s="7">
        <v>143550620.12</v>
      </c>
      <c r="AA551" s="7">
        <v>143463465.48000002</v>
      </c>
      <c r="AB551" s="7">
        <v>143674455.15000001</v>
      </c>
      <c r="AC551" s="7">
        <v>143984957.78999999</v>
      </c>
      <c r="AD551" s="39" t="s">
        <v>181</v>
      </c>
      <c r="AE551" s="39" t="s">
        <v>181</v>
      </c>
      <c r="AF551" s="39" t="s">
        <v>181</v>
      </c>
      <c r="AG551" s="39" t="s">
        <v>181</v>
      </c>
      <c r="AH551" s="39" t="s">
        <v>181</v>
      </c>
      <c r="AI551" s="39" t="s">
        <v>181</v>
      </c>
      <c r="AJ551" s="39" t="s">
        <v>181</v>
      </c>
      <c r="AK551" s="39" t="s">
        <v>181</v>
      </c>
      <c r="AL551" s="39" t="s">
        <v>181</v>
      </c>
      <c r="AM551" s="39" t="s">
        <v>181</v>
      </c>
      <c r="AN551" s="39" t="s">
        <v>181</v>
      </c>
      <c r="AO551" s="39" t="s">
        <v>181</v>
      </c>
      <c r="AP551" s="7">
        <v>98520687.599999994</v>
      </c>
      <c r="AQ551" s="7">
        <v>121427319.16</v>
      </c>
      <c r="AR551" s="7">
        <v>129760955.02</v>
      </c>
      <c r="AS551" s="7">
        <v>133758824.14</v>
      </c>
      <c r="AT551" s="7">
        <v>135485730.31999999</v>
      </c>
      <c r="AU551" s="7">
        <v>136332287.97999999</v>
      </c>
      <c r="AV551" s="7">
        <v>137109513.20999998</v>
      </c>
      <c r="AW551" s="7">
        <v>137550926.98999998</v>
      </c>
      <c r="AX551" s="7">
        <v>137814909.64999998</v>
      </c>
      <c r="AY551" s="7">
        <v>138071468.31999996</v>
      </c>
      <c r="AZ551" s="7">
        <v>138221606.19999996</v>
      </c>
      <c r="BA551" s="7">
        <v>138292477.18999997</v>
      </c>
      <c r="BB551" s="7">
        <v>138422802.98999998</v>
      </c>
      <c r="BC551" s="7">
        <v>138473417.89999998</v>
      </c>
      <c r="BD551" s="7">
        <v>138459244.36999997</v>
      </c>
      <c r="BE551" s="7">
        <v>138459189.36999997</v>
      </c>
      <c r="BF551" s="7">
        <v>138458957.86999997</v>
      </c>
      <c r="BG551" s="7">
        <v>138462717.86999997</v>
      </c>
      <c r="BH551" s="7">
        <v>138471541.67999998</v>
      </c>
      <c r="BI551" s="7">
        <v>138471541.67999998</v>
      </c>
      <c r="BJ551" s="7">
        <v>138470086.83999997</v>
      </c>
      <c r="BK551" s="7">
        <v>138470086.83999997</v>
      </c>
      <c r="BL551" s="7">
        <v>138470086.83999997</v>
      </c>
      <c r="BM551" s="7">
        <v>138470086.83999997</v>
      </c>
      <c r="BN551" s="7">
        <v>138470086.83999997</v>
      </c>
      <c r="BO551" s="7">
        <v>138468372.81999996</v>
      </c>
      <c r="BP551" s="7">
        <v>138468372.81999996</v>
      </c>
      <c r="BQ551" s="7">
        <v>138468372.81999996</v>
      </c>
      <c r="BR551" s="39" t="s">
        <v>181</v>
      </c>
      <c r="BS551" s="39" t="s">
        <v>181</v>
      </c>
      <c r="BT551" s="39" t="s">
        <v>181</v>
      </c>
      <c r="BU551" s="39" t="s">
        <v>181</v>
      </c>
      <c r="BV551" s="39" t="s">
        <v>181</v>
      </c>
      <c r="BW551" s="39" t="s">
        <v>181</v>
      </c>
      <c r="BX551" s="39" t="s">
        <v>181</v>
      </c>
      <c r="BY551" s="39" t="s">
        <v>181</v>
      </c>
      <c r="BZ551" s="39" t="s">
        <v>181</v>
      </c>
      <c r="CA551" s="39" t="s">
        <v>181</v>
      </c>
      <c r="CB551" s="39" t="s">
        <v>181</v>
      </c>
      <c r="CC551" s="39" t="s">
        <v>181</v>
      </c>
      <c r="CD551" s="7">
        <v>13517769.879999999</v>
      </c>
      <c r="CE551" s="7">
        <v>12011973.699999999</v>
      </c>
      <c r="CF551" s="7">
        <v>14719170.489999998</v>
      </c>
      <c r="CG551" s="7">
        <v>15375262.569999998</v>
      </c>
      <c r="CH551" s="7">
        <v>15585187.359999999</v>
      </c>
      <c r="CI551" s="7">
        <v>15534583.92</v>
      </c>
      <c r="CJ551" s="7">
        <v>15548867.32</v>
      </c>
      <c r="CK551" s="7">
        <v>15655839.189999999</v>
      </c>
      <c r="CL551" s="7">
        <v>15847134.84</v>
      </c>
      <c r="CM551" s="7">
        <v>15811806.789999999</v>
      </c>
      <c r="CN551" s="7">
        <v>15792326.739999998</v>
      </c>
      <c r="CO551" s="7">
        <v>15916517.849999998</v>
      </c>
      <c r="CP551" s="7">
        <v>15846791.779999997</v>
      </c>
      <c r="CQ551" s="7">
        <v>15874961.539999997</v>
      </c>
      <c r="CR551" s="7">
        <v>15863805.849999998</v>
      </c>
      <c r="CS551" s="7">
        <v>15848927.209999997</v>
      </c>
      <c r="CT551" s="7">
        <v>15838666.489999996</v>
      </c>
      <c r="CU551" s="7">
        <v>15829365.199999997</v>
      </c>
      <c r="CV551" s="7">
        <v>15852310.039999997</v>
      </c>
      <c r="CW551" s="7">
        <v>15850289.099999998</v>
      </c>
      <c r="CX551" s="7">
        <v>15856946.379999997</v>
      </c>
      <c r="CY551" s="7">
        <v>15856117.159999996</v>
      </c>
      <c r="CZ551" s="7">
        <v>15857117.159999996</v>
      </c>
      <c r="DA551" s="7">
        <v>15857200.939999996</v>
      </c>
      <c r="DB551" s="7">
        <v>15857200.939999996</v>
      </c>
      <c r="DC551" s="7">
        <v>15864781.599999996</v>
      </c>
      <c r="DD551" s="7">
        <v>15864781.599999996</v>
      </c>
      <c r="DE551" s="7">
        <v>15864781.599999996</v>
      </c>
      <c r="DF551" s="39" t="s">
        <v>181</v>
      </c>
      <c r="DG551" s="39" t="s">
        <v>181</v>
      </c>
      <c r="DH551" s="39" t="s">
        <v>181</v>
      </c>
      <c r="DI551" s="39" t="s">
        <v>181</v>
      </c>
      <c r="DJ551" s="39" t="s">
        <v>181</v>
      </c>
      <c r="DK551" s="39" t="s">
        <v>181</v>
      </c>
      <c r="DL551" s="39" t="s">
        <v>181</v>
      </c>
      <c r="DM551" s="39" t="s">
        <v>181</v>
      </c>
      <c r="DN551" s="39" t="s">
        <v>181</v>
      </c>
      <c r="DO551" s="39" t="s">
        <v>181</v>
      </c>
      <c r="DP551" s="39" t="s">
        <v>181</v>
      </c>
      <c r="DQ551" s="39" t="s">
        <v>181</v>
      </c>
      <c r="DR551" s="7">
        <v>10263191.449999999</v>
      </c>
      <c r="DS551" s="7">
        <v>14474602.57</v>
      </c>
      <c r="DT551" s="7">
        <v>18600697.140000001</v>
      </c>
      <c r="DU551" s="7">
        <v>23421480.539999999</v>
      </c>
      <c r="DV551" s="7">
        <v>27033463.170000002</v>
      </c>
      <c r="DW551" s="7">
        <v>29777834.200000003</v>
      </c>
      <c r="DX551" s="7">
        <v>31686887.240000002</v>
      </c>
      <c r="DY551" s="7">
        <v>33949882.32</v>
      </c>
      <c r="DZ551" s="7">
        <v>36010994.879999995</v>
      </c>
      <c r="EA551" s="7">
        <v>37047564.100000001</v>
      </c>
      <c r="EB551" s="7">
        <v>37911961.030000001</v>
      </c>
      <c r="EC551" s="7">
        <v>38693069.829999998</v>
      </c>
      <c r="ED551" s="7">
        <v>39267800.409999996</v>
      </c>
      <c r="EE551" s="7">
        <v>39975622.649999999</v>
      </c>
      <c r="EF551" s="7">
        <v>40561055.439999998</v>
      </c>
      <c r="EG551" s="7">
        <v>40705943.379999995</v>
      </c>
      <c r="EH551" s="7">
        <v>40849117.039999992</v>
      </c>
      <c r="EI551" s="7">
        <v>41202166.459999993</v>
      </c>
      <c r="EJ551" s="7">
        <v>41269840.379999995</v>
      </c>
      <c r="EK551" s="7">
        <v>41273756.719999999</v>
      </c>
      <c r="EL551" s="7">
        <v>41345786.299999997</v>
      </c>
      <c r="EM551" s="7">
        <v>41652824.519999996</v>
      </c>
      <c r="EN551" s="7">
        <v>41440774.969999999</v>
      </c>
      <c r="EO551" s="7">
        <v>41917330.969999999</v>
      </c>
      <c r="EP551" s="7">
        <v>41724174.390000001</v>
      </c>
      <c r="EQ551" s="7">
        <v>41759592.390000001</v>
      </c>
      <c r="ER551" s="7">
        <v>42038289.390000001</v>
      </c>
      <c r="ES551" s="7">
        <v>42019842.390000001</v>
      </c>
      <c r="ET551" s="39" t="s">
        <v>181</v>
      </c>
      <c r="EU551" s="39" t="s">
        <v>181</v>
      </c>
      <c r="EV551" s="39" t="s">
        <v>181</v>
      </c>
      <c r="EW551" s="39" t="s">
        <v>181</v>
      </c>
      <c r="EX551" s="39" t="s">
        <v>181</v>
      </c>
      <c r="EY551" s="39" t="s">
        <v>181</v>
      </c>
      <c r="EZ551" s="39" t="s">
        <v>181</v>
      </c>
      <c r="FA551" s="39" t="s">
        <v>181</v>
      </c>
      <c r="FB551" s="39" t="s">
        <v>181</v>
      </c>
      <c r="FC551" s="39" t="s">
        <v>181</v>
      </c>
      <c r="FD551" s="39" t="s">
        <v>181</v>
      </c>
      <c r="FE551" s="39" t="s">
        <v>181</v>
      </c>
      <c r="FF551" s="7">
        <v>41088402.170000002</v>
      </c>
      <c r="FG551" s="7">
        <v>46195013.010000005</v>
      </c>
      <c r="FH551" s="7">
        <v>46431044.340000004</v>
      </c>
      <c r="FI551" s="7">
        <v>46554403.5</v>
      </c>
      <c r="FJ551" s="7">
        <v>46619193.409999996</v>
      </c>
      <c r="FK551" s="7">
        <v>46624872.889999993</v>
      </c>
      <c r="FL551" s="7">
        <v>46640404.989999995</v>
      </c>
      <c r="FM551" s="7">
        <v>46663236.709999993</v>
      </c>
      <c r="FN551" s="7">
        <v>46651211.549999997</v>
      </c>
      <c r="FO551" s="7">
        <v>46708591.609999999</v>
      </c>
      <c r="FP551" s="7">
        <v>46756972.920000002</v>
      </c>
      <c r="FQ551" s="7">
        <v>46757514.710000001</v>
      </c>
      <c r="FR551" s="7">
        <v>46771751.950000003</v>
      </c>
      <c r="FS551" s="7">
        <v>46761678.870000005</v>
      </c>
      <c r="FT551" s="7">
        <v>46755960.940000005</v>
      </c>
      <c r="FU551" s="7">
        <v>46760218.530000009</v>
      </c>
      <c r="FV551" s="7">
        <v>46764201.110000007</v>
      </c>
      <c r="FW551" s="7">
        <v>46774443.20000001</v>
      </c>
      <c r="FX551" s="7">
        <v>46774443.20000001</v>
      </c>
      <c r="FY551" s="7">
        <v>46782923.370000012</v>
      </c>
      <c r="FZ551" s="7">
        <v>46792181.260000013</v>
      </c>
      <c r="GA551" s="7">
        <v>46792957.360000014</v>
      </c>
      <c r="GB551" s="7">
        <v>46791637.360000014</v>
      </c>
      <c r="GC551" s="7">
        <v>46791668.620000012</v>
      </c>
      <c r="GD551" s="7">
        <v>46810556.38000001</v>
      </c>
      <c r="GE551" s="7">
        <v>46802133.730000012</v>
      </c>
      <c r="GF551" s="7">
        <v>46805873.710000008</v>
      </c>
      <c r="GG551" s="7">
        <v>46805661.710000008</v>
      </c>
      <c r="GH551" s="39" t="s">
        <v>181</v>
      </c>
      <c r="GI551" s="39" t="s">
        <v>181</v>
      </c>
      <c r="GJ551" s="39" t="s">
        <v>181</v>
      </c>
      <c r="GK551" s="39" t="s">
        <v>181</v>
      </c>
      <c r="GL551" s="39" t="s">
        <v>181</v>
      </c>
      <c r="GM551" s="39" t="s">
        <v>181</v>
      </c>
      <c r="GN551" s="39" t="s">
        <v>181</v>
      </c>
      <c r="GO551" s="39" t="s">
        <v>181</v>
      </c>
      <c r="GP551" s="39" t="s">
        <v>181</v>
      </c>
      <c r="GQ551" s="39" t="s">
        <v>181</v>
      </c>
      <c r="GR551" s="39" t="s">
        <v>181</v>
      </c>
      <c r="GS551" s="39" t="s">
        <v>181</v>
      </c>
    </row>
    <row r="552" spans="1:201" x14ac:dyDescent="0.25">
      <c r="A552" s="11">
        <f>$A$49</f>
        <v>20153</v>
      </c>
      <c r="B552" s="7">
        <v>60363284.200000003</v>
      </c>
      <c r="C552" s="7">
        <v>66325840.890000001</v>
      </c>
      <c r="D552" s="7">
        <v>76339105.480000004</v>
      </c>
      <c r="E552" s="7">
        <v>87942494.200000003</v>
      </c>
      <c r="F552" s="7">
        <v>99721140.920000002</v>
      </c>
      <c r="G552" s="7">
        <v>110553148.75</v>
      </c>
      <c r="H552" s="7">
        <v>117356215.96000001</v>
      </c>
      <c r="I552" s="7">
        <v>123610977.91000001</v>
      </c>
      <c r="J552" s="7">
        <v>130942558.87</v>
      </c>
      <c r="K552" s="7">
        <v>135407922.44</v>
      </c>
      <c r="L552" s="7">
        <v>138832158.62</v>
      </c>
      <c r="M552" s="7">
        <v>143027758.46000001</v>
      </c>
      <c r="N552" s="7">
        <v>145502365.22000003</v>
      </c>
      <c r="O552" s="7">
        <v>146722662.28</v>
      </c>
      <c r="P552" s="7">
        <v>148925809.03999999</v>
      </c>
      <c r="Q552" s="7">
        <v>150537942.53999999</v>
      </c>
      <c r="R552" s="7">
        <v>152471775.22</v>
      </c>
      <c r="S552" s="7">
        <v>152104437.5</v>
      </c>
      <c r="T552" s="7">
        <v>152511660.44999999</v>
      </c>
      <c r="U552" s="7">
        <v>152665108.67999998</v>
      </c>
      <c r="V552" s="7">
        <v>152994613.09999996</v>
      </c>
      <c r="W552" s="7">
        <v>152921803.25999996</v>
      </c>
      <c r="X552" s="7">
        <v>153351617.25999996</v>
      </c>
      <c r="Y552" s="7">
        <v>153646218.65999997</v>
      </c>
      <c r="Z552" s="7">
        <v>153823101.10999995</v>
      </c>
      <c r="AA552" s="7">
        <v>153792159.10999995</v>
      </c>
      <c r="AB552" s="7">
        <v>153836139.60999995</v>
      </c>
      <c r="AC552" s="39" t="s">
        <v>181</v>
      </c>
      <c r="AD552" s="39" t="s">
        <v>181</v>
      </c>
      <c r="AE552" s="39" t="s">
        <v>181</v>
      </c>
      <c r="AF552" s="39" t="s">
        <v>181</v>
      </c>
      <c r="AG552" s="39" t="s">
        <v>181</v>
      </c>
      <c r="AH552" s="39" t="s">
        <v>181</v>
      </c>
      <c r="AI552" s="39" t="s">
        <v>181</v>
      </c>
      <c r="AJ552" s="39" t="s">
        <v>181</v>
      </c>
      <c r="AK552" s="39" t="s">
        <v>181</v>
      </c>
      <c r="AL552" s="39" t="s">
        <v>181</v>
      </c>
      <c r="AM552" s="39" t="s">
        <v>181</v>
      </c>
      <c r="AN552" s="39" t="s">
        <v>181</v>
      </c>
      <c r="AO552" s="39" t="s">
        <v>181</v>
      </c>
      <c r="AP552" s="7">
        <v>98936228.039999992</v>
      </c>
      <c r="AQ552" s="7">
        <v>124176807.02</v>
      </c>
      <c r="AR552" s="7">
        <v>134791153.97999999</v>
      </c>
      <c r="AS552" s="7">
        <v>138346676.19999999</v>
      </c>
      <c r="AT552" s="7">
        <v>140194338.31999999</v>
      </c>
      <c r="AU552" s="7">
        <v>141244526.03</v>
      </c>
      <c r="AV552" s="7">
        <v>141928913.30000001</v>
      </c>
      <c r="AW552" s="7">
        <v>142347751.79000002</v>
      </c>
      <c r="AX552" s="7">
        <v>142625082.81000003</v>
      </c>
      <c r="AY552" s="7">
        <v>142852767.35000002</v>
      </c>
      <c r="AZ552" s="7">
        <v>142985473.38000003</v>
      </c>
      <c r="BA552" s="7">
        <v>143106686.59000003</v>
      </c>
      <c r="BB552" s="7">
        <v>143131349.70000005</v>
      </c>
      <c r="BC552" s="7">
        <v>143176885.33000004</v>
      </c>
      <c r="BD552" s="7">
        <v>143151711.29000005</v>
      </c>
      <c r="BE552" s="7">
        <v>143153529.61000004</v>
      </c>
      <c r="BF552" s="7">
        <v>143154938.81000003</v>
      </c>
      <c r="BG552" s="7">
        <v>143159514.00000003</v>
      </c>
      <c r="BH552" s="7">
        <v>143162071.53000003</v>
      </c>
      <c r="BI552" s="7">
        <v>143162216.71000004</v>
      </c>
      <c r="BJ552" s="7">
        <v>143160563.71000004</v>
      </c>
      <c r="BK552" s="7">
        <v>143162892.57000005</v>
      </c>
      <c r="BL552" s="7">
        <v>143163456.37000006</v>
      </c>
      <c r="BM552" s="7">
        <v>143163627.56000006</v>
      </c>
      <c r="BN552" s="7">
        <v>143163627.56000006</v>
      </c>
      <c r="BO552" s="7">
        <v>143166156.47000006</v>
      </c>
      <c r="BP552" s="7">
        <v>143165056.47000006</v>
      </c>
      <c r="BQ552" s="39" t="s">
        <v>181</v>
      </c>
      <c r="BR552" s="39" t="s">
        <v>181</v>
      </c>
      <c r="BS552" s="39" t="s">
        <v>181</v>
      </c>
      <c r="BT552" s="39" t="s">
        <v>181</v>
      </c>
      <c r="BU552" s="39" t="s">
        <v>181</v>
      </c>
      <c r="BV552" s="39" t="s">
        <v>181</v>
      </c>
      <c r="BW552" s="39" t="s">
        <v>181</v>
      </c>
      <c r="BX552" s="39" t="s">
        <v>181</v>
      </c>
      <c r="BY552" s="39" t="s">
        <v>181</v>
      </c>
      <c r="BZ552" s="39" t="s">
        <v>181</v>
      </c>
      <c r="CA552" s="39" t="s">
        <v>181</v>
      </c>
      <c r="CB552" s="39" t="s">
        <v>181</v>
      </c>
      <c r="CC552" s="39" t="s">
        <v>181</v>
      </c>
      <c r="CD552" s="7">
        <v>14065789.210000001</v>
      </c>
      <c r="CE552" s="7">
        <v>12259276.449999999</v>
      </c>
      <c r="CF552" s="7">
        <v>14751710.59</v>
      </c>
      <c r="CG552" s="7">
        <v>15477935.17</v>
      </c>
      <c r="CH552" s="7">
        <v>15762110.369999999</v>
      </c>
      <c r="CI552" s="7">
        <v>15867503.359999999</v>
      </c>
      <c r="CJ552" s="7">
        <v>15925493.01</v>
      </c>
      <c r="CK552" s="7">
        <v>15974100.799999999</v>
      </c>
      <c r="CL552" s="7">
        <v>16118570.68</v>
      </c>
      <c r="CM552" s="7">
        <v>16106064.09</v>
      </c>
      <c r="CN552" s="7">
        <v>16127874.609999999</v>
      </c>
      <c r="CO552" s="7">
        <v>16098965.939999999</v>
      </c>
      <c r="CP552" s="7">
        <v>16189627.219999999</v>
      </c>
      <c r="CQ552" s="7">
        <v>16134856.779999999</v>
      </c>
      <c r="CR552" s="7">
        <v>16136396.899999999</v>
      </c>
      <c r="CS552" s="7">
        <v>16161766.159999998</v>
      </c>
      <c r="CT552" s="7">
        <v>16163211.439999998</v>
      </c>
      <c r="CU552" s="7">
        <v>16163058.749999998</v>
      </c>
      <c r="CV552" s="7">
        <v>16154594.749999998</v>
      </c>
      <c r="CW552" s="7">
        <v>16149817.959999999</v>
      </c>
      <c r="CX552" s="7">
        <v>16153437.959999999</v>
      </c>
      <c r="CY552" s="7">
        <v>16158436.959999999</v>
      </c>
      <c r="CZ552" s="7">
        <v>16155101.959999999</v>
      </c>
      <c r="DA552" s="7">
        <v>16155101.959999999</v>
      </c>
      <c r="DB552" s="7">
        <v>16155101.959999999</v>
      </c>
      <c r="DC552" s="7">
        <v>16160101.959999999</v>
      </c>
      <c r="DD552" s="7">
        <v>16155101.959999999</v>
      </c>
      <c r="DE552" s="39" t="s">
        <v>181</v>
      </c>
      <c r="DF552" s="39" t="s">
        <v>181</v>
      </c>
      <c r="DG552" s="39" t="s">
        <v>181</v>
      </c>
      <c r="DH552" s="39" t="s">
        <v>181</v>
      </c>
      <c r="DI552" s="39" t="s">
        <v>181</v>
      </c>
      <c r="DJ552" s="39" t="s">
        <v>181</v>
      </c>
      <c r="DK552" s="39" t="s">
        <v>181</v>
      </c>
      <c r="DL552" s="39" t="s">
        <v>181</v>
      </c>
      <c r="DM552" s="39" t="s">
        <v>181</v>
      </c>
      <c r="DN552" s="39" t="s">
        <v>181</v>
      </c>
      <c r="DO552" s="39" t="s">
        <v>181</v>
      </c>
      <c r="DP552" s="39" t="s">
        <v>181</v>
      </c>
      <c r="DQ552" s="39" t="s">
        <v>181</v>
      </c>
      <c r="DR552" s="7">
        <v>10548286.439999999</v>
      </c>
      <c r="DS552" s="7">
        <v>15519250.959999999</v>
      </c>
      <c r="DT552" s="7">
        <v>19512263.77</v>
      </c>
      <c r="DU552" s="7">
        <v>24531628.48</v>
      </c>
      <c r="DV552" s="7">
        <v>27985964.140000001</v>
      </c>
      <c r="DW552" s="7">
        <v>31329544</v>
      </c>
      <c r="DX552" s="7">
        <v>34370852.530000001</v>
      </c>
      <c r="DY552" s="7">
        <v>37422139.219999999</v>
      </c>
      <c r="DZ552" s="7">
        <v>38930820.230000004</v>
      </c>
      <c r="EA552" s="7">
        <v>39915129.180000007</v>
      </c>
      <c r="EB552" s="7">
        <v>41898443.74000001</v>
      </c>
      <c r="EC552" s="7">
        <v>42495112.930000007</v>
      </c>
      <c r="ED552" s="7">
        <v>43511473.390000008</v>
      </c>
      <c r="EE552" s="7">
        <v>43995546.74000001</v>
      </c>
      <c r="EF552" s="7">
        <v>44591487.510000013</v>
      </c>
      <c r="EG552" s="7">
        <v>44901544.920000009</v>
      </c>
      <c r="EH552" s="7">
        <v>45279434.090000011</v>
      </c>
      <c r="EI552" s="7">
        <v>46346080.840000011</v>
      </c>
      <c r="EJ552" s="7">
        <v>46082053.770000011</v>
      </c>
      <c r="EK552" s="7">
        <v>46928793.74000001</v>
      </c>
      <c r="EL552" s="7">
        <v>47184613.88000001</v>
      </c>
      <c r="EM552" s="7">
        <v>47327593.970000014</v>
      </c>
      <c r="EN552" s="7">
        <v>47283980.340000011</v>
      </c>
      <c r="EO552" s="7">
        <v>47359459.300000012</v>
      </c>
      <c r="EP552" s="7">
        <v>46411641.56000001</v>
      </c>
      <c r="EQ552" s="7">
        <v>46486613.460000008</v>
      </c>
      <c r="ER552" s="7">
        <v>46487111.360000007</v>
      </c>
      <c r="ES552" s="39" t="s">
        <v>181</v>
      </c>
      <c r="ET552" s="39" t="s">
        <v>181</v>
      </c>
      <c r="EU552" s="39" t="s">
        <v>181</v>
      </c>
      <c r="EV552" s="39" t="s">
        <v>181</v>
      </c>
      <c r="EW552" s="39" t="s">
        <v>181</v>
      </c>
      <c r="EX552" s="39" t="s">
        <v>181</v>
      </c>
      <c r="EY552" s="39" t="s">
        <v>181</v>
      </c>
      <c r="EZ552" s="39" t="s">
        <v>181</v>
      </c>
      <c r="FA552" s="39" t="s">
        <v>181</v>
      </c>
      <c r="FB552" s="39" t="s">
        <v>181</v>
      </c>
      <c r="FC552" s="39" t="s">
        <v>181</v>
      </c>
      <c r="FD552" s="39" t="s">
        <v>181</v>
      </c>
      <c r="FE552" s="39" t="s">
        <v>181</v>
      </c>
      <c r="FF552" s="7">
        <v>48113068.119999997</v>
      </c>
      <c r="FG552" s="7">
        <v>54271439.759999998</v>
      </c>
      <c r="FH552" s="7">
        <v>54310371.409999996</v>
      </c>
      <c r="FI552" s="7">
        <v>54404630.939999998</v>
      </c>
      <c r="FJ552" s="7">
        <v>54550012.009999998</v>
      </c>
      <c r="FK552" s="7">
        <v>54630755.539999999</v>
      </c>
      <c r="FL552" s="7">
        <v>54689292.460000001</v>
      </c>
      <c r="FM552" s="7">
        <v>54754115.700000003</v>
      </c>
      <c r="FN552" s="7">
        <v>54613206.920000002</v>
      </c>
      <c r="FO552" s="7">
        <v>54590983.240000002</v>
      </c>
      <c r="FP552" s="7">
        <v>54577625.57</v>
      </c>
      <c r="FQ552" s="7">
        <v>54593619.399999999</v>
      </c>
      <c r="FR552" s="7">
        <v>54591731.609999999</v>
      </c>
      <c r="FS552" s="7">
        <v>54613341.390000001</v>
      </c>
      <c r="FT552" s="7">
        <v>54618681.770000003</v>
      </c>
      <c r="FU552" s="7">
        <v>54629811.610000007</v>
      </c>
      <c r="FV552" s="7">
        <v>54625147.38000001</v>
      </c>
      <c r="FW552" s="7">
        <v>54631394.960000008</v>
      </c>
      <c r="FX552" s="7">
        <v>54627372.340000011</v>
      </c>
      <c r="FY552" s="7">
        <v>54627282.340000011</v>
      </c>
      <c r="FZ552" s="7">
        <v>54629919.820000008</v>
      </c>
      <c r="GA552" s="7">
        <v>54631004.180000007</v>
      </c>
      <c r="GB552" s="7">
        <v>54623576.660000004</v>
      </c>
      <c r="GC552" s="7">
        <v>54627747.560000002</v>
      </c>
      <c r="GD552" s="7">
        <v>54627826.920000002</v>
      </c>
      <c r="GE552" s="7">
        <v>54627941.5</v>
      </c>
      <c r="GF552" s="7">
        <v>54632870.969999999</v>
      </c>
      <c r="GG552" s="39" t="s">
        <v>181</v>
      </c>
      <c r="GH552" s="39" t="s">
        <v>181</v>
      </c>
      <c r="GI552" s="39" t="s">
        <v>181</v>
      </c>
      <c r="GJ552" s="39" t="s">
        <v>181</v>
      </c>
      <c r="GK552" s="39" t="s">
        <v>181</v>
      </c>
      <c r="GL552" s="39" t="s">
        <v>181</v>
      </c>
      <c r="GM552" s="39" t="s">
        <v>181</v>
      </c>
      <c r="GN552" s="39" t="s">
        <v>181</v>
      </c>
      <c r="GO552" s="39" t="s">
        <v>181</v>
      </c>
      <c r="GP552" s="39" t="s">
        <v>181</v>
      </c>
      <c r="GQ552" s="39" t="s">
        <v>181</v>
      </c>
      <c r="GR552" s="39" t="s">
        <v>181</v>
      </c>
      <c r="GS552" s="39" t="s">
        <v>181</v>
      </c>
    </row>
    <row r="553" spans="1:201" x14ac:dyDescent="0.25">
      <c r="A553" s="11">
        <f>$A$50</f>
        <v>20154</v>
      </c>
      <c r="B553" s="7">
        <v>58851642.829999998</v>
      </c>
      <c r="C553" s="7">
        <v>67032618.5</v>
      </c>
      <c r="D553" s="7">
        <v>77063531.090000004</v>
      </c>
      <c r="E553" s="7">
        <v>92682417.359999999</v>
      </c>
      <c r="F553" s="7">
        <v>106700010.23</v>
      </c>
      <c r="G553" s="7">
        <v>115313537.51000001</v>
      </c>
      <c r="H553" s="7">
        <v>125443175.77000001</v>
      </c>
      <c r="I553" s="7">
        <v>134093703.84</v>
      </c>
      <c r="J553" s="7">
        <v>141010016.63</v>
      </c>
      <c r="K553" s="7">
        <v>144944771.97</v>
      </c>
      <c r="L553" s="7">
        <v>147373174.11000001</v>
      </c>
      <c r="M553" s="7">
        <v>151026872.77000001</v>
      </c>
      <c r="N553" s="7">
        <v>154168506.87</v>
      </c>
      <c r="O553" s="7">
        <v>158139349.34999999</v>
      </c>
      <c r="P553" s="7">
        <v>159700481.68000001</v>
      </c>
      <c r="Q553" s="7">
        <v>162730038.20000002</v>
      </c>
      <c r="R553" s="7">
        <v>162298869.25000003</v>
      </c>
      <c r="S553" s="7">
        <v>162987052.81000003</v>
      </c>
      <c r="T553" s="7">
        <v>163260888.55000004</v>
      </c>
      <c r="U553" s="7">
        <v>163394276.54000005</v>
      </c>
      <c r="V553" s="7">
        <v>163449392.32000005</v>
      </c>
      <c r="W553" s="7">
        <v>163507707.82000005</v>
      </c>
      <c r="X553" s="7">
        <v>163706583.82000005</v>
      </c>
      <c r="Y553" s="7">
        <v>164005763.25000006</v>
      </c>
      <c r="Z553" s="7">
        <v>164488724.25000006</v>
      </c>
      <c r="AA553" s="7">
        <v>164694934.25000006</v>
      </c>
      <c r="AB553" s="39" t="s">
        <v>181</v>
      </c>
      <c r="AC553" s="39" t="s">
        <v>181</v>
      </c>
      <c r="AD553" s="39" t="s">
        <v>181</v>
      </c>
      <c r="AE553" s="39" t="s">
        <v>181</v>
      </c>
      <c r="AF553" s="39" t="s">
        <v>181</v>
      </c>
      <c r="AG553" s="39" t="s">
        <v>181</v>
      </c>
      <c r="AH553" s="39" t="s">
        <v>181</v>
      </c>
      <c r="AI553" s="39" t="s">
        <v>181</v>
      </c>
      <c r="AJ553" s="39" t="s">
        <v>181</v>
      </c>
      <c r="AK553" s="39" t="s">
        <v>181</v>
      </c>
      <c r="AL553" s="39" t="s">
        <v>181</v>
      </c>
      <c r="AM553" s="39" t="s">
        <v>181</v>
      </c>
      <c r="AN553" s="39" t="s">
        <v>181</v>
      </c>
      <c r="AO553" s="39" t="s">
        <v>181</v>
      </c>
      <c r="AP553" s="7">
        <v>99797196.299999997</v>
      </c>
      <c r="AQ553" s="7">
        <v>132064902.92999999</v>
      </c>
      <c r="AR553" s="7">
        <v>142523674.97999999</v>
      </c>
      <c r="AS553" s="7">
        <v>146782691.89999998</v>
      </c>
      <c r="AT553" s="7">
        <v>148781602.59999996</v>
      </c>
      <c r="AU553" s="7">
        <v>149634810.97999996</v>
      </c>
      <c r="AV553" s="7">
        <v>150332706.79999995</v>
      </c>
      <c r="AW553" s="7">
        <v>150692751.96999994</v>
      </c>
      <c r="AX553" s="7">
        <v>150880604.39999995</v>
      </c>
      <c r="AY553" s="7">
        <v>151027056.22999996</v>
      </c>
      <c r="AZ553" s="7">
        <v>151132624.44999996</v>
      </c>
      <c r="BA553" s="7">
        <v>151210774.17999995</v>
      </c>
      <c r="BB553" s="7">
        <v>151324536.75999996</v>
      </c>
      <c r="BC553" s="7">
        <v>151277624.93999997</v>
      </c>
      <c r="BD553" s="7">
        <v>151274810.88999996</v>
      </c>
      <c r="BE553" s="7">
        <v>151281604.89999995</v>
      </c>
      <c r="BF553" s="7">
        <v>151292932.84999993</v>
      </c>
      <c r="BG553" s="7">
        <v>151268337.06999993</v>
      </c>
      <c r="BH553" s="7">
        <v>151289041.48999992</v>
      </c>
      <c r="BI553" s="7">
        <v>151289721.48999992</v>
      </c>
      <c r="BJ553" s="7">
        <v>151293112.66999993</v>
      </c>
      <c r="BK553" s="7">
        <v>151294904.68999994</v>
      </c>
      <c r="BL553" s="7">
        <v>151294904.68999994</v>
      </c>
      <c r="BM553" s="7">
        <v>151286584.68999994</v>
      </c>
      <c r="BN553" s="7">
        <v>151292164.28999993</v>
      </c>
      <c r="BO553" s="7">
        <v>151292164.28999993</v>
      </c>
      <c r="BP553" s="39" t="s">
        <v>181</v>
      </c>
      <c r="BQ553" s="39" t="s">
        <v>181</v>
      </c>
      <c r="BR553" s="39" t="s">
        <v>181</v>
      </c>
      <c r="BS553" s="39" t="s">
        <v>181</v>
      </c>
      <c r="BT553" s="39" t="s">
        <v>181</v>
      </c>
      <c r="BU553" s="39" t="s">
        <v>181</v>
      </c>
      <c r="BV553" s="39" t="s">
        <v>181</v>
      </c>
      <c r="BW553" s="39" t="s">
        <v>181</v>
      </c>
      <c r="BX553" s="39" t="s">
        <v>181</v>
      </c>
      <c r="BY553" s="39" t="s">
        <v>181</v>
      </c>
      <c r="BZ553" s="39" t="s">
        <v>181</v>
      </c>
      <c r="CA553" s="39" t="s">
        <v>181</v>
      </c>
      <c r="CB553" s="39" t="s">
        <v>181</v>
      </c>
      <c r="CC553" s="39" t="s">
        <v>181</v>
      </c>
      <c r="CD553" s="7">
        <v>14012766.68</v>
      </c>
      <c r="CE553" s="7">
        <v>12279929.640000001</v>
      </c>
      <c r="CF553" s="7">
        <v>14088317.370000001</v>
      </c>
      <c r="CG553" s="7">
        <v>15042376.420000002</v>
      </c>
      <c r="CH553" s="7">
        <v>15421702.760000002</v>
      </c>
      <c r="CI553" s="7">
        <v>15674586.970000003</v>
      </c>
      <c r="CJ553" s="7">
        <v>15771814.840000002</v>
      </c>
      <c r="CK553" s="7">
        <v>15927229.530000001</v>
      </c>
      <c r="CL553" s="7">
        <v>15926799.960000001</v>
      </c>
      <c r="CM553" s="7">
        <v>15950126.110000001</v>
      </c>
      <c r="CN553" s="7">
        <v>15924773.490000002</v>
      </c>
      <c r="CO553" s="7">
        <v>15972622.680000002</v>
      </c>
      <c r="CP553" s="7">
        <v>15941448.860000001</v>
      </c>
      <c r="CQ553" s="7">
        <v>15948360.760000002</v>
      </c>
      <c r="CR553" s="7">
        <v>15951305.770000001</v>
      </c>
      <c r="CS553" s="7">
        <v>15934255.360000001</v>
      </c>
      <c r="CT553" s="7">
        <v>16027107.590000002</v>
      </c>
      <c r="CU553" s="7">
        <v>16016646.240000002</v>
      </c>
      <c r="CV553" s="7">
        <v>16012624.780000001</v>
      </c>
      <c r="CW553" s="7">
        <v>16017444.780000001</v>
      </c>
      <c r="CX553" s="7">
        <v>16025122.720000001</v>
      </c>
      <c r="CY553" s="7">
        <v>16051586.430000002</v>
      </c>
      <c r="CZ553" s="7">
        <v>16055482.110000001</v>
      </c>
      <c r="DA553" s="7">
        <v>16056086.430000002</v>
      </c>
      <c r="DB553" s="7">
        <v>16057446.840000002</v>
      </c>
      <c r="DC553" s="7">
        <v>16057448.840000002</v>
      </c>
      <c r="DD553" s="39" t="s">
        <v>181</v>
      </c>
      <c r="DE553" s="39" t="s">
        <v>181</v>
      </c>
      <c r="DF553" s="39" t="s">
        <v>181</v>
      </c>
      <c r="DG553" s="39" t="s">
        <v>181</v>
      </c>
      <c r="DH553" s="39" t="s">
        <v>181</v>
      </c>
      <c r="DI553" s="39" t="s">
        <v>181</v>
      </c>
      <c r="DJ553" s="39" t="s">
        <v>181</v>
      </c>
      <c r="DK553" s="39" t="s">
        <v>181</v>
      </c>
      <c r="DL553" s="39" t="s">
        <v>181</v>
      </c>
      <c r="DM553" s="39" t="s">
        <v>181</v>
      </c>
      <c r="DN553" s="39" t="s">
        <v>181</v>
      </c>
      <c r="DO553" s="39" t="s">
        <v>181</v>
      </c>
      <c r="DP553" s="39" t="s">
        <v>181</v>
      </c>
      <c r="DQ553" s="39" t="s">
        <v>181</v>
      </c>
      <c r="DR553" s="7">
        <v>9405662.6799999997</v>
      </c>
      <c r="DS553" s="7">
        <v>15782014.989999998</v>
      </c>
      <c r="DT553" s="7">
        <v>19425235.489999998</v>
      </c>
      <c r="DU553" s="7">
        <v>23641547.079999998</v>
      </c>
      <c r="DV553" s="7">
        <v>26673733.689999998</v>
      </c>
      <c r="DW553" s="7">
        <v>29441689.569999997</v>
      </c>
      <c r="DX553" s="7">
        <v>31514333.719999995</v>
      </c>
      <c r="DY553" s="7">
        <v>33455375.799999997</v>
      </c>
      <c r="DZ553" s="7">
        <v>35863283.399999999</v>
      </c>
      <c r="EA553" s="7">
        <v>38192283.009999998</v>
      </c>
      <c r="EB553" s="7">
        <v>39518580.339999996</v>
      </c>
      <c r="EC553" s="7">
        <v>39905208.549999997</v>
      </c>
      <c r="ED553" s="7">
        <v>40816633.989999995</v>
      </c>
      <c r="EE553" s="7">
        <v>41684761.039999992</v>
      </c>
      <c r="EF553" s="7">
        <v>41949118.429999992</v>
      </c>
      <c r="EG553" s="7">
        <v>42420017.179999992</v>
      </c>
      <c r="EH553" s="7">
        <v>42645015.11999999</v>
      </c>
      <c r="EI553" s="7">
        <v>42862252.61999999</v>
      </c>
      <c r="EJ553" s="7">
        <v>42799529.829999991</v>
      </c>
      <c r="EK553" s="7">
        <v>43091912.249999993</v>
      </c>
      <c r="EL553" s="7">
        <v>43023716.859999992</v>
      </c>
      <c r="EM553" s="7">
        <v>43107692.909999989</v>
      </c>
      <c r="EN553" s="7">
        <v>43312082.79999999</v>
      </c>
      <c r="EO553" s="7">
        <v>43318130.249999993</v>
      </c>
      <c r="EP553" s="7">
        <v>43347009.999999993</v>
      </c>
      <c r="EQ553" s="7">
        <v>43440127.86999999</v>
      </c>
      <c r="ER553" s="39" t="s">
        <v>181</v>
      </c>
      <c r="ES553" s="39" t="s">
        <v>181</v>
      </c>
      <c r="ET553" s="39" t="s">
        <v>181</v>
      </c>
      <c r="EU553" s="39" t="s">
        <v>181</v>
      </c>
      <c r="EV553" s="39" t="s">
        <v>181</v>
      </c>
      <c r="EW553" s="39" t="s">
        <v>181</v>
      </c>
      <c r="EX553" s="39" t="s">
        <v>181</v>
      </c>
      <c r="EY553" s="39" t="s">
        <v>181</v>
      </c>
      <c r="EZ553" s="39" t="s">
        <v>181</v>
      </c>
      <c r="FA553" s="39" t="s">
        <v>181</v>
      </c>
      <c r="FB553" s="39" t="s">
        <v>181</v>
      </c>
      <c r="FC553" s="39" t="s">
        <v>181</v>
      </c>
      <c r="FD553" s="39" t="s">
        <v>181</v>
      </c>
      <c r="FE553" s="39" t="s">
        <v>181</v>
      </c>
      <c r="FF553" s="7">
        <v>44165580.379999995</v>
      </c>
      <c r="FG553" s="7">
        <v>51107957.939999998</v>
      </c>
      <c r="FH553" s="7">
        <v>51060839.289999999</v>
      </c>
      <c r="FI553" s="7">
        <v>51008736.149999999</v>
      </c>
      <c r="FJ553" s="7">
        <v>51058889.890000001</v>
      </c>
      <c r="FK553" s="7">
        <v>51160758.490000002</v>
      </c>
      <c r="FL553" s="7">
        <v>51124793.420000002</v>
      </c>
      <c r="FM553" s="7">
        <v>51140528.030000001</v>
      </c>
      <c r="FN553" s="7">
        <v>51152876.880000003</v>
      </c>
      <c r="FO553" s="7">
        <v>51118199.140000001</v>
      </c>
      <c r="FP553" s="7">
        <v>51125357.030000001</v>
      </c>
      <c r="FQ553" s="7">
        <v>51128060.950000003</v>
      </c>
      <c r="FR553" s="7">
        <v>51188771.75</v>
      </c>
      <c r="FS553" s="7">
        <v>51185684.93</v>
      </c>
      <c r="FT553" s="7">
        <v>51125050.939999998</v>
      </c>
      <c r="FU553" s="7">
        <v>51138692.019999996</v>
      </c>
      <c r="FV553" s="7">
        <v>51138372.829999998</v>
      </c>
      <c r="FW553" s="7">
        <v>51134212.829999998</v>
      </c>
      <c r="FX553" s="7">
        <v>51121261.509999998</v>
      </c>
      <c r="FY553" s="7">
        <v>51116452.299999997</v>
      </c>
      <c r="FZ553" s="7">
        <v>51119000.399999999</v>
      </c>
      <c r="GA553" s="7">
        <v>51123201.390000001</v>
      </c>
      <c r="GB553" s="7">
        <v>51123431.93</v>
      </c>
      <c r="GC553" s="7">
        <v>51123431.93</v>
      </c>
      <c r="GD553" s="7">
        <v>51123455.799999997</v>
      </c>
      <c r="GE553" s="7">
        <v>51123455.799999997</v>
      </c>
      <c r="GF553" s="39" t="s">
        <v>181</v>
      </c>
      <c r="GG553" s="39" t="s">
        <v>181</v>
      </c>
      <c r="GH553" s="39" t="s">
        <v>181</v>
      </c>
      <c r="GI553" s="39" t="s">
        <v>181</v>
      </c>
      <c r="GJ553" s="39" t="s">
        <v>181</v>
      </c>
      <c r="GK553" s="39" t="s">
        <v>181</v>
      </c>
      <c r="GL553" s="39" t="s">
        <v>181</v>
      </c>
      <c r="GM553" s="39" t="s">
        <v>181</v>
      </c>
      <c r="GN553" s="39" t="s">
        <v>181</v>
      </c>
      <c r="GO553" s="39" t="s">
        <v>181</v>
      </c>
      <c r="GP553" s="39" t="s">
        <v>181</v>
      </c>
      <c r="GQ553" s="39" t="s">
        <v>181</v>
      </c>
      <c r="GR553" s="39" t="s">
        <v>181</v>
      </c>
      <c r="GS553" s="39" t="s">
        <v>181</v>
      </c>
    </row>
    <row r="554" spans="1:201" x14ac:dyDescent="0.25">
      <c r="A554" s="11">
        <f>$A$51</f>
        <v>20161</v>
      </c>
      <c r="B554" s="7">
        <v>54970281.149999999</v>
      </c>
      <c r="C554" s="7">
        <v>58972841.109999999</v>
      </c>
      <c r="D554" s="7">
        <v>69180117.640000001</v>
      </c>
      <c r="E554" s="7">
        <v>83040463.060000002</v>
      </c>
      <c r="F554" s="7">
        <v>94895192.480000004</v>
      </c>
      <c r="G554" s="7">
        <v>104485928.94</v>
      </c>
      <c r="H554" s="7">
        <v>110983913.14</v>
      </c>
      <c r="I554" s="7">
        <v>118389190.27</v>
      </c>
      <c r="J554" s="7">
        <v>126402245.88</v>
      </c>
      <c r="K554" s="7">
        <v>129301408.50999999</v>
      </c>
      <c r="L554" s="7">
        <v>131417349.16</v>
      </c>
      <c r="M554" s="7">
        <v>135250553.13999999</v>
      </c>
      <c r="N554" s="7">
        <v>139009073</v>
      </c>
      <c r="O554" s="7">
        <v>141752026.93000001</v>
      </c>
      <c r="P554" s="7">
        <v>143683410.78</v>
      </c>
      <c r="Q554" s="7">
        <v>144767312.64000002</v>
      </c>
      <c r="R554" s="7">
        <v>145593234.20000002</v>
      </c>
      <c r="S554" s="7">
        <v>145783196.20000002</v>
      </c>
      <c r="T554" s="7">
        <v>145822031.90000001</v>
      </c>
      <c r="U554" s="7">
        <v>145804790.90000001</v>
      </c>
      <c r="V554" s="7">
        <v>146140118.61000001</v>
      </c>
      <c r="W554" s="7">
        <v>146198582.59</v>
      </c>
      <c r="X554" s="7">
        <v>146368995.56</v>
      </c>
      <c r="Y554" s="7">
        <v>146774644.56</v>
      </c>
      <c r="Z554" s="7">
        <v>147035448.84</v>
      </c>
      <c r="AA554" s="39" t="s">
        <v>181</v>
      </c>
      <c r="AB554" s="39" t="s">
        <v>181</v>
      </c>
      <c r="AC554" s="39" t="s">
        <v>181</v>
      </c>
      <c r="AD554" s="39" t="s">
        <v>181</v>
      </c>
      <c r="AE554" s="39" t="s">
        <v>181</v>
      </c>
      <c r="AF554" s="39" t="s">
        <v>181</v>
      </c>
      <c r="AG554" s="39" t="s">
        <v>181</v>
      </c>
      <c r="AH554" s="39" t="s">
        <v>181</v>
      </c>
      <c r="AI554" s="39" t="s">
        <v>181</v>
      </c>
      <c r="AJ554" s="39" t="s">
        <v>181</v>
      </c>
      <c r="AK554" s="39" t="s">
        <v>181</v>
      </c>
      <c r="AL554" s="39" t="s">
        <v>181</v>
      </c>
      <c r="AM554" s="39" t="s">
        <v>181</v>
      </c>
      <c r="AN554" s="39" t="s">
        <v>181</v>
      </c>
      <c r="AO554" s="39" t="s">
        <v>181</v>
      </c>
      <c r="AP554" s="7">
        <v>109024070.75999999</v>
      </c>
      <c r="AQ554" s="7">
        <v>126830869.72999999</v>
      </c>
      <c r="AR554" s="7">
        <v>135539053.51999998</v>
      </c>
      <c r="AS554" s="7">
        <v>139472074.88</v>
      </c>
      <c r="AT554" s="7">
        <v>141352972.34</v>
      </c>
      <c r="AU554" s="7">
        <v>142393920.72</v>
      </c>
      <c r="AV554" s="7">
        <v>142919647.69999999</v>
      </c>
      <c r="AW554" s="7">
        <v>143276058.42999998</v>
      </c>
      <c r="AX554" s="7">
        <v>143628257.31999996</v>
      </c>
      <c r="AY554" s="7">
        <v>143840835.97999996</v>
      </c>
      <c r="AZ554" s="7">
        <v>143927976.26999995</v>
      </c>
      <c r="BA554" s="7">
        <v>143961160.26999995</v>
      </c>
      <c r="BB554" s="7">
        <v>144134359.25999996</v>
      </c>
      <c r="BC554" s="7">
        <v>144288324.27999997</v>
      </c>
      <c r="BD554" s="7">
        <v>144312847.30999997</v>
      </c>
      <c r="BE554" s="7">
        <v>144321272.98999998</v>
      </c>
      <c r="BF554" s="7">
        <v>144339142.08999997</v>
      </c>
      <c r="BG554" s="7">
        <v>144336552.08999997</v>
      </c>
      <c r="BH554" s="7">
        <v>144337109.77999997</v>
      </c>
      <c r="BI554" s="7">
        <v>144335204.77999997</v>
      </c>
      <c r="BJ554" s="7">
        <v>144335407.30999997</v>
      </c>
      <c r="BK554" s="7">
        <v>144335407.30999997</v>
      </c>
      <c r="BL554" s="7">
        <v>144332817.30999997</v>
      </c>
      <c r="BM554" s="7">
        <v>144331620.92999998</v>
      </c>
      <c r="BN554" s="7">
        <v>144331620.92999998</v>
      </c>
      <c r="BO554" s="39" t="s">
        <v>181</v>
      </c>
      <c r="BP554" s="39" t="s">
        <v>181</v>
      </c>
      <c r="BQ554" s="39" t="s">
        <v>181</v>
      </c>
      <c r="BR554" s="39" t="s">
        <v>181</v>
      </c>
      <c r="BS554" s="39" t="s">
        <v>181</v>
      </c>
      <c r="BT554" s="39" t="s">
        <v>181</v>
      </c>
      <c r="BU554" s="39" t="s">
        <v>181</v>
      </c>
      <c r="BV554" s="39" t="s">
        <v>181</v>
      </c>
      <c r="BW554" s="39" t="s">
        <v>181</v>
      </c>
      <c r="BX554" s="39" t="s">
        <v>181</v>
      </c>
      <c r="BY554" s="39" t="s">
        <v>181</v>
      </c>
      <c r="BZ554" s="39" t="s">
        <v>181</v>
      </c>
      <c r="CA554" s="39" t="s">
        <v>181</v>
      </c>
      <c r="CB554" s="39" t="s">
        <v>181</v>
      </c>
      <c r="CC554" s="39" t="s">
        <v>181</v>
      </c>
      <c r="CD554" s="7">
        <v>12563511.279999999</v>
      </c>
      <c r="CE554" s="7">
        <v>10870479.9</v>
      </c>
      <c r="CF554" s="7">
        <v>13012970.960000001</v>
      </c>
      <c r="CG554" s="7">
        <v>14199944.4</v>
      </c>
      <c r="CH554" s="7">
        <v>14951451.630000001</v>
      </c>
      <c r="CI554" s="7">
        <v>15373777.710000001</v>
      </c>
      <c r="CJ554" s="7">
        <v>15679093.630000001</v>
      </c>
      <c r="CK554" s="7">
        <v>15670933.620000001</v>
      </c>
      <c r="CL554" s="7">
        <v>15734620.290000001</v>
      </c>
      <c r="CM554" s="7">
        <v>15692338.530000001</v>
      </c>
      <c r="CN554" s="7">
        <v>15662420.690000001</v>
      </c>
      <c r="CO554" s="7">
        <v>15677232.400000002</v>
      </c>
      <c r="CP554" s="7">
        <v>15709884.420000002</v>
      </c>
      <c r="CQ554" s="7">
        <v>15749649.370000001</v>
      </c>
      <c r="CR554" s="7">
        <v>15732637.960000001</v>
      </c>
      <c r="CS554" s="7">
        <v>15732516.260000002</v>
      </c>
      <c r="CT554" s="7">
        <v>15712126.260000002</v>
      </c>
      <c r="CU554" s="7">
        <v>15709291.260000002</v>
      </c>
      <c r="CV554" s="7">
        <v>15708217.400000002</v>
      </c>
      <c r="CW554" s="7">
        <v>15715457.870000003</v>
      </c>
      <c r="CX554" s="7">
        <v>15716801.540000003</v>
      </c>
      <c r="CY554" s="7">
        <v>15715966.040000003</v>
      </c>
      <c r="CZ554" s="7">
        <v>15708796.390000002</v>
      </c>
      <c r="DA554" s="7">
        <v>15709432.390000002</v>
      </c>
      <c r="DB554" s="7">
        <v>15709432.390000002</v>
      </c>
      <c r="DC554" s="39" t="s">
        <v>181</v>
      </c>
      <c r="DD554" s="39" t="s">
        <v>181</v>
      </c>
      <c r="DE554" s="39" t="s">
        <v>181</v>
      </c>
      <c r="DF554" s="39" t="s">
        <v>181</v>
      </c>
      <c r="DG554" s="39" t="s">
        <v>181</v>
      </c>
      <c r="DH554" s="39" t="s">
        <v>181</v>
      </c>
      <c r="DI554" s="39" t="s">
        <v>181</v>
      </c>
      <c r="DJ554" s="39" t="s">
        <v>181</v>
      </c>
      <c r="DK554" s="39" t="s">
        <v>181</v>
      </c>
      <c r="DL554" s="39" t="s">
        <v>181</v>
      </c>
      <c r="DM554" s="39" t="s">
        <v>181</v>
      </c>
      <c r="DN554" s="39" t="s">
        <v>181</v>
      </c>
      <c r="DO554" s="39" t="s">
        <v>181</v>
      </c>
      <c r="DP554" s="39" t="s">
        <v>181</v>
      </c>
      <c r="DQ554" s="39" t="s">
        <v>181</v>
      </c>
      <c r="DR554" s="7">
        <v>9162529.2400000002</v>
      </c>
      <c r="DS554" s="7">
        <v>15552551.960000001</v>
      </c>
      <c r="DT554" s="7">
        <v>19320425.66</v>
      </c>
      <c r="DU554" s="7">
        <v>23918099.27</v>
      </c>
      <c r="DV554" s="7">
        <v>27747254.309999999</v>
      </c>
      <c r="DW554" s="7">
        <v>30969600.289999999</v>
      </c>
      <c r="DX554" s="7">
        <v>33468167.079999998</v>
      </c>
      <c r="DY554" s="7">
        <v>35714620.339999996</v>
      </c>
      <c r="DZ554" s="7">
        <v>38383753.219999999</v>
      </c>
      <c r="EA554" s="7">
        <v>39294082.909999996</v>
      </c>
      <c r="EB554" s="7">
        <v>40294316.669999994</v>
      </c>
      <c r="EC554" s="7">
        <v>40929923.569999993</v>
      </c>
      <c r="ED554" s="7">
        <v>41103719.159999996</v>
      </c>
      <c r="EE554" s="7">
        <v>41612640.759999998</v>
      </c>
      <c r="EF554" s="7">
        <v>41911540.169999994</v>
      </c>
      <c r="EG554" s="7">
        <v>42098362.689999998</v>
      </c>
      <c r="EH554" s="7">
        <v>42251954.869999997</v>
      </c>
      <c r="EI554" s="7">
        <v>42466563</v>
      </c>
      <c r="EJ554" s="7">
        <v>42964338.880000003</v>
      </c>
      <c r="EK554" s="7">
        <v>42922962.550000004</v>
      </c>
      <c r="EL554" s="7">
        <v>43257727.850000001</v>
      </c>
      <c r="EM554" s="7">
        <v>43181341.810000002</v>
      </c>
      <c r="EN554" s="7">
        <v>43272902.330000006</v>
      </c>
      <c r="EO554" s="7">
        <v>43513438.690000005</v>
      </c>
      <c r="EP554" s="7">
        <v>43489060.950000003</v>
      </c>
      <c r="EQ554" s="39" t="s">
        <v>181</v>
      </c>
      <c r="ER554" s="39" t="s">
        <v>181</v>
      </c>
      <c r="ES554" s="39" t="s">
        <v>181</v>
      </c>
      <c r="ET554" s="39" t="s">
        <v>181</v>
      </c>
      <c r="EU554" s="39" t="s">
        <v>181</v>
      </c>
      <c r="EV554" s="39" t="s">
        <v>181</v>
      </c>
      <c r="EW554" s="39" t="s">
        <v>181</v>
      </c>
      <c r="EX554" s="39" t="s">
        <v>181</v>
      </c>
      <c r="EY554" s="39" t="s">
        <v>181</v>
      </c>
      <c r="EZ554" s="39" t="s">
        <v>181</v>
      </c>
      <c r="FA554" s="39" t="s">
        <v>181</v>
      </c>
      <c r="FB554" s="39" t="s">
        <v>181</v>
      </c>
      <c r="FC554" s="39" t="s">
        <v>181</v>
      </c>
      <c r="FD554" s="39" t="s">
        <v>181</v>
      </c>
      <c r="FE554" s="39" t="s">
        <v>181</v>
      </c>
      <c r="FF554" s="7">
        <v>44532631.18</v>
      </c>
      <c r="FG554" s="7">
        <v>51729059.960000001</v>
      </c>
      <c r="FH554" s="7">
        <v>51926841.969999999</v>
      </c>
      <c r="FI554" s="7">
        <v>51958310.460000001</v>
      </c>
      <c r="FJ554" s="7">
        <v>52180912.640000001</v>
      </c>
      <c r="FK554" s="7">
        <v>52263586.350000001</v>
      </c>
      <c r="FL554" s="7">
        <v>52404373.560000002</v>
      </c>
      <c r="FM554" s="7">
        <v>52395376.43</v>
      </c>
      <c r="FN554" s="7">
        <v>52357124.18</v>
      </c>
      <c r="FO554" s="7">
        <v>52380348.390000001</v>
      </c>
      <c r="FP554" s="7">
        <v>52398083.100000001</v>
      </c>
      <c r="FQ554" s="7">
        <v>52355553.840000004</v>
      </c>
      <c r="FR554" s="7">
        <v>52344542.480000004</v>
      </c>
      <c r="FS554" s="7">
        <v>52411046.270000003</v>
      </c>
      <c r="FT554" s="7">
        <v>52421231.340000004</v>
      </c>
      <c r="FU554" s="7">
        <v>52419212.530000001</v>
      </c>
      <c r="FV554" s="7">
        <v>52420155.850000001</v>
      </c>
      <c r="FW554" s="7">
        <v>52424979.060000002</v>
      </c>
      <c r="FX554" s="7">
        <v>52426085.93</v>
      </c>
      <c r="FY554" s="7">
        <v>52430635.18</v>
      </c>
      <c r="FZ554" s="7">
        <v>52430635.18</v>
      </c>
      <c r="GA554" s="7">
        <v>52436216.979999997</v>
      </c>
      <c r="GB554" s="7">
        <v>52432009.109999999</v>
      </c>
      <c r="GC554" s="7">
        <v>52433394.399999999</v>
      </c>
      <c r="GD554" s="7">
        <v>52437107.839999996</v>
      </c>
      <c r="GE554" s="39" t="s">
        <v>181</v>
      </c>
      <c r="GF554" s="39" t="s">
        <v>181</v>
      </c>
      <c r="GG554" s="39" t="s">
        <v>181</v>
      </c>
      <c r="GH554" s="39" t="s">
        <v>181</v>
      </c>
      <c r="GI554" s="39" t="s">
        <v>181</v>
      </c>
      <c r="GJ554" s="39" t="s">
        <v>181</v>
      </c>
      <c r="GK554" s="39" t="s">
        <v>181</v>
      </c>
      <c r="GL554" s="39" t="s">
        <v>181</v>
      </c>
      <c r="GM554" s="39" t="s">
        <v>181</v>
      </c>
      <c r="GN554" s="39" t="s">
        <v>181</v>
      </c>
      <c r="GO554" s="39" t="s">
        <v>181</v>
      </c>
      <c r="GP554" s="39" t="s">
        <v>181</v>
      </c>
      <c r="GQ554" s="39" t="s">
        <v>181</v>
      </c>
      <c r="GR554" s="39" t="s">
        <v>181</v>
      </c>
      <c r="GS554" s="39" t="s">
        <v>181</v>
      </c>
    </row>
    <row r="555" spans="1:201" x14ac:dyDescent="0.25">
      <c r="A555" s="11">
        <f>$A$52</f>
        <v>20162</v>
      </c>
      <c r="B555" s="7">
        <v>55084657.43</v>
      </c>
      <c r="C555" s="7">
        <v>62969321.269999996</v>
      </c>
      <c r="D555" s="7">
        <v>74025657.030000001</v>
      </c>
      <c r="E555" s="7">
        <v>89133346.290000007</v>
      </c>
      <c r="F555" s="7">
        <v>100911548.44000001</v>
      </c>
      <c r="G555" s="7">
        <v>108124776.19000001</v>
      </c>
      <c r="H555" s="7">
        <v>162565835.25</v>
      </c>
      <c r="I555" s="7">
        <v>170801896.55000001</v>
      </c>
      <c r="J555" s="7">
        <v>178145016.92000002</v>
      </c>
      <c r="K555" s="7">
        <v>180805862.82000002</v>
      </c>
      <c r="L555" s="7">
        <v>183432999.85000002</v>
      </c>
      <c r="M555" s="7">
        <v>188502755.86000001</v>
      </c>
      <c r="N555" s="7">
        <v>191261292.41000003</v>
      </c>
      <c r="O555" s="7">
        <v>193822849.52000004</v>
      </c>
      <c r="P555" s="7">
        <v>199273147.11000004</v>
      </c>
      <c r="Q555" s="7">
        <v>209760574.83000004</v>
      </c>
      <c r="R555" s="7">
        <v>210606680.59000003</v>
      </c>
      <c r="S555" s="7">
        <v>210114497.07000002</v>
      </c>
      <c r="T555" s="7">
        <v>210385980.91000003</v>
      </c>
      <c r="U555" s="7">
        <v>212517304.62000003</v>
      </c>
      <c r="V555" s="7">
        <v>212692234.72000003</v>
      </c>
      <c r="W555" s="7">
        <v>212901035.54000002</v>
      </c>
      <c r="X555" s="7">
        <v>213269540.06000003</v>
      </c>
      <c r="Y555" s="7">
        <v>213271805.07000002</v>
      </c>
      <c r="Z555" s="39" t="s">
        <v>181</v>
      </c>
      <c r="AA555" s="39" t="s">
        <v>181</v>
      </c>
      <c r="AB555" s="39" t="s">
        <v>181</v>
      </c>
      <c r="AC555" s="39" t="s">
        <v>181</v>
      </c>
      <c r="AD555" s="39" t="s">
        <v>181</v>
      </c>
      <c r="AE555" s="39" t="s">
        <v>181</v>
      </c>
      <c r="AF555" s="39" t="s">
        <v>181</v>
      </c>
      <c r="AG555" s="39" t="s">
        <v>181</v>
      </c>
      <c r="AH555" s="39" t="s">
        <v>181</v>
      </c>
      <c r="AI555" s="39" t="s">
        <v>181</v>
      </c>
      <c r="AJ555" s="39" t="s">
        <v>181</v>
      </c>
      <c r="AK555" s="39" t="s">
        <v>181</v>
      </c>
      <c r="AL555" s="39" t="s">
        <v>181</v>
      </c>
      <c r="AM555" s="39" t="s">
        <v>181</v>
      </c>
      <c r="AN555" s="39" t="s">
        <v>181</v>
      </c>
      <c r="AO555" s="39" t="s">
        <v>181</v>
      </c>
      <c r="AP555" s="7">
        <v>112805064.12</v>
      </c>
      <c r="AQ555" s="7">
        <v>130574516.14</v>
      </c>
      <c r="AR555" s="7">
        <v>139953857.87</v>
      </c>
      <c r="AS555" s="7">
        <v>143664064.47</v>
      </c>
      <c r="AT555" s="7">
        <v>145512641.19999999</v>
      </c>
      <c r="AU555" s="7">
        <v>146579843.79999998</v>
      </c>
      <c r="AV555" s="7">
        <v>147046785.63</v>
      </c>
      <c r="AW555" s="7">
        <v>147461705.06</v>
      </c>
      <c r="AX555" s="7">
        <v>148593298.66</v>
      </c>
      <c r="AY555" s="7">
        <v>148814665.04999998</v>
      </c>
      <c r="AZ555" s="7">
        <v>148941600.29999998</v>
      </c>
      <c r="BA555" s="7">
        <v>149044246.55999997</v>
      </c>
      <c r="BB555" s="7">
        <v>149172312.76999998</v>
      </c>
      <c r="BC555" s="7">
        <v>149193537.17999998</v>
      </c>
      <c r="BD555" s="7">
        <v>149201212.76999998</v>
      </c>
      <c r="BE555" s="7">
        <v>149282058.57999998</v>
      </c>
      <c r="BF555" s="7">
        <v>149272982.32999998</v>
      </c>
      <c r="BG555" s="7">
        <v>149275752.32999998</v>
      </c>
      <c r="BH555" s="7">
        <v>149283540.16</v>
      </c>
      <c r="BI555" s="7">
        <v>149308627</v>
      </c>
      <c r="BJ555" s="7">
        <v>149303447</v>
      </c>
      <c r="BK555" s="7">
        <v>149298612</v>
      </c>
      <c r="BL555" s="7">
        <v>149289614.47</v>
      </c>
      <c r="BM555" s="7">
        <v>149299647.56999999</v>
      </c>
      <c r="BN555" s="39" t="s">
        <v>181</v>
      </c>
      <c r="BO555" s="39" t="s">
        <v>181</v>
      </c>
      <c r="BP555" s="39" t="s">
        <v>181</v>
      </c>
      <c r="BQ555" s="39" t="s">
        <v>181</v>
      </c>
      <c r="BR555" s="39" t="s">
        <v>181</v>
      </c>
      <c r="BS555" s="39" t="s">
        <v>181</v>
      </c>
      <c r="BT555" s="39" t="s">
        <v>181</v>
      </c>
      <c r="BU555" s="39" t="s">
        <v>181</v>
      </c>
      <c r="BV555" s="39" t="s">
        <v>181</v>
      </c>
      <c r="BW555" s="39" t="s">
        <v>181</v>
      </c>
      <c r="BX555" s="39" t="s">
        <v>181</v>
      </c>
      <c r="BY555" s="39" t="s">
        <v>181</v>
      </c>
      <c r="BZ555" s="39" t="s">
        <v>181</v>
      </c>
      <c r="CA555" s="39" t="s">
        <v>181</v>
      </c>
      <c r="CB555" s="39" t="s">
        <v>181</v>
      </c>
      <c r="CC555" s="39" t="s">
        <v>181</v>
      </c>
      <c r="CD555" s="7">
        <v>14087611.390000001</v>
      </c>
      <c r="CE555" s="7">
        <v>11340269.66</v>
      </c>
      <c r="CF555" s="7">
        <v>13218913.289999999</v>
      </c>
      <c r="CG555" s="7">
        <v>14511112.09</v>
      </c>
      <c r="CH555" s="7">
        <v>15578087.98</v>
      </c>
      <c r="CI555" s="7">
        <v>15835939.35</v>
      </c>
      <c r="CJ555" s="7">
        <v>15923812.48</v>
      </c>
      <c r="CK555" s="7">
        <v>16128602.310000001</v>
      </c>
      <c r="CL555" s="7">
        <v>16220193.530000001</v>
      </c>
      <c r="CM555" s="7">
        <v>16334615.260000002</v>
      </c>
      <c r="CN555" s="7">
        <v>16343576.240000002</v>
      </c>
      <c r="CO555" s="7">
        <v>16390526.530000001</v>
      </c>
      <c r="CP555" s="7">
        <v>16323104.780000001</v>
      </c>
      <c r="CQ555" s="7">
        <v>16368494.120000001</v>
      </c>
      <c r="CR555" s="7">
        <v>16366752.100000001</v>
      </c>
      <c r="CS555" s="7">
        <v>16375776.370000001</v>
      </c>
      <c r="CT555" s="7">
        <v>16364704.340000002</v>
      </c>
      <c r="CU555" s="7">
        <v>16364623.320000002</v>
      </c>
      <c r="CV555" s="7">
        <v>16390327.240000002</v>
      </c>
      <c r="CW555" s="7">
        <v>16397878.740000002</v>
      </c>
      <c r="CX555" s="7">
        <v>16403598.740000002</v>
      </c>
      <c r="CY555" s="7">
        <v>16403527.730000002</v>
      </c>
      <c r="CZ555" s="7">
        <v>16405203.950000003</v>
      </c>
      <c r="DA555" s="7">
        <v>16409703.540000003</v>
      </c>
      <c r="DB555" s="39" t="s">
        <v>181</v>
      </c>
      <c r="DC555" s="39" t="s">
        <v>181</v>
      </c>
      <c r="DD555" s="39" t="s">
        <v>181</v>
      </c>
      <c r="DE555" s="39" t="s">
        <v>181</v>
      </c>
      <c r="DF555" s="39" t="s">
        <v>181</v>
      </c>
      <c r="DG555" s="39" t="s">
        <v>181</v>
      </c>
      <c r="DH555" s="39" t="s">
        <v>181</v>
      </c>
      <c r="DI555" s="39" t="s">
        <v>181</v>
      </c>
      <c r="DJ555" s="39" t="s">
        <v>181</v>
      </c>
      <c r="DK555" s="39" t="s">
        <v>181</v>
      </c>
      <c r="DL555" s="39" t="s">
        <v>181</v>
      </c>
      <c r="DM555" s="39" t="s">
        <v>181</v>
      </c>
      <c r="DN555" s="39" t="s">
        <v>181</v>
      </c>
      <c r="DO555" s="39" t="s">
        <v>181</v>
      </c>
      <c r="DP555" s="39" t="s">
        <v>181</v>
      </c>
      <c r="DQ555" s="39" t="s">
        <v>181</v>
      </c>
      <c r="DR555" s="7">
        <v>10321062.720000001</v>
      </c>
      <c r="DS555" s="7">
        <v>16723040.620000001</v>
      </c>
      <c r="DT555" s="7">
        <v>21096333.120000001</v>
      </c>
      <c r="DU555" s="7">
        <v>26085776.900000002</v>
      </c>
      <c r="DV555" s="7">
        <v>30153809.760000002</v>
      </c>
      <c r="DW555" s="7">
        <v>33320443.460000001</v>
      </c>
      <c r="DX555" s="7">
        <v>35782877.380000003</v>
      </c>
      <c r="DY555" s="7">
        <v>38156482.740000002</v>
      </c>
      <c r="DZ555" s="7">
        <v>40440295.400000006</v>
      </c>
      <c r="EA555" s="7">
        <v>41407525.600000009</v>
      </c>
      <c r="EB555" s="7">
        <v>41934300.170000009</v>
      </c>
      <c r="EC555" s="7">
        <v>42382493.570000008</v>
      </c>
      <c r="ED555" s="7">
        <v>43202769.550000004</v>
      </c>
      <c r="EE555" s="7">
        <v>43581970.470000006</v>
      </c>
      <c r="EF555" s="7">
        <v>44200510.000000007</v>
      </c>
      <c r="EG555" s="7">
        <v>44855344.81000001</v>
      </c>
      <c r="EH555" s="7">
        <v>44869688.510000013</v>
      </c>
      <c r="EI555" s="7">
        <v>44975248.31000001</v>
      </c>
      <c r="EJ555" s="7">
        <v>44808164.220000006</v>
      </c>
      <c r="EK555" s="7">
        <v>44861333.360000007</v>
      </c>
      <c r="EL555" s="7">
        <v>45323525.13000001</v>
      </c>
      <c r="EM555" s="7">
        <v>45646939.760000013</v>
      </c>
      <c r="EN555" s="7">
        <v>45574842.140000015</v>
      </c>
      <c r="EO555" s="7">
        <v>45572944.780000016</v>
      </c>
      <c r="EP555" s="39" t="s">
        <v>181</v>
      </c>
      <c r="EQ555" s="39" t="s">
        <v>181</v>
      </c>
      <c r="ER555" s="39" t="s">
        <v>181</v>
      </c>
      <c r="ES555" s="39" t="s">
        <v>181</v>
      </c>
      <c r="ET555" s="39" t="s">
        <v>181</v>
      </c>
      <c r="EU555" s="39" t="s">
        <v>181</v>
      </c>
      <c r="EV555" s="39" t="s">
        <v>181</v>
      </c>
      <c r="EW555" s="39" t="s">
        <v>181</v>
      </c>
      <c r="EX555" s="39" t="s">
        <v>181</v>
      </c>
      <c r="EY555" s="39" t="s">
        <v>181</v>
      </c>
      <c r="EZ555" s="39" t="s">
        <v>181</v>
      </c>
      <c r="FA555" s="39" t="s">
        <v>181</v>
      </c>
      <c r="FB555" s="39" t="s">
        <v>181</v>
      </c>
      <c r="FC555" s="39" t="s">
        <v>181</v>
      </c>
      <c r="FD555" s="39" t="s">
        <v>181</v>
      </c>
      <c r="FE555" s="39" t="s">
        <v>181</v>
      </c>
      <c r="FF555" s="7">
        <v>43513412</v>
      </c>
      <c r="FG555" s="7">
        <v>50923032.109999999</v>
      </c>
      <c r="FH555" s="7">
        <v>50892008.079999998</v>
      </c>
      <c r="FI555" s="7">
        <v>51148267.420000002</v>
      </c>
      <c r="FJ555" s="7">
        <v>51137385.510000005</v>
      </c>
      <c r="FK555" s="7">
        <v>51138258.980000004</v>
      </c>
      <c r="FL555" s="7">
        <v>51149545.400000006</v>
      </c>
      <c r="FM555" s="7">
        <v>51170542.970000006</v>
      </c>
      <c r="FN555" s="7">
        <v>51157873.300000004</v>
      </c>
      <c r="FO555" s="7">
        <v>51184598.830000006</v>
      </c>
      <c r="FP555" s="7">
        <v>51180026.740000002</v>
      </c>
      <c r="FQ555" s="7">
        <v>51176349.300000004</v>
      </c>
      <c r="FR555" s="7">
        <v>51180186.780000001</v>
      </c>
      <c r="FS555" s="7">
        <v>51143941.189999998</v>
      </c>
      <c r="FT555" s="7">
        <v>51145833.799999997</v>
      </c>
      <c r="FU555" s="7">
        <v>51123868.759999998</v>
      </c>
      <c r="FV555" s="7">
        <v>51120231.689999998</v>
      </c>
      <c r="FW555" s="7">
        <v>51115825.189999998</v>
      </c>
      <c r="FX555" s="7">
        <v>51107843.229999997</v>
      </c>
      <c r="FY555" s="7">
        <v>51114478.709999993</v>
      </c>
      <c r="FZ555" s="7">
        <v>51127028.249999993</v>
      </c>
      <c r="GA555" s="7">
        <v>51118613.969999991</v>
      </c>
      <c r="GB555" s="7">
        <v>51121482.579999991</v>
      </c>
      <c r="GC555" s="7">
        <v>51125118.309999987</v>
      </c>
      <c r="GD555" s="39" t="s">
        <v>181</v>
      </c>
      <c r="GE555" s="39" t="s">
        <v>181</v>
      </c>
      <c r="GF555" s="39" t="s">
        <v>181</v>
      </c>
      <c r="GG555" s="39" t="s">
        <v>181</v>
      </c>
      <c r="GH555" s="39" t="s">
        <v>181</v>
      </c>
      <c r="GI555" s="39" t="s">
        <v>181</v>
      </c>
      <c r="GJ555" s="39" t="s">
        <v>181</v>
      </c>
      <c r="GK555" s="39" t="s">
        <v>181</v>
      </c>
      <c r="GL555" s="39" t="s">
        <v>181</v>
      </c>
      <c r="GM555" s="39" t="s">
        <v>181</v>
      </c>
      <c r="GN555" s="39" t="s">
        <v>181</v>
      </c>
      <c r="GO555" s="39" t="s">
        <v>181</v>
      </c>
      <c r="GP555" s="39" t="s">
        <v>181</v>
      </c>
      <c r="GQ555" s="39" t="s">
        <v>181</v>
      </c>
      <c r="GR555" s="39" t="s">
        <v>181</v>
      </c>
      <c r="GS555" s="39" t="s">
        <v>181</v>
      </c>
    </row>
    <row r="556" spans="1:201" x14ac:dyDescent="0.25">
      <c r="A556" s="11">
        <f>$A$53</f>
        <v>20163</v>
      </c>
      <c r="B556" s="7">
        <v>58149196.229999997</v>
      </c>
      <c r="C556" s="7">
        <v>63161570.420000002</v>
      </c>
      <c r="D556" s="7">
        <v>74183613.659999996</v>
      </c>
      <c r="E556" s="7">
        <v>87060856.920000002</v>
      </c>
      <c r="F556" s="7">
        <v>101686323.09999999</v>
      </c>
      <c r="G556" s="7">
        <v>115745465.34999999</v>
      </c>
      <c r="H556" s="7">
        <v>123663391.58</v>
      </c>
      <c r="I556" s="7">
        <v>131114847.42999999</v>
      </c>
      <c r="J556" s="7">
        <v>139751429.53999999</v>
      </c>
      <c r="K556" s="7">
        <v>143927327.20999998</v>
      </c>
      <c r="L556" s="7">
        <v>146568143.30000001</v>
      </c>
      <c r="M556" s="7">
        <v>149588229.50999999</v>
      </c>
      <c r="N556" s="7">
        <v>152790340.25999999</v>
      </c>
      <c r="O556" s="7">
        <v>154711547.25999999</v>
      </c>
      <c r="P556" s="7">
        <v>156190274.53</v>
      </c>
      <c r="Q556" s="7">
        <v>156692413.99000001</v>
      </c>
      <c r="R556" s="7">
        <v>156396408.39000002</v>
      </c>
      <c r="S556" s="7">
        <v>156776298.11000001</v>
      </c>
      <c r="T556" s="7">
        <v>157301496.11000001</v>
      </c>
      <c r="U556" s="7">
        <v>157876088.82000002</v>
      </c>
      <c r="V556" s="7">
        <v>158901993.83000001</v>
      </c>
      <c r="W556" s="7">
        <v>159469811.5</v>
      </c>
      <c r="X556" s="7">
        <v>160054580.15000001</v>
      </c>
      <c r="Y556" s="39" t="s">
        <v>181</v>
      </c>
      <c r="Z556" s="39" t="s">
        <v>181</v>
      </c>
      <c r="AA556" s="39" t="s">
        <v>181</v>
      </c>
      <c r="AB556" s="39" t="s">
        <v>181</v>
      </c>
      <c r="AC556" s="39" t="s">
        <v>181</v>
      </c>
      <c r="AD556" s="39" t="s">
        <v>181</v>
      </c>
      <c r="AE556" s="39" t="s">
        <v>181</v>
      </c>
      <c r="AF556" s="39" t="s">
        <v>181</v>
      </c>
      <c r="AG556" s="39" t="s">
        <v>181</v>
      </c>
      <c r="AH556" s="39" t="s">
        <v>181</v>
      </c>
      <c r="AI556" s="39" t="s">
        <v>181</v>
      </c>
      <c r="AJ556" s="39" t="s">
        <v>181</v>
      </c>
      <c r="AK556" s="39" t="s">
        <v>181</v>
      </c>
      <c r="AL556" s="39" t="s">
        <v>181</v>
      </c>
      <c r="AM556" s="39" t="s">
        <v>181</v>
      </c>
      <c r="AN556" s="39" t="s">
        <v>181</v>
      </c>
      <c r="AO556" s="39" t="s">
        <v>181</v>
      </c>
      <c r="AP556" s="7">
        <v>113974118.31</v>
      </c>
      <c r="AQ556" s="7">
        <v>133922322.89</v>
      </c>
      <c r="AR556" s="7">
        <v>144795368.77000001</v>
      </c>
      <c r="AS556" s="7">
        <v>149154987.65000001</v>
      </c>
      <c r="AT556" s="7">
        <v>151104245.05000001</v>
      </c>
      <c r="AU556" s="7">
        <v>152023969.51000002</v>
      </c>
      <c r="AV556" s="7">
        <v>152578136.54000002</v>
      </c>
      <c r="AW556" s="7">
        <v>152850584.27000001</v>
      </c>
      <c r="AX556" s="7">
        <v>153274871.83000001</v>
      </c>
      <c r="AY556" s="7">
        <v>153479899.46000001</v>
      </c>
      <c r="AZ556" s="7">
        <v>153805571.02000001</v>
      </c>
      <c r="BA556" s="7">
        <v>153986440.09</v>
      </c>
      <c r="BB556" s="7">
        <v>154117503.83000001</v>
      </c>
      <c r="BC556" s="7">
        <v>154181339.58000001</v>
      </c>
      <c r="BD556" s="7">
        <v>154191489.85000002</v>
      </c>
      <c r="BE556" s="7">
        <v>154208633.64000002</v>
      </c>
      <c r="BF556" s="7">
        <v>154223125.64000002</v>
      </c>
      <c r="BG556" s="7">
        <v>154220355.64000002</v>
      </c>
      <c r="BH556" s="7">
        <v>154215175.64000002</v>
      </c>
      <c r="BI556" s="7">
        <v>154212345.64000002</v>
      </c>
      <c r="BJ556" s="7">
        <v>154217521.82000002</v>
      </c>
      <c r="BK556" s="7">
        <v>154217507.96000001</v>
      </c>
      <c r="BL556" s="7">
        <v>154218325.74000001</v>
      </c>
      <c r="BM556" s="39" t="s">
        <v>181</v>
      </c>
      <c r="BN556" s="39" t="s">
        <v>181</v>
      </c>
      <c r="BO556" s="39" t="s">
        <v>181</v>
      </c>
      <c r="BP556" s="39" t="s">
        <v>181</v>
      </c>
      <c r="BQ556" s="39" t="s">
        <v>181</v>
      </c>
      <c r="BR556" s="39" t="s">
        <v>181</v>
      </c>
      <c r="BS556" s="39" t="s">
        <v>181</v>
      </c>
      <c r="BT556" s="39" t="s">
        <v>181</v>
      </c>
      <c r="BU556" s="39" t="s">
        <v>181</v>
      </c>
      <c r="BV556" s="39" t="s">
        <v>181</v>
      </c>
      <c r="BW556" s="39" t="s">
        <v>181</v>
      </c>
      <c r="BX556" s="39" t="s">
        <v>181</v>
      </c>
      <c r="BY556" s="39" t="s">
        <v>181</v>
      </c>
      <c r="BZ556" s="39" t="s">
        <v>181</v>
      </c>
      <c r="CA556" s="39" t="s">
        <v>181</v>
      </c>
      <c r="CB556" s="39" t="s">
        <v>181</v>
      </c>
      <c r="CC556" s="39" t="s">
        <v>181</v>
      </c>
      <c r="CD556" s="7">
        <v>14138066</v>
      </c>
      <c r="CE556" s="7">
        <v>11329851.960000001</v>
      </c>
      <c r="CF556" s="7">
        <v>13622946.199999999</v>
      </c>
      <c r="CG556" s="7">
        <v>15047337.199999999</v>
      </c>
      <c r="CH556" s="7">
        <v>15539329.469999999</v>
      </c>
      <c r="CI556" s="7">
        <v>15854134.499999998</v>
      </c>
      <c r="CJ556" s="7">
        <v>16168600.109999998</v>
      </c>
      <c r="CK556" s="7">
        <v>16350157.659999998</v>
      </c>
      <c r="CL556" s="7">
        <v>16393668.569999998</v>
      </c>
      <c r="CM556" s="7">
        <v>16467638.719999999</v>
      </c>
      <c r="CN556" s="7">
        <v>16428683.029999999</v>
      </c>
      <c r="CO556" s="7">
        <v>16445450.629999999</v>
      </c>
      <c r="CP556" s="7">
        <v>16467936.289999999</v>
      </c>
      <c r="CQ556" s="7">
        <v>16475724.559999999</v>
      </c>
      <c r="CR556" s="7">
        <v>16473487.509999998</v>
      </c>
      <c r="CS556" s="7">
        <v>16464781.789999997</v>
      </c>
      <c r="CT556" s="7">
        <v>16449654.849999998</v>
      </c>
      <c r="CU556" s="7">
        <v>16454874.869999997</v>
      </c>
      <c r="CV556" s="7">
        <v>16497659.389999997</v>
      </c>
      <c r="CW556" s="7">
        <v>16514516.329999996</v>
      </c>
      <c r="CX556" s="7">
        <v>16510947.999999996</v>
      </c>
      <c r="CY556" s="7">
        <v>16509580.899999997</v>
      </c>
      <c r="CZ556" s="7">
        <v>16509580.899999997</v>
      </c>
      <c r="DA556" s="39" t="s">
        <v>181</v>
      </c>
      <c r="DB556" s="39" t="s">
        <v>181</v>
      </c>
      <c r="DC556" s="39" t="s">
        <v>181</v>
      </c>
      <c r="DD556" s="39" t="s">
        <v>181</v>
      </c>
      <c r="DE556" s="39" t="s">
        <v>181</v>
      </c>
      <c r="DF556" s="39" t="s">
        <v>181</v>
      </c>
      <c r="DG556" s="39" t="s">
        <v>181</v>
      </c>
      <c r="DH556" s="39" t="s">
        <v>181</v>
      </c>
      <c r="DI556" s="39" t="s">
        <v>181</v>
      </c>
      <c r="DJ556" s="39" t="s">
        <v>181</v>
      </c>
      <c r="DK556" s="39" t="s">
        <v>181</v>
      </c>
      <c r="DL556" s="39" t="s">
        <v>181</v>
      </c>
      <c r="DM556" s="39" t="s">
        <v>181</v>
      </c>
      <c r="DN556" s="39" t="s">
        <v>181</v>
      </c>
      <c r="DO556" s="39" t="s">
        <v>181</v>
      </c>
      <c r="DP556" s="39" t="s">
        <v>181</v>
      </c>
      <c r="DQ556" s="39" t="s">
        <v>181</v>
      </c>
      <c r="DR556" s="7">
        <v>10920451.73</v>
      </c>
      <c r="DS556" s="7">
        <v>16776630.84</v>
      </c>
      <c r="DT556" s="7">
        <v>20242589.530000001</v>
      </c>
      <c r="DU556" s="7">
        <v>25891884.91</v>
      </c>
      <c r="DV556" s="7">
        <v>30751267.800000001</v>
      </c>
      <c r="DW556" s="7">
        <v>35425528.43</v>
      </c>
      <c r="DX556" s="7">
        <v>37428851.239999995</v>
      </c>
      <c r="DY556" s="7">
        <v>39685341.239999995</v>
      </c>
      <c r="DZ556" s="7">
        <v>41796691.379999995</v>
      </c>
      <c r="EA556" s="7">
        <v>42896991.149999999</v>
      </c>
      <c r="EB556" s="7">
        <v>44087993.909999996</v>
      </c>
      <c r="EC556" s="7">
        <v>44589205.489999995</v>
      </c>
      <c r="ED556" s="7">
        <v>45112100.459999993</v>
      </c>
      <c r="EE556" s="7">
        <v>45518707.61999999</v>
      </c>
      <c r="EF556" s="7">
        <v>45693065.339999989</v>
      </c>
      <c r="EG556" s="7">
        <v>46044412.659999989</v>
      </c>
      <c r="EH556" s="7">
        <v>46448318.029999986</v>
      </c>
      <c r="EI556" s="7">
        <v>46509038.859999985</v>
      </c>
      <c r="EJ556" s="7">
        <v>46584405.019999981</v>
      </c>
      <c r="EK556" s="7">
        <v>46679257.329999983</v>
      </c>
      <c r="EL556" s="7">
        <v>46880070.369999982</v>
      </c>
      <c r="EM556" s="7">
        <v>47032932.80999998</v>
      </c>
      <c r="EN556" s="7">
        <v>47021369.689999983</v>
      </c>
      <c r="EO556" s="39" t="s">
        <v>181</v>
      </c>
      <c r="EP556" s="39" t="s">
        <v>181</v>
      </c>
      <c r="EQ556" s="39" t="s">
        <v>181</v>
      </c>
      <c r="ER556" s="39" t="s">
        <v>181</v>
      </c>
      <c r="ES556" s="39" t="s">
        <v>181</v>
      </c>
      <c r="ET556" s="39" t="s">
        <v>181</v>
      </c>
      <c r="EU556" s="39" t="s">
        <v>181</v>
      </c>
      <c r="EV556" s="39" t="s">
        <v>181</v>
      </c>
      <c r="EW556" s="39" t="s">
        <v>181</v>
      </c>
      <c r="EX556" s="39" t="s">
        <v>181</v>
      </c>
      <c r="EY556" s="39" t="s">
        <v>181</v>
      </c>
      <c r="EZ556" s="39" t="s">
        <v>181</v>
      </c>
      <c r="FA556" s="39" t="s">
        <v>181</v>
      </c>
      <c r="FB556" s="39" t="s">
        <v>181</v>
      </c>
      <c r="FC556" s="39" t="s">
        <v>181</v>
      </c>
      <c r="FD556" s="39" t="s">
        <v>181</v>
      </c>
      <c r="FE556" s="39" t="s">
        <v>181</v>
      </c>
      <c r="FF556" s="7">
        <v>46152328.780000001</v>
      </c>
      <c r="FG556" s="7">
        <v>52399824.93</v>
      </c>
      <c r="FH556" s="7">
        <v>52360653.539999999</v>
      </c>
      <c r="FI556" s="7">
        <v>52313283.299999997</v>
      </c>
      <c r="FJ556" s="7">
        <v>52463098.559999995</v>
      </c>
      <c r="FK556" s="7">
        <v>52577118.899999999</v>
      </c>
      <c r="FL556" s="7">
        <v>52566580.049999997</v>
      </c>
      <c r="FM556" s="7">
        <v>52622975.239999995</v>
      </c>
      <c r="FN556" s="7">
        <v>52616597.879999995</v>
      </c>
      <c r="FO556" s="7">
        <v>52670101.479999997</v>
      </c>
      <c r="FP556" s="7">
        <v>52669156.729999997</v>
      </c>
      <c r="FQ556" s="7">
        <v>52681835.099999994</v>
      </c>
      <c r="FR556" s="7">
        <v>52665191.149999991</v>
      </c>
      <c r="FS556" s="7">
        <v>52661073.479999989</v>
      </c>
      <c r="FT556" s="7">
        <v>52645913.43999999</v>
      </c>
      <c r="FU556" s="7">
        <v>52636695.109999992</v>
      </c>
      <c r="FV556" s="7">
        <v>52642672.219999991</v>
      </c>
      <c r="FW556" s="7">
        <v>52663529.499999993</v>
      </c>
      <c r="FX556" s="7">
        <v>52664335.889999993</v>
      </c>
      <c r="FY556" s="7">
        <v>52668545.149999991</v>
      </c>
      <c r="FZ556" s="7">
        <v>52676191.409999989</v>
      </c>
      <c r="GA556" s="7">
        <v>52676688.379999988</v>
      </c>
      <c r="GB556" s="7">
        <v>52677309.919999987</v>
      </c>
      <c r="GC556" s="39" t="s">
        <v>181</v>
      </c>
      <c r="GD556" s="39" t="s">
        <v>181</v>
      </c>
      <c r="GE556" s="39" t="s">
        <v>181</v>
      </c>
      <c r="GF556" s="39" t="s">
        <v>181</v>
      </c>
      <c r="GG556" s="39" t="s">
        <v>181</v>
      </c>
      <c r="GH556" s="39" t="s">
        <v>181</v>
      </c>
      <c r="GI556" s="39" t="s">
        <v>181</v>
      </c>
      <c r="GJ556" s="39" t="s">
        <v>181</v>
      </c>
      <c r="GK556" s="39" t="s">
        <v>181</v>
      </c>
      <c r="GL556" s="39" t="s">
        <v>181</v>
      </c>
      <c r="GM556" s="39" t="s">
        <v>181</v>
      </c>
      <c r="GN556" s="39" t="s">
        <v>181</v>
      </c>
      <c r="GO556" s="39" t="s">
        <v>181</v>
      </c>
      <c r="GP556" s="39" t="s">
        <v>181</v>
      </c>
      <c r="GQ556" s="39" t="s">
        <v>181</v>
      </c>
      <c r="GR556" s="39" t="s">
        <v>181</v>
      </c>
      <c r="GS556" s="39" t="s">
        <v>181</v>
      </c>
    </row>
    <row r="557" spans="1:201" x14ac:dyDescent="0.25">
      <c r="A557" s="11">
        <f>$A$54</f>
        <v>20164</v>
      </c>
      <c r="B557" s="7">
        <v>55912277.439999998</v>
      </c>
      <c r="C557" s="7">
        <v>66258586.609999999</v>
      </c>
      <c r="D557" s="7">
        <v>77515795.939999998</v>
      </c>
      <c r="E557" s="7">
        <v>93183674.859999999</v>
      </c>
      <c r="F557" s="7">
        <v>109093154.69</v>
      </c>
      <c r="G557" s="7">
        <v>118227288.81999999</v>
      </c>
      <c r="H557" s="7">
        <v>125324604.16999999</v>
      </c>
      <c r="I557" s="7">
        <v>132340954.31999999</v>
      </c>
      <c r="J557" s="7">
        <v>139561289.25999999</v>
      </c>
      <c r="K557" s="7">
        <v>161325826.66</v>
      </c>
      <c r="L557" s="7">
        <v>174881336</v>
      </c>
      <c r="M557" s="7">
        <v>178494173.03</v>
      </c>
      <c r="N557" s="7">
        <v>182239450.83000001</v>
      </c>
      <c r="O557" s="7">
        <v>185004277.99000001</v>
      </c>
      <c r="P557" s="7">
        <v>187038738.53</v>
      </c>
      <c r="Q557" s="7">
        <v>187655742.75999999</v>
      </c>
      <c r="R557" s="7">
        <v>188971104.42999998</v>
      </c>
      <c r="S557" s="7">
        <v>190106127.18999997</v>
      </c>
      <c r="T557" s="7">
        <v>190740717.13999996</v>
      </c>
      <c r="U557" s="7">
        <v>191637505.87999997</v>
      </c>
      <c r="V557" s="7">
        <v>191902449.13999996</v>
      </c>
      <c r="W557" s="7">
        <v>193055750.17999995</v>
      </c>
      <c r="X557" s="39" t="s">
        <v>181</v>
      </c>
      <c r="Y557" s="39" t="s">
        <v>181</v>
      </c>
      <c r="Z557" s="39" t="s">
        <v>181</v>
      </c>
      <c r="AA557" s="39" t="s">
        <v>181</v>
      </c>
      <c r="AB557" s="39" t="s">
        <v>181</v>
      </c>
      <c r="AC557" s="39" t="s">
        <v>181</v>
      </c>
      <c r="AD557" s="39" t="s">
        <v>181</v>
      </c>
      <c r="AE557" s="39" t="s">
        <v>181</v>
      </c>
      <c r="AF557" s="39" t="s">
        <v>181</v>
      </c>
      <c r="AG557" s="39" t="s">
        <v>181</v>
      </c>
      <c r="AH557" s="39" t="s">
        <v>181</v>
      </c>
      <c r="AI557" s="39" t="s">
        <v>181</v>
      </c>
      <c r="AJ557" s="39" t="s">
        <v>181</v>
      </c>
      <c r="AK557" s="39" t="s">
        <v>181</v>
      </c>
      <c r="AL557" s="39" t="s">
        <v>181</v>
      </c>
      <c r="AM557" s="39" t="s">
        <v>181</v>
      </c>
      <c r="AN557" s="39" t="s">
        <v>181</v>
      </c>
      <c r="AO557" s="39" t="s">
        <v>181</v>
      </c>
      <c r="AP557" s="7">
        <v>110669881.84</v>
      </c>
      <c r="AQ557" s="7">
        <v>138266780.46000001</v>
      </c>
      <c r="AR557" s="7">
        <v>148246077.60000002</v>
      </c>
      <c r="AS557" s="7">
        <v>152873919.52000001</v>
      </c>
      <c r="AT557" s="7">
        <v>154670918.52000001</v>
      </c>
      <c r="AU557" s="7">
        <v>155761026.53</v>
      </c>
      <c r="AV557" s="7">
        <v>156575858.78</v>
      </c>
      <c r="AW557" s="7">
        <v>156909488.89000002</v>
      </c>
      <c r="AX557" s="7">
        <v>157279427.23000002</v>
      </c>
      <c r="AY557" s="7">
        <v>157556090.93000001</v>
      </c>
      <c r="AZ557" s="7">
        <v>157647369.09999999</v>
      </c>
      <c r="BA557" s="7">
        <v>157783723</v>
      </c>
      <c r="BB557" s="7">
        <v>157887664.09</v>
      </c>
      <c r="BC557" s="7">
        <v>157886633.06999999</v>
      </c>
      <c r="BD557" s="7">
        <v>157933999.10999998</v>
      </c>
      <c r="BE557" s="7">
        <v>157969419.10999998</v>
      </c>
      <c r="BF557" s="7">
        <v>157981757.94999999</v>
      </c>
      <c r="BG557" s="7">
        <v>157992123.76999998</v>
      </c>
      <c r="BH557" s="7">
        <v>157989063.76999998</v>
      </c>
      <c r="BI557" s="7">
        <v>157987373.76999998</v>
      </c>
      <c r="BJ557" s="7">
        <v>157987575.60999998</v>
      </c>
      <c r="BK557" s="7">
        <v>157984985.60999998</v>
      </c>
      <c r="BL557" s="39" t="s">
        <v>181</v>
      </c>
      <c r="BM557" s="39" t="s">
        <v>181</v>
      </c>
      <c r="BN557" s="39" t="s">
        <v>181</v>
      </c>
      <c r="BO557" s="39" t="s">
        <v>181</v>
      </c>
      <c r="BP557" s="39" t="s">
        <v>181</v>
      </c>
      <c r="BQ557" s="39" t="s">
        <v>181</v>
      </c>
      <c r="BR557" s="39" t="s">
        <v>181</v>
      </c>
      <c r="BS557" s="39" t="s">
        <v>181</v>
      </c>
      <c r="BT557" s="39" t="s">
        <v>181</v>
      </c>
      <c r="BU557" s="39" t="s">
        <v>181</v>
      </c>
      <c r="BV557" s="39" t="s">
        <v>181</v>
      </c>
      <c r="BW557" s="39" t="s">
        <v>181</v>
      </c>
      <c r="BX557" s="39" t="s">
        <v>181</v>
      </c>
      <c r="BY557" s="39" t="s">
        <v>181</v>
      </c>
      <c r="BZ557" s="39" t="s">
        <v>181</v>
      </c>
      <c r="CA557" s="39" t="s">
        <v>181</v>
      </c>
      <c r="CB557" s="39" t="s">
        <v>181</v>
      </c>
      <c r="CC557" s="39" t="s">
        <v>181</v>
      </c>
      <c r="CD557" s="7">
        <v>14631647.699999999</v>
      </c>
      <c r="CE557" s="7">
        <v>12711073.57</v>
      </c>
      <c r="CF557" s="7">
        <v>14867731.25</v>
      </c>
      <c r="CG557" s="7">
        <v>16142360.689999999</v>
      </c>
      <c r="CH557" s="7">
        <v>16816848.780000001</v>
      </c>
      <c r="CI557" s="7">
        <v>17294843.84</v>
      </c>
      <c r="CJ557" s="7">
        <v>17490616.09</v>
      </c>
      <c r="CK557" s="7">
        <v>17825857.34</v>
      </c>
      <c r="CL557" s="7">
        <v>17922643.289999999</v>
      </c>
      <c r="CM557" s="7">
        <v>17821316.169999998</v>
      </c>
      <c r="CN557" s="7">
        <v>17906907.969999999</v>
      </c>
      <c r="CO557" s="7">
        <v>18011218.369999997</v>
      </c>
      <c r="CP557" s="7">
        <v>18074329.309999999</v>
      </c>
      <c r="CQ557" s="7">
        <v>18127093.869999997</v>
      </c>
      <c r="CR557" s="7">
        <v>18126303.259999998</v>
      </c>
      <c r="CS557" s="7">
        <v>18134839.799999997</v>
      </c>
      <c r="CT557" s="7">
        <v>18120534.129999995</v>
      </c>
      <c r="CU557" s="7">
        <v>18150728.189999994</v>
      </c>
      <c r="CV557" s="7">
        <v>18159565.399999995</v>
      </c>
      <c r="CW557" s="7">
        <v>18137466.629999995</v>
      </c>
      <c r="CX557" s="7">
        <v>18137466.629999995</v>
      </c>
      <c r="CY557" s="7">
        <v>18137466.629999995</v>
      </c>
      <c r="CZ557" s="39" t="s">
        <v>181</v>
      </c>
      <c r="DA557" s="39" t="s">
        <v>181</v>
      </c>
      <c r="DB557" s="39" t="s">
        <v>181</v>
      </c>
      <c r="DC557" s="39" t="s">
        <v>181</v>
      </c>
      <c r="DD557" s="39" t="s">
        <v>181</v>
      </c>
      <c r="DE557" s="39" t="s">
        <v>181</v>
      </c>
      <c r="DF557" s="39" t="s">
        <v>181</v>
      </c>
      <c r="DG557" s="39" t="s">
        <v>181</v>
      </c>
      <c r="DH557" s="39" t="s">
        <v>181</v>
      </c>
      <c r="DI557" s="39" t="s">
        <v>181</v>
      </c>
      <c r="DJ557" s="39" t="s">
        <v>181</v>
      </c>
      <c r="DK557" s="39" t="s">
        <v>181</v>
      </c>
      <c r="DL557" s="39" t="s">
        <v>181</v>
      </c>
      <c r="DM557" s="39" t="s">
        <v>181</v>
      </c>
      <c r="DN557" s="39" t="s">
        <v>181</v>
      </c>
      <c r="DO557" s="39" t="s">
        <v>181</v>
      </c>
      <c r="DP557" s="39" t="s">
        <v>181</v>
      </c>
      <c r="DQ557" s="39" t="s">
        <v>181</v>
      </c>
      <c r="DR557" s="7">
        <v>11310171.370000001</v>
      </c>
      <c r="DS557" s="7">
        <v>18982365.199999999</v>
      </c>
      <c r="DT557" s="7">
        <v>23802532.199999999</v>
      </c>
      <c r="DU557" s="7">
        <v>29163798.57</v>
      </c>
      <c r="DV557" s="7">
        <v>34872105.409999996</v>
      </c>
      <c r="DW557" s="7">
        <v>38071597.370000005</v>
      </c>
      <c r="DX557" s="7">
        <v>40696295.969999999</v>
      </c>
      <c r="DY557" s="7">
        <v>43661710.810000002</v>
      </c>
      <c r="DZ557" s="7">
        <v>46199538.289999999</v>
      </c>
      <c r="EA557" s="7">
        <v>47449477.759999998</v>
      </c>
      <c r="EB557" s="7">
        <v>47997777.669999994</v>
      </c>
      <c r="EC557" s="7">
        <v>48981333.139999993</v>
      </c>
      <c r="ED557" s="7">
        <v>49839739.61999999</v>
      </c>
      <c r="EE557" s="7">
        <v>50324535.61999999</v>
      </c>
      <c r="EF557" s="7">
        <v>50900088.989999987</v>
      </c>
      <c r="EG557" s="7">
        <v>51049763.859999985</v>
      </c>
      <c r="EH557" s="7">
        <v>51546737.169999987</v>
      </c>
      <c r="EI557" s="7">
        <v>52040951.039999984</v>
      </c>
      <c r="EJ557" s="7">
        <v>52259075.399999984</v>
      </c>
      <c r="EK557" s="7">
        <v>52065815.849999987</v>
      </c>
      <c r="EL557" s="7">
        <v>52171054.479999989</v>
      </c>
      <c r="EM557" s="7">
        <v>52319891.639999986</v>
      </c>
      <c r="EN557" s="39" t="s">
        <v>181</v>
      </c>
      <c r="EO557" s="39" t="s">
        <v>181</v>
      </c>
      <c r="EP557" s="39" t="s">
        <v>181</v>
      </c>
      <c r="EQ557" s="39" t="s">
        <v>181</v>
      </c>
      <c r="ER557" s="39" t="s">
        <v>181</v>
      </c>
      <c r="ES557" s="39" t="s">
        <v>181</v>
      </c>
      <c r="ET557" s="39" t="s">
        <v>181</v>
      </c>
      <c r="EU557" s="39" t="s">
        <v>181</v>
      </c>
      <c r="EV557" s="39" t="s">
        <v>181</v>
      </c>
      <c r="EW557" s="39" t="s">
        <v>181</v>
      </c>
      <c r="EX557" s="39" t="s">
        <v>181</v>
      </c>
      <c r="EY557" s="39" t="s">
        <v>181</v>
      </c>
      <c r="EZ557" s="39" t="s">
        <v>181</v>
      </c>
      <c r="FA557" s="39" t="s">
        <v>181</v>
      </c>
      <c r="FB557" s="39" t="s">
        <v>181</v>
      </c>
      <c r="FC557" s="39" t="s">
        <v>181</v>
      </c>
      <c r="FD557" s="39" t="s">
        <v>181</v>
      </c>
      <c r="FE557" s="39" t="s">
        <v>181</v>
      </c>
      <c r="FF557" s="7">
        <v>45162170.560000002</v>
      </c>
      <c r="FG557" s="7">
        <v>53102418.43</v>
      </c>
      <c r="FH557" s="7">
        <v>52717096.299999997</v>
      </c>
      <c r="FI557" s="7">
        <v>53044548.049999997</v>
      </c>
      <c r="FJ557" s="7">
        <v>53129510.229999997</v>
      </c>
      <c r="FK557" s="7">
        <v>53063460.259999998</v>
      </c>
      <c r="FL557" s="7">
        <v>53058909.339999996</v>
      </c>
      <c r="FM557" s="7">
        <v>53054600.089999996</v>
      </c>
      <c r="FN557" s="7">
        <v>53014816.449999996</v>
      </c>
      <c r="FO557" s="7">
        <v>53008615.559999995</v>
      </c>
      <c r="FP557" s="7">
        <v>53033892.639999993</v>
      </c>
      <c r="FQ557" s="7">
        <v>53048632.349999994</v>
      </c>
      <c r="FR557" s="7">
        <v>53054954.829999991</v>
      </c>
      <c r="FS557" s="7">
        <v>53032851.86999999</v>
      </c>
      <c r="FT557" s="7">
        <v>53026839.229999989</v>
      </c>
      <c r="FU557" s="7">
        <v>53036432.469999991</v>
      </c>
      <c r="FV557" s="7">
        <v>53056392.079999991</v>
      </c>
      <c r="FW557" s="7">
        <v>53063907.18999999</v>
      </c>
      <c r="FX557" s="7">
        <v>53071244.679999992</v>
      </c>
      <c r="FY557" s="7">
        <v>53073869.079999991</v>
      </c>
      <c r="FZ557" s="7">
        <v>53075473.329999991</v>
      </c>
      <c r="GA557" s="7">
        <v>53077334.409999989</v>
      </c>
      <c r="GB557" s="39" t="s">
        <v>181</v>
      </c>
      <c r="GC557" s="39" t="s">
        <v>181</v>
      </c>
      <c r="GD557" s="39" t="s">
        <v>181</v>
      </c>
      <c r="GE557" s="39" t="s">
        <v>181</v>
      </c>
      <c r="GF557" s="39" t="s">
        <v>181</v>
      </c>
      <c r="GG557" s="39" t="s">
        <v>181</v>
      </c>
      <c r="GH557" s="39" t="s">
        <v>181</v>
      </c>
      <c r="GI557" s="39" t="s">
        <v>181</v>
      </c>
      <c r="GJ557" s="39" t="s">
        <v>181</v>
      </c>
      <c r="GK557" s="39" t="s">
        <v>181</v>
      </c>
      <c r="GL557" s="39" t="s">
        <v>181</v>
      </c>
      <c r="GM557" s="39" t="s">
        <v>181</v>
      </c>
      <c r="GN557" s="39" t="s">
        <v>181</v>
      </c>
      <c r="GO557" s="39" t="s">
        <v>181</v>
      </c>
      <c r="GP557" s="39" t="s">
        <v>181</v>
      </c>
      <c r="GQ557" s="39" t="s">
        <v>181</v>
      </c>
      <c r="GR557" s="39" t="s">
        <v>181</v>
      </c>
      <c r="GS557" s="39" t="s">
        <v>181</v>
      </c>
    </row>
    <row r="558" spans="1:201" x14ac:dyDescent="0.25">
      <c r="A558" s="11">
        <f>$A$55</f>
        <v>20171</v>
      </c>
      <c r="B558" s="7">
        <v>55484443.359999999</v>
      </c>
      <c r="C558" s="7">
        <v>63050430.210000001</v>
      </c>
      <c r="D558" s="7">
        <v>72559137.219999999</v>
      </c>
      <c r="E558" s="7">
        <v>88026684.319999993</v>
      </c>
      <c r="F558" s="7">
        <v>98273717.349999994</v>
      </c>
      <c r="G558" s="7">
        <v>106610349.83</v>
      </c>
      <c r="H558" s="7">
        <v>112235569.05</v>
      </c>
      <c r="I558" s="7">
        <v>116401467.64</v>
      </c>
      <c r="J558" s="7">
        <v>123252746.78</v>
      </c>
      <c r="K558" s="7">
        <v>127732243.63</v>
      </c>
      <c r="L558" s="7">
        <v>130441275.03</v>
      </c>
      <c r="M558" s="7">
        <v>133521634.39</v>
      </c>
      <c r="N558" s="7">
        <v>136979004.48000002</v>
      </c>
      <c r="O558" s="7">
        <v>137790102.12</v>
      </c>
      <c r="P558" s="7">
        <v>138611654.75</v>
      </c>
      <c r="Q558" s="7">
        <v>139051943.42000002</v>
      </c>
      <c r="R558" s="7">
        <v>139964918.69</v>
      </c>
      <c r="S558" s="7">
        <v>140979964.78</v>
      </c>
      <c r="T558" s="7">
        <v>141613033.41999999</v>
      </c>
      <c r="U558" s="7">
        <v>143166846.81999999</v>
      </c>
      <c r="V558" s="7">
        <v>144171599.15000001</v>
      </c>
      <c r="W558" s="39" t="s">
        <v>181</v>
      </c>
      <c r="X558" s="39" t="s">
        <v>181</v>
      </c>
      <c r="Y558" s="39" t="s">
        <v>181</v>
      </c>
      <c r="Z558" s="39" t="s">
        <v>181</v>
      </c>
      <c r="AA558" s="39" t="s">
        <v>181</v>
      </c>
      <c r="AB558" s="39" t="s">
        <v>181</v>
      </c>
      <c r="AC558" s="39" t="s">
        <v>181</v>
      </c>
      <c r="AD558" s="39" t="s">
        <v>181</v>
      </c>
      <c r="AE558" s="39" t="s">
        <v>181</v>
      </c>
      <c r="AF558" s="39" t="s">
        <v>181</v>
      </c>
      <c r="AG558" s="39" t="s">
        <v>181</v>
      </c>
      <c r="AH558" s="39" t="s">
        <v>181</v>
      </c>
      <c r="AI558" s="39" t="s">
        <v>181</v>
      </c>
      <c r="AJ558" s="39" t="s">
        <v>181</v>
      </c>
      <c r="AK558" s="39" t="s">
        <v>181</v>
      </c>
      <c r="AL558" s="39" t="s">
        <v>181</v>
      </c>
      <c r="AM558" s="39" t="s">
        <v>181</v>
      </c>
      <c r="AN558" s="39" t="s">
        <v>181</v>
      </c>
      <c r="AO558" s="39" t="s">
        <v>181</v>
      </c>
      <c r="AP558" s="7">
        <v>111357801.18000001</v>
      </c>
      <c r="AQ558" s="7">
        <v>129317313.52000001</v>
      </c>
      <c r="AR558" s="7">
        <v>138384923.27000001</v>
      </c>
      <c r="AS558" s="7">
        <v>141432340.47</v>
      </c>
      <c r="AT558" s="7">
        <v>143493676.91</v>
      </c>
      <c r="AU558" s="7">
        <v>144368615.40000001</v>
      </c>
      <c r="AV558" s="7">
        <v>144999078.44</v>
      </c>
      <c r="AW558" s="7">
        <v>145256984.68000001</v>
      </c>
      <c r="AX558" s="7">
        <v>145538469.45000002</v>
      </c>
      <c r="AY558" s="7">
        <v>145665653.48000002</v>
      </c>
      <c r="AZ558" s="7">
        <v>145727122.99000001</v>
      </c>
      <c r="BA558" s="7">
        <v>145794405.49000001</v>
      </c>
      <c r="BB558" s="7">
        <v>145889994.69</v>
      </c>
      <c r="BC558" s="7">
        <v>145867082.00999999</v>
      </c>
      <c r="BD558" s="7">
        <v>146035886.69999999</v>
      </c>
      <c r="BE558" s="7">
        <v>146009629.14999998</v>
      </c>
      <c r="BF558" s="7">
        <v>146011520.49999997</v>
      </c>
      <c r="BG558" s="7">
        <v>145999810.49999997</v>
      </c>
      <c r="BH558" s="7">
        <v>146018500.49999997</v>
      </c>
      <c r="BI558" s="7">
        <v>146062448.46999997</v>
      </c>
      <c r="BJ558" s="7">
        <v>146063319.58999997</v>
      </c>
      <c r="BK558" s="39" t="s">
        <v>181</v>
      </c>
      <c r="BL558" s="39" t="s">
        <v>181</v>
      </c>
      <c r="BM558" s="39" t="s">
        <v>181</v>
      </c>
      <c r="BN558" s="39" t="s">
        <v>181</v>
      </c>
      <c r="BO558" s="39" t="s">
        <v>181</v>
      </c>
      <c r="BP558" s="39" t="s">
        <v>181</v>
      </c>
      <c r="BQ558" s="39" t="s">
        <v>181</v>
      </c>
      <c r="BR558" s="39" t="s">
        <v>181</v>
      </c>
      <c r="BS558" s="39" t="s">
        <v>181</v>
      </c>
      <c r="BT558" s="39" t="s">
        <v>181</v>
      </c>
      <c r="BU558" s="39" t="s">
        <v>181</v>
      </c>
      <c r="BV558" s="39" t="s">
        <v>181</v>
      </c>
      <c r="BW558" s="39" t="s">
        <v>181</v>
      </c>
      <c r="BX558" s="39" t="s">
        <v>181</v>
      </c>
      <c r="BY558" s="39" t="s">
        <v>181</v>
      </c>
      <c r="BZ558" s="39" t="s">
        <v>181</v>
      </c>
      <c r="CA558" s="39" t="s">
        <v>181</v>
      </c>
      <c r="CB558" s="39" t="s">
        <v>181</v>
      </c>
      <c r="CC558" s="39" t="s">
        <v>181</v>
      </c>
      <c r="CD558" s="7">
        <v>12516327.09</v>
      </c>
      <c r="CE558" s="7">
        <v>10679624.370000001</v>
      </c>
      <c r="CF558" s="7">
        <v>12774444.09</v>
      </c>
      <c r="CG558" s="7">
        <v>14169851.6</v>
      </c>
      <c r="CH558" s="7">
        <v>14883351.359999999</v>
      </c>
      <c r="CI558" s="7">
        <v>15195525.08</v>
      </c>
      <c r="CJ558" s="7">
        <v>15499394.32</v>
      </c>
      <c r="CK558" s="7">
        <v>15704136.859999999</v>
      </c>
      <c r="CL558" s="7">
        <v>15828633.5</v>
      </c>
      <c r="CM558" s="7">
        <v>15895024.960000001</v>
      </c>
      <c r="CN558" s="7">
        <v>16034628.870000001</v>
      </c>
      <c r="CO558" s="7">
        <v>16053729.07</v>
      </c>
      <c r="CP558" s="7">
        <v>16053449.09</v>
      </c>
      <c r="CQ558" s="7">
        <v>16049090.789999999</v>
      </c>
      <c r="CR558" s="7">
        <v>16052256.739999998</v>
      </c>
      <c r="CS558" s="7">
        <v>16064521.989999998</v>
      </c>
      <c r="CT558" s="7">
        <v>16072874.399999999</v>
      </c>
      <c r="CU558" s="7">
        <v>16062954.409999998</v>
      </c>
      <c r="CV558" s="7">
        <v>16077358.409999998</v>
      </c>
      <c r="CW558" s="7">
        <v>16078928.979999999</v>
      </c>
      <c r="CX558" s="7">
        <v>16090256.479999999</v>
      </c>
      <c r="CY558" s="39" t="s">
        <v>181</v>
      </c>
      <c r="CZ558" s="39" t="s">
        <v>181</v>
      </c>
      <c r="DA558" s="39" t="s">
        <v>181</v>
      </c>
      <c r="DB558" s="39" t="s">
        <v>181</v>
      </c>
      <c r="DC558" s="39" t="s">
        <v>181</v>
      </c>
      <c r="DD558" s="39" t="s">
        <v>181</v>
      </c>
      <c r="DE558" s="39" t="s">
        <v>181</v>
      </c>
      <c r="DF558" s="39" t="s">
        <v>181</v>
      </c>
      <c r="DG558" s="39" t="s">
        <v>181</v>
      </c>
      <c r="DH558" s="39" t="s">
        <v>181</v>
      </c>
      <c r="DI558" s="39" t="s">
        <v>181</v>
      </c>
      <c r="DJ558" s="39" t="s">
        <v>181</v>
      </c>
      <c r="DK558" s="39" t="s">
        <v>181</v>
      </c>
      <c r="DL558" s="39" t="s">
        <v>181</v>
      </c>
      <c r="DM558" s="39" t="s">
        <v>181</v>
      </c>
      <c r="DN558" s="39" t="s">
        <v>181</v>
      </c>
      <c r="DO558" s="39" t="s">
        <v>181</v>
      </c>
      <c r="DP558" s="39" t="s">
        <v>181</v>
      </c>
      <c r="DQ558" s="39" t="s">
        <v>181</v>
      </c>
      <c r="DR558" s="7">
        <v>9856546.2400000002</v>
      </c>
      <c r="DS558" s="7">
        <v>15140457.84</v>
      </c>
      <c r="DT558" s="7">
        <v>19329259.359999999</v>
      </c>
      <c r="DU558" s="7">
        <v>24945153.140000001</v>
      </c>
      <c r="DV558" s="7">
        <v>28840381.399999999</v>
      </c>
      <c r="DW558" s="7">
        <v>32019202.969999999</v>
      </c>
      <c r="DX558" s="7">
        <v>34616973.07</v>
      </c>
      <c r="DY558" s="7">
        <v>37135855.850000001</v>
      </c>
      <c r="DZ558" s="7">
        <v>39081638.859999999</v>
      </c>
      <c r="EA558" s="7">
        <v>39927431.200000003</v>
      </c>
      <c r="EB558" s="7">
        <v>40566248.5</v>
      </c>
      <c r="EC558" s="7">
        <v>41341441.219999999</v>
      </c>
      <c r="ED558" s="7">
        <v>41700672.839999996</v>
      </c>
      <c r="EE558" s="7">
        <v>42054194.819999993</v>
      </c>
      <c r="EF558" s="7">
        <v>42434230.989999995</v>
      </c>
      <c r="EG558" s="7">
        <v>42478304.709999993</v>
      </c>
      <c r="EH558" s="7">
        <v>42857913.579999991</v>
      </c>
      <c r="EI558" s="7">
        <v>43054373.809999987</v>
      </c>
      <c r="EJ558" s="7">
        <v>43402535.25999999</v>
      </c>
      <c r="EK558" s="7">
        <v>43447145.75999999</v>
      </c>
      <c r="EL558" s="7">
        <v>43695920.04999999</v>
      </c>
      <c r="EM558" s="39" t="s">
        <v>181</v>
      </c>
      <c r="EN558" s="39" t="s">
        <v>181</v>
      </c>
      <c r="EO558" s="39" t="s">
        <v>181</v>
      </c>
      <c r="EP558" s="39" t="s">
        <v>181</v>
      </c>
      <c r="EQ558" s="39" t="s">
        <v>181</v>
      </c>
      <c r="ER558" s="39" t="s">
        <v>181</v>
      </c>
      <c r="ES558" s="39" t="s">
        <v>181</v>
      </c>
      <c r="ET558" s="39" t="s">
        <v>181</v>
      </c>
      <c r="EU558" s="39" t="s">
        <v>181</v>
      </c>
      <c r="EV558" s="39" t="s">
        <v>181</v>
      </c>
      <c r="EW558" s="39" t="s">
        <v>181</v>
      </c>
      <c r="EX558" s="39" t="s">
        <v>181</v>
      </c>
      <c r="EY558" s="39" t="s">
        <v>181</v>
      </c>
      <c r="EZ558" s="39" t="s">
        <v>181</v>
      </c>
      <c r="FA558" s="39" t="s">
        <v>181</v>
      </c>
      <c r="FB558" s="39" t="s">
        <v>181</v>
      </c>
      <c r="FC558" s="39" t="s">
        <v>181</v>
      </c>
      <c r="FD558" s="39" t="s">
        <v>181</v>
      </c>
      <c r="FE558" s="39" t="s">
        <v>181</v>
      </c>
      <c r="FF558" s="7">
        <v>54444743.539999999</v>
      </c>
      <c r="FG558" s="7">
        <v>59643440.170000002</v>
      </c>
      <c r="FH558" s="7">
        <v>59747697.520000003</v>
      </c>
      <c r="FI558" s="7">
        <v>60153120.770000003</v>
      </c>
      <c r="FJ558" s="7">
        <v>60447022.300000004</v>
      </c>
      <c r="FK558" s="7">
        <v>60524508.660000004</v>
      </c>
      <c r="FL558" s="7">
        <v>60582265.780000001</v>
      </c>
      <c r="FM558" s="7">
        <v>60624241.789999999</v>
      </c>
      <c r="FN558" s="7">
        <v>60616199.089999996</v>
      </c>
      <c r="FO558" s="7">
        <v>60625253.799999997</v>
      </c>
      <c r="FP558" s="7">
        <v>60619778.719999999</v>
      </c>
      <c r="FQ558" s="7">
        <v>60622047.519999996</v>
      </c>
      <c r="FR558" s="7">
        <v>60655648.579999998</v>
      </c>
      <c r="FS558" s="7">
        <v>60648213.609999999</v>
      </c>
      <c r="FT558" s="7">
        <v>60663982.259999998</v>
      </c>
      <c r="FU558" s="7">
        <v>60676356.729999997</v>
      </c>
      <c r="FV558" s="7">
        <v>60720880.189999998</v>
      </c>
      <c r="FW558" s="7">
        <v>60743836.710000001</v>
      </c>
      <c r="FX558" s="7">
        <v>60720837.25</v>
      </c>
      <c r="FY558" s="7">
        <v>60719585.939999998</v>
      </c>
      <c r="FZ558" s="7">
        <v>60715717.109999999</v>
      </c>
      <c r="GA558" s="39" t="s">
        <v>181</v>
      </c>
      <c r="GB558" s="39" t="s">
        <v>181</v>
      </c>
      <c r="GC558" s="39" t="s">
        <v>181</v>
      </c>
      <c r="GD558" s="39" t="s">
        <v>181</v>
      </c>
      <c r="GE558" s="39" t="s">
        <v>181</v>
      </c>
      <c r="GF558" s="39" t="s">
        <v>181</v>
      </c>
      <c r="GG558" s="39" t="s">
        <v>181</v>
      </c>
      <c r="GH558" s="39" t="s">
        <v>181</v>
      </c>
      <c r="GI558" s="39" t="s">
        <v>181</v>
      </c>
      <c r="GJ558" s="39" t="s">
        <v>181</v>
      </c>
      <c r="GK558" s="39" t="s">
        <v>181</v>
      </c>
      <c r="GL558" s="39" t="s">
        <v>181</v>
      </c>
      <c r="GM558" s="39" t="s">
        <v>181</v>
      </c>
      <c r="GN558" s="39" t="s">
        <v>181</v>
      </c>
      <c r="GO558" s="39" t="s">
        <v>181</v>
      </c>
      <c r="GP558" s="39" t="s">
        <v>181</v>
      </c>
      <c r="GQ558" s="39" t="s">
        <v>181</v>
      </c>
      <c r="GR558" s="39" t="s">
        <v>181</v>
      </c>
      <c r="GS558" s="39" t="s">
        <v>181</v>
      </c>
    </row>
    <row r="559" spans="1:201" ht="15" customHeight="1" x14ac:dyDescent="0.25">
      <c r="A559" s="11">
        <f>$A$56</f>
        <v>20172</v>
      </c>
      <c r="B559" s="7">
        <v>58351234.359999999</v>
      </c>
      <c r="C559" s="7">
        <v>65733428.869999997</v>
      </c>
      <c r="D559" s="7">
        <v>77207157.469999999</v>
      </c>
      <c r="E559" s="7">
        <v>92043392.310000002</v>
      </c>
      <c r="F559" s="7">
        <v>102370193.2</v>
      </c>
      <c r="G559" s="7">
        <v>108421571.10000001</v>
      </c>
      <c r="H559" s="7">
        <v>115815402.92000002</v>
      </c>
      <c r="I559" s="7">
        <v>122848113.89000002</v>
      </c>
      <c r="J559" s="7">
        <v>129518706.28000002</v>
      </c>
      <c r="K559" s="7">
        <v>131520444.65000002</v>
      </c>
      <c r="L559" s="7">
        <v>134295229.58000004</v>
      </c>
      <c r="M559" s="7">
        <v>137097125.54000002</v>
      </c>
      <c r="N559" s="7">
        <v>138574143.30000001</v>
      </c>
      <c r="O559" s="7">
        <v>139763125.82000002</v>
      </c>
      <c r="P559" s="7">
        <v>140602307.39000002</v>
      </c>
      <c r="Q559" s="7">
        <v>142277761.93000001</v>
      </c>
      <c r="R559" s="7">
        <v>143869207.61000001</v>
      </c>
      <c r="S559" s="7">
        <v>145626391.40000001</v>
      </c>
      <c r="T559" s="7">
        <v>146603386.13</v>
      </c>
      <c r="U559" s="7">
        <v>147804113.63999999</v>
      </c>
      <c r="V559" s="39" t="s">
        <v>181</v>
      </c>
      <c r="W559" s="39" t="s">
        <v>181</v>
      </c>
      <c r="X559" s="39" t="s">
        <v>181</v>
      </c>
      <c r="Y559" s="39" t="s">
        <v>181</v>
      </c>
      <c r="Z559" s="39" t="s">
        <v>181</v>
      </c>
      <c r="AA559" s="39" t="s">
        <v>181</v>
      </c>
      <c r="AB559" s="39" t="s">
        <v>181</v>
      </c>
      <c r="AC559" s="39" t="s">
        <v>181</v>
      </c>
      <c r="AD559" s="39" t="s">
        <v>181</v>
      </c>
      <c r="AE559" s="39" t="s">
        <v>181</v>
      </c>
      <c r="AF559" s="39" t="s">
        <v>181</v>
      </c>
      <c r="AG559" s="39" t="s">
        <v>181</v>
      </c>
      <c r="AH559" s="39" t="s">
        <v>181</v>
      </c>
      <c r="AI559" s="39" t="s">
        <v>181</v>
      </c>
      <c r="AJ559" s="39" t="s">
        <v>181</v>
      </c>
      <c r="AK559" s="39" t="s">
        <v>181</v>
      </c>
      <c r="AL559" s="39" t="s">
        <v>181</v>
      </c>
      <c r="AM559" s="39" t="s">
        <v>181</v>
      </c>
      <c r="AN559" s="39" t="s">
        <v>181</v>
      </c>
      <c r="AO559" s="39" t="s">
        <v>181</v>
      </c>
      <c r="AP559" s="7">
        <v>116870471.04000001</v>
      </c>
      <c r="AQ559" s="7">
        <v>133788912.34</v>
      </c>
      <c r="AR559" s="7">
        <v>142028162.98000002</v>
      </c>
      <c r="AS559" s="7">
        <v>146004789.85000002</v>
      </c>
      <c r="AT559" s="7">
        <v>147866757.54000002</v>
      </c>
      <c r="AU559" s="7">
        <v>148762852.69000003</v>
      </c>
      <c r="AV559" s="7">
        <v>149265951.32000002</v>
      </c>
      <c r="AW559" s="7">
        <v>149791862.28000003</v>
      </c>
      <c r="AX559" s="7">
        <v>150073872.87000003</v>
      </c>
      <c r="AY559" s="7">
        <v>150255092.24000004</v>
      </c>
      <c r="AZ559" s="7">
        <v>150353592.80000004</v>
      </c>
      <c r="BA559" s="7">
        <v>150546913.07000005</v>
      </c>
      <c r="BB559" s="7">
        <v>150799257.58000004</v>
      </c>
      <c r="BC559" s="7">
        <v>150883647.82000005</v>
      </c>
      <c r="BD559" s="7">
        <v>150895393.86000004</v>
      </c>
      <c r="BE559" s="7">
        <v>150906984.53000003</v>
      </c>
      <c r="BF559" s="7">
        <v>150909597.61000004</v>
      </c>
      <c r="BG559" s="7">
        <v>150906797.61000004</v>
      </c>
      <c r="BH559" s="7">
        <v>150904634.71000004</v>
      </c>
      <c r="BI559" s="7">
        <v>150893584.71000004</v>
      </c>
      <c r="BJ559" s="39" t="s">
        <v>181</v>
      </c>
      <c r="BK559" s="39" t="s">
        <v>181</v>
      </c>
      <c r="BL559" s="39" t="s">
        <v>181</v>
      </c>
      <c r="BM559" s="39" t="s">
        <v>181</v>
      </c>
      <c r="BN559" s="39" t="s">
        <v>181</v>
      </c>
      <c r="BO559" s="39" t="s">
        <v>181</v>
      </c>
      <c r="BP559" s="39" t="s">
        <v>181</v>
      </c>
      <c r="BQ559" s="39" t="s">
        <v>181</v>
      </c>
      <c r="BR559" s="39" t="s">
        <v>181</v>
      </c>
      <c r="BS559" s="39" t="s">
        <v>181</v>
      </c>
      <c r="BT559" s="39" t="s">
        <v>181</v>
      </c>
      <c r="BU559" s="39" t="s">
        <v>181</v>
      </c>
      <c r="BV559" s="39" t="s">
        <v>181</v>
      </c>
      <c r="BW559" s="39" t="s">
        <v>181</v>
      </c>
      <c r="BX559" s="39" t="s">
        <v>181</v>
      </c>
      <c r="BY559" s="39" t="s">
        <v>181</v>
      </c>
      <c r="BZ559" s="39" t="s">
        <v>181</v>
      </c>
      <c r="CA559" s="39" t="s">
        <v>181</v>
      </c>
      <c r="CB559" s="39" t="s">
        <v>181</v>
      </c>
      <c r="CC559" s="39" t="s">
        <v>181</v>
      </c>
      <c r="CD559" s="7">
        <v>12863851.33</v>
      </c>
      <c r="CE559" s="7">
        <v>11915617.140000001</v>
      </c>
      <c r="CF559" s="7">
        <v>14441561.510000002</v>
      </c>
      <c r="CG559" s="7">
        <v>16121796.260000002</v>
      </c>
      <c r="CH559" s="7">
        <v>16856865.310000002</v>
      </c>
      <c r="CI559" s="7">
        <v>17295236.950000003</v>
      </c>
      <c r="CJ559" s="7">
        <v>17520282.700000003</v>
      </c>
      <c r="CK559" s="7">
        <v>17924296.430000003</v>
      </c>
      <c r="CL559" s="7">
        <v>18181963.470000003</v>
      </c>
      <c r="CM559" s="7">
        <v>18330290.320000004</v>
      </c>
      <c r="CN559" s="7">
        <v>18312554.240000006</v>
      </c>
      <c r="CO559" s="7">
        <v>18345290.530000005</v>
      </c>
      <c r="CP559" s="7">
        <v>18346351.870000005</v>
      </c>
      <c r="CQ559" s="7">
        <v>18330921.410000004</v>
      </c>
      <c r="CR559" s="7">
        <v>18337790.350000005</v>
      </c>
      <c r="CS559" s="7">
        <v>18341159.850000005</v>
      </c>
      <c r="CT559" s="7">
        <v>18336344.730000004</v>
      </c>
      <c r="CU559" s="7">
        <v>18339390.130000003</v>
      </c>
      <c r="CV559" s="7">
        <v>18419473.960000001</v>
      </c>
      <c r="CW559" s="7">
        <v>18419473.960000001</v>
      </c>
      <c r="CX559" s="39" t="s">
        <v>181</v>
      </c>
      <c r="CY559" s="39" t="s">
        <v>181</v>
      </c>
      <c r="CZ559" s="39" t="s">
        <v>181</v>
      </c>
      <c r="DA559" s="39" t="s">
        <v>181</v>
      </c>
      <c r="DB559" s="39" t="s">
        <v>181</v>
      </c>
      <c r="DC559" s="39" t="s">
        <v>181</v>
      </c>
      <c r="DD559" s="39" t="s">
        <v>181</v>
      </c>
      <c r="DE559" s="39" t="s">
        <v>181</v>
      </c>
      <c r="DF559" s="39" t="s">
        <v>181</v>
      </c>
      <c r="DG559" s="39" t="s">
        <v>181</v>
      </c>
      <c r="DH559" s="39" t="s">
        <v>181</v>
      </c>
      <c r="DI559" s="39" t="s">
        <v>181</v>
      </c>
      <c r="DJ559" s="39" t="s">
        <v>181</v>
      </c>
      <c r="DK559" s="39" t="s">
        <v>181</v>
      </c>
      <c r="DL559" s="39" t="s">
        <v>181</v>
      </c>
      <c r="DM559" s="39" t="s">
        <v>181</v>
      </c>
      <c r="DN559" s="39" t="s">
        <v>181</v>
      </c>
      <c r="DO559" s="39" t="s">
        <v>181</v>
      </c>
      <c r="DP559" s="39" t="s">
        <v>181</v>
      </c>
      <c r="DQ559" s="39" t="s">
        <v>181</v>
      </c>
      <c r="DR559" s="7">
        <v>11536911.93</v>
      </c>
      <c r="DS559" s="7">
        <v>18514040.219999999</v>
      </c>
      <c r="DT559" s="7">
        <v>24202206.050000001</v>
      </c>
      <c r="DU559" s="7">
        <v>29784469.75</v>
      </c>
      <c r="DV559" s="7">
        <v>36182575.359999999</v>
      </c>
      <c r="DW559" s="7">
        <v>38560680.939999998</v>
      </c>
      <c r="DX559" s="7">
        <v>41201384.75</v>
      </c>
      <c r="DY559" s="7">
        <v>43121131.719999999</v>
      </c>
      <c r="DZ559" s="7">
        <v>45886655.299999997</v>
      </c>
      <c r="EA559" s="7">
        <v>47001905.589999996</v>
      </c>
      <c r="EB559" s="7">
        <v>47899172.329999998</v>
      </c>
      <c r="EC559" s="7">
        <v>49002118.689999998</v>
      </c>
      <c r="ED559" s="7">
        <v>50288260.82</v>
      </c>
      <c r="EE559" s="7">
        <v>50178971.630000003</v>
      </c>
      <c r="EF559" s="7">
        <v>50756596.859999999</v>
      </c>
      <c r="EG559" s="7">
        <v>50849515.25</v>
      </c>
      <c r="EH559" s="7">
        <v>51106797.329999998</v>
      </c>
      <c r="EI559" s="7">
        <v>51516365.960000001</v>
      </c>
      <c r="EJ559" s="7">
        <v>51789803.5</v>
      </c>
      <c r="EK559" s="7">
        <v>51937551.57</v>
      </c>
      <c r="EL559" s="39" t="s">
        <v>181</v>
      </c>
      <c r="EM559" s="39" t="s">
        <v>181</v>
      </c>
      <c r="EN559" s="39" t="s">
        <v>181</v>
      </c>
      <c r="EO559" s="39" t="s">
        <v>181</v>
      </c>
      <c r="EP559" s="39" t="s">
        <v>181</v>
      </c>
      <c r="EQ559" s="39" t="s">
        <v>181</v>
      </c>
      <c r="ER559" s="39" t="s">
        <v>181</v>
      </c>
      <c r="ES559" s="39" t="s">
        <v>181</v>
      </c>
      <c r="ET559" s="39" t="s">
        <v>181</v>
      </c>
      <c r="EU559" s="39" t="s">
        <v>181</v>
      </c>
      <c r="EV559" s="39" t="s">
        <v>181</v>
      </c>
      <c r="EW559" s="39" t="s">
        <v>181</v>
      </c>
      <c r="EX559" s="39" t="s">
        <v>181</v>
      </c>
      <c r="EY559" s="39" t="s">
        <v>181</v>
      </c>
      <c r="EZ559" s="39" t="s">
        <v>181</v>
      </c>
      <c r="FA559" s="39" t="s">
        <v>181</v>
      </c>
      <c r="FB559" s="39" t="s">
        <v>181</v>
      </c>
      <c r="FC559" s="39" t="s">
        <v>181</v>
      </c>
      <c r="FD559" s="39" t="s">
        <v>181</v>
      </c>
      <c r="FE559" s="39" t="s">
        <v>181</v>
      </c>
      <c r="FF559" s="7">
        <v>49530226.619999997</v>
      </c>
      <c r="FG559" s="7">
        <v>53727176.439999998</v>
      </c>
      <c r="FH559" s="7">
        <v>53958426.93</v>
      </c>
      <c r="FI559" s="7">
        <v>54185845.649999999</v>
      </c>
      <c r="FJ559" s="7">
        <v>54343393.210000001</v>
      </c>
      <c r="FK559" s="7">
        <v>54310333.780000001</v>
      </c>
      <c r="FL559" s="7">
        <v>54364693.359999999</v>
      </c>
      <c r="FM559" s="7">
        <v>54546277.899999999</v>
      </c>
      <c r="FN559" s="7">
        <v>54591646.93</v>
      </c>
      <c r="FO559" s="7">
        <v>54619617.68</v>
      </c>
      <c r="FP559" s="7">
        <v>54599114.270000003</v>
      </c>
      <c r="FQ559" s="7">
        <v>54583667.630000003</v>
      </c>
      <c r="FR559" s="7">
        <v>54576285.32</v>
      </c>
      <c r="FS559" s="7">
        <v>54579736.450000003</v>
      </c>
      <c r="FT559" s="7">
        <v>54576688.100000001</v>
      </c>
      <c r="FU559" s="7">
        <v>54598641.230000004</v>
      </c>
      <c r="FV559" s="7">
        <v>54633753.720000006</v>
      </c>
      <c r="FW559" s="7">
        <v>54640410.760000005</v>
      </c>
      <c r="FX559" s="7">
        <v>54647132.560000002</v>
      </c>
      <c r="FY559" s="7">
        <v>54653364.170000002</v>
      </c>
      <c r="FZ559" s="39" t="s">
        <v>181</v>
      </c>
      <c r="GA559" s="39" t="s">
        <v>181</v>
      </c>
      <c r="GB559" s="39" t="s">
        <v>181</v>
      </c>
      <c r="GC559" s="39" t="s">
        <v>181</v>
      </c>
      <c r="GD559" s="39" t="s">
        <v>181</v>
      </c>
      <c r="GE559" s="39" t="s">
        <v>181</v>
      </c>
      <c r="GF559" s="39" t="s">
        <v>181</v>
      </c>
      <c r="GG559" s="39" t="s">
        <v>181</v>
      </c>
      <c r="GH559" s="39" t="s">
        <v>181</v>
      </c>
      <c r="GI559" s="39" t="s">
        <v>181</v>
      </c>
      <c r="GJ559" s="39" t="s">
        <v>181</v>
      </c>
      <c r="GK559" s="39" t="s">
        <v>181</v>
      </c>
      <c r="GL559" s="39" t="s">
        <v>181</v>
      </c>
      <c r="GM559" s="39" t="s">
        <v>181</v>
      </c>
      <c r="GN559" s="39" t="s">
        <v>181</v>
      </c>
      <c r="GO559" s="39" t="s">
        <v>181</v>
      </c>
      <c r="GP559" s="39" t="s">
        <v>181</v>
      </c>
      <c r="GQ559" s="39" t="s">
        <v>181</v>
      </c>
      <c r="GR559" s="39" t="s">
        <v>181</v>
      </c>
      <c r="GS559" s="39" t="s">
        <v>181</v>
      </c>
    </row>
    <row r="560" spans="1:201" ht="15" customHeight="1" x14ac:dyDescent="0.25">
      <c r="A560" s="11">
        <f>$A$57</f>
        <v>20173</v>
      </c>
      <c r="B560" s="7">
        <v>61165797.890000001</v>
      </c>
      <c r="C560" s="7">
        <v>69723215.239999995</v>
      </c>
      <c r="D560" s="7">
        <v>85618104.020000011</v>
      </c>
      <c r="E560" s="7">
        <v>98332673.609999999</v>
      </c>
      <c r="F560" s="7">
        <v>107658833.09999999</v>
      </c>
      <c r="G560" s="7">
        <v>114439629</v>
      </c>
      <c r="H560" s="7">
        <v>121523670.51000001</v>
      </c>
      <c r="I560" s="7">
        <v>128802970.66000001</v>
      </c>
      <c r="J560" s="7">
        <v>134518666.85000002</v>
      </c>
      <c r="K560" s="7">
        <v>137607736.99000001</v>
      </c>
      <c r="L560" s="7">
        <v>142091902.42000002</v>
      </c>
      <c r="M560" s="7">
        <v>144845886.94</v>
      </c>
      <c r="N560" s="7">
        <v>146686291.62</v>
      </c>
      <c r="O560" s="7">
        <v>148139610.92000002</v>
      </c>
      <c r="P560" s="7">
        <v>149384564.35000002</v>
      </c>
      <c r="Q560" s="7">
        <v>150812381.98000002</v>
      </c>
      <c r="R560" s="7">
        <v>159290317.07000002</v>
      </c>
      <c r="S560" s="7">
        <v>161431093.76000002</v>
      </c>
      <c r="T560" s="7">
        <v>164305518.71000001</v>
      </c>
      <c r="U560" s="39" t="s">
        <v>181</v>
      </c>
      <c r="V560" s="39" t="s">
        <v>181</v>
      </c>
      <c r="W560" s="39" t="s">
        <v>181</v>
      </c>
      <c r="X560" s="39" t="s">
        <v>181</v>
      </c>
      <c r="Y560" s="39" t="s">
        <v>181</v>
      </c>
      <c r="Z560" s="39" t="s">
        <v>181</v>
      </c>
      <c r="AA560" s="39" t="s">
        <v>181</v>
      </c>
      <c r="AB560" s="39" t="s">
        <v>181</v>
      </c>
      <c r="AC560" s="39" t="s">
        <v>181</v>
      </c>
      <c r="AD560" s="39" t="s">
        <v>181</v>
      </c>
      <c r="AE560" s="39" t="s">
        <v>181</v>
      </c>
      <c r="AF560" s="39" t="s">
        <v>181</v>
      </c>
      <c r="AG560" s="39" t="s">
        <v>181</v>
      </c>
      <c r="AH560" s="39" t="s">
        <v>181</v>
      </c>
      <c r="AI560" s="39" t="s">
        <v>181</v>
      </c>
      <c r="AJ560" s="39" t="s">
        <v>181</v>
      </c>
      <c r="AK560" s="39" t="s">
        <v>181</v>
      </c>
      <c r="AL560" s="39" t="s">
        <v>181</v>
      </c>
      <c r="AM560" s="39" t="s">
        <v>181</v>
      </c>
      <c r="AN560" s="39" t="s">
        <v>181</v>
      </c>
      <c r="AO560" s="39" t="s">
        <v>181</v>
      </c>
      <c r="AP560" s="7">
        <v>116475266.81999999</v>
      </c>
      <c r="AQ560" s="7">
        <v>134178720.00999999</v>
      </c>
      <c r="AR560" s="7">
        <v>145919897.41999999</v>
      </c>
      <c r="AS560" s="7">
        <v>150210966.75999999</v>
      </c>
      <c r="AT560" s="7">
        <v>152111960.06</v>
      </c>
      <c r="AU560" s="7">
        <v>153052176.61000001</v>
      </c>
      <c r="AV560" s="7">
        <v>153526449.15000001</v>
      </c>
      <c r="AW560" s="7">
        <v>153799737.78999999</v>
      </c>
      <c r="AX560" s="7">
        <v>154195745.41999999</v>
      </c>
      <c r="AY560" s="7">
        <v>154400168.10999998</v>
      </c>
      <c r="AZ560" s="7">
        <v>154514799.04999998</v>
      </c>
      <c r="BA560" s="7">
        <v>154618830.63999999</v>
      </c>
      <c r="BB560" s="7">
        <v>154722147</v>
      </c>
      <c r="BC560" s="7">
        <v>154772959.80000001</v>
      </c>
      <c r="BD560" s="7">
        <v>154811551.82000002</v>
      </c>
      <c r="BE560" s="7">
        <v>154796079.52000001</v>
      </c>
      <c r="BF560" s="7">
        <v>154789879.52000001</v>
      </c>
      <c r="BG560" s="7">
        <v>154842812.37</v>
      </c>
      <c r="BH560" s="7">
        <v>154855651.65000001</v>
      </c>
      <c r="BI560" s="39" t="s">
        <v>181</v>
      </c>
      <c r="BJ560" s="39" t="s">
        <v>181</v>
      </c>
      <c r="BK560" s="39" t="s">
        <v>181</v>
      </c>
      <c r="BL560" s="39" t="s">
        <v>181</v>
      </c>
      <c r="BM560" s="39" t="s">
        <v>181</v>
      </c>
      <c r="BN560" s="39" t="s">
        <v>181</v>
      </c>
      <c r="BO560" s="39" t="s">
        <v>181</v>
      </c>
      <c r="BP560" s="39" t="s">
        <v>181</v>
      </c>
      <c r="BQ560" s="39" t="s">
        <v>181</v>
      </c>
      <c r="BR560" s="39" t="s">
        <v>181</v>
      </c>
      <c r="BS560" s="39" t="s">
        <v>181</v>
      </c>
      <c r="BT560" s="39" t="s">
        <v>181</v>
      </c>
      <c r="BU560" s="39" t="s">
        <v>181</v>
      </c>
      <c r="BV560" s="39" t="s">
        <v>181</v>
      </c>
      <c r="BW560" s="39" t="s">
        <v>181</v>
      </c>
      <c r="BX560" s="39" t="s">
        <v>181</v>
      </c>
      <c r="BY560" s="39" t="s">
        <v>181</v>
      </c>
      <c r="BZ560" s="39" t="s">
        <v>181</v>
      </c>
      <c r="CA560" s="39" t="s">
        <v>181</v>
      </c>
      <c r="CB560" s="39" t="s">
        <v>181</v>
      </c>
      <c r="CC560" s="39" t="s">
        <v>181</v>
      </c>
      <c r="CD560" s="7">
        <v>12595509.460000001</v>
      </c>
      <c r="CE560" s="7">
        <v>11560769.33</v>
      </c>
      <c r="CF560" s="7">
        <v>14149073.879999999</v>
      </c>
      <c r="CG560" s="7">
        <v>15656259.119999999</v>
      </c>
      <c r="CH560" s="7">
        <v>16549215.189999999</v>
      </c>
      <c r="CI560" s="7">
        <v>16963781.199999999</v>
      </c>
      <c r="CJ560" s="7">
        <v>17251520.09</v>
      </c>
      <c r="CK560" s="7">
        <v>17462408.77</v>
      </c>
      <c r="CL560" s="7">
        <v>17744451.43</v>
      </c>
      <c r="CM560" s="7">
        <v>17827799.919999998</v>
      </c>
      <c r="CN560" s="7">
        <v>17837470.469999999</v>
      </c>
      <c r="CO560" s="7">
        <v>17866524.43</v>
      </c>
      <c r="CP560" s="7">
        <v>17884826.43</v>
      </c>
      <c r="CQ560" s="7">
        <v>17883303.91</v>
      </c>
      <c r="CR560" s="7">
        <v>17871836.84</v>
      </c>
      <c r="CS560" s="7">
        <v>17861076.510000002</v>
      </c>
      <c r="CT560" s="7">
        <v>17865298.41</v>
      </c>
      <c r="CU560" s="7">
        <v>17878343.399999999</v>
      </c>
      <c r="CV560" s="7">
        <v>17890228.25</v>
      </c>
      <c r="CW560" s="39" t="s">
        <v>181</v>
      </c>
      <c r="CX560" s="39" t="s">
        <v>181</v>
      </c>
      <c r="CY560" s="39" t="s">
        <v>181</v>
      </c>
      <c r="CZ560" s="39" t="s">
        <v>181</v>
      </c>
      <c r="DA560" s="39" t="s">
        <v>181</v>
      </c>
      <c r="DB560" s="39" t="s">
        <v>181</v>
      </c>
      <c r="DC560" s="39" t="s">
        <v>181</v>
      </c>
      <c r="DD560" s="39" t="s">
        <v>181</v>
      </c>
      <c r="DE560" s="39" t="s">
        <v>181</v>
      </c>
      <c r="DF560" s="39" t="s">
        <v>181</v>
      </c>
      <c r="DG560" s="39" t="s">
        <v>181</v>
      </c>
      <c r="DH560" s="39" t="s">
        <v>181</v>
      </c>
      <c r="DI560" s="39" t="s">
        <v>181</v>
      </c>
      <c r="DJ560" s="39" t="s">
        <v>181</v>
      </c>
      <c r="DK560" s="39" t="s">
        <v>181</v>
      </c>
      <c r="DL560" s="39" t="s">
        <v>181</v>
      </c>
      <c r="DM560" s="39" t="s">
        <v>181</v>
      </c>
      <c r="DN560" s="39" t="s">
        <v>181</v>
      </c>
      <c r="DO560" s="39" t="s">
        <v>181</v>
      </c>
      <c r="DP560" s="39" t="s">
        <v>181</v>
      </c>
      <c r="DQ560" s="39" t="s">
        <v>181</v>
      </c>
      <c r="DR560" s="7">
        <v>11899744.300000001</v>
      </c>
      <c r="DS560" s="7">
        <v>19677066.359999999</v>
      </c>
      <c r="DT560" s="7">
        <v>25461142.300000001</v>
      </c>
      <c r="DU560" s="7">
        <v>33113192.670000002</v>
      </c>
      <c r="DV560" s="7">
        <v>37527176.210000001</v>
      </c>
      <c r="DW560" s="7">
        <v>40560155.370000005</v>
      </c>
      <c r="DX560" s="7">
        <v>43331476.660000004</v>
      </c>
      <c r="DY560" s="7">
        <v>46920219.030000001</v>
      </c>
      <c r="DZ560" s="7">
        <v>48950495.850000001</v>
      </c>
      <c r="EA560" s="7">
        <v>50052181.719999999</v>
      </c>
      <c r="EB560" s="7">
        <v>51765033.699999996</v>
      </c>
      <c r="EC560" s="7">
        <v>52212266.289999999</v>
      </c>
      <c r="ED560" s="7">
        <v>52725056.990000002</v>
      </c>
      <c r="EE560" s="7">
        <v>52895883.620000005</v>
      </c>
      <c r="EF560" s="7">
        <v>53354143.840000004</v>
      </c>
      <c r="EG560" s="7">
        <v>53444488.780000001</v>
      </c>
      <c r="EH560" s="7">
        <v>53563887.700000003</v>
      </c>
      <c r="EI560" s="7">
        <v>54024477.580000006</v>
      </c>
      <c r="EJ560" s="7">
        <v>54441464.880000003</v>
      </c>
      <c r="EK560" s="39" t="s">
        <v>181</v>
      </c>
      <c r="EL560" s="39" t="s">
        <v>181</v>
      </c>
      <c r="EM560" s="39" t="s">
        <v>181</v>
      </c>
      <c r="EN560" s="39" t="s">
        <v>181</v>
      </c>
      <c r="EO560" s="39" t="s">
        <v>181</v>
      </c>
      <c r="EP560" s="39" t="s">
        <v>181</v>
      </c>
      <c r="EQ560" s="39" t="s">
        <v>181</v>
      </c>
      <c r="ER560" s="39" t="s">
        <v>181</v>
      </c>
      <c r="ES560" s="39" t="s">
        <v>181</v>
      </c>
      <c r="ET560" s="39" t="s">
        <v>181</v>
      </c>
      <c r="EU560" s="39" t="s">
        <v>181</v>
      </c>
      <c r="EV560" s="39" t="s">
        <v>181</v>
      </c>
      <c r="EW560" s="39" t="s">
        <v>181</v>
      </c>
      <c r="EX560" s="39" t="s">
        <v>181</v>
      </c>
      <c r="EY560" s="39" t="s">
        <v>181</v>
      </c>
      <c r="EZ560" s="39" t="s">
        <v>181</v>
      </c>
      <c r="FA560" s="39" t="s">
        <v>181</v>
      </c>
      <c r="FB560" s="39" t="s">
        <v>181</v>
      </c>
      <c r="FC560" s="39" t="s">
        <v>181</v>
      </c>
      <c r="FD560" s="39" t="s">
        <v>181</v>
      </c>
      <c r="FE560" s="39" t="s">
        <v>181</v>
      </c>
      <c r="FF560" s="7">
        <v>49945891.960000001</v>
      </c>
      <c r="FG560" s="7">
        <v>55628129.18</v>
      </c>
      <c r="FH560" s="7">
        <v>55981061.039999999</v>
      </c>
      <c r="FI560" s="7">
        <v>56097439.149999999</v>
      </c>
      <c r="FJ560" s="7">
        <v>56272397.979999997</v>
      </c>
      <c r="FK560" s="7">
        <v>56611617.799999997</v>
      </c>
      <c r="FL560" s="7">
        <v>56582659.059999995</v>
      </c>
      <c r="FM560" s="7">
        <v>56568944.369999997</v>
      </c>
      <c r="FN560" s="7">
        <v>56672041.919999994</v>
      </c>
      <c r="FO560" s="7">
        <v>56718360.449999996</v>
      </c>
      <c r="FP560" s="7">
        <v>56721634.539999999</v>
      </c>
      <c r="FQ560" s="7">
        <v>56783704.130000003</v>
      </c>
      <c r="FR560" s="7">
        <v>56905822.620000005</v>
      </c>
      <c r="FS560" s="7">
        <v>56904805.680000007</v>
      </c>
      <c r="FT560" s="7">
        <v>56907945.640000008</v>
      </c>
      <c r="FU560" s="7">
        <v>56929609.70000001</v>
      </c>
      <c r="FV560" s="7">
        <v>56904058.49000001</v>
      </c>
      <c r="FW560" s="7">
        <v>56897967.820000008</v>
      </c>
      <c r="FX560" s="7">
        <v>56902765.410000011</v>
      </c>
      <c r="FY560" s="39" t="s">
        <v>181</v>
      </c>
      <c r="FZ560" s="39" t="s">
        <v>181</v>
      </c>
      <c r="GA560" s="39" t="s">
        <v>181</v>
      </c>
      <c r="GB560" s="39" t="s">
        <v>181</v>
      </c>
      <c r="GC560" s="39" t="s">
        <v>181</v>
      </c>
      <c r="GD560" s="39" t="s">
        <v>181</v>
      </c>
      <c r="GE560" s="39" t="s">
        <v>181</v>
      </c>
      <c r="GF560" s="39" t="s">
        <v>181</v>
      </c>
      <c r="GG560" s="39" t="s">
        <v>181</v>
      </c>
      <c r="GH560" s="39" t="s">
        <v>181</v>
      </c>
      <c r="GI560" s="39" t="s">
        <v>181</v>
      </c>
      <c r="GJ560" s="39" t="s">
        <v>181</v>
      </c>
      <c r="GK560" s="39" t="s">
        <v>181</v>
      </c>
      <c r="GL560" s="39" t="s">
        <v>181</v>
      </c>
      <c r="GM560" s="39" t="s">
        <v>181</v>
      </c>
      <c r="GN560" s="39" t="s">
        <v>181</v>
      </c>
      <c r="GO560" s="39" t="s">
        <v>181</v>
      </c>
      <c r="GP560" s="39" t="s">
        <v>181</v>
      </c>
      <c r="GQ560" s="39" t="s">
        <v>181</v>
      </c>
      <c r="GR560" s="39" t="s">
        <v>181</v>
      </c>
      <c r="GS560" s="39" t="s">
        <v>181</v>
      </c>
    </row>
    <row r="561" spans="1:201" ht="15" customHeight="1" x14ac:dyDescent="0.25">
      <c r="A561" s="11">
        <f>$A$58</f>
        <v>20174</v>
      </c>
      <c r="B561" s="7">
        <v>52571341.950000003</v>
      </c>
      <c r="C561" s="7">
        <v>71385903.789999992</v>
      </c>
      <c r="D561" s="7">
        <v>83880720.950000003</v>
      </c>
      <c r="E561" s="7">
        <v>98038043.289999992</v>
      </c>
      <c r="F561" s="7">
        <v>109165118.40000001</v>
      </c>
      <c r="G561" s="7">
        <v>118028662.75</v>
      </c>
      <c r="H561" s="7">
        <v>124330817.46000001</v>
      </c>
      <c r="I561" s="7">
        <v>130233963.68000001</v>
      </c>
      <c r="J561" s="7">
        <v>135509772.04000002</v>
      </c>
      <c r="K561" s="7">
        <v>139438925.13</v>
      </c>
      <c r="L561" s="7">
        <v>141954193.88</v>
      </c>
      <c r="M561" s="7">
        <v>144126055.56999999</v>
      </c>
      <c r="N561" s="7">
        <v>147549541.78</v>
      </c>
      <c r="O561" s="7">
        <v>149735613.83000001</v>
      </c>
      <c r="P561" s="7">
        <v>151981279.43000001</v>
      </c>
      <c r="Q561" s="7">
        <v>153866514.24000001</v>
      </c>
      <c r="R561" s="7">
        <v>157453009.96000001</v>
      </c>
      <c r="S561" s="7">
        <v>159924554.59999999</v>
      </c>
      <c r="T561" s="39" t="s">
        <v>181</v>
      </c>
      <c r="U561" s="39" t="s">
        <v>181</v>
      </c>
      <c r="V561" s="39" t="s">
        <v>181</v>
      </c>
      <c r="W561" s="39" t="s">
        <v>181</v>
      </c>
      <c r="X561" s="39" t="s">
        <v>181</v>
      </c>
      <c r="Y561" s="39" t="s">
        <v>181</v>
      </c>
      <c r="Z561" s="39" t="s">
        <v>181</v>
      </c>
      <c r="AA561" s="39" t="s">
        <v>181</v>
      </c>
      <c r="AB561" s="39" t="s">
        <v>181</v>
      </c>
      <c r="AC561" s="39" t="s">
        <v>181</v>
      </c>
      <c r="AD561" s="39" t="s">
        <v>181</v>
      </c>
      <c r="AE561" s="39" t="s">
        <v>181</v>
      </c>
      <c r="AF561" s="39" t="s">
        <v>181</v>
      </c>
      <c r="AG561" s="39" t="s">
        <v>181</v>
      </c>
      <c r="AH561" s="39" t="s">
        <v>181</v>
      </c>
      <c r="AI561" s="39" t="s">
        <v>181</v>
      </c>
      <c r="AJ561" s="39" t="s">
        <v>181</v>
      </c>
      <c r="AK561" s="39" t="s">
        <v>181</v>
      </c>
      <c r="AL561" s="39" t="s">
        <v>181</v>
      </c>
      <c r="AM561" s="39" t="s">
        <v>181</v>
      </c>
      <c r="AN561" s="39" t="s">
        <v>181</v>
      </c>
      <c r="AO561" s="39" t="s">
        <v>181</v>
      </c>
      <c r="AP561" s="7">
        <v>112850137.78</v>
      </c>
      <c r="AQ561" s="7">
        <v>135955459.09</v>
      </c>
      <c r="AR561" s="7">
        <v>149253866.72</v>
      </c>
      <c r="AS561" s="7">
        <v>154067366.74000001</v>
      </c>
      <c r="AT561" s="7">
        <v>156377037.95000002</v>
      </c>
      <c r="AU561" s="7">
        <v>157649047.01000002</v>
      </c>
      <c r="AV561" s="7">
        <v>158112541.93000001</v>
      </c>
      <c r="AW561" s="7">
        <v>158643090.09</v>
      </c>
      <c r="AX561" s="7">
        <v>158985076.56999999</v>
      </c>
      <c r="AY561" s="7">
        <v>159155303.25</v>
      </c>
      <c r="AZ561" s="7">
        <v>159234513.34999999</v>
      </c>
      <c r="BA561" s="7">
        <v>159431999.78999999</v>
      </c>
      <c r="BB561" s="7">
        <v>159674045.98999998</v>
      </c>
      <c r="BC561" s="7">
        <v>159650950.84999999</v>
      </c>
      <c r="BD561" s="7">
        <v>159737023.07999998</v>
      </c>
      <c r="BE561" s="7">
        <v>159734566.63999999</v>
      </c>
      <c r="BF561" s="7">
        <v>159702650.94999999</v>
      </c>
      <c r="BG561" s="7">
        <v>159722855.61999997</v>
      </c>
      <c r="BH561" s="39" t="s">
        <v>181</v>
      </c>
      <c r="BI561" s="39" t="s">
        <v>181</v>
      </c>
      <c r="BJ561" s="39" t="s">
        <v>181</v>
      </c>
      <c r="BK561" s="39" t="s">
        <v>181</v>
      </c>
      <c r="BL561" s="39" t="s">
        <v>181</v>
      </c>
      <c r="BM561" s="39" t="s">
        <v>181</v>
      </c>
      <c r="BN561" s="39" t="s">
        <v>181</v>
      </c>
      <c r="BO561" s="39" t="s">
        <v>181</v>
      </c>
      <c r="BP561" s="39" t="s">
        <v>181</v>
      </c>
      <c r="BQ561" s="39" t="s">
        <v>181</v>
      </c>
      <c r="BR561" s="39" t="s">
        <v>181</v>
      </c>
      <c r="BS561" s="39" t="s">
        <v>181</v>
      </c>
      <c r="BT561" s="39" t="s">
        <v>181</v>
      </c>
      <c r="BU561" s="39" t="s">
        <v>181</v>
      </c>
      <c r="BV561" s="39" t="s">
        <v>181</v>
      </c>
      <c r="BW561" s="39" t="s">
        <v>181</v>
      </c>
      <c r="BX561" s="39" t="s">
        <v>181</v>
      </c>
      <c r="BY561" s="39" t="s">
        <v>181</v>
      </c>
      <c r="BZ561" s="39" t="s">
        <v>181</v>
      </c>
      <c r="CA561" s="39" t="s">
        <v>181</v>
      </c>
      <c r="CB561" s="39" t="s">
        <v>181</v>
      </c>
      <c r="CC561" s="39" t="s">
        <v>181</v>
      </c>
      <c r="CD561" s="7">
        <v>12160776.029999999</v>
      </c>
      <c r="CE561" s="7">
        <v>11949690.449999999</v>
      </c>
      <c r="CF561" s="7">
        <v>14401147.41</v>
      </c>
      <c r="CG561" s="7">
        <v>16393159.93</v>
      </c>
      <c r="CH561" s="7">
        <v>17479727.190000001</v>
      </c>
      <c r="CI561" s="7">
        <v>17978508.710000001</v>
      </c>
      <c r="CJ561" s="7">
        <v>18461322.050000001</v>
      </c>
      <c r="CK561" s="7">
        <v>18688517.73</v>
      </c>
      <c r="CL561" s="7">
        <v>19020165.150000002</v>
      </c>
      <c r="CM561" s="7">
        <v>19000451.760000002</v>
      </c>
      <c r="CN561" s="7">
        <v>19067958.73</v>
      </c>
      <c r="CO561" s="7">
        <v>19126197.5</v>
      </c>
      <c r="CP561" s="7">
        <v>19141203.899999999</v>
      </c>
      <c r="CQ561" s="7">
        <v>19143504.199999999</v>
      </c>
      <c r="CR561" s="7">
        <v>19165445.809999999</v>
      </c>
      <c r="CS561" s="7">
        <v>19212288.789999999</v>
      </c>
      <c r="CT561" s="7">
        <v>19224849.789999999</v>
      </c>
      <c r="CU561" s="7">
        <v>19231353.289999999</v>
      </c>
      <c r="CV561" s="39" t="s">
        <v>181</v>
      </c>
      <c r="CW561" s="39" t="s">
        <v>181</v>
      </c>
      <c r="CX561" s="39" t="s">
        <v>181</v>
      </c>
      <c r="CY561" s="39" t="s">
        <v>181</v>
      </c>
      <c r="CZ561" s="39" t="s">
        <v>181</v>
      </c>
      <c r="DA561" s="39" t="s">
        <v>181</v>
      </c>
      <c r="DB561" s="39" t="s">
        <v>181</v>
      </c>
      <c r="DC561" s="39" t="s">
        <v>181</v>
      </c>
      <c r="DD561" s="39" t="s">
        <v>181</v>
      </c>
      <c r="DE561" s="39" t="s">
        <v>181</v>
      </c>
      <c r="DF561" s="39" t="s">
        <v>181</v>
      </c>
      <c r="DG561" s="39" t="s">
        <v>181</v>
      </c>
      <c r="DH561" s="39" t="s">
        <v>181</v>
      </c>
      <c r="DI561" s="39" t="s">
        <v>181</v>
      </c>
      <c r="DJ561" s="39" t="s">
        <v>181</v>
      </c>
      <c r="DK561" s="39" t="s">
        <v>181</v>
      </c>
      <c r="DL561" s="39" t="s">
        <v>181</v>
      </c>
      <c r="DM561" s="39" t="s">
        <v>181</v>
      </c>
      <c r="DN561" s="39" t="s">
        <v>181</v>
      </c>
      <c r="DO561" s="39" t="s">
        <v>181</v>
      </c>
      <c r="DP561" s="39" t="s">
        <v>181</v>
      </c>
      <c r="DQ561" s="39" t="s">
        <v>181</v>
      </c>
      <c r="DR561" s="7">
        <v>10955732.41</v>
      </c>
      <c r="DS561" s="7">
        <v>19231172.030000001</v>
      </c>
      <c r="DT561" s="7">
        <v>25673204.510000002</v>
      </c>
      <c r="DU561" s="7">
        <v>31058955.770000003</v>
      </c>
      <c r="DV561" s="7">
        <v>35885692.240000002</v>
      </c>
      <c r="DW561" s="7">
        <v>39741258.100000001</v>
      </c>
      <c r="DX561" s="7">
        <v>42615983.910000004</v>
      </c>
      <c r="DY561" s="7">
        <v>46220424.990000002</v>
      </c>
      <c r="DZ561" s="7">
        <v>48174885.32</v>
      </c>
      <c r="EA561" s="7">
        <v>49654963.369999997</v>
      </c>
      <c r="EB561" s="7">
        <v>49857000.009999998</v>
      </c>
      <c r="EC561" s="7">
        <v>49957346.759999998</v>
      </c>
      <c r="ED561" s="7">
        <v>50470140.019999996</v>
      </c>
      <c r="EE561" s="7">
        <v>51096020.909999996</v>
      </c>
      <c r="EF561" s="7">
        <v>51492102.419999994</v>
      </c>
      <c r="EG561" s="7">
        <v>51918570.999999993</v>
      </c>
      <c r="EH561" s="7">
        <v>52416821.50999999</v>
      </c>
      <c r="EI561" s="7">
        <v>52598940.609999992</v>
      </c>
      <c r="EJ561" s="39" t="s">
        <v>181</v>
      </c>
      <c r="EK561" s="39" t="s">
        <v>181</v>
      </c>
      <c r="EL561" s="39" t="s">
        <v>181</v>
      </c>
      <c r="EM561" s="39" t="s">
        <v>181</v>
      </c>
      <c r="EN561" s="39" t="s">
        <v>181</v>
      </c>
      <c r="EO561" s="39" t="s">
        <v>181</v>
      </c>
      <c r="EP561" s="39" t="s">
        <v>181</v>
      </c>
      <c r="EQ561" s="39" t="s">
        <v>181</v>
      </c>
      <c r="ER561" s="39" t="s">
        <v>181</v>
      </c>
      <c r="ES561" s="39" t="s">
        <v>181</v>
      </c>
      <c r="ET561" s="39" t="s">
        <v>181</v>
      </c>
      <c r="EU561" s="39" t="s">
        <v>181</v>
      </c>
      <c r="EV561" s="39" t="s">
        <v>181</v>
      </c>
      <c r="EW561" s="39" t="s">
        <v>181</v>
      </c>
      <c r="EX561" s="39" t="s">
        <v>181</v>
      </c>
      <c r="EY561" s="39" t="s">
        <v>181</v>
      </c>
      <c r="EZ561" s="39" t="s">
        <v>181</v>
      </c>
      <c r="FA561" s="39" t="s">
        <v>181</v>
      </c>
      <c r="FB561" s="39" t="s">
        <v>181</v>
      </c>
      <c r="FC561" s="39" t="s">
        <v>181</v>
      </c>
      <c r="FD561" s="39" t="s">
        <v>181</v>
      </c>
      <c r="FE561" s="39" t="s">
        <v>181</v>
      </c>
      <c r="FF561" s="7">
        <v>47654857.049999997</v>
      </c>
      <c r="FG561" s="7">
        <v>54325026.75</v>
      </c>
      <c r="FH561" s="7">
        <v>54904879.299999997</v>
      </c>
      <c r="FI561" s="7">
        <v>54958973.149999999</v>
      </c>
      <c r="FJ561" s="7">
        <v>55111476.509999998</v>
      </c>
      <c r="FK561" s="7">
        <v>55151722.589999996</v>
      </c>
      <c r="FL561" s="7">
        <v>55270438.719999999</v>
      </c>
      <c r="FM561" s="7">
        <v>55365738.920000002</v>
      </c>
      <c r="FN561" s="7">
        <v>55425890.969999999</v>
      </c>
      <c r="FO561" s="7">
        <v>55418392.859999999</v>
      </c>
      <c r="FP561" s="7">
        <v>55329190.240000002</v>
      </c>
      <c r="FQ561" s="7">
        <v>55289702.620000005</v>
      </c>
      <c r="FR561" s="7">
        <v>55243394.450000003</v>
      </c>
      <c r="FS561" s="7">
        <v>55272014.050000004</v>
      </c>
      <c r="FT561" s="7">
        <v>55311669.010000005</v>
      </c>
      <c r="FU561" s="7">
        <v>55200690.740000002</v>
      </c>
      <c r="FV561" s="7">
        <v>55208435.560000002</v>
      </c>
      <c r="FW561" s="7">
        <v>55231173.93</v>
      </c>
      <c r="FX561" s="39" t="s">
        <v>181</v>
      </c>
      <c r="FY561" s="39" t="s">
        <v>181</v>
      </c>
      <c r="FZ561" s="39" t="s">
        <v>181</v>
      </c>
      <c r="GA561" s="39" t="s">
        <v>181</v>
      </c>
      <c r="GB561" s="39" t="s">
        <v>181</v>
      </c>
      <c r="GC561" s="39" t="s">
        <v>181</v>
      </c>
      <c r="GD561" s="39" t="s">
        <v>181</v>
      </c>
      <c r="GE561" s="39" t="s">
        <v>181</v>
      </c>
      <c r="GF561" s="39" t="s">
        <v>181</v>
      </c>
      <c r="GG561" s="39" t="s">
        <v>181</v>
      </c>
      <c r="GH561" s="39" t="s">
        <v>181</v>
      </c>
      <c r="GI561" s="39" t="s">
        <v>181</v>
      </c>
      <c r="GJ561" s="39" t="s">
        <v>181</v>
      </c>
      <c r="GK561" s="39" t="s">
        <v>181</v>
      </c>
      <c r="GL561" s="39" t="s">
        <v>181</v>
      </c>
      <c r="GM561" s="39" t="s">
        <v>181</v>
      </c>
      <c r="GN561" s="39" t="s">
        <v>181</v>
      </c>
      <c r="GO561" s="39" t="s">
        <v>181</v>
      </c>
      <c r="GP561" s="39" t="s">
        <v>181</v>
      </c>
      <c r="GQ561" s="39" t="s">
        <v>181</v>
      </c>
      <c r="GR561" s="39" t="s">
        <v>181</v>
      </c>
      <c r="GS561" s="39" t="s">
        <v>181</v>
      </c>
    </row>
    <row r="562" spans="1:201" ht="15" customHeight="1" x14ac:dyDescent="0.25">
      <c r="A562" s="11">
        <f>$A$59</f>
        <v>20181</v>
      </c>
      <c r="B562" s="7">
        <v>51101735.609999999</v>
      </c>
      <c r="C562" s="7">
        <v>63621245.159999996</v>
      </c>
      <c r="D562" s="7">
        <v>74700772.599999994</v>
      </c>
      <c r="E562" s="7">
        <v>88105934.109999999</v>
      </c>
      <c r="F562" s="7">
        <v>98284080.170000002</v>
      </c>
      <c r="G562" s="7">
        <v>109911614.90000001</v>
      </c>
      <c r="H562" s="7">
        <v>119785943.64</v>
      </c>
      <c r="I562" s="7">
        <v>124252813.92</v>
      </c>
      <c r="J562" s="7">
        <v>128938248.53</v>
      </c>
      <c r="K562" s="7">
        <v>130569047.34999999</v>
      </c>
      <c r="L562" s="7">
        <v>133807644.83</v>
      </c>
      <c r="M562" s="7">
        <v>137721832.97</v>
      </c>
      <c r="N562" s="7">
        <v>140420019.53999999</v>
      </c>
      <c r="O562" s="7">
        <v>143697771.08999997</v>
      </c>
      <c r="P562" s="7">
        <v>148651137.47999999</v>
      </c>
      <c r="Q562" s="7">
        <v>151074585.47999999</v>
      </c>
      <c r="R562" s="7">
        <v>153311071.45999998</v>
      </c>
      <c r="S562" s="39" t="s">
        <v>181</v>
      </c>
      <c r="T562" s="39" t="s">
        <v>181</v>
      </c>
      <c r="U562" s="39" t="s">
        <v>181</v>
      </c>
      <c r="V562" s="39" t="s">
        <v>181</v>
      </c>
      <c r="W562" s="39" t="s">
        <v>181</v>
      </c>
      <c r="X562" s="39" t="s">
        <v>181</v>
      </c>
      <c r="Y562" s="39" t="s">
        <v>181</v>
      </c>
      <c r="Z562" s="39" t="s">
        <v>181</v>
      </c>
      <c r="AA562" s="39" t="s">
        <v>181</v>
      </c>
      <c r="AB562" s="39" t="s">
        <v>181</v>
      </c>
      <c r="AC562" s="39" t="s">
        <v>181</v>
      </c>
      <c r="AD562" s="39" t="s">
        <v>181</v>
      </c>
      <c r="AE562" s="39" t="s">
        <v>181</v>
      </c>
      <c r="AF562" s="39" t="s">
        <v>181</v>
      </c>
      <c r="AG562" s="39" t="s">
        <v>181</v>
      </c>
      <c r="AH562" s="39" t="s">
        <v>181</v>
      </c>
      <c r="AI562" s="39" t="s">
        <v>181</v>
      </c>
      <c r="AJ562" s="39" t="s">
        <v>181</v>
      </c>
      <c r="AK562" s="39" t="s">
        <v>181</v>
      </c>
      <c r="AL562" s="39" t="s">
        <v>181</v>
      </c>
      <c r="AM562" s="39" t="s">
        <v>181</v>
      </c>
      <c r="AN562" s="39" t="s">
        <v>181</v>
      </c>
      <c r="AO562" s="39" t="s">
        <v>181</v>
      </c>
      <c r="AP562" s="7">
        <v>106122747</v>
      </c>
      <c r="AQ562" s="7">
        <v>121882994.28999999</v>
      </c>
      <c r="AR562" s="7">
        <v>133858899.57999998</v>
      </c>
      <c r="AS562" s="7">
        <v>138433383.13</v>
      </c>
      <c r="AT562" s="7">
        <v>140247190.97</v>
      </c>
      <c r="AU562" s="7">
        <v>141231514.59999999</v>
      </c>
      <c r="AV562" s="7">
        <v>141898010.60999998</v>
      </c>
      <c r="AW562" s="7">
        <v>142565370.17999998</v>
      </c>
      <c r="AX562" s="7">
        <v>142562637.18999997</v>
      </c>
      <c r="AY562" s="7">
        <v>142683218.93999997</v>
      </c>
      <c r="AZ562" s="7">
        <v>142830908.52999997</v>
      </c>
      <c r="BA562" s="7">
        <v>142938293.19999996</v>
      </c>
      <c r="BB562" s="7">
        <v>143138789.85999995</v>
      </c>
      <c r="BC562" s="7">
        <v>143226288.02999994</v>
      </c>
      <c r="BD562" s="7">
        <v>143223906.74999994</v>
      </c>
      <c r="BE562" s="7">
        <v>143201117.73999995</v>
      </c>
      <c r="BF562" s="7">
        <v>143294846.89999995</v>
      </c>
      <c r="BG562" s="39" t="s">
        <v>181</v>
      </c>
      <c r="BH562" s="39" t="s">
        <v>181</v>
      </c>
      <c r="BI562" s="39" t="s">
        <v>181</v>
      </c>
      <c r="BJ562" s="39" t="s">
        <v>181</v>
      </c>
      <c r="BK562" s="39" t="s">
        <v>181</v>
      </c>
      <c r="BL562" s="39" t="s">
        <v>181</v>
      </c>
      <c r="BM562" s="39" t="s">
        <v>181</v>
      </c>
      <c r="BN562" s="39" t="s">
        <v>181</v>
      </c>
      <c r="BO562" s="39" t="s">
        <v>181</v>
      </c>
      <c r="BP562" s="39" t="s">
        <v>181</v>
      </c>
      <c r="BQ562" s="39" t="s">
        <v>181</v>
      </c>
      <c r="BR562" s="39" t="s">
        <v>181</v>
      </c>
      <c r="BS562" s="39" t="s">
        <v>181</v>
      </c>
      <c r="BT562" s="39" t="s">
        <v>181</v>
      </c>
      <c r="BU562" s="39" t="s">
        <v>181</v>
      </c>
      <c r="BV562" s="39" t="s">
        <v>181</v>
      </c>
      <c r="BW562" s="39" t="s">
        <v>181</v>
      </c>
      <c r="BX562" s="39" t="s">
        <v>181</v>
      </c>
      <c r="BY562" s="39" t="s">
        <v>181</v>
      </c>
      <c r="BZ562" s="39" t="s">
        <v>181</v>
      </c>
      <c r="CA562" s="39" t="s">
        <v>181</v>
      </c>
      <c r="CB562" s="39" t="s">
        <v>181</v>
      </c>
      <c r="CC562" s="39" t="s">
        <v>181</v>
      </c>
      <c r="CD562" s="7">
        <v>12126256.74</v>
      </c>
      <c r="CE562" s="7">
        <v>9847783.370000001</v>
      </c>
      <c r="CF562" s="7">
        <v>12375001.01</v>
      </c>
      <c r="CG562" s="7">
        <v>13866996.310000001</v>
      </c>
      <c r="CH562" s="7">
        <v>14688482.860000001</v>
      </c>
      <c r="CI562" s="7">
        <v>15446652.340000002</v>
      </c>
      <c r="CJ562" s="7">
        <v>15946529.770000001</v>
      </c>
      <c r="CK562" s="7">
        <v>16164753.120000001</v>
      </c>
      <c r="CL562" s="7">
        <v>16542198.510000002</v>
      </c>
      <c r="CM562" s="7">
        <v>16826485.760000002</v>
      </c>
      <c r="CN562" s="7">
        <v>16803407.310000002</v>
      </c>
      <c r="CO562" s="7">
        <v>16865721.910000004</v>
      </c>
      <c r="CP562" s="7">
        <v>16910611.330000006</v>
      </c>
      <c r="CQ562" s="7">
        <v>16947856.300000004</v>
      </c>
      <c r="CR562" s="7">
        <v>16944763.530000005</v>
      </c>
      <c r="CS562" s="7">
        <v>16969635.910000004</v>
      </c>
      <c r="CT562" s="7">
        <v>16970312.960000005</v>
      </c>
      <c r="CU562" s="39" t="s">
        <v>181</v>
      </c>
      <c r="CV562" s="39" t="s">
        <v>181</v>
      </c>
      <c r="CW562" s="39" t="s">
        <v>181</v>
      </c>
      <c r="CX562" s="39" t="s">
        <v>181</v>
      </c>
      <c r="CY562" s="39" t="s">
        <v>181</v>
      </c>
      <c r="CZ562" s="39" t="s">
        <v>181</v>
      </c>
      <c r="DA562" s="39" t="s">
        <v>181</v>
      </c>
      <c r="DB562" s="39" t="s">
        <v>181</v>
      </c>
      <c r="DC562" s="39" t="s">
        <v>181</v>
      </c>
      <c r="DD562" s="39" t="s">
        <v>181</v>
      </c>
      <c r="DE562" s="39" t="s">
        <v>181</v>
      </c>
      <c r="DF562" s="39" t="s">
        <v>181</v>
      </c>
      <c r="DG562" s="39" t="s">
        <v>181</v>
      </c>
      <c r="DH562" s="39" t="s">
        <v>181</v>
      </c>
      <c r="DI562" s="39" t="s">
        <v>181</v>
      </c>
      <c r="DJ562" s="39" t="s">
        <v>181</v>
      </c>
      <c r="DK562" s="39" t="s">
        <v>181</v>
      </c>
      <c r="DL562" s="39" t="s">
        <v>181</v>
      </c>
      <c r="DM562" s="39" t="s">
        <v>181</v>
      </c>
      <c r="DN562" s="39" t="s">
        <v>181</v>
      </c>
      <c r="DO562" s="39" t="s">
        <v>181</v>
      </c>
      <c r="DP562" s="39" t="s">
        <v>181</v>
      </c>
      <c r="DQ562" s="39" t="s">
        <v>181</v>
      </c>
      <c r="DR562" s="7">
        <v>9691343.0899999999</v>
      </c>
      <c r="DS562" s="7">
        <v>18196007.259999998</v>
      </c>
      <c r="DT562" s="7">
        <v>23720046.469999999</v>
      </c>
      <c r="DU562" s="7">
        <v>29617418.16</v>
      </c>
      <c r="DV562" s="7">
        <v>34052869.609999999</v>
      </c>
      <c r="DW562" s="7">
        <v>38113766.519999996</v>
      </c>
      <c r="DX562" s="7">
        <v>40452019.039999999</v>
      </c>
      <c r="DY562" s="7">
        <v>43020651.810000002</v>
      </c>
      <c r="DZ562" s="7">
        <v>46265034.289999999</v>
      </c>
      <c r="EA562" s="7">
        <v>47102415.339999996</v>
      </c>
      <c r="EB562" s="7">
        <v>47766190.269999996</v>
      </c>
      <c r="EC562" s="7">
        <v>48946163.699999996</v>
      </c>
      <c r="ED562" s="7">
        <v>49968573.089999996</v>
      </c>
      <c r="EE562" s="7">
        <v>50827989.209999993</v>
      </c>
      <c r="EF562" s="7">
        <v>51321449.769999996</v>
      </c>
      <c r="EG562" s="7">
        <v>51310662.899999999</v>
      </c>
      <c r="EH562" s="7">
        <v>51787256.75</v>
      </c>
      <c r="EI562" s="39" t="s">
        <v>181</v>
      </c>
      <c r="EJ562" s="39" t="s">
        <v>181</v>
      </c>
      <c r="EK562" s="39" t="s">
        <v>181</v>
      </c>
      <c r="EL562" s="39" t="s">
        <v>181</v>
      </c>
      <c r="EM562" s="39" t="s">
        <v>181</v>
      </c>
      <c r="EN562" s="39" t="s">
        <v>181</v>
      </c>
      <c r="EO562" s="39" t="s">
        <v>181</v>
      </c>
      <c r="EP562" s="39" t="s">
        <v>181</v>
      </c>
      <c r="EQ562" s="39" t="s">
        <v>181</v>
      </c>
      <c r="ER562" s="39" t="s">
        <v>181</v>
      </c>
      <c r="ES562" s="39" t="s">
        <v>181</v>
      </c>
      <c r="ET562" s="39" t="s">
        <v>181</v>
      </c>
      <c r="EU562" s="39" t="s">
        <v>181</v>
      </c>
      <c r="EV562" s="39" t="s">
        <v>181</v>
      </c>
      <c r="EW562" s="39" t="s">
        <v>181</v>
      </c>
      <c r="EX562" s="39" t="s">
        <v>181</v>
      </c>
      <c r="EY562" s="39" t="s">
        <v>181</v>
      </c>
      <c r="EZ562" s="39" t="s">
        <v>181</v>
      </c>
      <c r="FA562" s="39" t="s">
        <v>181</v>
      </c>
      <c r="FB562" s="39" t="s">
        <v>181</v>
      </c>
      <c r="FC562" s="39" t="s">
        <v>181</v>
      </c>
      <c r="FD562" s="39" t="s">
        <v>181</v>
      </c>
      <c r="FE562" s="39" t="s">
        <v>181</v>
      </c>
      <c r="FF562" s="7">
        <v>46724599.740000002</v>
      </c>
      <c r="FG562" s="7">
        <v>52040137.600000001</v>
      </c>
      <c r="FH562" s="7">
        <v>52475302.539999999</v>
      </c>
      <c r="FI562" s="7">
        <v>52776402.049999997</v>
      </c>
      <c r="FJ562" s="7">
        <v>52890267.669999994</v>
      </c>
      <c r="FK562" s="7">
        <v>52985068.259999998</v>
      </c>
      <c r="FL562" s="7">
        <v>53130274.469999999</v>
      </c>
      <c r="FM562" s="7">
        <v>53120462.329999998</v>
      </c>
      <c r="FN562" s="7">
        <v>53131908</v>
      </c>
      <c r="FO562" s="7">
        <v>53170565.960000001</v>
      </c>
      <c r="FP562" s="7">
        <v>53168099.950000003</v>
      </c>
      <c r="FQ562" s="7">
        <v>53183951.43</v>
      </c>
      <c r="FR562" s="7">
        <v>53198246.310000002</v>
      </c>
      <c r="FS562" s="7">
        <v>53229776.270000003</v>
      </c>
      <c r="FT562" s="7">
        <v>53238252.920000002</v>
      </c>
      <c r="FU562" s="7">
        <v>53216825.899999999</v>
      </c>
      <c r="FV562" s="7">
        <v>53190096.5</v>
      </c>
      <c r="FW562" s="39" t="s">
        <v>181</v>
      </c>
      <c r="FX562" s="39" t="s">
        <v>181</v>
      </c>
      <c r="FY562" s="39" t="s">
        <v>181</v>
      </c>
      <c r="FZ562" s="39" t="s">
        <v>181</v>
      </c>
      <c r="GA562" s="39" t="s">
        <v>181</v>
      </c>
      <c r="GB562" s="39" t="s">
        <v>181</v>
      </c>
      <c r="GC562" s="39" t="s">
        <v>181</v>
      </c>
      <c r="GD562" s="39" t="s">
        <v>181</v>
      </c>
      <c r="GE562" s="39" t="s">
        <v>181</v>
      </c>
      <c r="GF562" s="39" t="s">
        <v>181</v>
      </c>
      <c r="GG562" s="39" t="s">
        <v>181</v>
      </c>
      <c r="GH562" s="39" t="s">
        <v>181</v>
      </c>
      <c r="GI562" s="39" t="s">
        <v>181</v>
      </c>
      <c r="GJ562" s="39" t="s">
        <v>181</v>
      </c>
      <c r="GK562" s="39" t="s">
        <v>181</v>
      </c>
      <c r="GL562" s="39" t="s">
        <v>181</v>
      </c>
      <c r="GM562" s="39" t="s">
        <v>181</v>
      </c>
      <c r="GN562" s="39" t="s">
        <v>181</v>
      </c>
      <c r="GO562" s="39" t="s">
        <v>181</v>
      </c>
      <c r="GP562" s="39" t="s">
        <v>181</v>
      </c>
      <c r="GQ562" s="39" t="s">
        <v>181</v>
      </c>
      <c r="GR562" s="39" t="s">
        <v>181</v>
      </c>
      <c r="GS562" s="39" t="s">
        <v>181</v>
      </c>
    </row>
    <row r="563" spans="1:201" ht="15" customHeight="1" x14ac:dyDescent="0.25">
      <c r="A563" s="11">
        <f>$A$60</f>
        <v>20182</v>
      </c>
      <c r="B563" s="7">
        <v>45568436.530000001</v>
      </c>
      <c r="C563" s="7">
        <v>57989965.240000002</v>
      </c>
      <c r="D563" s="7">
        <v>72195363.210000008</v>
      </c>
      <c r="E563" s="7">
        <v>85872543.060000002</v>
      </c>
      <c r="F563" s="7">
        <v>97350440.210000008</v>
      </c>
      <c r="G563" s="7">
        <v>104625783.46000001</v>
      </c>
      <c r="H563" s="7">
        <v>109837300.12</v>
      </c>
      <c r="I563" s="7">
        <v>116478490.77000001</v>
      </c>
      <c r="J563" s="7">
        <v>121111322.58000001</v>
      </c>
      <c r="K563" s="7">
        <v>125680805.17000002</v>
      </c>
      <c r="L563" s="7">
        <v>126653498.22000001</v>
      </c>
      <c r="M563" s="7">
        <v>129654949.27000001</v>
      </c>
      <c r="N563" s="7">
        <v>133129118.42000002</v>
      </c>
      <c r="O563" s="7">
        <v>135246599.07000002</v>
      </c>
      <c r="P563" s="7">
        <v>138249165.84000003</v>
      </c>
      <c r="Q563" s="7">
        <v>140248150.71000004</v>
      </c>
      <c r="R563" s="39" t="s">
        <v>181</v>
      </c>
      <c r="S563" s="39" t="s">
        <v>181</v>
      </c>
      <c r="T563" s="39" t="s">
        <v>181</v>
      </c>
      <c r="U563" s="39" t="s">
        <v>181</v>
      </c>
      <c r="V563" s="39" t="s">
        <v>181</v>
      </c>
      <c r="W563" s="39" t="s">
        <v>181</v>
      </c>
      <c r="X563" s="39" t="s">
        <v>181</v>
      </c>
      <c r="Y563" s="39" t="s">
        <v>181</v>
      </c>
      <c r="Z563" s="39" t="s">
        <v>181</v>
      </c>
      <c r="AA563" s="39" t="s">
        <v>181</v>
      </c>
      <c r="AB563" s="39" t="s">
        <v>181</v>
      </c>
      <c r="AC563" s="39" t="s">
        <v>181</v>
      </c>
      <c r="AD563" s="39" t="s">
        <v>181</v>
      </c>
      <c r="AE563" s="39" t="s">
        <v>181</v>
      </c>
      <c r="AF563" s="39" t="s">
        <v>181</v>
      </c>
      <c r="AG563" s="39" t="s">
        <v>181</v>
      </c>
      <c r="AH563" s="39" t="s">
        <v>181</v>
      </c>
      <c r="AI563" s="39" t="s">
        <v>181</v>
      </c>
      <c r="AJ563" s="39" t="s">
        <v>181</v>
      </c>
      <c r="AK563" s="39" t="s">
        <v>181</v>
      </c>
      <c r="AL563" s="39" t="s">
        <v>181</v>
      </c>
      <c r="AM563" s="39" t="s">
        <v>181</v>
      </c>
      <c r="AN563" s="39" t="s">
        <v>181</v>
      </c>
      <c r="AO563" s="39" t="s">
        <v>181</v>
      </c>
      <c r="AP563" s="7">
        <v>109864368.49000001</v>
      </c>
      <c r="AQ563" s="7">
        <v>119527526.78</v>
      </c>
      <c r="AR563" s="7">
        <v>132093396.25</v>
      </c>
      <c r="AS563" s="7">
        <v>137571485.63999999</v>
      </c>
      <c r="AT563" s="7">
        <v>139965841.42999998</v>
      </c>
      <c r="AU563" s="7">
        <v>140958176.32999998</v>
      </c>
      <c r="AV563" s="7">
        <v>141297079.61999997</v>
      </c>
      <c r="AW563" s="7">
        <v>141831518.64999998</v>
      </c>
      <c r="AX563" s="7">
        <v>142016940.42999998</v>
      </c>
      <c r="AY563" s="7">
        <v>142173715.84999996</v>
      </c>
      <c r="AZ563" s="7">
        <v>142276431.13999996</v>
      </c>
      <c r="BA563" s="7">
        <v>142431772.95999995</v>
      </c>
      <c r="BB563" s="7">
        <v>142456657.02999994</v>
      </c>
      <c r="BC563" s="7">
        <v>142492544.55999994</v>
      </c>
      <c r="BD563" s="7">
        <v>142509034.70999995</v>
      </c>
      <c r="BE563" s="7">
        <v>142570431.17999995</v>
      </c>
      <c r="BF563" s="39" t="s">
        <v>181</v>
      </c>
      <c r="BG563" s="39" t="s">
        <v>181</v>
      </c>
      <c r="BH563" s="39" t="s">
        <v>181</v>
      </c>
      <c r="BI563" s="39" t="s">
        <v>181</v>
      </c>
      <c r="BJ563" s="39" t="s">
        <v>181</v>
      </c>
      <c r="BK563" s="39" t="s">
        <v>181</v>
      </c>
      <c r="BL563" s="39" t="s">
        <v>181</v>
      </c>
      <c r="BM563" s="39" t="s">
        <v>181</v>
      </c>
      <c r="BN563" s="39" t="s">
        <v>181</v>
      </c>
      <c r="BO563" s="39" t="s">
        <v>181</v>
      </c>
      <c r="BP563" s="39" t="s">
        <v>181</v>
      </c>
      <c r="BQ563" s="39" t="s">
        <v>181</v>
      </c>
      <c r="BR563" s="39" t="s">
        <v>181</v>
      </c>
      <c r="BS563" s="39" t="s">
        <v>181</v>
      </c>
      <c r="BT563" s="39" t="s">
        <v>181</v>
      </c>
      <c r="BU563" s="39" t="s">
        <v>181</v>
      </c>
      <c r="BV563" s="39" t="s">
        <v>181</v>
      </c>
      <c r="BW563" s="39" t="s">
        <v>181</v>
      </c>
      <c r="BX563" s="39" t="s">
        <v>181</v>
      </c>
      <c r="BY563" s="39" t="s">
        <v>181</v>
      </c>
      <c r="BZ563" s="39" t="s">
        <v>181</v>
      </c>
      <c r="CA563" s="39" t="s">
        <v>181</v>
      </c>
      <c r="CB563" s="39" t="s">
        <v>181</v>
      </c>
      <c r="CC563" s="39" t="s">
        <v>181</v>
      </c>
      <c r="CD563" s="7">
        <v>11735124.779999999</v>
      </c>
      <c r="CE563" s="7">
        <v>9834883.8699999992</v>
      </c>
      <c r="CF563" s="7">
        <v>12617219.049999999</v>
      </c>
      <c r="CG563" s="7">
        <v>14485832.809999999</v>
      </c>
      <c r="CH563" s="7">
        <v>15601747.359999999</v>
      </c>
      <c r="CI563" s="7">
        <v>16283790.129999999</v>
      </c>
      <c r="CJ563" s="7">
        <v>16676092.819999998</v>
      </c>
      <c r="CK563" s="7">
        <v>17009794.799999997</v>
      </c>
      <c r="CL563" s="7">
        <v>17242156.429999996</v>
      </c>
      <c r="CM563" s="7">
        <v>17309123.149999995</v>
      </c>
      <c r="CN563" s="7">
        <v>17313609.409999996</v>
      </c>
      <c r="CO563" s="7">
        <v>17433923.449999996</v>
      </c>
      <c r="CP563" s="7">
        <v>17459524.099999994</v>
      </c>
      <c r="CQ563" s="7">
        <v>17512238.459999993</v>
      </c>
      <c r="CR563" s="7">
        <v>17517970.439999994</v>
      </c>
      <c r="CS563" s="7">
        <v>17518317.409999993</v>
      </c>
      <c r="CT563" s="39" t="s">
        <v>181</v>
      </c>
      <c r="CU563" s="39" t="s">
        <v>181</v>
      </c>
      <c r="CV563" s="39" t="s">
        <v>181</v>
      </c>
      <c r="CW563" s="39" t="s">
        <v>181</v>
      </c>
      <c r="CX563" s="39" t="s">
        <v>181</v>
      </c>
      <c r="CY563" s="39" t="s">
        <v>181</v>
      </c>
      <c r="CZ563" s="39" t="s">
        <v>181</v>
      </c>
      <c r="DA563" s="39" t="s">
        <v>181</v>
      </c>
      <c r="DB563" s="39" t="s">
        <v>181</v>
      </c>
      <c r="DC563" s="39" t="s">
        <v>181</v>
      </c>
      <c r="DD563" s="39" t="s">
        <v>181</v>
      </c>
      <c r="DE563" s="39" t="s">
        <v>181</v>
      </c>
      <c r="DF563" s="39" t="s">
        <v>181</v>
      </c>
      <c r="DG563" s="39" t="s">
        <v>181</v>
      </c>
      <c r="DH563" s="39" t="s">
        <v>181</v>
      </c>
      <c r="DI563" s="39" t="s">
        <v>181</v>
      </c>
      <c r="DJ563" s="39" t="s">
        <v>181</v>
      </c>
      <c r="DK563" s="39" t="s">
        <v>181</v>
      </c>
      <c r="DL563" s="39" t="s">
        <v>181</v>
      </c>
      <c r="DM563" s="39" t="s">
        <v>181</v>
      </c>
      <c r="DN563" s="39" t="s">
        <v>181</v>
      </c>
      <c r="DO563" s="39" t="s">
        <v>181</v>
      </c>
      <c r="DP563" s="39" t="s">
        <v>181</v>
      </c>
      <c r="DQ563" s="39" t="s">
        <v>181</v>
      </c>
      <c r="DR563" s="7">
        <v>10584093.189999999</v>
      </c>
      <c r="DS563" s="7">
        <v>17733244.990000002</v>
      </c>
      <c r="DT563" s="7">
        <v>23084155.07</v>
      </c>
      <c r="DU563" s="7">
        <v>28423691.510000002</v>
      </c>
      <c r="DV563" s="7">
        <v>33322201.530000001</v>
      </c>
      <c r="DW563" s="7">
        <v>37651017.090000004</v>
      </c>
      <c r="DX563" s="7">
        <v>39867381.5</v>
      </c>
      <c r="DY563" s="7">
        <v>42038658.380000003</v>
      </c>
      <c r="DZ563" s="7">
        <v>43048970.560000002</v>
      </c>
      <c r="EA563" s="7">
        <v>44130161.890000001</v>
      </c>
      <c r="EB563" s="7">
        <v>45207516.579999998</v>
      </c>
      <c r="EC563" s="7">
        <v>46279331.009999998</v>
      </c>
      <c r="ED563" s="7">
        <v>46938793.280000001</v>
      </c>
      <c r="EE563" s="7">
        <v>47485281.890000001</v>
      </c>
      <c r="EF563" s="7">
        <v>48121707.350000001</v>
      </c>
      <c r="EG563" s="7">
        <v>48639126.990000002</v>
      </c>
      <c r="EH563" s="39" t="s">
        <v>181</v>
      </c>
      <c r="EI563" s="39" t="s">
        <v>181</v>
      </c>
      <c r="EJ563" s="39" t="s">
        <v>181</v>
      </c>
      <c r="EK563" s="39" t="s">
        <v>181</v>
      </c>
      <c r="EL563" s="39" t="s">
        <v>181</v>
      </c>
      <c r="EM563" s="39" t="s">
        <v>181</v>
      </c>
      <c r="EN563" s="39" t="s">
        <v>181</v>
      </c>
      <c r="EO563" s="39" t="s">
        <v>181</v>
      </c>
      <c r="EP563" s="39" t="s">
        <v>181</v>
      </c>
      <c r="EQ563" s="39" t="s">
        <v>181</v>
      </c>
      <c r="ER563" s="39" t="s">
        <v>181</v>
      </c>
      <c r="ES563" s="39" t="s">
        <v>181</v>
      </c>
      <c r="ET563" s="39" t="s">
        <v>181</v>
      </c>
      <c r="EU563" s="39" t="s">
        <v>181</v>
      </c>
      <c r="EV563" s="39" t="s">
        <v>181</v>
      </c>
      <c r="EW563" s="39" t="s">
        <v>181</v>
      </c>
      <c r="EX563" s="39" t="s">
        <v>181</v>
      </c>
      <c r="EY563" s="39" t="s">
        <v>181</v>
      </c>
      <c r="EZ563" s="39" t="s">
        <v>181</v>
      </c>
      <c r="FA563" s="39" t="s">
        <v>181</v>
      </c>
      <c r="FB563" s="39" t="s">
        <v>181</v>
      </c>
      <c r="FC563" s="39" t="s">
        <v>181</v>
      </c>
      <c r="FD563" s="39" t="s">
        <v>181</v>
      </c>
      <c r="FE563" s="39" t="s">
        <v>181</v>
      </c>
      <c r="FF563" s="7">
        <v>45116722.039999999</v>
      </c>
      <c r="FG563" s="7">
        <v>52053579.759999998</v>
      </c>
      <c r="FH563" s="7">
        <v>52588850.379999995</v>
      </c>
      <c r="FI563" s="7">
        <v>52874346.669999994</v>
      </c>
      <c r="FJ563" s="7">
        <v>53187160.939999998</v>
      </c>
      <c r="FK563" s="7">
        <v>53232037.629999995</v>
      </c>
      <c r="FL563" s="7">
        <v>53181729.139999993</v>
      </c>
      <c r="FM563" s="7">
        <v>53197838.68999999</v>
      </c>
      <c r="FN563" s="7">
        <v>53153454.679999992</v>
      </c>
      <c r="FO563" s="7">
        <v>53172697.499999993</v>
      </c>
      <c r="FP563" s="7">
        <v>53184352.899999991</v>
      </c>
      <c r="FQ563" s="7">
        <v>53264844.889999993</v>
      </c>
      <c r="FR563" s="7">
        <v>53191644.059999995</v>
      </c>
      <c r="FS563" s="7">
        <v>53194683.869999997</v>
      </c>
      <c r="FT563" s="7">
        <v>53202862.349999994</v>
      </c>
      <c r="FU563" s="7">
        <v>53200898.279999994</v>
      </c>
      <c r="FV563" s="39" t="s">
        <v>181</v>
      </c>
      <c r="FW563" s="39" t="s">
        <v>181</v>
      </c>
      <c r="FX563" s="39" t="s">
        <v>181</v>
      </c>
      <c r="FY563" s="39" t="s">
        <v>181</v>
      </c>
      <c r="FZ563" s="39" t="s">
        <v>181</v>
      </c>
      <c r="GA563" s="39" t="s">
        <v>181</v>
      </c>
      <c r="GB563" s="39" t="s">
        <v>181</v>
      </c>
      <c r="GC563" s="39" t="s">
        <v>181</v>
      </c>
      <c r="GD563" s="39" t="s">
        <v>181</v>
      </c>
      <c r="GE563" s="39" t="s">
        <v>181</v>
      </c>
      <c r="GF563" s="39" t="s">
        <v>181</v>
      </c>
      <c r="GG563" s="39" t="s">
        <v>181</v>
      </c>
      <c r="GH563" s="39" t="s">
        <v>181</v>
      </c>
      <c r="GI563" s="39" t="s">
        <v>181</v>
      </c>
      <c r="GJ563" s="39" t="s">
        <v>181</v>
      </c>
      <c r="GK563" s="39" t="s">
        <v>181</v>
      </c>
      <c r="GL563" s="39" t="s">
        <v>181</v>
      </c>
      <c r="GM563" s="39" t="s">
        <v>181</v>
      </c>
      <c r="GN563" s="39" t="s">
        <v>181</v>
      </c>
      <c r="GO563" s="39" t="s">
        <v>181</v>
      </c>
      <c r="GP563" s="39" t="s">
        <v>181</v>
      </c>
      <c r="GQ563" s="39" t="s">
        <v>181</v>
      </c>
      <c r="GR563" s="39" t="s">
        <v>181</v>
      </c>
      <c r="GS563" s="39" t="s">
        <v>181</v>
      </c>
    </row>
    <row r="564" spans="1:201" ht="15" customHeight="1" x14ac:dyDescent="0.25">
      <c r="A564" s="11">
        <f>$A$61</f>
        <v>20183</v>
      </c>
      <c r="B564" s="7">
        <v>44377782.82</v>
      </c>
      <c r="C564" s="7">
        <v>59282123.75</v>
      </c>
      <c r="D564" s="7">
        <v>72484677.310000002</v>
      </c>
      <c r="E564" s="7">
        <v>88464914.730000004</v>
      </c>
      <c r="F564" s="7">
        <v>99211537.939999998</v>
      </c>
      <c r="G564" s="7">
        <v>104848308.75</v>
      </c>
      <c r="H564" s="7">
        <v>111263107.39</v>
      </c>
      <c r="I564" s="7">
        <v>117761412.63</v>
      </c>
      <c r="J564" s="7">
        <v>123222989.33</v>
      </c>
      <c r="K564" s="7">
        <v>124929811.78</v>
      </c>
      <c r="L564" s="7">
        <v>128604737.54000001</v>
      </c>
      <c r="M564" s="7">
        <v>131311494.40000001</v>
      </c>
      <c r="N564" s="7">
        <v>134979483.74000001</v>
      </c>
      <c r="O564" s="7">
        <v>139144747.41000003</v>
      </c>
      <c r="P564" s="7">
        <v>141473204.59</v>
      </c>
      <c r="Q564" s="39" t="s">
        <v>181</v>
      </c>
      <c r="R564" s="39" t="s">
        <v>181</v>
      </c>
      <c r="S564" s="39" t="s">
        <v>181</v>
      </c>
      <c r="T564" s="39" t="s">
        <v>181</v>
      </c>
      <c r="U564" s="39" t="s">
        <v>181</v>
      </c>
      <c r="V564" s="39" t="s">
        <v>181</v>
      </c>
      <c r="W564" s="39" t="s">
        <v>181</v>
      </c>
      <c r="X564" s="39" t="s">
        <v>181</v>
      </c>
      <c r="Y564" s="39" t="s">
        <v>181</v>
      </c>
      <c r="Z564" s="39" t="s">
        <v>181</v>
      </c>
      <c r="AA564" s="39" t="s">
        <v>181</v>
      </c>
      <c r="AB564" s="39" t="s">
        <v>181</v>
      </c>
      <c r="AC564" s="39" t="s">
        <v>181</v>
      </c>
      <c r="AD564" s="39" t="s">
        <v>181</v>
      </c>
      <c r="AE564" s="39" t="s">
        <v>181</v>
      </c>
      <c r="AF564" s="39" t="s">
        <v>181</v>
      </c>
      <c r="AG564" s="39" t="s">
        <v>181</v>
      </c>
      <c r="AH564" s="39" t="s">
        <v>181</v>
      </c>
      <c r="AI564" s="39" t="s">
        <v>181</v>
      </c>
      <c r="AJ564" s="39" t="s">
        <v>181</v>
      </c>
      <c r="AK564" s="39" t="s">
        <v>181</v>
      </c>
      <c r="AL564" s="39" t="s">
        <v>181</v>
      </c>
      <c r="AM564" s="39" t="s">
        <v>181</v>
      </c>
      <c r="AN564" s="39" t="s">
        <v>181</v>
      </c>
      <c r="AO564" s="39" t="s">
        <v>181</v>
      </c>
      <c r="AP564" s="7">
        <v>108347904.06999999</v>
      </c>
      <c r="AQ564" s="7">
        <v>119108189.38</v>
      </c>
      <c r="AR564" s="7">
        <v>133705552.69999999</v>
      </c>
      <c r="AS564" s="7">
        <v>138976607.69</v>
      </c>
      <c r="AT564" s="7">
        <v>141625823.28999999</v>
      </c>
      <c r="AU564" s="7">
        <v>142789648.88999999</v>
      </c>
      <c r="AV564" s="7">
        <v>143444675.55999997</v>
      </c>
      <c r="AW564" s="7">
        <v>143865357.31999996</v>
      </c>
      <c r="AX564" s="7">
        <v>144315987.54999995</v>
      </c>
      <c r="AY564" s="7">
        <v>144687427.04999995</v>
      </c>
      <c r="AZ564" s="7">
        <v>145119734.80999994</v>
      </c>
      <c r="BA564" s="7">
        <v>145173836.45999995</v>
      </c>
      <c r="BB564" s="7">
        <v>145348322.38999996</v>
      </c>
      <c r="BC564" s="7">
        <v>145357745.98999995</v>
      </c>
      <c r="BD564" s="7">
        <v>145380964.42999995</v>
      </c>
      <c r="BE564" s="39" t="s">
        <v>181</v>
      </c>
      <c r="BF564" s="39" t="s">
        <v>181</v>
      </c>
      <c r="BG564" s="39" t="s">
        <v>181</v>
      </c>
      <c r="BH564" s="39" t="s">
        <v>181</v>
      </c>
      <c r="BI564" s="39" t="s">
        <v>181</v>
      </c>
      <c r="BJ564" s="39" t="s">
        <v>181</v>
      </c>
      <c r="BK564" s="39" t="s">
        <v>181</v>
      </c>
      <c r="BL564" s="39" t="s">
        <v>181</v>
      </c>
      <c r="BM564" s="39" t="s">
        <v>181</v>
      </c>
      <c r="BN564" s="39" t="s">
        <v>181</v>
      </c>
      <c r="BO564" s="39" t="s">
        <v>181</v>
      </c>
      <c r="BP564" s="39" t="s">
        <v>181</v>
      </c>
      <c r="BQ564" s="39" t="s">
        <v>181</v>
      </c>
      <c r="BR564" s="39" t="s">
        <v>181</v>
      </c>
      <c r="BS564" s="39" t="s">
        <v>181</v>
      </c>
      <c r="BT564" s="39" t="s">
        <v>181</v>
      </c>
      <c r="BU564" s="39" t="s">
        <v>181</v>
      </c>
      <c r="BV564" s="39" t="s">
        <v>181</v>
      </c>
      <c r="BW564" s="39" t="s">
        <v>181</v>
      </c>
      <c r="BX564" s="39" t="s">
        <v>181</v>
      </c>
      <c r="BY564" s="39" t="s">
        <v>181</v>
      </c>
      <c r="BZ564" s="39" t="s">
        <v>181</v>
      </c>
      <c r="CA564" s="39" t="s">
        <v>181</v>
      </c>
      <c r="CB564" s="39" t="s">
        <v>181</v>
      </c>
      <c r="CC564" s="39" t="s">
        <v>181</v>
      </c>
      <c r="CD564" s="7">
        <v>11340012.470000001</v>
      </c>
      <c r="CE564" s="7">
        <v>10269683.700000001</v>
      </c>
      <c r="CF564" s="7">
        <v>12547411.110000001</v>
      </c>
      <c r="CG564" s="7">
        <v>14721052.650000002</v>
      </c>
      <c r="CH564" s="7">
        <v>15625838.000000002</v>
      </c>
      <c r="CI564" s="7">
        <v>16067033.490000002</v>
      </c>
      <c r="CJ564" s="7">
        <v>16412792.930000002</v>
      </c>
      <c r="CK564" s="7">
        <v>16679725.810000002</v>
      </c>
      <c r="CL564" s="7">
        <v>17048400.730000004</v>
      </c>
      <c r="CM564" s="7">
        <v>17106224.560000002</v>
      </c>
      <c r="CN564" s="7">
        <v>17123703.600000001</v>
      </c>
      <c r="CO564" s="7">
        <v>17104812.420000002</v>
      </c>
      <c r="CP564" s="7">
        <v>17164615.23</v>
      </c>
      <c r="CQ564" s="7">
        <v>17213257.830000002</v>
      </c>
      <c r="CR564" s="7">
        <v>17245497.73</v>
      </c>
      <c r="CS564" s="39" t="s">
        <v>181</v>
      </c>
      <c r="CT564" s="39" t="s">
        <v>181</v>
      </c>
      <c r="CU564" s="39" t="s">
        <v>181</v>
      </c>
      <c r="CV564" s="39" t="s">
        <v>181</v>
      </c>
      <c r="CW564" s="39" t="s">
        <v>181</v>
      </c>
      <c r="CX564" s="39" t="s">
        <v>181</v>
      </c>
      <c r="CY564" s="39" t="s">
        <v>181</v>
      </c>
      <c r="CZ564" s="39" t="s">
        <v>181</v>
      </c>
      <c r="DA564" s="39" t="s">
        <v>181</v>
      </c>
      <c r="DB564" s="39" t="s">
        <v>181</v>
      </c>
      <c r="DC564" s="39" t="s">
        <v>181</v>
      </c>
      <c r="DD564" s="39" t="s">
        <v>181</v>
      </c>
      <c r="DE564" s="39" t="s">
        <v>181</v>
      </c>
      <c r="DF564" s="39" t="s">
        <v>181</v>
      </c>
      <c r="DG564" s="39" t="s">
        <v>181</v>
      </c>
      <c r="DH564" s="39" t="s">
        <v>181</v>
      </c>
      <c r="DI564" s="39" t="s">
        <v>181</v>
      </c>
      <c r="DJ564" s="39" t="s">
        <v>181</v>
      </c>
      <c r="DK564" s="39" t="s">
        <v>181</v>
      </c>
      <c r="DL564" s="39" t="s">
        <v>181</v>
      </c>
      <c r="DM564" s="39" t="s">
        <v>181</v>
      </c>
      <c r="DN564" s="39" t="s">
        <v>181</v>
      </c>
      <c r="DO564" s="39" t="s">
        <v>181</v>
      </c>
      <c r="DP564" s="39" t="s">
        <v>181</v>
      </c>
      <c r="DQ564" s="39" t="s">
        <v>181</v>
      </c>
      <c r="DR564" s="7">
        <v>9638061.3000000007</v>
      </c>
      <c r="DS564" s="7">
        <v>17247238.439999998</v>
      </c>
      <c r="DT564" s="7">
        <v>22636662.350000001</v>
      </c>
      <c r="DU564" s="7">
        <v>27797151.399999999</v>
      </c>
      <c r="DV564" s="7">
        <v>31776891.59</v>
      </c>
      <c r="DW564" s="7">
        <v>35136613.350000001</v>
      </c>
      <c r="DX564" s="7">
        <v>38263702.390000001</v>
      </c>
      <c r="DY564" s="7">
        <v>41276110.670000002</v>
      </c>
      <c r="DZ564" s="7">
        <v>42565249.520000003</v>
      </c>
      <c r="EA564" s="7">
        <v>43557403.359999999</v>
      </c>
      <c r="EB564" s="7">
        <v>45076885.380000003</v>
      </c>
      <c r="EC564" s="7">
        <v>45237773.539999999</v>
      </c>
      <c r="ED564" s="7">
        <v>45749198.229999997</v>
      </c>
      <c r="EE564" s="7">
        <v>46475074.169999994</v>
      </c>
      <c r="EF564" s="7">
        <v>47802448.539999992</v>
      </c>
      <c r="EG564" s="39" t="s">
        <v>181</v>
      </c>
      <c r="EH564" s="39" t="s">
        <v>181</v>
      </c>
      <c r="EI564" s="39" t="s">
        <v>181</v>
      </c>
      <c r="EJ564" s="39" t="s">
        <v>181</v>
      </c>
      <c r="EK564" s="39" t="s">
        <v>181</v>
      </c>
      <c r="EL564" s="39" t="s">
        <v>181</v>
      </c>
      <c r="EM564" s="39" t="s">
        <v>181</v>
      </c>
      <c r="EN564" s="39" t="s">
        <v>181</v>
      </c>
      <c r="EO564" s="39" t="s">
        <v>181</v>
      </c>
      <c r="EP564" s="39" t="s">
        <v>181</v>
      </c>
      <c r="EQ564" s="39" t="s">
        <v>181</v>
      </c>
      <c r="ER564" s="39" t="s">
        <v>181</v>
      </c>
      <c r="ES564" s="39" t="s">
        <v>181</v>
      </c>
      <c r="ET564" s="39" t="s">
        <v>181</v>
      </c>
      <c r="EU564" s="39" t="s">
        <v>181</v>
      </c>
      <c r="EV564" s="39" t="s">
        <v>181</v>
      </c>
      <c r="EW564" s="39" t="s">
        <v>181</v>
      </c>
      <c r="EX564" s="39" t="s">
        <v>181</v>
      </c>
      <c r="EY564" s="39" t="s">
        <v>181</v>
      </c>
      <c r="EZ564" s="39" t="s">
        <v>181</v>
      </c>
      <c r="FA564" s="39" t="s">
        <v>181</v>
      </c>
      <c r="FB564" s="39" t="s">
        <v>181</v>
      </c>
      <c r="FC564" s="39" t="s">
        <v>181</v>
      </c>
      <c r="FD564" s="39" t="s">
        <v>181</v>
      </c>
      <c r="FE564" s="39" t="s">
        <v>181</v>
      </c>
      <c r="FF564" s="7">
        <v>47901647.659999996</v>
      </c>
      <c r="FG564" s="7">
        <v>55746932.25</v>
      </c>
      <c r="FH564" s="7">
        <v>56018451.130000003</v>
      </c>
      <c r="FI564" s="7">
        <v>56207626.100000001</v>
      </c>
      <c r="FJ564" s="7">
        <v>56336988.539999999</v>
      </c>
      <c r="FK564" s="7">
        <v>56286133.149999999</v>
      </c>
      <c r="FL564" s="7">
        <v>56307502.82</v>
      </c>
      <c r="FM564" s="7">
        <v>56348741.090000004</v>
      </c>
      <c r="FN564" s="7">
        <v>56301016.120000005</v>
      </c>
      <c r="FO564" s="7">
        <v>56295759.150000006</v>
      </c>
      <c r="FP564" s="7">
        <v>56285313.590000004</v>
      </c>
      <c r="FQ564" s="7">
        <v>56264425.130000003</v>
      </c>
      <c r="FR564" s="7">
        <v>56260272.670000002</v>
      </c>
      <c r="FS564" s="7">
        <v>56244366.359999999</v>
      </c>
      <c r="FT564" s="7">
        <v>56252979.839999996</v>
      </c>
      <c r="FU564" s="39" t="s">
        <v>181</v>
      </c>
      <c r="FV564" s="39" t="s">
        <v>181</v>
      </c>
      <c r="FW564" s="39" t="s">
        <v>181</v>
      </c>
      <c r="FX564" s="39" t="s">
        <v>181</v>
      </c>
      <c r="FY564" s="39" t="s">
        <v>181</v>
      </c>
      <c r="FZ564" s="39" t="s">
        <v>181</v>
      </c>
      <c r="GA564" s="39" t="s">
        <v>181</v>
      </c>
      <c r="GB564" s="39" t="s">
        <v>181</v>
      </c>
      <c r="GC564" s="39" t="s">
        <v>181</v>
      </c>
      <c r="GD564" s="39" t="s">
        <v>181</v>
      </c>
      <c r="GE564" s="39" t="s">
        <v>181</v>
      </c>
      <c r="GF564" s="39" t="s">
        <v>181</v>
      </c>
      <c r="GG564" s="39" t="s">
        <v>181</v>
      </c>
      <c r="GH564" s="39" t="s">
        <v>181</v>
      </c>
      <c r="GI564" s="39" t="s">
        <v>181</v>
      </c>
      <c r="GJ564" s="39" t="s">
        <v>181</v>
      </c>
      <c r="GK564" s="39" t="s">
        <v>181</v>
      </c>
      <c r="GL564" s="39" t="s">
        <v>181</v>
      </c>
      <c r="GM564" s="39" t="s">
        <v>181</v>
      </c>
      <c r="GN564" s="39" t="s">
        <v>181</v>
      </c>
      <c r="GO564" s="39" t="s">
        <v>181</v>
      </c>
      <c r="GP564" s="39" t="s">
        <v>181</v>
      </c>
      <c r="GQ564" s="39" t="s">
        <v>181</v>
      </c>
      <c r="GR564" s="39" t="s">
        <v>181</v>
      </c>
      <c r="GS564" s="39" t="s">
        <v>181</v>
      </c>
    </row>
    <row r="565" spans="1:201" ht="15" customHeight="1" x14ac:dyDescent="0.25">
      <c r="A565" s="11">
        <f>$A$62</f>
        <v>20184</v>
      </c>
      <c r="B565" s="7">
        <v>46019444.890000001</v>
      </c>
      <c r="C565" s="7">
        <v>61385929.32</v>
      </c>
      <c r="D565" s="7">
        <v>74972511.430000007</v>
      </c>
      <c r="E565" s="7">
        <v>88585168.310000002</v>
      </c>
      <c r="F565" s="7">
        <v>99146323.370000005</v>
      </c>
      <c r="G565" s="7">
        <v>107042853.21000001</v>
      </c>
      <c r="H565" s="7">
        <v>113015513.27000001</v>
      </c>
      <c r="I565" s="7">
        <v>118178740.27000001</v>
      </c>
      <c r="J565" s="7">
        <v>123219370.42000002</v>
      </c>
      <c r="K565" s="7">
        <v>127546034.06000002</v>
      </c>
      <c r="L565" s="7">
        <v>131880212.19000001</v>
      </c>
      <c r="M565" s="7">
        <v>135785239.11000001</v>
      </c>
      <c r="N565" s="7">
        <v>139343115.75</v>
      </c>
      <c r="O565" s="7">
        <v>143262019.63</v>
      </c>
      <c r="P565" s="39" t="s">
        <v>181</v>
      </c>
      <c r="Q565" s="39" t="s">
        <v>181</v>
      </c>
      <c r="R565" s="39" t="s">
        <v>181</v>
      </c>
      <c r="S565" s="39" t="s">
        <v>181</v>
      </c>
      <c r="T565" s="39" t="s">
        <v>181</v>
      </c>
      <c r="U565" s="39" t="s">
        <v>181</v>
      </c>
      <c r="V565" s="39" t="s">
        <v>181</v>
      </c>
      <c r="W565" s="39" t="s">
        <v>181</v>
      </c>
      <c r="X565" s="39" t="s">
        <v>181</v>
      </c>
      <c r="Y565" s="39" t="s">
        <v>181</v>
      </c>
      <c r="Z565" s="39" t="s">
        <v>181</v>
      </c>
      <c r="AA565" s="39" t="s">
        <v>181</v>
      </c>
      <c r="AB565" s="39" t="s">
        <v>181</v>
      </c>
      <c r="AC565" s="39" t="s">
        <v>181</v>
      </c>
      <c r="AD565" s="39" t="s">
        <v>181</v>
      </c>
      <c r="AE565" s="39" t="s">
        <v>181</v>
      </c>
      <c r="AF565" s="39" t="s">
        <v>181</v>
      </c>
      <c r="AG565" s="39" t="s">
        <v>181</v>
      </c>
      <c r="AH565" s="39" t="s">
        <v>181</v>
      </c>
      <c r="AI565" s="39" t="s">
        <v>181</v>
      </c>
      <c r="AJ565" s="39" t="s">
        <v>181</v>
      </c>
      <c r="AK565" s="39" t="s">
        <v>181</v>
      </c>
      <c r="AL565" s="39" t="s">
        <v>181</v>
      </c>
      <c r="AM565" s="39" t="s">
        <v>181</v>
      </c>
      <c r="AN565" s="39" t="s">
        <v>181</v>
      </c>
      <c r="AO565" s="39" t="s">
        <v>181</v>
      </c>
      <c r="AP565" s="7">
        <v>106497727.56</v>
      </c>
      <c r="AQ565" s="7">
        <v>123592103.11</v>
      </c>
      <c r="AR565" s="7">
        <v>136352149.63</v>
      </c>
      <c r="AS565" s="7">
        <v>144183009.57999998</v>
      </c>
      <c r="AT565" s="7">
        <v>146610716.13999999</v>
      </c>
      <c r="AU565" s="7">
        <v>147991863.64999998</v>
      </c>
      <c r="AV565" s="7">
        <v>148978026.78999996</v>
      </c>
      <c r="AW565" s="7">
        <v>149419919.87999997</v>
      </c>
      <c r="AX565" s="7">
        <v>149796827.01999995</v>
      </c>
      <c r="AY565" s="7">
        <v>149915564.03999996</v>
      </c>
      <c r="AZ565" s="7">
        <v>150045737.95999995</v>
      </c>
      <c r="BA565" s="7">
        <v>150136177.71999994</v>
      </c>
      <c r="BB565" s="7">
        <v>150299265.19999993</v>
      </c>
      <c r="BC565" s="7">
        <v>150387072.62999994</v>
      </c>
      <c r="BD565" s="39" t="s">
        <v>181</v>
      </c>
      <c r="BE565" s="39" t="s">
        <v>181</v>
      </c>
      <c r="BF565" s="39" t="s">
        <v>181</v>
      </c>
      <c r="BG565" s="39" t="s">
        <v>181</v>
      </c>
      <c r="BH565" s="39" t="s">
        <v>181</v>
      </c>
      <c r="BI565" s="39" t="s">
        <v>181</v>
      </c>
      <c r="BJ565" s="39" t="s">
        <v>181</v>
      </c>
      <c r="BK565" s="39" t="s">
        <v>181</v>
      </c>
      <c r="BL565" s="39" t="s">
        <v>181</v>
      </c>
      <c r="BM565" s="39" t="s">
        <v>181</v>
      </c>
      <c r="BN565" s="39" t="s">
        <v>181</v>
      </c>
      <c r="BO565" s="39" t="s">
        <v>181</v>
      </c>
      <c r="BP565" s="39" t="s">
        <v>181</v>
      </c>
      <c r="BQ565" s="39" t="s">
        <v>181</v>
      </c>
      <c r="BR565" s="39" t="s">
        <v>181</v>
      </c>
      <c r="BS565" s="39" t="s">
        <v>181</v>
      </c>
      <c r="BT565" s="39" t="s">
        <v>181</v>
      </c>
      <c r="BU565" s="39" t="s">
        <v>181</v>
      </c>
      <c r="BV565" s="39" t="s">
        <v>181</v>
      </c>
      <c r="BW565" s="39" t="s">
        <v>181</v>
      </c>
      <c r="BX565" s="39" t="s">
        <v>181</v>
      </c>
      <c r="BY565" s="39" t="s">
        <v>181</v>
      </c>
      <c r="BZ565" s="39" t="s">
        <v>181</v>
      </c>
      <c r="CA565" s="39" t="s">
        <v>181</v>
      </c>
      <c r="CB565" s="39" t="s">
        <v>181</v>
      </c>
      <c r="CC565" s="39" t="s">
        <v>181</v>
      </c>
      <c r="CD565" s="7">
        <v>11995577.18</v>
      </c>
      <c r="CE565" s="7">
        <v>10566789.210000001</v>
      </c>
      <c r="CF565" s="7">
        <v>12946398.460000001</v>
      </c>
      <c r="CG565" s="7">
        <v>15004507.920000002</v>
      </c>
      <c r="CH565" s="7">
        <v>16175983.450000001</v>
      </c>
      <c r="CI565" s="7">
        <v>16872339.890000001</v>
      </c>
      <c r="CJ565" s="7">
        <v>17260190.740000002</v>
      </c>
      <c r="CK565" s="7">
        <v>17680532.330000002</v>
      </c>
      <c r="CL565" s="7">
        <v>17948928.930000003</v>
      </c>
      <c r="CM565" s="7">
        <v>18133806.550000004</v>
      </c>
      <c r="CN565" s="7">
        <v>18328675.460000005</v>
      </c>
      <c r="CO565" s="7">
        <v>18419948.240000006</v>
      </c>
      <c r="CP565" s="7">
        <v>18502807.870000005</v>
      </c>
      <c r="CQ565" s="7">
        <v>18498957.960000005</v>
      </c>
      <c r="CR565" s="39" t="s">
        <v>181</v>
      </c>
      <c r="CS565" s="39" t="s">
        <v>181</v>
      </c>
      <c r="CT565" s="39" t="s">
        <v>181</v>
      </c>
      <c r="CU565" s="39" t="s">
        <v>181</v>
      </c>
      <c r="CV565" s="39" t="s">
        <v>181</v>
      </c>
      <c r="CW565" s="39" t="s">
        <v>181</v>
      </c>
      <c r="CX565" s="39" t="s">
        <v>181</v>
      </c>
      <c r="CY565" s="39" t="s">
        <v>181</v>
      </c>
      <c r="CZ565" s="39" t="s">
        <v>181</v>
      </c>
      <c r="DA565" s="39" t="s">
        <v>181</v>
      </c>
      <c r="DB565" s="39" t="s">
        <v>181</v>
      </c>
      <c r="DC565" s="39" t="s">
        <v>181</v>
      </c>
      <c r="DD565" s="39" t="s">
        <v>181</v>
      </c>
      <c r="DE565" s="39" t="s">
        <v>181</v>
      </c>
      <c r="DF565" s="39" t="s">
        <v>181</v>
      </c>
      <c r="DG565" s="39" t="s">
        <v>181</v>
      </c>
      <c r="DH565" s="39" t="s">
        <v>181</v>
      </c>
      <c r="DI565" s="39" t="s">
        <v>181</v>
      </c>
      <c r="DJ565" s="39" t="s">
        <v>181</v>
      </c>
      <c r="DK565" s="39" t="s">
        <v>181</v>
      </c>
      <c r="DL565" s="39" t="s">
        <v>181</v>
      </c>
      <c r="DM565" s="39" t="s">
        <v>181</v>
      </c>
      <c r="DN565" s="39" t="s">
        <v>181</v>
      </c>
      <c r="DO565" s="39" t="s">
        <v>181</v>
      </c>
      <c r="DP565" s="39" t="s">
        <v>181</v>
      </c>
      <c r="DQ565" s="39" t="s">
        <v>181</v>
      </c>
      <c r="DR565" s="7">
        <v>10351113.34</v>
      </c>
      <c r="DS565" s="7">
        <v>18418862.780000001</v>
      </c>
      <c r="DT565" s="7">
        <v>24436297.210000001</v>
      </c>
      <c r="DU565" s="7">
        <v>29289915.580000002</v>
      </c>
      <c r="DV565" s="7">
        <v>33487654.25</v>
      </c>
      <c r="DW565" s="7">
        <v>36970736.280000001</v>
      </c>
      <c r="DX565" s="7">
        <v>39132088.469999999</v>
      </c>
      <c r="DY565" s="7">
        <v>41135669.590000004</v>
      </c>
      <c r="DZ565" s="7">
        <v>43209468.670000002</v>
      </c>
      <c r="EA565" s="7">
        <v>44314501.07</v>
      </c>
      <c r="EB565" s="7">
        <v>45139891.740000002</v>
      </c>
      <c r="EC565" s="7">
        <v>45537427.870000005</v>
      </c>
      <c r="ED565" s="7">
        <v>46059071.670000002</v>
      </c>
      <c r="EE565" s="7">
        <v>47494788.380000003</v>
      </c>
      <c r="EF565" s="39" t="s">
        <v>181</v>
      </c>
      <c r="EG565" s="39" t="s">
        <v>181</v>
      </c>
      <c r="EH565" s="39" t="s">
        <v>181</v>
      </c>
      <c r="EI565" s="39" t="s">
        <v>181</v>
      </c>
      <c r="EJ565" s="39" t="s">
        <v>181</v>
      </c>
      <c r="EK565" s="39" t="s">
        <v>181</v>
      </c>
      <c r="EL565" s="39" t="s">
        <v>181</v>
      </c>
      <c r="EM565" s="39" t="s">
        <v>181</v>
      </c>
      <c r="EN565" s="39" t="s">
        <v>181</v>
      </c>
      <c r="EO565" s="39" t="s">
        <v>181</v>
      </c>
      <c r="EP565" s="39" t="s">
        <v>181</v>
      </c>
      <c r="EQ565" s="39" t="s">
        <v>181</v>
      </c>
      <c r="ER565" s="39" t="s">
        <v>181</v>
      </c>
      <c r="ES565" s="39" t="s">
        <v>181</v>
      </c>
      <c r="ET565" s="39" t="s">
        <v>181</v>
      </c>
      <c r="EU565" s="39" t="s">
        <v>181</v>
      </c>
      <c r="EV565" s="39" t="s">
        <v>181</v>
      </c>
      <c r="EW565" s="39" t="s">
        <v>181</v>
      </c>
      <c r="EX565" s="39" t="s">
        <v>181</v>
      </c>
      <c r="EY565" s="39" t="s">
        <v>181</v>
      </c>
      <c r="EZ565" s="39" t="s">
        <v>181</v>
      </c>
      <c r="FA565" s="39" t="s">
        <v>181</v>
      </c>
      <c r="FB565" s="39" t="s">
        <v>181</v>
      </c>
      <c r="FC565" s="39" t="s">
        <v>181</v>
      </c>
      <c r="FD565" s="39" t="s">
        <v>181</v>
      </c>
      <c r="FE565" s="39" t="s">
        <v>181</v>
      </c>
      <c r="FF565" s="7">
        <v>49682705.609999999</v>
      </c>
      <c r="FG565" s="7">
        <v>60094300.25</v>
      </c>
      <c r="FH565" s="7">
        <v>60692863.850000001</v>
      </c>
      <c r="FI565" s="7">
        <v>61093911.770000003</v>
      </c>
      <c r="FJ565" s="7">
        <v>61182181.360000007</v>
      </c>
      <c r="FK565" s="7">
        <v>61353673.770000003</v>
      </c>
      <c r="FL565" s="7">
        <v>60355768.260000005</v>
      </c>
      <c r="FM565" s="7">
        <v>60445931.460000008</v>
      </c>
      <c r="FN565" s="7">
        <v>60416313.38000001</v>
      </c>
      <c r="FO565" s="7">
        <v>60494849.010000013</v>
      </c>
      <c r="FP565" s="7">
        <v>59352839.760000013</v>
      </c>
      <c r="FQ565" s="7">
        <v>59233630.430000015</v>
      </c>
      <c r="FR565" s="7">
        <v>59200543.270000018</v>
      </c>
      <c r="FS565" s="7">
        <v>59193865.020000018</v>
      </c>
      <c r="FT565" s="39" t="s">
        <v>181</v>
      </c>
      <c r="FU565" s="39" t="s">
        <v>181</v>
      </c>
      <c r="FV565" s="39" t="s">
        <v>181</v>
      </c>
      <c r="FW565" s="39" t="s">
        <v>181</v>
      </c>
      <c r="FX565" s="39" t="s">
        <v>181</v>
      </c>
      <c r="FY565" s="39" t="s">
        <v>181</v>
      </c>
      <c r="FZ565" s="39" t="s">
        <v>181</v>
      </c>
      <c r="GA565" s="39" t="s">
        <v>181</v>
      </c>
      <c r="GB565" s="39" t="s">
        <v>181</v>
      </c>
      <c r="GC565" s="39" t="s">
        <v>181</v>
      </c>
      <c r="GD565" s="39" t="s">
        <v>181</v>
      </c>
      <c r="GE565" s="39" t="s">
        <v>181</v>
      </c>
      <c r="GF565" s="39" t="s">
        <v>181</v>
      </c>
      <c r="GG565" s="39" t="s">
        <v>181</v>
      </c>
      <c r="GH565" s="39" t="s">
        <v>181</v>
      </c>
      <c r="GI565" s="39" t="s">
        <v>181</v>
      </c>
      <c r="GJ565" s="39" t="s">
        <v>181</v>
      </c>
      <c r="GK565" s="39" t="s">
        <v>181</v>
      </c>
      <c r="GL565" s="39" t="s">
        <v>181</v>
      </c>
      <c r="GM565" s="39" t="s">
        <v>181</v>
      </c>
      <c r="GN565" s="39" t="s">
        <v>181</v>
      </c>
      <c r="GO565" s="39" t="s">
        <v>181</v>
      </c>
      <c r="GP565" s="39" t="s">
        <v>181</v>
      </c>
      <c r="GQ565" s="39" t="s">
        <v>181</v>
      </c>
      <c r="GR565" s="39" t="s">
        <v>181</v>
      </c>
      <c r="GS565" s="39" t="s">
        <v>181</v>
      </c>
    </row>
    <row r="566" spans="1:201" ht="15" customHeight="1" x14ac:dyDescent="0.25">
      <c r="A566" s="11">
        <f>$A$63</f>
        <v>20191</v>
      </c>
      <c r="B566" s="7">
        <v>53860643.130000003</v>
      </c>
      <c r="C566" s="7">
        <v>61437607.340000004</v>
      </c>
      <c r="D566" s="7">
        <v>72337726.439999998</v>
      </c>
      <c r="E566" s="7">
        <v>82155946.569999993</v>
      </c>
      <c r="F566" s="7">
        <v>91537856.039999992</v>
      </c>
      <c r="G566" s="7">
        <v>98481666.909999996</v>
      </c>
      <c r="H566" s="7">
        <v>102844210.78999999</v>
      </c>
      <c r="I566" s="7">
        <v>106528423.59999999</v>
      </c>
      <c r="J566" s="7">
        <v>111094117.98999999</v>
      </c>
      <c r="K566" s="7">
        <v>113184039.81</v>
      </c>
      <c r="L566" s="7">
        <v>115272603.16</v>
      </c>
      <c r="M566" s="7">
        <v>118570161.7</v>
      </c>
      <c r="N566" s="7">
        <v>123178974.98</v>
      </c>
      <c r="O566" s="39" t="s">
        <v>181</v>
      </c>
      <c r="P566" s="39" t="s">
        <v>181</v>
      </c>
      <c r="Q566" s="39" t="s">
        <v>181</v>
      </c>
      <c r="R566" s="39" t="s">
        <v>181</v>
      </c>
      <c r="S566" s="39" t="s">
        <v>181</v>
      </c>
      <c r="T566" s="39" t="s">
        <v>181</v>
      </c>
      <c r="U566" s="39" t="s">
        <v>181</v>
      </c>
      <c r="V566" s="39" t="s">
        <v>181</v>
      </c>
      <c r="W566" s="39" t="s">
        <v>181</v>
      </c>
      <c r="X566" s="39" t="s">
        <v>181</v>
      </c>
      <c r="Y566" s="39" t="s">
        <v>181</v>
      </c>
      <c r="Z566" s="39" t="s">
        <v>181</v>
      </c>
      <c r="AA566" s="39" t="s">
        <v>181</v>
      </c>
      <c r="AB566" s="39" t="s">
        <v>181</v>
      </c>
      <c r="AC566" s="39" t="s">
        <v>181</v>
      </c>
      <c r="AD566" s="39" t="s">
        <v>181</v>
      </c>
      <c r="AE566" s="39" t="s">
        <v>181</v>
      </c>
      <c r="AF566" s="39" t="s">
        <v>181</v>
      </c>
      <c r="AG566" s="39" t="s">
        <v>181</v>
      </c>
      <c r="AH566" s="39" t="s">
        <v>181</v>
      </c>
      <c r="AI566" s="39" t="s">
        <v>181</v>
      </c>
      <c r="AJ566" s="39" t="s">
        <v>181</v>
      </c>
      <c r="AK566" s="39" t="s">
        <v>181</v>
      </c>
      <c r="AL566" s="39" t="s">
        <v>181</v>
      </c>
      <c r="AM566" s="39" t="s">
        <v>181</v>
      </c>
      <c r="AN566" s="39" t="s">
        <v>181</v>
      </c>
      <c r="AO566" s="39" t="s">
        <v>181</v>
      </c>
      <c r="AP566" s="7">
        <v>95375466.590000004</v>
      </c>
      <c r="AQ566" s="7">
        <v>106578725.64</v>
      </c>
      <c r="AR566" s="7">
        <v>127159686.12</v>
      </c>
      <c r="AS566" s="7">
        <v>132724889.57000001</v>
      </c>
      <c r="AT566" s="7">
        <v>134873377</v>
      </c>
      <c r="AU566" s="7">
        <v>136010136.95000002</v>
      </c>
      <c r="AV566" s="7">
        <v>136675282.08000001</v>
      </c>
      <c r="AW566" s="7">
        <v>137231006.15000001</v>
      </c>
      <c r="AX566" s="7">
        <v>137486842.12</v>
      </c>
      <c r="AY566" s="7">
        <v>137704786.12</v>
      </c>
      <c r="AZ566" s="7">
        <v>137913406.00999999</v>
      </c>
      <c r="BA566" s="7">
        <v>138114653.22999999</v>
      </c>
      <c r="BB566" s="7">
        <v>138254511.86999997</v>
      </c>
      <c r="BC566" s="39" t="s">
        <v>181</v>
      </c>
      <c r="BD566" s="39" t="s">
        <v>181</v>
      </c>
      <c r="BE566" s="39" t="s">
        <v>181</v>
      </c>
      <c r="BF566" s="39" t="s">
        <v>181</v>
      </c>
      <c r="BG566" s="39" t="s">
        <v>181</v>
      </c>
      <c r="BH566" s="39" t="s">
        <v>181</v>
      </c>
      <c r="BI566" s="39" t="s">
        <v>181</v>
      </c>
      <c r="BJ566" s="39" t="s">
        <v>181</v>
      </c>
      <c r="BK566" s="39" t="s">
        <v>181</v>
      </c>
      <c r="BL566" s="39" t="s">
        <v>181</v>
      </c>
      <c r="BM566" s="39" t="s">
        <v>181</v>
      </c>
      <c r="BN566" s="39" t="s">
        <v>181</v>
      </c>
      <c r="BO566" s="39" t="s">
        <v>181</v>
      </c>
      <c r="BP566" s="39" t="s">
        <v>181</v>
      </c>
      <c r="BQ566" s="39" t="s">
        <v>181</v>
      </c>
      <c r="BR566" s="39" t="s">
        <v>181</v>
      </c>
      <c r="BS566" s="39" t="s">
        <v>181</v>
      </c>
      <c r="BT566" s="39" t="s">
        <v>181</v>
      </c>
      <c r="BU566" s="39" t="s">
        <v>181</v>
      </c>
      <c r="BV566" s="39" t="s">
        <v>181</v>
      </c>
      <c r="BW566" s="39" t="s">
        <v>181</v>
      </c>
      <c r="BX566" s="39" t="s">
        <v>181</v>
      </c>
      <c r="BY566" s="39" t="s">
        <v>181</v>
      </c>
      <c r="BZ566" s="39" t="s">
        <v>181</v>
      </c>
      <c r="CA566" s="39" t="s">
        <v>181</v>
      </c>
      <c r="CB566" s="39" t="s">
        <v>181</v>
      </c>
      <c r="CC566" s="39" t="s">
        <v>181</v>
      </c>
      <c r="CD566" s="7">
        <v>13177997.390000001</v>
      </c>
      <c r="CE566" s="7">
        <v>10231307.380000001</v>
      </c>
      <c r="CF566" s="7">
        <v>12074523.760000002</v>
      </c>
      <c r="CG566" s="7">
        <v>14018011.420000002</v>
      </c>
      <c r="CH566" s="7">
        <v>15245302.970000003</v>
      </c>
      <c r="CI566" s="7">
        <v>15871015.530000003</v>
      </c>
      <c r="CJ566" s="7">
        <v>16077892.610000003</v>
      </c>
      <c r="CK566" s="7">
        <v>16328408.670000004</v>
      </c>
      <c r="CL566" s="7">
        <v>16656073.370000003</v>
      </c>
      <c r="CM566" s="7">
        <v>16700265.810000002</v>
      </c>
      <c r="CN566" s="7">
        <v>16754941.530000003</v>
      </c>
      <c r="CO566" s="7">
        <v>16817747.910000004</v>
      </c>
      <c r="CP566" s="7">
        <v>16901343.010000005</v>
      </c>
      <c r="CQ566" s="39" t="s">
        <v>181</v>
      </c>
      <c r="CR566" s="39" t="s">
        <v>181</v>
      </c>
      <c r="CS566" s="39" t="s">
        <v>181</v>
      </c>
      <c r="CT566" s="39" t="s">
        <v>181</v>
      </c>
      <c r="CU566" s="39" t="s">
        <v>181</v>
      </c>
      <c r="CV566" s="39" t="s">
        <v>181</v>
      </c>
      <c r="CW566" s="39" t="s">
        <v>181</v>
      </c>
      <c r="CX566" s="39" t="s">
        <v>181</v>
      </c>
      <c r="CY566" s="39" t="s">
        <v>181</v>
      </c>
      <c r="CZ566" s="39" t="s">
        <v>181</v>
      </c>
      <c r="DA566" s="39" t="s">
        <v>181</v>
      </c>
      <c r="DB566" s="39" t="s">
        <v>181</v>
      </c>
      <c r="DC566" s="39" t="s">
        <v>181</v>
      </c>
      <c r="DD566" s="39" t="s">
        <v>181</v>
      </c>
      <c r="DE566" s="39" t="s">
        <v>181</v>
      </c>
      <c r="DF566" s="39" t="s">
        <v>181</v>
      </c>
      <c r="DG566" s="39" t="s">
        <v>181</v>
      </c>
      <c r="DH566" s="39" t="s">
        <v>181</v>
      </c>
      <c r="DI566" s="39" t="s">
        <v>181</v>
      </c>
      <c r="DJ566" s="39" t="s">
        <v>181</v>
      </c>
      <c r="DK566" s="39" t="s">
        <v>181</v>
      </c>
      <c r="DL566" s="39" t="s">
        <v>181</v>
      </c>
      <c r="DM566" s="39" t="s">
        <v>181</v>
      </c>
      <c r="DN566" s="39" t="s">
        <v>181</v>
      </c>
      <c r="DO566" s="39" t="s">
        <v>181</v>
      </c>
      <c r="DP566" s="39" t="s">
        <v>181</v>
      </c>
      <c r="DQ566" s="39" t="s">
        <v>181</v>
      </c>
      <c r="DR566" s="7">
        <v>10055372.82</v>
      </c>
      <c r="DS566" s="7">
        <v>18499698.609999999</v>
      </c>
      <c r="DT566" s="7">
        <v>23234269.789999999</v>
      </c>
      <c r="DU566" s="7">
        <v>28590823.16</v>
      </c>
      <c r="DV566" s="7">
        <v>33043638.800000001</v>
      </c>
      <c r="DW566" s="7">
        <v>34932839.280000001</v>
      </c>
      <c r="DX566" s="7">
        <v>37215391.030000001</v>
      </c>
      <c r="DY566" s="7">
        <v>39137874.520000003</v>
      </c>
      <c r="DZ566" s="7">
        <v>41507086.600000001</v>
      </c>
      <c r="EA566" s="7">
        <v>42839630.850000001</v>
      </c>
      <c r="EB566" s="7">
        <v>43717591.759999998</v>
      </c>
      <c r="EC566" s="7">
        <v>44442799.909999996</v>
      </c>
      <c r="ED566" s="7">
        <v>45319243.589999996</v>
      </c>
      <c r="EE566" s="39" t="s">
        <v>181</v>
      </c>
      <c r="EF566" s="39" t="s">
        <v>181</v>
      </c>
      <c r="EG566" s="39" t="s">
        <v>181</v>
      </c>
      <c r="EH566" s="39" t="s">
        <v>181</v>
      </c>
      <c r="EI566" s="39" t="s">
        <v>181</v>
      </c>
      <c r="EJ566" s="39" t="s">
        <v>181</v>
      </c>
      <c r="EK566" s="39" t="s">
        <v>181</v>
      </c>
      <c r="EL566" s="39" t="s">
        <v>181</v>
      </c>
      <c r="EM566" s="39" t="s">
        <v>181</v>
      </c>
      <c r="EN566" s="39" t="s">
        <v>181</v>
      </c>
      <c r="EO566" s="39" t="s">
        <v>181</v>
      </c>
      <c r="EP566" s="39" t="s">
        <v>181</v>
      </c>
      <c r="EQ566" s="39" t="s">
        <v>181</v>
      </c>
      <c r="ER566" s="39" t="s">
        <v>181</v>
      </c>
      <c r="ES566" s="39" t="s">
        <v>181</v>
      </c>
      <c r="ET566" s="39" t="s">
        <v>181</v>
      </c>
      <c r="EU566" s="39" t="s">
        <v>181</v>
      </c>
      <c r="EV566" s="39" t="s">
        <v>181</v>
      </c>
      <c r="EW566" s="39" t="s">
        <v>181</v>
      </c>
      <c r="EX566" s="39" t="s">
        <v>181</v>
      </c>
      <c r="EY566" s="39" t="s">
        <v>181</v>
      </c>
      <c r="EZ566" s="39" t="s">
        <v>181</v>
      </c>
      <c r="FA566" s="39" t="s">
        <v>181</v>
      </c>
      <c r="FB566" s="39" t="s">
        <v>181</v>
      </c>
      <c r="FC566" s="39" t="s">
        <v>181</v>
      </c>
      <c r="FD566" s="39" t="s">
        <v>181</v>
      </c>
      <c r="FE566" s="39" t="s">
        <v>181</v>
      </c>
      <c r="FF566" s="7">
        <v>50589229.310000002</v>
      </c>
      <c r="FG566" s="7">
        <v>59463830.880000003</v>
      </c>
      <c r="FH566" s="7">
        <v>60397793.510000005</v>
      </c>
      <c r="FI566" s="7">
        <v>58097236.820000008</v>
      </c>
      <c r="FJ566" s="7">
        <v>58170498.790000007</v>
      </c>
      <c r="FK566" s="7">
        <v>58192449.400000006</v>
      </c>
      <c r="FL566" s="7">
        <v>58203622.320000008</v>
      </c>
      <c r="FM566" s="7">
        <v>58217059.88000001</v>
      </c>
      <c r="FN566" s="7">
        <v>58298738.610000007</v>
      </c>
      <c r="FO566" s="7">
        <v>58329049.190000005</v>
      </c>
      <c r="FP566" s="7">
        <v>58339673.810000002</v>
      </c>
      <c r="FQ566" s="7">
        <v>58336226.170000002</v>
      </c>
      <c r="FR566" s="7">
        <v>58243867.100000001</v>
      </c>
      <c r="FS566" s="39" t="s">
        <v>181</v>
      </c>
      <c r="FT566" s="39" t="s">
        <v>181</v>
      </c>
      <c r="FU566" s="39" t="s">
        <v>181</v>
      </c>
      <c r="FV566" s="39" t="s">
        <v>181</v>
      </c>
      <c r="FW566" s="39" t="s">
        <v>181</v>
      </c>
      <c r="FX566" s="39" t="s">
        <v>181</v>
      </c>
      <c r="FY566" s="39" t="s">
        <v>181</v>
      </c>
      <c r="FZ566" s="39" t="s">
        <v>181</v>
      </c>
      <c r="GA566" s="39" t="s">
        <v>181</v>
      </c>
      <c r="GB566" s="39" t="s">
        <v>181</v>
      </c>
      <c r="GC566" s="39" t="s">
        <v>181</v>
      </c>
      <c r="GD566" s="39" t="s">
        <v>181</v>
      </c>
      <c r="GE566" s="39" t="s">
        <v>181</v>
      </c>
      <c r="GF566" s="39" t="s">
        <v>181</v>
      </c>
      <c r="GG566" s="39" t="s">
        <v>181</v>
      </c>
      <c r="GH566" s="39" t="s">
        <v>181</v>
      </c>
      <c r="GI566" s="39" t="s">
        <v>181</v>
      </c>
      <c r="GJ566" s="39" t="s">
        <v>181</v>
      </c>
      <c r="GK566" s="39" t="s">
        <v>181</v>
      </c>
      <c r="GL566" s="39" t="s">
        <v>181</v>
      </c>
      <c r="GM566" s="39" t="s">
        <v>181</v>
      </c>
      <c r="GN566" s="39" t="s">
        <v>181</v>
      </c>
      <c r="GO566" s="39" t="s">
        <v>181</v>
      </c>
      <c r="GP566" s="39" t="s">
        <v>181</v>
      </c>
      <c r="GQ566" s="39" t="s">
        <v>181</v>
      </c>
      <c r="GR566" s="39" t="s">
        <v>181</v>
      </c>
      <c r="GS566" s="39" t="s">
        <v>181</v>
      </c>
    </row>
    <row r="567" spans="1:201" ht="15" customHeight="1" x14ac:dyDescent="0.25">
      <c r="A567" s="11">
        <f>$A$64</f>
        <v>20192</v>
      </c>
      <c r="B567" s="7">
        <v>51979223.399999999</v>
      </c>
      <c r="C567" s="7">
        <v>59162026.009999998</v>
      </c>
      <c r="D567" s="7">
        <v>69198522.99000001</v>
      </c>
      <c r="E567" s="7">
        <v>78110298.790000007</v>
      </c>
      <c r="F567" s="7">
        <v>86164831.580000013</v>
      </c>
      <c r="G567" s="7">
        <v>93087966.719999999</v>
      </c>
      <c r="H567" s="7">
        <v>97173734.010000005</v>
      </c>
      <c r="I567" s="7">
        <v>102764496.18000001</v>
      </c>
      <c r="J567" s="7">
        <v>108798596.46000001</v>
      </c>
      <c r="K567" s="7">
        <v>112855201.49000001</v>
      </c>
      <c r="L567" s="7">
        <v>116384820.99000001</v>
      </c>
      <c r="M567" s="7">
        <v>119683061.60000001</v>
      </c>
      <c r="N567" s="39" t="s">
        <v>181</v>
      </c>
      <c r="O567" s="39" t="s">
        <v>181</v>
      </c>
      <c r="P567" s="39" t="s">
        <v>181</v>
      </c>
      <c r="Q567" s="39" t="s">
        <v>181</v>
      </c>
      <c r="R567" s="39" t="s">
        <v>181</v>
      </c>
      <c r="S567" s="39" t="s">
        <v>181</v>
      </c>
      <c r="T567" s="39" t="s">
        <v>181</v>
      </c>
      <c r="U567" s="39" t="s">
        <v>181</v>
      </c>
      <c r="V567" s="39" t="s">
        <v>181</v>
      </c>
      <c r="W567" s="39" t="s">
        <v>181</v>
      </c>
      <c r="X567" s="39" t="s">
        <v>181</v>
      </c>
      <c r="Y567" s="39" t="s">
        <v>181</v>
      </c>
      <c r="Z567" s="39" t="s">
        <v>181</v>
      </c>
      <c r="AA567" s="39" t="s">
        <v>181</v>
      </c>
      <c r="AB567" s="39" t="s">
        <v>181</v>
      </c>
      <c r="AC567" s="39" t="s">
        <v>181</v>
      </c>
      <c r="AD567" s="39" t="s">
        <v>181</v>
      </c>
      <c r="AE567" s="39" t="s">
        <v>181</v>
      </c>
      <c r="AF567" s="39" t="s">
        <v>181</v>
      </c>
      <c r="AG567" s="39" t="s">
        <v>181</v>
      </c>
      <c r="AH567" s="39" t="s">
        <v>181</v>
      </c>
      <c r="AI567" s="39" t="s">
        <v>181</v>
      </c>
      <c r="AJ567" s="39" t="s">
        <v>181</v>
      </c>
      <c r="AK567" s="39" t="s">
        <v>181</v>
      </c>
      <c r="AL567" s="39" t="s">
        <v>181</v>
      </c>
      <c r="AM567" s="39" t="s">
        <v>181</v>
      </c>
      <c r="AN567" s="39" t="s">
        <v>181</v>
      </c>
      <c r="AO567" s="39" t="s">
        <v>181</v>
      </c>
      <c r="AP567" s="7">
        <v>93007826.49000001</v>
      </c>
      <c r="AQ567" s="7">
        <v>115233387.18000001</v>
      </c>
      <c r="AR567" s="7">
        <v>129623520.80000001</v>
      </c>
      <c r="AS567" s="7">
        <v>133958992.00000001</v>
      </c>
      <c r="AT567" s="7">
        <v>136580327.93000001</v>
      </c>
      <c r="AU567" s="7">
        <v>137568033.24000001</v>
      </c>
      <c r="AV567" s="7">
        <v>138273241.24000001</v>
      </c>
      <c r="AW567" s="7">
        <v>138642215.42000002</v>
      </c>
      <c r="AX567" s="7">
        <v>138838682.23000002</v>
      </c>
      <c r="AY567" s="7">
        <v>138982999.98000002</v>
      </c>
      <c r="AZ567" s="7">
        <v>139198182.47000003</v>
      </c>
      <c r="BA567" s="7">
        <v>139401617.91000003</v>
      </c>
      <c r="BB567" s="39" t="s">
        <v>181</v>
      </c>
      <c r="BC567" s="39" t="s">
        <v>181</v>
      </c>
      <c r="BD567" s="39" t="s">
        <v>181</v>
      </c>
      <c r="BE567" s="39" t="s">
        <v>181</v>
      </c>
      <c r="BF567" s="39" t="s">
        <v>181</v>
      </c>
      <c r="BG567" s="39" t="s">
        <v>181</v>
      </c>
      <c r="BH567" s="39" t="s">
        <v>181</v>
      </c>
      <c r="BI567" s="39" t="s">
        <v>181</v>
      </c>
      <c r="BJ567" s="39" t="s">
        <v>181</v>
      </c>
      <c r="BK567" s="39" t="s">
        <v>181</v>
      </c>
      <c r="BL567" s="39" t="s">
        <v>181</v>
      </c>
      <c r="BM567" s="39" t="s">
        <v>181</v>
      </c>
      <c r="BN567" s="39" t="s">
        <v>181</v>
      </c>
      <c r="BO567" s="39" t="s">
        <v>181</v>
      </c>
      <c r="BP567" s="39" t="s">
        <v>181</v>
      </c>
      <c r="BQ567" s="39" t="s">
        <v>181</v>
      </c>
      <c r="BR567" s="39" t="s">
        <v>181</v>
      </c>
      <c r="BS567" s="39" t="s">
        <v>181</v>
      </c>
      <c r="BT567" s="39" t="s">
        <v>181</v>
      </c>
      <c r="BU567" s="39" t="s">
        <v>181</v>
      </c>
      <c r="BV567" s="39" t="s">
        <v>181</v>
      </c>
      <c r="BW567" s="39" t="s">
        <v>181</v>
      </c>
      <c r="BX567" s="39" t="s">
        <v>181</v>
      </c>
      <c r="BY567" s="39" t="s">
        <v>181</v>
      </c>
      <c r="BZ567" s="39" t="s">
        <v>181</v>
      </c>
      <c r="CA567" s="39" t="s">
        <v>181</v>
      </c>
      <c r="CB567" s="39" t="s">
        <v>181</v>
      </c>
      <c r="CC567" s="39" t="s">
        <v>181</v>
      </c>
      <c r="CD567" s="7">
        <v>13178754.640000001</v>
      </c>
      <c r="CE567" s="7">
        <v>10241840.99</v>
      </c>
      <c r="CF567" s="7">
        <v>12358165.970000001</v>
      </c>
      <c r="CG567" s="7">
        <v>14244466.790000001</v>
      </c>
      <c r="CH567" s="7">
        <v>15248921.440000001</v>
      </c>
      <c r="CI567" s="7">
        <v>15950976.870000001</v>
      </c>
      <c r="CJ567" s="7">
        <v>16504720.15</v>
      </c>
      <c r="CK567" s="7">
        <v>16877689.920000002</v>
      </c>
      <c r="CL567" s="7">
        <v>17254693.41</v>
      </c>
      <c r="CM567" s="7">
        <v>17250554.699999999</v>
      </c>
      <c r="CN567" s="7">
        <v>17314014.399999999</v>
      </c>
      <c r="CO567" s="7">
        <v>17400102.849999998</v>
      </c>
      <c r="CP567" s="39" t="s">
        <v>181</v>
      </c>
      <c r="CQ567" s="39" t="s">
        <v>181</v>
      </c>
      <c r="CR567" s="39" t="s">
        <v>181</v>
      </c>
      <c r="CS567" s="39" t="s">
        <v>181</v>
      </c>
      <c r="CT567" s="39" t="s">
        <v>181</v>
      </c>
      <c r="CU567" s="39" t="s">
        <v>181</v>
      </c>
      <c r="CV567" s="39" t="s">
        <v>181</v>
      </c>
      <c r="CW567" s="39" t="s">
        <v>181</v>
      </c>
      <c r="CX567" s="39" t="s">
        <v>181</v>
      </c>
      <c r="CY567" s="39" t="s">
        <v>181</v>
      </c>
      <c r="CZ567" s="39" t="s">
        <v>181</v>
      </c>
      <c r="DA567" s="39" t="s">
        <v>181</v>
      </c>
      <c r="DB567" s="39" t="s">
        <v>181</v>
      </c>
      <c r="DC567" s="39" t="s">
        <v>181</v>
      </c>
      <c r="DD567" s="39" t="s">
        <v>181</v>
      </c>
      <c r="DE567" s="39" t="s">
        <v>181</v>
      </c>
      <c r="DF567" s="39" t="s">
        <v>181</v>
      </c>
      <c r="DG567" s="39" t="s">
        <v>181</v>
      </c>
      <c r="DH567" s="39" t="s">
        <v>181</v>
      </c>
      <c r="DI567" s="39" t="s">
        <v>181</v>
      </c>
      <c r="DJ567" s="39" t="s">
        <v>181</v>
      </c>
      <c r="DK567" s="39" t="s">
        <v>181</v>
      </c>
      <c r="DL567" s="39" t="s">
        <v>181</v>
      </c>
      <c r="DM567" s="39" t="s">
        <v>181</v>
      </c>
      <c r="DN567" s="39" t="s">
        <v>181</v>
      </c>
      <c r="DO567" s="39" t="s">
        <v>181</v>
      </c>
      <c r="DP567" s="39" t="s">
        <v>181</v>
      </c>
      <c r="DQ567" s="39" t="s">
        <v>181</v>
      </c>
      <c r="DR567" s="7">
        <v>11412584.460000001</v>
      </c>
      <c r="DS567" s="7">
        <v>18804563.170000002</v>
      </c>
      <c r="DT567" s="7">
        <v>23651386.949999999</v>
      </c>
      <c r="DU567" s="7">
        <v>28267224.669999998</v>
      </c>
      <c r="DV567" s="7">
        <v>31709761.899999999</v>
      </c>
      <c r="DW567" s="7">
        <v>33976457.82</v>
      </c>
      <c r="DX567" s="7">
        <v>35650876.329999998</v>
      </c>
      <c r="DY567" s="7">
        <v>37564983.219999999</v>
      </c>
      <c r="DZ567" s="7">
        <v>40370242.879999995</v>
      </c>
      <c r="EA567" s="7">
        <v>41944070.539999992</v>
      </c>
      <c r="EB567" s="7">
        <v>43213682.469999991</v>
      </c>
      <c r="EC567" s="7">
        <v>43588053.699999988</v>
      </c>
      <c r="ED567" s="39" t="s">
        <v>181</v>
      </c>
      <c r="EE567" s="39" t="s">
        <v>181</v>
      </c>
      <c r="EF567" s="39" t="s">
        <v>181</v>
      </c>
      <c r="EG567" s="39" t="s">
        <v>181</v>
      </c>
      <c r="EH567" s="39" t="s">
        <v>181</v>
      </c>
      <c r="EI567" s="39" t="s">
        <v>181</v>
      </c>
      <c r="EJ567" s="39" t="s">
        <v>181</v>
      </c>
      <c r="EK567" s="39" t="s">
        <v>181</v>
      </c>
      <c r="EL567" s="39" t="s">
        <v>181</v>
      </c>
      <c r="EM567" s="39" t="s">
        <v>181</v>
      </c>
      <c r="EN567" s="39" t="s">
        <v>181</v>
      </c>
      <c r="EO567" s="39" t="s">
        <v>181</v>
      </c>
      <c r="EP567" s="39" t="s">
        <v>181</v>
      </c>
      <c r="EQ567" s="39" t="s">
        <v>181</v>
      </c>
      <c r="ER567" s="39" t="s">
        <v>181</v>
      </c>
      <c r="ES567" s="39" t="s">
        <v>181</v>
      </c>
      <c r="ET567" s="39" t="s">
        <v>181</v>
      </c>
      <c r="EU567" s="39" t="s">
        <v>181</v>
      </c>
      <c r="EV567" s="39" t="s">
        <v>181</v>
      </c>
      <c r="EW567" s="39" t="s">
        <v>181</v>
      </c>
      <c r="EX567" s="39" t="s">
        <v>181</v>
      </c>
      <c r="EY567" s="39" t="s">
        <v>181</v>
      </c>
      <c r="EZ567" s="39" t="s">
        <v>181</v>
      </c>
      <c r="FA567" s="39" t="s">
        <v>181</v>
      </c>
      <c r="FB567" s="39" t="s">
        <v>181</v>
      </c>
      <c r="FC567" s="39" t="s">
        <v>181</v>
      </c>
      <c r="FD567" s="39" t="s">
        <v>181</v>
      </c>
      <c r="FE567" s="39" t="s">
        <v>181</v>
      </c>
      <c r="FF567" s="7">
        <v>48056706.5</v>
      </c>
      <c r="FG567" s="7">
        <v>55794534.700000003</v>
      </c>
      <c r="FH567" s="7">
        <v>56724451.770000003</v>
      </c>
      <c r="FI567" s="7">
        <v>56955343.120000005</v>
      </c>
      <c r="FJ567" s="7">
        <v>57129698.390000008</v>
      </c>
      <c r="FK567" s="7">
        <v>57267536.920000009</v>
      </c>
      <c r="FL567" s="7">
        <v>57281546.010000013</v>
      </c>
      <c r="FM567" s="7">
        <v>57247012.370000012</v>
      </c>
      <c r="FN567" s="7">
        <v>57257414.95000001</v>
      </c>
      <c r="FO567" s="7">
        <v>57250382.670000009</v>
      </c>
      <c r="FP567" s="7">
        <v>57267765.580000006</v>
      </c>
      <c r="FQ567" s="7">
        <v>57263138.580000006</v>
      </c>
      <c r="FR567" s="39" t="s">
        <v>181</v>
      </c>
      <c r="FS567" s="39" t="s">
        <v>181</v>
      </c>
      <c r="FT567" s="39" t="s">
        <v>181</v>
      </c>
      <c r="FU567" s="39" t="s">
        <v>181</v>
      </c>
      <c r="FV567" s="39" t="s">
        <v>181</v>
      </c>
      <c r="FW567" s="39" t="s">
        <v>181</v>
      </c>
      <c r="FX567" s="39" t="s">
        <v>181</v>
      </c>
      <c r="FY567" s="39" t="s">
        <v>181</v>
      </c>
      <c r="FZ567" s="39" t="s">
        <v>181</v>
      </c>
      <c r="GA567" s="39" t="s">
        <v>181</v>
      </c>
      <c r="GB567" s="39" t="s">
        <v>181</v>
      </c>
      <c r="GC567" s="39" t="s">
        <v>181</v>
      </c>
      <c r="GD567" s="39" t="s">
        <v>181</v>
      </c>
      <c r="GE567" s="39" t="s">
        <v>181</v>
      </c>
      <c r="GF567" s="39" t="s">
        <v>181</v>
      </c>
      <c r="GG567" s="39" t="s">
        <v>181</v>
      </c>
      <c r="GH567" s="39" t="s">
        <v>181</v>
      </c>
      <c r="GI567" s="39" t="s">
        <v>181</v>
      </c>
      <c r="GJ567" s="39" t="s">
        <v>181</v>
      </c>
      <c r="GK567" s="39" t="s">
        <v>181</v>
      </c>
      <c r="GL567" s="39" t="s">
        <v>181</v>
      </c>
      <c r="GM567" s="39" t="s">
        <v>181</v>
      </c>
      <c r="GN567" s="39" t="s">
        <v>181</v>
      </c>
      <c r="GO567" s="39" t="s">
        <v>181</v>
      </c>
      <c r="GP567" s="39" t="s">
        <v>181</v>
      </c>
      <c r="GQ567" s="39" t="s">
        <v>181</v>
      </c>
      <c r="GR567" s="39" t="s">
        <v>181</v>
      </c>
      <c r="GS567" s="39" t="s">
        <v>181</v>
      </c>
    </row>
    <row r="568" spans="1:201" ht="15" customHeight="1" x14ac:dyDescent="0.25">
      <c r="A568" s="11">
        <f>$A$65</f>
        <v>20193</v>
      </c>
      <c r="B568" s="7">
        <v>58189237.420000002</v>
      </c>
      <c r="C568" s="7">
        <v>63962677.649999999</v>
      </c>
      <c r="D568" s="7">
        <v>74166551.099999994</v>
      </c>
      <c r="E568" s="7">
        <v>83602406.379999995</v>
      </c>
      <c r="F568" s="7">
        <v>90935066.810000002</v>
      </c>
      <c r="G568" s="7">
        <v>97671548.909999996</v>
      </c>
      <c r="H568" s="7">
        <v>103037245.44</v>
      </c>
      <c r="I568" s="7">
        <v>108472304.52</v>
      </c>
      <c r="J568" s="7">
        <v>114376569.84</v>
      </c>
      <c r="K568" s="7">
        <v>119882031.65000001</v>
      </c>
      <c r="L568" s="7">
        <v>123615442.10000001</v>
      </c>
      <c r="M568" s="39" t="s">
        <v>181</v>
      </c>
      <c r="N568" s="39" t="s">
        <v>181</v>
      </c>
      <c r="O568" s="39" t="s">
        <v>181</v>
      </c>
      <c r="P568" s="39" t="s">
        <v>181</v>
      </c>
      <c r="Q568" s="39" t="s">
        <v>181</v>
      </c>
      <c r="R568" s="39" t="s">
        <v>181</v>
      </c>
      <c r="S568" s="39" t="s">
        <v>181</v>
      </c>
      <c r="T568" s="39" t="s">
        <v>181</v>
      </c>
      <c r="U568" s="39" t="s">
        <v>181</v>
      </c>
      <c r="V568" s="39" t="s">
        <v>181</v>
      </c>
      <c r="W568" s="39" t="s">
        <v>181</v>
      </c>
      <c r="X568" s="39" t="s">
        <v>181</v>
      </c>
      <c r="Y568" s="39" t="s">
        <v>181</v>
      </c>
      <c r="Z568" s="39" t="s">
        <v>181</v>
      </c>
      <c r="AA568" s="39" t="s">
        <v>181</v>
      </c>
      <c r="AB568" s="39" t="s">
        <v>181</v>
      </c>
      <c r="AC568" s="39" t="s">
        <v>181</v>
      </c>
      <c r="AD568" s="39" t="s">
        <v>181</v>
      </c>
      <c r="AE568" s="39" t="s">
        <v>181</v>
      </c>
      <c r="AF568" s="39" t="s">
        <v>181</v>
      </c>
      <c r="AG568" s="39" t="s">
        <v>181</v>
      </c>
      <c r="AH568" s="39" t="s">
        <v>181</v>
      </c>
      <c r="AI568" s="39" t="s">
        <v>181</v>
      </c>
      <c r="AJ568" s="39" t="s">
        <v>181</v>
      </c>
      <c r="AK568" s="39" t="s">
        <v>181</v>
      </c>
      <c r="AL568" s="39" t="s">
        <v>181</v>
      </c>
      <c r="AM568" s="39" t="s">
        <v>181</v>
      </c>
      <c r="AN568" s="39" t="s">
        <v>181</v>
      </c>
      <c r="AO568" s="39" t="s">
        <v>181</v>
      </c>
      <c r="AP568" s="7">
        <v>98697293.229999989</v>
      </c>
      <c r="AQ568" s="7">
        <v>122228912.08</v>
      </c>
      <c r="AR568" s="7">
        <v>137160173.00999999</v>
      </c>
      <c r="AS568" s="7">
        <v>142792570.25</v>
      </c>
      <c r="AT568" s="7">
        <v>144942336.56999999</v>
      </c>
      <c r="AU568" s="7">
        <v>145798201.62</v>
      </c>
      <c r="AV568" s="7">
        <v>146354273.02000001</v>
      </c>
      <c r="AW568" s="7">
        <v>146812566.11000001</v>
      </c>
      <c r="AX568" s="7">
        <v>147179499.27000001</v>
      </c>
      <c r="AY568" s="7">
        <v>147407804.09</v>
      </c>
      <c r="AZ568" s="7">
        <v>147580293.99000001</v>
      </c>
      <c r="BA568" s="39" t="s">
        <v>181</v>
      </c>
      <c r="BB568" s="39" t="s">
        <v>181</v>
      </c>
      <c r="BC568" s="39" t="s">
        <v>181</v>
      </c>
      <c r="BD568" s="39" t="s">
        <v>181</v>
      </c>
      <c r="BE568" s="39" t="s">
        <v>181</v>
      </c>
      <c r="BF568" s="39" t="s">
        <v>181</v>
      </c>
      <c r="BG568" s="39" t="s">
        <v>181</v>
      </c>
      <c r="BH568" s="39" t="s">
        <v>181</v>
      </c>
      <c r="BI568" s="39" t="s">
        <v>181</v>
      </c>
      <c r="BJ568" s="39" t="s">
        <v>181</v>
      </c>
      <c r="BK568" s="39" t="s">
        <v>181</v>
      </c>
      <c r="BL568" s="39" t="s">
        <v>181</v>
      </c>
      <c r="BM568" s="39" t="s">
        <v>181</v>
      </c>
      <c r="BN568" s="39" t="s">
        <v>181</v>
      </c>
      <c r="BO568" s="39" t="s">
        <v>181</v>
      </c>
      <c r="BP568" s="39" t="s">
        <v>181</v>
      </c>
      <c r="BQ568" s="39" t="s">
        <v>181</v>
      </c>
      <c r="BR568" s="39" t="s">
        <v>181</v>
      </c>
      <c r="BS568" s="39" t="s">
        <v>181</v>
      </c>
      <c r="BT568" s="39" t="s">
        <v>181</v>
      </c>
      <c r="BU568" s="39" t="s">
        <v>181</v>
      </c>
      <c r="BV568" s="39" t="s">
        <v>181</v>
      </c>
      <c r="BW568" s="39" t="s">
        <v>181</v>
      </c>
      <c r="BX568" s="39" t="s">
        <v>181</v>
      </c>
      <c r="BY568" s="39" t="s">
        <v>181</v>
      </c>
      <c r="BZ568" s="39" t="s">
        <v>181</v>
      </c>
      <c r="CA568" s="39" t="s">
        <v>181</v>
      </c>
      <c r="CB568" s="39" t="s">
        <v>181</v>
      </c>
      <c r="CC568" s="39" t="s">
        <v>181</v>
      </c>
      <c r="CD568" s="7">
        <v>12785295.85</v>
      </c>
      <c r="CE568" s="7">
        <v>9354297.0800000001</v>
      </c>
      <c r="CF568" s="7">
        <v>12105321.66</v>
      </c>
      <c r="CG568" s="7">
        <v>13841667.33</v>
      </c>
      <c r="CH568" s="7">
        <v>14815113.199999999</v>
      </c>
      <c r="CI568" s="7">
        <v>15884389.039999999</v>
      </c>
      <c r="CJ568" s="7">
        <v>16220411.979999999</v>
      </c>
      <c r="CK568" s="7">
        <v>16744813.019999998</v>
      </c>
      <c r="CL568" s="7">
        <v>17044936.169999998</v>
      </c>
      <c r="CM568" s="7">
        <v>17226139.199999999</v>
      </c>
      <c r="CN568" s="7">
        <v>17301948.029999997</v>
      </c>
      <c r="CO568" s="39" t="s">
        <v>181</v>
      </c>
      <c r="CP568" s="39" t="s">
        <v>181</v>
      </c>
      <c r="CQ568" s="39" t="s">
        <v>181</v>
      </c>
      <c r="CR568" s="39" t="s">
        <v>181</v>
      </c>
      <c r="CS568" s="39" t="s">
        <v>181</v>
      </c>
      <c r="CT568" s="39" t="s">
        <v>181</v>
      </c>
      <c r="CU568" s="39" t="s">
        <v>181</v>
      </c>
      <c r="CV568" s="39" t="s">
        <v>181</v>
      </c>
      <c r="CW568" s="39" t="s">
        <v>181</v>
      </c>
      <c r="CX568" s="39" t="s">
        <v>181</v>
      </c>
      <c r="CY568" s="39" t="s">
        <v>181</v>
      </c>
      <c r="CZ568" s="39" t="s">
        <v>181</v>
      </c>
      <c r="DA568" s="39" t="s">
        <v>181</v>
      </c>
      <c r="DB568" s="39" t="s">
        <v>181</v>
      </c>
      <c r="DC568" s="39" t="s">
        <v>181</v>
      </c>
      <c r="DD568" s="39" t="s">
        <v>181</v>
      </c>
      <c r="DE568" s="39" t="s">
        <v>181</v>
      </c>
      <c r="DF568" s="39" t="s">
        <v>181</v>
      </c>
      <c r="DG568" s="39" t="s">
        <v>181</v>
      </c>
      <c r="DH568" s="39" t="s">
        <v>181</v>
      </c>
      <c r="DI568" s="39" t="s">
        <v>181</v>
      </c>
      <c r="DJ568" s="39" t="s">
        <v>181</v>
      </c>
      <c r="DK568" s="39" t="s">
        <v>181</v>
      </c>
      <c r="DL568" s="39" t="s">
        <v>181</v>
      </c>
      <c r="DM568" s="39" t="s">
        <v>181</v>
      </c>
      <c r="DN568" s="39" t="s">
        <v>181</v>
      </c>
      <c r="DO568" s="39" t="s">
        <v>181</v>
      </c>
      <c r="DP568" s="39" t="s">
        <v>181</v>
      </c>
      <c r="DQ568" s="39" t="s">
        <v>181</v>
      </c>
      <c r="DR568" s="7">
        <v>11512557.75</v>
      </c>
      <c r="DS568" s="7">
        <v>20842695.5</v>
      </c>
      <c r="DT568" s="7">
        <v>26253131.02</v>
      </c>
      <c r="DU568" s="7">
        <v>29831491.649999999</v>
      </c>
      <c r="DV568" s="7">
        <v>34132341.549999997</v>
      </c>
      <c r="DW568" s="7">
        <v>37170330.759999998</v>
      </c>
      <c r="DX568" s="7">
        <v>40263370.079999998</v>
      </c>
      <c r="DY568" s="7">
        <v>43713852.670000002</v>
      </c>
      <c r="DZ568" s="7">
        <v>47004279.960000001</v>
      </c>
      <c r="EA568" s="7">
        <v>48520206.770000003</v>
      </c>
      <c r="EB568" s="7">
        <v>49448732.930000007</v>
      </c>
      <c r="EC568" s="39" t="s">
        <v>181</v>
      </c>
      <c r="ED568" s="39" t="s">
        <v>181</v>
      </c>
      <c r="EE568" s="39" t="s">
        <v>181</v>
      </c>
      <c r="EF568" s="39" t="s">
        <v>181</v>
      </c>
      <c r="EG568" s="39" t="s">
        <v>181</v>
      </c>
      <c r="EH568" s="39" t="s">
        <v>181</v>
      </c>
      <c r="EI568" s="39" t="s">
        <v>181</v>
      </c>
      <c r="EJ568" s="39" t="s">
        <v>181</v>
      </c>
      <c r="EK568" s="39" t="s">
        <v>181</v>
      </c>
      <c r="EL568" s="39" t="s">
        <v>181</v>
      </c>
      <c r="EM568" s="39" t="s">
        <v>181</v>
      </c>
      <c r="EN568" s="39" t="s">
        <v>181</v>
      </c>
      <c r="EO568" s="39" t="s">
        <v>181</v>
      </c>
      <c r="EP568" s="39" t="s">
        <v>181</v>
      </c>
      <c r="EQ568" s="39" t="s">
        <v>181</v>
      </c>
      <c r="ER568" s="39" t="s">
        <v>181</v>
      </c>
      <c r="ES568" s="39" t="s">
        <v>181</v>
      </c>
      <c r="ET568" s="39" t="s">
        <v>181</v>
      </c>
      <c r="EU568" s="39" t="s">
        <v>181</v>
      </c>
      <c r="EV568" s="39" t="s">
        <v>181</v>
      </c>
      <c r="EW568" s="39" t="s">
        <v>181</v>
      </c>
      <c r="EX568" s="39" t="s">
        <v>181</v>
      </c>
      <c r="EY568" s="39" t="s">
        <v>181</v>
      </c>
      <c r="EZ568" s="39" t="s">
        <v>181</v>
      </c>
      <c r="FA568" s="39" t="s">
        <v>181</v>
      </c>
      <c r="FB568" s="39" t="s">
        <v>181</v>
      </c>
      <c r="FC568" s="39" t="s">
        <v>181</v>
      </c>
      <c r="FD568" s="39" t="s">
        <v>181</v>
      </c>
      <c r="FE568" s="39" t="s">
        <v>181</v>
      </c>
      <c r="FF568" s="7">
        <v>48812925.07</v>
      </c>
      <c r="FG568" s="7">
        <v>56614432.719999999</v>
      </c>
      <c r="FH568" s="7">
        <v>57586408.339999996</v>
      </c>
      <c r="FI568" s="7">
        <v>57640085.979999997</v>
      </c>
      <c r="FJ568" s="7">
        <v>57796563.609999999</v>
      </c>
      <c r="FK568" s="7">
        <v>57838773.25</v>
      </c>
      <c r="FL568" s="7">
        <v>57900542.159999996</v>
      </c>
      <c r="FM568" s="7">
        <v>57923173.739999995</v>
      </c>
      <c r="FN568" s="7">
        <v>57900444.459999993</v>
      </c>
      <c r="FO568" s="7">
        <v>57931412.529999994</v>
      </c>
      <c r="FP568" s="7">
        <v>57976263.329999991</v>
      </c>
      <c r="FQ568" s="39" t="s">
        <v>181</v>
      </c>
      <c r="FR568" s="39" t="s">
        <v>181</v>
      </c>
      <c r="FS568" s="39" t="s">
        <v>181</v>
      </c>
      <c r="FT568" s="39" t="s">
        <v>181</v>
      </c>
      <c r="FU568" s="39" t="s">
        <v>181</v>
      </c>
      <c r="FV568" s="39" t="s">
        <v>181</v>
      </c>
      <c r="FW568" s="39" t="s">
        <v>181</v>
      </c>
      <c r="FX568" s="39" t="s">
        <v>181</v>
      </c>
      <c r="FY568" s="39" t="s">
        <v>181</v>
      </c>
      <c r="FZ568" s="39" t="s">
        <v>181</v>
      </c>
      <c r="GA568" s="39" t="s">
        <v>181</v>
      </c>
      <c r="GB568" s="39" t="s">
        <v>181</v>
      </c>
      <c r="GC568" s="39" t="s">
        <v>181</v>
      </c>
      <c r="GD568" s="39" t="s">
        <v>181</v>
      </c>
      <c r="GE568" s="39" t="s">
        <v>181</v>
      </c>
      <c r="GF568" s="39" t="s">
        <v>181</v>
      </c>
      <c r="GG568" s="39" t="s">
        <v>181</v>
      </c>
      <c r="GH568" s="39" t="s">
        <v>181</v>
      </c>
      <c r="GI568" s="39" t="s">
        <v>181</v>
      </c>
      <c r="GJ568" s="39" t="s">
        <v>181</v>
      </c>
      <c r="GK568" s="39" t="s">
        <v>181</v>
      </c>
      <c r="GL568" s="39" t="s">
        <v>181</v>
      </c>
      <c r="GM568" s="39" t="s">
        <v>181</v>
      </c>
      <c r="GN568" s="39" t="s">
        <v>181</v>
      </c>
      <c r="GO568" s="39" t="s">
        <v>181</v>
      </c>
      <c r="GP568" s="39" t="s">
        <v>181</v>
      </c>
      <c r="GQ568" s="39" t="s">
        <v>181</v>
      </c>
      <c r="GR568" s="39" t="s">
        <v>181</v>
      </c>
      <c r="GS568" s="39" t="s">
        <v>181</v>
      </c>
    </row>
    <row r="569" spans="1:201" ht="15" customHeight="1" x14ac:dyDescent="0.25">
      <c r="A569" s="11">
        <f>$A$66</f>
        <v>20194</v>
      </c>
      <c r="B569" s="7">
        <v>58000133.240000002</v>
      </c>
      <c r="C569" s="7">
        <v>69780877.560000002</v>
      </c>
      <c r="D569" s="7">
        <v>78506966.469999999</v>
      </c>
      <c r="E569" s="7">
        <v>88806362.50999999</v>
      </c>
      <c r="F569" s="7">
        <v>94924410.920000002</v>
      </c>
      <c r="G569" s="7">
        <v>100539799.84999999</v>
      </c>
      <c r="H569" s="7">
        <v>107646324.66</v>
      </c>
      <c r="I569" s="7">
        <v>113410558.69999999</v>
      </c>
      <c r="J569" s="7">
        <v>121514838.88</v>
      </c>
      <c r="K569" s="7">
        <v>125770898.45999999</v>
      </c>
      <c r="L569" s="39" t="s">
        <v>181</v>
      </c>
      <c r="M569" s="39" t="s">
        <v>181</v>
      </c>
      <c r="N569" s="39" t="s">
        <v>181</v>
      </c>
      <c r="O569" s="39" t="s">
        <v>181</v>
      </c>
      <c r="P569" s="39" t="s">
        <v>181</v>
      </c>
      <c r="Q569" s="39" t="s">
        <v>181</v>
      </c>
      <c r="R569" s="39" t="s">
        <v>181</v>
      </c>
      <c r="S569" s="39" t="s">
        <v>181</v>
      </c>
      <c r="T569" s="39" t="s">
        <v>181</v>
      </c>
      <c r="U569" s="39" t="s">
        <v>181</v>
      </c>
      <c r="V569" s="39" t="s">
        <v>181</v>
      </c>
      <c r="W569" s="39" t="s">
        <v>181</v>
      </c>
      <c r="X569" s="39" t="s">
        <v>181</v>
      </c>
      <c r="Y569" s="39" t="s">
        <v>181</v>
      </c>
      <c r="Z569" s="39" t="s">
        <v>181</v>
      </c>
      <c r="AA569" s="39" t="s">
        <v>181</v>
      </c>
      <c r="AB569" s="39" t="s">
        <v>181</v>
      </c>
      <c r="AC569" s="39" t="s">
        <v>181</v>
      </c>
      <c r="AD569" s="39" t="s">
        <v>181</v>
      </c>
      <c r="AE569" s="39" t="s">
        <v>181</v>
      </c>
      <c r="AF569" s="39" t="s">
        <v>181</v>
      </c>
      <c r="AG569" s="39" t="s">
        <v>181</v>
      </c>
      <c r="AH569" s="39" t="s">
        <v>181</v>
      </c>
      <c r="AI569" s="39" t="s">
        <v>181</v>
      </c>
      <c r="AJ569" s="39" t="s">
        <v>181</v>
      </c>
      <c r="AK569" s="39" t="s">
        <v>181</v>
      </c>
      <c r="AL569" s="39" t="s">
        <v>181</v>
      </c>
      <c r="AM569" s="39" t="s">
        <v>181</v>
      </c>
      <c r="AN569" s="39" t="s">
        <v>181</v>
      </c>
      <c r="AO569" s="39" t="s">
        <v>181</v>
      </c>
      <c r="AP569" s="7">
        <v>97991233.979999989</v>
      </c>
      <c r="AQ569" s="7">
        <v>125400685.40000001</v>
      </c>
      <c r="AR569" s="7">
        <v>141512602</v>
      </c>
      <c r="AS569" s="7">
        <v>146209981.58000001</v>
      </c>
      <c r="AT569" s="7">
        <v>148355762.12</v>
      </c>
      <c r="AU569" s="7">
        <v>149429777.72</v>
      </c>
      <c r="AV569" s="7">
        <v>150096428.33000001</v>
      </c>
      <c r="AW569" s="7">
        <v>150719351.65000001</v>
      </c>
      <c r="AX569" s="7">
        <v>151022828.03999999</v>
      </c>
      <c r="AY569" s="7">
        <v>151162297.20999998</v>
      </c>
      <c r="AZ569" s="39" t="s">
        <v>181</v>
      </c>
      <c r="BA569" s="39" t="s">
        <v>181</v>
      </c>
      <c r="BB569" s="39" t="s">
        <v>181</v>
      </c>
      <c r="BC569" s="39" t="s">
        <v>181</v>
      </c>
      <c r="BD569" s="39" t="s">
        <v>181</v>
      </c>
      <c r="BE569" s="39" t="s">
        <v>181</v>
      </c>
      <c r="BF569" s="39" t="s">
        <v>181</v>
      </c>
      <c r="BG569" s="39" t="s">
        <v>181</v>
      </c>
      <c r="BH569" s="39" t="s">
        <v>181</v>
      </c>
      <c r="BI569" s="39" t="s">
        <v>181</v>
      </c>
      <c r="BJ569" s="39" t="s">
        <v>181</v>
      </c>
      <c r="BK569" s="39" t="s">
        <v>181</v>
      </c>
      <c r="BL569" s="39" t="s">
        <v>181</v>
      </c>
      <c r="BM569" s="39" t="s">
        <v>181</v>
      </c>
      <c r="BN569" s="39" t="s">
        <v>181</v>
      </c>
      <c r="BO569" s="39" t="s">
        <v>181</v>
      </c>
      <c r="BP569" s="39" t="s">
        <v>181</v>
      </c>
      <c r="BQ569" s="39" t="s">
        <v>181</v>
      </c>
      <c r="BR569" s="39" t="s">
        <v>181</v>
      </c>
      <c r="BS569" s="39" t="s">
        <v>181</v>
      </c>
      <c r="BT569" s="39" t="s">
        <v>181</v>
      </c>
      <c r="BU569" s="39" t="s">
        <v>181</v>
      </c>
      <c r="BV569" s="39" t="s">
        <v>181</v>
      </c>
      <c r="BW569" s="39" t="s">
        <v>181</v>
      </c>
      <c r="BX569" s="39" t="s">
        <v>181</v>
      </c>
      <c r="BY569" s="39" t="s">
        <v>181</v>
      </c>
      <c r="BZ569" s="39" t="s">
        <v>181</v>
      </c>
      <c r="CA569" s="39" t="s">
        <v>181</v>
      </c>
      <c r="CB569" s="39" t="s">
        <v>181</v>
      </c>
      <c r="CC569" s="39" t="s">
        <v>181</v>
      </c>
      <c r="CD569" s="7">
        <v>13118538.85</v>
      </c>
      <c r="CE569" s="7">
        <v>10503466.560000001</v>
      </c>
      <c r="CF569" s="7">
        <v>12022726.99</v>
      </c>
      <c r="CG569" s="7">
        <v>14067357.98</v>
      </c>
      <c r="CH569" s="7">
        <v>15370765.08</v>
      </c>
      <c r="CI569" s="7">
        <v>15964317.380000001</v>
      </c>
      <c r="CJ569" s="7">
        <v>16686215.540000001</v>
      </c>
      <c r="CK569" s="7">
        <v>17099101.810000002</v>
      </c>
      <c r="CL569" s="7">
        <v>17500777.890000001</v>
      </c>
      <c r="CM569" s="7">
        <v>17625701.350000001</v>
      </c>
      <c r="CN569" s="39" t="s">
        <v>181</v>
      </c>
      <c r="CO569" s="39" t="s">
        <v>181</v>
      </c>
      <c r="CP569" s="39" t="s">
        <v>181</v>
      </c>
      <c r="CQ569" s="39" t="s">
        <v>181</v>
      </c>
      <c r="CR569" s="39" t="s">
        <v>181</v>
      </c>
      <c r="CS569" s="39" t="s">
        <v>181</v>
      </c>
      <c r="CT569" s="39" t="s">
        <v>181</v>
      </c>
      <c r="CU569" s="39" t="s">
        <v>181</v>
      </c>
      <c r="CV569" s="39" t="s">
        <v>181</v>
      </c>
      <c r="CW569" s="39" t="s">
        <v>181</v>
      </c>
      <c r="CX569" s="39" t="s">
        <v>181</v>
      </c>
      <c r="CY569" s="39" t="s">
        <v>181</v>
      </c>
      <c r="CZ569" s="39" t="s">
        <v>181</v>
      </c>
      <c r="DA569" s="39" t="s">
        <v>181</v>
      </c>
      <c r="DB569" s="39" t="s">
        <v>181</v>
      </c>
      <c r="DC569" s="39" t="s">
        <v>181</v>
      </c>
      <c r="DD569" s="39" t="s">
        <v>181</v>
      </c>
      <c r="DE569" s="39" t="s">
        <v>181</v>
      </c>
      <c r="DF569" s="39" t="s">
        <v>181</v>
      </c>
      <c r="DG569" s="39" t="s">
        <v>181</v>
      </c>
      <c r="DH569" s="39" t="s">
        <v>181</v>
      </c>
      <c r="DI569" s="39" t="s">
        <v>181</v>
      </c>
      <c r="DJ569" s="39" t="s">
        <v>181</v>
      </c>
      <c r="DK569" s="39" t="s">
        <v>181</v>
      </c>
      <c r="DL569" s="39" t="s">
        <v>181</v>
      </c>
      <c r="DM569" s="39" t="s">
        <v>181</v>
      </c>
      <c r="DN569" s="39" t="s">
        <v>181</v>
      </c>
      <c r="DO569" s="39" t="s">
        <v>181</v>
      </c>
      <c r="DP569" s="39" t="s">
        <v>181</v>
      </c>
      <c r="DQ569" s="39" t="s">
        <v>181</v>
      </c>
      <c r="DR569" s="7">
        <v>11661549.65</v>
      </c>
      <c r="DS569" s="7">
        <v>19818139.189999998</v>
      </c>
      <c r="DT569" s="7">
        <v>23822709</v>
      </c>
      <c r="DU569" s="7">
        <v>28397959.460000001</v>
      </c>
      <c r="DV569" s="7">
        <v>33978850.600000001</v>
      </c>
      <c r="DW569" s="7">
        <v>37383117.780000001</v>
      </c>
      <c r="DX569" s="7">
        <v>40262434.200000003</v>
      </c>
      <c r="DY569" s="7">
        <v>43473633.770000003</v>
      </c>
      <c r="DZ569" s="7">
        <v>46719775.130000003</v>
      </c>
      <c r="EA569" s="7">
        <v>48439207.980000004</v>
      </c>
      <c r="EB569" s="39" t="s">
        <v>181</v>
      </c>
      <c r="EC569" s="39" t="s">
        <v>181</v>
      </c>
      <c r="ED569" s="39" t="s">
        <v>181</v>
      </c>
      <c r="EE569" s="39" t="s">
        <v>181</v>
      </c>
      <c r="EF569" s="39" t="s">
        <v>181</v>
      </c>
      <c r="EG569" s="39" t="s">
        <v>181</v>
      </c>
      <c r="EH569" s="39" t="s">
        <v>181</v>
      </c>
      <c r="EI569" s="39" t="s">
        <v>181</v>
      </c>
      <c r="EJ569" s="39" t="s">
        <v>181</v>
      </c>
      <c r="EK569" s="39" t="s">
        <v>181</v>
      </c>
      <c r="EL569" s="39" t="s">
        <v>181</v>
      </c>
      <c r="EM569" s="39" t="s">
        <v>181</v>
      </c>
      <c r="EN569" s="39" t="s">
        <v>181</v>
      </c>
      <c r="EO569" s="39" t="s">
        <v>181</v>
      </c>
      <c r="EP569" s="39" t="s">
        <v>181</v>
      </c>
      <c r="EQ569" s="39" t="s">
        <v>181</v>
      </c>
      <c r="ER569" s="39" t="s">
        <v>181</v>
      </c>
      <c r="ES569" s="39" t="s">
        <v>181</v>
      </c>
      <c r="ET569" s="39" t="s">
        <v>181</v>
      </c>
      <c r="EU569" s="39" t="s">
        <v>181</v>
      </c>
      <c r="EV569" s="39" t="s">
        <v>181</v>
      </c>
      <c r="EW569" s="39" t="s">
        <v>181</v>
      </c>
      <c r="EX569" s="39" t="s">
        <v>181</v>
      </c>
      <c r="EY569" s="39" t="s">
        <v>181</v>
      </c>
      <c r="EZ569" s="39" t="s">
        <v>181</v>
      </c>
      <c r="FA569" s="39" t="s">
        <v>181</v>
      </c>
      <c r="FB569" s="39" t="s">
        <v>181</v>
      </c>
      <c r="FC569" s="39" t="s">
        <v>181</v>
      </c>
      <c r="FD569" s="39" t="s">
        <v>181</v>
      </c>
      <c r="FE569" s="39" t="s">
        <v>181</v>
      </c>
      <c r="FF569" s="7">
        <v>51710990.18</v>
      </c>
      <c r="FG569" s="7">
        <v>59467772.629999995</v>
      </c>
      <c r="FH569" s="7">
        <v>60245519.879999995</v>
      </c>
      <c r="FI569" s="7">
        <v>60457502.549999997</v>
      </c>
      <c r="FJ569" s="7">
        <v>60654486.189999998</v>
      </c>
      <c r="FK569" s="7">
        <v>60724626.25</v>
      </c>
      <c r="FL569" s="7">
        <v>60753518.890000001</v>
      </c>
      <c r="FM569" s="7">
        <v>60814072.049999997</v>
      </c>
      <c r="FN569" s="7">
        <v>60801882.359999999</v>
      </c>
      <c r="FO569" s="7">
        <v>61056124.759999998</v>
      </c>
      <c r="FP569" s="39" t="s">
        <v>181</v>
      </c>
      <c r="FQ569" s="39" t="s">
        <v>181</v>
      </c>
      <c r="FR569" s="39" t="s">
        <v>181</v>
      </c>
      <c r="FS569" s="39" t="s">
        <v>181</v>
      </c>
      <c r="FT569" s="39" t="s">
        <v>181</v>
      </c>
      <c r="FU569" s="39" t="s">
        <v>181</v>
      </c>
      <c r="FV569" s="39" t="s">
        <v>181</v>
      </c>
      <c r="FW569" s="39" t="s">
        <v>181</v>
      </c>
      <c r="FX569" s="39" t="s">
        <v>181</v>
      </c>
      <c r="FY569" s="39" t="s">
        <v>181</v>
      </c>
      <c r="FZ569" s="39" t="s">
        <v>181</v>
      </c>
      <c r="GA569" s="39" t="s">
        <v>181</v>
      </c>
      <c r="GB569" s="39" t="s">
        <v>181</v>
      </c>
      <c r="GC569" s="39" t="s">
        <v>181</v>
      </c>
      <c r="GD569" s="39" t="s">
        <v>181</v>
      </c>
      <c r="GE569" s="39" t="s">
        <v>181</v>
      </c>
      <c r="GF569" s="39" t="s">
        <v>181</v>
      </c>
      <c r="GG569" s="39" t="s">
        <v>181</v>
      </c>
      <c r="GH569" s="39" t="s">
        <v>181</v>
      </c>
      <c r="GI569" s="39" t="s">
        <v>181</v>
      </c>
      <c r="GJ569" s="39" t="s">
        <v>181</v>
      </c>
      <c r="GK569" s="39" t="s">
        <v>181</v>
      </c>
      <c r="GL569" s="39" t="s">
        <v>181</v>
      </c>
      <c r="GM569" s="39" t="s">
        <v>181</v>
      </c>
      <c r="GN569" s="39" t="s">
        <v>181</v>
      </c>
      <c r="GO569" s="39" t="s">
        <v>181</v>
      </c>
      <c r="GP569" s="39" t="s">
        <v>181</v>
      </c>
      <c r="GQ569" s="39" t="s">
        <v>181</v>
      </c>
      <c r="GR569" s="39" t="s">
        <v>181</v>
      </c>
      <c r="GS569" s="39" t="s">
        <v>181</v>
      </c>
    </row>
    <row r="570" spans="1:201" ht="15" customHeight="1" x14ac:dyDescent="0.25">
      <c r="A570" s="11">
        <f>$A$67</f>
        <v>20201</v>
      </c>
      <c r="B570" s="7">
        <v>50147675.07</v>
      </c>
      <c r="C570" s="7">
        <v>54682711.369999997</v>
      </c>
      <c r="D570" s="7">
        <v>60970349.560000002</v>
      </c>
      <c r="E570" s="7">
        <v>71514390.939999998</v>
      </c>
      <c r="F570" s="7">
        <v>77742896.449999988</v>
      </c>
      <c r="G570" s="7">
        <v>84105276.00999999</v>
      </c>
      <c r="H570" s="7">
        <v>89788830.75</v>
      </c>
      <c r="I570" s="7">
        <v>96079928.980000004</v>
      </c>
      <c r="J570" s="7">
        <v>103273250.88000001</v>
      </c>
      <c r="K570" s="39" t="s">
        <v>181</v>
      </c>
      <c r="L570" s="39" t="s">
        <v>181</v>
      </c>
      <c r="M570" s="39" t="s">
        <v>181</v>
      </c>
      <c r="N570" s="39" t="s">
        <v>181</v>
      </c>
      <c r="O570" s="39" t="s">
        <v>181</v>
      </c>
      <c r="P570" s="39" t="s">
        <v>181</v>
      </c>
      <c r="Q570" s="39" t="s">
        <v>181</v>
      </c>
      <c r="R570" s="39" t="s">
        <v>181</v>
      </c>
      <c r="S570" s="39" t="s">
        <v>181</v>
      </c>
      <c r="T570" s="39" t="s">
        <v>181</v>
      </c>
      <c r="U570" s="39" t="s">
        <v>181</v>
      </c>
      <c r="V570" s="39" t="s">
        <v>181</v>
      </c>
      <c r="W570" s="39" t="s">
        <v>181</v>
      </c>
      <c r="X570" s="39" t="s">
        <v>181</v>
      </c>
      <c r="Y570" s="39" t="s">
        <v>181</v>
      </c>
      <c r="Z570" s="39" t="s">
        <v>181</v>
      </c>
      <c r="AA570" s="39" t="s">
        <v>181</v>
      </c>
      <c r="AB570" s="39" t="s">
        <v>181</v>
      </c>
      <c r="AC570" s="39" t="s">
        <v>181</v>
      </c>
      <c r="AD570" s="39" t="s">
        <v>181</v>
      </c>
      <c r="AE570" s="39" t="s">
        <v>181</v>
      </c>
      <c r="AF570" s="39" t="s">
        <v>181</v>
      </c>
      <c r="AG570" s="39" t="s">
        <v>181</v>
      </c>
      <c r="AH570" s="39" t="s">
        <v>181</v>
      </c>
      <c r="AI570" s="39" t="s">
        <v>181</v>
      </c>
      <c r="AJ570" s="39" t="s">
        <v>181</v>
      </c>
      <c r="AK570" s="39" t="s">
        <v>181</v>
      </c>
      <c r="AL570" s="39" t="s">
        <v>181</v>
      </c>
      <c r="AM570" s="39" t="s">
        <v>181</v>
      </c>
      <c r="AN570" s="39" t="s">
        <v>181</v>
      </c>
      <c r="AO570" s="39" t="s">
        <v>181</v>
      </c>
      <c r="AP570" s="7">
        <v>78358491.680000007</v>
      </c>
      <c r="AQ570" s="7">
        <v>104209205.53999999</v>
      </c>
      <c r="AR570" s="7">
        <v>113440535.91999999</v>
      </c>
      <c r="AS570" s="7">
        <v>116652265.78999999</v>
      </c>
      <c r="AT570" s="7">
        <v>118458547.48999999</v>
      </c>
      <c r="AU570" s="7">
        <v>119360718.14999999</v>
      </c>
      <c r="AV570" s="7">
        <v>120116650.16999999</v>
      </c>
      <c r="AW570" s="7">
        <v>120450796.41999999</v>
      </c>
      <c r="AX570" s="7">
        <v>120725114.24999999</v>
      </c>
      <c r="AY570" s="39" t="s">
        <v>181</v>
      </c>
      <c r="AZ570" s="39" t="s">
        <v>181</v>
      </c>
      <c r="BA570" s="39" t="s">
        <v>181</v>
      </c>
      <c r="BB570" s="39" t="s">
        <v>181</v>
      </c>
      <c r="BC570" s="39" t="s">
        <v>181</v>
      </c>
      <c r="BD570" s="39" t="s">
        <v>181</v>
      </c>
      <c r="BE570" s="39" t="s">
        <v>181</v>
      </c>
      <c r="BF570" s="39" t="s">
        <v>181</v>
      </c>
      <c r="BG570" s="39" t="s">
        <v>181</v>
      </c>
      <c r="BH570" s="39" t="s">
        <v>181</v>
      </c>
      <c r="BI570" s="39" t="s">
        <v>181</v>
      </c>
      <c r="BJ570" s="39" t="s">
        <v>181</v>
      </c>
      <c r="BK570" s="39" t="s">
        <v>181</v>
      </c>
      <c r="BL570" s="39" t="s">
        <v>181</v>
      </c>
      <c r="BM570" s="39" t="s">
        <v>181</v>
      </c>
      <c r="BN570" s="39" t="s">
        <v>181</v>
      </c>
      <c r="BO570" s="39" t="s">
        <v>181</v>
      </c>
      <c r="BP570" s="39" t="s">
        <v>181</v>
      </c>
      <c r="BQ570" s="39" t="s">
        <v>181</v>
      </c>
      <c r="BR570" s="39" t="s">
        <v>181</v>
      </c>
      <c r="BS570" s="39" t="s">
        <v>181</v>
      </c>
      <c r="BT570" s="39" t="s">
        <v>181</v>
      </c>
      <c r="BU570" s="39" t="s">
        <v>181</v>
      </c>
      <c r="BV570" s="39" t="s">
        <v>181</v>
      </c>
      <c r="BW570" s="39" t="s">
        <v>181</v>
      </c>
      <c r="BX570" s="39" t="s">
        <v>181</v>
      </c>
      <c r="BY570" s="39" t="s">
        <v>181</v>
      </c>
      <c r="BZ570" s="39" t="s">
        <v>181</v>
      </c>
      <c r="CA570" s="39" t="s">
        <v>181</v>
      </c>
      <c r="CB570" s="39" t="s">
        <v>181</v>
      </c>
      <c r="CC570" s="39" t="s">
        <v>181</v>
      </c>
      <c r="CD570" s="7">
        <v>11765955.73</v>
      </c>
      <c r="CE570" s="7">
        <v>7548344.8499999996</v>
      </c>
      <c r="CF570" s="7">
        <v>9074233.959999999</v>
      </c>
      <c r="CG570" s="7">
        <v>10894105.889999999</v>
      </c>
      <c r="CH570" s="7">
        <v>12016489.329999998</v>
      </c>
      <c r="CI570" s="7">
        <v>12539618.909999998</v>
      </c>
      <c r="CJ570" s="7">
        <v>12965379.969999999</v>
      </c>
      <c r="CK570" s="7">
        <v>13339026.009999998</v>
      </c>
      <c r="CL570" s="7">
        <v>13617578.769999998</v>
      </c>
      <c r="CM570" s="39" t="s">
        <v>181</v>
      </c>
      <c r="CN570" s="39" t="s">
        <v>181</v>
      </c>
      <c r="CO570" s="39" t="s">
        <v>181</v>
      </c>
      <c r="CP570" s="39" t="s">
        <v>181</v>
      </c>
      <c r="CQ570" s="39" t="s">
        <v>181</v>
      </c>
      <c r="CR570" s="39" t="s">
        <v>181</v>
      </c>
      <c r="CS570" s="39" t="s">
        <v>181</v>
      </c>
      <c r="CT570" s="39" t="s">
        <v>181</v>
      </c>
      <c r="CU570" s="39" t="s">
        <v>181</v>
      </c>
      <c r="CV570" s="39" t="s">
        <v>181</v>
      </c>
      <c r="CW570" s="39" t="s">
        <v>181</v>
      </c>
      <c r="CX570" s="39" t="s">
        <v>181</v>
      </c>
      <c r="CY570" s="39" t="s">
        <v>181</v>
      </c>
      <c r="CZ570" s="39" t="s">
        <v>181</v>
      </c>
      <c r="DA570" s="39" t="s">
        <v>181</v>
      </c>
      <c r="DB570" s="39" t="s">
        <v>181</v>
      </c>
      <c r="DC570" s="39" t="s">
        <v>181</v>
      </c>
      <c r="DD570" s="39" t="s">
        <v>181</v>
      </c>
      <c r="DE570" s="39" t="s">
        <v>181</v>
      </c>
      <c r="DF570" s="39" t="s">
        <v>181</v>
      </c>
      <c r="DG570" s="39" t="s">
        <v>181</v>
      </c>
      <c r="DH570" s="39" t="s">
        <v>181</v>
      </c>
      <c r="DI570" s="39" t="s">
        <v>181</v>
      </c>
      <c r="DJ570" s="39" t="s">
        <v>181</v>
      </c>
      <c r="DK570" s="39" t="s">
        <v>181</v>
      </c>
      <c r="DL570" s="39" t="s">
        <v>181</v>
      </c>
      <c r="DM570" s="39" t="s">
        <v>181</v>
      </c>
      <c r="DN570" s="39" t="s">
        <v>181</v>
      </c>
      <c r="DO570" s="39" t="s">
        <v>181</v>
      </c>
      <c r="DP570" s="39" t="s">
        <v>181</v>
      </c>
      <c r="DQ570" s="39" t="s">
        <v>181</v>
      </c>
      <c r="DR570" s="7">
        <v>11364821.529999999</v>
      </c>
      <c r="DS570" s="7">
        <v>16063650.879999999</v>
      </c>
      <c r="DT570" s="7">
        <v>19377927.18</v>
      </c>
      <c r="DU570" s="7">
        <v>23981790.09</v>
      </c>
      <c r="DV570" s="7">
        <v>27518119.600000001</v>
      </c>
      <c r="DW570" s="7">
        <v>29402025.560000002</v>
      </c>
      <c r="DX570" s="7">
        <v>31733039.230000004</v>
      </c>
      <c r="DY570" s="7">
        <v>35026959.010000005</v>
      </c>
      <c r="DZ570" s="7">
        <v>37679768.300000004</v>
      </c>
      <c r="EA570" s="39" t="s">
        <v>181</v>
      </c>
      <c r="EB570" s="39" t="s">
        <v>181</v>
      </c>
      <c r="EC570" s="39" t="s">
        <v>181</v>
      </c>
      <c r="ED570" s="39" t="s">
        <v>181</v>
      </c>
      <c r="EE570" s="39" t="s">
        <v>181</v>
      </c>
      <c r="EF570" s="39" t="s">
        <v>181</v>
      </c>
      <c r="EG570" s="39" t="s">
        <v>181</v>
      </c>
      <c r="EH570" s="39" t="s">
        <v>181</v>
      </c>
      <c r="EI570" s="39" t="s">
        <v>181</v>
      </c>
      <c r="EJ570" s="39" t="s">
        <v>181</v>
      </c>
      <c r="EK570" s="39" t="s">
        <v>181</v>
      </c>
      <c r="EL570" s="39" t="s">
        <v>181</v>
      </c>
      <c r="EM570" s="39" t="s">
        <v>181</v>
      </c>
      <c r="EN570" s="39" t="s">
        <v>181</v>
      </c>
      <c r="EO570" s="39" t="s">
        <v>181</v>
      </c>
      <c r="EP570" s="39" t="s">
        <v>181</v>
      </c>
      <c r="EQ570" s="39" t="s">
        <v>181</v>
      </c>
      <c r="ER570" s="39" t="s">
        <v>181</v>
      </c>
      <c r="ES570" s="39" t="s">
        <v>181</v>
      </c>
      <c r="ET570" s="39" t="s">
        <v>181</v>
      </c>
      <c r="EU570" s="39" t="s">
        <v>181</v>
      </c>
      <c r="EV570" s="39" t="s">
        <v>181</v>
      </c>
      <c r="EW570" s="39" t="s">
        <v>181</v>
      </c>
      <c r="EX570" s="39" t="s">
        <v>181</v>
      </c>
      <c r="EY570" s="39" t="s">
        <v>181</v>
      </c>
      <c r="EZ570" s="39" t="s">
        <v>181</v>
      </c>
      <c r="FA570" s="39" t="s">
        <v>181</v>
      </c>
      <c r="FB570" s="39" t="s">
        <v>181</v>
      </c>
      <c r="FC570" s="39" t="s">
        <v>181</v>
      </c>
      <c r="FD570" s="39" t="s">
        <v>181</v>
      </c>
      <c r="FE570" s="39" t="s">
        <v>181</v>
      </c>
      <c r="FF570" s="7">
        <v>44525034.630000003</v>
      </c>
      <c r="FG570" s="7">
        <v>50126357.469999999</v>
      </c>
      <c r="FH570" s="7">
        <v>51098034.379999995</v>
      </c>
      <c r="FI570" s="7">
        <v>51683850.849999994</v>
      </c>
      <c r="FJ570" s="7">
        <v>51700461.599999994</v>
      </c>
      <c r="FK570" s="7">
        <v>51802610.569999993</v>
      </c>
      <c r="FL570" s="7">
        <v>51882855.239999995</v>
      </c>
      <c r="FM570" s="7">
        <v>51812823.989999995</v>
      </c>
      <c r="FN570" s="7">
        <v>52082793.429999992</v>
      </c>
      <c r="FO570" s="39" t="s">
        <v>181</v>
      </c>
      <c r="FP570" s="39" t="s">
        <v>181</v>
      </c>
      <c r="FQ570" s="39" t="s">
        <v>181</v>
      </c>
      <c r="FR570" s="39" t="s">
        <v>181</v>
      </c>
      <c r="FS570" s="39" t="s">
        <v>181</v>
      </c>
      <c r="FT570" s="39" t="s">
        <v>181</v>
      </c>
      <c r="FU570" s="39" t="s">
        <v>181</v>
      </c>
      <c r="FV570" s="39" t="s">
        <v>181</v>
      </c>
      <c r="FW570" s="39" t="s">
        <v>181</v>
      </c>
      <c r="FX570" s="39" t="s">
        <v>181</v>
      </c>
      <c r="FY570" s="39" t="s">
        <v>181</v>
      </c>
      <c r="FZ570" s="39" t="s">
        <v>181</v>
      </c>
      <c r="GA570" s="39" t="s">
        <v>181</v>
      </c>
      <c r="GB570" s="39" t="s">
        <v>181</v>
      </c>
      <c r="GC570" s="39" t="s">
        <v>181</v>
      </c>
      <c r="GD570" s="39" t="s">
        <v>181</v>
      </c>
      <c r="GE570" s="39" t="s">
        <v>181</v>
      </c>
      <c r="GF570" s="39" t="s">
        <v>181</v>
      </c>
      <c r="GG570" s="39" t="s">
        <v>181</v>
      </c>
      <c r="GH570" s="39" t="s">
        <v>181</v>
      </c>
      <c r="GI570" s="39" t="s">
        <v>181</v>
      </c>
      <c r="GJ570" s="39" t="s">
        <v>181</v>
      </c>
      <c r="GK570" s="39" t="s">
        <v>181</v>
      </c>
      <c r="GL570" s="39" t="s">
        <v>181</v>
      </c>
      <c r="GM570" s="39" t="s">
        <v>181</v>
      </c>
      <c r="GN570" s="39" t="s">
        <v>181</v>
      </c>
      <c r="GO570" s="39" t="s">
        <v>181</v>
      </c>
      <c r="GP570" s="39" t="s">
        <v>181</v>
      </c>
      <c r="GQ570" s="39" t="s">
        <v>181</v>
      </c>
      <c r="GR570" s="39" t="s">
        <v>181</v>
      </c>
      <c r="GS570" s="39" t="s">
        <v>181</v>
      </c>
    </row>
    <row r="571" spans="1:201" ht="15" customHeight="1" x14ac:dyDescent="0.25">
      <c r="A571" s="11">
        <f>$A$68</f>
        <v>20202</v>
      </c>
      <c r="B571" s="7">
        <v>24115393.27</v>
      </c>
      <c r="C571" s="7">
        <v>30922576.039999999</v>
      </c>
      <c r="D571" s="7">
        <v>36634643.219999999</v>
      </c>
      <c r="E571" s="7">
        <v>42675349.82</v>
      </c>
      <c r="F571" s="7">
        <v>46809512.120000005</v>
      </c>
      <c r="G571" s="7">
        <v>51716648.030000001</v>
      </c>
      <c r="H571" s="7">
        <v>54962149.07</v>
      </c>
      <c r="I571" s="7">
        <v>57318382.950000003</v>
      </c>
      <c r="J571" s="39" t="s">
        <v>181</v>
      </c>
      <c r="K571" s="39" t="s">
        <v>181</v>
      </c>
      <c r="L571" s="39" t="s">
        <v>181</v>
      </c>
      <c r="M571" s="39" t="s">
        <v>181</v>
      </c>
      <c r="N571" s="39" t="s">
        <v>181</v>
      </c>
      <c r="O571" s="39" t="s">
        <v>181</v>
      </c>
      <c r="P571" s="39" t="s">
        <v>181</v>
      </c>
      <c r="Q571" s="39" t="s">
        <v>181</v>
      </c>
      <c r="R571" s="39" t="s">
        <v>181</v>
      </c>
      <c r="S571" s="39" t="s">
        <v>181</v>
      </c>
      <c r="T571" s="39" t="s">
        <v>181</v>
      </c>
      <c r="U571" s="39" t="s">
        <v>181</v>
      </c>
      <c r="V571" s="39" t="s">
        <v>181</v>
      </c>
      <c r="W571" s="39" t="s">
        <v>181</v>
      </c>
      <c r="X571" s="39" t="s">
        <v>181</v>
      </c>
      <c r="Y571" s="39" t="s">
        <v>181</v>
      </c>
      <c r="Z571" s="39" t="s">
        <v>181</v>
      </c>
      <c r="AA571" s="39" t="s">
        <v>181</v>
      </c>
      <c r="AB571" s="39" t="s">
        <v>181</v>
      </c>
      <c r="AC571" s="39" t="s">
        <v>181</v>
      </c>
      <c r="AD571" s="39" t="s">
        <v>181</v>
      </c>
      <c r="AE571" s="39" t="s">
        <v>181</v>
      </c>
      <c r="AF571" s="39" t="s">
        <v>181</v>
      </c>
      <c r="AG571" s="39" t="s">
        <v>181</v>
      </c>
      <c r="AH571" s="39" t="s">
        <v>181</v>
      </c>
      <c r="AI571" s="39" t="s">
        <v>181</v>
      </c>
      <c r="AJ571" s="39" t="s">
        <v>181</v>
      </c>
      <c r="AK571" s="39" t="s">
        <v>181</v>
      </c>
      <c r="AL571" s="39" t="s">
        <v>181</v>
      </c>
      <c r="AM571" s="39" t="s">
        <v>181</v>
      </c>
      <c r="AN571" s="39" t="s">
        <v>181</v>
      </c>
      <c r="AO571" s="39" t="s">
        <v>181</v>
      </c>
      <c r="AP571" s="7">
        <v>42323410.600000001</v>
      </c>
      <c r="AQ571" s="7">
        <v>55435964.57</v>
      </c>
      <c r="AR571" s="7">
        <v>60874824.390000001</v>
      </c>
      <c r="AS571" s="7">
        <v>62750076.189999998</v>
      </c>
      <c r="AT571" s="7">
        <v>63901284.979999997</v>
      </c>
      <c r="AU571" s="7">
        <v>64527538.979999997</v>
      </c>
      <c r="AV571" s="7">
        <v>64896461.979999997</v>
      </c>
      <c r="AW571" s="7">
        <v>65180697.059999995</v>
      </c>
      <c r="AX571" s="39" t="s">
        <v>181</v>
      </c>
      <c r="AY571" s="39" t="s">
        <v>181</v>
      </c>
      <c r="AZ571" s="39" t="s">
        <v>181</v>
      </c>
      <c r="BA571" s="39" t="s">
        <v>181</v>
      </c>
      <c r="BB571" s="39" t="s">
        <v>181</v>
      </c>
      <c r="BC571" s="39" t="s">
        <v>181</v>
      </c>
      <c r="BD571" s="39" t="s">
        <v>181</v>
      </c>
      <c r="BE571" s="39" t="s">
        <v>181</v>
      </c>
      <c r="BF571" s="39" t="s">
        <v>181</v>
      </c>
      <c r="BG571" s="39" t="s">
        <v>181</v>
      </c>
      <c r="BH571" s="39" t="s">
        <v>181</v>
      </c>
      <c r="BI571" s="39" t="s">
        <v>181</v>
      </c>
      <c r="BJ571" s="39" t="s">
        <v>181</v>
      </c>
      <c r="BK571" s="39" t="s">
        <v>181</v>
      </c>
      <c r="BL571" s="39" t="s">
        <v>181</v>
      </c>
      <c r="BM571" s="39" t="s">
        <v>181</v>
      </c>
      <c r="BN571" s="39" t="s">
        <v>181</v>
      </c>
      <c r="BO571" s="39" t="s">
        <v>181</v>
      </c>
      <c r="BP571" s="39" t="s">
        <v>181</v>
      </c>
      <c r="BQ571" s="39" t="s">
        <v>181</v>
      </c>
      <c r="BR571" s="39" t="s">
        <v>181</v>
      </c>
      <c r="BS571" s="39" t="s">
        <v>181</v>
      </c>
      <c r="BT571" s="39" t="s">
        <v>181</v>
      </c>
      <c r="BU571" s="39" t="s">
        <v>181</v>
      </c>
      <c r="BV571" s="39" t="s">
        <v>181</v>
      </c>
      <c r="BW571" s="39" t="s">
        <v>181</v>
      </c>
      <c r="BX571" s="39" t="s">
        <v>181</v>
      </c>
      <c r="BY571" s="39" t="s">
        <v>181</v>
      </c>
      <c r="BZ571" s="39" t="s">
        <v>181</v>
      </c>
      <c r="CA571" s="39" t="s">
        <v>181</v>
      </c>
      <c r="CB571" s="39" t="s">
        <v>181</v>
      </c>
      <c r="CC571" s="39" t="s">
        <v>181</v>
      </c>
      <c r="CD571" s="7">
        <v>5974465.4699999997</v>
      </c>
      <c r="CE571" s="7">
        <v>4391728.3099999996</v>
      </c>
      <c r="CF571" s="7">
        <v>5929757.3599999994</v>
      </c>
      <c r="CG571" s="7">
        <v>6953121.1999999993</v>
      </c>
      <c r="CH571" s="7">
        <v>7470165.209999999</v>
      </c>
      <c r="CI571" s="7">
        <v>7669689.8099999987</v>
      </c>
      <c r="CJ571" s="7">
        <v>7913463.4299999988</v>
      </c>
      <c r="CK571" s="7">
        <v>8051614.8099999987</v>
      </c>
      <c r="CL571" s="39" t="s">
        <v>181</v>
      </c>
      <c r="CM571" s="39" t="s">
        <v>181</v>
      </c>
      <c r="CN571" s="39" t="s">
        <v>181</v>
      </c>
      <c r="CO571" s="39" t="s">
        <v>181</v>
      </c>
      <c r="CP571" s="39" t="s">
        <v>181</v>
      </c>
      <c r="CQ571" s="39" t="s">
        <v>181</v>
      </c>
      <c r="CR571" s="39" t="s">
        <v>181</v>
      </c>
      <c r="CS571" s="39" t="s">
        <v>181</v>
      </c>
      <c r="CT571" s="39" t="s">
        <v>181</v>
      </c>
      <c r="CU571" s="39" t="s">
        <v>181</v>
      </c>
      <c r="CV571" s="39" t="s">
        <v>181</v>
      </c>
      <c r="CW571" s="39" t="s">
        <v>181</v>
      </c>
      <c r="CX571" s="39" t="s">
        <v>181</v>
      </c>
      <c r="CY571" s="39" t="s">
        <v>181</v>
      </c>
      <c r="CZ571" s="39" t="s">
        <v>181</v>
      </c>
      <c r="DA571" s="39" t="s">
        <v>181</v>
      </c>
      <c r="DB571" s="39" t="s">
        <v>181</v>
      </c>
      <c r="DC571" s="39" t="s">
        <v>181</v>
      </c>
      <c r="DD571" s="39" t="s">
        <v>181</v>
      </c>
      <c r="DE571" s="39" t="s">
        <v>181</v>
      </c>
      <c r="DF571" s="39" t="s">
        <v>181</v>
      </c>
      <c r="DG571" s="39" t="s">
        <v>181</v>
      </c>
      <c r="DH571" s="39" t="s">
        <v>181</v>
      </c>
      <c r="DI571" s="39" t="s">
        <v>181</v>
      </c>
      <c r="DJ571" s="39" t="s">
        <v>181</v>
      </c>
      <c r="DK571" s="39" t="s">
        <v>181</v>
      </c>
      <c r="DL571" s="39" t="s">
        <v>181</v>
      </c>
      <c r="DM571" s="39" t="s">
        <v>181</v>
      </c>
      <c r="DN571" s="39" t="s">
        <v>181</v>
      </c>
      <c r="DO571" s="39" t="s">
        <v>181</v>
      </c>
      <c r="DP571" s="39" t="s">
        <v>181</v>
      </c>
      <c r="DQ571" s="39" t="s">
        <v>181</v>
      </c>
      <c r="DR571" s="7">
        <v>7445723.9399999995</v>
      </c>
      <c r="DS571" s="7">
        <v>13370837.620000001</v>
      </c>
      <c r="DT571" s="7">
        <v>16840398.620000001</v>
      </c>
      <c r="DU571" s="7">
        <v>19869044.620000001</v>
      </c>
      <c r="DV571" s="7">
        <v>22152306.620000001</v>
      </c>
      <c r="DW571" s="7">
        <v>24623641.420000002</v>
      </c>
      <c r="DX571" s="7">
        <v>25927005.82</v>
      </c>
      <c r="DY571" s="7">
        <v>27414042.199999999</v>
      </c>
      <c r="DZ571" s="39" t="s">
        <v>181</v>
      </c>
      <c r="EA571" s="39" t="s">
        <v>181</v>
      </c>
      <c r="EB571" s="39" t="s">
        <v>181</v>
      </c>
      <c r="EC571" s="39" t="s">
        <v>181</v>
      </c>
      <c r="ED571" s="39" t="s">
        <v>181</v>
      </c>
      <c r="EE571" s="39" t="s">
        <v>181</v>
      </c>
      <c r="EF571" s="39" t="s">
        <v>181</v>
      </c>
      <c r="EG571" s="39" t="s">
        <v>181</v>
      </c>
      <c r="EH571" s="39" t="s">
        <v>181</v>
      </c>
      <c r="EI571" s="39" t="s">
        <v>181</v>
      </c>
      <c r="EJ571" s="39" t="s">
        <v>181</v>
      </c>
      <c r="EK571" s="39" t="s">
        <v>181</v>
      </c>
      <c r="EL571" s="39" t="s">
        <v>181</v>
      </c>
      <c r="EM571" s="39" t="s">
        <v>181</v>
      </c>
      <c r="EN571" s="39" t="s">
        <v>181</v>
      </c>
      <c r="EO571" s="39" t="s">
        <v>181</v>
      </c>
      <c r="EP571" s="39" t="s">
        <v>181</v>
      </c>
      <c r="EQ571" s="39" t="s">
        <v>181</v>
      </c>
      <c r="ER571" s="39" t="s">
        <v>181</v>
      </c>
      <c r="ES571" s="39" t="s">
        <v>181</v>
      </c>
      <c r="ET571" s="39" t="s">
        <v>181</v>
      </c>
      <c r="EU571" s="39" t="s">
        <v>181</v>
      </c>
      <c r="EV571" s="39" t="s">
        <v>181</v>
      </c>
      <c r="EW571" s="39" t="s">
        <v>181</v>
      </c>
      <c r="EX571" s="39" t="s">
        <v>181</v>
      </c>
      <c r="EY571" s="39" t="s">
        <v>181</v>
      </c>
      <c r="EZ571" s="39" t="s">
        <v>181</v>
      </c>
      <c r="FA571" s="39" t="s">
        <v>181</v>
      </c>
      <c r="FB571" s="39" t="s">
        <v>181</v>
      </c>
      <c r="FC571" s="39" t="s">
        <v>181</v>
      </c>
      <c r="FD571" s="39" t="s">
        <v>181</v>
      </c>
      <c r="FE571" s="39" t="s">
        <v>181</v>
      </c>
      <c r="FF571" s="7">
        <v>46500350.32</v>
      </c>
      <c r="FG571" s="7">
        <v>54731870.240000002</v>
      </c>
      <c r="FH571" s="7">
        <v>55871987.25</v>
      </c>
      <c r="FI571" s="7">
        <v>56270163.390000001</v>
      </c>
      <c r="FJ571" s="7">
        <v>56266620.020000003</v>
      </c>
      <c r="FK571" s="7">
        <v>56267191.910000004</v>
      </c>
      <c r="FL571" s="7">
        <v>56296777.730000004</v>
      </c>
      <c r="FM571" s="7">
        <v>56364589.750000007</v>
      </c>
      <c r="FN571" s="39" t="s">
        <v>181</v>
      </c>
      <c r="FO571" s="39" t="s">
        <v>181</v>
      </c>
      <c r="FP571" s="39" t="s">
        <v>181</v>
      </c>
      <c r="FQ571" s="39" t="s">
        <v>181</v>
      </c>
      <c r="FR571" s="39" t="s">
        <v>181</v>
      </c>
      <c r="FS571" s="39" t="s">
        <v>181</v>
      </c>
      <c r="FT571" s="39" t="s">
        <v>181</v>
      </c>
      <c r="FU571" s="39" t="s">
        <v>181</v>
      </c>
      <c r="FV571" s="39" t="s">
        <v>181</v>
      </c>
      <c r="FW571" s="39" t="s">
        <v>181</v>
      </c>
      <c r="FX571" s="39" t="s">
        <v>181</v>
      </c>
      <c r="FY571" s="39" t="s">
        <v>181</v>
      </c>
      <c r="FZ571" s="39" t="s">
        <v>181</v>
      </c>
      <c r="GA571" s="39" t="s">
        <v>181</v>
      </c>
      <c r="GB571" s="39" t="s">
        <v>181</v>
      </c>
      <c r="GC571" s="39" t="s">
        <v>181</v>
      </c>
      <c r="GD571" s="39" t="s">
        <v>181</v>
      </c>
      <c r="GE571" s="39" t="s">
        <v>181</v>
      </c>
      <c r="GF571" s="39" t="s">
        <v>181</v>
      </c>
      <c r="GG571" s="39" t="s">
        <v>181</v>
      </c>
      <c r="GH571" s="39" t="s">
        <v>181</v>
      </c>
      <c r="GI571" s="39" t="s">
        <v>181</v>
      </c>
      <c r="GJ571" s="39" t="s">
        <v>181</v>
      </c>
      <c r="GK571" s="39" t="s">
        <v>181</v>
      </c>
      <c r="GL571" s="39" t="s">
        <v>181</v>
      </c>
      <c r="GM571" s="39" t="s">
        <v>181</v>
      </c>
      <c r="GN571" s="39" t="s">
        <v>181</v>
      </c>
      <c r="GO571" s="39" t="s">
        <v>181</v>
      </c>
      <c r="GP571" s="39" t="s">
        <v>181</v>
      </c>
      <c r="GQ571" s="39" t="s">
        <v>181</v>
      </c>
      <c r="GR571" s="39" t="s">
        <v>181</v>
      </c>
      <c r="GS571" s="39" t="s">
        <v>181</v>
      </c>
    </row>
    <row r="572" spans="1:201" ht="15" customHeight="1" x14ac:dyDescent="0.25">
      <c r="A572" s="11">
        <f>$A$69</f>
        <v>20203</v>
      </c>
      <c r="B572" s="7">
        <v>36251091.039999999</v>
      </c>
      <c r="C572" s="7">
        <v>42957144.310000002</v>
      </c>
      <c r="D572" s="7">
        <v>49375749.329999998</v>
      </c>
      <c r="E572" s="7">
        <v>56096634.409999996</v>
      </c>
      <c r="F572" s="7">
        <v>64224354.890000001</v>
      </c>
      <c r="G572" s="7">
        <v>69026387.939999998</v>
      </c>
      <c r="H572" s="7">
        <v>74067667.25</v>
      </c>
      <c r="I572" s="39" t="s">
        <v>181</v>
      </c>
      <c r="J572" s="39" t="s">
        <v>181</v>
      </c>
      <c r="K572" s="39" t="s">
        <v>181</v>
      </c>
      <c r="L572" s="39" t="s">
        <v>181</v>
      </c>
      <c r="M572" s="39" t="s">
        <v>181</v>
      </c>
      <c r="N572" s="39" t="s">
        <v>181</v>
      </c>
      <c r="O572" s="39" t="s">
        <v>181</v>
      </c>
      <c r="P572" s="39" t="s">
        <v>181</v>
      </c>
      <c r="Q572" s="39" t="s">
        <v>181</v>
      </c>
      <c r="R572" s="39" t="s">
        <v>181</v>
      </c>
      <c r="S572" s="39" t="s">
        <v>181</v>
      </c>
      <c r="T572" s="39" t="s">
        <v>181</v>
      </c>
      <c r="U572" s="39" t="s">
        <v>181</v>
      </c>
      <c r="V572" s="39" t="s">
        <v>181</v>
      </c>
      <c r="W572" s="39" t="s">
        <v>181</v>
      </c>
      <c r="X572" s="39" t="s">
        <v>181</v>
      </c>
      <c r="Y572" s="39" t="s">
        <v>181</v>
      </c>
      <c r="Z572" s="39" t="s">
        <v>181</v>
      </c>
      <c r="AA572" s="39" t="s">
        <v>181</v>
      </c>
      <c r="AB572" s="39" t="s">
        <v>181</v>
      </c>
      <c r="AC572" s="39" t="s">
        <v>181</v>
      </c>
      <c r="AD572" s="39" t="s">
        <v>181</v>
      </c>
      <c r="AE572" s="39" t="s">
        <v>181</v>
      </c>
      <c r="AF572" s="39" t="s">
        <v>181</v>
      </c>
      <c r="AG572" s="39" t="s">
        <v>181</v>
      </c>
      <c r="AH572" s="39" t="s">
        <v>181</v>
      </c>
      <c r="AI572" s="39" t="s">
        <v>181</v>
      </c>
      <c r="AJ572" s="39" t="s">
        <v>181</v>
      </c>
      <c r="AK572" s="39" t="s">
        <v>181</v>
      </c>
      <c r="AL572" s="39" t="s">
        <v>181</v>
      </c>
      <c r="AM572" s="39" t="s">
        <v>181</v>
      </c>
      <c r="AN572" s="39" t="s">
        <v>181</v>
      </c>
      <c r="AO572" s="39" t="s">
        <v>181</v>
      </c>
      <c r="AP572" s="7">
        <v>57102875.420000002</v>
      </c>
      <c r="AQ572" s="7">
        <v>74463826.859999999</v>
      </c>
      <c r="AR572" s="7">
        <v>82540839.530000001</v>
      </c>
      <c r="AS572" s="7">
        <v>85180384.430000007</v>
      </c>
      <c r="AT572" s="7">
        <v>86564879.190000013</v>
      </c>
      <c r="AU572" s="7">
        <v>87454196.37000002</v>
      </c>
      <c r="AV572" s="7">
        <v>88062631.800000027</v>
      </c>
      <c r="AW572" s="39" t="s">
        <v>181</v>
      </c>
      <c r="AX572" s="39" t="s">
        <v>181</v>
      </c>
      <c r="AY572" s="39" t="s">
        <v>181</v>
      </c>
      <c r="AZ572" s="39" t="s">
        <v>181</v>
      </c>
      <c r="BA572" s="39" t="s">
        <v>181</v>
      </c>
      <c r="BB572" s="39" t="s">
        <v>181</v>
      </c>
      <c r="BC572" s="39" t="s">
        <v>181</v>
      </c>
      <c r="BD572" s="39" t="s">
        <v>181</v>
      </c>
      <c r="BE572" s="39" t="s">
        <v>181</v>
      </c>
      <c r="BF572" s="39" t="s">
        <v>181</v>
      </c>
      <c r="BG572" s="39" t="s">
        <v>181</v>
      </c>
      <c r="BH572" s="39" t="s">
        <v>181</v>
      </c>
      <c r="BI572" s="39" t="s">
        <v>181</v>
      </c>
      <c r="BJ572" s="39" t="s">
        <v>181</v>
      </c>
      <c r="BK572" s="39" t="s">
        <v>181</v>
      </c>
      <c r="BL572" s="39" t="s">
        <v>181</v>
      </c>
      <c r="BM572" s="39" t="s">
        <v>181</v>
      </c>
      <c r="BN572" s="39" t="s">
        <v>181</v>
      </c>
      <c r="BO572" s="39" t="s">
        <v>181</v>
      </c>
      <c r="BP572" s="39" t="s">
        <v>181</v>
      </c>
      <c r="BQ572" s="39" t="s">
        <v>181</v>
      </c>
      <c r="BR572" s="39" t="s">
        <v>181</v>
      </c>
      <c r="BS572" s="39" t="s">
        <v>181</v>
      </c>
      <c r="BT572" s="39" t="s">
        <v>181</v>
      </c>
      <c r="BU572" s="39" t="s">
        <v>181</v>
      </c>
      <c r="BV572" s="39" t="s">
        <v>181</v>
      </c>
      <c r="BW572" s="39" t="s">
        <v>181</v>
      </c>
      <c r="BX572" s="39" t="s">
        <v>181</v>
      </c>
      <c r="BY572" s="39" t="s">
        <v>181</v>
      </c>
      <c r="BZ572" s="39" t="s">
        <v>181</v>
      </c>
      <c r="CA572" s="39" t="s">
        <v>181</v>
      </c>
      <c r="CB572" s="39" t="s">
        <v>181</v>
      </c>
      <c r="CC572" s="39" t="s">
        <v>181</v>
      </c>
      <c r="CD572" s="7">
        <v>7298354.9399999995</v>
      </c>
      <c r="CE572" s="7">
        <v>6098926.4399999995</v>
      </c>
      <c r="CF572" s="7">
        <v>7716551.9699999988</v>
      </c>
      <c r="CG572" s="7">
        <v>9179693.2699999996</v>
      </c>
      <c r="CH572" s="7">
        <v>9947130.2999999989</v>
      </c>
      <c r="CI572" s="7">
        <v>10367528.85</v>
      </c>
      <c r="CJ572" s="7">
        <v>10700307.67</v>
      </c>
      <c r="CK572" s="39" t="s">
        <v>181</v>
      </c>
      <c r="CL572" s="39" t="s">
        <v>181</v>
      </c>
      <c r="CM572" s="39" t="s">
        <v>181</v>
      </c>
      <c r="CN572" s="39" t="s">
        <v>181</v>
      </c>
      <c r="CO572" s="39" t="s">
        <v>181</v>
      </c>
      <c r="CP572" s="39" t="s">
        <v>181</v>
      </c>
      <c r="CQ572" s="39" t="s">
        <v>181</v>
      </c>
      <c r="CR572" s="39" t="s">
        <v>181</v>
      </c>
      <c r="CS572" s="39" t="s">
        <v>181</v>
      </c>
      <c r="CT572" s="39" t="s">
        <v>181</v>
      </c>
      <c r="CU572" s="39" t="s">
        <v>181</v>
      </c>
      <c r="CV572" s="39" t="s">
        <v>181</v>
      </c>
      <c r="CW572" s="39" t="s">
        <v>181</v>
      </c>
      <c r="CX572" s="39" t="s">
        <v>181</v>
      </c>
      <c r="CY572" s="39" t="s">
        <v>181</v>
      </c>
      <c r="CZ572" s="39" t="s">
        <v>181</v>
      </c>
      <c r="DA572" s="39" t="s">
        <v>181</v>
      </c>
      <c r="DB572" s="39" t="s">
        <v>181</v>
      </c>
      <c r="DC572" s="39" t="s">
        <v>181</v>
      </c>
      <c r="DD572" s="39" t="s">
        <v>181</v>
      </c>
      <c r="DE572" s="39" t="s">
        <v>181</v>
      </c>
      <c r="DF572" s="39" t="s">
        <v>181</v>
      </c>
      <c r="DG572" s="39" t="s">
        <v>181</v>
      </c>
      <c r="DH572" s="39" t="s">
        <v>181</v>
      </c>
      <c r="DI572" s="39" t="s">
        <v>181</v>
      </c>
      <c r="DJ572" s="39" t="s">
        <v>181</v>
      </c>
      <c r="DK572" s="39" t="s">
        <v>181</v>
      </c>
      <c r="DL572" s="39" t="s">
        <v>181</v>
      </c>
      <c r="DM572" s="39" t="s">
        <v>181</v>
      </c>
      <c r="DN572" s="39" t="s">
        <v>181</v>
      </c>
      <c r="DO572" s="39" t="s">
        <v>181</v>
      </c>
      <c r="DP572" s="39" t="s">
        <v>181</v>
      </c>
      <c r="DQ572" s="39" t="s">
        <v>181</v>
      </c>
      <c r="DR572" s="7">
        <v>10768542.68</v>
      </c>
      <c r="DS572" s="7">
        <v>18457550.09</v>
      </c>
      <c r="DT572" s="7">
        <v>24136506.439999998</v>
      </c>
      <c r="DU572" s="7">
        <v>29210401.859999999</v>
      </c>
      <c r="DV572" s="7">
        <v>33179348.550000001</v>
      </c>
      <c r="DW572" s="7">
        <v>36459980.649999999</v>
      </c>
      <c r="DX572" s="7">
        <v>38772204</v>
      </c>
      <c r="DY572" s="39" t="s">
        <v>181</v>
      </c>
      <c r="DZ572" s="39" t="s">
        <v>181</v>
      </c>
      <c r="EA572" s="39" t="s">
        <v>181</v>
      </c>
      <c r="EB572" s="39" t="s">
        <v>181</v>
      </c>
      <c r="EC572" s="39" t="s">
        <v>181</v>
      </c>
      <c r="ED572" s="39" t="s">
        <v>181</v>
      </c>
      <c r="EE572" s="39" t="s">
        <v>181</v>
      </c>
      <c r="EF572" s="39" t="s">
        <v>181</v>
      </c>
      <c r="EG572" s="39" t="s">
        <v>181</v>
      </c>
      <c r="EH572" s="39" t="s">
        <v>181</v>
      </c>
      <c r="EI572" s="39" t="s">
        <v>181</v>
      </c>
      <c r="EJ572" s="39" t="s">
        <v>181</v>
      </c>
      <c r="EK572" s="39" t="s">
        <v>181</v>
      </c>
      <c r="EL572" s="39" t="s">
        <v>181</v>
      </c>
      <c r="EM572" s="39" t="s">
        <v>181</v>
      </c>
      <c r="EN572" s="39" t="s">
        <v>181</v>
      </c>
      <c r="EO572" s="39" t="s">
        <v>181</v>
      </c>
      <c r="EP572" s="39" t="s">
        <v>181</v>
      </c>
      <c r="EQ572" s="39" t="s">
        <v>181</v>
      </c>
      <c r="ER572" s="39" t="s">
        <v>181</v>
      </c>
      <c r="ES572" s="39" t="s">
        <v>181</v>
      </c>
      <c r="ET572" s="39" t="s">
        <v>181</v>
      </c>
      <c r="EU572" s="39" t="s">
        <v>181</v>
      </c>
      <c r="EV572" s="39" t="s">
        <v>181</v>
      </c>
      <c r="EW572" s="39" t="s">
        <v>181</v>
      </c>
      <c r="EX572" s="39" t="s">
        <v>181</v>
      </c>
      <c r="EY572" s="39" t="s">
        <v>181</v>
      </c>
      <c r="EZ572" s="39" t="s">
        <v>181</v>
      </c>
      <c r="FA572" s="39" t="s">
        <v>181</v>
      </c>
      <c r="FB572" s="39" t="s">
        <v>181</v>
      </c>
      <c r="FC572" s="39" t="s">
        <v>181</v>
      </c>
      <c r="FD572" s="39" t="s">
        <v>181</v>
      </c>
      <c r="FE572" s="39" t="s">
        <v>181</v>
      </c>
      <c r="FF572" s="7">
        <v>52636006.740000002</v>
      </c>
      <c r="FG572" s="7">
        <v>62076206.010000005</v>
      </c>
      <c r="FH572" s="7">
        <v>63465964.890000008</v>
      </c>
      <c r="FI572" s="7">
        <v>63803157.550000004</v>
      </c>
      <c r="FJ572" s="7">
        <v>64048986.970000006</v>
      </c>
      <c r="FK572" s="7">
        <v>62672937.730000004</v>
      </c>
      <c r="FL572" s="7">
        <v>62949126.170000002</v>
      </c>
      <c r="FM572" s="39" t="s">
        <v>181</v>
      </c>
      <c r="FN572" s="39" t="s">
        <v>181</v>
      </c>
      <c r="FO572" s="39" t="s">
        <v>181</v>
      </c>
      <c r="FP572" s="39" t="s">
        <v>181</v>
      </c>
      <c r="FQ572" s="39" t="s">
        <v>181</v>
      </c>
      <c r="FR572" s="39" t="s">
        <v>181</v>
      </c>
      <c r="FS572" s="39" t="s">
        <v>181</v>
      </c>
      <c r="FT572" s="39" t="s">
        <v>181</v>
      </c>
      <c r="FU572" s="39" t="s">
        <v>181</v>
      </c>
      <c r="FV572" s="39" t="s">
        <v>181</v>
      </c>
      <c r="FW572" s="39" t="s">
        <v>181</v>
      </c>
      <c r="FX572" s="39" t="s">
        <v>181</v>
      </c>
      <c r="FY572" s="39" t="s">
        <v>181</v>
      </c>
      <c r="FZ572" s="39" t="s">
        <v>181</v>
      </c>
      <c r="GA572" s="39" t="s">
        <v>181</v>
      </c>
      <c r="GB572" s="39" t="s">
        <v>181</v>
      </c>
      <c r="GC572" s="39" t="s">
        <v>181</v>
      </c>
      <c r="GD572" s="39" t="s">
        <v>181</v>
      </c>
      <c r="GE572" s="39" t="s">
        <v>181</v>
      </c>
      <c r="GF572" s="39" t="s">
        <v>181</v>
      </c>
      <c r="GG572" s="39" t="s">
        <v>181</v>
      </c>
      <c r="GH572" s="39" t="s">
        <v>181</v>
      </c>
      <c r="GI572" s="39" t="s">
        <v>181</v>
      </c>
      <c r="GJ572" s="39" t="s">
        <v>181</v>
      </c>
      <c r="GK572" s="39" t="s">
        <v>181</v>
      </c>
      <c r="GL572" s="39" t="s">
        <v>181</v>
      </c>
      <c r="GM572" s="39" t="s">
        <v>181</v>
      </c>
      <c r="GN572" s="39" t="s">
        <v>181</v>
      </c>
      <c r="GO572" s="39" t="s">
        <v>181</v>
      </c>
      <c r="GP572" s="39" t="s">
        <v>181</v>
      </c>
      <c r="GQ572" s="39" t="s">
        <v>181</v>
      </c>
      <c r="GR572" s="39" t="s">
        <v>181</v>
      </c>
      <c r="GS572" s="39" t="s">
        <v>181</v>
      </c>
    </row>
    <row r="573" spans="1:201" ht="15" customHeight="1" x14ac:dyDescent="0.25">
      <c r="A573" s="11">
        <f>$A$70</f>
        <v>20204</v>
      </c>
      <c r="B573" s="7">
        <v>38720650.020000003</v>
      </c>
      <c r="C573" s="7">
        <v>47142876.420000002</v>
      </c>
      <c r="D573" s="7">
        <v>54210261.359999999</v>
      </c>
      <c r="E573" s="7">
        <v>63112790.670000002</v>
      </c>
      <c r="F573" s="7">
        <v>69793769.890000001</v>
      </c>
      <c r="G573" s="7">
        <v>75137089.920000002</v>
      </c>
      <c r="H573" s="39" t="s">
        <v>181</v>
      </c>
      <c r="I573" s="39" t="s">
        <v>181</v>
      </c>
      <c r="J573" s="39" t="s">
        <v>181</v>
      </c>
      <c r="K573" s="39" t="s">
        <v>181</v>
      </c>
      <c r="L573" s="39" t="s">
        <v>181</v>
      </c>
      <c r="M573" s="39" t="s">
        <v>181</v>
      </c>
      <c r="N573" s="39" t="s">
        <v>181</v>
      </c>
      <c r="O573" s="39" t="s">
        <v>181</v>
      </c>
      <c r="P573" s="39" t="s">
        <v>181</v>
      </c>
      <c r="Q573" s="39" t="s">
        <v>181</v>
      </c>
      <c r="R573" s="39" t="s">
        <v>181</v>
      </c>
      <c r="S573" s="39" t="s">
        <v>181</v>
      </c>
      <c r="T573" s="39" t="s">
        <v>181</v>
      </c>
      <c r="U573" s="39" t="s">
        <v>181</v>
      </c>
      <c r="V573" s="39" t="s">
        <v>181</v>
      </c>
      <c r="W573" s="39" t="s">
        <v>181</v>
      </c>
      <c r="X573" s="39" t="s">
        <v>181</v>
      </c>
      <c r="Y573" s="39" t="s">
        <v>181</v>
      </c>
      <c r="Z573" s="39" t="s">
        <v>181</v>
      </c>
      <c r="AA573" s="39" t="s">
        <v>181</v>
      </c>
      <c r="AB573" s="39" t="s">
        <v>181</v>
      </c>
      <c r="AC573" s="39" t="s">
        <v>181</v>
      </c>
      <c r="AD573" s="39" t="s">
        <v>181</v>
      </c>
      <c r="AE573" s="39" t="s">
        <v>181</v>
      </c>
      <c r="AF573" s="39" t="s">
        <v>181</v>
      </c>
      <c r="AG573" s="39" t="s">
        <v>181</v>
      </c>
      <c r="AH573" s="39" t="s">
        <v>181</v>
      </c>
      <c r="AI573" s="39" t="s">
        <v>181</v>
      </c>
      <c r="AJ573" s="39" t="s">
        <v>181</v>
      </c>
      <c r="AK573" s="39" t="s">
        <v>181</v>
      </c>
      <c r="AL573" s="39" t="s">
        <v>181</v>
      </c>
      <c r="AM573" s="39" t="s">
        <v>181</v>
      </c>
      <c r="AN573" s="39" t="s">
        <v>181</v>
      </c>
      <c r="AO573" s="39" t="s">
        <v>181</v>
      </c>
      <c r="AP573" s="7">
        <v>59100994.729999997</v>
      </c>
      <c r="AQ573" s="7">
        <v>79949847.00999999</v>
      </c>
      <c r="AR573" s="7">
        <v>88259388.309999987</v>
      </c>
      <c r="AS573" s="7">
        <v>91610875.159999982</v>
      </c>
      <c r="AT573" s="7">
        <v>93147332.509999976</v>
      </c>
      <c r="AU573" s="7">
        <v>94039428.949999973</v>
      </c>
      <c r="AV573" s="39" t="s">
        <v>181</v>
      </c>
      <c r="AW573" s="39" t="s">
        <v>181</v>
      </c>
      <c r="AX573" s="39" t="s">
        <v>181</v>
      </c>
      <c r="AY573" s="39" t="s">
        <v>181</v>
      </c>
      <c r="AZ573" s="39" t="s">
        <v>181</v>
      </c>
      <c r="BA573" s="39" t="s">
        <v>181</v>
      </c>
      <c r="BB573" s="39" t="s">
        <v>181</v>
      </c>
      <c r="BC573" s="39" t="s">
        <v>181</v>
      </c>
      <c r="BD573" s="39" t="s">
        <v>181</v>
      </c>
      <c r="BE573" s="39" t="s">
        <v>181</v>
      </c>
      <c r="BF573" s="39" t="s">
        <v>181</v>
      </c>
      <c r="BG573" s="39" t="s">
        <v>181</v>
      </c>
      <c r="BH573" s="39" t="s">
        <v>181</v>
      </c>
      <c r="BI573" s="39" t="s">
        <v>181</v>
      </c>
      <c r="BJ573" s="39" t="s">
        <v>181</v>
      </c>
      <c r="BK573" s="39" t="s">
        <v>181</v>
      </c>
      <c r="BL573" s="39" t="s">
        <v>181</v>
      </c>
      <c r="BM573" s="39" t="s">
        <v>181</v>
      </c>
      <c r="BN573" s="39" t="s">
        <v>181</v>
      </c>
      <c r="BO573" s="39" t="s">
        <v>181</v>
      </c>
      <c r="BP573" s="39" t="s">
        <v>181</v>
      </c>
      <c r="BQ573" s="39" t="s">
        <v>181</v>
      </c>
      <c r="BR573" s="39" t="s">
        <v>181</v>
      </c>
      <c r="BS573" s="39" t="s">
        <v>181</v>
      </c>
      <c r="BT573" s="39" t="s">
        <v>181</v>
      </c>
      <c r="BU573" s="39" t="s">
        <v>181</v>
      </c>
      <c r="BV573" s="39" t="s">
        <v>181</v>
      </c>
      <c r="BW573" s="39" t="s">
        <v>181</v>
      </c>
      <c r="BX573" s="39" t="s">
        <v>181</v>
      </c>
      <c r="BY573" s="39" t="s">
        <v>181</v>
      </c>
      <c r="BZ573" s="39" t="s">
        <v>181</v>
      </c>
      <c r="CA573" s="39" t="s">
        <v>181</v>
      </c>
      <c r="CB573" s="39" t="s">
        <v>181</v>
      </c>
      <c r="CC573" s="39" t="s">
        <v>181</v>
      </c>
      <c r="CD573" s="7">
        <v>7847229.0300000003</v>
      </c>
      <c r="CE573" s="7">
        <v>6395573.9699999997</v>
      </c>
      <c r="CF573" s="7">
        <v>8177948.0099999998</v>
      </c>
      <c r="CG573" s="7">
        <v>9630185.5</v>
      </c>
      <c r="CH573" s="7">
        <v>10439201.880000001</v>
      </c>
      <c r="CI573" s="7">
        <v>10969975.34</v>
      </c>
      <c r="CJ573" s="39" t="s">
        <v>181</v>
      </c>
      <c r="CK573" s="39" t="s">
        <v>181</v>
      </c>
      <c r="CL573" s="39" t="s">
        <v>181</v>
      </c>
      <c r="CM573" s="39" t="s">
        <v>181</v>
      </c>
      <c r="CN573" s="39" t="s">
        <v>181</v>
      </c>
      <c r="CO573" s="39" t="s">
        <v>181</v>
      </c>
      <c r="CP573" s="39" t="s">
        <v>181</v>
      </c>
      <c r="CQ573" s="39" t="s">
        <v>181</v>
      </c>
      <c r="CR573" s="39" t="s">
        <v>181</v>
      </c>
      <c r="CS573" s="39" t="s">
        <v>181</v>
      </c>
      <c r="CT573" s="39" t="s">
        <v>181</v>
      </c>
      <c r="CU573" s="39" t="s">
        <v>181</v>
      </c>
      <c r="CV573" s="39" t="s">
        <v>181</v>
      </c>
      <c r="CW573" s="39" t="s">
        <v>181</v>
      </c>
      <c r="CX573" s="39" t="s">
        <v>181</v>
      </c>
      <c r="CY573" s="39" t="s">
        <v>181</v>
      </c>
      <c r="CZ573" s="39" t="s">
        <v>181</v>
      </c>
      <c r="DA573" s="39" t="s">
        <v>181</v>
      </c>
      <c r="DB573" s="39" t="s">
        <v>181</v>
      </c>
      <c r="DC573" s="39" t="s">
        <v>181</v>
      </c>
      <c r="DD573" s="39" t="s">
        <v>181</v>
      </c>
      <c r="DE573" s="39" t="s">
        <v>181</v>
      </c>
      <c r="DF573" s="39" t="s">
        <v>181</v>
      </c>
      <c r="DG573" s="39" t="s">
        <v>181</v>
      </c>
      <c r="DH573" s="39" t="s">
        <v>181</v>
      </c>
      <c r="DI573" s="39" t="s">
        <v>181</v>
      </c>
      <c r="DJ573" s="39" t="s">
        <v>181</v>
      </c>
      <c r="DK573" s="39" t="s">
        <v>181</v>
      </c>
      <c r="DL573" s="39" t="s">
        <v>181</v>
      </c>
      <c r="DM573" s="39" t="s">
        <v>181</v>
      </c>
      <c r="DN573" s="39" t="s">
        <v>181</v>
      </c>
      <c r="DO573" s="39" t="s">
        <v>181</v>
      </c>
      <c r="DP573" s="39" t="s">
        <v>181</v>
      </c>
      <c r="DQ573" s="39" t="s">
        <v>181</v>
      </c>
      <c r="DR573" s="7">
        <v>9320540.7799999993</v>
      </c>
      <c r="DS573" s="7">
        <v>17658108.940000001</v>
      </c>
      <c r="DT573" s="7">
        <v>22365590.010000002</v>
      </c>
      <c r="DU573" s="7">
        <v>28565672.630000003</v>
      </c>
      <c r="DV573" s="7">
        <v>32897853.370000005</v>
      </c>
      <c r="DW573" s="7">
        <v>35929987.900000006</v>
      </c>
      <c r="DX573" s="39" t="s">
        <v>181</v>
      </c>
      <c r="DY573" s="39" t="s">
        <v>181</v>
      </c>
      <c r="DZ573" s="39" t="s">
        <v>181</v>
      </c>
      <c r="EA573" s="39" t="s">
        <v>181</v>
      </c>
      <c r="EB573" s="39" t="s">
        <v>181</v>
      </c>
      <c r="EC573" s="39" t="s">
        <v>181</v>
      </c>
      <c r="ED573" s="39" t="s">
        <v>181</v>
      </c>
      <c r="EE573" s="39" t="s">
        <v>181</v>
      </c>
      <c r="EF573" s="39" t="s">
        <v>181</v>
      </c>
      <c r="EG573" s="39" t="s">
        <v>181</v>
      </c>
      <c r="EH573" s="39" t="s">
        <v>181</v>
      </c>
      <c r="EI573" s="39" t="s">
        <v>181</v>
      </c>
      <c r="EJ573" s="39" t="s">
        <v>181</v>
      </c>
      <c r="EK573" s="39" t="s">
        <v>181</v>
      </c>
      <c r="EL573" s="39" t="s">
        <v>181</v>
      </c>
      <c r="EM573" s="39" t="s">
        <v>181</v>
      </c>
      <c r="EN573" s="39" t="s">
        <v>181</v>
      </c>
      <c r="EO573" s="39" t="s">
        <v>181</v>
      </c>
      <c r="EP573" s="39" t="s">
        <v>181</v>
      </c>
      <c r="EQ573" s="39" t="s">
        <v>181</v>
      </c>
      <c r="ER573" s="39" t="s">
        <v>181</v>
      </c>
      <c r="ES573" s="39" t="s">
        <v>181</v>
      </c>
      <c r="ET573" s="39" t="s">
        <v>181</v>
      </c>
      <c r="EU573" s="39" t="s">
        <v>181</v>
      </c>
      <c r="EV573" s="39" t="s">
        <v>181</v>
      </c>
      <c r="EW573" s="39" t="s">
        <v>181</v>
      </c>
      <c r="EX573" s="39" t="s">
        <v>181</v>
      </c>
      <c r="EY573" s="39" t="s">
        <v>181</v>
      </c>
      <c r="EZ573" s="39" t="s">
        <v>181</v>
      </c>
      <c r="FA573" s="39" t="s">
        <v>181</v>
      </c>
      <c r="FB573" s="39" t="s">
        <v>181</v>
      </c>
      <c r="FC573" s="39" t="s">
        <v>181</v>
      </c>
      <c r="FD573" s="39" t="s">
        <v>181</v>
      </c>
      <c r="FE573" s="39" t="s">
        <v>181</v>
      </c>
      <c r="FF573" s="7">
        <v>54691419.07</v>
      </c>
      <c r="FG573" s="7">
        <v>63125631.730000004</v>
      </c>
      <c r="FH573" s="7">
        <v>63775633.210000001</v>
      </c>
      <c r="FI573" s="7">
        <v>64022292.990000002</v>
      </c>
      <c r="FJ573" s="7">
        <v>64179433.080000006</v>
      </c>
      <c r="FK573" s="7">
        <v>64213935.010000005</v>
      </c>
      <c r="FL573" s="39" t="s">
        <v>181</v>
      </c>
      <c r="FM573" s="39" t="s">
        <v>181</v>
      </c>
      <c r="FN573" s="39" t="s">
        <v>181</v>
      </c>
      <c r="FO573" s="39" t="s">
        <v>181</v>
      </c>
      <c r="FP573" s="39" t="s">
        <v>181</v>
      </c>
      <c r="FQ573" s="39" t="s">
        <v>181</v>
      </c>
      <c r="FR573" s="39" t="s">
        <v>181</v>
      </c>
      <c r="FS573" s="39" t="s">
        <v>181</v>
      </c>
      <c r="FT573" s="39" t="s">
        <v>181</v>
      </c>
      <c r="FU573" s="39" t="s">
        <v>181</v>
      </c>
      <c r="FV573" s="39" t="s">
        <v>181</v>
      </c>
      <c r="FW573" s="39" t="s">
        <v>181</v>
      </c>
      <c r="FX573" s="39" t="s">
        <v>181</v>
      </c>
      <c r="FY573" s="39" t="s">
        <v>181</v>
      </c>
      <c r="FZ573" s="39" t="s">
        <v>181</v>
      </c>
      <c r="GA573" s="39" t="s">
        <v>181</v>
      </c>
      <c r="GB573" s="39" t="s">
        <v>181</v>
      </c>
      <c r="GC573" s="39" t="s">
        <v>181</v>
      </c>
      <c r="GD573" s="39" t="s">
        <v>181</v>
      </c>
      <c r="GE573" s="39" t="s">
        <v>181</v>
      </c>
      <c r="GF573" s="39" t="s">
        <v>181</v>
      </c>
      <c r="GG573" s="39" t="s">
        <v>181</v>
      </c>
      <c r="GH573" s="39" t="s">
        <v>181</v>
      </c>
      <c r="GI573" s="39" t="s">
        <v>181</v>
      </c>
      <c r="GJ573" s="39" t="s">
        <v>181</v>
      </c>
      <c r="GK573" s="39" t="s">
        <v>181</v>
      </c>
      <c r="GL573" s="39" t="s">
        <v>181</v>
      </c>
      <c r="GM573" s="39" t="s">
        <v>181</v>
      </c>
      <c r="GN573" s="39" t="s">
        <v>181</v>
      </c>
      <c r="GO573" s="39" t="s">
        <v>181</v>
      </c>
      <c r="GP573" s="39" t="s">
        <v>181</v>
      </c>
      <c r="GQ573" s="39" t="s">
        <v>181</v>
      </c>
      <c r="GR573" s="39" t="s">
        <v>181</v>
      </c>
      <c r="GS573" s="39" t="s">
        <v>181</v>
      </c>
    </row>
    <row r="574" spans="1:201" ht="15" customHeight="1" x14ac:dyDescent="0.25">
      <c r="A574" s="11">
        <f>$A$71</f>
        <v>20211</v>
      </c>
      <c r="B574" s="7">
        <v>38072974.960000001</v>
      </c>
      <c r="C574" s="7">
        <v>49078360.980000004</v>
      </c>
      <c r="D574" s="7">
        <v>55326964.43</v>
      </c>
      <c r="E574" s="7">
        <v>63104336.399999999</v>
      </c>
      <c r="F574" s="7">
        <v>69749648.599999994</v>
      </c>
      <c r="G574" s="39" t="s">
        <v>181</v>
      </c>
      <c r="H574" s="39" t="s">
        <v>181</v>
      </c>
      <c r="I574" s="39" t="s">
        <v>181</v>
      </c>
      <c r="J574" s="39" t="s">
        <v>181</v>
      </c>
      <c r="K574" s="39" t="s">
        <v>181</v>
      </c>
      <c r="L574" s="39" t="s">
        <v>181</v>
      </c>
      <c r="M574" s="39" t="s">
        <v>181</v>
      </c>
      <c r="N574" s="39" t="s">
        <v>181</v>
      </c>
      <c r="O574" s="39" t="s">
        <v>181</v>
      </c>
      <c r="P574" s="39" t="s">
        <v>181</v>
      </c>
      <c r="Q574" s="39" t="s">
        <v>181</v>
      </c>
      <c r="R574" s="39" t="s">
        <v>181</v>
      </c>
      <c r="S574" s="39" t="s">
        <v>181</v>
      </c>
      <c r="T574" s="39" t="s">
        <v>181</v>
      </c>
      <c r="U574" s="39" t="s">
        <v>181</v>
      </c>
      <c r="V574" s="39" t="s">
        <v>181</v>
      </c>
      <c r="W574" s="39" t="s">
        <v>181</v>
      </c>
      <c r="X574" s="39" t="s">
        <v>181</v>
      </c>
      <c r="Y574" s="39" t="s">
        <v>181</v>
      </c>
      <c r="Z574" s="39" t="s">
        <v>181</v>
      </c>
      <c r="AA574" s="39" t="s">
        <v>181</v>
      </c>
      <c r="AB574" s="39" t="s">
        <v>181</v>
      </c>
      <c r="AC574" s="39" t="s">
        <v>181</v>
      </c>
      <c r="AD574" s="39" t="s">
        <v>181</v>
      </c>
      <c r="AE574" s="39" t="s">
        <v>181</v>
      </c>
      <c r="AF574" s="39" t="s">
        <v>181</v>
      </c>
      <c r="AG574" s="39" t="s">
        <v>181</v>
      </c>
      <c r="AH574" s="39" t="s">
        <v>181</v>
      </c>
      <c r="AI574" s="39" t="s">
        <v>181</v>
      </c>
      <c r="AJ574" s="39" t="s">
        <v>181</v>
      </c>
      <c r="AK574" s="39" t="s">
        <v>181</v>
      </c>
      <c r="AL574" s="39" t="s">
        <v>181</v>
      </c>
      <c r="AM574" s="39" t="s">
        <v>181</v>
      </c>
      <c r="AN574" s="39" t="s">
        <v>181</v>
      </c>
      <c r="AO574" s="39" t="s">
        <v>181</v>
      </c>
      <c r="AP574" s="7">
        <v>58823817.229999997</v>
      </c>
      <c r="AQ574" s="7">
        <v>76264005.359999999</v>
      </c>
      <c r="AR574" s="7">
        <v>85453702.640000001</v>
      </c>
      <c r="AS574" s="7">
        <v>88253502.010000005</v>
      </c>
      <c r="AT574" s="7">
        <v>89807183.690000013</v>
      </c>
      <c r="AU574" s="39" t="s">
        <v>181</v>
      </c>
      <c r="AV574" s="39" t="s">
        <v>181</v>
      </c>
      <c r="AW574" s="39" t="s">
        <v>181</v>
      </c>
      <c r="AX574" s="39" t="s">
        <v>181</v>
      </c>
      <c r="AY574" s="39" t="s">
        <v>181</v>
      </c>
      <c r="AZ574" s="39" t="s">
        <v>181</v>
      </c>
      <c r="BA574" s="39" t="s">
        <v>181</v>
      </c>
      <c r="BB574" s="39" t="s">
        <v>181</v>
      </c>
      <c r="BC574" s="39" t="s">
        <v>181</v>
      </c>
      <c r="BD574" s="39" t="s">
        <v>181</v>
      </c>
      <c r="BE574" s="39" t="s">
        <v>181</v>
      </c>
      <c r="BF574" s="39" t="s">
        <v>181</v>
      </c>
      <c r="BG574" s="39" t="s">
        <v>181</v>
      </c>
      <c r="BH574" s="39" t="s">
        <v>181</v>
      </c>
      <c r="BI574" s="39" t="s">
        <v>181</v>
      </c>
      <c r="BJ574" s="39" t="s">
        <v>181</v>
      </c>
      <c r="BK574" s="39" t="s">
        <v>181</v>
      </c>
      <c r="BL574" s="39" t="s">
        <v>181</v>
      </c>
      <c r="BM574" s="39" t="s">
        <v>181</v>
      </c>
      <c r="BN574" s="39" t="s">
        <v>181</v>
      </c>
      <c r="BO574" s="39" t="s">
        <v>181</v>
      </c>
      <c r="BP574" s="39" t="s">
        <v>181</v>
      </c>
      <c r="BQ574" s="39" t="s">
        <v>181</v>
      </c>
      <c r="BR574" s="39" t="s">
        <v>181</v>
      </c>
      <c r="BS574" s="39" t="s">
        <v>181</v>
      </c>
      <c r="BT574" s="39" t="s">
        <v>181</v>
      </c>
      <c r="BU574" s="39" t="s">
        <v>181</v>
      </c>
      <c r="BV574" s="39" t="s">
        <v>181</v>
      </c>
      <c r="BW574" s="39" t="s">
        <v>181</v>
      </c>
      <c r="BX574" s="39" t="s">
        <v>181</v>
      </c>
      <c r="BY574" s="39" t="s">
        <v>181</v>
      </c>
      <c r="BZ574" s="39" t="s">
        <v>181</v>
      </c>
      <c r="CA574" s="39" t="s">
        <v>181</v>
      </c>
      <c r="CB574" s="39" t="s">
        <v>181</v>
      </c>
      <c r="CC574" s="39" t="s">
        <v>181</v>
      </c>
      <c r="CD574" s="7">
        <v>6367182.7999999998</v>
      </c>
      <c r="CE574" s="7">
        <v>5473345.3799999999</v>
      </c>
      <c r="CF574" s="7">
        <v>7192083.7199999997</v>
      </c>
      <c r="CG574" s="7">
        <v>8766989.3300000001</v>
      </c>
      <c r="CH574" s="7">
        <v>9676601.1799999997</v>
      </c>
      <c r="CI574" s="39" t="s">
        <v>181</v>
      </c>
      <c r="CJ574" s="39" t="s">
        <v>181</v>
      </c>
      <c r="CK574" s="39" t="s">
        <v>181</v>
      </c>
      <c r="CL574" s="39" t="s">
        <v>181</v>
      </c>
      <c r="CM574" s="39" t="s">
        <v>181</v>
      </c>
      <c r="CN574" s="39" t="s">
        <v>181</v>
      </c>
      <c r="CO574" s="39" t="s">
        <v>181</v>
      </c>
      <c r="CP574" s="39" t="s">
        <v>181</v>
      </c>
      <c r="CQ574" s="39" t="s">
        <v>181</v>
      </c>
      <c r="CR574" s="39" t="s">
        <v>181</v>
      </c>
      <c r="CS574" s="39" t="s">
        <v>181</v>
      </c>
      <c r="CT574" s="39" t="s">
        <v>181</v>
      </c>
      <c r="CU574" s="39" t="s">
        <v>181</v>
      </c>
      <c r="CV574" s="39" t="s">
        <v>181</v>
      </c>
      <c r="CW574" s="39" t="s">
        <v>181</v>
      </c>
      <c r="CX574" s="39" t="s">
        <v>181</v>
      </c>
      <c r="CY574" s="39" t="s">
        <v>181</v>
      </c>
      <c r="CZ574" s="39" t="s">
        <v>181</v>
      </c>
      <c r="DA574" s="39" t="s">
        <v>181</v>
      </c>
      <c r="DB574" s="39" t="s">
        <v>181</v>
      </c>
      <c r="DC574" s="39" t="s">
        <v>181</v>
      </c>
      <c r="DD574" s="39" t="s">
        <v>181</v>
      </c>
      <c r="DE574" s="39" t="s">
        <v>181</v>
      </c>
      <c r="DF574" s="39" t="s">
        <v>181</v>
      </c>
      <c r="DG574" s="39" t="s">
        <v>181</v>
      </c>
      <c r="DH574" s="39" t="s">
        <v>181</v>
      </c>
      <c r="DI574" s="39" t="s">
        <v>181</v>
      </c>
      <c r="DJ574" s="39" t="s">
        <v>181</v>
      </c>
      <c r="DK574" s="39" t="s">
        <v>181</v>
      </c>
      <c r="DL574" s="39" t="s">
        <v>181</v>
      </c>
      <c r="DM574" s="39" t="s">
        <v>181</v>
      </c>
      <c r="DN574" s="39" t="s">
        <v>181</v>
      </c>
      <c r="DO574" s="39" t="s">
        <v>181</v>
      </c>
      <c r="DP574" s="39" t="s">
        <v>181</v>
      </c>
      <c r="DQ574" s="39" t="s">
        <v>181</v>
      </c>
      <c r="DR574" s="7">
        <v>9395804.0800000001</v>
      </c>
      <c r="DS574" s="7">
        <v>17079246.550000001</v>
      </c>
      <c r="DT574" s="7">
        <v>21491975.080000002</v>
      </c>
      <c r="DU574" s="7">
        <v>27761070.18</v>
      </c>
      <c r="DV574" s="7">
        <v>31699915.689999998</v>
      </c>
      <c r="DW574" s="39" t="s">
        <v>181</v>
      </c>
      <c r="DX574" s="39" t="s">
        <v>181</v>
      </c>
      <c r="DY574" s="39" t="s">
        <v>181</v>
      </c>
      <c r="DZ574" s="39" t="s">
        <v>181</v>
      </c>
      <c r="EA574" s="39" t="s">
        <v>181</v>
      </c>
      <c r="EB574" s="39" t="s">
        <v>181</v>
      </c>
      <c r="EC574" s="39" t="s">
        <v>181</v>
      </c>
      <c r="ED574" s="39" t="s">
        <v>181</v>
      </c>
      <c r="EE574" s="39" t="s">
        <v>181</v>
      </c>
      <c r="EF574" s="39" t="s">
        <v>181</v>
      </c>
      <c r="EG574" s="39" t="s">
        <v>181</v>
      </c>
      <c r="EH574" s="39" t="s">
        <v>181</v>
      </c>
      <c r="EI574" s="39" t="s">
        <v>181</v>
      </c>
      <c r="EJ574" s="39" t="s">
        <v>181</v>
      </c>
      <c r="EK574" s="39" t="s">
        <v>181</v>
      </c>
      <c r="EL574" s="39" t="s">
        <v>181</v>
      </c>
      <c r="EM574" s="39" t="s">
        <v>181</v>
      </c>
      <c r="EN574" s="39" t="s">
        <v>181</v>
      </c>
      <c r="EO574" s="39" t="s">
        <v>181</v>
      </c>
      <c r="EP574" s="39" t="s">
        <v>181</v>
      </c>
      <c r="EQ574" s="39" t="s">
        <v>181</v>
      </c>
      <c r="ER574" s="39" t="s">
        <v>181</v>
      </c>
      <c r="ES574" s="39" t="s">
        <v>181</v>
      </c>
      <c r="ET574" s="39" t="s">
        <v>181</v>
      </c>
      <c r="EU574" s="39" t="s">
        <v>181</v>
      </c>
      <c r="EV574" s="39" t="s">
        <v>181</v>
      </c>
      <c r="EW574" s="39" t="s">
        <v>181</v>
      </c>
      <c r="EX574" s="39" t="s">
        <v>181</v>
      </c>
      <c r="EY574" s="39" t="s">
        <v>181</v>
      </c>
      <c r="EZ574" s="39" t="s">
        <v>181</v>
      </c>
      <c r="FA574" s="39" t="s">
        <v>181</v>
      </c>
      <c r="FB574" s="39" t="s">
        <v>181</v>
      </c>
      <c r="FC574" s="39" t="s">
        <v>181</v>
      </c>
      <c r="FD574" s="39" t="s">
        <v>181</v>
      </c>
      <c r="FE574" s="39" t="s">
        <v>181</v>
      </c>
      <c r="FF574" s="7">
        <v>56725574.270000003</v>
      </c>
      <c r="FG574" s="7">
        <v>65632957.890000001</v>
      </c>
      <c r="FH574" s="7">
        <v>66695903.039999999</v>
      </c>
      <c r="FI574" s="7">
        <v>66952849.949999996</v>
      </c>
      <c r="FJ574" s="7">
        <v>67318712.019999996</v>
      </c>
      <c r="FK574" s="39" t="s">
        <v>181</v>
      </c>
      <c r="FL574" s="39" t="s">
        <v>181</v>
      </c>
      <c r="FM574" s="39" t="s">
        <v>181</v>
      </c>
      <c r="FN574" s="39" t="s">
        <v>181</v>
      </c>
      <c r="FO574" s="39" t="s">
        <v>181</v>
      </c>
      <c r="FP574" s="39" t="s">
        <v>181</v>
      </c>
      <c r="FQ574" s="39" t="s">
        <v>181</v>
      </c>
      <c r="FR574" s="39" t="s">
        <v>181</v>
      </c>
      <c r="FS574" s="39" t="s">
        <v>181</v>
      </c>
      <c r="FT574" s="39" t="s">
        <v>181</v>
      </c>
      <c r="FU574" s="39" t="s">
        <v>181</v>
      </c>
      <c r="FV574" s="39" t="s">
        <v>181</v>
      </c>
      <c r="FW574" s="39" t="s">
        <v>181</v>
      </c>
      <c r="FX574" s="39" t="s">
        <v>181</v>
      </c>
      <c r="FY574" s="39" t="s">
        <v>181</v>
      </c>
      <c r="FZ574" s="39" t="s">
        <v>181</v>
      </c>
      <c r="GA574" s="39" t="s">
        <v>181</v>
      </c>
      <c r="GB574" s="39" t="s">
        <v>181</v>
      </c>
      <c r="GC574" s="39" t="s">
        <v>181</v>
      </c>
      <c r="GD574" s="39" t="s">
        <v>181</v>
      </c>
      <c r="GE574" s="39" t="s">
        <v>181</v>
      </c>
      <c r="GF574" s="39" t="s">
        <v>181</v>
      </c>
      <c r="GG574" s="39" t="s">
        <v>181</v>
      </c>
      <c r="GH574" s="39" t="s">
        <v>181</v>
      </c>
      <c r="GI574" s="39" t="s">
        <v>181</v>
      </c>
      <c r="GJ574" s="39" t="s">
        <v>181</v>
      </c>
      <c r="GK574" s="39" t="s">
        <v>181</v>
      </c>
      <c r="GL574" s="39" t="s">
        <v>181</v>
      </c>
      <c r="GM574" s="39" t="s">
        <v>181</v>
      </c>
      <c r="GN574" s="39" t="s">
        <v>181</v>
      </c>
      <c r="GO574" s="39" t="s">
        <v>181</v>
      </c>
      <c r="GP574" s="39" t="s">
        <v>181</v>
      </c>
      <c r="GQ574" s="39" t="s">
        <v>181</v>
      </c>
      <c r="GR574" s="39" t="s">
        <v>181</v>
      </c>
      <c r="GS574" s="39" t="s">
        <v>181</v>
      </c>
    </row>
    <row r="575" spans="1:201" ht="15" customHeight="1" x14ac:dyDescent="0.25">
      <c r="A575" s="11">
        <f>$A$72</f>
        <v>20212</v>
      </c>
      <c r="B575" s="7">
        <v>44201392.399999999</v>
      </c>
      <c r="C575" s="7">
        <v>56828433.950000003</v>
      </c>
      <c r="D575" s="7">
        <v>66581609.280000001</v>
      </c>
      <c r="E575" s="7">
        <v>76423899.920000002</v>
      </c>
      <c r="F575" s="39" t="s">
        <v>181</v>
      </c>
      <c r="G575" s="39" t="s">
        <v>181</v>
      </c>
      <c r="H575" s="39" t="s">
        <v>181</v>
      </c>
      <c r="I575" s="39" t="s">
        <v>181</v>
      </c>
      <c r="J575" s="39" t="s">
        <v>181</v>
      </c>
      <c r="K575" s="39" t="s">
        <v>181</v>
      </c>
      <c r="L575" s="39" t="s">
        <v>181</v>
      </c>
      <c r="M575" s="39" t="s">
        <v>181</v>
      </c>
      <c r="N575" s="39" t="s">
        <v>181</v>
      </c>
      <c r="O575" s="39" t="s">
        <v>181</v>
      </c>
      <c r="P575" s="39" t="s">
        <v>181</v>
      </c>
      <c r="Q575" s="39" t="s">
        <v>181</v>
      </c>
      <c r="R575" s="39" t="s">
        <v>181</v>
      </c>
      <c r="S575" s="39" t="s">
        <v>181</v>
      </c>
      <c r="T575" s="39" t="s">
        <v>181</v>
      </c>
      <c r="U575" s="39" t="s">
        <v>181</v>
      </c>
      <c r="V575" s="39" t="s">
        <v>181</v>
      </c>
      <c r="W575" s="39" t="s">
        <v>181</v>
      </c>
      <c r="X575" s="39" t="s">
        <v>181</v>
      </c>
      <c r="Y575" s="39" t="s">
        <v>181</v>
      </c>
      <c r="Z575" s="39" t="s">
        <v>181</v>
      </c>
      <c r="AA575" s="39" t="s">
        <v>181</v>
      </c>
      <c r="AB575" s="39" t="s">
        <v>181</v>
      </c>
      <c r="AC575" s="39" t="s">
        <v>181</v>
      </c>
      <c r="AD575" s="39" t="s">
        <v>181</v>
      </c>
      <c r="AE575" s="39" t="s">
        <v>181</v>
      </c>
      <c r="AF575" s="39" t="s">
        <v>181</v>
      </c>
      <c r="AG575" s="39" t="s">
        <v>181</v>
      </c>
      <c r="AH575" s="39" t="s">
        <v>181</v>
      </c>
      <c r="AI575" s="39" t="s">
        <v>181</v>
      </c>
      <c r="AJ575" s="39" t="s">
        <v>181</v>
      </c>
      <c r="AK575" s="39" t="s">
        <v>181</v>
      </c>
      <c r="AL575" s="39" t="s">
        <v>181</v>
      </c>
      <c r="AM575" s="39" t="s">
        <v>181</v>
      </c>
      <c r="AN575" s="39" t="s">
        <v>181</v>
      </c>
      <c r="AO575" s="39" t="s">
        <v>181</v>
      </c>
      <c r="AP575" s="7">
        <v>72241394.280000001</v>
      </c>
      <c r="AQ575" s="7">
        <v>97857604.060000002</v>
      </c>
      <c r="AR575" s="7">
        <v>110727361.43000001</v>
      </c>
      <c r="AS575" s="7">
        <v>116695037.04000001</v>
      </c>
      <c r="AT575" s="39" t="s">
        <v>181</v>
      </c>
      <c r="AU575" s="39" t="s">
        <v>181</v>
      </c>
      <c r="AV575" s="39" t="s">
        <v>181</v>
      </c>
      <c r="AW575" s="39" t="s">
        <v>181</v>
      </c>
      <c r="AX575" s="39" t="s">
        <v>181</v>
      </c>
      <c r="AY575" s="39" t="s">
        <v>181</v>
      </c>
      <c r="AZ575" s="39" t="s">
        <v>181</v>
      </c>
      <c r="BA575" s="39" t="s">
        <v>181</v>
      </c>
      <c r="BB575" s="39" t="s">
        <v>181</v>
      </c>
      <c r="BC575" s="39" t="s">
        <v>181</v>
      </c>
      <c r="BD575" s="39" t="s">
        <v>181</v>
      </c>
      <c r="BE575" s="39" t="s">
        <v>181</v>
      </c>
      <c r="BF575" s="39" t="s">
        <v>181</v>
      </c>
      <c r="BG575" s="39" t="s">
        <v>181</v>
      </c>
      <c r="BH575" s="39" t="s">
        <v>181</v>
      </c>
      <c r="BI575" s="39" t="s">
        <v>181</v>
      </c>
      <c r="BJ575" s="39" t="s">
        <v>181</v>
      </c>
      <c r="BK575" s="39" t="s">
        <v>181</v>
      </c>
      <c r="BL575" s="39" t="s">
        <v>181</v>
      </c>
      <c r="BM575" s="39" t="s">
        <v>181</v>
      </c>
      <c r="BN575" s="39" t="s">
        <v>181</v>
      </c>
      <c r="BO575" s="39" t="s">
        <v>181</v>
      </c>
      <c r="BP575" s="39" t="s">
        <v>181</v>
      </c>
      <c r="BQ575" s="39" t="s">
        <v>181</v>
      </c>
      <c r="BR575" s="39" t="s">
        <v>181</v>
      </c>
      <c r="BS575" s="39" t="s">
        <v>181</v>
      </c>
      <c r="BT575" s="39" t="s">
        <v>181</v>
      </c>
      <c r="BU575" s="39" t="s">
        <v>181</v>
      </c>
      <c r="BV575" s="39" t="s">
        <v>181</v>
      </c>
      <c r="BW575" s="39" t="s">
        <v>181</v>
      </c>
      <c r="BX575" s="39" t="s">
        <v>181</v>
      </c>
      <c r="BY575" s="39" t="s">
        <v>181</v>
      </c>
      <c r="BZ575" s="39" t="s">
        <v>181</v>
      </c>
      <c r="CA575" s="39" t="s">
        <v>181</v>
      </c>
      <c r="CB575" s="39" t="s">
        <v>181</v>
      </c>
      <c r="CC575" s="39" t="s">
        <v>181</v>
      </c>
      <c r="CD575" s="7">
        <v>7306388.7400000002</v>
      </c>
      <c r="CE575" s="7">
        <v>7028231.9800000004</v>
      </c>
      <c r="CF575" s="7">
        <v>9050555.5300000012</v>
      </c>
      <c r="CG575" s="7">
        <v>10864090.310000001</v>
      </c>
      <c r="CH575" s="39" t="s">
        <v>181</v>
      </c>
      <c r="CI575" s="39" t="s">
        <v>181</v>
      </c>
      <c r="CJ575" s="39" t="s">
        <v>181</v>
      </c>
      <c r="CK575" s="39" t="s">
        <v>181</v>
      </c>
      <c r="CL575" s="39" t="s">
        <v>181</v>
      </c>
      <c r="CM575" s="39" t="s">
        <v>181</v>
      </c>
      <c r="CN575" s="39" t="s">
        <v>181</v>
      </c>
      <c r="CO575" s="39" t="s">
        <v>181</v>
      </c>
      <c r="CP575" s="39" t="s">
        <v>181</v>
      </c>
      <c r="CQ575" s="39" t="s">
        <v>181</v>
      </c>
      <c r="CR575" s="39" t="s">
        <v>181</v>
      </c>
      <c r="CS575" s="39" t="s">
        <v>181</v>
      </c>
      <c r="CT575" s="39" t="s">
        <v>181</v>
      </c>
      <c r="CU575" s="39" t="s">
        <v>181</v>
      </c>
      <c r="CV575" s="39" t="s">
        <v>181</v>
      </c>
      <c r="CW575" s="39" t="s">
        <v>181</v>
      </c>
      <c r="CX575" s="39" t="s">
        <v>181</v>
      </c>
      <c r="CY575" s="39" t="s">
        <v>181</v>
      </c>
      <c r="CZ575" s="39" t="s">
        <v>181</v>
      </c>
      <c r="DA575" s="39" t="s">
        <v>181</v>
      </c>
      <c r="DB575" s="39" t="s">
        <v>181</v>
      </c>
      <c r="DC575" s="39" t="s">
        <v>181</v>
      </c>
      <c r="DD575" s="39" t="s">
        <v>181</v>
      </c>
      <c r="DE575" s="39" t="s">
        <v>181</v>
      </c>
      <c r="DF575" s="39" t="s">
        <v>181</v>
      </c>
      <c r="DG575" s="39" t="s">
        <v>181</v>
      </c>
      <c r="DH575" s="39" t="s">
        <v>181</v>
      </c>
      <c r="DI575" s="39" t="s">
        <v>181</v>
      </c>
      <c r="DJ575" s="39" t="s">
        <v>181</v>
      </c>
      <c r="DK575" s="39" t="s">
        <v>181</v>
      </c>
      <c r="DL575" s="39" t="s">
        <v>181</v>
      </c>
      <c r="DM575" s="39" t="s">
        <v>181</v>
      </c>
      <c r="DN575" s="39" t="s">
        <v>181</v>
      </c>
      <c r="DO575" s="39" t="s">
        <v>181</v>
      </c>
      <c r="DP575" s="39" t="s">
        <v>181</v>
      </c>
      <c r="DQ575" s="39" t="s">
        <v>181</v>
      </c>
      <c r="DR575" s="7">
        <v>11054055.01</v>
      </c>
      <c r="DS575" s="7">
        <v>20477322.75</v>
      </c>
      <c r="DT575" s="7">
        <v>25914088.34</v>
      </c>
      <c r="DU575" s="7">
        <v>34648609.329999998</v>
      </c>
      <c r="DV575" s="39" t="s">
        <v>181</v>
      </c>
      <c r="DW575" s="39" t="s">
        <v>181</v>
      </c>
      <c r="DX575" s="39" t="s">
        <v>181</v>
      </c>
      <c r="DY575" s="39" t="s">
        <v>181</v>
      </c>
      <c r="DZ575" s="39" t="s">
        <v>181</v>
      </c>
      <c r="EA575" s="39" t="s">
        <v>181</v>
      </c>
      <c r="EB575" s="39" t="s">
        <v>181</v>
      </c>
      <c r="EC575" s="39" t="s">
        <v>181</v>
      </c>
      <c r="ED575" s="39" t="s">
        <v>181</v>
      </c>
      <c r="EE575" s="39" t="s">
        <v>181</v>
      </c>
      <c r="EF575" s="39" t="s">
        <v>181</v>
      </c>
      <c r="EG575" s="39" t="s">
        <v>181</v>
      </c>
      <c r="EH575" s="39" t="s">
        <v>181</v>
      </c>
      <c r="EI575" s="39" t="s">
        <v>181</v>
      </c>
      <c r="EJ575" s="39" t="s">
        <v>181</v>
      </c>
      <c r="EK575" s="39" t="s">
        <v>181</v>
      </c>
      <c r="EL575" s="39" t="s">
        <v>181</v>
      </c>
      <c r="EM575" s="39" t="s">
        <v>181</v>
      </c>
      <c r="EN575" s="39" t="s">
        <v>181</v>
      </c>
      <c r="EO575" s="39" t="s">
        <v>181</v>
      </c>
      <c r="EP575" s="39" t="s">
        <v>181</v>
      </c>
      <c r="EQ575" s="39" t="s">
        <v>181</v>
      </c>
      <c r="ER575" s="39" t="s">
        <v>181</v>
      </c>
      <c r="ES575" s="39" t="s">
        <v>181</v>
      </c>
      <c r="ET575" s="39" t="s">
        <v>181</v>
      </c>
      <c r="EU575" s="39" t="s">
        <v>181</v>
      </c>
      <c r="EV575" s="39" t="s">
        <v>181</v>
      </c>
      <c r="EW575" s="39" t="s">
        <v>181</v>
      </c>
      <c r="EX575" s="39" t="s">
        <v>181</v>
      </c>
      <c r="EY575" s="39" t="s">
        <v>181</v>
      </c>
      <c r="EZ575" s="39" t="s">
        <v>181</v>
      </c>
      <c r="FA575" s="39" t="s">
        <v>181</v>
      </c>
      <c r="FB575" s="39" t="s">
        <v>181</v>
      </c>
      <c r="FC575" s="39" t="s">
        <v>181</v>
      </c>
      <c r="FD575" s="39" t="s">
        <v>181</v>
      </c>
      <c r="FE575" s="39" t="s">
        <v>181</v>
      </c>
      <c r="FF575" s="7">
        <v>57034991.299999997</v>
      </c>
      <c r="FG575" s="7">
        <v>69446247.390000001</v>
      </c>
      <c r="FH575" s="7">
        <v>70687923.030000001</v>
      </c>
      <c r="FI575" s="7">
        <v>71158597.510000005</v>
      </c>
      <c r="FJ575" s="39" t="s">
        <v>181</v>
      </c>
      <c r="FK575" s="39" t="s">
        <v>181</v>
      </c>
      <c r="FL575" s="39" t="s">
        <v>181</v>
      </c>
      <c r="FM575" s="39" t="s">
        <v>181</v>
      </c>
      <c r="FN575" s="39" t="s">
        <v>181</v>
      </c>
      <c r="FO575" s="39" t="s">
        <v>181</v>
      </c>
      <c r="FP575" s="39" t="s">
        <v>181</v>
      </c>
      <c r="FQ575" s="39" t="s">
        <v>181</v>
      </c>
      <c r="FR575" s="39" t="s">
        <v>181</v>
      </c>
      <c r="FS575" s="39" t="s">
        <v>181</v>
      </c>
      <c r="FT575" s="39" t="s">
        <v>181</v>
      </c>
      <c r="FU575" s="39" t="s">
        <v>181</v>
      </c>
      <c r="FV575" s="39" t="s">
        <v>181</v>
      </c>
      <c r="FW575" s="39" t="s">
        <v>181</v>
      </c>
      <c r="FX575" s="39" t="s">
        <v>181</v>
      </c>
      <c r="FY575" s="39" t="s">
        <v>181</v>
      </c>
      <c r="FZ575" s="39" t="s">
        <v>181</v>
      </c>
      <c r="GA575" s="39" t="s">
        <v>181</v>
      </c>
      <c r="GB575" s="39" t="s">
        <v>181</v>
      </c>
      <c r="GC575" s="39" t="s">
        <v>181</v>
      </c>
      <c r="GD575" s="39" t="s">
        <v>181</v>
      </c>
      <c r="GE575" s="39" t="s">
        <v>181</v>
      </c>
      <c r="GF575" s="39" t="s">
        <v>181</v>
      </c>
      <c r="GG575" s="39" t="s">
        <v>181</v>
      </c>
      <c r="GH575" s="39" t="s">
        <v>181</v>
      </c>
      <c r="GI575" s="39" t="s">
        <v>181</v>
      </c>
      <c r="GJ575" s="39" t="s">
        <v>181</v>
      </c>
      <c r="GK575" s="39" t="s">
        <v>181</v>
      </c>
      <c r="GL575" s="39" t="s">
        <v>181</v>
      </c>
      <c r="GM575" s="39" t="s">
        <v>181</v>
      </c>
      <c r="GN575" s="39" t="s">
        <v>181</v>
      </c>
      <c r="GO575" s="39" t="s">
        <v>181</v>
      </c>
      <c r="GP575" s="39" t="s">
        <v>181</v>
      </c>
      <c r="GQ575" s="39" t="s">
        <v>181</v>
      </c>
      <c r="GR575" s="39" t="s">
        <v>181</v>
      </c>
      <c r="GS575" s="39" t="s">
        <v>181</v>
      </c>
    </row>
    <row r="576" spans="1:201" ht="15" customHeight="1" x14ac:dyDescent="0.25">
      <c r="A576" s="11">
        <f>$A$73</f>
        <v>20213</v>
      </c>
      <c r="B576" s="7">
        <v>48043546</v>
      </c>
      <c r="C576" s="7">
        <v>61972708.350000001</v>
      </c>
      <c r="D576" s="7">
        <v>69040927.189999998</v>
      </c>
      <c r="E576" s="39" t="s">
        <v>181</v>
      </c>
      <c r="F576" s="39" t="s">
        <v>181</v>
      </c>
      <c r="G576" s="39" t="s">
        <v>181</v>
      </c>
      <c r="H576" s="39" t="s">
        <v>181</v>
      </c>
      <c r="I576" s="39" t="s">
        <v>181</v>
      </c>
      <c r="J576" s="39" t="s">
        <v>181</v>
      </c>
      <c r="K576" s="39" t="s">
        <v>181</v>
      </c>
      <c r="L576" s="39" t="s">
        <v>181</v>
      </c>
      <c r="M576" s="39" t="s">
        <v>181</v>
      </c>
      <c r="N576" s="39" t="s">
        <v>181</v>
      </c>
      <c r="O576" s="39" t="s">
        <v>181</v>
      </c>
      <c r="P576" s="39" t="s">
        <v>181</v>
      </c>
      <c r="Q576" s="39" t="s">
        <v>181</v>
      </c>
      <c r="R576" s="39" t="s">
        <v>181</v>
      </c>
      <c r="S576" s="39" t="s">
        <v>181</v>
      </c>
      <c r="T576" s="39" t="s">
        <v>181</v>
      </c>
      <c r="U576" s="39" t="s">
        <v>181</v>
      </c>
      <c r="V576" s="39" t="s">
        <v>181</v>
      </c>
      <c r="W576" s="39" t="s">
        <v>181</v>
      </c>
      <c r="X576" s="39" t="s">
        <v>181</v>
      </c>
      <c r="Y576" s="39" t="s">
        <v>181</v>
      </c>
      <c r="Z576" s="39" t="s">
        <v>181</v>
      </c>
      <c r="AA576" s="39" t="s">
        <v>181</v>
      </c>
      <c r="AB576" s="39" t="s">
        <v>181</v>
      </c>
      <c r="AC576" s="39" t="s">
        <v>181</v>
      </c>
      <c r="AD576" s="39" t="s">
        <v>181</v>
      </c>
      <c r="AE576" s="39" t="s">
        <v>181</v>
      </c>
      <c r="AF576" s="39" t="s">
        <v>181</v>
      </c>
      <c r="AG576" s="39" t="s">
        <v>181</v>
      </c>
      <c r="AH576" s="39" t="s">
        <v>181</v>
      </c>
      <c r="AI576" s="39" t="s">
        <v>181</v>
      </c>
      <c r="AJ576" s="39" t="s">
        <v>181</v>
      </c>
      <c r="AK576" s="39" t="s">
        <v>181</v>
      </c>
      <c r="AL576" s="39" t="s">
        <v>181</v>
      </c>
      <c r="AM576" s="39" t="s">
        <v>181</v>
      </c>
      <c r="AN576" s="39" t="s">
        <v>181</v>
      </c>
      <c r="AO576" s="39" t="s">
        <v>181</v>
      </c>
      <c r="AP576" s="7">
        <v>78263139.349999994</v>
      </c>
      <c r="AQ576" s="7">
        <v>104490713.90000001</v>
      </c>
      <c r="AR576" s="7">
        <v>124182506.65000001</v>
      </c>
      <c r="AS576" s="39" t="s">
        <v>181</v>
      </c>
      <c r="AT576" s="39" t="s">
        <v>181</v>
      </c>
      <c r="AU576" s="39" t="s">
        <v>181</v>
      </c>
      <c r="AV576" s="39" t="s">
        <v>181</v>
      </c>
      <c r="AW576" s="39" t="s">
        <v>181</v>
      </c>
      <c r="AX576" s="39" t="s">
        <v>181</v>
      </c>
      <c r="AY576" s="39" t="s">
        <v>181</v>
      </c>
      <c r="AZ576" s="39" t="s">
        <v>181</v>
      </c>
      <c r="BA576" s="39" t="s">
        <v>181</v>
      </c>
      <c r="BB576" s="39" t="s">
        <v>181</v>
      </c>
      <c r="BC576" s="39" t="s">
        <v>181</v>
      </c>
      <c r="BD576" s="39" t="s">
        <v>181</v>
      </c>
      <c r="BE576" s="39" t="s">
        <v>181</v>
      </c>
      <c r="BF576" s="39" t="s">
        <v>181</v>
      </c>
      <c r="BG576" s="39" t="s">
        <v>181</v>
      </c>
      <c r="BH576" s="39" t="s">
        <v>181</v>
      </c>
      <c r="BI576" s="39" t="s">
        <v>181</v>
      </c>
      <c r="BJ576" s="39" t="s">
        <v>181</v>
      </c>
      <c r="BK576" s="39" t="s">
        <v>181</v>
      </c>
      <c r="BL576" s="39" t="s">
        <v>181</v>
      </c>
      <c r="BM576" s="39" t="s">
        <v>181</v>
      </c>
      <c r="BN576" s="39" t="s">
        <v>181</v>
      </c>
      <c r="BO576" s="39" t="s">
        <v>181</v>
      </c>
      <c r="BP576" s="39" t="s">
        <v>181</v>
      </c>
      <c r="BQ576" s="39" t="s">
        <v>181</v>
      </c>
      <c r="BR576" s="39" t="s">
        <v>181</v>
      </c>
      <c r="BS576" s="39" t="s">
        <v>181</v>
      </c>
      <c r="BT576" s="39" t="s">
        <v>181</v>
      </c>
      <c r="BU576" s="39" t="s">
        <v>181</v>
      </c>
      <c r="BV576" s="39" t="s">
        <v>181</v>
      </c>
      <c r="BW576" s="39" t="s">
        <v>181</v>
      </c>
      <c r="BX576" s="39" t="s">
        <v>181</v>
      </c>
      <c r="BY576" s="39" t="s">
        <v>181</v>
      </c>
      <c r="BZ576" s="39" t="s">
        <v>181</v>
      </c>
      <c r="CA576" s="39" t="s">
        <v>181</v>
      </c>
      <c r="CB576" s="39" t="s">
        <v>181</v>
      </c>
      <c r="CC576" s="39" t="s">
        <v>181</v>
      </c>
      <c r="CD576" s="7">
        <v>6974960.4699999997</v>
      </c>
      <c r="CE576" s="7">
        <v>6418774.3300000001</v>
      </c>
      <c r="CF576" s="7">
        <v>8909120.629999999</v>
      </c>
      <c r="CG576" s="39" t="s">
        <v>181</v>
      </c>
      <c r="CH576" s="39" t="s">
        <v>181</v>
      </c>
      <c r="CI576" s="39" t="s">
        <v>181</v>
      </c>
      <c r="CJ576" s="39" t="s">
        <v>181</v>
      </c>
      <c r="CK576" s="39" t="s">
        <v>181</v>
      </c>
      <c r="CL576" s="39" t="s">
        <v>181</v>
      </c>
      <c r="CM576" s="39" t="s">
        <v>181</v>
      </c>
      <c r="CN576" s="39" t="s">
        <v>181</v>
      </c>
      <c r="CO576" s="39" t="s">
        <v>181</v>
      </c>
      <c r="CP576" s="39" t="s">
        <v>181</v>
      </c>
      <c r="CQ576" s="39" t="s">
        <v>181</v>
      </c>
      <c r="CR576" s="39" t="s">
        <v>181</v>
      </c>
      <c r="CS576" s="39" t="s">
        <v>181</v>
      </c>
      <c r="CT576" s="39" t="s">
        <v>181</v>
      </c>
      <c r="CU576" s="39" t="s">
        <v>181</v>
      </c>
      <c r="CV576" s="39" t="s">
        <v>181</v>
      </c>
      <c r="CW576" s="39" t="s">
        <v>181</v>
      </c>
      <c r="CX576" s="39" t="s">
        <v>181</v>
      </c>
      <c r="CY576" s="39" t="s">
        <v>181</v>
      </c>
      <c r="CZ576" s="39" t="s">
        <v>181</v>
      </c>
      <c r="DA576" s="39" t="s">
        <v>181</v>
      </c>
      <c r="DB576" s="39" t="s">
        <v>181</v>
      </c>
      <c r="DC576" s="39" t="s">
        <v>181</v>
      </c>
      <c r="DD576" s="39" t="s">
        <v>181</v>
      </c>
      <c r="DE576" s="39" t="s">
        <v>181</v>
      </c>
      <c r="DF576" s="39" t="s">
        <v>181</v>
      </c>
      <c r="DG576" s="39" t="s">
        <v>181</v>
      </c>
      <c r="DH576" s="39" t="s">
        <v>181</v>
      </c>
      <c r="DI576" s="39" t="s">
        <v>181</v>
      </c>
      <c r="DJ576" s="39" t="s">
        <v>181</v>
      </c>
      <c r="DK576" s="39" t="s">
        <v>181</v>
      </c>
      <c r="DL576" s="39" t="s">
        <v>181</v>
      </c>
      <c r="DM576" s="39" t="s">
        <v>181</v>
      </c>
      <c r="DN576" s="39" t="s">
        <v>181</v>
      </c>
      <c r="DO576" s="39" t="s">
        <v>181</v>
      </c>
      <c r="DP576" s="39" t="s">
        <v>181</v>
      </c>
      <c r="DQ576" s="39" t="s">
        <v>181</v>
      </c>
      <c r="DR576" s="7">
        <v>11373202.07</v>
      </c>
      <c r="DS576" s="7">
        <v>21185156.079999998</v>
      </c>
      <c r="DT576" s="7">
        <v>28632457.530000001</v>
      </c>
      <c r="DU576" s="39" t="s">
        <v>181</v>
      </c>
      <c r="DV576" s="39" t="s">
        <v>181</v>
      </c>
      <c r="DW576" s="39" t="s">
        <v>181</v>
      </c>
      <c r="DX576" s="39" t="s">
        <v>181</v>
      </c>
      <c r="DY576" s="39" t="s">
        <v>181</v>
      </c>
      <c r="DZ576" s="39" t="s">
        <v>181</v>
      </c>
      <c r="EA576" s="39" t="s">
        <v>181</v>
      </c>
      <c r="EB576" s="39" t="s">
        <v>181</v>
      </c>
      <c r="EC576" s="39" t="s">
        <v>181</v>
      </c>
      <c r="ED576" s="39" t="s">
        <v>181</v>
      </c>
      <c r="EE576" s="39" t="s">
        <v>181</v>
      </c>
      <c r="EF576" s="39" t="s">
        <v>181</v>
      </c>
      <c r="EG576" s="39" t="s">
        <v>181</v>
      </c>
      <c r="EH576" s="39" t="s">
        <v>181</v>
      </c>
      <c r="EI576" s="39" t="s">
        <v>181</v>
      </c>
      <c r="EJ576" s="39" t="s">
        <v>181</v>
      </c>
      <c r="EK576" s="39" t="s">
        <v>181</v>
      </c>
      <c r="EL576" s="39" t="s">
        <v>181</v>
      </c>
      <c r="EM576" s="39" t="s">
        <v>181</v>
      </c>
      <c r="EN576" s="39" t="s">
        <v>181</v>
      </c>
      <c r="EO576" s="39" t="s">
        <v>181</v>
      </c>
      <c r="EP576" s="39" t="s">
        <v>181</v>
      </c>
      <c r="EQ576" s="39" t="s">
        <v>181</v>
      </c>
      <c r="ER576" s="39" t="s">
        <v>181</v>
      </c>
      <c r="ES576" s="39" t="s">
        <v>181</v>
      </c>
      <c r="ET576" s="39" t="s">
        <v>181</v>
      </c>
      <c r="EU576" s="39" t="s">
        <v>181</v>
      </c>
      <c r="EV576" s="39" t="s">
        <v>181</v>
      </c>
      <c r="EW576" s="39" t="s">
        <v>181</v>
      </c>
      <c r="EX576" s="39" t="s">
        <v>181</v>
      </c>
      <c r="EY576" s="39" t="s">
        <v>181</v>
      </c>
      <c r="EZ576" s="39" t="s">
        <v>181</v>
      </c>
      <c r="FA576" s="39" t="s">
        <v>181</v>
      </c>
      <c r="FB576" s="39" t="s">
        <v>181</v>
      </c>
      <c r="FC576" s="39" t="s">
        <v>181</v>
      </c>
      <c r="FD576" s="39" t="s">
        <v>181</v>
      </c>
      <c r="FE576" s="39" t="s">
        <v>181</v>
      </c>
      <c r="FF576" s="7">
        <v>64817631.520000003</v>
      </c>
      <c r="FG576" s="7">
        <v>77553519.300000012</v>
      </c>
      <c r="FH576" s="7">
        <v>80205748.710000008</v>
      </c>
      <c r="FI576" s="39" t="s">
        <v>181</v>
      </c>
      <c r="FJ576" s="39" t="s">
        <v>181</v>
      </c>
      <c r="FK576" s="39" t="s">
        <v>181</v>
      </c>
      <c r="FL576" s="39" t="s">
        <v>181</v>
      </c>
      <c r="FM576" s="39" t="s">
        <v>181</v>
      </c>
      <c r="FN576" s="39" t="s">
        <v>181</v>
      </c>
      <c r="FO576" s="39" t="s">
        <v>181</v>
      </c>
      <c r="FP576" s="39" t="s">
        <v>181</v>
      </c>
      <c r="FQ576" s="39" t="s">
        <v>181</v>
      </c>
      <c r="FR576" s="39" t="s">
        <v>181</v>
      </c>
      <c r="FS576" s="39" t="s">
        <v>181</v>
      </c>
      <c r="FT576" s="39" t="s">
        <v>181</v>
      </c>
      <c r="FU576" s="39" t="s">
        <v>181</v>
      </c>
      <c r="FV576" s="39" t="s">
        <v>181</v>
      </c>
      <c r="FW576" s="39" t="s">
        <v>181</v>
      </c>
      <c r="FX576" s="39" t="s">
        <v>181</v>
      </c>
      <c r="FY576" s="39" t="s">
        <v>181</v>
      </c>
      <c r="FZ576" s="39" t="s">
        <v>181</v>
      </c>
      <c r="GA576" s="39" t="s">
        <v>181</v>
      </c>
      <c r="GB576" s="39" t="s">
        <v>181</v>
      </c>
      <c r="GC576" s="39" t="s">
        <v>181</v>
      </c>
      <c r="GD576" s="39" t="s">
        <v>181</v>
      </c>
      <c r="GE576" s="39" t="s">
        <v>181</v>
      </c>
      <c r="GF576" s="39" t="s">
        <v>181</v>
      </c>
      <c r="GG576" s="39" t="s">
        <v>181</v>
      </c>
      <c r="GH576" s="39" t="s">
        <v>181</v>
      </c>
      <c r="GI576" s="39" t="s">
        <v>181</v>
      </c>
      <c r="GJ576" s="39" t="s">
        <v>181</v>
      </c>
      <c r="GK576" s="39" t="s">
        <v>181</v>
      </c>
      <c r="GL576" s="39" t="s">
        <v>181</v>
      </c>
      <c r="GM576" s="39" t="s">
        <v>181</v>
      </c>
      <c r="GN576" s="39" t="s">
        <v>181</v>
      </c>
      <c r="GO576" s="39" t="s">
        <v>181</v>
      </c>
      <c r="GP576" s="39" t="s">
        <v>181</v>
      </c>
      <c r="GQ576" s="39" t="s">
        <v>181</v>
      </c>
      <c r="GR576" s="39" t="s">
        <v>181</v>
      </c>
      <c r="GS576" s="39" t="s">
        <v>181</v>
      </c>
    </row>
    <row r="577" spans="1:201" ht="15" customHeight="1" x14ac:dyDescent="0.25">
      <c r="A577" s="11">
        <f>$A$74</f>
        <v>20214</v>
      </c>
      <c r="B577" s="7">
        <v>54537990.119999997</v>
      </c>
      <c r="C577" s="7">
        <v>71470667.010000005</v>
      </c>
      <c r="D577" s="39" t="s">
        <v>181</v>
      </c>
      <c r="E577" s="39" t="s">
        <v>181</v>
      </c>
      <c r="F577" s="39" t="s">
        <v>181</v>
      </c>
      <c r="G577" s="39" t="s">
        <v>181</v>
      </c>
      <c r="H577" s="39" t="s">
        <v>181</v>
      </c>
      <c r="I577" s="39" t="s">
        <v>181</v>
      </c>
      <c r="J577" s="39" t="s">
        <v>181</v>
      </c>
      <c r="K577" s="39" t="s">
        <v>181</v>
      </c>
      <c r="L577" s="39" t="s">
        <v>181</v>
      </c>
      <c r="M577" s="39" t="s">
        <v>181</v>
      </c>
      <c r="N577" s="39" t="s">
        <v>181</v>
      </c>
      <c r="O577" s="39" t="s">
        <v>181</v>
      </c>
      <c r="P577" s="39" t="s">
        <v>181</v>
      </c>
      <c r="Q577" s="39" t="s">
        <v>181</v>
      </c>
      <c r="R577" s="39" t="s">
        <v>181</v>
      </c>
      <c r="S577" s="39" t="s">
        <v>181</v>
      </c>
      <c r="T577" s="39" t="s">
        <v>181</v>
      </c>
      <c r="U577" s="39" t="s">
        <v>181</v>
      </c>
      <c r="V577" s="39" t="s">
        <v>181</v>
      </c>
      <c r="W577" s="39" t="s">
        <v>181</v>
      </c>
      <c r="X577" s="39" t="s">
        <v>181</v>
      </c>
      <c r="Y577" s="39" t="s">
        <v>181</v>
      </c>
      <c r="Z577" s="39" t="s">
        <v>181</v>
      </c>
      <c r="AA577" s="39" t="s">
        <v>181</v>
      </c>
      <c r="AB577" s="39" t="s">
        <v>181</v>
      </c>
      <c r="AC577" s="39" t="s">
        <v>181</v>
      </c>
      <c r="AD577" s="39" t="s">
        <v>181</v>
      </c>
      <c r="AE577" s="39" t="s">
        <v>181</v>
      </c>
      <c r="AF577" s="39" t="s">
        <v>181</v>
      </c>
      <c r="AG577" s="39" t="s">
        <v>181</v>
      </c>
      <c r="AH577" s="39" t="s">
        <v>181</v>
      </c>
      <c r="AI577" s="39" t="s">
        <v>181</v>
      </c>
      <c r="AJ577" s="39" t="s">
        <v>181</v>
      </c>
      <c r="AK577" s="39" t="s">
        <v>181</v>
      </c>
      <c r="AL577" s="39" t="s">
        <v>181</v>
      </c>
      <c r="AM577" s="39" t="s">
        <v>181</v>
      </c>
      <c r="AN577" s="39" t="s">
        <v>181</v>
      </c>
      <c r="AO577" s="39" t="s">
        <v>181</v>
      </c>
      <c r="AP577" s="7">
        <v>76358211.060000002</v>
      </c>
      <c r="AQ577" s="7">
        <v>113946624.18000001</v>
      </c>
      <c r="AR577" s="39" t="s">
        <v>181</v>
      </c>
      <c r="AS577" s="39" t="s">
        <v>181</v>
      </c>
      <c r="AT577" s="39" t="s">
        <v>181</v>
      </c>
      <c r="AU577" s="39" t="s">
        <v>181</v>
      </c>
      <c r="AV577" s="39" t="s">
        <v>181</v>
      </c>
      <c r="AW577" s="39" t="s">
        <v>181</v>
      </c>
      <c r="AX577" s="39" t="s">
        <v>181</v>
      </c>
      <c r="AY577" s="39" t="s">
        <v>181</v>
      </c>
      <c r="AZ577" s="39" t="s">
        <v>181</v>
      </c>
      <c r="BA577" s="39" t="s">
        <v>181</v>
      </c>
      <c r="BB577" s="39" t="s">
        <v>181</v>
      </c>
      <c r="BC577" s="39" t="s">
        <v>181</v>
      </c>
      <c r="BD577" s="39" t="s">
        <v>181</v>
      </c>
      <c r="BE577" s="39" t="s">
        <v>181</v>
      </c>
      <c r="BF577" s="39" t="s">
        <v>181</v>
      </c>
      <c r="BG577" s="39" t="s">
        <v>181</v>
      </c>
      <c r="BH577" s="39" t="s">
        <v>181</v>
      </c>
      <c r="BI577" s="39" t="s">
        <v>181</v>
      </c>
      <c r="BJ577" s="39" t="s">
        <v>181</v>
      </c>
      <c r="BK577" s="39" t="s">
        <v>181</v>
      </c>
      <c r="BL577" s="39" t="s">
        <v>181</v>
      </c>
      <c r="BM577" s="39" t="s">
        <v>181</v>
      </c>
      <c r="BN577" s="39" t="s">
        <v>181</v>
      </c>
      <c r="BO577" s="39" t="s">
        <v>181</v>
      </c>
      <c r="BP577" s="39" t="s">
        <v>181</v>
      </c>
      <c r="BQ577" s="39" t="s">
        <v>181</v>
      </c>
      <c r="BR577" s="39" t="s">
        <v>181</v>
      </c>
      <c r="BS577" s="39" t="s">
        <v>181</v>
      </c>
      <c r="BT577" s="39" t="s">
        <v>181</v>
      </c>
      <c r="BU577" s="39" t="s">
        <v>181</v>
      </c>
      <c r="BV577" s="39" t="s">
        <v>181</v>
      </c>
      <c r="BW577" s="39" t="s">
        <v>181</v>
      </c>
      <c r="BX577" s="39" t="s">
        <v>181</v>
      </c>
      <c r="BY577" s="39" t="s">
        <v>181</v>
      </c>
      <c r="BZ577" s="39" t="s">
        <v>181</v>
      </c>
      <c r="CA577" s="39" t="s">
        <v>181</v>
      </c>
      <c r="CB577" s="39" t="s">
        <v>181</v>
      </c>
      <c r="CC577" s="39" t="s">
        <v>181</v>
      </c>
      <c r="CD577" s="7">
        <v>9289312.870000001</v>
      </c>
      <c r="CE577" s="7">
        <v>7910285.3600000003</v>
      </c>
      <c r="CF577" s="39" t="s">
        <v>181</v>
      </c>
      <c r="CG577" s="39" t="s">
        <v>181</v>
      </c>
      <c r="CH577" s="39" t="s">
        <v>181</v>
      </c>
      <c r="CI577" s="39" t="s">
        <v>181</v>
      </c>
      <c r="CJ577" s="39" t="s">
        <v>181</v>
      </c>
      <c r="CK577" s="39" t="s">
        <v>181</v>
      </c>
      <c r="CL577" s="39" t="s">
        <v>181</v>
      </c>
      <c r="CM577" s="39" t="s">
        <v>181</v>
      </c>
      <c r="CN577" s="39" t="s">
        <v>181</v>
      </c>
      <c r="CO577" s="39" t="s">
        <v>181</v>
      </c>
      <c r="CP577" s="39" t="s">
        <v>181</v>
      </c>
      <c r="CQ577" s="39" t="s">
        <v>181</v>
      </c>
      <c r="CR577" s="39" t="s">
        <v>181</v>
      </c>
      <c r="CS577" s="39" t="s">
        <v>181</v>
      </c>
      <c r="CT577" s="39" t="s">
        <v>181</v>
      </c>
      <c r="CU577" s="39" t="s">
        <v>181</v>
      </c>
      <c r="CV577" s="39" t="s">
        <v>181</v>
      </c>
      <c r="CW577" s="39" t="s">
        <v>181</v>
      </c>
      <c r="CX577" s="39" t="s">
        <v>181</v>
      </c>
      <c r="CY577" s="39" t="s">
        <v>181</v>
      </c>
      <c r="CZ577" s="39" t="s">
        <v>181</v>
      </c>
      <c r="DA577" s="39" t="s">
        <v>181</v>
      </c>
      <c r="DB577" s="39" t="s">
        <v>181</v>
      </c>
      <c r="DC577" s="39" t="s">
        <v>181</v>
      </c>
      <c r="DD577" s="39" t="s">
        <v>181</v>
      </c>
      <c r="DE577" s="39" t="s">
        <v>181</v>
      </c>
      <c r="DF577" s="39" t="s">
        <v>181</v>
      </c>
      <c r="DG577" s="39" t="s">
        <v>181</v>
      </c>
      <c r="DH577" s="39" t="s">
        <v>181</v>
      </c>
      <c r="DI577" s="39" t="s">
        <v>181</v>
      </c>
      <c r="DJ577" s="39" t="s">
        <v>181</v>
      </c>
      <c r="DK577" s="39" t="s">
        <v>181</v>
      </c>
      <c r="DL577" s="39" t="s">
        <v>181</v>
      </c>
      <c r="DM577" s="39" t="s">
        <v>181</v>
      </c>
      <c r="DN577" s="39" t="s">
        <v>181</v>
      </c>
      <c r="DO577" s="39" t="s">
        <v>181</v>
      </c>
      <c r="DP577" s="39" t="s">
        <v>181</v>
      </c>
      <c r="DQ577" s="39" t="s">
        <v>181</v>
      </c>
      <c r="DR577" s="7">
        <v>10728286.710000001</v>
      </c>
      <c r="DS577" s="7">
        <v>21485050.82</v>
      </c>
      <c r="DT577" s="39" t="s">
        <v>181</v>
      </c>
      <c r="DU577" s="39" t="s">
        <v>181</v>
      </c>
      <c r="DV577" s="39" t="s">
        <v>181</v>
      </c>
      <c r="DW577" s="39" t="s">
        <v>181</v>
      </c>
      <c r="DX577" s="39" t="s">
        <v>181</v>
      </c>
      <c r="DY577" s="39" t="s">
        <v>181</v>
      </c>
      <c r="DZ577" s="39" t="s">
        <v>181</v>
      </c>
      <c r="EA577" s="39" t="s">
        <v>181</v>
      </c>
      <c r="EB577" s="39" t="s">
        <v>181</v>
      </c>
      <c r="EC577" s="39" t="s">
        <v>181</v>
      </c>
      <c r="ED577" s="39" t="s">
        <v>181</v>
      </c>
      <c r="EE577" s="39" t="s">
        <v>181</v>
      </c>
      <c r="EF577" s="39" t="s">
        <v>181</v>
      </c>
      <c r="EG577" s="39" t="s">
        <v>181</v>
      </c>
      <c r="EH577" s="39" t="s">
        <v>181</v>
      </c>
      <c r="EI577" s="39" t="s">
        <v>181</v>
      </c>
      <c r="EJ577" s="39" t="s">
        <v>181</v>
      </c>
      <c r="EK577" s="39" t="s">
        <v>181</v>
      </c>
      <c r="EL577" s="39" t="s">
        <v>181</v>
      </c>
      <c r="EM577" s="39" t="s">
        <v>181</v>
      </c>
      <c r="EN577" s="39" t="s">
        <v>181</v>
      </c>
      <c r="EO577" s="39" t="s">
        <v>181</v>
      </c>
      <c r="EP577" s="39" t="s">
        <v>181</v>
      </c>
      <c r="EQ577" s="39" t="s">
        <v>181</v>
      </c>
      <c r="ER577" s="39" t="s">
        <v>181</v>
      </c>
      <c r="ES577" s="39" t="s">
        <v>181</v>
      </c>
      <c r="ET577" s="39" t="s">
        <v>181</v>
      </c>
      <c r="EU577" s="39" t="s">
        <v>181</v>
      </c>
      <c r="EV577" s="39" t="s">
        <v>181</v>
      </c>
      <c r="EW577" s="39" t="s">
        <v>181</v>
      </c>
      <c r="EX577" s="39" t="s">
        <v>181</v>
      </c>
      <c r="EY577" s="39" t="s">
        <v>181</v>
      </c>
      <c r="EZ577" s="39" t="s">
        <v>181</v>
      </c>
      <c r="FA577" s="39" t="s">
        <v>181</v>
      </c>
      <c r="FB577" s="39" t="s">
        <v>181</v>
      </c>
      <c r="FC577" s="39" t="s">
        <v>181</v>
      </c>
      <c r="FD577" s="39" t="s">
        <v>181</v>
      </c>
      <c r="FE577" s="39" t="s">
        <v>181</v>
      </c>
      <c r="FF577" s="7">
        <v>66966289.920000002</v>
      </c>
      <c r="FG577" s="7">
        <v>88428139.260000005</v>
      </c>
      <c r="FH577" s="39" t="s">
        <v>181</v>
      </c>
      <c r="FI577" s="39" t="s">
        <v>181</v>
      </c>
      <c r="FJ577" s="39" t="s">
        <v>181</v>
      </c>
      <c r="FK577" s="39" t="s">
        <v>181</v>
      </c>
      <c r="FL577" s="39" t="s">
        <v>181</v>
      </c>
      <c r="FM577" s="39" t="s">
        <v>181</v>
      </c>
      <c r="FN577" s="39" t="s">
        <v>181</v>
      </c>
      <c r="FO577" s="39" t="s">
        <v>181</v>
      </c>
      <c r="FP577" s="39" t="s">
        <v>181</v>
      </c>
      <c r="FQ577" s="39" t="s">
        <v>181</v>
      </c>
      <c r="FR577" s="39" t="s">
        <v>181</v>
      </c>
      <c r="FS577" s="39" t="s">
        <v>181</v>
      </c>
      <c r="FT577" s="39" t="s">
        <v>181</v>
      </c>
      <c r="FU577" s="39" t="s">
        <v>181</v>
      </c>
      <c r="FV577" s="39" t="s">
        <v>181</v>
      </c>
      <c r="FW577" s="39" t="s">
        <v>181</v>
      </c>
      <c r="FX577" s="39" t="s">
        <v>181</v>
      </c>
      <c r="FY577" s="39" t="s">
        <v>181</v>
      </c>
      <c r="FZ577" s="39" t="s">
        <v>181</v>
      </c>
      <c r="GA577" s="39" t="s">
        <v>181</v>
      </c>
      <c r="GB577" s="39" t="s">
        <v>181</v>
      </c>
      <c r="GC577" s="39" t="s">
        <v>181</v>
      </c>
      <c r="GD577" s="39" t="s">
        <v>181</v>
      </c>
      <c r="GE577" s="39" t="s">
        <v>181</v>
      </c>
      <c r="GF577" s="39" t="s">
        <v>181</v>
      </c>
      <c r="GG577" s="39" t="s">
        <v>181</v>
      </c>
      <c r="GH577" s="39" t="s">
        <v>181</v>
      </c>
      <c r="GI577" s="39" t="s">
        <v>181</v>
      </c>
      <c r="GJ577" s="39" t="s">
        <v>181</v>
      </c>
      <c r="GK577" s="39" t="s">
        <v>181</v>
      </c>
      <c r="GL577" s="39" t="s">
        <v>181</v>
      </c>
      <c r="GM577" s="39" t="s">
        <v>181</v>
      </c>
      <c r="GN577" s="39" t="s">
        <v>181</v>
      </c>
      <c r="GO577" s="39" t="s">
        <v>181</v>
      </c>
      <c r="GP577" s="39" t="s">
        <v>181</v>
      </c>
      <c r="GQ577" s="39" t="s">
        <v>181</v>
      </c>
      <c r="GR577" s="39" t="s">
        <v>181</v>
      </c>
      <c r="GS577" s="39" t="s">
        <v>181</v>
      </c>
    </row>
    <row r="578" spans="1:201" ht="15" customHeight="1" x14ac:dyDescent="0.25">
      <c r="A578" s="11">
        <f>$A$75</f>
        <v>20221</v>
      </c>
      <c r="B578" s="7">
        <v>50299263.399999999</v>
      </c>
      <c r="C578" s="39" t="s">
        <v>181</v>
      </c>
      <c r="D578" s="39" t="s">
        <v>181</v>
      </c>
      <c r="E578" s="39" t="s">
        <v>181</v>
      </c>
      <c r="F578" s="39" t="s">
        <v>181</v>
      </c>
      <c r="G578" s="39" t="s">
        <v>181</v>
      </c>
      <c r="H578" s="39" t="s">
        <v>181</v>
      </c>
      <c r="I578" s="39" t="s">
        <v>181</v>
      </c>
      <c r="J578" s="39" t="s">
        <v>181</v>
      </c>
      <c r="K578" s="39" t="s">
        <v>181</v>
      </c>
      <c r="L578" s="39" t="s">
        <v>181</v>
      </c>
      <c r="M578" s="39" t="s">
        <v>181</v>
      </c>
      <c r="N578" s="39" t="s">
        <v>181</v>
      </c>
      <c r="O578" s="39" t="s">
        <v>181</v>
      </c>
      <c r="P578" s="39" t="s">
        <v>181</v>
      </c>
      <c r="Q578" s="39" t="s">
        <v>181</v>
      </c>
      <c r="R578" s="39" t="s">
        <v>181</v>
      </c>
      <c r="S578" s="39" t="s">
        <v>181</v>
      </c>
      <c r="T578" s="39" t="s">
        <v>181</v>
      </c>
      <c r="U578" s="39" t="s">
        <v>181</v>
      </c>
      <c r="V578" s="39" t="s">
        <v>181</v>
      </c>
      <c r="W578" s="39" t="s">
        <v>181</v>
      </c>
      <c r="X578" s="39" t="s">
        <v>181</v>
      </c>
      <c r="Y578" s="39" t="s">
        <v>181</v>
      </c>
      <c r="Z578" s="39" t="s">
        <v>181</v>
      </c>
      <c r="AA578" s="39" t="s">
        <v>181</v>
      </c>
      <c r="AB578" s="39" t="s">
        <v>181</v>
      </c>
      <c r="AC578" s="39" t="s">
        <v>181</v>
      </c>
      <c r="AD578" s="39" t="s">
        <v>181</v>
      </c>
      <c r="AE578" s="39" t="s">
        <v>181</v>
      </c>
      <c r="AF578" s="39" t="s">
        <v>181</v>
      </c>
      <c r="AG578" s="39" t="s">
        <v>181</v>
      </c>
      <c r="AH578" s="39" t="s">
        <v>181</v>
      </c>
      <c r="AI578" s="39" t="s">
        <v>181</v>
      </c>
      <c r="AJ578" s="39" t="s">
        <v>181</v>
      </c>
      <c r="AK578" s="39" t="s">
        <v>181</v>
      </c>
      <c r="AL578" s="39" t="s">
        <v>181</v>
      </c>
      <c r="AM578" s="39" t="s">
        <v>181</v>
      </c>
      <c r="AN578" s="39" t="s">
        <v>181</v>
      </c>
      <c r="AO578" s="39" t="s">
        <v>181</v>
      </c>
      <c r="AP578" s="7">
        <v>75132889.479999989</v>
      </c>
      <c r="AQ578" s="39" t="s">
        <v>181</v>
      </c>
      <c r="AR578" s="39" t="s">
        <v>181</v>
      </c>
      <c r="AS578" s="39" t="s">
        <v>181</v>
      </c>
      <c r="AT578" s="39" t="s">
        <v>181</v>
      </c>
      <c r="AU578" s="39" t="s">
        <v>181</v>
      </c>
      <c r="AV578" s="39" t="s">
        <v>181</v>
      </c>
      <c r="AW578" s="39" t="s">
        <v>181</v>
      </c>
      <c r="AX578" s="39" t="s">
        <v>181</v>
      </c>
      <c r="AY578" s="39" t="s">
        <v>181</v>
      </c>
      <c r="AZ578" s="39" t="s">
        <v>181</v>
      </c>
      <c r="BA578" s="39" t="s">
        <v>181</v>
      </c>
      <c r="BB578" s="39" t="s">
        <v>181</v>
      </c>
      <c r="BC578" s="39" t="s">
        <v>181</v>
      </c>
      <c r="BD578" s="39" t="s">
        <v>181</v>
      </c>
      <c r="BE578" s="39" t="s">
        <v>181</v>
      </c>
      <c r="BF578" s="39" t="s">
        <v>181</v>
      </c>
      <c r="BG578" s="39" t="s">
        <v>181</v>
      </c>
      <c r="BH578" s="39" t="s">
        <v>181</v>
      </c>
      <c r="BI578" s="39" t="s">
        <v>181</v>
      </c>
      <c r="BJ578" s="39" t="s">
        <v>181</v>
      </c>
      <c r="BK578" s="39" t="s">
        <v>181</v>
      </c>
      <c r="BL578" s="39" t="s">
        <v>181</v>
      </c>
      <c r="BM578" s="39" t="s">
        <v>181</v>
      </c>
      <c r="BN578" s="39" t="s">
        <v>181</v>
      </c>
      <c r="BO578" s="39" t="s">
        <v>181</v>
      </c>
      <c r="BP578" s="39" t="s">
        <v>181</v>
      </c>
      <c r="BQ578" s="39" t="s">
        <v>181</v>
      </c>
      <c r="BR578" s="39" t="s">
        <v>181</v>
      </c>
      <c r="BS578" s="39" t="s">
        <v>181</v>
      </c>
      <c r="BT578" s="39" t="s">
        <v>181</v>
      </c>
      <c r="BU578" s="39" t="s">
        <v>181</v>
      </c>
      <c r="BV578" s="39" t="s">
        <v>181</v>
      </c>
      <c r="BW578" s="39" t="s">
        <v>181</v>
      </c>
      <c r="BX578" s="39" t="s">
        <v>181</v>
      </c>
      <c r="BY578" s="39" t="s">
        <v>181</v>
      </c>
      <c r="BZ578" s="39" t="s">
        <v>181</v>
      </c>
      <c r="CA578" s="39" t="s">
        <v>181</v>
      </c>
      <c r="CB578" s="39" t="s">
        <v>181</v>
      </c>
      <c r="CC578" s="39" t="s">
        <v>181</v>
      </c>
      <c r="CD578" s="7">
        <v>8066527.6500000004</v>
      </c>
      <c r="CE578" s="39" t="s">
        <v>181</v>
      </c>
      <c r="CF578" s="39" t="s">
        <v>181</v>
      </c>
      <c r="CG578" s="39" t="s">
        <v>181</v>
      </c>
      <c r="CH578" s="39" t="s">
        <v>181</v>
      </c>
      <c r="CI578" s="39" t="s">
        <v>181</v>
      </c>
      <c r="CJ578" s="39" t="s">
        <v>181</v>
      </c>
      <c r="CK578" s="39" t="s">
        <v>181</v>
      </c>
      <c r="CL578" s="39" t="s">
        <v>181</v>
      </c>
      <c r="CM578" s="39" t="s">
        <v>181</v>
      </c>
      <c r="CN578" s="39" t="s">
        <v>181</v>
      </c>
      <c r="CO578" s="39" t="s">
        <v>181</v>
      </c>
      <c r="CP578" s="39" t="s">
        <v>181</v>
      </c>
      <c r="CQ578" s="39" t="s">
        <v>181</v>
      </c>
      <c r="CR578" s="39" t="s">
        <v>181</v>
      </c>
      <c r="CS578" s="39" t="s">
        <v>181</v>
      </c>
      <c r="CT578" s="39" t="s">
        <v>181</v>
      </c>
      <c r="CU578" s="39" t="s">
        <v>181</v>
      </c>
      <c r="CV578" s="39" t="s">
        <v>181</v>
      </c>
      <c r="CW578" s="39" t="s">
        <v>181</v>
      </c>
      <c r="CX578" s="39" t="s">
        <v>181</v>
      </c>
      <c r="CY578" s="39" t="s">
        <v>181</v>
      </c>
      <c r="CZ578" s="39" t="s">
        <v>181</v>
      </c>
      <c r="DA578" s="39" t="s">
        <v>181</v>
      </c>
      <c r="DB578" s="39" t="s">
        <v>181</v>
      </c>
      <c r="DC578" s="39" t="s">
        <v>181</v>
      </c>
      <c r="DD578" s="39" t="s">
        <v>181</v>
      </c>
      <c r="DE578" s="39" t="s">
        <v>181</v>
      </c>
      <c r="DF578" s="39" t="s">
        <v>181</v>
      </c>
      <c r="DG578" s="39" t="s">
        <v>181</v>
      </c>
      <c r="DH578" s="39" t="s">
        <v>181</v>
      </c>
      <c r="DI578" s="39" t="s">
        <v>181</v>
      </c>
      <c r="DJ578" s="39" t="s">
        <v>181</v>
      </c>
      <c r="DK578" s="39" t="s">
        <v>181</v>
      </c>
      <c r="DL578" s="39" t="s">
        <v>181</v>
      </c>
      <c r="DM578" s="39" t="s">
        <v>181</v>
      </c>
      <c r="DN578" s="39" t="s">
        <v>181</v>
      </c>
      <c r="DO578" s="39" t="s">
        <v>181</v>
      </c>
      <c r="DP578" s="39" t="s">
        <v>181</v>
      </c>
      <c r="DQ578" s="39" t="s">
        <v>181</v>
      </c>
      <c r="DR578" s="7">
        <v>10114248.68</v>
      </c>
      <c r="DS578" s="39" t="s">
        <v>181</v>
      </c>
      <c r="DT578" s="39" t="s">
        <v>181</v>
      </c>
      <c r="DU578" s="39" t="s">
        <v>181</v>
      </c>
      <c r="DV578" s="39" t="s">
        <v>181</v>
      </c>
      <c r="DW578" s="39" t="s">
        <v>181</v>
      </c>
      <c r="DX578" s="39" t="s">
        <v>181</v>
      </c>
      <c r="DY578" s="39" t="s">
        <v>181</v>
      </c>
      <c r="DZ578" s="39" t="s">
        <v>181</v>
      </c>
      <c r="EA578" s="39" t="s">
        <v>181</v>
      </c>
      <c r="EB578" s="39" t="s">
        <v>181</v>
      </c>
      <c r="EC578" s="39" t="s">
        <v>181</v>
      </c>
      <c r="ED578" s="39" t="s">
        <v>181</v>
      </c>
      <c r="EE578" s="39" t="s">
        <v>181</v>
      </c>
      <c r="EF578" s="39" t="s">
        <v>181</v>
      </c>
      <c r="EG578" s="39" t="s">
        <v>181</v>
      </c>
      <c r="EH578" s="39" t="s">
        <v>181</v>
      </c>
      <c r="EI578" s="39" t="s">
        <v>181</v>
      </c>
      <c r="EJ578" s="39" t="s">
        <v>181</v>
      </c>
      <c r="EK578" s="39" t="s">
        <v>181</v>
      </c>
      <c r="EL578" s="39" t="s">
        <v>181</v>
      </c>
      <c r="EM578" s="39" t="s">
        <v>181</v>
      </c>
      <c r="EN578" s="39" t="s">
        <v>181</v>
      </c>
      <c r="EO578" s="39" t="s">
        <v>181</v>
      </c>
      <c r="EP578" s="39" t="s">
        <v>181</v>
      </c>
      <c r="EQ578" s="39" t="s">
        <v>181</v>
      </c>
      <c r="ER578" s="39" t="s">
        <v>181</v>
      </c>
      <c r="ES578" s="39" t="s">
        <v>181</v>
      </c>
      <c r="ET578" s="39" t="s">
        <v>181</v>
      </c>
      <c r="EU578" s="39" t="s">
        <v>181</v>
      </c>
      <c r="EV578" s="39" t="s">
        <v>181</v>
      </c>
      <c r="EW578" s="39" t="s">
        <v>181</v>
      </c>
      <c r="EX578" s="39" t="s">
        <v>181</v>
      </c>
      <c r="EY578" s="39" t="s">
        <v>181</v>
      </c>
      <c r="EZ578" s="39" t="s">
        <v>181</v>
      </c>
      <c r="FA578" s="39" t="s">
        <v>181</v>
      </c>
      <c r="FB578" s="39" t="s">
        <v>181</v>
      </c>
      <c r="FC578" s="39" t="s">
        <v>181</v>
      </c>
      <c r="FD578" s="39" t="s">
        <v>181</v>
      </c>
      <c r="FE578" s="39" t="s">
        <v>181</v>
      </c>
      <c r="FF578" s="7">
        <v>70702405.659999996</v>
      </c>
      <c r="FG578" s="39" t="s">
        <v>181</v>
      </c>
      <c r="FH578" s="39" t="s">
        <v>181</v>
      </c>
      <c r="FI578" s="39" t="s">
        <v>181</v>
      </c>
      <c r="FJ578" s="39" t="s">
        <v>181</v>
      </c>
      <c r="FK578" s="39" t="s">
        <v>181</v>
      </c>
      <c r="FL578" s="39" t="s">
        <v>181</v>
      </c>
      <c r="FM578" s="39" t="s">
        <v>181</v>
      </c>
      <c r="FN578" s="39" t="s">
        <v>181</v>
      </c>
      <c r="FO578" s="39" t="s">
        <v>181</v>
      </c>
      <c r="FP578" s="39" t="s">
        <v>181</v>
      </c>
      <c r="FQ578" s="39" t="s">
        <v>181</v>
      </c>
      <c r="FR578" s="39" t="s">
        <v>181</v>
      </c>
      <c r="FS578" s="39" t="s">
        <v>181</v>
      </c>
      <c r="FT578" s="39" t="s">
        <v>181</v>
      </c>
      <c r="FU578" s="39" t="s">
        <v>181</v>
      </c>
      <c r="FV578" s="39" t="s">
        <v>181</v>
      </c>
      <c r="FW578" s="39" t="s">
        <v>181</v>
      </c>
      <c r="FX578" s="39" t="s">
        <v>181</v>
      </c>
      <c r="FY578" s="39" t="s">
        <v>181</v>
      </c>
      <c r="FZ578" s="39" t="s">
        <v>181</v>
      </c>
      <c r="GA578" s="39" t="s">
        <v>181</v>
      </c>
      <c r="GB578" s="39" t="s">
        <v>181</v>
      </c>
      <c r="GC578" s="39" t="s">
        <v>181</v>
      </c>
      <c r="GD578" s="39" t="s">
        <v>181</v>
      </c>
      <c r="GE578" s="39" t="s">
        <v>181</v>
      </c>
      <c r="GF578" s="39" t="s">
        <v>181</v>
      </c>
      <c r="GG578" s="39" t="s">
        <v>181</v>
      </c>
      <c r="GH578" s="39" t="s">
        <v>181</v>
      </c>
      <c r="GI578" s="39" t="s">
        <v>181</v>
      </c>
      <c r="GJ578" s="39" t="s">
        <v>181</v>
      </c>
      <c r="GK578" s="39" t="s">
        <v>181</v>
      </c>
      <c r="GL578" s="39" t="s">
        <v>181</v>
      </c>
      <c r="GM578" s="39" t="s">
        <v>181</v>
      </c>
      <c r="GN578" s="39" t="s">
        <v>181</v>
      </c>
      <c r="GO578" s="39" t="s">
        <v>181</v>
      </c>
      <c r="GP578" s="39" t="s">
        <v>181</v>
      </c>
      <c r="GQ578" s="39" t="s">
        <v>181</v>
      </c>
      <c r="GR578" s="39" t="s">
        <v>181</v>
      </c>
      <c r="GS578" s="39" t="s">
        <v>181</v>
      </c>
    </row>
    <row r="579" spans="1:201" s="70" customFormat="1" ht="21" customHeight="1" x14ac:dyDescent="0.35">
      <c r="B579" s="109" t="str">
        <f>Co_Name</f>
        <v>State Farm Mutual Automobile Insurance Company</v>
      </c>
      <c r="O579" s="24"/>
      <c r="U579" s="24"/>
      <c r="V579" s="109" t="str">
        <f>Co_Name</f>
        <v>State Farm Mutual Automobile Insurance Company</v>
      </c>
      <c r="W579" s="24"/>
      <c r="X579" s="24"/>
      <c r="Y579" s="24"/>
      <c r="Z579" s="24"/>
      <c r="AA579" s="24"/>
      <c r="AB579" s="24"/>
      <c r="AC579" s="24"/>
      <c r="AE579" s="24"/>
      <c r="AF579" s="24"/>
      <c r="AG579" s="24"/>
      <c r="AH579" s="24"/>
      <c r="AI579" s="24"/>
      <c r="AJ579" s="24"/>
      <c r="AK579" s="24"/>
      <c r="AL579" s="24"/>
      <c r="AM579" s="24"/>
      <c r="AN579" s="24"/>
      <c r="AO579" s="24"/>
      <c r="AP579" s="109" t="str">
        <f>Co_Name</f>
        <v>State Farm Mutual Automobile Insurance Company</v>
      </c>
      <c r="BC579" s="24"/>
      <c r="BI579" s="24"/>
      <c r="BJ579" s="109" t="str">
        <f>Co_Name</f>
        <v>State Farm Mutual Automobile Insurance Company</v>
      </c>
      <c r="BK579" s="24"/>
      <c r="BL579" s="24"/>
      <c r="BM579" s="24"/>
      <c r="BN579" s="24"/>
      <c r="BO579" s="24"/>
      <c r="BP579" s="24"/>
      <c r="BQ579" s="24"/>
      <c r="BS579" s="24"/>
      <c r="BT579" s="24"/>
      <c r="BU579" s="24"/>
      <c r="BV579" s="24"/>
      <c r="BW579" s="24"/>
      <c r="BX579" s="24"/>
      <c r="BY579" s="24"/>
      <c r="BZ579" s="24"/>
      <c r="CA579" s="24"/>
      <c r="CB579" s="24"/>
      <c r="CC579" s="24"/>
      <c r="CD579" s="109" t="str">
        <f>Co_Name</f>
        <v>State Farm Mutual Automobile Insurance Company</v>
      </c>
      <c r="CQ579" s="24"/>
      <c r="CW579" s="24"/>
      <c r="CX579" s="109" t="str">
        <f>Co_Name</f>
        <v>State Farm Mutual Automobile Insurance Company</v>
      </c>
      <c r="CY579" s="24"/>
      <c r="CZ579" s="24"/>
      <c r="DA579" s="24"/>
      <c r="DB579" s="24"/>
      <c r="DC579" s="24"/>
      <c r="DD579" s="24"/>
      <c r="DE579" s="24"/>
      <c r="DG579" s="24"/>
      <c r="DH579" s="24"/>
      <c r="DI579" s="24"/>
      <c r="DJ579" s="24"/>
      <c r="DK579" s="24"/>
      <c r="DL579" s="24"/>
      <c r="DM579" s="24"/>
      <c r="DN579" s="24"/>
      <c r="DO579" s="24"/>
      <c r="DP579" s="24"/>
      <c r="DQ579" s="24"/>
      <c r="DR579" s="109" t="str">
        <f>Co_Name</f>
        <v>State Farm Mutual Automobile Insurance Company</v>
      </c>
      <c r="EE579" s="24"/>
      <c r="EK579" s="24"/>
      <c r="EL579" s="109" t="str">
        <f>Co_Name</f>
        <v>State Farm Mutual Automobile Insurance Company</v>
      </c>
      <c r="EM579" s="24"/>
      <c r="EN579" s="24"/>
      <c r="EO579" s="24"/>
      <c r="EP579" s="24"/>
      <c r="EQ579" s="24"/>
      <c r="ER579" s="24"/>
      <c r="ES579" s="24"/>
      <c r="EU579" s="24"/>
      <c r="EV579" s="24"/>
      <c r="EW579" s="24"/>
      <c r="EX579" s="24"/>
      <c r="EY579" s="24"/>
      <c r="EZ579" s="24"/>
      <c r="FA579" s="24"/>
      <c r="FB579" s="24"/>
      <c r="FC579" s="24"/>
      <c r="FD579" s="24"/>
      <c r="FE579" s="24"/>
      <c r="FF579" s="109" t="str">
        <f>Co_Name</f>
        <v>State Farm Mutual Automobile Insurance Company</v>
      </c>
      <c r="FS579" s="24"/>
      <c r="FY579" s="24"/>
      <c r="FZ579" s="109" t="str">
        <f>Co_Name</f>
        <v>State Farm Mutual Automobile Insurance Company</v>
      </c>
      <c r="GA579" s="24"/>
      <c r="GB579" s="24"/>
      <c r="GC579" s="24"/>
      <c r="GD579" s="24"/>
      <c r="GE579" s="24"/>
      <c r="GF579" s="24"/>
      <c r="GG579" s="24"/>
      <c r="GI579" s="24"/>
      <c r="GJ579" s="24"/>
      <c r="GK579" s="24"/>
      <c r="GL579" s="24"/>
      <c r="GM579" s="24"/>
      <c r="GN579" s="24"/>
      <c r="GO579" s="24"/>
      <c r="GP579" s="24"/>
      <c r="GQ579" s="24"/>
      <c r="GR579" s="24"/>
      <c r="GS579" s="24"/>
    </row>
    <row r="580" spans="1:201" s="70" customFormat="1" ht="21" customHeight="1" x14ac:dyDescent="0.35">
      <c r="B580" s="109" t="str">
        <f>B$2</f>
        <v>Private Passenger Auto Liability</v>
      </c>
      <c r="O580" s="24"/>
      <c r="U580" s="24"/>
      <c r="V580" s="109" t="str">
        <f>B$2</f>
        <v>Private Passenger Auto Liability</v>
      </c>
      <c r="W580" s="24"/>
      <c r="X580" s="24"/>
      <c r="Y580" s="24"/>
      <c r="Z580" s="24"/>
      <c r="AA580" s="24"/>
      <c r="AB580" s="24"/>
      <c r="AC580" s="24"/>
      <c r="AE580" s="24"/>
      <c r="AF580" s="24"/>
      <c r="AG580" s="24"/>
      <c r="AH580" s="24"/>
      <c r="AI580" s="24"/>
      <c r="AJ580" s="24"/>
      <c r="AK580" s="24"/>
      <c r="AL580" s="24"/>
      <c r="AM580" s="24"/>
      <c r="AN580" s="24"/>
      <c r="AO580" s="24"/>
      <c r="AP580" s="109" t="str">
        <f>AP$2</f>
        <v>Private Passenger Auto Liability</v>
      </c>
      <c r="BC580" s="24"/>
      <c r="BI580" s="24"/>
      <c r="BJ580" s="109" t="str">
        <f>AP$2</f>
        <v>Private Passenger Auto Liability</v>
      </c>
      <c r="BK580" s="24"/>
      <c r="BL580" s="24"/>
      <c r="BM580" s="24"/>
      <c r="BN580" s="24"/>
      <c r="BO580" s="24"/>
      <c r="BP580" s="24"/>
      <c r="BQ580" s="24"/>
      <c r="BS580" s="24"/>
      <c r="BT580" s="24"/>
      <c r="BU580" s="24"/>
      <c r="BV580" s="24"/>
      <c r="BW580" s="24"/>
      <c r="BX580" s="24"/>
      <c r="BY580" s="24"/>
      <c r="BZ580" s="24"/>
      <c r="CA580" s="24"/>
      <c r="CB580" s="24"/>
      <c r="CC580" s="24"/>
      <c r="CD580" s="109" t="str">
        <f>CD$2</f>
        <v>Private Passenger Auto Liability</v>
      </c>
      <c r="CQ580" s="24"/>
      <c r="CW580" s="24"/>
      <c r="CX580" s="109" t="str">
        <f>CD$2</f>
        <v>Private Passenger Auto Liability</v>
      </c>
      <c r="CY580" s="24"/>
      <c r="CZ580" s="24"/>
      <c r="DA580" s="24"/>
      <c r="DB580" s="24"/>
      <c r="DC580" s="24"/>
      <c r="DD580" s="24"/>
      <c r="DE580" s="24"/>
      <c r="DG580" s="24"/>
      <c r="DH580" s="24"/>
      <c r="DI580" s="24"/>
      <c r="DJ580" s="24"/>
      <c r="DK580" s="24"/>
      <c r="DL580" s="24"/>
      <c r="DM580" s="24"/>
      <c r="DN580" s="24"/>
      <c r="DO580" s="24"/>
      <c r="DP580" s="24"/>
      <c r="DQ580" s="24"/>
      <c r="DR580" s="109" t="str">
        <f>DR$2</f>
        <v>Private Passenger Auto Liability</v>
      </c>
      <c r="EE580" s="24"/>
      <c r="EK580" s="24"/>
      <c r="EL580" s="109" t="str">
        <f>DR$2</f>
        <v>Private Passenger Auto Liability</v>
      </c>
      <c r="EM580" s="24"/>
      <c r="EN580" s="24"/>
      <c r="EO580" s="24"/>
      <c r="EP580" s="24"/>
      <c r="EQ580" s="24"/>
      <c r="ER580" s="24"/>
      <c r="ES580" s="24"/>
      <c r="EU580" s="24"/>
      <c r="EV580" s="24"/>
      <c r="EW580" s="24"/>
      <c r="EX580" s="24"/>
      <c r="EY580" s="24"/>
      <c r="EZ580" s="24"/>
      <c r="FA580" s="24"/>
      <c r="FB580" s="24"/>
      <c r="FC580" s="24"/>
      <c r="FD580" s="24"/>
      <c r="FE580" s="24"/>
      <c r="FF580" s="109" t="str">
        <f>FF$2</f>
        <v>Private Passenger Auto Physical Damage</v>
      </c>
      <c r="FS580" s="24"/>
      <c r="FY580" s="24"/>
      <c r="FZ580" s="109" t="str">
        <f>FF$2</f>
        <v>Private Passenger Auto Physical Damage</v>
      </c>
      <c r="GA580" s="24"/>
      <c r="GB580" s="24"/>
      <c r="GC580" s="24"/>
      <c r="GD580" s="24"/>
      <c r="GE580" s="24"/>
      <c r="GF580" s="24"/>
      <c r="GG580" s="24"/>
      <c r="GI580" s="24"/>
      <c r="GJ580" s="24"/>
      <c r="GK580" s="24"/>
      <c r="GL580" s="24"/>
      <c r="GM580" s="24"/>
      <c r="GN580" s="24"/>
      <c r="GO580" s="24"/>
      <c r="GP580" s="24"/>
      <c r="GQ580" s="24"/>
      <c r="GR580" s="24"/>
      <c r="GS580" s="24"/>
    </row>
    <row r="581" spans="1:201" s="70" customFormat="1" ht="21" customHeight="1" x14ac:dyDescent="0.25"/>
    <row r="582" spans="1:201" s="70" customFormat="1" ht="21" customHeight="1" x14ac:dyDescent="0.25">
      <c r="B582" s="56" t="s">
        <v>130</v>
      </c>
      <c r="V582" s="56" t="s">
        <v>130</v>
      </c>
      <c r="AP582" s="56" t="s">
        <v>130</v>
      </c>
      <c r="BJ582" s="56" t="s">
        <v>130</v>
      </c>
      <c r="CD582" s="56" t="s">
        <v>130</v>
      </c>
      <c r="CX582" s="56" t="s">
        <v>130</v>
      </c>
      <c r="DR582" s="56" t="s">
        <v>130</v>
      </c>
      <c r="EL582" s="56" t="s">
        <v>130</v>
      </c>
      <c r="FF582" s="56" t="s">
        <v>130</v>
      </c>
      <c r="FZ582" s="56" t="s">
        <v>130</v>
      </c>
    </row>
    <row r="583" spans="1:201" s="70" customFormat="1" ht="15" customHeight="1" x14ac:dyDescent="0.25">
      <c r="B583" s="30" t="str">
        <f>B$5</f>
        <v>BI</v>
      </c>
      <c r="V583" s="30" t="str">
        <f>B$5</f>
        <v>BI</v>
      </c>
      <c r="AP583" s="30" t="str">
        <f>AP$5</f>
        <v>PD</v>
      </c>
      <c r="BJ583" s="30" t="str">
        <f>AP$5</f>
        <v>PD</v>
      </c>
      <c r="CD583" s="30" t="str">
        <f>CD$5</f>
        <v>MPC</v>
      </c>
      <c r="CX583" s="30" t="str">
        <f>CD$5</f>
        <v>MPC</v>
      </c>
      <c r="DR583" s="30" t="str">
        <f>DR$5</f>
        <v>UM</v>
      </c>
      <c r="EL583" s="30" t="str">
        <f>DR$5</f>
        <v>UM</v>
      </c>
      <c r="FF583" s="30" t="str">
        <f>FF$5</f>
        <v>COMP</v>
      </c>
      <c r="FZ583" s="30" t="str">
        <f>FF$5</f>
        <v>COMP</v>
      </c>
    </row>
    <row r="584" spans="1:201" s="70" customFormat="1" ht="15" customHeight="1" x14ac:dyDescent="0.25"/>
    <row r="585" spans="1:201" s="70" customFormat="1" x14ac:dyDescent="0.25">
      <c r="A585" s="114"/>
      <c r="B585" s="121" t="s">
        <v>1</v>
      </c>
      <c r="C585" s="122"/>
      <c r="D585" s="122"/>
      <c r="E585" s="122"/>
      <c r="F585" s="122"/>
      <c r="G585" s="122"/>
      <c r="H585" s="122"/>
      <c r="I585" s="122"/>
      <c r="J585" s="122"/>
      <c r="K585" s="122"/>
      <c r="L585" s="122"/>
      <c r="M585" s="122"/>
      <c r="N585" s="122"/>
      <c r="O585" s="122"/>
      <c r="P585" s="122"/>
      <c r="Q585" s="122"/>
      <c r="R585" s="122"/>
      <c r="S585" s="122"/>
      <c r="T585" s="122"/>
      <c r="U585" s="122"/>
      <c r="V585" s="121" t="s">
        <v>1</v>
      </c>
      <c r="W585" s="111"/>
      <c r="X585" s="111"/>
      <c r="Y585" s="111"/>
      <c r="Z585" s="111"/>
      <c r="AA585" s="111"/>
      <c r="AB585" s="111"/>
      <c r="AC585" s="111"/>
      <c r="AD585" s="111"/>
      <c r="AE585" s="111"/>
      <c r="AF585" s="111"/>
      <c r="AG585" s="111"/>
      <c r="AH585" s="111"/>
      <c r="AI585" s="111"/>
      <c r="AJ585" s="111"/>
      <c r="AK585" s="111"/>
      <c r="AL585" s="111"/>
      <c r="AM585" s="111"/>
      <c r="AN585" s="111"/>
      <c r="AO585" s="111"/>
      <c r="AP585" s="121" t="s">
        <v>1</v>
      </c>
      <c r="AQ585" s="122"/>
      <c r="AR585" s="122"/>
      <c r="AS585" s="122"/>
      <c r="AT585" s="122"/>
      <c r="AU585" s="122"/>
      <c r="AV585" s="122"/>
      <c r="AW585" s="122"/>
      <c r="AX585" s="122"/>
      <c r="AY585" s="122"/>
      <c r="AZ585" s="122"/>
      <c r="BA585" s="122"/>
      <c r="BB585" s="122"/>
      <c r="BC585" s="122"/>
      <c r="BD585" s="122"/>
      <c r="BE585" s="122"/>
      <c r="BF585" s="122"/>
      <c r="BG585" s="122"/>
      <c r="BH585" s="122"/>
      <c r="BI585" s="122"/>
      <c r="BJ585" s="121" t="s">
        <v>1</v>
      </c>
      <c r="BK585" s="111"/>
      <c r="BL585" s="111"/>
      <c r="BM585" s="111"/>
      <c r="BN585" s="111"/>
      <c r="BO585" s="111"/>
      <c r="BP585" s="111"/>
      <c r="BQ585" s="111"/>
      <c r="BR585" s="111"/>
      <c r="BS585" s="111"/>
      <c r="BT585" s="111"/>
      <c r="BU585" s="111"/>
      <c r="BV585" s="111"/>
      <c r="BW585" s="111"/>
      <c r="BX585" s="111"/>
      <c r="BY585" s="111"/>
      <c r="BZ585" s="111"/>
      <c r="CA585" s="111"/>
      <c r="CB585" s="111"/>
      <c r="CC585" s="111"/>
      <c r="CD585" s="121" t="s">
        <v>1</v>
      </c>
      <c r="CE585" s="122"/>
      <c r="CF585" s="122"/>
      <c r="CG585" s="122"/>
      <c r="CH585" s="122"/>
      <c r="CI585" s="122"/>
      <c r="CJ585" s="122"/>
      <c r="CK585" s="122"/>
      <c r="CL585" s="122"/>
      <c r="CM585" s="122"/>
      <c r="CN585" s="122"/>
      <c r="CO585" s="122"/>
      <c r="CP585" s="122"/>
      <c r="CQ585" s="122"/>
      <c r="CR585" s="122"/>
      <c r="CS585" s="122"/>
      <c r="CT585" s="122"/>
      <c r="CU585" s="122"/>
      <c r="CV585" s="122"/>
      <c r="CW585" s="122"/>
      <c r="CX585" s="121" t="s">
        <v>1</v>
      </c>
      <c r="CY585" s="111"/>
      <c r="CZ585" s="111"/>
      <c r="DA585" s="111"/>
      <c r="DB585" s="111"/>
      <c r="DC585" s="111"/>
      <c r="DD585" s="111"/>
      <c r="DE585" s="111"/>
      <c r="DF585" s="111"/>
      <c r="DG585" s="111"/>
      <c r="DH585" s="111"/>
      <c r="DI585" s="111"/>
      <c r="DJ585" s="111"/>
      <c r="DK585" s="111"/>
      <c r="DL585" s="111"/>
      <c r="DM585" s="111"/>
      <c r="DN585" s="111"/>
      <c r="DO585" s="111"/>
      <c r="DP585" s="111"/>
      <c r="DQ585" s="111"/>
      <c r="DR585" s="121" t="s">
        <v>1</v>
      </c>
      <c r="DS585" s="122"/>
      <c r="DT585" s="122"/>
      <c r="DU585" s="122"/>
      <c r="DV585" s="122"/>
      <c r="DW585" s="122"/>
      <c r="DX585" s="122"/>
      <c r="DY585" s="122"/>
      <c r="DZ585" s="122"/>
      <c r="EA585" s="122"/>
      <c r="EB585" s="122"/>
      <c r="EC585" s="122"/>
      <c r="ED585" s="122"/>
      <c r="EE585" s="122"/>
      <c r="EF585" s="122"/>
      <c r="EG585" s="122"/>
      <c r="EH585" s="122"/>
      <c r="EI585" s="122"/>
      <c r="EJ585" s="122"/>
      <c r="EK585" s="122"/>
      <c r="EL585" s="121" t="s">
        <v>1</v>
      </c>
      <c r="EM585" s="111"/>
      <c r="EN585" s="111"/>
      <c r="EO585" s="111"/>
      <c r="EP585" s="111"/>
      <c r="EQ585" s="111"/>
      <c r="ER585" s="111"/>
      <c r="ES585" s="111"/>
      <c r="ET585" s="111"/>
      <c r="EU585" s="111"/>
      <c r="EV585" s="111"/>
      <c r="EW585" s="111"/>
      <c r="EX585" s="111"/>
      <c r="EY585" s="111"/>
      <c r="EZ585" s="111"/>
      <c r="FA585" s="111"/>
      <c r="FB585" s="111"/>
      <c r="FC585" s="111"/>
      <c r="FD585" s="111"/>
      <c r="FE585" s="111"/>
      <c r="FF585" s="121" t="s">
        <v>1</v>
      </c>
      <c r="FG585" s="122"/>
      <c r="FH585" s="122"/>
      <c r="FI585" s="122"/>
      <c r="FJ585" s="122"/>
      <c r="FK585" s="122"/>
      <c r="FL585" s="122"/>
      <c r="FM585" s="122"/>
      <c r="FN585" s="122"/>
      <c r="FO585" s="122"/>
      <c r="FP585" s="122"/>
      <c r="FQ585" s="122"/>
      <c r="FR585" s="122"/>
      <c r="FS585" s="122"/>
      <c r="FT585" s="122"/>
      <c r="FU585" s="122"/>
      <c r="FV585" s="122"/>
      <c r="FW585" s="122"/>
      <c r="FX585" s="122"/>
      <c r="FY585" s="122"/>
      <c r="FZ585" s="121" t="s">
        <v>1</v>
      </c>
      <c r="GA585" s="111"/>
      <c r="GB585" s="111"/>
      <c r="GC585" s="111"/>
      <c r="GD585" s="111"/>
      <c r="GE585" s="111"/>
      <c r="GF585" s="111"/>
      <c r="GG585" s="111"/>
      <c r="GH585" s="111"/>
      <c r="GI585" s="111"/>
      <c r="GJ585" s="111"/>
      <c r="GK585" s="111"/>
      <c r="GL585" s="111"/>
      <c r="GM585" s="111"/>
      <c r="GN585" s="111"/>
      <c r="GO585" s="111"/>
      <c r="GP585" s="111"/>
      <c r="GQ585" s="111"/>
      <c r="GR585" s="111"/>
      <c r="GS585" s="111"/>
    </row>
    <row r="586" spans="1:201" s="70" customFormat="1" ht="30" x14ac:dyDescent="0.25">
      <c r="A586" s="113" t="str">
        <f>$A$35</f>
        <v>Fiscal Accident Quarter Ending</v>
      </c>
      <c r="B586" s="123" t="str">
        <f>$B$35&amp;"-"&amp;$C$35</f>
        <v>3-6</v>
      </c>
      <c r="C586" s="123" t="str">
        <f>$C$35&amp;"-"&amp;$D$35</f>
        <v>6-9</v>
      </c>
      <c r="D586" s="123" t="str">
        <f>$D$35&amp;"-"&amp;$E$35</f>
        <v>9-12</v>
      </c>
      <c r="E586" s="123" t="str">
        <f>$E$35&amp;"-"&amp;$F$35</f>
        <v>12-15</v>
      </c>
      <c r="F586" s="123" t="str">
        <f>$F$35&amp;"-"&amp;$G$35</f>
        <v>15-18</v>
      </c>
      <c r="G586" s="123" t="str">
        <f>$G$35&amp;"-"&amp;$H$35</f>
        <v>18-21</v>
      </c>
      <c r="H586" s="123" t="str">
        <f>$H$35&amp;"-"&amp;$I$35</f>
        <v>21-24</v>
      </c>
      <c r="I586" s="123" t="str">
        <f>$I$35&amp;"-"&amp;$J$35</f>
        <v>24-27</v>
      </c>
      <c r="J586" s="123" t="str">
        <f>$J$35&amp;"-"&amp;$K$35</f>
        <v>27-30</v>
      </c>
      <c r="K586" s="123" t="str">
        <f>$K$35&amp;"-"&amp;$L$35</f>
        <v>30-33</v>
      </c>
      <c r="L586" s="123" t="str">
        <f>$L$35&amp;"-"&amp;$M$35</f>
        <v>33-36</v>
      </c>
      <c r="M586" s="123" t="str">
        <f>$M$35&amp;"-"&amp;$N$35</f>
        <v>36-39</v>
      </c>
      <c r="N586" s="123" t="str">
        <f>$N$35&amp;"-"&amp;$O$35</f>
        <v>39-42</v>
      </c>
      <c r="O586" s="123" t="str">
        <f>$O$35&amp;"-"&amp;$P$35</f>
        <v>42-45</v>
      </c>
      <c r="P586" s="123" t="str">
        <f>$P$35&amp;"-"&amp;$Q$35</f>
        <v>45-48</v>
      </c>
      <c r="Q586" s="123" t="str">
        <f>$Q$35&amp;"-"&amp;$R$35</f>
        <v>48-51</v>
      </c>
      <c r="R586" s="123" t="str">
        <f>$R$35&amp;"-"&amp;$S$35</f>
        <v>51-54</v>
      </c>
      <c r="S586" s="123" t="str">
        <f>$S$35&amp;"-"&amp;$T$35</f>
        <v>54-57</v>
      </c>
      <c r="T586" s="123" t="str">
        <f>$T$35&amp;"-"&amp;$U$35</f>
        <v>57-60</v>
      </c>
      <c r="U586" s="123" t="str">
        <f>$U$35&amp;"-"&amp;$V$35</f>
        <v>60-63</v>
      </c>
      <c r="V586" s="123" t="str">
        <f>$V$35&amp;"-"&amp;$W$35</f>
        <v>63-66</v>
      </c>
      <c r="W586" s="123" t="str">
        <f>$W$35&amp;"-"&amp;$X$35</f>
        <v>66-69</v>
      </c>
      <c r="X586" s="123" t="str">
        <f>$X$35&amp;"-"&amp;$Y$35</f>
        <v>69-72</v>
      </c>
      <c r="Y586" s="123" t="str">
        <f>$Y$35&amp;"-"&amp;$Z$35</f>
        <v>72-75</v>
      </c>
      <c r="Z586" s="123" t="str">
        <f>$Z$35&amp;"-"&amp;$AA$35</f>
        <v>75-78</v>
      </c>
      <c r="AA586" s="123" t="str">
        <f>$AA$35&amp;"-"&amp;$AB$35</f>
        <v>78-81</v>
      </c>
      <c r="AB586" s="123" t="str">
        <f>$AB$35&amp;"-"&amp;$AC$35</f>
        <v>81-84</v>
      </c>
      <c r="AC586" s="123" t="str">
        <f>$AC$35&amp;"-"&amp;$AD$35</f>
        <v>84-87</v>
      </c>
      <c r="AD586" s="123" t="str">
        <f>$AD$35&amp;"-"&amp;$AE$35</f>
        <v>87-90</v>
      </c>
      <c r="AE586" s="123" t="str">
        <f>$AE$35&amp;"-"&amp;$AF$35</f>
        <v>90-93</v>
      </c>
      <c r="AF586" s="123" t="str">
        <f>$AF$35&amp;"-"&amp;$AG$35</f>
        <v>93-96</v>
      </c>
      <c r="AG586" s="123" t="str">
        <f>$AG$35&amp;"-"&amp;$AH$35</f>
        <v>96-99</v>
      </c>
      <c r="AH586" s="123" t="str">
        <f>$AH$35&amp;"-"&amp;$AI$35</f>
        <v>99-102</v>
      </c>
      <c r="AI586" s="123" t="str">
        <f>$AI$35&amp;"-"&amp;$AJ$35</f>
        <v>102-105</v>
      </c>
      <c r="AJ586" s="123" t="str">
        <f>$AJ$35&amp;"-"&amp;$AK$35</f>
        <v>105-108</v>
      </c>
      <c r="AK586" s="123" t="str">
        <f>$AK$35&amp;"-"&amp;$AL$35</f>
        <v>108-111</v>
      </c>
      <c r="AL586" s="123" t="str">
        <f>$AL$35&amp;"-"&amp;$AM$35</f>
        <v>111-114</v>
      </c>
      <c r="AM586" s="123" t="str">
        <f>$AM$35&amp;"-"&amp;$AN$35</f>
        <v>114-117</v>
      </c>
      <c r="AN586" s="123" t="str">
        <f>$AN$35&amp;"-"&amp;$AO$35</f>
        <v>117-120</v>
      </c>
      <c r="AO586" s="123" t="str">
        <f>$AO$35&amp;"-Ult"</f>
        <v>120-Ult</v>
      </c>
      <c r="AP586" s="123" t="str">
        <f>$B$35&amp;"-"&amp;$C$35</f>
        <v>3-6</v>
      </c>
      <c r="AQ586" s="123" t="str">
        <f>$C$35&amp;"-"&amp;$D$35</f>
        <v>6-9</v>
      </c>
      <c r="AR586" s="123" t="str">
        <f>$D$35&amp;"-"&amp;$E$35</f>
        <v>9-12</v>
      </c>
      <c r="AS586" s="123" t="str">
        <f>$E$35&amp;"-"&amp;$F$35</f>
        <v>12-15</v>
      </c>
      <c r="AT586" s="123" t="str">
        <f>$F$35&amp;"-"&amp;$G$35</f>
        <v>15-18</v>
      </c>
      <c r="AU586" s="123" t="str">
        <f>$G$35&amp;"-"&amp;$H$35</f>
        <v>18-21</v>
      </c>
      <c r="AV586" s="123" t="str">
        <f>$H$35&amp;"-"&amp;$I$35</f>
        <v>21-24</v>
      </c>
      <c r="AW586" s="123" t="str">
        <f>$I$35&amp;"-"&amp;$J$35</f>
        <v>24-27</v>
      </c>
      <c r="AX586" s="123" t="str">
        <f>$J$35&amp;"-"&amp;$K$35</f>
        <v>27-30</v>
      </c>
      <c r="AY586" s="123" t="str">
        <f>$K$35&amp;"-"&amp;$L$35</f>
        <v>30-33</v>
      </c>
      <c r="AZ586" s="123" t="str">
        <f>$L$35&amp;"-"&amp;$M$35</f>
        <v>33-36</v>
      </c>
      <c r="BA586" s="123" t="str">
        <f>$M$35&amp;"-"&amp;$N$35</f>
        <v>36-39</v>
      </c>
      <c r="BB586" s="123" t="str">
        <f>$N$35&amp;"-"&amp;$O$35</f>
        <v>39-42</v>
      </c>
      <c r="BC586" s="123" t="str">
        <f>$O$35&amp;"-"&amp;$P$35</f>
        <v>42-45</v>
      </c>
      <c r="BD586" s="123" t="str">
        <f>$P$35&amp;"-"&amp;$Q$35</f>
        <v>45-48</v>
      </c>
      <c r="BE586" s="123" t="str">
        <f>$Q$35&amp;"-"&amp;$R$35</f>
        <v>48-51</v>
      </c>
      <c r="BF586" s="123" t="str">
        <f>$R$35&amp;"-"&amp;$S$35</f>
        <v>51-54</v>
      </c>
      <c r="BG586" s="123" t="str">
        <f>$S$35&amp;"-"&amp;$T$35</f>
        <v>54-57</v>
      </c>
      <c r="BH586" s="123" t="str">
        <f>$T$35&amp;"-"&amp;$U$35</f>
        <v>57-60</v>
      </c>
      <c r="BI586" s="123" t="str">
        <f>$U$35&amp;"-"&amp;$V$35</f>
        <v>60-63</v>
      </c>
      <c r="BJ586" s="123" t="str">
        <f>$V$35&amp;"-"&amp;$W$35</f>
        <v>63-66</v>
      </c>
      <c r="BK586" s="123" t="str">
        <f>$W$35&amp;"-"&amp;$X$35</f>
        <v>66-69</v>
      </c>
      <c r="BL586" s="123" t="str">
        <f>$X$35&amp;"-"&amp;$Y$35</f>
        <v>69-72</v>
      </c>
      <c r="BM586" s="123" t="str">
        <f>$Y$35&amp;"-"&amp;$Z$35</f>
        <v>72-75</v>
      </c>
      <c r="BN586" s="123" t="str">
        <f>$Z$35&amp;"-"&amp;$AA$35</f>
        <v>75-78</v>
      </c>
      <c r="BO586" s="123" t="str">
        <f>$AA$35&amp;"-"&amp;$AB$35</f>
        <v>78-81</v>
      </c>
      <c r="BP586" s="123" t="str">
        <f>$AB$35&amp;"-"&amp;$AC$35</f>
        <v>81-84</v>
      </c>
      <c r="BQ586" s="123" t="str">
        <f>$AC$35&amp;"-"&amp;$AD$35</f>
        <v>84-87</v>
      </c>
      <c r="BR586" s="123" t="str">
        <f>$AD$35&amp;"-"&amp;$AE$35</f>
        <v>87-90</v>
      </c>
      <c r="BS586" s="123" t="str">
        <f>$AE$35&amp;"-"&amp;$AF$35</f>
        <v>90-93</v>
      </c>
      <c r="BT586" s="123" t="str">
        <f>$AF$35&amp;"-"&amp;$AG$35</f>
        <v>93-96</v>
      </c>
      <c r="BU586" s="123" t="str">
        <f>$AG$35&amp;"-"&amp;$AH$35</f>
        <v>96-99</v>
      </c>
      <c r="BV586" s="123" t="str">
        <f>$AH$35&amp;"-"&amp;$AI$35</f>
        <v>99-102</v>
      </c>
      <c r="BW586" s="123" t="str">
        <f>$AI$35&amp;"-"&amp;$AJ$35</f>
        <v>102-105</v>
      </c>
      <c r="BX586" s="123" t="str">
        <f>$AJ$35&amp;"-"&amp;$AK$35</f>
        <v>105-108</v>
      </c>
      <c r="BY586" s="123" t="str">
        <f>$AK$35&amp;"-"&amp;$AL$35</f>
        <v>108-111</v>
      </c>
      <c r="BZ586" s="123" t="str">
        <f>$AL$35&amp;"-"&amp;$AM$35</f>
        <v>111-114</v>
      </c>
      <c r="CA586" s="123" t="str">
        <f>$AM$35&amp;"-"&amp;$AN$35</f>
        <v>114-117</v>
      </c>
      <c r="CB586" s="123" t="str">
        <f>$AN$35&amp;"-"&amp;$AO$35</f>
        <v>117-120</v>
      </c>
      <c r="CC586" s="123" t="str">
        <f>$AO$35&amp;"-Ult"</f>
        <v>120-Ult</v>
      </c>
      <c r="CD586" s="123" t="str">
        <f>$B$35&amp;"-"&amp;$C$35</f>
        <v>3-6</v>
      </c>
      <c r="CE586" s="123" t="str">
        <f>$C$35&amp;"-"&amp;$D$35</f>
        <v>6-9</v>
      </c>
      <c r="CF586" s="123" t="str">
        <f>$D$35&amp;"-"&amp;$E$35</f>
        <v>9-12</v>
      </c>
      <c r="CG586" s="123" t="str">
        <f>$E$35&amp;"-"&amp;$F$35</f>
        <v>12-15</v>
      </c>
      <c r="CH586" s="123" t="str">
        <f>$F$35&amp;"-"&amp;$G$35</f>
        <v>15-18</v>
      </c>
      <c r="CI586" s="123" t="str">
        <f>$G$35&amp;"-"&amp;$H$35</f>
        <v>18-21</v>
      </c>
      <c r="CJ586" s="123" t="str">
        <f>$H$35&amp;"-"&amp;$I$35</f>
        <v>21-24</v>
      </c>
      <c r="CK586" s="123" t="str">
        <f>$I$35&amp;"-"&amp;$J$35</f>
        <v>24-27</v>
      </c>
      <c r="CL586" s="123" t="str">
        <f>$J$35&amp;"-"&amp;$K$35</f>
        <v>27-30</v>
      </c>
      <c r="CM586" s="123" t="str">
        <f>$K$35&amp;"-"&amp;$L$35</f>
        <v>30-33</v>
      </c>
      <c r="CN586" s="123" t="str">
        <f>$L$35&amp;"-"&amp;$M$35</f>
        <v>33-36</v>
      </c>
      <c r="CO586" s="123" t="str">
        <f>$M$35&amp;"-"&amp;$N$35</f>
        <v>36-39</v>
      </c>
      <c r="CP586" s="123" t="str">
        <f>$N$35&amp;"-"&amp;$O$35</f>
        <v>39-42</v>
      </c>
      <c r="CQ586" s="123" t="str">
        <f>$O$35&amp;"-"&amp;$P$35</f>
        <v>42-45</v>
      </c>
      <c r="CR586" s="123" t="str">
        <f>$P$35&amp;"-"&amp;$Q$35</f>
        <v>45-48</v>
      </c>
      <c r="CS586" s="123" t="str">
        <f>$Q$35&amp;"-"&amp;$R$35</f>
        <v>48-51</v>
      </c>
      <c r="CT586" s="123" t="str">
        <f>$R$35&amp;"-"&amp;$S$35</f>
        <v>51-54</v>
      </c>
      <c r="CU586" s="123" t="str">
        <f>$S$35&amp;"-"&amp;$T$35</f>
        <v>54-57</v>
      </c>
      <c r="CV586" s="123" t="str">
        <f>$T$35&amp;"-"&amp;$U$35</f>
        <v>57-60</v>
      </c>
      <c r="CW586" s="123" t="str">
        <f>$U$35&amp;"-"&amp;$V$35</f>
        <v>60-63</v>
      </c>
      <c r="CX586" s="123" t="str">
        <f>$V$35&amp;"-"&amp;$W$35</f>
        <v>63-66</v>
      </c>
      <c r="CY586" s="123" t="str">
        <f>$W$35&amp;"-"&amp;$X$35</f>
        <v>66-69</v>
      </c>
      <c r="CZ586" s="123" t="str">
        <f>$X$35&amp;"-"&amp;$Y$35</f>
        <v>69-72</v>
      </c>
      <c r="DA586" s="123" t="str">
        <f>$Y$35&amp;"-"&amp;$Z$35</f>
        <v>72-75</v>
      </c>
      <c r="DB586" s="123" t="str">
        <f>$Z$35&amp;"-"&amp;$AA$35</f>
        <v>75-78</v>
      </c>
      <c r="DC586" s="123" t="str">
        <f>$AA$35&amp;"-"&amp;$AB$35</f>
        <v>78-81</v>
      </c>
      <c r="DD586" s="123" t="str">
        <f>$AB$35&amp;"-"&amp;$AC$35</f>
        <v>81-84</v>
      </c>
      <c r="DE586" s="123" t="str">
        <f>$AC$35&amp;"-"&amp;$AD$35</f>
        <v>84-87</v>
      </c>
      <c r="DF586" s="123" t="str">
        <f>$AD$35&amp;"-"&amp;$AE$35</f>
        <v>87-90</v>
      </c>
      <c r="DG586" s="123" t="str">
        <f>$AE$35&amp;"-"&amp;$AF$35</f>
        <v>90-93</v>
      </c>
      <c r="DH586" s="123" t="str">
        <f>$AF$35&amp;"-"&amp;$AG$35</f>
        <v>93-96</v>
      </c>
      <c r="DI586" s="123" t="str">
        <f>$AG$35&amp;"-"&amp;$AH$35</f>
        <v>96-99</v>
      </c>
      <c r="DJ586" s="123" t="str">
        <f>$AH$35&amp;"-"&amp;$AI$35</f>
        <v>99-102</v>
      </c>
      <c r="DK586" s="123" t="str">
        <f>$AI$35&amp;"-"&amp;$AJ$35</f>
        <v>102-105</v>
      </c>
      <c r="DL586" s="123" t="str">
        <f>$AJ$35&amp;"-"&amp;$AK$35</f>
        <v>105-108</v>
      </c>
      <c r="DM586" s="123" t="str">
        <f>$AK$35&amp;"-"&amp;$AL$35</f>
        <v>108-111</v>
      </c>
      <c r="DN586" s="123" t="str">
        <f>$AL$35&amp;"-"&amp;$AM$35</f>
        <v>111-114</v>
      </c>
      <c r="DO586" s="123" t="str">
        <f>$AM$35&amp;"-"&amp;$AN$35</f>
        <v>114-117</v>
      </c>
      <c r="DP586" s="123" t="str">
        <f>$AN$35&amp;"-"&amp;$AO$35</f>
        <v>117-120</v>
      </c>
      <c r="DQ586" s="123" t="str">
        <f>$AO$35&amp;"-Ult"</f>
        <v>120-Ult</v>
      </c>
      <c r="DR586" s="123" t="str">
        <f>$B$35&amp;"-"&amp;$C$35</f>
        <v>3-6</v>
      </c>
      <c r="DS586" s="123" t="str">
        <f>$C$35&amp;"-"&amp;$D$35</f>
        <v>6-9</v>
      </c>
      <c r="DT586" s="123" t="str">
        <f>$D$35&amp;"-"&amp;$E$35</f>
        <v>9-12</v>
      </c>
      <c r="DU586" s="123" t="str">
        <f>$E$35&amp;"-"&amp;$F$35</f>
        <v>12-15</v>
      </c>
      <c r="DV586" s="123" t="str">
        <f>$F$35&amp;"-"&amp;$G$35</f>
        <v>15-18</v>
      </c>
      <c r="DW586" s="123" t="str">
        <f>$G$35&amp;"-"&amp;$H$35</f>
        <v>18-21</v>
      </c>
      <c r="DX586" s="123" t="str">
        <f>$H$35&amp;"-"&amp;$I$35</f>
        <v>21-24</v>
      </c>
      <c r="DY586" s="123" t="str">
        <f>$I$35&amp;"-"&amp;$J$35</f>
        <v>24-27</v>
      </c>
      <c r="DZ586" s="123" t="str">
        <f>$J$35&amp;"-"&amp;$K$35</f>
        <v>27-30</v>
      </c>
      <c r="EA586" s="123" t="str">
        <f>$K$35&amp;"-"&amp;$L$35</f>
        <v>30-33</v>
      </c>
      <c r="EB586" s="123" t="str">
        <f>$L$35&amp;"-"&amp;$M$35</f>
        <v>33-36</v>
      </c>
      <c r="EC586" s="123" t="str">
        <f>$M$35&amp;"-"&amp;$N$35</f>
        <v>36-39</v>
      </c>
      <c r="ED586" s="123" t="str">
        <f>$N$35&amp;"-"&amp;$O$35</f>
        <v>39-42</v>
      </c>
      <c r="EE586" s="123" t="str">
        <f>$O$35&amp;"-"&amp;$P$35</f>
        <v>42-45</v>
      </c>
      <c r="EF586" s="123" t="str">
        <f>$P$35&amp;"-"&amp;$Q$35</f>
        <v>45-48</v>
      </c>
      <c r="EG586" s="123" t="str">
        <f>$Q$35&amp;"-"&amp;$R$35</f>
        <v>48-51</v>
      </c>
      <c r="EH586" s="123" t="str">
        <f>$R$35&amp;"-"&amp;$S$35</f>
        <v>51-54</v>
      </c>
      <c r="EI586" s="123" t="str">
        <f>$S$35&amp;"-"&amp;$T$35</f>
        <v>54-57</v>
      </c>
      <c r="EJ586" s="123" t="str">
        <f>$T$35&amp;"-"&amp;$U$35</f>
        <v>57-60</v>
      </c>
      <c r="EK586" s="123" t="str">
        <f>$U$35&amp;"-"&amp;$V$35</f>
        <v>60-63</v>
      </c>
      <c r="EL586" s="123" t="str">
        <f>$V$35&amp;"-"&amp;$W$35</f>
        <v>63-66</v>
      </c>
      <c r="EM586" s="123" t="str">
        <f>$W$35&amp;"-"&amp;$X$35</f>
        <v>66-69</v>
      </c>
      <c r="EN586" s="123" t="str">
        <f>$X$35&amp;"-"&amp;$Y$35</f>
        <v>69-72</v>
      </c>
      <c r="EO586" s="123" t="str">
        <f>$Y$35&amp;"-"&amp;$Z$35</f>
        <v>72-75</v>
      </c>
      <c r="EP586" s="123" t="str">
        <f>$Z$35&amp;"-"&amp;$AA$35</f>
        <v>75-78</v>
      </c>
      <c r="EQ586" s="123" t="str">
        <f>$AA$35&amp;"-"&amp;$AB$35</f>
        <v>78-81</v>
      </c>
      <c r="ER586" s="123" t="str">
        <f>$AB$35&amp;"-"&amp;$AC$35</f>
        <v>81-84</v>
      </c>
      <c r="ES586" s="123" t="str">
        <f>$AC$35&amp;"-"&amp;$AD$35</f>
        <v>84-87</v>
      </c>
      <c r="ET586" s="123" t="str">
        <f>$AD$35&amp;"-"&amp;$AE$35</f>
        <v>87-90</v>
      </c>
      <c r="EU586" s="123" t="str">
        <f>$AE$35&amp;"-"&amp;$AF$35</f>
        <v>90-93</v>
      </c>
      <c r="EV586" s="123" t="str">
        <f>$AF$35&amp;"-"&amp;$AG$35</f>
        <v>93-96</v>
      </c>
      <c r="EW586" s="123" t="str">
        <f>$AG$35&amp;"-"&amp;$AH$35</f>
        <v>96-99</v>
      </c>
      <c r="EX586" s="123" t="str">
        <f>$AH$35&amp;"-"&amp;$AI$35</f>
        <v>99-102</v>
      </c>
      <c r="EY586" s="123" t="str">
        <f>$AI$35&amp;"-"&amp;$AJ$35</f>
        <v>102-105</v>
      </c>
      <c r="EZ586" s="123" t="str">
        <f>$AJ$35&amp;"-"&amp;$AK$35</f>
        <v>105-108</v>
      </c>
      <c r="FA586" s="123" t="str">
        <f>$AK$35&amp;"-"&amp;$AL$35</f>
        <v>108-111</v>
      </c>
      <c r="FB586" s="123" t="str">
        <f>$AL$35&amp;"-"&amp;$AM$35</f>
        <v>111-114</v>
      </c>
      <c r="FC586" s="123" t="str">
        <f>$AM$35&amp;"-"&amp;$AN$35</f>
        <v>114-117</v>
      </c>
      <c r="FD586" s="123" t="str">
        <f>$AN$35&amp;"-"&amp;$AO$35</f>
        <v>117-120</v>
      </c>
      <c r="FE586" s="123" t="str">
        <f>$AO$35&amp;"-Ult"</f>
        <v>120-Ult</v>
      </c>
      <c r="FF586" s="123" t="str">
        <f>$B$35&amp;"-"&amp;$C$35</f>
        <v>3-6</v>
      </c>
      <c r="FG586" s="123" t="str">
        <f>$C$35&amp;"-"&amp;$D$35</f>
        <v>6-9</v>
      </c>
      <c r="FH586" s="123" t="str">
        <f>$D$35&amp;"-"&amp;$E$35</f>
        <v>9-12</v>
      </c>
      <c r="FI586" s="123" t="str">
        <f>$E$35&amp;"-"&amp;$F$35</f>
        <v>12-15</v>
      </c>
      <c r="FJ586" s="123" t="str">
        <f>$F$35&amp;"-"&amp;$G$35</f>
        <v>15-18</v>
      </c>
      <c r="FK586" s="123" t="str">
        <f>$G$35&amp;"-"&amp;$H$35</f>
        <v>18-21</v>
      </c>
      <c r="FL586" s="123" t="str">
        <f>$H$35&amp;"-"&amp;$I$35</f>
        <v>21-24</v>
      </c>
      <c r="FM586" s="123" t="str">
        <f>$I$35&amp;"-"&amp;$J$35</f>
        <v>24-27</v>
      </c>
      <c r="FN586" s="123" t="str">
        <f>$J$35&amp;"-"&amp;$K$35</f>
        <v>27-30</v>
      </c>
      <c r="FO586" s="123" t="str">
        <f>$K$35&amp;"-"&amp;$L$35</f>
        <v>30-33</v>
      </c>
      <c r="FP586" s="123" t="str">
        <f>$L$35&amp;"-"&amp;$M$35</f>
        <v>33-36</v>
      </c>
      <c r="FQ586" s="123" t="str">
        <f>$M$35&amp;"-"&amp;$N$35</f>
        <v>36-39</v>
      </c>
      <c r="FR586" s="123" t="str">
        <f>$N$35&amp;"-"&amp;$O$35</f>
        <v>39-42</v>
      </c>
      <c r="FS586" s="123" t="str">
        <f>$O$35&amp;"-"&amp;$P$35</f>
        <v>42-45</v>
      </c>
      <c r="FT586" s="123" t="str">
        <f>$P$35&amp;"-"&amp;$Q$35</f>
        <v>45-48</v>
      </c>
      <c r="FU586" s="123" t="str">
        <f>$Q$35&amp;"-"&amp;$R$35</f>
        <v>48-51</v>
      </c>
      <c r="FV586" s="123" t="str">
        <f>$R$35&amp;"-"&amp;$S$35</f>
        <v>51-54</v>
      </c>
      <c r="FW586" s="123" t="str">
        <f>$S$35&amp;"-"&amp;$T$35</f>
        <v>54-57</v>
      </c>
      <c r="FX586" s="123" t="str">
        <f>$T$35&amp;"-"&amp;$U$35</f>
        <v>57-60</v>
      </c>
      <c r="FY586" s="123" t="str">
        <f>$U$35&amp;"-"&amp;$V$35</f>
        <v>60-63</v>
      </c>
      <c r="FZ586" s="123" t="str">
        <f>$V$35&amp;"-"&amp;$W$35</f>
        <v>63-66</v>
      </c>
      <c r="GA586" s="123" t="str">
        <f>$W$35&amp;"-"&amp;$X$35</f>
        <v>66-69</v>
      </c>
      <c r="GB586" s="123" t="str">
        <f>$X$35&amp;"-"&amp;$Y$35</f>
        <v>69-72</v>
      </c>
      <c r="GC586" s="123" t="str">
        <f>$Y$35&amp;"-"&amp;$Z$35</f>
        <v>72-75</v>
      </c>
      <c r="GD586" s="123" t="str">
        <f>$Z$35&amp;"-"&amp;$AA$35</f>
        <v>75-78</v>
      </c>
      <c r="GE586" s="123" t="str">
        <f>$AA$35&amp;"-"&amp;$AB$35</f>
        <v>78-81</v>
      </c>
      <c r="GF586" s="123" t="str">
        <f>$AB$35&amp;"-"&amp;$AC$35</f>
        <v>81-84</v>
      </c>
      <c r="GG586" s="123" t="str">
        <f>$AC$35&amp;"-"&amp;$AD$35</f>
        <v>84-87</v>
      </c>
      <c r="GH586" s="123" t="str">
        <f>$AD$35&amp;"-"&amp;$AE$35</f>
        <v>87-90</v>
      </c>
      <c r="GI586" s="123" t="str">
        <f>$AE$35&amp;"-"&amp;$AF$35</f>
        <v>90-93</v>
      </c>
      <c r="GJ586" s="123" t="str">
        <f>$AF$35&amp;"-"&amp;$AG$35</f>
        <v>93-96</v>
      </c>
      <c r="GK586" s="123" t="str">
        <f>$AG$35&amp;"-"&amp;$AH$35</f>
        <v>96-99</v>
      </c>
      <c r="GL586" s="123" t="str">
        <f>$AH$35&amp;"-"&amp;$AI$35</f>
        <v>99-102</v>
      </c>
      <c r="GM586" s="123" t="str">
        <f>$AI$35&amp;"-"&amp;$AJ$35</f>
        <v>102-105</v>
      </c>
      <c r="GN586" s="123" t="str">
        <f>$AJ$35&amp;"-"&amp;$AK$35</f>
        <v>105-108</v>
      </c>
      <c r="GO586" s="123" t="str">
        <f>$AK$35&amp;"-"&amp;$AL$35</f>
        <v>108-111</v>
      </c>
      <c r="GP586" s="123" t="str">
        <f>$AL$35&amp;"-"&amp;$AM$35</f>
        <v>111-114</v>
      </c>
      <c r="GQ586" s="123" t="str">
        <f>$AM$35&amp;"-"&amp;$AN$35</f>
        <v>114-117</v>
      </c>
      <c r="GR586" s="123" t="str">
        <f>$AN$35&amp;"-"&amp;$AO$35</f>
        <v>117-120</v>
      </c>
      <c r="GS586" s="123" t="str">
        <f>$AO$35&amp;"-Ult"</f>
        <v>120-Ult</v>
      </c>
    </row>
    <row r="587" spans="1:201" x14ac:dyDescent="0.25">
      <c r="A587" s="115">
        <f>$A$36</f>
        <v>20122</v>
      </c>
      <c r="B587" s="19">
        <f>IFERROR(C539/B539,"")</f>
        <v>1.1471927757442621</v>
      </c>
      <c r="C587" s="19">
        <f t="shared" ref="C587:AN601" si="2531">IFERROR(D539/C539,"")</f>
        <v>0.93572503518182215</v>
      </c>
      <c r="D587" s="19">
        <f t="shared" si="2531"/>
        <v>0.98970040233188739</v>
      </c>
      <c r="E587" s="19">
        <f t="shared" si="2531"/>
        <v>1.0135476791138172</v>
      </c>
      <c r="F587" s="19">
        <f t="shared" si="2531"/>
        <v>1.0383966857735216</v>
      </c>
      <c r="G587" s="19">
        <f t="shared" si="2531"/>
        <v>1.0321776903708519</v>
      </c>
      <c r="H587" s="19">
        <f t="shared" si="2531"/>
        <v>1.0422873677412576</v>
      </c>
      <c r="I587" s="19">
        <f t="shared" si="2531"/>
        <v>1.026728986292454</v>
      </c>
      <c r="J587" s="19">
        <f t="shared" si="2531"/>
        <v>1.0194348574143293</v>
      </c>
      <c r="K587" s="19">
        <f t="shared" si="2531"/>
        <v>1.0329171682418554</v>
      </c>
      <c r="L587" s="19">
        <f t="shared" si="2531"/>
        <v>1.0461145823226352</v>
      </c>
      <c r="M587" s="19">
        <f t="shared" si="2531"/>
        <v>1.0448205763135769</v>
      </c>
      <c r="N587" s="19">
        <f t="shared" si="2531"/>
        <v>1.0258913011480166</v>
      </c>
      <c r="O587" s="19">
        <f t="shared" si="2531"/>
        <v>1.0176900632614552</v>
      </c>
      <c r="P587" s="19">
        <f t="shared" si="2531"/>
        <v>1.0039672674430675</v>
      </c>
      <c r="Q587" s="19">
        <f t="shared" si="2531"/>
        <v>1.0088904175045714</v>
      </c>
      <c r="R587" s="19">
        <f t="shared" si="2531"/>
        <v>1.0502843916183022</v>
      </c>
      <c r="S587" s="19">
        <f t="shared" si="2531"/>
        <v>0.99694010173856396</v>
      </c>
      <c r="T587" s="19">
        <f t="shared" si="2531"/>
        <v>1.0126417955762232</v>
      </c>
      <c r="U587" s="19">
        <f t="shared" si="2531"/>
        <v>0.99956979945471147</v>
      </c>
      <c r="V587" s="19">
        <f t="shared" si="2531"/>
        <v>1.0004219983193117</v>
      </c>
      <c r="W587" s="19">
        <f t="shared" si="2531"/>
        <v>1.0016828792121037</v>
      </c>
      <c r="X587" s="19">
        <f t="shared" si="2531"/>
        <v>0.99989251683607461</v>
      </c>
      <c r="Y587" s="19">
        <f t="shared" si="2531"/>
        <v>1.0059651752420082</v>
      </c>
      <c r="Z587" s="19">
        <f t="shared" si="2531"/>
        <v>0.99908442269264941</v>
      </c>
      <c r="AA587" s="19">
        <f t="shared" si="2531"/>
        <v>0.99991099246283344</v>
      </c>
      <c r="AB587" s="19">
        <f t="shared" si="2531"/>
        <v>0.99997038300427876</v>
      </c>
      <c r="AC587" s="19">
        <f t="shared" si="2531"/>
        <v>1</v>
      </c>
      <c r="AD587" s="19">
        <f t="shared" si="2531"/>
        <v>1.0000493631215228</v>
      </c>
      <c r="AE587" s="19">
        <f t="shared" si="2531"/>
        <v>1.0001678263287461</v>
      </c>
      <c r="AF587" s="19">
        <f t="shared" si="2531"/>
        <v>1</v>
      </c>
      <c r="AG587" s="19">
        <f t="shared" si="2531"/>
        <v>0.99999062264874505</v>
      </c>
      <c r="AH587" s="19">
        <f t="shared" si="2531"/>
        <v>1.0000296117190552</v>
      </c>
      <c r="AI587" s="19">
        <f t="shared" si="2531"/>
        <v>1</v>
      </c>
      <c r="AJ587" s="19">
        <f t="shared" si="2531"/>
        <v>0.99992689250848865</v>
      </c>
      <c r="AK587" s="19">
        <f t="shared" si="2531"/>
        <v>1.0002479891929597</v>
      </c>
      <c r="AL587" s="19">
        <f t="shared" si="2531"/>
        <v>1</v>
      </c>
      <c r="AM587" s="19">
        <f t="shared" si="2531"/>
        <v>1</v>
      </c>
      <c r="AN587" s="19">
        <f t="shared" si="2531"/>
        <v>0.99960109326608604</v>
      </c>
      <c r="AO587" s="8"/>
      <c r="AP587" s="19">
        <f>IFERROR(AQ539/AP539,"")</f>
        <v>1.067792476908157</v>
      </c>
      <c r="AQ587" s="19">
        <f t="shared" ref="AQ587:CB601" si="2532">IFERROR(AR539/AQ539,"")</f>
        <v>1.0684891501245806</v>
      </c>
      <c r="AR587" s="19">
        <f t="shared" si="2532"/>
        <v>1.0247249011093302</v>
      </c>
      <c r="AS587" s="19">
        <f t="shared" si="2532"/>
        <v>1.0144446803359859</v>
      </c>
      <c r="AT587" s="19">
        <f t="shared" si="2532"/>
        <v>1.0070052283614022</v>
      </c>
      <c r="AU587" s="19">
        <f t="shared" si="2532"/>
        <v>1.0032746819029241</v>
      </c>
      <c r="AV587" s="19">
        <f t="shared" si="2532"/>
        <v>1.0035834534821229</v>
      </c>
      <c r="AW587" s="19">
        <f t="shared" si="2532"/>
        <v>1.0014815388333116</v>
      </c>
      <c r="AX587" s="19">
        <f t="shared" si="2532"/>
        <v>1.0023865745599567</v>
      </c>
      <c r="AY587" s="19">
        <f t="shared" si="2532"/>
        <v>1.0008441041478704</v>
      </c>
      <c r="AZ587" s="19">
        <f t="shared" si="2532"/>
        <v>1.0008823589391715</v>
      </c>
      <c r="BA587" s="19">
        <f t="shared" si="2532"/>
        <v>1.0011073929027083</v>
      </c>
      <c r="BB587" s="19">
        <f t="shared" si="2532"/>
        <v>1.0001307451764185</v>
      </c>
      <c r="BC587" s="19">
        <f t="shared" si="2532"/>
        <v>1.0004034906469608</v>
      </c>
      <c r="BD587" s="19">
        <f t="shared" si="2532"/>
        <v>0.9999604654399713</v>
      </c>
      <c r="BE587" s="19">
        <f t="shared" si="2532"/>
        <v>1.0000541032693666</v>
      </c>
      <c r="BF587" s="19">
        <f t="shared" si="2532"/>
        <v>0.99996234298339903</v>
      </c>
      <c r="BG587" s="19">
        <f t="shared" si="2532"/>
        <v>1.0000194511734379</v>
      </c>
      <c r="BH587" s="19">
        <f t="shared" si="2532"/>
        <v>1.0001237340183164</v>
      </c>
      <c r="BI587" s="19">
        <f t="shared" si="2532"/>
        <v>1</v>
      </c>
      <c r="BJ587" s="19">
        <f t="shared" si="2532"/>
        <v>0.99999619697350262</v>
      </c>
      <c r="BK587" s="19">
        <f t="shared" si="2532"/>
        <v>1</v>
      </c>
      <c r="BL587" s="19">
        <f t="shared" si="2532"/>
        <v>0.99999745061464318</v>
      </c>
      <c r="BM587" s="19">
        <f t="shared" si="2532"/>
        <v>1</v>
      </c>
      <c r="BN587" s="19">
        <f t="shared" si="2532"/>
        <v>1</v>
      </c>
      <c r="BO587" s="19">
        <f t="shared" si="2532"/>
        <v>1</v>
      </c>
      <c r="BP587" s="19">
        <f t="shared" si="2532"/>
        <v>1.0002406994085979</v>
      </c>
      <c r="BQ587" s="19">
        <f t="shared" si="2532"/>
        <v>1</v>
      </c>
      <c r="BR587" s="19">
        <f t="shared" si="2532"/>
        <v>1</v>
      </c>
      <c r="BS587" s="19">
        <f t="shared" si="2532"/>
        <v>0.99999903743405472</v>
      </c>
      <c r="BT587" s="19">
        <f t="shared" si="2532"/>
        <v>1</v>
      </c>
      <c r="BU587" s="19">
        <f t="shared" si="2532"/>
        <v>0.99999903743312812</v>
      </c>
      <c r="BV587" s="19">
        <f t="shared" si="2532"/>
        <v>1</v>
      </c>
      <c r="BW587" s="19">
        <f t="shared" si="2532"/>
        <v>1</v>
      </c>
      <c r="BX587" s="19">
        <f t="shared" si="2532"/>
        <v>0.99999730817915167</v>
      </c>
      <c r="BY587" s="19">
        <f t="shared" si="2532"/>
        <v>1</v>
      </c>
      <c r="BZ587" s="19">
        <f t="shared" si="2532"/>
        <v>1</v>
      </c>
      <c r="CA587" s="19">
        <f t="shared" si="2532"/>
        <v>1</v>
      </c>
      <c r="CB587" s="19">
        <f t="shared" si="2532"/>
        <v>1</v>
      </c>
      <c r="CC587" s="8"/>
      <c r="CD587" s="19">
        <f>IFERROR(CE539/CD539,"")</f>
        <v>1.3172945943181362</v>
      </c>
      <c r="CE587" s="19">
        <f t="shared" ref="CE587:DP601" si="2533">IFERROR(CF539/CE539,"")</f>
        <v>1.132160410052079</v>
      </c>
      <c r="CF587" s="19">
        <f t="shared" si="2533"/>
        <v>1.0046954577106457</v>
      </c>
      <c r="CG587" s="19">
        <f t="shared" si="2533"/>
        <v>0.99635206690685518</v>
      </c>
      <c r="CH587" s="19">
        <f t="shared" si="2533"/>
        <v>1.0074427856496666</v>
      </c>
      <c r="CI587" s="19">
        <f t="shared" si="2533"/>
        <v>1.0063661242203104</v>
      </c>
      <c r="CJ587" s="19">
        <f t="shared" si="2533"/>
        <v>1.0015140731923911</v>
      </c>
      <c r="CK587" s="19">
        <f t="shared" si="2533"/>
        <v>1.0064263767165071</v>
      </c>
      <c r="CL587" s="19">
        <f t="shared" si="2533"/>
        <v>0.99569675779326339</v>
      </c>
      <c r="CM587" s="19">
        <f t="shared" si="2533"/>
        <v>0.99870913802678074</v>
      </c>
      <c r="CN587" s="19">
        <f t="shared" si="2533"/>
        <v>1.0014582055361534</v>
      </c>
      <c r="CO587" s="19">
        <f t="shared" si="2533"/>
        <v>0.99882512315792749</v>
      </c>
      <c r="CP587" s="19">
        <f t="shared" si="2533"/>
        <v>0.99897385257699411</v>
      </c>
      <c r="CQ587" s="19">
        <f t="shared" si="2533"/>
        <v>0.99889154921335166</v>
      </c>
      <c r="CR587" s="19">
        <f t="shared" si="2533"/>
        <v>0.99810480672022062</v>
      </c>
      <c r="CS587" s="19">
        <f t="shared" si="2533"/>
        <v>0.99981399023588169</v>
      </c>
      <c r="CT587" s="19">
        <f t="shared" si="2533"/>
        <v>0.99931729236275912</v>
      </c>
      <c r="CU587" s="19">
        <f t="shared" si="2533"/>
        <v>0.99888429232779918</v>
      </c>
      <c r="CV587" s="19">
        <f t="shared" si="2533"/>
        <v>0.99995967420792453</v>
      </c>
      <c r="CW587" s="19">
        <f t="shared" si="2533"/>
        <v>1.0000759049441312</v>
      </c>
      <c r="CX587" s="19">
        <f t="shared" si="2533"/>
        <v>0.9999174271812129</v>
      </c>
      <c r="CY587" s="19">
        <f t="shared" si="2533"/>
        <v>1.0010057552133627</v>
      </c>
      <c r="CZ587" s="19">
        <f t="shared" si="2533"/>
        <v>0.99989756092361137</v>
      </c>
      <c r="DA587" s="19">
        <f t="shared" si="2533"/>
        <v>1.0000604650471288</v>
      </c>
      <c r="DB587" s="19">
        <f t="shared" si="2533"/>
        <v>1</v>
      </c>
      <c r="DC587" s="19">
        <f t="shared" si="2533"/>
        <v>0.99980839767396923</v>
      </c>
      <c r="DD587" s="19">
        <f t="shared" si="2533"/>
        <v>1.000185571752368</v>
      </c>
      <c r="DE587" s="19">
        <f t="shared" si="2533"/>
        <v>0.99976113112449994</v>
      </c>
      <c r="DF587" s="19">
        <f t="shared" si="2533"/>
        <v>1.00001865833384</v>
      </c>
      <c r="DG587" s="19">
        <f t="shared" si="2533"/>
        <v>0.99996499272033845</v>
      </c>
      <c r="DH587" s="19">
        <f t="shared" si="2533"/>
        <v>1</v>
      </c>
      <c r="DI587" s="19">
        <f t="shared" si="2533"/>
        <v>1</v>
      </c>
      <c r="DJ587" s="19">
        <f t="shared" si="2533"/>
        <v>0.99999250894649383</v>
      </c>
      <c r="DK587" s="19">
        <f t="shared" si="2533"/>
        <v>1</v>
      </c>
      <c r="DL587" s="19">
        <f t="shared" si="2533"/>
        <v>0.99987082531420146</v>
      </c>
      <c r="DM587" s="19">
        <f t="shared" si="2533"/>
        <v>1</v>
      </c>
      <c r="DN587" s="19">
        <f t="shared" si="2533"/>
        <v>1</v>
      </c>
      <c r="DO587" s="19">
        <f t="shared" si="2533"/>
        <v>1</v>
      </c>
      <c r="DP587" s="19">
        <f t="shared" si="2533"/>
        <v>1</v>
      </c>
      <c r="DQ587" s="8"/>
      <c r="DR587" s="19">
        <f>IFERROR(DS539/DR539,"")</f>
        <v>1.7714127516902609</v>
      </c>
      <c r="DS587" s="19">
        <f t="shared" ref="DS587:FD601" si="2534">IFERROR(DT539/DS539,"")</f>
        <v>1.136099666051152</v>
      </c>
      <c r="DT587" s="19">
        <f t="shared" si="2534"/>
        <v>1.1779565026250818</v>
      </c>
      <c r="DU587" s="19">
        <f t="shared" si="2534"/>
        <v>1.1178328129794128</v>
      </c>
      <c r="DV587" s="19">
        <f t="shared" si="2534"/>
        <v>1.0818628101815628</v>
      </c>
      <c r="DW587" s="19">
        <f t="shared" si="2534"/>
        <v>1.0390655058893823</v>
      </c>
      <c r="DX587" s="19">
        <f t="shared" si="2534"/>
        <v>1.0349006255071</v>
      </c>
      <c r="DY587" s="19">
        <f t="shared" si="2534"/>
        <v>1.0761880867603959</v>
      </c>
      <c r="DZ587" s="19">
        <f t="shared" si="2534"/>
        <v>1.0510045634521663</v>
      </c>
      <c r="EA587" s="19">
        <f t="shared" si="2534"/>
        <v>1.0248824798309999</v>
      </c>
      <c r="EB587" s="19">
        <f t="shared" si="2534"/>
        <v>1.0178172541533774</v>
      </c>
      <c r="EC587" s="19">
        <f t="shared" si="2534"/>
        <v>1.0264667965767358</v>
      </c>
      <c r="ED587" s="19">
        <f t="shared" si="2534"/>
        <v>1.0219681935871907</v>
      </c>
      <c r="EE587" s="19">
        <f t="shared" si="2534"/>
        <v>1.0206712570027903</v>
      </c>
      <c r="EF587" s="19">
        <f t="shared" si="2534"/>
        <v>1.0048022855458814</v>
      </c>
      <c r="EG587" s="19">
        <f t="shared" si="2534"/>
        <v>1.0099061016306323</v>
      </c>
      <c r="EH587" s="19">
        <f t="shared" si="2534"/>
        <v>1.0039718085815816</v>
      </c>
      <c r="EI587" s="19">
        <f t="shared" si="2534"/>
        <v>1.0016503483396113</v>
      </c>
      <c r="EJ587" s="19">
        <f t="shared" si="2534"/>
        <v>1.0076744910519684</v>
      </c>
      <c r="EK587" s="19">
        <f t="shared" si="2534"/>
        <v>0.99640106497831593</v>
      </c>
      <c r="EL587" s="19">
        <f t="shared" si="2534"/>
        <v>1.0021261154817054</v>
      </c>
      <c r="EM587" s="19">
        <f t="shared" si="2534"/>
        <v>1.0007847595673782</v>
      </c>
      <c r="EN587" s="19">
        <f t="shared" si="2534"/>
        <v>0.99987664751636118</v>
      </c>
      <c r="EO587" s="19">
        <f t="shared" si="2534"/>
        <v>0.99683924156838621</v>
      </c>
      <c r="EP587" s="19">
        <f t="shared" si="2534"/>
        <v>1.00534628941893</v>
      </c>
      <c r="EQ587" s="19">
        <f t="shared" si="2534"/>
        <v>1.0029457289992239</v>
      </c>
      <c r="ER587" s="19">
        <f t="shared" si="2534"/>
        <v>1.0006604896970768</v>
      </c>
      <c r="ES587" s="19">
        <f t="shared" si="2534"/>
        <v>1.0051735621041997</v>
      </c>
      <c r="ET587" s="19">
        <f t="shared" si="2534"/>
        <v>1.00093867972775</v>
      </c>
      <c r="EU587" s="19">
        <f t="shared" si="2534"/>
        <v>0.99952505575404649</v>
      </c>
      <c r="EV587" s="19">
        <f t="shared" si="2534"/>
        <v>1.0001274148698807</v>
      </c>
      <c r="EW587" s="19">
        <f t="shared" si="2534"/>
        <v>0.99982415617470388</v>
      </c>
      <c r="EX587" s="19">
        <f t="shared" si="2534"/>
        <v>0.99991977296886425</v>
      </c>
      <c r="EY587" s="19">
        <f t="shared" si="2534"/>
        <v>0.99993636422630872</v>
      </c>
      <c r="EZ587" s="19">
        <f t="shared" si="2534"/>
        <v>0.99995444332393257</v>
      </c>
      <c r="FA587" s="19">
        <f t="shared" si="2534"/>
        <v>1.0051926337275865</v>
      </c>
      <c r="FB587" s="19">
        <f t="shared" si="2534"/>
        <v>0.9996024537424183</v>
      </c>
      <c r="FC587" s="19">
        <f t="shared" si="2534"/>
        <v>0.99947713624562007</v>
      </c>
      <c r="FD587" s="19">
        <f t="shared" si="2534"/>
        <v>1.0006808129159357</v>
      </c>
      <c r="FE587" s="8"/>
      <c r="FF587" s="19">
        <f>IFERROR(FG539/FF539,"")</f>
        <v>0.98948617798292327</v>
      </c>
      <c r="FG587" s="19">
        <f t="shared" ref="FG587:GR601" si="2535">IFERROR(FH539/FG539,"")</f>
        <v>0.99197941794882916</v>
      </c>
      <c r="FH587" s="19">
        <f t="shared" si="2535"/>
        <v>1.0056619742664727</v>
      </c>
      <c r="FI587" s="19">
        <f t="shared" si="2535"/>
        <v>1.0029791450855778</v>
      </c>
      <c r="FJ587" s="19">
        <f t="shared" si="2535"/>
        <v>0.99893205548271469</v>
      </c>
      <c r="FK587" s="19">
        <f t="shared" si="2535"/>
        <v>1.001095932565369</v>
      </c>
      <c r="FL587" s="19">
        <f t="shared" si="2535"/>
        <v>1.0002276951077171</v>
      </c>
      <c r="FM587" s="19">
        <f t="shared" si="2535"/>
        <v>0.99996232217042735</v>
      </c>
      <c r="FN587" s="19">
        <f t="shared" si="2535"/>
        <v>1.000210948773403</v>
      </c>
      <c r="FO587" s="19">
        <f t="shared" si="2535"/>
        <v>0.99996484649783779</v>
      </c>
      <c r="FP587" s="19">
        <f t="shared" si="2535"/>
        <v>1.0001761267454266</v>
      </c>
      <c r="FQ587" s="19">
        <f t="shared" si="2535"/>
        <v>0.99995240271665164</v>
      </c>
      <c r="FR587" s="19">
        <f t="shared" si="2535"/>
        <v>1.0004084502501609</v>
      </c>
      <c r="FS587" s="19">
        <f t="shared" si="2535"/>
        <v>0.99971188621701956</v>
      </c>
      <c r="FT587" s="19">
        <f t="shared" si="2535"/>
        <v>1.0000560894044124</v>
      </c>
      <c r="FU587" s="19">
        <f t="shared" si="2535"/>
        <v>0.99993297506034873</v>
      </c>
      <c r="FV587" s="19">
        <f t="shared" si="2535"/>
        <v>0.99988439232677317</v>
      </c>
      <c r="FW587" s="19">
        <f t="shared" si="2535"/>
        <v>0.99999298895185895</v>
      </c>
      <c r="FX587" s="19">
        <f t="shared" si="2535"/>
        <v>0.99999908068524235</v>
      </c>
      <c r="FY587" s="19">
        <f t="shared" si="2535"/>
        <v>0.99982457972434946</v>
      </c>
      <c r="FZ587" s="19">
        <f t="shared" si="2535"/>
        <v>1.0000029326318289</v>
      </c>
      <c r="GA587" s="19">
        <f t="shared" si="2535"/>
        <v>1.0001066252990376</v>
      </c>
      <c r="GB587" s="19">
        <f t="shared" si="2535"/>
        <v>1.000001404773333</v>
      </c>
      <c r="GC587" s="19">
        <f t="shared" si="2535"/>
        <v>0.99999926194149236</v>
      </c>
      <c r="GD587" s="19">
        <f t="shared" si="2535"/>
        <v>0.99991033320572653</v>
      </c>
      <c r="GE587" s="19">
        <f t="shared" si="2535"/>
        <v>1.0000538521410922</v>
      </c>
      <c r="GF587" s="19">
        <f t="shared" si="2535"/>
        <v>0.99996886091125314</v>
      </c>
      <c r="GG587" s="19">
        <f t="shared" si="2535"/>
        <v>0.99999861752282782</v>
      </c>
      <c r="GH587" s="19">
        <f t="shared" si="2535"/>
        <v>0.99999651907562326</v>
      </c>
      <c r="GI587" s="19">
        <f t="shared" si="2535"/>
        <v>0.99998412788421365</v>
      </c>
      <c r="GJ587" s="19">
        <f t="shared" si="2535"/>
        <v>1.0000359121822884</v>
      </c>
      <c r="GK587" s="19">
        <f t="shared" si="2535"/>
        <v>1.0000630620468649</v>
      </c>
      <c r="GL587" s="19">
        <f t="shared" si="2535"/>
        <v>1.0000385638886873</v>
      </c>
      <c r="GM587" s="19">
        <f t="shared" si="2535"/>
        <v>0.99999549929419684</v>
      </c>
      <c r="GN587" s="19">
        <f t="shared" si="2535"/>
        <v>0.99999648133999297</v>
      </c>
      <c r="GO587" s="19">
        <f t="shared" si="2535"/>
        <v>0.99999904941969464</v>
      </c>
      <c r="GP587" s="19">
        <f t="shared" si="2535"/>
        <v>0.99999935471674151</v>
      </c>
      <c r="GQ587" s="19">
        <f t="shared" si="2535"/>
        <v>0.99999243569102658</v>
      </c>
      <c r="GR587" s="19">
        <f t="shared" si="2535"/>
        <v>0.99999523623042297</v>
      </c>
      <c r="GS587" s="8"/>
    </row>
    <row r="588" spans="1:201" x14ac:dyDescent="0.25">
      <c r="A588" s="115">
        <f>$A$37</f>
        <v>20123</v>
      </c>
      <c r="B588" s="19">
        <f t="shared" ref="B588:Q625" si="2536">IFERROR(C540/B540,"")</f>
        <v>1.0970231883392692</v>
      </c>
      <c r="C588" s="19">
        <f t="shared" si="2536"/>
        <v>0.95342430713646031</v>
      </c>
      <c r="D588" s="19">
        <f t="shared" si="2536"/>
        <v>0.99867276603548516</v>
      </c>
      <c r="E588" s="19">
        <f t="shared" si="2536"/>
        <v>1.0322912698048605</v>
      </c>
      <c r="F588" s="19">
        <f t="shared" si="2536"/>
        <v>1.0416231208221278</v>
      </c>
      <c r="G588" s="19">
        <f t="shared" si="2536"/>
        <v>1.0462433077091309</v>
      </c>
      <c r="H588" s="19">
        <f t="shared" si="2536"/>
        <v>1.0429884495564663</v>
      </c>
      <c r="I588" s="19">
        <f t="shared" si="2536"/>
        <v>1.0405520607716405</v>
      </c>
      <c r="J588" s="19">
        <f t="shared" si="2536"/>
        <v>1.0270956743896149</v>
      </c>
      <c r="K588" s="19">
        <f t="shared" si="2536"/>
        <v>1.0327466248698494</v>
      </c>
      <c r="L588" s="19">
        <f t="shared" si="2536"/>
        <v>1.0298802232225597</v>
      </c>
      <c r="M588" s="19">
        <f t="shared" si="2536"/>
        <v>1.0351445144748945</v>
      </c>
      <c r="N588" s="19">
        <f t="shared" si="2536"/>
        <v>1.026668193003365</v>
      </c>
      <c r="O588" s="19">
        <f t="shared" si="2536"/>
        <v>1.0133057672486183</v>
      </c>
      <c r="P588" s="19">
        <f t="shared" si="2536"/>
        <v>1.0045753182633839</v>
      </c>
      <c r="Q588" s="19">
        <f t="shared" si="2536"/>
        <v>1.0130482354459953</v>
      </c>
      <c r="R588" s="19">
        <f t="shared" si="2531"/>
        <v>0.99512751203470984</v>
      </c>
      <c r="S588" s="19">
        <f t="shared" si="2531"/>
        <v>1.0040233288438947</v>
      </c>
      <c r="T588" s="19">
        <f t="shared" si="2531"/>
        <v>1.0016392690734357</v>
      </c>
      <c r="U588" s="19">
        <f t="shared" si="2531"/>
        <v>1.0002656647258104</v>
      </c>
      <c r="V588" s="19">
        <f t="shared" si="2531"/>
        <v>0.99928568323925537</v>
      </c>
      <c r="W588" s="19">
        <f t="shared" si="2531"/>
        <v>1.0017613533402172</v>
      </c>
      <c r="X588" s="19">
        <f t="shared" si="2531"/>
        <v>0.99917680599804637</v>
      </c>
      <c r="Y588" s="19">
        <f t="shared" si="2531"/>
        <v>0.99989273484710917</v>
      </c>
      <c r="Z588" s="19">
        <f t="shared" si="2531"/>
        <v>0.99975673145145183</v>
      </c>
      <c r="AA588" s="19">
        <f t="shared" si="2531"/>
        <v>1.0007609955869474</v>
      </c>
      <c r="AB588" s="19">
        <f t="shared" si="2531"/>
        <v>0.99976341737371588</v>
      </c>
      <c r="AC588" s="19">
        <f t="shared" si="2531"/>
        <v>1</v>
      </c>
      <c r="AD588" s="19">
        <f t="shared" si="2531"/>
        <v>1.0000161374333039</v>
      </c>
      <c r="AE588" s="19">
        <f t="shared" si="2531"/>
        <v>1.0000476855538025</v>
      </c>
      <c r="AF588" s="19">
        <f t="shared" si="2531"/>
        <v>1</v>
      </c>
      <c r="AG588" s="19">
        <f t="shared" si="2531"/>
        <v>1</v>
      </c>
      <c r="AH588" s="19">
        <f t="shared" si="2531"/>
        <v>1</v>
      </c>
      <c r="AI588" s="19">
        <f t="shared" si="2531"/>
        <v>1.0000543589391988</v>
      </c>
      <c r="AJ588" s="19">
        <f t="shared" si="2531"/>
        <v>1.0000000095361377</v>
      </c>
      <c r="AK588" s="19">
        <f t="shared" si="2531"/>
        <v>0.99797549745513925</v>
      </c>
      <c r="AL588" s="19">
        <f t="shared" si="2531"/>
        <v>0.99952222586832795</v>
      </c>
      <c r="AM588" s="19">
        <f t="shared" si="2531"/>
        <v>0.9999999904399498</v>
      </c>
      <c r="AN588" s="8"/>
      <c r="AO588" s="8"/>
      <c r="AP588" s="19">
        <f t="shared" ref="AP588:BE603" si="2537">IFERROR(AQ540/AP540,"")</f>
        <v>1.1473178592928597</v>
      </c>
      <c r="AQ588" s="19">
        <f t="shared" si="2537"/>
        <v>1.0732290975317558</v>
      </c>
      <c r="AR588" s="19">
        <f t="shared" si="2537"/>
        <v>1.0287651505482089</v>
      </c>
      <c r="AS588" s="19">
        <f t="shared" si="2537"/>
        <v>1.0122931661486989</v>
      </c>
      <c r="AT588" s="19">
        <f t="shared" si="2537"/>
        <v>1.0063014561770425</v>
      </c>
      <c r="AU588" s="19">
        <f t="shared" si="2537"/>
        <v>1.0050109605777342</v>
      </c>
      <c r="AV588" s="19">
        <f t="shared" si="2537"/>
        <v>1.0027222022185247</v>
      </c>
      <c r="AW588" s="19">
        <f t="shared" si="2537"/>
        <v>1.0028572618299398</v>
      </c>
      <c r="AX588" s="19">
        <f t="shared" si="2537"/>
        <v>1.0010400620760074</v>
      </c>
      <c r="AY588" s="19">
        <f t="shared" si="2537"/>
        <v>1.0006182515632054</v>
      </c>
      <c r="AZ588" s="19">
        <f t="shared" si="2537"/>
        <v>1.0010895040875982</v>
      </c>
      <c r="BA588" s="19">
        <f t="shared" si="2537"/>
        <v>1.0004176926253006</v>
      </c>
      <c r="BB588" s="19">
        <f t="shared" si="2537"/>
        <v>1.0001880463627943</v>
      </c>
      <c r="BC588" s="19">
        <f t="shared" si="2537"/>
        <v>0.99997734162480933</v>
      </c>
      <c r="BD588" s="19">
        <f t="shared" si="2537"/>
        <v>1.000018076405025</v>
      </c>
      <c r="BE588" s="19">
        <f t="shared" si="2537"/>
        <v>1.0005632879208626</v>
      </c>
      <c r="BF588" s="19">
        <f t="shared" si="2532"/>
        <v>0.99999427422050313</v>
      </c>
      <c r="BG588" s="19">
        <f t="shared" si="2532"/>
        <v>1.0003872314806836</v>
      </c>
      <c r="BH588" s="19">
        <f t="shared" si="2532"/>
        <v>1.0002138485897534</v>
      </c>
      <c r="BI588" s="19">
        <f t="shared" si="2532"/>
        <v>0.99999890294461691</v>
      </c>
      <c r="BJ588" s="19">
        <f t="shared" si="2532"/>
        <v>1</v>
      </c>
      <c r="BK588" s="19">
        <f t="shared" si="2532"/>
        <v>1.0000123521930739</v>
      </c>
      <c r="BL588" s="19">
        <f t="shared" si="2532"/>
        <v>1.0000189431593738</v>
      </c>
      <c r="BM588" s="19">
        <f t="shared" si="2532"/>
        <v>1</v>
      </c>
      <c r="BN588" s="19">
        <f t="shared" si="2532"/>
        <v>0.99997037107229003</v>
      </c>
      <c r="BO588" s="19">
        <f t="shared" si="2532"/>
        <v>1</v>
      </c>
      <c r="BP588" s="19">
        <f t="shared" si="2532"/>
        <v>1</v>
      </c>
      <c r="BQ588" s="19">
        <f t="shared" si="2532"/>
        <v>0.99999919572324525</v>
      </c>
      <c r="BR588" s="19">
        <f t="shared" si="2532"/>
        <v>1</v>
      </c>
      <c r="BS588" s="19">
        <f t="shared" si="2532"/>
        <v>1</v>
      </c>
      <c r="BT588" s="19">
        <f t="shared" si="2532"/>
        <v>0.99997656710788563</v>
      </c>
      <c r="BU588" s="19">
        <f t="shared" si="2532"/>
        <v>1</v>
      </c>
      <c r="BV588" s="19">
        <f t="shared" si="2532"/>
        <v>1</v>
      </c>
      <c r="BW588" s="19">
        <f t="shared" si="2532"/>
        <v>0.99997509601085932</v>
      </c>
      <c r="BX588" s="19">
        <f t="shared" si="2532"/>
        <v>0.99999997201729285</v>
      </c>
      <c r="BY588" s="19">
        <f t="shared" si="2532"/>
        <v>1</v>
      </c>
      <c r="BZ588" s="19">
        <f t="shared" si="2532"/>
        <v>1</v>
      </c>
      <c r="CA588" s="19">
        <f t="shared" si="2532"/>
        <v>1</v>
      </c>
      <c r="CB588" s="8"/>
      <c r="CC588" s="8"/>
      <c r="CD588" s="19">
        <f t="shared" ref="CD588:CS603" si="2538">IFERROR(CE540/CD540,"")</f>
        <v>1.1938218520538419</v>
      </c>
      <c r="CE588" s="19">
        <f t="shared" si="2538"/>
        <v>1.1204429661219031</v>
      </c>
      <c r="CF588" s="19">
        <f t="shared" si="2538"/>
        <v>1.0522850101898304</v>
      </c>
      <c r="CG588" s="19">
        <f t="shared" si="2538"/>
        <v>1.0195512445900776</v>
      </c>
      <c r="CH588" s="19">
        <f t="shared" si="2538"/>
        <v>0.9976833741912019</v>
      </c>
      <c r="CI588" s="19">
        <f t="shared" si="2538"/>
        <v>1.0115326709446129</v>
      </c>
      <c r="CJ588" s="19">
        <f t="shared" si="2538"/>
        <v>1.0101837549659607</v>
      </c>
      <c r="CK588" s="19">
        <f t="shared" si="2538"/>
        <v>0.99905643951017087</v>
      </c>
      <c r="CL588" s="19">
        <f t="shared" si="2538"/>
        <v>1.0086228269966959</v>
      </c>
      <c r="CM588" s="19">
        <f t="shared" si="2538"/>
        <v>0.99921880637747229</v>
      </c>
      <c r="CN588" s="19">
        <f t="shared" si="2538"/>
        <v>0.9968461017097402</v>
      </c>
      <c r="CO588" s="19">
        <f t="shared" si="2538"/>
        <v>0.99828183906757273</v>
      </c>
      <c r="CP588" s="19">
        <f t="shared" si="2538"/>
        <v>0.99982366384761001</v>
      </c>
      <c r="CQ588" s="19">
        <f t="shared" si="2538"/>
        <v>0.99626179670526638</v>
      </c>
      <c r="CR588" s="19">
        <f t="shared" si="2538"/>
        <v>0.99805712497393562</v>
      </c>
      <c r="CS588" s="19">
        <f t="shared" si="2538"/>
        <v>1.0007556814249621</v>
      </c>
      <c r="CT588" s="19">
        <f t="shared" si="2533"/>
        <v>1.0006105656298361</v>
      </c>
      <c r="CU588" s="19">
        <f t="shared" si="2533"/>
        <v>0.99933562219973804</v>
      </c>
      <c r="CV588" s="19">
        <f t="shared" si="2533"/>
        <v>1.0005338297937227</v>
      </c>
      <c r="CW588" s="19">
        <f t="shared" si="2533"/>
        <v>0.99989877417721418</v>
      </c>
      <c r="CX588" s="19">
        <f t="shared" si="2533"/>
        <v>0.99998615027591986</v>
      </c>
      <c r="CY588" s="19">
        <f t="shared" si="2533"/>
        <v>1.0013754399236343</v>
      </c>
      <c r="CZ588" s="19">
        <f t="shared" si="2533"/>
        <v>0.99861665004610989</v>
      </c>
      <c r="DA588" s="19">
        <f t="shared" si="2533"/>
        <v>0.99997612505782463</v>
      </c>
      <c r="DB588" s="19">
        <f t="shared" si="2533"/>
        <v>0.9999991021131357</v>
      </c>
      <c r="DC588" s="19">
        <f t="shared" si="2533"/>
        <v>0.99998088645501326</v>
      </c>
      <c r="DD588" s="19">
        <f t="shared" si="2533"/>
        <v>0.99995663310701721</v>
      </c>
      <c r="DE588" s="19">
        <f t="shared" si="2533"/>
        <v>0.99995838571922457</v>
      </c>
      <c r="DF588" s="19">
        <f t="shared" si="2533"/>
        <v>1</v>
      </c>
      <c r="DG588" s="19">
        <f t="shared" si="2533"/>
        <v>1</v>
      </c>
      <c r="DH588" s="19">
        <f t="shared" si="2533"/>
        <v>1</v>
      </c>
      <c r="DI588" s="19">
        <f t="shared" si="2533"/>
        <v>1</v>
      </c>
      <c r="DJ588" s="19">
        <f t="shared" si="2533"/>
        <v>1</v>
      </c>
      <c r="DK588" s="19">
        <f t="shared" si="2533"/>
        <v>1</v>
      </c>
      <c r="DL588" s="19">
        <f t="shared" si="2533"/>
        <v>0.99989526673980544</v>
      </c>
      <c r="DM588" s="19">
        <f t="shared" si="2533"/>
        <v>1</v>
      </c>
      <c r="DN588" s="19">
        <f t="shared" si="2533"/>
        <v>0.99995445930718851</v>
      </c>
      <c r="DO588" s="19">
        <f t="shared" si="2533"/>
        <v>1</v>
      </c>
      <c r="DP588" s="8"/>
      <c r="DQ588" s="8"/>
      <c r="DR588" s="19">
        <f t="shared" ref="DR588:EG603" si="2539">IFERROR(DS540/DR540,"")</f>
        <v>1.6698869961676865</v>
      </c>
      <c r="DS588" s="19">
        <f t="shared" si="2539"/>
        <v>1.183839550870293</v>
      </c>
      <c r="DT588" s="19">
        <f t="shared" si="2539"/>
        <v>1.1329010506394199</v>
      </c>
      <c r="DU588" s="19">
        <f t="shared" si="2539"/>
        <v>1.0785996602018422</v>
      </c>
      <c r="DV588" s="19">
        <f t="shared" si="2539"/>
        <v>1.0805878379458964</v>
      </c>
      <c r="DW588" s="19">
        <f t="shared" si="2539"/>
        <v>1.0692296483778641</v>
      </c>
      <c r="DX588" s="19">
        <f t="shared" si="2539"/>
        <v>1.0697337566419853</v>
      </c>
      <c r="DY588" s="19">
        <f t="shared" si="2539"/>
        <v>1.0500710070709494</v>
      </c>
      <c r="DZ588" s="19">
        <f t="shared" si="2539"/>
        <v>1.0671628440113743</v>
      </c>
      <c r="EA588" s="19">
        <f t="shared" si="2539"/>
        <v>1.0307390145913944</v>
      </c>
      <c r="EB588" s="19">
        <f t="shared" si="2539"/>
        <v>1.0458866317726727</v>
      </c>
      <c r="EC588" s="19">
        <f t="shared" si="2539"/>
        <v>1.0273185953864146</v>
      </c>
      <c r="ED588" s="19">
        <f t="shared" si="2539"/>
        <v>1.0104537890021412</v>
      </c>
      <c r="EE588" s="19">
        <f t="shared" si="2539"/>
        <v>1.0091015421913605</v>
      </c>
      <c r="EF588" s="19">
        <f t="shared" si="2539"/>
        <v>1.0066344424505467</v>
      </c>
      <c r="EG588" s="19">
        <f t="shared" si="2539"/>
        <v>1.0051652339390216</v>
      </c>
      <c r="EH588" s="19">
        <f t="shared" si="2534"/>
        <v>1.0017087469185912</v>
      </c>
      <c r="EI588" s="19">
        <f t="shared" si="2534"/>
        <v>1.0029367328583452</v>
      </c>
      <c r="EJ588" s="19">
        <f t="shared" si="2534"/>
        <v>0.99783441539398365</v>
      </c>
      <c r="EK588" s="19">
        <f t="shared" si="2534"/>
        <v>1.0084451698958321</v>
      </c>
      <c r="EL588" s="19">
        <f t="shared" si="2534"/>
        <v>1.0055137539592409</v>
      </c>
      <c r="EM588" s="19">
        <f t="shared" si="2534"/>
        <v>1.0004639778190831</v>
      </c>
      <c r="EN588" s="19">
        <f t="shared" si="2534"/>
        <v>1.0075853550885085</v>
      </c>
      <c r="EO588" s="19">
        <f t="shared" si="2534"/>
        <v>0.99809701897110303</v>
      </c>
      <c r="EP588" s="19">
        <f t="shared" si="2534"/>
        <v>0.99991431157361554</v>
      </c>
      <c r="EQ588" s="19">
        <f t="shared" si="2534"/>
        <v>0.99899400379156911</v>
      </c>
      <c r="ER588" s="19">
        <f t="shared" si="2534"/>
        <v>1.0004633848594278</v>
      </c>
      <c r="ES588" s="19">
        <f t="shared" si="2534"/>
        <v>1.001507817275731</v>
      </c>
      <c r="ET588" s="19">
        <f t="shared" si="2534"/>
        <v>0.9999400669599966</v>
      </c>
      <c r="EU588" s="19">
        <f t="shared" si="2534"/>
        <v>1.0032659171946365</v>
      </c>
      <c r="EV588" s="19">
        <f t="shared" si="2534"/>
        <v>1.0007607716787297</v>
      </c>
      <c r="EW588" s="19">
        <f t="shared" si="2534"/>
        <v>0.99906025000718546</v>
      </c>
      <c r="EX588" s="19">
        <f t="shared" si="2534"/>
        <v>0.99871020410325917</v>
      </c>
      <c r="EY588" s="19">
        <f t="shared" si="2534"/>
        <v>1.0043090018711476</v>
      </c>
      <c r="EZ588" s="19">
        <f t="shared" si="2534"/>
        <v>0.99961580584185317</v>
      </c>
      <c r="FA588" s="19">
        <f t="shared" si="2534"/>
        <v>1.0056161213965922</v>
      </c>
      <c r="FB588" s="19">
        <f t="shared" si="2534"/>
        <v>0.99930969272352876</v>
      </c>
      <c r="FC588" s="19">
        <f t="shared" si="2534"/>
        <v>0.99986754174311832</v>
      </c>
      <c r="FD588" s="8"/>
      <c r="FE588" s="8"/>
      <c r="FF588" s="19">
        <f t="shared" ref="FF588:FU603" si="2540">IFERROR(FG540/FF540,"")</f>
        <v>1.0391856198372416</v>
      </c>
      <c r="FG588" s="19">
        <f t="shared" si="2540"/>
        <v>1.0090689470373735</v>
      </c>
      <c r="FH588" s="19">
        <f t="shared" si="2540"/>
        <v>0.9999280642188908</v>
      </c>
      <c r="FI588" s="19">
        <f t="shared" si="2540"/>
        <v>1.0004808484623824</v>
      </c>
      <c r="FJ588" s="19">
        <f t="shared" si="2540"/>
        <v>0.99938732742323122</v>
      </c>
      <c r="FK588" s="19">
        <f t="shared" si="2540"/>
        <v>0.99944458434372274</v>
      </c>
      <c r="FL588" s="19">
        <f t="shared" si="2540"/>
        <v>0.99995381628814861</v>
      </c>
      <c r="FM588" s="19">
        <f t="shared" si="2540"/>
        <v>1.0000970852902307</v>
      </c>
      <c r="FN588" s="19">
        <f t="shared" si="2540"/>
        <v>1.0000463287618673</v>
      </c>
      <c r="FO588" s="19">
        <f t="shared" si="2540"/>
        <v>1.0003685335719408</v>
      </c>
      <c r="FP588" s="19">
        <f t="shared" si="2540"/>
        <v>1.0000608580509986</v>
      </c>
      <c r="FQ588" s="19">
        <f t="shared" si="2540"/>
        <v>1.0002972235146343</v>
      </c>
      <c r="FR588" s="19">
        <f t="shared" si="2540"/>
        <v>0.99989070757643772</v>
      </c>
      <c r="FS588" s="19">
        <f t="shared" si="2540"/>
        <v>0.99990789884664355</v>
      </c>
      <c r="FT588" s="19">
        <f t="shared" si="2540"/>
        <v>1.0000075911497277</v>
      </c>
      <c r="FU588" s="19">
        <f t="shared" si="2540"/>
        <v>0.99944241452831617</v>
      </c>
      <c r="FV588" s="19">
        <f t="shared" si="2535"/>
        <v>1.0000940865927084</v>
      </c>
      <c r="FW588" s="19">
        <f t="shared" si="2535"/>
        <v>1.0000616104395339</v>
      </c>
      <c r="FX588" s="19">
        <f t="shared" si="2535"/>
        <v>1.0000895868961848</v>
      </c>
      <c r="FY588" s="19">
        <f t="shared" si="2535"/>
        <v>1.0000324704270258</v>
      </c>
      <c r="FZ588" s="19">
        <f t="shared" si="2535"/>
        <v>1.0000812514710669</v>
      </c>
      <c r="GA588" s="19">
        <f t="shared" si="2535"/>
        <v>1.0000185158296475</v>
      </c>
      <c r="GB588" s="19">
        <f t="shared" si="2535"/>
        <v>1</v>
      </c>
      <c r="GC588" s="19">
        <f t="shared" si="2535"/>
        <v>1.0000084189052871</v>
      </c>
      <c r="GD588" s="19">
        <f t="shared" si="2535"/>
        <v>1.0001131533756709</v>
      </c>
      <c r="GE588" s="19">
        <f t="shared" si="2535"/>
        <v>1.0000071419932479</v>
      </c>
      <c r="GF588" s="19">
        <f t="shared" si="2535"/>
        <v>1.0000161401056282</v>
      </c>
      <c r="GG588" s="19">
        <f t="shared" si="2535"/>
        <v>1.000017191281404</v>
      </c>
      <c r="GH588" s="19">
        <f t="shared" si="2535"/>
        <v>1.0000156687012038</v>
      </c>
      <c r="GI588" s="19">
        <f t="shared" si="2535"/>
        <v>1</v>
      </c>
      <c r="GJ588" s="19">
        <f t="shared" si="2535"/>
        <v>1</v>
      </c>
      <c r="GK588" s="19">
        <f t="shared" si="2535"/>
        <v>1</v>
      </c>
      <c r="GL588" s="19">
        <f t="shared" si="2535"/>
        <v>1.0000113354965592</v>
      </c>
      <c r="GM588" s="19">
        <f t="shared" si="2535"/>
        <v>1</v>
      </c>
      <c r="GN588" s="19">
        <f t="shared" si="2535"/>
        <v>1</v>
      </c>
      <c r="GO588" s="19">
        <f t="shared" si="2535"/>
        <v>1</v>
      </c>
      <c r="GP588" s="19">
        <f t="shared" si="2535"/>
        <v>1</v>
      </c>
      <c r="GQ588" s="19">
        <f t="shared" si="2535"/>
        <v>1</v>
      </c>
      <c r="GR588" s="8"/>
      <c r="GS588" s="8"/>
    </row>
    <row r="589" spans="1:201" x14ac:dyDescent="0.25">
      <c r="A589" s="115">
        <f>$A$38</f>
        <v>20124</v>
      </c>
      <c r="B589" s="19">
        <f t="shared" si="2536"/>
        <v>1.1138056559830443</v>
      </c>
      <c r="C589" s="19">
        <f t="shared" si="2536"/>
        <v>0.97403646957072421</v>
      </c>
      <c r="D589" s="19">
        <f t="shared" si="2536"/>
        <v>1.0148360235791458</v>
      </c>
      <c r="E589" s="19">
        <f t="shared" si="2536"/>
        <v>1.0527556927908961</v>
      </c>
      <c r="F589" s="19">
        <f t="shared" si="2536"/>
        <v>1.0580815349629962</v>
      </c>
      <c r="G589" s="19">
        <f t="shared" si="2536"/>
        <v>1.0497804055274997</v>
      </c>
      <c r="H589" s="19">
        <f t="shared" si="2536"/>
        <v>1.0230178639924801</v>
      </c>
      <c r="I589" s="19">
        <f t="shared" si="2536"/>
        <v>1.0366442577334281</v>
      </c>
      <c r="J589" s="19">
        <f t="shared" si="2536"/>
        <v>1.0321122335038664</v>
      </c>
      <c r="K589" s="19">
        <f t="shared" si="2536"/>
        <v>1.0308049674312127</v>
      </c>
      <c r="L589" s="19">
        <f t="shared" si="2536"/>
        <v>1.0490066110374074</v>
      </c>
      <c r="M589" s="19">
        <f t="shared" si="2536"/>
        <v>1.0327870336794389</v>
      </c>
      <c r="N589" s="19">
        <f t="shared" si="2536"/>
        <v>1.0096468484798311</v>
      </c>
      <c r="O589" s="19">
        <f t="shared" si="2536"/>
        <v>1.009346294459174</v>
      </c>
      <c r="P589" s="19">
        <f t="shared" si="2536"/>
        <v>1.0164796876435276</v>
      </c>
      <c r="Q589" s="19">
        <f t="shared" si="2536"/>
        <v>0.99909700506278754</v>
      </c>
      <c r="R589" s="19">
        <f t="shared" si="2531"/>
        <v>1.0000937962555749</v>
      </c>
      <c r="S589" s="19">
        <f t="shared" si="2531"/>
        <v>0.99852582956340852</v>
      </c>
      <c r="T589" s="19">
        <f t="shared" si="2531"/>
        <v>1.0000159496781997</v>
      </c>
      <c r="U589" s="19">
        <f t="shared" si="2531"/>
        <v>1.0078927883237789</v>
      </c>
      <c r="V589" s="19">
        <f t="shared" si="2531"/>
        <v>1.0027345830828363</v>
      </c>
      <c r="W589" s="19">
        <f t="shared" si="2531"/>
        <v>1.000261421387401</v>
      </c>
      <c r="X589" s="19">
        <f t="shared" si="2531"/>
        <v>1.0011635914884025</v>
      </c>
      <c r="Y589" s="19">
        <f t="shared" si="2531"/>
        <v>1.0014496882805368</v>
      </c>
      <c r="Z589" s="19">
        <f t="shared" si="2531"/>
        <v>1.0002089377375896</v>
      </c>
      <c r="AA589" s="19">
        <f t="shared" si="2531"/>
        <v>1.002009133727003</v>
      </c>
      <c r="AB589" s="19">
        <f t="shared" si="2531"/>
        <v>1.0001486130127111</v>
      </c>
      <c r="AC589" s="19">
        <f t="shared" si="2531"/>
        <v>0.9999935729016588</v>
      </c>
      <c r="AD589" s="19">
        <f t="shared" si="2531"/>
        <v>0.99994422226532287</v>
      </c>
      <c r="AE589" s="19">
        <f t="shared" si="2531"/>
        <v>0.99917615981282892</v>
      </c>
      <c r="AF589" s="19">
        <f t="shared" si="2531"/>
        <v>1.0000858874436913</v>
      </c>
      <c r="AG589" s="19">
        <f t="shared" si="2531"/>
        <v>1.0002391455869222</v>
      </c>
      <c r="AH589" s="19">
        <f t="shared" si="2531"/>
        <v>0.9999935862927547</v>
      </c>
      <c r="AI589" s="19">
        <f t="shared" si="2531"/>
        <v>0.99991413991457556</v>
      </c>
      <c r="AJ589" s="19">
        <f t="shared" si="2531"/>
        <v>1.0000093767264149</v>
      </c>
      <c r="AK589" s="19">
        <f t="shared" si="2531"/>
        <v>0.99987120002070451</v>
      </c>
      <c r="AL589" s="19">
        <f t="shared" si="2531"/>
        <v>1.0006690767900701</v>
      </c>
      <c r="AM589" s="8"/>
      <c r="AN589" s="8"/>
      <c r="AO589" s="8"/>
      <c r="AP589" s="19">
        <f t="shared" si="2537"/>
        <v>1.1760482410864661</v>
      </c>
      <c r="AQ589" s="19">
        <f t="shared" si="2537"/>
        <v>1.0717717457238918</v>
      </c>
      <c r="AR589" s="19">
        <f t="shared" si="2537"/>
        <v>1.030104530395956</v>
      </c>
      <c r="AS589" s="19">
        <f t="shared" si="2537"/>
        <v>1.0126975752167386</v>
      </c>
      <c r="AT589" s="19">
        <f t="shared" si="2537"/>
        <v>1.0070306288272559</v>
      </c>
      <c r="AU589" s="19">
        <f t="shared" si="2537"/>
        <v>1.0034729726219056</v>
      </c>
      <c r="AV589" s="19">
        <f t="shared" si="2537"/>
        <v>1.0029505902720142</v>
      </c>
      <c r="AW589" s="19">
        <f t="shared" si="2537"/>
        <v>1.0028779747011738</v>
      </c>
      <c r="AX589" s="19">
        <f t="shared" si="2537"/>
        <v>1.000964656918653</v>
      </c>
      <c r="AY589" s="19">
        <f t="shared" si="2537"/>
        <v>1.0004472818866463</v>
      </c>
      <c r="AZ589" s="19">
        <f t="shared" si="2537"/>
        <v>1.0003072960131736</v>
      </c>
      <c r="BA589" s="19">
        <f t="shared" si="2537"/>
        <v>1.0052331586313377</v>
      </c>
      <c r="BB589" s="19">
        <f t="shared" si="2537"/>
        <v>1.0003215295290169</v>
      </c>
      <c r="BC589" s="19">
        <f t="shared" si="2537"/>
        <v>0.99726538197039116</v>
      </c>
      <c r="BD589" s="19">
        <f t="shared" si="2537"/>
        <v>0.99996634590475209</v>
      </c>
      <c r="BE589" s="19">
        <f t="shared" si="2537"/>
        <v>1.0000279558311829</v>
      </c>
      <c r="BF589" s="19">
        <f t="shared" si="2532"/>
        <v>1.0000091597586025</v>
      </c>
      <c r="BG589" s="19">
        <f t="shared" si="2532"/>
        <v>0.99998048989288468</v>
      </c>
      <c r="BH589" s="19">
        <f t="shared" si="2532"/>
        <v>1.0000170608939589</v>
      </c>
      <c r="BI589" s="19">
        <f t="shared" si="2532"/>
        <v>0.99997509985243749</v>
      </c>
      <c r="BJ589" s="19">
        <f t="shared" si="2532"/>
        <v>0.99994255268411925</v>
      </c>
      <c r="BK589" s="19">
        <f t="shared" si="2532"/>
        <v>1.0000579153090694</v>
      </c>
      <c r="BL589" s="19">
        <f t="shared" si="2532"/>
        <v>0.99997847863229283</v>
      </c>
      <c r="BM589" s="19">
        <f t="shared" si="2532"/>
        <v>0.99999866600221776</v>
      </c>
      <c r="BN589" s="19">
        <f t="shared" si="2532"/>
        <v>1.0000245629339308</v>
      </c>
      <c r="BO589" s="19">
        <f t="shared" si="2532"/>
        <v>1</v>
      </c>
      <c r="BP589" s="19">
        <f t="shared" si="2532"/>
        <v>1.0000172672219272</v>
      </c>
      <c r="BQ589" s="19">
        <f t="shared" si="2532"/>
        <v>0.99999911070415859</v>
      </c>
      <c r="BR589" s="19">
        <f t="shared" si="2532"/>
        <v>1</v>
      </c>
      <c r="BS589" s="19">
        <f t="shared" si="2532"/>
        <v>0.99999955535168383</v>
      </c>
      <c r="BT589" s="19">
        <f t="shared" si="2532"/>
        <v>1</v>
      </c>
      <c r="BU589" s="19">
        <f t="shared" si="2532"/>
        <v>1</v>
      </c>
      <c r="BV589" s="19">
        <f t="shared" si="2532"/>
        <v>1.0000174746865942</v>
      </c>
      <c r="BW589" s="19">
        <f t="shared" si="2532"/>
        <v>0.99999622055367698</v>
      </c>
      <c r="BX589" s="19">
        <f t="shared" si="2532"/>
        <v>0.99998088037575128</v>
      </c>
      <c r="BY589" s="19">
        <f t="shared" si="2532"/>
        <v>0.99999955534907403</v>
      </c>
      <c r="BZ589" s="19">
        <f t="shared" si="2532"/>
        <v>0.99999911069775271</v>
      </c>
      <c r="CA589" s="8"/>
      <c r="CB589" s="8"/>
      <c r="CC589" s="8"/>
      <c r="CD589" s="19">
        <f t="shared" si="2538"/>
        <v>1.2006936874127496</v>
      </c>
      <c r="CE589" s="19">
        <f t="shared" si="2538"/>
        <v>1.1469897804652793</v>
      </c>
      <c r="CF589" s="19">
        <f t="shared" si="2538"/>
        <v>1.0310815560925775</v>
      </c>
      <c r="CG589" s="19">
        <f t="shared" si="2538"/>
        <v>1.0075840246309944</v>
      </c>
      <c r="CH589" s="19">
        <f t="shared" si="2538"/>
        <v>0.99713696856239542</v>
      </c>
      <c r="CI589" s="19">
        <f t="shared" si="2538"/>
        <v>1.0069021702599465</v>
      </c>
      <c r="CJ589" s="19">
        <f t="shared" si="2538"/>
        <v>1.0004723325620233</v>
      </c>
      <c r="CK589" s="19">
        <f t="shared" si="2538"/>
        <v>1.0011661364039768</v>
      </c>
      <c r="CL589" s="19">
        <f t="shared" si="2538"/>
        <v>0.99853766536890065</v>
      </c>
      <c r="CM589" s="19">
        <f t="shared" si="2538"/>
        <v>1.0007647504032493</v>
      </c>
      <c r="CN589" s="19">
        <f t="shared" si="2538"/>
        <v>1.0003637162759755</v>
      </c>
      <c r="CO589" s="19">
        <f t="shared" si="2538"/>
        <v>0.9971956905841568</v>
      </c>
      <c r="CP589" s="19">
        <f t="shared" si="2538"/>
        <v>0.99545247170232731</v>
      </c>
      <c r="CQ589" s="19">
        <f t="shared" si="2538"/>
        <v>0.99963381415808406</v>
      </c>
      <c r="CR589" s="19">
        <f t="shared" si="2538"/>
        <v>1.0005257084664356</v>
      </c>
      <c r="CS589" s="19">
        <f t="shared" si="2538"/>
        <v>0.99913435539484685</v>
      </c>
      <c r="CT589" s="19">
        <f t="shared" si="2533"/>
        <v>0.99984328138285539</v>
      </c>
      <c r="CU589" s="19">
        <f t="shared" si="2533"/>
        <v>1.0001279845441109</v>
      </c>
      <c r="CV589" s="19">
        <f t="shared" si="2533"/>
        <v>1.0000685372281297</v>
      </c>
      <c r="CW589" s="19">
        <f t="shared" si="2533"/>
        <v>0.99985718615203867</v>
      </c>
      <c r="CX589" s="19">
        <f t="shared" si="2533"/>
        <v>0.99957342748515932</v>
      </c>
      <c r="CY589" s="19">
        <f t="shared" si="2533"/>
        <v>0.99977651673799384</v>
      </c>
      <c r="CZ589" s="19">
        <f t="shared" si="2533"/>
        <v>0.99955290697302568</v>
      </c>
      <c r="DA589" s="19">
        <f t="shared" si="2533"/>
        <v>0.9999809849079222</v>
      </c>
      <c r="DB589" s="19">
        <f t="shared" si="2533"/>
        <v>0.99999510253816748</v>
      </c>
      <c r="DC589" s="19">
        <f t="shared" si="2533"/>
        <v>1.0000333010896774</v>
      </c>
      <c r="DD589" s="19">
        <f t="shared" si="2533"/>
        <v>0.99997781210498704</v>
      </c>
      <c r="DE589" s="19">
        <f t="shared" si="2533"/>
        <v>0.99998533189066052</v>
      </c>
      <c r="DF589" s="19">
        <f t="shared" si="2533"/>
        <v>0.9999902055981652</v>
      </c>
      <c r="DG589" s="19">
        <f t="shared" si="2533"/>
        <v>1</v>
      </c>
      <c r="DH589" s="19">
        <f t="shared" si="2533"/>
        <v>1</v>
      </c>
      <c r="DI589" s="19">
        <f t="shared" si="2533"/>
        <v>1.0000148740443882</v>
      </c>
      <c r="DJ589" s="19">
        <f t="shared" si="2533"/>
        <v>1.0001450663320304</v>
      </c>
      <c r="DK589" s="19">
        <f t="shared" si="2533"/>
        <v>1</v>
      </c>
      <c r="DL589" s="19">
        <f t="shared" si="2533"/>
        <v>1</v>
      </c>
      <c r="DM589" s="19">
        <f t="shared" si="2533"/>
        <v>0.99956775442967227</v>
      </c>
      <c r="DN589" s="19">
        <f t="shared" si="2533"/>
        <v>1</v>
      </c>
      <c r="DO589" s="8"/>
      <c r="DP589" s="8"/>
      <c r="DQ589" s="8"/>
      <c r="DR589" s="19">
        <f t="shared" si="2539"/>
        <v>1.6397299232774634</v>
      </c>
      <c r="DS589" s="19">
        <f t="shared" si="2539"/>
        <v>1.1388471366056814</v>
      </c>
      <c r="DT589" s="19">
        <f t="shared" si="2539"/>
        <v>1.176231423296757</v>
      </c>
      <c r="DU589" s="19">
        <f t="shared" si="2539"/>
        <v>1.1106010669585697</v>
      </c>
      <c r="DV589" s="19">
        <f t="shared" si="2539"/>
        <v>1.0953621992916964</v>
      </c>
      <c r="DW589" s="19">
        <f t="shared" si="2539"/>
        <v>1.0642160533672356</v>
      </c>
      <c r="DX589" s="19">
        <f t="shared" si="2539"/>
        <v>1.0773240427823172</v>
      </c>
      <c r="DY589" s="19">
        <f t="shared" si="2539"/>
        <v>1.0438888158578552</v>
      </c>
      <c r="DZ589" s="19">
        <f t="shared" si="2539"/>
        <v>1.0480482988657378</v>
      </c>
      <c r="EA589" s="19">
        <f t="shared" si="2539"/>
        <v>1.0109565985490143</v>
      </c>
      <c r="EB589" s="19">
        <f t="shared" si="2539"/>
        <v>1.0244387858589061</v>
      </c>
      <c r="EC589" s="19">
        <f t="shared" si="2539"/>
        <v>1.0203851699691304</v>
      </c>
      <c r="ED589" s="19">
        <f t="shared" si="2539"/>
        <v>1.0106711256172975</v>
      </c>
      <c r="EE589" s="19">
        <f t="shared" si="2539"/>
        <v>0.99861099189271441</v>
      </c>
      <c r="EF589" s="19">
        <f t="shared" si="2539"/>
        <v>1.0097122478195057</v>
      </c>
      <c r="EG589" s="19">
        <f t="shared" si="2539"/>
        <v>1.0028578422415335</v>
      </c>
      <c r="EH589" s="19">
        <f t="shared" si="2534"/>
        <v>1.0012107160533346</v>
      </c>
      <c r="EI589" s="19">
        <f t="shared" si="2534"/>
        <v>1.0067608589988484</v>
      </c>
      <c r="EJ589" s="19">
        <f t="shared" si="2534"/>
        <v>1.0008632726144384</v>
      </c>
      <c r="EK589" s="19">
        <f t="shared" si="2534"/>
        <v>1.0004885963586712</v>
      </c>
      <c r="EL589" s="19">
        <f t="shared" si="2534"/>
        <v>1.0025572800550373</v>
      </c>
      <c r="EM589" s="19">
        <f t="shared" si="2534"/>
        <v>1.0036676990230768</v>
      </c>
      <c r="EN589" s="19">
        <f t="shared" si="2534"/>
        <v>1.0091672937980416</v>
      </c>
      <c r="EO589" s="19">
        <f t="shared" si="2534"/>
        <v>1.0007672512465546</v>
      </c>
      <c r="EP589" s="19">
        <f t="shared" si="2534"/>
        <v>1.0050521684807632</v>
      </c>
      <c r="EQ589" s="19">
        <f t="shared" si="2534"/>
        <v>0.99909005022107766</v>
      </c>
      <c r="ER589" s="19">
        <f t="shared" si="2534"/>
        <v>1.0035185997421323</v>
      </c>
      <c r="ES589" s="19">
        <f t="shared" si="2534"/>
        <v>1.0003317735857538</v>
      </c>
      <c r="ET589" s="19">
        <f t="shared" si="2534"/>
        <v>1.0023364183219927</v>
      </c>
      <c r="EU589" s="19">
        <f t="shared" si="2534"/>
        <v>1.000675656889898</v>
      </c>
      <c r="EV589" s="19">
        <f t="shared" si="2534"/>
        <v>0.99950953861717839</v>
      </c>
      <c r="EW589" s="19">
        <f t="shared" si="2534"/>
        <v>1.0001619740018053</v>
      </c>
      <c r="EX589" s="19">
        <f t="shared" si="2534"/>
        <v>0.99990332291028106</v>
      </c>
      <c r="EY589" s="19">
        <f t="shared" si="2534"/>
        <v>0.99972942728173397</v>
      </c>
      <c r="EZ589" s="19">
        <f t="shared" si="2534"/>
        <v>0.99937712246715305</v>
      </c>
      <c r="FA589" s="19">
        <f t="shared" si="2534"/>
        <v>0.99845833212644097</v>
      </c>
      <c r="FB589" s="19">
        <f t="shared" si="2534"/>
        <v>0.99995802752115637</v>
      </c>
      <c r="FC589" s="8"/>
      <c r="FD589" s="8"/>
      <c r="FE589" s="8"/>
      <c r="FF589" s="19">
        <f t="shared" si="2540"/>
        <v>1.0732983259889119</v>
      </c>
      <c r="FG589" s="19">
        <f t="shared" si="2540"/>
        <v>0.98651485096962077</v>
      </c>
      <c r="FH589" s="19">
        <f t="shared" si="2540"/>
        <v>1.0025917886864939</v>
      </c>
      <c r="FI589" s="19">
        <f t="shared" si="2540"/>
        <v>1.0023382170399671</v>
      </c>
      <c r="FJ589" s="19">
        <f t="shared" si="2540"/>
        <v>0.99965115330194876</v>
      </c>
      <c r="FK589" s="19">
        <f t="shared" si="2540"/>
        <v>1.0010069619998352</v>
      </c>
      <c r="FL589" s="19">
        <f t="shared" si="2540"/>
        <v>1.0005818336678098</v>
      </c>
      <c r="FM589" s="19">
        <f t="shared" si="2540"/>
        <v>0.99978790210243818</v>
      </c>
      <c r="FN589" s="19">
        <f t="shared" si="2540"/>
        <v>0.99983924500477706</v>
      </c>
      <c r="FO589" s="19">
        <f t="shared" si="2540"/>
        <v>0.99938059424365067</v>
      </c>
      <c r="FP589" s="19">
        <f t="shared" si="2540"/>
        <v>0.99936274061904673</v>
      </c>
      <c r="FQ589" s="19">
        <f t="shared" si="2540"/>
        <v>1.0003818778135527</v>
      </c>
      <c r="FR589" s="19">
        <f t="shared" si="2540"/>
        <v>1.0003713464546882</v>
      </c>
      <c r="FS589" s="19">
        <f t="shared" si="2540"/>
        <v>1.0015229221264175</v>
      </c>
      <c r="FT589" s="19">
        <f t="shared" si="2540"/>
        <v>0.99991545015513783</v>
      </c>
      <c r="FU589" s="19">
        <f t="shared" si="2540"/>
        <v>0.99981084803917109</v>
      </c>
      <c r="FV589" s="19">
        <f t="shared" si="2535"/>
        <v>0.99972244101679975</v>
      </c>
      <c r="FW589" s="19">
        <f t="shared" si="2535"/>
        <v>1.0005851861855128</v>
      </c>
      <c r="FX589" s="19">
        <f t="shared" si="2535"/>
        <v>1.0000118392727744</v>
      </c>
      <c r="FY589" s="19">
        <f t="shared" si="2535"/>
        <v>1.0000067948865781</v>
      </c>
      <c r="FZ589" s="19">
        <f t="shared" si="2535"/>
        <v>1.0000513673803006</v>
      </c>
      <c r="GA589" s="19">
        <f t="shared" si="2535"/>
        <v>0.99999833961876317</v>
      </c>
      <c r="GB589" s="19">
        <f t="shared" si="2535"/>
        <v>1.0000048305029587</v>
      </c>
      <c r="GC589" s="19">
        <f t="shared" si="2535"/>
        <v>1.0000376516441551</v>
      </c>
      <c r="GD589" s="19">
        <f t="shared" si="2535"/>
        <v>1</v>
      </c>
      <c r="GE589" s="19">
        <f t="shared" si="2535"/>
        <v>1.0000013905472862</v>
      </c>
      <c r="GF589" s="19">
        <f t="shared" si="2535"/>
        <v>1.0000006952726763</v>
      </c>
      <c r="GG589" s="19">
        <f t="shared" si="2535"/>
        <v>1.0000645300662794</v>
      </c>
      <c r="GH589" s="19">
        <f t="shared" si="2535"/>
        <v>1.0000949849704492</v>
      </c>
      <c r="GI589" s="19">
        <f t="shared" si="2535"/>
        <v>0.99999517558057849</v>
      </c>
      <c r="GJ589" s="19">
        <f t="shared" si="2535"/>
        <v>1.0000004773463955</v>
      </c>
      <c r="GK589" s="19">
        <f t="shared" si="2535"/>
        <v>1.0000350664056088</v>
      </c>
      <c r="GL589" s="19">
        <f t="shared" si="2535"/>
        <v>1.0001348059408421</v>
      </c>
      <c r="GM589" s="19">
        <f t="shared" si="2535"/>
        <v>1.0000041795447798</v>
      </c>
      <c r="GN589" s="19">
        <f t="shared" si="2535"/>
        <v>0.99988023708131435</v>
      </c>
      <c r="GO589" s="19">
        <f t="shared" si="2535"/>
        <v>0.99986202478560393</v>
      </c>
      <c r="GP589" s="19">
        <f t="shared" si="2535"/>
        <v>1.0000035799324878</v>
      </c>
      <c r="GQ589" s="8"/>
      <c r="GR589" s="8"/>
      <c r="GS589" s="8"/>
    </row>
    <row r="590" spans="1:201" x14ac:dyDescent="0.25">
      <c r="A590" s="115">
        <f>$A$39</f>
        <v>20131</v>
      </c>
      <c r="B590" s="19">
        <f t="shared" si="2536"/>
        <v>1.1156085178857409</v>
      </c>
      <c r="C590" s="19">
        <f t="shared" si="2536"/>
        <v>0.97240813614059229</v>
      </c>
      <c r="D590" s="19">
        <f t="shared" si="2536"/>
        <v>1.0057452477163458</v>
      </c>
      <c r="E590" s="19">
        <f t="shared" si="2536"/>
        <v>1.0705201113205003</v>
      </c>
      <c r="F590" s="19">
        <f t="shared" si="2536"/>
        <v>1.0553228216812964</v>
      </c>
      <c r="G590" s="19">
        <f t="shared" si="2536"/>
        <v>1.036728127024356</v>
      </c>
      <c r="H590" s="19">
        <f t="shared" si="2536"/>
        <v>1.0368989899967582</v>
      </c>
      <c r="I590" s="19">
        <f t="shared" si="2536"/>
        <v>1.0522532963411153</v>
      </c>
      <c r="J590" s="19">
        <f t="shared" si="2536"/>
        <v>1.0471179396143731</v>
      </c>
      <c r="K590" s="19">
        <f t="shared" si="2536"/>
        <v>1.0450413163861252</v>
      </c>
      <c r="L590" s="19">
        <f t="shared" si="2536"/>
        <v>1.0297710747781517</v>
      </c>
      <c r="M590" s="19">
        <f t="shared" si="2536"/>
        <v>1.0401281229307535</v>
      </c>
      <c r="N590" s="19">
        <f t="shared" si="2536"/>
        <v>1.0140264596460788</v>
      </c>
      <c r="O590" s="19">
        <f t="shared" si="2536"/>
        <v>1.1349493212230064</v>
      </c>
      <c r="P590" s="19">
        <f t="shared" si="2536"/>
        <v>1.014022906074322</v>
      </c>
      <c r="Q590" s="19">
        <f t="shared" si="2536"/>
        <v>1.0154722979920532</v>
      </c>
      <c r="R590" s="19">
        <f t="shared" si="2531"/>
        <v>0.99800224786122049</v>
      </c>
      <c r="S590" s="19">
        <f t="shared" si="2531"/>
        <v>1.0003840725935924</v>
      </c>
      <c r="T590" s="19">
        <f t="shared" si="2531"/>
        <v>1.0123963819528554</v>
      </c>
      <c r="U590" s="19">
        <f t="shared" si="2531"/>
        <v>1.0071807634796377</v>
      </c>
      <c r="V590" s="19">
        <f t="shared" si="2531"/>
        <v>0.99653515381191571</v>
      </c>
      <c r="W590" s="19">
        <f t="shared" si="2531"/>
        <v>1.0002029624441007</v>
      </c>
      <c r="X590" s="19">
        <f t="shared" si="2531"/>
        <v>1.0004156322315061</v>
      </c>
      <c r="Y590" s="19">
        <f t="shared" si="2531"/>
        <v>0.9994809463871851</v>
      </c>
      <c r="Z590" s="19">
        <f t="shared" si="2531"/>
        <v>0.9978432146394759</v>
      </c>
      <c r="AA590" s="19">
        <f t="shared" si="2531"/>
        <v>1.0020977591696776</v>
      </c>
      <c r="AB590" s="19">
        <f t="shared" si="2531"/>
        <v>0.99796102561052669</v>
      </c>
      <c r="AC590" s="19">
        <f t="shared" si="2531"/>
        <v>1.0000807928883606</v>
      </c>
      <c r="AD590" s="19">
        <f t="shared" si="2531"/>
        <v>1.000031478910371</v>
      </c>
      <c r="AE590" s="19">
        <f t="shared" si="2531"/>
        <v>0.99988356022268965</v>
      </c>
      <c r="AF590" s="19">
        <f t="shared" si="2531"/>
        <v>0.9999986575016977</v>
      </c>
      <c r="AG590" s="19">
        <f t="shared" si="2531"/>
        <v>1.0002953206558252</v>
      </c>
      <c r="AH590" s="19">
        <f t="shared" si="2531"/>
        <v>1</v>
      </c>
      <c r="AI590" s="19">
        <f t="shared" si="2531"/>
        <v>1</v>
      </c>
      <c r="AJ590" s="19">
        <f t="shared" si="2531"/>
        <v>1.0000838814846034</v>
      </c>
      <c r="AK590" s="19">
        <f t="shared" si="2531"/>
        <v>0.99997989084920735</v>
      </c>
      <c r="AL590" s="8"/>
      <c r="AM590" s="8"/>
      <c r="AN590" s="8"/>
      <c r="AO590" s="8"/>
      <c r="AP590" s="19">
        <f t="shared" si="2537"/>
        <v>1.1415216767469576</v>
      </c>
      <c r="AQ590" s="19">
        <f t="shared" si="2537"/>
        <v>1.0822201431730334</v>
      </c>
      <c r="AR590" s="19">
        <f t="shared" si="2537"/>
        <v>1.0281987243567494</v>
      </c>
      <c r="AS590" s="19">
        <f t="shared" si="2537"/>
        <v>1.013658433484953</v>
      </c>
      <c r="AT590" s="19">
        <f t="shared" si="2537"/>
        <v>1.0074910964023642</v>
      </c>
      <c r="AU590" s="19">
        <f t="shared" si="2537"/>
        <v>1.0042379237342181</v>
      </c>
      <c r="AV590" s="19">
        <f t="shared" si="2537"/>
        <v>1.0028976315035492</v>
      </c>
      <c r="AW590" s="19">
        <f t="shared" si="2537"/>
        <v>1.0017059765599738</v>
      </c>
      <c r="AX590" s="19">
        <f t="shared" si="2537"/>
        <v>1.0006984029970509</v>
      </c>
      <c r="AY590" s="19">
        <f t="shared" si="2537"/>
        <v>1.000982652483648</v>
      </c>
      <c r="AZ590" s="19">
        <f t="shared" si="2537"/>
        <v>1.000385151821056</v>
      </c>
      <c r="BA590" s="19">
        <f t="shared" si="2537"/>
        <v>1.0012893011228856</v>
      </c>
      <c r="BB590" s="19">
        <f t="shared" si="2537"/>
        <v>1.0007102692303562</v>
      </c>
      <c r="BC590" s="19">
        <f t="shared" si="2537"/>
        <v>1.0000207483941421</v>
      </c>
      <c r="BD590" s="19">
        <f t="shared" si="2537"/>
        <v>1.0003527161461154</v>
      </c>
      <c r="BE590" s="19">
        <f t="shared" si="2537"/>
        <v>0.99993382978811429</v>
      </c>
      <c r="BF590" s="19">
        <f t="shared" si="2532"/>
        <v>0.99989849820527588</v>
      </c>
      <c r="BG590" s="19">
        <f t="shared" si="2532"/>
        <v>0.99997975838156195</v>
      </c>
      <c r="BH590" s="19">
        <f t="shared" si="2532"/>
        <v>0.99999990060400323</v>
      </c>
      <c r="BI590" s="19">
        <f t="shared" si="2532"/>
        <v>0.99997975796981853</v>
      </c>
      <c r="BJ590" s="19">
        <f t="shared" si="2532"/>
        <v>1</v>
      </c>
      <c r="BK590" s="19">
        <f t="shared" si="2532"/>
        <v>0.99985859595845616</v>
      </c>
      <c r="BL590" s="19">
        <f t="shared" si="2532"/>
        <v>1</v>
      </c>
      <c r="BM590" s="19">
        <f t="shared" si="2532"/>
        <v>1</v>
      </c>
      <c r="BN590" s="19">
        <f t="shared" si="2532"/>
        <v>1</v>
      </c>
      <c r="BO590" s="19">
        <f t="shared" si="2532"/>
        <v>1</v>
      </c>
      <c r="BP590" s="19">
        <f t="shared" si="2532"/>
        <v>1</v>
      </c>
      <c r="BQ590" s="19">
        <f t="shared" si="2532"/>
        <v>1</v>
      </c>
      <c r="BR590" s="19">
        <f t="shared" si="2532"/>
        <v>1</v>
      </c>
      <c r="BS590" s="19">
        <f t="shared" si="2532"/>
        <v>1</v>
      </c>
      <c r="BT590" s="19">
        <f t="shared" si="2532"/>
        <v>1</v>
      </c>
      <c r="BU590" s="19">
        <f t="shared" si="2532"/>
        <v>1</v>
      </c>
      <c r="BV590" s="19">
        <f t="shared" si="2532"/>
        <v>1</v>
      </c>
      <c r="BW590" s="19">
        <f t="shared" si="2532"/>
        <v>1</v>
      </c>
      <c r="BX590" s="19">
        <f t="shared" si="2532"/>
        <v>1</v>
      </c>
      <c r="BY590" s="19">
        <f t="shared" si="2532"/>
        <v>1</v>
      </c>
      <c r="BZ590" s="8"/>
      <c r="CA590" s="8"/>
      <c r="CB590" s="8"/>
      <c r="CC590" s="8"/>
      <c r="CD590" s="19">
        <f t="shared" si="2538"/>
        <v>1.1283150196535485</v>
      </c>
      <c r="CE590" s="19">
        <f t="shared" si="2538"/>
        <v>1.1147321456525214</v>
      </c>
      <c r="CF590" s="19">
        <f t="shared" si="2538"/>
        <v>1.0134079205782462</v>
      </c>
      <c r="CG590" s="19">
        <f t="shared" si="2538"/>
        <v>1.0252484490857743</v>
      </c>
      <c r="CH590" s="19">
        <f t="shared" si="2538"/>
        <v>0.98939693167680631</v>
      </c>
      <c r="CI590" s="19">
        <f t="shared" si="2538"/>
        <v>1.0065380268539506</v>
      </c>
      <c r="CJ590" s="19">
        <f t="shared" si="2538"/>
        <v>1.0083545381256491</v>
      </c>
      <c r="CK590" s="19">
        <f t="shared" si="2538"/>
        <v>1.002811746369368</v>
      </c>
      <c r="CL590" s="19">
        <f t="shared" si="2538"/>
        <v>0.99606461478277486</v>
      </c>
      <c r="CM590" s="19">
        <f t="shared" si="2538"/>
        <v>0.99731243628730504</v>
      </c>
      <c r="CN590" s="19">
        <f t="shared" si="2538"/>
        <v>0.99954974806514085</v>
      </c>
      <c r="CO590" s="19">
        <f t="shared" si="2538"/>
        <v>0.99452380194211465</v>
      </c>
      <c r="CP590" s="19">
        <f t="shared" si="2538"/>
        <v>0.99743837439400973</v>
      </c>
      <c r="CQ590" s="19">
        <f t="shared" si="2538"/>
        <v>0.99907617929825476</v>
      </c>
      <c r="CR590" s="19">
        <f t="shared" si="2538"/>
        <v>1.0047900259407214</v>
      </c>
      <c r="CS590" s="19">
        <f t="shared" si="2538"/>
        <v>1.001926431465882</v>
      </c>
      <c r="CT590" s="19">
        <f t="shared" si="2533"/>
        <v>1.0009997857742892</v>
      </c>
      <c r="CU590" s="19">
        <f t="shared" si="2533"/>
        <v>0.99859278456510792</v>
      </c>
      <c r="CV590" s="19">
        <f t="shared" si="2533"/>
        <v>0.99848122059457645</v>
      </c>
      <c r="CW590" s="19">
        <f t="shared" si="2533"/>
        <v>0.99978539144151701</v>
      </c>
      <c r="CX590" s="19">
        <f t="shared" si="2533"/>
        <v>0.99979517352906777</v>
      </c>
      <c r="CY590" s="19">
        <f t="shared" si="2533"/>
        <v>0.99993719545266391</v>
      </c>
      <c r="CZ590" s="19">
        <f t="shared" si="2533"/>
        <v>0.9999857110680711</v>
      </c>
      <c r="DA590" s="19">
        <f t="shared" si="2533"/>
        <v>0.99998643317187363</v>
      </c>
      <c r="DB590" s="19">
        <f t="shared" si="2533"/>
        <v>0.9999954776626041</v>
      </c>
      <c r="DC590" s="19">
        <f t="shared" si="2533"/>
        <v>1.0007372284952532</v>
      </c>
      <c r="DD590" s="19">
        <f t="shared" si="2533"/>
        <v>0.99960168988435882</v>
      </c>
      <c r="DE590" s="19">
        <f t="shared" si="2533"/>
        <v>0.99999547917301634</v>
      </c>
      <c r="DF590" s="19">
        <f t="shared" si="2533"/>
        <v>1</v>
      </c>
      <c r="DG590" s="19">
        <f t="shared" si="2533"/>
        <v>1</v>
      </c>
      <c r="DH590" s="19">
        <f t="shared" si="2533"/>
        <v>0.99999547915257836</v>
      </c>
      <c r="DI590" s="19">
        <f t="shared" si="2533"/>
        <v>0.99999547913214015</v>
      </c>
      <c r="DJ590" s="19">
        <f t="shared" si="2533"/>
        <v>1</v>
      </c>
      <c r="DK590" s="19">
        <f t="shared" si="2533"/>
        <v>1</v>
      </c>
      <c r="DL590" s="19">
        <f t="shared" si="2533"/>
        <v>1</v>
      </c>
      <c r="DM590" s="19">
        <f t="shared" si="2533"/>
        <v>1</v>
      </c>
      <c r="DN590" s="8"/>
      <c r="DO590" s="8"/>
      <c r="DP590" s="8"/>
      <c r="DQ590" s="8"/>
      <c r="DR590" s="19">
        <f t="shared" si="2539"/>
        <v>1.6598078706556625</v>
      </c>
      <c r="DS590" s="19">
        <f t="shared" si="2539"/>
        <v>1.1184246473520081</v>
      </c>
      <c r="DT590" s="19">
        <f t="shared" si="2539"/>
        <v>1.0669856514517988</v>
      </c>
      <c r="DU590" s="19">
        <f t="shared" si="2539"/>
        <v>1.0920712239490458</v>
      </c>
      <c r="DV590" s="19">
        <f t="shared" si="2539"/>
        <v>1.1112390345341712</v>
      </c>
      <c r="DW590" s="19">
        <f t="shared" si="2539"/>
        <v>1.039238223568097</v>
      </c>
      <c r="DX590" s="19">
        <f t="shared" si="2539"/>
        <v>1.066169028168622</v>
      </c>
      <c r="DY590" s="19">
        <f t="shared" si="2539"/>
        <v>1.0515497647718153</v>
      </c>
      <c r="DZ590" s="19">
        <f t="shared" si="2539"/>
        <v>1.0215217869533888</v>
      </c>
      <c r="EA590" s="19">
        <f t="shared" si="2539"/>
        <v>1.0363268124237934</v>
      </c>
      <c r="EB590" s="19">
        <f t="shared" si="2539"/>
        <v>1.0187555787897029</v>
      </c>
      <c r="EC590" s="19">
        <f t="shared" si="2539"/>
        <v>1.0163182414628649</v>
      </c>
      <c r="ED590" s="19">
        <f t="shared" si="2539"/>
        <v>1.0197296929364479</v>
      </c>
      <c r="EE590" s="19">
        <f t="shared" si="2539"/>
        <v>1.012733884017833</v>
      </c>
      <c r="EF590" s="19">
        <f t="shared" si="2539"/>
        <v>1.0019308600318599</v>
      </c>
      <c r="EG590" s="19">
        <f t="shared" si="2539"/>
        <v>1.0015210522256248</v>
      </c>
      <c r="EH590" s="19">
        <f t="shared" si="2534"/>
        <v>1.0118969540203675</v>
      </c>
      <c r="EI590" s="19">
        <f t="shared" si="2534"/>
        <v>1.0002690216561811</v>
      </c>
      <c r="EJ590" s="19">
        <f t="shared" si="2534"/>
        <v>1.0136012411382629</v>
      </c>
      <c r="EK590" s="19">
        <f t="shared" si="2534"/>
        <v>1.022265531332043</v>
      </c>
      <c r="EL590" s="19">
        <f t="shared" si="2534"/>
        <v>1.0052554024716589</v>
      </c>
      <c r="EM590" s="19">
        <f t="shared" si="2534"/>
        <v>0.99823866721278254</v>
      </c>
      <c r="EN590" s="19">
        <f t="shared" si="2534"/>
        <v>1.0029411849799394</v>
      </c>
      <c r="EO590" s="19">
        <f t="shared" si="2534"/>
        <v>0.99738003814458021</v>
      </c>
      <c r="EP590" s="19">
        <f t="shared" si="2534"/>
        <v>1.0061780373158327</v>
      </c>
      <c r="EQ590" s="19">
        <f t="shared" si="2534"/>
        <v>0.99836339662259133</v>
      </c>
      <c r="ER590" s="19">
        <f t="shared" si="2534"/>
        <v>1.0006093681100539</v>
      </c>
      <c r="ES590" s="19">
        <f t="shared" si="2534"/>
        <v>0.99763981464769902</v>
      </c>
      <c r="ET590" s="19">
        <f t="shared" si="2534"/>
        <v>0.99940997630875117</v>
      </c>
      <c r="EU590" s="19">
        <f t="shared" si="2534"/>
        <v>1.0009170901822382</v>
      </c>
      <c r="EV590" s="19">
        <f t="shared" si="2534"/>
        <v>0.99948746575692882</v>
      </c>
      <c r="EW590" s="19">
        <f t="shared" si="2534"/>
        <v>0.9999521229809567</v>
      </c>
      <c r="EX590" s="19">
        <f t="shared" si="2534"/>
        <v>0.99995134784520046</v>
      </c>
      <c r="EY590" s="19">
        <f t="shared" si="2534"/>
        <v>0.99990401217511038</v>
      </c>
      <c r="EZ590" s="19">
        <f t="shared" si="2534"/>
        <v>0.99975870511525855</v>
      </c>
      <c r="FA590" s="19">
        <f t="shared" si="2534"/>
        <v>1.0009682004041323</v>
      </c>
      <c r="FB590" s="8"/>
      <c r="FC590" s="8"/>
      <c r="FD590" s="8"/>
      <c r="FE590" s="8"/>
      <c r="FF590" s="19">
        <f t="shared" si="2540"/>
        <v>1.0148264454675859</v>
      </c>
      <c r="FG590" s="19">
        <f t="shared" si="2540"/>
        <v>1.0024862613177778</v>
      </c>
      <c r="FH590" s="19">
        <f t="shared" si="2540"/>
        <v>0.99957663337242597</v>
      </c>
      <c r="FI590" s="19">
        <f t="shared" si="2540"/>
        <v>1.0007848387878326</v>
      </c>
      <c r="FJ590" s="19">
        <f t="shared" si="2540"/>
        <v>1.0017560120088707</v>
      </c>
      <c r="FK590" s="19">
        <f t="shared" si="2540"/>
        <v>0.99868810429631372</v>
      </c>
      <c r="FL590" s="19">
        <f t="shared" si="2540"/>
        <v>0.99915611164930607</v>
      </c>
      <c r="FM590" s="19">
        <f t="shared" si="2540"/>
        <v>1.0003722802134702</v>
      </c>
      <c r="FN590" s="19">
        <f t="shared" si="2540"/>
        <v>1.0003655423533124</v>
      </c>
      <c r="FO590" s="19">
        <f t="shared" si="2540"/>
        <v>1.0013750944450677</v>
      </c>
      <c r="FP590" s="19">
        <f t="shared" si="2540"/>
        <v>0.9999650329051557</v>
      </c>
      <c r="FQ590" s="19">
        <f t="shared" si="2540"/>
        <v>0.99996835898743697</v>
      </c>
      <c r="FR590" s="19">
        <f t="shared" si="2540"/>
        <v>1.0000638170530809</v>
      </c>
      <c r="FS590" s="19">
        <f t="shared" si="2540"/>
        <v>0.99970669974128801</v>
      </c>
      <c r="FT590" s="19">
        <f t="shared" si="2540"/>
        <v>1.0005361151814076</v>
      </c>
      <c r="FU590" s="19">
        <f t="shared" si="2540"/>
        <v>1.0001968178444822</v>
      </c>
      <c r="FV590" s="19">
        <f t="shared" si="2535"/>
        <v>1.0000055435705626</v>
      </c>
      <c r="FW590" s="19">
        <f t="shared" si="2535"/>
        <v>1.000156034617941</v>
      </c>
      <c r="FX590" s="19">
        <f t="shared" si="2535"/>
        <v>0.99952578343723197</v>
      </c>
      <c r="FY590" s="19">
        <f t="shared" si="2535"/>
        <v>1.0000653343575059</v>
      </c>
      <c r="FZ590" s="19">
        <f t="shared" si="2535"/>
        <v>1.000016940495873</v>
      </c>
      <c r="GA590" s="19">
        <f t="shared" si="2535"/>
        <v>1.0001406803782211</v>
      </c>
      <c r="GB590" s="19">
        <f t="shared" si="2535"/>
        <v>1</v>
      </c>
      <c r="GC590" s="19">
        <f t="shared" si="2535"/>
        <v>1.0001702336937173</v>
      </c>
      <c r="GD590" s="19">
        <f t="shared" si="2535"/>
        <v>1.0000431316077234</v>
      </c>
      <c r="GE590" s="19">
        <f t="shared" si="2535"/>
        <v>1.0000466367818979</v>
      </c>
      <c r="GF590" s="19">
        <f t="shared" si="2535"/>
        <v>0.99999139713996255</v>
      </c>
      <c r="GG590" s="19">
        <f t="shared" si="2535"/>
        <v>1</v>
      </c>
      <c r="GH590" s="19">
        <f t="shared" si="2535"/>
        <v>1</v>
      </c>
      <c r="GI590" s="19">
        <f t="shared" si="2535"/>
        <v>1</v>
      </c>
      <c r="GJ590" s="19">
        <f t="shared" si="2535"/>
        <v>1</v>
      </c>
      <c r="GK590" s="19">
        <f t="shared" si="2535"/>
        <v>1</v>
      </c>
      <c r="GL590" s="19">
        <f t="shared" si="2535"/>
        <v>0.9999987311306715</v>
      </c>
      <c r="GM590" s="19">
        <f t="shared" si="2535"/>
        <v>1</v>
      </c>
      <c r="GN590" s="19">
        <f t="shared" si="2535"/>
        <v>1</v>
      </c>
      <c r="GO590" s="19">
        <f t="shared" si="2535"/>
        <v>1</v>
      </c>
      <c r="GP590" s="8"/>
      <c r="GQ590" s="8"/>
      <c r="GR590" s="8"/>
      <c r="GS590" s="8"/>
    </row>
    <row r="591" spans="1:201" x14ac:dyDescent="0.25">
      <c r="A591" s="115">
        <f>$A$40</f>
        <v>20132</v>
      </c>
      <c r="B591" s="19">
        <f t="shared" si="2536"/>
        <v>1.124187938664398</v>
      </c>
      <c r="C591" s="19">
        <f t="shared" si="2536"/>
        <v>0.97633266073964153</v>
      </c>
      <c r="D591" s="19">
        <f t="shared" si="2536"/>
        <v>1.0556627186849477</v>
      </c>
      <c r="E591" s="19">
        <f t="shared" si="2536"/>
        <v>1.0422253326318771</v>
      </c>
      <c r="F591" s="19">
        <f t="shared" si="2536"/>
        <v>1.0288701821285371</v>
      </c>
      <c r="G591" s="19">
        <f t="shared" si="2536"/>
        <v>1.0297565171999696</v>
      </c>
      <c r="H591" s="19">
        <f t="shared" si="2536"/>
        <v>1.0644917443843578</v>
      </c>
      <c r="I591" s="19">
        <f t="shared" si="2536"/>
        <v>1.0575275750036592</v>
      </c>
      <c r="J591" s="19">
        <f t="shared" si="2536"/>
        <v>1.0542321113052555</v>
      </c>
      <c r="K591" s="19">
        <f t="shared" si="2536"/>
        <v>1.0433751251972379</v>
      </c>
      <c r="L591" s="19">
        <f t="shared" si="2536"/>
        <v>1.0401278625443688</v>
      </c>
      <c r="M591" s="19">
        <f t="shared" si="2536"/>
        <v>1.0415282904330572</v>
      </c>
      <c r="N591" s="19">
        <f t="shared" si="2536"/>
        <v>1.0064002583617675</v>
      </c>
      <c r="O591" s="19">
        <f t="shared" si="2536"/>
        <v>1.0098271225854039</v>
      </c>
      <c r="P591" s="19">
        <f t="shared" si="2536"/>
        <v>1.0074063129230062</v>
      </c>
      <c r="Q591" s="19">
        <f t="shared" si="2536"/>
        <v>1.0072551048498897</v>
      </c>
      <c r="R591" s="19">
        <f t="shared" si="2531"/>
        <v>1.0053430663081366</v>
      </c>
      <c r="S591" s="19">
        <f t="shared" si="2531"/>
        <v>1.0035360354842182</v>
      </c>
      <c r="T591" s="19">
        <f t="shared" si="2531"/>
        <v>0.99893239466185024</v>
      </c>
      <c r="U591" s="19">
        <f t="shared" si="2531"/>
        <v>1.0043871362111114</v>
      </c>
      <c r="V591" s="19">
        <f t="shared" si="2531"/>
        <v>0.99662354373734052</v>
      </c>
      <c r="W591" s="19">
        <f t="shared" si="2531"/>
        <v>0.9989081416483544</v>
      </c>
      <c r="X591" s="19">
        <f t="shared" si="2531"/>
        <v>1.0009998455401832</v>
      </c>
      <c r="Y591" s="19">
        <f t="shared" si="2531"/>
        <v>1.0003972432875912</v>
      </c>
      <c r="Z591" s="19">
        <f t="shared" si="2531"/>
        <v>1.0000286986063074</v>
      </c>
      <c r="AA591" s="19">
        <f t="shared" si="2531"/>
        <v>1.0001073153795557</v>
      </c>
      <c r="AB591" s="19">
        <f t="shared" si="2531"/>
        <v>1.0000923286842207</v>
      </c>
      <c r="AC591" s="19">
        <f t="shared" si="2531"/>
        <v>0.99999840740139467</v>
      </c>
      <c r="AD591" s="19">
        <f t="shared" si="2531"/>
        <v>1</v>
      </c>
      <c r="AE591" s="19">
        <f t="shared" si="2531"/>
        <v>1.0001763270684134</v>
      </c>
      <c r="AF591" s="19">
        <f t="shared" si="2531"/>
        <v>1.0000217364368309</v>
      </c>
      <c r="AG591" s="19">
        <f t="shared" si="2531"/>
        <v>1</v>
      </c>
      <c r="AH591" s="19">
        <f t="shared" si="2531"/>
        <v>1.000182725322166</v>
      </c>
      <c r="AI591" s="19">
        <f t="shared" si="2531"/>
        <v>1</v>
      </c>
      <c r="AJ591" s="19">
        <f t="shared" si="2531"/>
        <v>1</v>
      </c>
      <c r="AK591" s="8"/>
      <c r="AL591" s="8"/>
      <c r="AM591" s="8"/>
      <c r="AN591" s="8"/>
      <c r="AO591" s="8"/>
      <c r="AP591" s="19">
        <f t="shared" si="2537"/>
        <v>1.1667728564204534</v>
      </c>
      <c r="AQ591" s="19">
        <f t="shared" si="2537"/>
        <v>1.0769183656512684</v>
      </c>
      <c r="AR591" s="19">
        <f t="shared" si="2537"/>
        <v>1.031097756005166</v>
      </c>
      <c r="AS591" s="19">
        <f t="shared" si="2537"/>
        <v>1.0162698155920002</v>
      </c>
      <c r="AT591" s="19">
        <f t="shared" si="2537"/>
        <v>1.0075217661039189</v>
      </c>
      <c r="AU591" s="19">
        <f t="shared" si="2537"/>
        <v>1.0047703343358598</v>
      </c>
      <c r="AV591" s="19">
        <f t="shared" si="2537"/>
        <v>1.0028102059021613</v>
      </c>
      <c r="AW591" s="19">
        <f t="shared" si="2537"/>
        <v>1.0016199045996703</v>
      </c>
      <c r="AX591" s="19">
        <f t="shared" si="2537"/>
        <v>1.0014615659208757</v>
      </c>
      <c r="AY591" s="19">
        <f t="shared" si="2537"/>
        <v>1.0011247234676452</v>
      </c>
      <c r="AZ591" s="19">
        <f t="shared" si="2537"/>
        <v>1.0010818079045305</v>
      </c>
      <c r="BA591" s="19">
        <f t="shared" si="2537"/>
        <v>1.0017260094461493</v>
      </c>
      <c r="BB591" s="19">
        <f t="shared" si="2537"/>
        <v>0.99986218079746036</v>
      </c>
      <c r="BC591" s="19">
        <f t="shared" si="2537"/>
        <v>0.99987512189935213</v>
      </c>
      <c r="BD591" s="19">
        <f t="shared" si="2537"/>
        <v>0.99996945191457776</v>
      </c>
      <c r="BE591" s="19">
        <f t="shared" si="2537"/>
        <v>0.99995575458201391</v>
      </c>
      <c r="BF591" s="19">
        <f t="shared" si="2532"/>
        <v>0.99997487024708842</v>
      </c>
      <c r="BG591" s="19">
        <f t="shared" si="2532"/>
        <v>0.99994210188200794</v>
      </c>
      <c r="BH591" s="19">
        <f t="shared" si="2532"/>
        <v>0.9999901481844512</v>
      </c>
      <c r="BI591" s="19">
        <f t="shared" si="2532"/>
        <v>1.0000229603643478</v>
      </c>
      <c r="BJ591" s="19">
        <f t="shared" si="2532"/>
        <v>0.99995332801662151</v>
      </c>
      <c r="BK591" s="19">
        <f t="shared" si="2532"/>
        <v>1</v>
      </c>
      <c r="BL591" s="19">
        <f t="shared" si="2532"/>
        <v>1</v>
      </c>
      <c r="BM591" s="19">
        <f t="shared" si="2532"/>
        <v>1.0000082096864227</v>
      </c>
      <c r="BN591" s="19">
        <f t="shared" si="2532"/>
        <v>1</v>
      </c>
      <c r="BO591" s="19">
        <f t="shared" si="2532"/>
        <v>1.0000212804785658</v>
      </c>
      <c r="BP591" s="19">
        <f t="shared" si="2532"/>
        <v>0.99998856094443034</v>
      </c>
      <c r="BQ591" s="19">
        <f t="shared" si="2532"/>
        <v>1</v>
      </c>
      <c r="BR591" s="19">
        <f t="shared" si="2532"/>
        <v>1</v>
      </c>
      <c r="BS591" s="19">
        <f t="shared" si="2532"/>
        <v>1</v>
      </c>
      <c r="BT591" s="19">
        <f t="shared" si="2532"/>
        <v>1</v>
      </c>
      <c r="BU591" s="19">
        <f t="shared" si="2532"/>
        <v>0.99999911974103683</v>
      </c>
      <c r="BV591" s="19">
        <f t="shared" si="2532"/>
        <v>1</v>
      </c>
      <c r="BW591" s="19">
        <f t="shared" si="2532"/>
        <v>1</v>
      </c>
      <c r="BX591" s="19">
        <f t="shared" si="2532"/>
        <v>1</v>
      </c>
      <c r="BY591" s="8"/>
      <c r="BZ591" s="8"/>
      <c r="CA591" s="8"/>
      <c r="CB591" s="8"/>
      <c r="CC591" s="8"/>
      <c r="CD591" s="19">
        <f t="shared" si="2538"/>
        <v>1.069110989624886</v>
      </c>
      <c r="CE591" s="19">
        <f t="shared" si="2538"/>
        <v>1.0791748278482236</v>
      </c>
      <c r="CF591" s="19">
        <f t="shared" si="2538"/>
        <v>1.0432436166375472</v>
      </c>
      <c r="CG591" s="19">
        <f t="shared" si="2538"/>
        <v>0.99817349223833329</v>
      </c>
      <c r="CH591" s="19">
        <f t="shared" si="2538"/>
        <v>1.0013854029409122</v>
      </c>
      <c r="CI591" s="19">
        <f t="shared" si="2538"/>
        <v>1.0019915225057601</v>
      </c>
      <c r="CJ591" s="19">
        <f t="shared" si="2538"/>
        <v>1.0041537125280795</v>
      </c>
      <c r="CK591" s="19">
        <f t="shared" si="2538"/>
        <v>1.0047378007843484</v>
      </c>
      <c r="CL591" s="19">
        <f t="shared" si="2538"/>
        <v>0.99069326389060819</v>
      </c>
      <c r="CM591" s="19">
        <f t="shared" si="2538"/>
        <v>0.99896009621695125</v>
      </c>
      <c r="CN591" s="19">
        <f t="shared" si="2538"/>
        <v>0.9915751732377015</v>
      </c>
      <c r="CO591" s="19">
        <f t="shared" si="2538"/>
        <v>0.99745047602334214</v>
      </c>
      <c r="CP591" s="19">
        <f t="shared" si="2538"/>
        <v>1.0013412675663511</v>
      </c>
      <c r="CQ591" s="19">
        <f t="shared" si="2538"/>
        <v>0.99774258670060267</v>
      </c>
      <c r="CR591" s="19">
        <f t="shared" si="2538"/>
        <v>1.0010571352897062</v>
      </c>
      <c r="CS591" s="19">
        <f t="shared" si="2538"/>
        <v>1.0006539367361653</v>
      </c>
      <c r="CT591" s="19">
        <f t="shared" si="2533"/>
        <v>1.0008571926324987</v>
      </c>
      <c r="CU591" s="19">
        <f t="shared" si="2533"/>
        <v>1.0012370882833315</v>
      </c>
      <c r="CV591" s="19">
        <f t="shared" si="2533"/>
        <v>1.0001030416455361</v>
      </c>
      <c r="CW591" s="19">
        <f t="shared" si="2533"/>
        <v>1.0001081440979307</v>
      </c>
      <c r="CX591" s="19">
        <f t="shared" si="2533"/>
        <v>0.99980706979121214</v>
      </c>
      <c r="CY591" s="19">
        <f t="shared" si="2533"/>
        <v>1</v>
      </c>
      <c r="CZ591" s="19">
        <f t="shared" si="2533"/>
        <v>1</v>
      </c>
      <c r="DA591" s="19">
        <f t="shared" si="2533"/>
        <v>0.99980244655757888</v>
      </c>
      <c r="DB591" s="19">
        <f t="shared" si="2533"/>
        <v>0.99999518832007084</v>
      </c>
      <c r="DC591" s="19">
        <f t="shared" si="2533"/>
        <v>0.99996266454891436</v>
      </c>
      <c r="DD591" s="19">
        <f t="shared" si="2533"/>
        <v>1.0004345540634314</v>
      </c>
      <c r="DE591" s="19">
        <f t="shared" si="2533"/>
        <v>1.0001741716722135</v>
      </c>
      <c r="DF591" s="19">
        <f t="shared" si="2533"/>
        <v>1</v>
      </c>
      <c r="DG591" s="19">
        <f t="shared" si="2533"/>
        <v>1.0005379875523837</v>
      </c>
      <c r="DH591" s="19">
        <f t="shared" si="2533"/>
        <v>1</v>
      </c>
      <c r="DI591" s="19">
        <f t="shared" si="2533"/>
        <v>1</v>
      </c>
      <c r="DJ591" s="19">
        <f t="shared" si="2533"/>
        <v>1</v>
      </c>
      <c r="DK591" s="19">
        <f t="shared" si="2533"/>
        <v>1</v>
      </c>
      <c r="DL591" s="19">
        <f t="shared" si="2533"/>
        <v>1</v>
      </c>
      <c r="DM591" s="8"/>
      <c r="DN591" s="8"/>
      <c r="DO591" s="8"/>
      <c r="DP591" s="8"/>
      <c r="DQ591" s="8"/>
      <c r="DR591" s="19">
        <f t="shared" si="2539"/>
        <v>1.6965538271798573</v>
      </c>
      <c r="DS591" s="19">
        <f t="shared" si="2539"/>
        <v>1.1685497701440468</v>
      </c>
      <c r="DT591" s="19">
        <f t="shared" si="2539"/>
        <v>1.1026012618055083</v>
      </c>
      <c r="DU591" s="19">
        <f t="shared" si="2539"/>
        <v>1.0958596045476752</v>
      </c>
      <c r="DV591" s="19">
        <f t="shared" si="2539"/>
        <v>1.1024832738238204</v>
      </c>
      <c r="DW591" s="19">
        <f t="shared" si="2539"/>
        <v>1.0557318195862737</v>
      </c>
      <c r="DX591" s="19">
        <f t="shared" si="2539"/>
        <v>1.0682972128745531</v>
      </c>
      <c r="DY591" s="19">
        <f t="shared" si="2539"/>
        <v>1.0478386797317254</v>
      </c>
      <c r="DZ591" s="19">
        <f t="shared" si="2539"/>
        <v>1.024285844055558</v>
      </c>
      <c r="EA591" s="19">
        <f t="shared" si="2539"/>
        <v>1.0206987482428409</v>
      </c>
      <c r="EB591" s="19">
        <f t="shared" si="2539"/>
        <v>1.0184088556477602</v>
      </c>
      <c r="EC591" s="19">
        <f t="shared" si="2539"/>
        <v>1.0375266488800909</v>
      </c>
      <c r="ED591" s="19">
        <f t="shared" si="2539"/>
        <v>1.0212177349741687</v>
      </c>
      <c r="EE591" s="19">
        <f t="shared" si="2539"/>
        <v>1.005086358011174</v>
      </c>
      <c r="EF591" s="19">
        <f t="shared" si="2539"/>
        <v>1.0151063602025947</v>
      </c>
      <c r="EG591" s="19">
        <f t="shared" si="2539"/>
        <v>1.0059814338527453</v>
      </c>
      <c r="EH591" s="19">
        <f t="shared" si="2534"/>
        <v>1.0029273357987614</v>
      </c>
      <c r="EI591" s="19">
        <f t="shared" si="2534"/>
        <v>1.002751289372287</v>
      </c>
      <c r="EJ591" s="19">
        <f t="shared" si="2534"/>
        <v>1.0081932495703931</v>
      </c>
      <c r="EK591" s="19">
        <f t="shared" si="2534"/>
        <v>1.0085168312953958</v>
      </c>
      <c r="EL591" s="19">
        <f t="shared" si="2534"/>
        <v>1.0032159445513384</v>
      </c>
      <c r="EM591" s="19">
        <f t="shared" si="2534"/>
        <v>0.9954952945765404</v>
      </c>
      <c r="EN591" s="19">
        <f t="shared" si="2534"/>
        <v>0.99963537749757359</v>
      </c>
      <c r="EO591" s="19">
        <f t="shared" si="2534"/>
        <v>1.0023828184585848</v>
      </c>
      <c r="EP591" s="19">
        <f t="shared" si="2534"/>
        <v>1.0132932333910547</v>
      </c>
      <c r="EQ591" s="19">
        <f t="shared" si="2534"/>
        <v>1.0019990264461827</v>
      </c>
      <c r="ER591" s="19">
        <f t="shared" si="2534"/>
        <v>1.0033937752324165</v>
      </c>
      <c r="ES591" s="19">
        <f t="shared" si="2534"/>
        <v>0.99993531071686281</v>
      </c>
      <c r="ET591" s="19">
        <f t="shared" si="2534"/>
        <v>1.0026655156232058</v>
      </c>
      <c r="EU591" s="19">
        <f t="shared" si="2534"/>
        <v>1.0028420614779305</v>
      </c>
      <c r="EV591" s="19">
        <f t="shared" si="2534"/>
        <v>1.0017723633496507</v>
      </c>
      <c r="EW591" s="19">
        <f t="shared" si="2534"/>
        <v>0.99908434091817078</v>
      </c>
      <c r="EX591" s="19">
        <f t="shared" si="2534"/>
        <v>0.99989781278270928</v>
      </c>
      <c r="EY591" s="19">
        <f t="shared" si="2534"/>
        <v>1.0008965656308964</v>
      </c>
      <c r="EZ591" s="19">
        <f t="shared" si="2534"/>
        <v>0.9999501820170682</v>
      </c>
      <c r="FA591" s="8"/>
      <c r="FB591" s="8"/>
      <c r="FC591" s="8"/>
      <c r="FD591" s="8"/>
      <c r="FE591" s="8"/>
      <c r="FF591" s="19">
        <f t="shared" si="2540"/>
        <v>1.0522052792321395</v>
      </c>
      <c r="FG591" s="19">
        <f t="shared" si="2540"/>
        <v>0.99501241485737713</v>
      </c>
      <c r="FH591" s="19">
        <f t="shared" si="2540"/>
        <v>1.0011709665930295</v>
      </c>
      <c r="FI591" s="19">
        <f t="shared" si="2540"/>
        <v>1.0019044285630068</v>
      </c>
      <c r="FJ591" s="19">
        <f t="shared" si="2540"/>
        <v>1.0012317226214418</v>
      </c>
      <c r="FK591" s="19">
        <f t="shared" si="2540"/>
        <v>0.99992342492156538</v>
      </c>
      <c r="FL591" s="19">
        <f t="shared" si="2540"/>
        <v>1.0010711655642839</v>
      </c>
      <c r="FM591" s="19">
        <f t="shared" si="2540"/>
        <v>1.0002744832715913</v>
      </c>
      <c r="FN591" s="19">
        <f t="shared" si="2540"/>
        <v>0.99916091694854647</v>
      </c>
      <c r="FO591" s="19">
        <f t="shared" si="2540"/>
        <v>0.99956713730839053</v>
      </c>
      <c r="FP591" s="19">
        <f t="shared" si="2540"/>
        <v>1.0001842145386819</v>
      </c>
      <c r="FQ591" s="19">
        <f t="shared" si="2540"/>
        <v>1.0001179871473009</v>
      </c>
      <c r="FR591" s="19">
        <f t="shared" si="2540"/>
        <v>0.99983436660505975</v>
      </c>
      <c r="FS591" s="19">
        <f t="shared" si="2540"/>
        <v>0.99983217896163457</v>
      </c>
      <c r="FT591" s="19">
        <f t="shared" si="2540"/>
        <v>1.0001545255978463</v>
      </c>
      <c r="FU591" s="19">
        <f t="shared" si="2540"/>
        <v>1.0004871333811247</v>
      </c>
      <c r="FV591" s="19">
        <f t="shared" si="2535"/>
        <v>1.0001375886995294</v>
      </c>
      <c r="FW591" s="19">
        <f t="shared" si="2535"/>
        <v>0.99987181211362308</v>
      </c>
      <c r="FX591" s="19">
        <f t="shared" si="2535"/>
        <v>1.0001016763926938</v>
      </c>
      <c r="FY591" s="19">
        <f t="shared" si="2535"/>
        <v>0.99999636246960066</v>
      </c>
      <c r="FZ591" s="19">
        <f t="shared" si="2535"/>
        <v>1.0000026720227906</v>
      </c>
      <c r="GA591" s="19">
        <f t="shared" si="2535"/>
        <v>0.9999112576449084</v>
      </c>
      <c r="GB591" s="19">
        <f t="shared" si="2535"/>
        <v>1</v>
      </c>
      <c r="GC591" s="19">
        <f t="shared" si="2535"/>
        <v>1</v>
      </c>
      <c r="GD591" s="19">
        <f t="shared" si="2535"/>
        <v>0.99997996933200539</v>
      </c>
      <c r="GE591" s="19">
        <f t="shared" si="2535"/>
        <v>1</v>
      </c>
      <c r="GF591" s="19">
        <f t="shared" si="2535"/>
        <v>1</v>
      </c>
      <c r="GG591" s="19">
        <f t="shared" si="2535"/>
        <v>1</v>
      </c>
      <c r="GH591" s="19">
        <f t="shared" si="2535"/>
        <v>1</v>
      </c>
      <c r="GI591" s="19">
        <f t="shared" si="2535"/>
        <v>1</v>
      </c>
      <c r="GJ591" s="19">
        <f t="shared" si="2535"/>
        <v>1</v>
      </c>
      <c r="GK591" s="19">
        <f t="shared" si="2535"/>
        <v>1</v>
      </c>
      <c r="GL591" s="19">
        <f t="shared" si="2535"/>
        <v>1</v>
      </c>
      <c r="GM591" s="19">
        <f t="shared" si="2535"/>
        <v>1</v>
      </c>
      <c r="GN591" s="19">
        <f t="shared" si="2535"/>
        <v>1.000032198371843</v>
      </c>
      <c r="GO591" s="8"/>
      <c r="GP591" s="8"/>
      <c r="GQ591" s="8"/>
      <c r="GR591" s="8"/>
      <c r="GS591" s="8"/>
    </row>
    <row r="592" spans="1:201" x14ac:dyDescent="0.25">
      <c r="A592" s="115">
        <f>$A$41</f>
        <v>20133</v>
      </c>
      <c r="B592" s="19">
        <f t="shared" si="2536"/>
        <v>1.0988725222170783</v>
      </c>
      <c r="C592" s="19">
        <f t="shared" si="2536"/>
        <v>1.0092185835750738</v>
      </c>
      <c r="D592" s="19">
        <f t="shared" si="2536"/>
        <v>1.0222282986660989</v>
      </c>
      <c r="E592" s="19">
        <f t="shared" si="2536"/>
        <v>1.0417926726023305</v>
      </c>
      <c r="F592" s="19">
        <f t="shared" si="2536"/>
        <v>1.0355968190983726</v>
      </c>
      <c r="G592" s="19">
        <f t="shared" si="2536"/>
        <v>1.0592210339269288</v>
      </c>
      <c r="H592" s="19">
        <f t="shared" si="2536"/>
        <v>1.0631554683903723</v>
      </c>
      <c r="I592" s="19">
        <f t="shared" si="2536"/>
        <v>1.0499183869890611</v>
      </c>
      <c r="J592" s="19">
        <f t="shared" si="2536"/>
        <v>1.042180721185183</v>
      </c>
      <c r="K592" s="19">
        <f t="shared" si="2536"/>
        <v>1.0360064310034955</v>
      </c>
      <c r="L592" s="19">
        <f t="shared" si="2536"/>
        <v>1.0282303847642056</v>
      </c>
      <c r="M592" s="19">
        <f t="shared" si="2536"/>
        <v>1.0330061120849965</v>
      </c>
      <c r="N592" s="19">
        <f t="shared" si="2536"/>
        <v>1.0085639858194957</v>
      </c>
      <c r="O592" s="19">
        <f t="shared" si="2536"/>
        <v>1.0095460486251882</v>
      </c>
      <c r="P592" s="19">
        <f t="shared" si="2536"/>
        <v>1.0102203479390335</v>
      </c>
      <c r="Q592" s="19">
        <f t="shared" si="2536"/>
        <v>1.0089183124523675</v>
      </c>
      <c r="R592" s="19">
        <f t="shared" si="2531"/>
        <v>1.0005149817154766</v>
      </c>
      <c r="S592" s="19">
        <f t="shared" si="2531"/>
        <v>1.0004318312383285</v>
      </c>
      <c r="T592" s="19">
        <f t="shared" si="2531"/>
        <v>1.0019561042263563</v>
      </c>
      <c r="U592" s="19">
        <f t="shared" si="2531"/>
        <v>1.0005176299855365</v>
      </c>
      <c r="V592" s="19">
        <f t="shared" si="2531"/>
        <v>1.0017836284257331</v>
      </c>
      <c r="W592" s="19">
        <f t="shared" si="2531"/>
        <v>1.0017150167262932</v>
      </c>
      <c r="X592" s="19">
        <f t="shared" si="2531"/>
        <v>0.99996380326208789</v>
      </c>
      <c r="Y592" s="19">
        <f t="shared" si="2531"/>
        <v>1.0009603078778819</v>
      </c>
      <c r="Z592" s="19">
        <f t="shared" si="2531"/>
        <v>1.000338850053522</v>
      </c>
      <c r="AA592" s="19">
        <f t="shared" si="2531"/>
        <v>1.0000616191953953</v>
      </c>
      <c r="AB592" s="19">
        <f t="shared" si="2531"/>
        <v>1.0036354563233827</v>
      </c>
      <c r="AC592" s="19">
        <f t="shared" si="2531"/>
        <v>0.99920263759227423</v>
      </c>
      <c r="AD592" s="19">
        <f t="shared" si="2531"/>
        <v>1.0005163548000862</v>
      </c>
      <c r="AE592" s="19">
        <f t="shared" si="2531"/>
        <v>0.99995393158767765</v>
      </c>
      <c r="AF592" s="19">
        <f t="shared" si="2531"/>
        <v>1</v>
      </c>
      <c r="AG592" s="19">
        <f t="shared" si="2531"/>
        <v>1</v>
      </c>
      <c r="AH592" s="19">
        <f t="shared" si="2531"/>
        <v>1.0000792499688937</v>
      </c>
      <c r="AI592" s="19">
        <f t="shared" si="2531"/>
        <v>1.0001280878591063</v>
      </c>
      <c r="AJ592" s="8"/>
      <c r="AK592" s="8"/>
      <c r="AL592" s="8"/>
      <c r="AM592" s="8"/>
      <c r="AN592" s="8"/>
      <c r="AO592" s="8"/>
      <c r="AP592" s="19">
        <f t="shared" si="2537"/>
        <v>1.1833067348553044</v>
      </c>
      <c r="AQ592" s="19">
        <f t="shared" si="2537"/>
        <v>1.0846401273446398</v>
      </c>
      <c r="AR592" s="19">
        <f t="shared" si="2537"/>
        <v>1.0337849957188319</v>
      </c>
      <c r="AS592" s="19">
        <f t="shared" si="2537"/>
        <v>1.0140461113648325</v>
      </c>
      <c r="AT592" s="19">
        <f t="shared" si="2537"/>
        <v>1.0079128223771545</v>
      </c>
      <c r="AU592" s="19">
        <f t="shared" si="2537"/>
        <v>1.0041617383591364</v>
      </c>
      <c r="AV592" s="19">
        <f t="shared" si="2537"/>
        <v>1.0032789402787372</v>
      </c>
      <c r="AW592" s="19">
        <f t="shared" si="2537"/>
        <v>1.0030988800930525</v>
      </c>
      <c r="AX592" s="19">
        <f t="shared" si="2537"/>
        <v>1.0004415317470685</v>
      </c>
      <c r="AY592" s="19">
        <f t="shared" si="2537"/>
        <v>0.99988316810856348</v>
      </c>
      <c r="AZ592" s="19">
        <f t="shared" si="2537"/>
        <v>1.0009561818925652</v>
      </c>
      <c r="BA592" s="19">
        <f t="shared" si="2537"/>
        <v>1.0007392076980304</v>
      </c>
      <c r="BB592" s="19">
        <f t="shared" si="2537"/>
        <v>0.99988979330141192</v>
      </c>
      <c r="BC592" s="19">
        <f t="shared" si="2537"/>
        <v>0.9998415751561347</v>
      </c>
      <c r="BD592" s="19">
        <f t="shared" si="2537"/>
        <v>1.0000243452455722</v>
      </c>
      <c r="BE592" s="19">
        <f t="shared" si="2537"/>
        <v>0.99988131814324832</v>
      </c>
      <c r="BF592" s="19">
        <f t="shared" si="2532"/>
        <v>1.0000918905876073</v>
      </c>
      <c r="BG592" s="19">
        <f t="shared" si="2532"/>
        <v>0.9999817927840372</v>
      </c>
      <c r="BH592" s="19">
        <f t="shared" si="2532"/>
        <v>0.99998132760637304</v>
      </c>
      <c r="BI592" s="19">
        <f t="shared" si="2532"/>
        <v>1</v>
      </c>
      <c r="BJ592" s="19">
        <f t="shared" si="2532"/>
        <v>0.99998696062871562</v>
      </c>
      <c r="BK592" s="19">
        <f t="shared" si="2532"/>
        <v>0.99994022361024559</v>
      </c>
      <c r="BL592" s="19">
        <f t="shared" si="2532"/>
        <v>0.99999365733864298</v>
      </c>
      <c r="BM592" s="19">
        <f t="shared" si="2532"/>
        <v>1.0000277968281039</v>
      </c>
      <c r="BN592" s="19">
        <f t="shared" si="2532"/>
        <v>0.99997888085626507</v>
      </c>
      <c r="BO592" s="19">
        <f t="shared" si="2532"/>
        <v>0.99997734125574456</v>
      </c>
      <c r="BP592" s="19">
        <f t="shared" si="2532"/>
        <v>1</v>
      </c>
      <c r="BQ592" s="19">
        <f t="shared" si="2532"/>
        <v>1.0000073146695143</v>
      </c>
      <c r="BR592" s="19">
        <f t="shared" si="2532"/>
        <v>1</v>
      </c>
      <c r="BS592" s="19">
        <f t="shared" si="2532"/>
        <v>1</v>
      </c>
      <c r="BT592" s="19">
        <f t="shared" si="2532"/>
        <v>1.0000182009013507</v>
      </c>
      <c r="BU592" s="19">
        <f t="shared" si="2532"/>
        <v>0.99998179942991594</v>
      </c>
      <c r="BV592" s="19">
        <f t="shared" si="2532"/>
        <v>1</v>
      </c>
      <c r="BW592" s="19">
        <f t="shared" si="2532"/>
        <v>1</v>
      </c>
      <c r="BX592" s="8"/>
      <c r="BY592" s="8"/>
      <c r="BZ592" s="8"/>
      <c r="CA592" s="8"/>
      <c r="CB592" s="8"/>
      <c r="CC592" s="8"/>
      <c r="CD592" s="19">
        <f t="shared" si="2538"/>
        <v>1.0342053124962249</v>
      </c>
      <c r="CE592" s="19">
        <f t="shared" si="2538"/>
        <v>1.1298703671049615</v>
      </c>
      <c r="CF592" s="19">
        <f t="shared" si="2538"/>
        <v>1.0286450556516751</v>
      </c>
      <c r="CG592" s="19">
        <f t="shared" si="2538"/>
        <v>1.0069411636161372</v>
      </c>
      <c r="CH592" s="19">
        <f t="shared" si="2538"/>
        <v>1.011441369212021</v>
      </c>
      <c r="CI592" s="19">
        <f t="shared" si="2538"/>
        <v>1.0071718093927311</v>
      </c>
      <c r="CJ592" s="19">
        <f t="shared" si="2538"/>
        <v>1.0039983387308751</v>
      </c>
      <c r="CK592" s="19">
        <f t="shared" si="2538"/>
        <v>0.99520438071599771</v>
      </c>
      <c r="CL592" s="19">
        <f t="shared" si="2538"/>
        <v>0.98759425296424208</v>
      </c>
      <c r="CM592" s="19">
        <f t="shared" si="2538"/>
        <v>0.99948470526360245</v>
      </c>
      <c r="CN592" s="19">
        <f t="shared" si="2538"/>
        <v>0.99804987766068787</v>
      </c>
      <c r="CO592" s="19">
        <f t="shared" si="2538"/>
        <v>1.0004022637826495</v>
      </c>
      <c r="CP592" s="19">
        <f t="shared" si="2538"/>
        <v>1.0011039970524058</v>
      </c>
      <c r="CQ592" s="19">
        <f t="shared" si="2538"/>
        <v>0.99856280951781939</v>
      </c>
      <c r="CR592" s="19">
        <f t="shared" si="2538"/>
        <v>0.99853776156403107</v>
      </c>
      <c r="CS592" s="19">
        <f t="shared" si="2538"/>
        <v>1.0017571753951577</v>
      </c>
      <c r="CT592" s="19">
        <f t="shared" si="2533"/>
        <v>1.0005197059831203</v>
      </c>
      <c r="CU592" s="19">
        <f t="shared" si="2533"/>
        <v>0.99855145799651057</v>
      </c>
      <c r="CV592" s="19">
        <f t="shared" si="2533"/>
        <v>0.99901982744088147</v>
      </c>
      <c r="CW592" s="19">
        <f t="shared" si="2533"/>
        <v>0.99947902281503298</v>
      </c>
      <c r="CX592" s="19">
        <f t="shared" si="2533"/>
        <v>1.0000120020214975</v>
      </c>
      <c r="CY592" s="19">
        <f t="shared" si="2533"/>
        <v>0.99995777745846237</v>
      </c>
      <c r="CZ592" s="19">
        <f t="shared" si="2533"/>
        <v>1</v>
      </c>
      <c r="DA592" s="19">
        <f t="shared" si="2533"/>
        <v>0.99999486969328766</v>
      </c>
      <c r="DB592" s="19">
        <f t="shared" si="2533"/>
        <v>1.000132907294264</v>
      </c>
      <c r="DC592" s="19">
        <f t="shared" si="2533"/>
        <v>0.99994826018416005</v>
      </c>
      <c r="DD592" s="19">
        <f t="shared" si="2533"/>
        <v>1</v>
      </c>
      <c r="DE592" s="19">
        <f t="shared" si="2533"/>
        <v>1</v>
      </c>
      <c r="DF592" s="19">
        <f t="shared" si="2533"/>
        <v>1.0006333230475759</v>
      </c>
      <c r="DG592" s="19">
        <f t="shared" si="2533"/>
        <v>1</v>
      </c>
      <c r="DH592" s="19">
        <f t="shared" si="2533"/>
        <v>1</v>
      </c>
      <c r="DI592" s="19">
        <f t="shared" si="2533"/>
        <v>1</v>
      </c>
      <c r="DJ592" s="19">
        <f t="shared" si="2533"/>
        <v>1</v>
      </c>
      <c r="DK592" s="19">
        <f t="shared" si="2533"/>
        <v>1</v>
      </c>
      <c r="DL592" s="8"/>
      <c r="DM592" s="8"/>
      <c r="DN592" s="8"/>
      <c r="DO592" s="8"/>
      <c r="DP592" s="8"/>
      <c r="DQ592" s="8"/>
      <c r="DR592" s="19">
        <f t="shared" si="2539"/>
        <v>1.5783703631207102</v>
      </c>
      <c r="DS592" s="19">
        <f t="shared" si="2539"/>
        <v>1.1189081514428409</v>
      </c>
      <c r="DT592" s="19">
        <f t="shared" si="2539"/>
        <v>1.0933605121580967</v>
      </c>
      <c r="DU592" s="19">
        <f t="shared" si="2539"/>
        <v>1.1145732825437511</v>
      </c>
      <c r="DV592" s="19">
        <f t="shared" si="2539"/>
        <v>1.0823167117356067</v>
      </c>
      <c r="DW592" s="19">
        <f t="shared" si="2539"/>
        <v>1.0689034032981664</v>
      </c>
      <c r="DX592" s="19">
        <f t="shared" si="2539"/>
        <v>1.0765400609654112</v>
      </c>
      <c r="DY592" s="19">
        <f t="shared" si="2539"/>
        <v>1.0577566671569714</v>
      </c>
      <c r="DZ592" s="19">
        <f t="shared" si="2539"/>
        <v>1.0381799797015645</v>
      </c>
      <c r="EA592" s="19">
        <f t="shared" si="2539"/>
        <v>1.0334713043254904</v>
      </c>
      <c r="EB592" s="19">
        <f t="shared" si="2539"/>
        <v>1.0271177513033283</v>
      </c>
      <c r="EC592" s="19">
        <f t="shared" si="2539"/>
        <v>1.0078980318880397</v>
      </c>
      <c r="ED592" s="19">
        <f t="shared" si="2539"/>
        <v>1.0166412008502821</v>
      </c>
      <c r="EE592" s="19">
        <f t="shared" si="2539"/>
        <v>1.0158240133960981</v>
      </c>
      <c r="EF592" s="19">
        <f t="shared" si="2539"/>
        <v>1.0155855881770175</v>
      </c>
      <c r="EG592" s="19">
        <f t="shared" si="2539"/>
        <v>1.0054952501168257</v>
      </c>
      <c r="EH592" s="19">
        <f t="shared" si="2534"/>
        <v>1.0050001100694275</v>
      </c>
      <c r="EI592" s="19">
        <f t="shared" si="2534"/>
        <v>1.0105460889834201</v>
      </c>
      <c r="EJ592" s="19">
        <f t="shared" si="2534"/>
        <v>1.0033505860788285</v>
      </c>
      <c r="EK592" s="19">
        <f t="shared" si="2534"/>
        <v>1.0031131403006084</v>
      </c>
      <c r="EL592" s="19">
        <f t="shared" si="2534"/>
        <v>1.0021810324946008</v>
      </c>
      <c r="EM592" s="19">
        <f t="shared" si="2534"/>
        <v>1.0093326240577074</v>
      </c>
      <c r="EN592" s="19">
        <f t="shared" si="2534"/>
        <v>0.99328991384734477</v>
      </c>
      <c r="EO592" s="19">
        <f t="shared" si="2534"/>
        <v>1.0063184436236123</v>
      </c>
      <c r="EP592" s="19">
        <f t="shared" si="2534"/>
        <v>0.99956096435177366</v>
      </c>
      <c r="EQ592" s="19">
        <f t="shared" si="2534"/>
        <v>1.0007547420742893</v>
      </c>
      <c r="ER592" s="19">
        <f t="shared" si="2534"/>
        <v>0.99963339294130915</v>
      </c>
      <c r="ES592" s="19">
        <f t="shared" si="2534"/>
        <v>1.0020910988127849</v>
      </c>
      <c r="ET592" s="19">
        <f t="shared" si="2534"/>
        <v>1.0015577092348089</v>
      </c>
      <c r="EU592" s="19">
        <f t="shared" si="2534"/>
        <v>0.99796888012615204</v>
      </c>
      <c r="EV592" s="19">
        <f t="shared" si="2534"/>
        <v>1.0012512139957908</v>
      </c>
      <c r="EW592" s="19">
        <f t="shared" si="2534"/>
        <v>0.999908583724752</v>
      </c>
      <c r="EX592" s="19">
        <f t="shared" si="2534"/>
        <v>0.99983163296175159</v>
      </c>
      <c r="EY592" s="19">
        <f t="shared" si="2534"/>
        <v>0.99995650478728026</v>
      </c>
      <c r="EZ592" s="8"/>
      <c r="FA592" s="8"/>
      <c r="FB592" s="8"/>
      <c r="FC592" s="8"/>
      <c r="FD592" s="8"/>
      <c r="FE592" s="8"/>
      <c r="FF592" s="19">
        <f t="shared" si="2540"/>
        <v>1.0445930354719843</v>
      </c>
      <c r="FG592" s="19">
        <f t="shared" si="2540"/>
        <v>1.0038932112134102</v>
      </c>
      <c r="FH592" s="19">
        <f t="shared" si="2540"/>
        <v>1.001483049912101</v>
      </c>
      <c r="FI592" s="19">
        <f t="shared" si="2540"/>
        <v>1.0020704844497204</v>
      </c>
      <c r="FJ592" s="19">
        <f t="shared" si="2540"/>
        <v>1.0002354690411037</v>
      </c>
      <c r="FK592" s="19">
        <f t="shared" si="2540"/>
        <v>0.99935453342396341</v>
      </c>
      <c r="FL592" s="19">
        <f t="shared" si="2540"/>
        <v>1.0007138397590296</v>
      </c>
      <c r="FM592" s="19">
        <f t="shared" si="2540"/>
        <v>1.0001779317883794</v>
      </c>
      <c r="FN592" s="19">
        <f t="shared" si="2540"/>
        <v>1.0001276504078809</v>
      </c>
      <c r="FO592" s="19">
        <f t="shared" si="2540"/>
        <v>0.99942835385027484</v>
      </c>
      <c r="FP592" s="19">
        <f t="shared" si="2540"/>
        <v>1.0003894041948724</v>
      </c>
      <c r="FQ592" s="19">
        <f t="shared" si="2540"/>
        <v>0.99901329049559406</v>
      </c>
      <c r="FR592" s="19">
        <f t="shared" si="2540"/>
        <v>0.99946537658110457</v>
      </c>
      <c r="FS592" s="19">
        <f t="shared" si="2540"/>
        <v>1.0002357614992816</v>
      </c>
      <c r="FT592" s="19">
        <f t="shared" si="2540"/>
        <v>1.0003039662233133</v>
      </c>
      <c r="FU592" s="19">
        <f t="shared" si="2540"/>
        <v>1.0001693828540983</v>
      </c>
      <c r="FV592" s="19">
        <f t="shared" si="2535"/>
        <v>1.0005015282347438</v>
      </c>
      <c r="FW592" s="19">
        <f t="shared" si="2535"/>
        <v>0.99993979323815341</v>
      </c>
      <c r="FX592" s="19">
        <f t="shared" si="2535"/>
        <v>0.9999971029519874</v>
      </c>
      <c r="FY592" s="19">
        <f t="shared" si="2535"/>
        <v>1.0000495826643223</v>
      </c>
      <c r="FZ592" s="19">
        <f t="shared" si="2535"/>
        <v>1.0000049403872182</v>
      </c>
      <c r="GA592" s="19">
        <f t="shared" si="2535"/>
        <v>0.99995734393027536</v>
      </c>
      <c r="GB592" s="19">
        <f t="shared" si="2535"/>
        <v>1.0000960464872817</v>
      </c>
      <c r="GC592" s="19">
        <f t="shared" si="2535"/>
        <v>1.0000541339314095</v>
      </c>
      <c r="GD592" s="19">
        <f t="shared" si="2535"/>
        <v>1.0000008815699586</v>
      </c>
      <c r="GE592" s="19">
        <f t="shared" si="2535"/>
        <v>0.99999654950348216</v>
      </c>
      <c r="GF592" s="19">
        <f t="shared" si="2535"/>
        <v>0.99999985061042118</v>
      </c>
      <c r="GG592" s="19">
        <f t="shared" si="2535"/>
        <v>0.99999995744133452</v>
      </c>
      <c r="GH592" s="19">
        <f t="shared" si="2535"/>
        <v>1</v>
      </c>
      <c r="GI592" s="19">
        <f t="shared" si="2535"/>
        <v>1</v>
      </c>
      <c r="GJ592" s="19">
        <f t="shared" si="2535"/>
        <v>1.0000008563846099</v>
      </c>
      <c r="GK592" s="19">
        <f t="shared" si="2535"/>
        <v>1.0000181525588427</v>
      </c>
      <c r="GL592" s="19">
        <f t="shared" si="2535"/>
        <v>0.99999999848007648</v>
      </c>
      <c r="GM592" s="19">
        <f t="shared" si="2535"/>
        <v>1</v>
      </c>
      <c r="GN592" s="8"/>
      <c r="GO592" s="8"/>
      <c r="GP592" s="8"/>
      <c r="GQ592" s="8"/>
      <c r="GR592" s="8"/>
      <c r="GS592" s="8"/>
    </row>
    <row r="593" spans="1:201" x14ac:dyDescent="0.25">
      <c r="A593" s="115">
        <f>$A$42</f>
        <v>20134</v>
      </c>
      <c r="B593" s="19">
        <f t="shared" si="2536"/>
        <v>1.0893414883841239</v>
      </c>
      <c r="C593" s="19">
        <f t="shared" si="2536"/>
        <v>1.0005144008820976</v>
      </c>
      <c r="D593" s="19">
        <f t="shared" si="2536"/>
        <v>1.0171895586170576</v>
      </c>
      <c r="E593" s="19">
        <f t="shared" si="2536"/>
        <v>1.0393372921536632</v>
      </c>
      <c r="F593" s="19">
        <f t="shared" si="2536"/>
        <v>1.0353040126784396</v>
      </c>
      <c r="G593" s="19">
        <f t="shared" si="2536"/>
        <v>1.0487760628487843</v>
      </c>
      <c r="H593" s="19">
        <f t="shared" si="2536"/>
        <v>1.0632301642035193</v>
      </c>
      <c r="I593" s="19">
        <f t="shared" si="2536"/>
        <v>1.0642518051821608</v>
      </c>
      <c r="J593" s="19">
        <f t="shared" si="2536"/>
        <v>1.1714100700507304</v>
      </c>
      <c r="K593" s="19">
        <f t="shared" si="2536"/>
        <v>1.158369004514332</v>
      </c>
      <c r="L593" s="19">
        <f t="shared" si="2536"/>
        <v>1.0574804286004833</v>
      </c>
      <c r="M593" s="19">
        <f t="shared" si="2536"/>
        <v>1.0216856251074684</v>
      </c>
      <c r="N593" s="19">
        <f t="shared" si="2536"/>
        <v>1.0118016994273764</v>
      </c>
      <c r="O593" s="19">
        <f t="shared" si="2536"/>
        <v>1.0233301770987415</v>
      </c>
      <c r="P593" s="19">
        <f t="shared" si="2536"/>
        <v>1.0086728641615377</v>
      </c>
      <c r="Q593" s="19">
        <f t="shared" si="2536"/>
        <v>1.0005676991461403</v>
      </c>
      <c r="R593" s="19">
        <f t="shared" si="2531"/>
        <v>1.0047080704414566</v>
      </c>
      <c r="S593" s="19">
        <f t="shared" si="2531"/>
        <v>1.0020538701429338</v>
      </c>
      <c r="T593" s="19">
        <f t="shared" si="2531"/>
        <v>0.99801768988277373</v>
      </c>
      <c r="U593" s="19">
        <f t="shared" si="2531"/>
        <v>1.0009628044709917</v>
      </c>
      <c r="V593" s="19">
        <f t="shared" si="2531"/>
        <v>0.99983679739139164</v>
      </c>
      <c r="W593" s="19">
        <f t="shared" si="2531"/>
        <v>1.0003424995065304</v>
      </c>
      <c r="X593" s="19">
        <f t="shared" si="2531"/>
        <v>1.0001304133815589</v>
      </c>
      <c r="Y593" s="19">
        <f t="shared" si="2531"/>
        <v>0.99992133445282427</v>
      </c>
      <c r="Z593" s="19">
        <f t="shared" si="2531"/>
        <v>1.0002818815145094</v>
      </c>
      <c r="AA593" s="19">
        <f t="shared" si="2531"/>
        <v>1.0001070781410941</v>
      </c>
      <c r="AB593" s="19">
        <f t="shared" si="2531"/>
        <v>1.0000150242718584</v>
      </c>
      <c r="AC593" s="19">
        <f t="shared" si="2531"/>
        <v>0.99990949071383739</v>
      </c>
      <c r="AD593" s="19">
        <f t="shared" si="2531"/>
        <v>0.99980174938183719</v>
      </c>
      <c r="AE593" s="19">
        <f t="shared" si="2531"/>
        <v>0.9998485882015159</v>
      </c>
      <c r="AF593" s="19">
        <f t="shared" si="2531"/>
        <v>1.0005272143012292</v>
      </c>
      <c r="AG593" s="19">
        <f t="shared" si="2531"/>
        <v>0.99983706354583357</v>
      </c>
      <c r="AH593" s="19">
        <f t="shared" si="2531"/>
        <v>1.0000455119826077</v>
      </c>
      <c r="AI593" s="8"/>
      <c r="AJ593" s="8"/>
      <c r="AK593" s="8"/>
      <c r="AL593" s="8"/>
      <c r="AM593" s="8"/>
      <c r="AN593" s="8"/>
      <c r="AO593" s="8"/>
      <c r="AP593" s="19">
        <f t="shared" si="2537"/>
        <v>1.2368817902439471</v>
      </c>
      <c r="AQ593" s="19">
        <f t="shared" si="2537"/>
        <v>1.0862950711974579</v>
      </c>
      <c r="AR593" s="19">
        <f t="shared" si="2537"/>
        <v>1.0280580887183814</v>
      </c>
      <c r="AS593" s="19">
        <f t="shared" si="2537"/>
        <v>1.0137607668889912</v>
      </c>
      <c r="AT593" s="19">
        <f t="shared" si="2537"/>
        <v>1.0067523683214201</v>
      </c>
      <c r="AU593" s="19">
        <f t="shared" si="2537"/>
        <v>1.0037506960443876</v>
      </c>
      <c r="AV593" s="19">
        <f t="shared" si="2537"/>
        <v>1.0024707021065562</v>
      </c>
      <c r="AW593" s="19">
        <f t="shared" si="2537"/>
        <v>1.0014248956543814</v>
      </c>
      <c r="AX593" s="19">
        <f t="shared" si="2537"/>
        <v>1.0027389932680049</v>
      </c>
      <c r="AY593" s="19">
        <f t="shared" si="2537"/>
        <v>1.0009800890185916</v>
      </c>
      <c r="AZ593" s="19">
        <f t="shared" si="2537"/>
        <v>1.0003953910683527</v>
      </c>
      <c r="BA593" s="19">
        <f t="shared" si="2537"/>
        <v>1.0016694078501869</v>
      </c>
      <c r="BB593" s="19">
        <f t="shared" si="2537"/>
        <v>1.0000992218750819</v>
      </c>
      <c r="BC593" s="19">
        <f t="shared" si="2537"/>
        <v>0.99983086098406915</v>
      </c>
      <c r="BD593" s="19">
        <f t="shared" si="2537"/>
        <v>1.0000455617110999</v>
      </c>
      <c r="BE593" s="19">
        <f t="shared" si="2537"/>
        <v>1.000224310583063</v>
      </c>
      <c r="BF593" s="19">
        <f t="shared" si="2532"/>
        <v>0.99993879868740443</v>
      </c>
      <c r="BG593" s="19">
        <f t="shared" si="2532"/>
        <v>1.0000040796357514</v>
      </c>
      <c r="BH593" s="19">
        <f t="shared" si="2532"/>
        <v>1.0000374814800053</v>
      </c>
      <c r="BI593" s="19">
        <f t="shared" si="2532"/>
        <v>0.99999013589214858</v>
      </c>
      <c r="BJ593" s="19">
        <f t="shared" si="2532"/>
        <v>0.99998276846662337</v>
      </c>
      <c r="BK593" s="19">
        <f t="shared" si="2532"/>
        <v>1.000017427062732</v>
      </c>
      <c r="BL593" s="19">
        <f t="shared" si="2532"/>
        <v>1.0000801635025682</v>
      </c>
      <c r="BM593" s="19">
        <f t="shared" si="2532"/>
        <v>0.99999682644701482</v>
      </c>
      <c r="BN593" s="19">
        <f t="shared" si="2532"/>
        <v>0.99999979319646082</v>
      </c>
      <c r="BO593" s="19">
        <f t="shared" si="2532"/>
        <v>1</v>
      </c>
      <c r="BP593" s="19">
        <f t="shared" si="2532"/>
        <v>1</v>
      </c>
      <c r="BQ593" s="19">
        <f t="shared" si="2532"/>
        <v>1</v>
      </c>
      <c r="BR593" s="19">
        <f t="shared" si="2532"/>
        <v>1</v>
      </c>
      <c r="BS593" s="19">
        <f t="shared" si="2532"/>
        <v>0.99999471196007572</v>
      </c>
      <c r="BT593" s="19">
        <f t="shared" si="2532"/>
        <v>1</v>
      </c>
      <c r="BU593" s="19">
        <f t="shared" si="2532"/>
        <v>1</v>
      </c>
      <c r="BV593" s="19">
        <f t="shared" si="2532"/>
        <v>1</v>
      </c>
      <c r="BW593" s="8"/>
      <c r="BX593" s="8"/>
      <c r="BY593" s="8"/>
      <c r="BZ593" s="8"/>
      <c r="CA593" s="8"/>
      <c r="CB593" s="8"/>
      <c r="CC593" s="8"/>
      <c r="CD593" s="19">
        <f t="shared" si="2538"/>
        <v>1.2091534449917187</v>
      </c>
      <c r="CE593" s="19">
        <f t="shared" si="2538"/>
        <v>0.99152703700013822</v>
      </c>
      <c r="CF593" s="19">
        <f t="shared" si="2538"/>
        <v>0.99222113964288228</v>
      </c>
      <c r="CG593" s="19">
        <f t="shared" si="2538"/>
        <v>1.0072781495117082</v>
      </c>
      <c r="CH593" s="19">
        <f t="shared" si="2538"/>
        <v>1.0049107870798537</v>
      </c>
      <c r="CI593" s="19">
        <f t="shared" si="2538"/>
        <v>1.010494216477887</v>
      </c>
      <c r="CJ593" s="19">
        <f t="shared" si="2538"/>
        <v>1.0022443560632119</v>
      </c>
      <c r="CK593" s="19">
        <f t="shared" si="2538"/>
        <v>0.99699923280590885</v>
      </c>
      <c r="CL593" s="19">
        <f t="shared" si="2538"/>
        <v>0.99294028273214718</v>
      </c>
      <c r="CM593" s="19">
        <f t="shared" si="2538"/>
        <v>1.0039765630005189</v>
      </c>
      <c r="CN593" s="19">
        <f t="shared" si="2538"/>
        <v>1.0001584604560578</v>
      </c>
      <c r="CO593" s="19">
        <f t="shared" si="2538"/>
        <v>0.99590215398752158</v>
      </c>
      <c r="CP593" s="19">
        <f t="shared" si="2538"/>
        <v>0.99972919967088092</v>
      </c>
      <c r="CQ593" s="19">
        <f t="shared" si="2538"/>
        <v>0.99960981504205837</v>
      </c>
      <c r="CR593" s="19">
        <f t="shared" si="2538"/>
        <v>0.9993490405889639</v>
      </c>
      <c r="CS593" s="19">
        <f t="shared" si="2538"/>
        <v>1.0005152918616764</v>
      </c>
      <c r="CT593" s="19">
        <f t="shared" si="2533"/>
        <v>1.0007618402611771</v>
      </c>
      <c r="CU593" s="19">
        <f t="shared" si="2533"/>
        <v>0.99923914195448793</v>
      </c>
      <c r="CV593" s="19">
        <f t="shared" si="2533"/>
        <v>1.0001238933531089</v>
      </c>
      <c r="CW593" s="19">
        <f t="shared" si="2533"/>
        <v>1.0003298737251243</v>
      </c>
      <c r="CX593" s="19">
        <f t="shared" si="2533"/>
        <v>1.0000787605452557</v>
      </c>
      <c r="CY593" s="19">
        <f t="shared" si="2533"/>
        <v>1.0001285645148001</v>
      </c>
      <c r="CZ593" s="19">
        <f t="shared" si="2533"/>
        <v>0.99994871615126268</v>
      </c>
      <c r="DA593" s="19">
        <f t="shared" si="2533"/>
        <v>1.0003128099092835</v>
      </c>
      <c r="DB593" s="19">
        <f t="shared" si="2533"/>
        <v>1.000133752229853</v>
      </c>
      <c r="DC593" s="19">
        <f t="shared" si="2533"/>
        <v>1.0006234701286087</v>
      </c>
      <c r="DD593" s="19">
        <f t="shared" si="2533"/>
        <v>0.999691097922908</v>
      </c>
      <c r="DE593" s="19">
        <f t="shared" si="2533"/>
        <v>1.0000513577929675</v>
      </c>
      <c r="DF593" s="19">
        <f t="shared" si="2533"/>
        <v>1</v>
      </c>
      <c r="DG593" s="19">
        <f t="shared" si="2533"/>
        <v>1.0000934863267235</v>
      </c>
      <c r="DH593" s="19">
        <f t="shared" si="2533"/>
        <v>0.99999774968286859</v>
      </c>
      <c r="DI593" s="19">
        <f t="shared" si="2533"/>
        <v>1</v>
      </c>
      <c r="DJ593" s="19">
        <f t="shared" si="2533"/>
        <v>0.99966363572280359</v>
      </c>
      <c r="DK593" s="8"/>
      <c r="DL593" s="8"/>
      <c r="DM593" s="8"/>
      <c r="DN593" s="8"/>
      <c r="DO593" s="8"/>
      <c r="DP593" s="8"/>
      <c r="DQ593" s="8"/>
      <c r="DR593" s="19">
        <f t="shared" si="2539"/>
        <v>1.6657766551152975</v>
      </c>
      <c r="DS593" s="19">
        <f t="shared" si="2539"/>
        <v>1.1547439643075814</v>
      </c>
      <c r="DT593" s="19">
        <f t="shared" si="2539"/>
        <v>1.1693885507620476</v>
      </c>
      <c r="DU593" s="19">
        <f t="shared" si="2539"/>
        <v>1.1369404982828397</v>
      </c>
      <c r="DV593" s="19">
        <f t="shared" si="2539"/>
        <v>1.0700581694782834</v>
      </c>
      <c r="DW593" s="19">
        <f t="shared" si="2539"/>
        <v>1.0661997229463043</v>
      </c>
      <c r="DX593" s="19">
        <f t="shared" si="2539"/>
        <v>1.0816442451646779</v>
      </c>
      <c r="DY593" s="19">
        <f t="shared" si="2539"/>
        <v>1.0444140783643716</v>
      </c>
      <c r="DZ593" s="19">
        <f t="shared" si="2539"/>
        <v>1.0357460071603761</v>
      </c>
      <c r="EA593" s="19">
        <f t="shared" si="2539"/>
        <v>1.0359328382697643</v>
      </c>
      <c r="EB593" s="19">
        <f t="shared" si="2539"/>
        <v>1.0203771686311314</v>
      </c>
      <c r="EC593" s="19">
        <f t="shared" si="2539"/>
        <v>1.0223723126474598</v>
      </c>
      <c r="ED593" s="19">
        <f t="shared" si="2539"/>
        <v>1.0173991268429301</v>
      </c>
      <c r="EE593" s="19">
        <f t="shared" si="2539"/>
        <v>1.0051909422104488</v>
      </c>
      <c r="EF593" s="19">
        <f t="shared" si="2539"/>
        <v>1.0040983910907726</v>
      </c>
      <c r="EG593" s="19">
        <f t="shared" si="2539"/>
        <v>1.0101756825658215</v>
      </c>
      <c r="EH593" s="19">
        <f t="shared" si="2534"/>
        <v>1.0224373277359957</v>
      </c>
      <c r="EI593" s="19">
        <f t="shared" si="2534"/>
        <v>1.0036637988520862</v>
      </c>
      <c r="EJ593" s="19">
        <f t="shared" si="2534"/>
        <v>0.99869291191291831</v>
      </c>
      <c r="EK593" s="19">
        <f t="shared" si="2534"/>
        <v>1.0037620602092188</v>
      </c>
      <c r="EL593" s="19">
        <f t="shared" si="2534"/>
        <v>1.0052380336447135</v>
      </c>
      <c r="EM593" s="19">
        <f t="shared" si="2534"/>
        <v>0.99776790306304919</v>
      </c>
      <c r="EN593" s="19">
        <f t="shared" si="2534"/>
        <v>0.9992575013390308</v>
      </c>
      <c r="EO593" s="19">
        <f t="shared" si="2534"/>
        <v>1.00513542665703</v>
      </c>
      <c r="EP593" s="19">
        <f t="shared" si="2534"/>
        <v>1.0001204103832684</v>
      </c>
      <c r="EQ593" s="19">
        <f t="shared" si="2534"/>
        <v>1.0005091998604592</v>
      </c>
      <c r="ER593" s="19">
        <f t="shared" si="2534"/>
        <v>0.99990158661032857</v>
      </c>
      <c r="ES593" s="19">
        <f t="shared" si="2534"/>
        <v>1.0021714039475595</v>
      </c>
      <c r="ET593" s="19">
        <f t="shared" si="2534"/>
        <v>1.0081771881234192</v>
      </c>
      <c r="EU593" s="19">
        <f t="shared" si="2534"/>
        <v>0.99825774910665077</v>
      </c>
      <c r="EV593" s="19">
        <f t="shared" si="2534"/>
        <v>1.0029962955903513</v>
      </c>
      <c r="EW593" s="19">
        <f t="shared" si="2534"/>
        <v>1.0000050887389222</v>
      </c>
      <c r="EX593" s="19">
        <f t="shared" si="2534"/>
        <v>0.99999582088862216</v>
      </c>
      <c r="EY593" s="8"/>
      <c r="EZ593" s="8"/>
      <c r="FA593" s="8"/>
      <c r="FB593" s="8"/>
      <c r="FC593" s="8"/>
      <c r="FD593" s="8"/>
      <c r="FE593" s="8"/>
      <c r="FF593" s="19">
        <f t="shared" si="2540"/>
        <v>1.0465199150602877</v>
      </c>
      <c r="FG593" s="19">
        <f t="shared" si="2540"/>
        <v>1.0042277620081264</v>
      </c>
      <c r="FH593" s="19">
        <f t="shared" si="2540"/>
        <v>1.0038929191283508</v>
      </c>
      <c r="FI593" s="19">
        <f t="shared" si="2540"/>
        <v>1.0027414475572105</v>
      </c>
      <c r="FJ593" s="19">
        <f t="shared" si="2540"/>
        <v>1.0008351423677595</v>
      </c>
      <c r="FK593" s="19">
        <f t="shared" si="2540"/>
        <v>0.99985073713018324</v>
      </c>
      <c r="FL593" s="19">
        <f t="shared" si="2540"/>
        <v>1.0000470730397815</v>
      </c>
      <c r="FM593" s="19">
        <f t="shared" si="2540"/>
        <v>1.0009793786605181</v>
      </c>
      <c r="FN593" s="19">
        <f t="shared" si="2540"/>
        <v>1.0002776701408529</v>
      </c>
      <c r="FO593" s="19">
        <f t="shared" si="2540"/>
        <v>0.99998097986344414</v>
      </c>
      <c r="FP593" s="19">
        <f t="shared" si="2540"/>
        <v>1.0000472987958562</v>
      </c>
      <c r="FQ593" s="19">
        <f t="shared" si="2540"/>
        <v>1.0001973973556137</v>
      </c>
      <c r="FR593" s="19">
        <f t="shared" si="2540"/>
        <v>1.0002163884681514</v>
      </c>
      <c r="FS593" s="19">
        <f t="shared" si="2540"/>
        <v>0.99948076787175866</v>
      </c>
      <c r="FT593" s="19">
        <f t="shared" si="2540"/>
        <v>1.000351879316818</v>
      </c>
      <c r="FU593" s="19">
        <f t="shared" si="2540"/>
        <v>1.0001487182252289</v>
      </c>
      <c r="FV593" s="19">
        <f t="shared" si="2535"/>
        <v>0.99977492129754209</v>
      </c>
      <c r="FW593" s="19">
        <f t="shared" si="2535"/>
        <v>0.99979301301962975</v>
      </c>
      <c r="FX593" s="19">
        <f t="shared" si="2535"/>
        <v>0.99999814106900997</v>
      </c>
      <c r="FY593" s="19">
        <f t="shared" si="2535"/>
        <v>1.0001322489569264</v>
      </c>
      <c r="FZ593" s="19">
        <f t="shared" si="2535"/>
        <v>0.99999907065568194</v>
      </c>
      <c r="GA593" s="19">
        <f t="shared" si="2535"/>
        <v>0.99999778861740352</v>
      </c>
      <c r="GB593" s="19">
        <f t="shared" si="2535"/>
        <v>1.0000427134874099</v>
      </c>
      <c r="GC593" s="19">
        <f t="shared" si="2535"/>
        <v>1.000213510817288</v>
      </c>
      <c r="GD593" s="19">
        <f t="shared" si="2535"/>
        <v>1.0001988520735101</v>
      </c>
      <c r="GE593" s="19">
        <f t="shared" si="2535"/>
        <v>0.99999949815143319</v>
      </c>
      <c r="GF593" s="19">
        <f t="shared" si="2535"/>
        <v>0.99999919722538155</v>
      </c>
      <c r="GG593" s="19">
        <f t="shared" si="2535"/>
        <v>1.0000066515664641</v>
      </c>
      <c r="GH593" s="19">
        <f t="shared" si="2535"/>
        <v>0.99999899768441014</v>
      </c>
      <c r="GI593" s="19">
        <f t="shared" si="2535"/>
        <v>0.9999994949425306</v>
      </c>
      <c r="GJ593" s="19">
        <f t="shared" si="2535"/>
        <v>1.000000871121361</v>
      </c>
      <c r="GK593" s="19">
        <f t="shared" si="2535"/>
        <v>0.99999869813571907</v>
      </c>
      <c r="GL593" s="19">
        <f t="shared" si="2535"/>
        <v>1</v>
      </c>
      <c r="GM593" s="8"/>
      <c r="GN593" s="8"/>
      <c r="GO593" s="8"/>
      <c r="GP593" s="8"/>
      <c r="GQ593" s="8"/>
      <c r="GR593" s="8"/>
      <c r="GS593" s="8"/>
    </row>
    <row r="594" spans="1:201" x14ac:dyDescent="0.25">
      <c r="A594" s="115">
        <f>$A$43</f>
        <v>20141</v>
      </c>
      <c r="B594" s="19">
        <f t="shared" si="2536"/>
        <v>1.1166271798241227</v>
      </c>
      <c r="C594" s="19">
        <f t="shared" si="2536"/>
        <v>1.0070962422963161</v>
      </c>
      <c r="D594" s="19">
        <f t="shared" si="2536"/>
        <v>1.0460218942143649</v>
      </c>
      <c r="E594" s="19">
        <f t="shared" si="2536"/>
        <v>1.0632546627082196</v>
      </c>
      <c r="F594" s="19">
        <f t="shared" si="2536"/>
        <v>1.0583215802460637</v>
      </c>
      <c r="G594" s="19">
        <f t="shared" si="2536"/>
        <v>1.1037681858056412</v>
      </c>
      <c r="H594" s="19">
        <f t="shared" si="2536"/>
        <v>1.0748472216918665</v>
      </c>
      <c r="I594" s="19">
        <f t="shared" si="2536"/>
        <v>1.0646361508880822</v>
      </c>
      <c r="J594" s="19">
        <f t="shared" si="2536"/>
        <v>1.0427630578270271</v>
      </c>
      <c r="K594" s="19">
        <f t="shared" si="2536"/>
        <v>1.0449720934018989</v>
      </c>
      <c r="L594" s="19">
        <f t="shared" si="2536"/>
        <v>1.0410473875852364</v>
      </c>
      <c r="M594" s="19">
        <f t="shared" si="2536"/>
        <v>1.0477237404935718</v>
      </c>
      <c r="N594" s="19">
        <f t="shared" si="2536"/>
        <v>1.016785917908092</v>
      </c>
      <c r="O594" s="19">
        <f t="shared" si="2536"/>
        <v>1.0070981250963742</v>
      </c>
      <c r="P594" s="19">
        <f t="shared" si="2536"/>
        <v>1.0023078579255034</v>
      </c>
      <c r="Q594" s="19">
        <f t="shared" si="2536"/>
        <v>1.0069025088339492</v>
      </c>
      <c r="R594" s="19">
        <f t="shared" si="2531"/>
        <v>1.0041906654160724</v>
      </c>
      <c r="S594" s="19">
        <f t="shared" si="2531"/>
        <v>0.99948832951708166</v>
      </c>
      <c r="T594" s="19">
        <f t="shared" si="2531"/>
        <v>1.0050707957590348</v>
      </c>
      <c r="U594" s="19">
        <f t="shared" si="2531"/>
        <v>1.0013154022735513</v>
      </c>
      <c r="V594" s="19">
        <f t="shared" si="2531"/>
        <v>1.0001442526214388</v>
      </c>
      <c r="W594" s="19">
        <f t="shared" si="2531"/>
        <v>1.0006025520229023</v>
      </c>
      <c r="X594" s="19">
        <f t="shared" si="2531"/>
        <v>1.0019810727196359</v>
      </c>
      <c r="Y594" s="19">
        <f t="shared" si="2531"/>
        <v>1.0008274720426502</v>
      </c>
      <c r="Z594" s="19">
        <f t="shared" si="2531"/>
        <v>1.0001286668463769</v>
      </c>
      <c r="AA594" s="19">
        <f t="shared" si="2531"/>
        <v>0.99981658681898045</v>
      </c>
      <c r="AB594" s="19">
        <f t="shared" si="2531"/>
        <v>0.99995589118620953</v>
      </c>
      <c r="AC594" s="19">
        <f t="shared" si="2531"/>
        <v>1</v>
      </c>
      <c r="AD594" s="19">
        <f t="shared" si="2531"/>
        <v>0.99990378602964536</v>
      </c>
      <c r="AE594" s="19">
        <f t="shared" si="2531"/>
        <v>1.0008784164303814</v>
      </c>
      <c r="AF594" s="19">
        <f t="shared" si="2531"/>
        <v>1.0007666059555556</v>
      </c>
      <c r="AG594" s="19">
        <f t="shared" si="2531"/>
        <v>1.0001204444576528</v>
      </c>
      <c r="AH594" s="8"/>
      <c r="AI594" s="8"/>
      <c r="AJ594" s="8"/>
      <c r="AK594" s="8"/>
      <c r="AL594" s="8"/>
      <c r="AM594" s="8"/>
      <c r="AN594" s="8"/>
      <c r="AO594" s="8"/>
      <c r="AP594" s="19">
        <f t="shared" si="2537"/>
        <v>1.281055676428938</v>
      </c>
      <c r="AQ594" s="19">
        <f t="shared" si="2537"/>
        <v>1.0769593741540828</v>
      </c>
      <c r="AR594" s="19">
        <f t="shared" si="2537"/>
        <v>1.0325789983092166</v>
      </c>
      <c r="AS594" s="19">
        <f t="shared" si="2537"/>
        <v>1.0137886997930059</v>
      </c>
      <c r="AT594" s="19">
        <f t="shared" si="2537"/>
        <v>1.0080773434070314</v>
      </c>
      <c r="AU594" s="19">
        <f t="shared" si="2537"/>
        <v>1.0037086734068195</v>
      </c>
      <c r="AV594" s="19">
        <f t="shared" si="2537"/>
        <v>1.0017714224565646</v>
      </c>
      <c r="AW594" s="19">
        <f t="shared" si="2537"/>
        <v>1.0020478363748784</v>
      </c>
      <c r="AX594" s="19">
        <f t="shared" si="2537"/>
        <v>1.0013428273147504</v>
      </c>
      <c r="AY594" s="19">
        <f t="shared" si="2537"/>
        <v>1.0005814972614027</v>
      </c>
      <c r="AZ594" s="19">
        <f t="shared" si="2537"/>
        <v>1.0004077591202511</v>
      </c>
      <c r="BA594" s="19">
        <f t="shared" si="2537"/>
        <v>1.0007401355883354</v>
      </c>
      <c r="BB594" s="19">
        <f t="shared" si="2537"/>
        <v>1.0003275215020353</v>
      </c>
      <c r="BC594" s="19">
        <f t="shared" si="2537"/>
        <v>1.0000434491951493</v>
      </c>
      <c r="BD594" s="19">
        <f t="shared" si="2537"/>
        <v>1.0000658562247142</v>
      </c>
      <c r="BE594" s="19">
        <f t="shared" si="2537"/>
        <v>0.99995986011194515</v>
      </c>
      <c r="BF594" s="19">
        <f t="shared" si="2532"/>
        <v>1.0000086167368236</v>
      </c>
      <c r="BG594" s="19">
        <f t="shared" si="2532"/>
        <v>1.0000426959938982</v>
      </c>
      <c r="BH594" s="19">
        <f t="shared" si="2532"/>
        <v>0.99998173362757259</v>
      </c>
      <c r="BI594" s="19">
        <f t="shared" si="2532"/>
        <v>0.99998798771798203</v>
      </c>
      <c r="BJ594" s="19">
        <f t="shared" si="2532"/>
        <v>0.99999477931513314</v>
      </c>
      <c r="BK594" s="19">
        <f t="shared" si="2532"/>
        <v>1</v>
      </c>
      <c r="BL594" s="19">
        <f t="shared" si="2532"/>
        <v>0.99999979277075624</v>
      </c>
      <c r="BM594" s="19">
        <f t="shared" si="2532"/>
        <v>1</v>
      </c>
      <c r="BN594" s="19">
        <f t="shared" si="2532"/>
        <v>1.0000644963888299</v>
      </c>
      <c r="BO594" s="19">
        <f t="shared" si="2532"/>
        <v>0.99998276790668594</v>
      </c>
      <c r="BP594" s="19">
        <f t="shared" si="2532"/>
        <v>1</v>
      </c>
      <c r="BQ594" s="19">
        <f t="shared" si="2532"/>
        <v>1</v>
      </c>
      <c r="BR594" s="19">
        <f t="shared" si="2532"/>
        <v>1</v>
      </c>
      <c r="BS594" s="19">
        <f t="shared" si="2532"/>
        <v>1</v>
      </c>
      <c r="BT594" s="19">
        <f t="shared" si="2532"/>
        <v>1</v>
      </c>
      <c r="BU594" s="19">
        <f t="shared" si="2532"/>
        <v>0.99996450541182935</v>
      </c>
      <c r="BV594" s="8"/>
      <c r="BW594" s="8"/>
      <c r="BX594" s="8"/>
      <c r="BY594" s="8"/>
      <c r="BZ594" s="8"/>
      <c r="CA594" s="8"/>
      <c r="CB594" s="8"/>
      <c r="CC594" s="8"/>
      <c r="CD594" s="19">
        <f t="shared" si="2538"/>
        <v>1.0131567219268818</v>
      </c>
      <c r="CE594" s="19">
        <f t="shared" si="2538"/>
        <v>0.95577938515969141</v>
      </c>
      <c r="CF594" s="19">
        <f t="shared" si="2538"/>
        <v>1.0294480636386418</v>
      </c>
      <c r="CG594" s="19">
        <f t="shared" si="2538"/>
        <v>1.0290922719633231</v>
      </c>
      <c r="CH594" s="19">
        <f t="shared" si="2538"/>
        <v>1.0137318502887662</v>
      </c>
      <c r="CI594" s="19">
        <f t="shared" si="2538"/>
        <v>1.0072933874944572</v>
      </c>
      <c r="CJ594" s="19">
        <f t="shared" si="2538"/>
        <v>0.99919895430711592</v>
      </c>
      <c r="CK594" s="19">
        <f t="shared" si="2538"/>
        <v>0.99371444519908092</v>
      </c>
      <c r="CL594" s="19">
        <f t="shared" si="2538"/>
        <v>0.99516399140382783</v>
      </c>
      <c r="CM594" s="19">
        <f t="shared" si="2538"/>
        <v>0.9945400869890958</v>
      </c>
      <c r="CN594" s="19">
        <f t="shared" si="2538"/>
        <v>0.99793521146857711</v>
      </c>
      <c r="CO594" s="19">
        <f t="shared" si="2538"/>
        <v>1.0044908143617783</v>
      </c>
      <c r="CP594" s="19">
        <f t="shared" si="2538"/>
        <v>0.99923588411381381</v>
      </c>
      <c r="CQ594" s="19">
        <f t="shared" si="2538"/>
        <v>0.9990351758114473</v>
      </c>
      <c r="CR594" s="19">
        <f t="shared" si="2538"/>
        <v>1.0028652417008033</v>
      </c>
      <c r="CS594" s="19">
        <f t="shared" si="2538"/>
        <v>0.99894711964605343</v>
      </c>
      <c r="CT594" s="19">
        <f t="shared" si="2533"/>
        <v>1.000150662046454</v>
      </c>
      <c r="CU594" s="19">
        <f t="shared" si="2533"/>
        <v>0.99961345641711463</v>
      </c>
      <c r="CV594" s="19">
        <f t="shared" si="2533"/>
        <v>0.99965602415463983</v>
      </c>
      <c r="CW594" s="19">
        <f t="shared" si="2533"/>
        <v>1.0000561177136218</v>
      </c>
      <c r="CX594" s="19">
        <f t="shared" si="2533"/>
        <v>0.99998501476262391</v>
      </c>
      <c r="CY594" s="19">
        <f t="shared" si="2533"/>
        <v>1.0002526678729562</v>
      </c>
      <c r="CZ594" s="19">
        <f t="shared" si="2533"/>
        <v>0.99981404608082602</v>
      </c>
      <c r="DA594" s="19">
        <f t="shared" si="2533"/>
        <v>0.99977894982827931</v>
      </c>
      <c r="DB594" s="19">
        <f t="shared" si="2533"/>
        <v>0.99997557397763281</v>
      </c>
      <c r="DC594" s="19">
        <f t="shared" si="2533"/>
        <v>1</v>
      </c>
      <c r="DD594" s="19">
        <f t="shared" si="2533"/>
        <v>1.0004651484376692</v>
      </c>
      <c r="DE594" s="19">
        <f t="shared" si="2533"/>
        <v>1</v>
      </c>
      <c r="DF594" s="19">
        <f t="shared" si="2533"/>
        <v>1</v>
      </c>
      <c r="DG594" s="19">
        <f t="shared" si="2533"/>
        <v>1</v>
      </c>
      <c r="DH594" s="19">
        <f t="shared" si="2533"/>
        <v>1</v>
      </c>
      <c r="DI594" s="19">
        <f t="shared" si="2533"/>
        <v>1</v>
      </c>
      <c r="DJ594" s="8"/>
      <c r="DK594" s="8"/>
      <c r="DL594" s="8"/>
      <c r="DM594" s="8"/>
      <c r="DN594" s="8"/>
      <c r="DO594" s="8"/>
      <c r="DP594" s="8"/>
      <c r="DQ594" s="8"/>
      <c r="DR594" s="19">
        <f t="shared" si="2539"/>
        <v>1.4688009633475307</v>
      </c>
      <c r="DS594" s="19">
        <f t="shared" si="2539"/>
        <v>1.1692412953343945</v>
      </c>
      <c r="DT594" s="19">
        <f t="shared" si="2539"/>
        <v>1.208497018007995</v>
      </c>
      <c r="DU594" s="19">
        <f t="shared" si="2539"/>
        <v>1.104743981805717</v>
      </c>
      <c r="DV594" s="19">
        <f t="shared" si="2539"/>
        <v>1.1134220367118963</v>
      </c>
      <c r="DW594" s="19">
        <f t="shared" si="2539"/>
        <v>1.068991868107567</v>
      </c>
      <c r="DX594" s="19">
        <f t="shared" si="2539"/>
        <v>1.0534600831844465</v>
      </c>
      <c r="DY594" s="19">
        <f t="shared" si="2539"/>
        <v>1.0741760814831338</v>
      </c>
      <c r="DZ594" s="19">
        <f t="shared" si="2539"/>
        <v>1.0406900270618333</v>
      </c>
      <c r="EA594" s="19">
        <f t="shared" si="2539"/>
        <v>1.0284624240115472</v>
      </c>
      <c r="EB594" s="19">
        <f t="shared" si="2539"/>
        <v>1.0290443260887525</v>
      </c>
      <c r="EC594" s="19">
        <f t="shared" si="2539"/>
        <v>1.0157564906547705</v>
      </c>
      <c r="ED594" s="19">
        <f t="shared" si="2539"/>
        <v>1.0049607659193212</v>
      </c>
      <c r="EE594" s="19">
        <f t="shared" si="2539"/>
        <v>1.0278520464312499</v>
      </c>
      <c r="EF594" s="19">
        <f t="shared" si="2539"/>
        <v>1.002548612282042</v>
      </c>
      <c r="EG594" s="19">
        <f t="shared" si="2539"/>
        <v>1.0058903652945643</v>
      </c>
      <c r="EH594" s="19">
        <f t="shared" si="2534"/>
        <v>1.0027940356969987</v>
      </c>
      <c r="EI594" s="19">
        <f t="shared" si="2534"/>
        <v>0.999811193305707</v>
      </c>
      <c r="EJ594" s="19">
        <f t="shared" si="2534"/>
        <v>1.0018422902681712</v>
      </c>
      <c r="EK594" s="19">
        <f t="shared" si="2534"/>
        <v>1.0018382084244997</v>
      </c>
      <c r="EL594" s="19">
        <f t="shared" si="2534"/>
        <v>1.0044698107598264</v>
      </c>
      <c r="EM594" s="19">
        <f t="shared" si="2534"/>
        <v>1.0015415644493544</v>
      </c>
      <c r="EN594" s="19">
        <f t="shared" si="2534"/>
        <v>1.0072512800970359</v>
      </c>
      <c r="EO594" s="19">
        <f t="shared" si="2534"/>
        <v>0.99665408558767854</v>
      </c>
      <c r="EP594" s="19">
        <f t="shared" si="2534"/>
        <v>1.0004432650086332</v>
      </c>
      <c r="EQ594" s="19">
        <f t="shared" si="2534"/>
        <v>1.0024795174020509</v>
      </c>
      <c r="ER594" s="19">
        <f t="shared" si="2534"/>
        <v>0.99965953241714911</v>
      </c>
      <c r="ES594" s="19">
        <f t="shared" si="2534"/>
        <v>0.99965614871580599</v>
      </c>
      <c r="ET594" s="19">
        <f t="shared" si="2534"/>
        <v>1.0000757006624734</v>
      </c>
      <c r="EU594" s="19">
        <f t="shared" si="2534"/>
        <v>0.99926768444406533</v>
      </c>
      <c r="EV594" s="19">
        <f t="shared" si="2534"/>
        <v>0.99965808848451643</v>
      </c>
      <c r="EW594" s="19">
        <f t="shared" si="2534"/>
        <v>1.0012034774751561</v>
      </c>
      <c r="EX594" s="8"/>
      <c r="EY594" s="8"/>
      <c r="EZ594" s="8"/>
      <c r="FA594" s="8"/>
      <c r="FB594" s="8"/>
      <c r="FC594" s="8"/>
      <c r="FD594" s="8"/>
      <c r="FE594" s="8"/>
      <c r="FF594" s="19">
        <f t="shared" si="2540"/>
        <v>1.1344066332344791</v>
      </c>
      <c r="FG594" s="19">
        <f t="shared" si="2540"/>
        <v>0.97840750233059659</v>
      </c>
      <c r="FH594" s="19">
        <f t="shared" si="2540"/>
        <v>0.99831626372203519</v>
      </c>
      <c r="FI594" s="19">
        <f t="shared" si="2540"/>
        <v>1.0035529223632143</v>
      </c>
      <c r="FJ594" s="19">
        <f t="shared" si="2540"/>
        <v>1.0004863268677462</v>
      </c>
      <c r="FK594" s="19">
        <f t="shared" si="2540"/>
        <v>0.9982314586693517</v>
      </c>
      <c r="FL594" s="19">
        <f t="shared" si="2540"/>
        <v>1.00023307198925</v>
      </c>
      <c r="FM594" s="19">
        <f t="shared" si="2540"/>
        <v>1.0013850032390779</v>
      </c>
      <c r="FN594" s="19">
        <f t="shared" si="2540"/>
        <v>0.99914223744604147</v>
      </c>
      <c r="FO594" s="19">
        <f t="shared" si="2540"/>
        <v>1.0048171891371955</v>
      </c>
      <c r="FP594" s="19">
        <f t="shared" si="2540"/>
        <v>0.9999561729988059</v>
      </c>
      <c r="FQ594" s="19">
        <f t="shared" si="2540"/>
        <v>1.0010957541492425</v>
      </c>
      <c r="FR594" s="19">
        <f t="shared" si="2540"/>
        <v>1.0000023415886059</v>
      </c>
      <c r="FS594" s="19">
        <f t="shared" si="2540"/>
        <v>1.0001015941187508</v>
      </c>
      <c r="FT594" s="19">
        <f t="shared" si="2540"/>
        <v>1.0002035177909894</v>
      </c>
      <c r="FU594" s="19">
        <f t="shared" si="2540"/>
        <v>0.99989966929447072</v>
      </c>
      <c r="FV594" s="19">
        <f t="shared" si="2535"/>
        <v>1.0000512354404218</v>
      </c>
      <c r="FW594" s="19">
        <f t="shared" si="2535"/>
        <v>1.0000398702135544</v>
      </c>
      <c r="FX594" s="19">
        <f t="shared" si="2535"/>
        <v>0.9999036382813602</v>
      </c>
      <c r="FY594" s="19">
        <f t="shared" si="2535"/>
        <v>1.0000031319983975</v>
      </c>
      <c r="FZ594" s="19">
        <f t="shared" si="2535"/>
        <v>1</v>
      </c>
      <c r="GA594" s="19">
        <f t="shared" si="2535"/>
        <v>1.0000035561145122</v>
      </c>
      <c r="GB594" s="19">
        <f t="shared" si="2535"/>
        <v>1.0000655349271483</v>
      </c>
      <c r="GC594" s="19">
        <f t="shared" si="2535"/>
        <v>0.99997913890284784</v>
      </c>
      <c r="GD594" s="19">
        <f t="shared" si="2535"/>
        <v>0.99997661303692498</v>
      </c>
      <c r="GE594" s="19">
        <f t="shared" si="2535"/>
        <v>1.0000090621771127</v>
      </c>
      <c r="GF594" s="19">
        <f t="shared" si="2535"/>
        <v>1</v>
      </c>
      <c r="GG594" s="19">
        <f t="shared" si="2535"/>
        <v>1.0000013804368526</v>
      </c>
      <c r="GH594" s="19">
        <f t="shared" si="2535"/>
        <v>1</v>
      </c>
      <c r="GI594" s="19">
        <f t="shared" si="2535"/>
        <v>1</v>
      </c>
      <c r="GJ594" s="19">
        <f t="shared" si="2535"/>
        <v>0.99998212522840335</v>
      </c>
      <c r="GK594" s="19">
        <f t="shared" si="2535"/>
        <v>1</v>
      </c>
      <c r="GL594" s="8"/>
      <c r="GM594" s="8"/>
      <c r="GN594" s="8"/>
      <c r="GO594" s="8"/>
      <c r="GP594" s="8"/>
      <c r="GQ594" s="8"/>
      <c r="GR594" s="8"/>
      <c r="GS594" s="8"/>
    </row>
    <row r="595" spans="1:201" x14ac:dyDescent="0.25">
      <c r="A595" s="115">
        <f>$A$44</f>
        <v>20142</v>
      </c>
      <c r="B595" s="19">
        <f t="shared" si="2536"/>
        <v>1.0598548297827317</v>
      </c>
      <c r="C595" s="19">
        <f t="shared" si="2536"/>
        <v>1.0354946351334522</v>
      </c>
      <c r="D595" s="19">
        <f t="shared" si="2536"/>
        <v>1.102741031584801</v>
      </c>
      <c r="E595" s="19">
        <f t="shared" si="2536"/>
        <v>1.0823637539342952</v>
      </c>
      <c r="F595" s="19">
        <f t="shared" si="2536"/>
        <v>1.0757668237249303</v>
      </c>
      <c r="G595" s="19">
        <f t="shared" si="2536"/>
        <v>1.0548900715665022</v>
      </c>
      <c r="H595" s="19">
        <f t="shared" si="2536"/>
        <v>1.0714407656438991</v>
      </c>
      <c r="I595" s="19">
        <f t="shared" si="2536"/>
        <v>1.1225900125301751</v>
      </c>
      <c r="J595" s="19">
        <f t="shared" si="2536"/>
        <v>1.044074878836772</v>
      </c>
      <c r="K595" s="19">
        <f t="shared" si="2536"/>
        <v>1.0239181235155694</v>
      </c>
      <c r="L595" s="19">
        <f t="shared" si="2536"/>
        <v>1.022725035931308</v>
      </c>
      <c r="M595" s="19">
        <f t="shared" si="2536"/>
        <v>1.032985691825252</v>
      </c>
      <c r="N595" s="19">
        <f t="shared" si="2536"/>
        <v>1.011479444215033</v>
      </c>
      <c r="O595" s="19">
        <f t="shared" si="2536"/>
        <v>1.0115135914435478</v>
      </c>
      <c r="P595" s="19">
        <f t="shared" si="2536"/>
        <v>1.0051603121818342</v>
      </c>
      <c r="Q595" s="19">
        <f t="shared" si="2536"/>
        <v>1.0042164097169008</v>
      </c>
      <c r="R595" s="19">
        <f t="shared" si="2531"/>
        <v>1.0009754332096386</v>
      </c>
      <c r="S595" s="19">
        <f t="shared" si="2531"/>
        <v>0.99948267447903716</v>
      </c>
      <c r="T595" s="19">
        <f t="shared" si="2531"/>
        <v>1.0005417550967892</v>
      </c>
      <c r="U595" s="19">
        <f t="shared" si="2531"/>
        <v>1.0005723115329119</v>
      </c>
      <c r="V595" s="19">
        <f t="shared" si="2531"/>
        <v>1.0003370989497107</v>
      </c>
      <c r="W595" s="19">
        <f t="shared" si="2531"/>
        <v>1.0015475430977774</v>
      </c>
      <c r="X595" s="19">
        <f t="shared" si="2531"/>
        <v>1.0004625318685982</v>
      </c>
      <c r="Y595" s="19">
        <f t="shared" si="2531"/>
        <v>0.99993471196370298</v>
      </c>
      <c r="Z595" s="19">
        <f t="shared" si="2531"/>
        <v>1.0001424182146195</v>
      </c>
      <c r="AA595" s="19">
        <f t="shared" si="2531"/>
        <v>0.99977911465862446</v>
      </c>
      <c r="AB595" s="19">
        <f t="shared" si="2531"/>
        <v>1.0002957784777802</v>
      </c>
      <c r="AC595" s="19">
        <f t="shared" si="2531"/>
        <v>1.0004863623133029</v>
      </c>
      <c r="AD595" s="19">
        <f t="shared" si="2531"/>
        <v>0.9989952795533269</v>
      </c>
      <c r="AE595" s="19">
        <f t="shared" si="2531"/>
        <v>1.0000222409365318</v>
      </c>
      <c r="AF595" s="19">
        <f t="shared" si="2531"/>
        <v>1</v>
      </c>
      <c r="AG595" s="8"/>
      <c r="AH595" s="8"/>
      <c r="AI595" s="8"/>
      <c r="AJ595" s="8"/>
      <c r="AK595" s="8"/>
      <c r="AL595" s="8"/>
      <c r="AM595" s="8"/>
      <c r="AN595" s="8"/>
      <c r="AO595" s="8"/>
      <c r="AP595" s="19">
        <f t="shared" si="2537"/>
        <v>1.2847702997759456</v>
      </c>
      <c r="AQ595" s="19">
        <f t="shared" si="2537"/>
        <v>1.0637574192944819</v>
      </c>
      <c r="AR595" s="19">
        <f t="shared" si="2537"/>
        <v>1.0268306123796587</v>
      </c>
      <c r="AS595" s="19">
        <f t="shared" si="2537"/>
        <v>1.0132469634802139</v>
      </c>
      <c r="AT595" s="19">
        <f t="shared" si="2537"/>
        <v>1.0063284494541695</v>
      </c>
      <c r="AU595" s="19">
        <f t="shared" si="2537"/>
        <v>1.0032721031866478</v>
      </c>
      <c r="AV595" s="19">
        <f t="shared" si="2537"/>
        <v>1.003201051805785</v>
      </c>
      <c r="AW595" s="19">
        <f t="shared" si="2537"/>
        <v>1.001263533045561</v>
      </c>
      <c r="AX595" s="19">
        <f t="shared" si="2537"/>
        <v>1.0010168770203205</v>
      </c>
      <c r="AY595" s="19">
        <f t="shared" si="2537"/>
        <v>1.0004323250662146</v>
      </c>
      <c r="AZ595" s="19">
        <f t="shared" si="2537"/>
        <v>1.0008191890102203</v>
      </c>
      <c r="BA595" s="19">
        <f t="shared" si="2537"/>
        <v>1.0004464949701686</v>
      </c>
      <c r="BB595" s="19">
        <f t="shared" si="2537"/>
        <v>1.0002425193813809</v>
      </c>
      <c r="BC595" s="19">
        <f t="shared" si="2537"/>
        <v>1.0000918534785002</v>
      </c>
      <c r="BD595" s="19">
        <f t="shared" si="2537"/>
        <v>1.0000206745907658</v>
      </c>
      <c r="BE595" s="19">
        <f t="shared" si="2537"/>
        <v>1.0000936223882093</v>
      </c>
      <c r="BF595" s="19">
        <f t="shared" si="2532"/>
        <v>0.99997506471153819</v>
      </c>
      <c r="BG595" s="19">
        <f t="shared" si="2532"/>
        <v>1.0000416636603229</v>
      </c>
      <c r="BH595" s="19">
        <f t="shared" si="2532"/>
        <v>1.0000257007794906</v>
      </c>
      <c r="BI595" s="19">
        <f t="shared" si="2532"/>
        <v>0.99999949986111925</v>
      </c>
      <c r="BJ595" s="19">
        <f t="shared" si="2532"/>
        <v>1.0000193551243841</v>
      </c>
      <c r="BK595" s="19">
        <f t="shared" si="2532"/>
        <v>0.99998356575924474</v>
      </c>
      <c r="BL595" s="19">
        <f t="shared" si="2532"/>
        <v>1</v>
      </c>
      <c r="BM595" s="19">
        <f t="shared" si="2532"/>
        <v>0.99998375121279381</v>
      </c>
      <c r="BN595" s="19">
        <f t="shared" si="2532"/>
        <v>1</v>
      </c>
      <c r="BO595" s="19">
        <f t="shared" si="2532"/>
        <v>0.99999994532194258</v>
      </c>
      <c r="BP595" s="19">
        <f t="shared" si="2532"/>
        <v>0.99999997814502495</v>
      </c>
      <c r="BQ595" s="19">
        <f t="shared" si="2532"/>
        <v>1</v>
      </c>
      <c r="BR595" s="19">
        <f t="shared" si="2532"/>
        <v>1</v>
      </c>
      <c r="BS595" s="19">
        <f t="shared" si="2532"/>
        <v>1</v>
      </c>
      <c r="BT595" s="19">
        <f t="shared" si="2532"/>
        <v>1</v>
      </c>
      <c r="BU595" s="8"/>
      <c r="BV595" s="8"/>
      <c r="BW595" s="8"/>
      <c r="BX595" s="8"/>
      <c r="BY595" s="8"/>
      <c r="BZ595" s="8"/>
      <c r="CA595" s="8"/>
      <c r="CB595" s="8"/>
      <c r="CC595" s="8"/>
      <c r="CD595" s="19">
        <f t="shared" si="2538"/>
        <v>0.87784092486612253</v>
      </c>
      <c r="CE595" s="19">
        <f t="shared" si="2538"/>
        <v>1.081561968555413</v>
      </c>
      <c r="CF595" s="19">
        <f t="shared" si="2538"/>
        <v>1.0596364023597007</v>
      </c>
      <c r="CG595" s="19">
        <f t="shared" si="2538"/>
        <v>1.0028721329521972</v>
      </c>
      <c r="CH595" s="19">
        <f t="shared" si="2538"/>
        <v>0.99188517153576294</v>
      </c>
      <c r="CI595" s="19">
        <f t="shared" si="2538"/>
        <v>1.0020184968485837</v>
      </c>
      <c r="CJ595" s="19">
        <f t="shared" si="2538"/>
        <v>1.0067329880405063</v>
      </c>
      <c r="CK595" s="19">
        <f t="shared" si="2538"/>
        <v>0.98318356127408935</v>
      </c>
      <c r="CL595" s="19">
        <f t="shared" si="2538"/>
        <v>0.99332300936038986</v>
      </c>
      <c r="CM595" s="19">
        <f t="shared" si="2538"/>
        <v>1.0017563733187247</v>
      </c>
      <c r="CN595" s="19">
        <f t="shared" si="2538"/>
        <v>1.0029322040229633</v>
      </c>
      <c r="CO595" s="19">
        <f t="shared" si="2538"/>
        <v>1.0018562614794444</v>
      </c>
      <c r="CP595" s="19">
        <f t="shared" si="2538"/>
        <v>0.99970655652021911</v>
      </c>
      <c r="CQ595" s="19">
        <f t="shared" si="2538"/>
        <v>1.0002703840616447</v>
      </c>
      <c r="CR595" s="19">
        <f t="shared" si="2538"/>
        <v>0.9978494498197904</v>
      </c>
      <c r="CS595" s="19">
        <f t="shared" si="2538"/>
        <v>1.0026418119455711</v>
      </c>
      <c r="CT595" s="19">
        <f t="shared" si="2533"/>
        <v>0.99999573939281561</v>
      </c>
      <c r="CU595" s="19">
        <f t="shared" si="2533"/>
        <v>1.000056851995845</v>
      </c>
      <c r="CV595" s="19">
        <f t="shared" si="2533"/>
        <v>1.0008950111801918</v>
      </c>
      <c r="CW595" s="19">
        <f t="shared" si="2533"/>
        <v>1.0005435540535095</v>
      </c>
      <c r="CX595" s="19">
        <f t="shared" si="2533"/>
        <v>1.0004942571528319</v>
      </c>
      <c r="CY595" s="19">
        <f t="shared" si="2533"/>
        <v>0.99991015077015011</v>
      </c>
      <c r="CZ595" s="19">
        <f t="shared" si="2533"/>
        <v>1</v>
      </c>
      <c r="DA595" s="19">
        <f t="shared" si="2533"/>
        <v>1</v>
      </c>
      <c r="DB595" s="19">
        <f t="shared" si="2533"/>
        <v>1.0016505750084388</v>
      </c>
      <c r="DC595" s="19">
        <f t="shared" si="2533"/>
        <v>1.0003245872470343</v>
      </c>
      <c r="DD595" s="19">
        <f t="shared" si="2533"/>
        <v>1.0060927792343968</v>
      </c>
      <c r="DE595" s="19">
        <f t="shared" si="2533"/>
        <v>0.99995698696201563</v>
      </c>
      <c r="DF595" s="19">
        <f t="shared" si="2533"/>
        <v>1</v>
      </c>
      <c r="DG595" s="19">
        <f t="shared" si="2533"/>
        <v>0.99985743552848649</v>
      </c>
      <c r="DH595" s="19">
        <f t="shared" si="2533"/>
        <v>1</v>
      </c>
      <c r="DI595" s="8"/>
      <c r="DJ595" s="8"/>
      <c r="DK595" s="8"/>
      <c r="DL595" s="8"/>
      <c r="DM595" s="8"/>
      <c r="DN595" s="8"/>
      <c r="DO595" s="8"/>
      <c r="DP595" s="8"/>
      <c r="DQ595" s="8"/>
      <c r="DR595" s="19">
        <f t="shared" si="2539"/>
        <v>1.4651041500631612</v>
      </c>
      <c r="DS595" s="19">
        <f t="shared" si="2539"/>
        <v>1.1506362746202521</v>
      </c>
      <c r="DT595" s="19">
        <f t="shared" si="2539"/>
        <v>1.2286746288583936</v>
      </c>
      <c r="DU595" s="19">
        <f t="shared" si="2539"/>
        <v>1.2178233053676224</v>
      </c>
      <c r="DV595" s="19">
        <f t="shared" si="2539"/>
        <v>1.1403064472899589</v>
      </c>
      <c r="DW595" s="19">
        <f t="shared" si="2539"/>
        <v>1.0540833020938571</v>
      </c>
      <c r="DX595" s="19">
        <f t="shared" si="2539"/>
        <v>1.0447210366025341</v>
      </c>
      <c r="DY595" s="19">
        <f t="shared" si="2539"/>
        <v>1.0409320265192172</v>
      </c>
      <c r="DZ595" s="19">
        <f t="shared" si="2539"/>
        <v>1.056048705601947</v>
      </c>
      <c r="EA595" s="19">
        <f t="shared" si="2539"/>
        <v>1.0245492826407365</v>
      </c>
      <c r="EB595" s="19">
        <f t="shared" si="2539"/>
        <v>1.0161213830654596</v>
      </c>
      <c r="EC595" s="19">
        <f t="shared" si="2539"/>
        <v>1.0200871355401513</v>
      </c>
      <c r="ED595" s="19">
        <f t="shared" si="2539"/>
        <v>1.0100161252434585</v>
      </c>
      <c r="EE595" s="19">
        <f t="shared" si="2539"/>
        <v>1.0156813725227833</v>
      </c>
      <c r="EF595" s="19">
        <f t="shared" si="2539"/>
        <v>1.0126991244245032</v>
      </c>
      <c r="EG595" s="19">
        <f t="shared" si="2539"/>
        <v>1.026285700509258</v>
      </c>
      <c r="EH595" s="19">
        <f t="shared" si="2534"/>
        <v>0.99970216215790297</v>
      </c>
      <c r="EI595" s="19">
        <f t="shared" si="2534"/>
        <v>1.0001574501753683</v>
      </c>
      <c r="EJ595" s="19">
        <f t="shared" si="2534"/>
        <v>1.0137791701509222</v>
      </c>
      <c r="EK595" s="19">
        <f t="shared" si="2534"/>
        <v>1.0024958827248553</v>
      </c>
      <c r="EL595" s="19">
        <f t="shared" si="2534"/>
        <v>1.0028537322636668</v>
      </c>
      <c r="EM595" s="19">
        <f t="shared" si="2534"/>
        <v>1.0007582051515178</v>
      </c>
      <c r="EN595" s="19">
        <f t="shared" si="2534"/>
        <v>0.99802071778573032</v>
      </c>
      <c r="EO595" s="19">
        <f t="shared" si="2534"/>
        <v>0.99898619053009963</v>
      </c>
      <c r="EP595" s="19">
        <f t="shared" si="2534"/>
        <v>1.0010974866758702</v>
      </c>
      <c r="EQ595" s="19">
        <f t="shared" si="2534"/>
        <v>1.001020525667693</v>
      </c>
      <c r="ER595" s="19">
        <f t="shared" si="2534"/>
        <v>1.0002315220151483</v>
      </c>
      <c r="ES595" s="19">
        <f t="shared" si="2534"/>
        <v>1.0007182080090762</v>
      </c>
      <c r="ET595" s="19">
        <f t="shared" si="2534"/>
        <v>1.0010868890761075</v>
      </c>
      <c r="EU595" s="19">
        <f t="shared" si="2534"/>
        <v>1.0032887689891894</v>
      </c>
      <c r="EV595" s="19">
        <f t="shared" si="2534"/>
        <v>0.99890088327865301</v>
      </c>
      <c r="EW595" s="8"/>
      <c r="EX595" s="8"/>
      <c r="EY595" s="8"/>
      <c r="EZ595" s="8"/>
      <c r="FA595" s="8"/>
      <c r="FB595" s="8"/>
      <c r="FC595" s="8"/>
      <c r="FD595" s="8"/>
      <c r="FE595" s="8"/>
      <c r="FF595" s="19">
        <f t="shared" si="2540"/>
        <v>1.1224941432095701</v>
      </c>
      <c r="FG595" s="19">
        <f t="shared" si="2540"/>
        <v>0.99232855110406981</v>
      </c>
      <c r="FH595" s="19">
        <f t="shared" si="2540"/>
        <v>1.0066737875872562</v>
      </c>
      <c r="FI595" s="19">
        <f t="shared" si="2540"/>
        <v>1.0031679662482595</v>
      </c>
      <c r="FJ595" s="19">
        <f t="shared" si="2540"/>
        <v>1.0000405710379572</v>
      </c>
      <c r="FK595" s="19">
        <f t="shared" si="2540"/>
        <v>1.000662491926458</v>
      </c>
      <c r="FL595" s="19">
        <f t="shared" si="2540"/>
        <v>0.9928367954576035</v>
      </c>
      <c r="FM595" s="19">
        <f t="shared" si="2540"/>
        <v>1.0007149960490418</v>
      </c>
      <c r="FN595" s="19">
        <f t="shared" si="2540"/>
        <v>0.99977427395948049</v>
      </c>
      <c r="FO595" s="19">
        <f t="shared" si="2540"/>
        <v>1.0006104562089813</v>
      </c>
      <c r="FP595" s="19">
        <f t="shared" si="2540"/>
        <v>1.0002840185633255</v>
      </c>
      <c r="FQ595" s="19">
        <f t="shared" si="2540"/>
        <v>1.000209793779842</v>
      </c>
      <c r="FR595" s="19">
        <f t="shared" si="2540"/>
        <v>0.99986726548511362</v>
      </c>
      <c r="FS595" s="19">
        <f t="shared" si="2540"/>
        <v>0.99997393407175761</v>
      </c>
      <c r="FT595" s="19">
        <f t="shared" si="2540"/>
        <v>0.99998081719322629</v>
      </c>
      <c r="FU595" s="19">
        <f t="shared" si="2540"/>
        <v>1.0000287864144635</v>
      </c>
      <c r="FV595" s="19">
        <f t="shared" si="2535"/>
        <v>1.0001568331517596</v>
      </c>
      <c r="FW595" s="19">
        <f t="shared" si="2535"/>
        <v>1.0001402791399765</v>
      </c>
      <c r="FX595" s="19">
        <f t="shared" si="2535"/>
        <v>1.0002839097284959</v>
      </c>
      <c r="FY595" s="19">
        <f t="shared" si="2535"/>
        <v>1.0002617394594642</v>
      </c>
      <c r="FZ595" s="19">
        <f t="shared" si="2535"/>
        <v>1.0002267291461713</v>
      </c>
      <c r="GA595" s="19">
        <f t="shared" si="2535"/>
        <v>1.0000421575267127</v>
      </c>
      <c r="GB595" s="19">
        <f t="shared" si="2535"/>
        <v>0.99994255119532993</v>
      </c>
      <c r="GC595" s="19">
        <f t="shared" si="2535"/>
        <v>1.0000016381815646</v>
      </c>
      <c r="GD595" s="19">
        <f t="shared" si="2535"/>
        <v>1.0000123798902441</v>
      </c>
      <c r="GE595" s="19">
        <f t="shared" si="2535"/>
        <v>1</v>
      </c>
      <c r="GF595" s="19">
        <f t="shared" si="2535"/>
        <v>1.0000889063160225</v>
      </c>
      <c r="GG595" s="19">
        <f t="shared" si="2535"/>
        <v>0.99996059177872254</v>
      </c>
      <c r="GH595" s="19">
        <f t="shared" si="2535"/>
        <v>0.99975394351284452</v>
      </c>
      <c r="GI595" s="19">
        <f t="shared" si="2535"/>
        <v>1.0000521726744007</v>
      </c>
      <c r="GJ595" s="19">
        <f t="shared" si="2535"/>
        <v>0.99999171812782106</v>
      </c>
      <c r="GK595" s="8"/>
      <c r="GL595" s="8"/>
      <c r="GM595" s="8"/>
      <c r="GN595" s="8"/>
      <c r="GO595" s="8"/>
      <c r="GP595" s="8"/>
      <c r="GQ595" s="8"/>
      <c r="GR595" s="8"/>
      <c r="GS595" s="8"/>
    </row>
    <row r="596" spans="1:201" x14ac:dyDescent="0.25">
      <c r="A596" s="115">
        <f>$A$45</f>
        <v>20143</v>
      </c>
      <c r="B596" s="19">
        <f t="shared" si="2536"/>
        <v>1.0130453749151607</v>
      </c>
      <c r="C596" s="19">
        <f t="shared" si="2536"/>
        <v>1.0452090194900741</v>
      </c>
      <c r="D596" s="19">
        <f t="shared" si="2536"/>
        <v>1.1405232457885934</v>
      </c>
      <c r="E596" s="19">
        <f t="shared" si="2536"/>
        <v>1.10780331424764</v>
      </c>
      <c r="F596" s="19">
        <f t="shared" si="2536"/>
        <v>1.099754527127685</v>
      </c>
      <c r="G596" s="19">
        <f t="shared" si="2536"/>
        <v>1.0743844107378835</v>
      </c>
      <c r="H596" s="19">
        <f t="shared" si="2536"/>
        <v>1.0594212764853734</v>
      </c>
      <c r="I596" s="19">
        <f t="shared" si="2536"/>
        <v>1.0781890433383112</v>
      </c>
      <c r="J596" s="19">
        <f t="shared" si="2536"/>
        <v>1.0209456517859841</v>
      </c>
      <c r="K596" s="19">
        <f t="shared" si="2536"/>
        <v>1.0259090404073339</v>
      </c>
      <c r="L596" s="19">
        <f t="shared" si="2536"/>
        <v>1.0231302125118205</v>
      </c>
      <c r="M596" s="19">
        <f t="shared" si="2536"/>
        <v>1.0276451194698748</v>
      </c>
      <c r="N596" s="19">
        <f t="shared" si="2536"/>
        <v>1.0761188425004911</v>
      </c>
      <c r="O596" s="19">
        <f t="shared" si="2536"/>
        <v>1.0211162443329989</v>
      </c>
      <c r="P596" s="19">
        <f t="shared" si="2536"/>
        <v>1.004814551870955</v>
      </c>
      <c r="Q596" s="19">
        <f t="shared" si="2536"/>
        <v>1.1030571345779765</v>
      </c>
      <c r="R596" s="19">
        <f t="shared" si="2531"/>
        <v>1.0035125316799558</v>
      </c>
      <c r="S596" s="19">
        <f t="shared" si="2531"/>
        <v>1.0018926579786707</v>
      </c>
      <c r="T596" s="19">
        <f t="shared" si="2531"/>
        <v>1.0077180820267095</v>
      </c>
      <c r="U596" s="19">
        <f t="shared" si="2531"/>
        <v>0.9992974969328513</v>
      </c>
      <c r="V596" s="19">
        <f t="shared" si="2531"/>
        <v>1.0005367217901484</v>
      </c>
      <c r="W596" s="19">
        <f t="shared" si="2531"/>
        <v>1.0011846805109552</v>
      </c>
      <c r="X596" s="19">
        <f t="shared" si="2531"/>
        <v>1.000123245623133</v>
      </c>
      <c r="Y596" s="19">
        <f t="shared" si="2531"/>
        <v>1.0000609445534225</v>
      </c>
      <c r="Z596" s="19">
        <f t="shared" si="2531"/>
        <v>1.0002413318181484</v>
      </c>
      <c r="AA596" s="19">
        <f t="shared" si="2531"/>
        <v>1.0000135195095774</v>
      </c>
      <c r="AB596" s="19">
        <f t="shared" si="2531"/>
        <v>0.99994855734699517</v>
      </c>
      <c r="AC596" s="19">
        <f t="shared" si="2531"/>
        <v>0.99999999390715533</v>
      </c>
      <c r="AD596" s="19">
        <f t="shared" si="2531"/>
        <v>1.0014055248333555</v>
      </c>
      <c r="AE596" s="19">
        <f t="shared" si="2531"/>
        <v>0.99999810170056036</v>
      </c>
      <c r="AF596" s="8"/>
      <c r="AG596" s="8"/>
      <c r="AH596" s="8"/>
      <c r="AI596" s="8"/>
      <c r="AJ596" s="8"/>
      <c r="AK596" s="8"/>
      <c r="AL596" s="8"/>
      <c r="AM596" s="8"/>
      <c r="AN596" s="8"/>
      <c r="AO596" s="8"/>
      <c r="AP596" s="19">
        <f t="shared" si="2537"/>
        <v>1.2435599125231791</v>
      </c>
      <c r="AQ596" s="19">
        <f t="shared" si="2537"/>
        <v>1.0810506194383611</v>
      </c>
      <c r="AR596" s="19">
        <f t="shared" si="2537"/>
        <v>1.027953581510362</v>
      </c>
      <c r="AS596" s="19">
        <f t="shared" si="2537"/>
        <v>1.0123064728629683</v>
      </c>
      <c r="AT596" s="19">
        <f t="shared" si="2537"/>
        <v>1.0043497733201343</v>
      </c>
      <c r="AU596" s="19">
        <f t="shared" si="2537"/>
        <v>1.0049221395315036</v>
      </c>
      <c r="AV596" s="19">
        <f t="shared" si="2537"/>
        <v>1.0030727239141393</v>
      </c>
      <c r="AW596" s="19">
        <f t="shared" si="2537"/>
        <v>1.0011874336777598</v>
      </c>
      <c r="AX596" s="19">
        <f t="shared" si="2537"/>
        <v>1.000547466130552</v>
      </c>
      <c r="AY596" s="19">
        <f t="shared" si="2537"/>
        <v>1.0006879022005093</v>
      </c>
      <c r="AZ596" s="19">
        <f t="shared" si="2537"/>
        <v>1.000682616456362</v>
      </c>
      <c r="BA596" s="19">
        <f t="shared" si="2537"/>
        <v>1.0005606258258397</v>
      </c>
      <c r="BB596" s="19">
        <f t="shared" si="2537"/>
        <v>1.000168342927185</v>
      </c>
      <c r="BC596" s="19">
        <f t="shared" si="2537"/>
        <v>0.99995658057197634</v>
      </c>
      <c r="BD596" s="19">
        <f t="shared" si="2537"/>
        <v>0.99991021541426517</v>
      </c>
      <c r="BE596" s="19">
        <f t="shared" si="2537"/>
        <v>1.0000218836267003</v>
      </c>
      <c r="BF596" s="19">
        <f t="shared" si="2532"/>
        <v>1.0000370750775109</v>
      </c>
      <c r="BG596" s="19">
        <f t="shared" si="2532"/>
        <v>1.0001874174494467</v>
      </c>
      <c r="BH596" s="19">
        <f t="shared" si="2532"/>
        <v>0.9999782341411072</v>
      </c>
      <c r="BI596" s="19">
        <f t="shared" si="2532"/>
        <v>0.99997714987236075</v>
      </c>
      <c r="BJ596" s="19">
        <f t="shared" si="2532"/>
        <v>0.99998782792439289</v>
      </c>
      <c r="BK596" s="19">
        <f t="shared" si="2532"/>
        <v>1</v>
      </c>
      <c r="BL596" s="19">
        <f t="shared" si="2532"/>
        <v>1</v>
      </c>
      <c r="BM596" s="19">
        <f t="shared" si="2532"/>
        <v>1</v>
      </c>
      <c r="BN596" s="19">
        <f t="shared" si="2532"/>
        <v>1.0000128893311016</v>
      </c>
      <c r="BO596" s="19">
        <f t="shared" si="2532"/>
        <v>0.99999998894856423</v>
      </c>
      <c r="BP596" s="19">
        <f t="shared" si="2532"/>
        <v>1</v>
      </c>
      <c r="BQ596" s="19">
        <f t="shared" si="2532"/>
        <v>1</v>
      </c>
      <c r="BR596" s="19">
        <f t="shared" si="2532"/>
        <v>1</v>
      </c>
      <c r="BS596" s="19">
        <f t="shared" si="2532"/>
        <v>1</v>
      </c>
      <c r="BT596" s="8"/>
      <c r="BU596" s="8"/>
      <c r="BV596" s="8"/>
      <c r="BW596" s="8"/>
      <c r="BX596" s="8"/>
      <c r="BY596" s="8"/>
      <c r="BZ596" s="8"/>
      <c r="CA596" s="8"/>
      <c r="CB596" s="8"/>
      <c r="CC596" s="8"/>
      <c r="CD596" s="19">
        <f t="shared" si="2538"/>
        <v>0.79751237571845079</v>
      </c>
      <c r="CE596" s="19">
        <f t="shared" si="2538"/>
        <v>1.206441621408791</v>
      </c>
      <c r="CF596" s="19">
        <f t="shared" si="2538"/>
        <v>1.0307565784706505</v>
      </c>
      <c r="CG596" s="19">
        <f t="shared" si="2538"/>
        <v>1.0105450477310125</v>
      </c>
      <c r="CH596" s="19">
        <f t="shared" si="2538"/>
        <v>0.98825351914596982</v>
      </c>
      <c r="CI596" s="19">
        <f t="shared" si="2538"/>
        <v>0.99251942052106523</v>
      </c>
      <c r="CJ596" s="19">
        <f t="shared" si="2538"/>
        <v>1.0001374400336625</v>
      </c>
      <c r="CK596" s="19">
        <f t="shared" si="2538"/>
        <v>0.99029611781239502</v>
      </c>
      <c r="CL596" s="19">
        <f t="shared" si="2538"/>
        <v>1.0063611276932316</v>
      </c>
      <c r="CM596" s="19">
        <f t="shared" si="2538"/>
        <v>0.99821198165880209</v>
      </c>
      <c r="CN596" s="19">
        <f t="shared" si="2538"/>
        <v>1.0058777861443375</v>
      </c>
      <c r="CO596" s="19">
        <f t="shared" si="2538"/>
        <v>0.99899999754024815</v>
      </c>
      <c r="CP596" s="19">
        <f t="shared" si="2538"/>
        <v>1.0023167403671589</v>
      </c>
      <c r="CQ596" s="19">
        <f t="shared" si="2538"/>
        <v>0.99659742540745933</v>
      </c>
      <c r="CR596" s="19">
        <f t="shared" si="2538"/>
        <v>1.0070251802438182</v>
      </c>
      <c r="CS596" s="19">
        <f t="shared" si="2538"/>
        <v>0.99988317085210554</v>
      </c>
      <c r="CT596" s="19">
        <f t="shared" si="2533"/>
        <v>1.0029514202925629</v>
      </c>
      <c r="CU596" s="19">
        <f t="shared" si="2533"/>
        <v>0.99979436741312733</v>
      </c>
      <c r="CV596" s="19">
        <f t="shared" si="2533"/>
        <v>1.0001900622871418</v>
      </c>
      <c r="CW596" s="19">
        <f t="shared" si="2533"/>
        <v>1.0004561195144284</v>
      </c>
      <c r="CX596" s="19">
        <f t="shared" si="2533"/>
        <v>1.0003895756720949</v>
      </c>
      <c r="CY596" s="19">
        <f t="shared" si="2533"/>
        <v>1.0027993954951766</v>
      </c>
      <c r="CZ596" s="19">
        <f t="shared" si="2533"/>
        <v>1.0000168325165104</v>
      </c>
      <c r="DA596" s="19">
        <f t="shared" si="2533"/>
        <v>1</v>
      </c>
      <c r="DB596" s="19">
        <f t="shared" si="2533"/>
        <v>0.99989755750525777</v>
      </c>
      <c r="DC596" s="19">
        <f t="shared" si="2533"/>
        <v>1</v>
      </c>
      <c r="DD596" s="19">
        <f t="shared" si="2533"/>
        <v>0.99988618714634092</v>
      </c>
      <c r="DE596" s="19">
        <f t="shared" si="2533"/>
        <v>1</v>
      </c>
      <c r="DF596" s="19">
        <f t="shared" si="2533"/>
        <v>1</v>
      </c>
      <c r="DG596" s="19">
        <f t="shared" si="2533"/>
        <v>1</v>
      </c>
      <c r="DH596" s="8"/>
      <c r="DI596" s="8"/>
      <c r="DJ596" s="8"/>
      <c r="DK596" s="8"/>
      <c r="DL596" s="8"/>
      <c r="DM596" s="8"/>
      <c r="DN596" s="8"/>
      <c r="DO596" s="8"/>
      <c r="DP596" s="8"/>
      <c r="DQ596" s="8"/>
      <c r="DR596" s="19">
        <f t="shared" si="2539"/>
        <v>1.4703663026159317</v>
      </c>
      <c r="DS596" s="19">
        <f t="shared" si="2539"/>
        <v>1.1572011140377327</v>
      </c>
      <c r="DT596" s="19">
        <f t="shared" si="2539"/>
        <v>1.1558406879297898</v>
      </c>
      <c r="DU596" s="19">
        <f t="shared" si="2539"/>
        <v>1.1094549377981002</v>
      </c>
      <c r="DV596" s="19">
        <f t="shared" si="2539"/>
        <v>1.1051527655076996</v>
      </c>
      <c r="DW596" s="19">
        <f t="shared" si="2539"/>
        <v>1.0958430328941844</v>
      </c>
      <c r="DX596" s="19">
        <f t="shared" si="2539"/>
        <v>1.0774800171277457</v>
      </c>
      <c r="DY596" s="19">
        <f t="shared" si="2539"/>
        <v>1.0593477234621549</v>
      </c>
      <c r="DZ596" s="19">
        <f t="shared" si="2539"/>
        <v>1.0635049726646373</v>
      </c>
      <c r="EA596" s="19">
        <f t="shared" si="2539"/>
        <v>1.0329024179698501</v>
      </c>
      <c r="EB596" s="19">
        <f t="shared" si="2539"/>
        <v>1.0131106718160607</v>
      </c>
      <c r="EC596" s="19">
        <f t="shared" si="2539"/>
        <v>1.03025251555328</v>
      </c>
      <c r="ED596" s="19">
        <f t="shared" si="2539"/>
        <v>1.0168322257389095</v>
      </c>
      <c r="EE596" s="19">
        <f t="shared" si="2539"/>
        <v>1.0214244544603057</v>
      </c>
      <c r="EF596" s="19">
        <f t="shared" si="2539"/>
        <v>1.0046430579051113</v>
      </c>
      <c r="EG596" s="19">
        <f t="shared" si="2539"/>
        <v>1.014633767297523</v>
      </c>
      <c r="EH596" s="19">
        <f t="shared" si="2534"/>
        <v>1.0052246253382833</v>
      </c>
      <c r="EI596" s="19">
        <f t="shared" si="2534"/>
        <v>1.0080773452938501</v>
      </c>
      <c r="EJ596" s="19">
        <f t="shared" si="2534"/>
        <v>1.0013754919596034</v>
      </c>
      <c r="EK596" s="19">
        <f t="shared" si="2534"/>
        <v>1.0018781273859603</v>
      </c>
      <c r="EL596" s="19">
        <f t="shared" si="2534"/>
        <v>0.99757516976058525</v>
      </c>
      <c r="EM596" s="19">
        <f t="shared" si="2534"/>
        <v>1.0030913564214192</v>
      </c>
      <c r="EN596" s="19">
        <f t="shared" si="2534"/>
        <v>1.0056255617853447</v>
      </c>
      <c r="EO596" s="19">
        <f t="shared" si="2534"/>
        <v>1.0001537782483061</v>
      </c>
      <c r="EP596" s="19">
        <f t="shared" si="2534"/>
        <v>0.99981383280845082</v>
      </c>
      <c r="EQ596" s="19">
        <f t="shared" si="2534"/>
        <v>0.99984222777449583</v>
      </c>
      <c r="ER596" s="19">
        <f t="shared" si="2534"/>
        <v>1.0022695066265404</v>
      </c>
      <c r="ES596" s="19">
        <f t="shared" si="2534"/>
        <v>0.99670046862557926</v>
      </c>
      <c r="ET596" s="19">
        <f t="shared" si="2534"/>
        <v>0.99999011767133128</v>
      </c>
      <c r="EU596" s="19">
        <f t="shared" si="2534"/>
        <v>1.0000453573888988</v>
      </c>
      <c r="EV596" s="8"/>
      <c r="EW596" s="8"/>
      <c r="EX596" s="8"/>
      <c r="EY596" s="8"/>
      <c r="EZ596" s="8"/>
      <c r="FA596" s="8"/>
      <c r="FB596" s="8"/>
      <c r="FC596" s="8"/>
      <c r="FD596" s="8"/>
      <c r="FE596" s="8"/>
      <c r="FF596" s="19">
        <f t="shared" si="2540"/>
        <v>1.0876612513762032</v>
      </c>
      <c r="FG596" s="19">
        <f t="shared" si="2540"/>
        <v>1.0043094506925898</v>
      </c>
      <c r="FH596" s="19">
        <f t="shared" si="2540"/>
        <v>1.0068822897450529</v>
      </c>
      <c r="FI596" s="19">
        <f t="shared" si="2540"/>
        <v>1.0045828879896781</v>
      </c>
      <c r="FJ596" s="19">
        <f t="shared" si="2540"/>
        <v>0.98262974827719718</v>
      </c>
      <c r="FK596" s="19">
        <f t="shared" si="2540"/>
        <v>1.0000073490438282</v>
      </c>
      <c r="FL596" s="19">
        <f t="shared" si="2540"/>
        <v>0.9973886065672668</v>
      </c>
      <c r="FM596" s="19">
        <f t="shared" si="2540"/>
        <v>0.99952877757679526</v>
      </c>
      <c r="FN596" s="19">
        <f t="shared" si="2540"/>
        <v>0.99934537543305224</v>
      </c>
      <c r="FO596" s="19">
        <f t="shared" si="2540"/>
        <v>0.99974260659322634</v>
      </c>
      <c r="FP596" s="19">
        <f t="shared" si="2540"/>
        <v>0.99966885883032464</v>
      </c>
      <c r="FQ596" s="19">
        <f t="shared" si="2540"/>
        <v>0.999964601218021</v>
      </c>
      <c r="FR596" s="19">
        <f t="shared" si="2540"/>
        <v>1.0004997491735774</v>
      </c>
      <c r="FS596" s="19">
        <f t="shared" si="2540"/>
        <v>0.99912406295654621</v>
      </c>
      <c r="FT596" s="19">
        <f t="shared" si="2540"/>
        <v>0.99984211887468588</v>
      </c>
      <c r="FU596" s="19">
        <f t="shared" si="2540"/>
        <v>0.9998854237578354</v>
      </c>
      <c r="FV596" s="19">
        <f t="shared" si="2535"/>
        <v>0.99981391227790684</v>
      </c>
      <c r="FW596" s="19">
        <f t="shared" si="2535"/>
        <v>1.0001643697029443</v>
      </c>
      <c r="FX596" s="19">
        <f t="shared" si="2535"/>
        <v>1.000098841629939</v>
      </c>
      <c r="FY596" s="19">
        <f t="shared" si="2535"/>
        <v>1.000002935142188</v>
      </c>
      <c r="FZ596" s="19">
        <f t="shared" si="2535"/>
        <v>1.0000656816384503</v>
      </c>
      <c r="GA596" s="19">
        <f t="shared" si="2535"/>
        <v>1.0000177945229689</v>
      </c>
      <c r="GB596" s="19">
        <f t="shared" si="2535"/>
        <v>1.0003957449889558</v>
      </c>
      <c r="GC596" s="19">
        <f t="shared" si="2535"/>
        <v>1.0000065869841206</v>
      </c>
      <c r="GD596" s="19">
        <f t="shared" si="2535"/>
        <v>1.0000956201520395</v>
      </c>
      <c r="GE596" s="19">
        <f t="shared" si="2535"/>
        <v>0.99996452511463718</v>
      </c>
      <c r="GF596" s="19">
        <f t="shared" si="2535"/>
        <v>1.0000018247953817</v>
      </c>
      <c r="GG596" s="19">
        <f t="shared" si="2535"/>
        <v>1.0000049343386574</v>
      </c>
      <c r="GH596" s="19">
        <f t="shared" si="2535"/>
        <v>1.0000427750362788</v>
      </c>
      <c r="GI596" s="19">
        <f t="shared" si="2535"/>
        <v>0.99990878720614174</v>
      </c>
      <c r="GJ596" s="8"/>
      <c r="GK596" s="8"/>
      <c r="GL596" s="8"/>
      <c r="GM596" s="8"/>
      <c r="GN596" s="8"/>
      <c r="GO596" s="8"/>
      <c r="GP596" s="8"/>
      <c r="GQ596" s="8"/>
      <c r="GR596" s="8"/>
      <c r="GS596" s="8"/>
    </row>
    <row r="597" spans="1:201" x14ac:dyDescent="0.25">
      <c r="A597" s="115">
        <f>$A$46</f>
        <v>20144</v>
      </c>
      <c r="B597" s="19">
        <f t="shared" si="2536"/>
        <v>0.9833767235098867</v>
      </c>
      <c r="C597" s="19">
        <f t="shared" si="2536"/>
        <v>1.0703832610526829</v>
      </c>
      <c r="D597" s="19">
        <f t="shared" si="2536"/>
        <v>1.1569582491745709</v>
      </c>
      <c r="E597" s="19">
        <f t="shared" si="2536"/>
        <v>1.1202224907286669</v>
      </c>
      <c r="F597" s="19">
        <f t="shared" si="2536"/>
        <v>1.0902806828439919</v>
      </c>
      <c r="G597" s="19">
        <f t="shared" si="2536"/>
        <v>1.0635234917818173</v>
      </c>
      <c r="H597" s="19">
        <f t="shared" si="2536"/>
        <v>1.0634936213527595</v>
      </c>
      <c r="I597" s="19">
        <f t="shared" si="2536"/>
        <v>1.0597676952938802</v>
      </c>
      <c r="J597" s="19">
        <f t="shared" si="2536"/>
        <v>1.0306681431886899</v>
      </c>
      <c r="K597" s="19">
        <f t="shared" si="2536"/>
        <v>1.0315185700810221</v>
      </c>
      <c r="L597" s="19">
        <f t="shared" si="2536"/>
        <v>1.0278479923388464</v>
      </c>
      <c r="M597" s="19">
        <f t="shared" si="2536"/>
        <v>1.0282654308574499</v>
      </c>
      <c r="N597" s="19">
        <f t="shared" si="2536"/>
        <v>1.0152680994102878</v>
      </c>
      <c r="O597" s="19">
        <f t="shared" si="2536"/>
        <v>1.0310799639440005</v>
      </c>
      <c r="P597" s="19">
        <f t="shared" si="2536"/>
        <v>1.0184192437715136</v>
      </c>
      <c r="Q597" s="19">
        <f t="shared" si="2536"/>
        <v>1.0131901924786617</v>
      </c>
      <c r="R597" s="19">
        <f t="shared" si="2531"/>
        <v>0.9989731550811316</v>
      </c>
      <c r="S597" s="19">
        <f t="shared" si="2531"/>
        <v>1.0019011505077522</v>
      </c>
      <c r="T597" s="19">
        <f t="shared" si="2531"/>
        <v>1.0181085086489368</v>
      </c>
      <c r="U597" s="19">
        <f t="shared" si="2531"/>
        <v>0.98998797497568147</v>
      </c>
      <c r="V597" s="19">
        <f t="shared" si="2531"/>
        <v>1.0016249580385144</v>
      </c>
      <c r="W597" s="19">
        <f t="shared" si="2531"/>
        <v>0.99989694451396693</v>
      </c>
      <c r="X597" s="19">
        <f t="shared" si="2531"/>
        <v>0.99999430173660009</v>
      </c>
      <c r="Y597" s="19">
        <f t="shared" si="2531"/>
        <v>1.0003081879181628</v>
      </c>
      <c r="Z597" s="19">
        <f t="shared" si="2531"/>
        <v>1.000485187622538</v>
      </c>
      <c r="AA597" s="19">
        <f t="shared" si="2531"/>
        <v>1.0003784108379492</v>
      </c>
      <c r="AB597" s="19">
        <f t="shared" si="2531"/>
        <v>0.99988980303673169</v>
      </c>
      <c r="AC597" s="19">
        <f t="shared" si="2531"/>
        <v>1.00125077501162</v>
      </c>
      <c r="AD597" s="19">
        <f t="shared" si="2531"/>
        <v>0.99979751243332848</v>
      </c>
      <c r="AE597" s="8"/>
      <c r="AF597" s="8"/>
      <c r="AG597" s="8"/>
      <c r="AH597" s="8"/>
      <c r="AI597" s="8"/>
      <c r="AJ597" s="8"/>
      <c r="AK597" s="8"/>
      <c r="AL597" s="8"/>
      <c r="AM597" s="8"/>
      <c r="AN597" s="8"/>
      <c r="AO597" s="8"/>
      <c r="AP597" s="19">
        <f t="shared" si="2537"/>
        <v>1.3097126800399945</v>
      </c>
      <c r="AQ597" s="19">
        <f t="shared" si="2537"/>
        <v>1.0743393044927232</v>
      </c>
      <c r="AR597" s="19">
        <f t="shared" si="2537"/>
        <v>1.027589495874822</v>
      </c>
      <c r="AS597" s="19">
        <f t="shared" si="2537"/>
        <v>1.0115956214061519</v>
      </c>
      <c r="AT597" s="19">
        <f t="shared" si="2537"/>
        <v>1.0072426432684147</v>
      </c>
      <c r="AU597" s="19">
        <f t="shared" si="2537"/>
        <v>1.0041525997214986</v>
      </c>
      <c r="AV597" s="19">
        <f t="shared" si="2537"/>
        <v>1.0019001121681621</v>
      </c>
      <c r="AW597" s="19">
        <f t="shared" si="2537"/>
        <v>1.0029383009560844</v>
      </c>
      <c r="AX597" s="19">
        <f t="shared" si="2537"/>
        <v>1.0001136011365963</v>
      </c>
      <c r="AY597" s="19">
        <f t="shared" si="2537"/>
        <v>1.0004700986789594</v>
      </c>
      <c r="AZ597" s="19">
        <f t="shared" si="2537"/>
        <v>1.0008545839490837</v>
      </c>
      <c r="BA597" s="19">
        <f t="shared" si="2537"/>
        <v>1.0001501278451854</v>
      </c>
      <c r="BB597" s="19">
        <f t="shared" si="2537"/>
        <v>1.000037782244688</v>
      </c>
      <c r="BC597" s="19">
        <f t="shared" si="2537"/>
        <v>1.000203086227061</v>
      </c>
      <c r="BD597" s="19">
        <f t="shared" si="2537"/>
        <v>1.000188254106283</v>
      </c>
      <c r="BE597" s="19">
        <f t="shared" si="2537"/>
        <v>0.99998405604498164</v>
      </c>
      <c r="BF597" s="19">
        <f t="shared" si="2532"/>
        <v>1.000061828093662</v>
      </c>
      <c r="BG597" s="19">
        <f t="shared" si="2532"/>
        <v>1.0001100943736572</v>
      </c>
      <c r="BH597" s="19">
        <f t="shared" si="2532"/>
        <v>1.0000364552845362</v>
      </c>
      <c r="BI597" s="19">
        <f t="shared" si="2532"/>
        <v>0.99994162058707292</v>
      </c>
      <c r="BJ597" s="19">
        <f t="shared" si="2532"/>
        <v>0.99999259594543199</v>
      </c>
      <c r="BK597" s="19">
        <f t="shared" si="2532"/>
        <v>0.99998513536190969</v>
      </c>
      <c r="BL597" s="19">
        <f t="shared" si="2532"/>
        <v>1</v>
      </c>
      <c r="BM597" s="19">
        <f t="shared" si="2532"/>
        <v>1</v>
      </c>
      <c r="BN597" s="19">
        <f t="shared" si="2532"/>
        <v>1.0000000564201523</v>
      </c>
      <c r="BO597" s="19">
        <f t="shared" si="2532"/>
        <v>1.0000263755311611</v>
      </c>
      <c r="BP597" s="19">
        <f t="shared" si="2532"/>
        <v>0.99998519195250679</v>
      </c>
      <c r="BQ597" s="19">
        <f t="shared" si="2532"/>
        <v>1.0000156855825399</v>
      </c>
      <c r="BR597" s="19">
        <f t="shared" si="2532"/>
        <v>1</v>
      </c>
      <c r="BS597" s="8"/>
      <c r="BT597" s="8"/>
      <c r="BU597" s="8"/>
      <c r="BV597" s="8"/>
      <c r="BW597" s="8"/>
      <c r="BX597" s="8"/>
      <c r="BY597" s="8"/>
      <c r="BZ597" s="8"/>
      <c r="CA597" s="8"/>
      <c r="CB597" s="8"/>
      <c r="CC597" s="8"/>
      <c r="CD597" s="19">
        <f t="shared" si="2538"/>
        <v>0.847052734361605</v>
      </c>
      <c r="CE597" s="19">
        <f t="shared" si="2538"/>
        <v>1.2043456923857221</v>
      </c>
      <c r="CF597" s="19">
        <f t="shared" si="2538"/>
        <v>1.0480741685977604</v>
      </c>
      <c r="CG597" s="19">
        <f t="shared" si="2538"/>
        <v>0.99935043654845956</v>
      </c>
      <c r="CH597" s="19">
        <f t="shared" si="2538"/>
        <v>0.99692931693451936</v>
      </c>
      <c r="CI597" s="19">
        <f t="shared" si="2538"/>
        <v>0.98982546310192465</v>
      </c>
      <c r="CJ597" s="19">
        <f t="shared" si="2538"/>
        <v>1.0030118777792103</v>
      </c>
      <c r="CK597" s="19">
        <f t="shared" si="2538"/>
        <v>0.9959625226128469</v>
      </c>
      <c r="CL597" s="19">
        <f t="shared" si="2538"/>
        <v>0.99539860787529344</v>
      </c>
      <c r="CM597" s="19">
        <f t="shared" si="2538"/>
        <v>1.0013935839267676</v>
      </c>
      <c r="CN597" s="19">
        <f t="shared" si="2538"/>
        <v>1.0070162855068512</v>
      </c>
      <c r="CO597" s="19">
        <f t="shared" si="2538"/>
        <v>1.0000190607876094</v>
      </c>
      <c r="CP597" s="19">
        <f t="shared" si="2538"/>
        <v>1.0105302206456697</v>
      </c>
      <c r="CQ597" s="19">
        <f t="shared" si="2538"/>
        <v>1.0066263442972574</v>
      </c>
      <c r="CR597" s="19">
        <f t="shared" si="2538"/>
        <v>1.0062018816512219</v>
      </c>
      <c r="CS597" s="19">
        <f t="shared" si="2538"/>
        <v>0.9948483170750928</v>
      </c>
      <c r="CT597" s="19">
        <f t="shared" si="2533"/>
        <v>1.0003455802759027</v>
      </c>
      <c r="CU597" s="19">
        <f t="shared" si="2533"/>
        <v>1.0004845855376774</v>
      </c>
      <c r="CV597" s="19">
        <f t="shared" si="2533"/>
        <v>1.0005895335877457</v>
      </c>
      <c r="CW597" s="19">
        <f t="shared" si="2533"/>
        <v>1.0010104104661079</v>
      </c>
      <c r="CX597" s="19">
        <f t="shared" si="2533"/>
        <v>1.0000531479102508</v>
      </c>
      <c r="CY597" s="19">
        <f t="shared" si="2533"/>
        <v>1.0000075998626898</v>
      </c>
      <c r="CZ597" s="19">
        <f t="shared" si="2533"/>
        <v>0.99985527183433542</v>
      </c>
      <c r="DA597" s="19">
        <f t="shared" si="2533"/>
        <v>1.0001515286905118</v>
      </c>
      <c r="DB597" s="19">
        <f t="shared" si="2533"/>
        <v>0.99992893095046609</v>
      </c>
      <c r="DC597" s="19">
        <f t="shared" si="2533"/>
        <v>1</v>
      </c>
      <c r="DD597" s="19">
        <f t="shared" si="2533"/>
        <v>1</v>
      </c>
      <c r="DE597" s="19">
        <f t="shared" si="2533"/>
        <v>1.0017253431811421</v>
      </c>
      <c r="DF597" s="19">
        <f t="shared" si="2533"/>
        <v>1</v>
      </c>
      <c r="DG597" s="8"/>
      <c r="DH597" s="8"/>
      <c r="DI597" s="8"/>
      <c r="DJ597" s="8"/>
      <c r="DK597" s="8"/>
      <c r="DL597" s="8"/>
      <c r="DM597" s="8"/>
      <c r="DN597" s="8"/>
      <c r="DO597" s="8"/>
      <c r="DP597" s="8"/>
      <c r="DQ597" s="8"/>
      <c r="DR597" s="19">
        <f t="shared" si="2539"/>
        <v>1.4957913620218262</v>
      </c>
      <c r="DS597" s="19">
        <f t="shared" si="2539"/>
        <v>1.1460334764213747</v>
      </c>
      <c r="DT597" s="19">
        <f t="shared" si="2539"/>
        <v>1.1983229668331472</v>
      </c>
      <c r="DU597" s="19">
        <f t="shared" si="2539"/>
        <v>1.1559522298438574</v>
      </c>
      <c r="DV597" s="19">
        <f t="shared" si="2539"/>
        <v>1.1267160639887508</v>
      </c>
      <c r="DW597" s="19">
        <f t="shared" si="2539"/>
        <v>1.0676980188686189</v>
      </c>
      <c r="DX597" s="19">
        <f t="shared" si="2539"/>
        <v>1.0811017559076266</v>
      </c>
      <c r="DY597" s="19">
        <f t="shared" si="2539"/>
        <v>1.1044315042093575</v>
      </c>
      <c r="DZ597" s="19">
        <f t="shared" si="2539"/>
        <v>1.0433369135684438</v>
      </c>
      <c r="EA597" s="19">
        <f t="shared" si="2539"/>
        <v>1.0382833564839042</v>
      </c>
      <c r="EB597" s="19">
        <f t="shared" si="2539"/>
        <v>1.0401112985693153</v>
      </c>
      <c r="EC597" s="19">
        <f t="shared" si="2539"/>
        <v>1.0315925289851651</v>
      </c>
      <c r="ED597" s="19">
        <f t="shared" si="2539"/>
        <v>1.0032940880468528</v>
      </c>
      <c r="EE597" s="19">
        <f t="shared" si="2539"/>
        <v>1.0235907369373438</v>
      </c>
      <c r="EF597" s="19">
        <f t="shared" si="2539"/>
        <v>1.0095538638130415</v>
      </c>
      <c r="EG597" s="19">
        <f t="shared" si="2539"/>
        <v>0.99020597018358802</v>
      </c>
      <c r="EH597" s="19">
        <f t="shared" si="2534"/>
        <v>1.015587972939257</v>
      </c>
      <c r="EI597" s="19">
        <f t="shared" si="2534"/>
        <v>0.99467115099566383</v>
      </c>
      <c r="EJ597" s="19">
        <f t="shared" si="2534"/>
        <v>1.01174155652654</v>
      </c>
      <c r="EK597" s="19">
        <f t="shared" si="2534"/>
        <v>1.0008670279664049</v>
      </c>
      <c r="EL597" s="19">
        <f t="shared" si="2534"/>
        <v>1.0027837559575905</v>
      </c>
      <c r="EM597" s="19">
        <f t="shared" si="2534"/>
        <v>0.99959733488666502</v>
      </c>
      <c r="EN597" s="19">
        <f t="shared" si="2534"/>
        <v>0.99973203140562583</v>
      </c>
      <c r="EO597" s="19">
        <f t="shared" si="2534"/>
        <v>1.0024130587591673</v>
      </c>
      <c r="EP597" s="19">
        <f t="shared" si="2534"/>
        <v>1.0022388067133772</v>
      </c>
      <c r="EQ597" s="19">
        <f t="shared" si="2534"/>
        <v>1.0016603408898104</v>
      </c>
      <c r="ER597" s="19">
        <f t="shared" si="2534"/>
        <v>0.99990114676729491</v>
      </c>
      <c r="ES597" s="19">
        <f t="shared" si="2534"/>
        <v>1.0004409021818359</v>
      </c>
      <c r="ET597" s="19">
        <f t="shared" si="2534"/>
        <v>1.0034657894693211</v>
      </c>
      <c r="EU597" s="8"/>
      <c r="EV597" s="8"/>
      <c r="EW597" s="8"/>
      <c r="EX597" s="8"/>
      <c r="EY597" s="8"/>
      <c r="EZ597" s="8"/>
      <c r="FA597" s="8"/>
      <c r="FB597" s="8"/>
      <c r="FC597" s="8"/>
      <c r="FD597" s="8"/>
      <c r="FE597" s="8"/>
      <c r="FF597" s="19">
        <f t="shared" si="2540"/>
        <v>1.2047925369985013</v>
      </c>
      <c r="FG597" s="19">
        <f t="shared" si="2540"/>
        <v>0.99683136892044921</v>
      </c>
      <c r="FH597" s="19">
        <f t="shared" si="2540"/>
        <v>1.0002573163534381</v>
      </c>
      <c r="FI597" s="19">
        <f t="shared" si="2540"/>
        <v>0.99975931359957693</v>
      </c>
      <c r="FJ597" s="19">
        <f t="shared" si="2540"/>
        <v>0.99766608394138723</v>
      </c>
      <c r="FK597" s="19">
        <f t="shared" si="2540"/>
        <v>1.0003247678656673</v>
      </c>
      <c r="FL597" s="19">
        <f t="shared" si="2540"/>
        <v>1.0005371690350582</v>
      </c>
      <c r="FM597" s="19">
        <f t="shared" si="2540"/>
        <v>1.0006225137121654</v>
      </c>
      <c r="FN597" s="19">
        <f t="shared" si="2540"/>
        <v>0.99946633581225164</v>
      </c>
      <c r="FO597" s="19">
        <f t="shared" si="2540"/>
        <v>1.0001830291348317</v>
      </c>
      <c r="FP597" s="19">
        <f t="shared" si="2540"/>
        <v>0.99995211353428326</v>
      </c>
      <c r="FQ597" s="19">
        <f t="shared" si="2540"/>
        <v>0.99964424871313662</v>
      </c>
      <c r="FR597" s="19">
        <f t="shared" si="2540"/>
        <v>0.99962805892412832</v>
      </c>
      <c r="FS597" s="19">
        <f t="shared" si="2540"/>
        <v>1.0002580913800878</v>
      </c>
      <c r="FT597" s="19">
        <f t="shared" si="2540"/>
        <v>1.0000385216427625</v>
      </c>
      <c r="FU597" s="19">
        <f t="shared" si="2540"/>
        <v>1.0001737994637168</v>
      </c>
      <c r="FV597" s="19">
        <f t="shared" si="2535"/>
        <v>0.99987954107199217</v>
      </c>
      <c r="FW597" s="19">
        <f t="shared" si="2535"/>
        <v>1.0000014105017092</v>
      </c>
      <c r="FX597" s="19">
        <f t="shared" si="2535"/>
        <v>1.0000096451215397</v>
      </c>
      <c r="FY597" s="19">
        <f t="shared" si="2535"/>
        <v>1.0000601707154118</v>
      </c>
      <c r="FZ597" s="19">
        <f t="shared" si="2535"/>
        <v>0.99996137989516753</v>
      </c>
      <c r="GA597" s="19">
        <f t="shared" si="2535"/>
        <v>1.0000642371316837</v>
      </c>
      <c r="GB597" s="19">
        <f t="shared" si="2535"/>
        <v>0.99997789045260344</v>
      </c>
      <c r="GC597" s="19">
        <f t="shared" si="2535"/>
        <v>0.99994239049610067</v>
      </c>
      <c r="GD597" s="19">
        <f t="shared" si="2535"/>
        <v>1</v>
      </c>
      <c r="GE597" s="19">
        <f t="shared" si="2535"/>
        <v>1</v>
      </c>
      <c r="GF597" s="19">
        <f t="shared" si="2535"/>
        <v>1</v>
      </c>
      <c r="GG597" s="19">
        <f t="shared" si="2535"/>
        <v>1</v>
      </c>
      <c r="GH597" s="19">
        <f t="shared" si="2535"/>
        <v>1</v>
      </c>
      <c r="GI597" s="8"/>
      <c r="GJ597" s="8"/>
      <c r="GK597" s="8"/>
      <c r="GL597" s="8"/>
      <c r="GM597" s="8"/>
      <c r="GN597" s="8"/>
      <c r="GO597" s="8"/>
      <c r="GP597" s="8"/>
      <c r="GQ597" s="8"/>
      <c r="GR597" s="8"/>
      <c r="GS597" s="8"/>
    </row>
    <row r="598" spans="1:201" x14ac:dyDescent="0.25">
      <c r="A598" s="115">
        <f>$A$47</f>
        <v>20151</v>
      </c>
      <c r="B598" s="19">
        <f t="shared" si="2536"/>
        <v>1.047903339133136</v>
      </c>
      <c r="C598" s="19">
        <f t="shared" si="2536"/>
        <v>1.1204994182537664</v>
      </c>
      <c r="D598" s="19">
        <f t="shared" si="2536"/>
        <v>1.210518683938905</v>
      </c>
      <c r="E598" s="19">
        <f t="shared" si="2536"/>
        <v>1.1497612419621572</v>
      </c>
      <c r="F598" s="19">
        <f t="shared" si="2536"/>
        <v>1.0800502867332054</v>
      </c>
      <c r="G598" s="19">
        <f t="shared" si="2536"/>
        <v>1.0721792290277314</v>
      </c>
      <c r="H598" s="19">
        <f t="shared" si="2536"/>
        <v>1.0685276038200531</v>
      </c>
      <c r="I598" s="19">
        <f t="shared" si="2536"/>
        <v>1.0738249634210522</v>
      </c>
      <c r="J598" s="19">
        <f t="shared" si="2536"/>
        <v>1.0394366290019981</v>
      </c>
      <c r="K598" s="19">
        <f t="shared" si="2536"/>
        <v>1.0244602346219343</v>
      </c>
      <c r="L598" s="19">
        <f t="shared" si="2536"/>
        <v>1.0336514556484773</v>
      </c>
      <c r="M598" s="19">
        <f t="shared" si="2536"/>
        <v>1.0133271282379874</v>
      </c>
      <c r="N598" s="19">
        <f t="shared" si="2536"/>
        <v>1.0112365418746503</v>
      </c>
      <c r="O598" s="19">
        <f t="shared" si="2536"/>
        <v>1.0093795426592809</v>
      </c>
      <c r="P598" s="19">
        <f t="shared" si="2536"/>
        <v>1.0055868346971262</v>
      </c>
      <c r="Q598" s="19">
        <f t="shared" si="2536"/>
        <v>1.0067496862402847</v>
      </c>
      <c r="R598" s="19">
        <f t="shared" si="2531"/>
        <v>1.0087152850236425</v>
      </c>
      <c r="S598" s="19">
        <f t="shared" si="2531"/>
        <v>1.002764422602342</v>
      </c>
      <c r="T598" s="19">
        <f t="shared" si="2531"/>
        <v>1.0000765137684966</v>
      </c>
      <c r="U598" s="19">
        <f t="shared" si="2531"/>
        <v>1.0036318805371829</v>
      </c>
      <c r="V598" s="19">
        <f t="shared" si="2531"/>
        <v>0.99923545488057319</v>
      </c>
      <c r="W598" s="19">
        <f t="shared" si="2531"/>
        <v>1.0003506726682434</v>
      </c>
      <c r="X598" s="19">
        <f t="shared" si="2531"/>
        <v>0.99974048675897853</v>
      </c>
      <c r="Y598" s="19">
        <f t="shared" si="2531"/>
        <v>0.99991725360324224</v>
      </c>
      <c r="Z598" s="19">
        <f t="shared" si="2531"/>
        <v>1.0001136958224308</v>
      </c>
      <c r="AA598" s="19">
        <f t="shared" si="2531"/>
        <v>1.00076043631277</v>
      </c>
      <c r="AB598" s="19">
        <f t="shared" si="2531"/>
        <v>1.0000879120528903</v>
      </c>
      <c r="AC598" s="19">
        <f t="shared" si="2531"/>
        <v>1.0001743729330994</v>
      </c>
      <c r="AD598" s="8"/>
      <c r="AE598" s="8"/>
      <c r="AF598" s="8"/>
      <c r="AG598" s="8"/>
      <c r="AH598" s="8"/>
      <c r="AI598" s="8"/>
      <c r="AJ598" s="8"/>
      <c r="AK598" s="8"/>
      <c r="AL598" s="8"/>
      <c r="AM598" s="8"/>
      <c r="AN598" s="8"/>
      <c r="AO598" s="8"/>
      <c r="AP598" s="19">
        <f t="shared" si="2537"/>
        <v>1.2357764337531083</v>
      </c>
      <c r="AQ598" s="19">
        <f t="shared" si="2537"/>
        <v>1.0690264394819122</v>
      </c>
      <c r="AR598" s="19">
        <f t="shared" si="2537"/>
        <v>1.0260203670027261</v>
      </c>
      <c r="AS598" s="19">
        <f t="shared" si="2537"/>
        <v>1.0119976096013312</v>
      </c>
      <c r="AT598" s="19">
        <f t="shared" si="2537"/>
        <v>1.0052989224852329</v>
      </c>
      <c r="AU598" s="19">
        <f t="shared" si="2537"/>
        <v>1.0047453163909978</v>
      </c>
      <c r="AV598" s="19">
        <f t="shared" si="2537"/>
        <v>1.0028625498584749</v>
      </c>
      <c r="AW598" s="19">
        <f t="shared" si="2537"/>
        <v>1.0020028687775511</v>
      </c>
      <c r="AX598" s="19">
        <f t="shared" si="2537"/>
        <v>1.0014805910322577</v>
      </c>
      <c r="AY598" s="19">
        <f t="shared" si="2537"/>
        <v>1.0011903597022827</v>
      </c>
      <c r="AZ598" s="19">
        <f t="shared" si="2537"/>
        <v>1.0006648406464933</v>
      </c>
      <c r="BA598" s="19">
        <f t="shared" si="2537"/>
        <v>1.0009288041601558</v>
      </c>
      <c r="BB598" s="19">
        <f t="shared" si="2537"/>
        <v>1.0000424316880772</v>
      </c>
      <c r="BC598" s="19">
        <f t="shared" si="2537"/>
        <v>1.0003857667158207</v>
      </c>
      <c r="BD598" s="19">
        <f t="shared" si="2537"/>
        <v>1.0000061762906962</v>
      </c>
      <c r="BE598" s="19">
        <f t="shared" si="2537"/>
        <v>1.0000029368352228</v>
      </c>
      <c r="BF598" s="19">
        <f t="shared" si="2532"/>
        <v>1.0000265645387332</v>
      </c>
      <c r="BG598" s="19">
        <f t="shared" si="2532"/>
        <v>0.99998397620352431</v>
      </c>
      <c r="BH598" s="19">
        <f t="shared" si="2532"/>
        <v>0.99996460322187231</v>
      </c>
      <c r="BI598" s="19">
        <f t="shared" si="2532"/>
        <v>0.9999608660743371</v>
      </c>
      <c r="BJ598" s="19">
        <f t="shared" si="2532"/>
        <v>1</v>
      </c>
      <c r="BK598" s="19">
        <f t="shared" si="2532"/>
        <v>1</v>
      </c>
      <c r="BL598" s="19">
        <f t="shared" si="2532"/>
        <v>0.99999670262395213</v>
      </c>
      <c r="BM598" s="19">
        <f t="shared" si="2532"/>
        <v>0.99999998241393651</v>
      </c>
      <c r="BN598" s="19">
        <f t="shared" si="2532"/>
        <v>1</v>
      </c>
      <c r="BO598" s="19">
        <f t="shared" si="2532"/>
        <v>1</v>
      </c>
      <c r="BP598" s="19">
        <f t="shared" si="2532"/>
        <v>1.0000101122141403</v>
      </c>
      <c r="BQ598" s="19">
        <f t="shared" si="2532"/>
        <v>1</v>
      </c>
      <c r="BR598" s="8"/>
      <c r="BS598" s="8"/>
      <c r="BT598" s="8"/>
      <c r="BU598" s="8"/>
      <c r="BV598" s="8"/>
      <c r="BW598" s="8"/>
      <c r="BX598" s="8"/>
      <c r="BY598" s="8"/>
      <c r="BZ598" s="8"/>
      <c r="CA598" s="8"/>
      <c r="CB598" s="8"/>
      <c r="CC598" s="8"/>
      <c r="CD598" s="19">
        <f t="shared" si="2538"/>
        <v>0.86122158488655765</v>
      </c>
      <c r="CE598" s="19">
        <f t="shared" si="2538"/>
        <v>1.2068849587781796</v>
      </c>
      <c r="CF598" s="19">
        <f t="shared" si="2538"/>
        <v>1.0328746049730819</v>
      </c>
      <c r="CG598" s="19">
        <f t="shared" si="2538"/>
        <v>1.0151610741306973</v>
      </c>
      <c r="CH598" s="19">
        <f t="shared" si="2538"/>
        <v>1.009150026230049</v>
      </c>
      <c r="CI598" s="19">
        <f t="shared" si="2538"/>
        <v>1.0034046074058707</v>
      </c>
      <c r="CJ598" s="19">
        <f t="shared" si="2538"/>
        <v>1.0060564907347136</v>
      </c>
      <c r="CK598" s="19">
        <f t="shared" si="2538"/>
        <v>1.01414663613198</v>
      </c>
      <c r="CL598" s="19">
        <f t="shared" si="2538"/>
        <v>1.0016508877082482</v>
      </c>
      <c r="CM598" s="19">
        <f t="shared" si="2538"/>
        <v>1.0046380929282708</v>
      </c>
      <c r="CN598" s="19">
        <f t="shared" si="2538"/>
        <v>0.99994798322074763</v>
      </c>
      <c r="CO598" s="19">
        <f t="shared" si="2538"/>
        <v>0.99342747478555116</v>
      </c>
      <c r="CP598" s="19">
        <f t="shared" si="2538"/>
        <v>1.0005639262082031</v>
      </c>
      <c r="CQ598" s="19">
        <f t="shared" si="2538"/>
        <v>1.0000167260503288</v>
      </c>
      <c r="CR598" s="19">
        <f t="shared" si="2538"/>
        <v>0.99852667754267466</v>
      </c>
      <c r="CS598" s="19">
        <f t="shared" si="2538"/>
        <v>0.99947092476695709</v>
      </c>
      <c r="CT598" s="19">
        <f t="shared" si="2533"/>
        <v>1.0011971865776108</v>
      </c>
      <c r="CU598" s="19">
        <f t="shared" si="2533"/>
        <v>1.0003520456923236</v>
      </c>
      <c r="CV598" s="19">
        <f t="shared" si="2533"/>
        <v>1.0002976708105558</v>
      </c>
      <c r="CW598" s="19">
        <f t="shared" si="2533"/>
        <v>1</v>
      </c>
      <c r="CX598" s="19">
        <f t="shared" si="2533"/>
        <v>0.99983315640894133</v>
      </c>
      <c r="CY598" s="19">
        <f t="shared" si="2533"/>
        <v>0.99969963142152207</v>
      </c>
      <c r="CZ598" s="19">
        <f t="shared" si="2533"/>
        <v>0.99941045371133019</v>
      </c>
      <c r="DA598" s="19">
        <f t="shared" si="2533"/>
        <v>1.0002920358700247</v>
      </c>
      <c r="DB598" s="19">
        <f t="shared" si="2533"/>
        <v>1</v>
      </c>
      <c r="DC598" s="19">
        <f t="shared" si="2533"/>
        <v>1</v>
      </c>
      <c r="DD598" s="19">
        <f t="shared" si="2533"/>
        <v>1</v>
      </c>
      <c r="DE598" s="19">
        <f t="shared" si="2533"/>
        <v>1.0000768067864649</v>
      </c>
      <c r="DF598" s="8"/>
      <c r="DG598" s="8"/>
      <c r="DH598" s="8"/>
      <c r="DI598" s="8"/>
      <c r="DJ598" s="8"/>
      <c r="DK598" s="8"/>
      <c r="DL598" s="8"/>
      <c r="DM598" s="8"/>
      <c r="DN598" s="8"/>
      <c r="DO598" s="8"/>
      <c r="DP598" s="8"/>
      <c r="DQ598" s="8"/>
      <c r="DR598" s="19">
        <f t="shared" si="2539"/>
        <v>1.5585609764303623</v>
      </c>
      <c r="DS598" s="19">
        <f t="shared" si="2539"/>
        <v>1.3384851641262552</v>
      </c>
      <c r="DT598" s="19">
        <f t="shared" si="2539"/>
        <v>1.1877782817454341</v>
      </c>
      <c r="DU598" s="19">
        <f t="shared" si="2539"/>
        <v>1.1186080531416553</v>
      </c>
      <c r="DV598" s="19">
        <f t="shared" si="2539"/>
        <v>1.1246122350710346</v>
      </c>
      <c r="DW598" s="19">
        <f t="shared" si="2539"/>
        <v>1.082216811560702</v>
      </c>
      <c r="DX598" s="19">
        <f t="shared" si="2539"/>
        <v>1.0705905158368498</v>
      </c>
      <c r="DY598" s="19">
        <f t="shared" si="2539"/>
        <v>1.1096509989503498</v>
      </c>
      <c r="DZ598" s="19">
        <f t="shared" si="2539"/>
        <v>1.0512885155664375</v>
      </c>
      <c r="EA598" s="19">
        <f t="shared" si="2539"/>
        <v>0.99947688180283145</v>
      </c>
      <c r="EB598" s="19">
        <f t="shared" si="2539"/>
        <v>1.0376836090531738</v>
      </c>
      <c r="EC598" s="19">
        <f t="shared" si="2539"/>
        <v>1.0122931982114933</v>
      </c>
      <c r="ED598" s="19">
        <f t="shared" si="2539"/>
        <v>1.0280786338546959</v>
      </c>
      <c r="EE598" s="19">
        <f t="shared" si="2539"/>
        <v>1.0120899536498056</v>
      </c>
      <c r="EF598" s="19">
        <f t="shared" si="2539"/>
        <v>1.0105122394961175</v>
      </c>
      <c r="EG598" s="19">
        <f t="shared" si="2539"/>
        <v>1.0056386609487253</v>
      </c>
      <c r="EH598" s="19">
        <f t="shared" si="2534"/>
        <v>1.0058752176332433</v>
      </c>
      <c r="EI598" s="19">
        <f t="shared" si="2534"/>
        <v>1.0048075789683522</v>
      </c>
      <c r="EJ598" s="19">
        <f t="shared" si="2534"/>
        <v>0.99726634490716881</v>
      </c>
      <c r="EK598" s="19">
        <f t="shared" si="2534"/>
        <v>1.0019378094633327</v>
      </c>
      <c r="EL598" s="19">
        <f t="shared" si="2534"/>
        <v>0.99929627040002122</v>
      </c>
      <c r="EM598" s="19">
        <f t="shared" si="2534"/>
        <v>1.0019884638580157</v>
      </c>
      <c r="EN598" s="19">
        <f t="shared" si="2534"/>
        <v>1.0031542587325597</v>
      </c>
      <c r="EO598" s="19">
        <f t="shared" si="2534"/>
        <v>1.0005782191991042</v>
      </c>
      <c r="EP598" s="19">
        <f t="shared" si="2534"/>
        <v>1.0089026812063873</v>
      </c>
      <c r="EQ598" s="19">
        <f t="shared" si="2534"/>
        <v>1.0028543853533338</v>
      </c>
      <c r="ER598" s="19">
        <f t="shared" si="2534"/>
        <v>1.0005268349115517</v>
      </c>
      <c r="ES598" s="19">
        <f t="shared" si="2534"/>
        <v>1.0006009037137571</v>
      </c>
      <c r="ET598" s="8"/>
      <c r="EU598" s="8"/>
      <c r="EV598" s="8"/>
      <c r="EW598" s="8"/>
      <c r="EX598" s="8"/>
      <c r="EY598" s="8"/>
      <c r="EZ598" s="8"/>
      <c r="FA598" s="8"/>
      <c r="FB598" s="8"/>
      <c r="FC598" s="8"/>
      <c r="FD598" s="8"/>
      <c r="FE598" s="8"/>
      <c r="FF598" s="19">
        <f t="shared" si="2540"/>
        <v>1.1033135170069195</v>
      </c>
      <c r="FG598" s="19">
        <f t="shared" si="2540"/>
        <v>1.0036018155399342</v>
      </c>
      <c r="FH598" s="19">
        <f t="shared" si="2540"/>
        <v>1.001586463364319</v>
      </c>
      <c r="FI598" s="19">
        <f t="shared" si="2540"/>
        <v>0.9996425161564243</v>
      </c>
      <c r="FJ598" s="19">
        <f t="shared" si="2540"/>
        <v>1.0020661679053646</v>
      </c>
      <c r="FK598" s="19">
        <f t="shared" si="2540"/>
        <v>1.0074667395246037</v>
      </c>
      <c r="FL598" s="19">
        <f t="shared" si="2540"/>
        <v>0.99953484520744873</v>
      </c>
      <c r="FM598" s="19">
        <f t="shared" si="2540"/>
        <v>1.0001215667733245</v>
      </c>
      <c r="FN598" s="19">
        <f t="shared" si="2540"/>
        <v>1.0001723207757884</v>
      </c>
      <c r="FO598" s="19">
        <f t="shared" si="2540"/>
        <v>1.0031982812259606</v>
      </c>
      <c r="FP598" s="19">
        <f t="shared" si="2540"/>
        <v>1.0003188518438895</v>
      </c>
      <c r="FQ598" s="19">
        <f t="shared" si="2540"/>
        <v>1.0002486054381685</v>
      </c>
      <c r="FR598" s="19">
        <f t="shared" si="2540"/>
        <v>0.99991669635883407</v>
      </c>
      <c r="FS598" s="19">
        <f t="shared" si="2540"/>
        <v>1.00020338110155</v>
      </c>
      <c r="FT598" s="19">
        <f t="shared" si="2540"/>
        <v>0.99892604260488016</v>
      </c>
      <c r="FU598" s="19">
        <f t="shared" si="2540"/>
        <v>1.00008293134433</v>
      </c>
      <c r="FV598" s="19">
        <f t="shared" si="2535"/>
        <v>1.0000867013624672</v>
      </c>
      <c r="FW598" s="19">
        <f t="shared" si="2535"/>
        <v>0.99999176520662125</v>
      </c>
      <c r="FX598" s="19">
        <f t="shared" si="2535"/>
        <v>0.9999568330863825</v>
      </c>
      <c r="FY598" s="19">
        <f t="shared" si="2535"/>
        <v>1.0000089258311009</v>
      </c>
      <c r="FZ598" s="19">
        <f t="shared" si="2535"/>
        <v>1.0000756843970831</v>
      </c>
      <c r="GA598" s="19">
        <f t="shared" si="2535"/>
        <v>0.99997316918916357</v>
      </c>
      <c r="GB598" s="19">
        <f t="shared" si="2535"/>
        <v>1.0000315152683747</v>
      </c>
      <c r="GC598" s="19">
        <f t="shared" si="2535"/>
        <v>1.0000172777718257</v>
      </c>
      <c r="GD598" s="19">
        <f t="shared" si="2535"/>
        <v>1</v>
      </c>
      <c r="GE598" s="19">
        <f t="shared" si="2535"/>
        <v>1</v>
      </c>
      <c r="GF598" s="19">
        <f t="shared" si="2535"/>
        <v>1</v>
      </c>
      <c r="GG598" s="19">
        <f t="shared" si="2535"/>
        <v>1.0000145429865295</v>
      </c>
      <c r="GH598" s="8"/>
      <c r="GI598" s="8"/>
      <c r="GJ598" s="8"/>
      <c r="GK598" s="8"/>
      <c r="GL598" s="8"/>
      <c r="GM598" s="8"/>
      <c r="GN598" s="8"/>
      <c r="GO598" s="8"/>
      <c r="GP598" s="8"/>
      <c r="GQ598" s="8"/>
      <c r="GR598" s="8"/>
      <c r="GS598" s="8"/>
    </row>
    <row r="599" spans="1:201" x14ac:dyDescent="0.25">
      <c r="A599" s="115">
        <f>$A$48</f>
        <v>20152</v>
      </c>
      <c r="B599" s="19">
        <f t="shared" si="2536"/>
        <v>1.0630508665024381</v>
      </c>
      <c r="C599" s="19">
        <f t="shared" si="2536"/>
        <v>1.1204183456634393</v>
      </c>
      <c r="D599" s="19">
        <f t="shared" si="2536"/>
        <v>1.1863662371804158</v>
      </c>
      <c r="E599" s="19">
        <f t="shared" si="2536"/>
        <v>1.1402010078050093</v>
      </c>
      <c r="F599" s="19">
        <f t="shared" si="2536"/>
        <v>1.1053571142849647</v>
      </c>
      <c r="G599" s="19">
        <f t="shared" si="2536"/>
        <v>1.0622879812111754</v>
      </c>
      <c r="H599" s="19">
        <f t="shared" si="2536"/>
        <v>1.069577374473158</v>
      </c>
      <c r="I599" s="19">
        <f t="shared" si="2536"/>
        <v>1.0571341258483895</v>
      </c>
      <c r="J599" s="19">
        <f t="shared" si="2536"/>
        <v>1.02828305188736</v>
      </c>
      <c r="K599" s="19">
        <f t="shared" si="2536"/>
        <v>1.0304281014896117</v>
      </c>
      <c r="L599" s="19">
        <f t="shared" si="2536"/>
        <v>1.0185274002486842</v>
      </c>
      <c r="M599" s="19">
        <f t="shared" si="2536"/>
        <v>1.0270375781777357</v>
      </c>
      <c r="N599" s="19">
        <f t="shared" si="2536"/>
        <v>1.0160990324760306</v>
      </c>
      <c r="O599" s="19">
        <f t="shared" si="2536"/>
        <v>1.0022677886799627</v>
      </c>
      <c r="P599" s="19">
        <f t="shared" si="2536"/>
        <v>1.0124494908039996</v>
      </c>
      <c r="Q599" s="19">
        <f t="shared" si="2536"/>
        <v>1.0171344486736476</v>
      </c>
      <c r="R599" s="19">
        <f t="shared" si="2531"/>
        <v>1.0051495685759115</v>
      </c>
      <c r="S599" s="19">
        <f t="shared" si="2531"/>
        <v>1.0022555159600224</v>
      </c>
      <c r="T599" s="19">
        <f t="shared" si="2531"/>
        <v>0.99917476865765953</v>
      </c>
      <c r="U599" s="19">
        <f t="shared" si="2531"/>
        <v>1.0034161789992195</v>
      </c>
      <c r="V599" s="19">
        <f t="shared" si="2531"/>
        <v>0.99984827055154635</v>
      </c>
      <c r="W599" s="19">
        <f t="shared" si="2531"/>
        <v>1.0001465778530616</v>
      </c>
      <c r="X599" s="19">
        <f t="shared" si="2531"/>
        <v>0.99999358371113545</v>
      </c>
      <c r="Y599" s="19">
        <f t="shared" si="2531"/>
        <v>1.0002369063594974</v>
      </c>
      <c r="Z599" s="19">
        <f t="shared" si="2531"/>
        <v>0.99939286476138434</v>
      </c>
      <c r="AA599" s="19">
        <f t="shared" si="2531"/>
        <v>1.0014706857198385</v>
      </c>
      <c r="AB599" s="19">
        <f t="shared" si="2531"/>
        <v>1.002161154115224</v>
      </c>
      <c r="AC599" s="8"/>
      <c r="AD599" s="8"/>
      <c r="AE599" s="8"/>
      <c r="AF599" s="8"/>
      <c r="AG599" s="8"/>
      <c r="AH599" s="8"/>
      <c r="AI599" s="8"/>
      <c r="AJ599" s="8"/>
      <c r="AK599" s="8"/>
      <c r="AL599" s="8"/>
      <c r="AM599" s="8"/>
      <c r="AN599" s="8"/>
      <c r="AO599" s="8"/>
      <c r="AP599" s="19">
        <f t="shared" si="2537"/>
        <v>1.2325058027711127</v>
      </c>
      <c r="AQ599" s="19">
        <f t="shared" si="2537"/>
        <v>1.0686306501506395</v>
      </c>
      <c r="AR599" s="19">
        <f t="shared" si="2537"/>
        <v>1.0308094921109652</v>
      </c>
      <c r="AS599" s="19">
        <f t="shared" si="2537"/>
        <v>1.012910596299744</v>
      </c>
      <c r="AT599" s="19">
        <f t="shared" si="2537"/>
        <v>1.0062483160256104</v>
      </c>
      <c r="AU599" s="19">
        <f t="shared" si="2537"/>
        <v>1.005700962270317</v>
      </c>
      <c r="AV599" s="19">
        <f t="shared" si="2537"/>
        <v>1.0032194248937629</v>
      </c>
      <c r="AW599" s="19">
        <f t="shared" si="2537"/>
        <v>1.0019191630749182</v>
      </c>
      <c r="AX599" s="19">
        <f t="shared" si="2537"/>
        <v>1.0018616176627881</v>
      </c>
      <c r="AY599" s="19">
        <f t="shared" si="2537"/>
        <v>1.0010873925064085</v>
      </c>
      <c r="AZ599" s="19">
        <f t="shared" si="2537"/>
        <v>1.0005127345278961</v>
      </c>
      <c r="BA599" s="19">
        <f t="shared" si="2537"/>
        <v>1.0009423925483738</v>
      </c>
      <c r="BB599" s="19">
        <f t="shared" si="2537"/>
        <v>1.0003656544218633</v>
      </c>
      <c r="BC599" s="19">
        <f t="shared" si="2537"/>
        <v>0.99989764439836215</v>
      </c>
      <c r="BD599" s="19">
        <f t="shared" si="2537"/>
        <v>0.99999960277119637</v>
      </c>
      <c r="BE599" s="19">
        <f t="shared" si="2537"/>
        <v>0.99999832802718946</v>
      </c>
      <c r="BF599" s="19">
        <f t="shared" si="2532"/>
        <v>1.0000271560616796</v>
      </c>
      <c r="BG599" s="19">
        <f t="shared" si="2532"/>
        <v>1.0000637269738435</v>
      </c>
      <c r="BH599" s="19">
        <f t="shared" si="2532"/>
        <v>1</v>
      </c>
      <c r="BI599" s="19">
        <f t="shared" si="2532"/>
        <v>0.99998949358126332</v>
      </c>
      <c r="BJ599" s="19">
        <f t="shared" si="2532"/>
        <v>1</v>
      </c>
      <c r="BK599" s="19">
        <f t="shared" si="2532"/>
        <v>1</v>
      </c>
      <c r="BL599" s="19">
        <f t="shared" si="2532"/>
        <v>1</v>
      </c>
      <c r="BM599" s="19">
        <f t="shared" si="2532"/>
        <v>1</v>
      </c>
      <c r="BN599" s="19">
        <f t="shared" si="2532"/>
        <v>0.99998762173087974</v>
      </c>
      <c r="BO599" s="19">
        <f t="shared" si="2532"/>
        <v>1</v>
      </c>
      <c r="BP599" s="19">
        <f t="shared" si="2532"/>
        <v>1</v>
      </c>
      <c r="BQ599" s="8"/>
      <c r="BR599" s="8"/>
      <c r="BS599" s="8"/>
      <c r="BT599" s="8"/>
      <c r="BU599" s="8"/>
      <c r="BV599" s="8"/>
      <c r="BW599" s="8"/>
      <c r="BX599" s="8"/>
      <c r="BY599" s="8"/>
      <c r="BZ599" s="8"/>
      <c r="CA599" s="8"/>
      <c r="CB599" s="8"/>
      <c r="CC599" s="8"/>
      <c r="CD599" s="19">
        <f t="shared" si="2538"/>
        <v>0.8886061685198624</v>
      </c>
      <c r="CE599" s="19">
        <f t="shared" si="2538"/>
        <v>1.2253748515949547</v>
      </c>
      <c r="CF599" s="19">
        <f t="shared" si="2538"/>
        <v>1.0445739846851927</v>
      </c>
      <c r="CG599" s="19">
        <f t="shared" si="2538"/>
        <v>1.0136534117088578</v>
      </c>
      <c r="CH599" s="19">
        <f t="shared" si="2538"/>
        <v>0.99675310672684792</v>
      </c>
      <c r="CI599" s="19">
        <f t="shared" si="2538"/>
        <v>1.0009194581633829</v>
      </c>
      <c r="CJ599" s="19">
        <f t="shared" si="2538"/>
        <v>1.0068797210625371</v>
      </c>
      <c r="CK599" s="19">
        <f t="shared" si="2538"/>
        <v>1.0122188052443837</v>
      </c>
      <c r="CL599" s="19">
        <f t="shared" si="2538"/>
        <v>0.9977706979617017</v>
      </c>
      <c r="CM599" s="19">
        <f t="shared" si="2538"/>
        <v>0.99876800606921656</v>
      </c>
      <c r="CN599" s="19">
        <f t="shared" si="2538"/>
        <v>1.0078640159898313</v>
      </c>
      <c r="CO599" s="19">
        <f t="shared" si="2538"/>
        <v>0.99561926354387875</v>
      </c>
      <c r="CP599" s="19">
        <f t="shared" si="2538"/>
        <v>1.0017776317371414</v>
      </c>
      <c r="CQ599" s="19">
        <f t="shared" si="2538"/>
        <v>0.99929727766760945</v>
      </c>
      <c r="CR599" s="19">
        <f t="shared" si="2538"/>
        <v>0.99906210148178276</v>
      </c>
      <c r="CS599" s="19">
        <f t="shared" si="2538"/>
        <v>0.99935259214304883</v>
      </c>
      <c r="CT599" s="19">
        <f t="shared" si="2533"/>
        <v>0.99941274790994106</v>
      </c>
      <c r="CU599" s="19">
        <f t="shared" si="2533"/>
        <v>1.0014495110644108</v>
      </c>
      <c r="CV599" s="19">
        <f t="shared" si="2533"/>
        <v>0.99987251447928405</v>
      </c>
      <c r="CW599" s="19">
        <f t="shared" si="2533"/>
        <v>1.0004200100047387</v>
      </c>
      <c r="CX599" s="19">
        <f t="shared" si="2533"/>
        <v>0.99994770619890305</v>
      </c>
      <c r="CY599" s="19">
        <f t="shared" si="2533"/>
        <v>1.0000630671424731</v>
      </c>
      <c r="CZ599" s="19">
        <f t="shared" si="2533"/>
        <v>1.0000052834319855</v>
      </c>
      <c r="DA599" s="19">
        <f t="shared" si="2533"/>
        <v>1</v>
      </c>
      <c r="DB599" s="19">
        <f t="shared" si="2533"/>
        <v>1.0004780578885697</v>
      </c>
      <c r="DC599" s="19">
        <f t="shared" si="2533"/>
        <v>1</v>
      </c>
      <c r="DD599" s="19">
        <f t="shared" si="2533"/>
        <v>1</v>
      </c>
      <c r="DE599" s="8"/>
      <c r="DF599" s="8"/>
      <c r="DG599" s="8"/>
      <c r="DH599" s="8"/>
      <c r="DI599" s="8"/>
      <c r="DJ599" s="8"/>
      <c r="DK599" s="8"/>
      <c r="DL599" s="8"/>
      <c r="DM599" s="8"/>
      <c r="DN599" s="8"/>
      <c r="DO599" s="8"/>
      <c r="DP599" s="8"/>
      <c r="DQ599" s="8"/>
      <c r="DR599" s="19">
        <f t="shared" si="2539"/>
        <v>1.4103412803431628</v>
      </c>
      <c r="DS599" s="19">
        <f t="shared" si="2539"/>
        <v>1.285057537852661</v>
      </c>
      <c r="DT599" s="19">
        <f t="shared" si="2539"/>
        <v>1.2591721892849441</v>
      </c>
      <c r="DU599" s="19">
        <f t="shared" si="2539"/>
        <v>1.154216665502052</v>
      </c>
      <c r="DV599" s="19">
        <f t="shared" si="2539"/>
        <v>1.1015175529950423</v>
      </c>
      <c r="DW599" s="19">
        <f t="shared" si="2539"/>
        <v>1.0641098686754056</v>
      </c>
      <c r="DX599" s="19">
        <f t="shared" si="2539"/>
        <v>1.0714173993443983</v>
      </c>
      <c r="DY599" s="19">
        <f t="shared" si="2539"/>
        <v>1.0607104478469955</v>
      </c>
      <c r="DZ599" s="19">
        <f t="shared" si="2539"/>
        <v>1.0287847981832821</v>
      </c>
      <c r="EA599" s="19">
        <f t="shared" si="2539"/>
        <v>1.0233320854150301</v>
      </c>
      <c r="EB599" s="19">
        <f t="shared" si="2539"/>
        <v>1.0206032286059246</v>
      </c>
      <c r="EC599" s="19">
        <f t="shared" si="2539"/>
        <v>1.0148535792720792</v>
      </c>
      <c r="ED599" s="19">
        <f t="shared" si="2539"/>
        <v>1.0180255128275468</v>
      </c>
      <c r="EE599" s="19">
        <f t="shared" si="2539"/>
        <v>1.0146447447517117</v>
      </c>
      <c r="EF599" s="19">
        <f t="shared" si="2539"/>
        <v>1.0035720949178535</v>
      </c>
      <c r="EG599" s="19">
        <f t="shared" si="2539"/>
        <v>1.0035172667210641</v>
      </c>
      <c r="EH599" s="19">
        <f t="shared" si="2534"/>
        <v>1.008642767471676</v>
      </c>
      <c r="EI599" s="19">
        <f t="shared" si="2534"/>
        <v>1.001642484505413</v>
      </c>
      <c r="EJ599" s="19">
        <f t="shared" si="2534"/>
        <v>1.0000948959328153</v>
      </c>
      <c r="EK599" s="19">
        <f t="shared" si="2534"/>
        <v>1.0017451665591928</v>
      </c>
      <c r="EL599" s="19">
        <f t="shared" si="2534"/>
        <v>1.0074261066840564</v>
      </c>
      <c r="EM599" s="19">
        <f t="shared" si="2534"/>
        <v>0.99490911955086792</v>
      </c>
      <c r="EN599" s="19">
        <f t="shared" si="2534"/>
        <v>1.011499688419075</v>
      </c>
      <c r="EO599" s="19">
        <f t="shared" si="2534"/>
        <v>0.99539196376462424</v>
      </c>
      <c r="EP599" s="19">
        <f t="shared" si="2534"/>
        <v>1.0008488604152821</v>
      </c>
      <c r="EQ599" s="19">
        <f t="shared" si="2534"/>
        <v>1.0066738438775265</v>
      </c>
      <c r="ER599" s="19">
        <f t="shared" si="2534"/>
        <v>0.99956118576022768</v>
      </c>
      <c r="ES599" s="8"/>
      <c r="ET599" s="8"/>
      <c r="EU599" s="8"/>
      <c r="EV599" s="8"/>
      <c r="EW599" s="8"/>
      <c r="EX599" s="8"/>
      <c r="EY599" s="8"/>
      <c r="EZ599" s="8"/>
      <c r="FA599" s="8"/>
      <c r="FB599" s="8"/>
      <c r="FC599" s="8"/>
      <c r="FD599" s="8"/>
      <c r="FE599" s="8"/>
      <c r="FF599" s="19">
        <f t="shared" si="2540"/>
        <v>1.1242835099518305</v>
      </c>
      <c r="FG599" s="19">
        <f t="shared" si="2540"/>
        <v>1.0051094547792183</v>
      </c>
      <c r="FH599" s="19">
        <f t="shared" si="2540"/>
        <v>1.0026568250133827</v>
      </c>
      <c r="FI599" s="19">
        <f t="shared" si="2540"/>
        <v>1.0013917031500574</v>
      </c>
      <c r="FJ599" s="19">
        <f t="shared" si="2540"/>
        <v>1.0001218270756005</v>
      </c>
      <c r="FK599" s="19">
        <f t="shared" si="2540"/>
        <v>1.0003331290583171</v>
      </c>
      <c r="FL599" s="19">
        <f t="shared" si="2540"/>
        <v>1.0004895266240696</v>
      </c>
      <c r="FM599" s="19">
        <f t="shared" si="2540"/>
        <v>0.99974229905922019</v>
      </c>
      <c r="FN599" s="19">
        <f t="shared" si="2540"/>
        <v>1.0012299800604001</v>
      </c>
      <c r="FO599" s="19">
        <f t="shared" si="2540"/>
        <v>1.0010358117924849</v>
      </c>
      <c r="FP599" s="19">
        <f t="shared" si="2540"/>
        <v>1.000011587362615</v>
      </c>
      <c r="FQ599" s="19">
        <f t="shared" si="2540"/>
        <v>1.0003044909484242</v>
      </c>
      <c r="FR599" s="19">
        <f t="shared" si="2540"/>
        <v>0.99978463325447453</v>
      </c>
      <c r="FS599" s="19">
        <f t="shared" si="2540"/>
        <v>0.99987772188385504</v>
      </c>
      <c r="FT599" s="19">
        <f t="shared" si="2540"/>
        <v>1.0000910598331081</v>
      </c>
      <c r="FU599" s="19">
        <f t="shared" si="2540"/>
        <v>1.0000851702606446</v>
      </c>
      <c r="FV599" s="19">
        <f t="shared" si="2535"/>
        <v>1.00021901560931</v>
      </c>
      <c r="FW599" s="19">
        <f t="shared" si="2535"/>
        <v>1</v>
      </c>
      <c r="FX599" s="19">
        <f t="shared" si="2535"/>
        <v>1.0001812992185442</v>
      </c>
      <c r="FY599" s="19">
        <f t="shared" si="2535"/>
        <v>1.0001978903696715</v>
      </c>
      <c r="FZ599" s="19">
        <f t="shared" si="2535"/>
        <v>1.0000165861043255</v>
      </c>
      <c r="GA599" s="19">
        <f t="shared" si="2535"/>
        <v>0.99997179062674235</v>
      </c>
      <c r="GB599" s="19">
        <f t="shared" si="2535"/>
        <v>1.0000006680680942</v>
      </c>
      <c r="GC599" s="19">
        <f t="shared" si="2535"/>
        <v>1.0004036564746897</v>
      </c>
      <c r="GD599" s="19">
        <f t="shared" si="2535"/>
        <v>0.99982006943195412</v>
      </c>
      <c r="GE599" s="19">
        <f t="shared" si="2535"/>
        <v>1.0000799104592446</v>
      </c>
      <c r="GF599" s="19">
        <f t="shared" si="2535"/>
        <v>0.99999547065393302</v>
      </c>
      <c r="GG599" s="8"/>
      <c r="GH599" s="8"/>
      <c r="GI599" s="8"/>
      <c r="GJ599" s="8"/>
      <c r="GK599" s="8"/>
      <c r="GL599" s="8"/>
      <c r="GM599" s="8"/>
      <c r="GN599" s="8"/>
      <c r="GO599" s="8"/>
      <c r="GP599" s="8"/>
      <c r="GQ599" s="8"/>
      <c r="GR599" s="8"/>
      <c r="GS599" s="8"/>
    </row>
    <row r="600" spans="1:201" x14ac:dyDescent="0.25">
      <c r="A600" s="115">
        <f>$A$49</f>
        <v>20153</v>
      </c>
      <c r="B600" s="19">
        <f t="shared" si="2536"/>
        <v>1.0987778708369218</v>
      </c>
      <c r="C600" s="19">
        <f t="shared" si="2536"/>
        <v>1.150970789900829</v>
      </c>
      <c r="D600" s="19">
        <f t="shared" si="2536"/>
        <v>1.1519979654862469</v>
      </c>
      <c r="E600" s="19">
        <f t="shared" si="2536"/>
        <v>1.1339357818668736</v>
      </c>
      <c r="F600" s="19">
        <f t="shared" si="2536"/>
        <v>1.108622983352044</v>
      </c>
      <c r="G600" s="19">
        <f t="shared" si="2536"/>
        <v>1.0615366209549053</v>
      </c>
      <c r="H600" s="19">
        <f t="shared" si="2536"/>
        <v>1.0532972361015107</v>
      </c>
      <c r="I600" s="19">
        <f t="shared" si="2536"/>
        <v>1.0593117301065125</v>
      </c>
      <c r="J600" s="19">
        <f t="shared" si="2536"/>
        <v>1.0341016977866853</v>
      </c>
      <c r="K600" s="19">
        <f t="shared" si="2536"/>
        <v>1.0252883001104851</v>
      </c>
      <c r="L600" s="19">
        <f t="shared" si="2536"/>
        <v>1.0302206627175181</v>
      </c>
      <c r="M600" s="19">
        <f t="shared" si="2536"/>
        <v>1.0173015838788531</v>
      </c>
      <c r="N600" s="19">
        <f t="shared" si="2536"/>
        <v>1.0083867850406065</v>
      </c>
      <c r="O600" s="19">
        <f t="shared" si="2536"/>
        <v>1.0150157223551164</v>
      </c>
      <c r="P600" s="19">
        <f t="shared" si="2536"/>
        <v>1.0108250780062373</v>
      </c>
      <c r="Q600" s="19">
        <f t="shared" si="2536"/>
        <v>1.012846147936997</v>
      </c>
      <c r="R600" s="19">
        <f t="shared" si="2531"/>
        <v>0.99759078216627328</v>
      </c>
      <c r="S600" s="19">
        <f t="shared" si="2531"/>
        <v>1.0026772588406567</v>
      </c>
      <c r="T600" s="19">
        <f t="shared" si="2531"/>
        <v>1.0010061409701214</v>
      </c>
      <c r="U600" s="19">
        <f t="shared" si="2531"/>
        <v>1.0021583479214669</v>
      </c>
      <c r="V600" s="19">
        <f t="shared" si="2531"/>
        <v>0.99952410193715502</v>
      </c>
      <c r="W600" s="19">
        <f t="shared" si="2531"/>
        <v>1.0028106783391066</v>
      </c>
      <c r="X600" s="19">
        <f t="shared" si="2531"/>
        <v>1.0019210844023936</v>
      </c>
      <c r="Y600" s="19">
        <f t="shared" si="2531"/>
        <v>1.0011512320416516</v>
      </c>
      <c r="Z600" s="19">
        <f t="shared" si="2531"/>
        <v>0.99979884685865306</v>
      </c>
      <c r="AA600" s="19">
        <f t="shared" si="2531"/>
        <v>1.0002859736169549</v>
      </c>
      <c r="AB600" s="8"/>
      <c r="AC600" s="8"/>
      <c r="AD600" s="8"/>
      <c r="AE600" s="8"/>
      <c r="AF600" s="8"/>
      <c r="AG600" s="8"/>
      <c r="AH600" s="8"/>
      <c r="AI600" s="8"/>
      <c r="AJ600" s="8"/>
      <c r="AK600" s="8"/>
      <c r="AL600" s="8"/>
      <c r="AM600" s="8"/>
      <c r="AN600" s="8"/>
      <c r="AO600" s="8"/>
      <c r="AP600" s="19">
        <f t="shared" si="2537"/>
        <v>1.2551196814355527</v>
      </c>
      <c r="AQ600" s="19">
        <f t="shared" si="2537"/>
        <v>1.0854776927730994</v>
      </c>
      <c r="AR600" s="19">
        <f t="shared" si="2537"/>
        <v>1.026378008608247</v>
      </c>
      <c r="AS600" s="19">
        <f t="shared" si="2537"/>
        <v>1.013355305459807</v>
      </c>
      <c r="AT600" s="19">
        <f t="shared" si="2537"/>
        <v>1.0074909423774512</v>
      </c>
      <c r="AU600" s="19">
        <f t="shared" si="2537"/>
        <v>1.0048454073884225</v>
      </c>
      <c r="AV600" s="19">
        <f t="shared" si="2537"/>
        <v>1.0029510441548628</v>
      </c>
      <c r="AW600" s="19">
        <f t="shared" si="2537"/>
        <v>1.0019482641384401</v>
      </c>
      <c r="AX600" s="19">
        <f t="shared" si="2537"/>
        <v>1.0015963849802163</v>
      </c>
      <c r="AY600" s="19">
        <f t="shared" si="2537"/>
        <v>1.0009289706630244</v>
      </c>
      <c r="AZ600" s="19">
        <f t="shared" si="2537"/>
        <v>1.0008477309417152</v>
      </c>
      <c r="BA600" s="19">
        <f t="shared" si="2537"/>
        <v>1.0001723407241667</v>
      </c>
      <c r="BB600" s="19">
        <f t="shared" si="2537"/>
        <v>1.0003181387592266</v>
      </c>
      <c r="BC600" s="19">
        <f t="shared" si="2537"/>
        <v>0.99982417525048151</v>
      </c>
      <c r="BD600" s="19">
        <f t="shared" si="2537"/>
        <v>1.000012702048642</v>
      </c>
      <c r="BE600" s="19">
        <f t="shared" si="2537"/>
        <v>1.0000098439766301</v>
      </c>
      <c r="BF600" s="19">
        <f t="shared" si="2532"/>
        <v>1.0000319597076988</v>
      </c>
      <c r="BG600" s="19">
        <f t="shared" si="2532"/>
        <v>1.0000178648971942</v>
      </c>
      <c r="BH600" s="19">
        <f t="shared" si="2532"/>
        <v>1.0000010140954128</v>
      </c>
      <c r="BI600" s="19">
        <f t="shared" si="2532"/>
        <v>0.99998845365741051</v>
      </c>
      <c r="BJ600" s="19">
        <f t="shared" si="2532"/>
        <v>1.0000162674687754</v>
      </c>
      <c r="BK600" s="19">
        <f t="shared" si="2532"/>
        <v>1.0000039381713368</v>
      </c>
      <c r="BL600" s="19">
        <f t="shared" si="2532"/>
        <v>1.0000011957660448</v>
      </c>
      <c r="BM600" s="19">
        <f t="shared" si="2532"/>
        <v>1</v>
      </c>
      <c r="BN600" s="19">
        <f t="shared" si="2532"/>
        <v>1.0000176644727652</v>
      </c>
      <c r="BO600" s="19">
        <f t="shared" si="2532"/>
        <v>0.9999923166198833</v>
      </c>
      <c r="BP600" s="8"/>
      <c r="BQ600" s="8"/>
      <c r="BR600" s="8"/>
      <c r="BS600" s="8"/>
      <c r="BT600" s="8"/>
      <c r="BU600" s="8"/>
      <c r="BV600" s="8"/>
      <c r="BW600" s="8"/>
      <c r="BX600" s="8"/>
      <c r="BY600" s="8"/>
      <c r="BZ600" s="8"/>
      <c r="CA600" s="8"/>
      <c r="CB600" s="8"/>
      <c r="CC600" s="8"/>
      <c r="CD600" s="19">
        <f t="shared" si="2538"/>
        <v>0.87156691081964521</v>
      </c>
      <c r="CE600" s="19">
        <f t="shared" si="2538"/>
        <v>1.2033100526091816</v>
      </c>
      <c r="CF600" s="19">
        <f t="shared" si="2538"/>
        <v>1.0492298554509536</v>
      </c>
      <c r="CG600" s="19">
        <f t="shared" si="2538"/>
        <v>1.0183600200465239</v>
      </c>
      <c r="CH600" s="19">
        <f t="shared" si="2538"/>
        <v>1.0066864770976731</v>
      </c>
      <c r="CI600" s="19">
        <f t="shared" si="2538"/>
        <v>1.0036546171558522</v>
      </c>
      <c r="CJ600" s="19">
        <f t="shared" si="2538"/>
        <v>1.0030522000147486</v>
      </c>
      <c r="CK600" s="19">
        <f t="shared" si="2538"/>
        <v>1.0090440070341864</v>
      </c>
      <c r="CL600" s="19">
        <f t="shared" si="2538"/>
        <v>0.99922408814973163</v>
      </c>
      <c r="CM600" s="19">
        <f t="shared" si="2538"/>
        <v>1.0013541806289932</v>
      </c>
      <c r="CN600" s="19">
        <f t="shared" si="2538"/>
        <v>0.99820753380720884</v>
      </c>
      <c r="CO600" s="19">
        <f t="shared" si="2538"/>
        <v>1.0056314970997446</v>
      </c>
      <c r="CP600" s="19">
        <f t="shared" si="2538"/>
        <v>0.9966169424869562</v>
      </c>
      <c r="CQ600" s="19">
        <f t="shared" si="2538"/>
        <v>1.000095452969989</v>
      </c>
      <c r="CR600" s="19">
        <f t="shared" si="2538"/>
        <v>1.0015721762520604</v>
      </c>
      <c r="CS600" s="19">
        <f t="shared" si="2538"/>
        <v>1.000089425870025</v>
      </c>
      <c r="CT600" s="19">
        <f t="shared" si="2533"/>
        <v>0.99999055323871955</v>
      </c>
      <c r="CU600" s="19">
        <f t="shared" si="2533"/>
        <v>0.99947633674226422</v>
      </c>
      <c r="CV600" s="19">
        <f t="shared" si="2533"/>
        <v>0.99970430765525709</v>
      </c>
      <c r="CW600" s="19">
        <f t="shared" si="2533"/>
        <v>1.0002241511334038</v>
      </c>
      <c r="CX600" s="19">
        <f t="shared" si="2533"/>
        <v>1.0003094697247965</v>
      </c>
      <c r="CY600" s="19">
        <f t="shared" si="2533"/>
        <v>0.99979360627465041</v>
      </c>
      <c r="CZ600" s="19">
        <f t="shared" si="2533"/>
        <v>1</v>
      </c>
      <c r="DA600" s="19">
        <f t="shared" si="2533"/>
        <v>1</v>
      </c>
      <c r="DB600" s="19">
        <f t="shared" si="2533"/>
        <v>1.0003094997488955</v>
      </c>
      <c r="DC600" s="19">
        <f t="shared" si="2533"/>
        <v>0.99969059601156129</v>
      </c>
      <c r="DD600" s="8"/>
      <c r="DE600" s="8"/>
      <c r="DF600" s="8"/>
      <c r="DG600" s="8"/>
      <c r="DH600" s="8"/>
      <c r="DI600" s="8"/>
      <c r="DJ600" s="8"/>
      <c r="DK600" s="8"/>
      <c r="DL600" s="8"/>
      <c r="DM600" s="8"/>
      <c r="DN600" s="8"/>
      <c r="DO600" s="8"/>
      <c r="DP600" s="8"/>
      <c r="DQ600" s="8"/>
      <c r="DR600" s="19">
        <f t="shared" si="2539"/>
        <v>1.4712580141121006</v>
      </c>
      <c r="DS600" s="19">
        <f t="shared" si="2539"/>
        <v>1.2572941709810459</v>
      </c>
      <c r="DT600" s="19">
        <f t="shared" si="2539"/>
        <v>1.2572415363571112</v>
      </c>
      <c r="DU600" s="19">
        <f t="shared" si="2539"/>
        <v>1.1408115104472674</v>
      </c>
      <c r="DV600" s="19">
        <f t="shared" si="2539"/>
        <v>1.1194734561680175</v>
      </c>
      <c r="DW600" s="19">
        <f t="shared" si="2539"/>
        <v>1.0970747780433703</v>
      </c>
      <c r="DX600" s="19">
        <f t="shared" si="2539"/>
        <v>1.088775414788933</v>
      </c>
      <c r="DY600" s="19">
        <f t="shared" si="2539"/>
        <v>1.0403151995435285</v>
      </c>
      <c r="DZ600" s="19">
        <f t="shared" si="2539"/>
        <v>1.025283539986694</v>
      </c>
      <c r="EA600" s="19">
        <f t="shared" si="2539"/>
        <v>1.0496882911503582</v>
      </c>
      <c r="EB600" s="19">
        <f t="shared" si="2539"/>
        <v>1.0142408437340207</v>
      </c>
      <c r="EC600" s="19">
        <f t="shared" si="2539"/>
        <v>1.0239171139908299</v>
      </c>
      <c r="ED600" s="19">
        <f t="shared" si="2539"/>
        <v>1.0111251886522246</v>
      </c>
      <c r="EE600" s="19">
        <f t="shared" si="2539"/>
        <v>1.0135454793532133</v>
      </c>
      <c r="EF600" s="19">
        <f t="shared" si="2539"/>
        <v>1.006953286990717</v>
      </c>
      <c r="EG600" s="19">
        <f t="shared" si="2539"/>
        <v>1.0084159502902021</v>
      </c>
      <c r="EH600" s="19">
        <f t="shared" si="2534"/>
        <v>1.0235569805903464</v>
      </c>
      <c r="EI600" s="19">
        <f t="shared" si="2534"/>
        <v>0.99430314138294673</v>
      </c>
      <c r="EJ600" s="19">
        <f t="shared" si="2534"/>
        <v>1.0183746144263917</v>
      </c>
      <c r="EK600" s="19">
        <f t="shared" si="2534"/>
        <v>1.0054512404775908</v>
      </c>
      <c r="EL600" s="19">
        <f t="shared" si="2534"/>
        <v>1.003030226979575</v>
      </c>
      <c r="EM600" s="19">
        <f t="shared" si="2534"/>
        <v>0.99907847354277823</v>
      </c>
      <c r="EN600" s="19">
        <f t="shared" si="2534"/>
        <v>1.00159629031772</v>
      </c>
      <c r="EO600" s="19">
        <f t="shared" si="2534"/>
        <v>0.97998672801570597</v>
      </c>
      <c r="EP600" s="19">
        <f t="shared" si="2534"/>
        <v>1.0016153684179232</v>
      </c>
      <c r="EQ600" s="19">
        <f t="shared" si="2534"/>
        <v>1.0000107106102798</v>
      </c>
      <c r="ER600" s="8"/>
      <c r="ES600" s="8"/>
      <c r="ET600" s="8"/>
      <c r="EU600" s="8"/>
      <c r="EV600" s="8"/>
      <c r="EW600" s="8"/>
      <c r="EX600" s="8"/>
      <c r="EY600" s="8"/>
      <c r="EZ600" s="8"/>
      <c r="FA600" s="8"/>
      <c r="FB600" s="8"/>
      <c r="FC600" s="8"/>
      <c r="FD600" s="8"/>
      <c r="FE600" s="8"/>
      <c r="FF600" s="19">
        <f t="shared" si="2540"/>
        <v>1.1279978991287825</v>
      </c>
      <c r="FG600" s="19">
        <f t="shared" si="2540"/>
        <v>1.0007173506023088</v>
      </c>
      <c r="FH600" s="19">
        <f t="shared" si="2540"/>
        <v>1.0017355714489304</v>
      </c>
      <c r="FI600" s="19">
        <f t="shared" si="2540"/>
        <v>1.0026722186602155</v>
      </c>
      <c r="FJ600" s="19">
        <f t="shared" si="2540"/>
        <v>1.0014801743762256</v>
      </c>
      <c r="FK600" s="19">
        <f t="shared" si="2540"/>
        <v>1.0010715011978397</v>
      </c>
      <c r="FL600" s="19">
        <f t="shared" si="2540"/>
        <v>1.0011853003958209</v>
      </c>
      <c r="FM600" s="19">
        <f t="shared" si="2540"/>
        <v>0.99742651710837504</v>
      </c>
      <c r="FN600" s="19">
        <f t="shared" si="2540"/>
        <v>0.99959307132370834</v>
      </c>
      <c r="FO600" s="19">
        <f t="shared" si="2540"/>
        <v>0.99975531362127557</v>
      </c>
      <c r="FP600" s="19">
        <f t="shared" si="2540"/>
        <v>1.0002930473767035</v>
      </c>
      <c r="FQ600" s="19">
        <f t="shared" si="2540"/>
        <v>0.99996542105065123</v>
      </c>
      <c r="FR600" s="19">
        <f t="shared" si="2540"/>
        <v>1.0003958434613209</v>
      </c>
      <c r="FS600" s="19">
        <f t="shared" si="2540"/>
        <v>1.0000977852638948</v>
      </c>
      <c r="FT600" s="19">
        <f t="shared" si="2540"/>
        <v>1.0002037735009217</v>
      </c>
      <c r="FU600" s="19">
        <f t="shared" si="2540"/>
        <v>0.99991462115898744</v>
      </c>
      <c r="FV600" s="19">
        <f t="shared" si="2535"/>
        <v>1.000114371865334</v>
      </c>
      <c r="FW600" s="19">
        <f t="shared" si="2535"/>
        <v>0.99992636797938361</v>
      </c>
      <c r="FX600" s="19">
        <f t="shared" si="2535"/>
        <v>0.99999835247429736</v>
      </c>
      <c r="FY600" s="19">
        <f t="shared" si="2535"/>
        <v>1.0000482813694369</v>
      </c>
      <c r="FZ600" s="19">
        <f t="shared" si="2535"/>
        <v>1.0000198491962569</v>
      </c>
      <c r="GA600" s="19">
        <f t="shared" si="2535"/>
        <v>0.99986404203782286</v>
      </c>
      <c r="GB600" s="19">
        <f t="shared" si="2535"/>
        <v>1.0000763571383464</v>
      </c>
      <c r="GC600" s="19">
        <f t="shared" si="2535"/>
        <v>1.0000014527415744</v>
      </c>
      <c r="GD600" s="19">
        <f t="shared" si="2535"/>
        <v>1.0000020974658239</v>
      </c>
      <c r="GE600" s="19">
        <f t="shared" si="2535"/>
        <v>1.0000902371545521</v>
      </c>
      <c r="GF600" s="8"/>
      <c r="GG600" s="8"/>
      <c r="GH600" s="8"/>
      <c r="GI600" s="8"/>
      <c r="GJ600" s="8"/>
      <c r="GK600" s="8"/>
      <c r="GL600" s="8"/>
      <c r="GM600" s="8"/>
      <c r="GN600" s="8"/>
      <c r="GO600" s="8"/>
      <c r="GP600" s="8"/>
      <c r="GQ600" s="8"/>
      <c r="GR600" s="8"/>
      <c r="GS600" s="8"/>
    </row>
    <row r="601" spans="1:201" x14ac:dyDescent="0.25">
      <c r="A601" s="115">
        <f>$A$50</f>
        <v>20154</v>
      </c>
      <c r="B601" s="19">
        <f t="shared" si="2536"/>
        <v>1.1390101495319633</v>
      </c>
      <c r="C601" s="19">
        <f t="shared" si="2536"/>
        <v>1.1496422609538968</v>
      </c>
      <c r="D601" s="19">
        <f t="shared" si="2536"/>
        <v>1.2026754555505534</v>
      </c>
      <c r="E601" s="19">
        <f t="shared" si="2536"/>
        <v>1.1512432807568282</v>
      </c>
      <c r="F601" s="19">
        <f t="shared" si="2536"/>
        <v>1.0807265834504878</v>
      </c>
      <c r="G601" s="19">
        <f t="shared" si="2536"/>
        <v>1.0878443110733773</v>
      </c>
      <c r="H601" s="19">
        <f t="shared" si="2536"/>
        <v>1.0689597342932446</v>
      </c>
      <c r="I601" s="19">
        <f t="shared" si="2536"/>
        <v>1.0515782068206014</v>
      </c>
      <c r="J601" s="19">
        <f t="shared" si="2536"/>
        <v>1.0279040839369908</v>
      </c>
      <c r="K601" s="19">
        <f t="shared" si="2536"/>
        <v>1.0167539822719693</v>
      </c>
      <c r="L601" s="19">
        <f t="shared" si="2536"/>
        <v>1.0247921555742083</v>
      </c>
      <c r="M601" s="19">
        <f t="shared" si="2536"/>
        <v>1.0208018218372594</v>
      </c>
      <c r="N601" s="19">
        <f t="shared" si="2536"/>
        <v>1.0257565086451044</v>
      </c>
      <c r="O601" s="19">
        <f t="shared" si="2536"/>
        <v>1.0098718777863747</v>
      </c>
      <c r="P601" s="19">
        <f t="shared" si="2536"/>
        <v>1.0189702403407304</v>
      </c>
      <c r="Q601" s="19">
        <f t="shared" si="2536"/>
        <v>0.99735040343645676</v>
      </c>
      <c r="R601" s="19">
        <f t="shared" si="2531"/>
        <v>1.0042402239965083</v>
      </c>
      <c r="S601" s="19">
        <f t="shared" si="2531"/>
        <v>1.0016801073169856</v>
      </c>
      <c r="T601" s="19">
        <f t="shared" si="2531"/>
        <v>1.0008170235454719</v>
      </c>
      <c r="U601" s="19">
        <f t="shared" si="2531"/>
        <v>1.0003373176904793</v>
      </c>
      <c r="V601" s="19">
        <f t="shared" si="2531"/>
        <v>1.0003567801578963</v>
      </c>
      <c r="W601" s="19">
        <f t="shared" si="2531"/>
        <v>1.0012163096324422</v>
      </c>
      <c r="X601" s="19">
        <f t="shared" si="2531"/>
        <v>1.0018275345011718</v>
      </c>
      <c r="Y601" s="19">
        <f t="shared" si="2531"/>
        <v>1.0029447806615417</v>
      </c>
      <c r="Z601" s="19">
        <f t="shared" si="2531"/>
        <v>1.0012536421626481</v>
      </c>
      <c r="AA601" s="8"/>
      <c r="AB601" s="8"/>
      <c r="AC601" s="8"/>
      <c r="AD601" s="8"/>
      <c r="AE601" s="8"/>
      <c r="AF601" s="8"/>
      <c r="AG601" s="8"/>
      <c r="AH601" s="8"/>
      <c r="AI601" s="8"/>
      <c r="AJ601" s="8"/>
      <c r="AK601" s="8"/>
      <c r="AL601" s="8"/>
      <c r="AM601" s="8"/>
      <c r="AN601" s="8"/>
      <c r="AO601" s="8"/>
      <c r="AP601" s="19">
        <f t="shared" si="2537"/>
        <v>1.3233327971759863</v>
      </c>
      <c r="AQ601" s="19">
        <f t="shared" si="2537"/>
        <v>1.0791941826932141</v>
      </c>
      <c r="AR601" s="19">
        <f t="shared" si="2537"/>
        <v>1.0298828732882284</v>
      </c>
      <c r="AS601" s="19">
        <f t="shared" si="2537"/>
        <v>1.0136181635186374</v>
      </c>
      <c r="AT601" s="19">
        <f t="shared" si="2537"/>
        <v>1.0057346363064381</v>
      </c>
      <c r="AU601" s="19">
        <f t="shared" si="2537"/>
        <v>1.0046639937286603</v>
      </c>
      <c r="AV601" s="19">
        <f t="shared" si="2537"/>
        <v>1.0023949889392931</v>
      </c>
      <c r="AW601" s="19">
        <f t="shared" si="2537"/>
        <v>1.0012465923380138</v>
      </c>
      <c r="AX601" s="19">
        <f t="shared" si="2537"/>
        <v>1.0009706471589401</v>
      </c>
      <c r="AY601" s="19">
        <f t="shared" si="2537"/>
        <v>1.0006990020373516</v>
      </c>
      <c r="AZ601" s="19">
        <f t="shared" si="2537"/>
        <v>1.000517093713448</v>
      </c>
      <c r="BA601" s="19">
        <f t="shared" si="2537"/>
        <v>1.0007523444054627</v>
      </c>
      <c r="BB601" s="19">
        <f t="shared" si="2537"/>
        <v>0.99968999198012154</v>
      </c>
      <c r="BC601" s="19">
        <f t="shared" si="2537"/>
        <v>0.99998139810827191</v>
      </c>
      <c r="BD601" s="19">
        <f t="shared" si="2537"/>
        <v>1.0000449117071111</v>
      </c>
      <c r="BE601" s="19">
        <f t="shared" si="2537"/>
        <v>1.0000748798904366</v>
      </c>
      <c r="BF601" s="19">
        <f t="shared" si="2532"/>
        <v>0.99983742941896447</v>
      </c>
      <c r="BG601" s="19">
        <f t="shared" si="2532"/>
        <v>1.0001368721333295</v>
      </c>
      <c r="BH601" s="19">
        <f t="shared" si="2532"/>
        <v>1.0000044947075697</v>
      </c>
      <c r="BI601" s="19">
        <f t="shared" si="2532"/>
        <v>1.0000224151380981</v>
      </c>
      <c r="BJ601" s="19">
        <f t="shared" si="2532"/>
        <v>1.0000118446898765</v>
      </c>
      <c r="BK601" s="19">
        <f t="shared" si="2532"/>
        <v>1</v>
      </c>
      <c r="BL601" s="19">
        <f t="shared" si="2532"/>
        <v>0.99994500806212183</v>
      </c>
      <c r="BM601" s="19">
        <f t="shared" si="2532"/>
        <v>1.000036880996497</v>
      </c>
      <c r="BN601" s="19">
        <f t="shared" si="2532"/>
        <v>1</v>
      </c>
      <c r="BO601" s="8"/>
      <c r="BP601" s="8"/>
      <c r="BQ601" s="8"/>
      <c r="BR601" s="8"/>
      <c r="BS601" s="8"/>
      <c r="BT601" s="8"/>
      <c r="BU601" s="8"/>
      <c r="BV601" s="8"/>
      <c r="BW601" s="8"/>
      <c r="BX601" s="8"/>
      <c r="BY601" s="8"/>
      <c r="BZ601" s="8"/>
      <c r="CA601" s="8"/>
      <c r="CB601" s="8"/>
      <c r="CC601" s="8"/>
      <c r="CD601" s="19">
        <f t="shared" si="2538"/>
        <v>0.87633869316662316</v>
      </c>
      <c r="CE601" s="19">
        <f t="shared" si="2538"/>
        <v>1.1472636882307088</v>
      </c>
      <c r="CF601" s="19">
        <f t="shared" si="2538"/>
        <v>1.0677198720715646</v>
      </c>
      <c r="CG601" s="19">
        <f t="shared" si="2538"/>
        <v>1.0252171817410218</v>
      </c>
      <c r="CH601" s="19">
        <f t="shared" si="2538"/>
        <v>1.0163979434654855</v>
      </c>
      <c r="CI601" s="19">
        <f t="shared" si="2538"/>
        <v>1.0062028983721285</v>
      </c>
      <c r="CJ601" s="19">
        <f t="shared" si="2538"/>
        <v>1.0098539509610422</v>
      </c>
      <c r="CK601" s="19">
        <f t="shared" si="2538"/>
        <v>0.99997302920767284</v>
      </c>
      <c r="CL601" s="19">
        <f t="shared" si="2538"/>
        <v>1.0014645848543702</v>
      </c>
      <c r="CM601" s="19">
        <f t="shared" si="2538"/>
        <v>0.99841050661134867</v>
      </c>
      <c r="CN601" s="19">
        <f t="shared" si="2538"/>
        <v>1.0030047014502308</v>
      </c>
      <c r="CO601" s="19">
        <f t="shared" si="2538"/>
        <v>0.99804829672468043</v>
      </c>
      <c r="CP601" s="19">
        <f t="shared" si="2538"/>
        <v>1.0004335804142208</v>
      </c>
      <c r="CQ601" s="19">
        <f t="shared" si="2538"/>
        <v>1.0001846591034851</v>
      </c>
      <c r="CR601" s="19">
        <f t="shared" si="2538"/>
        <v>0.99893109628479027</v>
      </c>
      <c r="CS601" s="19">
        <f t="shared" si="2538"/>
        <v>1.0058272086082598</v>
      </c>
      <c r="CT601" s="19">
        <f t="shared" si="2533"/>
        <v>0.99934727149354596</v>
      </c>
      <c r="CU601" s="19">
        <f t="shared" si="2533"/>
        <v>0.99974891997115112</v>
      </c>
      <c r="CV601" s="19">
        <f t="shared" si="2533"/>
        <v>1.0003010124864737</v>
      </c>
      <c r="CW601" s="19">
        <f t="shared" si="2533"/>
        <v>1.0004793486168022</v>
      </c>
      <c r="CX601" s="19">
        <f t="shared" si="2533"/>
        <v>1.0016513889136696</v>
      </c>
      <c r="CY601" s="19">
        <f t="shared" si="2533"/>
        <v>1.0002426975063796</v>
      </c>
      <c r="CZ601" s="19">
        <f t="shared" si="2533"/>
        <v>1.0000376394801389</v>
      </c>
      <c r="DA601" s="19">
        <f t="shared" si="2533"/>
        <v>1.0000847286171466</v>
      </c>
      <c r="DB601" s="19">
        <f t="shared" si="2533"/>
        <v>1.0000001245528023</v>
      </c>
      <c r="DC601" s="8"/>
      <c r="DD601" s="8"/>
      <c r="DE601" s="8"/>
      <c r="DF601" s="8"/>
      <c r="DG601" s="8"/>
      <c r="DH601" s="8"/>
      <c r="DI601" s="8"/>
      <c r="DJ601" s="8"/>
      <c r="DK601" s="8"/>
      <c r="DL601" s="8"/>
      <c r="DM601" s="8"/>
      <c r="DN601" s="8"/>
      <c r="DO601" s="8"/>
      <c r="DP601" s="8"/>
      <c r="DQ601" s="8"/>
      <c r="DR601" s="19">
        <f t="shared" si="2539"/>
        <v>1.6779269602724047</v>
      </c>
      <c r="DS601" s="19">
        <f t="shared" si="2539"/>
        <v>1.2308463464461581</v>
      </c>
      <c r="DT601" s="19">
        <f t="shared" si="2539"/>
        <v>1.2170533063638036</v>
      </c>
      <c r="DU601" s="19">
        <f t="shared" si="2539"/>
        <v>1.1282566914821379</v>
      </c>
      <c r="DV601" s="19">
        <f t="shared" si="2539"/>
        <v>1.1037708448381829</v>
      </c>
      <c r="DW601" s="19">
        <f t="shared" si="2539"/>
        <v>1.0703982747006457</v>
      </c>
      <c r="DX601" s="19">
        <f t="shared" si="2539"/>
        <v>1.0615923565843359</v>
      </c>
      <c r="DY601" s="19">
        <f t="shared" si="2539"/>
        <v>1.0719737125176756</v>
      </c>
      <c r="DZ601" s="19">
        <f t="shared" si="2539"/>
        <v>1.0649410591892432</v>
      </c>
      <c r="EA601" s="19">
        <f t="shared" si="2539"/>
        <v>1.0347268407508587</v>
      </c>
      <c r="EB601" s="19">
        <f t="shared" si="2539"/>
        <v>1.009783453926574</v>
      </c>
      <c r="EC601" s="19">
        <f t="shared" si="2539"/>
        <v>1.0228397613524061</v>
      </c>
      <c r="ED601" s="19">
        <f t="shared" si="2539"/>
        <v>1.0212689525111915</v>
      </c>
      <c r="EE601" s="19">
        <f t="shared" si="2539"/>
        <v>1.0063418233283461</v>
      </c>
      <c r="EF601" s="19">
        <f t="shared" si="2539"/>
        <v>1.0112254742798894</v>
      </c>
      <c r="EG601" s="19">
        <f t="shared" si="2539"/>
        <v>1.005304051128628</v>
      </c>
      <c r="EH601" s="19">
        <f t="shared" si="2534"/>
        <v>1.0050940889430737</v>
      </c>
      <c r="EI601" s="19">
        <f t="shared" si="2534"/>
        <v>0.99853664270620413</v>
      </c>
      <c r="EJ601" s="19">
        <f t="shared" si="2534"/>
        <v>1.0068314399985547</v>
      </c>
      <c r="EK601" s="19">
        <f t="shared" si="2534"/>
        <v>0.99841744340319916</v>
      </c>
      <c r="EL601" s="19">
        <f t="shared" si="2534"/>
        <v>1.0019518548402793</v>
      </c>
      <c r="EM601" s="19">
        <f t="shared" si="2534"/>
        <v>1.0047413785383208</v>
      </c>
      <c r="EN601" s="19">
        <f t="shared" si="2534"/>
        <v>1.0001396250101369</v>
      </c>
      <c r="EO601" s="19">
        <f t="shared" si="2534"/>
        <v>1.0006666896708913</v>
      </c>
      <c r="EP601" s="19">
        <f t="shared" si="2534"/>
        <v>1.0021481959193956</v>
      </c>
      <c r="EQ601" s="8"/>
      <c r="ER601" s="8"/>
      <c r="ES601" s="8"/>
      <c r="ET601" s="8"/>
      <c r="EU601" s="8"/>
      <c r="EV601" s="8"/>
      <c r="EW601" s="8"/>
      <c r="EX601" s="8"/>
      <c r="EY601" s="8"/>
      <c r="EZ601" s="8"/>
      <c r="FA601" s="8"/>
      <c r="FB601" s="8"/>
      <c r="FC601" s="8"/>
      <c r="FD601" s="8"/>
      <c r="FE601" s="8"/>
      <c r="FF601" s="19">
        <f t="shared" si="2540"/>
        <v>1.1571897731280307</v>
      </c>
      <c r="FG601" s="19">
        <f t="shared" si="2540"/>
        <v>0.99907805649258541</v>
      </c>
      <c r="FH601" s="19">
        <f t="shared" si="2540"/>
        <v>0.99897958708230228</v>
      </c>
      <c r="FI601" s="19">
        <f t="shared" si="2540"/>
        <v>1.0009832382408479</v>
      </c>
      <c r="FJ601" s="19">
        <f t="shared" si="2540"/>
        <v>1.0019951197571955</v>
      </c>
      <c r="FK601" s="19">
        <f t="shared" si="2540"/>
        <v>0.99929701843636598</v>
      </c>
      <c r="FL601" s="19">
        <f t="shared" si="2540"/>
        <v>1.0003077686763591</v>
      </c>
      <c r="FM601" s="19">
        <f t="shared" si="2540"/>
        <v>1.0002414689577073</v>
      </c>
      <c r="FN601" s="19">
        <f t="shared" si="2540"/>
        <v>0.9993220764477948</v>
      </c>
      <c r="FO601" s="19">
        <f t="shared" si="2540"/>
        <v>1.0001400262552365</v>
      </c>
      <c r="FP601" s="19">
        <f t="shared" si="2540"/>
        <v>1.0000528880414159</v>
      </c>
      <c r="FQ601" s="19">
        <f t="shared" si="2540"/>
        <v>1.0011874262170704</v>
      </c>
      <c r="FR601" s="19">
        <f t="shared" si="2540"/>
        <v>0.99993969732239174</v>
      </c>
      <c r="FS601" s="19">
        <f t="shared" si="2540"/>
        <v>0.99881541118219042</v>
      </c>
      <c r="FT601" s="19">
        <f t="shared" si="2540"/>
        <v>1.0002668179248566</v>
      </c>
      <c r="FU601" s="19">
        <f t="shared" si="2540"/>
        <v>0.99999375834642246</v>
      </c>
      <c r="FV601" s="19">
        <f t="shared" si="2535"/>
        <v>0.99991865208512154</v>
      </c>
      <c r="FW601" s="19">
        <f t="shared" si="2535"/>
        <v>0.99974671908917312</v>
      </c>
      <c r="FX601" s="19">
        <f t="shared" si="2535"/>
        <v>0.99990592544358359</v>
      </c>
      <c r="FY601" s="19">
        <f t="shared" si="2535"/>
        <v>1.0000498489211467</v>
      </c>
      <c r="FZ601" s="19">
        <f t="shared" si="2535"/>
        <v>1.000082180597569</v>
      </c>
      <c r="GA601" s="19">
        <f t="shared" si="2535"/>
        <v>1.0000045094985004</v>
      </c>
      <c r="GB601" s="19">
        <f t="shared" si="2535"/>
        <v>1</v>
      </c>
      <c r="GC601" s="19">
        <f t="shared" si="2535"/>
        <v>1.0000004669091862</v>
      </c>
      <c r="GD601" s="19">
        <f t="shared" si="2535"/>
        <v>1</v>
      </c>
      <c r="GE601" s="8"/>
      <c r="GF601" s="8"/>
      <c r="GG601" s="8"/>
      <c r="GH601" s="8"/>
      <c r="GI601" s="8"/>
      <c r="GJ601" s="8"/>
      <c r="GK601" s="8"/>
      <c r="GL601" s="8"/>
      <c r="GM601" s="8"/>
      <c r="GN601" s="8"/>
      <c r="GO601" s="8"/>
      <c r="GP601" s="8"/>
      <c r="GQ601" s="8"/>
      <c r="GR601" s="8"/>
      <c r="GS601" s="8"/>
    </row>
    <row r="602" spans="1:201" x14ac:dyDescent="0.25">
      <c r="A602" s="115">
        <f>$A$51</f>
        <v>20161</v>
      </c>
      <c r="B602" s="19">
        <f t="shared" si="2536"/>
        <v>1.0728131615168208</v>
      </c>
      <c r="C602" s="19">
        <f t="shared" si="2536"/>
        <v>1.1730843611716235</v>
      </c>
      <c r="D602" s="19">
        <f t="shared" si="2536"/>
        <v>1.2003515734408918</v>
      </c>
      <c r="E602" s="19">
        <f t="shared" si="2536"/>
        <v>1.1427584695840929</v>
      </c>
      <c r="F602" s="19">
        <f t="shared" si="2536"/>
        <v>1.1010666210727307</v>
      </c>
      <c r="G602" s="19">
        <f t="shared" si="2536"/>
        <v>1.0621900409550018</v>
      </c>
      <c r="H602" s="19">
        <f t="shared" si="2536"/>
        <v>1.0667238784476689</v>
      </c>
      <c r="I602" s="19">
        <f t="shared" si="2536"/>
        <v>1.0676840139857813</v>
      </c>
      <c r="J602" s="19">
        <f t="shared" ref="J602:Y602" si="2541">IFERROR(K554/J554,"")</f>
        <v>1.0229360056842054</v>
      </c>
      <c r="K602" s="19">
        <f t="shared" si="2541"/>
        <v>1.0163644052635077</v>
      </c>
      <c r="L602" s="19">
        <f t="shared" si="2541"/>
        <v>1.0291681730342399</v>
      </c>
      <c r="M602" s="19">
        <f t="shared" si="2541"/>
        <v>1.0277893123003312</v>
      </c>
      <c r="N602" s="19">
        <f t="shared" si="2541"/>
        <v>1.0197321935237997</v>
      </c>
      <c r="O602" s="19">
        <f t="shared" si="2541"/>
        <v>1.0136250880627884</v>
      </c>
      <c r="P602" s="19">
        <f t="shared" si="2541"/>
        <v>1.0075436813068115</v>
      </c>
      <c r="Q602" s="19">
        <f t="shared" si="2541"/>
        <v>1.0057051660691794</v>
      </c>
      <c r="R602" s="19">
        <f t="shared" si="2541"/>
        <v>1.0013047446953411</v>
      </c>
      <c r="S602" s="19">
        <f t="shared" si="2541"/>
        <v>1.0002663935282823</v>
      </c>
      <c r="T602" s="19">
        <f t="shared" si="2541"/>
        <v>0.99988176683745689</v>
      </c>
      <c r="U602" s="19">
        <f t="shared" si="2541"/>
        <v>1.0022998401350884</v>
      </c>
      <c r="V602" s="19">
        <f t="shared" si="2541"/>
        <v>1.0004000542804814</v>
      </c>
      <c r="W602" s="19">
        <f t="shared" si="2541"/>
        <v>1.0011656266906357</v>
      </c>
      <c r="X602" s="19">
        <f t="shared" si="2541"/>
        <v>1.0027714134297909</v>
      </c>
      <c r="Y602" s="19">
        <f t="shared" si="2541"/>
        <v>1.0017769028212049</v>
      </c>
      <c r="Z602" s="8"/>
      <c r="AA602" s="8"/>
      <c r="AB602" s="8"/>
      <c r="AC602" s="8"/>
      <c r="AD602" s="8"/>
      <c r="AE602" s="8"/>
      <c r="AF602" s="8"/>
      <c r="AG602" s="8"/>
      <c r="AH602" s="8"/>
      <c r="AI602" s="8"/>
      <c r="AJ602" s="8"/>
      <c r="AK602" s="8"/>
      <c r="AL602" s="8"/>
      <c r="AM602" s="8"/>
      <c r="AN602" s="8"/>
      <c r="AO602" s="8"/>
      <c r="AP602" s="19">
        <f t="shared" si="2537"/>
        <v>1.1633290597743224</v>
      </c>
      <c r="AQ602" s="19">
        <f t="shared" si="2537"/>
        <v>1.0686598129346438</v>
      </c>
      <c r="AR602" s="19">
        <f t="shared" si="2537"/>
        <v>1.0290176244990501</v>
      </c>
      <c r="AS602" s="19">
        <f t="shared" si="2537"/>
        <v>1.0134858355094976</v>
      </c>
      <c r="AT602" s="19">
        <f t="shared" si="2537"/>
        <v>1.0073641775108639</v>
      </c>
      <c r="AU602" s="19">
        <f t="shared" si="2537"/>
        <v>1.0036920605693116</v>
      </c>
      <c r="AV602" s="19">
        <f t="shared" si="2537"/>
        <v>1.0024937839949628</v>
      </c>
      <c r="AW602" s="19">
        <f t="shared" si="2537"/>
        <v>1.0024581838295898</v>
      </c>
      <c r="AX602" s="19">
        <f t="shared" si="2537"/>
        <v>1.0014800615419734</v>
      </c>
      <c r="AY602" s="19">
        <f t="shared" si="2537"/>
        <v>1.0006058105085827</v>
      </c>
      <c r="AZ602" s="19">
        <f t="shared" si="2537"/>
        <v>1.00023055976232</v>
      </c>
      <c r="BA602" s="19">
        <f t="shared" si="2537"/>
        <v>1.001203095263161</v>
      </c>
      <c r="BB602" s="19">
        <f t="shared" si="2537"/>
        <v>1.001068204838808</v>
      </c>
      <c r="BC602" s="19">
        <f t="shared" si="2537"/>
        <v>1.0001699585196679</v>
      </c>
      <c r="BD602" s="19">
        <f t="shared" si="2537"/>
        <v>1.0000583848226756</v>
      </c>
      <c r="BE602" s="19">
        <f t="shared" si="2537"/>
        <v>1.0001238147338212</v>
      </c>
      <c r="BF602" s="19">
        <f t="shared" ref="BF602:BM602" si="2542">IFERROR(BG554/BF554,"")</f>
        <v>0.99998205614940971</v>
      </c>
      <c r="BG602" s="19">
        <f t="shared" si="2542"/>
        <v>1.0000038638168358</v>
      </c>
      <c r="BH602" s="19">
        <f t="shared" si="2542"/>
        <v>0.99998680173101084</v>
      </c>
      <c r="BI602" s="19">
        <f t="shared" si="2542"/>
        <v>1.0000014031919677</v>
      </c>
      <c r="BJ602" s="19">
        <f t="shared" si="2542"/>
        <v>1</v>
      </c>
      <c r="BK602" s="19">
        <f t="shared" si="2542"/>
        <v>0.9999820556850999</v>
      </c>
      <c r="BL602" s="19">
        <f t="shared" si="2542"/>
        <v>0.99999171096343653</v>
      </c>
      <c r="BM602" s="19">
        <f t="shared" si="2542"/>
        <v>1</v>
      </c>
      <c r="BN602" s="8"/>
      <c r="BO602" s="8"/>
      <c r="BP602" s="8"/>
      <c r="BQ602" s="8"/>
      <c r="BR602" s="8"/>
      <c r="BS602" s="8"/>
      <c r="BT602" s="8"/>
      <c r="BU602" s="8"/>
      <c r="BV602" s="8"/>
      <c r="BW602" s="8"/>
      <c r="BX602" s="8"/>
      <c r="BY602" s="8"/>
      <c r="BZ602" s="8"/>
      <c r="CA602" s="8"/>
      <c r="CB602" s="8"/>
      <c r="CC602" s="8"/>
      <c r="CD602" s="19">
        <f t="shared" si="2538"/>
        <v>0.86524218092635019</v>
      </c>
      <c r="CE602" s="19">
        <f t="shared" si="2538"/>
        <v>1.1970925920207074</v>
      </c>
      <c r="CF602" s="19">
        <f t="shared" si="2538"/>
        <v>1.0912146383518864</v>
      </c>
      <c r="CG602" s="19">
        <f t="shared" si="2538"/>
        <v>1.0529232515868161</v>
      </c>
      <c r="CH602" s="19">
        <f t="shared" si="2538"/>
        <v>1.0282464934142317</v>
      </c>
      <c r="CI602" s="19">
        <f t="shared" si="2538"/>
        <v>1.0198595248194207</v>
      </c>
      <c r="CJ602" s="19">
        <f t="shared" si="2538"/>
        <v>0.99947956111542147</v>
      </c>
      <c r="CK602" s="19">
        <f t="shared" si="2538"/>
        <v>1.0040639997299663</v>
      </c>
      <c r="CL602" s="19">
        <f t="shared" si="2538"/>
        <v>0.997312819806216</v>
      </c>
      <c r="CM602" s="19">
        <f t="shared" si="2538"/>
        <v>0.99809347472699472</v>
      </c>
      <c r="CN602" s="19">
        <f t="shared" si="2538"/>
        <v>1.0009456845971108</v>
      </c>
      <c r="CO602" s="19">
        <f t="shared" si="2538"/>
        <v>1.0020827668536698</v>
      </c>
      <c r="CP602" s="19">
        <f t="shared" si="2538"/>
        <v>1.002531205764275</v>
      </c>
      <c r="CQ602" s="19">
        <f t="shared" si="2538"/>
        <v>0.99891988643046215</v>
      </c>
      <c r="CR602" s="19">
        <f t="shared" si="2538"/>
        <v>0.99999226448861855</v>
      </c>
      <c r="CS602" s="19">
        <f t="shared" si="2538"/>
        <v>0.99870395811686896</v>
      </c>
      <c r="CT602" s="19">
        <f t="shared" ref="CT602:DA602" si="2543">IFERROR(CU554/CT554,"")</f>
        <v>0.99981956611389911</v>
      </c>
      <c r="CU602" s="19">
        <f t="shared" si="2543"/>
        <v>0.99993164172831062</v>
      </c>
      <c r="CV602" s="19">
        <f t="shared" si="2543"/>
        <v>1.0004609351790612</v>
      </c>
      <c r="CW602" s="19">
        <f t="shared" si="2543"/>
        <v>1.0000854998951425</v>
      </c>
      <c r="CX602" s="19">
        <f t="shared" si="2543"/>
        <v>0.99994684032893888</v>
      </c>
      <c r="CY602" s="19">
        <f t="shared" si="2543"/>
        <v>0.99954379832701645</v>
      </c>
      <c r="CZ602" s="19">
        <f t="shared" si="2543"/>
        <v>1.000040486870172</v>
      </c>
      <c r="DA602" s="19">
        <f t="shared" si="2543"/>
        <v>1</v>
      </c>
      <c r="DB602" s="8"/>
      <c r="DC602" s="8"/>
      <c r="DD602" s="8"/>
      <c r="DE602" s="8"/>
      <c r="DF602" s="8"/>
      <c r="DG602" s="8"/>
      <c r="DH602" s="8"/>
      <c r="DI602" s="8"/>
      <c r="DJ602" s="8"/>
      <c r="DK602" s="8"/>
      <c r="DL602" s="8"/>
      <c r="DM602" s="8"/>
      <c r="DN602" s="8"/>
      <c r="DO602" s="8"/>
      <c r="DP602" s="8"/>
      <c r="DQ602" s="8"/>
      <c r="DR602" s="19">
        <f t="shared" si="2539"/>
        <v>1.6974081667432692</v>
      </c>
      <c r="DS602" s="19">
        <f t="shared" si="2539"/>
        <v>1.2422672311071963</v>
      </c>
      <c r="DT602" s="19">
        <f t="shared" si="2539"/>
        <v>1.237969581566662</v>
      </c>
      <c r="DU602" s="19">
        <f t="shared" si="2539"/>
        <v>1.1600944538600035</v>
      </c>
      <c r="DV602" s="19">
        <f t="shared" si="2539"/>
        <v>1.1161320664019243</v>
      </c>
      <c r="DW602" s="19">
        <f t="shared" si="2539"/>
        <v>1.0806780444888977</v>
      </c>
      <c r="DX602" s="19">
        <f t="shared" si="2539"/>
        <v>1.0671220881212355</v>
      </c>
      <c r="DY602" s="19">
        <f t="shared" si="2539"/>
        <v>1.0747350204087316</v>
      </c>
      <c r="DZ602" s="19">
        <f t="shared" si="2539"/>
        <v>1.0237165366498258</v>
      </c>
      <c r="EA602" s="19">
        <f t="shared" si="2539"/>
        <v>1.0254550732814138</v>
      </c>
      <c r="EB602" s="19">
        <f t="shared" si="2539"/>
        <v>1.015774107927067</v>
      </c>
      <c r="EC602" s="19">
        <f t="shared" si="2539"/>
        <v>1.004246174310655</v>
      </c>
      <c r="ED602" s="19">
        <f t="shared" si="2539"/>
        <v>1.0123814002820275</v>
      </c>
      <c r="EE602" s="19">
        <f t="shared" si="2539"/>
        <v>1.0071828993435887</v>
      </c>
      <c r="EF602" s="19">
        <f t="shared" si="2539"/>
        <v>1.0044575436560486</v>
      </c>
      <c r="EG602" s="19">
        <f t="shared" si="2539"/>
        <v>1.0036484121990921</v>
      </c>
      <c r="EH602" s="19">
        <f t="shared" ref="EH602:EO602" si="2544">IFERROR(EI554/EH554,"")</f>
        <v>1.0050792473545971</v>
      </c>
      <c r="EI602" s="19">
        <f t="shared" si="2544"/>
        <v>1.0117215956469094</v>
      </c>
      <c r="EJ602" s="19">
        <f t="shared" si="2544"/>
        <v>0.99903696109195206</v>
      </c>
      <c r="EK602" s="19">
        <f t="shared" si="2544"/>
        <v>1.0077992123588868</v>
      </c>
      <c r="EL602" s="19">
        <f t="shared" si="2544"/>
        <v>0.99823416430319978</v>
      </c>
      <c r="EM602" s="19">
        <f t="shared" si="2544"/>
        <v>1.0021203722756664</v>
      </c>
      <c r="EN602" s="19">
        <f t="shared" si="2544"/>
        <v>1.005558590874392</v>
      </c>
      <c r="EO602" s="19">
        <f t="shared" si="2544"/>
        <v>0.99943976526025269</v>
      </c>
      <c r="EP602" s="8"/>
      <c r="EQ602" s="8"/>
      <c r="ER602" s="8"/>
      <c r="ES602" s="8"/>
      <c r="ET602" s="8"/>
      <c r="EU602" s="8"/>
      <c r="EV602" s="8"/>
      <c r="EW602" s="8"/>
      <c r="EX602" s="8"/>
      <c r="EY602" s="8"/>
      <c r="EZ602" s="8"/>
      <c r="FA602" s="8"/>
      <c r="FB602" s="8"/>
      <c r="FC602" s="8"/>
      <c r="FD602" s="8"/>
      <c r="FE602" s="8"/>
      <c r="FF602" s="19">
        <f t="shared" si="2540"/>
        <v>1.1615990025586447</v>
      </c>
      <c r="FG602" s="19">
        <f t="shared" si="2540"/>
        <v>1.003823421692815</v>
      </c>
      <c r="FH602" s="19">
        <f t="shared" si="2540"/>
        <v>1.0006060158639762</v>
      </c>
      <c r="FI602" s="19">
        <f t="shared" si="2540"/>
        <v>1.0042842459277304</v>
      </c>
      <c r="FJ602" s="19">
        <f t="shared" si="2540"/>
        <v>1.0015843668846953</v>
      </c>
      <c r="FK602" s="19">
        <f t="shared" si="2540"/>
        <v>1.0026937916019993</v>
      </c>
      <c r="FL602" s="19">
        <f t="shared" si="2540"/>
        <v>0.99982831337560596</v>
      </c>
      <c r="FM602" s="19">
        <f t="shared" si="2540"/>
        <v>0.99926993081057247</v>
      </c>
      <c r="FN602" s="19">
        <f t="shared" si="2540"/>
        <v>1.0004435730641004</v>
      </c>
      <c r="FO602" s="19">
        <f t="shared" si="2540"/>
        <v>1.0003385756403902</v>
      </c>
      <c r="FP602" s="19">
        <f t="shared" si="2540"/>
        <v>0.9991883432086851</v>
      </c>
      <c r="FQ602" s="19">
        <f t="shared" si="2540"/>
        <v>0.99978968114760758</v>
      </c>
      <c r="FR602" s="19">
        <f t="shared" si="2540"/>
        <v>1.0012705009318863</v>
      </c>
      <c r="FS602" s="19">
        <f t="shared" si="2540"/>
        <v>1.0001943305986973</v>
      </c>
      <c r="FT602" s="19">
        <f t="shared" si="2540"/>
        <v>0.99996148869554569</v>
      </c>
      <c r="FU602" s="19">
        <f t="shared" si="2540"/>
        <v>1.0000179956919319</v>
      </c>
      <c r="FV602" s="19">
        <f t="shared" ref="FV602:GC602" si="2545">IFERROR(FW554/FV554,"")</f>
        <v>1.0000920106001554</v>
      </c>
      <c r="FW602" s="19">
        <f t="shared" si="2545"/>
        <v>1.0000211134085286</v>
      </c>
      <c r="FX602" s="19">
        <f t="shared" si="2545"/>
        <v>1.0000867745497171</v>
      </c>
      <c r="FY602" s="19">
        <f t="shared" si="2545"/>
        <v>1</v>
      </c>
      <c r="FZ602" s="19">
        <f t="shared" si="2545"/>
        <v>1.000106460659514</v>
      </c>
      <c r="GA602" s="19">
        <f t="shared" si="2545"/>
        <v>0.99991975260149679</v>
      </c>
      <c r="GB602" s="19">
        <f t="shared" si="2545"/>
        <v>1.0000264206926934</v>
      </c>
      <c r="GC602" s="19">
        <f t="shared" si="2545"/>
        <v>1.0000708220408481</v>
      </c>
      <c r="GD602" s="8"/>
      <c r="GE602" s="8"/>
      <c r="GF602" s="8"/>
      <c r="GG602" s="8"/>
      <c r="GH602" s="8"/>
      <c r="GI602" s="8"/>
      <c r="GJ602" s="8"/>
      <c r="GK602" s="8"/>
      <c r="GL602" s="8"/>
      <c r="GM602" s="8"/>
      <c r="GN602" s="8"/>
      <c r="GO602" s="8"/>
      <c r="GP602" s="8"/>
      <c r="GQ602" s="8"/>
      <c r="GR602" s="8"/>
      <c r="GS602" s="8"/>
    </row>
    <row r="603" spans="1:201" x14ac:dyDescent="0.25">
      <c r="A603" s="115">
        <f>$A$52</f>
        <v>20162</v>
      </c>
      <c r="B603" s="19">
        <f t="shared" si="2536"/>
        <v>1.1431372038578909</v>
      </c>
      <c r="C603" s="19">
        <f t="shared" ref="C603:X618" si="2546">IFERROR(D555/C555,"")</f>
        <v>1.1755828955594523</v>
      </c>
      <c r="D603" s="19">
        <f t="shared" si="2546"/>
        <v>1.2040872025475895</v>
      </c>
      <c r="E603" s="19">
        <f t="shared" si="2546"/>
        <v>1.1321413661692787</v>
      </c>
      <c r="F603" s="19">
        <f t="shared" si="2546"/>
        <v>1.0714806963277235</v>
      </c>
      <c r="G603" s="19">
        <f t="shared" si="2546"/>
        <v>1.5035021664630739</v>
      </c>
      <c r="H603" s="19">
        <f t="shared" si="2546"/>
        <v>1.0506629285749634</v>
      </c>
      <c r="I603" s="19">
        <f t="shared" si="2546"/>
        <v>1.0429920306408917</v>
      </c>
      <c r="J603" s="19">
        <f t="shared" si="2546"/>
        <v>1.0149364037569175</v>
      </c>
      <c r="K603" s="19">
        <f t="shared" si="2546"/>
        <v>1.0145301539951468</v>
      </c>
      <c r="L603" s="19">
        <f t="shared" si="2546"/>
        <v>1.0276381894977769</v>
      </c>
      <c r="M603" s="19">
        <f t="shared" si="2546"/>
        <v>1.0146339322065336</v>
      </c>
      <c r="N603" s="19">
        <f t="shared" si="2546"/>
        <v>1.0133929718748784</v>
      </c>
      <c r="O603" s="19">
        <f t="shared" si="2546"/>
        <v>1.0281199951579372</v>
      </c>
      <c r="P603" s="19">
        <f t="shared" si="2546"/>
        <v>1.0526284041382197</v>
      </c>
      <c r="Q603" s="19">
        <f t="shared" si="2546"/>
        <v>1.0040336739193516</v>
      </c>
      <c r="R603" s="19">
        <f t="shared" si="2546"/>
        <v>0.99766302038177901</v>
      </c>
      <c r="S603" s="19">
        <f t="shared" si="2546"/>
        <v>1.0012920757195996</v>
      </c>
      <c r="T603" s="19">
        <f t="shared" si="2546"/>
        <v>1.0101305405463863</v>
      </c>
      <c r="U603" s="19">
        <f t="shared" si="2546"/>
        <v>1.0008231334399464</v>
      </c>
      <c r="V603" s="19">
        <f t="shared" si="2546"/>
        <v>1.000981704011314</v>
      </c>
      <c r="W603" s="19">
        <f t="shared" si="2546"/>
        <v>1.0017308723701852</v>
      </c>
      <c r="X603" s="19">
        <f t="shared" si="2546"/>
        <v>1.0000106204102066</v>
      </c>
      <c r="Y603" s="8"/>
      <c r="Z603" s="8"/>
      <c r="AA603" s="8"/>
      <c r="AB603" s="8"/>
      <c r="AC603" s="8"/>
      <c r="AD603" s="8"/>
      <c r="AE603" s="8"/>
      <c r="AF603" s="8"/>
      <c r="AG603" s="8"/>
      <c r="AH603" s="8"/>
      <c r="AI603" s="8"/>
      <c r="AJ603" s="8"/>
      <c r="AK603" s="8"/>
      <c r="AL603" s="8"/>
      <c r="AM603" s="8"/>
      <c r="AN603" s="8"/>
      <c r="AO603" s="8"/>
      <c r="AP603" s="19">
        <f t="shared" si="2537"/>
        <v>1.1575235310455316</v>
      </c>
      <c r="AQ603" s="19">
        <f t="shared" si="2537"/>
        <v>1.0718313343772503</v>
      </c>
      <c r="AR603" s="19">
        <f t="shared" si="2537"/>
        <v>1.0265102131264314</v>
      </c>
      <c r="AS603" s="19">
        <f t="shared" si="2537"/>
        <v>1.0128673564737269</v>
      </c>
      <c r="AT603" s="19">
        <f t="shared" si="2537"/>
        <v>1.007334088579515</v>
      </c>
      <c r="AU603" s="19">
        <f t="shared" si="2537"/>
        <v>1.0031855800763243</v>
      </c>
      <c r="AV603" s="19">
        <f t="shared" si="2537"/>
        <v>1.0028216831005339</v>
      </c>
      <c r="AW603" s="19">
        <f t="shared" si="2537"/>
        <v>1.007673813343875</v>
      </c>
      <c r="AX603" s="19">
        <f t="shared" si="2537"/>
        <v>1.0014897467920576</v>
      </c>
      <c r="AY603" s="19">
        <f t="shared" si="2537"/>
        <v>1.0008529754104365</v>
      </c>
      <c r="AZ603" s="19">
        <f t="shared" si="2537"/>
        <v>1.0006891711905421</v>
      </c>
      <c r="BA603" s="19">
        <f t="shared" si="2537"/>
        <v>1.0008592496051061</v>
      </c>
      <c r="BB603" s="19">
        <f t="shared" si="2537"/>
        <v>1.0001422811620058</v>
      </c>
      <c r="BC603" s="19">
        <f t="shared" si="2537"/>
        <v>1.0000514472017024</v>
      </c>
      <c r="BD603" s="19">
        <f t="shared" si="2537"/>
        <v>1.0005418575928375</v>
      </c>
      <c r="BE603" s="19">
        <f t="shared" ref="BE603:BL603" si="2547">IFERROR(BF555/BE555,"")</f>
        <v>0.99993920066425712</v>
      </c>
      <c r="BF603" s="19">
        <f t="shared" si="2547"/>
        <v>1.0000185566065389</v>
      </c>
      <c r="BG603" s="19">
        <f t="shared" si="2547"/>
        <v>1.0000521707636938</v>
      </c>
      <c r="BH603" s="19">
        <f t="shared" si="2547"/>
        <v>1.0001680482655564</v>
      </c>
      <c r="BI603" s="19">
        <f t="shared" si="2547"/>
        <v>0.99996530676020479</v>
      </c>
      <c r="BJ603" s="19">
        <f t="shared" si="2547"/>
        <v>0.99996761628684971</v>
      </c>
      <c r="BK603" s="19">
        <f t="shared" si="2547"/>
        <v>0.99993973467080854</v>
      </c>
      <c r="BL603" s="19">
        <f t="shared" si="2547"/>
        <v>1.0000672056126316</v>
      </c>
      <c r="BM603" s="8"/>
      <c r="BN603" s="8"/>
      <c r="BO603" s="8"/>
      <c r="BP603" s="8"/>
      <c r="BQ603" s="8"/>
      <c r="BR603" s="8"/>
      <c r="BS603" s="8"/>
      <c r="BT603" s="8"/>
      <c r="BU603" s="8"/>
      <c r="BV603" s="8"/>
      <c r="BW603" s="8"/>
      <c r="BX603" s="8"/>
      <c r="BY603" s="8"/>
      <c r="BZ603" s="8"/>
      <c r="CA603" s="8"/>
      <c r="CB603" s="8"/>
      <c r="CC603" s="8"/>
      <c r="CD603" s="19">
        <f t="shared" si="2538"/>
        <v>0.8049817208934239</v>
      </c>
      <c r="CE603" s="19">
        <f t="shared" si="2538"/>
        <v>1.1656612837546934</v>
      </c>
      <c r="CF603" s="19">
        <f t="shared" si="2538"/>
        <v>1.0977537844186889</v>
      </c>
      <c r="CG603" s="19">
        <f t="shared" si="2538"/>
        <v>1.0735281957290705</v>
      </c>
      <c r="CH603" s="19">
        <f t="shared" si="2538"/>
        <v>1.0165521834470985</v>
      </c>
      <c r="CI603" s="19">
        <f t="shared" si="2538"/>
        <v>1.0055489685870767</v>
      </c>
      <c r="CJ603" s="19">
        <f t="shared" si="2538"/>
        <v>1.0128606029653522</v>
      </c>
      <c r="CK603" s="19">
        <f t="shared" si="2538"/>
        <v>1.0056788070187095</v>
      </c>
      <c r="CL603" s="19">
        <f t="shared" si="2538"/>
        <v>1.0070542764972792</v>
      </c>
      <c r="CM603" s="19">
        <f t="shared" si="2538"/>
        <v>1.0005485883724452</v>
      </c>
      <c r="CN603" s="19">
        <f t="shared" si="2538"/>
        <v>1.0028727060289957</v>
      </c>
      <c r="CO603" s="19">
        <f t="shared" si="2538"/>
        <v>0.99588654154113987</v>
      </c>
      <c r="CP603" s="19">
        <f t="shared" si="2538"/>
        <v>1.002780680551387</v>
      </c>
      <c r="CQ603" s="19">
        <f t="shared" si="2538"/>
        <v>0.9998935748159099</v>
      </c>
      <c r="CR603" s="19">
        <f t="shared" si="2538"/>
        <v>1.0005513781808915</v>
      </c>
      <c r="CS603" s="19">
        <f t="shared" ref="CS603:CZ603" si="2548">IFERROR(CT555/CS555,"")</f>
        <v>0.99932387755243879</v>
      </c>
      <c r="CT603" s="19">
        <f t="shared" si="2548"/>
        <v>0.99999504910089931</v>
      </c>
      <c r="CU603" s="19">
        <f t="shared" si="2548"/>
        <v>1.0015707003758887</v>
      </c>
      <c r="CV603" s="19">
        <f t="shared" si="2548"/>
        <v>1.0004607290561942</v>
      </c>
      <c r="CW603" s="19">
        <f t="shared" si="2548"/>
        <v>1.0003488256066955</v>
      </c>
      <c r="CX603" s="19">
        <f t="shared" si="2548"/>
        <v>0.99999567107187115</v>
      </c>
      <c r="CY603" s="19">
        <f t="shared" si="2548"/>
        <v>1.0001021865556965</v>
      </c>
      <c r="CZ603" s="19">
        <f t="shared" si="2548"/>
        <v>1.0002742782115792</v>
      </c>
      <c r="DA603" s="8"/>
      <c r="DB603" s="8"/>
      <c r="DC603" s="8"/>
      <c r="DD603" s="8"/>
      <c r="DE603" s="8"/>
      <c r="DF603" s="8"/>
      <c r="DG603" s="8"/>
      <c r="DH603" s="8"/>
      <c r="DI603" s="8"/>
      <c r="DJ603" s="8"/>
      <c r="DK603" s="8"/>
      <c r="DL603" s="8"/>
      <c r="DM603" s="8"/>
      <c r="DN603" s="8"/>
      <c r="DO603" s="8"/>
      <c r="DP603" s="8"/>
      <c r="DQ603" s="8"/>
      <c r="DR603" s="19">
        <f t="shared" si="2539"/>
        <v>1.6202828210310498</v>
      </c>
      <c r="DS603" s="19">
        <f t="shared" si="2539"/>
        <v>1.261512998704897</v>
      </c>
      <c r="DT603" s="19">
        <f t="shared" si="2539"/>
        <v>1.2365076315215107</v>
      </c>
      <c r="DU603" s="19">
        <f t="shared" si="2539"/>
        <v>1.1559483114340368</v>
      </c>
      <c r="DV603" s="19">
        <f t="shared" si="2539"/>
        <v>1.1050160402683391</v>
      </c>
      <c r="DW603" s="19">
        <f t="shared" si="2539"/>
        <v>1.073901595065986</v>
      </c>
      <c r="DX603" s="19">
        <f t="shared" si="2539"/>
        <v>1.0663335520727764</v>
      </c>
      <c r="DY603" s="19">
        <f t="shared" si="2539"/>
        <v>1.0598538569595632</v>
      </c>
      <c r="DZ603" s="19">
        <f t="shared" si="2539"/>
        <v>1.0239174860231115</v>
      </c>
      <c r="EA603" s="19">
        <f t="shared" si="2539"/>
        <v>1.0127217109056137</v>
      </c>
      <c r="EB603" s="19">
        <f t="shared" si="2539"/>
        <v>1.0106879904560955</v>
      </c>
      <c r="EC603" s="19">
        <f t="shared" si="2539"/>
        <v>1.0193541226791012</v>
      </c>
      <c r="ED603" s="19">
        <f t="shared" si="2539"/>
        <v>1.0087772363658571</v>
      </c>
      <c r="EE603" s="19">
        <f t="shared" si="2539"/>
        <v>1.0141925553922757</v>
      </c>
      <c r="EF603" s="19">
        <f t="shared" si="2539"/>
        <v>1.014815096251152</v>
      </c>
      <c r="EG603" s="19">
        <f t="shared" ref="EG603:EN603" si="2549">IFERROR(EH555/EG555,"")</f>
        <v>1.0003197768306265</v>
      </c>
      <c r="EH603" s="19">
        <f t="shared" si="2549"/>
        <v>1.0023525859774238</v>
      </c>
      <c r="EI603" s="19">
        <f t="shared" si="2549"/>
        <v>0.99628497681995332</v>
      </c>
      <c r="EJ603" s="19">
        <f t="shared" si="2549"/>
        <v>1.0011865949191525</v>
      </c>
      <c r="EK603" s="19">
        <f t="shared" si="2549"/>
        <v>1.0103026757205595</v>
      </c>
      <c r="EL603" s="19">
        <f t="shared" si="2549"/>
        <v>1.0071356901095483</v>
      </c>
      <c r="EM603" s="19">
        <f t="shared" si="2549"/>
        <v>0.99842053771010564</v>
      </c>
      <c r="EN603" s="19">
        <f t="shared" si="2549"/>
        <v>0.99995836825952855</v>
      </c>
      <c r="EO603" s="8"/>
      <c r="EP603" s="8"/>
      <c r="EQ603" s="8"/>
      <c r="ER603" s="8"/>
      <c r="ES603" s="8"/>
      <c r="ET603" s="8"/>
      <c r="EU603" s="8"/>
      <c r="EV603" s="8"/>
      <c r="EW603" s="8"/>
      <c r="EX603" s="8"/>
      <c r="EY603" s="8"/>
      <c r="EZ603" s="8"/>
      <c r="FA603" s="8"/>
      <c r="FB603" s="8"/>
      <c r="FC603" s="8"/>
      <c r="FD603" s="8"/>
      <c r="FE603" s="8"/>
      <c r="FF603" s="19">
        <f t="shared" si="2540"/>
        <v>1.1702835923324055</v>
      </c>
      <c r="FG603" s="19">
        <f t="shared" si="2540"/>
        <v>0.99939076624634238</v>
      </c>
      <c r="FH603" s="19">
        <f t="shared" si="2540"/>
        <v>1.0050353552486508</v>
      </c>
      <c r="FI603" s="19">
        <f t="shared" si="2540"/>
        <v>0.99978724773000338</v>
      </c>
      <c r="FJ603" s="19">
        <f t="shared" si="2540"/>
        <v>1.0000170808497792</v>
      </c>
      <c r="FK603" s="19">
        <f t="shared" si="2540"/>
        <v>1.0002207040330493</v>
      </c>
      <c r="FL603" s="19">
        <f t="shared" si="2540"/>
        <v>1.0004105133258916</v>
      </c>
      <c r="FM603" s="19">
        <f t="shared" si="2540"/>
        <v>0.99975240305721536</v>
      </c>
      <c r="FN603" s="19">
        <f t="shared" si="2540"/>
        <v>1.0005224128423651</v>
      </c>
      <c r="FO603" s="19">
        <f t="shared" si="2540"/>
        <v>0.99991067449770998</v>
      </c>
      <c r="FP603" s="19">
        <f t="shared" si="2540"/>
        <v>0.99992814696993659</v>
      </c>
      <c r="FQ603" s="19">
        <f t="shared" si="2540"/>
        <v>1.0000749854190947</v>
      </c>
      <c r="FR603" s="19">
        <f t="shared" si="2540"/>
        <v>0.99929180426488462</v>
      </c>
      <c r="FS603" s="19">
        <f t="shared" si="2540"/>
        <v>1.0000370055563956</v>
      </c>
      <c r="FT603" s="19">
        <f t="shared" si="2540"/>
        <v>0.99957054097336862</v>
      </c>
      <c r="FU603" s="19">
        <f t="shared" ref="FU603:GB603" si="2550">IFERROR(FV555/FU555,"")</f>
        <v>0.99992885769234185</v>
      </c>
      <c r="FV603" s="19">
        <f t="shared" si="2550"/>
        <v>0.99991380125139651</v>
      </c>
      <c r="FW603" s="19">
        <f t="shared" si="2550"/>
        <v>0.99984384561981865</v>
      </c>
      <c r="FX603" s="19">
        <f t="shared" si="2550"/>
        <v>1.000129832909797</v>
      </c>
      <c r="FY603" s="19">
        <f t="shared" si="2550"/>
        <v>1.000245518301599</v>
      </c>
      <c r="FZ603" s="19">
        <f t="shared" si="2550"/>
        <v>0.99983542403523129</v>
      </c>
      <c r="GA603" s="19">
        <f t="shared" si="2550"/>
        <v>1.0000561167406004</v>
      </c>
      <c r="GB603" s="19">
        <f t="shared" si="2550"/>
        <v>1.000071119416271</v>
      </c>
      <c r="GC603" s="8"/>
      <c r="GD603" s="8"/>
      <c r="GE603" s="8"/>
      <c r="GF603" s="8"/>
      <c r="GG603" s="8"/>
      <c r="GH603" s="8"/>
      <c r="GI603" s="8"/>
      <c r="GJ603" s="8"/>
      <c r="GK603" s="8"/>
      <c r="GL603" s="8"/>
      <c r="GM603" s="8"/>
      <c r="GN603" s="8"/>
      <c r="GO603" s="8"/>
      <c r="GP603" s="8"/>
      <c r="GQ603" s="8"/>
      <c r="GR603" s="8"/>
      <c r="GS603" s="8"/>
    </row>
    <row r="604" spans="1:201" x14ac:dyDescent="0.25">
      <c r="A604" s="115">
        <f>$A$53</f>
        <v>20163</v>
      </c>
      <c r="B604" s="19">
        <f t="shared" si="2536"/>
        <v>1.0861985120168187</v>
      </c>
      <c r="C604" s="19">
        <f t="shared" si="2546"/>
        <v>1.1745055287053137</v>
      </c>
      <c r="D604" s="19">
        <f t="shared" si="2546"/>
        <v>1.1735860876098498</v>
      </c>
      <c r="E604" s="19">
        <f t="shared" si="2546"/>
        <v>1.1679912959441612</v>
      </c>
      <c r="F604" s="19">
        <f t="shared" si="2546"/>
        <v>1.1382599136382776</v>
      </c>
      <c r="G604" s="19">
        <f t="shared" si="2546"/>
        <v>1.0684080901662727</v>
      </c>
      <c r="H604" s="19">
        <f t="shared" si="2546"/>
        <v>1.0602559557424036</v>
      </c>
      <c r="I604" s="19">
        <f t="shared" si="2546"/>
        <v>1.0658703593016872</v>
      </c>
      <c r="J604" s="19">
        <f t="shared" si="2546"/>
        <v>1.0298808941257003</v>
      </c>
      <c r="K604" s="19">
        <f t="shared" si="2546"/>
        <v>1.0183482604811169</v>
      </c>
      <c r="L604" s="19">
        <f t="shared" si="2546"/>
        <v>1.0206053385272023</v>
      </c>
      <c r="M604" s="19">
        <f t="shared" si="2546"/>
        <v>1.0214061678548441</v>
      </c>
      <c r="N604" s="19">
        <f t="shared" si="2546"/>
        <v>1.0125741391552026</v>
      </c>
      <c r="O604" s="19">
        <f t="shared" si="2546"/>
        <v>1.0095579631655738</v>
      </c>
      <c r="P604" s="19">
        <f t="shared" si="2546"/>
        <v>1.0032149214252362</v>
      </c>
      <c r="Q604" s="19">
        <f t="shared" si="2546"/>
        <v>0.99811091301446864</v>
      </c>
      <c r="R604" s="19">
        <f t="shared" si="2546"/>
        <v>1.0024290181846931</v>
      </c>
      <c r="S604" s="19">
        <f t="shared" si="2546"/>
        <v>1.0033499834243536</v>
      </c>
      <c r="T604" s="19">
        <f t="shared" si="2546"/>
        <v>1.0036528114748393</v>
      </c>
      <c r="U604" s="19">
        <f t="shared" si="2546"/>
        <v>1.0064981658569567</v>
      </c>
      <c r="V604" s="19">
        <f t="shared" si="2546"/>
        <v>1.0035733829155564</v>
      </c>
      <c r="W604" s="19">
        <f t="shared" si="2546"/>
        <v>1.0036669551716377</v>
      </c>
      <c r="X604" s="8"/>
      <c r="Y604" s="8"/>
      <c r="Z604" s="8"/>
      <c r="AA604" s="8"/>
      <c r="AB604" s="8"/>
      <c r="AC604" s="8"/>
      <c r="AD604" s="8"/>
      <c r="AE604" s="8"/>
      <c r="AF604" s="8"/>
      <c r="AG604" s="8"/>
      <c r="AH604" s="8"/>
      <c r="AI604" s="8"/>
      <c r="AJ604" s="8"/>
      <c r="AK604" s="8"/>
      <c r="AL604" s="8"/>
      <c r="AM604" s="8"/>
      <c r="AN604" s="8"/>
      <c r="AO604" s="8"/>
      <c r="AP604" s="19">
        <f t="shared" ref="AP604:BK619" si="2551">IFERROR(AQ556/AP556,"")</f>
        <v>1.1750239868120107</v>
      </c>
      <c r="AQ604" s="19">
        <f t="shared" si="2551"/>
        <v>1.0811891971805987</v>
      </c>
      <c r="AR604" s="19">
        <f t="shared" si="2551"/>
        <v>1.0301088281830686</v>
      </c>
      <c r="AS604" s="19">
        <f t="shared" si="2551"/>
        <v>1.0130686705869605</v>
      </c>
      <c r="AT604" s="19">
        <f t="shared" si="2551"/>
        <v>1.0060866884295387</v>
      </c>
      <c r="AU604" s="19">
        <f t="shared" si="2551"/>
        <v>1.0036452608873863</v>
      </c>
      <c r="AV604" s="19">
        <f t="shared" si="2551"/>
        <v>1.0017856275884491</v>
      </c>
      <c r="AW604" s="19">
        <f t="shared" si="2551"/>
        <v>1.0027758321109883</v>
      </c>
      <c r="AX604" s="19">
        <f t="shared" si="2551"/>
        <v>1.0013376467228587</v>
      </c>
      <c r="AY604" s="19">
        <f t="shared" si="2551"/>
        <v>1.0021219166884121</v>
      </c>
      <c r="AZ604" s="19">
        <f t="shared" si="2551"/>
        <v>1.0011759591593499</v>
      </c>
      <c r="BA604" s="19">
        <f t="shared" si="2551"/>
        <v>1.0008511381906315</v>
      </c>
      <c r="BB604" s="19">
        <f t="shared" si="2551"/>
        <v>1.000414201816235</v>
      </c>
      <c r="BC604" s="19">
        <f t="shared" si="2551"/>
        <v>1.0000658333234596</v>
      </c>
      <c r="BD604" s="19">
        <f t="shared" si="2551"/>
        <v>1.0001111850596727</v>
      </c>
      <c r="BE604" s="19">
        <f t="shared" si="2551"/>
        <v>1.0000939765800263</v>
      </c>
      <c r="BF604" s="19">
        <f t="shared" si="2551"/>
        <v>0.99998203901011273</v>
      </c>
      <c r="BG604" s="19">
        <f t="shared" si="2551"/>
        <v>0.99996641169722045</v>
      </c>
      <c r="BH604" s="19">
        <f t="shared" si="2551"/>
        <v>0.99998164901743125</v>
      </c>
      <c r="BI604" s="19">
        <f t="shared" si="2551"/>
        <v>1.000033565276363</v>
      </c>
      <c r="BJ604" s="19">
        <f t="shared" si="2551"/>
        <v>0.99999991012694378</v>
      </c>
      <c r="BK604" s="19">
        <f t="shared" si="2551"/>
        <v>1.0000053027701641</v>
      </c>
      <c r="BL604" s="8"/>
      <c r="BM604" s="8"/>
      <c r="BN604" s="8"/>
      <c r="BO604" s="8"/>
      <c r="BP604" s="8"/>
      <c r="BQ604" s="8"/>
      <c r="BR604" s="8"/>
      <c r="BS604" s="8"/>
      <c r="BT604" s="8"/>
      <c r="BU604" s="8"/>
      <c r="BV604" s="8"/>
      <c r="BW604" s="8"/>
      <c r="BX604" s="8"/>
      <c r="BY604" s="8"/>
      <c r="BZ604" s="8"/>
      <c r="CA604" s="8"/>
      <c r="CB604" s="8"/>
      <c r="CC604" s="8"/>
      <c r="CD604" s="19">
        <f t="shared" ref="CD604:CY619" si="2552">IFERROR(CE556/CD556,"")</f>
        <v>0.80137212260856616</v>
      </c>
      <c r="CE604" s="19">
        <f t="shared" si="2552"/>
        <v>1.2023940160997477</v>
      </c>
      <c r="CF604" s="19">
        <f t="shared" si="2552"/>
        <v>1.1045582195722097</v>
      </c>
      <c r="CG604" s="19">
        <f t="shared" si="2552"/>
        <v>1.0326963012432524</v>
      </c>
      <c r="CH604" s="19">
        <f t="shared" si="2552"/>
        <v>1.0202585980693542</v>
      </c>
      <c r="CI604" s="19">
        <f t="shared" si="2552"/>
        <v>1.0198349276020082</v>
      </c>
      <c r="CJ604" s="19">
        <f t="shared" si="2552"/>
        <v>1.0112290209891277</v>
      </c>
      <c r="CK604" s="19">
        <f t="shared" si="2552"/>
        <v>1.0026611920756243</v>
      </c>
      <c r="CL604" s="19">
        <f t="shared" si="2552"/>
        <v>1.0045121169605298</v>
      </c>
      <c r="CM604" s="19">
        <f t="shared" si="2552"/>
        <v>0.99763440948260007</v>
      </c>
      <c r="CN604" s="19">
        <f t="shared" si="2552"/>
        <v>1.0010206295884692</v>
      </c>
      <c r="CO604" s="19">
        <f t="shared" si="2552"/>
        <v>1.001367287556048</v>
      </c>
      <c r="CP604" s="19">
        <f t="shared" si="2552"/>
        <v>1.0004729353977844</v>
      </c>
      <c r="CQ604" s="19">
        <f t="shared" si="2552"/>
        <v>0.99986422144945108</v>
      </c>
      <c r="CR604" s="19">
        <f t="shared" si="2552"/>
        <v>0.99947153145351186</v>
      </c>
      <c r="CS604" s="19">
        <f t="shared" si="2552"/>
        <v>0.99908125475375642</v>
      </c>
      <c r="CT604" s="19">
        <f t="shared" si="2552"/>
        <v>1.0003173331019768</v>
      </c>
      <c r="CU604" s="19">
        <f t="shared" si="2552"/>
        <v>1.002600112145368</v>
      </c>
      <c r="CV604" s="19">
        <f t="shared" si="2552"/>
        <v>1.0010217776716992</v>
      </c>
      <c r="CW604" s="19">
        <f t="shared" si="2552"/>
        <v>0.99978392767134705</v>
      </c>
      <c r="CX604" s="19">
        <f t="shared" si="2552"/>
        <v>0.99991720039333909</v>
      </c>
      <c r="CY604" s="19">
        <f t="shared" si="2552"/>
        <v>1</v>
      </c>
      <c r="CZ604" s="8"/>
      <c r="DA604" s="8"/>
      <c r="DB604" s="8"/>
      <c r="DC604" s="8"/>
      <c r="DD604" s="8"/>
      <c r="DE604" s="8"/>
      <c r="DF604" s="8"/>
      <c r="DG604" s="8"/>
      <c r="DH604" s="8"/>
      <c r="DI604" s="8"/>
      <c r="DJ604" s="8"/>
      <c r="DK604" s="8"/>
      <c r="DL604" s="8"/>
      <c r="DM604" s="8"/>
      <c r="DN604" s="8"/>
      <c r="DO604" s="8"/>
      <c r="DP604" s="8"/>
      <c r="DQ604" s="8"/>
      <c r="DR604" s="19">
        <f t="shared" ref="DR604:EM619" si="2553">IFERROR(DS556/DR556,"")</f>
        <v>1.5362579547796782</v>
      </c>
      <c r="DS604" s="19">
        <f t="shared" si="2553"/>
        <v>1.2065944421770445</v>
      </c>
      <c r="DT604" s="19">
        <f t="shared" si="2553"/>
        <v>1.2790796785968321</v>
      </c>
      <c r="DU604" s="19">
        <f t="shared" si="2553"/>
        <v>1.1876797655671334</v>
      </c>
      <c r="DV604" s="19">
        <f t="shared" si="2553"/>
        <v>1.1520022088325086</v>
      </c>
      <c r="DW604" s="19">
        <f t="shared" si="2553"/>
        <v>1.0565502590584785</v>
      </c>
      <c r="DX604" s="19">
        <f t="shared" si="2553"/>
        <v>1.0602874500617454</v>
      </c>
      <c r="DY604" s="19">
        <f t="shared" si="2553"/>
        <v>1.0532022674879236</v>
      </c>
      <c r="DZ604" s="19">
        <f t="shared" si="2553"/>
        <v>1.0263250447265428</v>
      </c>
      <c r="EA604" s="19">
        <f t="shared" si="2553"/>
        <v>1.0277642493813928</v>
      </c>
      <c r="EB604" s="19">
        <f t="shared" si="2553"/>
        <v>1.0113684369722777</v>
      </c>
      <c r="EC604" s="19">
        <f t="shared" si="2553"/>
        <v>1.0117269407304705</v>
      </c>
      <c r="ED604" s="19">
        <f t="shared" si="2553"/>
        <v>1.009013261538565</v>
      </c>
      <c r="EE604" s="19">
        <f t="shared" si="2553"/>
        <v>1.0038304628825487</v>
      </c>
      <c r="EF604" s="19">
        <f t="shared" si="2553"/>
        <v>1.0076892919611684</v>
      </c>
      <c r="EG604" s="19">
        <f t="shared" si="2553"/>
        <v>1.0087720821412689</v>
      </c>
      <c r="EH604" s="19">
        <f t="shared" si="2553"/>
        <v>1.0013072772615961</v>
      </c>
      <c r="EI604" s="19">
        <f t="shared" si="2553"/>
        <v>1.0016204626422589</v>
      </c>
      <c r="EJ604" s="19">
        <f t="shared" si="2553"/>
        <v>1.0020361387026255</v>
      </c>
      <c r="EK604" s="19">
        <f t="shared" si="2553"/>
        <v>1.0043019758986385</v>
      </c>
      <c r="EL604" s="19">
        <f t="shared" si="2553"/>
        <v>1.003260712682245</v>
      </c>
      <c r="EM604" s="19">
        <f t="shared" si="2553"/>
        <v>0.99975414843793153</v>
      </c>
      <c r="EN604" s="8"/>
      <c r="EO604" s="8"/>
      <c r="EP604" s="8"/>
      <c r="EQ604" s="8"/>
      <c r="ER604" s="8"/>
      <c r="ES604" s="8"/>
      <c r="ET604" s="8"/>
      <c r="EU604" s="8"/>
      <c r="EV604" s="8"/>
      <c r="EW604" s="8"/>
      <c r="EX604" s="8"/>
      <c r="EY604" s="8"/>
      <c r="EZ604" s="8"/>
      <c r="FA604" s="8"/>
      <c r="FB604" s="8"/>
      <c r="FC604" s="8"/>
      <c r="FD604" s="8"/>
      <c r="FE604" s="8"/>
      <c r="FF604" s="19">
        <f t="shared" ref="FF604:GA619" si="2554">IFERROR(FG556/FF556,"")</f>
        <v>1.1353668669631105</v>
      </c>
      <c r="FG604" s="19">
        <f t="shared" si="2554"/>
        <v>0.99925245189173195</v>
      </c>
      <c r="FH604" s="19">
        <f t="shared" si="2554"/>
        <v>0.99909530846547179</v>
      </c>
      <c r="FI604" s="19">
        <f t="shared" si="2554"/>
        <v>1.0028638091618309</v>
      </c>
      <c r="FJ604" s="19">
        <f t="shared" si="2554"/>
        <v>1.0021733436096918</v>
      </c>
      <c r="FK604" s="19">
        <f t="shared" si="2554"/>
        <v>0.99979955444078161</v>
      </c>
      <c r="FL604" s="19">
        <f t="shared" si="2554"/>
        <v>1.0010728335369423</v>
      </c>
      <c r="FM604" s="19">
        <f t="shared" si="2554"/>
        <v>0.99987881034907444</v>
      </c>
      <c r="FN604" s="19">
        <f t="shared" si="2554"/>
        <v>1.0010168578387</v>
      </c>
      <c r="FO604" s="19">
        <f t="shared" si="2554"/>
        <v>0.99998206287868352</v>
      </c>
      <c r="FP604" s="19">
        <f t="shared" si="2554"/>
        <v>1.0002407171632723</v>
      </c>
      <c r="FQ604" s="19">
        <f t="shared" si="2554"/>
        <v>0.99968406662432296</v>
      </c>
      <c r="FR604" s="19">
        <f t="shared" si="2554"/>
        <v>0.99992181420194082</v>
      </c>
      <c r="FS604" s="19">
        <f t="shared" si="2554"/>
        <v>0.99971212056651759</v>
      </c>
      <c r="FT604" s="19">
        <f t="shared" si="2554"/>
        <v>0.99982489941958164</v>
      </c>
      <c r="FU604" s="19">
        <f t="shared" si="2554"/>
        <v>1.000113554051741</v>
      </c>
      <c r="FV604" s="19">
        <f t="shared" si="2554"/>
        <v>1.0003962048110482</v>
      </c>
      <c r="FW604" s="19">
        <f t="shared" si="2554"/>
        <v>1.00001531211462</v>
      </c>
      <c r="FX604" s="19">
        <f t="shared" si="2554"/>
        <v>1.0000799261953819</v>
      </c>
      <c r="FY604" s="19">
        <f t="shared" si="2554"/>
        <v>1.0001451769738128</v>
      </c>
      <c r="FZ604" s="19">
        <f t="shared" si="2554"/>
        <v>1.0000094344330275</v>
      </c>
      <c r="GA604" s="19">
        <f t="shared" si="2554"/>
        <v>1.0000117991471962</v>
      </c>
      <c r="GB604" s="8"/>
      <c r="GC604" s="8"/>
      <c r="GD604" s="8"/>
      <c r="GE604" s="8"/>
      <c r="GF604" s="8"/>
      <c r="GG604" s="8"/>
      <c r="GH604" s="8"/>
      <c r="GI604" s="8"/>
      <c r="GJ604" s="8"/>
      <c r="GK604" s="8"/>
      <c r="GL604" s="8"/>
      <c r="GM604" s="8"/>
      <c r="GN604" s="8"/>
      <c r="GO604" s="8"/>
      <c r="GP604" s="8"/>
      <c r="GQ604" s="8"/>
      <c r="GR604" s="8"/>
      <c r="GS604" s="8"/>
    </row>
    <row r="605" spans="1:201" x14ac:dyDescent="0.25">
      <c r="A605" s="115">
        <f>$A$54</f>
        <v>20164</v>
      </c>
      <c r="B605" s="19">
        <f t="shared" si="2536"/>
        <v>1.185045389737571</v>
      </c>
      <c r="C605" s="19">
        <f t="shared" si="2546"/>
        <v>1.1698981204694308</v>
      </c>
      <c r="D605" s="19">
        <f t="shared" si="2546"/>
        <v>1.2021249827857989</v>
      </c>
      <c r="E605" s="19">
        <f t="shared" si="2546"/>
        <v>1.1707324792019906</v>
      </c>
      <c r="F605" s="19">
        <f t="shared" si="2546"/>
        <v>1.0837278393493672</v>
      </c>
      <c r="G605" s="19">
        <f t="shared" si="2546"/>
        <v>1.0600311097449389</v>
      </c>
      <c r="H605" s="19">
        <f t="shared" si="2546"/>
        <v>1.0559854164030111</v>
      </c>
      <c r="I605" s="19">
        <f t="shared" si="2546"/>
        <v>1.054558582995716</v>
      </c>
      <c r="J605" s="19">
        <f t="shared" si="2546"/>
        <v>1.1559496728312182</v>
      </c>
      <c r="K605" s="19">
        <f t="shared" si="2546"/>
        <v>1.0840256617346753</v>
      </c>
      <c r="L605" s="19">
        <f t="shared" si="2546"/>
        <v>1.0206587913418046</v>
      </c>
      <c r="M605" s="19">
        <f t="shared" si="2546"/>
        <v>1.0209826334183498</v>
      </c>
      <c r="N605" s="19">
        <f t="shared" si="2546"/>
        <v>1.0151713975618766</v>
      </c>
      <c r="O605" s="19">
        <f t="shared" si="2546"/>
        <v>1.0109968297063376</v>
      </c>
      <c r="P605" s="19">
        <f t="shared" si="2546"/>
        <v>1.0032988044875046</v>
      </c>
      <c r="Q605" s="19">
        <f t="shared" si="2546"/>
        <v>1.0070094400024956</v>
      </c>
      <c r="R605" s="19">
        <f t="shared" si="2546"/>
        <v>1.0060063297159827</v>
      </c>
      <c r="S605" s="19">
        <f t="shared" si="2546"/>
        <v>1.0033380825719822</v>
      </c>
      <c r="T605" s="19">
        <f t="shared" si="2546"/>
        <v>1.0047016114516429</v>
      </c>
      <c r="U605" s="19">
        <f t="shared" si="2546"/>
        <v>1.0013825230023912</v>
      </c>
      <c r="V605" s="19">
        <f t="shared" si="2546"/>
        <v>1.0060098297086277</v>
      </c>
      <c r="W605" s="8"/>
      <c r="X605" s="8"/>
      <c r="Y605" s="8"/>
      <c r="Z605" s="8"/>
      <c r="AA605" s="8"/>
      <c r="AB605" s="8"/>
      <c r="AC605" s="8"/>
      <c r="AD605" s="8"/>
      <c r="AE605" s="8"/>
      <c r="AF605" s="8"/>
      <c r="AG605" s="8"/>
      <c r="AH605" s="8"/>
      <c r="AI605" s="8"/>
      <c r="AJ605" s="8"/>
      <c r="AK605" s="8"/>
      <c r="AL605" s="8"/>
      <c r="AM605" s="8"/>
      <c r="AN605" s="8"/>
      <c r="AO605" s="8"/>
      <c r="AP605" s="19">
        <f t="shared" si="2551"/>
        <v>1.2493623211769393</v>
      </c>
      <c r="AQ605" s="19">
        <f t="shared" si="2551"/>
        <v>1.0721742207839069</v>
      </c>
      <c r="AR605" s="19">
        <f t="shared" si="2551"/>
        <v>1.0312172975833256</v>
      </c>
      <c r="AS605" s="19">
        <f t="shared" si="2551"/>
        <v>1.0117547780919223</v>
      </c>
      <c r="AT605" s="19">
        <f t="shared" si="2551"/>
        <v>1.0070479183833063</v>
      </c>
      <c r="AU605" s="19">
        <f t="shared" si="2551"/>
        <v>1.0052312973800481</v>
      </c>
      <c r="AV605" s="19">
        <f t="shared" si="2551"/>
        <v>1.0021307889517552</v>
      </c>
      <c r="AW605" s="19">
        <f t="shared" si="2551"/>
        <v>1.0023576543561323</v>
      </c>
      <c r="AX605" s="19">
        <f t="shared" si="2551"/>
        <v>1.001759058415157</v>
      </c>
      <c r="AY605" s="19">
        <f t="shared" si="2551"/>
        <v>1.0005793376153294</v>
      </c>
      <c r="AZ605" s="19">
        <f t="shared" si="2551"/>
        <v>1.0008649297528938</v>
      </c>
      <c r="BA605" s="19">
        <f t="shared" si="2551"/>
        <v>1.0006587567337348</v>
      </c>
      <c r="BB605" s="19">
        <f t="shared" si="2551"/>
        <v>0.99999346991415727</v>
      </c>
      <c r="BC605" s="19">
        <f t="shared" si="2551"/>
        <v>1.0003000003171831</v>
      </c>
      <c r="BD605" s="19">
        <f t="shared" si="2551"/>
        <v>1.0002242708992339</v>
      </c>
      <c r="BE605" s="19">
        <f t="shared" si="2551"/>
        <v>1.0000781090420507</v>
      </c>
      <c r="BF605" s="19">
        <f t="shared" si="2551"/>
        <v>1.0000656140312305</v>
      </c>
      <c r="BG605" s="19">
        <f t="shared" si="2551"/>
        <v>0.99998063194590348</v>
      </c>
      <c r="BH605" s="19">
        <f t="shared" si="2551"/>
        <v>0.9999893030570618</v>
      </c>
      <c r="BI605" s="19">
        <f t="shared" si="2551"/>
        <v>1.0000012775704488</v>
      </c>
      <c r="BJ605" s="19">
        <f t="shared" si="2551"/>
        <v>0.99998360630581229</v>
      </c>
      <c r="BK605" s="8"/>
      <c r="BL605" s="8"/>
      <c r="BM605" s="8"/>
      <c r="BN605" s="8"/>
      <c r="BO605" s="8"/>
      <c r="BP605" s="8"/>
      <c r="BQ605" s="8"/>
      <c r="BR605" s="8"/>
      <c r="BS605" s="8"/>
      <c r="BT605" s="8"/>
      <c r="BU605" s="8"/>
      <c r="BV605" s="8"/>
      <c r="BW605" s="8"/>
      <c r="BX605" s="8"/>
      <c r="BY605" s="8"/>
      <c r="BZ605" s="8"/>
      <c r="CA605" s="8"/>
      <c r="CB605" s="8"/>
      <c r="CC605" s="8"/>
      <c r="CD605" s="19">
        <f t="shared" si="2552"/>
        <v>0.86873835610462391</v>
      </c>
      <c r="CE605" s="19">
        <f t="shared" si="2552"/>
        <v>1.169667626272735</v>
      </c>
      <c r="CF605" s="19">
        <f t="shared" si="2552"/>
        <v>1.0857312671696295</v>
      </c>
      <c r="CG605" s="19">
        <f t="shared" si="2552"/>
        <v>1.0417837330581914</v>
      </c>
      <c r="CH605" s="19">
        <f t="shared" si="2552"/>
        <v>1.0284235807940707</v>
      </c>
      <c r="CI605" s="19">
        <f t="shared" si="2552"/>
        <v>1.0113196887934432</v>
      </c>
      <c r="CJ605" s="19">
        <f t="shared" si="2552"/>
        <v>1.019166920609027</v>
      </c>
      <c r="CK605" s="19">
        <f t="shared" si="2552"/>
        <v>1.0054295256690302</v>
      </c>
      <c r="CL605" s="19">
        <f t="shared" si="2552"/>
        <v>0.99434641875305652</v>
      </c>
      <c r="CM605" s="19">
        <f t="shared" si="2552"/>
        <v>1.0048027765841494</v>
      </c>
      <c r="CN605" s="19">
        <f t="shared" si="2552"/>
        <v>1.0058251486060437</v>
      </c>
      <c r="CO605" s="19">
        <f t="shared" si="2552"/>
        <v>1.0035039795034144</v>
      </c>
      <c r="CP605" s="19">
        <f t="shared" si="2552"/>
        <v>1.0029193094302429</v>
      </c>
      <c r="CQ605" s="19">
        <f t="shared" si="2552"/>
        <v>0.99995638517648389</v>
      </c>
      <c r="CR605" s="19">
        <f t="shared" si="2552"/>
        <v>1.0004709476542213</v>
      </c>
      <c r="CS605" s="19">
        <f t="shared" si="2552"/>
        <v>0.99921114991046123</v>
      </c>
      <c r="CT605" s="19">
        <f t="shared" si="2552"/>
        <v>1.001666289734253</v>
      </c>
      <c r="CU605" s="19">
        <f t="shared" si="2552"/>
        <v>1.0004868790886787</v>
      </c>
      <c r="CV605" s="19">
        <f t="shared" si="2552"/>
        <v>0.99878307825582657</v>
      </c>
      <c r="CW605" s="19">
        <f t="shared" si="2552"/>
        <v>1</v>
      </c>
      <c r="CX605" s="19">
        <f t="shared" si="2552"/>
        <v>1</v>
      </c>
      <c r="CY605" s="8"/>
      <c r="CZ605" s="8"/>
      <c r="DA605" s="8"/>
      <c r="DB605" s="8"/>
      <c r="DC605" s="8"/>
      <c r="DD605" s="8"/>
      <c r="DE605" s="8"/>
      <c r="DF605" s="8"/>
      <c r="DG605" s="8"/>
      <c r="DH605" s="8"/>
      <c r="DI605" s="8"/>
      <c r="DJ605" s="8"/>
      <c r="DK605" s="8"/>
      <c r="DL605" s="8"/>
      <c r="DM605" s="8"/>
      <c r="DN605" s="8"/>
      <c r="DO605" s="8"/>
      <c r="DP605" s="8"/>
      <c r="DQ605" s="8"/>
      <c r="DR605" s="19">
        <f t="shared" si="2553"/>
        <v>1.6783446138004889</v>
      </c>
      <c r="DS605" s="19">
        <f t="shared" si="2553"/>
        <v>1.253928683239115</v>
      </c>
      <c r="DT605" s="19">
        <f t="shared" si="2553"/>
        <v>1.2252393285282479</v>
      </c>
      <c r="DU605" s="19">
        <f t="shared" si="2553"/>
        <v>1.1957326246887459</v>
      </c>
      <c r="DV605" s="19">
        <f t="shared" si="2553"/>
        <v>1.0917493200477226</v>
      </c>
      <c r="DW605" s="19">
        <f t="shared" si="2553"/>
        <v>1.0689411209750874</v>
      </c>
      <c r="DX605" s="19">
        <f t="shared" si="2553"/>
        <v>1.0728669469621022</v>
      </c>
      <c r="DY605" s="19">
        <f t="shared" si="2553"/>
        <v>1.0581247833151501</v>
      </c>
      <c r="DZ605" s="19">
        <f t="shared" si="2553"/>
        <v>1.0270552372656623</v>
      </c>
      <c r="EA605" s="19">
        <f t="shared" si="2553"/>
        <v>1.0115554466747412</v>
      </c>
      <c r="EB605" s="19">
        <f t="shared" si="2553"/>
        <v>1.0204916876935899</v>
      </c>
      <c r="EC605" s="19">
        <f t="shared" si="2553"/>
        <v>1.0175251759184765</v>
      </c>
      <c r="ED605" s="19">
        <f t="shared" si="2553"/>
        <v>1.0097270973664048</v>
      </c>
      <c r="EE605" s="19">
        <f t="shared" si="2553"/>
        <v>1.0114368341984512</v>
      </c>
      <c r="EF605" s="19">
        <f t="shared" si="2553"/>
        <v>1.0029405620494967</v>
      </c>
      <c r="EG605" s="19">
        <f t="shared" si="2553"/>
        <v>1.009735075589437</v>
      </c>
      <c r="EH605" s="19">
        <f t="shared" si="2553"/>
        <v>1.0095876848299843</v>
      </c>
      <c r="EI605" s="19">
        <f t="shared" si="2553"/>
        <v>1.0041913984206849</v>
      </c>
      <c r="EJ605" s="19">
        <f t="shared" si="2553"/>
        <v>0.99630189496234378</v>
      </c>
      <c r="EK605" s="19">
        <f t="shared" si="2553"/>
        <v>1.0020212615183672</v>
      </c>
      <c r="EL605" s="19">
        <f t="shared" si="2553"/>
        <v>1.0028528685395282</v>
      </c>
      <c r="EM605" s="8"/>
      <c r="EN605" s="8"/>
      <c r="EO605" s="8"/>
      <c r="EP605" s="8"/>
      <c r="EQ605" s="8"/>
      <c r="ER605" s="8"/>
      <c r="ES605" s="8"/>
      <c r="ET605" s="8"/>
      <c r="EU605" s="8"/>
      <c r="EV605" s="8"/>
      <c r="EW605" s="8"/>
      <c r="EX605" s="8"/>
      <c r="EY605" s="8"/>
      <c r="EZ605" s="8"/>
      <c r="FA605" s="8"/>
      <c r="FB605" s="8"/>
      <c r="FC605" s="8"/>
      <c r="FD605" s="8"/>
      <c r="FE605" s="8"/>
      <c r="FF605" s="19">
        <f t="shared" si="2554"/>
        <v>1.1758163474328811</v>
      </c>
      <c r="FG605" s="19">
        <f t="shared" si="2554"/>
        <v>0.99274379319450512</v>
      </c>
      <c r="FH605" s="19">
        <f t="shared" si="2554"/>
        <v>1.0062114906355342</v>
      </c>
      <c r="FI605" s="19">
        <f t="shared" si="2554"/>
        <v>1.0016017137127817</v>
      </c>
      <c r="FJ605" s="19">
        <f t="shared" si="2554"/>
        <v>0.99875681199179012</v>
      </c>
      <c r="FK605" s="19">
        <f t="shared" si="2554"/>
        <v>0.99991423627525033</v>
      </c>
      <c r="FL605" s="19">
        <f t="shared" si="2554"/>
        <v>0.9999187836679343</v>
      </c>
      <c r="FM605" s="19">
        <f t="shared" si="2554"/>
        <v>0.99925013778385829</v>
      </c>
      <c r="FN605" s="19">
        <f t="shared" si="2554"/>
        <v>0.99988303477376272</v>
      </c>
      <c r="FO605" s="19">
        <f t="shared" si="2554"/>
        <v>1.0004768485223197</v>
      </c>
      <c r="FP605" s="19">
        <f t="shared" si="2554"/>
        <v>1.0002779300041214</v>
      </c>
      <c r="FQ605" s="19">
        <f t="shared" si="2554"/>
        <v>1.0001191827144249</v>
      </c>
      <c r="FR605" s="19">
        <f t="shared" si="2554"/>
        <v>0.99958339498976445</v>
      </c>
      <c r="FS605" s="19">
        <f t="shared" si="2554"/>
        <v>0.99988662423784525</v>
      </c>
      <c r="FT605" s="19">
        <f t="shared" si="2554"/>
        <v>1.0001809129138999</v>
      </c>
      <c r="FU605" s="19">
        <f t="shared" si="2554"/>
        <v>1.0003763377186294</v>
      </c>
      <c r="FV605" s="19">
        <f t="shared" si="2554"/>
        <v>1.0001416438190647</v>
      </c>
      <c r="FW605" s="19">
        <f t="shared" si="2554"/>
        <v>1.0001382764743223</v>
      </c>
      <c r="FX605" s="19">
        <f t="shared" si="2554"/>
        <v>1.0000494505078188</v>
      </c>
      <c r="FY605" s="19">
        <f t="shared" si="2554"/>
        <v>1.0000302267392185</v>
      </c>
      <c r="FZ605" s="19">
        <f t="shared" si="2554"/>
        <v>1.000035064783849</v>
      </c>
      <c r="GA605" s="8"/>
      <c r="GB605" s="8"/>
      <c r="GC605" s="8"/>
      <c r="GD605" s="8"/>
      <c r="GE605" s="8"/>
      <c r="GF605" s="8"/>
      <c r="GG605" s="8"/>
      <c r="GH605" s="8"/>
      <c r="GI605" s="8"/>
      <c r="GJ605" s="8"/>
      <c r="GK605" s="8"/>
      <c r="GL605" s="8"/>
      <c r="GM605" s="8"/>
      <c r="GN605" s="8"/>
      <c r="GO605" s="8"/>
      <c r="GP605" s="8"/>
      <c r="GQ605" s="8"/>
      <c r="GR605" s="8"/>
      <c r="GS605" s="8"/>
    </row>
    <row r="606" spans="1:201" x14ac:dyDescent="0.25">
      <c r="A606" s="115">
        <f>$A$55</f>
        <v>20171</v>
      </c>
      <c r="B606" s="19">
        <f t="shared" si="2536"/>
        <v>1.1363623097182316</v>
      </c>
      <c r="C606" s="19">
        <f t="shared" si="2546"/>
        <v>1.1508111360751967</v>
      </c>
      <c r="D606" s="19">
        <f t="shared" si="2546"/>
        <v>1.2131715961988667</v>
      </c>
      <c r="E606" s="19">
        <f t="shared" si="2546"/>
        <v>1.116408258577017</v>
      </c>
      <c r="F606" s="19">
        <f t="shared" si="2546"/>
        <v>1.0848307432017581</v>
      </c>
      <c r="G606" s="19">
        <f t="shared" si="2546"/>
        <v>1.0527642881668611</v>
      </c>
      <c r="H606" s="19">
        <f t="shared" si="2546"/>
        <v>1.037117454165926</v>
      </c>
      <c r="I606" s="19">
        <f t="shared" si="2546"/>
        <v>1.0588590442964969</v>
      </c>
      <c r="J606" s="19">
        <f t="shared" si="2546"/>
        <v>1.0363439920571966</v>
      </c>
      <c r="K606" s="19">
        <f t="shared" si="2546"/>
        <v>1.021208673104085</v>
      </c>
      <c r="L606" s="19">
        <f t="shared" si="2546"/>
        <v>1.0236149129889411</v>
      </c>
      <c r="M606" s="19">
        <f t="shared" si="2546"/>
        <v>1.025893707081966</v>
      </c>
      <c r="N606" s="19">
        <f t="shared" si="2546"/>
        <v>1.0059213281851411</v>
      </c>
      <c r="O606" s="19">
        <f t="shared" si="2546"/>
        <v>1.0059623486546552</v>
      </c>
      <c r="P606" s="19">
        <f t="shared" si="2546"/>
        <v>1.0031764188285186</v>
      </c>
      <c r="Q606" s="19">
        <f t="shared" si="2546"/>
        <v>1.0065657138443753</v>
      </c>
      <c r="R606" s="19">
        <f t="shared" si="2546"/>
        <v>1.0072521464628446</v>
      </c>
      <c r="S606" s="19">
        <f t="shared" si="2546"/>
        <v>1.0044904865807556</v>
      </c>
      <c r="T606" s="19">
        <f t="shared" si="2546"/>
        <v>1.0109722485457371</v>
      </c>
      <c r="U606" s="19">
        <f t="shared" si="2546"/>
        <v>1.0070180516810798</v>
      </c>
      <c r="V606" s="8"/>
      <c r="W606" s="8"/>
      <c r="X606" s="8"/>
      <c r="Y606" s="8"/>
      <c r="Z606" s="8"/>
      <c r="AA606" s="8"/>
      <c r="AB606" s="8"/>
      <c r="AC606" s="8"/>
      <c r="AD606" s="8"/>
      <c r="AE606" s="8"/>
      <c r="AF606" s="8"/>
      <c r="AG606" s="8"/>
      <c r="AH606" s="8"/>
      <c r="AI606" s="8"/>
      <c r="AJ606" s="8"/>
      <c r="AK606" s="8"/>
      <c r="AL606" s="8"/>
      <c r="AM606" s="8"/>
      <c r="AN606" s="8"/>
      <c r="AO606" s="8"/>
      <c r="AP606" s="19">
        <f t="shared" si="2551"/>
        <v>1.1612775409508136</v>
      </c>
      <c r="AQ606" s="19">
        <f t="shared" si="2551"/>
        <v>1.0701190699310159</v>
      </c>
      <c r="AR606" s="19">
        <f t="shared" si="2551"/>
        <v>1.0220213093160029</v>
      </c>
      <c r="AS606" s="19">
        <f t="shared" si="2551"/>
        <v>1.0145747177282782</v>
      </c>
      <c r="AT606" s="19">
        <f t="shared" si="2551"/>
        <v>1.0060974010063786</v>
      </c>
      <c r="AU606" s="19">
        <f t="shared" si="2551"/>
        <v>1.0043670366876705</v>
      </c>
      <c r="AV606" s="19">
        <f t="shared" si="2551"/>
        <v>1.0017786750286606</v>
      </c>
      <c r="AW606" s="19">
        <f t="shared" si="2551"/>
        <v>1.0019378398265675</v>
      </c>
      <c r="AX606" s="19">
        <f t="shared" si="2551"/>
        <v>1.0008738859937214</v>
      </c>
      <c r="AY606" s="19">
        <f t="shared" si="2551"/>
        <v>1.0004219904179981</v>
      </c>
      <c r="AZ606" s="19">
        <f t="shared" si="2551"/>
        <v>1.0004617019715996</v>
      </c>
      <c r="BA606" s="19">
        <f t="shared" si="2551"/>
        <v>1.0006556438134833</v>
      </c>
      <c r="BB606" s="19">
        <f t="shared" si="2551"/>
        <v>0.99984294550117236</v>
      </c>
      <c r="BC606" s="19">
        <f t="shared" si="2551"/>
        <v>1.0011572500640578</v>
      </c>
      <c r="BD606" s="19">
        <f t="shared" si="2551"/>
        <v>0.9998201979623409</v>
      </c>
      <c r="BE606" s="19">
        <f t="shared" si="2551"/>
        <v>1.0000129535977251</v>
      </c>
      <c r="BF606" s="19">
        <f t="shared" si="2551"/>
        <v>0.99991980084886523</v>
      </c>
      <c r="BG606" s="19">
        <f t="shared" si="2551"/>
        <v>1.0001280138647852</v>
      </c>
      <c r="BH606" s="19">
        <f t="shared" si="2551"/>
        <v>1.0003009753548318</v>
      </c>
      <c r="BI606" s="19">
        <f t="shared" si="2551"/>
        <v>1.0000059640243548</v>
      </c>
      <c r="BJ606" s="8"/>
      <c r="BK606" s="8"/>
      <c r="BL606" s="8"/>
      <c r="BM606" s="8"/>
      <c r="BN606" s="8"/>
      <c r="BO606" s="8"/>
      <c r="BP606" s="8"/>
      <c r="BQ606" s="8"/>
      <c r="BR606" s="8"/>
      <c r="BS606" s="8"/>
      <c r="BT606" s="8"/>
      <c r="BU606" s="8"/>
      <c r="BV606" s="8"/>
      <c r="BW606" s="8"/>
      <c r="BX606" s="8"/>
      <c r="BY606" s="8"/>
      <c r="BZ606" s="8"/>
      <c r="CA606" s="8"/>
      <c r="CB606" s="8"/>
      <c r="CC606" s="8"/>
      <c r="CD606" s="19">
        <f t="shared" si="2552"/>
        <v>0.85325545531105174</v>
      </c>
      <c r="CE606" s="19">
        <f t="shared" si="2552"/>
        <v>1.1961510674368407</v>
      </c>
      <c r="CF606" s="19">
        <f t="shared" si="2552"/>
        <v>1.1092343040659078</v>
      </c>
      <c r="CG606" s="19">
        <f t="shared" si="2552"/>
        <v>1.0503533685560968</v>
      </c>
      <c r="CH606" s="19">
        <f t="shared" si="2552"/>
        <v>1.0209746926246053</v>
      </c>
      <c r="CI606" s="19">
        <f t="shared" si="2552"/>
        <v>1.0199972846216381</v>
      </c>
      <c r="CJ606" s="19">
        <f t="shared" si="2552"/>
        <v>1.0132097123134551</v>
      </c>
      <c r="CK606" s="19">
        <f t="shared" si="2552"/>
        <v>1.0079276334070359</v>
      </c>
      <c r="CL606" s="19">
        <f t="shared" si="2552"/>
        <v>1.004194389869473</v>
      </c>
      <c r="CM606" s="19">
        <f t="shared" si="2552"/>
        <v>1.0087828682465938</v>
      </c>
      <c r="CN606" s="19">
        <f t="shared" si="2552"/>
        <v>1.0011911844143606</v>
      </c>
      <c r="CO606" s="19">
        <f t="shared" si="2552"/>
        <v>0.99998255981530648</v>
      </c>
      <c r="CP606" s="19">
        <f t="shared" si="2552"/>
        <v>0.9997285131702498</v>
      </c>
      <c r="CQ606" s="19">
        <f t="shared" si="2552"/>
        <v>1.0001972666265913</v>
      </c>
      <c r="CR606" s="19">
        <f t="shared" si="2552"/>
        <v>1.000764082595903</v>
      </c>
      <c r="CS606" s="19">
        <f t="shared" si="2552"/>
        <v>1.0005199289468556</v>
      </c>
      <c r="CT606" s="19">
        <f t="shared" si="2552"/>
        <v>0.99938281170168286</v>
      </c>
      <c r="CU606" s="19">
        <f t="shared" si="2552"/>
        <v>1.0008967217133502</v>
      </c>
      <c r="CV606" s="19">
        <f t="shared" si="2552"/>
        <v>1.0000976883117205</v>
      </c>
      <c r="CW606" s="19">
        <f t="shared" si="2552"/>
        <v>1.0007044934407068</v>
      </c>
      <c r="CX606" s="8"/>
      <c r="CY606" s="8"/>
      <c r="CZ606" s="8"/>
      <c r="DA606" s="8"/>
      <c r="DB606" s="8"/>
      <c r="DC606" s="8"/>
      <c r="DD606" s="8"/>
      <c r="DE606" s="8"/>
      <c r="DF606" s="8"/>
      <c r="DG606" s="8"/>
      <c r="DH606" s="8"/>
      <c r="DI606" s="8"/>
      <c r="DJ606" s="8"/>
      <c r="DK606" s="8"/>
      <c r="DL606" s="8"/>
      <c r="DM606" s="8"/>
      <c r="DN606" s="8"/>
      <c r="DO606" s="8"/>
      <c r="DP606" s="8"/>
      <c r="DQ606" s="8"/>
      <c r="DR606" s="19">
        <f t="shared" si="2553"/>
        <v>1.5360814499663931</v>
      </c>
      <c r="DS606" s="19">
        <f t="shared" si="2553"/>
        <v>1.2766628040093666</v>
      </c>
      <c r="DT606" s="19">
        <f t="shared" si="2553"/>
        <v>1.2905384875543415</v>
      </c>
      <c r="DU606" s="19">
        <f t="shared" si="2553"/>
        <v>1.1561517076338943</v>
      </c>
      <c r="DV606" s="19">
        <f t="shared" si="2553"/>
        <v>1.1102212042868476</v>
      </c>
      <c r="DW606" s="19">
        <f t="shared" si="2553"/>
        <v>1.0811316291175002</v>
      </c>
      <c r="DX606" s="19">
        <f t="shared" si="2553"/>
        <v>1.0727643856932982</v>
      </c>
      <c r="DY606" s="19">
        <f t="shared" si="2553"/>
        <v>1.0523963421728975</v>
      </c>
      <c r="DZ606" s="19">
        <f t="shared" si="2553"/>
        <v>1.0216416804584332</v>
      </c>
      <c r="EA606" s="19">
        <f t="shared" si="2553"/>
        <v>1.0159994590385768</v>
      </c>
      <c r="EB606" s="19">
        <f t="shared" si="2553"/>
        <v>1.0191093026509463</v>
      </c>
      <c r="EC606" s="19">
        <f t="shared" si="2553"/>
        <v>1.008689383083873</v>
      </c>
      <c r="ED606" s="19">
        <f t="shared" si="2553"/>
        <v>1.0084776085353926</v>
      </c>
      <c r="EE606" s="19">
        <f t="shared" si="2553"/>
        <v>1.0090368195521666</v>
      </c>
      <c r="EF606" s="19">
        <f t="shared" si="2553"/>
        <v>1.0010386360014485</v>
      </c>
      <c r="EG606" s="19">
        <f t="shared" si="2553"/>
        <v>1.0089365353111805</v>
      </c>
      <c r="EH606" s="19">
        <f t="shared" si="2553"/>
        <v>1.0045839895970035</v>
      </c>
      <c r="EI606" s="19">
        <f t="shared" si="2553"/>
        <v>1.0080865524031646</v>
      </c>
      <c r="EJ606" s="19">
        <f t="shared" si="2553"/>
        <v>1.001027831663122</v>
      </c>
      <c r="EK606" s="19">
        <f t="shared" si="2553"/>
        <v>1.0057259064007154</v>
      </c>
      <c r="EL606" s="8"/>
      <c r="EM606" s="8"/>
      <c r="EN606" s="8"/>
      <c r="EO606" s="8"/>
      <c r="EP606" s="8"/>
      <c r="EQ606" s="8"/>
      <c r="ER606" s="8"/>
      <c r="ES606" s="8"/>
      <c r="ET606" s="8"/>
      <c r="EU606" s="8"/>
      <c r="EV606" s="8"/>
      <c r="EW606" s="8"/>
      <c r="EX606" s="8"/>
      <c r="EY606" s="8"/>
      <c r="EZ606" s="8"/>
      <c r="FA606" s="8"/>
      <c r="FB606" s="8"/>
      <c r="FC606" s="8"/>
      <c r="FD606" s="8"/>
      <c r="FE606" s="8"/>
      <c r="FF606" s="19">
        <f t="shared" si="2554"/>
        <v>1.0954857400729709</v>
      </c>
      <c r="FG606" s="19">
        <f t="shared" si="2554"/>
        <v>1.0017480103378149</v>
      </c>
      <c r="FH606" s="19">
        <f t="shared" si="2554"/>
        <v>1.0067855878440217</v>
      </c>
      <c r="FI606" s="19">
        <f t="shared" si="2554"/>
        <v>1.0048858899794038</v>
      </c>
      <c r="FJ606" s="19">
        <f t="shared" si="2554"/>
        <v>1.0012818887854464</v>
      </c>
      <c r="FK606" s="19">
        <f t="shared" si="2554"/>
        <v>1.0009542765613257</v>
      </c>
      <c r="FL606" s="19">
        <f t="shared" si="2554"/>
        <v>1.0006928761983322</v>
      </c>
      <c r="FM606" s="19">
        <f t="shared" si="2554"/>
        <v>0.99986733524803717</v>
      </c>
      <c r="FN606" s="19">
        <f t="shared" si="2554"/>
        <v>1.0001493777263493</v>
      </c>
      <c r="FO606" s="19">
        <f t="shared" si="2554"/>
        <v>0.99990968978013584</v>
      </c>
      <c r="FP606" s="19">
        <f t="shared" si="2554"/>
        <v>1.0000374267285019</v>
      </c>
      <c r="FQ606" s="19">
        <f t="shared" si="2554"/>
        <v>1.0005542712820599</v>
      </c>
      <c r="FR606" s="19">
        <f t="shared" si="2554"/>
        <v>0.99987742328745866</v>
      </c>
      <c r="FS606" s="19">
        <f t="shared" si="2554"/>
        <v>1.0002600018873005</v>
      </c>
      <c r="FT606" s="19">
        <f t="shared" si="2554"/>
        <v>1.0002039838061894</v>
      </c>
      <c r="FU606" s="19">
        <f t="shared" si="2554"/>
        <v>1.0007337859818797</v>
      </c>
      <c r="FV606" s="19">
        <f t="shared" si="2554"/>
        <v>1.0003780663246016</v>
      </c>
      <c r="FW606" s="19">
        <f t="shared" si="2554"/>
        <v>0.99962136965253279</v>
      </c>
      <c r="FX606" s="19">
        <f t="shared" si="2554"/>
        <v>0.99997939241195155</v>
      </c>
      <c r="FY606" s="19">
        <f t="shared" si="2554"/>
        <v>0.99993628365641651</v>
      </c>
      <c r="FZ606" s="8"/>
      <c r="GA606" s="8"/>
      <c r="GB606" s="8"/>
      <c r="GC606" s="8"/>
      <c r="GD606" s="8"/>
      <c r="GE606" s="8"/>
      <c r="GF606" s="8"/>
      <c r="GG606" s="8"/>
      <c r="GH606" s="8"/>
      <c r="GI606" s="8"/>
      <c r="GJ606" s="8"/>
      <c r="GK606" s="8"/>
      <c r="GL606" s="8"/>
      <c r="GM606" s="8"/>
      <c r="GN606" s="8"/>
      <c r="GO606" s="8"/>
      <c r="GP606" s="8"/>
      <c r="GQ606" s="8"/>
      <c r="GR606" s="8"/>
      <c r="GS606" s="8"/>
    </row>
    <row r="607" spans="1:201" x14ac:dyDescent="0.25">
      <c r="A607" s="115">
        <f>$A$56</f>
        <v>20172</v>
      </c>
      <c r="B607" s="19">
        <f t="shared" si="2536"/>
        <v>1.1265130822161411</v>
      </c>
      <c r="C607" s="19">
        <f t="shared" si="2546"/>
        <v>1.1745493700426219</v>
      </c>
      <c r="D607" s="19">
        <f t="shared" si="2546"/>
        <v>1.1921613918471852</v>
      </c>
      <c r="E607" s="19">
        <f t="shared" si="2546"/>
        <v>1.1121949184056534</v>
      </c>
      <c r="F607" s="19">
        <f t="shared" si="2546"/>
        <v>1.0591126939477145</v>
      </c>
      <c r="G607" s="19">
        <f t="shared" si="2546"/>
        <v>1.0681952100950509</v>
      </c>
      <c r="H607" s="19">
        <f t="shared" si="2546"/>
        <v>1.0607234512222685</v>
      </c>
      <c r="I607" s="19">
        <f t="shared" si="2546"/>
        <v>1.0542995100109795</v>
      </c>
      <c r="J607" s="19">
        <f t="shared" si="2546"/>
        <v>1.0154552066453826</v>
      </c>
      <c r="K607" s="19">
        <f t="shared" si="2546"/>
        <v>1.0210977459617341</v>
      </c>
      <c r="L607" s="19">
        <f t="shared" si="2546"/>
        <v>1.0208637043085054</v>
      </c>
      <c r="M607" s="19">
        <f t="shared" si="2546"/>
        <v>1.0107735136982798</v>
      </c>
      <c r="N607" s="19">
        <f t="shared" si="2546"/>
        <v>1.0085801181352136</v>
      </c>
      <c r="O607" s="19">
        <f t="shared" si="2546"/>
        <v>1.006004313119619</v>
      </c>
      <c r="P607" s="19">
        <f t="shared" si="2546"/>
        <v>1.0119162663195322</v>
      </c>
      <c r="Q607" s="19">
        <f t="shared" si="2546"/>
        <v>1.0111854843540693</v>
      </c>
      <c r="R607" s="19">
        <f t="shared" si="2546"/>
        <v>1.0122137587270472</v>
      </c>
      <c r="S607" s="19">
        <f t="shared" si="2546"/>
        <v>1.0067089125851949</v>
      </c>
      <c r="T607" s="19">
        <f t="shared" si="2546"/>
        <v>1.0081903122546927</v>
      </c>
      <c r="U607" s="8"/>
      <c r="V607" s="8"/>
      <c r="W607" s="8"/>
      <c r="X607" s="8"/>
      <c r="Y607" s="8"/>
      <c r="Z607" s="8"/>
      <c r="AA607" s="8"/>
      <c r="AB607" s="8"/>
      <c r="AC607" s="8"/>
      <c r="AD607" s="8"/>
      <c r="AE607" s="8"/>
      <c r="AF607" s="8"/>
      <c r="AG607" s="8"/>
      <c r="AH607" s="8"/>
      <c r="AI607" s="8"/>
      <c r="AJ607" s="8"/>
      <c r="AK607" s="8"/>
      <c r="AL607" s="8"/>
      <c r="AM607" s="8"/>
      <c r="AN607" s="8"/>
      <c r="AO607" s="8"/>
      <c r="AP607" s="19">
        <f t="shared" si="2551"/>
        <v>1.144762326612079</v>
      </c>
      <c r="AQ607" s="19">
        <f t="shared" si="2551"/>
        <v>1.0615839571149324</v>
      </c>
      <c r="AR607" s="19">
        <f t="shared" si="2551"/>
        <v>1.0279988615395947</v>
      </c>
      <c r="AS607" s="19">
        <f t="shared" si="2551"/>
        <v>1.0127527849731019</v>
      </c>
      <c r="AT607" s="19">
        <f t="shared" si="2551"/>
        <v>1.0060601528356203</v>
      </c>
      <c r="AU607" s="19">
        <f t="shared" si="2551"/>
        <v>1.0033818834534478</v>
      </c>
      <c r="AV607" s="19">
        <f t="shared" si="2551"/>
        <v>1.0035233149646603</v>
      </c>
      <c r="AW607" s="19">
        <f t="shared" si="2551"/>
        <v>1.0018826829822896</v>
      </c>
      <c r="AX607" s="19">
        <f t="shared" si="2551"/>
        <v>1.0012075344397688</v>
      </c>
      <c r="AY607" s="19">
        <f t="shared" si="2551"/>
        <v>1.0006555555524379</v>
      </c>
      <c r="AZ607" s="19">
        <f t="shared" si="2551"/>
        <v>1.0012857708711833</v>
      </c>
      <c r="BA607" s="19">
        <f t="shared" si="2551"/>
        <v>1.0016761852159841</v>
      </c>
      <c r="BB607" s="19">
        <f t="shared" si="2551"/>
        <v>1.0005596197312525</v>
      </c>
      <c r="BC607" s="19">
        <f t="shared" si="2551"/>
        <v>1.0000778483299528</v>
      </c>
      <c r="BD607" s="19">
        <f t="shared" si="2551"/>
        <v>1.0000768126163662</v>
      </c>
      <c r="BE607" s="19">
        <f t="shared" si="2551"/>
        <v>1.0000173158320547</v>
      </c>
      <c r="BF607" s="19">
        <f t="shared" si="2551"/>
        <v>0.99998144584543103</v>
      </c>
      <c r="BG607" s="19">
        <f t="shared" si="2551"/>
        <v>0.99998566731231286</v>
      </c>
      <c r="BH607" s="19">
        <f t="shared" si="2551"/>
        <v>0.99992677494616888</v>
      </c>
      <c r="BI607" s="8"/>
      <c r="BJ607" s="8"/>
      <c r="BK607" s="8"/>
      <c r="BL607" s="8"/>
      <c r="BM607" s="8"/>
      <c r="BN607" s="8"/>
      <c r="BO607" s="8"/>
      <c r="BP607" s="8"/>
      <c r="BQ607" s="8"/>
      <c r="BR607" s="8"/>
      <c r="BS607" s="8"/>
      <c r="BT607" s="8"/>
      <c r="BU607" s="8"/>
      <c r="BV607" s="8"/>
      <c r="BW607" s="8"/>
      <c r="BX607" s="8"/>
      <c r="BY607" s="8"/>
      <c r="BZ607" s="8"/>
      <c r="CA607" s="8"/>
      <c r="CB607" s="8"/>
      <c r="CC607" s="8"/>
      <c r="CD607" s="19">
        <f t="shared" si="2552"/>
        <v>0.92628691317439227</v>
      </c>
      <c r="CE607" s="19">
        <f t="shared" si="2552"/>
        <v>1.2119860297894736</v>
      </c>
      <c r="CF607" s="19">
        <f t="shared" si="2552"/>
        <v>1.1163471657020281</v>
      </c>
      <c r="CG607" s="19">
        <f t="shared" si="2552"/>
        <v>1.0455947363522879</v>
      </c>
      <c r="CH607" s="19">
        <f t="shared" si="2552"/>
        <v>1.0260055254602969</v>
      </c>
      <c r="CI607" s="19">
        <f t="shared" si="2552"/>
        <v>1.0130120073318798</v>
      </c>
      <c r="CJ607" s="19">
        <f t="shared" si="2552"/>
        <v>1.0230597723174866</v>
      </c>
      <c r="CK607" s="19">
        <f t="shared" si="2552"/>
        <v>1.0143752945063294</v>
      </c>
      <c r="CL607" s="19">
        <f t="shared" si="2552"/>
        <v>1.0081579115613524</v>
      </c>
      <c r="CM607" s="19">
        <f t="shared" si="2552"/>
        <v>0.99903241685263178</v>
      </c>
      <c r="CN607" s="19">
        <f t="shared" si="2552"/>
        <v>1.0017876419406579</v>
      </c>
      <c r="CO607" s="19">
        <f t="shared" si="2552"/>
        <v>1.0000578535400277</v>
      </c>
      <c r="CP607" s="19">
        <f t="shared" si="2552"/>
        <v>0.99915893578683435</v>
      </c>
      <c r="CQ607" s="19">
        <f t="shared" si="2552"/>
        <v>1.0003747187523402</v>
      </c>
      <c r="CR607" s="19">
        <f t="shared" si="2552"/>
        <v>1.0001837462385428</v>
      </c>
      <c r="CS607" s="19">
        <f t="shared" si="2552"/>
        <v>0.99973746916556094</v>
      </c>
      <c r="CT607" s="19">
        <f t="shared" si="2552"/>
        <v>1.0001660854464094</v>
      </c>
      <c r="CU607" s="19">
        <f t="shared" si="2552"/>
        <v>1.0043667662573466</v>
      </c>
      <c r="CV607" s="19">
        <f t="shared" si="2552"/>
        <v>1</v>
      </c>
      <c r="CW607" s="8"/>
      <c r="CX607" s="8"/>
      <c r="CY607" s="8"/>
      <c r="CZ607" s="8"/>
      <c r="DA607" s="8"/>
      <c r="DB607" s="8"/>
      <c r="DC607" s="8"/>
      <c r="DD607" s="8"/>
      <c r="DE607" s="8"/>
      <c r="DF607" s="8"/>
      <c r="DG607" s="8"/>
      <c r="DH607" s="8"/>
      <c r="DI607" s="8"/>
      <c r="DJ607" s="8"/>
      <c r="DK607" s="8"/>
      <c r="DL607" s="8"/>
      <c r="DM607" s="8"/>
      <c r="DN607" s="8"/>
      <c r="DO607" s="8"/>
      <c r="DP607" s="8"/>
      <c r="DQ607" s="8"/>
      <c r="DR607" s="19">
        <f t="shared" si="2553"/>
        <v>1.6047656714668186</v>
      </c>
      <c r="DS607" s="19">
        <f t="shared" si="2553"/>
        <v>1.3072352529436173</v>
      </c>
      <c r="DT607" s="19">
        <f t="shared" si="2553"/>
        <v>1.2306510277809986</v>
      </c>
      <c r="DU607" s="19">
        <f t="shared" si="2553"/>
        <v>1.2148134804380728</v>
      </c>
      <c r="DV607" s="19">
        <f t="shared" si="2553"/>
        <v>1.0657251606979035</v>
      </c>
      <c r="DW607" s="19">
        <f t="shared" si="2553"/>
        <v>1.068481773288934</v>
      </c>
      <c r="DX607" s="19">
        <f t="shared" si="2553"/>
        <v>1.0465942341901506</v>
      </c>
      <c r="DY607" s="19">
        <f t="shared" si="2553"/>
        <v>1.0641338357712287</v>
      </c>
      <c r="DZ607" s="19">
        <f t="shared" si="2553"/>
        <v>1.0243044580762894</v>
      </c>
      <c r="EA607" s="19">
        <f t="shared" si="2553"/>
        <v>1.0190900077079195</v>
      </c>
      <c r="EB607" s="19">
        <f t="shared" si="2553"/>
        <v>1.023026417918065</v>
      </c>
      <c r="EC607" s="19">
        <f t="shared" si="2553"/>
        <v>1.0262466637031853</v>
      </c>
      <c r="ED607" s="19">
        <f t="shared" si="2553"/>
        <v>0.99782674548258521</v>
      </c>
      <c r="EE607" s="19">
        <f t="shared" si="2553"/>
        <v>1.0115113006750951</v>
      </c>
      <c r="EF607" s="19">
        <f t="shared" si="2553"/>
        <v>1.0018306662729239</v>
      </c>
      <c r="EG607" s="19">
        <f t="shared" si="2553"/>
        <v>1.0050596761588597</v>
      </c>
      <c r="EH607" s="19">
        <f t="shared" si="2553"/>
        <v>1.0080139756626774</v>
      </c>
      <c r="EI607" s="19">
        <f t="shared" si="2553"/>
        <v>1.0053077800598806</v>
      </c>
      <c r="EJ607" s="19">
        <f t="shared" si="2553"/>
        <v>1.0028528409071875</v>
      </c>
      <c r="EK607" s="8"/>
      <c r="EL607" s="8"/>
      <c r="EM607" s="8"/>
      <c r="EN607" s="8"/>
      <c r="EO607" s="8"/>
      <c r="EP607" s="8"/>
      <c r="EQ607" s="8"/>
      <c r="ER607" s="8"/>
      <c r="ES607" s="8"/>
      <c r="ET607" s="8"/>
      <c r="EU607" s="8"/>
      <c r="EV607" s="8"/>
      <c r="EW607" s="8"/>
      <c r="EX607" s="8"/>
      <c r="EY607" s="8"/>
      <c r="EZ607" s="8"/>
      <c r="FA607" s="8"/>
      <c r="FB607" s="8"/>
      <c r="FC607" s="8"/>
      <c r="FD607" s="8"/>
      <c r="FE607" s="8"/>
      <c r="FF607" s="19">
        <f t="shared" si="2554"/>
        <v>1.0847351224980122</v>
      </c>
      <c r="FG607" s="19">
        <f t="shared" si="2554"/>
        <v>1.0043041623499096</v>
      </c>
      <c r="FH607" s="19">
        <f t="shared" si="2554"/>
        <v>1.0042147025578605</v>
      </c>
      <c r="FI607" s="19">
        <f t="shared" si="2554"/>
        <v>1.0029075408551829</v>
      </c>
      <c r="FJ607" s="19">
        <f t="shared" si="2554"/>
        <v>0.99939165686853138</v>
      </c>
      <c r="FK607" s="19">
        <f t="shared" si="2554"/>
        <v>1.0010009067559813</v>
      </c>
      <c r="FL607" s="19">
        <f t="shared" si="2554"/>
        <v>1.003340118903965</v>
      </c>
      <c r="FM607" s="19">
        <f t="shared" si="2554"/>
        <v>1.0008317529948272</v>
      </c>
      <c r="FN607" s="19">
        <f t="shared" si="2554"/>
        <v>1.0005123631832515</v>
      </c>
      <c r="FO607" s="19">
        <f t="shared" si="2554"/>
        <v>0.999624614545636</v>
      </c>
      <c r="FP607" s="19">
        <f t="shared" si="2554"/>
        <v>0.99971708991608155</v>
      </c>
      <c r="FQ607" s="19">
        <f t="shared" si="2554"/>
        <v>0.99986475240084549</v>
      </c>
      <c r="FR607" s="19">
        <f t="shared" si="2554"/>
        <v>1.0000632349743075</v>
      </c>
      <c r="FS607" s="19">
        <f t="shared" si="2554"/>
        <v>0.99994414868597259</v>
      </c>
      <c r="FT607" s="19">
        <f t="shared" si="2554"/>
        <v>1.0004022437191458</v>
      </c>
      <c r="FU607" s="19">
        <f t="shared" si="2554"/>
        <v>1.000643101901604</v>
      </c>
      <c r="FV607" s="19">
        <f t="shared" si="2554"/>
        <v>1.0001218484827918</v>
      </c>
      <c r="FW607" s="19">
        <f t="shared" si="2554"/>
        <v>1.0001230188409367</v>
      </c>
      <c r="FX607" s="19">
        <f t="shared" si="2554"/>
        <v>1.0001140336136238</v>
      </c>
      <c r="FY607" s="8"/>
      <c r="FZ607" s="8"/>
      <c r="GA607" s="8"/>
      <c r="GB607" s="8"/>
      <c r="GC607" s="8"/>
      <c r="GD607" s="8"/>
      <c r="GE607" s="8"/>
      <c r="GF607" s="8"/>
      <c r="GG607" s="8"/>
      <c r="GH607" s="8"/>
      <c r="GI607" s="8"/>
      <c r="GJ607" s="8"/>
      <c r="GK607" s="8"/>
      <c r="GL607" s="8"/>
      <c r="GM607" s="8"/>
      <c r="GN607" s="8"/>
      <c r="GO607" s="8"/>
      <c r="GP607" s="8"/>
      <c r="GQ607" s="8"/>
      <c r="GR607" s="8"/>
      <c r="GS607" s="8"/>
    </row>
    <row r="608" spans="1:201" x14ac:dyDescent="0.25">
      <c r="A608" s="115">
        <f>$A$57</f>
        <v>20173</v>
      </c>
      <c r="B608" s="19">
        <f t="shared" si="2536"/>
        <v>1.1399052680615656</v>
      </c>
      <c r="C608" s="19">
        <f t="shared" si="2546"/>
        <v>1.2279712535528793</v>
      </c>
      <c r="D608" s="19">
        <f t="shared" si="2546"/>
        <v>1.1485032836867062</v>
      </c>
      <c r="E608" s="19">
        <f t="shared" si="2546"/>
        <v>1.0948429362043866</v>
      </c>
      <c r="F608" s="19">
        <f t="shared" si="2546"/>
        <v>1.0629841110547946</v>
      </c>
      <c r="G608" s="19">
        <f t="shared" si="2546"/>
        <v>1.0619019964666261</v>
      </c>
      <c r="H608" s="19">
        <f t="shared" si="2546"/>
        <v>1.0599002656803476</v>
      </c>
      <c r="I608" s="19">
        <f t="shared" si="2546"/>
        <v>1.0443754997319719</v>
      </c>
      <c r="J608" s="19">
        <f t="shared" si="2546"/>
        <v>1.022963877150556</v>
      </c>
      <c r="K608" s="19">
        <f t="shared" si="2546"/>
        <v>1.03258657927298</v>
      </c>
      <c r="L608" s="19">
        <f t="shared" si="2546"/>
        <v>1.0193817133354979</v>
      </c>
      <c r="M608" s="19">
        <f t="shared" si="2546"/>
        <v>1.0127059505718816</v>
      </c>
      <c r="N608" s="19">
        <f t="shared" si="2546"/>
        <v>1.0099076695166915</v>
      </c>
      <c r="O608" s="19">
        <f t="shared" si="2546"/>
        <v>1.0084039199392276</v>
      </c>
      <c r="P608" s="19">
        <f t="shared" si="2546"/>
        <v>1.0095579997586277</v>
      </c>
      <c r="Q608" s="19">
        <f t="shared" si="2546"/>
        <v>1.0562151129681401</v>
      </c>
      <c r="R608" s="19">
        <f t="shared" si="2546"/>
        <v>1.0134394653069794</v>
      </c>
      <c r="S608" s="19">
        <f t="shared" si="2546"/>
        <v>1.0178058940384398</v>
      </c>
      <c r="T608" s="8"/>
      <c r="U608" s="8"/>
      <c r="V608" s="8"/>
      <c r="W608" s="8"/>
      <c r="X608" s="8"/>
      <c r="Y608" s="8"/>
      <c r="Z608" s="8"/>
      <c r="AA608" s="8"/>
      <c r="AB608" s="8"/>
      <c r="AC608" s="8"/>
      <c r="AD608" s="8"/>
      <c r="AE608" s="8"/>
      <c r="AF608" s="8"/>
      <c r="AG608" s="8"/>
      <c r="AH608" s="8"/>
      <c r="AI608" s="8"/>
      <c r="AJ608" s="8"/>
      <c r="AK608" s="8"/>
      <c r="AL608" s="8"/>
      <c r="AM608" s="8"/>
      <c r="AN608" s="8"/>
      <c r="AO608" s="8"/>
      <c r="AP608" s="19">
        <f t="shared" si="2551"/>
        <v>1.1519932400529185</v>
      </c>
      <c r="AQ608" s="19">
        <f t="shared" si="2551"/>
        <v>1.087504020079525</v>
      </c>
      <c r="AR608" s="19">
        <f t="shared" si="2551"/>
        <v>1.0294070199874734</v>
      </c>
      <c r="AS608" s="19">
        <f t="shared" si="2551"/>
        <v>1.0126554894160114</v>
      </c>
      <c r="AT608" s="19">
        <f t="shared" si="2551"/>
        <v>1.0061810823398052</v>
      </c>
      <c r="AU608" s="19">
        <f t="shared" si="2551"/>
        <v>1.0030987637713151</v>
      </c>
      <c r="AV608" s="19">
        <f t="shared" si="2551"/>
        <v>1.0017800752998134</v>
      </c>
      <c r="AW608" s="19">
        <f t="shared" si="2551"/>
        <v>1.0025748264313734</v>
      </c>
      <c r="AX608" s="19">
        <f t="shared" si="2551"/>
        <v>1.0013257349574931</v>
      </c>
      <c r="AY608" s="19">
        <f t="shared" si="2551"/>
        <v>1.000742427559524</v>
      </c>
      <c r="AZ608" s="19">
        <f t="shared" si="2551"/>
        <v>1.0006732791333879</v>
      </c>
      <c r="BA608" s="19">
        <f t="shared" si="2551"/>
        <v>1.0006682003710179</v>
      </c>
      <c r="BB608" s="19">
        <f t="shared" si="2551"/>
        <v>1.0003284132296846</v>
      </c>
      <c r="BC608" s="19">
        <f t="shared" si="2551"/>
        <v>1.0002493460101163</v>
      </c>
      <c r="BD608" s="19">
        <f t="shared" si="2551"/>
        <v>0.9999000571997495</v>
      </c>
      <c r="BE608" s="19">
        <f t="shared" si="2551"/>
        <v>0.99995994730603499</v>
      </c>
      <c r="BF608" s="19">
        <f t="shared" si="2551"/>
        <v>1.0003419658324184</v>
      </c>
      <c r="BG608" s="19">
        <f t="shared" si="2551"/>
        <v>1.0000829181529545</v>
      </c>
      <c r="BH608" s="8"/>
      <c r="BI608" s="8"/>
      <c r="BJ608" s="8"/>
      <c r="BK608" s="8"/>
      <c r="BL608" s="8"/>
      <c r="BM608" s="8"/>
      <c r="BN608" s="8"/>
      <c r="BO608" s="8"/>
      <c r="BP608" s="8"/>
      <c r="BQ608" s="8"/>
      <c r="BR608" s="8"/>
      <c r="BS608" s="8"/>
      <c r="BT608" s="8"/>
      <c r="BU608" s="8"/>
      <c r="BV608" s="8"/>
      <c r="BW608" s="8"/>
      <c r="BX608" s="8"/>
      <c r="BY608" s="8"/>
      <c r="BZ608" s="8"/>
      <c r="CA608" s="8"/>
      <c r="CB608" s="8"/>
      <c r="CC608" s="8"/>
      <c r="CD608" s="19">
        <f t="shared" si="2552"/>
        <v>0.91784848931390495</v>
      </c>
      <c r="CE608" s="19">
        <f t="shared" si="2552"/>
        <v>1.2238868777775362</v>
      </c>
      <c r="CF608" s="19">
        <f t="shared" si="2552"/>
        <v>1.1065218298231121</v>
      </c>
      <c r="CG608" s="19">
        <f t="shared" si="2552"/>
        <v>1.0570350850197221</v>
      </c>
      <c r="CH608" s="19">
        <f t="shared" si="2552"/>
        <v>1.0250504936482128</v>
      </c>
      <c r="CI608" s="19">
        <f t="shared" si="2552"/>
        <v>1.0169619548028597</v>
      </c>
      <c r="CJ608" s="19">
        <f t="shared" si="2552"/>
        <v>1.012224353500434</v>
      </c>
      <c r="CK608" s="19">
        <f t="shared" si="2552"/>
        <v>1.0161514178092397</v>
      </c>
      <c r="CL608" s="19">
        <f t="shared" si="2552"/>
        <v>1.0046971578878501</v>
      </c>
      <c r="CM608" s="19">
        <f t="shared" si="2552"/>
        <v>1.0005424421433602</v>
      </c>
      <c r="CN608" s="19">
        <f t="shared" si="2552"/>
        <v>1.0016288161513072</v>
      </c>
      <c r="CO608" s="19">
        <f t="shared" si="2552"/>
        <v>1.0010243738266895</v>
      </c>
      <c r="CP608" s="19">
        <f t="shared" si="2552"/>
        <v>0.99991487085401931</v>
      </c>
      <c r="CQ608" s="19">
        <f t="shared" si="2552"/>
        <v>0.99935878347436746</v>
      </c>
      <c r="CR608" s="19">
        <f t="shared" si="2552"/>
        <v>0.9993979169518874</v>
      </c>
      <c r="CS608" s="19">
        <f t="shared" si="2552"/>
        <v>1.0002363743303846</v>
      </c>
      <c r="CT608" s="19">
        <f t="shared" si="2552"/>
        <v>1.0007301859560709</v>
      </c>
      <c r="CU608" s="19">
        <f t="shared" si="2552"/>
        <v>1.0006647623739011</v>
      </c>
      <c r="CV608" s="8"/>
      <c r="CW608" s="8"/>
      <c r="CX608" s="8"/>
      <c r="CY608" s="8"/>
      <c r="CZ608" s="8"/>
      <c r="DA608" s="8"/>
      <c r="DB608" s="8"/>
      <c r="DC608" s="8"/>
      <c r="DD608" s="8"/>
      <c r="DE608" s="8"/>
      <c r="DF608" s="8"/>
      <c r="DG608" s="8"/>
      <c r="DH608" s="8"/>
      <c r="DI608" s="8"/>
      <c r="DJ608" s="8"/>
      <c r="DK608" s="8"/>
      <c r="DL608" s="8"/>
      <c r="DM608" s="8"/>
      <c r="DN608" s="8"/>
      <c r="DO608" s="8"/>
      <c r="DP608" s="8"/>
      <c r="DQ608" s="8"/>
      <c r="DR608" s="19">
        <f t="shared" si="2553"/>
        <v>1.65357051915813</v>
      </c>
      <c r="DS608" s="19">
        <f t="shared" si="2553"/>
        <v>1.2939501160476852</v>
      </c>
      <c r="DT608" s="19">
        <f t="shared" si="2553"/>
        <v>1.3005383764733918</v>
      </c>
      <c r="DU608" s="19">
        <f t="shared" si="2553"/>
        <v>1.1332998477068927</v>
      </c>
      <c r="DV608" s="19">
        <f t="shared" si="2553"/>
        <v>1.0808208734658751</v>
      </c>
      <c r="DW608" s="19">
        <f t="shared" si="2553"/>
        <v>1.0683262000532125</v>
      </c>
      <c r="DX608" s="19">
        <f t="shared" si="2553"/>
        <v>1.0828206801757307</v>
      </c>
      <c r="DY608" s="19">
        <f t="shared" si="2553"/>
        <v>1.0432708299742137</v>
      </c>
      <c r="DZ608" s="19">
        <f t="shared" si="2553"/>
        <v>1.022506122785271</v>
      </c>
      <c r="EA608" s="19">
        <f t="shared" si="2553"/>
        <v>1.0342213250479664</v>
      </c>
      <c r="EB608" s="19">
        <f t="shared" si="2553"/>
        <v>1.0086396657750076</v>
      </c>
      <c r="EC608" s="19">
        <f t="shared" si="2553"/>
        <v>1.0098212687637773</v>
      </c>
      <c r="ED608" s="19">
        <f t="shared" si="2553"/>
        <v>1.0032399515477508</v>
      </c>
      <c r="EE608" s="19">
        <f t="shared" si="2553"/>
        <v>1.0086634382231348</v>
      </c>
      <c r="EF608" s="19">
        <f t="shared" si="2553"/>
        <v>1.0016933069017269</v>
      </c>
      <c r="EG608" s="19">
        <f t="shared" si="2553"/>
        <v>1.0022340735728898</v>
      </c>
      <c r="EH608" s="19">
        <f t="shared" si="2553"/>
        <v>1.0085988881647214</v>
      </c>
      <c r="EI608" s="19">
        <f t="shared" si="2553"/>
        <v>1.0077184883348944</v>
      </c>
      <c r="EJ608" s="8"/>
      <c r="EK608" s="8"/>
      <c r="EL608" s="8"/>
      <c r="EM608" s="8"/>
      <c r="EN608" s="8"/>
      <c r="EO608" s="8"/>
      <c r="EP608" s="8"/>
      <c r="EQ608" s="8"/>
      <c r="ER608" s="8"/>
      <c r="ES608" s="8"/>
      <c r="ET608" s="8"/>
      <c r="EU608" s="8"/>
      <c r="EV608" s="8"/>
      <c r="EW608" s="8"/>
      <c r="EX608" s="8"/>
      <c r="EY608" s="8"/>
      <c r="EZ608" s="8"/>
      <c r="FA608" s="8"/>
      <c r="FB608" s="8"/>
      <c r="FC608" s="8"/>
      <c r="FD608" s="8"/>
      <c r="FE608" s="8"/>
      <c r="FF608" s="19">
        <f t="shared" si="2554"/>
        <v>1.1137678595178702</v>
      </c>
      <c r="FG608" s="19">
        <f t="shared" si="2554"/>
        <v>1.0063444855184325</v>
      </c>
      <c r="FH608" s="19">
        <f t="shared" si="2554"/>
        <v>1.0020788836052401</v>
      </c>
      <c r="FI608" s="19">
        <f t="shared" si="2554"/>
        <v>1.0031188380904905</v>
      </c>
      <c r="FJ608" s="19">
        <f t="shared" si="2554"/>
        <v>1.006028174241314</v>
      </c>
      <c r="FK608" s="19">
        <f t="shared" si="2554"/>
        <v>0.99948846648222789</v>
      </c>
      <c r="FL608" s="19">
        <f t="shared" si="2554"/>
        <v>0.99975761672873209</v>
      </c>
      <c r="FM608" s="19">
        <f t="shared" si="2554"/>
        <v>1.0018225114707049</v>
      </c>
      <c r="FN608" s="19">
        <f t="shared" si="2554"/>
        <v>1.0008173082957799</v>
      </c>
      <c r="FO608" s="19">
        <f t="shared" si="2554"/>
        <v>1.0000577253992187</v>
      </c>
      <c r="FP608" s="19">
        <f t="shared" si="2554"/>
        <v>1.0010942842268806</v>
      </c>
      <c r="FQ608" s="19">
        <f t="shared" si="2554"/>
        <v>1.0021505904179908</v>
      </c>
      <c r="FR608" s="19">
        <f t="shared" si="2554"/>
        <v>0.99998212942097708</v>
      </c>
      <c r="FS608" s="19">
        <f t="shared" si="2554"/>
        <v>1.0000551791709413</v>
      </c>
      <c r="FT608" s="19">
        <f t="shared" si="2554"/>
        <v>1.000380686031737</v>
      </c>
      <c r="FU608" s="19">
        <f t="shared" si="2554"/>
        <v>0.99955117890084533</v>
      </c>
      <c r="FV608" s="19">
        <f t="shared" si="2554"/>
        <v>0.99989296598236355</v>
      </c>
      <c r="FW608" s="19">
        <f t="shared" si="2554"/>
        <v>1.0000843191801714</v>
      </c>
      <c r="FX608" s="8"/>
      <c r="FY608" s="8"/>
      <c r="FZ608" s="8"/>
      <c r="GA608" s="8"/>
      <c r="GB608" s="8"/>
      <c r="GC608" s="8"/>
      <c r="GD608" s="8"/>
      <c r="GE608" s="8"/>
      <c r="GF608" s="8"/>
      <c r="GG608" s="8"/>
      <c r="GH608" s="8"/>
      <c r="GI608" s="8"/>
      <c r="GJ608" s="8"/>
      <c r="GK608" s="8"/>
      <c r="GL608" s="8"/>
      <c r="GM608" s="8"/>
      <c r="GN608" s="8"/>
      <c r="GO608" s="8"/>
      <c r="GP608" s="8"/>
      <c r="GQ608" s="8"/>
      <c r="GR608" s="8"/>
      <c r="GS608" s="8"/>
    </row>
    <row r="609" spans="1:201" x14ac:dyDescent="0.25">
      <c r="A609" s="115">
        <f>$A$58</f>
        <v>20174</v>
      </c>
      <c r="B609" s="19">
        <f t="shared" si="2536"/>
        <v>1.35788627685963</v>
      </c>
      <c r="C609" s="19">
        <f t="shared" si="2546"/>
        <v>1.1750319950666552</v>
      </c>
      <c r="D609" s="19">
        <f t="shared" si="2546"/>
        <v>1.1687792162449218</v>
      </c>
      <c r="E609" s="19">
        <f t="shared" si="2546"/>
        <v>1.1134975233755506</v>
      </c>
      <c r="F609" s="19">
        <f t="shared" si="2546"/>
        <v>1.0811939242123334</v>
      </c>
      <c r="G609" s="19">
        <f t="shared" si="2546"/>
        <v>1.0533951208389847</v>
      </c>
      <c r="H609" s="19">
        <f t="shared" si="2546"/>
        <v>1.0474793485685814</v>
      </c>
      <c r="I609" s="19">
        <f t="shared" si="2546"/>
        <v>1.0405102341272765</v>
      </c>
      <c r="J609" s="19">
        <f t="shared" si="2546"/>
        <v>1.0289953486811281</v>
      </c>
      <c r="K609" s="19">
        <f t="shared" si="2546"/>
        <v>1.0180384978416537</v>
      </c>
      <c r="L609" s="19">
        <f t="shared" si="2546"/>
        <v>1.0152997359967819</v>
      </c>
      <c r="M609" s="19">
        <f t="shared" si="2546"/>
        <v>1.0237534163858197</v>
      </c>
      <c r="N609" s="19">
        <f t="shared" si="2546"/>
        <v>1.0148158511617711</v>
      </c>
      <c r="O609" s="19">
        <f t="shared" si="2546"/>
        <v>1.0149975382780316</v>
      </c>
      <c r="P609" s="19">
        <f t="shared" si="2546"/>
        <v>1.0124043883369749</v>
      </c>
      <c r="Q609" s="19">
        <f t="shared" si="2546"/>
        <v>1.0233091373890866</v>
      </c>
      <c r="R609" s="19">
        <f t="shared" si="2546"/>
        <v>1.0156970301211001</v>
      </c>
      <c r="S609" s="8"/>
      <c r="T609" s="8"/>
      <c r="U609" s="8"/>
      <c r="V609" s="8"/>
      <c r="W609" s="8"/>
      <c r="X609" s="8"/>
      <c r="Y609" s="8"/>
      <c r="Z609" s="8"/>
      <c r="AA609" s="8"/>
      <c r="AB609" s="8"/>
      <c r="AC609" s="8"/>
      <c r="AD609" s="8"/>
      <c r="AE609" s="8"/>
      <c r="AF609" s="8"/>
      <c r="AG609" s="8"/>
      <c r="AH609" s="8"/>
      <c r="AI609" s="8"/>
      <c r="AJ609" s="8"/>
      <c r="AK609" s="8"/>
      <c r="AL609" s="8"/>
      <c r="AM609" s="8"/>
      <c r="AN609" s="8"/>
      <c r="AO609" s="8"/>
      <c r="AP609" s="19">
        <f t="shared" si="2551"/>
        <v>1.2047434036371631</v>
      </c>
      <c r="AQ609" s="19">
        <f t="shared" si="2551"/>
        <v>1.0978144439289981</v>
      </c>
      <c r="AR609" s="19">
        <f t="shared" si="2551"/>
        <v>1.0322504208820944</v>
      </c>
      <c r="AS609" s="19">
        <f t="shared" si="2551"/>
        <v>1.0149913071072199</v>
      </c>
      <c r="AT609" s="19">
        <f t="shared" si="2551"/>
        <v>1.0081342444944297</v>
      </c>
      <c r="AU609" s="19">
        <f t="shared" si="2551"/>
        <v>1.0029400426376862</v>
      </c>
      <c r="AV609" s="19">
        <f t="shared" si="2551"/>
        <v>1.0033555096485318</v>
      </c>
      <c r="AW609" s="19">
        <f t="shared" si="2551"/>
        <v>1.0021556972938814</v>
      </c>
      <c r="AX609" s="19">
        <f t="shared" si="2551"/>
        <v>1.0010707085449311</v>
      </c>
      <c r="AY609" s="19">
        <f t="shared" si="2551"/>
        <v>1.0004976906102561</v>
      </c>
      <c r="AZ609" s="19">
        <f t="shared" si="2551"/>
        <v>1.0012402238424651</v>
      </c>
      <c r="BA609" s="19">
        <f t="shared" si="2551"/>
        <v>1.0015181782849039</v>
      </c>
      <c r="BB609" s="19">
        <f t="shared" si="2551"/>
        <v>0.9998553607140297</v>
      </c>
      <c r="BC609" s="19">
        <f t="shared" si="2551"/>
        <v>1.0005391275751365</v>
      </c>
      <c r="BD609" s="19">
        <f t="shared" si="2551"/>
        <v>0.99998462197458904</v>
      </c>
      <c r="BE609" s="19">
        <f t="shared" si="2551"/>
        <v>0.99980019547007681</v>
      </c>
      <c r="BF609" s="19">
        <f t="shared" si="2551"/>
        <v>1.0001265143056788</v>
      </c>
      <c r="BG609" s="8"/>
      <c r="BH609" s="8"/>
      <c r="BI609" s="8"/>
      <c r="BJ609" s="8"/>
      <c r="BK609" s="8"/>
      <c r="BL609" s="8"/>
      <c r="BM609" s="8"/>
      <c r="BN609" s="8"/>
      <c r="BO609" s="8"/>
      <c r="BP609" s="8"/>
      <c r="BQ609" s="8"/>
      <c r="BR609" s="8"/>
      <c r="BS609" s="8"/>
      <c r="BT609" s="8"/>
      <c r="BU609" s="8"/>
      <c r="BV609" s="8"/>
      <c r="BW609" s="8"/>
      <c r="BX609" s="8"/>
      <c r="BY609" s="8"/>
      <c r="BZ609" s="8"/>
      <c r="CA609" s="8"/>
      <c r="CB609" s="8"/>
      <c r="CC609" s="8"/>
      <c r="CD609" s="19">
        <f t="shared" si="2552"/>
        <v>0.98264209623799803</v>
      </c>
      <c r="CE609" s="19">
        <f t="shared" si="2552"/>
        <v>1.2051481559507677</v>
      </c>
      <c r="CF609" s="19">
        <f t="shared" si="2552"/>
        <v>1.1383231810138106</v>
      </c>
      <c r="CG609" s="19">
        <f t="shared" si="2552"/>
        <v>1.0662817458403215</v>
      </c>
      <c r="CH609" s="19">
        <f t="shared" si="2552"/>
        <v>1.0285348572422428</v>
      </c>
      <c r="CI609" s="19">
        <f t="shared" si="2552"/>
        <v>1.0268550271765005</v>
      </c>
      <c r="CJ609" s="19">
        <f t="shared" si="2552"/>
        <v>1.0123065769279509</v>
      </c>
      <c r="CK609" s="19">
        <f t="shared" si="2552"/>
        <v>1.0177460526720972</v>
      </c>
      <c r="CL609" s="19">
        <f t="shared" si="2552"/>
        <v>0.99896355316346974</v>
      </c>
      <c r="CM609" s="19">
        <f t="shared" si="2552"/>
        <v>1.0035529139439787</v>
      </c>
      <c r="CN609" s="19">
        <f t="shared" si="2552"/>
        <v>1.0030542739694717</v>
      </c>
      <c r="CO609" s="19">
        <f t="shared" si="2552"/>
        <v>1.0007845992388189</v>
      </c>
      <c r="CP609" s="19">
        <f t="shared" si="2552"/>
        <v>1.0001201753041249</v>
      </c>
      <c r="CQ609" s="19">
        <f t="shared" si="2552"/>
        <v>1.001146164765383</v>
      </c>
      <c r="CR609" s="19">
        <f t="shared" si="2552"/>
        <v>1.0024441372491091</v>
      </c>
      <c r="CS609" s="19">
        <f t="shared" si="2552"/>
        <v>1.0006538002909127</v>
      </c>
      <c r="CT609" s="19">
        <f t="shared" si="2552"/>
        <v>1.0003382861281644</v>
      </c>
      <c r="CU609" s="8"/>
      <c r="CV609" s="8"/>
      <c r="CW609" s="8"/>
      <c r="CX609" s="8"/>
      <c r="CY609" s="8"/>
      <c r="CZ609" s="8"/>
      <c r="DA609" s="8"/>
      <c r="DB609" s="8"/>
      <c r="DC609" s="8"/>
      <c r="DD609" s="8"/>
      <c r="DE609" s="8"/>
      <c r="DF609" s="8"/>
      <c r="DG609" s="8"/>
      <c r="DH609" s="8"/>
      <c r="DI609" s="8"/>
      <c r="DJ609" s="8"/>
      <c r="DK609" s="8"/>
      <c r="DL609" s="8"/>
      <c r="DM609" s="8"/>
      <c r="DN609" s="8"/>
      <c r="DO609" s="8"/>
      <c r="DP609" s="8"/>
      <c r="DQ609" s="8"/>
      <c r="DR609" s="19">
        <f t="shared" si="2553"/>
        <v>1.7553524776167841</v>
      </c>
      <c r="DS609" s="19">
        <f t="shared" si="2553"/>
        <v>1.3349786726441135</v>
      </c>
      <c r="DT609" s="19">
        <f t="shared" si="2553"/>
        <v>1.2097810290064177</v>
      </c>
      <c r="DU609" s="19">
        <f t="shared" si="2553"/>
        <v>1.1554056261821322</v>
      </c>
      <c r="DV609" s="19">
        <f t="shared" si="2553"/>
        <v>1.1074401974529111</v>
      </c>
      <c r="DW609" s="19">
        <f t="shared" si="2553"/>
        <v>1.0723360544541995</v>
      </c>
      <c r="DX609" s="19">
        <f t="shared" si="2553"/>
        <v>1.08457955793329</v>
      </c>
      <c r="DY609" s="19">
        <f t="shared" si="2553"/>
        <v>1.0422856416924522</v>
      </c>
      <c r="DZ609" s="19">
        <f t="shared" si="2553"/>
        <v>1.0307230217605841</v>
      </c>
      <c r="EA609" s="19">
        <f t="shared" si="2553"/>
        <v>1.0040688105737696</v>
      </c>
      <c r="EB609" s="19">
        <f t="shared" si="2553"/>
        <v>1.002012691296706</v>
      </c>
      <c r="EC609" s="19">
        <f t="shared" si="2553"/>
        <v>1.0102646215873614</v>
      </c>
      <c r="ED609" s="19">
        <f t="shared" si="2553"/>
        <v>1.0124010135448798</v>
      </c>
      <c r="EE609" s="19">
        <f t="shared" si="2553"/>
        <v>1.0077517094862956</v>
      </c>
      <c r="EF609" s="19">
        <f t="shared" si="2553"/>
        <v>1.0082822133872389</v>
      </c>
      <c r="EG609" s="19">
        <f t="shared" si="2553"/>
        <v>1.0095967685628326</v>
      </c>
      <c r="EH609" s="19">
        <f t="shared" si="2553"/>
        <v>1.0034744399746798</v>
      </c>
      <c r="EI609" s="8"/>
      <c r="EJ609" s="8"/>
      <c r="EK609" s="8"/>
      <c r="EL609" s="8"/>
      <c r="EM609" s="8"/>
      <c r="EN609" s="8"/>
      <c r="EO609" s="8"/>
      <c r="EP609" s="8"/>
      <c r="EQ609" s="8"/>
      <c r="ER609" s="8"/>
      <c r="ES609" s="8"/>
      <c r="ET609" s="8"/>
      <c r="EU609" s="8"/>
      <c r="EV609" s="8"/>
      <c r="EW609" s="8"/>
      <c r="EX609" s="8"/>
      <c r="EY609" s="8"/>
      <c r="EZ609" s="8"/>
      <c r="FA609" s="8"/>
      <c r="FB609" s="8"/>
      <c r="FC609" s="8"/>
      <c r="FD609" s="8"/>
      <c r="FE609" s="8"/>
      <c r="FF609" s="19">
        <f t="shared" si="2554"/>
        <v>1.1399683078054685</v>
      </c>
      <c r="FG609" s="19">
        <f t="shared" si="2554"/>
        <v>1.010673764647525</v>
      </c>
      <c r="FH609" s="19">
        <f t="shared" si="2554"/>
        <v>1.0009852284658425</v>
      </c>
      <c r="FI609" s="19">
        <f t="shared" si="2554"/>
        <v>1.0027748582489664</v>
      </c>
      <c r="FJ609" s="19">
        <f t="shared" si="2554"/>
        <v>1.0007302667710725</v>
      </c>
      <c r="FK609" s="19">
        <f t="shared" si="2554"/>
        <v>1.0021525371180615</v>
      </c>
      <c r="FL609" s="19">
        <f t="shared" si="2554"/>
        <v>1.001724252642227</v>
      </c>
      <c r="FM609" s="19">
        <f t="shared" si="2554"/>
        <v>1.0010864489695859</v>
      </c>
      <c r="FN609" s="19">
        <f t="shared" si="2554"/>
        <v>0.99986471827752743</v>
      </c>
      <c r="FO609" s="19">
        <f t="shared" si="2554"/>
        <v>0.99839037880031378</v>
      </c>
      <c r="FP609" s="19">
        <f t="shared" si="2554"/>
        <v>0.99928631487595043</v>
      </c>
      <c r="FQ609" s="19">
        <f t="shared" si="2554"/>
        <v>0.99916244494353179</v>
      </c>
      <c r="FR609" s="19">
        <f t="shared" si="2554"/>
        <v>1.0005180637483437</v>
      </c>
      <c r="FS609" s="19">
        <f t="shared" si="2554"/>
        <v>1.0007174509682988</v>
      </c>
      <c r="FT609" s="19">
        <f t="shared" si="2554"/>
        <v>0.99799358305423869</v>
      </c>
      <c r="FU609" s="19">
        <f t="shared" si="2554"/>
        <v>1.0001403029544771</v>
      </c>
      <c r="FV609" s="19">
        <f t="shared" si="2554"/>
        <v>1.0004118640524651</v>
      </c>
      <c r="FW609" s="8"/>
      <c r="FX609" s="8"/>
      <c r="FY609" s="8"/>
      <c r="FZ609" s="8"/>
      <c r="GA609" s="8"/>
      <c r="GB609" s="8"/>
      <c r="GC609" s="8"/>
      <c r="GD609" s="8"/>
      <c r="GE609" s="8"/>
      <c r="GF609" s="8"/>
      <c r="GG609" s="8"/>
      <c r="GH609" s="8"/>
      <c r="GI609" s="8"/>
      <c r="GJ609" s="8"/>
      <c r="GK609" s="8"/>
      <c r="GL609" s="8"/>
      <c r="GM609" s="8"/>
      <c r="GN609" s="8"/>
      <c r="GO609" s="8"/>
      <c r="GP609" s="8"/>
      <c r="GQ609" s="8"/>
      <c r="GR609" s="8"/>
      <c r="GS609" s="8"/>
    </row>
    <row r="610" spans="1:201" x14ac:dyDescent="0.25">
      <c r="A610" s="115">
        <f>$A$59</f>
        <v>20181</v>
      </c>
      <c r="B610" s="19">
        <f t="shared" si="2536"/>
        <v>1.2449918657469254</v>
      </c>
      <c r="C610" s="19">
        <f t="shared" si="2546"/>
        <v>1.1741482332220359</v>
      </c>
      <c r="D610" s="19">
        <f t="shared" si="2546"/>
        <v>1.1794514439868056</v>
      </c>
      <c r="E610" s="19">
        <f t="shared" si="2546"/>
        <v>1.1155216860568395</v>
      </c>
      <c r="F610" s="19">
        <f t="shared" si="2546"/>
        <v>1.1183053726492438</v>
      </c>
      <c r="G610" s="19">
        <f t="shared" si="2546"/>
        <v>1.0898388104749792</v>
      </c>
      <c r="H610" s="19">
        <f t="shared" si="2546"/>
        <v>1.0372904377948098</v>
      </c>
      <c r="I610" s="19">
        <f t="shared" si="2546"/>
        <v>1.0377088812895352</v>
      </c>
      <c r="J610" s="19">
        <f t="shared" si="2546"/>
        <v>1.0126479057889526</v>
      </c>
      <c r="K610" s="19">
        <f t="shared" si="2546"/>
        <v>1.0248037153194409</v>
      </c>
      <c r="L610" s="19">
        <f t="shared" si="2546"/>
        <v>1.0292523506035316</v>
      </c>
      <c r="M610" s="19">
        <f t="shared" si="2546"/>
        <v>1.0195915673776121</v>
      </c>
      <c r="N610" s="19">
        <f t="shared" si="2546"/>
        <v>1.0233424803723681</v>
      </c>
      <c r="O610" s="19">
        <f t="shared" si="2546"/>
        <v>1.0344707252758822</v>
      </c>
      <c r="P610" s="19">
        <f t="shared" si="2546"/>
        <v>1.0163029226757585</v>
      </c>
      <c r="Q610" s="19">
        <f t="shared" si="2546"/>
        <v>1.0148038531622916</v>
      </c>
      <c r="R610" s="8"/>
      <c r="S610" s="8"/>
      <c r="T610" s="8"/>
      <c r="U610" s="8"/>
      <c r="V610" s="8"/>
      <c r="W610" s="8"/>
      <c r="X610" s="8"/>
      <c r="Y610" s="8"/>
      <c r="Z610" s="8"/>
      <c r="AA610" s="8"/>
      <c r="AB610" s="8"/>
      <c r="AC610" s="8"/>
      <c r="AD610" s="8"/>
      <c r="AE610" s="8"/>
      <c r="AF610" s="8"/>
      <c r="AG610" s="8"/>
      <c r="AH610" s="8"/>
      <c r="AI610" s="8"/>
      <c r="AJ610" s="8"/>
      <c r="AK610" s="8"/>
      <c r="AL610" s="8"/>
      <c r="AM610" s="8"/>
      <c r="AN610" s="8"/>
      <c r="AO610" s="8"/>
      <c r="AP610" s="19">
        <f t="shared" si="2551"/>
        <v>1.1485096054854289</v>
      </c>
      <c r="AQ610" s="19">
        <f t="shared" si="2551"/>
        <v>1.0982573931643438</v>
      </c>
      <c r="AR610" s="19">
        <f t="shared" si="2551"/>
        <v>1.0341739216768782</v>
      </c>
      <c r="AS610" s="19">
        <f t="shared" si="2551"/>
        <v>1.0131023875815901</v>
      </c>
      <c r="AT610" s="19">
        <f t="shared" si="2551"/>
        <v>1.0070184908745199</v>
      </c>
      <c r="AU610" s="19">
        <f t="shared" si="2551"/>
        <v>1.0047191734216521</v>
      </c>
      <c r="AV610" s="19">
        <f t="shared" si="2551"/>
        <v>1.004703093208503</v>
      </c>
      <c r="AW610" s="19">
        <f t="shared" si="2551"/>
        <v>0.99998082991685455</v>
      </c>
      <c r="AX610" s="19">
        <f t="shared" si="2551"/>
        <v>1.0008458159330995</v>
      </c>
      <c r="AY610" s="19">
        <f t="shared" si="2551"/>
        <v>1.0010350873150831</v>
      </c>
      <c r="AZ610" s="19">
        <f t="shared" si="2551"/>
        <v>1.000751830756418</v>
      </c>
      <c r="BA610" s="19">
        <f t="shared" si="2551"/>
        <v>1.0014026798243594</v>
      </c>
      <c r="BB610" s="19">
        <f t="shared" si="2551"/>
        <v>1.0006112820297388</v>
      </c>
      <c r="BC610" s="19">
        <f t="shared" si="2551"/>
        <v>0.99998337400184867</v>
      </c>
      <c r="BD610" s="19">
        <f t="shared" si="2551"/>
        <v>0.99984088543234773</v>
      </c>
      <c r="BE610" s="19">
        <f t="shared" si="2551"/>
        <v>1.0006545281313388</v>
      </c>
      <c r="BF610" s="8"/>
      <c r="BG610" s="8"/>
      <c r="BH610" s="8"/>
      <c r="BI610" s="8"/>
      <c r="BJ610" s="8"/>
      <c r="BK610" s="8"/>
      <c r="BL610" s="8"/>
      <c r="BM610" s="8"/>
      <c r="BN610" s="8"/>
      <c r="BO610" s="8"/>
      <c r="BP610" s="8"/>
      <c r="BQ610" s="8"/>
      <c r="BR610" s="8"/>
      <c r="BS610" s="8"/>
      <c r="BT610" s="8"/>
      <c r="BU610" s="8"/>
      <c r="BV610" s="8"/>
      <c r="BW610" s="8"/>
      <c r="BX610" s="8"/>
      <c r="BY610" s="8"/>
      <c r="BZ610" s="8"/>
      <c r="CA610" s="8"/>
      <c r="CB610" s="8"/>
      <c r="CC610" s="8"/>
      <c r="CD610" s="19">
        <f t="shared" si="2552"/>
        <v>0.81210414566894618</v>
      </c>
      <c r="CE610" s="19">
        <f t="shared" si="2552"/>
        <v>1.2566280699978476</v>
      </c>
      <c r="CF610" s="19">
        <f t="shared" si="2552"/>
        <v>1.1205652669276025</v>
      </c>
      <c r="CG610" s="19">
        <f t="shared" si="2552"/>
        <v>1.0592404102255077</v>
      </c>
      <c r="CH610" s="19">
        <f t="shared" si="2552"/>
        <v>1.0516165956161929</v>
      </c>
      <c r="CI610" s="19">
        <f t="shared" si="2552"/>
        <v>1.0323615382153413</v>
      </c>
      <c r="CJ610" s="19">
        <f t="shared" si="2552"/>
        <v>1.0136846921021363</v>
      </c>
      <c r="CK610" s="19">
        <f t="shared" si="2552"/>
        <v>1.0233499013067513</v>
      </c>
      <c r="CL610" s="19">
        <f t="shared" si="2552"/>
        <v>1.0171855784361519</v>
      </c>
      <c r="CM610" s="19">
        <f t="shared" si="2552"/>
        <v>0.99862844504020787</v>
      </c>
      <c r="CN610" s="19">
        <f t="shared" si="2552"/>
        <v>1.0037084502476421</v>
      </c>
      <c r="CO610" s="19">
        <f t="shared" si="2552"/>
        <v>1.0026615771468037</v>
      </c>
      <c r="CP610" s="19">
        <f t="shared" si="2552"/>
        <v>1.0022024614765952</v>
      </c>
      <c r="CQ610" s="19">
        <f t="shared" si="2552"/>
        <v>0.99981751261367491</v>
      </c>
      <c r="CR610" s="19">
        <f t="shared" si="2552"/>
        <v>1.0014678505224321</v>
      </c>
      <c r="CS610" s="19">
        <f t="shared" si="2552"/>
        <v>1.0000398977328442</v>
      </c>
      <c r="CT610" s="8"/>
      <c r="CU610" s="8"/>
      <c r="CV610" s="8"/>
      <c r="CW610" s="8"/>
      <c r="CX610" s="8"/>
      <c r="CY610" s="8"/>
      <c r="CZ610" s="8"/>
      <c r="DA610" s="8"/>
      <c r="DB610" s="8"/>
      <c r="DC610" s="8"/>
      <c r="DD610" s="8"/>
      <c r="DE610" s="8"/>
      <c r="DF610" s="8"/>
      <c r="DG610" s="8"/>
      <c r="DH610" s="8"/>
      <c r="DI610" s="8"/>
      <c r="DJ610" s="8"/>
      <c r="DK610" s="8"/>
      <c r="DL610" s="8"/>
      <c r="DM610" s="8"/>
      <c r="DN610" s="8"/>
      <c r="DO610" s="8"/>
      <c r="DP610" s="8"/>
      <c r="DQ610" s="8"/>
      <c r="DR610" s="19">
        <f t="shared" si="2553"/>
        <v>1.8775526870754917</v>
      </c>
      <c r="DS610" s="19">
        <f t="shared" si="2553"/>
        <v>1.3035852388421174</v>
      </c>
      <c r="DT610" s="19">
        <f t="shared" si="2553"/>
        <v>1.2486239517894167</v>
      </c>
      <c r="DU610" s="19">
        <f t="shared" si="2553"/>
        <v>1.1497582073507788</v>
      </c>
      <c r="DV610" s="19">
        <f t="shared" si="2553"/>
        <v>1.1192527078190047</v>
      </c>
      <c r="DW610" s="19">
        <f t="shared" si="2553"/>
        <v>1.0613492901252102</v>
      </c>
      <c r="DX610" s="19">
        <f t="shared" si="2553"/>
        <v>1.0634982587015021</v>
      </c>
      <c r="DY610" s="19">
        <f t="shared" si="2553"/>
        <v>1.0754145356590308</v>
      </c>
      <c r="DZ610" s="19">
        <f t="shared" si="2553"/>
        <v>1.018099652639423</v>
      </c>
      <c r="EA610" s="19">
        <f t="shared" si="2553"/>
        <v>1.0140921633255675</v>
      </c>
      <c r="EB610" s="19">
        <f t="shared" si="2553"/>
        <v>1.0247031095285213</v>
      </c>
      <c r="EC610" s="19">
        <f t="shared" si="2553"/>
        <v>1.020888447892802</v>
      </c>
      <c r="ED610" s="19">
        <f t="shared" si="2553"/>
        <v>1.0171991327119163</v>
      </c>
      <c r="EE610" s="19">
        <f t="shared" si="2553"/>
        <v>1.0097084415037791</v>
      </c>
      <c r="EF610" s="19">
        <f t="shared" si="2553"/>
        <v>0.99978981751200835</v>
      </c>
      <c r="EG610" s="19">
        <f t="shared" si="2553"/>
        <v>1.009288397831243</v>
      </c>
      <c r="EH610" s="8"/>
      <c r="EI610" s="8"/>
      <c r="EJ610" s="8"/>
      <c r="EK610" s="8"/>
      <c r="EL610" s="8"/>
      <c r="EM610" s="8"/>
      <c r="EN610" s="8"/>
      <c r="EO610" s="8"/>
      <c r="EP610" s="8"/>
      <c r="EQ610" s="8"/>
      <c r="ER610" s="8"/>
      <c r="ES610" s="8"/>
      <c r="ET610" s="8"/>
      <c r="EU610" s="8"/>
      <c r="EV610" s="8"/>
      <c r="EW610" s="8"/>
      <c r="EX610" s="8"/>
      <c r="EY610" s="8"/>
      <c r="EZ610" s="8"/>
      <c r="FA610" s="8"/>
      <c r="FB610" s="8"/>
      <c r="FC610" s="8"/>
      <c r="FD610" s="8"/>
      <c r="FE610" s="8"/>
      <c r="FF610" s="19">
        <f t="shared" si="2554"/>
        <v>1.1137631545177149</v>
      </c>
      <c r="FG610" s="19">
        <f t="shared" si="2554"/>
        <v>1.0083621020248801</v>
      </c>
      <c r="FH610" s="19">
        <f t="shared" si="2554"/>
        <v>1.0057379280428251</v>
      </c>
      <c r="FI610" s="19">
        <f t="shared" si="2554"/>
        <v>1.0021575100911979</v>
      </c>
      <c r="FJ610" s="19">
        <f t="shared" si="2554"/>
        <v>1.0017924014034396</v>
      </c>
      <c r="FK610" s="19">
        <f t="shared" si="2554"/>
        <v>1.0027405118983233</v>
      </c>
      <c r="FL610" s="19">
        <f t="shared" si="2554"/>
        <v>0.99981531922998923</v>
      </c>
      <c r="FM610" s="19">
        <f t="shared" si="2554"/>
        <v>1.0002154663099296</v>
      </c>
      <c r="FN610" s="19">
        <f t="shared" si="2554"/>
        <v>1.0007275846370884</v>
      </c>
      <c r="FO610" s="19">
        <f t="shared" si="2554"/>
        <v>0.99995362076826766</v>
      </c>
      <c r="FP610" s="19">
        <f t="shared" si="2554"/>
        <v>1.000298138921927</v>
      </c>
      <c r="FQ610" s="19">
        <f t="shared" si="2554"/>
        <v>1.0002687818339113</v>
      </c>
      <c r="FR610" s="19">
        <f t="shared" si="2554"/>
        <v>1.0005926879584763</v>
      </c>
      <c r="FS610" s="19">
        <f t="shared" si="2554"/>
        <v>1.0001592463954199</v>
      </c>
      <c r="FT610" s="19">
        <f t="shared" si="2554"/>
        <v>0.99959752586110961</v>
      </c>
      <c r="FU610" s="19">
        <f t="shared" si="2554"/>
        <v>0.9994977265263767</v>
      </c>
      <c r="FV610" s="8"/>
      <c r="FW610" s="8"/>
      <c r="FX610" s="8"/>
      <c r="FY610" s="8"/>
      <c r="FZ610" s="8"/>
      <c r="GA610" s="8"/>
      <c r="GB610" s="8"/>
      <c r="GC610" s="8"/>
      <c r="GD610" s="8"/>
      <c r="GE610" s="8"/>
      <c r="GF610" s="8"/>
      <c r="GG610" s="8"/>
      <c r="GH610" s="8"/>
      <c r="GI610" s="8"/>
      <c r="GJ610" s="8"/>
      <c r="GK610" s="8"/>
      <c r="GL610" s="8"/>
      <c r="GM610" s="8"/>
      <c r="GN610" s="8"/>
      <c r="GO610" s="8"/>
      <c r="GP610" s="8"/>
      <c r="GQ610" s="8"/>
      <c r="GR610" s="8"/>
      <c r="GS610" s="8"/>
    </row>
    <row r="611" spans="1:201" x14ac:dyDescent="0.25">
      <c r="A611" s="115">
        <f>$A$60</f>
        <v>20182</v>
      </c>
      <c r="B611" s="19">
        <f t="shared" si="2536"/>
        <v>1.2725906275459391</v>
      </c>
      <c r="C611" s="19">
        <f t="shared" si="2546"/>
        <v>1.2449630364703423</v>
      </c>
      <c r="D611" s="19">
        <f t="shared" si="2546"/>
        <v>1.1894467905122406</v>
      </c>
      <c r="E611" s="19">
        <f t="shared" si="2546"/>
        <v>1.1336620151330592</v>
      </c>
      <c r="F611" s="19">
        <f t="shared" si="2546"/>
        <v>1.0747335423887756</v>
      </c>
      <c r="G611" s="19">
        <f t="shared" si="2546"/>
        <v>1.0498110168225641</v>
      </c>
      <c r="H611" s="19">
        <f t="shared" si="2546"/>
        <v>1.060463891981543</v>
      </c>
      <c r="I611" s="19">
        <f t="shared" si="2546"/>
        <v>1.0397741400955138</v>
      </c>
      <c r="J611" s="19">
        <f t="shared" si="2546"/>
        <v>1.0377296068828052</v>
      </c>
      <c r="K611" s="19">
        <f t="shared" si="2546"/>
        <v>1.0077393922539268</v>
      </c>
      <c r="L611" s="19">
        <f t="shared" si="2546"/>
        <v>1.0236981298754686</v>
      </c>
      <c r="M611" s="19">
        <f t="shared" si="2546"/>
        <v>1.0267954996670834</v>
      </c>
      <c r="N611" s="19">
        <f t="shared" si="2546"/>
        <v>1.015905465875014</v>
      </c>
      <c r="O611" s="19">
        <f t="shared" si="2546"/>
        <v>1.0222006822400462</v>
      </c>
      <c r="P611" s="19">
        <f t="shared" si="2546"/>
        <v>1.0144592906427623</v>
      </c>
      <c r="Q611" s="8"/>
      <c r="R611" s="8"/>
      <c r="S611" s="8"/>
      <c r="T611" s="8"/>
      <c r="U611" s="8"/>
      <c r="V611" s="8"/>
      <c r="W611" s="8"/>
      <c r="X611" s="8"/>
      <c r="Y611" s="8"/>
      <c r="Z611" s="8"/>
      <c r="AA611" s="8"/>
      <c r="AB611" s="8"/>
      <c r="AC611" s="8"/>
      <c r="AD611" s="8"/>
      <c r="AE611" s="8"/>
      <c r="AF611" s="8"/>
      <c r="AG611" s="8"/>
      <c r="AH611" s="8"/>
      <c r="AI611" s="8"/>
      <c r="AJ611" s="8"/>
      <c r="AK611" s="8"/>
      <c r="AL611" s="8"/>
      <c r="AM611" s="8"/>
      <c r="AN611" s="8"/>
      <c r="AO611" s="8"/>
      <c r="AP611" s="19">
        <f t="shared" si="2551"/>
        <v>1.0879553436916132</v>
      </c>
      <c r="AQ611" s="19">
        <f t="shared" si="2551"/>
        <v>1.1051295028728276</v>
      </c>
      <c r="AR611" s="19">
        <f t="shared" si="2551"/>
        <v>1.0414713342643727</v>
      </c>
      <c r="AS611" s="19">
        <f t="shared" si="2551"/>
        <v>1.01740444815916</v>
      </c>
      <c r="AT611" s="19">
        <f t="shared" si="2551"/>
        <v>1.0070898362762053</v>
      </c>
      <c r="AU611" s="19">
        <f t="shared" si="2551"/>
        <v>1.0024042825951904</v>
      </c>
      <c r="AV611" s="19">
        <f t="shared" si="2551"/>
        <v>1.0037823784570588</v>
      </c>
      <c r="AW611" s="19">
        <f t="shared" si="2551"/>
        <v>1.0013073383248301</v>
      </c>
      <c r="AX611" s="19">
        <f t="shared" si="2551"/>
        <v>1.0011039205571202</v>
      </c>
      <c r="AY611" s="19">
        <f t="shared" si="2551"/>
        <v>1.0007224632864513</v>
      </c>
      <c r="AZ611" s="19">
        <f t="shared" si="2551"/>
        <v>1.0010918310134385</v>
      </c>
      <c r="BA611" s="19">
        <f t="shared" si="2551"/>
        <v>1.0001747087007544</v>
      </c>
      <c r="BB611" s="19">
        <f t="shared" si="2551"/>
        <v>1.0002519189397547</v>
      </c>
      <c r="BC611" s="19">
        <f t="shared" si="2551"/>
        <v>1.0001157264055529</v>
      </c>
      <c r="BD611" s="19">
        <f t="shared" si="2551"/>
        <v>1.000430825106106</v>
      </c>
      <c r="BE611" s="8"/>
      <c r="BF611" s="8"/>
      <c r="BG611" s="8"/>
      <c r="BH611" s="8"/>
      <c r="BI611" s="8"/>
      <c r="BJ611" s="8"/>
      <c r="BK611" s="8"/>
      <c r="BL611" s="8"/>
      <c r="BM611" s="8"/>
      <c r="BN611" s="8"/>
      <c r="BO611" s="8"/>
      <c r="BP611" s="8"/>
      <c r="BQ611" s="8"/>
      <c r="BR611" s="8"/>
      <c r="BS611" s="8"/>
      <c r="BT611" s="8"/>
      <c r="BU611" s="8"/>
      <c r="BV611" s="8"/>
      <c r="BW611" s="8"/>
      <c r="BX611" s="8"/>
      <c r="BY611" s="8"/>
      <c r="BZ611" s="8"/>
      <c r="CA611" s="8"/>
      <c r="CB611" s="8"/>
      <c r="CC611" s="8"/>
      <c r="CD611" s="19">
        <f t="shared" si="2552"/>
        <v>0.83807237284442404</v>
      </c>
      <c r="CE611" s="19">
        <f t="shared" si="2552"/>
        <v>1.2829047314414299</v>
      </c>
      <c r="CF611" s="19">
        <f t="shared" si="2552"/>
        <v>1.1481002868060692</v>
      </c>
      <c r="CG611" s="19">
        <f t="shared" si="2552"/>
        <v>1.077034890892131</v>
      </c>
      <c r="CH611" s="19">
        <f t="shared" si="2552"/>
        <v>1.0437157937673462</v>
      </c>
      <c r="CI611" s="19">
        <f t="shared" si="2552"/>
        <v>1.0240916080880489</v>
      </c>
      <c r="CJ611" s="19">
        <f t="shared" si="2552"/>
        <v>1.0200108013071132</v>
      </c>
      <c r="CK611" s="19">
        <f t="shared" si="2552"/>
        <v>1.0136604605012636</v>
      </c>
      <c r="CL611" s="19">
        <f t="shared" si="2552"/>
        <v>1.003883894701447</v>
      </c>
      <c r="CM611" s="19">
        <f t="shared" si="2552"/>
        <v>1.0002591847063034</v>
      </c>
      <c r="CN611" s="19">
        <f t="shared" si="2552"/>
        <v>1.0069491021283239</v>
      </c>
      <c r="CO611" s="19">
        <f t="shared" si="2552"/>
        <v>1.0014684388212109</v>
      </c>
      <c r="CP611" s="19">
        <f t="shared" si="2552"/>
        <v>1.0030192323512415</v>
      </c>
      <c r="CQ611" s="19">
        <f t="shared" si="2552"/>
        <v>1.0003273128111574</v>
      </c>
      <c r="CR611" s="19">
        <f t="shared" si="2552"/>
        <v>1.0000198065181802</v>
      </c>
      <c r="CS611" s="8"/>
      <c r="CT611" s="8"/>
      <c r="CU611" s="8"/>
      <c r="CV611" s="8"/>
      <c r="CW611" s="8"/>
      <c r="CX611" s="8"/>
      <c r="CY611" s="8"/>
      <c r="CZ611" s="8"/>
      <c r="DA611" s="8"/>
      <c r="DB611" s="8"/>
      <c r="DC611" s="8"/>
      <c r="DD611" s="8"/>
      <c r="DE611" s="8"/>
      <c r="DF611" s="8"/>
      <c r="DG611" s="8"/>
      <c r="DH611" s="8"/>
      <c r="DI611" s="8"/>
      <c r="DJ611" s="8"/>
      <c r="DK611" s="8"/>
      <c r="DL611" s="8"/>
      <c r="DM611" s="8"/>
      <c r="DN611" s="8"/>
      <c r="DO611" s="8"/>
      <c r="DP611" s="8"/>
      <c r="DQ611" s="8"/>
      <c r="DR611" s="19">
        <f t="shared" si="2553"/>
        <v>1.6754619098360379</v>
      </c>
      <c r="DS611" s="19">
        <f t="shared" si="2553"/>
        <v>1.3017445528450908</v>
      </c>
      <c r="DT611" s="19">
        <f t="shared" si="2553"/>
        <v>1.2313074238068702</v>
      </c>
      <c r="DU611" s="19">
        <f t="shared" si="2553"/>
        <v>1.1723389806097708</v>
      </c>
      <c r="DV611" s="19">
        <f t="shared" si="2553"/>
        <v>1.1299078500591495</v>
      </c>
      <c r="DW611" s="19">
        <f t="shared" si="2553"/>
        <v>1.0588659903848563</v>
      </c>
      <c r="DX611" s="19">
        <f t="shared" si="2553"/>
        <v>1.0544624903443935</v>
      </c>
      <c r="DY611" s="19">
        <f t="shared" si="2553"/>
        <v>1.0240329310908898</v>
      </c>
      <c r="DZ611" s="19">
        <f t="shared" si="2553"/>
        <v>1.0251153817602461</v>
      </c>
      <c r="EA611" s="19">
        <f t="shared" si="2553"/>
        <v>1.0244131143838864</v>
      </c>
      <c r="EB611" s="19">
        <f t="shared" si="2553"/>
        <v>1.0237087659549557</v>
      </c>
      <c r="EC611" s="19">
        <f t="shared" si="2553"/>
        <v>1.0142496068030349</v>
      </c>
      <c r="ED611" s="19">
        <f t="shared" si="2553"/>
        <v>1.011642579022858</v>
      </c>
      <c r="EE611" s="19">
        <f t="shared" si="2553"/>
        <v>1.0134025835936762</v>
      </c>
      <c r="EF611" s="19">
        <f t="shared" si="2553"/>
        <v>1.0107523125943285</v>
      </c>
      <c r="EG611" s="8"/>
      <c r="EH611" s="8"/>
      <c r="EI611" s="8"/>
      <c r="EJ611" s="8"/>
      <c r="EK611" s="8"/>
      <c r="EL611" s="8"/>
      <c r="EM611" s="8"/>
      <c r="EN611" s="8"/>
      <c r="EO611" s="8"/>
      <c r="EP611" s="8"/>
      <c r="EQ611" s="8"/>
      <c r="ER611" s="8"/>
      <c r="ES611" s="8"/>
      <c r="ET611" s="8"/>
      <c r="EU611" s="8"/>
      <c r="EV611" s="8"/>
      <c r="EW611" s="8"/>
      <c r="EX611" s="8"/>
      <c r="EY611" s="8"/>
      <c r="EZ611" s="8"/>
      <c r="FA611" s="8"/>
      <c r="FB611" s="8"/>
      <c r="FC611" s="8"/>
      <c r="FD611" s="8"/>
      <c r="FE611" s="8"/>
      <c r="FF611" s="19">
        <f t="shared" si="2554"/>
        <v>1.1537535841777213</v>
      </c>
      <c r="FG611" s="19">
        <f t="shared" si="2554"/>
        <v>1.0102830702992558</v>
      </c>
      <c r="FH611" s="19">
        <f t="shared" si="2554"/>
        <v>1.0054288368720183</v>
      </c>
      <c r="FI611" s="19">
        <f t="shared" si="2554"/>
        <v>1.0059161822263705</v>
      </c>
      <c r="FJ611" s="19">
        <f t="shared" si="2554"/>
        <v>1.0008437504316243</v>
      </c>
      <c r="FK611" s="19">
        <f t="shared" si="2554"/>
        <v>0.99905492082888725</v>
      </c>
      <c r="FL611" s="19">
        <f t="shared" si="2554"/>
        <v>1.0003029151225524</v>
      </c>
      <c r="FM611" s="19">
        <f t="shared" si="2554"/>
        <v>0.99916568020256169</v>
      </c>
      <c r="FN611" s="19">
        <f t="shared" si="2554"/>
        <v>1.0003620238819066</v>
      </c>
      <c r="FO611" s="19">
        <f t="shared" si="2554"/>
        <v>1.000219198960143</v>
      </c>
      <c r="FP611" s="19">
        <f t="shared" si="2554"/>
        <v>1.0015134524650764</v>
      </c>
      <c r="FQ611" s="19">
        <f t="shared" si="2554"/>
        <v>0.99862571964395708</v>
      </c>
      <c r="FR611" s="19">
        <f t="shared" si="2554"/>
        <v>1.0000571482617941</v>
      </c>
      <c r="FS611" s="19">
        <f t="shared" si="2554"/>
        <v>1.0001537461905026</v>
      </c>
      <c r="FT611" s="19">
        <f t="shared" si="2554"/>
        <v>0.99996308337722362</v>
      </c>
      <c r="FU611" s="8"/>
      <c r="FV611" s="8"/>
      <c r="FW611" s="8"/>
      <c r="FX611" s="8"/>
      <c r="FY611" s="8"/>
      <c r="FZ611" s="8"/>
      <c r="GA611" s="8"/>
      <c r="GB611" s="8"/>
      <c r="GC611" s="8"/>
      <c r="GD611" s="8"/>
      <c r="GE611" s="8"/>
      <c r="GF611" s="8"/>
      <c r="GG611" s="8"/>
      <c r="GH611" s="8"/>
      <c r="GI611" s="8"/>
      <c r="GJ611" s="8"/>
      <c r="GK611" s="8"/>
      <c r="GL611" s="8"/>
      <c r="GM611" s="8"/>
      <c r="GN611" s="8"/>
      <c r="GO611" s="8"/>
      <c r="GP611" s="8"/>
      <c r="GQ611" s="8"/>
      <c r="GR611" s="8"/>
      <c r="GS611" s="8"/>
    </row>
    <row r="612" spans="1:201" x14ac:dyDescent="0.25">
      <c r="A612" s="115">
        <f>$A$61</f>
        <v>20183</v>
      </c>
      <c r="B612" s="19">
        <f t="shared" si="2536"/>
        <v>1.3358514099375638</v>
      </c>
      <c r="C612" s="19">
        <f t="shared" si="2546"/>
        <v>1.2227071623762467</v>
      </c>
      <c r="D612" s="19">
        <f t="shared" si="2546"/>
        <v>1.2204636622945324</v>
      </c>
      <c r="E612" s="19">
        <f t="shared" si="2546"/>
        <v>1.1214789302945614</v>
      </c>
      <c r="F612" s="19">
        <f t="shared" si="2546"/>
        <v>1.0568156781664744</v>
      </c>
      <c r="G612" s="19">
        <f t="shared" si="2546"/>
        <v>1.0611817082838735</v>
      </c>
      <c r="H612" s="19">
        <f t="shared" si="2546"/>
        <v>1.0584048512794282</v>
      </c>
      <c r="I612" s="19">
        <f t="shared" si="2546"/>
        <v>1.04637832188002</v>
      </c>
      <c r="J612" s="19">
        <f t="shared" si="2546"/>
        <v>1.0138514936156029</v>
      </c>
      <c r="K612" s="19">
        <f t="shared" si="2546"/>
        <v>1.0294159232903632</v>
      </c>
      <c r="L612" s="19">
        <f t="shared" si="2546"/>
        <v>1.021047100688325</v>
      </c>
      <c r="M612" s="19">
        <f t="shared" si="2546"/>
        <v>1.027933497800479</v>
      </c>
      <c r="N612" s="19">
        <f t="shared" si="2546"/>
        <v>1.0308584945992476</v>
      </c>
      <c r="O612" s="19">
        <f t="shared" si="2546"/>
        <v>1.0167340645144083</v>
      </c>
      <c r="P612" s="8"/>
      <c r="Q612" s="8"/>
      <c r="R612" s="8"/>
      <c r="S612" s="8"/>
      <c r="T612" s="8"/>
      <c r="U612" s="8"/>
      <c r="V612" s="8"/>
      <c r="W612" s="8"/>
      <c r="X612" s="8"/>
      <c r="Y612" s="8"/>
      <c r="Z612" s="8"/>
      <c r="AA612" s="8"/>
      <c r="AB612" s="8"/>
      <c r="AC612" s="8"/>
      <c r="AD612" s="8"/>
      <c r="AE612" s="8"/>
      <c r="AF612" s="8"/>
      <c r="AG612" s="8"/>
      <c r="AH612" s="8"/>
      <c r="AI612" s="8"/>
      <c r="AJ612" s="8"/>
      <c r="AK612" s="8"/>
      <c r="AL612" s="8"/>
      <c r="AM612" s="8"/>
      <c r="AN612" s="8"/>
      <c r="AO612" s="8"/>
      <c r="AP612" s="19">
        <f t="shared" si="2551"/>
        <v>1.0993123531309672</v>
      </c>
      <c r="AQ612" s="19">
        <f t="shared" si="2551"/>
        <v>1.1225554967797293</v>
      </c>
      <c r="AR612" s="19">
        <f t="shared" si="2551"/>
        <v>1.0394228577913056</v>
      </c>
      <c r="AS612" s="19">
        <f t="shared" si="2551"/>
        <v>1.0190623130326315</v>
      </c>
      <c r="AT612" s="19">
        <f t="shared" si="2551"/>
        <v>1.0082176087168573</v>
      </c>
      <c r="AU612" s="19">
        <f t="shared" si="2551"/>
        <v>1.0045873540210508</v>
      </c>
      <c r="AV612" s="19">
        <f t="shared" si="2551"/>
        <v>1.0029327108751696</v>
      </c>
      <c r="AW612" s="19">
        <f t="shared" si="2551"/>
        <v>1.0031323053610304</v>
      </c>
      <c r="AX612" s="19">
        <f t="shared" si="2551"/>
        <v>1.0025737931486718</v>
      </c>
      <c r="AY612" s="19">
        <f t="shared" si="2551"/>
        <v>1.0029878737137996</v>
      </c>
      <c r="AZ612" s="19">
        <f t="shared" si="2551"/>
        <v>1.0003728069794975</v>
      </c>
      <c r="BA612" s="19">
        <f t="shared" si="2551"/>
        <v>1.0012019103046028</v>
      </c>
      <c r="BB612" s="19">
        <f t="shared" si="2551"/>
        <v>1.0000648345976413</v>
      </c>
      <c r="BC612" s="19">
        <f t="shared" si="2551"/>
        <v>1.0001597330767746</v>
      </c>
      <c r="BD612" s="8"/>
      <c r="BE612" s="8"/>
      <c r="BF612" s="8"/>
      <c r="BG612" s="8"/>
      <c r="BH612" s="8"/>
      <c r="BI612" s="8"/>
      <c r="BJ612" s="8"/>
      <c r="BK612" s="8"/>
      <c r="BL612" s="8"/>
      <c r="BM612" s="8"/>
      <c r="BN612" s="8"/>
      <c r="BO612" s="8"/>
      <c r="BP612" s="8"/>
      <c r="BQ612" s="8"/>
      <c r="BR612" s="8"/>
      <c r="BS612" s="8"/>
      <c r="BT612" s="8"/>
      <c r="BU612" s="8"/>
      <c r="BV612" s="8"/>
      <c r="BW612" s="8"/>
      <c r="BX612" s="8"/>
      <c r="BY612" s="8"/>
      <c r="BZ612" s="8"/>
      <c r="CA612" s="8"/>
      <c r="CB612" s="8"/>
      <c r="CC612" s="8"/>
      <c r="CD612" s="19">
        <f t="shared" si="2552"/>
        <v>0.90561485070395165</v>
      </c>
      <c r="CE612" s="19">
        <f t="shared" si="2552"/>
        <v>1.2217913887649723</v>
      </c>
      <c r="CF612" s="19">
        <f t="shared" si="2552"/>
        <v>1.1732342648968963</v>
      </c>
      <c r="CG612" s="19">
        <f t="shared" si="2552"/>
        <v>1.0614620008169049</v>
      </c>
      <c r="CH612" s="19">
        <f t="shared" si="2552"/>
        <v>1.0282349970606377</v>
      </c>
      <c r="CI612" s="19">
        <f t="shared" si="2552"/>
        <v>1.0215198057696959</v>
      </c>
      <c r="CJ612" s="19">
        <f t="shared" si="2552"/>
        <v>1.0162637085070445</v>
      </c>
      <c r="CK612" s="19">
        <f t="shared" si="2552"/>
        <v>1.0221031762871648</v>
      </c>
      <c r="CL612" s="19">
        <f t="shared" si="2552"/>
        <v>1.0033917451211858</v>
      </c>
      <c r="CM612" s="19">
        <f t="shared" si="2552"/>
        <v>1.0010217941392439</v>
      </c>
      <c r="CN612" s="19">
        <f t="shared" si="2552"/>
        <v>0.99889678188543274</v>
      </c>
      <c r="CO612" s="19">
        <f t="shared" si="2552"/>
        <v>1.0034962564061838</v>
      </c>
      <c r="CP612" s="19">
        <f t="shared" si="2552"/>
        <v>1.0028338881675007</v>
      </c>
      <c r="CQ612" s="19">
        <f t="shared" si="2552"/>
        <v>1.001872969098494</v>
      </c>
      <c r="CR612" s="8"/>
      <c r="CS612" s="8"/>
      <c r="CT612" s="8"/>
      <c r="CU612" s="8"/>
      <c r="CV612" s="8"/>
      <c r="CW612" s="8"/>
      <c r="CX612" s="8"/>
      <c r="CY612" s="8"/>
      <c r="CZ612" s="8"/>
      <c r="DA612" s="8"/>
      <c r="DB612" s="8"/>
      <c r="DC612" s="8"/>
      <c r="DD612" s="8"/>
      <c r="DE612" s="8"/>
      <c r="DF612" s="8"/>
      <c r="DG612" s="8"/>
      <c r="DH612" s="8"/>
      <c r="DI612" s="8"/>
      <c r="DJ612" s="8"/>
      <c r="DK612" s="8"/>
      <c r="DL612" s="8"/>
      <c r="DM612" s="8"/>
      <c r="DN612" s="8"/>
      <c r="DO612" s="8"/>
      <c r="DP612" s="8"/>
      <c r="DQ612" s="8"/>
      <c r="DR612" s="19">
        <f t="shared" si="2553"/>
        <v>1.7894925030202906</v>
      </c>
      <c r="DS612" s="19">
        <f t="shared" si="2553"/>
        <v>1.3124803967167746</v>
      </c>
      <c r="DT612" s="19">
        <f t="shared" si="2553"/>
        <v>1.2279704035078296</v>
      </c>
      <c r="DU612" s="19">
        <f t="shared" si="2553"/>
        <v>1.1431707923136325</v>
      </c>
      <c r="DV612" s="19">
        <f t="shared" si="2553"/>
        <v>1.1057284583825464</v>
      </c>
      <c r="DW612" s="19">
        <f t="shared" si="2553"/>
        <v>1.0889980206359302</v>
      </c>
      <c r="DX612" s="19">
        <f t="shared" si="2553"/>
        <v>1.0787275692586213</v>
      </c>
      <c r="DY612" s="19">
        <f t="shared" si="2553"/>
        <v>1.031232081440681</v>
      </c>
      <c r="DZ612" s="19">
        <f t="shared" si="2553"/>
        <v>1.0233090103121283</v>
      </c>
      <c r="EA612" s="19">
        <f t="shared" si="2553"/>
        <v>1.0348845868391545</v>
      </c>
      <c r="EB612" s="19">
        <f t="shared" si="2553"/>
        <v>1.0035691942476439</v>
      </c>
      <c r="EC612" s="19">
        <f t="shared" si="2553"/>
        <v>1.0113052577520816</v>
      </c>
      <c r="ED612" s="19">
        <f t="shared" si="2553"/>
        <v>1.0158664188244506</v>
      </c>
      <c r="EE612" s="19">
        <f t="shared" si="2553"/>
        <v>1.0285609951937813</v>
      </c>
      <c r="EF612" s="8"/>
      <c r="EG612" s="8"/>
      <c r="EH612" s="8"/>
      <c r="EI612" s="8"/>
      <c r="EJ612" s="8"/>
      <c r="EK612" s="8"/>
      <c r="EL612" s="8"/>
      <c r="EM612" s="8"/>
      <c r="EN612" s="8"/>
      <c r="EO612" s="8"/>
      <c r="EP612" s="8"/>
      <c r="EQ612" s="8"/>
      <c r="ER612" s="8"/>
      <c r="ES612" s="8"/>
      <c r="ET612" s="8"/>
      <c r="EU612" s="8"/>
      <c r="EV612" s="8"/>
      <c r="EW612" s="8"/>
      <c r="EX612" s="8"/>
      <c r="EY612" s="8"/>
      <c r="EZ612" s="8"/>
      <c r="FA612" s="8"/>
      <c r="FB612" s="8"/>
      <c r="FC612" s="8"/>
      <c r="FD612" s="8"/>
      <c r="FE612" s="8"/>
      <c r="FF612" s="19">
        <f t="shared" si="2554"/>
        <v>1.1637790133167207</v>
      </c>
      <c r="FG612" s="19">
        <f t="shared" si="2554"/>
        <v>1.004870561823606</v>
      </c>
      <c r="FH612" s="19">
        <f t="shared" si="2554"/>
        <v>1.0033770117913647</v>
      </c>
      <c r="FI612" s="19">
        <f t="shared" si="2554"/>
        <v>1.0023015104706583</v>
      </c>
      <c r="FJ612" s="19">
        <f t="shared" si="2554"/>
        <v>0.99909730016960541</v>
      </c>
      <c r="FK612" s="19">
        <f t="shared" si="2554"/>
        <v>1.0003796613624718</v>
      </c>
      <c r="FL612" s="19">
        <f t="shared" si="2554"/>
        <v>1.0007323761121467</v>
      </c>
      <c r="FM612" s="19">
        <f t="shared" si="2554"/>
        <v>0.9991530428350871</v>
      </c>
      <c r="FN612" s="19">
        <f t="shared" si="2554"/>
        <v>0.99990662744010173</v>
      </c>
      <c r="FO612" s="19">
        <f t="shared" si="2554"/>
        <v>0.99981445209803155</v>
      </c>
      <c r="FP612" s="19">
        <f t="shared" si="2554"/>
        <v>0.99962888258645655</v>
      </c>
      <c r="FQ612" s="19">
        <f t="shared" si="2554"/>
        <v>0.99992619741532229</v>
      </c>
      <c r="FR612" s="19">
        <f t="shared" si="2554"/>
        <v>0.99971727278868161</v>
      </c>
      <c r="FS612" s="19">
        <f t="shared" si="2554"/>
        <v>1.0001531438712432</v>
      </c>
      <c r="FT612" s="8"/>
      <c r="FU612" s="8"/>
      <c r="FV612" s="8"/>
      <c r="FW612" s="8"/>
      <c r="FX612" s="8"/>
      <c r="FY612" s="8"/>
      <c r="FZ612" s="8"/>
      <c r="GA612" s="8"/>
      <c r="GB612" s="8"/>
      <c r="GC612" s="8"/>
      <c r="GD612" s="8"/>
      <c r="GE612" s="8"/>
      <c r="GF612" s="8"/>
      <c r="GG612" s="8"/>
      <c r="GH612" s="8"/>
      <c r="GI612" s="8"/>
      <c r="GJ612" s="8"/>
      <c r="GK612" s="8"/>
      <c r="GL612" s="8"/>
      <c r="GM612" s="8"/>
      <c r="GN612" s="8"/>
      <c r="GO612" s="8"/>
      <c r="GP612" s="8"/>
      <c r="GQ612" s="8"/>
      <c r="GR612" s="8"/>
      <c r="GS612" s="8"/>
    </row>
    <row r="613" spans="1:201" x14ac:dyDescent="0.25">
      <c r="A613" s="115">
        <f>$A$62</f>
        <v>20184</v>
      </c>
      <c r="B613" s="19">
        <f t="shared" si="2536"/>
        <v>1.3339128593734759</v>
      </c>
      <c r="C613" s="19">
        <f t="shared" si="2546"/>
        <v>1.2213305599590132</v>
      </c>
      <c r="D613" s="19">
        <f t="shared" si="2546"/>
        <v>1.1815686392299902</v>
      </c>
      <c r="E613" s="19">
        <f t="shared" si="2546"/>
        <v>1.1192203532654776</v>
      </c>
      <c r="F613" s="19">
        <f t="shared" si="2546"/>
        <v>1.0796452109528185</v>
      </c>
      <c r="G613" s="19">
        <f t="shared" si="2546"/>
        <v>1.0557969063874133</v>
      </c>
      <c r="H613" s="19">
        <f t="shared" si="2546"/>
        <v>1.0456860023071768</v>
      </c>
      <c r="I613" s="19">
        <f t="shared" si="2546"/>
        <v>1.0426525967232669</v>
      </c>
      <c r="J613" s="19">
        <f t="shared" si="2546"/>
        <v>1.0351135022460538</v>
      </c>
      <c r="K613" s="19">
        <f t="shared" si="2546"/>
        <v>1.0339812849685401</v>
      </c>
      <c r="L613" s="19">
        <f t="shared" si="2546"/>
        <v>1.0296104082269297</v>
      </c>
      <c r="M613" s="19">
        <f t="shared" si="2546"/>
        <v>1.0262022342289925</v>
      </c>
      <c r="N613" s="19">
        <f t="shared" si="2546"/>
        <v>1.0281241298424173</v>
      </c>
      <c r="O613" s="8"/>
      <c r="P613" s="8"/>
      <c r="Q613" s="8"/>
      <c r="R613" s="8"/>
      <c r="S613" s="8"/>
      <c r="T613" s="8"/>
      <c r="U613" s="8"/>
      <c r="V613" s="8"/>
      <c r="W613" s="8"/>
      <c r="X613" s="8"/>
      <c r="Y613" s="8"/>
      <c r="Z613" s="8"/>
      <c r="AA613" s="8"/>
      <c r="AB613" s="8"/>
      <c r="AC613" s="8"/>
      <c r="AD613" s="8"/>
      <c r="AE613" s="8"/>
      <c r="AF613" s="8"/>
      <c r="AG613" s="8"/>
      <c r="AH613" s="8"/>
      <c r="AI613" s="8"/>
      <c r="AJ613" s="8"/>
      <c r="AK613" s="8"/>
      <c r="AL613" s="8"/>
      <c r="AM613" s="8"/>
      <c r="AN613" s="8"/>
      <c r="AO613" s="8"/>
      <c r="AP613" s="19">
        <f t="shared" si="2551"/>
        <v>1.1605139935062854</v>
      </c>
      <c r="AQ613" s="19">
        <f t="shared" si="2551"/>
        <v>1.10324321861117</v>
      </c>
      <c r="AR613" s="19">
        <f t="shared" si="2551"/>
        <v>1.0574311440725321</v>
      </c>
      <c r="AS613" s="19">
        <f t="shared" si="2551"/>
        <v>1.0168376743353591</v>
      </c>
      <c r="AT613" s="19">
        <f t="shared" si="2551"/>
        <v>1.0094205085846597</v>
      </c>
      <c r="AU613" s="19">
        <f t="shared" si="2551"/>
        <v>1.0066636307948136</v>
      </c>
      <c r="AV613" s="19">
        <f t="shared" si="2551"/>
        <v>1.0029661628598618</v>
      </c>
      <c r="AW613" s="19">
        <f t="shared" si="2551"/>
        <v>1.0025224691614256</v>
      </c>
      <c r="AX613" s="19">
        <f t="shared" si="2551"/>
        <v>1.0007926537721934</v>
      </c>
      <c r="AY613" s="19">
        <f t="shared" si="2551"/>
        <v>1.0008683149133553</v>
      </c>
      <c r="AZ613" s="19">
        <f t="shared" si="2551"/>
        <v>1.0006027479435911</v>
      </c>
      <c r="BA613" s="19">
        <f t="shared" si="2551"/>
        <v>1.0010862637005729</v>
      </c>
      <c r="BB613" s="19">
        <f t="shared" si="2551"/>
        <v>1.0005842172939645</v>
      </c>
      <c r="BC613" s="8"/>
      <c r="BD613" s="8"/>
      <c r="BE613" s="8"/>
      <c r="BF613" s="8"/>
      <c r="BG613" s="8"/>
      <c r="BH613" s="8"/>
      <c r="BI613" s="8"/>
      <c r="BJ613" s="8"/>
      <c r="BK613" s="8"/>
      <c r="BL613" s="8"/>
      <c r="BM613" s="8"/>
      <c r="BN613" s="8"/>
      <c r="BO613" s="8"/>
      <c r="BP613" s="8"/>
      <c r="BQ613" s="8"/>
      <c r="BR613" s="8"/>
      <c r="BS613" s="8"/>
      <c r="BT613" s="8"/>
      <c r="BU613" s="8"/>
      <c r="BV613" s="8"/>
      <c r="BW613" s="8"/>
      <c r="BX613" s="8"/>
      <c r="BY613" s="8"/>
      <c r="BZ613" s="8"/>
      <c r="CA613" s="8"/>
      <c r="CB613" s="8"/>
      <c r="CC613" s="8"/>
      <c r="CD613" s="19">
        <f t="shared" si="2552"/>
        <v>0.88089043581977944</v>
      </c>
      <c r="CE613" s="19">
        <f t="shared" si="2552"/>
        <v>1.225197001918807</v>
      </c>
      <c r="CF613" s="19">
        <f t="shared" si="2552"/>
        <v>1.1589715832058518</v>
      </c>
      <c r="CG613" s="19">
        <f t="shared" si="2552"/>
        <v>1.0780749049716254</v>
      </c>
      <c r="CH613" s="19">
        <f t="shared" si="2552"/>
        <v>1.0430487853893049</v>
      </c>
      <c r="CI613" s="19">
        <f t="shared" si="2552"/>
        <v>1.0229873777157532</v>
      </c>
      <c r="CJ613" s="19">
        <f t="shared" si="2552"/>
        <v>1.0243532413014342</v>
      </c>
      <c r="CK613" s="19">
        <f t="shared" si="2552"/>
        <v>1.0151803460999074</v>
      </c>
      <c r="CL613" s="19">
        <f t="shared" si="2552"/>
        <v>1.0103002034673498</v>
      </c>
      <c r="CM613" s="19">
        <f t="shared" si="2552"/>
        <v>1.010746166805226</v>
      </c>
      <c r="CN613" s="19">
        <f t="shared" si="2552"/>
        <v>1.0049797804647256</v>
      </c>
      <c r="CO613" s="19">
        <f t="shared" si="2552"/>
        <v>1.0044983638889964</v>
      </c>
      <c r="CP613" s="19">
        <f t="shared" si="2552"/>
        <v>0.99979192833719888</v>
      </c>
      <c r="CQ613" s="8"/>
      <c r="CR613" s="8"/>
      <c r="CS613" s="8"/>
      <c r="CT613" s="8"/>
      <c r="CU613" s="8"/>
      <c r="CV613" s="8"/>
      <c r="CW613" s="8"/>
      <c r="CX613" s="8"/>
      <c r="CY613" s="8"/>
      <c r="CZ613" s="8"/>
      <c r="DA613" s="8"/>
      <c r="DB613" s="8"/>
      <c r="DC613" s="8"/>
      <c r="DD613" s="8"/>
      <c r="DE613" s="8"/>
      <c r="DF613" s="8"/>
      <c r="DG613" s="8"/>
      <c r="DH613" s="8"/>
      <c r="DI613" s="8"/>
      <c r="DJ613" s="8"/>
      <c r="DK613" s="8"/>
      <c r="DL613" s="8"/>
      <c r="DM613" s="8"/>
      <c r="DN613" s="8"/>
      <c r="DO613" s="8"/>
      <c r="DP613" s="8"/>
      <c r="DQ613" s="8"/>
      <c r="DR613" s="19">
        <f t="shared" si="2553"/>
        <v>1.7794088592213213</v>
      </c>
      <c r="DS613" s="19">
        <f t="shared" si="2553"/>
        <v>1.326699563478696</v>
      </c>
      <c r="DT613" s="19">
        <f t="shared" si="2553"/>
        <v>1.1986233154838928</v>
      </c>
      <c r="DU613" s="19">
        <f t="shared" si="2553"/>
        <v>1.1433168579313466</v>
      </c>
      <c r="DV613" s="19">
        <f t="shared" si="2553"/>
        <v>1.1040109290426039</v>
      </c>
      <c r="DW613" s="19">
        <f t="shared" si="2553"/>
        <v>1.0584611616504165</v>
      </c>
      <c r="DX613" s="19">
        <f t="shared" si="2553"/>
        <v>1.0512004648444977</v>
      </c>
      <c r="DY613" s="19">
        <f t="shared" si="2553"/>
        <v>1.0504136458861517</v>
      </c>
      <c r="DZ613" s="19">
        <f t="shared" si="2553"/>
        <v>1.0255738483719707</v>
      </c>
      <c r="EA613" s="19">
        <f t="shared" si="2553"/>
        <v>1.018625746653363</v>
      </c>
      <c r="EB613" s="19">
        <f t="shared" si="2553"/>
        <v>1.0088067586047782</v>
      </c>
      <c r="EC613" s="19">
        <f t="shared" si="2553"/>
        <v>1.0114552758994027</v>
      </c>
      <c r="ED613" s="19">
        <f t="shared" si="2553"/>
        <v>1.0311712038029446</v>
      </c>
      <c r="EE613" s="8"/>
      <c r="EF613" s="8"/>
      <c r="EG613" s="8"/>
      <c r="EH613" s="8"/>
      <c r="EI613" s="8"/>
      <c r="EJ613" s="8"/>
      <c r="EK613" s="8"/>
      <c r="EL613" s="8"/>
      <c r="EM613" s="8"/>
      <c r="EN613" s="8"/>
      <c r="EO613" s="8"/>
      <c r="EP613" s="8"/>
      <c r="EQ613" s="8"/>
      <c r="ER613" s="8"/>
      <c r="ES613" s="8"/>
      <c r="ET613" s="8"/>
      <c r="EU613" s="8"/>
      <c r="EV613" s="8"/>
      <c r="EW613" s="8"/>
      <c r="EX613" s="8"/>
      <c r="EY613" s="8"/>
      <c r="EZ613" s="8"/>
      <c r="FA613" s="8"/>
      <c r="FB613" s="8"/>
      <c r="FC613" s="8"/>
      <c r="FD613" s="8"/>
      <c r="FE613" s="8"/>
      <c r="FF613" s="19">
        <f t="shared" si="2554"/>
        <v>1.2095617481408738</v>
      </c>
      <c r="FG613" s="19">
        <f t="shared" si="2554"/>
        <v>1.0099604055211542</v>
      </c>
      <c r="FH613" s="19">
        <f t="shared" si="2554"/>
        <v>1.0066078265970637</v>
      </c>
      <c r="FI613" s="19">
        <f t="shared" si="2554"/>
        <v>1.0014448181077733</v>
      </c>
      <c r="FJ613" s="19">
        <f t="shared" si="2554"/>
        <v>1.0028029796615279</v>
      </c>
      <c r="FK613" s="19">
        <f t="shared" si="2554"/>
        <v>0.98373519548738186</v>
      </c>
      <c r="FL613" s="19">
        <f t="shared" si="2554"/>
        <v>1.0014938621874814</v>
      </c>
      <c r="FM613" s="19">
        <f t="shared" si="2554"/>
        <v>0.999510007054493</v>
      </c>
      <c r="FN613" s="19">
        <f t="shared" si="2554"/>
        <v>1.0012999076839733</v>
      </c>
      <c r="FO613" s="19">
        <f t="shared" si="2554"/>
        <v>0.98112220678803208</v>
      </c>
      <c r="FP613" s="19">
        <f t="shared" si="2554"/>
        <v>0.99799151429852329</v>
      </c>
      <c r="FQ613" s="19">
        <f t="shared" si="2554"/>
        <v>0.99944141259349117</v>
      </c>
      <c r="FR613" s="19">
        <f t="shared" si="2554"/>
        <v>0.99988719275818905</v>
      </c>
      <c r="FS613" s="8"/>
      <c r="FT613" s="8"/>
      <c r="FU613" s="8"/>
      <c r="FV613" s="8"/>
      <c r="FW613" s="8"/>
      <c r="FX613" s="8"/>
      <c r="FY613" s="8"/>
      <c r="FZ613" s="8"/>
      <c r="GA613" s="8"/>
      <c r="GB613" s="8"/>
      <c r="GC613" s="8"/>
      <c r="GD613" s="8"/>
      <c r="GE613" s="8"/>
      <c r="GF613" s="8"/>
      <c r="GG613" s="8"/>
      <c r="GH613" s="8"/>
      <c r="GI613" s="8"/>
      <c r="GJ613" s="8"/>
      <c r="GK613" s="8"/>
      <c r="GL613" s="8"/>
      <c r="GM613" s="8"/>
      <c r="GN613" s="8"/>
      <c r="GO613" s="8"/>
      <c r="GP613" s="8"/>
      <c r="GQ613" s="8"/>
      <c r="GR613" s="8"/>
      <c r="GS613" s="8"/>
    </row>
    <row r="614" spans="1:201" x14ac:dyDescent="0.25">
      <c r="A614" s="115">
        <f>$A$63</f>
        <v>20191</v>
      </c>
      <c r="B614" s="19">
        <f t="shared" si="2536"/>
        <v>1.14067719525205</v>
      </c>
      <c r="C614" s="19">
        <f t="shared" si="2546"/>
        <v>1.1774177018267977</v>
      </c>
      <c r="D614" s="19">
        <f t="shared" si="2546"/>
        <v>1.135727518864498</v>
      </c>
      <c r="E614" s="19">
        <f t="shared" si="2546"/>
        <v>1.114196352932362</v>
      </c>
      <c r="F614" s="19">
        <f t="shared" si="2546"/>
        <v>1.0758572591755451</v>
      </c>
      <c r="G614" s="19">
        <f t="shared" si="2546"/>
        <v>1.0442980304546106</v>
      </c>
      <c r="H614" s="19">
        <f t="shared" si="2546"/>
        <v>1.0358232396524767</v>
      </c>
      <c r="I614" s="19">
        <f t="shared" si="2546"/>
        <v>1.0428589313134264</v>
      </c>
      <c r="J614" s="19">
        <f t="shared" si="2546"/>
        <v>1.0188121734778806</v>
      </c>
      <c r="K614" s="19">
        <f t="shared" si="2546"/>
        <v>1.0184528079533655</v>
      </c>
      <c r="L614" s="19">
        <f t="shared" si="2546"/>
        <v>1.0286066111947081</v>
      </c>
      <c r="M614" s="19">
        <f t="shared" si="2546"/>
        <v>1.0388699248944349</v>
      </c>
      <c r="N614" s="8"/>
      <c r="O614" s="8"/>
      <c r="P614" s="8"/>
      <c r="Q614" s="8"/>
      <c r="R614" s="8"/>
      <c r="S614" s="8"/>
      <c r="T614" s="8"/>
      <c r="U614" s="8"/>
      <c r="V614" s="8"/>
      <c r="W614" s="8"/>
      <c r="X614" s="8"/>
      <c r="Y614" s="8"/>
      <c r="Z614" s="8"/>
      <c r="AA614" s="8"/>
      <c r="AB614" s="8"/>
      <c r="AC614" s="8"/>
      <c r="AD614" s="8"/>
      <c r="AE614" s="8"/>
      <c r="AF614" s="8"/>
      <c r="AG614" s="8"/>
      <c r="AH614" s="8"/>
      <c r="AI614" s="8"/>
      <c r="AJ614" s="8"/>
      <c r="AK614" s="8"/>
      <c r="AL614" s="8"/>
      <c r="AM614" s="8"/>
      <c r="AN614" s="8"/>
      <c r="AO614" s="8"/>
      <c r="AP614" s="19">
        <f t="shared" si="2551"/>
        <v>1.1174647889080382</v>
      </c>
      <c r="AQ614" s="19">
        <f t="shared" si="2551"/>
        <v>1.1931057099473872</v>
      </c>
      <c r="AR614" s="19">
        <f t="shared" si="2551"/>
        <v>1.0437654701722694</v>
      </c>
      <c r="AS614" s="19">
        <f t="shared" si="2551"/>
        <v>1.0161875247134176</v>
      </c>
      <c r="AT614" s="19">
        <f t="shared" si="2551"/>
        <v>1.0084283494288129</v>
      </c>
      <c r="AU614" s="19">
        <f t="shared" si="2551"/>
        <v>1.004890408501276</v>
      </c>
      <c r="AV614" s="19">
        <f t="shared" si="2551"/>
        <v>1.0040660173627789</v>
      </c>
      <c r="AW614" s="19">
        <f t="shared" si="2551"/>
        <v>1.001864272347609</v>
      </c>
      <c r="AX614" s="19">
        <f t="shared" si="2551"/>
        <v>1.0015851989662383</v>
      </c>
      <c r="AY614" s="19">
        <f t="shared" si="2551"/>
        <v>1.0015149792238753</v>
      </c>
      <c r="AZ614" s="19">
        <f t="shared" si="2551"/>
        <v>1.0014592288438253</v>
      </c>
      <c r="BA614" s="19">
        <f t="shared" si="2551"/>
        <v>1.0010126270944408</v>
      </c>
      <c r="BB614" s="8"/>
      <c r="BC614" s="8"/>
      <c r="BD614" s="8"/>
      <c r="BE614" s="8"/>
      <c r="BF614" s="8"/>
      <c r="BG614" s="8"/>
      <c r="BH614" s="8"/>
      <c r="BI614" s="8"/>
      <c r="BJ614" s="8"/>
      <c r="BK614" s="8"/>
      <c r="BL614" s="8"/>
      <c r="BM614" s="8"/>
      <c r="BN614" s="8"/>
      <c r="BO614" s="8"/>
      <c r="BP614" s="8"/>
      <c r="BQ614" s="8"/>
      <c r="BR614" s="8"/>
      <c r="BS614" s="8"/>
      <c r="BT614" s="8"/>
      <c r="BU614" s="8"/>
      <c r="BV614" s="8"/>
      <c r="BW614" s="8"/>
      <c r="BX614" s="8"/>
      <c r="BY614" s="8"/>
      <c r="BZ614" s="8"/>
      <c r="CA614" s="8"/>
      <c r="CB614" s="8"/>
      <c r="CC614" s="8"/>
      <c r="CD614" s="19">
        <f t="shared" si="2552"/>
        <v>0.77639318609699626</v>
      </c>
      <c r="CE614" s="19">
        <f t="shared" si="2552"/>
        <v>1.1801545307497154</v>
      </c>
      <c r="CF614" s="19">
        <f t="shared" si="2552"/>
        <v>1.1609577072048429</v>
      </c>
      <c r="CG614" s="19">
        <f t="shared" si="2552"/>
        <v>1.0875510450968089</v>
      </c>
      <c r="CH614" s="19">
        <f t="shared" si="2552"/>
        <v>1.0410429731197399</v>
      </c>
      <c r="CI614" s="19">
        <f t="shared" si="2552"/>
        <v>1.0130348987189228</v>
      </c>
      <c r="CJ614" s="19">
        <f t="shared" si="2552"/>
        <v>1.0155813990102276</v>
      </c>
      <c r="CK614" s="19">
        <f t="shared" si="2552"/>
        <v>1.0200671545293947</v>
      </c>
      <c r="CL614" s="19">
        <f t="shared" si="2552"/>
        <v>1.0026532327889235</v>
      </c>
      <c r="CM614" s="19">
        <f t="shared" si="2552"/>
        <v>1.0032739430989932</v>
      </c>
      <c r="CN614" s="19">
        <f t="shared" si="2552"/>
        <v>1.0037485287482231</v>
      </c>
      <c r="CO614" s="19">
        <f t="shared" si="2552"/>
        <v>1.0049706477019016</v>
      </c>
      <c r="CP614" s="8"/>
      <c r="CQ614" s="8"/>
      <c r="CR614" s="8"/>
      <c r="CS614" s="8"/>
      <c r="CT614" s="8"/>
      <c r="CU614" s="8"/>
      <c r="CV614" s="8"/>
      <c r="CW614" s="8"/>
      <c r="CX614" s="8"/>
      <c r="CY614" s="8"/>
      <c r="CZ614" s="8"/>
      <c r="DA614" s="8"/>
      <c r="DB614" s="8"/>
      <c r="DC614" s="8"/>
      <c r="DD614" s="8"/>
      <c r="DE614" s="8"/>
      <c r="DF614" s="8"/>
      <c r="DG614" s="8"/>
      <c r="DH614" s="8"/>
      <c r="DI614" s="8"/>
      <c r="DJ614" s="8"/>
      <c r="DK614" s="8"/>
      <c r="DL614" s="8"/>
      <c r="DM614" s="8"/>
      <c r="DN614" s="8"/>
      <c r="DO614" s="8"/>
      <c r="DP614" s="8"/>
      <c r="DQ614" s="8"/>
      <c r="DR614" s="19">
        <f t="shared" si="2553"/>
        <v>1.8397824666634288</v>
      </c>
      <c r="DS614" s="19">
        <f t="shared" si="2553"/>
        <v>1.2559269358821192</v>
      </c>
      <c r="DT614" s="19">
        <f t="shared" si="2553"/>
        <v>1.2305453719189168</v>
      </c>
      <c r="DU614" s="19">
        <f t="shared" si="2553"/>
        <v>1.155742827517807</v>
      </c>
      <c r="DV614" s="19">
        <f t="shared" si="2553"/>
        <v>1.0571728946510577</v>
      </c>
      <c r="DW614" s="19">
        <f t="shared" si="2553"/>
        <v>1.0653411459545123</v>
      </c>
      <c r="DX614" s="19">
        <f t="shared" si="2553"/>
        <v>1.051658290744554</v>
      </c>
      <c r="DY614" s="19">
        <f t="shared" si="2553"/>
        <v>1.0605350216141476</v>
      </c>
      <c r="DZ614" s="19">
        <f t="shared" si="2553"/>
        <v>1.0321040178714929</v>
      </c>
      <c r="EA614" s="19">
        <f t="shared" si="2553"/>
        <v>1.0204941287443423</v>
      </c>
      <c r="EB614" s="19">
        <f t="shared" si="2553"/>
        <v>1.0165884743601896</v>
      </c>
      <c r="EC614" s="19">
        <f t="shared" si="2553"/>
        <v>1.0197207125062973</v>
      </c>
      <c r="ED614" s="8"/>
      <c r="EE614" s="8"/>
      <c r="EF614" s="8"/>
      <c r="EG614" s="8"/>
      <c r="EH614" s="8"/>
      <c r="EI614" s="8"/>
      <c r="EJ614" s="8"/>
      <c r="EK614" s="8"/>
      <c r="EL614" s="8"/>
      <c r="EM614" s="8"/>
      <c r="EN614" s="8"/>
      <c r="EO614" s="8"/>
      <c r="EP614" s="8"/>
      <c r="EQ614" s="8"/>
      <c r="ER614" s="8"/>
      <c r="ES614" s="8"/>
      <c r="ET614" s="8"/>
      <c r="EU614" s="8"/>
      <c r="EV614" s="8"/>
      <c r="EW614" s="8"/>
      <c r="EX614" s="8"/>
      <c r="EY614" s="8"/>
      <c r="EZ614" s="8"/>
      <c r="FA614" s="8"/>
      <c r="FB614" s="8"/>
      <c r="FC614" s="8"/>
      <c r="FD614" s="8"/>
      <c r="FE614" s="8"/>
      <c r="FF614" s="19">
        <f t="shared" si="2554"/>
        <v>1.1754247236228552</v>
      </c>
      <c r="FG614" s="19">
        <f t="shared" si="2554"/>
        <v>1.0157063985985828</v>
      </c>
      <c r="FH614" s="19">
        <f t="shared" si="2554"/>
        <v>0.96190992159971711</v>
      </c>
      <c r="FI614" s="19">
        <f t="shared" si="2554"/>
        <v>1.0012610233121237</v>
      </c>
      <c r="FJ614" s="19">
        <f t="shared" si="2554"/>
        <v>1.0003773495234971</v>
      </c>
      <c r="FK614" s="19">
        <f t="shared" si="2554"/>
        <v>1.0001919994795752</v>
      </c>
      <c r="FL614" s="19">
        <f t="shared" si="2554"/>
        <v>1.0002308715413986</v>
      </c>
      <c r="FM614" s="19">
        <f t="shared" si="2554"/>
        <v>1.0014030033493337</v>
      </c>
      <c r="FN614" s="19">
        <f t="shared" si="2554"/>
        <v>1.0005199182816418</v>
      </c>
      <c r="FO614" s="19">
        <f t="shared" si="2554"/>
        <v>1.0001821497203802</v>
      </c>
      <c r="FP614" s="19">
        <f t="shared" si="2554"/>
        <v>0.99994090402337132</v>
      </c>
      <c r="FQ614" s="19">
        <f t="shared" si="2554"/>
        <v>0.99841678017136637</v>
      </c>
      <c r="FR614" s="8"/>
      <c r="FS614" s="8"/>
      <c r="FT614" s="8"/>
      <c r="FU614" s="8"/>
      <c r="FV614" s="8"/>
      <c r="FW614" s="8"/>
      <c r="FX614" s="8"/>
      <c r="FY614" s="8"/>
      <c r="FZ614" s="8"/>
      <c r="GA614" s="8"/>
      <c r="GB614" s="8"/>
      <c r="GC614" s="8"/>
      <c r="GD614" s="8"/>
      <c r="GE614" s="8"/>
      <c r="GF614" s="8"/>
      <c r="GG614" s="8"/>
      <c r="GH614" s="8"/>
      <c r="GI614" s="8"/>
      <c r="GJ614" s="8"/>
      <c r="GK614" s="8"/>
      <c r="GL614" s="8"/>
      <c r="GM614" s="8"/>
      <c r="GN614" s="8"/>
      <c r="GO614" s="8"/>
      <c r="GP614" s="8"/>
      <c r="GQ614" s="8"/>
      <c r="GR614" s="8"/>
      <c r="GS614" s="8"/>
    </row>
    <row r="615" spans="1:201" x14ac:dyDescent="0.25">
      <c r="A615" s="115">
        <f>$A$64</f>
        <v>20192</v>
      </c>
      <c r="B615" s="19">
        <f t="shared" si="2536"/>
        <v>1.1381860316520236</v>
      </c>
      <c r="C615" s="19">
        <f t="shared" si="2546"/>
        <v>1.1696442406874905</v>
      </c>
      <c r="D615" s="19">
        <f t="shared" si="2546"/>
        <v>1.1287856360935313</v>
      </c>
      <c r="E615" s="19">
        <f t="shared" si="2546"/>
        <v>1.1031174238835606</v>
      </c>
      <c r="F615" s="19">
        <f t="shared" si="2546"/>
        <v>1.0803475735175341</v>
      </c>
      <c r="G615" s="19">
        <f t="shared" si="2546"/>
        <v>1.0438914656100462</v>
      </c>
      <c r="H615" s="19">
        <f t="shared" si="2546"/>
        <v>1.0575336764297301</v>
      </c>
      <c r="I615" s="19">
        <f t="shared" si="2546"/>
        <v>1.0587177527677536</v>
      </c>
      <c r="J615" s="19">
        <f t="shared" si="2546"/>
        <v>1.0372854536914125</v>
      </c>
      <c r="K615" s="19">
        <f t="shared" si="2546"/>
        <v>1.0312756474969633</v>
      </c>
      <c r="L615" s="19">
        <f t="shared" si="2546"/>
        <v>1.0283390959572245</v>
      </c>
      <c r="M615" s="8"/>
      <c r="N615" s="8"/>
      <c r="O615" s="8"/>
      <c r="P615" s="8"/>
      <c r="Q615" s="8"/>
      <c r="R615" s="8"/>
      <c r="S615" s="8"/>
      <c r="T615" s="8"/>
      <c r="U615" s="8"/>
      <c r="V615" s="8"/>
      <c r="W615" s="8"/>
      <c r="X615" s="8"/>
      <c r="Y615" s="8"/>
      <c r="Z615" s="8"/>
      <c r="AA615" s="8"/>
      <c r="AB615" s="8"/>
      <c r="AC615" s="8"/>
      <c r="AD615" s="8"/>
      <c r="AE615" s="8"/>
      <c r="AF615" s="8"/>
      <c r="AG615" s="8"/>
      <c r="AH615" s="8"/>
      <c r="AI615" s="8"/>
      <c r="AJ615" s="8"/>
      <c r="AK615" s="8"/>
      <c r="AL615" s="8"/>
      <c r="AM615" s="8"/>
      <c r="AN615" s="8"/>
      <c r="AO615" s="8"/>
      <c r="AP615" s="19">
        <f t="shared" si="2551"/>
        <v>1.238964413305472</v>
      </c>
      <c r="AQ615" s="19">
        <f t="shared" si="2551"/>
        <v>1.1248781622423538</v>
      </c>
      <c r="AR615" s="19">
        <f t="shared" si="2551"/>
        <v>1.0334466397243547</v>
      </c>
      <c r="AS615" s="19">
        <f t="shared" si="2551"/>
        <v>1.0195681968852079</v>
      </c>
      <c r="AT615" s="19">
        <f t="shared" si="2551"/>
        <v>1.0072316806158661</v>
      </c>
      <c r="AU615" s="19">
        <f t="shared" si="2551"/>
        <v>1.0051262490521304</v>
      </c>
      <c r="AV615" s="19">
        <f t="shared" si="2551"/>
        <v>1.0026684424020955</v>
      </c>
      <c r="AW615" s="19">
        <f t="shared" si="2551"/>
        <v>1.0014170778316318</v>
      </c>
      <c r="AX615" s="19">
        <f t="shared" si="2551"/>
        <v>1.0010394635535429</v>
      </c>
      <c r="AY615" s="19">
        <f t="shared" si="2551"/>
        <v>1.0015482648239782</v>
      </c>
      <c r="AZ615" s="19">
        <f t="shared" si="2551"/>
        <v>1.0014614805767585</v>
      </c>
      <c r="BA615" s="8"/>
      <c r="BB615" s="8"/>
      <c r="BC615" s="8"/>
      <c r="BD615" s="8"/>
      <c r="BE615" s="8"/>
      <c r="BF615" s="8"/>
      <c r="BG615" s="8"/>
      <c r="BH615" s="8"/>
      <c r="BI615" s="8"/>
      <c r="BJ615" s="8"/>
      <c r="BK615" s="8"/>
      <c r="BL615" s="8"/>
      <c r="BM615" s="8"/>
      <c r="BN615" s="8"/>
      <c r="BO615" s="8"/>
      <c r="BP615" s="8"/>
      <c r="BQ615" s="8"/>
      <c r="BR615" s="8"/>
      <c r="BS615" s="8"/>
      <c r="BT615" s="8"/>
      <c r="BU615" s="8"/>
      <c r="BV615" s="8"/>
      <c r="BW615" s="8"/>
      <c r="BX615" s="8"/>
      <c r="BY615" s="8"/>
      <c r="BZ615" s="8"/>
      <c r="CA615" s="8"/>
      <c r="CB615" s="8"/>
      <c r="CC615" s="8"/>
      <c r="CD615" s="19">
        <f t="shared" si="2552"/>
        <v>0.77714786182558449</v>
      </c>
      <c r="CE615" s="19">
        <f t="shared" si="2552"/>
        <v>1.2066352115861154</v>
      </c>
      <c r="CF615" s="19">
        <f t="shared" si="2552"/>
        <v>1.1526359837356999</v>
      </c>
      <c r="CG615" s="19">
        <f t="shared" si="2552"/>
        <v>1.0705154264324694</v>
      </c>
      <c r="CH615" s="19">
        <f t="shared" si="2552"/>
        <v>1.0460396778068783</v>
      </c>
      <c r="CI615" s="19">
        <f t="shared" si="2552"/>
        <v>1.0347153208554556</v>
      </c>
      <c r="CJ615" s="19">
        <f t="shared" si="2552"/>
        <v>1.0225977639493633</v>
      </c>
      <c r="CK615" s="19">
        <f t="shared" si="2552"/>
        <v>1.0223373869165147</v>
      </c>
      <c r="CL615" s="19">
        <f t="shared" si="2552"/>
        <v>0.99976014004412261</v>
      </c>
      <c r="CM615" s="19">
        <f t="shared" si="2552"/>
        <v>1.0036787048940519</v>
      </c>
      <c r="CN615" s="19">
        <f t="shared" si="2552"/>
        <v>1.0049721831119651</v>
      </c>
      <c r="CO615" s="8"/>
      <c r="CP615" s="8"/>
      <c r="CQ615" s="8"/>
      <c r="CR615" s="8"/>
      <c r="CS615" s="8"/>
      <c r="CT615" s="8"/>
      <c r="CU615" s="8"/>
      <c r="CV615" s="8"/>
      <c r="CW615" s="8"/>
      <c r="CX615" s="8"/>
      <c r="CY615" s="8"/>
      <c r="CZ615" s="8"/>
      <c r="DA615" s="8"/>
      <c r="DB615" s="8"/>
      <c r="DC615" s="8"/>
      <c r="DD615" s="8"/>
      <c r="DE615" s="8"/>
      <c r="DF615" s="8"/>
      <c r="DG615" s="8"/>
      <c r="DH615" s="8"/>
      <c r="DI615" s="8"/>
      <c r="DJ615" s="8"/>
      <c r="DK615" s="8"/>
      <c r="DL615" s="8"/>
      <c r="DM615" s="8"/>
      <c r="DN615" s="8"/>
      <c r="DO615" s="8"/>
      <c r="DP615" s="8"/>
      <c r="DQ615" s="8"/>
      <c r="DR615" s="19">
        <f t="shared" si="2553"/>
        <v>1.6477041844385176</v>
      </c>
      <c r="DS615" s="19">
        <f t="shared" si="2553"/>
        <v>1.2577472146618334</v>
      </c>
      <c r="DT615" s="19">
        <f t="shared" si="2553"/>
        <v>1.1951613970782378</v>
      </c>
      <c r="DU615" s="19">
        <f t="shared" si="2553"/>
        <v>1.1217854695743641</v>
      </c>
      <c r="DV615" s="19">
        <f t="shared" si="2553"/>
        <v>1.0714825903501974</v>
      </c>
      <c r="DW615" s="19">
        <f t="shared" si="2553"/>
        <v>1.0492817267435797</v>
      </c>
      <c r="DX615" s="19">
        <f t="shared" si="2553"/>
        <v>1.0536903180803241</v>
      </c>
      <c r="DY615" s="19">
        <f t="shared" si="2553"/>
        <v>1.0746775166534999</v>
      </c>
      <c r="DZ615" s="19">
        <f t="shared" si="2553"/>
        <v>1.0389848449680668</v>
      </c>
      <c r="EA615" s="19">
        <f t="shared" si="2553"/>
        <v>1.0302691635231072</v>
      </c>
      <c r="EB615" s="19">
        <f t="shared" si="2553"/>
        <v>1.0086632568344505</v>
      </c>
      <c r="EC615" s="8"/>
      <c r="ED615" s="8"/>
      <c r="EE615" s="8"/>
      <c r="EF615" s="8"/>
      <c r="EG615" s="8"/>
      <c r="EH615" s="8"/>
      <c r="EI615" s="8"/>
      <c r="EJ615" s="8"/>
      <c r="EK615" s="8"/>
      <c r="EL615" s="8"/>
      <c r="EM615" s="8"/>
      <c r="EN615" s="8"/>
      <c r="EO615" s="8"/>
      <c r="EP615" s="8"/>
      <c r="EQ615" s="8"/>
      <c r="ER615" s="8"/>
      <c r="ES615" s="8"/>
      <c r="ET615" s="8"/>
      <c r="EU615" s="8"/>
      <c r="EV615" s="8"/>
      <c r="EW615" s="8"/>
      <c r="EX615" s="8"/>
      <c r="EY615" s="8"/>
      <c r="EZ615" s="8"/>
      <c r="FA615" s="8"/>
      <c r="FB615" s="8"/>
      <c r="FC615" s="8"/>
      <c r="FD615" s="8"/>
      <c r="FE615" s="8"/>
      <c r="FF615" s="19">
        <f t="shared" si="2554"/>
        <v>1.1610145339443934</v>
      </c>
      <c r="FG615" s="19">
        <f t="shared" si="2554"/>
        <v>1.0166668128876788</v>
      </c>
      <c r="FH615" s="19">
        <f t="shared" si="2554"/>
        <v>1.0040704024947864</v>
      </c>
      <c r="FI615" s="19">
        <f t="shared" si="2554"/>
        <v>1.0030612627446147</v>
      </c>
      <c r="FJ615" s="19">
        <f t="shared" si="2554"/>
        <v>1.0024127298740322</v>
      </c>
      <c r="FK615" s="19">
        <f t="shared" si="2554"/>
        <v>1.0002446253279511</v>
      </c>
      <c r="FL615" s="19">
        <f t="shared" si="2554"/>
        <v>0.99939712451207285</v>
      </c>
      <c r="FM615" s="19">
        <f t="shared" si="2554"/>
        <v>1.0001817139370133</v>
      </c>
      <c r="FN615" s="19">
        <f t="shared" si="2554"/>
        <v>0.99987718132217207</v>
      </c>
      <c r="FO615" s="19">
        <f t="shared" si="2554"/>
        <v>1.000303629586202</v>
      </c>
      <c r="FP615" s="19">
        <f t="shared" si="2554"/>
        <v>0.99991920411154267</v>
      </c>
      <c r="FQ615" s="8"/>
      <c r="FR615" s="8"/>
      <c r="FS615" s="8"/>
      <c r="FT615" s="8"/>
      <c r="FU615" s="8"/>
      <c r="FV615" s="8"/>
      <c r="FW615" s="8"/>
      <c r="FX615" s="8"/>
      <c r="FY615" s="8"/>
      <c r="FZ615" s="8"/>
      <c r="GA615" s="8"/>
      <c r="GB615" s="8"/>
      <c r="GC615" s="8"/>
      <c r="GD615" s="8"/>
      <c r="GE615" s="8"/>
      <c r="GF615" s="8"/>
      <c r="GG615" s="8"/>
      <c r="GH615" s="8"/>
      <c r="GI615" s="8"/>
      <c r="GJ615" s="8"/>
      <c r="GK615" s="8"/>
      <c r="GL615" s="8"/>
      <c r="GM615" s="8"/>
      <c r="GN615" s="8"/>
      <c r="GO615" s="8"/>
      <c r="GP615" s="8"/>
      <c r="GQ615" s="8"/>
      <c r="GR615" s="8"/>
      <c r="GS615" s="8"/>
    </row>
    <row r="616" spans="1:201" x14ac:dyDescent="0.25">
      <c r="A616" s="115">
        <f>$A$65</f>
        <v>20193</v>
      </c>
      <c r="B616" s="19">
        <f t="shared" si="2536"/>
        <v>1.0992183518118357</v>
      </c>
      <c r="C616" s="19">
        <f t="shared" si="2546"/>
        <v>1.1595285536017581</v>
      </c>
      <c r="D616" s="19">
        <f t="shared" si="2546"/>
        <v>1.1272252132538492</v>
      </c>
      <c r="E616" s="19">
        <f t="shared" si="2546"/>
        <v>1.0877087245153052</v>
      </c>
      <c r="F616" s="19">
        <f t="shared" si="2546"/>
        <v>1.0740801358190588</v>
      </c>
      <c r="G616" s="19">
        <f t="shared" si="2546"/>
        <v>1.0549361261276224</v>
      </c>
      <c r="H616" s="19">
        <f t="shared" si="2546"/>
        <v>1.0527484897018613</v>
      </c>
      <c r="I616" s="19">
        <f t="shared" si="2546"/>
        <v>1.0544310858529919</v>
      </c>
      <c r="J616" s="19">
        <f t="shared" si="2546"/>
        <v>1.048134524559545</v>
      </c>
      <c r="K616" s="19">
        <f t="shared" si="2546"/>
        <v>1.0311423688655847</v>
      </c>
      <c r="L616" s="8"/>
      <c r="M616" s="8"/>
      <c r="N616" s="8"/>
      <c r="O616" s="8"/>
      <c r="P616" s="8"/>
      <c r="Q616" s="8"/>
      <c r="R616" s="8"/>
      <c r="S616" s="8"/>
      <c r="T616" s="8"/>
      <c r="U616" s="8"/>
      <c r="V616" s="8"/>
      <c r="W616" s="8"/>
      <c r="X616" s="8"/>
      <c r="Y616" s="8"/>
      <c r="Z616" s="8"/>
      <c r="AA616" s="8"/>
      <c r="AB616" s="8"/>
      <c r="AC616" s="8"/>
      <c r="AD616" s="8"/>
      <c r="AE616" s="8"/>
      <c r="AF616" s="8"/>
      <c r="AG616" s="8"/>
      <c r="AH616" s="8"/>
      <c r="AI616" s="8"/>
      <c r="AJ616" s="8"/>
      <c r="AK616" s="8"/>
      <c r="AL616" s="8"/>
      <c r="AM616" s="8"/>
      <c r="AN616" s="8"/>
      <c r="AO616" s="8"/>
      <c r="AP616" s="19">
        <f t="shared" si="2551"/>
        <v>1.2384221297251072</v>
      </c>
      <c r="AQ616" s="19">
        <f t="shared" si="2551"/>
        <v>1.1221581758023613</v>
      </c>
      <c r="AR616" s="19">
        <f t="shared" si="2551"/>
        <v>1.0410643783570421</v>
      </c>
      <c r="AS616" s="19">
        <f t="shared" si="2551"/>
        <v>1.015055169300729</v>
      </c>
      <c r="AT616" s="19">
        <f t="shared" si="2551"/>
        <v>1.0059048658263259</v>
      </c>
      <c r="AU616" s="19">
        <f t="shared" si="2551"/>
        <v>1.0038139798284298</v>
      </c>
      <c r="AV616" s="19">
        <f t="shared" si="2551"/>
        <v>1.0031313953500858</v>
      </c>
      <c r="AW616" s="19">
        <f t="shared" si="2551"/>
        <v>1.002499330743426</v>
      </c>
      <c r="AX616" s="19">
        <f t="shared" si="2551"/>
        <v>1.0015511998690876</v>
      </c>
      <c r="AY616" s="19">
        <f t="shared" si="2551"/>
        <v>1.0011701544641063</v>
      </c>
      <c r="AZ616" s="8"/>
      <c r="BA616" s="8"/>
      <c r="BB616" s="8"/>
      <c r="BC616" s="8"/>
      <c r="BD616" s="8"/>
      <c r="BE616" s="8"/>
      <c r="BF616" s="8"/>
      <c r="BG616" s="8"/>
      <c r="BH616" s="8"/>
      <c r="BI616" s="8"/>
      <c r="BJ616" s="8"/>
      <c r="BK616" s="8"/>
      <c r="BL616" s="8"/>
      <c r="BM616" s="8"/>
      <c r="BN616" s="8"/>
      <c r="BO616" s="8"/>
      <c r="BP616" s="8"/>
      <c r="BQ616" s="8"/>
      <c r="BR616" s="8"/>
      <c r="BS616" s="8"/>
      <c r="BT616" s="8"/>
      <c r="BU616" s="8"/>
      <c r="BV616" s="8"/>
      <c r="BW616" s="8"/>
      <c r="BX616" s="8"/>
      <c r="BY616" s="8"/>
      <c r="BZ616" s="8"/>
      <c r="CA616" s="8"/>
      <c r="CB616" s="8"/>
      <c r="CC616" s="8"/>
      <c r="CD616" s="19">
        <f t="shared" si="2552"/>
        <v>0.73164494507962441</v>
      </c>
      <c r="CE616" s="19">
        <f t="shared" si="2552"/>
        <v>1.2940920687543527</v>
      </c>
      <c r="CF616" s="19">
        <f t="shared" si="2552"/>
        <v>1.143436557802298</v>
      </c>
      <c r="CG616" s="19">
        <f t="shared" si="2552"/>
        <v>1.0703272118012968</v>
      </c>
      <c r="CH616" s="19">
        <f t="shared" si="2552"/>
        <v>1.0721746655300615</v>
      </c>
      <c r="CI616" s="19">
        <f t="shared" si="2552"/>
        <v>1.0211542879712798</v>
      </c>
      <c r="CJ616" s="19">
        <f t="shared" si="2552"/>
        <v>1.0323296991868389</v>
      </c>
      <c r="CK616" s="19">
        <f t="shared" si="2552"/>
        <v>1.0179233503319227</v>
      </c>
      <c r="CL616" s="19">
        <f t="shared" si="2552"/>
        <v>1.0106309010601593</v>
      </c>
      <c r="CM616" s="19">
        <f t="shared" si="2552"/>
        <v>1.0044008021251796</v>
      </c>
      <c r="CN616" s="8"/>
      <c r="CO616" s="8"/>
      <c r="CP616" s="8"/>
      <c r="CQ616" s="8"/>
      <c r="CR616" s="8"/>
      <c r="CS616" s="8"/>
      <c r="CT616" s="8"/>
      <c r="CU616" s="8"/>
      <c r="CV616" s="8"/>
      <c r="CW616" s="8"/>
      <c r="CX616" s="8"/>
      <c r="CY616" s="8"/>
      <c r="CZ616" s="8"/>
      <c r="DA616" s="8"/>
      <c r="DB616" s="8"/>
      <c r="DC616" s="8"/>
      <c r="DD616" s="8"/>
      <c r="DE616" s="8"/>
      <c r="DF616" s="8"/>
      <c r="DG616" s="8"/>
      <c r="DH616" s="8"/>
      <c r="DI616" s="8"/>
      <c r="DJ616" s="8"/>
      <c r="DK616" s="8"/>
      <c r="DL616" s="8"/>
      <c r="DM616" s="8"/>
      <c r="DN616" s="8"/>
      <c r="DO616" s="8"/>
      <c r="DP616" s="8"/>
      <c r="DQ616" s="8"/>
      <c r="DR616" s="19">
        <f t="shared" si="2553"/>
        <v>1.8104313526679161</v>
      </c>
      <c r="DS616" s="19">
        <f t="shared" si="2553"/>
        <v>1.2595842519505214</v>
      </c>
      <c r="DT616" s="19">
        <f t="shared" si="2553"/>
        <v>1.1363022424743912</v>
      </c>
      <c r="DU616" s="19">
        <f t="shared" si="2553"/>
        <v>1.1441714665314096</v>
      </c>
      <c r="DV616" s="19">
        <f t="shared" si="2553"/>
        <v>1.0890061763137373</v>
      </c>
      <c r="DW616" s="19">
        <f t="shared" si="2553"/>
        <v>1.0832125853270185</v>
      </c>
      <c r="DX616" s="19">
        <f t="shared" si="2553"/>
        <v>1.0856978087811373</v>
      </c>
      <c r="DY616" s="19">
        <f t="shared" si="2553"/>
        <v>1.0752719581785606</v>
      </c>
      <c r="DZ616" s="19">
        <f t="shared" si="2553"/>
        <v>1.0322508250586975</v>
      </c>
      <c r="EA616" s="19">
        <f t="shared" si="2553"/>
        <v>1.0191368961884579</v>
      </c>
      <c r="EB616" s="8"/>
      <c r="EC616" s="8"/>
      <c r="ED616" s="8"/>
      <c r="EE616" s="8"/>
      <c r="EF616" s="8"/>
      <c r="EG616" s="8"/>
      <c r="EH616" s="8"/>
      <c r="EI616" s="8"/>
      <c r="EJ616" s="8"/>
      <c r="EK616" s="8"/>
      <c r="EL616" s="8"/>
      <c r="EM616" s="8"/>
      <c r="EN616" s="8"/>
      <c r="EO616" s="8"/>
      <c r="EP616" s="8"/>
      <c r="EQ616" s="8"/>
      <c r="ER616" s="8"/>
      <c r="ES616" s="8"/>
      <c r="ET616" s="8"/>
      <c r="EU616" s="8"/>
      <c r="EV616" s="8"/>
      <c r="EW616" s="8"/>
      <c r="EX616" s="8"/>
      <c r="EY616" s="8"/>
      <c r="EZ616" s="8"/>
      <c r="FA616" s="8"/>
      <c r="FB616" s="8"/>
      <c r="FC616" s="8"/>
      <c r="FD616" s="8"/>
      <c r="FE616" s="8"/>
      <c r="FF616" s="19">
        <f t="shared" si="2554"/>
        <v>1.1598246292106502</v>
      </c>
      <c r="FG616" s="19">
        <f t="shared" si="2554"/>
        <v>1.0171683362934525</v>
      </c>
      <c r="FH616" s="19">
        <f t="shared" si="2554"/>
        <v>1.0009321234219555</v>
      </c>
      <c r="FI616" s="19">
        <f t="shared" si="2554"/>
        <v>1.0027147362350275</v>
      </c>
      <c r="FJ616" s="19">
        <f t="shared" si="2554"/>
        <v>1.0007303140076773</v>
      </c>
      <c r="FK616" s="19">
        <f t="shared" si="2554"/>
        <v>1.0010679498635457</v>
      </c>
      <c r="FL616" s="19">
        <f t="shared" si="2554"/>
        <v>1.0003908699151289</v>
      </c>
      <c r="FM616" s="19">
        <f t="shared" si="2554"/>
        <v>0.99960759608749983</v>
      </c>
      <c r="FN616" s="19">
        <f t="shared" si="2554"/>
        <v>1.0005348502984532</v>
      </c>
      <c r="FO616" s="19">
        <f t="shared" si="2554"/>
        <v>1.0007742051857751</v>
      </c>
      <c r="FP616" s="8"/>
      <c r="FQ616" s="8"/>
      <c r="FR616" s="8"/>
      <c r="FS616" s="8"/>
      <c r="FT616" s="8"/>
      <c r="FU616" s="8"/>
      <c r="FV616" s="8"/>
      <c r="FW616" s="8"/>
      <c r="FX616" s="8"/>
      <c r="FY616" s="8"/>
      <c r="FZ616" s="8"/>
      <c r="GA616" s="8"/>
      <c r="GB616" s="8"/>
      <c r="GC616" s="8"/>
      <c r="GD616" s="8"/>
      <c r="GE616" s="8"/>
      <c r="GF616" s="8"/>
      <c r="GG616" s="8"/>
      <c r="GH616" s="8"/>
      <c r="GI616" s="8"/>
      <c r="GJ616" s="8"/>
      <c r="GK616" s="8"/>
      <c r="GL616" s="8"/>
      <c r="GM616" s="8"/>
      <c r="GN616" s="8"/>
      <c r="GO616" s="8"/>
      <c r="GP616" s="8"/>
      <c r="GQ616" s="8"/>
      <c r="GR616" s="8"/>
      <c r="GS616" s="8"/>
    </row>
    <row r="617" spans="1:201" x14ac:dyDescent="0.25">
      <c r="A617" s="115">
        <f>$A$66</f>
        <v>20194</v>
      </c>
      <c r="B617" s="19">
        <f t="shared" si="2536"/>
        <v>1.2031158147732559</v>
      </c>
      <c r="C617" s="19">
        <f t="shared" si="2546"/>
        <v>1.1250498591465405</v>
      </c>
      <c r="D617" s="19">
        <f t="shared" si="2546"/>
        <v>1.1311908548133205</v>
      </c>
      <c r="E617" s="19">
        <f t="shared" si="2546"/>
        <v>1.0688920054496218</v>
      </c>
      <c r="F617" s="19">
        <f t="shared" si="2546"/>
        <v>1.0591564264194644</v>
      </c>
      <c r="G617" s="19">
        <f t="shared" si="2546"/>
        <v>1.0706836976063465</v>
      </c>
      <c r="H617" s="19">
        <f t="shared" si="2546"/>
        <v>1.053547894535241</v>
      </c>
      <c r="I617" s="19">
        <f t="shared" si="2546"/>
        <v>1.0714596618947791</v>
      </c>
      <c r="J617" s="19">
        <f t="shared" si="2546"/>
        <v>1.0350250193246193</v>
      </c>
      <c r="K617" s="8"/>
      <c r="L617" s="8"/>
      <c r="M617" s="8"/>
      <c r="N617" s="8"/>
      <c r="O617" s="8"/>
      <c r="P617" s="8"/>
      <c r="Q617" s="8"/>
      <c r="R617" s="8"/>
      <c r="S617" s="8"/>
      <c r="T617" s="8"/>
      <c r="U617" s="8"/>
      <c r="V617" s="8"/>
      <c r="W617" s="8"/>
      <c r="X617" s="8"/>
      <c r="Y617" s="8"/>
      <c r="Z617" s="8"/>
      <c r="AA617" s="8"/>
      <c r="AB617" s="8"/>
      <c r="AC617" s="8"/>
      <c r="AD617" s="8"/>
      <c r="AE617" s="8"/>
      <c r="AF617" s="8"/>
      <c r="AG617" s="8"/>
      <c r="AH617" s="8"/>
      <c r="AI617" s="8"/>
      <c r="AJ617" s="8"/>
      <c r="AK617" s="8"/>
      <c r="AL617" s="8"/>
      <c r="AM617" s="8"/>
      <c r="AN617" s="8"/>
      <c r="AO617" s="8"/>
      <c r="AP617" s="19">
        <f t="shared" si="2551"/>
        <v>1.2797132999222591</v>
      </c>
      <c r="AQ617" s="19">
        <f t="shared" si="2551"/>
        <v>1.1284834811596651</v>
      </c>
      <c r="AR617" s="19">
        <f t="shared" si="2551"/>
        <v>1.0331940725674735</v>
      </c>
      <c r="AS617" s="19">
        <f t="shared" si="2551"/>
        <v>1.0146760194947833</v>
      </c>
      <c r="AT617" s="19">
        <f t="shared" si="2551"/>
        <v>1.0072394599620018</v>
      </c>
      <c r="AU617" s="19">
        <f t="shared" si="2551"/>
        <v>1.0044612969394171</v>
      </c>
      <c r="AV617" s="19">
        <f t="shared" si="2551"/>
        <v>1.0041501541837521</v>
      </c>
      <c r="AW617" s="19">
        <f t="shared" si="2551"/>
        <v>1.0020135197416766</v>
      </c>
      <c r="AX617" s="19">
        <f t="shared" si="2551"/>
        <v>1.0009234972739556</v>
      </c>
      <c r="AY617" s="8"/>
      <c r="AZ617" s="8"/>
      <c r="BA617" s="8"/>
      <c r="BB617" s="8"/>
      <c r="BC617" s="8"/>
      <c r="BD617" s="8"/>
      <c r="BE617" s="8"/>
      <c r="BF617" s="8"/>
      <c r="BG617" s="8"/>
      <c r="BH617" s="8"/>
      <c r="BI617" s="8"/>
      <c r="BJ617" s="8"/>
      <c r="BK617" s="8"/>
      <c r="BL617" s="8"/>
      <c r="BM617" s="8"/>
      <c r="BN617" s="8"/>
      <c r="BO617" s="8"/>
      <c r="BP617" s="8"/>
      <c r="BQ617" s="8"/>
      <c r="BR617" s="8"/>
      <c r="BS617" s="8"/>
      <c r="BT617" s="8"/>
      <c r="BU617" s="8"/>
      <c r="BV617" s="8"/>
      <c r="BW617" s="8"/>
      <c r="BX617" s="8"/>
      <c r="BY617" s="8"/>
      <c r="BZ617" s="8"/>
      <c r="CA617" s="8"/>
      <c r="CB617" s="8"/>
      <c r="CC617" s="8"/>
      <c r="CD617" s="19">
        <f t="shared" si="2552"/>
        <v>0.80065826538296225</v>
      </c>
      <c r="CE617" s="19">
        <f t="shared" si="2552"/>
        <v>1.1446437156077354</v>
      </c>
      <c r="CF617" s="19">
        <f t="shared" si="2552"/>
        <v>1.170063829254431</v>
      </c>
      <c r="CG617" s="19">
        <f t="shared" si="2552"/>
        <v>1.0926547189495777</v>
      </c>
      <c r="CH617" s="19">
        <f t="shared" si="2552"/>
        <v>1.0386156640161206</v>
      </c>
      <c r="CI617" s="19">
        <f t="shared" si="2552"/>
        <v>1.045219481849214</v>
      </c>
      <c r="CJ617" s="19">
        <f t="shared" si="2552"/>
        <v>1.0247441529812578</v>
      </c>
      <c r="CK617" s="19">
        <f t="shared" si="2552"/>
        <v>1.0234910631250285</v>
      </c>
      <c r="CL617" s="19">
        <f t="shared" si="2552"/>
        <v>1.0071381661309686</v>
      </c>
      <c r="CM617" s="8"/>
      <c r="CN617" s="8"/>
      <c r="CO617" s="8"/>
      <c r="CP617" s="8"/>
      <c r="CQ617" s="8"/>
      <c r="CR617" s="8"/>
      <c r="CS617" s="8"/>
      <c r="CT617" s="8"/>
      <c r="CU617" s="8"/>
      <c r="CV617" s="8"/>
      <c r="CW617" s="8"/>
      <c r="CX617" s="8"/>
      <c r="CY617" s="8"/>
      <c r="CZ617" s="8"/>
      <c r="DA617" s="8"/>
      <c r="DB617" s="8"/>
      <c r="DC617" s="8"/>
      <c r="DD617" s="8"/>
      <c r="DE617" s="8"/>
      <c r="DF617" s="8"/>
      <c r="DG617" s="8"/>
      <c r="DH617" s="8"/>
      <c r="DI617" s="8"/>
      <c r="DJ617" s="8"/>
      <c r="DK617" s="8"/>
      <c r="DL617" s="8"/>
      <c r="DM617" s="8"/>
      <c r="DN617" s="8"/>
      <c r="DO617" s="8"/>
      <c r="DP617" s="8"/>
      <c r="DQ617" s="8"/>
      <c r="DR617" s="19">
        <f t="shared" si="2553"/>
        <v>1.6994430229948039</v>
      </c>
      <c r="DS617" s="19">
        <f t="shared" si="2553"/>
        <v>1.2020658837647413</v>
      </c>
      <c r="DT617" s="19">
        <f t="shared" si="2553"/>
        <v>1.1920541639491966</v>
      </c>
      <c r="DU617" s="19">
        <f t="shared" si="2553"/>
        <v>1.1965243716845562</v>
      </c>
      <c r="DV617" s="19">
        <f t="shared" si="2553"/>
        <v>1.1001878262474245</v>
      </c>
      <c r="DW617" s="19">
        <f t="shared" si="2553"/>
        <v>1.0770218374225715</v>
      </c>
      <c r="DX617" s="19">
        <f t="shared" si="2553"/>
        <v>1.0797567169945228</v>
      </c>
      <c r="DY617" s="19">
        <f t="shared" si="2553"/>
        <v>1.0746691978216938</v>
      </c>
      <c r="DZ617" s="19">
        <f t="shared" si="2553"/>
        <v>1.0368031062909784</v>
      </c>
      <c r="EA617" s="8"/>
      <c r="EB617" s="8"/>
      <c r="EC617" s="8"/>
      <c r="ED617" s="8"/>
      <c r="EE617" s="8"/>
      <c r="EF617" s="8"/>
      <c r="EG617" s="8"/>
      <c r="EH617" s="8"/>
      <c r="EI617" s="8"/>
      <c r="EJ617" s="8"/>
      <c r="EK617" s="8"/>
      <c r="EL617" s="8"/>
      <c r="EM617" s="8"/>
      <c r="EN617" s="8"/>
      <c r="EO617" s="8"/>
      <c r="EP617" s="8"/>
      <c r="EQ617" s="8"/>
      <c r="ER617" s="8"/>
      <c r="ES617" s="8"/>
      <c r="ET617" s="8"/>
      <c r="EU617" s="8"/>
      <c r="EV617" s="8"/>
      <c r="EW617" s="8"/>
      <c r="EX617" s="8"/>
      <c r="EY617" s="8"/>
      <c r="EZ617" s="8"/>
      <c r="FA617" s="8"/>
      <c r="FB617" s="8"/>
      <c r="FC617" s="8"/>
      <c r="FD617" s="8"/>
      <c r="FE617" s="8"/>
      <c r="FF617" s="19">
        <f t="shared" si="2554"/>
        <v>1.15000258983631</v>
      </c>
      <c r="FG617" s="19">
        <f t="shared" si="2554"/>
        <v>1.013078466127175</v>
      </c>
      <c r="FH617" s="19">
        <f t="shared" si="2554"/>
        <v>1.0035186462067593</v>
      </c>
      <c r="FI617" s="19">
        <f t="shared" si="2554"/>
        <v>1.0032582166264161</v>
      </c>
      <c r="FJ617" s="19">
        <f t="shared" si="2554"/>
        <v>1.0011563870111815</v>
      </c>
      <c r="FK617" s="19">
        <f t="shared" si="2554"/>
        <v>1.0004757977411183</v>
      </c>
      <c r="FL617" s="19">
        <f t="shared" si="2554"/>
        <v>1.0009967021023034</v>
      </c>
      <c r="FM617" s="19">
        <f t="shared" si="2554"/>
        <v>0.99979955806955378</v>
      </c>
      <c r="FN617" s="19">
        <f t="shared" si="2554"/>
        <v>1.0041814889627045</v>
      </c>
      <c r="FO617" s="8"/>
      <c r="FP617" s="8"/>
      <c r="FQ617" s="8"/>
      <c r="FR617" s="8"/>
      <c r="FS617" s="8"/>
      <c r="FT617" s="8"/>
      <c r="FU617" s="8"/>
      <c r="FV617" s="8"/>
      <c r="FW617" s="8"/>
      <c r="FX617" s="8"/>
      <c r="FY617" s="8"/>
      <c r="FZ617" s="8"/>
      <c r="GA617" s="8"/>
      <c r="GB617" s="8"/>
      <c r="GC617" s="8"/>
      <c r="GD617" s="8"/>
      <c r="GE617" s="8"/>
      <c r="GF617" s="8"/>
      <c r="GG617" s="8"/>
      <c r="GH617" s="8"/>
      <c r="GI617" s="8"/>
      <c r="GJ617" s="8"/>
      <c r="GK617" s="8"/>
      <c r="GL617" s="8"/>
      <c r="GM617" s="8"/>
      <c r="GN617" s="8"/>
      <c r="GO617" s="8"/>
      <c r="GP617" s="8"/>
      <c r="GQ617" s="8"/>
      <c r="GR617" s="8"/>
      <c r="GS617" s="8"/>
    </row>
    <row r="618" spans="1:201" x14ac:dyDescent="0.25">
      <c r="A618" s="115">
        <f>$A$67</f>
        <v>20201</v>
      </c>
      <c r="B618" s="19">
        <f t="shared" si="2536"/>
        <v>1.0904336301467543</v>
      </c>
      <c r="C618" s="19">
        <f t="shared" si="2546"/>
        <v>1.1149840238801605</v>
      </c>
      <c r="D618" s="19">
        <f t="shared" si="2546"/>
        <v>1.1729371974425662</v>
      </c>
      <c r="E618" s="19">
        <f t="shared" si="2546"/>
        <v>1.0870944355133452</v>
      </c>
      <c r="F618" s="19">
        <f t="shared" si="2546"/>
        <v>1.0818387254723902</v>
      </c>
      <c r="G618" s="19">
        <f t="shared" si="2546"/>
        <v>1.0675766730653644</v>
      </c>
      <c r="H618" s="19">
        <f t="shared" si="2546"/>
        <v>1.0700654878502247</v>
      </c>
      <c r="I618" s="19">
        <f t="shared" si="2546"/>
        <v>1.074868101760331</v>
      </c>
      <c r="J618" s="8"/>
      <c r="K618" s="8"/>
      <c r="L618" s="8"/>
      <c r="M618" s="8"/>
      <c r="N618" s="8"/>
      <c r="O618" s="8"/>
      <c r="P618" s="8"/>
      <c r="Q618" s="8"/>
      <c r="R618" s="8"/>
      <c r="S618" s="8"/>
      <c r="T618" s="8"/>
      <c r="U618" s="8"/>
      <c r="V618" s="8"/>
      <c r="W618" s="8"/>
      <c r="X618" s="8"/>
      <c r="Y618" s="8"/>
      <c r="Z618" s="8"/>
      <c r="AA618" s="8"/>
      <c r="AB618" s="8"/>
      <c r="AC618" s="8"/>
      <c r="AD618" s="8"/>
      <c r="AE618" s="8"/>
      <c r="AF618" s="8"/>
      <c r="AG618" s="8"/>
      <c r="AH618" s="8"/>
      <c r="AI618" s="8"/>
      <c r="AJ618" s="8"/>
      <c r="AK618" s="8"/>
      <c r="AL618" s="8"/>
      <c r="AM618" s="8"/>
      <c r="AN618" s="8"/>
      <c r="AO618" s="8"/>
      <c r="AP618" s="19">
        <f t="shared" si="2551"/>
        <v>1.3299031579827876</v>
      </c>
      <c r="AQ618" s="19">
        <f t="shared" si="2551"/>
        <v>1.0885845960744476</v>
      </c>
      <c r="AR618" s="19">
        <f t="shared" si="2551"/>
        <v>1.0283120124914165</v>
      </c>
      <c r="AS618" s="19">
        <f t="shared" si="2551"/>
        <v>1.0154843258960071</v>
      </c>
      <c r="AT618" s="19">
        <f t="shared" si="2551"/>
        <v>1.0076159186408744</v>
      </c>
      <c r="AU618" s="19">
        <f t="shared" si="2551"/>
        <v>1.006333172518701</v>
      </c>
      <c r="AV618" s="19">
        <f t="shared" si="2551"/>
        <v>1.0027818478914212</v>
      </c>
      <c r="AW618" s="19">
        <f t="shared" si="2551"/>
        <v>1.0022774264525698</v>
      </c>
      <c r="AX618" s="8"/>
      <c r="AY618" s="8"/>
      <c r="AZ618" s="8"/>
      <c r="BA618" s="8"/>
      <c r="BB618" s="8"/>
      <c r="BC618" s="8"/>
      <c r="BD618" s="8"/>
      <c r="BE618" s="8"/>
      <c r="BF618" s="8"/>
      <c r="BG618" s="8"/>
      <c r="BH618" s="8"/>
      <c r="BI618" s="8"/>
      <c r="BJ618" s="8"/>
      <c r="BK618" s="8"/>
      <c r="BL618" s="8"/>
      <c r="BM618" s="8"/>
      <c r="BN618" s="8"/>
      <c r="BO618" s="8"/>
      <c r="BP618" s="8"/>
      <c r="BQ618" s="8"/>
      <c r="BR618" s="8"/>
      <c r="BS618" s="8"/>
      <c r="BT618" s="8"/>
      <c r="BU618" s="8"/>
      <c r="BV618" s="8"/>
      <c r="BW618" s="8"/>
      <c r="BX618" s="8"/>
      <c r="BY618" s="8"/>
      <c r="BZ618" s="8"/>
      <c r="CA618" s="8"/>
      <c r="CB618" s="8"/>
      <c r="CC618" s="8"/>
      <c r="CD618" s="19">
        <f t="shared" si="2552"/>
        <v>0.64154115681004686</v>
      </c>
      <c r="CE618" s="19">
        <f t="shared" si="2552"/>
        <v>1.2021488339923949</v>
      </c>
      <c r="CF618" s="19">
        <f t="shared" si="2552"/>
        <v>1.2005537809607016</v>
      </c>
      <c r="CG618" s="19">
        <f t="shared" si="2552"/>
        <v>1.1030266688549692</v>
      </c>
      <c r="CH618" s="19">
        <f t="shared" si="2552"/>
        <v>1.0435343106987138</v>
      </c>
      <c r="CI618" s="19">
        <f t="shared" si="2552"/>
        <v>1.0339532694777884</v>
      </c>
      <c r="CJ618" s="19">
        <f t="shared" si="2552"/>
        <v>1.0288187496906811</v>
      </c>
      <c r="CK618" s="19">
        <f t="shared" si="2552"/>
        <v>1.0208825411833797</v>
      </c>
      <c r="CL618" s="8"/>
      <c r="CM618" s="8"/>
      <c r="CN618" s="8"/>
      <c r="CO618" s="8"/>
      <c r="CP618" s="8"/>
      <c r="CQ618" s="8"/>
      <c r="CR618" s="8"/>
      <c r="CS618" s="8"/>
      <c r="CT618" s="8"/>
      <c r="CU618" s="8"/>
      <c r="CV618" s="8"/>
      <c r="CW618" s="8"/>
      <c r="CX618" s="8"/>
      <c r="CY618" s="8"/>
      <c r="CZ618" s="8"/>
      <c r="DA618" s="8"/>
      <c r="DB618" s="8"/>
      <c r="DC618" s="8"/>
      <c r="DD618" s="8"/>
      <c r="DE618" s="8"/>
      <c r="DF618" s="8"/>
      <c r="DG618" s="8"/>
      <c r="DH618" s="8"/>
      <c r="DI618" s="8"/>
      <c r="DJ618" s="8"/>
      <c r="DK618" s="8"/>
      <c r="DL618" s="8"/>
      <c r="DM618" s="8"/>
      <c r="DN618" s="8"/>
      <c r="DO618" s="8"/>
      <c r="DP618" s="8"/>
      <c r="DQ618" s="8"/>
      <c r="DR618" s="19">
        <f t="shared" si="2553"/>
        <v>1.4134538617783292</v>
      </c>
      <c r="DS618" s="19">
        <f t="shared" si="2553"/>
        <v>1.2063214847458139</v>
      </c>
      <c r="DT618" s="19">
        <f t="shared" si="2553"/>
        <v>1.23758283676242</v>
      </c>
      <c r="DU618" s="19">
        <f t="shared" si="2553"/>
        <v>1.1474589468396101</v>
      </c>
      <c r="DV618" s="19">
        <f t="shared" si="2553"/>
        <v>1.0684605629812003</v>
      </c>
      <c r="DW618" s="19">
        <f t="shared" si="2553"/>
        <v>1.0792807170799563</v>
      </c>
      <c r="DX618" s="19">
        <f t="shared" si="2553"/>
        <v>1.1038009550905534</v>
      </c>
      <c r="DY618" s="19">
        <f t="shared" si="2553"/>
        <v>1.0757362147608256</v>
      </c>
      <c r="DZ618" s="8"/>
      <c r="EA618" s="8"/>
      <c r="EB618" s="8"/>
      <c r="EC618" s="8"/>
      <c r="ED618" s="8"/>
      <c r="EE618" s="8"/>
      <c r="EF618" s="8"/>
      <c r="EG618" s="8"/>
      <c r="EH618" s="8"/>
      <c r="EI618" s="8"/>
      <c r="EJ618" s="8"/>
      <c r="EK618" s="8"/>
      <c r="EL618" s="8"/>
      <c r="EM618" s="8"/>
      <c r="EN618" s="8"/>
      <c r="EO618" s="8"/>
      <c r="EP618" s="8"/>
      <c r="EQ618" s="8"/>
      <c r="ER618" s="8"/>
      <c r="ES618" s="8"/>
      <c r="ET618" s="8"/>
      <c r="EU618" s="8"/>
      <c r="EV618" s="8"/>
      <c r="EW618" s="8"/>
      <c r="EX618" s="8"/>
      <c r="EY618" s="8"/>
      <c r="EZ618" s="8"/>
      <c r="FA618" s="8"/>
      <c r="FB618" s="8"/>
      <c r="FC618" s="8"/>
      <c r="FD618" s="8"/>
      <c r="FE618" s="8"/>
      <c r="FF618" s="19">
        <f t="shared" si="2554"/>
        <v>1.1258016503871722</v>
      </c>
      <c r="FG618" s="19">
        <f t="shared" si="2554"/>
        <v>1.0193845505447217</v>
      </c>
      <c r="FH618" s="19">
        <f t="shared" si="2554"/>
        <v>1.0114645597841097</v>
      </c>
      <c r="FI618" s="19">
        <f t="shared" si="2554"/>
        <v>1.0003213914932192</v>
      </c>
      <c r="FJ618" s="19">
        <f t="shared" si="2554"/>
        <v>1.0019757844869996</v>
      </c>
      <c r="FK618" s="19">
        <f t="shared" si="2554"/>
        <v>1.001549046836</v>
      </c>
      <c r="FL618" s="19">
        <f t="shared" si="2554"/>
        <v>0.99865020439457219</v>
      </c>
      <c r="FM618" s="19">
        <f t="shared" si="2554"/>
        <v>1.0052104753072735</v>
      </c>
      <c r="FN618" s="8"/>
      <c r="FO618" s="8"/>
      <c r="FP618" s="8"/>
      <c r="FQ618" s="8"/>
      <c r="FR618" s="8"/>
      <c r="FS618" s="8"/>
      <c r="FT618" s="8"/>
      <c r="FU618" s="8"/>
      <c r="FV618" s="8"/>
      <c r="FW618" s="8"/>
      <c r="FX618" s="8"/>
      <c r="FY618" s="8"/>
      <c r="FZ618" s="8"/>
      <c r="GA618" s="8"/>
      <c r="GB618" s="8"/>
      <c r="GC618" s="8"/>
      <c r="GD618" s="8"/>
      <c r="GE618" s="8"/>
      <c r="GF618" s="8"/>
      <c r="GG618" s="8"/>
      <c r="GH618" s="8"/>
      <c r="GI618" s="8"/>
      <c r="GJ618" s="8"/>
      <c r="GK618" s="8"/>
      <c r="GL618" s="8"/>
      <c r="GM618" s="8"/>
      <c r="GN618" s="8"/>
      <c r="GO618" s="8"/>
      <c r="GP618" s="8"/>
      <c r="GQ618" s="8"/>
      <c r="GR618" s="8"/>
      <c r="GS618" s="8"/>
    </row>
    <row r="619" spans="1:201" x14ac:dyDescent="0.25">
      <c r="A619" s="115">
        <f>$A$68</f>
        <v>20202</v>
      </c>
      <c r="B619" s="19">
        <f t="shared" si="2536"/>
        <v>1.2822754202589872</v>
      </c>
      <c r="C619" s="19">
        <f t="shared" ref="C619:H624" si="2555">IFERROR(D571/C571,"")</f>
        <v>1.1847215824649</v>
      </c>
      <c r="D619" s="19">
        <f t="shared" si="2555"/>
        <v>1.164890553559484</v>
      </c>
      <c r="E619" s="19">
        <f t="shared" si="2555"/>
        <v>1.0968747137970152</v>
      </c>
      <c r="F619" s="19">
        <f t="shared" si="2555"/>
        <v>1.1048320242565262</v>
      </c>
      <c r="G619" s="19">
        <f t="shared" si="2555"/>
        <v>1.0627554407261146</v>
      </c>
      <c r="H619" s="19">
        <f t="shared" si="2555"/>
        <v>1.0428701191614449</v>
      </c>
      <c r="I619" s="8"/>
      <c r="J619" s="8"/>
      <c r="K619" s="8"/>
      <c r="L619" s="8"/>
      <c r="M619" s="8"/>
      <c r="N619" s="8"/>
      <c r="O619" s="8"/>
      <c r="P619" s="8"/>
      <c r="Q619" s="8"/>
      <c r="R619" s="8"/>
      <c r="S619" s="8"/>
      <c r="T619" s="8"/>
      <c r="U619" s="8"/>
      <c r="V619" s="8"/>
      <c r="W619" s="8"/>
      <c r="X619" s="8"/>
      <c r="Y619" s="8"/>
      <c r="Z619" s="8"/>
      <c r="AA619" s="8"/>
      <c r="AB619" s="8"/>
      <c r="AC619" s="8"/>
      <c r="AD619" s="8"/>
      <c r="AE619" s="8"/>
      <c r="AF619" s="8"/>
      <c r="AG619" s="8"/>
      <c r="AH619" s="8"/>
      <c r="AI619" s="8"/>
      <c r="AJ619" s="8"/>
      <c r="AK619" s="8"/>
      <c r="AL619" s="8"/>
      <c r="AM619" s="8"/>
      <c r="AN619" s="8"/>
      <c r="AO619" s="8"/>
      <c r="AP619" s="19">
        <f t="shared" si="2551"/>
        <v>1.3098179892430502</v>
      </c>
      <c r="AQ619" s="19">
        <f t="shared" si="2551"/>
        <v>1.0981106734984696</v>
      </c>
      <c r="AR619" s="19">
        <f t="shared" si="2551"/>
        <v>1.0308050465654903</v>
      </c>
      <c r="AS619" s="19">
        <f t="shared" si="2551"/>
        <v>1.0183459345374222</v>
      </c>
      <c r="AT619" s="19">
        <f t="shared" si="2551"/>
        <v>1.0098003350041553</v>
      </c>
      <c r="AU619" s="19">
        <f t="shared" si="2551"/>
        <v>1.0057172953723579</v>
      </c>
      <c r="AV619" s="19">
        <f t="shared" si="2551"/>
        <v>1.0043798239738799</v>
      </c>
      <c r="AW619" s="8"/>
      <c r="AX619" s="8"/>
      <c r="AY619" s="8"/>
      <c r="AZ619" s="8"/>
      <c r="BA619" s="8"/>
      <c r="BB619" s="8"/>
      <c r="BC619" s="8"/>
      <c r="BD619" s="8"/>
      <c r="BE619" s="8"/>
      <c r="BF619" s="8"/>
      <c r="BG619" s="8"/>
      <c r="BH619" s="8"/>
      <c r="BI619" s="8"/>
      <c r="BJ619" s="8"/>
      <c r="BK619" s="8"/>
      <c r="BL619" s="8"/>
      <c r="BM619" s="8"/>
      <c r="BN619" s="8"/>
      <c r="BO619" s="8"/>
      <c r="BP619" s="8"/>
      <c r="BQ619" s="8"/>
      <c r="BR619" s="8"/>
      <c r="BS619" s="8"/>
      <c r="BT619" s="8"/>
      <c r="BU619" s="8"/>
      <c r="BV619" s="8"/>
      <c r="BW619" s="8"/>
      <c r="BX619" s="8"/>
      <c r="BY619" s="8"/>
      <c r="BZ619" s="8"/>
      <c r="CA619" s="8"/>
      <c r="CB619" s="8"/>
      <c r="CC619" s="8"/>
      <c r="CD619" s="19">
        <f t="shared" si="2552"/>
        <v>0.7350830517060466</v>
      </c>
      <c r="CE619" s="19">
        <f t="shared" si="2552"/>
        <v>1.3502104277484324</v>
      </c>
      <c r="CF619" s="19">
        <f t="shared" si="2552"/>
        <v>1.172581064935851</v>
      </c>
      <c r="CG619" s="19">
        <f t="shared" si="2552"/>
        <v>1.074361426347638</v>
      </c>
      <c r="CH619" s="19">
        <f t="shared" si="2552"/>
        <v>1.0267095297615245</v>
      </c>
      <c r="CI619" s="19">
        <f t="shared" si="2552"/>
        <v>1.0317840259565856</v>
      </c>
      <c r="CJ619" s="19">
        <f t="shared" si="2552"/>
        <v>1.0174577643811769</v>
      </c>
      <c r="CK619" s="8"/>
      <c r="CL619" s="8"/>
      <c r="CM619" s="8"/>
      <c r="CN619" s="8"/>
      <c r="CO619" s="8"/>
      <c r="CP619" s="8"/>
      <c r="CQ619" s="8"/>
      <c r="CR619" s="8"/>
      <c r="CS619" s="8"/>
      <c r="CT619" s="8"/>
      <c r="CU619" s="8"/>
      <c r="CV619" s="8"/>
      <c r="CW619" s="8"/>
      <c r="CX619" s="8"/>
      <c r="CY619" s="8"/>
      <c r="CZ619" s="8"/>
      <c r="DA619" s="8"/>
      <c r="DB619" s="8"/>
      <c r="DC619" s="8"/>
      <c r="DD619" s="8"/>
      <c r="DE619" s="8"/>
      <c r="DF619" s="8"/>
      <c r="DG619" s="8"/>
      <c r="DH619" s="8"/>
      <c r="DI619" s="8"/>
      <c r="DJ619" s="8"/>
      <c r="DK619" s="8"/>
      <c r="DL619" s="8"/>
      <c r="DM619" s="8"/>
      <c r="DN619" s="8"/>
      <c r="DO619" s="8"/>
      <c r="DP619" s="8"/>
      <c r="DQ619" s="8"/>
      <c r="DR619" s="19">
        <f t="shared" si="2553"/>
        <v>1.7957740211356805</v>
      </c>
      <c r="DS619" s="19">
        <f t="shared" si="2553"/>
        <v>1.2594871838702353</v>
      </c>
      <c r="DT619" s="19">
        <f t="shared" si="2553"/>
        <v>1.1798440801990944</v>
      </c>
      <c r="DU619" s="19">
        <f t="shared" si="2553"/>
        <v>1.1149155404131355</v>
      </c>
      <c r="DV619" s="19">
        <f t="shared" si="2553"/>
        <v>1.111561059640118</v>
      </c>
      <c r="DW619" s="19">
        <f t="shared" si="2553"/>
        <v>1.0529314238202547</v>
      </c>
      <c r="DX619" s="19">
        <f t="shared" si="2553"/>
        <v>1.0573547285145015</v>
      </c>
      <c r="DY619" s="8"/>
      <c r="DZ619" s="8"/>
      <c r="EA619" s="8"/>
      <c r="EB619" s="8"/>
      <c r="EC619" s="8"/>
      <c r="ED619" s="8"/>
      <c r="EE619" s="8"/>
      <c r="EF619" s="8"/>
      <c r="EG619" s="8"/>
      <c r="EH619" s="8"/>
      <c r="EI619" s="8"/>
      <c r="EJ619" s="8"/>
      <c r="EK619" s="8"/>
      <c r="EL619" s="8"/>
      <c r="EM619" s="8"/>
      <c r="EN619" s="8"/>
      <c r="EO619" s="8"/>
      <c r="EP619" s="8"/>
      <c r="EQ619" s="8"/>
      <c r="ER619" s="8"/>
      <c r="ES619" s="8"/>
      <c r="ET619" s="8"/>
      <c r="EU619" s="8"/>
      <c r="EV619" s="8"/>
      <c r="EW619" s="8"/>
      <c r="EX619" s="8"/>
      <c r="EY619" s="8"/>
      <c r="EZ619" s="8"/>
      <c r="FA619" s="8"/>
      <c r="FB619" s="8"/>
      <c r="FC619" s="8"/>
      <c r="FD619" s="8"/>
      <c r="FE619" s="8"/>
      <c r="FF619" s="19">
        <f t="shared" si="2554"/>
        <v>1.1770206001321153</v>
      </c>
      <c r="FG619" s="19">
        <f t="shared" si="2554"/>
        <v>1.0208309528799322</v>
      </c>
      <c r="FH619" s="19">
        <f t="shared" si="2554"/>
        <v>1.007126579160651</v>
      </c>
      <c r="FI619" s="19">
        <f t="shared" si="2554"/>
        <v>0.99993702932803952</v>
      </c>
      <c r="FJ619" s="19">
        <f t="shared" si="2554"/>
        <v>1.0000101639302272</v>
      </c>
      <c r="FK619" s="19">
        <f t="shared" si="2554"/>
        <v>1.000525809428118</v>
      </c>
      <c r="FL619" s="19">
        <f t="shared" si="2554"/>
        <v>1.001204545317411</v>
      </c>
      <c r="FM619" s="8"/>
      <c r="FN619" s="8"/>
      <c r="FO619" s="8"/>
      <c r="FP619" s="8"/>
      <c r="FQ619" s="8"/>
      <c r="FR619" s="8"/>
      <c r="FS619" s="8"/>
      <c r="FT619" s="8"/>
      <c r="FU619" s="8"/>
      <c r="FV619" s="8"/>
      <c r="FW619" s="8"/>
      <c r="FX619" s="8"/>
      <c r="FY619" s="8"/>
      <c r="FZ619" s="8"/>
      <c r="GA619" s="8"/>
      <c r="GB619" s="8"/>
      <c r="GC619" s="8"/>
      <c r="GD619" s="8"/>
      <c r="GE619" s="8"/>
      <c r="GF619" s="8"/>
      <c r="GG619" s="8"/>
      <c r="GH619" s="8"/>
      <c r="GI619" s="8"/>
      <c r="GJ619" s="8"/>
      <c r="GK619" s="8"/>
      <c r="GL619" s="8"/>
      <c r="GM619" s="8"/>
      <c r="GN619" s="8"/>
      <c r="GO619" s="8"/>
      <c r="GP619" s="8"/>
      <c r="GQ619" s="8"/>
      <c r="GR619" s="8"/>
      <c r="GS619" s="8"/>
    </row>
    <row r="620" spans="1:201" x14ac:dyDescent="0.25">
      <c r="A620" s="115">
        <f>$A$69</f>
        <v>20203</v>
      </c>
      <c r="B620" s="19">
        <f t="shared" si="2536"/>
        <v>1.1849890052302272</v>
      </c>
      <c r="C620" s="19">
        <f t="shared" si="2555"/>
        <v>1.14941880153113</v>
      </c>
      <c r="D620" s="19">
        <f t="shared" si="2555"/>
        <v>1.1361171257388185</v>
      </c>
      <c r="E620" s="19">
        <f t="shared" si="2555"/>
        <v>1.1448878451529907</v>
      </c>
      <c r="F620" s="19">
        <f t="shared" si="2555"/>
        <v>1.0747696579938353</v>
      </c>
      <c r="G620" s="19">
        <f t="shared" si="2555"/>
        <v>1.0730340882733433</v>
      </c>
      <c r="H620" s="8"/>
      <c r="I620" s="8"/>
      <c r="J620" s="8"/>
      <c r="K620" s="8"/>
      <c r="L620" s="8"/>
      <c r="M620" s="8"/>
      <c r="N620" s="8"/>
      <c r="O620" s="8"/>
      <c r="P620" s="8"/>
      <c r="Q620" s="8"/>
      <c r="R620" s="8"/>
      <c r="S620" s="8"/>
      <c r="T620" s="8"/>
      <c r="U620" s="8"/>
      <c r="V620" s="8"/>
      <c r="W620" s="8"/>
      <c r="X620" s="8"/>
      <c r="Y620" s="8"/>
      <c r="Z620" s="8"/>
      <c r="AA620" s="8"/>
      <c r="AB620" s="8"/>
      <c r="AC620" s="8"/>
      <c r="AD620" s="8"/>
      <c r="AE620" s="8"/>
      <c r="AF620" s="8"/>
      <c r="AG620" s="8"/>
      <c r="AH620" s="8"/>
      <c r="AI620" s="8"/>
      <c r="AJ620" s="8"/>
      <c r="AK620" s="8"/>
      <c r="AL620" s="8"/>
      <c r="AM620" s="8"/>
      <c r="AN620" s="8"/>
      <c r="AO620" s="8"/>
      <c r="AP620" s="19">
        <f t="shared" ref="AP620:AU625" si="2556">IFERROR(AQ572/AP572,"")</f>
        <v>1.3040293735176671</v>
      </c>
      <c r="AQ620" s="19">
        <f t="shared" si="2556"/>
        <v>1.1084689440577054</v>
      </c>
      <c r="AR620" s="19">
        <f t="shared" si="2556"/>
        <v>1.031978653416054</v>
      </c>
      <c r="AS620" s="19">
        <f t="shared" si="2556"/>
        <v>1.0162536805775719</v>
      </c>
      <c r="AT620" s="19">
        <f t="shared" si="2556"/>
        <v>1.0102734179071406</v>
      </c>
      <c r="AU620" s="19">
        <f t="shared" si="2556"/>
        <v>1.0069571896518932</v>
      </c>
      <c r="AV620" s="8"/>
      <c r="AW620" s="8"/>
      <c r="AX620" s="8"/>
      <c r="AY620" s="8"/>
      <c r="AZ620" s="8"/>
      <c r="BA620" s="8"/>
      <c r="BB620" s="8"/>
      <c r="BC620" s="8"/>
      <c r="BD620" s="8"/>
      <c r="BE620" s="8"/>
      <c r="BF620" s="8"/>
      <c r="BG620" s="8"/>
      <c r="BH620" s="8"/>
      <c r="BI620" s="8"/>
      <c r="BJ620" s="8"/>
      <c r="BK620" s="8"/>
      <c r="BL620" s="8"/>
      <c r="BM620" s="8"/>
      <c r="BN620" s="8"/>
      <c r="BO620" s="8"/>
      <c r="BP620" s="8"/>
      <c r="BQ620" s="8"/>
      <c r="BR620" s="8"/>
      <c r="BS620" s="8"/>
      <c r="BT620" s="8"/>
      <c r="BU620" s="8"/>
      <c r="BV620" s="8"/>
      <c r="BW620" s="8"/>
      <c r="BX620" s="8"/>
      <c r="BY620" s="8"/>
      <c r="BZ620" s="8"/>
      <c r="CA620" s="8"/>
      <c r="CB620" s="8"/>
      <c r="CC620" s="8"/>
      <c r="CD620" s="19">
        <f t="shared" ref="CD620:CI625" si="2557">IFERROR(CE572/CD572,"")</f>
        <v>0.83565769137558554</v>
      </c>
      <c r="CE620" s="19">
        <f t="shared" si="2557"/>
        <v>1.2652311920653365</v>
      </c>
      <c r="CF620" s="19">
        <f t="shared" si="2557"/>
        <v>1.1896107621238505</v>
      </c>
      <c r="CG620" s="19">
        <f t="shared" si="2557"/>
        <v>1.0836015983788965</v>
      </c>
      <c r="CH620" s="19">
        <f t="shared" si="2557"/>
        <v>1.0422632997981338</v>
      </c>
      <c r="CI620" s="19">
        <f t="shared" si="2557"/>
        <v>1.0320981812363126</v>
      </c>
      <c r="CJ620" s="8"/>
      <c r="CK620" s="8"/>
      <c r="CL620" s="8"/>
      <c r="CM620" s="8"/>
      <c r="CN620" s="8"/>
      <c r="CO620" s="8"/>
      <c r="CP620" s="8"/>
      <c r="CQ620" s="8"/>
      <c r="CR620" s="8"/>
      <c r="CS620" s="8"/>
      <c r="CT620" s="8"/>
      <c r="CU620" s="8"/>
      <c r="CV620" s="8"/>
      <c r="CW620" s="8"/>
      <c r="CX620" s="8"/>
      <c r="CY620" s="8"/>
      <c r="CZ620" s="8"/>
      <c r="DA620" s="8"/>
      <c r="DB620" s="8"/>
      <c r="DC620" s="8"/>
      <c r="DD620" s="8"/>
      <c r="DE620" s="8"/>
      <c r="DF620" s="8"/>
      <c r="DG620" s="8"/>
      <c r="DH620" s="8"/>
      <c r="DI620" s="8"/>
      <c r="DJ620" s="8"/>
      <c r="DK620" s="8"/>
      <c r="DL620" s="8"/>
      <c r="DM620" s="8"/>
      <c r="DN620" s="8"/>
      <c r="DO620" s="8"/>
      <c r="DP620" s="8"/>
      <c r="DQ620" s="8"/>
      <c r="DR620" s="19">
        <f t="shared" ref="DR620:DW625" si="2558">IFERROR(DS572/DR572,"")</f>
        <v>1.7140248814057726</v>
      </c>
      <c r="DS620" s="19">
        <f t="shared" si="2558"/>
        <v>1.3076766050916349</v>
      </c>
      <c r="DT620" s="19">
        <f t="shared" si="2558"/>
        <v>1.2102166455867589</v>
      </c>
      <c r="DU620" s="19">
        <f t="shared" si="2558"/>
        <v>1.1358744295618535</v>
      </c>
      <c r="DV620" s="19">
        <f t="shared" si="2558"/>
        <v>1.0988757237067572</v>
      </c>
      <c r="DW620" s="19">
        <f t="shared" si="2558"/>
        <v>1.0634181178590396</v>
      </c>
      <c r="DX620" s="8"/>
      <c r="DY620" s="8"/>
      <c r="DZ620" s="8"/>
      <c r="EA620" s="8"/>
      <c r="EB620" s="8"/>
      <c r="EC620" s="8"/>
      <c r="ED620" s="8"/>
      <c r="EE620" s="8"/>
      <c r="EF620" s="8"/>
      <c r="EG620" s="8"/>
      <c r="EH620" s="8"/>
      <c r="EI620" s="8"/>
      <c r="EJ620" s="8"/>
      <c r="EK620" s="8"/>
      <c r="EL620" s="8"/>
      <c r="EM620" s="8"/>
      <c r="EN620" s="8"/>
      <c r="EO620" s="8"/>
      <c r="EP620" s="8"/>
      <c r="EQ620" s="8"/>
      <c r="ER620" s="8"/>
      <c r="ES620" s="8"/>
      <c r="ET620" s="8"/>
      <c r="EU620" s="8"/>
      <c r="EV620" s="8"/>
      <c r="EW620" s="8"/>
      <c r="EX620" s="8"/>
      <c r="EY620" s="8"/>
      <c r="EZ620" s="8"/>
      <c r="FA620" s="8"/>
      <c r="FB620" s="8"/>
      <c r="FC620" s="8"/>
      <c r="FD620" s="8"/>
      <c r="FE620" s="8"/>
      <c r="FF620" s="19">
        <f t="shared" ref="FF620:FK625" si="2559">IFERROR(FG572/FF572,"")</f>
        <v>1.1793486978719845</v>
      </c>
      <c r="FG620" s="19">
        <f t="shared" si="2559"/>
        <v>1.0223879481258265</v>
      </c>
      <c r="FH620" s="19">
        <f t="shared" si="2559"/>
        <v>1.0053129683064683</v>
      </c>
      <c r="FI620" s="19">
        <f t="shared" si="2559"/>
        <v>1.0038529350182608</v>
      </c>
      <c r="FJ620" s="19">
        <f t="shared" si="2559"/>
        <v>0.97851567518711058</v>
      </c>
      <c r="FK620" s="19">
        <f t="shared" si="2559"/>
        <v>1.00440682134911</v>
      </c>
      <c r="FL620" s="8"/>
      <c r="FM620" s="8"/>
      <c r="FN620" s="8"/>
      <c r="FO620" s="8"/>
      <c r="FP620" s="8"/>
      <c r="FQ620" s="8"/>
      <c r="FR620" s="8"/>
      <c r="FS620" s="8"/>
      <c r="FT620" s="8"/>
      <c r="FU620" s="8"/>
      <c r="FV620" s="8"/>
      <c r="FW620" s="8"/>
      <c r="FX620" s="8"/>
      <c r="FY620" s="8"/>
      <c r="FZ620" s="8"/>
      <c r="GA620" s="8"/>
      <c r="GB620" s="8"/>
      <c r="GC620" s="8"/>
      <c r="GD620" s="8"/>
      <c r="GE620" s="8"/>
      <c r="GF620" s="8"/>
      <c r="GG620" s="8"/>
      <c r="GH620" s="8"/>
      <c r="GI620" s="8"/>
      <c r="GJ620" s="8"/>
      <c r="GK620" s="8"/>
      <c r="GL620" s="8"/>
      <c r="GM620" s="8"/>
      <c r="GN620" s="8"/>
      <c r="GO620" s="8"/>
      <c r="GP620" s="8"/>
      <c r="GQ620" s="8"/>
      <c r="GR620" s="8"/>
      <c r="GS620" s="8"/>
    </row>
    <row r="621" spans="1:201" x14ac:dyDescent="0.25">
      <c r="A621" s="115">
        <f>$A$70</f>
        <v>20204</v>
      </c>
      <c r="B621" s="19">
        <f t="shared" si="2536"/>
        <v>1.217512526149477</v>
      </c>
      <c r="C621" s="19">
        <f t="shared" si="2555"/>
        <v>1.1499141646987352</v>
      </c>
      <c r="D621" s="19">
        <f t="shared" si="2555"/>
        <v>1.1642222170979772</v>
      </c>
      <c r="E621" s="19">
        <f t="shared" si="2555"/>
        <v>1.1058577690682869</v>
      </c>
      <c r="F621" s="19">
        <f t="shared" si="2555"/>
        <v>1.0765586962621658</v>
      </c>
      <c r="G621" s="8"/>
      <c r="H621" s="8"/>
      <c r="I621" s="8"/>
      <c r="J621" s="8"/>
      <c r="K621" s="8"/>
      <c r="L621" s="8"/>
      <c r="M621" s="8"/>
      <c r="N621" s="8"/>
      <c r="O621" s="8"/>
      <c r="P621" s="8"/>
      <c r="Q621" s="8"/>
      <c r="R621" s="8"/>
      <c r="S621" s="8"/>
      <c r="T621" s="8"/>
      <c r="U621" s="8"/>
      <c r="V621" s="8"/>
      <c r="W621" s="8"/>
      <c r="X621" s="8"/>
      <c r="Y621" s="8"/>
      <c r="Z621" s="8"/>
      <c r="AA621" s="8"/>
      <c r="AB621" s="8"/>
      <c r="AC621" s="8"/>
      <c r="AD621" s="8"/>
      <c r="AE621" s="8"/>
      <c r="AF621" s="8"/>
      <c r="AG621" s="8"/>
      <c r="AH621" s="8"/>
      <c r="AI621" s="8"/>
      <c r="AJ621" s="8"/>
      <c r="AK621" s="8"/>
      <c r="AL621" s="8"/>
      <c r="AM621" s="8"/>
      <c r="AN621" s="8"/>
      <c r="AO621" s="8"/>
      <c r="AP621" s="19">
        <f t="shared" si="2556"/>
        <v>1.3527665206862753</v>
      </c>
      <c r="AQ621" s="19">
        <f t="shared" si="2556"/>
        <v>1.1039344240266107</v>
      </c>
      <c r="AR621" s="19">
        <f t="shared" si="2556"/>
        <v>1.0379731484001262</v>
      </c>
      <c r="AS621" s="19">
        <f t="shared" si="2556"/>
        <v>1.0167715606615104</v>
      </c>
      <c r="AT621" s="19">
        <f t="shared" si="2556"/>
        <v>1.0095772623430115</v>
      </c>
      <c r="AU621" s="8"/>
      <c r="AV621" s="8"/>
      <c r="AW621" s="8"/>
      <c r="AX621" s="8"/>
      <c r="AY621" s="8"/>
      <c r="AZ621" s="8"/>
      <c r="BA621" s="8"/>
      <c r="BB621" s="8"/>
      <c r="BC621" s="8"/>
      <c r="BD621" s="8"/>
      <c r="BE621" s="8"/>
      <c r="BF621" s="8"/>
      <c r="BG621" s="8"/>
      <c r="BH621" s="8"/>
      <c r="BI621" s="8"/>
      <c r="BJ621" s="8"/>
      <c r="BK621" s="8"/>
      <c r="BL621" s="8"/>
      <c r="BM621" s="8"/>
      <c r="BN621" s="8"/>
      <c r="BO621" s="8"/>
      <c r="BP621" s="8"/>
      <c r="BQ621" s="8"/>
      <c r="BR621" s="8"/>
      <c r="BS621" s="8"/>
      <c r="BT621" s="8"/>
      <c r="BU621" s="8"/>
      <c r="BV621" s="8"/>
      <c r="BW621" s="8"/>
      <c r="BX621" s="8"/>
      <c r="BY621" s="8"/>
      <c r="BZ621" s="8"/>
      <c r="CA621" s="8"/>
      <c r="CB621" s="8"/>
      <c r="CC621" s="8"/>
      <c r="CD621" s="19">
        <f t="shared" si="2557"/>
        <v>0.81501048912293561</v>
      </c>
      <c r="CE621" s="19">
        <f t="shared" si="2557"/>
        <v>1.2786886756936375</v>
      </c>
      <c r="CF621" s="19">
        <f t="shared" si="2557"/>
        <v>1.1775796921457808</v>
      </c>
      <c r="CG621" s="19">
        <f t="shared" si="2557"/>
        <v>1.0840083900772213</v>
      </c>
      <c r="CH621" s="19">
        <f t="shared" si="2557"/>
        <v>1.050844256687562</v>
      </c>
      <c r="CI621" s="8"/>
      <c r="CJ621" s="8"/>
      <c r="CK621" s="8"/>
      <c r="CL621" s="8"/>
      <c r="CM621" s="8"/>
      <c r="CN621" s="8"/>
      <c r="CO621" s="8"/>
      <c r="CP621" s="8"/>
      <c r="CQ621" s="8"/>
      <c r="CR621" s="8"/>
      <c r="CS621" s="8"/>
      <c r="CT621" s="8"/>
      <c r="CU621" s="8"/>
      <c r="CV621" s="8"/>
      <c r="CW621" s="8"/>
      <c r="CX621" s="8"/>
      <c r="CY621" s="8"/>
      <c r="CZ621" s="8"/>
      <c r="DA621" s="8"/>
      <c r="DB621" s="8"/>
      <c r="DC621" s="8"/>
      <c r="DD621" s="8"/>
      <c r="DE621" s="8"/>
      <c r="DF621" s="8"/>
      <c r="DG621" s="8"/>
      <c r="DH621" s="8"/>
      <c r="DI621" s="8"/>
      <c r="DJ621" s="8"/>
      <c r="DK621" s="8"/>
      <c r="DL621" s="8"/>
      <c r="DM621" s="8"/>
      <c r="DN621" s="8"/>
      <c r="DO621" s="8"/>
      <c r="DP621" s="8"/>
      <c r="DQ621" s="8"/>
      <c r="DR621" s="19">
        <f t="shared" si="2558"/>
        <v>1.8945369541100814</v>
      </c>
      <c r="DS621" s="19">
        <f t="shared" si="2558"/>
        <v>1.2665903288962266</v>
      </c>
      <c r="DT621" s="19">
        <f t="shared" si="2558"/>
        <v>1.277215249730852</v>
      </c>
      <c r="DU621" s="19">
        <f t="shared" si="2558"/>
        <v>1.1516568783838226</v>
      </c>
      <c r="DV621" s="19">
        <f t="shared" si="2558"/>
        <v>1.0921681574751332</v>
      </c>
      <c r="DW621" s="8"/>
      <c r="DX621" s="8"/>
      <c r="DY621" s="8"/>
      <c r="DZ621" s="8"/>
      <c r="EA621" s="8"/>
      <c r="EB621" s="8"/>
      <c r="EC621" s="8"/>
      <c r="ED621" s="8"/>
      <c r="EE621" s="8"/>
      <c r="EF621" s="8"/>
      <c r="EG621" s="8"/>
      <c r="EH621" s="8"/>
      <c r="EI621" s="8"/>
      <c r="EJ621" s="8"/>
      <c r="EK621" s="8"/>
      <c r="EL621" s="8"/>
      <c r="EM621" s="8"/>
      <c r="EN621" s="8"/>
      <c r="EO621" s="8"/>
      <c r="EP621" s="8"/>
      <c r="EQ621" s="8"/>
      <c r="ER621" s="8"/>
      <c r="ES621" s="8"/>
      <c r="ET621" s="8"/>
      <c r="EU621" s="8"/>
      <c r="EV621" s="8"/>
      <c r="EW621" s="8"/>
      <c r="EX621" s="8"/>
      <c r="EY621" s="8"/>
      <c r="EZ621" s="8"/>
      <c r="FA621" s="8"/>
      <c r="FB621" s="8"/>
      <c r="FC621" s="8"/>
      <c r="FD621" s="8"/>
      <c r="FE621" s="8"/>
      <c r="FF621" s="19">
        <f t="shared" si="2559"/>
        <v>1.154214551449195</v>
      </c>
      <c r="FG621" s="19">
        <f t="shared" si="2559"/>
        <v>1.0102969501007162</v>
      </c>
      <c r="FH621" s="19">
        <f t="shared" si="2559"/>
        <v>1.0038676178907986</v>
      </c>
      <c r="FI621" s="19">
        <f t="shared" si="2559"/>
        <v>1.0024544589495499</v>
      </c>
      <c r="FJ621" s="19">
        <f t="shared" si="2559"/>
        <v>1.0005375854591454</v>
      </c>
      <c r="FK621" s="8"/>
      <c r="FL621" s="8"/>
      <c r="FM621" s="8"/>
      <c r="FN621" s="8"/>
      <c r="FO621" s="8"/>
      <c r="FP621" s="8"/>
      <c r="FQ621" s="8"/>
      <c r="FR621" s="8"/>
      <c r="FS621" s="8"/>
      <c r="FT621" s="8"/>
      <c r="FU621" s="8"/>
      <c r="FV621" s="8"/>
      <c r="FW621" s="8"/>
      <c r="FX621" s="8"/>
      <c r="FY621" s="8"/>
      <c r="FZ621" s="8"/>
      <c r="GA621" s="8"/>
      <c r="GB621" s="8"/>
      <c r="GC621" s="8"/>
      <c r="GD621" s="8"/>
      <c r="GE621" s="8"/>
      <c r="GF621" s="8"/>
      <c r="GG621" s="8"/>
      <c r="GH621" s="8"/>
      <c r="GI621" s="8"/>
      <c r="GJ621" s="8"/>
      <c r="GK621" s="8"/>
      <c r="GL621" s="8"/>
      <c r="GM621" s="8"/>
      <c r="GN621" s="8"/>
      <c r="GO621" s="8"/>
      <c r="GP621" s="8"/>
      <c r="GQ621" s="8"/>
      <c r="GR621" s="8"/>
      <c r="GS621" s="8"/>
    </row>
    <row r="622" spans="1:201" x14ac:dyDescent="0.25">
      <c r="A622" s="115">
        <f>$A$71</f>
        <v>20211</v>
      </c>
      <c r="B622" s="19">
        <f t="shared" si="2536"/>
        <v>1.2890603119814623</v>
      </c>
      <c r="C622" s="19">
        <f t="shared" si="2555"/>
        <v>1.1273189105183519</v>
      </c>
      <c r="D622" s="19">
        <f t="shared" si="2555"/>
        <v>1.1405710949466599</v>
      </c>
      <c r="E622" s="19">
        <f t="shared" si="2555"/>
        <v>1.1053067440227451</v>
      </c>
      <c r="F622" s="8"/>
      <c r="G622" s="8"/>
      <c r="H622" s="8"/>
      <c r="I622" s="8"/>
      <c r="J622" s="8"/>
      <c r="K622" s="8"/>
      <c r="L622" s="8"/>
      <c r="M622" s="8"/>
      <c r="N622" s="8"/>
      <c r="O622" s="8"/>
      <c r="P622" s="8"/>
      <c r="Q622" s="8"/>
      <c r="R622" s="8"/>
      <c r="S622" s="8"/>
      <c r="T622" s="8"/>
      <c r="U622" s="8"/>
      <c r="V622" s="8"/>
      <c r="W622" s="8"/>
      <c r="X622" s="8"/>
      <c r="Y622" s="8"/>
      <c r="Z622" s="8"/>
      <c r="AA622" s="8"/>
      <c r="AB622" s="8"/>
      <c r="AC622" s="8"/>
      <c r="AD622" s="8"/>
      <c r="AE622" s="8"/>
      <c r="AF622" s="8"/>
      <c r="AG622" s="8"/>
      <c r="AH622" s="8"/>
      <c r="AI622" s="8"/>
      <c r="AJ622" s="8"/>
      <c r="AK622" s="8"/>
      <c r="AL622" s="8"/>
      <c r="AM622" s="8"/>
      <c r="AN622" s="8"/>
      <c r="AO622" s="8"/>
      <c r="AP622" s="19">
        <f t="shared" si="2556"/>
        <v>1.2964817475514927</v>
      </c>
      <c r="AQ622" s="19">
        <f t="shared" si="2556"/>
        <v>1.1204984872827037</v>
      </c>
      <c r="AR622" s="19">
        <f t="shared" si="2556"/>
        <v>1.0327639327905429</v>
      </c>
      <c r="AS622" s="19">
        <f t="shared" si="2556"/>
        <v>1.017604759523582</v>
      </c>
      <c r="AT622" s="8"/>
      <c r="AU622" s="8"/>
      <c r="AV622" s="8"/>
      <c r="AW622" s="8"/>
      <c r="AX622" s="8"/>
      <c r="AY622" s="8"/>
      <c r="AZ622" s="8"/>
      <c r="BA622" s="8"/>
      <c r="BB622" s="8"/>
      <c r="BC622" s="8"/>
      <c r="BD622" s="8"/>
      <c r="BE622" s="8"/>
      <c r="BF622" s="8"/>
      <c r="BG622" s="8"/>
      <c r="BH622" s="8"/>
      <c r="BI622" s="8"/>
      <c r="BJ622" s="8"/>
      <c r="BK622" s="8"/>
      <c r="BL622" s="8"/>
      <c r="BM622" s="8"/>
      <c r="BN622" s="8"/>
      <c r="BO622" s="8"/>
      <c r="BP622" s="8"/>
      <c r="BQ622" s="8"/>
      <c r="BR622" s="8"/>
      <c r="BS622" s="8"/>
      <c r="BT622" s="8"/>
      <c r="BU622" s="8"/>
      <c r="BV622" s="8"/>
      <c r="BW622" s="8"/>
      <c r="BX622" s="8"/>
      <c r="BY622" s="8"/>
      <c r="BZ622" s="8"/>
      <c r="CA622" s="8"/>
      <c r="CB622" s="8"/>
      <c r="CC622" s="8"/>
      <c r="CD622" s="19">
        <f t="shared" si="2557"/>
        <v>0.85961806844936195</v>
      </c>
      <c r="CE622" s="19">
        <f t="shared" si="2557"/>
        <v>1.3140197120175157</v>
      </c>
      <c r="CF622" s="19">
        <f t="shared" si="2557"/>
        <v>1.218977652557137</v>
      </c>
      <c r="CG622" s="19">
        <f t="shared" si="2557"/>
        <v>1.103754186957588</v>
      </c>
      <c r="CH622" s="8"/>
      <c r="CI622" s="8"/>
      <c r="CJ622" s="8"/>
      <c r="CK622" s="8"/>
      <c r="CL622" s="8"/>
      <c r="CM622" s="8"/>
      <c r="CN622" s="8"/>
      <c r="CO622" s="8"/>
      <c r="CP622" s="8"/>
      <c r="CQ622" s="8"/>
      <c r="CR622" s="8"/>
      <c r="CS622" s="8"/>
      <c r="CT622" s="8"/>
      <c r="CU622" s="8"/>
      <c r="CV622" s="8"/>
      <c r="CW622" s="8"/>
      <c r="CX622" s="8"/>
      <c r="CY622" s="8"/>
      <c r="CZ622" s="8"/>
      <c r="DA622" s="8"/>
      <c r="DB622" s="8"/>
      <c r="DC622" s="8"/>
      <c r="DD622" s="8"/>
      <c r="DE622" s="8"/>
      <c r="DF622" s="8"/>
      <c r="DG622" s="8"/>
      <c r="DH622" s="8"/>
      <c r="DI622" s="8"/>
      <c r="DJ622" s="8"/>
      <c r="DK622" s="8"/>
      <c r="DL622" s="8"/>
      <c r="DM622" s="8"/>
      <c r="DN622" s="8"/>
      <c r="DO622" s="8"/>
      <c r="DP622" s="8"/>
      <c r="DQ622" s="8"/>
      <c r="DR622" s="19">
        <f t="shared" si="2558"/>
        <v>1.8177525206549434</v>
      </c>
      <c r="DS622" s="19">
        <f t="shared" si="2558"/>
        <v>1.258367868692662</v>
      </c>
      <c r="DT622" s="19">
        <f t="shared" si="2558"/>
        <v>1.2916946942598073</v>
      </c>
      <c r="DU622" s="19">
        <f t="shared" si="2558"/>
        <v>1.1418837776952011</v>
      </c>
      <c r="DV622" s="8"/>
      <c r="DW622" s="8"/>
      <c r="DX622" s="8"/>
      <c r="DY622" s="8"/>
      <c r="DZ622" s="8"/>
      <c r="EA622" s="8"/>
      <c r="EB622" s="8"/>
      <c r="EC622" s="8"/>
      <c r="ED622" s="8"/>
      <c r="EE622" s="8"/>
      <c r="EF622" s="8"/>
      <c r="EG622" s="8"/>
      <c r="EH622" s="8"/>
      <c r="EI622" s="8"/>
      <c r="EJ622" s="8"/>
      <c r="EK622" s="8"/>
      <c r="EL622" s="8"/>
      <c r="EM622" s="8"/>
      <c r="EN622" s="8"/>
      <c r="EO622" s="8"/>
      <c r="EP622" s="8"/>
      <c r="EQ622" s="8"/>
      <c r="ER622" s="8"/>
      <c r="ES622" s="8"/>
      <c r="ET622" s="8"/>
      <c r="EU622" s="8"/>
      <c r="EV622" s="8"/>
      <c r="EW622" s="8"/>
      <c r="EX622" s="8"/>
      <c r="EY622" s="8"/>
      <c r="EZ622" s="8"/>
      <c r="FA622" s="8"/>
      <c r="FB622" s="8"/>
      <c r="FC622" s="8"/>
      <c r="FD622" s="8"/>
      <c r="FE622" s="8"/>
      <c r="FF622" s="19">
        <f t="shared" si="2559"/>
        <v>1.1570258870823062</v>
      </c>
      <c r="FG622" s="19">
        <f t="shared" si="2559"/>
        <v>1.0161952955370606</v>
      </c>
      <c r="FH622" s="19">
        <f t="shared" si="2559"/>
        <v>1.0038525141468719</v>
      </c>
      <c r="FI622" s="19">
        <f t="shared" si="2559"/>
        <v>1.005464473435757</v>
      </c>
      <c r="FJ622" s="8"/>
      <c r="FK622" s="8"/>
      <c r="FL622" s="8"/>
      <c r="FM622" s="8"/>
      <c r="FN622" s="8"/>
      <c r="FO622" s="8"/>
      <c r="FP622" s="8"/>
      <c r="FQ622" s="8"/>
      <c r="FR622" s="8"/>
      <c r="FS622" s="8"/>
      <c r="FT622" s="8"/>
      <c r="FU622" s="8"/>
      <c r="FV622" s="8"/>
      <c r="FW622" s="8"/>
      <c r="FX622" s="8"/>
      <c r="FY622" s="8"/>
      <c r="FZ622" s="8"/>
      <c r="GA622" s="8"/>
      <c r="GB622" s="8"/>
      <c r="GC622" s="8"/>
      <c r="GD622" s="8"/>
      <c r="GE622" s="8"/>
      <c r="GF622" s="8"/>
      <c r="GG622" s="8"/>
      <c r="GH622" s="8"/>
      <c r="GI622" s="8"/>
      <c r="GJ622" s="8"/>
      <c r="GK622" s="8"/>
      <c r="GL622" s="8"/>
      <c r="GM622" s="8"/>
      <c r="GN622" s="8"/>
      <c r="GO622" s="8"/>
      <c r="GP622" s="8"/>
      <c r="GQ622" s="8"/>
      <c r="GR622" s="8"/>
      <c r="GS622" s="8"/>
    </row>
    <row r="623" spans="1:201" x14ac:dyDescent="0.25">
      <c r="A623" s="115">
        <f>$A$72</f>
        <v>20212</v>
      </c>
      <c r="B623" s="19">
        <f t="shared" si="2536"/>
        <v>1.2856706738043846</v>
      </c>
      <c r="C623" s="19">
        <f t="shared" si="2555"/>
        <v>1.1716249182333838</v>
      </c>
      <c r="D623" s="19">
        <f t="shared" si="2555"/>
        <v>1.1478229611214348</v>
      </c>
      <c r="E623" s="8"/>
      <c r="F623" s="8"/>
      <c r="G623" s="8"/>
      <c r="H623" s="8"/>
      <c r="I623" s="8"/>
      <c r="J623" s="8"/>
      <c r="K623" s="8"/>
      <c r="L623" s="8"/>
      <c r="M623" s="8"/>
      <c r="N623" s="8"/>
      <c r="O623" s="8"/>
      <c r="P623" s="8"/>
      <c r="Q623" s="8"/>
      <c r="R623" s="8"/>
      <c r="S623" s="8"/>
      <c r="T623" s="8"/>
      <c r="U623" s="8"/>
      <c r="V623" s="8"/>
      <c r="W623" s="8"/>
      <c r="X623" s="8"/>
      <c r="Y623" s="8"/>
      <c r="Z623" s="8"/>
      <c r="AA623" s="8"/>
      <c r="AB623" s="8"/>
      <c r="AC623" s="8"/>
      <c r="AD623" s="8"/>
      <c r="AE623" s="8"/>
      <c r="AF623" s="8"/>
      <c r="AG623" s="8"/>
      <c r="AH623" s="8"/>
      <c r="AI623" s="8"/>
      <c r="AJ623" s="8"/>
      <c r="AK623" s="8"/>
      <c r="AL623" s="8"/>
      <c r="AM623" s="8"/>
      <c r="AN623" s="8"/>
      <c r="AO623" s="8"/>
      <c r="AP623" s="19">
        <f t="shared" si="2556"/>
        <v>1.3545918518780837</v>
      </c>
      <c r="AQ623" s="19">
        <f t="shared" si="2556"/>
        <v>1.1315151489107489</v>
      </c>
      <c r="AR623" s="19">
        <f t="shared" si="2556"/>
        <v>1.053895220954693</v>
      </c>
      <c r="AS623" s="8"/>
      <c r="AT623" s="8"/>
      <c r="AU623" s="8"/>
      <c r="AV623" s="8"/>
      <c r="AW623" s="8"/>
      <c r="AX623" s="8"/>
      <c r="AY623" s="8"/>
      <c r="AZ623" s="8"/>
      <c r="BA623" s="8"/>
      <c r="BB623" s="8"/>
      <c r="BC623" s="8"/>
      <c r="BD623" s="8"/>
      <c r="BE623" s="8"/>
      <c r="BF623" s="8"/>
      <c r="BG623" s="8"/>
      <c r="BH623" s="8"/>
      <c r="BI623" s="8"/>
      <c r="BJ623" s="8"/>
      <c r="BK623" s="8"/>
      <c r="BL623" s="8"/>
      <c r="BM623" s="8"/>
      <c r="BN623" s="8"/>
      <c r="BO623" s="8"/>
      <c r="BP623" s="8"/>
      <c r="BQ623" s="8"/>
      <c r="BR623" s="8"/>
      <c r="BS623" s="8"/>
      <c r="BT623" s="8"/>
      <c r="BU623" s="8"/>
      <c r="BV623" s="8"/>
      <c r="BW623" s="8"/>
      <c r="BX623" s="8"/>
      <c r="BY623" s="8"/>
      <c r="BZ623" s="8"/>
      <c r="CA623" s="8"/>
      <c r="CB623" s="8"/>
      <c r="CC623" s="8"/>
      <c r="CD623" s="19">
        <f t="shared" si="2557"/>
        <v>0.9619296522675852</v>
      </c>
      <c r="CE623" s="19">
        <f t="shared" si="2557"/>
        <v>1.2877428570591947</v>
      </c>
      <c r="CF623" s="19">
        <f t="shared" si="2557"/>
        <v>1.2003782832985943</v>
      </c>
      <c r="CG623" s="8"/>
      <c r="CH623" s="8"/>
      <c r="CI623" s="8"/>
      <c r="CJ623" s="8"/>
      <c r="CK623" s="8"/>
      <c r="CL623" s="8"/>
      <c r="CM623" s="8"/>
      <c r="CN623" s="8"/>
      <c r="CO623" s="8"/>
      <c r="CP623" s="8"/>
      <c r="CQ623" s="8"/>
      <c r="CR623" s="8"/>
      <c r="CS623" s="8"/>
      <c r="CT623" s="8"/>
      <c r="CU623" s="8"/>
      <c r="CV623" s="8"/>
      <c r="CW623" s="8"/>
      <c r="CX623" s="8"/>
      <c r="CY623" s="8"/>
      <c r="CZ623" s="8"/>
      <c r="DA623" s="8"/>
      <c r="DB623" s="8"/>
      <c r="DC623" s="8"/>
      <c r="DD623" s="8"/>
      <c r="DE623" s="8"/>
      <c r="DF623" s="8"/>
      <c r="DG623" s="8"/>
      <c r="DH623" s="8"/>
      <c r="DI623" s="8"/>
      <c r="DJ623" s="8"/>
      <c r="DK623" s="8"/>
      <c r="DL623" s="8"/>
      <c r="DM623" s="8"/>
      <c r="DN623" s="8"/>
      <c r="DO623" s="8"/>
      <c r="DP623" s="8"/>
      <c r="DQ623" s="8"/>
      <c r="DR623" s="19">
        <f t="shared" si="2558"/>
        <v>1.852471580019756</v>
      </c>
      <c r="DS623" s="19">
        <f t="shared" si="2558"/>
        <v>1.2655017775700195</v>
      </c>
      <c r="DT623" s="19">
        <f t="shared" si="2558"/>
        <v>1.3370568501349795</v>
      </c>
      <c r="DU623" s="8"/>
      <c r="DV623" s="8"/>
      <c r="DW623" s="8"/>
      <c r="DX623" s="8"/>
      <c r="DY623" s="8"/>
      <c r="DZ623" s="8"/>
      <c r="EA623" s="8"/>
      <c r="EB623" s="8"/>
      <c r="EC623" s="8"/>
      <c r="ED623" s="8"/>
      <c r="EE623" s="8"/>
      <c r="EF623" s="8"/>
      <c r="EG623" s="8"/>
      <c r="EH623" s="8"/>
      <c r="EI623" s="8"/>
      <c r="EJ623" s="8"/>
      <c r="EK623" s="8"/>
      <c r="EL623" s="8"/>
      <c r="EM623" s="8"/>
      <c r="EN623" s="8"/>
      <c r="EO623" s="8"/>
      <c r="EP623" s="8"/>
      <c r="EQ623" s="8"/>
      <c r="ER623" s="8"/>
      <c r="ES623" s="8"/>
      <c r="ET623" s="8"/>
      <c r="EU623" s="8"/>
      <c r="EV623" s="8"/>
      <c r="EW623" s="8"/>
      <c r="EX623" s="8"/>
      <c r="EY623" s="8"/>
      <c r="EZ623" s="8"/>
      <c r="FA623" s="8"/>
      <c r="FB623" s="8"/>
      <c r="FC623" s="8"/>
      <c r="FD623" s="8"/>
      <c r="FE623" s="8"/>
      <c r="FF623" s="19">
        <f t="shared" si="2559"/>
        <v>1.2176077493326454</v>
      </c>
      <c r="FG623" s="19">
        <f t="shared" si="2559"/>
        <v>1.0178796650166988</v>
      </c>
      <c r="FH623" s="19">
        <f t="shared" si="2559"/>
        <v>1.0066584850682379</v>
      </c>
      <c r="FI623" s="8"/>
      <c r="FJ623" s="8"/>
      <c r="FK623" s="8"/>
      <c r="FL623" s="8"/>
      <c r="FM623" s="8"/>
      <c r="FN623" s="8"/>
      <c r="FO623" s="8"/>
      <c r="FP623" s="8"/>
      <c r="FQ623" s="8"/>
      <c r="FR623" s="8"/>
      <c r="FS623" s="8"/>
      <c r="FT623" s="8"/>
      <c r="FU623" s="8"/>
      <c r="FV623" s="8"/>
      <c r="FW623" s="8"/>
      <c r="FX623" s="8"/>
      <c r="FY623" s="8"/>
      <c r="FZ623" s="8"/>
      <c r="GA623" s="8"/>
      <c r="GB623" s="8"/>
      <c r="GC623" s="8"/>
      <c r="GD623" s="8"/>
      <c r="GE623" s="8"/>
      <c r="GF623" s="8"/>
      <c r="GG623" s="8"/>
      <c r="GH623" s="8"/>
      <c r="GI623" s="8"/>
      <c r="GJ623" s="8"/>
      <c r="GK623" s="8"/>
      <c r="GL623" s="8"/>
      <c r="GM623" s="8"/>
      <c r="GN623" s="8"/>
      <c r="GO623" s="8"/>
      <c r="GP623" s="8"/>
      <c r="GQ623" s="8"/>
      <c r="GR623" s="8"/>
      <c r="GS623" s="8"/>
    </row>
    <row r="624" spans="1:201" x14ac:dyDescent="0.25">
      <c r="A624" s="115">
        <f>$A$73</f>
        <v>20213</v>
      </c>
      <c r="B624" s="19">
        <f t="shared" si="2536"/>
        <v>1.2899278573234374</v>
      </c>
      <c r="C624" s="19">
        <f t="shared" si="2555"/>
        <v>1.1140537347517747</v>
      </c>
      <c r="D624" s="8"/>
      <c r="E624" s="8"/>
      <c r="F624" s="8"/>
      <c r="G624" s="8"/>
      <c r="H624" s="8"/>
      <c r="I624" s="8"/>
      <c r="J624" s="8"/>
      <c r="K624" s="8"/>
      <c r="L624" s="8"/>
      <c r="M624" s="8"/>
      <c r="N624" s="8"/>
      <c r="O624" s="8"/>
      <c r="P624" s="8"/>
      <c r="Q624" s="8"/>
      <c r="R624" s="8"/>
      <c r="S624" s="8"/>
      <c r="T624" s="8"/>
      <c r="U624" s="8"/>
      <c r="V624" s="8"/>
      <c r="W624" s="8"/>
      <c r="X624" s="8"/>
      <c r="Y624" s="8"/>
      <c r="Z624" s="8"/>
      <c r="AA624" s="8"/>
      <c r="AB624" s="8"/>
      <c r="AC624" s="8"/>
      <c r="AD624" s="8"/>
      <c r="AE624" s="8"/>
      <c r="AF624" s="8"/>
      <c r="AG624" s="8"/>
      <c r="AH624" s="8"/>
      <c r="AI624" s="8"/>
      <c r="AJ624" s="8"/>
      <c r="AK624" s="8"/>
      <c r="AL624" s="8"/>
      <c r="AM624" s="8"/>
      <c r="AN624" s="8"/>
      <c r="AO624" s="8"/>
      <c r="AP624" s="19">
        <f t="shared" si="2556"/>
        <v>1.3351203998182066</v>
      </c>
      <c r="AQ624" s="19">
        <f t="shared" si="2556"/>
        <v>1.1884549546560232</v>
      </c>
      <c r="AR624" s="8"/>
      <c r="AS624" s="8"/>
      <c r="AT624" s="8"/>
      <c r="AU624" s="8"/>
      <c r="AV624" s="8"/>
      <c r="AW624" s="8"/>
      <c r="AX624" s="8"/>
      <c r="AY624" s="8"/>
      <c r="AZ624" s="8"/>
      <c r="BA624" s="8"/>
      <c r="BB624" s="8"/>
      <c r="BC624" s="8"/>
      <c r="BD624" s="8"/>
      <c r="BE624" s="8"/>
      <c r="BF624" s="8"/>
      <c r="BG624" s="8"/>
      <c r="BH624" s="8"/>
      <c r="BI624" s="8"/>
      <c r="BJ624" s="8"/>
      <c r="BK624" s="8"/>
      <c r="BL624" s="8"/>
      <c r="BM624" s="8"/>
      <c r="BN624" s="8"/>
      <c r="BO624" s="8"/>
      <c r="BP624" s="8"/>
      <c r="BQ624" s="8"/>
      <c r="BR624" s="8"/>
      <c r="BS624" s="8"/>
      <c r="BT624" s="8"/>
      <c r="BU624" s="8"/>
      <c r="BV624" s="8"/>
      <c r="BW624" s="8"/>
      <c r="BX624" s="8"/>
      <c r="BY624" s="8"/>
      <c r="BZ624" s="8"/>
      <c r="CA624" s="8"/>
      <c r="CB624" s="8"/>
      <c r="CC624" s="8"/>
      <c r="CD624" s="19">
        <f t="shared" si="2557"/>
        <v>0.92025959969347326</v>
      </c>
      <c r="CE624" s="19">
        <f t="shared" si="2557"/>
        <v>1.387978478751098</v>
      </c>
      <c r="CF624" s="8"/>
      <c r="CG624" s="8"/>
      <c r="CH624" s="8"/>
      <c r="CI624" s="8"/>
      <c r="CJ624" s="8"/>
      <c r="CK624" s="8"/>
      <c r="CL624" s="8"/>
      <c r="CM624" s="8"/>
      <c r="CN624" s="8"/>
      <c r="CO624" s="8"/>
      <c r="CP624" s="8"/>
      <c r="CQ624" s="8"/>
      <c r="CR624" s="8"/>
      <c r="CS624" s="8"/>
      <c r="CT624" s="8"/>
      <c r="CU624" s="8"/>
      <c r="CV624" s="8"/>
      <c r="CW624" s="8"/>
      <c r="CX624" s="8"/>
      <c r="CY624" s="8"/>
      <c r="CZ624" s="8"/>
      <c r="DA624" s="8"/>
      <c r="DB624" s="8"/>
      <c r="DC624" s="8"/>
      <c r="DD624" s="8"/>
      <c r="DE624" s="8"/>
      <c r="DF624" s="8"/>
      <c r="DG624" s="8"/>
      <c r="DH624" s="8"/>
      <c r="DI624" s="8"/>
      <c r="DJ624" s="8"/>
      <c r="DK624" s="8"/>
      <c r="DL624" s="8"/>
      <c r="DM624" s="8"/>
      <c r="DN624" s="8"/>
      <c r="DO624" s="8"/>
      <c r="DP624" s="8"/>
      <c r="DQ624" s="8"/>
      <c r="DR624" s="19">
        <f t="shared" si="2558"/>
        <v>1.8627257257550862</v>
      </c>
      <c r="DS624" s="19">
        <f t="shared" si="2558"/>
        <v>1.3515339430060032</v>
      </c>
      <c r="DT624" s="8"/>
      <c r="DU624" s="8"/>
      <c r="DV624" s="8"/>
      <c r="DW624" s="8"/>
      <c r="DX624" s="8"/>
      <c r="DY624" s="8"/>
      <c r="DZ624" s="8"/>
      <c r="EA624" s="8"/>
      <c r="EB624" s="8"/>
      <c r="EC624" s="8"/>
      <c r="ED624" s="8"/>
      <c r="EE624" s="8"/>
      <c r="EF624" s="8"/>
      <c r="EG624" s="8"/>
      <c r="EH624" s="8"/>
      <c r="EI624" s="8"/>
      <c r="EJ624" s="8"/>
      <c r="EK624" s="8"/>
      <c r="EL624" s="8"/>
      <c r="EM624" s="8"/>
      <c r="EN624" s="8"/>
      <c r="EO624" s="8"/>
      <c r="EP624" s="8"/>
      <c r="EQ624" s="8"/>
      <c r="ER624" s="8"/>
      <c r="ES624" s="8"/>
      <c r="ET624" s="8"/>
      <c r="EU624" s="8"/>
      <c r="EV624" s="8"/>
      <c r="EW624" s="8"/>
      <c r="EX624" s="8"/>
      <c r="EY624" s="8"/>
      <c r="EZ624" s="8"/>
      <c r="FA624" s="8"/>
      <c r="FB624" s="8"/>
      <c r="FC624" s="8"/>
      <c r="FD624" s="8"/>
      <c r="FE624" s="8"/>
      <c r="FF624" s="19">
        <f t="shared" si="2559"/>
        <v>1.1964880153954753</v>
      </c>
      <c r="FG624" s="19">
        <f t="shared" si="2559"/>
        <v>1.0341986983174856</v>
      </c>
      <c r="FH624" s="8"/>
      <c r="FI624" s="8"/>
      <c r="FJ624" s="8"/>
      <c r="FK624" s="8"/>
      <c r="FL624" s="8"/>
      <c r="FM624" s="8"/>
      <c r="FN624" s="8"/>
      <c r="FO624" s="8"/>
      <c r="FP624" s="8"/>
      <c r="FQ624" s="8"/>
      <c r="FR624" s="8"/>
      <c r="FS624" s="8"/>
      <c r="FT624" s="8"/>
      <c r="FU624" s="8"/>
      <c r="FV624" s="8"/>
      <c r="FW624" s="8"/>
      <c r="FX624" s="8"/>
      <c r="FY624" s="8"/>
      <c r="FZ624" s="8"/>
      <c r="GA624" s="8"/>
      <c r="GB624" s="8"/>
      <c r="GC624" s="8"/>
      <c r="GD624" s="8"/>
      <c r="GE624" s="8"/>
      <c r="GF624" s="8"/>
      <c r="GG624" s="8"/>
      <c r="GH624" s="8"/>
      <c r="GI624" s="8"/>
      <c r="GJ624" s="8"/>
      <c r="GK624" s="8"/>
      <c r="GL624" s="8"/>
      <c r="GM624" s="8"/>
      <c r="GN624" s="8"/>
      <c r="GO624" s="8"/>
      <c r="GP624" s="8"/>
      <c r="GQ624" s="8"/>
      <c r="GR624" s="8"/>
      <c r="GS624" s="8"/>
    </row>
    <row r="625" spans="1:201" x14ac:dyDescent="0.25">
      <c r="A625" s="115">
        <f>$A$74</f>
        <v>20214</v>
      </c>
      <c r="B625" s="19">
        <f t="shared" si="2536"/>
        <v>1.3104748974566722</v>
      </c>
      <c r="C625" s="8"/>
      <c r="D625" s="8"/>
      <c r="E625" s="8"/>
      <c r="F625" s="8"/>
      <c r="G625" s="8"/>
      <c r="H625" s="8"/>
      <c r="I625" s="8"/>
      <c r="J625" s="8"/>
      <c r="K625" s="8"/>
      <c r="L625" s="8"/>
      <c r="M625" s="8"/>
      <c r="N625" s="8"/>
      <c r="O625" s="8"/>
      <c r="P625" s="8"/>
      <c r="Q625" s="8"/>
      <c r="R625" s="8"/>
      <c r="S625" s="8"/>
      <c r="T625" s="8"/>
      <c r="U625" s="8"/>
      <c r="V625" s="8"/>
      <c r="W625" s="8"/>
      <c r="X625" s="8"/>
      <c r="Y625" s="8"/>
      <c r="Z625" s="8"/>
      <c r="AA625" s="8"/>
      <c r="AB625" s="8"/>
      <c r="AC625" s="8"/>
      <c r="AD625" s="8"/>
      <c r="AE625" s="8"/>
      <c r="AF625" s="8"/>
      <c r="AG625" s="8"/>
      <c r="AH625" s="8"/>
      <c r="AI625" s="8"/>
      <c r="AJ625" s="8"/>
      <c r="AK625" s="8"/>
      <c r="AL625" s="8"/>
      <c r="AM625" s="8"/>
      <c r="AN625" s="8"/>
      <c r="AO625" s="8"/>
      <c r="AP625" s="19">
        <f t="shared" si="2556"/>
        <v>1.4922641926545941</v>
      </c>
      <c r="AQ625" s="8"/>
      <c r="AR625" s="8"/>
      <c r="AS625" s="8"/>
      <c r="AT625" s="8"/>
      <c r="AU625" s="8"/>
      <c r="AV625" s="8"/>
      <c r="AW625" s="8"/>
      <c r="AX625" s="8"/>
      <c r="AY625" s="8"/>
      <c r="AZ625" s="8"/>
      <c r="BA625" s="8"/>
      <c r="BB625" s="8"/>
      <c r="BC625" s="8"/>
      <c r="BD625" s="8"/>
      <c r="BE625" s="8"/>
      <c r="BF625" s="8"/>
      <c r="BG625" s="8"/>
      <c r="BH625" s="8"/>
      <c r="BI625" s="8"/>
      <c r="BJ625" s="8"/>
      <c r="BK625" s="8"/>
      <c r="BL625" s="8"/>
      <c r="BM625" s="8"/>
      <c r="BN625" s="8"/>
      <c r="BO625" s="8"/>
      <c r="BP625" s="8"/>
      <c r="BQ625" s="8"/>
      <c r="BR625" s="8"/>
      <c r="BS625" s="8"/>
      <c r="BT625" s="8"/>
      <c r="BU625" s="8"/>
      <c r="BV625" s="8"/>
      <c r="BW625" s="8"/>
      <c r="BX625" s="8"/>
      <c r="BY625" s="8"/>
      <c r="BZ625" s="8"/>
      <c r="CA625" s="8"/>
      <c r="CB625" s="8"/>
      <c r="CC625" s="8"/>
      <c r="CD625" s="19">
        <f t="shared" si="2557"/>
        <v>0.85154687657753525</v>
      </c>
      <c r="CE625" s="8"/>
      <c r="CF625" s="8"/>
      <c r="CG625" s="8"/>
      <c r="CH625" s="8"/>
      <c r="CI625" s="8"/>
      <c r="CJ625" s="8"/>
      <c r="CK625" s="8"/>
      <c r="CL625" s="8"/>
      <c r="CM625" s="8"/>
      <c r="CN625" s="8"/>
      <c r="CO625" s="8"/>
      <c r="CP625" s="8"/>
      <c r="CQ625" s="8"/>
      <c r="CR625" s="8"/>
      <c r="CS625" s="8"/>
      <c r="CT625" s="8"/>
      <c r="CU625" s="8"/>
      <c r="CV625" s="8"/>
      <c r="CW625" s="8"/>
      <c r="CX625" s="8"/>
      <c r="CY625" s="8"/>
      <c r="CZ625" s="8"/>
      <c r="DA625" s="8"/>
      <c r="DB625" s="8"/>
      <c r="DC625" s="8"/>
      <c r="DD625" s="8"/>
      <c r="DE625" s="8"/>
      <c r="DF625" s="8"/>
      <c r="DG625" s="8"/>
      <c r="DH625" s="8"/>
      <c r="DI625" s="8"/>
      <c r="DJ625" s="8"/>
      <c r="DK625" s="8"/>
      <c r="DL625" s="8"/>
      <c r="DM625" s="8"/>
      <c r="DN625" s="8"/>
      <c r="DO625" s="8"/>
      <c r="DP625" s="8"/>
      <c r="DQ625" s="8"/>
      <c r="DR625" s="19">
        <f t="shared" si="2558"/>
        <v>2.0026544219752678</v>
      </c>
      <c r="DS625" s="8"/>
      <c r="DT625" s="8"/>
      <c r="DU625" s="8"/>
      <c r="DV625" s="8"/>
      <c r="DW625" s="8"/>
      <c r="DX625" s="8"/>
      <c r="DY625" s="8"/>
      <c r="DZ625" s="8"/>
      <c r="EA625" s="8"/>
      <c r="EB625" s="8"/>
      <c r="EC625" s="8"/>
      <c r="ED625" s="8"/>
      <c r="EE625" s="8"/>
      <c r="EF625" s="8"/>
      <c r="EG625" s="8"/>
      <c r="EH625" s="8"/>
      <c r="EI625" s="8"/>
      <c r="EJ625" s="8"/>
      <c r="EK625" s="8"/>
      <c r="EL625" s="8"/>
      <c r="EM625" s="8"/>
      <c r="EN625" s="8"/>
      <c r="EO625" s="8"/>
      <c r="EP625" s="8"/>
      <c r="EQ625" s="8"/>
      <c r="ER625" s="8"/>
      <c r="ES625" s="8"/>
      <c r="ET625" s="8"/>
      <c r="EU625" s="8"/>
      <c r="EV625" s="8"/>
      <c r="EW625" s="8"/>
      <c r="EX625" s="8"/>
      <c r="EY625" s="8"/>
      <c r="EZ625" s="8"/>
      <c r="FA625" s="8"/>
      <c r="FB625" s="8"/>
      <c r="FC625" s="8"/>
      <c r="FD625" s="8"/>
      <c r="FE625" s="8"/>
      <c r="FF625" s="19">
        <f t="shared" si="2559"/>
        <v>1.3204873581265886</v>
      </c>
      <c r="FG625" s="8"/>
      <c r="FH625" s="8"/>
      <c r="FI625" s="8"/>
      <c r="FJ625" s="8"/>
      <c r="FK625" s="8"/>
      <c r="FL625" s="8"/>
      <c r="FM625" s="8"/>
      <c r="FN625" s="8"/>
      <c r="FO625" s="8"/>
      <c r="FP625" s="8"/>
      <c r="FQ625" s="8"/>
      <c r="FR625" s="8"/>
      <c r="FS625" s="8"/>
      <c r="FT625" s="8"/>
      <c r="FU625" s="8"/>
      <c r="FV625" s="8"/>
      <c r="FW625" s="8"/>
      <c r="FX625" s="8"/>
      <c r="FY625" s="8"/>
      <c r="FZ625" s="8"/>
      <c r="GA625" s="8"/>
      <c r="GB625" s="8"/>
      <c r="GC625" s="8"/>
      <c r="GD625" s="8"/>
      <c r="GE625" s="8"/>
      <c r="GF625" s="8"/>
      <c r="GG625" s="8"/>
      <c r="GH625" s="8"/>
      <c r="GI625" s="8"/>
      <c r="GJ625" s="8"/>
      <c r="GK625" s="8"/>
      <c r="GL625" s="8"/>
      <c r="GM625" s="8"/>
      <c r="GN625" s="8"/>
      <c r="GO625" s="8"/>
      <c r="GP625" s="8"/>
      <c r="GQ625" s="8"/>
      <c r="GR625" s="8"/>
      <c r="GS625" s="8"/>
    </row>
    <row r="626" spans="1:201" x14ac:dyDescent="0.25">
      <c r="M626" s="20"/>
      <c r="U626" s="21"/>
      <c r="AO626" s="21" t="s">
        <v>3</v>
      </c>
      <c r="BA626" s="20"/>
      <c r="BI626" s="21"/>
      <c r="CC626" s="21" t="s">
        <v>3</v>
      </c>
      <c r="CO626" s="20"/>
      <c r="CW626" s="21"/>
      <c r="DQ626" s="21" t="s">
        <v>3</v>
      </c>
      <c r="EC626" s="20"/>
      <c r="EK626" s="21"/>
      <c r="FE626" s="21" t="s">
        <v>3</v>
      </c>
      <c r="FQ626" s="20"/>
      <c r="FY626" s="21"/>
      <c r="GS626" s="21" t="s">
        <v>3</v>
      </c>
    </row>
    <row r="627" spans="1:201" x14ac:dyDescent="0.25">
      <c r="A627" s="116" t="s">
        <v>2</v>
      </c>
      <c r="B627" s="28">
        <f>IFERROR(SUM(C566:C577)/SUM(B566:B577),1)</f>
        <v>1.2036947548918924</v>
      </c>
      <c r="C627" s="28">
        <f>IFERROR(SUM(D565:D576)/SUM(C565:C576),1)</f>
        <v>1.1547197002318814</v>
      </c>
      <c r="D627" s="28">
        <f>IFERROR(SUM(E564:E575)/SUM(D564:D575),1)</f>
        <v>1.1541463459180055</v>
      </c>
      <c r="E627" s="28">
        <f>IFERROR(SUM(F563:F574)/SUM(E563:E574),1)</f>
        <v>1.1070388789692269</v>
      </c>
      <c r="F627" s="28">
        <f>IFERROR(SUM(G562:G573)/SUM(F562:F573),1)</f>
        <v>1.0787992204554862</v>
      </c>
      <c r="G627" s="28">
        <f>IFERROR(SUM(H561:H572)/SUM(G561:G572),1)</f>
        <v>1.0602819235928815</v>
      </c>
      <c r="H627" s="28">
        <f>IFERROR(SUM(I560:I571)/SUM(H560:H571),1)</f>
        <v>1.0518428784977305</v>
      </c>
      <c r="I627" s="28">
        <f>IFERROR(SUM(J559:J570)/SUM(I559:I570),1)</f>
        <v>1.0499953972046734</v>
      </c>
      <c r="J627" s="28">
        <f>IFERROR(SUM(K558:K569)/SUM(J558:J569),1)</f>
        <v>1.0282299188075601</v>
      </c>
      <c r="K627" s="28">
        <f>IFERROR(SUM(L557:L568)/SUM(K557:K568),1)</f>
        <v>1.0306716496975061</v>
      </c>
      <c r="L627" s="28">
        <f>IFERROR(SUM(M556:M567)/SUM(L556:L567),1)</f>
        <v>1.0231472904317609</v>
      </c>
      <c r="M627" s="28">
        <f>IFERROR(SUM(N555:N566)/SUM(M555:M566),1)</f>
        <v>1.0219239014945956</v>
      </c>
      <c r="N627" s="28">
        <f>IFERROR(SUM(O554:O565)/SUM(N554:N565),1)</f>
        <v>1.0163264471285034</v>
      </c>
      <c r="O627" s="28">
        <f>IFERROR(SUM(P553:P564)/SUM(O553:O564),1)</f>
        <v>1.0152668553956683</v>
      </c>
      <c r="P627" s="28">
        <f>IFERROR(SUM(Q552:Q563)/SUM(P552:P563),1)</f>
        <v>1.0145967400572087</v>
      </c>
      <c r="Q627" s="28">
        <f>IFERROR(SUM(R551:R562)/SUM(Q551:Q562),1)</f>
        <v>1.0123843144139506</v>
      </c>
      <c r="R627" s="28">
        <f>IFERROR(SUM(S550:S561)/SUM(R550:R561),1)</f>
        <v>1.0057258801909728</v>
      </c>
      <c r="S627" s="28">
        <f>IFERROR(SUM(T549:T560)/SUM(S549:S560),1)</f>
        <v>1.0040196420422345</v>
      </c>
      <c r="T627" s="28">
        <f>IFERROR(SUM(U548:U559)/SUM(T548:T559),1)</f>
        <v>1.0054872414024871</v>
      </c>
      <c r="U627" s="28">
        <f>IFERROR(SUM(V547:V558)/SUM(U547:U558),1)</f>
        <v>1.0013960986711954</v>
      </c>
      <c r="V627" s="28">
        <f>IFERROR(SUM(W546:W557)/SUM(V546:V557),1)</f>
        <v>1.001187611851416</v>
      </c>
      <c r="W627" s="28">
        <f>IFERROR(SUM(X545:X556)/SUM(W545:W556),1)</f>
        <v>1.0012656752499203</v>
      </c>
      <c r="X627" s="28">
        <f>IFERROR(SUM(Y544:Y555)/SUM(X544:X555),1)</f>
        <v>1.0007241101320949</v>
      </c>
      <c r="Y627" s="28">
        <f>IFERROR(SUM(Z543:Z554)/SUM(Y543:Y554),1)</f>
        <v>1.0007251629909972</v>
      </c>
      <c r="Z627" s="28">
        <f>IFERROR(SUM(AA542:AA553)/SUM(Z542:Z553),1)</f>
        <v>1.000047440205504</v>
      </c>
      <c r="AA627" s="28">
        <f>IFERROR(SUM(AB541:AB552)/SUM(AA541:AA552),1)</f>
        <v>1.0005445997812275</v>
      </c>
      <c r="AB627" s="28">
        <f>IFERROR(SUM(AC540:AC551)/SUM(AB540:AB551),1)</f>
        <v>1.0003266987212838</v>
      </c>
      <c r="AC627" s="28">
        <f>IFERROR(SUM(AD539:AD550)/SUM(AC539:AC550),1)</f>
        <v>1.0001150234579335</v>
      </c>
      <c r="AD627" s="28">
        <f>IFERROR(SUM(AE539:AE549)/SUM(AD539:AD549),1)</f>
        <v>1.0000635677359733</v>
      </c>
      <c r="AE627" s="28">
        <f>IFERROR(SUM(AF539:AF548)/SUM(AE539:AE548),1)</f>
        <v>1.000013001862597</v>
      </c>
      <c r="AF627" s="28">
        <f>IFERROR(SUM(AG539:AG547)/SUM(AF539:AF547),1)</f>
        <v>1.0001734212188862</v>
      </c>
      <c r="AG627" s="28">
        <f>IFERROR(SUM(AH539:AH546)/SUM(AG539:AG546),1)</f>
        <v>1.0000545155510869</v>
      </c>
      <c r="AH627" s="28">
        <f>IFERROR(SUM(AI539:AI545)/SUM(AH539:AH545),1)</f>
        <v>1.0000483767643509</v>
      </c>
      <c r="AI627" s="28">
        <f>IFERROR(SUM(AJ539:AJ544)/SUM(AI539:AI544),1)</f>
        <v>1.0000157890869021</v>
      </c>
      <c r="AJ627" s="28">
        <f>IFERROR(SUM(AK539:AK543)/SUM(AJ539:AJ543),1)</f>
        <v>1.0000065757315548</v>
      </c>
      <c r="AK627" s="28">
        <f>IFERROR(SUM(AL539:AL542)/SUM(AK539:AK542),1)</f>
        <v>0.99953701606217671</v>
      </c>
      <c r="AL627" s="28">
        <f>IFERROR(SUM(AM539:AM541)/SUM(AL539:AL541),1)</f>
        <v>1.0000865630811797</v>
      </c>
      <c r="AM627" s="28">
        <f>IFERROR(SUM(AN539:AN540)/SUM(AM539:AM540),1)</f>
        <v>0.99999999514407334</v>
      </c>
      <c r="AN627" s="28">
        <f>IFERROR(SUM(AO539:AO539)/SUM(AN539:AN539),1)</f>
        <v>0.99960109326608604</v>
      </c>
      <c r="AO627" s="29">
        <v>1</v>
      </c>
      <c r="AP627" s="28">
        <f>IFERROR(SUM(AQ566:AQ577)/SUM(AP566:AP577),1)</f>
        <v>1.2957275114568019</v>
      </c>
      <c r="AQ627" s="28">
        <f>IFERROR(SUM(AR565:AR576)/SUM(AQ565:AQ576),1)</f>
        <v>1.1278415054217219</v>
      </c>
      <c r="AR627" s="28">
        <f>IFERROR(SUM(AS564:AS575)/SUM(AR564:AR575),1)</f>
        <v>1.0394842936452247</v>
      </c>
      <c r="AS627" s="28">
        <f>IFERROR(SUM(AT563:AT574)/SUM(AS563:AS574),1)</f>
        <v>1.0168691455731176</v>
      </c>
      <c r="AT627" s="28">
        <f>IFERROR(SUM(AU562:AU573)/SUM(AT562:AT573),1)</f>
        <v>1.0079489247077107</v>
      </c>
      <c r="AU627" s="28">
        <f>IFERROR(SUM(AV561:AV572)/SUM(AU561:AU572),1)</f>
        <v>1.0047342736669258</v>
      </c>
      <c r="AV627" s="28">
        <f>IFERROR(SUM(AW560:AW571)/SUM(AV560:AV571),1)</f>
        <v>1.0033416130847526</v>
      </c>
      <c r="AW627" s="28">
        <f>IFERROR(SUM(AX559:AX570)/SUM(AW559:AW570),1)</f>
        <v>1.0019767647963633</v>
      </c>
      <c r="AX627" s="28">
        <f>IFERROR(SUM(AY558:AY569)/SUM(AX558:AX569),1)</f>
        <v>1.0012375741239548</v>
      </c>
      <c r="AY627" s="28">
        <f>IFERROR(SUM(AZ557:AZ568)/SUM(AY557:AY568),1)</f>
        <v>1.0010472613076755</v>
      </c>
      <c r="AZ627" s="28">
        <f>IFERROR(SUM(BA556:BA567)/SUM(AZ556:AZ567),1)</f>
        <v>1.000950877246223</v>
      </c>
      <c r="BA627" s="28">
        <f>IFERROR(SUM(BB555:BB566)/SUM(BA555:BA566),1)</f>
        <v>1.0009827814637093</v>
      </c>
      <c r="BB627" s="28">
        <f>IFERROR(SUM(BC554:BC565)/SUM(BB554:BB565),1)</f>
        <v>1.0003047362166946</v>
      </c>
      <c r="BC627" s="28">
        <f>IFERROR(SUM(BD553:BD564)/SUM(BC553:BC564),1)</f>
        <v>1.0002387017172873</v>
      </c>
      <c r="BD627" s="28">
        <f>IFERROR(SUM(BE552:BE563)/SUM(BD552:BD563),1)</f>
        <v>1.0000870535189466</v>
      </c>
      <c r="BE627" s="28">
        <f>IFERROR(SUM(BF551:BF562)/SUM(BE551:BE562),1)</f>
        <v>1.0000603612257584</v>
      </c>
      <c r="BF627" s="28">
        <f>IFERROR(SUM(BG550:BG561)/SUM(BF550:BF561),1)</f>
        <v>1.0000301040250321</v>
      </c>
      <c r="BG627" s="28">
        <f>IFERROR(SUM(BH549:BH560)/SUM(BG549:BG560),1)</f>
        <v>1.0000422838551362</v>
      </c>
      <c r="BH627" s="28">
        <f>IFERROR(SUM(BI548:BI559)/SUM(BH548:BH559),1)</f>
        <v>1.0000287910254215</v>
      </c>
      <c r="BI627" s="28">
        <f>IFERROR(SUM(BJ547:BJ558)/SUM(BI547:BI558),1)</f>
        <v>0.99999149307073043</v>
      </c>
      <c r="BJ627" s="28">
        <f>IFERROR(SUM(BK546:BK557)/SUM(BJ546:BJ557),1)</f>
        <v>0.99999754657529949</v>
      </c>
      <c r="BK627" s="28">
        <f>IFERROR(SUM(BL545:BL556)/SUM(BK545:BK556),1)</f>
        <v>0.9999925985928636</v>
      </c>
      <c r="BL627" s="28">
        <f>IFERROR(SUM(BM544:BM555)/SUM(BL544:BL555),1)</f>
        <v>1.0000057788779289</v>
      </c>
      <c r="BM627" s="28">
        <f>IFERROR(SUM(BN543:BN554)/SUM(BM543:BM554),1)</f>
        <v>1.0000047108104229</v>
      </c>
      <c r="BN627" s="28">
        <f>IFERROR(SUM(BO542:BO553)/SUM(BN542:BN553),1)</f>
        <v>1.0000049032929745</v>
      </c>
      <c r="BO627" s="28">
        <f>IFERROR(SUM(BP541:BP552)/SUM(BO541:BO552),1)</f>
        <v>1.000000173851461</v>
      </c>
      <c r="BP627" s="28">
        <f>IFERROR(SUM(BQ540:BQ551)/SUM(BP540:BP551),1)</f>
        <v>0.99999997202215485</v>
      </c>
      <c r="BQ627" s="28">
        <f>IFERROR(SUM(BR539:BR550)/SUM(BQ539:BQ550),1)</f>
        <v>1.0000019664810915</v>
      </c>
      <c r="BR627" s="28">
        <f>IFERROR(SUM(BS539:BS549)/SUM(BR539:BR549),1)</f>
        <v>1</v>
      </c>
      <c r="BS627" s="28">
        <f>IFERROR(SUM(BT539:BT548)/SUM(BS539:BS548),1)</f>
        <v>0.99999930945245763</v>
      </c>
      <c r="BT627" s="28">
        <f>IFERROR(SUM(BU539:BU547)/SUM(BT539:BT547),1)</f>
        <v>0.99999961549620631</v>
      </c>
      <c r="BU627" s="28">
        <f>IFERROR(SUM(BV539:BV546)/SUM(BU539:BU546),1)</f>
        <v>0.99999282220897401</v>
      </c>
      <c r="BV627" s="28">
        <f>IFERROR(SUM(BW539:BW545)/SUM(BV539:BV545),1)</f>
        <v>1.0000025152556125</v>
      </c>
      <c r="BW627" s="28">
        <f>IFERROR(SUM(BX539:BX544)/SUM(BW539:BW544),1)</f>
        <v>0.9999953075773097</v>
      </c>
      <c r="BX627" s="28">
        <f>IFERROR(SUM(BY539:BY543)/SUM(BX539:BX543),1)</f>
        <v>0.9999955207500375</v>
      </c>
      <c r="BY627" s="28">
        <f>IFERROR(SUM(BZ539:BZ542)/SUM(BY539:BY542),1)</f>
        <v>0.9999998832487611</v>
      </c>
      <c r="BZ627" s="28">
        <f>IFERROR(SUM(CA539:CA541)/SUM(BZ539:BZ541),1)</f>
        <v>0.99999969092425178</v>
      </c>
      <c r="CA627" s="28">
        <f>IFERROR(SUM(CB539:CB540)/SUM(CA539:CA540),1)</f>
        <v>1</v>
      </c>
      <c r="CB627" s="28">
        <f>IFERROR(SUM(CC539:CC539)/SUM(CB539:CB539),1)</f>
        <v>1</v>
      </c>
      <c r="CC627" s="29">
        <v>1</v>
      </c>
      <c r="CD627" s="28">
        <f>IFERROR(SUM(CE566:CE577)/SUM(CD566:CD577),1)</f>
        <v>0.79590364425294802</v>
      </c>
      <c r="CE627" s="28">
        <f>IFERROR(SUM(CF565:CF576)/SUM(CE565:CE576),1)</f>
        <v>1.2472584840375263</v>
      </c>
      <c r="CF627" s="28">
        <f>IFERROR(SUM(CG564:CG575)/SUM(CF564:CF575),1)</f>
        <v>1.1731874547820615</v>
      </c>
      <c r="CG627" s="28">
        <f>IFERROR(SUM(CH563:CH574)/SUM(CG563:CG574),1)</f>
        <v>1.081109054788677</v>
      </c>
      <c r="CH627" s="28">
        <f>IFERROR(SUM(CI562:CI573)/SUM(CH562:CH573),1)</f>
        <v>1.0445275306222508</v>
      </c>
      <c r="CI627" s="28">
        <f>IFERROR(SUM(CJ561:CJ572)/SUM(CI561:CI572),1)</f>
        <v>1.0278664446049042</v>
      </c>
      <c r="CJ627" s="28">
        <f>IFERROR(SUM(CK560:CK571)/SUM(CJ560:CJ571),1)</f>
        <v>1.0199061670718492</v>
      </c>
      <c r="CK627" s="28">
        <f>IFERROR(SUM(CL559:CL570)/SUM(CK559:CK570),1)</f>
        <v>1.0188280860389523</v>
      </c>
      <c r="CL627" s="28">
        <f>IFERROR(SUM(CM558:CM569)/SUM(CL558:CL569),1)</f>
        <v>1.0058577436505109</v>
      </c>
      <c r="CM627" s="28">
        <f>IFERROR(SUM(CN557:CN568)/SUM(CM557:CM568),1)</f>
        <v>1.0032103578327849</v>
      </c>
      <c r="CN627" s="28">
        <f>IFERROR(SUM(CO556:CO567)/SUM(CN556:CN567),1)</f>
        <v>1.003174130023488</v>
      </c>
      <c r="CO627" s="28">
        <f>IFERROR(SUM(CP555:CP566)/SUM(CO555:CO566),1)</f>
        <v>1.0016708655548758</v>
      </c>
      <c r="CP627" s="28">
        <f>IFERROR(SUM(CQ554:CQ565)/SUM(CP554:CP565),1)</f>
        <v>1.0012567288182328</v>
      </c>
      <c r="CQ627" s="28">
        <f>IFERROR(SUM(CR553:CR564)/SUM(CQ553:CQ564),1)</f>
        <v>1.0001776551621522</v>
      </c>
      <c r="CR627" s="28">
        <f>IFERROR(SUM(CS552:CS563)/SUM(CR552:CR563),1)</f>
        <v>1.0004592065265834</v>
      </c>
      <c r="CS627" s="28">
        <f>IFERROR(SUM(CT551:CT562)/SUM(CS551:CS562),1)</f>
        <v>1.0002173267061198</v>
      </c>
      <c r="CT627" s="28">
        <f>IFERROR(SUM(CU550:CU561)/SUM(CT550:CT561),1)</f>
        <v>1.000214597063255</v>
      </c>
      <c r="CU627" s="28">
        <f>IFERROR(SUM(CV549:CV560)/SUM(CU549:CU560),1)</f>
        <v>1.001041515543917</v>
      </c>
      <c r="CV627" s="28">
        <f>IFERROR(SUM(CW548:CW559)/SUM(CV548:CV559),1)</f>
        <v>1.0001326792546403</v>
      </c>
      <c r="CW627" s="28">
        <f>IFERROR(SUM(CX547:CX558)/SUM(CW547:CW558),1)</f>
        <v>1.0003338268687916</v>
      </c>
      <c r="CX627" s="28">
        <f>IFERROR(SUM(CY546:CY557)/SUM(CX546:CX557),1)</f>
        <v>1.0002094707714335</v>
      </c>
      <c r="CY627" s="28">
        <f>IFERROR(SUM(CZ545:CZ556)/SUM(CY545:CY556),1)</f>
        <v>1.0002167078395303</v>
      </c>
      <c r="CZ627" s="28">
        <f>IFERROR(SUM(DA544:DA555)/SUM(CZ544:CZ555),1)</f>
        <v>0.99995419516511908</v>
      </c>
      <c r="DA627" s="28">
        <f>IFERROR(SUM(DB543:DB554)/SUM(DA543:DA554),1)</f>
        <v>1.0000362867294736</v>
      </c>
      <c r="DB627" s="28">
        <f>IFERROR(SUM(DC542:DC553)/SUM(DB542:DB553),1)</f>
        <v>1.0002050435480658</v>
      </c>
      <c r="DC627" s="28">
        <f>IFERROR(SUM(DD541:DD552)/SUM(DC541:DC552),1)</f>
        <v>1.0001105968472186</v>
      </c>
      <c r="DD627" s="28">
        <f>IFERROR(SUM(DE540:DE551)/SUM(DD540:DD551),1)</f>
        <v>1.000488013467919</v>
      </c>
      <c r="DE627" s="28">
        <f>IFERROR(SUM(DF539:DF550)/SUM(DE539:DE550),1)</f>
        <v>1.0001420939986858</v>
      </c>
      <c r="DF627" s="28">
        <f>IFERROR(SUM(DG539:DG549)/SUM(DF539:DF549),1)</f>
        <v>1.0000585740879901</v>
      </c>
      <c r="DG627" s="28">
        <f>IFERROR(SUM(DH539:DH548)/SUM(DG539:DG548),1)</f>
        <v>1.0000431508026875</v>
      </c>
      <c r="DH627" s="28">
        <f>IFERROR(SUM(DI539:DI547)/SUM(DH539:DH547),1)</f>
        <v>0.99999923267557045</v>
      </c>
      <c r="DI627" s="28">
        <f>IFERROR(SUM(DJ539:DJ546)/SUM(DI539:DI546),1)</f>
        <v>1.0000013850606917</v>
      </c>
      <c r="DJ627" s="28">
        <f>IFERROR(SUM(DK539:DK545)/SUM(DJ539:DJ545),1)</f>
        <v>0.99997181644690369</v>
      </c>
      <c r="DK627" s="28">
        <f>IFERROR(SUM(DL539:DL544)/SUM(DK539:DK544),1)</f>
        <v>1</v>
      </c>
      <c r="DL627" s="28">
        <f>IFERROR(SUM(DM539:DM543)/SUM(DL539:DL543),1)</f>
        <v>0.99995341085300149</v>
      </c>
      <c r="DM627" s="28">
        <f>IFERROR(SUM(DN539:DN542)/SUM(DM539:DM542),1)</f>
        <v>0.99988796447046802</v>
      </c>
      <c r="DN627" s="28">
        <f>IFERROR(SUM(DO539:DO541)/SUM(DN539:DN541),1)</f>
        <v>0.99998506864774195</v>
      </c>
      <c r="DO627" s="28">
        <f>IFERROR(SUM(DP539:DP540)/SUM(DO539:DO540),1)</f>
        <v>1</v>
      </c>
      <c r="DP627" s="28">
        <f>IFERROR(SUM(DQ539:DQ539)/SUM(DP539:DP539),1)</f>
        <v>1</v>
      </c>
      <c r="DQ627" s="29">
        <v>1</v>
      </c>
      <c r="DR627" s="28">
        <f>IFERROR(SUM(DS566:DS577)/SUM(DR566:DR577),1)</f>
        <v>1.7744200439124815</v>
      </c>
      <c r="DS627" s="28">
        <f>IFERROR(SUM(DT565:DT576)/SUM(DS565:DS576),1)</f>
        <v>1.2695397335892842</v>
      </c>
      <c r="DT627" s="28">
        <f>IFERROR(SUM(DU564:DU575)/SUM(DT564:DT575),1)</f>
        <v>1.2263276898219269</v>
      </c>
      <c r="DU627" s="28">
        <f>IFERROR(SUM(DV563:DV574)/SUM(DU563:DU574),1)</f>
        <v>1.1482263251729588</v>
      </c>
      <c r="DV627" s="28">
        <f>IFERROR(SUM(DW562:DW573)/SUM(DV562:DV573),1)</f>
        <v>1.0957337717618347</v>
      </c>
      <c r="DW627" s="28">
        <f>IFERROR(SUM(DX561:DX572)/SUM(DW561:DW572),1)</f>
        <v>1.0678280442722126</v>
      </c>
      <c r="DX627" s="28">
        <f>IFERROR(SUM(DY560:DY571)/SUM(DX560:DX571),1)</f>
        <v>1.0708758840074049</v>
      </c>
      <c r="DY627" s="28">
        <f>IFERROR(SUM(DZ559:DZ570)/SUM(DY559:DY570),1)</f>
        <v>1.0571605159020228</v>
      </c>
      <c r="DZ627" s="28">
        <f>IFERROR(SUM(EA558:EA569)/SUM(DZ558:DZ569),1)</f>
        <v>1.0275914868483442</v>
      </c>
      <c r="EA627" s="28">
        <f>IFERROR(SUM(EB557:EB568)/SUM(EA557:EA568),1)</f>
        <v>1.0204235851496517</v>
      </c>
      <c r="EB627" s="28">
        <f>IFERROR(SUM(EC556:EC567)/SUM(EB556:EB567),1)</f>
        <v>1.0141596017020298</v>
      </c>
      <c r="EC627" s="28">
        <f>IFERROR(SUM(ED555:ED566)/SUM(EC555:EC566),1)</f>
        <v>1.0151436250828696</v>
      </c>
      <c r="ED627" s="28">
        <f>IFERROR(SUM(EE554:EE565)/SUM(ED554:ED565),1)</f>
        <v>1.0113431084777704</v>
      </c>
      <c r="EE627" s="28">
        <f>IFERROR(SUM(EF553:EF564)/SUM(EE553:EE564),1)</f>
        <v>1.0109997775388606</v>
      </c>
      <c r="EF627" s="28">
        <f>IFERROR(SUM(EG552:EG563)/SUM(EF552:EF563),1)</f>
        <v>1.0057948176694382</v>
      </c>
      <c r="EG627" s="28">
        <f>IFERROR(SUM(EH551:EH562)/SUM(EG551:EG562),1)</f>
        <v>1.0063087619456275</v>
      </c>
      <c r="EH627" s="28">
        <f>IFERROR(SUM(EI550:EI561)/SUM(EH550:EH561),1)</f>
        <v>1.0072135564341229</v>
      </c>
      <c r="EI627" s="28">
        <f>IFERROR(SUM(EJ549:EJ560)/SUM(EI549:EI560),1)</f>
        <v>1.0025766917756247</v>
      </c>
      <c r="EJ627" s="28">
        <f>IFERROR(SUM(EK548:EK559)/SUM(EJ548:EJ559),1)</f>
        <v>1.0030802343651051</v>
      </c>
      <c r="EK627" s="28">
        <f>IFERROR(SUM(EL547:EL558)/SUM(EK547:EK558),1)</f>
        <v>1.0036695065633523</v>
      </c>
      <c r="EL627" s="28">
        <f>IFERROR(SUM(EM546:EM557)/SUM(EL546:EL557),1)</f>
        <v>1.0026062526396142</v>
      </c>
      <c r="EM627" s="28">
        <f>IFERROR(SUM(EN545:EN556)/SUM(EM545:EM556),1)</f>
        <v>1.0002703102737698</v>
      </c>
      <c r="EN627" s="28">
        <f>IFERROR(SUM(EO544:EO555)/SUM(EN544:EN555),1)</f>
        <v>1.0021819300089219</v>
      </c>
      <c r="EO627" s="28">
        <f>IFERROR(SUM(EP543:EP554)/SUM(EO543:EO554),1)</f>
        <v>0.99853166012694416</v>
      </c>
      <c r="EP627" s="28">
        <f>IFERROR(SUM(EQ542:EQ553)/SUM(EP542:EP553),1)</f>
        <v>1.002808573390332</v>
      </c>
      <c r="EQ627" s="28">
        <f>IFERROR(SUM(ER541:ER552)/SUM(EQ541:EQ552),1)</f>
        <v>1.0013775053641158</v>
      </c>
      <c r="ER627" s="28">
        <f>IFERROR(SUM(ES540:ES551)/SUM(ER540:ER551),1)</f>
        <v>1.0007640321550439</v>
      </c>
      <c r="ES627" s="28">
        <f>IFERROR(SUM(ET539:ET550)/SUM(ES539:ES550),1)</f>
        <v>1.0005689784604919</v>
      </c>
      <c r="ET627" s="28">
        <f>IFERROR(SUM(EU539:EU549)/SUM(ET539:ET549),1)</f>
        <v>1.0019330058888849</v>
      </c>
      <c r="EU627" s="28">
        <f>IFERROR(SUM(EV539:EV548)/SUM(EU539:EU548),1)</f>
        <v>1.0005146399466851</v>
      </c>
      <c r="EV627" s="28">
        <f>IFERROR(SUM(EW539:EW547)/SUM(EV539:EV547),1)</f>
        <v>1.0005392325573919</v>
      </c>
      <c r="EW627" s="28">
        <f>IFERROR(SUM(EX539:EX546)/SUM(EW539:EW546),1)</f>
        <v>0.99992440744816946</v>
      </c>
      <c r="EX627" s="28">
        <f>IFERROR(SUM(EY539:EY545)/SUM(EX539:EX545),1)</f>
        <v>0.99976185479071145</v>
      </c>
      <c r="EY627" s="28">
        <f>IFERROR(SUM(EZ539:EZ544)/SUM(EY539:EY544),1)</f>
        <v>1.0007353002325403</v>
      </c>
      <c r="EZ627" s="28">
        <f>IFERROR(SUM(FA539:FA543)/SUM(EZ539:EZ543),1)</f>
        <v>0.99972329445921715</v>
      </c>
      <c r="FA627" s="28">
        <f>IFERROR(SUM(FB539:FB542)/SUM(FA539:FA542),1)</f>
        <v>1.0024485769012208</v>
      </c>
      <c r="FB627" s="28">
        <f>IFERROR(SUM(FC539:FC541)/SUM(FB539:FB541),1)</f>
        <v>0.99964189876576692</v>
      </c>
      <c r="FC627" s="28">
        <f>IFERROR(SUM(FD539:FD540)/SUM(FC539:FC540),1)</f>
        <v>0.99966558875803846</v>
      </c>
      <c r="FD627" s="28">
        <f>IFERROR(SUM(FE539:FE539)/SUM(FD539:FD539),1)</f>
        <v>1.0006808129159357</v>
      </c>
      <c r="FE627" s="29">
        <v>1</v>
      </c>
      <c r="FF627" s="28">
        <f>IFERROR(SUM(FG566:FG577)/SUM(FF566:FF577),1)</f>
        <v>1.1856638946760487</v>
      </c>
      <c r="FG627" s="28">
        <f>IFERROR(SUM(FH565:FH576)/SUM(FG565:FG576),1)</f>
        <v>1.0181447605829821</v>
      </c>
      <c r="FH627" s="28">
        <f>IFERROR(SUM(FI564:FI575)/SUM(FH564:FH575),1)</f>
        <v>1.0014955657754099</v>
      </c>
      <c r="FI627" s="28">
        <f>IFERROR(SUM(FJ563:FJ574)/SUM(FI563:FI574),1)</f>
        <v>1.0027100079220428</v>
      </c>
      <c r="FJ627" s="28">
        <f>IFERROR(SUM(FK562:FK573)/SUM(FJ562:FJ573),1)</f>
        <v>0.99898150084938075</v>
      </c>
      <c r="FK627" s="28">
        <f>IFERROR(SUM(FL561:FL572)/SUM(FK561:FK572),1)</f>
        <v>0.99961820834180248</v>
      </c>
      <c r="FL627" s="28">
        <f>IFERROR(SUM(FM560:FM571)/SUM(FL560:FL571),1)</f>
        <v>1.0004122498116297</v>
      </c>
      <c r="FM627" s="28">
        <f>IFERROR(SUM(FN559:FN570)/SUM(FM559:FM570),1)</f>
        <v>1.0006297571545051</v>
      </c>
      <c r="FN627" s="28">
        <f>IFERROR(SUM(FO558:FO569)/SUM(FN558:FN569),1)</f>
        <v>1.0007530513836418</v>
      </c>
      <c r="FO627" s="28">
        <f>IFERROR(SUM(FP557:FP568)/SUM(FO557:FO568),1)</f>
        <v>0.99829102320473873</v>
      </c>
      <c r="FP627" s="28">
        <f>IFERROR(SUM(FQ556:FQ567)/SUM(FP556:FP567),1)</f>
        <v>0.99997762093172715</v>
      </c>
      <c r="FQ627" s="28">
        <f>IFERROR(SUM(FR555:FR566)/SUM(FQ555:FQ566),1)</f>
        <v>0.99986009948144505</v>
      </c>
      <c r="FR627" s="28">
        <f>IFERROR(SUM(FS554:FS565)/SUM(FR554:FR565),1)</f>
        <v>1.0000602019753202</v>
      </c>
      <c r="FS627" s="28">
        <f>IFERROR(SUM(FT553:FT564)/SUM(FS553:FS564),1)</f>
        <v>1.0000169941594919</v>
      </c>
      <c r="FT627" s="28">
        <f>IFERROR(SUM(FU552:FU563)/SUM(FT552:FT563),1)</f>
        <v>0.99988100244903999</v>
      </c>
      <c r="FU627" s="28">
        <f>IFERROR(SUM(FV551:FV562)/SUM(FU551:FU562),1)</f>
        <v>1.0000892671713537</v>
      </c>
      <c r="FV627" s="28">
        <f>IFERROR(SUM(FW550:FW561)/SUM(FV550:FV561),1)</f>
        <v>1.0001440404243327</v>
      </c>
      <c r="FW627" s="28">
        <f>IFERROR(SUM(FX549:FX560)/SUM(FW549:FW560),1)</f>
        <v>0.99995610788661693</v>
      </c>
      <c r="FX627" s="28">
        <f>IFERROR(SUM(FY548:FY559)/SUM(FX548:FX559),1)</f>
        <v>1.0000483523186501</v>
      </c>
      <c r="FY627" s="28">
        <f>IFERROR(SUM(FZ547:FZ558)/SUM(FY547:FY558),1)</f>
        <v>1.0000789057828618</v>
      </c>
      <c r="FZ627" s="28">
        <f>IFERROR(SUM(GA546:GA557)/SUM(FZ546:FZ557),1)</f>
        <v>1.0000350029548966</v>
      </c>
      <c r="GA627" s="28">
        <f>IFERROR(SUM(GB545:GB556)/SUM(GA545:GA556),1)</f>
        <v>0.99999228829390496</v>
      </c>
      <c r="GB627" s="28">
        <f>IFERROR(SUM(GC544:GC555)/SUM(GB544:GB555),1)</f>
        <v>1.0000600614366892</v>
      </c>
      <c r="GC627" s="28">
        <f>IFERROR(SUM(GD543:GD554)/SUM(GC543:GC554),1)</f>
        <v>1.0000564689747455</v>
      </c>
      <c r="GD627" s="28">
        <f>IFERROR(SUM(GE542:GE553)/SUM(GD542:GD553),1)</f>
        <v>1.0000095163554168</v>
      </c>
      <c r="GE627" s="28">
        <f>IFERROR(SUM(GF541:GF552)/SUM(GE541:GE552),1)</f>
        <v>1.0000167021884174</v>
      </c>
      <c r="GF627" s="28">
        <f>IFERROR(SUM(GG540:GG551)/SUM(GF540:GF551),1)</f>
        <v>1.0000081411063253</v>
      </c>
      <c r="GG627" s="28">
        <f>IFERROR(SUM(GH539:GH550)/SUM(GG539:GG550),1)</f>
        <v>1.000005417564753</v>
      </c>
      <c r="GH627" s="28">
        <f>IFERROR(SUM(GI539:GI549)/SUM(GH539:GH549),1)</f>
        <v>0.99999005257147944</v>
      </c>
      <c r="GI627" s="28">
        <f>IFERROR(SUM(GJ539:GJ548)/SUM(GI539:GI548),1)</f>
        <v>0.99999376502564541</v>
      </c>
      <c r="GJ627" s="28">
        <f>IFERROR(SUM(GK539:GK547)/SUM(GJ539:GJ547),1)</f>
        <v>1.0000010767911744</v>
      </c>
      <c r="GK627" s="28">
        <f>IFERROR(SUM(GL539:GL546)/SUM(GK539:GK546),1)</f>
        <v>1.0000141503325626</v>
      </c>
      <c r="GL627" s="28">
        <f>IFERROR(SUM(GM539:GM545)/SUM(GL539:GL545),1)</f>
        <v>1.0000260130271892</v>
      </c>
      <c r="GM627" s="28">
        <f>IFERROR(SUM(GN539:GN544)/SUM(GM539:GM544),1)</f>
        <v>0.99999999009258833</v>
      </c>
      <c r="GN627" s="28">
        <f>IFERROR(SUM(GO539:GO543)/SUM(GN539:GN543),1)</f>
        <v>0.99998164697607772</v>
      </c>
      <c r="GO627" s="28">
        <f>IFERROR(SUM(GP539:GP542)/SUM(GO539:GO542),1)</f>
        <v>0.99996406709772845</v>
      </c>
      <c r="GP627" s="28">
        <f>IFERROR(SUM(GQ539:GQ541)/SUM(GP539:GP541),1)</f>
        <v>1.0000010068230167</v>
      </c>
      <c r="GQ627" s="28">
        <f>IFERROR(SUM(GR539:GR540)/SUM(GQ539:GQ540),1)</f>
        <v>0.99999634948450844</v>
      </c>
      <c r="GR627" s="28">
        <f>IFERROR(SUM(GS539:GS539)/SUM(GR539:GR539),1)</f>
        <v>0.99999523623042297</v>
      </c>
      <c r="GS627" s="29">
        <v>1</v>
      </c>
    </row>
    <row r="628" spans="1:201" ht="15.75" thickBot="1" x14ac:dyDescent="0.3">
      <c r="A628" s="68" t="s">
        <v>5</v>
      </c>
      <c r="B628" s="20">
        <f t="shared" ref="B628:AN628" si="2560">IF(B627=0,1,B627)</f>
        <v>1.2036947548918924</v>
      </c>
      <c r="C628" s="20">
        <f t="shared" si="2560"/>
        <v>1.1547197002318814</v>
      </c>
      <c r="D628" s="20">
        <f t="shared" si="2560"/>
        <v>1.1541463459180055</v>
      </c>
      <c r="E628" s="20">
        <f t="shared" si="2560"/>
        <v>1.1070388789692269</v>
      </c>
      <c r="F628" s="20">
        <f t="shared" si="2560"/>
        <v>1.0787992204554862</v>
      </c>
      <c r="G628" s="20">
        <f t="shared" si="2560"/>
        <v>1.0602819235928815</v>
      </c>
      <c r="H628" s="20">
        <f t="shared" si="2560"/>
        <v>1.0518428784977305</v>
      </c>
      <c r="I628" s="20">
        <f t="shared" si="2560"/>
        <v>1.0499953972046734</v>
      </c>
      <c r="J628" s="20">
        <f t="shared" si="2560"/>
        <v>1.0282299188075601</v>
      </c>
      <c r="K628" s="20">
        <f t="shared" si="2560"/>
        <v>1.0306716496975061</v>
      </c>
      <c r="L628" s="20">
        <f t="shared" si="2560"/>
        <v>1.0231472904317609</v>
      </c>
      <c r="M628" s="20">
        <f t="shared" si="2560"/>
        <v>1.0219239014945956</v>
      </c>
      <c r="N628" s="20">
        <f t="shared" si="2560"/>
        <v>1.0163264471285034</v>
      </c>
      <c r="O628" s="20">
        <f t="shared" si="2560"/>
        <v>1.0152668553956683</v>
      </c>
      <c r="P628" s="20">
        <f t="shared" si="2560"/>
        <v>1.0145967400572087</v>
      </c>
      <c r="Q628" s="20">
        <f t="shared" si="2560"/>
        <v>1.0123843144139506</v>
      </c>
      <c r="R628" s="20">
        <f t="shared" si="2560"/>
        <v>1.0057258801909728</v>
      </c>
      <c r="S628" s="20">
        <f t="shared" si="2560"/>
        <v>1.0040196420422345</v>
      </c>
      <c r="T628" s="20">
        <f t="shared" si="2560"/>
        <v>1.0054872414024871</v>
      </c>
      <c r="U628" s="20">
        <f t="shared" si="2560"/>
        <v>1.0013960986711954</v>
      </c>
      <c r="V628" s="20">
        <f t="shared" si="2560"/>
        <v>1.001187611851416</v>
      </c>
      <c r="W628" s="20">
        <f t="shared" si="2560"/>
        <v>1.0012656752499203</v>
      </c>
      <c r="X628" s="20">
        <f t="shared" si="2560"/>
        <v>1.0007241101320949</v>
      </c>
      <c r="Y628" s="20">
        <f t="shared" si="2560"/>
        <v>1.0007251629909972</v>
      </c>
      <c r="Z628" s="20">
        <f t="shared" si="2560"/>
        <v>1.000047440205504</v>
      </c>
      <c r="AA628" s="20">
        <f t="shared" si="2560"/>
        <v>1.0005445997812275</v>
      </c>
      <c r="AB628" s="20">
        <f t="shared" si="2560"/>
        <v>1.0003266987212838</v>
      </c>
      <c r="AC628" s="20">
        <f t="shared" si="2560"/>
        <v>1.0001150234579335</v>
      </c>
      <c r="AD628" s="20">
        <f t="shared" si="2560"/>
        <v>1.0000635677359733</v>
      </c>
      <c r="AE628" s="20">
        <f t="shared" si="2560"/>
        <v>1.000013001862597</v>
      </c>
      <c r="AF628" s="20">
        <f t="shared" si="2560"/>
        <v>1.0001734212188862</v>
      </c>
      <c r="AG628" s="20">
        <f t="shared" si="2560"/>
        <v>1.0000545155510869</v>
      </c>
      <c r="AH628" s="20">
        <f t="shared" si="2560"/>
        <v>1.0000483767643509</v>
      </c>
      <c r="AI628" s="20">
        <f t="shared" si="2560"/>
        <v>1.0000157890869021</v>
      </c>
      <c r="AJ628" s="20">
        <f t="shared" si="2560"/>
        <v>1.0000065757315548</v>
      </c>
      <c r="AK628" s="20">
        <f t="shared" si="2560"/>
        <v>0.99953701606217671</v>
      </c>
      <c r="AL628" s="20">
        <f t="shared" si="2560"/>
        <v>1.0000865630811797</v>
      </c>
      <c r="AM628" s="20">
        <f t="shared" si="2560"/>
        <v>0.99999999514407334</v>
      </c>
      <c r="AN628" s="20">
        <f t="shared" si="2560"/>
        <v>0.99960109326608604</v>
      </c>
      <c r="AO628" s="20">
        <f>IF(AO627=0,1,AO627)</f>
        <v>1</v>
      </c>
      <c r="AP628" s="20">
        <f t="shared" ref="AP628:CB628" si="2561">IF(AP627=0,1,AP627)</f>
        <v>1.2957275114568019</v>
      </c>
      <c r="AQ628" s="20">
        <f t="shared" si="2561"/>
        <v>1.1278415054217219</v>
      </c>
      <c r="AR628" s="20">
        <f t="shared" si="2561"/>
        <v>1.0394842936452247</v>
      </c>
      <c r="AS628" s="20">
        <f t="shared" si="2561"/>
        <v>1.0168691455731176</v>
      </c>
      <c r="AT628" s="20">
        <f t="shared" si="2561"/>
        <v>1.0079489247077107</v>
      </c>
      <c r="AU628" s="20">
        <f t="shared" si="2561"/>
        <v>1.0047342736669258</v>
      </c>
      <c r="AV628" s="20">
        <f t="shared" si="2561"/>
        <v>1.0033416130847526</v>
      </c>
      <c r="AW628" s="20">
        <f t="shared" si="2561"/>
        <v>1.0019767647963633</v>
      </c>
      <c r="AX628" s="20">
        <f t="shared" si="2561"/>
        <v>1.0012375741239548</v>
      </c>
      <c r="AY628" s="20">
        <f t="shared" si="2561"/>
        <v>1.0010472613076755</v>
      </c>
      <c r="AZ628" s="20">
        <f t="shared" si="2561"/>
        <v>1.000950877246223</v>
      </c>
      <c r="BA628" s="20">
        <f t="shared" si="2561"/>
        <v>1.0009827814637093</v>
      </c>
      <c r="BB628" s="20">
        <f t="shared" si="2561"/>
        <v>1.0003047362166946</v>
      </c>
      <c r="BC628" s="20">
        <f t="shared" si="2561"/>
        <v>1.0002387017172873</v>
      </c>
      <c r="BD628" s="20">
        <f t="shared" si="2561"/>
        <v>1.0000870535189466</v>
      </c>
      <c r="BE628" s="20">
        <f t="shared" si="2561"/>
        <v>1.0000603612257584</v>
      </c>
      <c r="BF628" s="20">
        <f t="shared" si="2561"/>
        <v>1.0000301040250321</v>
      </c>
      <c r="BG628" s="20">
        <f t="shared" si="2561"/>
        <v>1.0000422838551362</v>
      </c>
      <c r="BH628" s="20">
        <f t="shared" si="2561"/>
        <v>1.0000287910254215</v>
      </c>
      <c r="BI628" s="20">
        <f t="shared" si="2561"/>
        <v>0.99999149307073043</v>
      </c>
      <c r="BJ628" s="20">
        <f t="shared" si="2561"/>
        <v>0.99999754657529949</v>
      </c>
      <c r="BK628" s="20">
        <f t="shared" si="2561"/>
        <v>0.9999925985928636</v>
      </c>
      <c r="BL628" s="20">
        <f t="shared" si="2561"/>
        <v>1.0000057788779289</v>
      </c>
      <c r="BM628" s="20">
        <f t="shared" si="2561"/>
        <v>1.0000047108104229</v>
      </c>
      <c r="BN628" s="20">
        <f t="shared" si="2561"/>
        <v>1.0000049032929745</v>
      </c>
      <c r="BO628" s="20">
        <f t="shared" si="2561"/>
        <v>1.000000173851461</v>
      </c>
      <c r="BP628" s="20">
        <f t="shared" si="2561"/>
        <v>0.99999997202215485</v>
      </c>
      <c r="BQ628" s="20">
        <f t="shared" si="2561"/>
        <v>1.0000019664810915</v>
      </c>
      <c r="BR628" s="20">
        <f t="shared" si="2561"/>
        <v>1</v>
      </c>
      <c r="BS628" s="20">
        <f t="shared" si="2561"/>
        <v>0.99999930945245763</v>
      </c>
      <c r="BT628" s="20">
        <f t="shared" si="2561"/>
        <v>0.99999961549620631</v>
      </c>
      <c r="BU628" s="20">
        <f t="shared" si="2561"/>
        <v>0.99999282220897401</v>
      </c>
      <c r="BV628" s="20">
        <f t="shared" si="2561"/>
        <v>1.0000025152556125</v>
      </c>
      <c r="BW628" s="20">
        <f t="shared" si="2561"/>
        <v>0.9999953075773097</v>
      </c>
      <c r="BX628" s="20">
        <f t="shared" si="2561"/>
        <v>0.9999955207500375</v>
      </c>
      <c r="BY628" s="20">
        <f t="shared" si="2561"/>
        <v>0.9999998832487611</v>
      </c>
      <c r="BZ628" s="20">
        <f t="shared" si="2561"/>
        <v>0.99999969092425178</v>
      </c>
      <c r="CA628" s="20">
        <f t="shared" si="2561"/>
        <v>1</v>
      </c>
      <c r="CB628" s="20">
        <f t="shared" si="2561"/>
        <v>1</v>
      </c>
      <c r="CC628" s="20">
        <f>IF(CC627=0,1,CC627)</f>
        <v>1</v>
      </c>
      <c r="CD628" s="20">
        <f t="shared" ref="CD628:DP628" si="2562">IF(CD627=0,1,CD627)</f>
        <v>0.79590364425294802</v>
      </c>
      <c r="CE628" s="20">
        <f t="shared" si="2562"/>
        <v>1.2472584840375263</v>
      </c>
      <c r="CF628" s="20">
        <f t="shared" si="2562"/>
        <v>1.1731874547820615</v>
      </c>
      <c r="CG628" s="20">
        <f t="shared" si="2562"/>
        <v>1.081109054788677</v>
      </c>
      <c r="CH628" s="20">
        <f t="shared" si="2562"/>
        <v>1.0445275306222508</v>
      </c>
      <c r="CI628" s="20">
        <f t="shared" si="2562"/>
        <v>1.0278664446049042</v>
      </c>
      <c r="CJ628" s="20">
        <f t="shared" si="2562"/>
        <v>1.0199061670718492</v>
      </c>
      <c r="CK628" s="20">
        <f t="shared" si="2562"/>
        <v>1.0188280860389523</v>
      </c>
      <c r="CL628" s="20">
        <f t="shared" si="2562"/>
        <v>1.0058577436505109</v>
      </c>
      <c r="CM628" s="20">
        <f t="shared" si="2562"/>
        <v>1.0032103578327849</v>
      </c>
      <c r="CN628" s="20">
        <f t="shared" si="2562"/>
        <v>1.003174130023488</v>
      </c>
      <c r="CO628" s="20">
        <f t="shared" si="2562"/>
        <v>1.0016708655548758</v>
      </c>
      <c r="CP628" s="20">
        <f t="shared" si="2562"/>
        <v>1.0012567288182328</v>
      </c>
      <c r="CQ628" s="20">
        <f t="shared" si="2562"/>
        <v>1.0001776551621522</v>
      </c>
      <c r="CR628" s="20">
        <f t="shared" si="2562"/>
        <v>1.0004592065265834</v>
      </c>
      <c r="CS628" s="20">
        <f t="shared" si="2562"/>
        <v>1.0002173267061198</v>
      </c>
      <c r="CT628" s="20">
        <f t="shared" si="2562"/>
        <v>1.000214597063255</v>
      </c>
      <c r="CU628" s="20">
        <f t="shared" si="2562"/>
        <v>1.001041515543917</v>
      </c>
      <c r="CV628" s="20">
        <f t="shared" si="2562"/>
        <v>1.0001326792546403</v>
      </c>
      <c r="CW628" s="20">
        <f t="shared" si="2562"/>
        <v>1.0003338268687916</v>
      </c>
      <c r="CX628" s="20">
        <f t="shared" si="2562"/>
        <v>1.0002094707714335</v>
      </c>
      <c r="CY628" s="20">
        <f t="shared" si="2562"/>
        <v>1.0002167078395303</v>
      </c>
      <c r="CZ628" s="20">
        <f t="shared" si="2562"/>
        <v>0.99995419516511908</v>
      </c>
      <c r="DA628" s="20">
        <f t="shared" si="2562"/>
        <v>1.0000362867294736</v>
      </c>
      <c r="DB628" s="20">
        <f t="shared" si="2562"/>
        <v>1.0002050435480658</v>
      </c>
      <c r="DC628" s="20">
        <f t="shared" si="2562"/>
        <v>1.0001105968472186</v>
      </c>
      <c r="DD628" s="20">
        <f t="shared" si="2562"/>
        <v>1.000488013467919</v>
      </c>
      <c r="DE628" s="20">
        <f t="shared" si="2562"/>
        <v>1.0001420939986858</v>
      </c>
      <c r="DF628" s="20">
        <f t="shared" si="2562"/>
        <v>1.0000585740879901</v>
      </c>
      <c r="DG628" s="20">
        <f t="shared" si="2562"/>
        <v>1.0000431508026875</v>
      </c>
      <c r="DH628" s="20">
        <f t="shared" si="2562"/>
        <v>0.99999923267557045</v>
      </c>
      <c r="DI628" s="20">
        <f t="shared" si="2562"/>
        <v>1.0000013850606917</v>
      </c>
      <c r="DJ628" s="20">
        <f t="shared" si="2562"/>
        <v>0.99997181644690369</v>
      </c>
      <c r="DK628" s="20">
        <f t="shared" si="2562"/>
        <v>1</v>
      </c>
      <c r="DL628" s="20">
        <f t="shared" si="2562"/>
        <v>0.99995341085300149</v>
      </c>
      <c r="DM628" s="20">
        <f t="shared" si="2562"/>
        <v>0.99988796447046802</v>
      </c>
      <c r="DN628" s="20">
        <f t="shared" si="2562"/>
        <v>0.99998506864774195</v>
      </c>
      <c r="DO628" s="20">
        <f t="shared" si="2562"/>
        <v>1</v>
      </c>
      <c r="DP628" s="20">
        <f t="shared" si="2562"/>
        <v>1</v>
      </c>
      <c r="DQ628" s="20">
        <f>IF(DQ627=0,1,DQ627)</f>
        <v>1</v>
      </c>
      <c r="DR628" s="20">
        <f t="shared" ref="DR628:FD628" si="2563">IF(DR627=0,1,DR627)</f>
        <v>1.7744200439124815</v>
      </c>
      <c r="DS628" s="20">
        <f t="shared" si="2563"/>
        <v>1.2695397335892842</v>
      </c>
      <c r="DT628" s="20">
        <f t="shared" si="2563"/>
        <v>1.2263276898219269</v>
      </c>
      <c r="DU628" s="20">
        <f t="shared" si="2563"/>
        <v>1.1482263251729588</v>
      </c>
      <c r="DV628" s="20">
        <f t="shared" si="2563"/>
        <v>1.0957337717618347</v>
      </c>
      <c r="DW628" s="20">
        <f t="shared" si="2563"/>
        <v>1.0678280442722126</v>
      </c>
      <c r="DX628" s="20">
        <f t="shared" si="2563"/>
        <v>1.0708758840074049</v>
      </c>
      <c r="DY628" s="20">
        <f t="shared" si="2563"/>
        <v>1.0571605159020228</v>
      </c>
      <c r="DZ628" s="20">
        <f t="shared" si="2563"/>
        <v>1.0275914868483442</v>
      </c>
      <c r="EA628" s="20">
        <f t="shared" si="2563"/>
        <v>1.0204235851496517</v>
      </c>
      <c r="EB628" s="20">
        <f t="shared" si="2563"/>
        <v>1.0141596017020298</v>
      </c>
      <c r="EC628" s="20">
        <f t="shared" si="2563"/>
        <v>1.0151436250828696</v>
      </c>
      <c r="ED628" s="20">
        <f t="shared" si="2563"/>
        <v>1.0113431084777704</v>
      </c>
      <c r="EE628" s="20">
        <f t="shared" si="2563"/>
        <v>1.0109997775388606</v>
      </c>
      <c r="EF628" s="20">
        <f t="shared" si="2563"/>
        <v>1.0057948176694382</v>
      </c>
      <c r="EG628" s="20">
        <f t="shared" si="2563"/>
        <v>1.0063087619456275</v>
      </c>
      <c r="EH628" s="20">
        <f t="shared" si="2563"/>
        <v>1.0072135564341229</v>
      </c>
      <c r="EI628" s="20">
        <f t="shared" si="2563"/>
        <v>1.0025766917756247</v>
      </c>
      <c r="EJ628" s="20">
        <f t="shared" si="2563"/>
        <v>1.0030802343651051</v>
      </c>
      <c r="EK628" s="20">
        <f t="shared" si="2563"/>
        <v>1.0036695065633523</v>
      </c>
      <c r="EL628" s="20">
        <f t="shared" si="2563"/>
        <v>1.0026062526396142</v>
      </c>
      <c r="EM628" s="20">
        <f t="shared" si="2563"/>
        <v>1.0002703102737698</v>
      </c>
      <c r="EN628" s="20">
        <f t="shared" si="2563"/>
        <v>1.0021819300089219</v>
      </c>
      <c r="EO628" s="20">
        <f t="shared" si="2563"/>
        <v>0.99853166012694416</v>
      </c>
      <c r="EP628" s="20">
        <f t="shared" si="2563"/>
        <v>1.002808573390332</v>
      </c>
      <c r="EQ628" s="20">
        <f t="shared" si="2563"/>
        <v>1.0013775053641158</v>
      </c>
      <c r="ER628" s="20">
        <f t="shared" si="2563"/>
        <v>1.0007640321550439</v>
      </c>
      <c r="ES628" s="20">
        <f t="shared" si="2563"/>
        <v>1.0005689784604919</v>
      </c>
      <c r="ET628" s="20">
        <f t="shared" si="2563"/>
        <v>1.0019330058888849</v>
      </c>
      <c r="EU628" s="20">
        <f t="shared" si="2563"/>
        <v>1.0005146399466851</v>
      </c>
      <c r="EV628" s="20">
        <f t="shared" si="2563"/>
        <v>1.0005392325573919</v>
      </c>
      <c r="EW628" s="20">
        <f t="shared" si="2563"/>
        <v>0.99992440744816946</v>
      </c>
      <c r="EX628" s="20">
        <f t="shared" si="2563"/>
        <v>0.99976185479071145</v>
      </c>
      <c r="EY628" s="20">
        <f t="shared" si="2563"/>
        <v>1.0007353002325403</v>
      </c>
      <c r="EZ628" s="20">
        <f t="shared" si="2563"/>
        <v>0.99972329445921715</v>
      </c>
      <c r="FA628" s="20">
        <f t="shared" si="2563"/>
        <v>1.0024485769012208</v>
      </c>
      <c r="FB628" s="20">
        <f t="shared" si="2563"/>
        <v>0.99964189876576692</v>
      </c>
      <c r="FC628" s="20">
        <f t="shared" si="2563"/>
        <v>0.99966558875803846</v>
      </c>
      <c r="FD628" s="20">
        <f t="shared" si="2563"/>
        <v>1.0006808129159357</v>
      </c>
      <c r="FE628" s="20">
        <f>IF(FE627=0,1,FE627)</f>
        <v>1</v>
      </c>
      <c r="FF628" s="20">
        <f t="shared" ref="FF628:GR628" si="2564">IF(FF627=0,1,FF627)</f>
        <v>1.1856638946760487</v>
      </c>
      <c r="FG628" s="20">
        <f t="shared" si="2564"/>
        <v>1.0181447605829821</v>
      </c>
      <c r="FH628" s="20">
        <f t="shared" si="2564"/>
        <v>1.0014955657754099</v>
      </c>
      <c r="FI628" s="20">
        <f t="shared" si="2564"/>
        <v>1.0027100079220428</v>
      </c>
      <c r="FJ628" s="20">
        <f t="shared" si="2564"/>
        <v>0.99898150084938075</v>
      </c>
      <c r="FK628" s="20">
        <f t="shared" si="2564"/>
        <v>0.99961820834180248</v>
      </c>
      <c r="FL628" s="20">
        <f t="shared" si="2564"/>
        <v>1.0004122498116297</v>
      </c>
      <c r="FM628" s="20">
        <f t="shared" si="2564"/>
        <v>1.0006297571545051</v>
      </c>
      <c r="FN628" s="20">
        <f t="shared" si="2564"/>
        <v>1.0007530513836418</v>
      </c>
      <c r="FO628" s="20">
        <f t="shared" si="2564"/>
        <v>0.99829102320473873</v>
      </c>
      <c r="FP628" s="20">
        <f t="shared" si="2564"/>
        <v>0.99997762093172715</v>
      </c>
      <c r="FQ628" s="20">
        <f t="shared" si="2564"/>
        <v>0.99986009948144505</v>
      </c>
      <c r="FR628" s="20">
        <f t="shared" si="2564"/>
        <v>1.0000602019753202</v>
      </c>
      <c r="FS628" s="20">
        <f t="shared" si="2564"/>
        <v>1.0000169941594919</v>
      </c>
      <c r="FT628" s="20">
        <f t="shared" si="2564"/>
        <v>0.99988100244903999</v>
      </c>
      <c r="FU628" s="20">
        <f t="shared" si="2564"/>
        <v>1.0000892671713537</v>
      </c>
      <c r="FV628" s="20">
        <f t="shared" si="2564"/>
        <v>1.0001440404243327</v>
      </c>
      <c r="FW628" s="20">
        <f t="shared" si="2564"/>
        <v>0.99995610788661693</v>
      </c>
      <c r="FX628" s="20">
        <f t="shared" si="2564"/>
        <v>1.0000483523186501</v>
      </c>
      <c r="FY628" s="20">
        <f t="shared" si="2564"/>
        <v>1.0000789057828618</v>
      </c>
      <c r="FZ628" s="20">
        <f t="shared" si="2564"/>
        <v>1.0000350029548966</v>
      </c>
      <c r="GA628" s="20">
        <f t="shared" si="2564"/>
        <v>0.99999228829390496</v>
      </c>
      <c r="GB628" s="20">
        <f t="shared" si="2564"/>
        <v>1.0000600614366892</v>
      </c>
      <c r="GC628" s="20">
        <f t="shared" si="2564"/>
        <v>1.0000564689747455</v>
      </c>
      <c r="GD628" s="20">
        <f t="shared" si="2564"/>
        <v>1.0000095163554168</v>
      </c>
      <c r="GE628" s="20">
        <f t="shared" si="2564"/>
        <v>1.0000167021884174</v>
      </c>
      <c r="GF628" s="20">
        <f t="shared" si="2564"/>
        <v>1.0000081411063253</v>
      </c>
      <c r="GG628" s="20">
        <f t="shared" si="2564"/>
        <v>1.000005417564753</v>
      </c>
      <c r="GH628" s="20">
        <f t="shared" si="2564"/>
        <v>0.99999005257147944</v>
      </c>
      <c r="GI628" s="20">
        <f t="shared" si="2564"/>
        <v>0.99999376502564541</v>
      </c>
      <c r="GJ628" s="20">
        <f t="shared" si="2564"/>
        <v>1.0000010767911744</v>
      </c>
      <c r="GK628" s="20">
        <f t="shared" si="2564"/>
        <v>1.0000141503325626</v>
      </c>
      <c r="GL628" s="20">
        <f t="shared" si="2564"/>
        <v>1.0000260130271892</v>
      </c>
      <c r="GM628" s="20">
        <f t="shared" si="2564"/>
        <v>0.99999999009258833</v>
      </c>
      <c r="GN628" s="20">
        <f t="shared" si="2564"/>
        <v>0.99998164697607772</v>
      </c>
      <c r="GO628" s="20">
        <f t="shared" si="2564"/>
        <v>0.99996406709772845</v>
      </c>
      <c r="GP628" s="20">
        <f t="shared" si="2564"/>
        <v>1.0000010068230167</v>
      </c>
      <c r="GQ628" s="20">
        <f t="shared" si="2564"/>
        <v>0.99999634948450844</v>
      </c>
      <c r="GR628" s="20">
        <f t="shared" si="2564"/>
        <v>0.99999523623042297</v>
      </c>
      <c r="GS628" s="20">
        <f>IF(GS627=0,1,GS627)</f>
        <v>1</v>
      </c>
    </row>
    <row r="629" spans="1:201" ht="15.75" thickBot="1" x14ac:dyDescent="0.3">
      <c r="A629" s="117" t="s">
        <v>4</v>
      </c>
      <c r="B629" s="31">
        <f>PRODUCT(B628:AO628)</f>
        <v>2.6909760133307588</v>
      </c>
      <c r="C629" s="31">
        <f>PRODUCT(C628:AO628)</f>
        <v>2.2355966929277216</v>
      </c>
      <c r="D629" s="31">
        <f>PRODUCT(D628:AO628)</f>
        <v>1.9360514005942631</v>
      </c>
      <c r="E629" s="31">
        <f>PRODUCT(E628:AO628)</f>
        <v>1.6774747911663936</v>
      </c>
      <c r="F629" s="31">
        <f>PRODUCT(F628:AO628)</f>
        <v>1.5152808298190077</v>
      </c>
      <c r="G629" s="31">
        <f>PRODUCT(G628:AO628)</f>
        <v>1.4045994853233512</v>
      </c>
      <c r="H629" s="31">
        <f>PRODUCT(H628:AO628)</f>
        <v>1.3247415183347755</v>
      </c>
      <c r="I629" s="31">
        <f>PRODUCT(I628:AO628)</f>
        <v>1.2594481033391662</v>
      </c>
      <c r="J629" s="31">
        <f>PRODUCT(J628:AO628)</f>
        <v>1.1994796421890073</v>
      </c>
      <c r="K629" s="31">
        <f>PRODUCT(K628:AO628)</f>
        <v>1.1665480844790497</v>
      </c>
      <c r="L629" s="31">
        <f>PRODUCT(L628:AO628)</f>
        <v>1.1318329021870563</v>
      </c>
      <c r="M629" s="31">
        <f>PRODUCT(M628:AO628)</f>
        <v>1.1062267503141512</v>
      </c>
      <c r="N629" s="31">
        <f>PRODUCT(N628:AO628)</f>
        <v>1.0824942529441377</v>
      </c>
      <c r="O629" s="31">
        <f>PRODUCT(O628:AO628)</f>
        <v>1.0651048745239122</v>
      </c>
      <c r="P629" s="31">
        <f>PRODUCT(P628:AO628)</f>
        <v>1.0490885907122629</v>
      </c>
      <c r="Q629" s="31">
        <f>PRODUCT(Q628:AO628)</f>
        <v>1.0339956253487557</v>
      </c>
      <c r="R629" s="31">
        <f>PRODUCT(R628:AO628)</f>
        <v>1.0213469436725868</v>
      </c>
      <c r="S629" s="31">
        <f>PRODUCT(S628:AO628)</f>
        <v>1.0155321283754255</v>
      </c>
      <c r="T629" s="31">
        <f>PRODUCT(T628:AO628)</f>
        <v>1.0114663955276555</v>
      </c>
      <c r="U629" s="31">
        <f>PRODUCT(U628:AO628)</f>
        <v>1.005946524111861</v>
      </c>
      <c r="V629" s="31">
        <f>PRODUCT(V628:AO628)</f>
        <v>1.004544081454585</v>
      </c>
      <c r="W629" s="31">
        <f>PRODUCT(W628:AO628)</f>
        <v>1.0033524881485123</v>
      </c>
      <c r="X629" s="31">
        <f>PRODUCT(X628:AO628)</f>
        <v>1.0020841750098657</v>
      </c>
      <c r="Y629" s="31">
        <f>PRODUCT(Y628:AO628)</f>
        <v>1.0013590807536261</v>
      </c>
      <c r="Z629" s="31">
        <f>PRODUCT(Z628:AO628)</f>
        <v>1.0006334584020395</v>
      </c>
      <c r="AA629" s="31">
        <f>PRODUCT(AA628:AO628)</f>
        <v>1.0005859903970307</v>
      </c>
      <c r="AB629" s="31">
        <f>PRODUCT(AB628:AO628)</f>
        <v>1.0000413680867526</v>
      </c>
      <c r="AC629" s="31">
        <f>PRODUCT(AC628:AO628)</f>
        <v>0.99971476255217806</v>
      </c>
      <c r="AD629" s="31">
        <f>PRODUCT(AD628:AO628)</f>
        <v>0.99959978512834302</v>
      </c>
      <c r="AE629" s="31">
        <f>PRODUCT(AE628:AO628)</f>
        <v>0.99953624687210596</v>
      </c>
      <c r="AF629" s="31">
        <f>PRODUCT(AF628:AO628)</f>
        <v>0.99952325120813135</v>
      </c>
      <c r="AG629" s="31">
        <f>PRODUCT(AG628:AO628)</f>
        <v>0.9993499427229704</v>
      </c>
      <c r="AH629" s="31">
        <f>PRODUCT(AH628:AO628)</f>
        <v>0.99929546557996585</v>
      </c>
      <c r="AI629" s="31">
        <f>PRODUCT(AI628:AO628)</f>
        <v>0.99924712523725978</v>
      </c>
      <c r="AJ629" s="31">
        <f>PRODUCT(AJ628:AO628)</f>
        <v>0.99923134828666638</v>
      </c>
      <c r="AK629" s="31">
        <f>PRODUCT(AK628:AO628)</f>
        <v>0.99922477765276563</v>
      </c>
      <c r="AL629" s="31">
        <f>PRODUCT(AL628:AO628)</f>
        <v>0.99968761696225994</v>
      </c>
      <c r="AM629" s="31">
        <f>PRODUCT(AM628:AO628)</f>
        <v>0.99960108841209649</v>
      </c>
      <c r="AN629" s="31">
        <f>PRODUCT(AN628:AO628)</f>
        <v>0.99960109326608604</v>
      </c>
      <c r="AO629" s="32">
        <f>PRODUCT(AO628:AO628)</f>
        <v>1</v>
      </c>
      <c r="AP629" s="31">
        <f>PRODUCT(AP628:CC628)</f>
        <v>1.5805526703967079</v>
      </c>
      <c r="AQ629" s="31">
        <f>PRODUCT(AQ628:CC628)</f>
        <v>1.2198187168378281</v>
      </c>
      <c r="AR629" s="31">
        <f>PRODUCT(AR628:CC628)</f>
        <v>1.0815515397987721</v>
      </c>
      <c r="AS629" s="31">
        <f>PRODUCT(AS628:CC628)</f>
        <v>1.0404693427411278</v>
      </c>
      <c r="AT629" s="31">
        <f>PRODUCT(AT628:CC628)</f>
        <v>1.0232086864575956</v>
      </c>
      <c r="AU629" s="31">
        <f>PRODUCT(AU628:CC628)</f>
        <v>1.0151394196430241</v>
      </c>
      <c r="AV629" s="31">
        <f>PRODUCT(AV628:CC628)</f>
        <v>1.0103561172827547</v>
      </c>
      <c r="AW629" s="31">
        <f>PRODUCT(AW628:CC628)</f>
        <v>1.0069911425047318</v>
      </c>
      <c r="AX629" s="31">
        <f>PRODUCT(AX628:CC628)</f>
        <v>1.0050044850185598</v>
      </c>
      <c r="AY629" s="31">
        <f>PRODUCT(AY628:CC628)</f>
        <v>1.0037622548253844</v>
      </c>
      <c r="AZ629" s="31">
        <f>PRODUCT(AZ628:CC628)</f>
        <v>1.0027121531846181</v>
      </c>
      <c r="BA629" s="31">
        <f>PRODUCT(BA628:CC628)</f>
        <v>1.0017596027721571</v>
      </c>
      <c r="BB629" s="31">
        <f>PRODUCT(BB628:CC628)</f>
        <v>1.0007760586124295</v>
      </c>
      <c r="BC629" s="31">
        <f>PRODUCT(BC628:CC628)</f>
        <v>1.0004711788104861</v>
      </c>
      <c r="BD629" s="31">
        <f>PRODUCT(BD628:CC628)</f>
        <v>1.0002324216137606</v>
      </c>
      <c r="BE629" s="31">
        <f>PRODUCT(BE628:CC628)</f>
        <v>1.0001453554411115</v>
      </c>
      <c r="BF629" s="31">
        <f>PRODUCT(BF628:CC628)</f>
        <v>1.0000849890853074</v>
      </c>
      <c r="BG629" s="31">
        <f>PRODUCT(BG628:CC628)</f>
        <v>1.0000548834080638</v>
      </c>
      <c r="BH629" s="31">
        <f>PRODUCT(BH628:CC628)</f>
        <v>1.0000125990201927</v>
      </c>
      <c r="BI629" s="31">
        <f>PRODUCT(BI628:CC628)</f>
        <v>0.99998380846094204</v>
      </c>
      <c r="BJ629" s="31">
        <f>PRODUCT(BJ628:CC628)</f>
        <v>0.99999231532483879</v>
      </c>
      <c r="BK629" s="31">
        <f>PRODUCT(BK628:CC628)</f>
        <v>0.99999476873670479</v>
      </c>
      <c r="BL629" s="31">
        <f>PRODUCT(BL628:CC628)</f>
        <v>1.0000021701599031</v>
      </c>
      <c r="BM629" s="31">
        <f>PRODUCT(BM628:CC628)</f>
        <v>0.99999639130282902</v>
      </c>
      <c r="BN629" s="31">
        <f>PRODUCT(BN628:CC628)</f>
        <v>0.99999168053159726</v>
      </c>
      <c r="BO629" s="31">
        <f>PRODUCT(BO628:CC628)</f>
        <v>0.99998677730345753</v>
      </c>
      <c r="BP629" s="31">
        <f>PRODUCT(BP628:CC628)</f>
        <v>0.99998660345432544</v>
      </c>
      <c r="BQ629" s="31">
        <f>PRODUCT(BQ628:CC628)</f>
        <v>0.99998663143179689</v>
      </c>
      <c r="BR629" s="31">
        <f>PRODUCT(BR628:CC628)</f>
        <v>0.99998466498086125</v>
      </c>
      <c r="BS629" s="31">
        <f>PRODUCT(BS628:CC628)</f>
        <v>0.99998466498086125</v>
      </c>
      <c r="BT629" s="31">
        <f>PRODUCT(BT628:CC628)</f>
        <v>0.99998535551829071</v>
      </c>
      <c r="BU629" s="31">
        <f>PRODUCT(BU628:CC628)</f>
        <v>0.99998574001660145</v>
      </c>
      <c r="BV629" s="31">
        <f>PRODUCT(BV628:CC628)</f>
        <v>0.99999291775679255</v>
      </c>
      <c r="BW629" s="31">
        <f>PRODUCT(BW628:CC628)</f>
        <v>0.99999040252532023</v>
      </c>
      <c r="BX629" s="31">
        <f>PRODUCT(BX628:CC628)</f>
        <v>0.99999509492499383</v>
      </c>
      <c r="BY629" s="31">
        <f>PRODUCT(BY628:CC628)</f>
        <v>0.99999957417304897</v>
      </c>
      <c r="BZ629" s="31">
        <f>PRODUCT(BZ628:CC628)</f>
        <v>0.99999969092425178</v>
      </c>
      <c r="CA629" s="31">
        <f>PRODUCT(CA628:CC628)</f>
        <v>1</v>
      </c>
      <c r="CB629" s="31">
        <f>PRODUCT(CB628:CC628)</f>
        <v>1</v>
      </c>
      <c r="CC629" s="32">
        <f>PRODUCT(CC628:CC628)</f>
        <v>1</v>
      </c>
      <c r="CD629" s="31">
        <f>PRODUCT(CD628:DQ628)</f>
        <v>1.431575143261808</v>
      </c>
      <c r="CE629" s="31">
        <f>PRODUCT(CE628:DQ628)</f>
        <v>1.7986789652226249</v>
      </c>
      <c r="CF629" s="31">
        <f>PRODUCT(CF628:DQ628)</f>
        <v>1.4421060175113694</v>
      </c>
      <c r="CG629" s="31">
        <f>PRODUCT(CG628:DQ628)</f>
        <v>1.2292204554635846</v>
      </c>
      <c r="CH629" s="31">
        <f>PRODUCT(CH628:DQ628)</f>
        <v>1.1369995006691151</v>
      </c>
      <c r="CI629" s="31">
        <f>PRODUCT(CI628:DQ628)</f>
        <v>1.0885299499877965</v>
      </c>
      <c r="CJ629" s="31">
        <f>PRODUCT(CJ628:DQ628)</f>
        <v>1.0590188596011714</v>
      </c>
      <c r="CK629" s="31">
        <f>PRODUCT(CK628:DQ628)</f>
        <v>1.0383493048596959</v>
      </c>
      <c r="CL629" s="31">
        <f>PRODUCT(CL628:DQ628)</f>
        <v>1.0191604639568184</v>
      </c>
      <c r="CM629" s="31">
        <f>PRODUCT(CM628:DQ628)</f>
        <v>1.0132252501810328</v>
      </c>
      <c r="CN629" s="31">
        <f>PRODUCT(CN628:DQ628)</f>
        <v>1.0099828438473095</v>
      </c>
      <c r="CO629" s="31">
        <f>PRODUCT(CO628:DQ628)</f>
        <v>1.0067871704622828</v>
      </c>
      <c r="CP629" s="31">
        <f>PRODUCT(CP628:DQ628)</f>
        <v>1.0051077705095999</v>
      </c>
      <c r="CQ629" s="31">
        <f>PRODUCT(CQ628:DQ628)</f>
        <v>1.0038462080508688</v>
      </c>
      <c r="CR629" s="31">
        <f>PRODUCT(CR628:DQ628)</f>
        <v>1.0036679012671226</v>
      </c>
      <c r="CS629" s="31">
        <f>PRODUCT(CS628:DQ628)</f>
        <v>1.0032072219632808</v>
      </c>
      <c r="CT629" s="31">
        <f>PRODUCT(CT628:DQ628)</f>
        <v>1.0029892456142582</v>
      </c>
      <c r="CU629" s="31">
        <f>PRODUCT(CU628:DQ628)</f>
        <v>1.0027740532473233</v>
      </c>
      <c r="CV629" s="31">
        <f>PRODUCT(CV628:DQ628)</f>
        <v>1.0017307351158804</v>
      </c>
      <c r="CW629" s="31">
        <f>PRODUCT(CW628:DQ628)</f>
        <v>1.001597843860508</v>
      </c>
      <c r="CX629" s="31">
        <f>PRODUCT(CX628:DQ628)</f>
        <v>1.0012635951696973</v>
      </c>
      <c r="CY629" s="31">
        <f>PRODUCT(CY628:DQ628)</f>
        <v>1.001053903636256</v>
      </c>
      <c r="CZ629" s="31">
        <f>PRODUCT(CZ628:DQ628)</f>
        <v>1.0008370144091416</v>
      </c>
      <c r="DA629" s="31">
        <f>PRODUCT(DA628:DQ628)</f>
        <v>1.0008828596832642</v>
      </c>
      <c r="DB629" s="31">
        <f>PRODUCT(DB628:DQ628)</f>
        <v>1.0008465422355417</v>
      </c>
      <c r="DC629" s="31">
        <f>PRODUCT(DC628:DQ628)</f>
        <v>1.0006413671792738</v>
      </c>
      <c r="DD629" s="31">
        <f>PRODUCT(DD628:DQ628)</f>
        <v>1.0005307116370212</v>
      </c>
      <c r="DE629" s="31">
        <f>PRODUCT(DE628:DQ628)</f>
        <v>1.0000426773419848</v>
      </c>
      <c r="DF629" s="31">
        <f>PRODUCT(DF628:DQ628)</f>
        <v>0.9999005974678018</v>
      </c>
      <c r="DG629" s="31">
        <f>PRODUCT(DG628:DQ628)</f>
        <v>0.99984203263260663</v>
      </c>
      <c r="DH629" s="31">
        <f>PRODUCT(DH628:DQ628)</f>
        <v>0.99979889050795523</v>
      </c>
      <c r="DI629" s="31">
        <f>PRODUCT(DI628:DQ628)</f>
        <v>0.99979965767865697</v>
      </c>
      <c r="DJ629" s="31">
        <f>PRODUCT(DJ628:DQ628)</f>
        <v>0.99979827289736956</v>
      </c>
      <c r="DK629" s="31">
        <f>PRODUCT(DK628:DQ628)</f>
        <v>0.9998264515592542</v>
      </c>
      <c r="DL629" s="31">
        <f>PRODUCT(DL628:DQ628)</f>
        <v>0.9998264515592542</v>
      </c>
      <c r="DM629" s="31">
        <f>PRODUCT(DM628:DQ628)</f>
        <v>0.99987303479105194</v>
      </c>
      <c r="DN629" s="31">
        <f>PRODUCT(DN628:DQ628)</f>
        <v>0.99998506864774195</v>
      </c>
      <c r="DO629" s="31">
        <f>PRODUCT(DO628:DQ628)</f>
        <v>1</v>
      </c>
      <c r="DP629" s="31">
        <f>PRODUCT(DP628:DQ628)</f>
        <v>1</v>
      </c>
      <c r="DQ629" s="32">
        <f>PRODUCT(DQ628:DQ628)</f>
        <v>1</v>
      </c>
      <c r="DR629" s="31">
        <f>PRODUCT(DR628:FE628)</f>
        <v>4.8426207859126951</v>
      </c>
      <c r="DS629" s="31">
        <f>PRODUCT(DS628:FE628)</f>
        <v>2.7291287666222646</v>
      </c>
      <c r="DT629" s="31">
        <f>PRODUCT(DT628:FE628)</f>
        <v>2.1496993708943526</v>
      </c>
      <c r="DU629" s="31">
        <f>PRODUCT(DU628:FE628)</f>
        <v>1.7529567249733264</v>
      </c>
      <c r="DV629" s="31">
        <f>PRODUCT(DV628:FE628)</f>
        <v>1.526664810362431</v>
      </c>
      <c r="DW629" s="31">
        <f>PRODUCT(DW628:FE628)</f>
        <v>1.3932807856307114</v>
      </c>
      <c r="DX629" s="31">
        <f>PRODUCT(DX628:FE628)</f>
        <v>1.3047801030364525</v>
      </c>
      <c r="DY629" s="31">
        <f>PRODUCT(DY628:FE628)</f>
        <v>1.2184232762378937</v>
      </c>
      <c r="DZ629" s="31">
        <f>PRODUCT(DZ628:FE628)</f>
        <v>1.1525433062530461</v>
      </c>
      <c r="EA629" s="31">
        <f>PRODUCT(EA628:FE628)</f>
        <v>1.1215967833559357</v>
      </c>
      <c r="EB629" s="31">
        <f>PRODUCT(EB628:FE628)</f>
        <v>1.0991482357705851</v>
      </c>
      <c r="EC629" s="31">
        <f>PRODUCT(EC628:FE628)</f>
        <v>1.0838020306921339</v>
      </c>
      <c r="ED629" s="31">
        <f>PRODUCT(ED628:FE628)</f>
        <v>1.0676341789603014</v>
      </c>
      <c r="EE629" s="31">
        <f>PRODUCT(EE628:FE628)</f>
        <v>1.0556597162828922</v>
      </c>
      <c r="EF629" s="31">
        <f>PRODUCT(EF628:FE628)</f>
        <v>1.0441740341948942</v>
      </c>
      <c r="EG629" s="31">
        <f>PRODUCT(EG628:FE628)</f>
        <v>1.0381580973089379</v>
      </c>
      <c r="EH629" s="31">
        <f>PRODUCT(EH628:FE628)</f>
        <v>1.0316496651601561</v>
      </c>
      <c r="EI629" s="31">
        <f>PRODUCT(EI628:FE628)</f>
        <v>1.0242610999126598</v>
      </c>
      <c r="EJ629" s="31">
        <f>PRODUCT(EJ628:FE628)</f>
        <v>1.0216286777010846</v>
      </c>
      <c r="EK629" s="31">
        <f>PRODUCT(EK628:FE628)</f>
        <v>1.0184914852277194</v>
      </c>
      <c r="EL629" s="31">
        <f>PRODUCT(EL628:FE628)</f>
        <v>1.0147677881687556</v>
      </c>
      <c r="EM629" s="31">
        <f>PRODUCT(EM628:FE628)</f>
        <v>1.0121299218882023</v>
      </c>
      <c r="EN629" s="31">
        <f>PRODUCT(EN628:FE628)</f>
        <v>1.0118564067058897</v>
      </c>
      <c r="EO629" s="31">
        <f>PRODUCT(EO628:FE628)</f>
        <v>1.0096534136240929</v>
      </c>
      <c r="EP629" s="31">
        <f>PRODUCT(EP628:FE628)</f>
        <v>1.0111381080252724</v>
      </c>
      <c r="EQ629" s="31">
        <f>PRODUCT(EQ628:FE628)</f>
        <v>1.008306206045666</v>
      </c>
      <c r="ER629" s="31">
        <f>PRODUCT(ER628:FE628)</f>
        <v>1.0069191694884647</v>
      </c>
      <c r="ES629" s="31">
        <f>PRODUCT(ES628:FE628)</f>
        <v>1.0061504382008679</v>
      </c>
      <c r="ET629" s="31">
        <f>PRODUCT(ET628:FE628)</f>
        <v>1.0055782858158997</v>
      </c>
      <c r="EU629" s="31">
        <f>PRODUCT(EU628:FE628)</f>
        <v>1.0036382471738028</v>
      </c>
      <c r="EV629" s="31">
        <f>PRODUCT(EV628:FE628)</f>
        <v>1.0031220005209363</v>
      </c>
      <c r="EW629" s="31">
        <f>PRODUCT(EW628:FE628)</f>
        <v>1.0025813760015614</v>
      </c>
      <c r="EX629" s="31">
        <f>PRODUCT(EX628:FE628)</f>
        <v>1.0026571694156086</v>
      </c>
      <c r="EY629" s="31">
        <f>PRODUCT(EY628:FE628)</f>
        <v>1.0028960042944464</v>
      </c>
      <c r="EZ629" s="31">
        <f>PRODUCT(EZ628:FE628)</f>
        <v>1.0021591164630685</v>
      </c>
      <c r="FA629" s="31">
        <f>PRODUCT(FA628:FE628)</f>
        <v>1.0024364961958485</v>
      </c>
      <c r="FB629" s="31">
        <f>PRODUCT(FB628:FE628)</f>
        <v>0.99998794880291075</v>
      </c>
      <c r="FC629" s="31">
        <f>PRODUCT(FC628:FE628)</f>
        <v>1.0003461740024815</v>
      </c>
      <c r="FD629" s="31">
        <f>PRODUCT(FD628:FE628)</f>
        <v>1.0006808129159357</v>
      </c>
      <c r="FE629" s="32">
        <f>PRODUCT(FE628:FE628)</f>
        <v>1</v>
      </c>
      <c r="FF629" s="31">
        <f>PRODUCT(FF628:GS628)</f>
        <v>1.210978170348602</v>
      </c>
      <c r="FG629" s="31">
        <f>PRODUCT(FG628:GS628)</f>
        <v>1.0213502964762791</v>
      </c>
      <c r="FH629" s="31">
        <f>PRODUCT(FH628:GS628)</f>
        <v>1.0031484087699492</v>
      </c>
      <c r="FI629" s="31">
        <f>PRODUCT(FI628:GS628)</f>
        <v>1.0016503747505456</v>
      </c>
      <c r="FJ629" s="31">
        <f>PRODUCT(FJ628:GS628)</f>
        <v>0.99894323068172686</v>
      </c>
      <c r="FK629" s="31">
        <f>PRODUCT(FK628:GS628)</f>
        <v>0.99996169081447372</v>
      </c>
      <c r="FL629" s="31">
        <f>PRODUCT(FL628:GS628)</f>
        <v>1.0003436136615007</v>
      </c>
      <c r="FM629" s="31">
        <f>PRODUCT(FM628:GS628)</f>
        <v>0.99993139213345095</v>
      </c>
      <c r="FN629" s="31">
        <f>PRODUCT(FN628:GS628)</f>
        <v>0.99930207450252162</v>
      </c>
      <c r="FO629" s="31">
        <f>PRODUCT(FO628:GS628)</f>
        <v>0.99855011495681745</v>
      </c>
      <c r="FP629" s="31">
        <f>PRODUCT(FP628:GS628)</f>
        <v>1.0002595352918704</v>
      </c>
      <c r="FQ629" s="31">
        <f>PRODUCT(FQ628:GS628)</f>
        <v>1.0002819206692648</v>
      </c>
      <c r="FR629" s="31">
        <f>PRODUCT(FR628:GS628)</f>
        <v>1.0004218802090792</v>
      </c>
      <c r="FS629" s="31">
        <f>PRODUCT(FS628:GS628)</f>
        <v>1.000361656461326</v>
      </c>
      <c r="FT629" s="31">
        <f>PRODUCT(FT628:GS628)</f>
        <v>1.0003446564446878</v>
      </c>
      <c r="FU629" s="31">
        <f>PRODUCT(FU628:GS628)</f>
        <v>1.0004637091759043</v>
      </c>
      <c r="FV629" s="31">
        <f>PRODUCT(FV628:GS628)</f>
        <v>1.0003744085821553</v>
      </c>
      <c r="FW629" s="31">
        <f>PRODUCT(FW628:GS628)</f>
        <v>1.0002303349802746</v>
      </c>
      <c r="FX629" s="31">
        <f>PRODUCT(FX628:GS628)</f>
        <v>1.0002742391305921</v>
      </c>
      <c r="FY629" s="31">
        <f>PRODUCT(FY628:GS628)</f>
        <v>1.0002258758903195</v>
      </c>
      <c r="FZ629" s="31">
        <f>PRODUCT(FZ628:GS628)</f>
        <v>1.0001469585115814</v>
      </c>
      <c r="GA629" s="31">
        <f>PRODUCT(GA628:GS628)</f>
        <v>1.0001119516380461</v>
      </c>
      <c r="GB629" s="31">
        <f>PRODUCT(GB628:GS628)</f>
        <v>1.0001196642669568</v>
      </c>
      <c r="GC629" s="31">
        <f>PRODUCT(GC628:GS628)</f>
        <v>1.0000595992506516</v>
      </c>
      <c r="GD629" s="31">
        <f>PRODUCT(GD628:GS628)</f>
        <v>1.0000031300991521</v>
      </c>
      <c r="GE629" s="31">
        <f>PRODUCT(GE628:GS628)</f>
        <v>0.99999361380450891</v>
      </c>
      <c r="GF629" s="31">
        <f>PRODUCT(GF628:GS628)</f>
        <v>0.99997691200171124</v>
      </c>
      <c r="GG629" s="31">
        <f>PRODUCT(GG628:GS628)</f>
        <v>0.99996877114962335</v>
      </c>
      <c r="GH629" s="31">
        <f>PRODUCT(GH628:GS628)</f>
        <v>0.99996335378340384</v>
      </c>
      <c r="GI629" s="31">
        <f>PRODUCT(GI628:GS628)</f>
        <v>0.99997330094633741</v>
      </c>
      <c r="GJ629" s="31">
        <f>PRODUCT(GJ628:GS628)</f>
        <v>0.99997953579309795</v>
      </c>
      <c r="GK629" s="31">
        <f>PRODUCT(GK628:GS628)</f>
        <v>0.99997845902511862</v>
      </c>
      <c r="GL629" s="31">
        <f>PRODUCT(GL628:GS628)</f>
        <v>0.99996430919759283</v>
      </c>
      <c r="GM629" s="31">
        <f>PRODUCT(GM628:GS628)</f>
        <v>0.99993829777546539</v>
      </c>
      <c r="GN629" s="31">
        <f>PRODUCT(GN628:GS628)</f>
        <v>0.99993830768226577</v>
      </c>
      <c r="GO629" s="31">
        <f>PRODUCT(GO628:GS628)</f>
        <v>0.99995665991076643</v>
      </c>
      <c r="GP629" s="31">
        <f>PRODUCT(GP628:GS628)</f>
        <v>0.99999259254686668</v>
      </c>
      <c r="GQ629" s="31">
        <f>PRODUCT(GQ628:GS628)</f>
        <v>0.99999158573232161</v>
      </c>
      <c r="GR629" s="31">
        <f>PRODUCT(GR628:GS628)</f>
        <v>0.99999523623042297</v>
      </c>
      <c r="GS629" s="32">
        <f>PRODUCT(GS628:GS628)</f>
        <v>1</v>
      </c>
    </row>
    <row r="630" spans="1:201" x14ac:dyDescent="0.25">
      <c r="A630" s="24" t="s">
        <v>6</v>
      </c>
      <c r="B630" s="23">
        <f>B629*B578</f>
        <v>135354111.29760575</v>
      </c>
      <c r="C630" s="23">
        <f>C629*C577</f>
        <v>159779586.80889443</v>
      </c>
      <c r="D630" s="23">
        <f>D629*D576</f>
        <v>133666783.78452604</v>
      </c>
      <c r="E630" s="23">
        <f>E629*E575</f>
        <v>128199165.55842337</v>
      </c>
      <c r="F630" s="23">
        <f>F629*F574</f>
        <v>105690305.41019218</v>
      </c>
      <c r="G630" s="23">
        <f>G629*G573</f>
        <v>105537517.83032636</v>
      </c>
      <c r="H630" s="23">
        <f>H629*H572</f>
        <v>98120513.972279921</v>
      </c>
      <c r="I630" s="23">
        <f>I629*I571</f>
        <v>72189528.692845508</v>
      </c>
      <c r="J630" s="23">
        <f>J629*J570</f>
        <v>123874162.013238</v>
      </c>
      <c r="K630" s="23">
        <f>K629*K569</f>
        <v>146717800.68172204</v>
      </c>
      <c r="L630" s="23">
        <f>L629*L568</f>
        <v>139912024.58717903</v>
      </c>
      <c r="M630" s="23">
        <f>M629*M567</f>
        <v>132396604.30141638</v>
      </c>
      <c r="N630" s="23">
        <f>N629*N566</f>
        <v>133340532.49939974</v>
      </c>
      <c r="O630" s="23">
        <f>O629*O565</f>
        <v>152589075.44205341</v>
      </c>
      <c r="P630" s="23">
        <f>P629*P564</f>
        <v>148417924.82687074</v>
      </c>
      <c r="Q630" s="23">
        <f>Q629*Q563</f>
        <v>145015974.29739302</v>
      </c>
      <c r="R630" s="23">
        <f>R629*R562</f>
        <v>156583794.26684052</v>
      </c>
      <c r="S630" s="23">
        <f>S629*S561</f>
        <v>162408523.31242993</v>
      </c>
      <c r="T630" s="23">
        <f>T629*T560</f>
        <v>166189510.77490547</v>
      </c>
      <c r="U630" s="23">
        <f>U629*U559</f>
        <v>148683034.36559248</v>
      </c>
      <c r="V630" s="23">
        <f>V629*V558</f>
        <v>144826726.63997537</v>
      </c>
      <c r="W630" s="23">
        <f>W629*W557</f>
        <v>193702967.29448056</v>
      </c>
      <c r="X630" s="23">
        <f>X629*X556</f>
        <v>160388161.90616319</v>
      </c>
      <c r="Y630" s="23">
        <f>Y629*Y555</f>
        <v>213561658.67556176</v>
      </c>
      <c r="Z630" s="23">
        <f>Z629*Z554</f>
        <v>147128589.68046537</v>
      </c>
      <c r="AA630" s="23">
        <f>AA629*AA553</f>
        <v>164791443.89991015</v>
      </c>
      <c r="AB630" s="23">
        <f>AB629*AB552</f>
        <v>153842503.51676902</v>
      </c>
      <c r="AC630" s="23">
        <f>AC629*AC551</f>
        <v>143943887.88811523</v>
      </c>
      <c r="AD630" s="23">
        <f>AD629*AD550</f>
        <v>143338485.86827871</v>
      </c>
      <c r="AE630" s="23">
        <f>AE629*AE549</f>
        <v>149430559.63807732</v>
      </c>
      <c r="AF630" s="23">
        <f>AF629*AF548</f>
        <v>164278962.46643639</v>
      </c>
      <c r="AG630" s="23">
        <f>AG629*AG547</f>
        <v>132465157.23778044</v>
      </c>
      <c r="AH630" s="23">
        <f>AH629*AH546</f>
        <v>124465979.33885251</v>
      </c>
      <c r="AI630" s="23">
        <f>AI629*AI545</f>
        <v>153300528.55160108</v>
      </c>
      <c r="AJ630" s="23">
        <f>AJ629*AJ544</f>
        <v>117032091.64351451</v>
      </c>
      <c r="AK630" s="23">
        <f>AK629*AK543</f>
        <v>118626942.35679503</v>
      </c>
      <c r="AL630" s="23">
        <f>AL629*AL542</f>
        <v>119186179.45500657</v>
      </c>
      <c r="AM630" s="23">
        <f>AM629*AM541</f>
        <v>116476074.26197596</v>
      </c>
      <c r="AN630" s="23">
        <f>AN629*AN540</f>
        <v>104560234.00360391</v>
      </c>
      <c r="AO630" s="23">
        <f>AO629*AO539</f>
        <v>101291534.98000002</v>
      </c>
      <c r="AP630" s="23">
        <f>AP629*AP578</f>
        <v>118751489.10223471</v>
      </c>
      <c r="AQ630" s="23">
        <f>AQ629*AQ577</f>
        <v>138994224.89524984</v>
      </c>
      <c r="AR630" s="23">
        <f>AR629*AR576</f>
        <v>134309781.28337875</v>
      </c>
      <c r="AS630" s="23">
        <f>AS629*AS575</f>
        <v>121417608.49016038</v>
      </c>
      <c r="AT630" s="23">
        <f>AT629*AT574</f>
        <v>91891490.457900912</v>
      </c>
      <c r="AU630" s="23">
        <f>AU629*AU573</f>
        <v>95463131.327864379</v>
      </c>
      <c r="AV630" s="23">
        <f>AV629*AV572</f>
        <v>88974618.743148863</v>
      </c>
      <c r="AW630" s="23">
        <f>AW629*AW571</f>
        <v>65636384.601704203</v>
      </c>
      <c r="AX630" s="23">
        <f>AX629*AX570</f>
        <v>121329281.27562803</v>
      </c>
      <c r="AY630" s="23">
        <f>AY629*AY569</f>
        <v>151731008.2920945</v>
      </c>
      <c r="AZ630" s="23">
        <f>AZ629*AZ568</f>
        <v>147980554.35433188</v>
      </c>
      <c r="BA630" s="23">
        <f>BA629*BA567</f>
        <v>139646909.38331765</v>
      </c>
      <c r="BB630" s="23">
        <f>BB629*BB566</f>
        <v>138361805.47464392</v>
      </c>
      <c r="BC630" s="23">
        <f>BC629*BC565</f>
        <v>150457931.83199424</v>
      </c>
      <c r="BD630" s="23">
        <f>BD629*BD564</f>
        <v>145414754.10836282</v>
      </c>
      <c r="BE630" s="23">
        <f>BE629*BE563</f>
        <v>142591154.56791356</v>
      </c>
      <c r="BF630" s="23">
        <f>BF629*BF562</f>
        <v>143307025.39796725</v>
      </c>
      <c r="BG630" s="23">
        <f>BG629*BG561</f>
        <v>159731621.7546621</v>
      </c>
      <c r="BH630" s="23">
        <f>BH629*BH560</f>
        <v>154857602.6794821</v>
      </c>
      <c r="BI630" s="23">
        <f>BI629*BI559</f>
        <v>150891141.51062962</v>
      </c>
      <c r="BJ630" s="23">
        <f>BJ629*BJ558</f>
        <v>146062197.14083597</v>
      </c>
      <c r="BK630" s="23">
        <f>BK629*BK557</f>
        <v>157984159.14894357</v>
      </c>
      <c r="BL630" s="23">
        <f>BL629*BL556</f>
        <v>154218660.41842684</v>
      </c>
      <c r="BM630" s="23">
        <f>BM629*BM555</f>
        <v>149299108.79278418</v>
      </c>
      <c r="BN630" s="23">
        <f>BN629*BN554</f>
        <v>144330420.16764012</v>
      </c>
      <c r="BO630" s="23">
        <f>BO629*BO553</f>
        <v>151290163.79962227</v>
      </c>
      <c r="BP630" s="23">
        <f>BP629*BP552</f>
        <v>143163138.55278206</v>
      </c>
      <c r="BQ630" s="23">
        <f>BQ629*BQ551</f>
        <v>138466521.69611394</v>
      </c>
      <c r="BR630" s="23">
        <f>BR629*BR550</f>
        <v>131921952.39331159</v>
      </c>
      <c r="BS630" s="23">
        <f>BS629*BS549</f>
        <v>135059742.71449909</v>
      </c>
      <c r="BT630" s="23">
        <f>BT629*BT548</f>
        <v>128488209.47921036</v>
      </c>
      <c r="BU630" s="23">
        <f>BU629*BU547</f>
        <v>123082344.82277738</v>
      </c>
      <c r="BV630" s="23">
        <f>BV629*BV546</f>
        <v>116055568.39041787</v>
      </c>
      <c r="BW630" s="23">
        <f>BW629*BW545</f>
        <v>121659524.63458642</v>
      </c>
      <c r="BX630" s="23">
        <f>BX629*BX544</f>
        <v>116477176.61790974</v>
      </c>
      <c r="BY630" s="23">
        <f>BY629*BY543</f>
        <v>114829694.68240039</v>
      </c>
      <c r="BZ630" s="23">
        <f>BZ629*BZ542</f>
        <v>104715616.0849326</v>
      </c>
      <c r="CA630" s="23">
        <f>CA629*CA541</f>
        <v>112447608.63999999</v>
      </c>
      <c r="CB630" s="23">
        <f>CB629*CB540</f>
        <v>107209066.65000002</v>
      </c>
      <c r="CC630" s="23">
        <f>CC629*CC539</f>
        <v>103888506.32999998</v>
      </c>
      <c r="CD630" s="23">
        <f>CD629*CD578</f>
        <v>11547840.476174086</v>
      </c>
      <c r="CE630" s="23">
        <f>CE629*CE577</f>
        <v>14228063.885940479</v>
      </c>
      <c r="CF630" s="23">
        <f>CF629*CF576</f>
        <v>12847896.471257681</v>
      </c>
      <c r="CG630" s="23">
        <f>CG629*CG575</f>
        <v>13354362.039055716</v>
      </c>
      <c r="CH630" s="23">
        <f>CH629*CH574</f>
        <v>11002290.70983417</v>
      </c>
      <c r="CI630" s="23">
        <f>CI629*CI573</f>
        <v>11941146.708217561</v>
      </c>
      <c r="CJ630" s="23">
        <f>CJ629*CJ572</f>
        <v>11331827.626065068</v>
      </c>
      <c r="CK630" s="23">
        <f>CK629*CK571</f>
        <v>8360388.6409615306</v>
      </c>
      <c r="CL630" s="23">
        <f>CL629*CL570</f>
        <v>13878497.897201717</v>
      </c>
      <c r="CM630" s="23">
        <f>CM629*CM569</f>
        <v>17858805.659969918</v>
      </c>
      <c r="CN630" s="23">
        <f>CN629*CN568</f>
        <v>17474670.675437752</v>
      </c>
      <c r="CO630" s="23">
        <f>CO629*CO567</f>
        <v>17518200.314104199</v>
      </c>
      <c r="CP630" s="23">
        <f>CP629*CP566</f>
        <v>16987671.191399116</v>
      </c>
      <c r="CQ630" s="23">
        <f>CQ629*CQ565</f>
        <v>18570108.80103844</v>
      </c>
      <c r="CR630" s="23">
        <f>CR629*CR564</f>
        <v>17308752.512976028</v>
      </c>
      <c r="CS630" s="23">
        <f>CS629*CS563</f>
        <v>17574502.542357069</v>
      </c>
      <c r="CT630" s="23">
        <f>CT629*CT562</f>
        <v>17021041.393588275</v>
      </c>
      <c r="CU630" s="23">
        <f>CU629*CU561</f>
        <v>19284702.088044547</v>
      </c>
      <c r="CV630" s="23">
        <f>CV629*CV560</f>
        <v>17921191.496263392</v>
      </c>
      <c r="CW630" s="23">
        <f>CW629*CW559</f>
        <v>18448905.403380774</v>
      </c>
      <c r="CX630" s="23">
        <f>CX629*CX558</f>
        <v>16110588.050367318</v>
      </c>
      <c r="CY630" s="23">
        <f>CY629*CY557</f>
        <v>18156581.772033826</v>
      </c>
      <c r="CZ630" s="23">
        <f>CZ629*CZ556</f>
        <v>16523399.657102186</v>
      </c>
      <c r="DA630" s="23">
        <f>DA629*DA555</f>
        <v>16424191.005669786</v>
      </c>
      <c r="DB630" s="23">
        <f>DB629*DB554</f>
        <v>15722731.088014524</v>
      </c>
      <c r="DC630" s="23">
        <f>DC629*DC553</f>
        <v>16067747.560668845</v>
      </c>
      <c r="DD630" s="23">
        <f>DD629*DD552</f>
        <v>16163675.660607435</v>
      </c>
      <c r="DE630" s="23">
        <f>DE629*DE551</f>
        <v>15865458.666709853</v>
      </c>
      <c r="DF630" s="23">
        <f>DF629*DF550</f>
        <v>14972296.837827569</v>
      </c>
      <c r="DG630" s="23">
        <f>DG629*DG549</f>
        <v>15963835.856456719</v>
      </c>
      <c r="DH630" s="23">
        <f>DH629*DH548</f>
        <v>16099875.770870836</v>
      </c>
      <c r="DI630" s="23">
        <f>DI629*DI547</f>
        <v>15262734.425631305</v>
      </c>
      <c r="DJ630" s="23">
        <f>DJ629*DJ546</f>
        <v>15080555.169490322</v>
      </c>
      <c r="DK630" s="23">
        <f>DK629*DK545</f>
        <v>16038409.625871696</v>
      </c>
      <c r="DL630" s="23">
        <f>DL629*DL544</f>
        <v>15796988.101473464</v>
      </c>
      <c r="DM630" s="23">
        <f>DM629*DM543</f>
        <v>14874205.033644894</v>
      </c>
      <c r="DN630" s="23">
        <f>DN629*DN542</f>
        <v>15925835.85218424</v>
      </c>
      <c r="DO630" s="23">
        <f>DO629*DO541</f>
        <v>16534372.899999999</v>
      </c>
      <c r="DP630" s="23">
        <f>DP629*DP540</f>
        <v>15699529.239999998</v>
      </c>
      <c r="DQ630" s="23">
        <f>DQ629*DQ539</f>
        <v>15651199.74</v>
      </c>
      <c r="DR630" s="23">
        <f>DR629*DR578</f>
        <v>48979470.891658038</v>
      </c>
      <c r="DS630" s="23">
        <f>DS629*DS577</f>
        <v>58635470.245203272</v>
      </c>
      <c r="DT630" s="23">
        <f>DT629*DT576</f>
        <v>61551175.939400271</v>
      </c>
      <c r="DU630" s="23">
        <f>DU629*DU575</f>
        <v>60737512.735997036</v>
      </c>
      <c r="DV630" s="23">
        <f>DV629*DV574</f>
        <v>48395145.775378898</v>
      </c>
      <c r="DW630" s="23">
        <f>DW629*DW573</f>
        <v>50060561.769013964</v>
      </c>
      <c r="DX630" s="23">
        <f>DX629*DX572</f>
        <v>50589200.330070354</v>
      </c>
      <c r="DY630" s="23">
        <f>DY629*DY571</f>
        <v>33401907.112247873</v>
      </c>
      <c r="DZ630" s="23">
        <f>DZ629*DZ570</f>
        <v>43427564.735330723</v>
      </c>
      <c r="EA630" s="23">
        <f>EA629*EA569</f>
        <v>54329259.858677179</v>
      </c>
      <c r="EB630" s="23">
        <f>EB629*EB568</f>
        <v>54351487.561100341</v>
      </c>
      <c r="EC630" s="23">
        <f>EC629*EC567</f>
        <v>47240821.113977768</v>
      </c>
      <c r="ED630" s="23">
        <f>ED629*ED566</f>
        <v>48384373.42131155</v>
      </c>
      <c r="EE630" s="23">
        <f>EE629*EE565</f>
        <v>50138334.826146811</v>
      </c>
      <c r="EF630" s="23">
        <f>EF629*EF564</f>
        <v>49914075.536405623</v>
      </c>
      <c r="EG630" s="23">
        <f>EG629*EG563</f>
        <v>50495103.530706212</v>
      </c>
      <c r="EH630" s="23">
        <f>EH629*EH562</f>
        <v>53426306.085700534</v>
      </c>
      <c r="EI630" s="23">
        <f>EI629*EI561</f>
        <v>53875048.76343926</v>
      </c>
      <c r="EJ630" s="23">
        <f>EJ629*EJ560</f>
        <v>55618961.777464435</v>
      </c>
      <c r="EK630" s="23">
        <f>EK629*EK559</f>
        <v>52897954.037620567</v>
      </c>
      <c r="EL630" s="23">
        <f>EL629*EL558</f>
        <v>44341212.141137272</v>
      </c>
      <c r="EM630" s="23">
        <f>EM629*EM557</f>
        <v>52954527.838792391</v>
      </c>
      <c r="EN630" s="23">
        <f>EN629*EN556</f>
        <v>47578874.17291262</v>
      </c>
      <c r="EO630" s="23">
        <f>EO629*EO555</f>
        <v>46012879.266029298</v>
      </c>
      <c r="EP630" s="23">
        <f>EP629*EP554</f>
        <v>43973446.808778755</v>
      </c>
      <c r="EQ630" s="23">
        <f>EQ629*EQ553</f>
        <v>43800950.522738285</v>
      </c>
      <c r="ER630" s="23">
        <f>ER629*ER552</f>
        <v>46808763.562528983</v>
      </c>
      <c r="ES630" s="23">
        <f>ES629*ES551</f>
        <v>42278282.833829902</v>
      </c>
      <c r="ET630" s="23">
        <f>ET629*ET550</f>
        <v>41861221.627801694</v>
      </c>
      <c r="EU630" s="23">
        <f>EU629*EU549</f>
        <v>38366756.690384239</v>
      </c>
      <c r="EV630" s="23">
        <f>EV629*EV548</f>
        <v>38521107.063974269</v>
      </c>
      <c r="EW630" s="23">
        <f>EW629*EW547</f>
        <v>35374528.738216966</v>
      </c>
      <c r="EX630" s="23">
        <f>EX629*EX546</f>
        <v>33421892.910098713</v>
      </c>
      <c r="EY630" s="23">
        <f>EY629*EY545</f>
        <v>38876320.593390346</v>
      </c>
      <c r="EZ630" s="23">
        <f>EZ629*EZ544</f>
        <v>34284417.488020241</v>
      </c>
      <c r="FA630" s="23">
        <f>FA629*FA543</f>
        <v>30942241.741722178</v>
      </c>
      <c r="FB630" s="23">
        <f>FB629*FB542</f>
        <v>26514647.092911318</v>
      </c>
      <c r="FC630" s="23">
        <f>FC629*FC541</f>
        <v>34660149.42053996</v>
      </c>
      <c r="FD630" s="23">
        <f>FD629*FD540</f>
        <v>29247575.41989547</v>
      </c>
      <c r="FE630" s="23">
        <f>FE629*FE539</f>
        <v>31330592.510000002</v>
      </c>
      <c r="FF630" s="23">
        <f>FF629*FF578</f>
        <v>85619069.845391437</v>
      </c>
      <c r="FG630" s="23">
        <f>FG629*FG577</f>
        <v>90316106.2500467</v>
      </c>
      <c r="FH630" s="23">
        <f>FH629*FH576</f>
        <v>80458269.192638904</v>
      </c>
      <c r="FI630" s="23">
        <f>FI629*FI575</f>
        <v>71276035.862614751</v>
      </c>
      <c r="FJ630" s="23">
        <f>FJ629*FJ574</f>
        <v>67247571.670591593</v>
      </c>
      <c r="FK630" s="23">
        <f>FK629*FK573</f>
        <v>64211475.026450336</v>
      </c>
      <c r="FL630" s="23">
        <f>FL629*FL572</f>
        <v>62970756.349731542</v>
      </c>
      <c r="FM630" s="23">
        <f>FM629*FM571</f>
        <v>56360722.695748344</v>
      </c>
      <c r="FN630" s="23">
        <f>FN629*FN570</f>
        <v>52046443.520485297</v>
      </c>
      <c r="FO630" s="23">
        <f>FO629*FO569</f>
        <v>60967600.397915788</v>
      </c>
      <c r="FP630" s="23">
        <f>FP629*FP568</f>
        <v>57991310.216424897</v>
      </c>
      <c r="FQ630" s="23">
        <f>FQ629*FQ567</f>
        <v>57279282.242352679</v>
      </c>
      <c r="FR630" s="23">
        <f>FR629*FR566</f>
        <v>58268439.034829728</v>
      </c>
      <c r="FS630" s="23">
        <f>FS629*FS565</f>
        <v>59215272.86375536</v>
      </c>
      <c r="FT630" s="23">
        <f>FT629*FT564</f>
        <v>56272367.792034745</v>
      </c>
      <c r="FU630" s="23">
        <f>FU629*FU563</f>
        <v>53225568.024698779</v>
      </c>
      <c r="FV630" s="23">
        <f>FV629*FV562</f>
        <v>53210011.328615271</v>
      </c>
      <c r="FW630" s="23">
        <f>FW629*FW561</f>
        <v>55243895.601357706</v>
      </c>
      <c r="FX630" s="23">
        <f>FX629*FX560</f>
        <v>56918370.374914333</v>
      </c>
      <c r="FY630" s="23">
        <f>FY629*FY559</f>
        <v>54665709.047290854</v>
      </c>
      <c r="FZ630" s="23">
        <f>FZ629*FZ558</f>
        <v>60724639.801416084</v>
      </c>
      <c r="GA630" s="23">
        <f>GA629*GA557</f>
        <v>53083276.504530311</v>
      </c>
      <c r="GB630" s="23">
        <f>GB629*GB556</f>
        <v>52683613.511676818</v>
      </c>
      <c r="GC630" s="23">
        <f>GC629*GC555</f>
        <v>51128165.328740738</v>
      </c>
      <c r="GD630" s="23">
        <f>GD629*GD554</f>
        <v>52437271.973346785</v>
      </c>
      <c r="GE630" s="23">
        <f>GE629*GE553</f>
        <v>51123129.315617077</v>
      </c>
      <c r="GF630" s="23">
        <f>GF629*GF552</f>
        <v>54631609.606368534</v>
      </c>
      <c r="GG630" s="23">
        <f>GG629*GG551</f>
        <v>46804200.022993684</v>
      </c>
      <c r="GH630" s="23">
        <f>GH629*GH550</f>
        <v>43718389.267724097</v>
      </c>
      <c r="GI630" s="23">
        <f>GI629*GI549</f>
        <v>48209334.312029742</v>
      </c>
      <c r="GJ630" s="23">
        <f>GJ629*GJ548</f>
        <v>46753021.486915179</v>
      </c>
      <c r="GK630" s="23">
        <f>GK629*GK547</f>
        <v>46385471.150207147</v>
      </c>
      <c r="GL630" s="23">
        <f>GL629*GL546</f>
        <v>42180097.684735671</v>
      </c>
      <c r="GM630" s="23">
        <f>GM629*GM545</f>
        <v>43596267.847304001</v>
      </c>
      <c r="GN630" s="23">
        <f>GN629*GN544</f>
        <v>46052107.903444409</v>
      </c>
      <c r="GO630" s="23">
        <f>GO629*GO543</f>
        <v>44530326.868012182</v>
      </c>
      <c r="GP630" s="23">
        <f>GP629*GP542</f>
        <v>39404818.968488075</v>
      </c>
      <c r="GQ630" s="23">
        <f>GQ629*GQ541</f>
        <v>43151443.139151573</v>
      </c>
      <c r="GR630" s="23">
        <f>GR629*GR540</f>
        <v>43580203.462963589</v>
      </c>
      <c r="GS630" s="23">
        <f>GS629*GS539</f>
        <v>40648287.960000008</v>
      </c>
    </row>
    <row r="631" spans="1:201" s="70" customFormat="1" ht="21" x14ac:dyDescent="0.35">
      <c r="B631" s="109" t="str">
        <f>Co_Name</f>
        <v>State Farm Mutual Automobile Insurance Company</v>
      </c>
      <c r="O631" s="24"/>
      <c r="U631" s="24"/>
      <c r="V631" s="109" t="str">
        <f>Co_Name</f>
        <v>State Farm Mutual Automobile Insurance Company</v>
      </c>
      <c r="W631" s="24"/>
      <c r="X631" s="24"/>
      <c r="Y631" s="24"/>
      <c r="Z631" s="24"/>
      <c r="AA631" s="24"/>
      <c r="AB631" s="24"/>
      <c r="AC631" s="24"/>
      <c r="AE631" s="24"/>
      <c r="AF631" s="24"/>
      <c r="AG631" s="24"/>
      <c r="AH631" s="24"/>
      <c r="AI631" s="24"/>
      <c r="AJ631" s="24"/>
      <c r="AK631" s="24"/>
      <c r="AL631" s="24"/>
      <c r="AM631" s="24"/>
      <c r="AN631" s="24"/>
      <c r="AO631" s="24"/>
      <c r="AP631" s="109" t="str">
        <f>Co_Name</f>
        <v>State Farm Mutual Automobile Insurance Company</v>
      </c>
      <c r="BC631" s="24"/>
      <c r="BI631" s="24"/>
      <c r="BJ631" s="109" t="str">
        <f>Co_Name</f>
        <v>State Farm Mutual Automobile Insurance Company</v>
      </c>
      <c r="BK631" s="24"/>
      <c r="BL631" s="24"/>
      <c r="BM631" s="24"/>
      <c r="BN631" s="24"/>
      <c r="BO631" s="24"/>
      <c r="BP631" s="24"/>
      <c r="BQ631" s="24"/>
      <c r="BS631" s="24"/>
      <c r="BT631" s="24"/>
      <c r="BU631" s="24"/>
      <c r="BV631" s="24"/>
      <c r="BW631" s="24"/>
      <c r="BX631" s="24"/>
      <c r="BY631" s="24"/>
      <c r="BZ631" s="24"/>
      <c r="CA631" s="24"/>
      <c r="CB631" s="24"/>
      <c r="CC631" s="24"/>
      <c r="CD631" s="109" t="str">
        <f>Co_Name</f>
        <v>State Farm Mutual Automobile Insurance Company</v>
      </c>
      <c r="CQ631" s="24"/>
      <c r="CW631" s="24"/>
      <c r="CX631" s="109" t="str">
        <f>Co_Name</f>
        <v>State Farm Mutual Automobile Insurance Company</v>
      </c>
      <c r="CY631" s="24"/>
      <c r="CZ631" s="24"/>
      <c r="DA631" s="24"/>
      <c r="DB631" s="24"/>
      <c r="DC631" s="24"/>
      <c r="DD631" s="24"/>
      <c r="DE631" s="24"/>
      <c r="DG631" s="24"/>
      <c r="DH631" s="24"/>
      <c r="DI631" s="24"/>
      <c r="DJ631" s="24"/>
      <c r="DK631" s="24"/>
      <c r="DL631" s="24"/>
      <c r="DM631" s="24"/>
      <c r="DN631" s="24"/>
      <c r="DO631" s="24"/>
      <c r="DP631" s="24"/>
      <c r="DQ631" s="24"/>
      <c r="DR631" s="109" t="str">
        <f>Co_Name</f>
        <v>State Farm Mutual Automobile Insurance Company</v>
      </c>
      <c r="EE631" s="24"/>
      <c r="EK631" s="24"/>
      <c r="EL631" s="109" t="str">
        <f>Co_Name</f>
        <v>State Farm Mutual Automobile Insurance Company</v>
      </c>
      <c r="EM631" s="24"/>
      <c r="EN631" s="24"/>
      <c r="EO631" s="24"/>
      <c r="EP631" s="24"/>
      <c r="EQ631" s="24"/>
      <c r="ER631" s="24"/>
      <c r="ES631" s="24"/>
      <c r="EU631" s="24"/>
      <c r="EV631" s="24"/>
      <c r="EW631" s="24"/>
      <c r="EX631" s="24"/>
      <c r="EY631" s="24"/>
      <c r="EZ631" s="24"/>
      <c r="FA631" s="24"/>
      <c r="FB631" s="24"/>
      <c r="FC631" s="24"/>
      <c r="FD631" s="24"/>
      <c r="FE631" s="24"/>
      <c r="FF631" s="109" t="str">
        <f>Co_Name</f>
        <v>State Farm Mutual Automobile Insurance Company</v>
      </c>
      <c r="FS631" s="24"/>
      <c r="FY631" s="24"/>
      <c r="FZ631" s="109" t="str">
        <f>Co_Name</f>
        <v>State Farm Mutual Automobile Insurance Company</v>
      </c>
      <c r="GA631" s="24"/>
      <c r="GB631" s="24"/>
      <c r="GC631" s="24"/>
      <c r="GD631" s="24"/>
      <c r="GE631" s="24"/>
      <c r="GF631" s="24"/>
      <c r="GG631" s="24"/>
      <c r="GI631" s="24"/>
      <c r="GJ631" s="24"/>
      <c r="GK631" s="24"/>
      <c r="GL631" s="24"/>
      <c r="GM631" s="24"/>
      <c r="GN631" s="24"/>
      <c r="GO631" s="24"/>
      <c r="GP631" s="24"/>
      <c r="GQ631" s="24"/>
      <c r="GR631" s="24"/>
      <c r="GS631" s="24"/>
    </row>
    <row r="632" spans="1:201" s="70" customFormat="1" ht="21" x14ac:dyDescent="0.35">
      <c r="B632" s="109" t="str">
        <f>B$2</f>
        <v>Private Passenger Auto Liability</v>
      </c>
      <c r="O632" s="24"/>
      <c r="U632" s="24"/>
      <c r="V632" s="109" t="str">
        <f>B$2</f>
        <v>Private Passenger Auto Liability</v>
      </c>
      <c r="W632" s="24"/>
      <c r="X632" s="24"/>
      <c r="Y632" s="24"/>
      <c r="Z632" s="24"/>
      <c r="AA632" s="24"/>
      <c r="AB632" s="24"/>
      <c r="AC632" s="24"/>
      <c r="AE632" s="24"/>
      <c r="AF632" s="24"/>
      <c r="AG632" s="24"/>
      <c r="AH632" s="24"/>
      <c r="AI632" s="24"/>
      <c r="AJ632" s="24"/>
      <c r="AK632" s="24"/>
      <c r="AL632" s="24"/>
      <c r="AM632" s="24"/>
      <c r="AN632" s="24"/>
      <c r="AO632" s="24"/>
      <c r="AP632" s="109" t="str">
        <f>AP$2</f>
        <v>Private Passenger Auto Liability</v>
      </c>
      <c r="BC632" s="24"/>
      <c r="BI632" s="24"/>
      <c r="BJ632" s="109" t="str">
        <f>AP$2</f>
        <v>Private Passenger Auto Liability</v>
      </c>
      <c r="BK632" s="24"/>
      <c r="BL632" s="24"/>
      <c r="BM632" s="24"/>
      <c r="BN632" s="24"/>
      <c r="BO632" s="24"/>
      <c r="BP632" s="24"/>
      <c r="BQ632" s="24"/>
      <c r="BS632" s="24"/>
      <c r="BT632" s="24"/>
      <c r="BU632" s="24"/>
      <c r="BV632" s="24"/>
      <c r="BW632" s="24"/>
      <c r="BX632" s="24"/>
      <c r="BY632" s="24"/>
      <c r="BZ632" s="24"/>
      <c r="CA632" s="24"/>
      <c r="CB632" s="24"/>
      <c r="CC632" s="24"/>
      <c r="CD632" s="109" t="str">
        <f>CD$2</f>
        <v>Private Passenger Auto Liability</v>
      </c>
      <c r="CQ632" s="24"/>
      <c r="CW632" s="24"/>
      <c r="CX632" s="109" t="str">
        <f>CD$2</f>
        <v>Private Passenger Auto Liability</v>
      </c>
      <c r="CY632" s="24"/>
      <c r="CZ632" s="24"/>
      <c r="DA632" s="24"/>
      <c r="DB632" s="24"/>
      <c r="DC632" s="24"/>
      <c r="DD632" s="24"/>
      <c r="DE632" s="24"/>
      <c r="DG632" s="24"/>
      <c r="DH632" s="24"/>
      <c r="DI632" s="24"/>
      <c r="DJ632" s="24"/>
      <c r="DK632" s="24"/>
      <c r="DL632" s="24"/>
      <c r="DM632" s="24"/>
      <c r="DN632" s="24"/>
      <c r="DO632" s="24"/>
      <c r="DP632" s="24"/>
      <c r="DQ632" s="24"/>
      <c r="DR632" s="109" t="str">
        <f>DR$2</f>
        <v>Private Passenger Auto Liability</v>
      </c>
      <c r="EE632" s="24"/>
      <c r="EK632" s="24"/>
      <c r="EL632" s="109" t="str">
        <f>DR$2</f>
        <v>Private Passenger Auto Liability</v>
      </c>
      <c r="EM632" s="24"/>
      <c r="EN632" s="24"/>
      <c r="EO632" s="24"/>
      <c r="EP632" s="24"/>
      <c r="EQ632" s="24"/>
      <c r="ER632" s="24"/>
      <c r="ES632" s="24"/>
      <c r="EU632" s="24"/>
      <c r="EV632" s="24"/>
      <c r="EW632" s="24"/>
      <c r="EX632" s="24"/>
      <c r="EY632" s="24"/>
      <c r="EZ632" s="24"/>
      <c r="FA632" s="24"/>
      <c r="FB632" s="24"/>
      <c r="FC632" s="24"/>
      <c r="FD632" s="24"/>
      <c r="FE632" s="24"/>
      <c r="FF632" s="109" t="str">
        <f>FF$2</f>
        <v>Private Passenger Auto Physical Damage</v>
      </c>
      <c r="FS632" s="24"/>
      <c r="FY632" s="24"/>
      <c r="FZ632" s="109" t="str">
        <f>FF$2</f>
        <v>Private Passenger Auto Physical Damage</v>
      </c>
      <c r="GA632" s="24"/>
      <c r="GB632" s="24"/>
      <c r="GC632" s="24"/>
      <c r="GD632" s="24"/>
      <c r="GE632" s="24"/>
      <c r="GF632" s="24"/>
      <c r="GG632" s="24"/>
      <c r="GI632" s="24"/>
      <c r="GJ632" s="24"/>
      <c r="GK632" s="24"/>
      <c r="GL632" s="24"/>
      <c r="GM632" s="24"/>
      <c r="GN632" s="24"/>
      <c r="GO632" s="24"/>
      <c r="GP632" s="24"/>
      <c r="GQ632" s="24"/>
      <c r="GR632" s="24"/>
      <c r="GS632" s="24"/>
    </row>
    <row r="633" spans="1:201" s="70" customFormat="1" ht="21" customHeight="1" x14ac:dyDescent="0.25"/>
    <row r="634" spans="1:201" s="70" customFormat="1" ht="21" x14ac:dyDescent="0.25">
      <c r="B634" s="25" t="s">
        <v>131</v>
      </c>
      <c r="V634" s="25" t="s">
        <v>131</v>
      </c>
      <c r="AP634" s="25" t="s">
        <v>131</v>
      </c>
      <c r="BJ634" s="25" t="s">
        <v>131</v>
      </c>
      <c r="CD634" s="25" t="s">
        <v>131</v>
      </c>
      <c r="CX634" s="25" t="s">
        <v>131</v>
      </c>
      <c r="DR634" s="25" t="s">
        <v>131</v>
      </c>
      <c r="EL634" s="25" t="s">
        <v>131</v>
      </c>
      <c r="FF634" s="25" t="s">
        <v>131</v>
      </c>
      <c r="FZ634" s="25" t="s">
        <v>131</v>
      </c>
    </row>
    <row r="635" spans="1:201" s="70" customFormat="1" x14ac:dyDescent="0.25">
      <c r="B635" s="30" t="str">
        <f>B$5</f>
        <v>BI</v>
      </c>
      <c r="V635" s="30" t="str">
        <f>B$5</f>
        <v>BI</v>
      </c>
      <c r="AP635" s="30" t="str">
        <f>AP$5</f>
        <v>PD</v>
      </c>
      <c r="BJ635" s="30" t="str">
        <f>AP$5</f>
        <v>PD</v>
      </c>
      <c r="CD635" s="30" t="str">
        <f>CD$5</f>
        <v>MPC</v>
      </c>
      <c r="CX635" s="30" t="str">
        <f>CD$5</f>
        <v>MPC</v>
      </c>
      <c r="DR635" s="30" t="str">
        <f>DR$5</f>
        <v>UM</v>
      </c>
      <c r="EL635" s="30" t="str">
        <f>DR$5</f>
        <v>UM</v>
      </c>
      <c r="FF635" s="30" t="str">
        <f>FF$5</f>
        <v>COMP</v>
      </c>
      <c r="FZ635" s="30" t="str">
        <f>FF$5</f>
        <v>COMP</v>
      </c>
    </row>
    <row r="636" spans="1:201" s="70" customFormat="1" x14ac:dyDescent="0.25">
      <c r="B636" s="26"/>
      <c r="V636" s="26"/>
      <c r="AP636" s="26"/>
      <c r="BJ636" s="26"/>
      <c r="CD636" s="26"/>
      <c r="CX636" s="26"/>
      <c r="DR636" s="26"/>
      <c r="EL636" s="26"/>
      <c r="FF636" s="26"/>
      <c r="FZ636" s="26"/>
    </row>
    <row r="637" spans="1:201" s="70" customFormat="1" x14ac:dyDescent="0.25">
      <c r="A637" s="111"/>
      <c r="B637" s="110" t="s">
        <v>0</v>
      </c>
      <c r="C637" s="111"/>
      <c r="D637" s="111"/>
      <c r="E637" s="111"/>
      <c r="F637" s="111"/>
      <c r="G637" s="111"/>
      <c r="H637" s="111"/>
      <c r="I637" s="111"/>
      <c r="J637" s="111"/>
      <c r="K637" s="111"/>
      <c r="L637" s="111"/>
      <c r="M637" s="111"/>
      <c r="N637" s="111"/>
      <c r="O637" s="111"/>
      <c r="P637" s="111"/>
      <c r="Q637" s="111"/>
      <c r="R637" s="111"/>
      <c r="S637" s="111"/>
      <c r="T637" s="111"/>
      <c r="U637" s="111"/>
      <c r="V637" s="110" t="s">
        <v>0</v>
      </c>
      <c r="W637" s="111"/>
      <c r="X637" s="111"/>
      <c r="Y637" s="111"/>
      <c r="Z637" s="111"/>
      <c r="AA637" s="111"/>
      <c r="AB637" s="111"/>
      <c r="AC637" s="111"/>
      <c r="AD637" s="111"/>
      <c r="AE637" s="111"/>
      <c r="AF637" s="111"/>
      <c r="AG637" s="111"/>
      <c r="AH637" s="111"/>
      <c r="AI637" s="111"/>
      <c r="AJ637" s="111"/>
      <c r="AK637" s="111"/>
      <c r="AL637" s="111"/>
      <c r="AM637" s="111"/>
      <c r="AN637" s="111"/>
      <c r="AO637" s="111"/>
      <c r="AP637" s="110" t="s">
        <v>0</v>
      </c>
      <c r="AQ637" s="111"/>
      <c r="AR637" s="111"/>
      <c r="AS637" s="111"/>
      <c r="AT637" s="111"/>
      <c r="AU637" s="111"/>
      <c r="AV637" s="111"/>
      <c r="AW637" s="111"/>
      <c r="AX637" s="111"/>
      <c r="AY637" s="111"/>
      <c r="AZ637" s="111"/>
      <c r="BA637" s="111"/>
      <c r="BB637" s="111"/>
      <c r="BC637" s="111"/>
      <c r="BD637" s="111"/>
      <c r="BE637" s="111"/>
      <c r="BF637" s="111"/>
      <c r="BG637" s="111"/>
      <c r="BH637" s="111"/>
      <c r="BI637" s="111"/>
      <c r="BJ637" s="110" t="s">
        <v>0</v>
      </c>
      <c r="BK637" s="111"/>
      <c r="BL637" s="111"/>
      <c r="BM637" s="111"/>
      <c r="BN637" s="111"/>
      <c r="BO637" s="111"/>
      <c r="BP637" s="111"/>
      <c r="BQ637" s="111"/>
      <c r="BR637" s="111"/>
      <c r="BS637" s="111"/>
      <c r="BT637" s="111"/>
      <c r="BU637" s="111"/>
      <c r="BV637" s="111"/>
      <c r="BW637" s="111"/>
      <c r="BX637" s="111"/>
      <c r="BY637" s="111"/>
      <c r="BZ637" s="111"/>
      <c r="CA637" s="111"/>
      <c r="CB637" s="111"/>
      <c r="CC637" s="111"/>
      <c r="CD637" s="110" t="s">
        <v>0</v>
      </c>
      <c r="CE637" s="111"/>
      <c r="CF637" s="111"/>
      <c r="CG637" s="111"/>
      <c r="CH637" s="111"/>
      <c r="CI637" s="111"/>
      <c r="CJ637" s="111"/>
      <c r="CK637" s="111"/>
      <c r="CL637" s="111"/>
      <c r="CM637" s="111"/>
      <c r="CN637" s="111"/>
      <c r="CO637" s="111"/>
      <c r="CP637" s="111"/>
      <c r="CQ637" s="111"/>
      <c r="CR637" s="111"/>
      <c r="CS637" s="111"/>
      <c r="CT637" s="111"/>
      <c r="CU637" s="111"/>
      <c r="CV637" s="111"/>
      <c r="CW637" s="111"/>
      <c r="CX637" s="110" t="s">
        <v>0</v>
      </c>
      <c r="CY637" s="111"/>
      <c r="CZ637" s="111"/>
      <c r="DA637" s="111"/>
      <c r="DB637" s="111"/>
      <c r="DC637" s="111"/>
      <c r="DD637" s="111"/>
      <c r="DE637" s="111"/>
      <c r="DF637" s="111"/>
      <c r="DG637" s="111"/>
      <c r="DH637" s="111"/>
      <c r="DI637" s="111"/>
      <c r="DJ637" s="111"/>
      <c r="DK637" s="111"/>
      <c r="DL637" s="111"/>
      <c r="DM637" s="111"/>
      <c r="DN637" s="111"/>
      <c r="DO637" s="111"/>
      <c r="DP637" s="111"/>
      <c r="DQ637" s="111"/>
      <c r="DR637" s="110" t="s">
        <v>0</v>
      </c>
      <c r="DS637" s="111"/>
      <c r="DT637" s="111"/>
      <c r="DU637" s="111"/>
      <c r="DV637" s="111"/>
      <c r="DW637" s="111"/>
      <c r="DX637" s="111"/>
      <c r="DY637" s="111"/>
      <c r="DZ637" s="111"/>
      <c r="EA637" s="111"/>
      <c r="EB637" s="111"/>
      <c r="EC637" s="111"/>
      <c r="ED637" s="111"/>
      <c r="EE637" s="111"/>
      <c r="EF637" s="111"/>
      <c r="EG637" s="111"/>
      <c r="EH637" s="111"/>
      <c r="EI637" s="111"/>
      <c r="EJ637" s="111"/>
      <c r="EK637" s="111"/>
      <c r="EL637" s="110" t="s">
        <v>0</v>
      </c>
      <c r="EM637" s="111"/>
      <c r="EN637" s="111"/>
      <c r="EO637" s="111"/>
      <c r="EP637" s="111"/>
      <c r="EQ637" s="111"/>
      <c r="ER637" s="111"/>
      <c r="ES637" s="111"/>
      <c r="ET637" s="111"/>
      <c r="EU637" s="111"/>
      <c r="EV637" s="111"/>
      <c r="EW637" s="111"/>
      <c r="EX637" s="111"/>
      <c r="EY637" s="111"/>
      <c r="EZ637" s="111"/>
      <c r="FA637" s="111"/>
      <c r="FB637" s="111"/>
      <c r="FC637" s="111"/>
      <c r="FD637" s="111"/>
      <c r="FE637" s="111"/>
      <c r="FF637" s="110" t="s">
        <v>0</v>
      </c>
      <c r="FG637" s="111"/>
      <c r="FH637" s="111"/>
      <c r="FI637" s="111"/>
      <c r="FJ637" s="111"/>
      <c r="FK637" s="111"/>
      <c r="FL637" s="111"/>
      <c r="FM637" s="111"/>
      <c r="FN637" s="111"/>
      <c r="FO637" s="111"/>
      <c r="FP637" s="111"/>
      <c r="FQ637" s="111"/>
      <c r="FR637" s="111"/>
      <c r="FS637" s="111"/>
      <c r="FT637" s="111"/>
      <c r="FU637" s="111"/>
      <c r="FV637" s="111"/>
      <c r="FW637" s="111"/>
      <c r="FX637" s="111"/>
      <c r="FY637" s="111"/>
      <c r="FZ637" s="110" t="s">
        <v>0</v>
      </c>
      <c r="GA637" s="111"/>
      <c r="GB637" s="111"/>
      <c r="GC637" s="111"/>
      <c r="GD637" s="111"/>
      <c r="GE637" s="111"/>
      <c r="GF637" s="111"/>
      <c r="GG637" s="111"/>
      <c r="GH637" s="111"/>
      <c r="GI637" s="111"/>
      <c r="GJ637" s="111"/>
      <c r="GK637" s="111"/>
      <c r="GL637" s="111"/>
      <c r="GM637" s="111"/>
      <c r="GN637" s="111"/>
      <c r="GO637" s="111"/>
      <c r="GP637" s="111"/>
      <c r="GQ637" s="111"/>
      <c r="GR637" s="111"/>
      <c r="GS637" s="111"/>
    </row>
    <row r="638" spans="1:201" s="70" customFormat="1" ht="30" x14ac:dyDescent="0.25">
      <c r="A638" s="113" t="str">
        <f>$A$35</f>
        <v>Fiscal Accident Quarter Ending</v>
      </c>
      <c r="B638" s="112">
        <v>3</v>
      </c>
      <c r="C638" s="112">
        <f>B638+3</f>
        <v>6</v>
      </c>
      <c r="D638" s="112">
        <f t="shared" ref="D638" si="2565">C638+3</f>
        <v>9</v>
      </c>
      <c r="E638" s="112">
        <f t="shared" ref="E638" si="2566">D638+3</f>
        <v>12</v>
      </c>
      <c r="F638" s="112">
        <f t="shared" ref="F638" si="2567">E638+3</f>
        <v>15</v>
      </c>
      <c r="G638" s="112">
        <f t="shared" ref="G638" si="2568">F638+3</f>
        <v>18</v>
      </c>
      <c r="H638" s="112">
        <f t="shared" ref="H638" si="2569">G638+3</f>
        <v>21</v>
      </c>
      <c r="I638" s="112">
        <f t="shared" ref="I638" si="2570">H638+3</f>
        <v>24</v>
      </c>
      <c r="J638" s="112">
        <f t="shared" ref="J638" si="2571">I638+3</f>
        <v>27</v>
      </c>
      <c r="K638" s="112">
        <f t="shared" ref="K638" si="2572">J638+3</f>
        <v>30</v>
      </c>
      <c r="L638" s="112">
        <f t="shared" ref="L638" si="2573">K638+3</f>
        <v>33</v>
      </c>
      <c r="M638" s="112">
        <f t="shared" ref="M638" si="2574">L638+3</f>
        <v>36</v>
      </c>
      <c r="N638" s="112">
        <f t="shared" ref="N638" si="2575">M638+3</f>
        <v>39</v>
      </c>
      <c r="O638" s="112">
        <f t="shared" ref="O638" si="2576">N638+3</f>
        <v>42</v>
      </c>
      <c r="P638" s="112">
        <f t="shared" ref="P638" si="2577">O638+3</f>
        <v>45</v>
      </c>
      <c r="Q638" s="112">
        <f t="shared" ref="Q638" si="2578">P638+3</f>
        <v>48</v>
      </c>
      <c r="R638" s="112">
        <f t="shared" ref="R638" si="2579">Q638+3</f>
        <v>51</v>
      </c>
      <c r="S638" s="112">
        <f t="shared" ref="S638" si="2580">R638+3</f>
        <v>54</v>
      </c>
      <c r="T638" s="112">
        <f t="shared" ref="T638" si="2581">S638+3</f>
        <v>57</v>
      </c>
      <c r="U638" s="112">
        <f t="shared" ref="U638" si="2582">T638+3</f>
        <v>60</v>
      </c>
      <c r="V638" s="112">
        <f t="shared" ref="V638" si="2583">U638+3</f>
        <v>63</v>
      </c>
      <c r="W638" s="112">
        <f t="shared" ref="W638" si="2584">V638+3</f>
        <v>66</v>
      </c>
      <c r="X638" s="112">
        <f t="shared" ref="X638" si="2585">W638+3</f>
        <v>69</v>
      </c>
      <c r="Y638" s="112">
        <f t="shared" ref="Y638" si="2586">X638+3</f>
        <v>72</v>
      </c>
      <c r="Z638" s="112">
        <f t="shared" ref="Z638" si="2587">Y638+3</f>
        <v>75</v>
      </c>
      <c r="AA638" s="112">
        <f t="shared" ref="AA638" si="2588">Z638+3</f>
        <v>78</v>
      </c>
      <c r="AB638" s="112">
        <f t="shared" ref="AB638" si="2589">AA638+3</f>
        <v>81</v>
      </c>
      <c r="AC638" s="112">
        <f t="shared" ref="AC638" si="2590">AB638+3</f>
        <v>84</v>
      </c>
      <c r="AD638" s="112">
        <f t="shared" ref="AD638" si="2591">AC638+3</f>
        <v>87</v>
      </c>
      <c r="AE638" s="112">
        <f t="shared" ref="AE638" si="2592">AD638+3</f>
        <v>90</v>
      </c>
      <c r="AF638" s="112">
        <f t="shared" ref="AF638" si="2593">AE638+3</f>
        <v>93</v>
      </c>
      <c r="AG638" s="112">
        <f t="shared" ref="AG638" si="2594">AF638+3</f>
        <v>96</v>
      </c>
      <c r="AH638" s="112">
        <f t="shared" ref="AH638" si="2595">AG638+3</f>
        <v>99</v>
      </c>
      <c r="AI638" s="112">
        <f t="shared" ref="AI638" si="2596">AH638+3</f>
        <v>102</v>
      </c>
      <c r="AJ638" s="112">
        <f t="shared" ref="AJ638" si="2597">AI638+3</f>
        <v>105</v>
      </c>
      <c r="AK638" s="112">
        <f t="shared" ref="AK638" si="2598">AJ638+3</f>
        <v>108</v>
      </c>
      <c r="AL638" s="112">
        <f t="shared" ref="AL638" si="2599">AK638+3</f>
        <v>111</v>
      </c>
      <c r="AM638" s="112">
        <f t="shared" ref="AM638" si="2600">AL638+3</f>
        <v>114</v>
      </c>
      <c r="AN638" s="112">
        <f t="shared" ref="AN638" si="2601">AM638+3</f>
        <v>117</v>
      </c>
      <c r="AO638" s="112">
        <f t="shared" ref="AO638" si="2602">AN638+3</f>
        <v>120</v>
      </c>
      <c r="AP638" s="112">
        <v>3</v>
      </c>
      <c r="AQ638" s="112">
        <f>AP638+3</f>
        <v>6</v>
      </c>
      <c r="AR638" s="112">
        <f t="shared" ref="AR638" si="2603">AQ638+3</f>
        <v>9</v>
      </c>
      <c r="AS638" s="112">
        <f t="shared" ref="AS638" si="2604">AR638+3</f>
        <v>12</v>
      </c>
      <c r="AT638" s="112">
        <f t="shared" ref="AT638" si="2605">AS638+3</f>
        <v>15</v>
      </c>
      <c r="AU638" s="112">
        <f t="shared" ref="AU638" si="2606">AT638+3</f>
        <v>18</v>
      </c>
      <c r="AV638" s="112">
        <f t="shared" ref="AV638" si="2607">AU638+3</f>
        <v>21</v>
      </c>
      <c r="AW638" s="112">
        <f t="shared" ref="AW638" si="2608">AV638+3</f>
        <v>24</v>
      </c>
      <c r="AX638" s="112">
        <f t="shared" ref="AX638" si="2609">AW638+3</f>
        <v>27</v>
      </c>
      <c r="AY638" s="112">
        <f t="shared" ref="AY638" si="2610">AX638+3</f>
        <v>30</v>
      </c>
      <c r="AZ638" s="112">
        <f t="shared" ref="AZ638" si="2611">AY638+3</f>
        <v>33</v>
      </c>
      <c r="BA638" s="112">
        <f t="shared" ref="BA638" si="2612">AZ638+3</f>
        <v>36</v>
      </c>
      <c r="BB638" s="112">
        <f t="shared" ref="BB638" si="2613">BA638+3</f>
        <v>39</v>
      </c>
      <c r="BC638" s="112">
        <f t="shared" ref="BC638" si="2614">BB638+3</f>
        <v>42</v>
      </c>
      <c r="BD638" s="112">
        <f t="shared" ref="BD638" si="2615">BC638+3</f>
        <v>45</v>
      </c>
      <c r="BE638" s="112">
        <f t="shared" ref="BE638" si="2616">BD638+3</f>
        <v>48</v>
      </c>
      <c r="BF638" s="112">
        <f t="shared" ref="BF638" si="2617">BE638+3</f>
        <v>51</v>
      </c>
      <c r="BG638" s="112">
        <f t="shared" ref="BG638" si="2618">BF638+3</f>
        <v>54</v>
      </c>
      <c r="BH638" s="112">
        <f t="shared" ref="BH638" si="2619">BG638+3</f>
        <v>57</v>
      </c>
      <c r="BI638" s="112">
        <f t="shared" ref="BI638" si="2620">BH638+3</f>
        <v>60</v>
      </c>
      <c r="BJ638" s="112">
        <f t="shared" ref="BJ638" si="2621">BI638+3</f>
        <v>63</v>
      </c>
      <c r="BK638" s="112">
        <f t="shared" ref="BK638" si="2622">BJ638+3</f>
        <v>66</v>
      </c>
      <c r="BL638" s="112">
        <f t="shared" ref="BL638" si="2623">BK638+3</f>
        <v>69</v>
      </c>
      <c r="BM638" s="112">
        <f t="shared" ref="BM638" si="2624">BL638+3</f>
        <v>72</v>
      </c>
      <c r="BN638" s="112">
        <f t="shared" ref="BN638" si="2625">BM638+3</f>
        <v>75</v>
      </c>
      <c r="BO638" s="112">
        <f t="shared" ref="BO638" si="2626">BN638+3</f>
        <v>78</v>
      </c>
      <c r="BP638" s="112">
        <f t="shared" ref="BP638" si="2627">BO638+3</f>
        <v>81</v>
      </c>
      <c r="BQ638" s="112">
        <f t="shared" ref="BQ638" si="2628">BP638+3</f>
        <v>84</v>
      </c>
      <c r="BR638" s="112">
        <f t="shared" ref="BR638" si="2629">BQ638+3</f>
        <v>87</v>
      </c>
      <c r="BS638" s="112">
        <f t="shared" ref="BS638" si="2630">BR638+3</f>
        <v>90</v>
      </c>
      <c r="BT638" s="112">
        <f t="shared" ref="BT638" si="2631">BS638+3</f>
        <v>93</v>
      </c>
      <c r="BU638" s="112">
        <f t="shared" ref="BU638" si="2632">BT638+3</f>
        <v>96</v>
      </c>
      <c r="BV638" s="112">
        <f t="shared" ref="BV638" si="2633">BU638+3</f>
        <v>99</v>
      </c>
      <c r="BW638" s="112">
        <f t="shared" ref="BW638" si="2634">BV638+3</f>
        <v>102</v>
      </c>
      <c r="BX638" s="112">
        <f t="shared" ref="BX638" si="2635">BW638+3</f>
        <v>105</v>
      </c>
      <c r="BY638" s="112">
        <f t="shared" ref="BY638" si="2636">BX638+3</f>
        <v>108</v>
      </c>
      <c r="BZ638" s="112">
        <f t="shared" ref="BZ638" si="2637">BY638+3</f>
        <v>111</v>
      </c>
      <c r="CA638" s="112">
        <f t="shared" ref="CA638" si="2638">BZ638+3</f>
        <v>114</v>
      </c>
      <c r="CB638" s="112">
        <f t="shared" ref="CB638" si="2639">CA638+3</f>
        <v>117</v>
      </c>
      <c r="CC638" s="112">
        <f t="shared" ref="CC638" si="2640">CB638+3</f>
        <v>120</v>
      </c>
      <c r="CD638" s="112">
        <v>3</v>
      </c>
      <c r="CE638" s="112">
        <f>CD638+3</f>
        <v>6</v>
      </c>
      <c r="CF638" s="112">
        <f t="shared" ref="CF638" si="2641">CE638+3</f>
        <v>9</v>
      </c>
      <c r="CG638" s="112">
        <f t="shared" ref="CG638" si="2642">CF638+3</f>
        <v>12</v>
      </c>
      <c r="CH638" s="112">
        <f t="shared" ref="CH638" si="2643">CG638+3</f>
        <v>15</v>
      </c>
      <c r="CI638" s="112">
        <f t="shared" ref="CI638" si="2644">CH638+3</f>
        <v>18</v>
      </c>
      <c r="CJ638" s="112">
        <f t="shared" ref="CJ638" si="2645">CI638+3</f>
        <v>21</v>
      </c>
      <c r="CK638" s="112">
        <f t="shared" ref="CK638" si="2646">CJ638+3</f>
        <v>24</v>
      </c>
      <c r="CL638" s="112">
        <f t="shared" ref="CL638" si="2647">CK638+3</f>
        <v>27</v>
      </c>
      <c r="CM638" s="112">
        <f t="shared" ref="CM638" si="2648">CL638+3</f>
        <v>30</v>
      </c>
      <c r="CN638" s="112">
        <f t="shared" ref="CN638" si="2649">CM638+3</f>
        <v>33</v>
      </c>
      <c r="CO638" s="112">
        <f t="shared" ref="CO638" si="2650">CN638+3</f>
        <v>36</v>
      </c>
      <c r="CP638" s="112">
        <f t="shared" ref="CP638" si="2651">CO638+3</f>
        <v>39</v>
      </c>
      <c r="CQ638" s="112">
        <f t="shared" ref="CQ638" si="2652">CP638+3</f>
        <v>42</v>
      </c>
      <c r="CR638" s="112">
        <f t="shared" ref="CR638" si="2653">CQ638+3</f>
        <v>45</v>
      </c>
      <c r="CS638" s="112">
        <f t="shared" ref="CS638" si="2654">CR638+3</f>
        <v>48</v>
      </c>
      <c r="CT638" s="112">
        <f t="shared" ref="CT638" si="2655">CS638+3</f>
        <v>51</v>
      </c>
      <c r="CU638" s="112">
        <f t="shared" ref="CU638" si="2656">CT638+3</f>
        <v>54</v>
      </c>
      <c r="CV638" s="112">
        <f t="shared" ref="CV638" si="2657">CU638+3</f>
        <v>57</v>
      </c>
      <c r="CW638" s="112">
        <f t="shared" ref="CW638" si="2658">CV638+3</f>
        <v>60</v>
      </c>
      <c r="CX638" s="112">
        <f t="shared" ref="CX638" si="2659">CW638+3</f>
        <v>63</v>
      </c>
      <c r="CY638" s="112">
        <f t="shared" ref="CY638" si="2660">CX638+3</f>
        <v>66</v>
      </c>
      <c r="CZ638" s="112">
        <f t="shared" ref="CZ638" si="2661">CY638+3</f>
        <v>69</v>
      </c>
      <c r="DA638" s="112">
        <f t="shared" ref="DA638" si="2662">CZ638+3</f>
        <v>72</v>
      </c>
      <c r="DB638" s="112">
        <f t="shared" ref="DB638" si="2663">DA638+3</f>
        <v>75</v>
      </c>
      <c r="DC638" s="112">
        <f t="shared" ref="DC638" si="2664">DB638+3</f>
        <v>78</v>
      </c>
      <c r="DD638" s="112">
        <f t="shared" ref="DD638" si="2665">DC638+3</f>
        <v>81</v>
      </c>
      <c r="DE638" s="112">
        <f t="shared" ref="DE638" si="2666">DD638+3</f>
        <v>84</v>
      </c>
      <c r="DF638" s="112">
        <f t="shared" ref="DF638" si="2667">DE638+3</f>
        <v>87</v>
      </c>
      <c r="DG638" s="112">
        <f t="shared" ref="DG638" si="2668">DF638+3</f>
        <v>90</v>
      </c>
      <c r="DH638" s="112">
        <f t="shared" ref="DH638" si="2669">DG638+3</f>
        <v>93</v>
      </c>
      <c r="DI638" s="112">
        <f t="shared" ref="DI638" si="2670">DH638+3</f>
        <v>96</v>
      </c>
      <c r="DJ638" s="112">
        <f t="shared" ref="DJ638" si="2671">DI638+3</f>
        <v>99</v>
      </c>
      <c r="DK638" s="112">
        <f t="shared" ref="DK638" si="2672">DJ638+3</f>
        <v>102</v>
      </c>
      <c r="DL638" s="112">
        <f t="shared" ref="DL638" si="2673">DK638+3</f>
        <v>105</v>
      </c>
      <c r="DM638" s="112">
        <f t="shared" ref="DM638" si="2674">DL638+3</f>
        <v>108</v>
      </c>
      <c r="DN638" s="112">
        <f t="shared" ref="DN638" si="2675">DM638+3</f>
        <v>111</v>
      </c>
      <c r="DO638" s="112">
        <f t="shared" ref="DO638" si="2676">DN638+3</f>
        <v>114</v>
      </c>
      <c r="DP638" s="112">
        <f t="shared" ref="DP638" si="2677">DO638+3</f>
        <v>117</v>
      </c>
      <c r="DQ638" s="112">
        <f t="shared" ref="DQ638" si="2678">DP638+3</f>
        <v>120</v>
      </c>
      <c r="DR638" s="112">
        <v>3</v>
      </c>
      <c r="DS638" s="112">
        <f>DR638+3</f>
        <v>6</v>
      </c>
      <c r="DT638" s="112">
        <f t="shared" ref="DT638" si="2679">DS638+3</f>
        <v>9</v>
      </c>
      <c r="DU638" s="112">
        <f t="shared" ref="DU638" si="2680">DT638+3</f>
        <v>12</v>
      </c>
      <c r="DV638" s="112">
        <f t="shared" ref="DV638" si="2681">DU638+3</f>
        <v>15</v>
      </c>
      <c r="DW638" s="112">
        <f t="shared" ref="DW638" si="2682">DV638+3</f>
        <v>18</v>
      </c>
      <c r="DX638" s="112">
        <f t="shared" ref="DX638" si="2683">DW638+3</f>
        <v>21</v>
      </c>
      <c r="DY638" s="112">
        <f t="shared" ref="DY638" si="2684">DX638+3</f>
        <v>24</v>
      </c>
      <c r="DZ638" s="112">
        <f t="shared" ref="DZ638" si="2685">DY638+3</f>
        <v>27</v>
      </c>
      <c r="EA638" s="112">
        <f t="shared" ref="EA638" si="2686">DZ638+3</f>
        <v>30</v>
      </c>
      <c r="EB638" s="112">
        <f t="shared" ref="EB638" si="2687">EA638+3</f>
        <v>33</v>
      </c>
      <c r="EC638" s="112">
        <f t="shared" ref="EC638" si="2688">EB638+3</f>
        <v>36</v>
      </c>
      <c r="ED638" s="112">
        <f t="shared" ref="ED638" si="2689">EC638+3</f>
        <v>39</v>
      </c>
      <c r="EE638" s="112">
        <f t="shared" ref="EE638" si="2690">ED638+3</f>
        <v>42</v>
      </c>
      <c r="EF638" s="112">
        <f t="shared" ref="EF638" si="2691">EE638+3</f>
        <v>45</v>
      </c>
      <c r="EG638" s="112">
        <f t="shared" ref="EG638" si="2692">EF638+3</f>
        <v>48</v>
      </c>
      <c r="EH638" s="112">
        <f t="shared" ref="EH638" si="2693">EG638+3</f>
        <v>51</v>
      </c>
      <c r="EI638" s="112">
        <f t="shared" ref="EI638" si="2694">EH638+3</f>
        <v>54</v>
      </c>
      <c r="EJ638" s="112">
        <f t="shared" ref="EJ638" si="2695">EI638+3</f>
        <v>57</v>
      </c>
      <c r="EK638" s="112">
        <f t="shared" ref="EK638" si="2696">EJ638+3</f>
        <v>60</v>
      </c>
      <c r="EL638" s="112">
        <f t="shared" ref="EL638" si="2697">EK638+3</f>
        <v>63</v>
      </c>
      <c r="EM638" s="112">
        <f t="shared" ref="EM638" si="2698">EL638+3</f>
        <v>66</v>
      </c>
      <c r="EN638" s="112">
        <f t="shared" ref="EN638" si="2699">EM638+3</f>
        <v>69</v>
      </c>
      <c r="EO638" s="112">
        <f t="shared" ref="EO638" si="2700">EN638+3</f>
        <v>72</v>
      </c>
      <c r="EP638" s="112">
        <f t="shared" ref="EP638" si="2701">EO638+3</f>
        <v>75</v>
      </c>
      <c r="EQ638" s="112">
        <f t="shared" ref="EQ638" si="2702">EP638+3</f>
        <v>78</v>
      </c>
      <c r="ER638" s="112">
        <f t="shared" ref="ER638" si="2703">EQ638+3</f>
        <v>81</v>
      </c>
      <c r="ES638" s="112">
        <f t="shared" ref="ES638" si="2704">ER638+3</f>
        <v>84</v>
      </c>
      <c r="ET638" s="112">
        <f t="shared" ref="ET638" si="2705">ES638+3</f>
        <v>87</v>
      </c>
      <c r="EU638" s="112">
        <f t="shared" ref="EU638" si="2706">ET638+3</f>
        <v>90</v>
      </c>
      <c r="EV638" s="112">
        <f t="shared" ref="EV638" si="2707">EU638+3</f>
        <v>93</v>
      </c>
      <c r="EW638" s="112">
        <f t="shared" ref="EW638" si="2708">EV638+3</f>
        <v>96</v>
      </c>
      <c r="EX638" s="112">
        <f t="shared" ref="EX638" si="2709">EW638+3</f>
        <v>99</v>
      </c>
      <c r="EY638" s="112">
        <f t="shared" ref="EY638" si="2710">EX638+3</f>
        <v>102</v>
      </c>
      <c r="EZ638" s="112">
        <f t="shared" ref="EZ638" si="2711">EY638+3</f>
        <v>105</v>
      </c>
      <c r="FA638" s="112">
        <f t="shared" ref="FA638" si="2712">EZ638+3</f>
        <v>108</v>
      </c>
      <c r="FB638" s="112">
        <f t="shared" ref="FB638" si="2713">FA638+3</f>
        <v>111</v>
      </c>
      <c r="FC638" s="112">
        <f t="shared" ref="FC638" si="2714">FB638+3</f>
        <v>114</v>
      </c>
      <c r="FD638" s="112">
        <f t="shared" ref="FD638" si="2715">FC638+3</f>
        <v>117</v>
      </c>
      <c r="FE638" s="112">
        <f t="shared" ref="FE638" si="2716">FD638+3</f>
        <v>120</v>
      </c>
      <c r="FF638" s="112">
        <v>3</v>
      </c>
      <c r="FG638" s="112">
        <f>FF638+3</f>
        <v>6</v>
      </c>
      <c r="FH638" s="112">
        <f t="shared" ref="FH638" si="2717">FG638+3</f>
        <v>9</v>
      </c>
      <c r="FI638" s="112">
        <f t="shared" ref="FI638" si="2718">FH638+3</f>
        <v>12</v>
      </c>
      <c r="FJ638" s="112">
        <f t="shared" ref="FJ638" si="2719">FI638+3</f>
        <v>15</v>
      </c>
      <c r="FK638" s="112">
        <f t="shared" ref="FK638" si="2720">FJ638+3</f>
        <v>18</v>
      </c>
      <c r="FL638" s="112">
        <f t="shared" ref="FL638" si="2721">FK638+3</f>
        <v>21</v>
      </c>
      <c r="FM638" s="112">
        <f t="shared" ref="FM638" si="2722">FL638+3</f>
        <v>24</v>
      </c>
      <c r="FN638" s="112">
        <f t="shared" ref="FN638" si="2723">FM638+3</f>
        <v>27</v>
      </c>
      <c r="FO638" s="112">
        <f t="shared" ref="FO638" si="2724">FN638+3</f>
        <v>30</v>
      </c>
      <c r="FP638" s="112">
        <f t="shared" ref="FP638" si="2725">FO638+3</f>
        <v>33</v>
      </c>
      <c r="FQ638" s="112">
        <f t="shared" ref="FQ638" si="2726">FP638+3</f>
        <v>36</v>
      </c>
      <c r="FR638" s="112">
        <f t="shared" ref="FR638" si="2727">FQ638+3</f>
        <v>39</v>
      </c>
      <c r="FS638" s="112">
        <f t="shared" ref="FS638" si="2728">FR638+3</f>
        <v>42</v>
      </c>
      <c r="FT638" s="112">
        <f t="shared" ref="FT638" si="2729">FS638+3</f>
        <v>45</v>
      </c>
      <c r="FU638" s="112">
        <f t="shared" ref="FU638" si="2730">FT638+3</f>
        <v>48</v>
      </c>
      <c r="FV638" s="112">
        <f t="shared" ref="FV638" si="2731">FU638+3</f>
        <v>51</v>
      </c>
      <c r="FW638" s="112">
        <f t="shared" ref="FW638" si="2732">FV638+3</f>
        <v>54</v>
      </c>
      <c r="FX638" s="112">
        <f t="shared" ref="FX638" si="2733">FW638+3</f>
        <v>57</v>
      </c>
      <c r="FY638" s="112">
        <f t="shared" ref="FY638" si="2734">FX638+3</f>
        <v>60</v>
      </c>
      <c r="FZ638" s="112">
        <f t="shared" ref="FZ638" si="2735">FY638+3</f>
        <v>63</v>
      </c>
      <c r="GA638" s="112">
        <f t="shared" ref="GA638" si="2736">FZ638+3</f>
        <v>66</v>
      </c>
      <c r="GB638" s="112">
        <f t="shared" ref="GB638" si="2737">GA638+3</f>
        <v>69</v>
      </c>
      <c r="GC638" s="112">
        <f t="shared" ref="GC638" si="2738">GB638+3</f>
        <v>72</v>
      </c>
      <c r="GD638" s="112">
        <f t="shared" ref="GD638" si="2739">GC638+3</f>
        <v>75</v>
      </c>
      <c r="GE638" s="112">
        <f t="shared" ref="GE638" si="2740">GD638+3</f>
        <v>78</v>
      </c>
      <c r="GF638" s="112">
        <f t="shared" ref="GF638" si="2741">GE638+3</f>
        <v>81</v>
      </c>
      <c r="GG638" s="112">
        <f t="shared" ref="GG638" si="2742">GF638+3</f>
        <v>84</v>
      </c>
      <c r="GH638" s="112">
        <f t="shared" ref="GH638" si="2743">GG638+3</f>
        <v>87</v>
      </c>
      <c r="GI638" s="112">
        <f t="shared" ref="GI638" si="2744">GH638+3</f>
        <v>90</v>
      </c>
      <c r="GJ638" s="112">
        <f t="shared" ref="GJ638" si="2745">GI638+3</f>
        <v>93</v>
      </c>
      <c r="GK638" s="112">
        <f t="shared" ref="GK638" si="2746">GJ638+3</f>
        <v>96</v>
      </c>
      <c r="GL638" s="112">
        <f t="shared" ref="GL638" si="2747">GK638+3</f>
        <v>99</v>
      </c>
      <c r="GM638" s="112">
        <f t="shared" ref="GM638" si="2748">GL638+3</f>
        <v>102</v>
      </c>
      <c r="GN638" s="112">
        <f t="shared" ref="GN638" si="2749">GM638+3</f>
        <v>105</v>
      </c>
      <c r="GO638" s="112">
        <f t="shared" ref="GO638" si="2750">GN638+3</f>
        <v>108</v>
      </c>
      <c r="GP638" s="112">
        <f t="shared" ref="GP638" si="2751">GO638+3</f>
        <v>111</v>
      </c>
      <c r="GQ638" s="112">
        <f t="shared" ref="GQ638" si="2752">GP638+3</f>
        <v>114</v>
      </c>
      <c r="GR638" s="112">
        <f t="shared" ref="GR638" si="2753">GQ638+3</f>
        <v>117</v>
      </c>
      <c r="GS638" s="112">
        <f t="shared" ref="GS638" si="2754">GR638+3</f>
        <v>120</v>
      </c>
    </row>
    <row r="639" spans="1:201" x14ac:dyDescent="0.25">
      <c r="A639" s="11">
        <f>$A$36</f>
        <v>20122</v>
      </c>
      <c r="B639" s="7"/>
      <c r="C639" s="7"/>
      <c r="D639" s="7"/>
      <c r="E639" s="7"/>
      <c r="F639" s="7"/>
      <c r="G639" s="7"/>
      <c r="H639" s="7"/>
      <c r="I639" s="7"/>
      <c r="J639" s="7"/>
      <c r="K639" s="7"/>
      <c r="L639" s="7"/>
      <c r="M639" s="7"/>
      <c r="N639" s="7"/>
      <c r="O639" s="7"/>
      <c r="P639" s="7"/>
      <c r="Q639" s="7"/>
      <c r="R639" s="7"/>
      <c r="S639" s="7"/>
      <c r="T639" s="7"/>
      <c r="U639" s="7"/>
      <c r="V639" s="7"/>
      <c r="W639" s="7"/>
      <c r="X639" s="7"/>
      <c r="Y639" s="7"/>
      <c r="Z639" s="7"/>
      <c r="AA639" s="7"/>
      <c r="AB639" s="7"/>
      <c r="AC639" s="7"/>
      <c r="AD639" s="7"/>
      <c r="AE639" s="7"/>
      <c r="AF639" s="7"/>
      <c r="AG639" s="7"/>
      <c r="AH639" s="7"/>
      <c r="AI639" s="7"/>
      <c r="AJ639" s="7"/>
      <c r="AK639" s="7"/>
      <c r="AL639" s="7"/>
      <c r="AM639" s="7"/>
      <c r="AN639" s="7"/>
      <c r="AO639" s="7"/>
      <c r="AP639" s="7"/>
      <c r="AQ639" s="7"/>
      <c r="AR639" s="7"/>
      <c r="AS639" s="7"/>
      <c r="AT639" s="7"/>
      <c r="AU639" s="7"/>
      <c r="AV639" s="7"/>
      <c r="AW639" s="7"/>
      <c r="AX639" s="7"/>
      <c r="AY639" s="7"/>
      <c r="AZ639" s="7"/>
      <c r="BA639" s="7"/>
      <c r="BB639" s="7"/>
      <c r="BC639" s="7"/>
      <c r="BD639" s="7"/>
      <c r="BE639" s="7"/>
      <c r="BF639" s="7"/>
      <c r="BG639" s="7"/>
      <c r="BH639" s="7"/>
      <c r="BI639" s="7"/>
      <c r="BJ639" s="7"/>
      <c r="BK639" s="7"/>
      <c r="BL639" s="7"/>
      <c r="BM639" s="7"/>
      <c r="BN639" s="7"/>
      <c r="BO639" s="7"/>
      <c r="BP639" s="7"/>
      <c r="BQ639" s="7"/>
      <c r="BR639" s="7"/>
      <c r="BS639" s="7"/>
      <c r="BT639" s="7"/>
      <c r="BU639" s="7"/>
      <c r="BV639" s="7"/>
      <c r="BW639" s="7"/>
      <c r="BX639" s="7"/>
      <c r="BY639" s="7"/>
      <c r="BZ639" s="7"/>
      <c r="CA639" s="7"/>
      <c r="CB639" s="7"/>
      <c r="CC639" s="7"/>
      <c r="CD639" s="7"/>
      <c r="CE639" s="7"/>
      <c r="CF639" s="7"/>
      <c r="CG639" s="7"/>
      <c r="CH639" s="7"/>
      <c r="CI639" s="7"/>
      <c r="CJ639" s="7"/>
      <c r="CK639" s="7"/>
      <c r="CL639" s="7"/>
      <c r="CM639" s="7"/>
      <c r="CN639" s="7"/>
      <c r="CO639" s="7"/>
      <c r="CP639" s="7"/>
      <c r="CQ639" s="7"/>
      <c r="CR639" s="7"/>
      <c r="CS639" s="7"/>
      <c r="CT639" s="7"/>
      <c r="CU639" s="7"/>
      <c r="CV639" s="7"/>
      <c r="CW639" s="7"/>
      <c r="CX639" s="7"/>
      <c r="CY639" s="7"/>
      <c r="CZ639" s="7"/>
      <c r="DA639" s="7"/>
      <c r="DB639" s="7"/>
      <c r="DC639" s="7"/>
      <c r="DD639" s="7"/>
      <c r="DE639" s="7"/>
      <c r="DF639" s="7"/>
      <c r="DG639" s="7"/>
      <c r="DH639" s="7"/>
      <c r="DI639" s="7"/>
      <c r="DJ639" s="7"/>
      <c r="DK639" s="7"/>
      <c r="DL639" s="7"/>
      <c r="DM639" s="7"/>
      <c r="DN639" s="7"/>
      <c r="DO639" s="7"/>
      <c r="DP639" s="7"/>
      <c r="DQ639" s="7"/>
      <c r="DR639" s="7"/>
      <c r="DS639" s="7"/>
      <c r="DT639" s="7"/>
      <c r="DU639" s="7"/>
      <c r="DV639" s="7"/>
      <c r="DW639" s="7"/>
      <c r="DX639" s="7"/>
      <c r="DY639" s="7"/>
      <c r="DZ639" s="7"/>
      <c r="EA639" s="7"/>
      <c r="EB639" s="7"/>
      <c r="EC639" s="7"/>
      <c r="ED639" s="7"/>
      <c r="EE639" s="7"/>
      <c r="EF639" s="7"/>
      <c r="EG639" s="7"/>
      <c r="EH639" s="7"/>
      <c r="EI639" s="7"/>
      <c r="EJ639" s="7"/>
      <c r="EK639" s="7"/>
      <c r="EL639" s="7"/>
      <c r="EM639" s="7"/>
      <c r="EN639" s="7"/>
      <c r="EO639" s="7"/>
      <c r="EP639" s="7"/>
      <c r="EQ639" s="7"/>
      <c r="ER639" s="7"/>
      <c r="ES639" s="7"/>
      <c r="ET639" s="7"/>
      <c r="EU639" s="7"/>
      <c r="EV639" s="7"/>
      <c r="EW639" s="7"/>
      <c r="EX639" s="7"/>
      <c r="EY639" s="7"/>
      <c r="EZ639" s="7"/>
      <c r="FA639" s="7"/>
      <c r="FB639" s="7"/>
      <c r="FC639" s="7"/>
      <c r="FD639" s="7"/>
      <c r="FE639" s="7"/>
      <c r="FF639" s="7"/>
      <c r="FG639" s="7"/>
      <c r="FH639" s="7"/>
      <c r="FI639" s="7"/>
      <c r="FJ639" s="7"/>
      <c r="FK639" s="7"/>
      <c r="FL639" s="7"/>
      <c r="FM639" s="7"/>
      <c r="FN639" s="7"/>
      <c r="FO639" s="7"/>
      <c r="FP639" s="7"/>
      <c r="FQ639" s="7"/>
      <c r="FR639" s="7"/>
      <c r="FS639" s="7"/>
      <c r="FT639" s="7"/>
      <c r="FU639" s="7"/>
      <c r="FV639" s="7"/>
      <c r="FW639" s="7"/>
      <c r="FX639" s="7"/>
      <c r="FY639" s="7"/>
      <c r="FZ639" s="7"/>
      <c r="GA639" s="7"/>
      <c r="GB639" s="7"/>
      <c r="GC639" s="7"/>
      <c r="GD639" s="7"/>
      <c r="GE639" s="7"/>
      <c r="GF639" s="7"/>
      <c r="GG639" s="7"/>
      <c r="GH639" s="7"/>
      <c r="GI639" s="7"/>
      <c r="GJ639" s="7"/>
      <c r="GK639" s="7"/>
      <c r="GL639" s="7"/>
      <c r="GM639" s="7"/>
      <c r="GN639" s="7"/>
      <c r="GO639" s="7"/>
      <c r="GP639" s="7"/>
      <c r="GQ639" s="7"/>
      <c r="GR639" s="7"/>
      <c r="GS639" s="7"/>
    </row>
    <row r="640" spans="1:201" x14ac:dyDescent="0.25">
      <c r="A640" s="11">
        <f>$A$37</f>
        <v>20123</v>
      </c>
      <c r="B640" s="7"/>
      <c r="C640" s="7"/>
      <c r="D640" s="7"/>
      <c r="E640" s="7"/>
      <c r="F640" s="7"/>
      <c r="G640" s="7"/>
      <c r="H640" s="7"/>
      <c r="I640" s="7"/>
      <c r="J640" s="7"/>
      <c r="K640" s="7"/>
      <c r="L640" s="7"/>
      <c r="M640" s="7"/>
      <c r="N640" s="7"/>
      <c r="O640" s="7"/>
      <c r="P640" s="7"/>
      <c r="Q640" s="7"/>
      <c r="R640" s="7"/>
      <c r="S640" s="7"/>
      <c r="T640" s="7"/>
      <c r="U640" s="7"/>
      <c r="V640" s="7"/>
      <c r="W640" s="7"/>
      <c r="X640" s="7"/>
      <c r="Y640" s="7"/>
      <c r="Z640" s="7"/>
      <c r="AA640" s="7"/>
      <c r="AB640" s="7"/>
      <c r="AC640" s="7"/>
      <c r="AD640" s="7"/>
      <c r="AE640" s="7"/>
      <c r="AF640" s="7"/>
      <c r="AG640" s="7"/>
      <c r="AH640" s="7"/>
      <c r="AI640" s="7"/>
      <c r="AJ640" s="7"/>
      <c r="AK640" s="7"/>
      <c r="AL640" s="7"/>
      <c r="AM640" s="7"/>
      <c r="AN640" s="7"/>
      <c r="AO640" s="39"/>
      <c r="AP640" s="7"/>
      <c r="AQ640" s="7"/>
      <c r="AR640" s="7"/>
      <c r="AS640" s="7"/>
      <c r="AT640" s="7"/>
      <c r="AU640" s="7"/>
      <c r="AV640" s="7"/>
      <c r="AW640" s="7"/>
      <c r="AX640" s="7"/>
      <c r="AY640" s="7"/>
      <c r="AZ640" s="7"/>
      <c r="BA640" s="7"/>
      <c r="BB640" s="7"/>
      <c r="BC640" s="7"/>
      <c r="BD640" s="7"/>
      <c r="BE640" s="7"/>
      <c r="BF640" s="7"/>
      <c r="BG640" s="7"/>
      <c r="BH640" s="7"/>
      <c r="BI640" s="7"/>
      <c r="BJ640" s="7"/>
      <c r="BK640" s="7"/>
      <c r="BL640" s="7"/>
      <c r="BM640" s="7"/>
      <c r="BN640" s="7"/>
      <c r="BO640" s="7"/>
      <c r="BP640" s="7"/>
      <c r="BQ640" s="7"/>
      <c r="BR640" s="7"/>
      <c r="BS640" s="7"/>
      <c r="BT640" s="7"/>
      <c r="BU640" s="7"/>
      <c r="BV640" s="7"/>
      <c r="BW640" s="7"/>
      <c r="BX640" s="7"/>
      <c r="BY640" s="7"/>
      <c r="BZ640" s="7"/>
      <c r="CA640" s="7"/>
      <c r="CB640" s="7"/>
      <c r="CC640" s="39"/>
      <c r="CD640" s="7"/>
      <c r="CE640" s="7"/>
      <c r="CF640" s="7"/>
      <c r="CG640" s="7"/>
      <c r="CH640" s="7"/>
      <c r="CI640" s="7"/>
      <c r="CJ640" s="7"/>
      <c r="CK640" s="7"/>
      <c r="CL640" s="7"/>
      <c r="CM640" s="7"/>
      <c r="CN640" s="7"/>
      <c r="CO640" s="7"/>
      <c r="CP640" s="7"/>
      <c r="CQ640" s="7"/>
      <c r="CR640" s="7"/>
      <c r="CS640" s="7"/>
      <c r="CT640" s="7"/>
      <c r="CU640" s="7"/>
      <c r="CV640" s="7"/>
      <c r="CW640" s="7"/>
      <c r="CX640" s="7"/>
      <c r="CY640" s="7"/>
      <c r="CZ640" s="7"/>
      <c r="DA640" s="7"/>
      <c r="DB640" s="7"/>
      <c r="DC640" s="7"/>
      <c r="DD640" s="7"/>
      <c r="DE640" s="7"/>
      <c r="DF640" s="7"/>
      <c r="DG640" s="7"/>
      <c r="DH640" s="7"/>
      <c r="DI640" s="7"/>
      <c r="DJ640" s="7"/>
      <c r="DK640" s="7"/>
      <c r="DL640" s="7"/>
      <c r="DM640" s="7"/>
      <c r="DN640" s="7"/>
      <c r="DO640" s="7"/>
      <c r="DP640" s="7"/>
      <c r="DQ640" s="39"/>
      <c r="DR640" s="7"/>
      <c r="DS640" s="7"/>
      <c r="DT640" s="7"/>
      <c r="DU640" s="7"/>
      <c r="DV640" s="7"/>
      <c r="DW640" s="7"/>
      <c r="DX640" s="7"/>
      <c r="DY640" s="7"/>
      <c r="DZ640" s="7"/>
      <c r="EA640" s="7"/>
      <c r="EB640" s="7"/>
      <c r="EC640" s="7"/>
      <c r="ED640" s="7"/>
      <c r="EE640" s="7"/>
      <c r="EF640" s="7"/>
      <c r="EG640" s="7"/>
      <c r="EH640" s="7"/>
      <c r="EI640" s="7"/>
      <c r="EJ640" s="7"/>
      <c r="EK640" s="7"/>
      <c r="EL640" s="7"/>
      <c r="EM640" s="7"/>
      <c r="EN640" s="7"/>
      <c r="EO640" s="7"/>
      <c r="EP640" s="7"/>
      <c r="EQ640" s="7"/>
      <c r="ER640" s="7"/>
      <c r="ES640" s="7"/>
      <c r="ET640" s="7"/>
      <c r="EU640" s="7"/>
      <c r="EV640" s="7"/>
      <c r="EW640" s="7"/>
      <c r="EX640" s="7"/>
      <c r="EY640" s="7"/>
      <c r="EZ640" s="7"/>
      <c r="FA640" s="7"/>
      <c r="FB640" s="7"/>
      <c r="FC640" s="7"/>
      <c r="FD640" s="7"/>
      <c r="FE640" s="39"/>
      <c r="FF640" s="7"/>
      <c r="FG640" s="7"/>
      <c r="FH640" s="7"/>
      <c r="FI640" s="7"/>
      <c r="FJ640" s="7"/>
      <c r="FK640" s="7"/>
      <c r="FL640" s="7"/>
      <c r="FM640" s="7"/>
      <c r="FN640" s="7"/>
      <c r="FO640" s="7"/>
      <c r="FP640" s="7"/>
      <c r="FQ640" s="7"/>
      <c r="FR640" s="7"/>
      <c r="FS640" s="7"/>
      <c r="FT640" s="7"/>
      <c r="FU640" s="7"/>
      <c r="FV640" s="7"/>
      <c r="FW640" s="7"/>
      <c r="FX640" s="7"/>
      <c r="FY640" s="7"/>
      <c r="FZ640" s="7"/>
      <c r="GA640" s="7"/>
      <c r="GB640" s="7"/>
      <c r="GC640" s="7"/>
      <c r="GD640" s="7"/>
      <c r="GE640" s="7"/>
      <c r="GF640" s="7"/>
      <c r="GG640" s="7"/>
      <c r="GH640" s="7"/>
      <c r="GI640" s="7"/>
      <c r="GJ640" s="7"/>
      <c r="GK640" s="7"/>
      <c r="GL640" s="7"/>
      <c r="GM640" s="7"/>
      <c r="GN640" s="7"/>
      <c r="GO640" s="7"/>
      <c r="GP640" s="7"/>
      <c r="GQ640" s="7"/>
      <c r="GR640" s="7"/>
      <c r="GS640" s="39"/>
    </row>
    <row r="641" spans="1:201" x14ac:dyDescent="0.25">
      <c r="A641" s="11">
        <f>$A$38</f>
        <v>20124</v>
      </c>
      <c r="B641" s="7"/>
      <c r="C641" s="7"/>
      <c r="D641" s="7"/>
      <c r="E641" s="7"/>
      <c r="F641" s="7"/>
      <c r="G641" s="7"/>
      <c r="H641" s="7"/>
      <c r="I641" s="7"/>
      <c r="J641" s="7"/>
      <c r="K641" s="7"/>
      <c r="L641" s="7"/>
      <c r="M641" s="7"/>
      <c r="N641" s="7"/>
      <c r="O641" s="7"/>
      <c r="P641" s="7"/>
      <c r="Q641" s="7"/>
      <c r="R641" s="7"/>
      <c r="S641" s="7"/>
      <c r="T641" s="7"/>
      <c r="U641" s="7"/>
      <c r="V641" s="7"/>
      <c r="W641" s="7"/>
      <c r="X641" s="7"/>
      <c r="Y641" s="7"/>
      <c r="Z641" s="7"/>
      <c r="AA641" s="7"/>
      <c r="AB641" s="7"/>
      <c r="AC641" s="7"/>
      <c r="AD641" s="7"/>
      <c r="AE641" s="7"/>
      <c r="AF641" s="7"/>
      <c r="AG641" s="7"/>
      <c r="AH641" s="7"/>
      <c r="AI641" s="7"/>
      <c r="AJ641" s="7"/>
      <c r="AK641" s="7"/>
      <c r="AL641" s="7"/>
      <c r="AM641" s="7"/>
      <c r="AN641" s="39"/>
      <c r="AO641" s="39"/>
      <c r="AP641" s="7"/>
      <c r="AQ641" s="7"/>
      <c r="AR641" s="7"/>
      <c r="AS641" s="7"/>
      <c r="AT641" s="7"/>
      <c r="AU641" s="7"/>
      <c r="AV641" s="7"/>
      <c r="AW641" s="7"/>
      <c r="AX641" s="7"/>
      <c r="AY641" s="7"/>
      <c r="AZ641" s="7"/>
      <c r="BA641" s="7"/>
      <c r="BB641" s="7"/>
      <c r="BC641" s="7"/>
      <c r="BD641" s="7"/>
      <c r="BE641" s="7"/>
      <c r="BF641" s="7"/>
      <c r="BG641" s="7"/>
      <c r="BH641" s="7"/>
      <c r="BI641" s="7"/>
      <c r="BJ641" s="7"/>
      <c r="BK641" s="7"/>
      <c r="BL641" s="7"/>
      <c r="BM641" s="7"/>
      <c r="BN641" s="7"/>
      <c r="BO641" s="7"/>
      <c r="BP641" s="7"/>
      <c r="BQ641" s="7"/>
      <c r="BR641" s="7"/>
      <c r="BS641" s="7"/>
      <c r="BT641" s="7"/>
      <c r="BU641" s="7"/>
      <c r="BV641" s="7"/>
      <c r="BW641" s="7"/>
      <c r="BX641" s="7"/>
      <c r="BY641" s="7"/>
      <c r="BZ641" s="7"/>
      <c r="CA641" s="7"/>
      <c r="CB641" s="39"/>
      <c r="CC641" s="39"/>
      <c r="CD641" s="7"/>
      <c r="CE641" s="7"/>
      <c r="CF641" s="7"/>
      <c r="CG641" s="7"/>
      <c r="CH641" s="7"/>
      <c r="CI641" s="7"/>
      <c r="CJ641" s="7"/>
      <c r="CK641" s="7"/>
      <c r="CL641" s="7"/>
      <c r="CM641" s="7"/>
      <c r="CN641" s="7"/>
      <c r="CO641" s="7"/>
      <c r="CP641" s="7"/>
      <c r="CQ641" s="7"/>
      <c r="CR641" s="7"/>
      <c r="CS641" s="7"/>
      <c r="CT641" s="7"/>
      <c r="CU641" s="7"/>
      <c r="CV641" s="7"/>
      <c r="CW641" s="7"/>
      <c r="CX641" s="7"/>
      <c r="CY641" s="7"/>
      <c r="CZ641" s="7"/>
      <c r="DA641" s="7"/>
      <c r="DB641" s="7"/>
      <c r="DC641" s="7"/>
      <c r="DD641" s="7"/>
      <c r="DE641" s="7"/>
      <c r="DF641" s="7"/>
      <c r="DG641" s="7"/>
      <c r="DH641" s="7"/>
      <c r="DI641" s="7"/>
      <c r="DJ641" s="7"/>
      <c r="DK641" s="7"/>
      <c r="DL641" s="7"/>
      <c r="DM641" s="7"/>
      <c r="DN641" s="7"/>
      <c r="DO641" s="7"/>
      <c r="DP641" s="39"/>
      <c r="DQ641" s="39"/>
      <c r="DR641" s="7"/>
      <c r="DS641" s="7"/>
      <c r="DT641" s="7"/>
      <c r="DU641" s="7"/>
      <c r="DV641" s="7"/>
      <c r="DW641" s="7"/>
      <c r="DX641" s="7"/>
      <c r="DY641" s="7"/>
      <c r="DZ641" s="7"/>
      <c r="EA641" s="7"/>
      <c r="EB641" s="7"/>
      <c r="EC641" s="7"/>
      <c r="ED641" s="7"/>
      <c r="EE641" s="7"/>
      <c r="EF641" s="7"/>
      <c r="EG641" s="7"/>
      <c r="EH641" s="7"/>
      <c r="EI641" s="7"/>
      <c r="EJ641" s="7"/>
      <c r="EK641" s="7"/>
      <c r="EL641" s="7"/>
      <c r="EM641" s="7"/>
      <c r="EN641" s="7"/>
      <c r="EO641" s="7"/>
      <c r="EP641" s="7"/>
      <c r="EQ641" s="7"/>
      <c r="ER641" s="7"/>
      <c r="ES641" s="7"/>
      <c r="ET641" s="7"/>
      <c r="EU641" s="7"/>
      <c r="EV641" s="7"/>
      <c r="EW641" s="7"/>
      <c r="EX641" s="7"/>
      <c r="EY641" s="7"/>
      <c r="EZ641" s="7"/>
      <c r="FA641" s="7"/>
      <c r="FB641" s="7"/>
      <c r="FC641" s="7"/>
      <c r="FD641" s="39"/>
      <c r="FE641" s="39"/>
      <c r="FF641" s="7"/>
      <c r="FG641" s="7"/>
      <c r="FH641" s="7"/>
      <c r="FI641" s="7"/>
      <c r="FJ641" s="7"/>
      <c r="FK641" s="7"/>
      <c r="FL641" s="7"/>
      <c r="FM641" s="7"/>
      <c r="FN641" s="7"/>
      <c r="FO641" s="7"/>
      <c r="FP641" s="7"/>
      <c r="FQ641" s="7"/>
      <c r="FR641" s="7"/>
      <c r="FS641" s="7"/>
      <c r="FT641" s="7"/>
      <c r="FU641" s="7"/>
      <c r="FV641" s="7"/>
      <c r="FW641" s="7"/>
      <c r="FX641" s="7"/>
      <c r="FY641" s="7"/>
      <c r="FZ641" s="7"/>
      <c r="GA641" s="7"/>
      <c r="GB641" s="7"/>
      <c r="GC641" s="7"/>
      <c r="GD641" s="7"/>
      <c r="GE641" s="7"/>
      <c r="GF641" s="7"/>
      <c r="GG641" s="7"/>
      <c r="GH641" s="7"/>
      <c r="GI641" s="7"/>
      <c r="GJ641" s="7"/>
      <c r="GK641" s="7"/>
      <c r="GL641" s="7"/>
      <c r="GM641" s="7"/>
      <c r="GN641" s="7"/>
      <c r="GO641" s="7"/>
      <c r="GP641" s="7"/>
      <c r="GQ641" s="7"/>
      <c r="GR641" s="39"/>
      <c r="GS641" s="39"/>
    </row>
    <row r="642" spans="1:201" x14ac:dyDescent="0.25">
      <c r="A642" s="11">
        <f>$A$39</f>
        <v>20131</v>
      </c>
      <c r="B642" s="7"/>
      <c r="C642" s="7"/>
      <c r="D642" s="7"/>
      <c r="E642" s="7"/>
      <c r="F642" s="7"/>
      <c r="G642" s="7"/>
      <c r="H642" s="7"/>
      <c r="I642" s="7"/>
      <c r="J642" s="7"/>
      <c r="K642" s="7"/>
      <c r="L642" s="7"/>
      <c r="M642" s="7"/>
      <c r="N642" s="7"/>
      <c r="O642" s="7"/>
      <c r="P642" s="7"/>
      <c r="Q642" s="7"/>
      <c r="R642" s="7"/>
      <c r="S642" s="7"/>
      <c r="T642" s="7"/>
      <c r="U642" s="7"/>
      <c r="V642" s="7"/>
      <c r="W642" s="7"/>
      <c r="X642" s="7"/>
      <c r="Y642" s="7"/>
      <c r="Z642" s="7"/>
      <c r="AA642" s="7"/>
      <c r="AB642" s="7"/>
      <c r="AC642" s="7"/>
      <c r="AD642" s="7"/>
      <c r="AE642" s="7"/>
      <c r="AF642" s="7"/>
      <c r="AG642" s="7"/>
      <c r="AH642" s="7"/>
      <c r="AI642" s="7"/>
      <c r="AJ642" s="7"/>
      <c r="AK642" s="7"/>
      <c r="AL642" s="7"/>
      <c r="AM642" s="39"/>
      <c r="AN642" s="39"/>
      <c r="AO642" s="39"/>
      <c r="AP642" s="7"/>
      <c r="AQ642" s="7"/>
      <c r="AR642" s="7"/>
      <c r="AS642" s="7"/>
      <c r="AT642" s="7"/>
      <c r="AU642" s="7"/>
      <c r="AV642" s="7"/>
      <c r="AW642" s="7"/>
      <c r="AX642" s="7"/>
      <c r="AY642" s="7"/>
      <c r="AZ642" s="7"/>
      <c r="BA642" s="7"/>
      <c r="BB642" s="7"/>
      <c r="BC642" s="7"/>
      <c r="BD642" s="7"/>
      <c r="BE642" s="7"/>
      <c r="BF642" s="7"/>
      <c r="BG642" s="7"/>
      <c r="BH642" s="7"/>
      <c r="BI642" s="7"/>
      <c r="BJ642" s="7"/>
      <c r="BK642" s="7"/>
      <c r="BL642" s="7"/>
      <c r="BM642" s="7"/>
      <c r="BN642" s="7"/>
      <c r="BO642" s="7"/>
      <c r="BP642" s="7"/>
      <c r="BQ642" s="7"/>
      <c r="BR642" s="7"/>
      <c r="BS642" s="7"/>
      <c r="BT642" s="7"/>
      <c r="BU642" s="7"/>
      <c r="BV642" s="7"/>
      <c r="BW642" s="7"/>
      <c r="BX642" s="7"/>
      <c r="BY642" s="7"/>
      <c r="BZ642" s="7"/>
      <c r="CA642" s="39"/>
      <c r="CB642" s="39"/>
      <c r="CC642" s="39"/>
      <c r="CD642" s="7"/>
      <c r="CE642" s="7"/>
      <c r="CF642" s="7"/>
      <c r="CG642" s="7"/>
      <c r="CH642" s="7"/>
      <c r="CI642" s="7"/>
      <c r="CJ642" s="7"/>
      <c r="CK642" s="7"/>
      <c r="CL642" s="7"/>
      <c r="CM642" s="7"/>
      <c r="CN642" s="7"/>
      <c r="CO642" s="7"/>
      <c r="CP642" s="7"/>
      <c r="CQ642" s="7"/>
      <c r="CR642" s="7"/>
      <c r="CS642" s="7"/>
      <c r="CT642" s="7"/>
      <c r="CU642" s="7"/>
      <c r="CV642" s="7"/>
      <c r="CW642" s="7"/>
      <c r="CX642" s="7"/>
      <c r="CY642" s="7"/>
      <c r="CZ642" s="7"/>
      <c r="DA642" s="7"/>
      <c r="DB642" s="7"/>
      <c r="DC642" s="7"/>
      <c r="DD642" s="7"/>
      <c r="DE642" s="7"/>
      <c r="DF642" s="7"/>
      <c r="DG642" s="7"/>
      <c r="DH642" s="7"/>
      <c r="DI642" s="7"/>
      <c r="DJ642" s="7"/>
      <c r="DK642" s="7"/>
      <c r="DL642" s="7"/>
      <c r="DM642" s="7"/>
      <c r="DN642" s="7"/>
      <c r="DO642" s="39"/>
      <c r="DP642" s="39"/>
      <c r="DQ642" s="39"/>
      <c r="DR642" s="7"/>
      <c r="DS642" s="7"/>
      <c r="DT642" s="7"/>
      <c r="DU642" s="7"/>
      <c r="DV642" s="7"/>
      <c r="DW642" s="7"/>
      <c r="DX642" s="7"/>
      <c r="DY642" s="7"/>
      <c r="DZ642" s="7"/>
      <c r="EA642" s="7"/>
      <c r="EB642" s="7"/>
      <c r="EC642" s="7"/>
      <c r="ED642" s="7"/>
      <c r="EE642" s="7"/>
      <c r="EF642" s="7"/>
      <c r="EG642" s="7"/>
      <c r="EH642" s="7"/>
      <c r="EI642" s="7"/>
      <c r="EJ642" s="7"/>
      <c r="EK642" s="7"/>
      <c r="EL642" s="7"/>
      <c r="EM642" s="7"/>
      <c r="EN642" s="7"/>
      <c r="EO642" s="7"/>
      <c r="EP642" s="7"/>
      <c r="EQ642" s="7"/>
      <c r="ER642" s="7"/>
      <c r="ES642" s="7"/>
      <c r="ET642" s="7"/>
      <c r="EU642" s="7"/>
      <c r="EV642" s="7"/>
      <c r="EW642" s="7"/>
      <c r="EX642" s="7"/>
      <c r="EY642" s="7"/>
      <c r="EZ642" s="7"/>
      <c r="FA642" s="7"/>
      <c r="FB642" s="7"/>
      <c r="FC642" s="39"/>
      <c r="FD642" s="39"/>
      <c r="FE642" s="39"/>
      <c r="FF642" s="7"/>
      <c r="FG642" s="7"/>
      <c r="FH642" s="7"/>
      <c r="FI642" s="7"/>
      <c r="FJ642" s="7"/>
      <c r="FK642" s="7"/>
      <c r="FL642" s="7"/>
      <c r="FM642" s="7"/>
      <c r="FN642" s="7"/>
      <c r="FO642" s="7"/>
      <c r="FP642" s="7"/>
      <c r="FQ642" s="7"/>
      <c r="FR642" s="7"/>
      <c r="FS642" s="7"/>
      <c r="FT642" s="7"/>
      <c r="FU642" s="7"/>
      <c r="FV642" s="7"/>
      <c r="FW642" s="7"/>
      <c r="FX642" s="7"/>
      <c r="FY642" s="7"/>
      <c r="FZ642" s="7"/>
      <c r="GA642" s="7"/>
      <c r="GB642" s="7"/>
      <c r="GC642" s="7"/>
      <c r="GD642" s="7"/>
      <c r="GE642" s="7"/>
      <c r="GF642" s="7"/>
      <c r="GG642" s="7"/>
      <c r="GH642" s="7"/>
      <c r="GI642" s="7"/>
      <c r="GJ642" s="7"/>
      <c r="GK642" s="7"/>
      <c r="GL642" s="7"/>
      <c r="GM642" s="7"/>
      <c r="GN642" s="7"/>
      <c r="GO642" s="7"/>
      <c r="GP642" s="7"/>
      <c r="GQ642" s="39"/>
      <c r="GR642" s="39"/>
      <c r="GS642" s="39"/>
    </row>
    <row r="643" spans="1:201" x14ac:dyDescent="0.25">
      <c r="A643" s="11">
        <f>$A$40</f>
        <v>20132</v>
      </c>
      <c r="B643" s="7"/>
      <c r="C643" s="7"/>
      <c r="D643" s="7"/>
      <c r="E643" s="7"/>
      <c r="F643" s="7"/>
      <c r="G643" s="7"/>
      <c r="H643" s="7"/>
      <c r="I643" s="7"/>
      <c r="J643" s="7"/>
      <c r="K643" s="7"/>
      <c r="L643" s="7"/>
      <c r="M643" s="7"/>
      <c r="N643" s="7"/>
      <c r="O643" s="7"/>
      <c r="P643" s="7"/>
      <c r="Q643" s="7"/>
      <c r="R643" s="7"/>
      <c r="S643" s="7"/>
      <c r="T643" s="7"/>
      <c r="U643" s="7"/>
      <c r="V643" s="7"/>
      <c r="W643" s="7"/>
      <c r="X643" s="7"/>
      <c r="Y643" s="7"/>
      <c r="Z643" s="7"/>
      <c r="AA643" s="7"/>
      <c r="AB643" s="7"/>
      <c r="AC643" s="7"/>
      <c r="AD643" s="7"/>
      <c r="AE643" s="7"/>
      <c r="AF643" s="7"/>
      <c r="AG643" s="7"/>
      <c r="AH643" s="7"/>
      <c r="AI643" s="7"/>
      <c r="AJ643" s="7"/>
      <c r="AK643" s="7"/>
      <c r="AL643" s="39"/>
      <c r="AM643" s="39"/>
      <c r="AN643" s="39"/>
      <c r="AO643" s="39"/>
      <c r="AP643" s="7"/>
      <c r="AQ643" s="7"/>
      <c r="AR643" s="7"/>
      <c r="AS643" s="7"/>
      <c r="AT643" s="7"/>
      <c r="AU643" s="7"/>
      <c r="AV643" s="7"/>
      <c r="AW643" s="7"/>
      <c r="AX643" s="7"/>
      <c r="AY643" s="7"/>
      <c r="AZ643" s="7"/>
      <c r="BA643" s="7"/>
      <c r="BB643" s="7"/>
      <c r="BC643" s="7"/>
      <c r="BD643" s="7"/>
      <c r="BE643" s="7"/>
      <c r="BF643" s="7"/>
      <c r="BG643" s="7"/>
      <c r="BH643" s="7"/>
      <c r="BI643" s="7"/>
      <c r="BJ643" s="7"/>
      <c r="BK643" s="7"/>
      <c r="BL643" s="7"/>
      <c r="BM643" s="7"/>
      <c r="BN643" s="7"/>
      <c r="BO643" s="7"/>
      <c r="BP643" s="7"/>
      <c r="BQ643" s="7"/>
      <c r="BR643" s="7"/>
      <c r="BS643" s="7"/>
      <c r="BT643" s="7"/>
      <c r="BU643" s="7"/>
      <c r="BV643" s="7"/>
      <c r="BW643" s="7"/>
      <c r="BX643" s="7"/>
      <c r="BY643" s="7"/>
      <c r="BZ643" s="39"/>
      <c r="CA643" s="39"/>
      <c r="CB643" s="39"/>
      <c r="CC643" s="39"/>
      <c r="CD643" s="7"/>
      <c r="CE643" s="7"/>
      <c r="CF643" s="7"/>
      <c r="CG643" s="7"/>
      <c r="CH643" s="7"/>
      <c r="CI643" s="7"/>
      <c r="CJ643" s="7"/>
      <c r="CK643" s="7"/>
      <c r="CL643" s="7"/>
      <c r="CM643" s="7"/>
      <c r="CN643" s="7"/>
      <c r="CO643" s="7"/>
      <c r="CP643" s="7"/>
      <c r="CQ643" s="7"/>
      <c r="CR643" s="7"/>
      <c r="CS643" s="7"/>
      <c r="CT643" s="7"/>
      <c r="CU643" s="7"/>
      <c r="CV643" s="7"/>
      <c r="CW643" s="7"/>
      <c r="CX643" s="7"/>
      <c r="CY643" s="7"/>
      <c r="CZ643" s="7"/>
      <c r="DA643" s="7"/>
      <c r="DB643" s="7"/>
      <c r="DC643" s="7"/>
      <c r="DD643" s="7"/>
      <c r="DE643" s="7"/>
      <c r="DF643" s="7"/>
      <c r="DG643" s="7"/>
      <c r="DH643" s="7"/>
      <c r="DI643" s="7"/>
      <c r="DJ643" s="7"/>
      <c r="DK643" s="7"/>
      <c r="DL643" s="7"/>
      <c r="DM643" s="7"/>
      <c r="DN643" s="39"/>
      <c r="DO643" s="39"/>
      <c r="DP643" s="39"/>
      <c r="DQ643" s="39"/>
      <c r="DR643" s="7"/>
      <c r="DS643" s="7"/>
      <c r="DT643" s="7"/>
      <c r="DU643" s="7"/>
      <c r="DV643" s="7"/>
      <c r="DW643" s="7"/>
      <c r="DX643" s="7"/>
      <c r="DY643" s="7"/>
      <c r="DZ643" s="7"/>
      <c r="EA643" s="7"/>
      <c r="EB643" s="7"/>
      <c r="EC643" s="7"/>
      <c r="ED643" s="7"/>
      <c r="EE643" s="7"/>
      <c r="EF643" s="7"/>
      <c r="EG643" s="7"/>
      <c r="EH643" s="7"/>
      <c r="EI643" s="7"/>
      <c r="EJ643" s="7"/>
      <c r="EK643" s="7"/>
      <c r="EL643" s="7"/>
      <c r="EM643" s="7"/>
      <c r="EN643" s="7"/>
      <c r="EO643" s="7"/>
      <c r="EP643" s="7"/>
      <c r="EQ643" s="7"/>
      <c r="ER643" s="7"/>
      <c r="ES643" s="7"/>
      <c r="ET643" s="7"/>
      <c r="EU643" s="7"/>
      <c r="EV643" s="7"/>
      <c r="EW643" s="7"/>
      <c r="EX643" s="7"/>
      <c r="EY643" s="7"/>
      <c r="EZ643" s="7"/>
      <c r="FA643" s="7"/>
      <c r="FB643" s="39"/>
      <c r="FC643" s="39"/>
      <c r="FD643" s="39"/>
      <c r="FE643" s="39"/>
      <c r="FF643" s="7"/>
      <c r="FG643" s="7"/>
      <c r="FH643" s="7"/>
      <c r="FI643" s="7"/>
      <c r="FJ643" s="7"/>
      <c r="FK643" s="7"/>
      <c r="FL643" s="7"/>
      <c r="FM643" s="7"/>
      <c r="FN643" s="7"/>
      <c r="FO643" s="7"/>
      <c r="FP643" s="7"/>
      <c r="FQ643" s="7"/>
      <c r="FR643" s="7"/>
      <c r="FS643" s="7"/>
      <c r="FT643" s="7"/>
      <c r="FU643" s="7"/>
      <c r="FV643" s="7"/>
      <c r="FW643" s="7"/>
      <c r="FX643" s="7"/>
      <c r="FY643" s="7"/>
      <c r="FZ643" s="7"/>
      <c r="GA643" s="7"/>
      <c r="GB643" s="7"/>
      <c r="GC643" s="7"/>
      <c r="GD643" s="7"/>
      <c r="GE643" s="7"/>
      <c r="GF643" s="7"/>
      <c r="GG643" s="7"/>
      <c r="GH643" s="7"/>
      <c r="GI643" s="7"/>
      <c r="GJ643" s="7"/>
      <c r="GK643" s="7"/>
      <c r="GL643" s="7"/>
      <c r="GM643" s="7"/>
      <c r="GN643" s="7"/>
      <c r="GO643" s="7"/>
      <c r="GP643" s="39"/>
      <c r="GQ643" s="39"/>
      <c r="GR643" s="39"/>
      <c r="GS643" s="39"/>
    </row>
    <row r="644" spans="1:201" x14ac:dyDescent="0.25">
      <c r="A644" s="11">
        <f>$A$41</f>
        <v>20133</v>
      </c>
      <c r="B644" s="7"/>
      <c r="C644" s="7"/>
      <c r="D644" s="7"/>
      <c r="E644" s="7"/>
      <c r="F644" s="7"/>
      <c r="G644" s="7"/>
      <c r="H644" s="7"/>
      <c r="I644" s="7"/>
      <c r="J644" s="7"/>
      <c r="K644" s="7"/>
      <c r="L644" s="7"/>
      <c r="M644" s="7"/>
      <c r="N644" s="7"/>
      <c r="O644" s="7"/>
      <c r="P644" s="7"/>
      <c r="Q644" s="7"/>
      <c r="R644" s="7"/>
      <c r="S644" s="7"/>
      <c r="T644" s="7"/>
      <c r="U644" s="7"/>
      <c r="V644" s="7"/>
      <c r="W644" s="7"/>
      <c r="X644" s="7"/>
      <c r="Y644" s="7"/>
      <c r="Z644" s="7"/>
      <c r="AA644" s="7"/>
      <c r="AB644" s="7"/>
      <c r="AC644" s="7"/>
      <c r="AD644" s="7"/>
      <c r="AE644" s="7"/>
      <c r="AF644" s="7"/>
      <c r="AG644" s="7"/>
      <c r="AH644" s="7"/>
      <c r="AI644" s="7"/>
      <c r="AJ644" s="7"/>
      <c r="AK644" s="39"/>
      <c r="AL644" s="39"/>
      <c r="AM644" s="39"/>
      <c r="AN644" s="39"/>
      <c r="AO644" s="39"/>
      <c r="AP644" s="7"/>
      <c r="AQ644" s="7"/>
      <c r="AR644" s="7"/>
      <c r="AS644" s="7"/>
      <c r="AT644" s="7"/>
      <c r="AU644" s="7"/>
      <c r="AV644" s="7"/>
      <c r="AW644" s="7"/>
      <c r="AX644" s="7"/>
      <c r="AY644" s="7"/>
      <c r="AZ644" s="7"/>
      <c r="BA644" s="7"/>
      <c r="BB644" s="7"/>
      <c r="BC644" s="7"/>
      <c r="BD644" s="7"/>
      <c r="BE644" s="7"/>
      <c r="BF644" s="7"/>
      <c r="BG644" s="7"/>
      <c r="BH644" s="7"/>
      <c r="BI644" s="7"/>
      <c r="BJ644" s="7"/>
      <c r="BK644" s="7"/>
      <c r="BL644" s="7"/>
      <c r="BM644" s="7"/>
      <c r="BN644" s="7"/>
      <c r="BO644" s="7"/>
      <c r="BP644" s="7"/>
      <c r="BQ644" s="7"/>
      <c r="BR644" s="7"/>
      <c r="BS644" s="7"/>
      <c r="BT644" s="7"/>
      <c r="BU644" s="7"/>
      <c r="BV644" s="7"/>
      <c r="BW644" s="7"/>
      <c r="BX644" s="7"/>
      <c r="BY644" s="39"/>
      <c r="BZ644" s="39"/>
      <c r="CA644" s="39"/>
      <c r="CB644" s="39"/>
      <c r="CC644" s="39"/>
      <c r="CD644" s="7"/>
      <c r="CE644" s="7"/>
      <c r="CF644" s="7"/>
      <c r="CG644" s="7"/>
      <c r="CH644" s="7"/>
      <c r="CI644" s="7"/>
      <c r="CJ644" s="7"/>
      <c r="CK644" s="7"/>
      <c r="CL644" s="7"/>
      <c r="CM644" s="7"/>
      <c r="CN644" s="7"/>
      <c r="CO644" s="7"/>
      <c r="CP644" s="7"/>
      <c r="CQ644" s="7"/>
      <c r="CR644" s="7"/>
      <c r="CS644" s="7"/>
      <c r="CT644" s="7"/>
      <c r="CU644" s="7"/>
      <c r="CV644" s="7"/>
      <c r="CW644" s="7"/>
      <c r="CX644" s="7"/>
      <c r="CY644" s="7"/>
      <c r="CZ644" s="7"/>
      <c r="DA644" s="7"/>
      <c r="DB644" s="7"/>
      <c r="DC644" s="7"/>
      <c r="DD644" s="7"/>
      <c r="DE644" s="7"/>
      <c r="DF644" s="7"/>
      <c r="DG644" s="7"/>
      <c r="DH644" s="7"/>
      <c r="DI644" s="7"/>
      <c r="DJ644" s="7"/>
      <c r="DK644" s="7"/>
      <c r="DL644" s="7"/>
      <c r="DM644" s="39"/>
      <c r="DN644" s="39"/>
      <c r="DO644" s="39"/>
      <c r="DP644" s="39"/>
      <c r="DQ644" s="39"/>
      <c r="DR644" s="7"/>
      <c r="DS644" s="7"/>
      <c r="DT644" s="7"/>
      <c r="DU644" s="7"/>
      <c r="DV644" s="7"/>
      <c r="DW644" s="7"/>
      <c r="DX644" s="7"/>
      <c r="DY644" s="7"/>
      <c r="DZ644" s="7"/>
      <c r="EA644" s="7"/>
      <c r="EB644" s="7"/>
      <c r="EC644" s="7"/>
      <c r="ED644" s="7"/>
      <c r="EE644" s="7"/>
      <c r="EF644" s="7"/>
      <c r="EG644" s="7"/>
      <c r="EH644" s="7"/>
      <c r="EI644" s="7"/>
      <c r="EJ644" s="7"/>
      <c r="EK644" s="7"/>
      <c r="EL644" s="7"/>
      <c r="EM644" s="7"/>
      <c r="EN644" s="7"/>
      <c r="EO644" s="7"/>
      <c r="EP644" s="7"/>
      <c r="EQ644" s="7"/>
      <c r="ER644" s="7"/>
      <c r="ES644" s="7"/>
      <c r="ET644" s="7"/>
      <c r="EU644" s="7"/>
      <c r="EV644" s="7"/>
      <c r="EW644" s="7"/>
      <c r="EX644" s="7"/>
      <c r="EY644" s="7"/>
      <c r="EZ644" s="7"/>
      <c r="FA644" s="39"/>
      <c r="FB644" s="39"/>
      <c r="FC644" s="39"/>
      <c r="FD644" s="39"/>
      <c r="FE644" s="39"/>
      <c r="FF644" s="7"/>
      <c r="FG644" s="7"/>
      <c r="FH644" s="7"/>
      <c r="FI644" s="7"/>
      <c r="FJ644" s="7"/>
      <c r="FK644" s="7"/>
      <c r="FL644" s="7"/>
      <c r="FM644" s="7"/>
      <c r="FN644" s="7"/>
      <c r="FO644" s="7"/>
      <c r="FP644" s="7"/>
      <c r="FQ644" s="7"/>
      <c r="FR644" s="7"/>
      <c r="FS644" s="7"/>
      <c r="FT644" s="7"/>
      <c r="FU644" s="7"/>
      <c r="FV644" s="7"/>
      <c r="FW644" s="7"/>
      <c r="FX644" s="7"/>
      <c r="FY644" s="7"/>
      <c r="FZ644" s="7"/>
      <c r="GA644" s="7"/>
      <c r="GB644" s="7"/>
      <c r="GC644" s="7"/>
      <c r="GD644" s="7"/>
      <c r="GE644" s="7"/>
      <c r="GF644" s="7"/>
      <c r="GG644" s="7"/>
      <c r="GH644" s="7"/>
      <c r="GI644" s="7"/>
      <c r="GJ644" s="7"/>
      <c r="GK644" s="7"/>
      <c r="GL644" s="7"/>
      <c r="GM644" s="7"/>
      <c r="GN644" s="7"/>
      <c r="GO644" s="39"/>
      <c r="GP644" s="39"/>
      <c r="GQ644" s="39"/>
      <c r="GR644" s="39"/>
      <c r="GS644" s="39"/>
    </row>
    <row r="645" spans="1:201" x14ac:dyDescent="0.25">
      <c r="A645" s="11">
        <f>$A$42</f>
        <v>20134</v>
      </c>
      <c r="B645" s="7"/>
      <c r="C645" s="7"/>
      <c r="D645" s="7"/>
      <c r="E645" s="7"/>
      <c r="F645" s="7"/>
      <c r="G645" s="7"/>
      <c r="H645" s="7"/>
      <c r="I645" s="7"/>
      <c r="J645" s="7"/>
      <c r="K645" s="7"/>
      <c r="L645" s="7"/>
      <c r="M645" s="7"/>
      <c r="N645" s="7"/>
      <c r="O645" s="7"/>
      <c r="P645" s="7"/>
      <c r="Q645" s="7"/>
      <c r="R645" s="7"/>
      <c r="S645" s="7"/>
      <c r="T645" s="7"/>
      <c r="U645" s="7"/>
      <c r="V645" s="7"/>
      <c r="W645" s="7"/>
      <c r="X645" s="7"/>
      <c r="Y645" s="7"/>
      <c r="Z645" s="7"/>
      <c r="AA645" s="7"/>
      <c r="AB645" s="7"/>
      <c r="AC645" s="7"/>
      <c r="AD645" s="7"/>
      <c r="AE645" s="7"/>
      <c r="AF645" s="7"/>
      <c r="AG645" s="7"/>
      <c r="AH645" s="7"/>
      <c r="AI645" s="7"/>
      <c r="AJ645" s="39"/>
      <c r="AK645" s="39"/>
      <c r="AL645" s="39"/>
      <c r="AM645" s="39"/>
      <c r="AN645" s="39"/>
      <c r="AO645" s="39"/>
      <c r="AP645" s="7"/>
      <c r="AQ645" s="7"/>
      <c r="AR645" s="7"/>
      <c r="AS645" s="7"/>
      <c r="AT645" s="7"/>
      <c r="AU645" s="7"/>
      <c r="AV645" s="7"/>
      <c r="AW645" s="7"/>
      <c r="AX645" s="7"/>
      <c r="AY645" s="7"/>
      <c r="AZ645" s="7"/>
      <c r="BA645" s="7"/>
      <c r="BB645" s="7"/>
      <c r="BC645" s="7"/>
      <c r="BD645" s="7"/>
      <c r="BE645" s="7"/>
      <c r="BF645" s="7"/>
      <c r="BG645" s="7"/>
      <c r="BH645" s="7"/>
      <c r="BI645" s="7"/>
      <c r="BJ645" s="7"/>
      <c r="BK645" s="7"/>
      <c r="BL645" s="7"/>
      <c r="BM645" s="7"/>
      <c r="BN645" s="7"/>
      <c r="BO645" s="7"/>
      <c r="BP645" s="7"/>
      <c r="BQ645" s="7"/>
      <c r="BR645" s="7"/>
      <c r="BS645" s="7"/>
      <c r="BT645" s="7"/>
      <c r="BU645" s="7"/>
      <c r="BV645" s="7"/>
      <c r="BW645" s="7"/>
      <c r="BX645" s="39"/>
      <c r="BY645" s="39"/>
      <c r="BZ645" s="39"/>
      <c r="CA645" s="39"/>
      <c r="CB645" s="39"/>
      <c r="CC645" s="39"/>
      <c r="CD645" s="7"/>
      <c r="CE645" s="7"/>
      <c r="CF645" s="7"/>
      <c r="CG645" s="7"/>
      <c r="CH645" s="7"/>
      <c r="CI645" s="7"/>
      <c r="CJ645" s="7"/>
      <c r="CK645" s="7"/>
      <c r="CL645" s="7"/>
      <c r="CM645" s="7"/>
      <c r="CN645" s="7"/>
      <c r="CO645" s="7"/>
      <c r="CP645" s="7"/>
      <c r="CQ645" s="7"/>
      <c r="CR645" s="7"/>
      <c r="CS645" s="7"/>
      <c r="CT645" s="7"/>
      <c r="CU645" s="7"/>
      <c r="CV645" s="7"/>
      <c r="CW645" s="7"/>
      <c r="CX645" s="7"/>
      <c r="CY645" s="7"/>
      <c r="CZ645" s="7"/>
      <c r="DA645" s="7"/>
      <c r="DB645" s="7"/>
      <c r="DC645" s="7"/>
      <c r="DD645" s="7"/>
      <c r="DE645" s="7"/>
      <c r="DF645" s="7"/>
      <c r="DG645" s="7"/>
      <c r="DH645" s="7"/>
      <c r="DI645" s="7"/>
      <c r="DJ645" s="7"/>
      <c r="DK645" s="7"/>
      <c r="DL645" s="39"/>
      <c r="DM645" s="39"/>
      <c r="DN645" s="39"/>
      <c r="DO645" s="39"/>
      <c r="DP645" s="39"/>
      <c r="DQ645" s="39"/>
      <c r="DR645" s="7"/>
      <c r="DS645" s="7"/>
      <c r="DT645" s="7"/>
      <c r="DU645" s="7"/>
      <c r="DV645" s="7"/>
      <c r="DW645" s="7"/>
      <c r="DX645" s="7"/>
      <c r="DY645" s="7"/>
      <c r="DZ645" s="7"/>
      <c r="EA645" s="7"/>
      <c r="EB645" s="7"/>
      <c r="EC645" s="7"/>
      <c r="ED645" s="7"/>
      <c r="EE645" s="7"/>
      <c r="EF645" s="7"/>
      <c r="EG645" s="7"/>
      <c r="EH645" s="7"/>
      <c r="EI645" s="7"/>
      <c r="EJ645" s="7"/>
      <c r="EK645" s="7"/>
      <c r="EL645" s="7"/>
      <c r="EM645" s="7"/>
      <c r="EN645" s="7"/>
      <c r="EO645" s="7"/>
      <c r="EP645" s="7"/>
      <c r="EQ645" s="7"/>
      <c r="ER645" s="7"/>
      <c r="ES645" s="7"/>
      <c r="ET645" s="7"/>
      <c r="EU645" s="7"/>
      <c r="EV645" s="7"/>
      <c r="EW645" s="7"/>
      <c r="EX645" s="7"/>
      <c r="EY645" s="7"/>
      <c r="EZ645" s="39"/>
      <c r="FA645" s="39"/>
      <c r="FB645" s="39"/>
      <c r="FC645" s="39"/>
      <c r="FD645" s="39"/>
      <c r="FE645" s="39"/>
      <c r="FF645" s="7"/>
      <c r="FG645" s="7"/>
      <c r="FH645" s="7"/>
      <c r="FI645" s="7"/>
      <c r="FJ645" s="7"/>
      <c r="FK645" s="7"/>
      <c r="FL645" s="7"/>
      <c r="FM645" s="7"/>
      <c r="FN645" s="7"/>
      <c r="FO645" s="7"/>
      <c r="FP645" s="7"/>
      <c r="FQ645" s="7"/>
      <c r="FR645" s="7"/>
      <c r="FS645" s="7"/>
      <c r="FT645" s="7"/>
      <c r="FU645" s="7"/>
      <c r="FV645" s="7"/>
      <c r="FW645" s="7"/>
      <c r="FX645" s="7"/>
      <c r="FY645" s="7"/>
      <c r="FZ645" s="7"/>
      <c r="GA645" s="7"/>
      <c r="GB645" s="7"/>
      <c r="GC645" s="7"/>
      <c r="GD645" s="7"/>
      <c r="GE645" s="7"/>
      <c r="GF645" s="7"/>
      <c r="GG645" s="7"/>
      <c r="GH645" s="7"/>
      <c r="GI645" s="7"/>
      <c r="GJ645" s="7"/>
      <c r="GK645" s="7"/>
      <c r="GL645" s="7"/>
      <c r="GM645" s="7"/>
      <c r="GN645" s="39"/>
      <c r="GO645" s="39"/>
      <c r="GP645" s="39"/>
      <c r="GQ645" s="39"/>
      <c r="GR645" s="39"/>
      <c r="GS645" s="39"/>
    </row>
    <row r="646" spans="1:201" x14ac:dyDescent="0.25">
      <c r="A646" s="11">
        <f>$A$43</f>
        <v>20141</v>
      </c>
      <c r="B646" s="7"/>
      <c r="C646" s="7"/>
      <c r="D646" s="7"/>
      <c r="E646" s="7"/>
      <c r="F646" s="7"/>
      <c r="G646" s="7"/>
      <c r="H646" s="7"/>
      <c r="I646" s="7"/>
      <c r="J646" s="7"/>
      <c r="K646" s="7"/>
      <c r="L646" s="7"/>
      <c r="M646" s="7"/>
      <c r="N646" s="7"/>
      <c r="O646" s="7"/>
      <c r="P646" s="7"/>
      <c r="Q646" s="7"/>
      <c r="R646" s="7"/>
      <c r="S646" s="7"/>
      <c r="T646" s="7"/>
      <c r="U646" s="7"/>
      <c r="V646" s="7"/>
      <c r="W646" s="7"/>
      <c r="X646" s="7"/>
      <c r="Y646" s="7"/>
      <c r="Z646" s="7"/>
      <c r="AA646" s="7"/>
      <c r="AB646" s="7"/>
      <c r="AC646" s="7"/>
      <c r="AD646" s="7"/>
      <c r="AE646" s="7"/>
      <c r="AF646" s="7"/>
      <c r="AG646" s="7"/>
      <c r="AH646" s="7"/>
      <c r="AI646" s="39"/>
      <c r="AJ646" s="39"/>
      <c r="AK646" s="39"/>
      <c r="AL646" s="39"/>
      <c r="AM646" s="39"/>
      <c r="AN646" s="39"/>
      <c r="AO646" s="39"/>
      <c r="AP646" s="7"/>
      <c r="AQ646" s="7"/>
      <c r="AR646" s="7"/>
      <c r="AS646" s="7"/>
      <c r="AT646" s="7"/>
      <c r="AU646" s="7"/>
      <c r="AV646" s="7"/>
      <c r="AW646" s="7"/>
      <c r="AX646" s="7"/>
      <c r="AY646" s="7"/>
      <c r="AZ646" s="7"/>
      <c r="BA646" s="7"/>
      <c r="BB646" s="7"/>
      <c r="BC646" s="7"/>
      <c r="BD646" s="7"/>
      <c r="BE646" s="7"/>
      <c r="BF646" s="7"/>
      <c r="BG646" s="7"/>
      <c r="BH646" s="7"/>
      <c r="BI646" s="7"/>
      <c r="BJ646" s="7"/>
      <c r="BK646" s="7"/>
      <c r="BL646" s="7"/>
      <c r="BM646" s="7"/>
      <c r="BN646" s="7"/>
      <c r="BO646" s="7"/>
      <c r="BP646" s="7"/>
      <c r="BQ646" s="7"/>
      <c r="BR646" s="7"/>
      <c r="BS646" s="7"/>
      <c r="BT646" s="7"/>
      <c r="BU646" s="7"/>
      <c r="BV646" s="7"/>
      <c r="BW646" s="39"/>
      <c r="BX646" s="39"/>
      <c r="BY646" s="39"/>
      <c r="BZ646" s="39"/>
      <c r="CA646" s="39"/>
      <c r="CB646" s="39"/>
      <c r="CC646" s="39"/>
      <c r="CD646" s="7"/>
      <c r="CE646" s="7"/>
      <c r="CF646" s="7"/>
      <c r="CG646" s="7"/>
      <c r="CH646" s="7"/>
      <c r="CI646" s="7"/>
      <c r="CJ646" s="7"/>
      <c r="CK646" s="7"/>
      <c r="CL646" s="7"/>
      <c r="CM646" s="7"/>
      <c r="CN646" s="7"/>
      <c r="CO646" s="7"/>
      <c r="CP646" s="7"/>
      <c r="CQ646" s="7"/>
      <c r="CR646" s="7"/>
      <c r="CS646" s="7"/>
      <c r="CT646" s="7"/>
      <c r="CU646" s="7"/>
      <c r="CV646" s="7"/>
      <c r="CW646" s="7"/>
      <c r="CX646" s="7"/>
      <c r="CY646" s="7"/>
      <c r="CZ646" s="7"/>
      <c r="DA646" s="7"/>
      <c r="DB646" s="7"/>
      <c r="DC646" s="7"/>
      <c r="DD646" s="7"/>
      <c r="DE646" s="7"/>
      <c r="DF646" s="7"/>
      <c r="DG646" s="7"/>
      <c r="DH646" s="7"/>
      <c r="DI646" s="7"/>
      <c r="DJ646" s="7"/>
      <c r="DK646" s="39"/>
      <c r="DL646" s="39"/>
      <c r="DM646" s="39"/>
      <c r="DN646" s="39"/>
      <c r="DO646" s="39"/>
      <c r="DP646" s="39"/>
      <c r="DQ646" s="39"/>
      <c r="DR646" s="7"/>
      <c r="DS646" s="7"/>
      <c r="DT646" s="7"/>
      <c r="DU646" s="7"/>
      <c r="DV646" s="7"/>
      <c r="DW646" s="7"/>
      <c r="DX646" s="7"/>
      <c r="DY646" s="7"/>
      <c r="DZ646" s="7"/>
      <c r="EA646" s="7"/>
      <c r="EB646" s="7"/>
      <c r="EC646" s="7"/>
      <c r="ED646" s="7"/>
      <c r="EE646" s="7"/>
      <c r="EF646" s="7"/>
      <c r="EG646" s="7"/>
      <c r="EH646" s="7"/>
      <c r="EI646" s="7"/>
      <c r="EJ646" s="7"/>
      <c r="EK646" s="7"/>
      <c r="EL646" s="7"/>
      <c r="EM646" s="7"/>
      <c r="EN646" s="7"/>
      <c r="EO646" s="7"/>
      <c r="EP646" s="7"/>
      <c r="EQ646" s="7"/>
      <c r="ER646" s="7"/>
      <c r="ES646" s="7"/>
      <c r="ET646" s="7"/>
      <c r="EU646" s="7"/>
      <c r="EV646" s="7"/>
      <c r="EW646" s="7"/>
      <c r="EX646" s="7"/>
      <c r="EY646" s="39"/>
      <c r="EZ646" s="39"/>
      <c r="FA646" s="39"/>
      <c r="FB646" s="39"/>
      <c r="FC646" s="39"/>
      <c r="FD646" s="39"/>
      <c r="FE646" s="39"/>
      <c r="FF646" s="7"/>
      <c r="FG646" s="7"/>
      <c r="FH646" s="7"/>
      <c r="FI646" s="7"/>
      <c r="FJ646" s="7"/>
      <c r="FK646" s="7"/>
      <c r="FL646" s="7"/>
      <c r="FM646" s="7"/>
      <c r="FN646" s="7"/>
      <c r="FO646" s="7"/>
      <c r="FP646" s="7"/>
      <c r="FQ646" s="7"/>
      <c r="FR646" s="7"/>
      <c r="FS646" s="7"/>
      <c r="FT646" s="7"/>
      <c r="FU646" s="7"/>
      <c r="FV646" s="7"/>
      <c r="FW646" s="7"/>
      <c r="FX646" s="7"/>
      <c r="FY646" s="7"/>
      <c r="FZ646" s="7"/>
      <c r="GA646" s="7"/>
      <c r="GB646" s="7"/>
      <c r="GC646" s="7"/>
      <c r="GD646" s="7"/>
      <c r="GE646" s="7"/>
      <c r="GF646" s="7"/>
      <c r="GG646" s="7"/>
      <c r="GH646" s="7"/>
      <c r="GI646" s="7"/>
      <c r="GJ646" s="7"/>
      <c r="GK646" s="7"/>
      <c r="GL646" s="7"/>
      <c r="GM646" s="39"/>
      <c r="GN646" s="39"/>
      <c r="GO646" s="39"/>
      <c r="GP646" s="39"/>
      <c r="GQ646" s="39"/>
      <c r="GR646" s="39"/>
      <c r="GS646" s="39"/>
    </row>
    <row r="647" spans="1:201" x14ac:dyDescent="0.25">
      <c r="A647" s="11">
        <f>$A$44</f>
        <v>20142</v>
      </c>
      <c r="B647" s="7"/>
      <c r="C647" s="7"/>
      <c r="D647" s="7"/>
      <c r="E647" s="7"/>
      <c r="F647" s="7"/>
      <c r="G647" s="7"/>
      <c r="H647" s="7"/>
      <c r="I647" s="7"/>
      <c r="J647" s="7"/>
      <c r="K647" s="7"/>
      <c r="L647" s="7"/>
      <c r="M647" s="7"/>
      <c r="N647" s="7"/>
      <c r="O647" s="7"/>
      <c r="P647" s="7"/>
      <c r="Q647" s="7"/>
      <c r="R647" s="7"/>
      <c r="S647" s="7"/>
      <c r="T647" s="7"/>
      <c r="U647" s="7"/>
      <c r="V647" s="7"/>
      <c r="W647" s="7"/>
      <c r="X647" s="7"/>
      <c r="Y647" s="7"/>
      <c r="Z647" s="7"/>
      <c r="AA647" s="7"/>
      <c r="AB647" s="7"/>
      <c r="AC647" s="7"/>
      <c r="AD647" s="7"/>
      <c r="AE647" s="7"/>
      <c r="AF647" s="7"/>
      <c r="AG647" s="7"/>
      <c r="AH647" s="39"/>
      <c r="AI647" s="39"/>
      <c r="AJ647" s="39"/>
      <c r="AK647" s="39"/>
      <c r="AL647" s="39"/>
      <c r="AM647" s="39"/>
      <c r="AN647" s="39"/>
      <c r="AO647" s="39"/>
      <c r="AP647" s="7"/>
      <c r="AQ647" s="7"/>
      <c r="AR647" s="7"/>
      <c r="AS647" s="7"/>
      <c r="AT647" s="7"/>
      <c r="AU647" s="7"/>
      <c r="AV647" s="7"/>
      <c r="AW647" s="7"/>
      <c r="AX647" s="7"/>
      <c r="AY647" s="7"/>
      <c r="AZ647" s="7"/>
      <c r="BA647" s="7"/>
      <c r="BB647" s="7"/>
      <c r="BC647" s="7"/>
      <c r="BD647" s="7"/>
      <c r="BE647" s="7"/>
      <c r="BF647" s="7"/>
      <c r="BG647" s="7"/>
      <c r="BH647" s="7"/>
      <c r="BI647" s="7"/>
      <c r="BJ647" s="7"/>
      <c r="BK647" s="7"/>
      <c r="BL647" s="7"/>
      <c r="BM647" s="7"/>
      <c r="BN647" s="7"/>
      <c r="BO647" s="7"/>
      <c r="BP647" s="7"/>
      <c r="BQ647" s="7"/>
      <c r="BR647" s="7"/>
      <c r="BS647" s="7"/>
      <c r="BT647" s="7"/>
      <c r="BU647" s="7"/>
      <c r="BV647" s="39"/>
      <c r="BW647" s="39"/>
      <c r="BX647" s="39"/>
      <c r="BY647" s="39"/>
      <c r="BZ647" s="39"/>
      <c r="CA647" s="39"/>
      <c r="CB647" s="39"/>
      <c r="CC647" s="39"/>
      <c r="CD647" s="7"/>
      <c r="CE647" s="7"/>
      <c r="CF647" s="7"/>
      <c r="CG647" s="7"/>
      <c r="CH647" s="7"/>
      <c r="CI647" s="7"/>
      <c r="CJ647" s="7"/>
      <c r="CK647" s="7"/>
      <c r="CL647" s="7"/>
      <c r="CM647" s="7"/>
      <c r="CN647" s="7"/>
      <c r="CO647" s="7"/>
      <c r="CP647" s="7"/>
      <c r="CQ647" s="7"/>
      <c r="CR647" s="7"/>
      <c r="CS647" s="7"/>
      <c r="CT647" s="7"/>
      <c r="CU647" s="7"/>
      <c r="CV647" s="7"/>
      <c r="CW647" s="7"/>
      <c r="CX647" s="7"/>
      <c r="CY647" s="7"/>
      <c r="CZ647" s="7"/>
      <c r="DA647" s="7"/>
      <c r="DB647" s="7"/>
      <c r="DC647" s="7"/>
      <c r="DD647" s="7"/>
      <c r="DE647" s="7"/>
      <c r="DF647" s="7"/>
      <c r="DG647" s="7"/>
      <c r="DH647" s="7"/>
      <c r="DI647" s="7"/>
      <c r="DJ647" s="39"/>
      <c r="DK647" s="39"/>
      <c r="DL647" s="39"/>
      <c r="DM647" s="39"/>
      <c r="DN647" s="39"/>
      <c r="DO647" s="39"/>
      <c r="DP647" s="39"/>
      <c r="DQ647" s="39"/>
      <c r="DR647" s="7"/>
      <c r="DS647" s="7"/>
      <c r="DT647" s="7"/>
      <c r="DU647" s="7"/>
      <c r="DV647" s="7"/>
      <c r="DW647" s="7"/>
      <c r="DX647" s="7"/>
      <c r="DY647" s="7"/>
      <c r="DZ647" s="7"/>
      <c r="EA647" s="7"/>
      <c r="EB647" s="7"/>
      <c r="EC647" s="7"/>
      <c r="ED647" s="7"/>
      <c r="EE647" s="7"/>
      <c r="EF647" s="7"/>
      <c r="EG647" s="7"/>
      <c r="EH647" s="7"/>
      <c r="EI647" s="7"/>
      <c r="EJ647" s="7"/>
      <c r="EK647" s="7"/>
      <c r="EL647" s="7"/>
      <c r="EM647" s="7"/>
      <c r="EN647" s="7"/>
      <c r="EO647" s="7"/>
      <c r="EP647" s="7"/>
      <c r="EQ647" s="7"/>
      <c r="ER647" s="7"/>
      <c r="ES647" s="7"/>
      <c r="ET647" s="7"/>
      <c r="EU647" s="7"/>
      <c r="EV647" s="7"/>
      <c r="EW647" s="7"/>
      <c r="EX647" s="39"/>
      <c r="EY647" s="39"/>
      <c r="EZ647" s="39"/>
      <c r="FA647" s="39"/>
      <c r="FB647" s="39"/>
      <c r="FC647" s="39"/>
      <c r="FD647" s="39"/>
      <c r="FE647" s="39"/>
      <c r="FF647" s="7"/>
      <c r="FG647" s="7"/>
      <c r="FH647" s="7"/>
      <c r="FI647" s="7"/>
      <c r="FJ647" s="7"/>
      <c r="FK647" s="7"/>
      <c r="FL647" s="7"/>
      <c r="FM647" s="7"/>
      <c r="FN647" s="7"/>
      <c r="FO647" s="7"/>
      <c r="FP647" s="7"/>
      <c r="FQ647" s="7"/>
      <c r="FR647" s="7"/>
      <c r="FS647" s="7"/>
      <c r="FT647" s="7"/>
      <c r="FU647" s="7"/>
      <c r="FV647" s="7"/>
      <c r="FW647" s="7"/>
      <c r="FX647" s="7"/>
      <c r="FY647" s="7"/>
      <c r="FZ647" s="7"/>
      <c r="GA647" s="7"/>
      <c r="GB647" s="7"/>
      <c r="GC647" s="7"/>
      <c r="GD647" s="7"/>
      <c r="GE647" s="7"/>
      <c r="GF647" s="7"/>
      <c r="GG647" s="7"/>
      <c r="GH647" s="7"/>
      <c r="GI647" s="7"/>
      <c r="GJ647" s="7"/>
      <c r="GK647" s="7"/>
      <c r="GL647" s="39"/>
      <c r="GM647" s="39"/>
      <c r="GN647" s="39"/>
      <c r="GO647" s="39"/>
      <c r="GP647" s="39"/>
      <c r="GQ647" s="39"/>
      <c r="GR647" s="39"/>
      <c r="GS647" s="39"/>
    </row>
    <row r="648" spans="1:201" x14ac:dyDescent="0.25">
      <c r="A648" s="11">
        <f>$A$45</f>
        <v>20143</v>
      </c>
      <c r="B648" s="7"/>
      <c r="C648" s="7"/>
      <c r="D648" s="7"/>
      <c r="E648" s="7"/>
      <c r="F648" s="7"/>
      <c r="G648" s="7"/>
      <c r="H648" s="7"/>
      <c r="I648" s="7"/>
      <c r="J648" s="7"/>
      <c r="K648" s="7"/>
      <c r="L648" s="7"/>
      <c r="M648" s="7"/>
      <c r="N648" s="7"/>
      <c r="O648" s="7"/>
      <c r="P648" s="7"/>
      <c r="Q648" s="7"/>
      <c r="R648" s="7"/>
      <c r="S648" s="7"/>
      <c r="T648" s="7"/>
      <c r="U648" s="7"/>
      <c r="V648" s="7"/>
      <c r="W648" s="7"/>
      <c r="X648" s="7"/>
      <c r="Y648" s="7"/>
      <c r="Z648" s="7"/>
      <c r="AA648" s="7"/>
      <c r="AB648" s="7"/>
      <c r="AC648" s="7"/>
      <c r="AD648" s="7"/>
      <c r="AE648" s="7"/>
      <c r="AF648" s="7"/>
      <c r="AG648" s="39"/>
      <c r="AH648" s="39"/>
      <c r="AI648" s="39"/>
      <c r="AJ648" s="39"/>
      <c r="AK648" s="39"/>
      <c r="AL648" s="39"/>
      <c r="AM648" s="39"/>
      <c r="AN648" s="39"/>
      <c r="AO648" s="39"/>
      <c r="AP648" s="7"/>
      <c r="AQ648" s="7"/>
      <c r="AR648" s="7"/>
      <c r="AS648" s="7"/>
      <c r="AT648" s="7"/>
      <c r="AU648" s="7"/>
      <c r="AV648" s="7"/>
      <c r="AW648" s="7"/>
      <c r="AX648" s="7"/>
      <c r="AY648" s="7"/>
      <c r="AZ648" s="7"/>
      <c r="BA648" s="7"/>
      <c r="BB648" s="7"/>
      <c r="BC648" s="7"/>
      <c r="BD648" s="7"/>
      <c r="BE648" s="7"/>
      <c r="BF648" s="7"/>
      <c r="BG648" s="7"/>
      <c r="BH648" s="7"/>
      <c r="BI648" s="7"/>
      <c r="BJ648" s="7"/>
      <c r="BK648" s="7"/>
      <c r="BL648" s="7"/>
      <c r="BM648" s="7"/>
      <c r="BN648" s="7"/>
      <c r="BO648" s="7"/>
      <c r="BP648" s="7"/>
      <c r="BQ648" s="7"/>
      <c r="BR648" s="7"/>
      <c r="BS648" s="7"/>
      <c r="BT648" s="7"/>
      <c r="BU648" s="39"/>
      <c r="BV648" s="39"/>
      <c r="BW648" s="39"/>
      <c r="BX648" s="39"/>
      <c r="BY648" s="39"/>
      <c r="BZ648" s="39"/>
      <c r="CA648" s="39"/>
      <c r="CB648" s="39"/>
      <c r="CC648" s="39"/>
      <c r="CD648" s="7"/>
      <c r="CE648" s="7"/>
      <c r="CF648" s="7"/>
      <c r="CG648" s="7"/>
      <c r="CH648" s="7"/>
      <c r="CI648" s="7"/>
      <c r="CJ648" s="7"/>
      <c r="CK648" s="7"/>
      <c r="CL648" s="7"/>
      <c r="CM648" s="7"/>
      <c r="CN648" s="7"/>
      <c r="CO648" s="7"/>
      <c r="CP648" s="7"/>
      <c r="CQ648" s="7"/>
      <c r="CR648" s="7"/>
      <c r="CS648" s="7"/>
      <c r="CT648" s="7"/>
      <c r="CU648" s="7"/>
      <c r="CV648" s="7"/>
      <c r="CW648" s="7"/>
      <c r="CX648" s="7"/>
      <c r="CY648" s="7"/>
      <c r="CZ648" s="7"/>
      <c r="DA648" s="7"/>
      <c r="DB648" s="7"/>
      <c r="DC648" s="7"/>
      <c r="DD648" s="7"/>
      <c r="DE648" s="7"/>
      <c r="DF648" s="7"/>
      <c r="DG648" s="7"/>
      <c r="DH648" s="7"/>
      <c r="DI648" s="39"/>
      <c r="DJ648" s="39"/>
      <c r="DK648" s="39"/>
      <c r="DL648" s="39"/>
      <c r="DM648" s="39"/>
      <c r="DN648" s="39"/>
      <c r="DO648" s="39"/>
      <c r="DP648" s="39"/>
      <c r="DQ648" s="39"/>
      <c r="DR648" s="7"/>
      <c r="DS648" s="7"/>
      <c r="DT648" s="7"/>
      <c r="DU648" s="7"/>
      <c r="DV648" s="7"/>
      <c r="DW648" s="7"/>
      <c r="DX648" s="7"/>
      <c r="DY648" s="7"/>
      <c r="DZ648" s="7"/>
      <c r="EA648" s="7"/>
      <c r="EB648" s="7"/>
      <c r="EC648" s="7"/>
      <c r="ED648" s="7"/>
      <c r="EE648" s="7"/>
      <c r="EF648" s="7"/>
      <c r="EG648" s="7"/>
      <c r="EH648" s="7"/>
      <c r="EI648" s="7"/>
      <c r="EJ648" s="7"/>
      <c r="EK648" s="7"/>
      <c r="EL648" s="7"/>
      <c r="EM648" s="7"/>
      <c r="EN648" s="7"/>
      <c r="EO648" s="7"/>
      <c r="EP648" s="7"/>
      <c r="EQ648" s="7"/>
      <c r="ER648" s="7"/>
      <c r="ES648" s="7"/>
      <c r="ET648" s="7"/>
      <c r="EU648" s="7"/>
      <c r="EV648" s="7"/>
      <c r="EW648" s="39"/>
      <c r="EX648" s="39"/>
      <c r="EY648" s="39"/>
      <c r="EZ648" s="39"/>
      <c r="FA648" s="39"/>
      <c r="FB648" s="39"/>
      <c r="FC648" s="39"/>
      <c r="FD648" s="39"/>
      <c r="FE648" s="39"/>
      <c r="FF648" s="7"/>
      <c r="FG648" s="7"/>
      <c r="FH648" s="7"/>
      <c r="FI648" s="7"/>
      <c r="FJ648" s="7"/>
      <c r="FK648" s="7"/>
      <c r="FL648" s="7"/>
      <c r="FM648" s="7"/>
      <c r="FN648" s="7"/>
      <c r="FO648" s="7"/>
      <c r="FP648" s="7"/>
      <c r="FQ648" s="7"/>
      <c r="FR648" s="7"/>
      <c r="FS648" s="7"/>
      <c r="FT648" s="7"/>
      <c r="FU648" s="7"/>
      <c r="FV648" s="7"/>
      <c r="FW648" s="7"/>
      <c r="FX648" s="7"/>
      <c r="FY648" s="7"/>
      <c r="FZ648" s="7"/>
      <c r="GA648" s="7"/>
      <c r="GB648" s="7"/>
      <c r="GC648" s="7"/>
      <c r="GD648" s="7"/>
      <c r="GE648" s="7"/>
      <c r="GF648" s="7"/>
      <c r="GG648" s="7"/>
      <c r="GH648" s="7"/>
      <c r="GI648" s="7"/>
      <c r="GJ648" s="7"/>
      <c r="GK648" s="39"/>
      <c r="GL648" s="39"/>
      <c r="GM648" s="39"/>
      <c r="GN648" s="39"/>
      <c r="GO648" s="39"/>
      <c r="GP648" s="39"/>
      <c r="GQ648" s="39"/>
      <c r="GR648" s="39"/>
      <c r="GS648" s="39"/>
    </row>
    <row r="649" spans="1:201" x14ac:dyDescent="0.25">
      <c r="A649" s="11">
        <f>$A$46</f>
        <v>20144</v>
      </c>
      <c r="B649" s="7"/>
      <c r="C649" s="7"/>
      <c r="D649" s="7"/>
      <c r="E649" s="7"/>
      <c r="F649" s="7"/>
      <c r="G649" s="7"/>
      <c r="H649" s="7"/>
      <c r="I649" s="7"/>
      <c r="J649" s="7"/>
      <c r="K649" s="7"/>
      <c r="L649" s="7"/>
      <c r="M649" s="7"/>
      <c r="N649" s="7"/>
      <c r="O649" s="7"/>
      <c r="P649" s="7"/>
      <c r="Q649" s="7"/>
      <c r="R649" s="7"/>
      <c r="S649" s="7"/>
      <c r="T649" s="7"/>
      <c r="U649" s="7"/>
      <c r="V649" s="7"/>
      <c r="W649" s="7"/>
      <c r="X649" s="7"/>
      <c r="Y649" s="7"/>
      <c r="Z649" s="7"/>
      <c r="AA649" s="7"/>
      <c r="AB649" s="7"/>
      <c r="AC649" s="7"/>
      <c r="AD649" s="7"/>
      <c r="AE649" s="7"/>
      <c r="AF649" s="39"/>
      <c r="AG649" s="39"/>
      <c r="AH649" s="39"/>
      <c r="AI649" s="39"/>
      <c r="AJ649" s="39"/>
      <c r="AK649" s="39"/>
      <c r="AL649" s="39"/>
      <c r="AM649" s="39"/>
      <c r="AN649" s="39"/>
      <c r="AO649" s="39"/>
      <c r="AP649" s="7"/>
      <c r="AQ649" s="7"/>
      <c r="AR649" s="7"/>
      <c r="AS649" s="7"/>
      <c r="AT649" s="7"/>
      <c r="AU649" s="7"/>
      <c r="AV649" s="7"/>
      <c r="AW649" s="7"/>
      <c r="AX649" s="7"/>
      <c r="AY649" s="7"/>
      <c r="AZ649" s="7"/>
      <c r="BA649" s="7"/>
      <c r="BB649" s="7"/>
      <c r="BC649" s="7"/>
      <c r="BD649" s="7"/>
      <c r="BE649" s="7"/>
      <c r="BF649" s="7"/>
      <c r="BG649" s="7"/>
      <c r="BH649" s="7"/>
      <c r="BI649" s="7"/>
      <c r="BJ649" s="7"/>
      <c r="BK649" s="7"/>
      <c r="BL649" s="7"/>
      <c r="BM649" s="7"/>
      <c r="BN649" s="7"/>
      <c r="BO649" s="7"/>
      <c r="BP649" s="7"/>
      <c r="BQ649" s="7"/>
      <c r="BR649" s="7"/>
      <c r="BS649" s="7"/>
      <c r="BT649" s="39"/>
      <c r="BU649" s="39"/>
      <c r="BV649" s="39"/>
      <c r="BW649" s="39"/>
      <c r="BX649" s="39"/>
      <c r="BY649" s="39"/>
      <c r="BZ649" s="39"/>
      <c r="CA649" s="39"/>
      <c r="CB649" s="39"/>
      <c r="CC649" s="39"/>
      <c r="CD649" s="7"/>
      <c r="CE649" s="7"/>
      <c r="CF649" s="7"/>
      <c r="CG649" s="7"/>
      <c r="CH649" s="7"/>
      <c r="CI649" s="7"/>
      <c r="CJ649" s="7"/>
      <c r="CK649" s="7"/>
      <c r="CL649" s="7"/>
      <c r="CM649" s="7"/>
      <c r="CN649" s="7"/>
      <c r="CO649" s="7"/>
      <c r="CP649" s="7"/>
      <c r="CQ649" s="7"/>
      <c r="CR649" s="7"/>
      <c r="CS649" s="7"/>
      <c r="CT649" s="7"/>
      <c r="CU649" s="7"/>
      <c r="CV649" s="7"/>
      <c r="CW649" s="7"/>
      <c r="CX649" s="7"/>
      <c r="CY649" s="7"/>
      <c r="CZ649" s="7"/>
      <c r="DA649" s="7"/>
      <c r="DB649" s="7"/>
      <c r="DC649" s="7"/>
      <c r="DD649" s="7"/>
      <c r="DE649" s="7"/>
      <c r="DF649" s="7"/>
      <c r="DG649" s="7"/>
      <c r="DH649" s="39"/>
      <c r="DI649" s="39"/>
      <c r="DJ649" s="39"/>
      <c r="DK649" s="39"/>
      <c r="DL649" s="39"/>
      <c r="DM649" s="39"/>
      <c r="DN649" s="39"/>
      <c r="DO649" s="39"/>
      <c r="DP649" s="39"/>
      <c r="DQ649" s="39"/>
      <c r="DR649" s="7"/>
      <c r="DS649" s="7"/>
      <c r="DT649" s="7"/>
      <c r="DU649" s="7"/>
      <c r="DV649" s="7"/>
      <c r="DW649" s="7"/>
      <c r="DX649" s="7"/>
      <c r="DY649" s="7"/>
      <c r="DZ649" s="7"/>
      <c r="EA649" s="7"/>
      <c r="EB649" s="7"/>
      <c r="EC649" s="7"/>
      <c r="ED649" s="7"/>
      <c r="EE649" s="7"/>
      <c r="EF649" s="7"/>
      <c r="EG649" s="7"/>
      <c r="EH649" s="7"/>
      <c r="EI649" s="7"/>
      <c r="EJ649" s="7"/>
      <c r="EK649" s="7"/>
      <c r="EL649" s="7"/>
      <c r="EM649" s="7"/>
      <c r="EN649" s="7"/>
      <c r="EO649" s="7"/>
      <c r="EP649" s="7"/>
      <c r="EQ649" s="7"/>
      <c r="ER649" s="7"/>
      <c r="ES649" s="7"/>
      <c r="ET649" s="7"/>
      <c r="EU649" s="7"/>
      <c r="EV649" s="39"/>
      <c r="EW649" s="39"/>
      <c r="EX649" s="39"/>
      <c r="EY649" s="39"/>
      <c r="EZ649" s="39"/>
      <c r="FA649" s="39"/>
      <c r="FB649" s="39"/>
      <c r="FC649" s="39"/>
      <c r="FD649" s="39"/>
      <c r="FE649" s="39"/>
      <c r="FF649" s="7"/>
      <c r="FG649" s="7"/>
      <c r="FH649" s="7"/>
      <c r="FI649" s="7"/>
      <c r="FJ649" s="7"/>
      <c r="FK649" s="7"/>
      <c r="FL649" s="7"/>
      <c r="FM649" s="7"/>
      <c r="FN649" s="7"/>
      <c r="FO649" s="7"/>
      <c r="FP649" s="7"/>
      <c r="FQ649" s="7"/>
      <c r="FR649" s="7"/>
      <c r="FS649" s="7"/>
      <c r="FT649" s="7"/>
      <c r="FU649" s="7"/>
      <c r="FV649" s="7"/>
      <c r="FW649" s="7"/>
      <c r="FX649" s="7"/>
      <c r="FY649" s="7"/>
      <c r="FZ649" s="7"/>
      <c r="GA649" s="7"/>
      <c r="GB649" s="7"/>
      <c r="GC649" s="7"/>
      <c r="GD649" s="7"/>
      <c r="GE649" s="7"/>
      <c r="GF649" s="7"/>
      <c r="GG649" s="7"/>
      <c r="GH649" s="7"/>
      <c r="GI649" s="7"/>
      <c r="GJ649" s="39"/>
      <c r="GK649" s="39"/>
      <c r="GL649" s="39"/>
      <c r="GM649" s="39"/>
      <c r="GN649" s="39"/>
      <c r="GO649" s="39"/>
      <c r="GP649" s="39"/>
      <c r="GQ649" s="39"/>
      <c r="GR649" s="39"/>
      <c r="GS649" s="39"/>
    </row>
    <row r="650" spans="1:201" x14ac:dyDescent="0.25">
      <c r="A650" s="11">
        <f>$A$47</f>
        <v>20151</v>
      </c>
      <c r="B650" s="7"/>
      <c r="C650" s="7"/>
      <c r="D650" s="7"/>
      <c r="E650" s="7"/>
      <c r="F650" s="7"/>
      <c r="G650" s="7"/>
      <c r="H650" s="7"/>
      <c r="I650" s="7"/>
      <c r="J650" s="7"/>
      <c r="K650" s="7"/>
      <c r="L650" s="7"/>
      <c r="M650" s="7"/>
      <c r="N650" s="7"/>
      <c r="O650" s="7"/>
      <c r="P650" s="7"/>
      <c r="Q650" s="7"/>
      <c r="R650" s="7"/>
      <c r="S650" s="7"/>
      <c r="T650" s="7"/>
      <c r="U650" s="7"/>
      <c r="V650" s="7"/>
      <c r="W650" s="7"/>
      <c r="X650" s="7"/>
      <c r="Y650" s="7"/>
      <c r="Z650" s="7"/>
      <c r="AA650" s="7"/>
      <c r="AB650" s="7"/>
      <c r="AC650" s="7"/>
      <c r="AD650" s="7"/>
      <c r="AE650" s="39"/>
      <c r="AF650" s="39"/>
      <c r="AG650" s="39"/>
      <c r="AH650" s="39"/>
      <c r="AI650" s="39"/>
      <c r="AJ650" s="39"/>
      <c r="AK650" s="39"/>
      <c r="AL650" s="39"/>
      <c r="AM650" s="39"/>
      <c r="AN650" s="39"/>
      <c r="AO650" s="39"/>
      <c r="AP650" s="7"/>
      <c r="AQ650" s="7"/>
      <c r="AR650" s="7"/>
      <c r="AS650" s="7"/>
      <c r="AT650" s="7"/>
      <c r="AU650" s="7"/>
      <c r="AV650" s="7"/>
      <c r="AW650" s="7"/>
      <c r="AX650" s="7"/>
      <c r="AY650" s="7"/>
      <c r="AZ650" s="7"/>
      <c r="BA650" s="7"/>
      <c r="BB650" s="7"/>
      <c r="BC650" s="7"/>
      <c r="BD650" s="7"/>
      <c r="BE650" s="7"/>
      <c r="BF650" s="7"/>
      <c r="BG650" s="7"/>
      <c r="BH650" s="7"/>
      <c r="BI650" s="7"/>
      <c r="BJ650" s="7"/>
      <c r="BK650" s="7"/>
      <c r="BL650" s="7"/>
      <c r="BM650" s="7"/>
      <c r="BN650" s="7"/>
      <c r="BO650" s="7"/>
      <c r="BP650" s="7"/>
      <c r="BQ650" s="7"/>
      <c r="BR650" s="7"/>
      <c r="BS650" s="39"/>
      <c r="BT650" s="39"/>
      <c r="BU650" s="39"/>
      <c r="BV650" s="39"/>
      <c r="BW650" s="39"/>
      <c r="BX650" s="39"/>
      <c r="BY650" s="39"/>
      <c r="BZ650" s="39"/>
      <c r="CA650" s="39"/>
      <c r="CB650" s="39"/>
      <c r="CC650" s="39"/>
      <c r="CD650" s="7"/>
      <c r="CE650" s="7"/>
      <c r="CF650" s="7"/>
      <c r="CG650" s="7"/>
      <c r="CH650" s="7"/>
      <c r="CI650" s="7"/>
      <c r="CJ650" s="7"/>
      <c r="CK650" s="7"/>
      <c r="CL650" s="7"/>
      <c r="CM650" s="7"/>
      <c r="CN650" s="7"/>
      <c r="CO650" s="7"/>
      <c r="CP650" s="7"/>
      <c r="CQ650" s="7"/>
      <c r="CR650" s="7"/>
      <c r="CS650" s="7"/>
      <c r="CT650" s="7"/>
      <c r="CU650" s="7"/>
      <c r="CV650" s="7"/>
      <c r="CW650" s="7"/>
      <c r="CX650" s="7"/>
      <c r="CY650" s="7"/>
      <c r="CZ650" s="7"/>
      <c r="DA650" s="7"/>
      <c r="DB650" s="7"/>
      <c r="DC650" s="7"/>
      <c r="DD650" s="7"/>
      <c r="DE650" s="7"/>
      <c r="DF650" s="7"/>
      <c r="DG650" s="39"/>
      <c r="DH650" s="39"/>
      <c r="DI650" s="39"/>
      <c r="DJ650" s="39"/>
      <c r="DK650" s="39"/>
      <c r="DL650" s="39"/>
      <c r="DM650" s="39"/>
      <c r="DN650" s="39"/>
      <c r="DO650" s="39"/>
      <c r="DP650" s="39"/>
      <c r="DQ650" s="39"/>
      <c r="DR650" s="7"/>
      <c r="DS650" s="7"/>
      <c r="DT650" s="7"/>
      <c r="DU650" s="7"/>
      <c r="DV650" s="7"/>
      <c r="DW650" s="7"/>
      <c r="DX650" s="7"/>
      <c r="DY650" s="7"/>
      <c r="DZ650" s="7"/>
      <c r="EA650" s="7"/>
      <c r="EB650" s="7"/>
      <c r="EC650" s="7"/>
      <c r="ED650" s="7"/>
      <c r="EE650" s="7"/>
      <c r="EF650" s="7"/>
      <c r="EG650" s="7"/>
      <c r="EH650" s="7"/>
      <c r="EI650" s="7"/>
      <c r="EJ650" s="7"/>
      <c r="EK650" s="7"/>
      <c r="EL650" s="7"/>
      <c r="EM650" s="7"/>
      <c r="EN650" s="7"/>
      <c r="EO650" s="7"/>
      <c r="EP650" s="7"/>
      <c r="EQ650" s="7"/>
      <c r="ER650" s="7"/>
      <c r="ES650" s="7"/>
      <c r="ET650" s="7"/>
      <c r="EU650" s="39"/>
      <c r="EV650" s="39"/>
      <c r="EW650" s="39"/>
      <c r="EX650" s="39"/>
      <c r="EY650" s="39"/>
      <c r="EZ650" s="39"/>
      <c r="FA650" s="39"/>
      <c r="FB650" s="39"/>
      <c r="FC650" s="39"/>
      <c r="FD650" s="39"/>
      <c r="FE650" s="39"/>
      <c r="FF650" s="7"/>
      <c r="FG650" s="7"/>
      <c r="FH650" s="7"/>
      <c r="FI650" s="7"/>
      <c r="FJ650" s="7"/>
      <c r="FK650" s="7"/>
      <c r="FL650" s="7"/>
      <c r="FM650" s="7"/>
      <c r="FN650" s="7"/>
      <c r="FO650" s="7"/>
      <c r="FP650" s="7"/>
      <c r="FQ650" s="7"/>
      <c r="FR650" s="7"/>
      <c r="FS650" s="7"/>
      <c r="FT650" s="7"/>
      <c r="FU650" s="7"/>
      <c r="FV650" s="7"/>
      <c r="FW650" s="7"/>
      <c r="FX650" s="7"/>
      <c r="FY650" s="7"/>
      <c r="FZ650" s="7"/>
      <c r="GA650" s="7"/>
      <c r="GB650" s="7"/>
      <c r="GC650" s="7"/>
      <c r="GD650" s="7"/>
      <c r="GE650" s="7"/>
      <c r="GF650" s="7"/>
      <c r="GG650" s="7"/>
      <c r="GH650" s="7"/>
      <c r="GI650" s="39"/>
      <c r="GJ650" s="39"/>
      <c r="GK650" s="39"/>
      <c r="GL650" s="39"/>
      <c r="GM650" s="39"/>
      <c r="GN650" s="39"/>
      <c r="GO650" s="39"/>
      <c r="GP650" s="39"/>
      <c r="GQ650" s="39"/>
      <c r="GR650" s="39"/>
      <c r="GS650" s="39"/>
    </row>
    <row r="651" spans="1:201" x14ac:dyDescent="0.25">
      <c r="A651" s="11">
        <f>$A$48</f>
        <v>20152</v>
      </c>
      <c r="B651" s="7"/>
      <c r="C651" s="7"/>
      <c r="D651" s="7"/>
      <c r="E651" s="7"/>
      <c r="F651" s="7"/>
      <c r="G651" s="7"/>
      <c r="H651" s="7"/>
      <c r="I651" s="7"/>
      <c r="J651" s="7"/>
      <c r="K651" s="7"/>
      <c r="L651" s="7"/>
      <c r="M651" s="7"/>
      <c r="N651" s="7"/>
      <c r="O651" s="7"/>
      <c r="P651" s="7"/>
      <c r="Q651" s="7"/>
      <c r="R651" s="7"/>
      <c r="S651" s="7"/>
      <c r="T651" s="7"/>
      <c r="U651" s="7"/>
      <c r="V651" s="7"/>
      <c r="W651" s="7"/>
      <c r="X651" s="7"/>
      <c r="Y651" s="7"/>
      <c r="Z651" s="7"/>
      <c r="AA651" s="7"/>
      <c r="AB651" s="7"/>
      <c r="AC651" s="7"/>
      <c r="AD651" s="39"/>
      <c r="AE651" s="39"/>
      <c r="AF651" s="39"/>
      <c r="AG651" s="39"/>
      <c r="AH651" s="39"/>
      <c r="AI651" s="39"/>
      <c r="AJ651" s="39"/>
      <c r="AK651" s="39"/>
      <c r="AL651" s="39"/>
      <c r="AM651" s="39"/>
      <c r="AN651" s="39"/>
      <c r="AO651" s="39"/>
      <c r="AP651" s="7"/>
      <c r="AQ651" s="7"/>
      <c r="AR651" s="7"/>
      <c r="AS651" s="7"/>
      <c r="AT651" s="7"/>
      <c r="AU651" s="7"/>
      <c r="AV651" s="7"/>
      <c r="AW651" s="7"/>
      <c r="AX651" s="7"/>
      <c r="AY651" s="7"/>
      <c r="AZ651" s="7"/>
      <c r="BA651" s="7"/>
      <c r="BB651" s="7"/>
      <c r="BC651" s="7"/>
      <c r="BD651" s="7"/>
      <c r="BE651" s="7"/>
      <c r="BF651" s="7"/>
      <c r="BG651" s="7"/>
      <c r="BH651" s="7"/>
      <c r="BI651" s="7"/>
      <c r="BJ651" s="7"/>
      <c r="BK651" s="7"/>
      <c r="BL651" s="7"/>
      <c r="BM651" s="7"/>
      <c r="BN651" s="7"/>
      <c r="BO651" s="7"/>
      <c r="BP651" s="7"/>
      <c r="BQ651" s="7"/>
      <c r="BR651" s="39"/>
      <c r="BS651" s="39"/>
      <c r="BT651" s="39"/>
      <c r="BU651" s="39"/>
      <c r="BV651" s="39"/>
      <c r="BW651" s="39"/>
      <c r="BX651" s="39"/>
      <c r="BY651" s="39"/>
      <c r="BZ651" s="39"/>
      <c r="CA651" s="39"/>
      <c r="CB651" s="39"/>
      <c r="CC651" s="39"/>
      <c r="CD651" s="7"/>
      <c r="CE651" s="7"/>
      <c r="CF651" s="7"/>
      <c r="CG651" s="7"/>
      <c r="CH651" s="7"/>
      <c r="CI651" s="7"/>
      <c r="CJ651" s="7"/>
      <c r="CK651" s="7"/>
      <c r="CL651" s="7"/>
      <c r="CM651" s="7"/>
      <c r="CN651" s="7"/>
      <c r="CO651" s="7"/>
      <c r="CP651" s="7"/>
      <c r="CQ651" s="7"/>
      <c r="CR651" s="7"/>
      <c r="CS651" s="7"/>
      <c r="CT651" s="7"/>
      <c r="CU651" s="7"/>
      <c r="CV651" s="7"/>
      <c r="CW651" s="7"/>
      <c r="CX651" s="7"/>
      <c r="CY651" s="7"/>
      <c r="CZ651" s="7"/>
      <c r="DA651" s="7"/>
      <c r="DB651" s="7"/>
      <c r="DC651" s="7"/>
      <c r="DD651" s="7"/>
      <c r="DE651" s="7"/>
      <c r="DF651" s="39"/>
      <c r="DG651" s="39"/>
      <c r="DH651" s="39"/>
      <c r="DI651" s="39"/>
      <c r="DJ651" s="39"/>
      <c r="DK651" s="39"/>
      <c r="DL651" s="39"/>
      <c r="DM651" s="39"/>
      <c r="DN651" s="39"/>
      <c r="DO651" s="39"/>
      <c r="DP651" s="39"/>
      <c r="DQ651" s="39"/>
      <c r="DR651" s="7"/>
      <c r="DS651" s="7"/>
      <c r="DT651" s="7"/>
      <c r="DU651" s="7"/>
      <c r="DV651" s="7"/>
      <c r="DW651" s="7"/>
      <c r="DX651" s="7"/>
      <c r="DY651" s="7"/>
      <c r="DZ651" s="7"/>
      <c r="EA651" s="7"/>
      <c r="EB651" s="7"/>
      <c r="EC651" s="7"/>
      <c r="ED651" s="7"/>
      <c r="EE651" s="7"/>
      <c r="EF651" s="7"/>
      <c r="EG651" s="7"/>
      <c r="EH651" s="7"/>
      <c r="EI651" s="7"/>
      <c r="EJ651" s="7"/>
      <c r="EK651" s="7"/>
      <c r="EL651" s="7"/>
      <c r="EM651" s="7"/>
      <c r="EN651" s="7"/>
      <c r="EO651" s="7"/>
      <c r="EP651" s="7"/>
      <c r="EQ651" s="7"/>
      <c r="ER651" s="7"/>
      <c r="ES651" s="7"/>
      <c r="ET651" s="39"/>
      <c r="EU651" s="39"/>
      <c r="EV651" s="39"/>
      <c r="EW651" s="39"/>
      <c r="EX651" s="39"/>
      <c r="EY651" s="39"/>
      <c r="EZ651" s="39"/>
      <c r="FA651" s="39"/>
      <c r="FB651" s="39"/>
      <c r="FC651" s="39"/>
      <c r="FD651" s="39"/>
      <c r="FE651" s="39"/>
      <c r="FF651" s="7"/>
      <c r="FG651" s="7"/>
      <c r="FH651" s="7"/>
      <c r="FI651" s="7"/>
      <c r="FJ651" s="7"/>
      <c r="FK651" s="7"/>
      <c r="FL651" s="7"/>
      <c r="FM651" s="7"/>
      <c r="FN651" s="7"/>
      <c r="FO651" s="7"/>
      <c r="FP651" s="7"/>
      <c r="FQ651" s="7"/>
      <c r="FR651" s="7"/>
      <c r="FS651" s="7"/>
      <c r="FT651" s="7"/>
      <c r="FU651" s="7"/>
      <c r="FV651" s="7"/>
      <c r="FW651" s="7"/>
      <c r="FX651" s="7"/>
      <c r="FY651" s="7"/>
      <c r="FZ651" s="7"/>
      <c r="GA651" s="7"/>
      <c r="GB651" s="7"/>
      <c r="GC651" s="7"/>
      <c r="GD651" s="7"/>
      <c r="GE651" s="7"/>
      <c r="GF651" s="7"/>
      <c r="GG651" s="7"/>
      <c r="GH651" s="39"/>
      <c r="GI651" s="39"/>
      <c r="GJ651" s="39"/>
      <c r="GK651" s="39"/>
      <c r="GL651" s="39"/>
      <c r="GM651" s="39"/>
      <c r="GN651" s="39"/>
      <c r="GO651" s="39"/>
      <c r="GP651" s="39"/>
      <c r="GQ651" s="39"/>
      <c r="GR651" s="39"/>
      <c r="GS651" s="39"/>
    </row>
    <row r="652" spans="1:201" x14ac:dyDescent="0.25">
      <c r="A652" s="11">
        <f>$A$49</f>
        <v>20153</v>
      </c>
      <c r="B652" s="7"/>
      <c r="C652" s="7"/>
      <c r="D652" s="7"/>
      <c r="E652" s="7"/>
      <c r="F652" s="7"/>
      <c r="G652" s="7"/>
      <c r="H652" s="7"/>
      <c r="I652" s="7"/>
      <c r="J652" s="7"/>
      <c r="K652" s="7"/>
      <c r="L652" s="7"/>
      <c r="M652" s="7"/>
      <c r="N652" s="7"/>
      <c r="O652" s="7"/>
      <c r="P652" s="7"/>
      <c r="Q652" s="7"/>
      <c r="R652" s="7"/>
      <c r="S652" s="7"/>
      <c r="T652" s="7"/>
      <c r="U652" s="7"/>
      <c r="V652" s="7"/>
      <c r="W652" s="7"/>
      <c r="X652" s="7"/>
      <c r="Y652" s="7"/>
      <c r="Z652" s="7"/>
      <c r="AA652" s="7"/>
      <c r="AB652" s="7"/>
      <c r="AC652" s="39"/>
      <c r="AD652" s="39"/>
      <c r="AE652" s="39"/>
      <c r="AF652" s="39"/>
      <c r="AG652" s="39"/>
      <c r="AH652" s="39"/>
      <c r="AI652" s="39"/>
      <c r="AJ652" s="39"/>
      <c r="AK652" s="39"/>
      <c r="AL652" s="39"/>
      <c r="AM652" s="39"/>
      <c r="AN652" s="39"/>
      <c r="AO652" s="39"/>
      <c r="AP652" s="7"/>
      <c r="AQ652" s="7"/>
      <c r="AR652" s="7"/>
      <c r="AS652" s="7"/>
      <c r="AT652" s="7"/>
      <c r="AU652" s="7"/>
      <c r="AV652" s="7"/>
      <c r="AW652" s="7"/>
      <c r="AX652" s="7"/>
      <c r="AY652" s="7"/>
      <c r="AZ652" s="7"/>
      <c r="BA652" s="7"/>
      <c r="BB652" s="7"/>
      <c r="BC652" s="7"/>
      <c r="BD652" s="7"/>
      <c r="BE652" s="7"/>
      <c r="BF652" s="7"/>
      <c r="BG652" s="7"/>
      <c r="BH652" s="7"/>
      <c r="BI652" s="7"/>
      <c r="BJ652" s="7"/>
      <c r="BK652" s="7"/>
      <c r="BL652" s="7"/>
      <c r="BM652" s="7"/>
      <c r="BN652" s="7"/>
      <c r="BO652" s="7"/>
      <c r="BP652" s="7"/>
      <c r="BQ652" s="39"/>
      <c r="BR652" s="39"/>
      <c r="BS652" s="39"/>
      <c r="BT652" s="39"/>
      <c r="BU652" s="39"/>
      <c r="BV652" s="39"/>
      <c r="BW652" s="39"/>
      <c r="BX652" s="39"/>
      <c r="BY652" s="39"/>
      <c r="BZ652" s="39"/>
      <c r="CA652" s="39"/>
      <c r="CB652" s="39"/>
      <c r="CC652" s="39"/>
      <c r="CD652" s="7"/>
      <c r="CE652" s="7"/>
      <c r="CF652" s="7"/>
      <c r="CG652" s="7"/>
      <c r="CH652" s="7"/>
      <c r="CI652" s="7"/>
      <c r="CJ652" s="7"/>
      <c r="CK652" s="7"/>
      <c r="CL652" s="7"/>
      <c r="CM652" s="7"/>
      <c r="CN652" s="7"/>
      <c r="CO652" s="7"/>
      <c r="CP652" s="7"/>
      <c r="CQ652" s="7"/>
      <c r="CR652" s="7"/>
      <c r="CS652" s="7"/>
      <c r="CT652" s="7"/>
      <c r="CU652" s="7"/>
      <c r="CV652" s="7"/>
      <c r="CW652" s="7"/>
      <c r="CX652" s="7"/>
      <c r="CY652" s="7"/>
      <c r="CZ652" s="7"/>
      <c r="DA652" s="7"/>
      <c r="DB652" s="7"/>
      <c r="DC652" s="7"/>
      <c r="DD652" s="7"/>
      <c r="DE652" s="39"/>
      <c r="DF652" s="39"/>
      <c r="DG652" s="39"/>
      <c r="DH652" s="39"/>
      <c r="DI652" s="39"/>
      <c r="DJ652" s="39"/>
      <c r="DK652" s="39"/>
      <c r="DL652" s="39"/>
      <c r="DM652" s="39"/>
      <c r="DN652" s="39"/>
      <c r="DO652" s="39"/>
      <c r="DP652" s="39"/>
      <c r="DQ652" s="39"/>
      <c r="DR652" s="7"/>
      <c r="DS652" s="7"/>
      <c r="DT652" s="7"/>
      <c r="DU652" s="7"/>
      <c r="DV652" s="7"/>
      <c r="DW652" s="7"/>
      <c r="DX652" s="7"/>
      <c r="DY652" s="7"/>
      <c r="DZ652" s="7"/>
      <c r="EA652" s="7"/>
      <c r="EB652" s="7"/>
      <c r="EC652" s="7"/>
      <c r="ED652" s="7"/>
      <c r="EE652" s="7"/>
      <c r="EF652" s="7"/>
      <c r="EG652" s="7"/>
      <c r="EH652" s="7"/>
      <c r="EI652" s="7"/>
      <c r="EJ652" s="7"/>
      <c r="EK652" s="7"/>
      <c r="EL652" s="7"/>
      <c r="EM652" s="7"/>
      <c r="EN652" s="7"/>
      <c r="EO652" s="7"/>
      <c r="EP652" s="7"/>
      <c r="EQ652" s="7"/>
      <c r="ER652" s="7"/>
      <c r="ES652" s="39"/>
      <c r="ET652" s="39"/>
      <c r="EU652" s="39"/>
      <c r="EV652" s="39"/>
      <c r="EW652" s="39"/>
      <c r="EX652" s="39"/>
      <c r="EY652" s="39"/>
      <c r="EZ652" s="39"/>
      <c r="FA652" s="39"/>
      <c r="FB652" s="39"/>
      <c r="FC652" s="39"/>
      <c r="FD652" s="39"/>
      <c r="FE652" s="39"/>
      <c r="FF652" s="7"/>
      <c r="FG652" s="7"/>
      <c r="FH652" s="7"/>
      <c r="FI652" s="7"/>
      <c r="FJ652" s="7"/>
      <c r="FK652" s="7"/>
      <c r="FL652" s="7"/>
      <c r="FM652" s="7"/>
      <c r="FN652" s="7"/>
      <c r="FO652" s="7"/>
      <c r="FP652" s="7"/>
      <c r="FQ652" s="7"/>
      <c r="FR652" s="7"/>
      <c r="FS652" s="7"/>
      <c r="FT652" s="7"/>
      <c r="FU652" s="7"/>
      <c r="FV652" s="7"/>
      <c r="FW652" s="7"/>
      <c r="FX652" s="7"/>
      <c r="FY652" s="7"/>
      <c r="FZ652" s="7"/>
      <c r="GA652" s="7"/>
      <c r="GB652" s="7"/>
      <c r="GC652" s="7"/>
      <c r="GD652" s="7"/>
      <c r="GE652" s="7"/>
      <c r="GF652" s="7"/>
      <c r="GG652" s="39"/>
      <c r="GH652" s="39"/>
      <c r="GI652" s="39"/>
      <c r="GJ652" s="39"/>
      <c r="GK652" s="39"/>
      <c r="GL652" s="39"/>
      <c r="GM652" s="39"/>
      <c r="GN652" s="39"/>
      <c r="GO652" s="39"/>
      <c r="GP652" s="39"/>
      <c r="GQ652" s="39"/>
      <c r="GR652" s="39"/>
      <c r="GS652" s="39"/>
    </row>
    <row r="653" spans="1:201" x14ac:dyDescent="0.25">
      <c r="A653" s="11">
        <f>$A$50</f>
        <v>20154</v>
      </c>
      <c r="B653" s="7"/>
      <c r="C653" s="7"/>
      <c r="D653" s="7"/>
      <c r="E653" s="7"/>
      <c r="F653" s="7"/>
      <c r="G653" s="7"/>
      <c r="H653" s="7"/>
      <c r="I653" s="7"/>
      <c r="J653" s="7"/>
      <c r="K653" s="7"/>
      <c r="L653" s="7"/>
      <c r="M653" s="7"/>
      <c r="N653" s="7"/>
      <c r="O653" s="7"/>
      <c r="P653" s="7"/>
      <c r="Q653" s="7"/>
      <c r="R653" s="7"/>
      <c r="S653" s="7"/>
      <c r="T653" s="7"/>
      <c r="U653" s="7"/>
      <c r="V653" s="7"/>
      <c r="W653" s="7"/>
      <c r="X653" s="7"/>
      <c r="Y653" s="7"/>
      <c r="Z653" s="7"/>
      <c r="AA653" s="7"/>
      <c r="AB653" s="39"/>
      <c r="AC653" s="39"/>
      <c r="AD653" s="39"/>
      <c r="AE653" s="39"/>
      <c r="AF653" s="39"/>
      <c r="AG653" s="39"/>
      <c r="AH653" s="39"/>
      <c r="AI653" s="39"/>
      <c r="AJ653" s="39"/>
      <c r="AK653" s="39"/>
      <c r="AL653" s="39"/>
      <c r="AM653" s="39"/>
      <c r="AN653" s="39"/>
      <c r="AO653" s="39"/>
      <c r="AP653" s="7"/>
      <c r="AQ653" s="7"/>
      <c r="AR653" s="7"/>
      <c r="AS653" s="7"/>
      <c r="AT653" s="7"/>
      <c r="AU653" s="7"/>
      <c r="AV653" s="7"/>
      <c r="AW653" s="7"/>
      <c r="AX653" s="7"/>
      <c r="AY653" s="7"/>
      <c r="AZ653" s="7"/>
      <c r="BA653" s="7"/>
      <c r="BB653" s="7"/>
      <c r="BC653" s="7"/>
      <c r="BD653" s="7"/>
      <c r="BE653" s="7"/>
      <c r="BF653" s="7"/>
      <c r="BG653" s="7"/>
      <c r="BH653" s="7"/>
      <c r="BI653" s="7"/>
      <c r="BJ653" s="7"/>
      <c r="BK653" s="7"/>
      <c r="BL653" s="7"/>
      <c r="BM653" s="7"/>
      <c r="BN653" s="7"/>
      <c r="BO653" s="7"/>
      <c r="BP653" s="39"/>
      <c r="BQ653" s="39"/>
      <c r="BR653" s="39"/>
      <c r="BS653" s="39"/>
      <c r="BT653" s="39"/>
      <c r="BU653" s="39"/>
      <c r="BV653" s="39"/>
      <c r="BW653" s="39"/>
      <c r="BX653" s="39"/>
      <c r="BY653" s="39"/>
      <c r="BZ653" s="39"/>
      <c r="CA653" s="39"/>
      <c r="CB653" s="39"/>
      <c r="CC653" s="39"/>
      <c r="CD653" s="7"/>
      <c r="CE653" s="7"/>
      <c r="CF653" s="7"/>
      <c r="CG653" s="7"/>
      <c r="CH653" s="7"/>
      <c r="CI653" s="7"/>
      <c r="CJ653" s="7"/>
      <c r="CK653" s="7"/>
      <c r="CL653" s="7"/>
      <c r="CM653" s="7"/>
      <c r="CN653" s="7"/>
      <c r="CO653" s="7"/>
      <c r="CP653" s="7"/>
      <c r="CQ653" s="7"/>
      <c r="CR653" s="7"/>
      <c r="CS653" s="7"/>
      <c r="CT653" s="7"/>
      <c r="CU653" s="7"/>
      <c r="CV653" s="7"/>
      <c r="CW653" s="7"/>
      <c r="CX653" s="7"/>
      <c r="CY653" s="7"/>
      <c r="CZ653" s="7"/>
      <c r="DA653" s="7"/>
      <c r="DB653" s="7"/>
      <c r="DC653" s="7"/>
      <c r="DD653" s="39"/>
      <c r="DE653" s="39"/>
      <c r="DF653" s="39"/>
      <c r="DG653" s="39"/>
      <c r="DH653" s="39"/>
      <c r="DI653" s="39"/>
      <c r="DJ653" s="39"/>
      <c r="DK653" s="39"/>
      <c r="DL653" s="39"/>
      <c r="DM653" s="39"/>
      <c r="DN653" s="39"/>
      <c r="DO653" s="39"/>
      <c r="DP653" s="39"/>
      <c r="DQ653" s="39"/>
      <c r="DR653" s="7"/>
      <c r="DS653" s="7"/>
      <c r="DT653" s="7"/>
      <c r="DU653" s="7"/>
      <c r="DV653" s="7"/>
      <c r="DW653" s="7"/>
      <c r="DX653" s="7"/>
      <c r="DY653" s="7"/>
      <c r="DZ653" s="7"/>
      <c r="EA653" s="7"/>
      <c r="EB653" s="7"/>
      <c r="EC653" s="7"/>
      <c r="ED653" s="7"/>
      <c r="EE653" s="7"/>
      <c r="EF653" s="7"/>
      <c r="EG653" s="7"/>
      <c r="EH653" s="7"/>
      <c r="EI653" s="7"/>
      <c r="EJ653" s="7"/>
      <c r="EK653" s="7"/>
      <c r="EL653" s="7"/>
      <c r="EM653" s="7"/>
      <c r="EN653" s="7"/>
      <c r="EO653" s="7"/>
      <c r="EP653" s="7"/>
      <c r="EQ653" s="7"/>
      <c r="ER653" s="39"/>
      <c r="ES653" s="39"/>
      <c r="ET653" s="39"/>
      <c r="EU653" s="39"/>
      <c r="EV653" s="39"/>
      <c r="EW653" s="39"/>
      <c r="EX653" s="39"/>
      <c r="EY653" s="39"/>
      <c r="EZ653" s="39"/>
      <c r="FA653" s="39"/>
      <c r="FB653" s="39"/>
      <c r="FC653" s="39"/>
      <c r="FD653" s="39"/>
      <c r="FE653" s="39"/>
      <c r="FF653" s="7"/>
      <c r="FG653" s="7"/>
      <c r="FH653" s="7"/>
      <c r="FI653" s="7"/>
      <c r="FJ653" s="7"/>
      <c r="FK653" s="7"/>
      <c r="FL653" s="7"/>
      <c r="FM653" s="7"/>
      <c r="FN653" s="7"/>
      <c r="FO653" s="7"/>
      <c r="FP653" s="7"/>
      <c r="FQ653" s="7"/>
      <c r="FR653" s="7"/>
      <c r="FS653" s="7"/>
      <c r="FT653" s="7"/>
      <c r="FU653" s="7"/>
      <c r="FV653" s="7"/>
      <c r="FW653" s="7"/>
      <c r="FX653" s="7"/>
      <c r="FY653" s="7"/>
      <c r="FZ653" s="7"/>
      <c r="GA653" s="7"/>
      <c r="GB653" s="7"/>
      <c r="GC653" s="7"/>
      <c r="GD653" s="7"/>
      <c r="GE653" s="7"/>
      <c r="GF653" s="39"/>
      <c r="GG653" s="39"/>
      <c r="GH653" s="39"/>
      <c r="GI653" s="39"/>
      <c r="GJ653" s="39"/>
      <c r="GK653" s="39"/>
      <c r="GL653" s="39"/>
      <c r="GM653" s="39"/>
      <c r="GN653" s="39"/>
      <c r="GO653" s="39"/>
      <c r="GP653" s="39"/>
      <c r="GQ653" s="39"/>
      <c r="GR653" s="39"/>
      <c r="GS653" s="39"/>
    </row>
    <row r="654" spans="1:201" x14ac:dyDescent="0.25">
      <c r="A654" s="11">
        <f>$A$51</f>
        <v>20161</v>
      </c>
      <c r="B654" s="7"/>
      <c r="C654" s="7"/>
      <c r="D654" s="7"/>
      <c r="E654" s="7"/>
      <c r="F654" s="7"/>
      <c r="G654" s="7"/>
      <c r="H654" s="7"/>
      <c r="I654" s="7"/>
      <c r="J654" s="7"/>
      <c r="K654" s="7"/>
      <c r="L654" s="7"/>
      <c r="M654" s="7"/>
      <c r="N654" s="7"/>
      <c r="O654" s="7"/>
      <c r="P654" s="7"/>
      <c r="Q654" s="7"/>
      <c r="R654" s="7"/>
      <c r="S654" s="7"/>
      <c r="T654" s="7"/>
      <c r="U654" s="7"/>
      <c r="V654" s="7"/>
      <c r="W654" s="7"/>
      <c r="X654" s="7"/>
      <c r="Y654" s="7"/>
      <c r="Z654" s="7"/>
      <c r="AA654" s="39"/>
      <c r="AB654" s="39"/>
      <c r="AC654" s="39"/>
      <c r="AD654" s="39"/>
      <c r="AE654" s="39"/>
      <c r="AF654" s="39"/>
      <c r="AG654" s="39"/>
      <c r="AH654" s="39"/>
      <c r="AI654" s="39"/>
      <c r="AJ654" s="39"/>
      <c r="AK654" s="39"/>
      <c r="AL654" s="39"/>
      <c r="AM654" s="39"/>
      <c r="AN654" s="39"/>
      <c r="AO654" s="39"/>
      <c r="AP654" s="7"/>
      <c r="AQ654" s="7"/>
      <c r="AR654" s="7"/>
      <c r="AS654" s="7"/>
      <c r="AT654" s="7"/>
      <c r="AU654" s="7"/>
      <c r="AV654" s="7"/>
      <c r="AW654" s="7"/>
      <c r="AX654" s="7"/>
      <c r="AY654" s="7"/>
      <c r="AZ654" s="7"/>
      <c r="BA654" s="7"/>
      <c r="BB654" s="7"/>
      <c r="BC654" s="7"/>
      <c r="BD654" s="7"/>
      <c r="BE654" s="7"/>
      <c r="BF654" s="7"/>
      <c r="BG654" s="7"/>
      <c r="BH654" s="7"/>
      <c r="BI654" s="7"/>
      <c r="BJ654" s="7"/>
      <c r="BK654" s="7"/>
      <c r="BL654" s="7"/>
      <c r="BM654" s="7"/>
      <c r="BN654" s="7"/>
      <c r="BO654" s="39"/>
      <c r="BP654" s="39"/>
      <c r="BQ654" s="39"/>
      <c r="BR654" s="39"/>
      <c r="BS654" s="39"/>
      <c r="BT654" s="39"/>
      <c r="BU654" s="39"/>
      <c r="BV654" s="39"/>
      <c r="BW654" s="39"/>
      <c r="BX654" s="39"/>
      <c r="BY654" s="39"/>
      <c r="BZ654" s="39"/>
      <c r="CA654" s="39"/>
      <c r="CB654" s="39"/>
      <c r="CC654" s="39"/>
      <c r="CD654" s="7"/>
      <c r="CE654" s="7"/>
      <c r="CF654" s="7"/>
      <c r="CG654" s="7"/>
      <c r="CH654" s="7"/>
      <c r="CI654" s="7"/>
      <c r="CJ654" s="7"/>
      <c r="CK654" s="7"/>
      <c r="CL654" s="7"/>
      <c r="CM654" s="7"/>
      <c r="CN654" s="7"/>
      <c r="CO654" s="7"/>
      <c r="CP654" s="7"/>
      <c r="CQ654" s="7"/>
      <c r="CR654" s="7"/>
      <c r="CS654" s="7"/>
      <c r="CT654" s="7"/>
      <c r="CU654" s="7"/>
      <c r="CV654" s="7"/>
      <c r="CW654" s="7"/>
      <c r="CX654" s="7"/>
      <c r="CY654" s="7"/>
      <c r="CZ654" s="7"/>
      <c r="DA654" s="7"/>
      <c r="DB654" s="7"/>
      <c r="DC654" s="39"/>
      <c r="DD654" s="39"/>
      <c r="DE654" s="39"/>
      <c r="DF654" s="39"/>
      <c r="DG654" s="39"/>
      <c r="DH654" s="39"/>
      <c r="DI654" s="39"/>
      <c r="DJ654" s="39"/>
      <c r="DK654" s="39"/>
      <c r="DL654" s="39"/>
      <c r="DM654" s="39"/>
      <c r="DN654" s="39"/>
      <c r="DO654" s="39"/>
      <c r="DP654" s="39"/>
      <c r="DQ654" s="39"/>
      <c r="DR654" s="7"/>
      <c r="DS654" s="7"/>
      <c r="DT654" s="7"/>
      <c r="DU654" s="7"/>
      <c r="DV654" s="7"/>
      <c r="DW654" s="7"/>
      <c r="DX654" s="7"/>
      <c r="DY654" s="7"/>
      <c r="DZ654" s="7"/>
      <c r="EA654" s="7"/>
      <c r="EB654" s="7"/>
      <c r="EC654" s="7"/>
      <c r="ED654" s="7"/>
      <c r="EE654" s="7"/>
      <c r="EF654" s="7"/>
      <c r="EG654" s="7"/>
      <c r="EH654" s="7"/>
      <c r="EI654" s="7"/>
      <c r="EJ654" s="7"/>
      <c r="EK654" s="7"/>
      <c r="EL654" s="7"/>
      <c r="EM654" s="7"/>
      <c r="EN654" s="7"/>
      <c r="EO654" s="7"/>
      <c r="EP654" s="7"/>
      <c r="EQ654" s="39"/>
      <c r="ER654" s="39"/>
      <c r="ES654" s="39"/>
      <c r="ET654" s="39"/>
      <c r="EU654" s="39"/>
      <c r="EV654" s="39"/>
      <c r="EW654" s="39"/>
      <c r="EX654" s="39"/>
      <c r="EY654" s="39"/>
      <c r="EZ654" s="39"/>
      <c r="FA654" s="39"/>
      <c r="FB654" s="39"/>
      <c r="FC654" s="39"/>
      <c r="FD654" s="39"/>
      <c r="FE654" s="39"/>
      <c r="FF654" s="7"/>
      <c r="FG654" s="7"/>
      <c r="FH654" s="7"/>
      <c r="FI654" s="7"/>
      <c r="FJ654" s="7"/>
      <c r="FK654" s="7"/>
      <c r="FL654" s="7"/>
      <c r="FM654" s="7"/>
      <c r="FN654" s="7"/>
      <c r="FO654" s="7"/>
      <c r="FP654" s="7"/>
      <c r="FQ654" s="7"/>
      <c r="FR654" s="7"/>
      <c r="FS654" s="7"/>
      <c r="FT654" s="7"/>
      <c r="FU654" s="7"/>
      <c r="FV654" s="7"/>
      <c r="FW654" s="7"/>
      <c r="FX654" s="7"/>
      <c r="FY654" s="7"/>
      <c r="FZ654" s="7"/>
      <c r="GA654" s="7"/>
      <c r="GB654" s="7"/>
      <c r="GC654" s="7"/>
      <c r="GD654" s="7"/>
      <c r="GE654" s="39"/>
      <c r="GF654" s="39"/>
      <c r="GG654" s="39"/>
      <c r="GH654" s="39"/>
      <c r="GI654" s="39"/>
      <c r="GJ654" s="39"/>
      <c r="GK654" s="39"/>
      <c r="GL654" s="39"/>
      <c r="GM654" s="39"/>
      <c r="GN654" s="39"/>
      <c r="GO654" s="39"/>
      <c r="GP654" s="39"/>
      <c r="GQ654" s="39"/>
      <c r="GR654" s="39"/>
      <c r="GS654" s="39"/>
    </row>
    <row r="655" spans="1:201" x14ac:dyDescent="0.25">
      <c r="A655" s="11">
        <f>$A$52</f>
        <v>20162</v>
      </c>
      <c r="B655" s="7"/>
      <c r="C655" s="7"/>
      <c r="D655" s="7"/>
      <c r="E655" s="7"/>
      <c r="F655" s="7"/>
      <c r="G655" s="7"/>
      <c r="H655" s="7"/>
      <c r="I655" s="7"/>
      <c r="J655" s="7"/>
      <c r="K655" s="7"/>
      <c r="L655" s="7"/>
      <c r="M655" s="7"/>
      <c r="N655" s="7"/>
      <c r="O655" s="7"/>
      <c r="P655" s="7"/>
      <c r="Q655" s="7"/>
      <c r="R655" s="7"/>
      <c r="S655" s="7"/>
      <c r="T655" s="7"/>
      <c r="U655" s="7"/>
      <c r="V655" s="7"/>
      <c r="W655" s="7"/>
      <c r="X655" s="7"/>
      <c r="Y655" s="7"/>
      <c r="Z655" s="39"/>
      <c r="AA655" s="39"/>
      <c r="AB655" s="39"/>
      <c r="AC655" s="39"/>
      <c r="AD655" s="39"/>
      <c r="AE655" s="39"/>
      <c r="AF655" s="39"/>
      <c r="AG655" s="39"/>
      <c r="AH655" s="39"/>
      <c r="AI655" s="39"/>
      <c r="AJ655" s="39"/>
      <c r="AK655" s="39"/>
      <c r="AL655" s="39"/>
      <c r="AM655" s="39"/>
      <c r="AN655" s="39"/>
      <c r="AO655" s="39"/>
      <c r="AP655" s="7"/>
      <c r="AQ655" s="7"/>
      <c r="AR655" s="7"/>
      <c r="AS655" s="7"/>
      <c r="AT655" s="7"/>
      <c r="AU655" s="7"/>
      <c r="AV655" s="7"/>
      <c r="AW655" s="7"/>
      <c r="AX655" s="7"/>
      <c r="AY655" s="7"/>
      <c r="AZ655" s="7"/>
      <c r="BA655" s="7"/>
      <c r="BB655" s="7"/>
      <c r="BC655" s="7"/>
      <c r="BD655" s="7"/>
      <c r="BE655" s="7"/>
      <c r="BF655" s="7"/>
      <c r="BG655" s="7"/>
      <c r="BH655" s="7"/>
      <c r="BI655" s="7"/>
      <c r="BJ655" s="7"/>
      <c r="BK655" s="7"/>
      <c r="BL655" s="7"/>
      <c r="BM655" s="7"/>
      <c r="BN655" s="39"/>
      <c r="BO655" s="39"/>
      <c r="BP655" s="39"/>
      <c r="BQ655" s="39"/>
      <c r="BR655" s="39"/>
      <c r="BS655" s="39"/>
      <c r="BT655" s="39"/>
      <c r="BU655" s="39"/>
      <c r="BV655" s="39"/>
      <c r="BW655" s="39"/>
      <c r="BX655" s="39"/>
      <c r="BY655" s="39"/>
      <c r="BZ655" s="39"/>
      <c r="CA655" s="39"/>
      <c r="CB655" s="39"/>
      <c r="CC655" s="39"/>
      <c r="CD655" s="7"/>
      <c r="CE655" s="7"/>
      <c r="CF655" s="7"/>
      <c r="CG655" s="7"/>
      <c r="CH655" s="7"/>
      <c r="CI655" s="7"/>
      <c r="CJ655" s="7"/>
      <c r="CK655" s="7"/>
      <c r="CL655" s="7"/>
      <c r="CM655" s="7"/>
      <c r="CN655" s="7"/>
      <c r="CO655" s="7"/>
      <c r="CP655" s="7"/>
      <c r="CQ655" s="7"/>
      <c r="CR655" s="7"/>
      <c r="CS655" s="7"/>
      <c r="CT655" s="7"/>
      <c r="CU655" s="7"/>
      <c r="CV655" s="7"/>
      <c r="CW655" s="7"/>
      <c r="CX655" s="7"/>
      <c r="CY655" s="7"/>
      <c r="CZ655" s="7"/>
      <c r="DA655" s="7"/>
      <c r="DB655" s="39"/>
      <c r="DC655" s="39"/>
      <c r="DD655" s="39"/>
      <c r="DE655" s="39"/>
      <c r="DF655" s="39"/>
      <c r="DG655" s="39"/>
      <c r="DH655" s="39"/>
      <c r="DI655" s="39"/>
      <c r="DJ655" s="39"/>
      <c r="DK655" s="39"/>
      <c r="DL655" s="39"/>
      <c r="DM655" s="39"/>
      <c r="DN655" s="39"/>
      <c r="DO655" s="39"/>
      <c r="DP655" s="39"/>
      <c r="DQ655" s="39"/>
      <c r="DR655" s="7"/>
      <c r="DS655" s="7"/>
      <c r="DT655" s="7"/>
      <c r="DU655" s="7"/>
      <c r="DV655" s="7"/>
      <c r="DW655" s="7"/>
      <c r="DX655" s="7"/>
      <c r="DY655" s="7"/>
      <c r="DZ655" s="7"/>
      <c r="EA655" s="7"/>
      <c r="EB655" s="7"/>
      <c r="EC655" s="7"/>
      <c r="ED655" s="7"/>
      <c r="EE655" s="7"/>
      <c r="EF655" s="7"/>
      <c r="EG655" s="7"/>
      <c r="EH655" s="7"/>
      <c r="EI655" s="7"/>
      <c r="EJ655" s="7"/>
      <c r="EK655" s="7"/>
      <c r="EL655" s="7"/>
      <c r="EM655" s="7"/>
      <c r="EN655" s="7"/>
      <c r="EO655" s="7"/>
      <c r="EP655" s="39"/>
      <c r="EQ655" s="39"/>
      <c r="ER655" s="39"/>
      <c r="ES655" s="39"/>
      <c r="ET655" s="39"/>
      <c r="EU655" s="39"/>
      <c r="EV655" s="39"/>
      <c r="EW655" s="39"/>
      <c r="EX655" s="39"/>
      <c r="EY655" s="39"/>
      <c r="EZ655" s="39"/>
      <c r="FA655" s="39"/>
      <c r="FB655" s="39"/>
      <c r="FC655" s="39"/>
      <c r="FD655" s="39"/>
      <c r="FE655" s="39"/>
      <c r="FF655" s="7"/>
      <c r="FG655" s="7"/>
      <c r="FH655" s="7"/>
      <c r="FI655" s="7"/>
      <c r="FJ655" s="7"/>
      <c r="FK655" s="7"/>
      <c r="FL655" s="7"/>
      <c r="FM655" s="7"/>
      <c r="FN655" s="7"/>
      <c r="FO655" s="7"/>
      <c r="FP655" s="7"/>
      <c r="FQ655" s="7"/>
      <c r="FR655" s="7"/>
      <c r="FS655" s="7"/>
      <c r="FT655" s="7"/>
      <c r="FU655" s="7"/>
      <c r="FV655" s="7"/>
      <c r="FW655" s="7"/>
      <c r="FX655" s="7"/>
      <c r="FY655" s="7"/>
      <c r="FZ655" s="7"/>
      <c r="GA655" s="7"/>
      <c r="GB655" s="7"/>
      <c r="GC655" s="7"/>
      <c r="GD655" s="39"/>
      <c r="GE655" s="39"/>
      <c r="GF655" s="39"/>
      <c r="GG655" s="39"/>
      <c r="GH655" s="39"/>
      <c r="GI655" s="39"/>
      <c r="GJ655" s="39"/>
      <c r="GK655" s="39"/>
      <c r="GL655" s="39"/>
      <c r="GM655" s="39"/>
      <c r="GN655" s="39"/>
      <c r="GO655" s="39"/>
      <c r="GP655" s="39"/>
      <c r="GQ655" s="39"/>
      <c r="GR655" s="39"/>
      <c r="GS655" s="39"/>
    </row>
    <row r="656" spans="1:201" x14ac:dyDescent="0.25">
      <c r="A656" s="11">
        <f>$A$53</f>
        <v>20163</v>
      </c>
      <c r="B656" s="7"/>
      <c r="C656" s="7"/>
      <c r="D656" s="7"/>
      <c r="E656" s="7"/>
      <c r="F656" s="7"/>
      <c r="G656" s="7"/>
      <c r="H656" s="7"/>
      <c r="I656" s="7"/>
      <c r="J656" s="7"/>
      <c r="K656" s="7"/>
      <c r="L656" s="7"/>
      <c r="M656" s="7"/>
      <c r="N656" s="7"/>
      <c r="O656" s="7"/>
      <c r="P656" s="7"/>
      <c r="Q656" s="7"/>
      <c r="R656" s="7"/>
      <c r="S656" s="7"/>
      <c r="T656" s="7"/>
      <c r="U656" s="7"/>
      <c r="V656" s="7"/>
      <c r="W656" s="7"/>
      <c r="X656" s="7"/>
      <c r="Y656" s="39"/>
      <c r="Z656" s="39"/>
      <c r="AA656" s="39"/>
      <c r="AB656" s="39"/>
      <c r="AC656" s="39"/>
      <c r="AD656" s="39"/>
      <c r="AE656" s="39"/>
      <c r="AF656" s="39"/>
      <c r="AG656" s="39"/>
      <c r="AH656" s="39"/>
      <c r="AI656" s="39"/>
      <c r="AJ656" s="39"/>
      <c r="AK656" s="39"/>
      <c r="AL656" s="39"/>
      <c r="AM656" s="39"/>
      <c r="AN656" s="39"/>
      <c r="AO656" s="39"/>
      <c r="AP656" s="7"/>
      <c r="AQ656" s="7"/>
      <c r="AR656" s="7"/>
      <c r="AS656" s="7"/>
      <c r="AT656" s="7"/>
      <c r="AU656" s="7"/>
      <c r="AV656" s="7"/>
      <c r="AW656" s="7"/>
      <c r="AX656" s="7"/>
      <c r="AY656" s="7"/>
      <c r="AZ656" s="7"/>
      <c r="BA656" s="7"/>
      <c r="BB656" s="7"/>
      <c r="BC656" s="7"/>
      <c r="BD656" s="7"/>
      <c r="BE656" s="7"/>
      <c r="BF656" s="7"/>
      <c r="BG656" s="7"/>
      <c r="BH656" s="7"/>
      <c r="BI656" s="7"/>
      <c r="BJ656" s="7"/>
      <c r="BK656" s="7"/>
      <c r="BL656" s="7"/>
      <c r="BM656" s="39"/>
      <c r="BN656" s="39"/>
      <c r="BO656" s="39"/>
      <c r="BP656" s="39"/>
      <c r="BQ656" s="39"/>
      <c r="BR656" s="39"/>
      <c r="BS656" s="39"/>
      <c r="BT656" s="39"/>
      <c r="BU656" s="39"/>
      <c r="BV656" s="39"/>
      <c r="BW656" s="39"/>
      <c r="BX656" s="39"/>
      <c r="BY656" s="39"/>
      <c r="BZ656" s="39"/>
      <c r="CA656" s="39"/>
      <c r="CB656" s="39"/>
      <c r="CC656" s="39"/>
      <c r="CD656" s="7"/>
      <c r="CE656" s="7"/>
      <c r="CF656" s="7"/>
      <c r="CG656" s="7"/>
      <c r="CH656" s="7"/>
      <c r="CI656" s="7"/>
      <c r="CJ656" s="7"/>
      <c r="CK656" s="7"/>
      <c r="CL656" s="7"/>
      <c r="CM656" s="7"/>
      <c r="CN656" s="7"/>
      <c r="CO656" s="7"/>
      <c r="CP656" s="7"/>
      <c r="CQ656" s="7"/>
      <c r="CR656" s="7"/>
      <c r="CS656" s="7"/>
      <c r="CT656" s="7"/>
      <c r="CU656" s="7"/>
      <c r="CV656" s="7"/>
      <c r="CW656" s="7"/>
      <c r="CX656" s="7"/>
      <c r="CY656" s="7"/>
      <c r="CZ656" s="7"/>
      <c r="DA656" s="39"/>
      <c r="DB656" s="39"/>
      <c r="DC656" s="39"/>
      <c r="DD656" s="39"/>
      <c r="DE656" s="39"/>
      <c r="DF656" s="39"/>
      <c r="DG656" s="39"/>
      <c r="DH656" s="39"/>
      <c r="DI656" s="39"/>
      <c r="DJ656" s="39"/>
      <c r="DK656" s="39"/>
      <c r="DL656" s="39"/>
      <c r="DM656" s="39"/>
      <c r="DN656" s="39"/>
      <c r="DO656" s="39"/>
      <c r="DP656" s="39"/>
      <c r="DQ656" s="39"/>
      <c r="DR656" s="7"/>
      <c r="DS656" s="7"/>
      <c r="DT656" s="7"/>
      <c r="DU656" s="7"/>
      <c r="DV656" s="7"/>
      <c r="DW656" s="7"/>
      <c r="DX656" s="7"/>
      <c r="DY656" s="7"/>
      <c r="DZ656" s="7"/>
      <c r="EA656" s="7"/>
      <c r="EB656" s="7"/>
      <c r="EC656" s="7"/>
      <c r="ED656" s="7"/>
      <c r="EE656" s="7"/>
      <c r="EF656" s="7"/>
      <c r="EG656" s="7"/>
      <c r="EH656" s="7"/>
      <c r="EI656" s="7"/>
      <c r="EJ656" s="7"/>
      <c r="EK656" s="7"/>
      <c r="EL656" s="7"/>
      <c r="EM656" s="7"/>
      <c r="EN656" s="7"/>
      <c r="EO656" s="39"/>
      <c r="EP656" s="39"/>
      <c r="EQ656" s="39"/>
      <c r="ER656" s="39"/>
      <c r="ES656" s="39"/>
      <c r="ET656" s="39"/>
      <c r="EU656" s="39"/>
      <c r="EV656" s="39"/>
      <c r="EW656" s="39"/>
      <c r="EX656" s="39"/>
      <c r="EY656" s="39"/>
      <c r="EZ656" s="39"/>
      <c r="FA656" s="39"/>
      <c r="FB656" s="39"/>
      <c r="FC656" s="39"/>
      <c r="FD656" s="39"/>
      <c r="FE656" s="39"/>
      <c r="FF656" s="7"/>
      <c r="FG656" s="7"/>
      <c r="FH656" s="7"/>
      <c r="FI656" s="7"/>
      <c r="FJ656" s="7"/>
      <c r="FK656" s="7"/>
      <c r="FL656" s="7"/>
      <c r="FM656" s="7"/>
      <c r="FN656" s="7"/>
      <c r="FO656" s="7"/>
      <c r="FP656" s="7"/>
      <c r="FQ656" s="7"/>
      <c r="FR656" s="7"/>
      <c r="FS656" s="7"/>
      <c r="FT656" s="7"/>
      <c r="FU656" s="7"/>
      <c r="FV656" s="7"/>
      <c r="FW656" s="7"/>
      <c r="FX656" s="7"/>
      <c r="FY656" s="7"/>
      <c r="FZ656" s="7"/>
      <c r="GA656" s="7"/>
      <c r="GB656" s="7"/>
      <c r="GC656" s="39"/>
      <c r="GD656" s="39"/>
      <c r="GE656" s="39"/>
      <c r="GF656" s="39"/>
      <c r="GG656" s="39"/>
      <c r="GH656" s="39"/>
      <c r="GI656" s="39"/>
      <c r="GJ656" s="39"/>
      <c r="GK656" s="39"/>
      <c r="GL656" s="39"/>
      <c r="GM656" s="39"/>
      <c r="GN656" s="39"/>
      <c r="GO656" s="39"/>
      <c r="GP656" s="39"/>
      <c r="GQ656" s="39"/>
      <c r="GR656" s="39"/>
      <c r="GS656" s="39"/>
    </row>
    <row r="657" spans="1:201" x14ac:dyDescent="0.25">
      <c r="A657" s="11">
        <f>$A$54</f>
        <v>20164</v>
      </c>
      <c r="B657" s="7"/>
      <c r="C657" s="7"/>
      <c r="D657" s="7"/>
      <c r="E657" s="7"/>
      <c r="F657" s="7"/>
      <c r="G657" s="7"/>
      <c r="H657" s="7"/>
      <c r="I657" s="7"/>
      <c r="J657" s="7"/>
      <c r="K657" s="7"/>
      <c r="L657" s="7"/>
      <c r="M657" s="7"/>
      <c r="N657" s="7"/>
      <c r="O657" s="7"/>
      <c r="P657" s="7"/>
      <c r="Q657" s="7"/>
      <c r="R657" s="7"/>
      <c r="S657" s="7"/>
      <c r="T657" s="7"/>
      <c r="U657" s="7"/>
      <c r="V657" s="7"/>
      <c r="W657" s="7"/>
      <c r="X657" s="39"/>
      <c r="Y657" s="39"/>
      <c r="Z657" s="39"/>
      <c r="AA657" s="39"/>
      <c r="AB657" s="39"/>
      <c r="AC657" s="39"/>
      <c r="AD657" s="39"/>
      <c r="AE657" s="39"/>
      <c r="AF657" s="39"/>
      <c r="AG657" s="39"/>
      <c r="AH657" s="39"/>
      <c r="AI657" s="39"/>
      <c r="AJ657" s="39"/>
      <c r="AK657" s="39"/>
      <c r="AL657" s="39"/>
      <c r="AM657" s="39"/>
      <c r="AN657" s="39"/>
      <c r="AO657" s="39"/>
      <c r="AP657" s="7"/>
      <c r="AQ657" s="7"/>
      <c r="AR657" s="7"/>
      <c r="AS657" s="7"/>
      <c r="AT657" s="7"/>
      <c r="AU657" s="7"/>
      <c r="AV657" s="7"/>
      <c r="AW657" s="7"/>
      <c r="AX657" s="7"/>
      <c r="AY657" s="7"/>
      <c r="AZ657" s="7"/>
      <c r="BA657" s="7"/>
      <c r="BB657" s="7"/>
      <c r="BC657" s="7"/>
      <c r="BD657" s="7"/>
      <c r="BE657" s="7"/>
      <c r="BF657" s="7"/>
      <c r="BG657" s="7"/>
      <c r="BH657" s="7"/>
      <c r="BI657" s="7"/>
      <c r="BJ657" s="7"/>
      <c r="BK657" s="7"/>
      <c r="BL657" s="39"/>
      <c r="BM657" s="39"/>
      <c r="BN657" s="39"/>
      <c r="BO657" s="39"/>
      <c r="BP657" s="39"/>
      <c r="BQ657" s="39"/>
      <c r="BR657" s="39"/>
      <c r="BS657" s="39"/>
      <c r="BT657" s="39"/>
      <c r="BU657" s="39"/>
      <c r="BV657" s="39"/>
      <c r="BW657" s="39"/>
      <c r="BX657" s="39"/>
      <c r="BY657" s="39"/>
      <c r="BZ657" s="39"/>
      <c r="CA657" s="39"/>
      <c r="CB657" s="39"/>
      <c r="CC657" s="39"/>
      <c r="CD657" s="7"/>
      <c r="CE657" s="7"/>
      <c r="CF657" s="7"/>
      <c r="CG657" s="7"/>
      <c r="CH657" s="7"/>
      <c r="CI657" s="7"/>
      <c r="CJ657" s="7"/>
      <c r="CK657" s="7"/>
      <c r="CL657" s="7"/>
      <c r="CM657" s="7"/>
      <c r="CN657" s="7"/>
      <c r="CO657" s="7"/>
      <c r="CP657" s="7"/>
      <c r="CQ657" s="7"/>
      <c r="CR657" s="7"/>
      <c r="CS657" s="7"/>
      <c r="CT657" s="7"/>
      <c r="CU657" s="7"/>
      <c r="CV657" s="7"/>
      <c r="CW657" s="7"/>
      <c r="CX657" s="7"/>
      <c r="CY657" s="7"/>
      <c r="CZ657" s="39"/>
      <c r="DA657" s="39"/>
      <c r="DB657" s="39"/>
      <c r="DC657" s="39"/>
      <c r="DD657" s="39"/>
      <c r="DE657" s="39"/>
      <c r="DF657" s="39"/>
      <c r="DG657" s="39"/>
      <c r="DH657" s="39"/>
      <c r="DI657" s="39"/>
      <c r="DJ657" s="39"/>
      <c r="DK657" s="39"/>
      <c r="DL657" s="39"/>
      <c r="DM657" s="39"/>
      <c r="DN657" s="39"/>
      <c r="DO657" s="39"/>
      <c r="DP657" s="39"/>
      <c r="DQ657" s="39"/>
      <c r="DR657" s="7"/>
      <c r="DS657" s="7"/>
      <c r="DT657" s="7"/>
      <c r="DU657" s="7"/>
      <c r="DV657" s="7"/>
      <c r="DW657" s="7"/>
      <c r="DX657" s="7"/>
      <c r="DY657" s="7"/>
      <c r="DZ657" s="7"/>
      <c r="EA657" s="7"/>
      <c r="EB657" s="7"/>
      <c r="EC657" s="7"/>
      <c r="ED657" s="7"/>
      <c r="EE657" s="7"/>
      <c r="EF657" s="7"/>
      <c r="EG657" s="7"/>
      <c r="EH657" s="7"/>
      <c r="EI657" s="7"/>
      <c r="EJ657" s="7"/>
      <c r="EK657" s="7"/>
      <c r="EL657" s="7"/>
      <c r="EM657" s="7"/>
      <c r="EN657" s="39"/>
      <c r="EO657" s="39"/>
      <c r="EP657" s="39"/>
      <c r="EQ657" s="39"/>
      <c r="ER657" s="39"/>
      <c r="ES657" s="39"/>
      <c r="ET657" s="39"/>
      <c r="EU657" s="39"/>
      <c r="EV657" s="39"/>
      <c r="EW657" s="39"/>
      <c r="EX657" s="39"/>
      <c r="EY657" s="39"/>
      <c r="EZ657" s="39"/>
      <c r="FA657" s="39"/>
      <c r="FB657" s="39"/>
      <c r="FC657" s="39"/>
      <c r="FD657" s="39"/>
      <c r="FE657" s="39"/>
      <c r="FF657" s="7"/>
      <c r="FG657" s="7"/>
      <c r="FH657" s="7"/>
      <c r="FI657" s="7"/>
      <c r="FJ657" s="7"/>
      <c r="FK657" s="7"/>
      <c r="FL657" s="7"/>
      <c r="FM657" s="7"/>
      <c r="FN657" s="7"/>
      <c r="FO657" s="7"/>
      <c r="FP657" s="7"/>
      <c r="FQ657" s="7"/>
      <c r="FR657" s="7"/>
      <c r="FS657" s="7"/>
      <c r="FT657" s="7"/>
      <c r="FU657" s="7"/>
      <c r="FV657" s="7"/>
      <c r="FW657" s="7"/>
      <c r="FX657" s="7"/>
      <c r="FY657" s="7"/>
      <c r="FZ657" s="7"/>
      <c r="GA657" s="7"/>
      <c r="GB657" s="39"/>
      <c r="GC657" s="39"/>
      <c r="GD657" s="39"/>
      <c r="GE657" s="39"/>
      <c r="GF657" s="39"/>
      <c r="GG657" s="39"/>
      <c r="GH657" s="39"/>
      <c r="GI657" s="39"/>
      <c r="GJ657" s="39"/>
      <c r="GK657" s="39"/>
      <c r="GL657" s="39"/>
      <c r="GM657" s="39"/>
      <c r="GN657" s="39"/>
      <c r="GO657" s="39"/>
      <c r="GP657" s="39"/>
      <c r="GQ657" s="39"/>
      <c r="GR657" s="39"/>
      <c r="GS657" s="39"/>
    </row>
    <row r="658" spans="1:201" x14ac:dyDescent="0.25">
      <c r="A658" s="11">
        <f>$A$55</f>
        <v>20171</v>
      </c>
      <c r="B658" s="7"/>
      <c r="C658" s="7"/>
      <c r="D658" s="7"/>
      <c r="E658" s="7"/>
      <c r="F658" s="7"/>
      <c r="G658" s="7"/>
      <c r="H658" s="7"/>
      <c r="I658" s="7"/>
      <c r="J658" s="7"/>
      <c r="K658" s="7"/>
      <c r="L658" s="7"/>
      <c r="M658" s="7"/>
      <c r="N658" s="7"/>
      <c r="O658" s="7"/>
      <c r="P658" s="7"/>
      <c r="Q658" s="7"/>
      <c r="R658" s="7"/>
      <c r="S658" s="7"/>
      <c r="T658" s="7"/>
      <c r="U658" s="7"/>
      <c r="V658" s="7"/>
      <c r="W658" s="39"/>
      <c r="X658" s="39"/>
      <c r="Y658" s="39"/>
      <c r="Z658" s="39"/>
      <c r="AA658" s="39"/>
      <c r="AB658" s="39"/>
      <c r="AC658" s="39"/>
      <c r="AD658" s="39"/>
      <c r="AE658" s="39"/>
      <c r="AF658" s="39"/>
      <c r="AG658" s="39"/>
      <c r="AH658" s="39"/>
      <c r="AI658" s="39"/>
      <c r="AJ658" s="39"/>
      <c r="AK658" s="39"/>
      <c r="AL658" s="39"/>
      <c r="AM658" s="39"/>
      <c r="AN658" s="39"/>
      <c r="AO658" s="39"/>
      <c r="AP658" s="7"/>
      <c r="AQ658" s="7"/>
      <c r="AR658" s="7"/>
      <c r="AS658" s="7"/>
      <c r="AT658" s="7"/>
      <c r="AU658" s="7"/>
      <c r="AV658" s="7"/>
      <c r="AW658" s="7"/>
      <c r="AX658" s="7"/>
      <c r="AY658" s="7"/>
      <c r="AZ658" s="7"/>
      <c r="BA658" s="7"/>
      <c r="BB658" s="7"/>
      <c r="BC658" s="7"/>
      <c r="BD658" s="7"/>
      <c r="BE658" s="7"/>
      <c r="BF658" s="7"/>
      <c r="BG658" s="7"/>
      <c r="BH658" s="7"/>
      <c r="BI658" s="7"/>
      <c r="BJ658" s="7"/>
      <c r="BK658" s="39"/>
      <c r="BL658" s="39"/>
      <c r="BM658" s="39"/>
      <c r="BN658" s="39"/>
      <c r="BO658" s="39"/>
      <c r="BP658" s="39"/>
      <c r="BQ658" s="39"/>
      <c r="BR658" s="39"/>
      <c r="BS658" s="39"/>
      <c r="BT658" s="39"/>
      <c r="BU658" s="39"/>
      <c r="BV658" s="39"/>
      <c r="BW658" s="39"/>
      <c r="BX658" s="39"/>
      <c r="BY658" s="39"/>
      <c r="BZ658" s="39"/>
      <c r="CA658" s="39"/>
      <c r="CB658" s="39"/>
      <c r="CC658" s="39"/>
      <c r="CD658" s="7"/>
      <c r="CE658" s="7"/>
      <c r="CF658" s="7"/>
      <c r="CG658" s="7"/>
      <c r="CH658" s="7"/>
      <c r="CI658" s="7"/>
      <c r="CJ658" s="7"/>
      <c r="CK658" s="7"/>
      <c r="CL658" s="7"/>
      <c r="CM658" s="7"/>
      <c r="CN658" s="7"/>
      <c r="CO658" s="7"/>
      <c r="CP658" s="7"/>
      <c r="CQ658" s="7"/>
      <c r="CR658" s="7"/>
      <c r="CS658" s="7"/>
      <c r="CT658" s="7"/>
      <c r="CU658" s="7"/>
      <c r="CV658" s="7"/>
      <c r="CW658" s="7"/>
      <c r="CX658" s="7"/>
      <c r="CY658" s="39"/>
      <c r="CZ658" s="39"/>
      <c r="DA658" s="39"/>
      <c r="DB658" s="39"/>
      <c r="DC658" s="39"/>
      <c r="DD658" s="39"/>
      <c r="DE658" s="39"/>
      <c r="DF658" s="39"/>
      <c r="DG658" s="39"/>
      <c r="DH658" s="39"/>
      <c r="DI658" s="39"/>
      <c r="DJ658" s="39"/>
      <c r="DK658" s="39"/>
      <c r="DL658" s="39"/>
      <c r="DM658" s="39"/>
      <c r="DN658" s="39"/>
      <c r="DO658" s="39"/>
      <c r="DP658" s="39"/>
      <c r="DQ658" s="39"/>
      <c r="DR658" s="7"/>
      <c r="DS658" s="7"/>
      <c r="DT658" s="7"/>
      <c r="DU658" s="7"/>
      <c r="DV658" s="7"/>
      <c r="DW658" s="7"/>
      <c r="DX658" s="7"/>
      <c r="DY658" s="7"/>
      <c r="DZ658" s="7"/>
      <c r="EA658" s="7"/>
      <c r="EB658" s="7"/>
      <c r="EC658" s="7"/>
      <c r="ED658" s="7"/>
      <c r="EE658" s="7"/>
      <c r="EF658" s="7"/>
      <c r="EG658" s="7"/>
      <c r="EH658" s="7"/>
      <c r="EI658" s="7"/>
      <c r="EJ658" s="7"/>
      <c r="EK658" s="7"/>
      <c r="EL658" s="7"/>
      <c r="EM658" s="39"/>
      <c r="EN658" s="39"/>
      <c r="EO658" s="39"/>
      <c r="EP658" s="39"/>
      <c r="EQ658" s="39"/>
      <c r="ER658" s="39"/>
      <c r="ES658" s="39"/>
      <c r="ET658" s="39"/>
      <c r="EU658" s="39"/>
      <c r="EV658" s="39"/>
      <c r="EW658" s="39"/>
      <c r="EX658" s="39"/>
      <c r="EY658" s="39"/>
      <c r="EZ658" s="39"/>
      <c r="FA658" s="39"/>
      <c r="FB658" s="39"/>
      <c r="FC658" s="39"/>
      <c r="FD658" s="39"/>
      <c r="FE658" s="39"/>
      <c r="FF658" s="7"/>
      <c r="FG658" s="7"/>
      <c r="FH658" s="7"/>
      <c r="FI658" s="7"/>
      <c r="FJ658" s="7"/>
      <c r="FK658" s="7"/>
      <c r="FL658" s="7"/>
      <c r="FM658" s="7"/>
      <c r="FN658" s="7"/>
      <c r="FO658" s="7"/>
      <c r="FP658" s="7"/>
      <c r="FQ658" s="7"/>
      <c r="FR658" s="7"/>
      <c r="FS658" s="7"/>
      <c r="FT658" s="7"/>
      <c r="FU658" s="7"/>
      <c r="FV658" s="7"/>
      <c r="FW658" s="7"/>
      <c r="FX658" s="7"/>
      <c r="FY658" s="7"/>
      <c r="FZ658" s="7"/>
      <c r="GA658" s="39"/>
      <c r="GB658" s="39"/>
      <c r="GC658" s="39"/>
      <c r="GD658" s="39"/>
      <c r="GE658" s="39"/>
      <c r="GF658" s="39"/>
      <c r="GG658" s="39"/>
      <c r="GH658" s="39"/>
      <c r="GI658" s="39"/>
      <c r="GJ658" s="39"/>
      <c r="GK658" s="39"/>
      <c r="GL658" s="39"/>
      <c r="GM658" s="39"/>
      <c r="GN658" s="39"/>
      <c r="GO658" s="39"/>
      <c r="GP658" s="39"/>
      <c r="GQ658" s="39"/>
      <c r="GR658" s="39"/>
      <c r="GS658" s="39"/>
    </row>
    <row r="659" spans="1:201" ht="15" customHeight="1" x14ac:dyDescent="0.25">
      <c r="A659" s="11">
        <f>$A$56</f>
        <v>20172</v>
      </c>
      <c r="B659" s="7"/>
      <c r="C659" s="7"/>
      <c r="D659" s="7"/>
      <c r="E659" s="7"/>
      <c r="F659" s="7"/>
      <c r="G659" s="7"/>
      <c r="H659" s="7"/>
      <c r="I659" s="7"/>
      <c r="J659" s="7"/>
      <c r="K659" s="7"/>
      <c r="L659" s="7"/>
      <c r="M659" s="7"/>
      <c r="N659" s="7"/>
      <c r="O659" s="7"/>
      <c r="P659" s="7"/>
      <c r="Q659" s="7"/>
      <c r="R659" s="7"/>
      <c r="S659" s="7"/>
      <c r="T659" s="7"/>
      <c r="U659" s="7"/>
      <c r="V659" s="39"/>
      <c r="W659" s="39"/>
      <c r="X659" s="39"/>
      <c r="Y659" s="39"/>
      <c r="Z659" s="39"/>
      <c r="AA659" s="39"/>
      <c r="AB659" s="39"/>
      <c r="AC659" s="39"/>
      <c r="AD659" s="39"/>
      <c r="AE659" s="39"/>
      <c r="AF659" s="39"/>
      <c r="AG659" s="39"/>
      <c r="AH659" s="39"/>
      <c r="AI659" s="39"/>
      <c r="AJ659" s="39"/>
      <c r="AK659" s="39"/>
      <c r="AL659" s="39"/>
      <c r="AM659" s="39"/>
      <c r="AN659" s="39"/>
      <c r="AO659" s="39"/>
      <c r="AP659" s="7"/>
      <c r="AQ659" s="7"/>
      <c r="AR659" s="7"/>
      <c r="AS659" s="7"/>
      <c r="AT659" s="7"/>
      <c r="AU659" s="7"/>
      <c r="AV659" s="7"/>
      <c r="AW659" s="7"/>
      <c r="AX659" s="7"/>
      <c r="AY659" s="7"/>
      <c r="AZ659" s="7"/>
      <c r="BA659" s="7"/>
      <c r="BB659" s="7"/>
      <c r="BC659" s="7"/>
      <c r="BD659" s="7"/>
      <c r="BE659" s="7"/>
      <c r="BF659" s="7"/>
      <c r="BG659" s="7"/>
      <c r="BH659" s="7"/>
      <c r="BI659" s="7"/>
      <c r="BJ659" s="39"/>
      <c r="BK659" s="39"/>
      <c r="BL659" s="39"/>
      <c r="BM659" s="39"/>
      <c r="BN659" s="39"/>
      <c r="BO659" s="39"/>
      <c r="BP659" s="39"/>
      <c r="BQ659" s="39"/>
      <c r="BR659" s="39"/>
      <c r="BS659" s="39"/>
      <c r="BT659" s="39"/>
      <c r="BU659" s="39"/>
      <c r="BV659" s="39"/>
      <c r="BW659" s="39"/>
      <c r="BX659" s="39"/>
      <c r="BY659" s="39"/>
      <c r="BZ659" s="39"/>
      <c r="CA659" s="39"/>
      <c r="CB659" s="39"/>
      <c r="CC659" s="39"/>
      <c r="CD659" s="7"/>
      <c r="CE659" s="7"/>
      <c r="CF659" s="7"/>
      <c r="CG659" s="7"/>
      <c r="CH659" s="7"/>
      <c r="CI659" s="7"/>
      <c r="CJ659" s="7"/>
      <c r="CK659" s="7"/>
      <c r="CL659" s="7"/>
      <c r="CM659" s="7"/>
      <c r="CN659" s="7"/>
      <c r="CO659" s="7"/>
      <c r="CP659" s="7"/>
      <c r="CQ659" s="7"/>
      <c r="CR659" s="7"/>
      <c r="CS659" s="7"/>
      <c r="CT659" s="7"/>
      <c r="CU659" s="7"/>
      <c r="CV659" s="7"/>
      <c r="CW659" s="7"/>
      <c r="CX659" s="39"/>
      <c r="CY659" s="39"/>
      <c r="CZ659" s="39"/>
      <c r="DA659" s="39"/>
      <c r="DB659" s="39"/>
      <c r="DC659" s="39"/>
      <c r="DD659" s="39"/>
      <c r="DE659" s="39"/>
      <c r="DF659" s="39"/>
      <c r="DG659" s="39"/>
      <c r="DH659" s="39"/>
      <c r="DI659" s="39"/>
      <c r="DJ659" s="39"/>
      <c r="DK659" s="39"/>
      <c r="DL659" s="39"/>
      <c r="DM659" s="39"/>
      <c r="DN659" s="39"/>
      <c r="DO659" s="39"/>
      <c r="DP659" s="39"/>
      <c r="DQ659" s="39"/>
      <c r="DR659" s="7"/>
      <c r="DS659" s="7"/>
      <c r="DT659" s="7"/>
      <c r="DU659" s="7"/>
      <c r="DV659" s="7"/>
      <c r="DW659" s="7"/>
      <c r="DX659" s="7"/>
      <c r="DY659" s="7"/>
      <c r="DZ659" s="7"/>
      <c r="EA659" s="7"/>
      <c r="EB659" s="7"/>
      <c r="EC659" s="7"/>
      <c r="ED659" s="7"/>
      <c r="EE659" s="7"/>
      <c r="EF659" s="7"/>
      <c r="EG659" s="7"/>
      <c r="EH659" s="7"/>
      <c r="EI659" s="7"/>
      <c r="EJ659" s="7"/>
      <c r="EK659" s="7"/>
      <c r="EL659" s="39"/>
      <c r="EM659" s="39"/>
      <c r="EN659" s="39"/>
      <c r="EO659" s="39"/>
      <c r="EP659" s="39"/>
      <c r="EQ659" s="39"/>
      <c r="ER659" s="39"/>
      <c r="ES659" s="39"/>
      <c r="ET659" s="39"/>
      <c r="EU659" s="39"/>
      <c r="EV659" s="39"/>
      <c r="EW659" s="39"/>
      <c r="EX659" s="39"/>
      <c r="EY659" s="39"/>
      <c r="EZ659" s="39"/>
      <c r="FA659" s="39"/>
      <c r="FB659" s="39"/>
      <c r="FC659" s="39"/>
      <c r="FD659" s="39"/>
      <c r="FE659" s="39"/>
      <c r="FF659" s="7"/>
      <c r="FG659" s="7"/>
      <c r="FH659" s="7"/>
      <c r="FI659" s="7"/>
      <c r="FJ659" s="7"/>
      <c r="FK659" s="7"/>
      <c r="FL659" s="7"/>
      <c r="FM659" s="7"/>
      <c r="FN659" s="7"/>
      <c r="FO659" s="7"/>
      <c r="FP659" s="7"/>
      <c r="FQ659" s="7"/>
      <c r="FR659" s="7"/>
      <c r="FS659" s="7"/>
      <c r="FT659" s="7"/>
      <c r="FU659" s="7"/>
      <c r="FV659" s="7"/>
      <c r="FW659" s="7"/>
      <c r="FX659" s="7"/>
      <c r="FY659" s="7"/>
      <c r="FZ659" s="39"/>
      <c r="GA659" s="39"/>
      <c r="GB659" s="39"/>
      <c r="GC659" s="39"/>
      <c r="GD659" s="39"/>
      <c r="GE659" s="39"/>
      <c r="GF659" s="39"/>
      <c r="GG659" s="39"/>
      <c r="GH659" s="39"/>
      <c r="GI659" s="39"/>
      <c r="GJ659" s="39"/>
      <c r="GK659" s="39"/>
      <c r="GL659" s="39"/>
      <c r="GM659" s="39"/>
      <c r="GN659" s="39"/>
      <c r="GO659" s="39"/>
      <c r="GP659" s="39"/>
      <c r="GQ659" s="39"/>
      <c r="GR659" s="39"/>
      <c r="GS659" s="39"/>
    </row>
    <row r="660" spans="1:201" ht="15" customHeight="1" x14ac:dyDescent="0.25">
      <c r="A660" s="11">
        <f>$A$57</f>
        <v>20173</v>
      </c>
      <c r="B660" s="7"/>
      <c r="C660" s="7"/>
      <c r="D660" s="7"/>
      <c r="E660" s="7"/>
      <c r="F660" s="7"/>
      <c r="G660" s="7"/>
      <c r="H660" s="7"/>
      <c r="I660" s="7"/>
      <c r="J660" s="7"/>
      <c r="K660" s="7"/>
      <c r="L660" s="7"/>
      <c r="M660" s="7"/>
      <c r="N660" s="7"/>
      <c r="O660" s="7"/>
      <c r="P660" s="7"/>
      <c r="Q660" s="7"/>
      <c r="R660" s="7"/>
      <c r="S660" s="7"/>
      <c r="T660" s="7"/>
      <c r="U660" s="39"/>
      <c r="V660" s="39"/>
      <c r="W660" s="39"/>
      <c r="X660" s="39"/>
      <c r="Y660" s="39"/>
      <c r="Z660" s="39"/>
      <c r="AA660" s="39"/>
      <c r="AB660" s="39"/>
      <c r="AC660" s="39"/>
      <c r="AD660" s="39"/>
      <c r="AE660" s="39"/>
      <c r="AF660" s="39"/>
      <c r="AG660" s="39"/>
      <c r="AH660" s="39"/>
      <c r="AI660" s="39"/>
      <c r="AJ660" s="39"/>
      <c r="AK660" s="39"/>
      <c r="AL660" s="39"/>
      <c r="AM660" s="39"/>
      <c r="AN660" s="39"/>
      <c r="AO660" s="39"/>
      <c r="AP660" s="7"/>
      <c r="AQ660" s="7"/>
      <c r="AR660" s="7"/>
      <c r="AS660" s="7"/>
      <c r="AT660" s="7"/>
      <c r="AU660" s="7"/>
      <c r="AV660" s="7"/>
      <c r="AW660" s="7"/>
      <c r="AX660" s="7"/>
      <c r="AY660" s="7"/>
      <c r="AZ660" s="7"/>
      <c r="BA660" s="7"/>
      <c r="BB660" s="7"/>
      <c r="BC660" s="7"/>
      <c r="BD660" s="7"/>
      <c r="BE660" s="7"/>
      <c r="BF660" s="7"/>
      <c r="BG660" s="7"/>
      <c r="BH660" s="7"/>
      <c r="BI660" s="39"/>
      <c r="BJ660" s="39"/>
      <c r="BK660" s="39"/>
      <c r="BL660" s="39"/>
      <c r="BM660" s="39"/>
      <c r="BN660" s="39"/>
      <c r="BO660" s="39"/>
      <c r="BP660" s="39"/>
      <c r="BQ660" s="39"/>
      <c r="BR660" s="39"/>
      <c r="BS660" s="39"/>
      <c r="BT660" s="39"/>
      <c r="BU660" s="39"/>
      <c r="BV660" s="39"/>
      <c r="BW660" s="39"/>
      <c r="BX660" s="39"/>
      <c r="BY660" s="39"/>
      <c r="BZ660" s="39"/>
      <c r="CA660" s="39"/>
      <c r="CB660" s="39"/>
      <c r="CC660" s="39"/>
      <c r="CD660" s="7"/>
      <c r="CE660" s="7"/>
      <c r="CF660" s="7"/>
      <c r="CG660" s="7"/>
      <c r="CH660" s="7"/>
      <c r="CI660" s="7"/>
      <c r="CJ660" s="7"/>
      <c r="CK660" s="7"/>
      <c r="CL660" s="7"/>
      <c r="CM660" s="7"/>
      <c r="CN660" s="7"/>
      <c r="CO660" s="7"/>
      <c r="CP660" s="7"/>
      <c r="CQ660" s="7"/>
      <c r="CR660" s="7"/>
      <c r="CS660" s="7"/>
      <c r="CT660" s="7"/>
      <c r="CU660" s="7"/>
      <c r="CV660" s="7"/>
      <c r="CW660" s="39"/>
      <c r="CX660" s="39"/>
      <c r="CY660" s="39"/>
      <c r="CZ660" s="39"/>
      <c r="DA660" s="39"/>
      <c r="DB660" s="39"/>
      <c r="DC660" s="39"/>
      <c r="DD660" s="39"/>
      <c r="DE660" s="39"/>
      <c r="DF660" s="39"/>
      <c r="DG660" s="39"/>
      <c r="DH660" s="39"/>
      <c r="DI660" s="39"/>
      <c r="DJ660" s="39"/>
      <c r="DK660" s="39"/>
      <c r="DL660" s="39"/>
      <c r="DM660" s="39"/>
      <c r="DN660" s="39"/>
      <c r="DO660" s="39"/>
      <c r="DP660" s="39"/>
      <c r="DQ660" s="39"/>
      <c r="DR660" s="7"/>
      <c r="DS660" s="7"/>
      <c r="DT660" s="7"/>
      <c r="DU660" s="7"/>
      <c r="DV660" s="7"/>
      <c r="DW660" s="7"/>
      <c r="DX660" s="7"/>
      <c r="DY660" s="7"/>
      <c r="DZ660" s="7"/>
      <c r="EA660" s="7"/>
      <c r="EB660" s="7"/>
      <c r="EC660" s="7"/>
      <c r="ED660" s="7"/>
      <c r="EE660" s="7"/>
      <c r="EF660" s="7"/>
      <c r="EG660" s="7"/>
      <c r="EH660" s="7"/>
      <c r="EI660" s="7"/>
      <c r="EJ660" s="7"/>
      <c r="EK660" s="39"/>
      <c r="EL660" s="39"/>
      <c r="EM660" s="39"/>
      <c r="EN660" s="39"/>
      <c r="EO660" s="39"/>
      <c r="EP660" s="39"/>
      <c r="EQ660" s="39"/>
      <c r="ER660" s="39"/>
      <c r="ES660" s="39"/>
      <c r="ET660" s="39"/>
      <c r="EU660" s="39"/>
      <c r="EV660" s="39"/>
      <c r="EW660" s="39"/>
      <c r="EX660" s="39"/>
      <c r="EY660" s="39"/>
      <c r="EZ660" s="39"/>
      <c r="FA660" s="39"/>
      <c r="FB660" s="39"/>
      <c r="FC660" s="39"/>
      <c r="FD660" s="39"/>
      <c r="FE660" s="39"/>
      <c r="FF660" s="7"/>
      <c r="FG660" s="7"/>
      <c r="FH660" s="7"/>
      <c r="FI660" s="7"/>
      <c r="FJ660" s="7"/>
      <c r="FK660" s="7"/>
      <c r="FL660" s="7"/>
      <c r="FM660" s="7"/>
      <c r="FN660" s="7"/>
      <c r="FO660" s="7"/>
      <c r="FP660" s="7"/>
      <c r="FQ660" s="7"/>
      <c r="FR660" s="7"/>
      <c r="FS660" s="7"/>
      <c r="FT660" s="7"/>
      <c r="FU660" s="7"/>
      <c r="FV660" s="7"/>
      <c r="FW660" s="7"/>
      <c r="FX660" s="7"/>
      <c r="FY660" s="39"/>
      <c r="FZ660" s="39"/>
      <c r="GA660" s="39"/>
      <c r="GB660" s="39"/>
      <c r="GC660" s="39"/>
      <c r="GD660" s="39"/>
      <c r="GE660" s="39"/>
      <c r="GF660" s="39"/>
      <c r="GG660" s="39"/>
      <c r="GH660" s="39"/>
      <c r="GI660" s="39"/>
      <c r="GJ660" s="39"/>
      <c r="GK660" s="39"/>
      <c r="GL660" s="39"/>
      <c r="GM660" s="39"/>
      <c r="GN660" s="39"/>
      <c r="GO660" s="39"/>
      <c r="GP660" s="39"/>
      <c r="GQ660" s="39"/>
      <c r="GR660" s="39"/>
      <c r="GS660" s="39"/>
    </row>
    <row r="661" spans="1:201" ht="15" customHeight="1" x14ac:dyDescent="0.25">
      <c r="A661" s="11">
        <f>$A$58</f>
        <v>20174</v>
      </c>
      <c r="B661" s="7"/>
      <c r="C661" s="7"/>
      <c r="D661" s="7"/>
      <c r="E661" s="7"/>
      <c r="F661" s="7"/>
      <c r="G661" s="7"/>
      <c r="H661" s="7"/>
      <c r="I661" s="7"/>
      <c r="J661" s="7"/>
      <c r="K661" s="7"/>
      <c r="L661" s="7"/>
      <c r="M661" s="7"/>
      <c r="N661" s="7"/>
      <c r="O661" s="7"/>
      <c r="P661" s="7"/>
      <c r="Q661" s="7"/>
      <c r="R661" s="7"/>
      <c r="S661" s="7"/>
      <c r="T661" s="39"/>
      <c r="U661" s="39"/>
      <c r="V661" s="39"/>
      <c r="W661" s="39"/>
      <c r="X661" s="39"/>
      <c r="Y661" s="39"/>
      <c r="Z661" s="39"/>
      <c r="AA661" s="39"/>
      <c r="AB661" s="39"/>
      <c r="AC661" s="39"/>
      <c r="AD661" s="39"/>
      <c r="AE661" s="39"/>
      <c r="AF661" s="39"/>
      <c r="AG661" s="39"/>
      <c r="AH661" s="39"/>
      <c r="AI661" s="39"/>
      <c r="AJ661" s="39"/>
      <c r="AK661" s="39"/>
      <c r="AL661" s="39"/>
      <c r="AM661" s="39"/>
      <c r="AN661" s="39"/>
      <c r="AO661" s="39"/>
      <c r="AP661" s="7"/>
      <c r="AQ661" s="7"/>
      <c r="AR661" s="7"/>
      <c r="AS661" s="7"/>
      <c r="AT661" s="7"/>
      <c r="AU661" s="7"/>
      <c r="AV661" s="7"/>
      <c r="AW661" s="7"/>
      <c r="AX661" s="7"/>
      <c r="AY661" s="7"/>
      <c r="AZ661" s="7"/>
      <c r="BA661" s="7"/>
      <c r="BB661" s="7"/>
      <c r="BC661" s="7"/>
      <c r="BD661" s="7"/>
      <c r="BE661" s="7"/>
      <c r="BF661" s="7"/>
      <c r="BG661" s="7"/>
      <c r="BH661" s="39"/>
      <c r="BI661" s="39"/>
      <c r="BJ661" s="39"/>
      <c r="BK661" s="39"/>
      <c r="BL661" s="39"/>
      <c r="BM661" s="39"/>
      <c r="BN661" s="39"/>
      <c r="BO661" s="39"/>
      <c r="BP661" s="39"/>
      <c r="BQ661" s="39"/>
      <c r="BR661" s="39"/>
      <c r="BS661" s="39"/>
      <c r="BT661" s="39"/>
      <c r="BU661" s="39"/>
      <c r="BV661" s="39"/>
      <c r="BW661" s="39"/>
      <c r="BX661" s="39"/>
      <c r="BY661" s="39"/>
      <c r="BZ661" s="39"/>
      <c r="CA661" s="39"/>
      <c r="CB661" s="39"/>
      <c r="CC661" s="39"/>
      <c r="CD661" s="7"/>
      <c r="CE661" s="7"/>
      <c r="CF661" s="7"/>
      <c r="CG661" s="7"/>
      <c r="CH661" s="7"/>
      <c r="CI661" s="7"/>
      <c r="CJ661" s="7"/>
      <c r="CK661" s="7"/>
      <c r="CL661" s="7"/>
      <c r="CM661" s="7"/>
      <c r="CN661" s="7"/>
      <c r="CO661" s="7"/>
      <c r="CP661" s="7"/>
      <c r="CQ661" s="7"/>
      <c r="CR661" s="7"/>
      <c r="CS661" s="7"/>
      <c r="CT661" s="7"/>
      <c r="CU661" s="7"/>
      <c r="CV661" s="39"/>
      <c r="CW661" s="39"/>
      <c r="CX661" s="39"/>
      <c r="CY661" s="39"/>
      <c r="CZ661" s="39"/>
      <c r="DA661" s="39"/>
      <c r="DB661" s="39"/>
      <c r="DC661" s="39"/>
      <c r="DD661" s="39"/>
      <c r="DE661" s="39"/>
      <c r="DF661" s="39"/>
      <c r="DG661" s="39"/>
      <c r="DH661" s="39"/>
      <c r="DI661" s="39"/>
      <c r="DJ661" s="39"/>
      <c r="DK661" s="39"/>
      <c r="DL661" s="39"/>
      <c r="DM661" s="39"/>
      <c r="DN661" s="39"/>
      <c r="DO661" s="39"/>
      <c r="DP661" s="39"/>
      <c r="DQ661" s="39"/>
      <c r="DR661" s="7"/>
      <c r="DS661" s="7"/>
      <c r="DT661" s="7"/>
      <c r="DU661" s="7"/>
      <c r="DV661" s="7"/>
      <c r="DW661" s="7"/>
      <c r="DX661" s="7"/>
      <c r="DY661" s="7"/>
      <c r="DZ661" s="7"/>
      <c r="EA661" s="7"/>
      <c r="EB661" s="7"/>
      <c r="EC661" s="7"/>
      <c r="ED661" s="7"/>
      <c r="EE661" s="7"/>
      <c r="EF661" s="7"/>
      <c r="EG661" s="7"/>
      <c r="EH661" s="7"/>
      <c r="EI661" s="7"/>
      <c r="EJ661" s="39"/>
      <c r="EK661" s="39"/>
      <c r="EL661" s="39"/>
      <c r="EM661" s="39"/>
      <c r="EN661" s="39"/>
      <c r="EO661" s="39"/>
      <c r="EP661" s="39"/>
      <c r="EQ661" s="39"/>
      <c r="ER661" s="39"/>
      <c r="ES661" s="39"/>
      <c r="ET661" s="39"/>
      <c r="EU661" s="39"/>
      <c r="EV661" s="39"/>
      <c r="EW661" s="39"/>
      <c r="EX661" s="39"/>
      <c r="EY661" s="39"/>
      <c r="EZ661" s="39"/>
      <c r="FA661" s="39"/>
      <c r="FB661" s="39"/>
      <c r="FC661" s="39"/>
      <c r="FD661" s="39"/>
      <c r="FE661" s="39"/>
      <c r="FF661" s="7"/>
      <c r="FG661" s="7"/>
      <c r="FH661" s="7"/>
      <c r="FI661" s="7"/>
      <c r="FJ661" s="7"/>
      <c r="FK661" s="7"/>
      <c r="FL661" s="7"/>
      <c r="FM661" s="7"/>
      <c r="FN661" s="7"/>
      <c r="FO661" s="7"/>
      <c r="FP661" s="7"/>
      <c r="FQ661" s="7"/>
      <c r="FR661" s="7"/>
      <c r="FS661" s="7"/>
      <c r="FT661" s="7"/>
      <c r="FU661" s="7"/>
      <c r="FV661" s="7"/>
      <c r="FW661" s="7"/>
      <c r="FX661" s="39"/>
      <c r="FY661" s="39"/>
      <c r="FZ661" s="39"/>
      <c r="GA661" s="39"/>
      <c r="GB661" s="39"/>
      <c r="GC661" s="39"/>
      <c r="GD661" s="39"/>
      <c r="GE661" s="39"/>
      <c r="GF661" s="39"/>
      <c r="GG661" s="39"/>
      <c r="GH661" s="39"/>
      <c r="GI661" s="39"/>
      <c r="GJ661" s="39"/>
      <c r="GK661" s="39"/>
      <c r="GL661" s="39"/>
      <c r="GM661" s="39"/>
      <c r="GN661" s="39"/>
      <c r="GO661" s="39"/>
      <c r="GP661" s="39"/>
      <c r="GQ661" s="39"/>
      <c r="GR661" s="39"/>
      <c r="GS661" s="39"/>
    </row>
    <row r="662" spans="1:201" ht="15" customHeight="1" x14ac:dyDescent="0.25">
      <c r="A662" s="11">
        <f>$A$59</f>
        <v>20181</v>
      </c>
      <c r="B662" s="7"/>
      <c r="C662" s="7"/>
      <c r="D662" s="7"/>
      <c r="E662" s="7"/>
      <c r="F662" s="7"/>
      <c r="G662" s="7"/>
      <c r="H662" s="7"/>
      <c r="I662" s="7"/>
      <c r="J662" s="7"/>
      <c r="K662" s="7"/>
      <c r="L662" s="7"/>
      <c r="M662" s="7"/>
      <c r="N662" s="7"/>
      <c r="O662" s="7"/>
      <c r="P662" s="7"/>
      <c r="Q662" s="7"/>
      <c r="R662" s="7"/>
      <c r="S662" s="39"/>
      <c r="T662" s="39"/>
      <c r="U662" s="39"/>
      <c r="V662" s="39"/>
      <c r="W662" s="39"/>
      <c r="X662" s="39"/>
      <c r="Y662" s="39"/>
      <c r="Z662" s="39"/>
      <c r="AA662" s="39"/>
      <c r="AB662" s="39"/>
      <c r="AC662" s="39"/>
      <c r="AD662" s="39"/>
      <c r="AE662" s="39"/>
      <c r="AF662" s="39"/>
      <c r="AG662" s="39"/>
      <c r="AH662" s="39"/>
      <c r="AI662" s="39"/>
      <c r="AJ662" s="39"/>
      <c r="AK662" s="39"/>
      <c r="AL662" s="39"/>
      <c r="AM662" s="39"/>
      <c r="AN662" s="39"/>
      <c r="AO662" s="39"/>
      <c r="AP662" s="7"/>
      <c r="AQ662" s="7"/>
      <c r="AR662" s="7"/>
      <c r="AS662" s="7"/>
      <c r="AT662" s="7"/>
      <c r="AU662" s="7"/>
      <c r="AV662" s="7"/>
      <c r="AW662" s="7"/>
      <c r="AX662" s="7"/>
      <c r="AY662" s="7"/>
      <c r="AZ662" s="7"/>
      <c r="BA662" s="7"/>
      <c r="BB662" s="7"/>
      <c r="BC662" s="7"/>
      <c r="BD662" s="7"/>
      <c r="BE662" s="7"/>
      <c r="BF662" s="7"/>
      <c r="BG662" s="39"/>
      <c r="BH662" s="39"/>
      <c r="BI662" s="39"/>
      <c r="BJ662" s="39"/>
      <c r="BK662" s="39"/>
      <c r="BL662" s="39"/>
      <c r="BM662" s="39"/>
      <c r="BN662" s="39"/>
      <c r="BO662" s="39"/>
      <c r="BP662" s="39"/>
      <c r="BQ662" s="39"/>
      <c r="BR662" s="39"/>
      <c r="BS662" s="39"/>
      <c r="BT662" s="39"/>
      <c r="BU662" s="39"/>
      <c r="BV662" s="39"/>
      <c r="BW662" s="39"/>
      <c r="BX662" s="39"/>
      <c r="BY662" s="39"/>
      <c r="BZ662" s="39"/>
      <c r="CA662" s="39"/>
      <c r="CB662" s="39"/>
      <c r="CC662" s="39"/>
      <c r="CD662" s="7"/>
      <c r="CE662" s="7"/>
      <c r="CF662" s="7"/>
      <c r="CG662" s="7"/>
      <c r="CH662" s="7"/>
      <c r="CI662" s="7"/>
      <c r="CJ662" s="7"/>
      <c r="CK662" s="7"/>
      <c r="CL662" s="7"/>
      <c r="CM662" s="7"/>
      <c r="CN662" s="7"/>
      <c r="CO662" s="7"/>
      <c r="CP662" s="7"/>
      <c r="CQ662" s="7"/>
      <c r="CR662" s="7"/>
      <c r="CS662" s="7"/>
      <c r="CT662" s="7"/>
      <c r="CU662" s="39"/>
      <c r="CV662" s="39"/>
      <c r="CW662" s="39"/>
      <c r="CX662" s="39"/>
      <c r="CY662" s="39"/>
      <c r="CZ662" s="39"/>
      <c r="DA662" s="39"/>
      <c r="DB662" s="39"/>
      <c r="DC662" s="39"/>
      <c r="DD662" s="39"/>
      <c r="DE662" s="39"/>
      <c r="DF662" s="39"/>
      <c r="DG662" s="39"/>
      <c r="DH662" s="39"/>
      <c r="DI662" s="39"/>
      <c r="DJ662" s="39"/>
      <c r="DK662" s="39"/>
      <c r="DL662" s="39"/>
      <c r="DM662" s="39"/>
      <c r="DN662" s="39"/>
      <c r="DO662" s="39"/>
      <c r="DP662" s="39"/>
      <c r="DQ662" s="39"/>
      <c r="DR662" s="7"/>
      <c r="DS662" s="7"/>
      <c r="DT662" s="7"/>
      <c r="DU662" s="7"/>
      <c r="DV662" s="7"/>
      <c r="DW662" s="7"/>
      <c r="DX662" s="7"/>
      <c r="DY662" s="7"/>
      <c r="DZ662" s="7"/>
      <c r="EA662" s="7"/>
      <c r="EB662" s="7"/>
      <c r="EC662" s="7"/>
      <c r="ED662" s="7"/>
      <c r="EE662" s="7"/>
      <c r="EF662" s="7"/>
      <c r="EG662" s="7"/>
      <c r="EH662" s="7"/>
      <c r="EI662" s="39"/>
      <c r="EJ662" s="39"/>
      <c r="EK662" s="39"/>
      <c r="EL662" s="39"/>
      <c r="EM662" s="39"/>
      <c r="EN662" s="39"/>
      <c r="EO662" s="39"/>
      <c r="EP662" s="39"/>
      <c r="EQ662" s="39"/>
      <c r="ER662" s="39"/>
      <c r="ES662" s="39"/>
      <c r="ET662" s="39"/>
      <c r="EU662" s="39"/>
      <c r="EV662" s="39"/>
      <c r="EW662" s="39"/>
      <c r="EX662" s="39"/>
      <c r="EY662" s="39"/>
      <c r="EZ662" s="39"/>
      <c r="FA662" s="39"/>
      <c r="FB662" s="39"/>
      <c r="FC662" s="39"/>
      <c r="FD662" s="39"/>
      <c r="FE662" s="39"/>
      <c r="FF662" s="7"/>
      <c r="FG662" s="7"/>
      <c r="FH662" s="7"/>
      <c r="FI662" s="7"/>
      <c r="FJ662" s="7"/>
      <c r="FK662" s="7"/>
      <c r="FL662" s="7"/>
      <c r="FM662" s="7"/>
      <c r="FN662" s="7"/>
      <c r="FO662" s="7"/>
      <c r="FP662" s="7"/>
      <c r="FQ662" s="7"/>
      <c r="FR662" s="7"/>
      <c r="FS662" s="7"/>
      <c r="FT662" s="7"/>
      <c r="FU662" s="7"/>
      <c r="FV662" s="7"/>
      <c r="FW662" s="39"/>
      <c r="FX662" s="39"/>
      <c r="FY662" s="39"/>
      <c r="FZ662" s="39"/>
      <c r="GA662" s="39"/>
      <c r="GB662" s="39"/>
      <c r="GC662" s="39"/>
      <c r="GD662" s="39"/>
      <c r="GE662" s="39"/>
      <c r="GF662" s="39"/>
      <c r="GG662" s="39"/>
      <c r="GH662" s="39"/>
      <c r="GI662" s="39"/>
      <c r="GJ662" s="39"/>
      <c r="GK662" s="39"/>
      <c r="GL662" s="39"/>
      <c r="GM662" s="39"/>
      <c r="GN662" s="39"/>
      <c r="GO662" s="39"/>
      <c r="GP662" s="39"/>
      <c r="GQ662" s="39"/>
      <c r="GR662" s="39"/>
      <c r="GS662" s="39"/>
    </row>
    <row r="663" spans="1:201" ht="15" customHeight="1" x14ac:dyDescent="0.25">
      <c r="A663" s="11">
        <f>$A$60</f>
        <v>20182</v>
      </c>
      <c r="B663" s="7"/>
      <c r="C663" s="7"/>
      <c r="D663" s="7"/>
      <c r="E663" s="7"/>
      <c r="F663" s="7"/>
      <c r="G663" s="7"/>
      <c r="H663" s="7"/>
      <c r="I663" s="7"/>
      <c r="J663" s="7"/>
      <c r="K663" s="7"/>
      <c r="L663" s="7"/>
      <c r="M663" s="7"/>
      <c r="N663" s="7"/>
      <c r="O663" s="7"/>
      <c r="P663" s="7"/>
      <c r="Q663" s="7"/>
      <c r="R663" s="39"/>
      <c r="S663" s="39"/>
      <c r="T663" s="39"/>
      <c r="U663" s="39"/>
      <c r="V663" s="39"/>
      <c r="W663" s="39"/>
      <c r="X663" s="39"/>
      <c r="Y663" s="39"/>
      <c r="Z663" s="39"/>
      <c r="AA663" s="39"/>
      <c r="AB663" s="39"/>
      <c r="AC663" s="39"/>
      <c r="AD663" s="39"/>
      <c r="AE663" s="39"/>
      <c r="AF663" s="39"/>
      <c r="AG663" s="39"/>
      <c r="AH663" s="39"/>
      <c r="AI663" s="39"/>
      <c r="AJ663" s="39"/>
      <c r="AK663" s="39"/>
      <c r="AL663" s="39"/>
      <c r="AM663" s="39"/>
      <c r="AN663" s="39"/>
      <c r="AO663" s="39"/>
      <c r="AP663" s="7"/>
      <c r="AQ663" s="7"/>
      <c r="AR663" s="7"/>
      <c r="AS663" s="7"/>
      <c r="AT663" s="7"/>
      <c r="AU663" s="7"/>
      <c r="AV663" s="7"/>
      <c r="AW663" s="7"/>
      <c r="AX663" s="7"/>
      <c r="AY663" s="7"/>
      <c r="AZ663" s="7"/>
      <c r="BA663" s="7"/>
      <c r="BB663" s="7"/>
      <c r="BC663" s="7"/>
      <c r="BD663" s="7"/>
      <c r="BE663" s="7"/>
      <c r="BF663" s="39"/>
      <c r="BG663" s="39"/>
      <c r="BH663" s="39"/>
      <c r="BI663" s="39"/>
      <c r="BJ663" s="39"/>
      <c r="BK663" s="39"/>
      <c r="BL663" s="39"/>
      <c r="BM663" s="39"/>
      <c r="BN663" s="39"/>
      <c r="BO663" s="39"/>
      <c r="BP663" s="39"/>
      <c r="BQ663" s="39"/>
      <c r="BR663" s="39"/>
      <c r="BS663" s="39"/>
      <c r="BT663" s="39"/>
      <c r="BU663" s="39"/>
      <c r="BV663" s="39"/>
      <c r="BW663" s="39"/>
      <c r="BX663" s="39"/>
      <c r="BY663" s="39"/>
      <c r="BZ663" s="39"/>
      <c r="CA663" s="39"/>
      <c r="CB663" s="39"/>
      <c r="CC663" s="39"/>
      <c r="CD663" s="7"/>
      <c r="CE663" s="7"/>
      <c r="CF663" s="7"/>
      <c r="CG663" s="7"/>
      <c r="CH663" s="7"/>
      <c r="CI663" s="7"/>
      <c r="CJ663" s="7"/>
      <c r="CK663" s="7"/>
      <c r="CL663" s="7"/>
      <c r="CM663" s="7"/>
      <c r="CN663" s="7"/>
      <c r="CO663" s="7"/>
      <c r="CP663" s="7"/>
      <c r="CQ663" s="7"/>
      <c r="CR663" s="7"/>
      <c r="CS663" s="7"/>
      <c r="CT663" s="39"/>
      <c r="CU663" s="39"/>
      <c r="CV663" s="39"/>
      <c r="CW663" s="39"/>
      <c r="CX663" s="39"/>
      <c r="CY663" s="39"/>
      <c r="CZ663" s="39"/>
      <c r="DA663" s="39"/>
      <c r="DB663" s="39"/>
      <c r="DC663" s="39"/>
      <c r="DD663" s="39"/>
      <c r="DE663" s="39"/>
      <c r="DF663" s="39"/>
      <c r="DG663" s="39"/>
      <c r="DH663" s="39"/>
      <c r="DI663" s="39"/>
      <c r="DJ663" s="39"/>
      <c r="DK663" s="39"/>
      <c r="DL663" s="39"/>
      <c r="DM663" s="39"/>
      <c r="DN663" s="39"/>
      <c r="DO663" s="39"/>
      <c r="DP663" s="39"/>
      <c r="DQ663" s="39"/>
      <c r="DR663" s="7"/>
      <c r="DS663" s="7"/>
      <c r="DT663" s="7"/>
      <c r="DU663" s="7"/>
      <c r="DV663" s="7"/>
      <c r="DW663" s="7"/>
      <c r="DX663" s="7"/>
      <c r="DY663" s="7"/>
      <c r="DZ663" s="7"/>
      <c r="EA663" s="7"/>
      <c r="EB663" s="7"/>
      <c r="EC663" s="7"/>
      <c r="ED663" s="7"/>
      <c r="EE663" s="7"/>
      <c r="EF663" s="7"/>
      <c r="EG663" s="7"/>
      <c r="EH663" s="39"/>
      <c r="EI663" s="39"/>
      <c r="EJ663" s="39"/>
      <c r="EK663" s="39"/>
      <c r="EL663" s="39"/>
      <c r="EM663" s="39"/>
      <c r="EN663" s="39"/>
      <c r="EO663" s="39"/>
      <c r="EP663" s="39"/>
      <c r="EQ663" s="39"/>
      <c r="ER663" s="39"/>
      <c r="ES663" s="39"/>
      <c r="ET663" s="39"/>
      <c r="EU663" s="39"/>
      <c r="EV663" s="39"/>
      <c r="EW663" s="39"/>
      <c r="EX663" s="39"/>
      <c r="EY663" s="39"/>
      <c r="EZ663" s="39"/>
      <c r="FA663" s="39"/>
      <c r="FB663" s="39"/>
      <c r="FC663" s="39"/>
      <c r="FD663" s="39"/>
      <c r="FE663" s="39"/>
      <c r="FF663" s="7"/>
      <c r="FG663" s="7"/>
      <c r="FH663" s="7"/>
      <c r="FI663" s="7"/>
      <c r="FJ663" s="7"/>
      <c r="FK663" s="7"/>
      <c r="FL663" s="7"/>
      <c r="FM663" s="7"/>
      <c r="FN663" s="7"/>
      <c r="FO663" s="7"/>
      <c r="FP663" s="7"/>
      <c r="FQ663" s="7"/>
      <c r="FR663" s="7"/>
      <c r="FS663" s="7"/>
      <c r="FT663" s="7"/>
      <c r="FU663" s="7"/>
      <c r="FV663" s="39"/>
      <c r="FW663" s="39"/>
      <c r="FX663" s="39"/>
      <c r="FY663" s="39"/>
      <c r="FZ663" s="39"/>
      <c r="GA663" s="39"/>
      <c r="GB663" s="39"/>
      <c r="GC663" s="39"/>
      <c r="GD663" s="39"/>
      <c r="GE663" s="39"/>
      <c r="GF663" s="39"/>
      <c r="GG663" s="39"/>
      <c r="GH663" s="39"/>
      <c r="GI663" s="39"/>
      <c r="GJ663" s="39"/>
      <c r="GK663" s="39"/>
      <c r="GL663" s="39"/>
      <c r="GM663" s="39"/>
      <c r="GN663" s="39"/>
      <c r="GO663" s="39"/>
      <c r="GP663" s="39"/>
      <c r="GQ663" s="39"/>
      <c r="GR663" s="39"/>
      <c r="GS663" s="39"/>
    </row>
    <row r="664" spans="1:201" ht="15" customHeight="1" x14ac:dyDescent="0.25">
      <c r="A664" s="11">
        <f>$A$61</f>
        <v>20183</v>
      </c>
      <c r="B664" s="7"/>
      <c r="C664" s="7"/>
      <c r="D664" s="7"/>
      <c r="E664" s="7"/>
      <c r="F664" s="7"/>
      <c r="G664" s="7"/>
      <c r="H664" s="7"/>
      <c r="I664" s="7"/>
      <c r="J664" s="7"/>
      <c r="K664" s="7"/>
      <c r="L664" s="7"/>
      <c r="M664" s="7"/>
      <c r="N664" s="7"/>
      <c r="O664" s="7"/>
      <c r="P664" s="7"/>
      <c r="Q664" s="39"/>
      <c r="R664" s="39"/>
      <c r="S664" s="39"/>
      <c r="T664" s="39"/>
      <c r="U664" s="39"/>
      <c r="V664" s="39"/>
      <c r="W664" s="39"/>
      <c r="X664" s="39"/>
      <c r="Y664" s="39"/>
      <c r="Z664" s="39"/>
      <c r="AA664" s="39"/>
      <c r="AB664" s="39"/>
      <c r="AC664" s="39"/>
      <c r="AD664" s="39"/>
      <c r="AE664" s="39"/>
      <c r="AF664" s="39"/>
      <c r="AG664" s="39"/>
      <c r="AH664" s="39"/>
      <c r="AI664" s="39"/>
      <c r="AJ664" s="39"/>
      <c r="AK664" s="39"/>
      <c r="AL664" s="39"/>
      <c r="AM664" s="39"/>
      <c r="AN664" s="39"/>
      <c r="AO664" s="39"/>
      <c r="AP664" s="7"/>
      <c r="AQ664" s="7"/>
      <c r="AR664" s="7"/>
      <c r="AS664" s="7"/>
      <c r="AT664" s="7"/>
      <c r="AU664" s="7"/>
      <c r="AV664" s="7"/>
      <c r="AW664" s="7"/>
      <c r="AX664" s="7"/>
      <c r="AY664" s="7"/>
      <c r="AZ664" s="7"/>
      <c r="BA664" s="7"/>
      <c r="BB664" s="7"/>
      <c r="BC664" s="7"/>
      <c r="BD664" s="7"/>
      <c r="BE664" s="39"/>
      <c r="BF664" s="39"/>
      <c r="BG664" s="39"/>
      <c r="BH664" s="39"/>
      <c r="BI664" s="39"/>
      <c r="BJ664" s="39"/>
      <c r="BK664" s="39"/>
      <c r="BL664" s="39"/>
      <c r="BM664" s="39"/>
      <c r="BN664" s="39"/>
      <c r="BO664" s="39"/>
      <c r="BP664" s="39"/>
      <c r="BQ664" s="39"/>
      <c r="BR664" s="39"/>
      <c r="BS664" s="39"/>
      <c r="BT664" s="39"/>
      <c r="BU664" s="39"/>
      <c r="BV664" s="39"/>
      <c r="BW664" s="39"/>
      <c r="BX664" s="39"/>
      <c r="BY664" s="39"/>
      <c r="BZ664" s="39"/>
      <c r="CA664" s="39"/>
      <c r="CB664" s="39"/>
      <c r="CC664" s="39"/>
      <c r="CD664" s="7"/>
      <c r="CE664" s="7"/>
      <c r="CF664" s="7"/>
      <c r="CG664" s="7"/>
      <c r="CH664" s="7"/>
      <c r="CI664" s="7"/>
      <c r="CJ664" s="7"/>
      <c r="CK664" s="7"/>
      <c r="CL664" s="7"/>
      <c r="CM664" s="7"/>
      <c r="CN664" s="7"/>
      <c r="CO664" s="7"/>
      <c r="CP664" s="7"/>
      <c r="CQ664" s="7"/>
      <c r="CR664" s="7"/>
      <c r="CS664" s="39"/>
      <c r="CT664" s="39"/>
      <c r="CU664" s="39"/>
      <c r="CV664" s="39"/>
      <c r="CW664" s="39"/>
      <c r="CX664" s="39"/>
      <c r="CY664" s="39"/>
      <c r="CZ664" s="39"/>
      <c r="DA664" s="39"/>
      <c r="DB664" s="39"/>
      <c r="DC664" s="39"/>
      <c r="DD664" s="39"/>
      <c r="DE664" s="39"/>
      <c r="DF664" s="39"/>
      <c r="DG664" s="39"/>
      <c r="DH664" s="39"/>
      <c r="DI664" s="39"/>
      <c r="DJ664" s="39"/>
      <c r="DK664" s="39"/>
      <c r="DL664" s="39"/>
      <c r="DM664" s="39"/>
      <c r="DN664" s="39"/>
      <c r="DO664" s="39"/>
      <c r="DP664" s="39"/>
      <c r="DQ664" s="39"/>
      <c r="DR664" s="7"/>
      <c r="DS664" s="7"/>
      <c r="DT664" s="7"/>
      <c r="DU664" s="7"/>
      <c r="DV664" s="7"/>
      <c r="DW664" s="7"/>
      <c r="DX664" s="7"/>
      <c r="DY664" s="7"/>
      <c r="DZ664" s="7"/>
      <c r="EA664" s="7"/>
      <c r="EB664" s="7"/>
      <c r="EC664" s="7"/>
      <c r="ED664" s="7"/>
      <c r="EE664" s="7"/>
      <c r="EF664" s="7"/>
      <c r="EG664" s="39"/>
      <c r="EH664" s="39"/>
      <c r="EI664" s="39"/>
      <c r="EJ664" s="39"/>
      <c r="EK664" s="39"/>
      <c r="EL664" s="39"/>
      <c r="EM664" s="39"/>
      <c r="EN664" s="39"/>
      <c r="EO664" s="39"/>
      <c r="EP664" s="39"/>
      <c r="EQ664" s="39"/>
      <c r="ER664" s="39"/>
      <c r="ES664" s="39"/>
      <c r="ET664" s="39"/>
      <c r="EU664" s="39"/>
      <c r="EV664" s="39"/>
      <c r="EW664" s="39"/>
      <c r="EX664" s="39"/>
      <c r="EY664" s="39"/>
      <c r="EZ664" s="39"/>
      <c r="FA664" s="39"/>
      <c r="FB664" s="39"/>
      <c r="FC664" s="39"/>
      <c r="FD664" s="39"/>
      <c r="FE664" s="39"/>
      <c r="FF664" s="7"/>
      <c r="FG664" s="7"/>
      <c r="FH664" s="7"/>
      <c r="FI664" s="7"/>
      <c r="FJ664" s="7"/>
      <c r="FK664" s="7"/>
      <c r="FL664" s="7"/>
      <c r="FM664" s="7"/>
      <c r="FN664" s="7"/>
      <c r="FO664" s="7"/>
      <c r="FP664" s="7"/>
      <c r="FQ664" s="7"/>
      <c r="FR664" s="7"/>
      <c r="FS664" s="7"/>
      <c r="FT664" s="7"/>
      <c r="FU664" s="39"/>
      <c r="FV664" s="39"/>
      <c r="FW664" s="39"/>
      <c r="FX664" s="39"/>
      <c r="FY664" s="39"/>
      <c r="FZ664" s="39"/>
      <c r="GA664" s="39"/>
      <c r="GB664" s="39"/>
      <c r="GC664" s="39"/>
      <c r="GD664" s="39"/>
      <c r="GE664" s="39"/>
      <c r="GF664" s="39"/>
      <c r="GG664" s="39"/>
      <c r="GH664" s="39"/>
      <c r="GI664" s="39"/>
      <c r="GJ664" s="39"/>
      <c r="GK664" s="39"/>
      <c r="GL664" s="39"/>
      <c r="GM664" s="39"/>
      <c r="GN664" s="39"/>
      <c r="GO664" s="39"/>
      <c r="GP664" s="39"/>
      <c r="GQ664" s="39"/>
      <c r="GR664" s="39"/>
      <c r="GS664" s="39"/>
    </row>
    <row r="665" spans="1:201" ht="15" customHeight="1" x14ac:dyDescent="0.25">
      <c r="A665" s="11">
        <f>$A$62</f>
        <v>20184</v>
      </c>
      <c r="B665" s="7"/>
      <c r="C665" s="7"/>
      <c r="D665" s="7"/>
      <c r="E665" s="7"/>
      <c r="F665" s="7"/>
      <c r="G665" s="7"/>
      <c r="H665" s="7"/>
      <c r="I665" s="7"/>
      <c r="J665" s="7"/>
      <c r="K665" s="7"/>
      <c r="L665" s="7"/>
      <c r="M665" s="7"/>
      <c r="N665" s="7"/>
      <c r="O665" s="7"/>
      <c r="P665" s="39"/>
      <c r="Q665" s="39"/>
      <c r="R665" s="39"/>
      <c r="S665" s="39"/>
      <c r="T665" s="39"/>
      <c r="U665" s="39"/>
      <c r="V665" s="39"/>
      <c r="W665" s="39"/>
      <c r="X665" s="39"/>
      <c r="Y665" s="39"/>
      <c r="Z665" s="39"/>
      <c r="AA665" s="39"/>
      <c r="AB665" s="39"/>
      <c r="AC665" s="39"/>
      <c r="AD665" s="39"/>
      <c r="AE665" s="39"/>
      <c r="AF665" s="39"/>
      <c r="AG665" s="39"/>
      <c r="AH665" s="39"/>
      <c r="AI665" s="39"/>
      <c r="AJ665" s="39"/>
      <c r="AK665" s="39"/>
      <c r="AL665" s="39"/>
      <c r="AM665" s="39"/>
      <c r="AN665" s="39"/>
      <c r="AO665" s="39"/>
      <c r="AP665" s="7"/>
      <c r="AQ665" s="7"/>
      <c r="AR665" s="7"/>
      <c r="AS665" s="7"/>
      <c r="AT665" s="7"/>
      <c r="AU665" s="7"/>
      <c r="AV665" s="7"/>
      <c r="AW665" s="7"/>
      <c r="AX665" s="7"/>
      <c r="AY665" s="7"/>
      <c r="AZ665" s="7"/>
      <c r="BA665" s="7"/>
      <c r="BB665" s="7"/>
      <c r="BC665" s="7"/>
      <c r="BD665" s="39"/>
      <c r="BE665" s="39"/>
      <c r="BF665" s="39"/>
      <c r="BG665" s="39"/>
      <c r="BH665" s="39"/>
      <c r="BI665" s="39"/>
      <c r="BJ665" s="39"/>
      <c r="BK665" s="39"/>
      <c r="BL665" s="39"/>
      <c r="BM665" s="39"/>
      <c r="BN665" s="39"/>
      <c r="BO665" s="39"/>
      <c r="BP665" s="39"/>
      <c r="BQ665" s="39"/>
      <c r="BR665" s="39"/>
      <c r="BS665" s="39"/>
      <c r="BT665" s="39"/>
      <c r="BU665" s="39"/>
      <c r="BV665" s="39"/>
      <c r="BW665" s="39"/>
      <c r="BX665" s="39"/>
      <c r="BY665" s="39"/>
      <c r="BZ665" s="39"/>
      <c r="CA665" s="39"/>
      <c r="CB665" s="39"/>
      <c r="CC665" s="39"/>
      <c r="CD665" s="7"/>
      <c r="CE665" s="7"/>
      <c r="CF665" s="7"/>
      <c r="CG665" s="7"/>
      <c r="CH665" s="7"/>
      <c r="CI665" s="7"/>
      <c r="CJ665" s="7"/>
      <c r="CK665" s="7"/>
      <c r="CL665" s="7"/>
      <c r="CM665" s="7"/>
      <c r="CN665" s="7"/>
      <c r="CO665" s="7"/>
      <c r="CP665" s="7"/>
      <c r="CQ665" s="7"/>
      <c r="CR665" s="39"/>
      <c r="CS665" s="39"/>
      <c r="CT665" s="39"/>
      <c r="CU665" s="39"/>
      <c r="CV665" s="39"/>
      <c r="CW665" s="39"/>
      <c r="CX665" s="39"/>
      <c r="CY665" s="39"/>
      <c r="CZ665" s="39"/>
      <c r="DA665" s="39"/>
      <c r="DB665" s="39"/>
      <c r="DC665" s="39"/>
      <c r="DD665" s="39"/>
      <c r="DE665" s="39"/>
      <c r="DF665" s="39"/>
      <c r="DG665" s="39"/>
      <c r="DH665" s="39"/>
      <c r="DI665" s="39"/>
      <c r="DJ665" s="39"/>
      <c r="DK665" s="39"/>
      <c r="DL665" s="39"/>
      <c r="DM665" s="39"/>
      <c r="DN665" s="39"/>
      <c r="DO665" s="39"/>
      <c r="DP665" s="39"/>
      <c r="DQ665" s="39"/>
      <c r="DR665" s="7"/>
      <c r="DS665" s="7"/>
      <c r="DT665" s="7"/>
      <c r="DU665" s="7"/>
      <c r="DV665" s="7"/>
      <c r="DW665" s="7"/>
      <c r="DX665" s="7"/>
      <c r="DY665" s="7"/>
      <c r="DZ665" s="7"/>
      <c r="EA665" s="7"/>
      <c r="EB665" s="7"/>
      <c r="EC665" s="7"/>
      <c r="ED665" s="7"/>
      <c r="EE665" s="7"/>
      <c r="EF665" s="39"/>
      <c r="EG665" s="39"/>
      <c r="EH665" s="39"/>
      <c r="EI665" s="39"/>
      <c r="EJ665" s="39"/>
      <c r="EK665" s="39"/>
      <c r="EL665" s="39"/>
      <c r="EM665" s="39"/>
      <c r="EN665" s="39"/>
      <c r="EO665" s="39"/>
      <c r="EP665" s="39"/>
      <c r="EQ665" s="39"/>
      <c r="ER665" s="39"/>
      <c r="ES665" s="39"/>
      <c r="ET665" s="39"/>
      <c r="EU665" s="39"/>
      <c r="EV665" s="39"/>
      <c r="EW665" s="39"/>
      <c r="EX665" s="39"/>
      <c r="EY665" s="39"/>
      <c r="EZ665" s="39"/>
      <c r="FA665" s="39"/>
      <c r="FB665" s="39"/>
      <c r="FC665" s="39"/>
      <c r="FD665" s="39"/>
      <c r="FE665" s="39"/>
      <c r="FF665" s="7"/>
      <c r="FG665" s="7"/>
      <c r="FH665" s="7"/>
      <c r="FI665" s="7"/>
      <c r="FJ665" s="7"/>
      <c r="FK665" s="7"/>
      <c r="FL665" s="7"/>
      <c r="FM665" s="7"/>
      <c r="FN665" s="7"/>
      <c r="FO665" s="7"/>
      <c r="FP665" s="7"/>
      <c r="FQ665" s="7"/>
      <c r="FR665" s="7"/>
      <c r="FS665" s="7"/>
      <c r="FT665" s="39"/>
      <c r="FU665" s="39"/>
      <c r="FV665" s="39"/>
      <c r="FW665" s="39"/>
      <c r="FX665" s="39"/>
      <c r="FY665" s="39"/>
      <c r="FZ665" s="39"/>
      <c r="GA665" s="39"/>
      <c r="GB665" s="39"/>
      <c r="GC665" s="39"/>
      <c r="GD665" s="39"/>
      <c r="GE665" s="39"/>
      <c r="GF665" s="39"/>
      <c r="GG665" s="39"/>
      <c r="GH665" s="39"/>
      <c r="GI665" s="39"/>
      <c r="GJ665" s="39"/>
      <c r="GK665" s="39"/>
      <c r="GL665" s="39"/>
      <c r="GM665" s="39"/>
      <c r="GN665" s="39"/>
      <c r="GO665" s="39"/>
      <c r="GP665" s="39"/>
      <c r="GQ665" s="39"/>
      <c r="GR665" s="39"/>
      <c r="GS665" s="39"/>
    </row>
    <row r="666" spans="1:201" ht="15" customHeight="1" x14ac:dyDescent="0.25">
      <c r="A666" s="11">
        <f>$A$63</f>
        <v>20191</v>
      </c>
      <c r="B666" s="7"/>
      <c r="C666" s="7"/>
      <c r="D666" s="7"/>
      <c r="E666" s="7"/>
      <c r="F666" s="7"/>
      <c r="G666" s="7"/>
      <c r="H666" s="7"/>
      <c r="I666" s="7"/>
      <c r="J666" s="7"/>
      <c r="K666" s="7"/>
      <c r="L666" s="7"/>
      <c r="M666" s="7"/>
      <c r="N666" s="7"/>
      <c r="O666" s="39"/>
      <c r="P666" s="39"/>
      <c r="Q666" s="39"/>
      <c r="R666" s="39"/>
      <c r="S666" s="39"/>
      <c r="T666" s="39"/>
      <c r="U666" s="39"/>
      <c r="V666" s="39"/>
      <c r="W666" s="39"/>
      <c r="X666" s="39"/>
      <c r="Y666" s="39"/>
      <c r="Z666" s="39"/>
      <c r="AA666" s="39"/>
      <c r="AB666" s="39"/>
      <c r="AC666" s="39"/>
      <c r="AD666" s="39"/>
      <c r="AE666" s="39"/>
      <c r="AF666" s="39"/>
      <c r="AG666" s="39"/>
      <c r="AH666" s="39"/>
      <c r="AI666" s="39"/>
      <c r="AJ666" s="39"/>
      <c r="AK666" s="39"/>
      <c r="AL666" s="39"/>
      <c r="AM666" s="39"/>
      <c r="AN666" s="39"/>
      <c r="AO666" s="39"/>
      <c r="AP666" s="7"/>
      <c r="AQ666" s="7"/>
      <c r="AR666" s="7"/>
      <c r="AS666" s="7"/>
      <c r="AT666" s="7"/>
      <c r="AU666" s="7"/>
      <c r="AV666" s="7"/>
      <c r="AW666" s="7"/>
      <c r="AX666" s="7"/>
      <c r="AY666" s="7"/>
      <c r="AZ666" s="7"/>
      <c r="BA666" s="7"/>
      <c r="BB666" s="7"/>
      <c r="BC666" s="39"/>
      <c r="BD666" s="39"/>
      <c r="BE666" s="39"/>
      <c r="BF666" s="39"/>
      <c r="BG666" s="39"/>
      <c r="BH666" s="39"/>
      <c r="BI666" s="39"/>
      <c r="BJ666" s="39"/>
      <c r="BK666" s="39"/>
      <c r="BL666" s="39"/>
      <c r="BM666" s="39"/>
      <c r="BN666" s="39"/>
      <c r="BO666" s="39"/>
      <c r="BP666" s="39"/>
      <c r="BQ666" s="39"/>
      <c r="BR666" s="39"/>
      <c r="BS666" s="39"/>
      <c r="BT666" s="39"/>
      <c r="BU666" s="39"/>
      <c r="BV666" s="39"/>
      <c r="BW666" s="39"/>
      <c r="BX666" s="39"/>
      <c r="BY666" s="39"/>
      <c r="BZ666" s="39"/>
      <c r="CA666" s="39"/>
      <c r="CB666" s="39"/>
      <c r="CC666" s="39"/>
      <c r="CD666" s="7"/>
      <c r="CE666" s="7"/>
      <c r="CF666" s="7"/>
      <c r="CG666" s="7"/>
      <c r="CH666" s="7"/>
      <c r="CI666" s="7"/>
      <c r="CJ666" s="7"/>
      <c r="CK666" s="7"/>
      <c r="CL666" s="7"/>
      <c r="CM666" s="7"/>
      <c r="CN666" s="7"/>
      <c r="CO666" s="7"/>
      <c r="CP666" s="7"/>
      <c r="CQ666" s="39"/>
      <c r="CR666" s="39"/>
      <c r="CS666" s="39"/>
      <c r="CT666" s="39"/>
      <c r="CU666" s="39"/>
      <c r="CV666" s="39"/>
      <c r="CW666" s="39"/>
      <c r="CX666" s="39"/>
      <c r="CY666" s="39"/>
      <c r="CZ666" s="39"/>
      <c r="DA666" s="39"/>
      <c r="DB666" s="39"/>
      <c r="DC666" s="39"/>
      <c r="DD666" s="39"/>
      <c r="DE666" s="39"/>
      <c r="DF666" s="39"/>
      <c r="DG666" s="39"/>
      <c r="DH666" s="39"/>
      <c r="DI666" s="39"/>
      <c r="DJ666" s="39"/>
      <c r="DK666" s="39"/>
      <c r="DL666" s="39"/>
      <c r="DM666" s="39"/>
      <c r="DN666" s="39"/>
      <c r="DO666" s="39"/>
      <c r="DP666" s="39"/>
      <c r="DQ666" s="39"/>
      <c r="DR666" s="7"/>
      <c r="DS666" s="7"/>
      <c r="DT666" s="7"/>
      <c r="DU666" s="7"/>
      <c r="DV666" s="7"/>
      <c r="DW666" s="7"/>
      <c r="DX666" s="7"/>
      <c r="DY666" s="7"/>
      <c r="DZ666" s="7"/>
      <c r="EA666" s="7"/>
      <c r="EB666" s="7"/>
      <c r="EC666" s="7"/>
      <c r="ED666" s="7"/>
      <c r="EE666" s="39"/>
      <c r="EF666" s="39"/>
      <c r="EG666" s="39"/>
      <c r="EH666" s="39"/>
      <c r="EI666" s="39"/>
      <c r="EJ666" s="39"/>
      <c r="EK666" s="39"/>
      <c r="EL666" s="39"/>
      <c r="EM666" s="39"/>
      <c r="EN666" s="39"/>
      <c r="EO666" s="39"/>
      <c r="EP666" s="39"/>
      <c r="EQ666" s="39"/>
      <c r="ER666" s="39"/>
      <c r="ES666" s="39"/>
      <c r="ET666" s="39"/>
      <c r="EU666" s="39"/>
      <c r="EV666" s="39"/>
      <c r="EW666" s="39"/>
      <c r="EX666" s="39"/>
      <c r="EY666" s="39"/>
      <c r="EZ666" s="39"/>
      <c r="FA666" s="39"/>
      <c r="FB666" s="39"/>
      <c r="FC666" s="39"/>
      <c r="FD666" s="39"/>
      <c r="FE666" s="39"/>
      <c r="FF666" s="7"/>
      <c r="FG666" s="7"/>
      <c r="FH666" s="7"/>
      <c r="FI666" s="7"/>
      <c r="FJ666" s="7"/>
      <c r="FK666" s="7"/>
      <c r="FL666" s="7"/>
      <c r="FM666" s="7"/>
      <c r="FN666" s="7"/>
      <c r="FO666" s="7"/>
      <c r="FP666" s="7"/>
      <c r="FQ666" s="7"/>
      <c r="FR666" s="7"/>
      <c r="FS666" s="39"/>
      <c r="FT666" s="39"/>
      <c r="FU666" s="39"/>
      <c r="FV666" s="39"/>
      <c r="FW666" s="39"/>
      <c r="FX666" s="39"/>
      <c r="FY666" s="39"/>
      <c r="FZ666" s="39"/>
      <c r="GA666" s="39"/>
      <c r="GB666" s="39"/>
      <c r="GC666" s="39"/>
      <c r="GD666" s="39"/>
      <c r="GE666" s="39"/>
      <c r="GF666" s="39"/>
      <c r="GG666" s="39"/>
      <c r="GH666" s="39"/>
      <c r="GI666" s="39"/>
      <c r="GJ666" s="39"/>
      <c r="GK666" s="39"/>
      <c r="GL666" s="39"/>
      <c r="GM666" s="39"/>
      <c r="GN666" s="39"/>
      <c r="GO666" s="39"/>
      <c r="GP666" s="39"/>
      <c r="GQ666" s="39"/>
      <c r="GR666" s="39"/>
      <c r="GS666" s="39"/>
    </row>
    <row r="667" spans="1:201" ht="15" customHeight="1" x14ac:dyDescent="0.25">
      <c r="A667" s="11">
        <f>$A$64</f>
        <v>20192</v>
      </c>
      <c r="B667" s="7"/>
      <c r="C667" s="7"/>
      <c r="D667" s="7"/>
      <c r="E667" s="7"/>
      <c r="F667" s="7"/>
      <c r="G667" s="7"/>
      <c r="H667" s="7"/>
      <c r="I667" s="7"/>
      <c r="J667" s="7"/>
      <c r="K667" s="7"/>
      <c r="L667" s="7"/>
      <c r="M667" s="7"/>
      <c r="N667" s="39"/>
      <c r="O667" s="39"/>
      <c r="P667" s="39"/>
      <c r="Q667" s="39"/>
      <c r="R667" s="39"/>
      <c r="S667" s="39"/>
      <c r="T667" s="39"/>
      <c r="U667" s="39"/>
      <c r="V667" s="39"/>
      <c r="W667" s="39"/>
      <c r="X667" s="39"/>
      <c r="Y667" s="39"/>
      <c r="Z667" s="39"/>
      <c r="AA667" s="39"/>
      <c r="AB667" s="39"/>
      <c r="AC667" s="39"/>
      <c r="AD667" s="39"/>
      <c r="AE667" s="39"/>
      <c r="AF667" s="39"/>
      <c r="AG667" s="39"/>
      <c r="AH667" s="39"/>
      <c r="AI667" s="39"/>
      <c r="AJ667" s="39"/>
      <c r="AK667" s="39"/>
      <c r="AL667" s="39"/>
      <c r="AM667" s="39"/>
      <c r="AN667" s="39"/>
      <c r="AO667" s="39"/>
      <c r="AP667" s="7"/>
      <c r="AQ667" s="7"/>
      <c r="AR667" s="7"/>
      <c r="AS667" s="7"/>
      <c r="AT667" s="7"/>
      <c r="AU667" s="7"/>
      <c r="AV667" s="7"/>
      <c r="AW667" s="7"/>
      <c r="AX667" s="7"/>
      <c r="AY667" s="7"/>
      <c r="AZ667" s="7"/>
      <c r="BA667" s="7"/>
      <c r="BB667" s="39"/>
      <c r="BC667" s="39"/>
      <c r="BD667" s="39"/>
      <c r="BE667" s="39"/>
      <c r="BF667" s="39"/>
      <c r="BG667" s="39"/>
      <c r="BH667" s="39"/>
      <c r="BI667" s="39"/>
      <c r="BJ667" s="39"/>
      <c r="BK667" s="39"/>
      <c r="BL667" s="39"/>
      <c r="BM667" s="39"/>
      <c r="BN667" s="39"/>
      <c r="BO667" s="39"/>
      <c r="BP667" s="39"/>
      <c r="BQ667" s="39"/>
      <c r="BR667" s="39"/>
      <c r="BS667" s="39"/>
      <c r="BT667" s="39"/>
      <c r="BU667" s="39"/>
      <c r="BV667" s="39"/>
      <c r="BW667" s="39"/>
      <c r="BX667" s="39"/>
      <c r="BY667" s="39"/>
      <c r="BZ667" s="39"/>
      <c r="CA667" s="39"/>
      <c r="CB667" s="39"/>
      <c r="CC667" s="39"/>
      <c r="CD667" s="7"/>
      <c r="CE667" s="7"/>
      <c r="CF667" s="7"/>
      <c r="CG667" s="7"/>
      <c r="CH667" s="7"/>
      <c r="CI667" s="7"/>
      <c r="CJ667" s="7"/>
      <c r="CK667" s="7"/>
      <c r="CL667" s="7"/>
      <c r="CM667" s="7"/>
      <c r="CN667" s="7"/>
      <c r="CO667" s="7"/>
      <c r="CP667" s="39"/>
      <c r="CQ667" s="39"/>
      <c r="CR667" s="39"/>
      <c r="CS667" s="39"/>
      <c r="CT667" s="39"/>
      <c r="CU667" s="39"/>
      <c r="CV667" s="39"/>
      <c r="CW667" s="39"/>
      <c r="CX667" s="39"/>
      <c r="CY667" s="39"/>
      <c r="CZ667" s="39"/>
      <c r="DA667" s="39"/>
      <c r="DB667" s="39"/>
      <c r="DC667" s="39"/>
      <c r="DD667" s="39"/>
      <c r="DE667" s="39"/>
      <c r="DF667" s="39"/>
      <c r="DG667" s="39"/>
      <c r="DH667" s="39"/>
      <c r="DI667" s="39"/>
      <c r="DJ667" s="39"/>
      <c r="DK667" s="39"/>
      <c r="DL667" s="39"/>
      <c r="DM667" s="39"/>
      <c r="DN667" s="39"/>
      <c r="DO667" s="39"/>
      <c r="DP667" s="39"/>
      <c r="DQ667" s="39"/>
      <c r="DR667" s="7"/>
      <c r="DS667" s="7"/>
      <c r="DT667" s="7"/>
      <c r="DU667" s="7"/>
      <c r="DV667" s="7"/>
      <c r="DW667" s="7"/>
      <c r="DX667" s="7"/>
      <c r="DY667" s="7"/>
      <c r="DZ667" s="7"/>
      <c r="EA667" s="7"/>
      <c r="EB667" s="7"/>
      <c r="EC667" s="7"/>
      <c r="ED667" s="39"/>
      <c r="EE667" s="39"/>
      <c r="EF667" s="39"/>
      <c r="EG667" s="39"/>
      <c r="EH667" s="39"/>
      <c r="EI667" s="39"/>
      <c r="EJ667" s="39"/>
      <c r="EK667" s="39"/>
      <c r="EL667" s="39"/>
      <c r="EM667" s="39"/>
      <c r="EN667" s="39"/>
      <c r="EO667" s="39"/>
      <c r="EP667" s="39"/>
      <c r="EQ667" s="39"/>
      <c r="ER667" s="39"/>
      <c r="ES667" s="39"/>
      <c r="ET667" s="39"/>
      <c r="EU667" s="39"/>
      <c r="EV667" s="39"/>
      <c r="EW667" s="39"/>
      <c r="EX667" s="39"/>
      <c r="EY667" s="39"/>
      <c r="EZ667" s="39"/>
      <c r="FA667" s="39"/>
      <c r="FB667" s="39"/>
      <c r="FC667" s="39"/>
      <c r="FD667" s="39"/>
      <c r="FE667" s="39"/>
      <c r="FF667" s="7"/>
      <c r="FG667" s="7"/>
      <c r="FH667" s="7"/>
      <c r="FI667" s="7"/>
      <c r="FJ667" s="7"/>
      <c r="FK667" s="7"/>
      <c r="FL667" s="7"/>
      <c r="FM667" s="7"/>
      <c r="FN667" s="7"/>
      <c r="FO667" s="7"/>
      <c r="FP667" s="7"/>
      <c r="FQ667" s="7"/>
      <c r="FR667" s="39"/>
      <c r="FS667" s="39"/>
      <c r="FT667" s="39"/>
      <c r="FU667" s="39"/>
      <c r="FV667" s="39"/>
      <c r="FW667" s="39"/>
      <c r="FX667" s="39"/>
      <c r="FY667" s="39"/>
      <c r="FZ667" s="39"/>
      <c r="GA667" s="39"/>
      <c r="GB667" s="39"/>
      <c r="GC667" s="39"/>
      <c r="GD667" s="39"/>
      <c r="GE667" s="39"/>
      <c r="GF667" s="39"/>
      <c r="GG667" s="39"/>
      <c r="GH667" s="39"/>
      <c r="GI667" s="39"/>
      <c r="GJ667" s="39"/>
      <c r="GK667" s="39"/>
      <c r="GL667" s="39"/>
      <c r="GM667" s="39"/>
      <c r="GN667" s="39"/>
      <c r="GO667" s="39"/>
      <c r="GP667" s="39"/>
      <c r="GQ667" s="39"/>
      <c r="GR667" s="39"/>
      <c r="GS667" s="39"/>
    </row>
    <row r="668" spans="1:201" ht="15" customHeight="1" x14ac:dyDescent="0.25">
      <c r="A668" s="11">
        <f>$A$65</f>
        <v>20193</v>
      </c>
      <c r="B668" s="7"/>
      <c r="C668" s="7"/>
      <c r="D668" s="7"/>
      <c r="E668" s="7"/>
      <c r="F668" s="7"/>
      <c r="G668" s="7"/>
      <c r="H668" s="7"/>
      <c r="I668" s="7"/>
      <c r="J668" s="7"/>
      <c r="K668" s="7"/>
      <c r="L668" s="7"/>
      <c r="M668" s="39"/>
      <c r="N668" s="39"/>
      <c r="O668" s="39"/>
      <c r="P668" s="39"/>
      <c r="Q668" s="39"/>
      <c r="R668" s="39"/>
      <c r="S668" s="39"/>
      <c r="T668" s="39"/>
      <c r="U668" s="39"/>
      <c r="V668" s="39"/>
      <c r="W668" s="39"/>
      <c r="X668" s="39"/>
      <c r="Y668" s="39"/>
      <c r="Z668" s="39"/>
      <c r="AA668" s="39"/>
      <c r="AB668" s="39"/>
      <c r="AC668" s="39"/>
      <c r="AD668" s="39"/>
      <c r="AE668" s="39"/>
      <c r="AF668" s="39"/>
      <c r="AG668" s="39"/>
      <c r="AH668" s="39"/>
      <c r="AI668" s="39"/>
      <c r="AJ668" s="39"/>
      <c r="AK668" s="39"/>
      <c r="AL668" s="39"/>
      <c r="AM668" s="39"/>
      <c r="AN668" s="39"/>
      <c r="AO668" s="39"/>
      <c r="AP668" s="7"/>
      <c r="AQ668" s="7"/>
      <c r="AR668" s="7"/>
      <c r="AS668" s="7"/>
      <c r="AT668" s="7"/>
      <c r="AU668" s="7"/>
      <c r="AV668" s="7"/>
      <c r="AW668" s="7"/>
      <c r="AX668" s="7"/>
      <c r="AY668" s="7"/>
      <c r="AZ668" s="7"/>
      <c r="BA668" s="39"/>
      <c r="BB668" s="39"/>
      <c r="BC668" s="39"/>
      <c r="BD668" s="39"/>
      <c r="BE668" s="39"/>
      <c r="BF668" s="39"/>
      <c r="BG668" s="39"/>
      <c r="BH668" s="39"/>
      <c r="BI668" s="39"/>
      <c r="BJ668" s="39"/>
      <c r="BK668" s="39"/>
      <c r="BL668" s="39"/>
      <c r="BM668" s="39"/>
      <c r="BN668" s="39"/>
      <c r="BO668" s="39"/>
      <c r="BP668" s="39"/>
      <c r="BQ668" s="39"/>
      <c r="BR668" s="39"/>
      <c r="BS668" s="39"/>
      <c r="BT668" s="39"/>
      <c r="BU668" s="39"/>
      <c r="BV668" s="39"/>
      <c r="BW668" s="39"/>
      <c r="BX668" s="39"/>
      <c r="BY668" s="39"/>
      <c r="BZ668" s="39"/>
      <c r="CA668" s="39"/>
      <c r="CB668" s="39"/>
      <c r="CC668" s="39"/>
      <c r="CD668" s="7"/>
      <c r="CE668" s="7"/>
      <c r="CF668" s="7"/>
      <c r="CG668" s="7"/>
      <c r="CH668" s="7"/>
      <c r="CI668" s="7"/>
      <c r="CJ668" s="7"/>
      <c r="CK668" s="7"/>
      <c r="CL668" s="7"/>
      <c r="CM668" s="7"/>
      <c r="CN668" s="7"/>
      <c r="CO668" s="39"/>
      <c r="CP668" s="39"/>
      <c r="CQ668" s="39"/>
      <c r="CR668" s="39"/>
      <c r="CS668" s="39"/>
      <c r="CT668" s="39"/>
      <c r="CU668" s="39"/>
      <c r="CV668" s="39"/>
      <c r="CW668" s="39"/>
      <c r="CX668" s="39"/>
      <c r="CY668" s="39"/>
      <c r="CZ668" s="39"/>
      <c r="DA668" s="39"/>
      <c r="DB668" s="39"/>
      <c r="DC668" s="39"/>
      <c r="DD668" s="39"/>
      <c r="DE668" s="39"/>
      <c r="DF668" s="39"/>
      <c r="DG668" s="39"/>
      <c r="DH668" s="39"/>
      <c r="DI668" s="39"/>
      <c r="DJ668" s="39"/>
      <c r="DK668" s="39"/>
      <c r="DL668" s="39"/>
      <c r="DM668" s="39"/>
      <c r="DN668" s="39"/>
      <c r="DO668" s="39"/>
      <c r="DP668" s="39"/>
      <c r="DQ668" s="39"/>
      <c r="DR668" s="7"/>
      <c r="DS668" s="7"/>
      <c r="DT668" s="7"/>
      <c r="DU668" s="7"/>
      <c r="DV668" s="7"/>
      <c r="DW668" s="7"/>
      <c r="DX668" s="7"/>
      <c r="DY668" s="7"/>
      <c r="DZ668" s="7"/>
      <c r="EA668" s="7"/>
      <c r="EB668" s="7"/>
      <c r="EC668" s="39"/>
      <c r="ED668" s="39"/>
      <c r="EE668" s="39"/>
      <c r="EF668" s="39"/>
      <c r="EG668" s="39"/>
      <c r="EH668" s="39"/>
      <c r="EI668" s="39"/>
      <c r="EJ668" s="39"/>
      <c r="EK668" s="39"/>
      <c r="EL668" s="39"/>
      <c r="EM668" s="39"/>
      <c r="EN668" s="39"/>
      <c r="EO668" s="39"/>
      <c r="EP668" s="39"/>
      <c r="EQ668" s="39"/>
      <c r="ER668" s="39"/>
      <c r="ES668" s="39"/>
      <c r="ET668" s="39"/>
      <c r="EU668" s="39"/>
      <c r="EV668" s="39"/>
      <c r="EW668" s="39"/>
      <c r="EX668" s="39"/>
      <c r="EY668" s="39"/>
      <c r="EZ668" s="39"/>
      <c r="FA668" s="39"/>
      <c r="FB668" s="39"/>
      <c r="FC668" s="39"/>
      <c r="FD668" s="39"/>
      <c r="FE668" s="39"/>
      <c r="FF668" s="7"/>
      <c r="FG668" s="7"/>
      <c r="FH668" s="7"/>
      <c r="FI668" s="7"/>
      <c r="FJ668" s="7"/>
      <c r="FK668" s="7"/>
      <c r="FL668" s="7"/>
      <c r="FM668" s="7"/>
      <c r="FN668" s="7"/>
      <c r="FO668" s="7"/>
      <c r="FP668" s="7"/>
      <c r="FQ668" s="39"/>
      <c r="FR668" s="39"/>
      <c r="FS668" s="39"/>
      <c r="FT668" s="39"/>
      <c r="FU668" s="39"/>
      <c r="FV668" s="39"/>
      <c r="FW668" s="39"/>
      <c r="FX668" s="39"/>
      <c r="FY668" s="39"/>
      <c r="FZ668" s="39"/>
      <c r="GA668" s="39"/>
      <c r="GB668" s="39"/>
      <c r="GC668" s="39"/>
      <c r="GD668" s="39"/>
      <c r="GE668" s="39"/>
      <c r="GF668" s="39"/>
      <c r="GG668" s="39"/>
      <c r="GH668" s="39"/>
      <c r="GI668" s="39"/>
      <c r="GJ668" s="39"/>
      <c r="GK668" s="39"/>
      <c r="GL668" s="39"/>
      <c r="GM668" s="39"/>
      <c r="GN668" s="39"/>
      <c r="GO668" s="39"/>
      <c r="GP668" s="39"/>
      <c r="GQ668" s="39"/>
      <c r="GR668" s="39"/>
      <c r="GS668" s="39"/>
    </row>
    <row r="669" spans="1:201" ht="15" customHeight="1" x14ac:dyDescent="0.25">
      <c r="A669" s="11">
        <f>$A$66</f>
        <v>20194</v>
      </c>
      <c r="B669" s="7"/>
      <c r="C669" s="7"/>
      <c r="D669" s="7"/>
      <c r="E669" s="7"/>
      <c r="F669" s="7"/>
      <c r="G669" s="7"/>
      <c r="H669" s="7"/>
      <c r="I669" s="7"/>
      <c r="J669" s="7"/>
      <c r="K669" s="7"/>
      <c r="L669" s="39"/>
      <c r="M669" s="39"/>
      <c r="N669" s="39"/>
      <c r="O669" s="39"/>
      <c r="P669" s="39"/>
      <c r="Q669" s="39"/>
      <c r="R669" s="39"/>
      <c r="S669" s="39"/>
      <c r="T669" s="39"/>
      <c r="U669" s="39"/>
      <c r="V669" s="39"/>
      <c r="W669" s="39"/>
      <c r="X669" s="39"/>
      <c r="Y669" s="39"/>
      <c r="Z669" s="39"/>
      <c r="AA669" s="39"/>
      <c r="AB669" s="39"/>
      <c r="AC669" s="39"/>
      <c r="AD669" s="39"/>
      <c r="AE669" s="39"/>
      <c r="AF669" s="39"/>
      <c r="AG669" s="39"/>
      <c r="AH669" s="39"/>
      <c r="AI669" s="39"/>
      <c r="AJ669" s="39"/>
      <c r="AK669" s="39"/>
      <c r="AL669" s="39"/>
      <c r="AM669" s="39"/>
      <c r="AN669" s="39"/>
      <c r="AO669" s="39"/>
      <c r="AP669" s="7"/>
      <c r="AQ669" s="7"/>
      <c r="AR669" s="7"/>
      <c r="AS669" s="7"/>
      <c r="AT669" s="7"/>
      <c r="AU669" s="7"/>
      <c r="AV669" s="7"/>
      <c r="AW669" s="7"/>
      <c r="AX669" s="7"/>
      <c r="AY669" s="7"/>
      <c r="AZ669" s="39"/>
      <c r="BA669" s="39"/>
      <c r="BB669" s="39"/>
      <c r="BC669" s="39"/>
      <c r="BD669" s="39"/>
      <c r="BE669" s="39"/>
      <c r="BF669" s="39"/>
      <c r="BG669" s="39"/>
      <c r="BH669" s="39"/>
      <c r="BI669" s="39"/>
      <c r="BJ669" s="39"/>
      <c r="BK669" s="39"/>
      <c r="BL669" s="39"/>
      <c r="BM669" s="39"/>
      <c r="BN669" s="39"/>
      <c r="BO669" s="39"/>
      <c r="BP669" s="39"/>
      <c r="BQ669" s="39"/>
      <c r="BR669" s="39"/>
      <c r="BS669" s="39"/>
      <c r="BT669" s="39"/>
      <c r="BU669" s="39"/>
      <c r="BV669" s="39"/>
      <c r="BW669" s="39"/>
      <c r="BX669" s="39"/>
      <c r="BY669" s="39"/>
      <c r="BZ669" s="39"/>
      <c r="CA669" s="39"/>
      <c r="CB669" s="39"/>
      <c r="CC669" s="39"/>
      <c r="CD669" s="7"/>
      <c r="CE669" s="7"/>
      <c r="CF669" s="7"/>
      <c r="CG669" s="7"/>
      <c r="CH669" s="7"/>
      <c r="CI669" s="7"/>
      <c r="CJ669" s="7"/>
      <c r="CK669" s="7"/>
      <c r="CL669" s="7"/>
      <c r="CM669" s="7"/>
      <c r="CN669" s="39"/>
      <c r="CO669" s="39"/>
      <c r="CP669" s="39"/>
      <c r="CQ669" s="39"/>
      <c r="CR669" s="39"/>
      <c r="CS669" s="39"/>
      <c r="CT669" s="39"/>
      <c r="CU669" s="39"/>
      <c r="CV669" s="39"/>
      <c r="CW669" s="39"/>
      <c r="CX669" s="39"/>
      <c r="CY669" s="39"/>
      <c r="CZ669" s="39"/>
      <c r="DA669" s="39"/>
      <c r="DB669" s="39"/>
      <c r="DC669" s="39"/>
      <c r="DD669" s="39"/>
      <c r="DE669" s="39"/>
      <c r="DF669" s="39"/>
      <c r="DG669" s="39"/>
      <c r="DH669" s="39"/>
      <c r="DI669" s="39"/>
      <c r="DJ669" s="39"/>
      <c r="DK669" s="39"/>
      <c r="DL669" s="39"/>
      <c r="DM669" s="39"/>
      <c r="DN669" s="39"/>
      <c r="DO669" s="39"/>
      <c r="DP669" s="39"/>
      <c r="DQ669" s="39"/>
      <c r="DR669" s="7"/>
      <c r="DS669" s="7"/>
      <c r="DT669" s="7"/>
      <c r="DU669" s="7"/>
      <c r="DV669" s="7"/>
      <c r="DW669" s="7"/>
      <c r="DX669" s="7"/>
      <c r="DY669" s="7"/>
      <c r="DZ669" s="7"/>
      <c r="EA669" s="7"/>
      <c r="EB669" s="39"/>
      <c r="EC669" s="39"/>
      <c r="ED669" s="39"/>
      <c r="EE669" s="39"/>
      <c r="EF669" s="39"/>
      <c r="EG669" s="39"/>
      <c r="EH669" s="39"/>
      <c r="EI669" s="39"/>
      <c r="EJ669" s="39"/>
      <c r="EK669" s="39"/>
      <c r="EL669" s="39"/>
      <c r="EM669" s="39"/>
      <c r="EN669" s="39"/>
      <c r="EO669" s="39"/>
      <c r="EP669" s="39"/>
      <c r="EQ669" s="39"/>
      <c r="ER669" s="39"/>
      <c r="ES669" s="39"/>
      <c r="ET669" s="39"/>
      <c r="EU669" s="39"/>
      <c r="EV669" s="39"/>
      <c r="EW669" s="39"/>
      <c r="EX669" s="39"/>
      <c r="EY669" s="39"/>
      <c r="EZ669" s="39"/>
      <c r="FA669" s="39"/>
      <c r="FB669" s="39"/>
      <c r="FC669" s="39"/>
      <c r="FD669" s="39"/>
      <c r="FE669" s="39"/>
      <c r="FF669" s="7"/>
      <c r="FG669" s="7"/>
      <c r="FH669" s="7"/>
      <c r="FI669" s="7"/>
      <c r="FJ669" s="7"/>
      <c r="FK669" s="7"/>
      <c r="FL669" s="7"/>
      <c r="FM669" s="7"/>
      <c r="FN669" s="7"/>
      <c r="FO669" s="7"/>
      <c r="FP669" s="39"/>
      <c r="FQ669" s="39"/>
      <c r="FR669" s="39"/>
      <c r="FS669" s="39"/>
      <c r="FT669" s="39"/>
      <c r="FU669" s="39"/>
      <c r="FV669" s="39"/>
      <c r="FW669" s="39"/>
      <c r="FX669" s="39"/>
      <c r="FY669" s="39"/>
      <c r="FZ669" s="39"/>
      <c r="GA669" s="39"/>
      <c r="GB669" s="39"/>
      <c r="GC669" s="39"/>
      <c r="GD669" s="39"/>
      <c r="GE669" s="39"/>
      <c r="GF669" s="39"/>
      <c r="GG669" s="39"/>
      <c r="GH669" s="39"/>
      <c r="GI669" s="39"/>
      <c r="GJ669" s="39"/>
      <c r="GK669" s="39"/>
      <c r="GL669" s="39"/>
      <c r="GM669" s="39"/>
      <c r="GN669" s="39"/>
      <c r="GO669" s="39"/>
      <c r="GP669" s="39"/>
      <c r="GQ669" s="39"/>
      <c r="GR669" s="39"/>
      <c r="GS669" s="39"/>
    </row>
    <row r="670" spans="1:201" ht="15" customHeight="1" x14ac:dyDescent="0.25">
      <c r="A670" s="11">
        <f>$A$67</f>
        <v>20201</v>
      </c>
      <c r="B670" s="7"/>
      <c r="C670" s="7"/>
      <c r="D670" s="7"/>
      <c r="E670" s="7"/>
      <c r="F670" s="7"/>
      <c r="G670" s="7"/>
      <c r="H670" s="7"/>
      <c r="I670" s="7"/>
      <c r="J670" s="7"/>
      <c r="K670" s="39"/>
      <c r="L670" s="39"/>
      <c r="M670" s="39"/>
      <c r="N670" s="39"/>
      <c r="O670" s="39"/>
      <c r="P670" s="39"/>
      <c r="Q670" s="39"/>
      <c r="R670" s="39"/>
      <c r="S670" s="39"/>
      <c r="T670" s="39"/>
      <c r="U670" s="39"/>
      <c r="V670" s="39"/>
      <c r="W670" s="39"/>
      <c r="X670" s="39"/>
      <c r="Y670" s="39"/>
      <c r="Z670" s="39"/>
      <c r="AA670" s="39"/>
      <c r="AB670" s="39"/>
      <c r="AC670" s="39"/>
      <c r="AD670" s="39"/>
      <c r="AE670" s="39"/>
      <c r="AF670" s="39"/>
      <c r="AG670" s="39"/>
      <c r="AH670" s="39"/>
      <c r="AI670" s="39"/>
      <c r="AJ670" s="39"/>
      <c r="AK670" s="39"/>
      <c r="AL670" s="39"/>
      <c r="AM670" s="39"/>
      <c r="AN670" s="39"/>
      <c r="AO670" s="39"/>
      <c r="AP670" s="7"/>
      <c r="AQ670" s="7"/>
      <c r="AR670" s="7"/>
      <c r="AS670" s="7"/>
      <c r="AT670" s="7"/>
      <c r="AU670" s="7"/>
      <c r="AV670" s="7"/>
      <c r="AW670" s="7"/>
      <c r="AX670" s="7"/>
      <c r="AY670" s="39"/>
      <c r="AZ670" s="39"/>
      <c r="BA670" s="39"/>
      <c r="BB670" s="39"/>
      <c r="BC670" s="39"/>
      <c r="BD670" s="39"/>
      <c r="BE670" s="39"/>
      <c r="BF670" s="39"/>
      <c r="BG670" s="39"/>
      <c r="BH670" s="39"/>
      <c r="BI670" s="39"/>
      <c r="BJ670" s="39"/>
      <c r="BK670" s="39"/>
      <c r="BL670" s="39"/>
      <c r="BM670" s="39"/>
      <c r="BN670" s="39"/>
      <c r="BO670" s="39"/>
      <c r="BP670" s="39"/>
      <c r="BQ670" s="39"/>
      <c r="BR670" s="39"/>
      <c r="BS670" s="39"/>
      <c r="BT670" s="39"/>
      <c r="BU670" s="39"/>
      <c r="BV670" s="39"/>
      <c r="BW670" s="39"/>
      <c r="BX670" s="39"/>
      <c r="BY670" s="39"/>
      <c r="BZ670" s="39"/>
      <c r="CA670" s="39"/>
      <c r="CB670" s="39"/>
      <c r="CC670" s="39"/>
      <c r="CD670" s="7"/>
      <c r="CE670" s="7"/>
      <c r="CF670" s="7"/>
      <c r="CG670" s="7"/>
      <c r="CH670" s="7"/>
      <c r="CI670" s="7"/>
      <c r="CJ670" s="7"/>
      <c r="CK670" s="7"/>
      <c r="CL670" s="7"/>
      <c r="CM670" s="39"/>
      <c r="CN670" s="39"/>
      <c r="CO670" s="39"/>
      <c r="CP670" s="39"/>
      <c r="CQ670" s="39"/>
      <c r="CR670" s="39"/>
      <c r="CS670" s="39"/>
      <c r="CT670" s="39"/>
      <c r="CU670" s="39"/>
      <c r="CV670" s="39"/>
      <c r="CW670" s="39"/>
      <c r="CX670" s="39"/>
      <c r="CY670" s="39"/>
      <c r="CZ670" s="39"/>
      <c r="DA670" s="39"/>
      <c r="DB670" s="39"/>
      <c r="DC670" s="39"/>
      <c r="DD670" s="39"/>
      <c r="DE670" s="39"/>
      <c r="DF670" s="39"/>
      <c r="DG670" s="39"/>
      <c r="DH670" s="39"/>
      <c r="DI670" s="39"/>
      <c r="DJ670" s="39"/>
      <c r="DK670" s="39"/>
      <c r="DL670" s="39"/>
      <c r="DM670" s="39"/>
      <c r="DN670" s="39"/>
      <c r="DO670" s="39"/>
      <c r="DP670" s="39"/>
      <c r="DQ670" s="39"/>
      <c r="DR670" s="7"/>
      <c r="DS670" s="7"/>
      <c r="DT670" s="7"/>
      <c r="DU670" s="7"/>
      <c r="DV670" s="7"/>
      <c r="DW670" s="7"/>
      <c r="DX670" s="7"/>
      <c r="DY670" s="7"/>
      <c r="DZ670" s="7"/>
      <c r="EA670" s="39"/>
      <c r="EB670" s="39"/>
      <c r="EC670" s="39"/>
      <c r="ED670" s="39"/>
      <c r="EE670" s="39"/>
      <c r="EF670" s="39"/>
      <c r="EG670" s="39"/>
      <c r="EH670" s="39"/>
      <c r="EI670" s="39"/>
      <c r="EJ670" s="39"/>
      <c r="EK670" s="39"/>
      <c r="EL670" s="39"/>
      <c r="EM670" s="39"/>
      <c r="EN670" s="39"/>
      <c r="EO670" s="39"/>
      <c r="EP670" s="39"/>
      <c r="EQ670" s="39"/>
      <c r="ER670" s="39"/>
      <c r="ES670" s="39"/>
      <c r="ET670" s="39"/>
      <c r="EU670" s="39"/>
      <c r="EV670" s="39"/>
      <c r="EW670" s="39"/>
      <c r="EX670" s="39"/>
      <c r="EY670" s="39"/>
      <c r="EZ670" s="39"/>
      <c r="FA670" s="39"/>
      <c r="FB670" s="39"/>
      <c r="FC670" s="39"/>
      <c r="FD670" s="39"/>
      <c r="FE670" s="39"/>
      <c r="FF670" s="7"/>
      <c r="FG670" s="7"/>
      <c r="FH670" s="7"/>
      <c r="FI670" s="7"/>
      <c r="FJ670" s="7"/>
      <c r="FK670" s="7"/>
      <c r="FL670" s="7"/>
      <c r="FM670" s="7"/>
      <c r="FN670" s="7"/>
      <c r="FO670" s="39"/>
      <c r="FP670" s="39"/>
      <c r="FQ670" s="39"/>
      <c r="FR670" s="39"/>
      <c r="FS670" s="39"/>
      <c r="FT670" s="39"/>
      <c r="FU670" s="39"/>
      <c r="FV670" s="39"/>
      <c r="FW670" s="39"/>
      <c r="FX670" s="39"/>
      <c r="FY670" s="39"/>
      <c r="FZ670" s="39"/>
      <c r="GA670" s="39"/>
      <c r="GB670" s="39"/>
      <c r="GC670" s="39"/>
      <c r="GD670" s="39"/>
      <c r="GE670" s="39"/>
      <c r="GF670" s="39"/>
      <c r="GG670" s="39"/>
      <c r="GH670" s="39"/>
      <c r="GI670" s="39"/>
      <c r="GJ670" s="39"/>
      <c r="GK670" s="39"/>
      <c r="GL670" s="39"/>
      <c r="GM670" s="39"/>
      <c r="GN670" s="39"/>
      <c r="GO670" s="39"/>
      <c r="GP670" s="39"/>
      <c r="GQ670" s="39"/>
      <c r="GR670" s="39"/>
      <c r="GS670" s="39"/>
    </row>
    <row r="671" spans="1:201" ht="15" customHeight="1" x14ac:dyDescent="0.25">
      <c r="A671" s="11">
        <f>$A$68</f>
        <v>20202</v>
      </c>
      <c r="B671" s="7"/>
      <c r="C671" s="7"/>
      <c r="D671" s="7"/>
      <c r="E671" s="7"/>
      <c r="F671" s="7"/>
      <c r="G671" s="7"/>
      <c r="H671" s="7"/>
      <c r="I671" s="7"/>
      <c r="J671" s="39"/>
      <c r="K671" s="39"/>
      <c r="L671" s="39"/>
      <c r="M671" s="39"/>
      <c r="N671" s="39"/>
      <c r="O671" s="39"/>
      <c r="P671" s="39"/>
      <c r="Q671" s="39"/>
      <c r="R671" s="39"/>
      <c r="S671" s="39"/>
      <c r="T671" s="39"/>
      <c r="U671" s="39"/>
      <c r="V671" s="39"/>
      <c r="W671" s="39"/>
      <c r="X671" s="39"/>
      <c r="Y671" s="39"/>
      <c r="Z671" s="39"/>
      <c r="AA671" s="39"/>
      <c r="AB671" s="39"/>
      <c r="AC671" s="39"/>
      <c r="AD671" s="39"/>
      <c r="AE671" s="39"/>
      <c r="AF671" s="39"/>
      <c r="AG671" s="39"/>
      <c r="AH671" s="39"/>
      <c r="AI671" s="39"/>
      <c r="AJ671" s="39"/>
      <c r="AK671" s="39"/>
      <c r="AL671" s="39"/>
      <c r="AM671" s="39"/>
      <c r="AN671" s="39"/>
      <c r="AO671" s="39"/>
      <c r="AP671" s="7"/>
      <c r="AQ671" s="7"/>
      <c r="AR671" s="7"/>
      <c r="AS671" s="7"/>
      <c r="AT671" s="7"/>
      <c r="AU671" s="7"/>
      <c r="AV671" s="7"/>
      <c r="AW671" s="7"/>
      <c r="AX671" s="39"/>
      <c r="AY671" s="39"/>
      <c r="AZ671" s="39"/>
      <c r="BA671" s="39"/>
      <c r="BB671" s="39"/>
      <c r="BC671" s="39"/>
      <c r="BD671" s="39"/>
      <c r="BE671" s="39"/>
      <c r="BF671" s="39"/>
      <c r="BG671" s="39"/>
      <c r="BH671" s="39"/>
      <c r="BI671" s="39"/>
      <c r="BJ671" s="39"/>
      <c r="BK671" s="39"/>
      <c r="BL671" s="39"/>
      <c r="BM671" s="39"/>
      <c r="BN671" s="39"/>
      <c r="BO671" s="39"/>
      <c r="BP671" s="39"/>
      <c r="BQ671" s="39"/>
      <c r="BR671" s="39"/>
      <c r="BS671" s="39"/>
      <c r="BT671" s="39"/>
      <c r="BU671" s="39"/>
      <c r="BV671" s="39"/>
      <c r="BW671" s="39"/>
      <c r="BX671" s="39"/>
      <c r="BY671" s="39"/>
      <c r="BZ671" s="39"/>
      <c r="CA671" s="39"/>
      <c r="CB671" s="39"/>
      <c r="CC671" s="39"/>
      <c r="CD671" s="7"/>
      <c r="CE671" s="7"/>
      <c r="CF671" s="7"/>
      <c r="CG671" s="7"/>
      <c r="CH671" s="7"/>
      <c r="CI671" s="7"/>
      <c r="CJ671" s="7"/>
      <c r="CK671" s="7"/>
      <c r="CL671" s="39"/>
      <c r="CM671" s="39"/>
      <c r="CN671" s="39"/>
      <c r="CO671" s="39"/>
      <c r="CP671" s="39"/>
      <c r="CQ671" s="39"/>
      <c r="CR671" s="39"/>
      <c r="CS671" s="39"/>
      <c r="CT671" s="39"/>
      <c r="CU671" s="39"/>
      <c r="CV671" s="39"/>
      <c r="CW671" s="39"/>
      <c r="CX671" s="39"/>
      <c r="CY671" s="39"/>
      <c r="CZ671" s="39"/>
      <c r="DA671" s="39"/>
      <c r="DB671" s="39"/>
      <c r="DC671" s="39"/>
      <c r="DD671" s="39"/>
      <c r="DE671" s="39"/>
      <c r="DF671" s="39"/>
      <c r="DG671" s="39"/>
      <c r="DH671" s="39"/>
      <c r="DI671" s="39"/>
      <c r="DJ671" s="39"/>
      <c r="DK671" s="39"/>
      <c r="DL671" s="39"/>
      <c r="DM671" s="39"/>
      <c r="DN671" s="39"/>
      <c r="DO671" s="39"/>
      <c r="DP671" s="39"/>
      <c r="DQ671" s="39"/>
      <c r="DR671" s="7"/>
      <c r="DS671" s="7"/>
      <c r="DT671" s="7"/>
      <c r="DU671" s="7"/>
      <c r="DV671" s="7"/>
      <c r="DW671" s="7"/>
      <c r="DX671" s="7"/>
      <c r="DY671" s="7"/>
      <c r="DZ671" s="39"/>
      <c r="EA671" s="39"/>
      <c r="EB671" s="39"/>
      <c r="EC671" s="39"/>
      <c r="ED671" s="39"/>
      <c r="EE671" s="39"/>
      <c r="EF671" s="39"/>
      <c r="EG671" s="39"/>
      <c r="EH671" s="39"/>
      <c r="EI671" s="39"/>
      <c r="EJ671" s="39"/>
      <c r="EK671" s="39"/>
      <c r="EL671" s="39"/>
      <c r="EM671" s="39"/>
      <c r="EN671" s="39"/>
      <c r="EO671" s="39"/>
      <c r="EP671" s="39"/>
      <c r="EQ671" s="39"/>
      <c r="ER671" s="39"/>
      <c r="ES671" s="39"/>
      <c r="ET671" s="39"/>
      <c r="EU671" s="39"/>
      <c r="EV671" s="39"/>
      <c r="EW671" s="39"/>
      <c r="EX671" s="39"/>
      <c r="EY671" s="39"/>
      <c r="EZ671" s="39"/>
      <c r="FA671" s="39"/>
      <c r="FB671" s="39"/>
      <c r="FC671" s="39"/>
      <c r="FD671" s="39"/>
      <c r="FE671" s="39"/>
      <c r="FF671" s="7"/>
      <c r="FG671" s="7"/>
      <c r="FH671" s="7"/>
      <c r="FI671" s="7"/>
      <c r="FJ671" s="7"/>
      <c r="FK671" s="7"/>
      <c r="FL671" s="7"/>
      <c r="FM671" s="7"/>
      <c r="FN671" s="39"/>
      <c r="FO671" s="39"/>
      <c r="FP671" s="39"/>
      <c r="FQ671" s="39"/>
      <c r="FR671" s="39"/>
      <c r="FS671" s="39"/>
      <c r="FT671" s="39"/>
      <c r="FU671" s="39"/>
      <c r="FV671" s="39"/>
      <c r="FW671" s="39"/>
      <c r="FX671" s="39"/>
      <c r="FY671" s="39"/>
      <c r="FZ671" s="39"/>
      <c r="GA671" s="39"/>
      <c r="GB671" s="39"/>
      <c r="GC671" s="39"/>
      <c r="GD671" s="39"/>
      <c r="GE671" s="39"/>
      <c r="GF671" s="39"/>
      <c r="GG671" s="39"/>
      <c r="GH671" s="39"/>
      <c r="GI671" s="39"/>
      <c r="GJ671" s="39"/>
      <c r="GK671" s="39"/>
      <c r="GL671" s="39"/>
      <c r="GM671" s="39"/>
      <c r="GN671" s="39"/>
      <c r="GO671" s="39"/>
      <c r="GP671" s="39"/>
      <c r="GQ671" s="39"/>
      <c r="GR671" s="39"/>
      <c r="GS671" s="39"/>
    </row>
    <row r="672" spans="1:201" ht="15" customHeight="1" x14ac:dyDescent="0.25">
      <c r="A672" s="11">
        <f>$A$69</f>
        <v>20203</v>
      </c>
      <c r="B672" s="7"/>
      <c r="C672" s="7"/>
      <c r="D672" s="7"/>
      <c r="E672" s="7"/>
      <c r="F672" s="7"/>
      <c r="G672" s="7"/>
      <c r="H672" s="7"/>
      <c r="I672" s="39"/>
      <c r="J672" s="39"/>
      <c r="K672" s="39"/>
      <c r="L672" s="39"/>
      <c r="M672" s="39"/>
      <c r="N672" s="39"/>
      <c r="O672" s="39"/>
      <c r="P672" s="39"/>
      <c r="Q672" s="39"/>
      <c r="R672" s="39"/>
      <c r="S672" s="39"/>
      <c r="T672" s="39"/>
      <c r="U672" s="39"/>
      <c r="V672" s="39"/>
      <c r="W672" s="39"/>
      <c r="X672" s="39"/>
      <c r="Y672" s="39"/>
      <c r="Z672" s="39"/>
      <c r="AA672" s="39"/>
      <c r="AB672" s="39"/>
      <c r="AC672" s="39"/>
      <c r="AD672" s="39"/>
      <c r="AE672" s="39"/>
      <c r="AF672" s="39"/>
      <c r="AG672" s="39"/>
      <c r="AH672" s="39"/>
      <c r="AI672" s="39"/>
      <c r="AJ672" s="39"/>
      <c r="AK672" s="39"/>
      <c r="AL672" s="39"/>
      <c r="AM672" s="39"/>
      <c r="AN672" s="39"/>
      <c r="AO672" s="39"/>
      <c r="AP672" s="7"/>
      <c r="AQ672" s="7"/>
      <c r="AR672" s="7"/>
      <c r="AS672" s="7"/>
      <c r="AT672" s="7"/>
      <c r="AU672" s="7"/>
      <c r="AV672" s="7"/>
      <c r="AW672" s="39"/>
      <c r="AX672" s="39"/>
      <c r="AY672" s="39"/>
      <c r="AZ672" s="39"/>
      <c r="BA672" s="39"/>
      <c r="BB672" s="39"/>
      <c r="BC672" s="39"/>
      <c r="BD672" s="39"/>
      <c r="BE672" s="39"/>
      <c r="BF672" s="39"/>
      <c r="BG672" s="39"/>
      <c r="BH672" s="39"/>
      <c r="BI672" s="39"/>
      <c r="BJ672" s="39"/>
      <c r="BK672" s="39"/>
      <c r="BL672" s="39"/>
      <c r="BM672" s="39"/>
      <c r="BN672" s="39"/>
      <c r="BO672" s="39"/>
      <c r="BP672" s="39"/>
      <c r="BQ672" s="39"/>
      <c r="BR672" s="39"/>
      <c r="BS672" s="39"/>
      <c r="BT672" s="39"/>
      <c r="BU672" s="39"/>
      <c r="BV672" s="39"/>
      <c r="BW672" s="39"/>
      <c r="BX672" s="39"/>
      <c r="BY672" s="39"/>
      <c r="BZ672" s="39"/>
      <c r="CA672" s="39"/>
      <c r="CB672" s="39"/>
      <c r="CC672" s="39"/>
      <c r="CD672" s="7"/>
      <c r="CE672" s="7"/>
      <c r="CF672" s="7"/>
      <c r="CG672" s="7"/>
      <c r="CH672" s="7"/>
      <c r="CI672" s="7"/>
      <c r="CJ672" s="7"/>
      <c r="CK672" s="39"/>
      <c r="CL672" s="39"/>
      <c r="CM672" s="39"/>
      <c r="CN672" s="39"/>
      <c r="CO672" s="39"/>
      <c r="CP672" s="39"/>
      <c r="CQ672" s="39"/>
      <c r="CR672" s="39"/>
      <c r="CS672" s="39"/>
      <c r="CT672" s="39"/>
      <c r="CU672" s="39"/>
      <c r="CV672" s="39"/>
      <c r="CW672" s="39"/>
      <c r="CX672" s="39"/>
      <c r="CY672" s="39"/>
      <c r="CZ672" s="39"/>
      <c r="DA672" s="39"/>
      <c r="DB672" s="39"/>
      <c r="DC672" s="39"/>
      <c r="DD672" s="39"/>
      <c r="DE672" s="39"/>
      <c r="DF672" s="39"/>
      <c r="DG672" s="39"/>
      <c r="DH672" s="39"/>
      <c r="DI672" s="39"/>
      <c r="DJ672" s="39"/>
      <c r="DK672" s="39"/>
      <c r="DL672" s="39"/>
      <c r="DM672" s="39"/>
      <c r="DN672" s="39"/>
      <c r="DO672" s="39"/>
      <c r="DP672" s="39"/>
      <c r="DQ672" s="39"/>
      <c r="DR672" s="7"/>
      <c r="DS672" s="7"/>
      <c r="DT672" s="7"/>
      <c r="DU672" s="7"/>
      <c r="DV672" s="7"/>
      <c r="DW672" s="7"/>
      <c r="DX672" s="7"/>
      <c r="DY672" s="39"/>
      <c r="DZ672" s="39"/>
      <c r="EA672" s="39"/>
      <c r="EB672" s="39"/>
      <c r="EC672" s="39"/>
      <c r="ED672" s="39"/>
      <c r="EE672" s="39"/>
      <c r="EF672" s="39"/>
      <c r="EG672" s="39"/>
      <c r="EH672" s="39"/>
      <c r="EI672" s="39"/>
      <c r="EJ672" s="39"/>
      <c r="EK672" s="39"/>
      <c r="EL672" s="39"/>
      <c r="EM672" s="39"/>
      <c r="EN672" s="39"/>
      <c r="EO672" s="39"/>
      <c r="EP672" s="39"/>
      <c r="EQ672" s="39"/>
      <c r="ER672" s="39"/>
      <c r="ES672" s="39"/>
      <c r="ET672" s="39"/>
      <c r="EU672" s="39"/>
      <c r="EV672" s="39"/>
      <c r="EW672" s="39"/>
      <c r="EX672" s="39"/>
      <c r="EY672" s="39"/>
      <c r="EZ672" s="39"/>
      <c r="FA672" s="39"/>
      <c r="FB672" s="39"/>
      <c r="FC672" s="39"/>
      <c r="FD672" s="39"/>
      <c r="FE672" s="39"/>
      <c r="FF672" s="7"/>
      <c r="FG672" s="7"/>
      <c r="FH672" s="7"/>
      <c r="FI672" s="7"/>
      <c r="FJ672" s="7"/>
      <c r="FK672" s="7"/>
      <c r="FL672" s="7"/>
      <c r="FM672" s="39"/>
      <c r="FN672" s="39"/>
      <c r="FO672" s="39"/>
      <c r="FP672" s="39"/>
      <c r="FQ672" s="39"/>
      <c r="FR672" s="39"/>
      <c r="FS672" s="39"/>
      <c r="FT672" s="39"/>
      <c r="FU672" s="39"/>
      <c r="FV672" s="39"/>
      <c r="FW672" s="39"/>
      <c r="FX672" s="39"/>
      <c r="FY672" s="39"/>
      <c r="FZ672" s="39"/>
      <c r="GA672" s="39"/>
      <c r="GB672" s="39"/>
      <c r="GC672" s="39"/>
      <c r="GD672" s="39"/>
      <c r="GE672" s="39"/>
      <c r="GF672" s="39"/>
      <c r="GG672" s="39"/>
      <c r="GH672" s="39"/>
      <c r="GI672" s="39"/>
      <c r="GJ672" s="39"/>
      <c r="GK672" s="39"/>
      <c r="GL672" s="39"/>
      <c r="GM672" s="39"/>
      <c r="GN672" s="39"/>
      <c r="GO672" s="39"/>
      <c r="GP672" s="39"/>
      <c r="GQ672" s="39"/>
      <c r="GR672" s="39"/>
      <c r="GS672" s="39"/>
    </row>
    <row r="673" spans="1:201" ht="15" customHeight="1" x14ac:dyDescent="0.25">
      <c r="A673" s="11">
        <f>$A$70</f>
        <v>20204</v>
      </c>
      <c r="B673" s="7"/>
      <c r="C673" s="7"/>
      <c r="D673" s="7"/>
      <c r="E673" s="7"/>
      <c r="F673" s="7"/>
      <c r="G673" s="7"/>
      <c r="H673" s="39"/>
      <c r="I673" s="39"/>
      <c r="J673" s="39"/>
      <c r="K673" s="39"/>
      <c r="L673" s="39"/>
      <c r="M673" s="39"/>
      <c r="N673" s="39"/>
      <c r="O673" s="39"/>
      <c r="P673" s="39"/>
      <c r="Q673" s="39"/>
      <c r="R673" s="39"/>
      <c r="S673" s="39"/>
      <c r="T673" s="39"/>
      <c r="U673" s="39"/>
      <c r="V673" s="39"/>
      <c r="W673" s="39"/>
      <c r="X673" s="39"/>
      <c r="Y673" s="39"/>
      <c r="Z673" s="39"/>
      <c r="AA673" s="39"/>
      <c r="AB673" s="39"/>
      <c r="AC673" s="39"/>
      <c r="AD673" s="39"/>
      <c r="AE673" s="39"/>
      <c r="AF673" s="39"/>
      <c r="AG673" s="39"/>
      <c r="AH673" s="39"/>
      <c r="AI673" s="39"/>
      <c r="AJ673" s="39"/>
      <c r="AK673" s="39"/>
      <c r="AL673" s="39"/>
      <c r="AM673" s="39"/>
      <c r="AN673" s="39"/>
      <c r="AO673" s="39"/>
      <c r="AP673" s="7"/>
      <c r="AQ673" s="7"/>
      <c r="AR673" s="7"/>
      <c r="AS673" s="7"/>
      <c r="AT673" s="7"/>
      <c r="AU673" s="7"/>
      <c r="AV673" s="39"/>
      <c r="AW673" s="39"/>
      <c r="AX673" s="39"/>
      <c r="AY673" s="39"/>
      <c r="AZ673" s="39"/>
      <c r="BA673" s="39"/>
      <c r="BB673" s="39"/>
      <c r="BC673" s="39"/>
      <c r="BD673" s="39"/>
      <c r="BE673" s="39"/>
      <c r="BF673" s="39"/>
      <c r="BG673" s="39"/>
      <c r="BH673" s="39"/>
      <c r="BI673" s="39"/>
      <c r="BJ673" s="39"/>
      <c r="BK673" s="39"/>
      <c r="BL673" s="39"/>
      <c r="BM673" s="39"/>
      <c r="BN673" s="39"/>
      <c r="BO673" s="39"/>
      <c r="BP673" s="39"/>
      <c r="BQ673" s="39"/>
      <c r="BR673" s="39"/>
      <c r="BS673" s="39"/>
      <c r="BT673" s="39"/>
      <c r="BU673" s="39"/>
      <c r="BV673" s="39"/>
      <c r="BW673" s="39"/>
      <c r="BX673" s="39"/>
      <c r="BY673" s="39"/>
      <c r="BZ673" s="39"/>
      <c r="CA673" s="39"/>
      <c r="CB673" s="39"/>
      <c r="CC673" s="39"/>
      <c r="CD673" s="7"/>
      <c r="CE673" s="7"/>
      <c r="CF673" s="7"/>
      <c r="CG673" s="7"/>
      <c r="CH673" s="7"/>
      <c r="CI673" s="7"/>
      <c r="CJ673" s="39"/>
      <c r="CK673" s="39"/>
      <c r="CL673" s="39"/>
      <c r="CM673" s="39"/>
      <c r="CN673" s="39"/>
      <c r="CO673" s="39"/>
      <c r="CP673" s="39"/>
      <c r="CQ673" s="39"/>
      <c r="CR673" s="39"/>
      <c r="CS673" s="39"/>
      <c r="CT673" s="39"/>
      <c r="CU673" s="39"/>
      <c r="CV673" s="39"/>
      <c r="CW673" s="39"/>
      <c r="CX673" s="39"/>
      <c r="CY673" s="39"/>
      <c r="CZ673" s="39"/>
      <c r="DA673" s="39"/>
      <c r="DB673" s="39"/>
      <c r="DC673" s="39"/>
      <c r="DD673" s="39"/>
      <c r="DE673" s="39"/>
      <c r="DF673" s="39"/>
      <c r="DG673" s="39"/>
      <c r="DH673" s="39"/>
      <c r="DI673" s="39"/>
      <c r="DJ673" s="39"/>
      <c r="DK673" s="39"/>
      <c r="DL673" s="39"/>
      <c r="DM673" s="39"/>
      <c r="DN673" s="39"/>
      <c r="DO673" s="39"/>
      <c r="DP673" s="39"/>
      <c r="DQ673" s="39"/>
      <c r="DR673" s="7"/>
      <c r="DS673" s="7"/>
      <c r="DT673" s="7"/>
      <c r="DU673" s="7"/>
      <c r="DV673" s="7"/>
      <c r="DW673" s="7"/>
      <c r="DX673" s="39"/>
      <c r="DY673" s="39"/>
      <c r="DZ673" s="39"/>
      <c r="EA673" s="39"/>
      <c r="EB673" s="39"/>
      <c r="EC673" s="39"/>
      <c r="ED673" s="39"/>
      <c r="EE673" s="39"/>
      <c r="EF673" s="39"/>
      <c r="EG673" s="39"/>
      <c r="EH673" s="39"/>
      <c r="EI673" s="39"/>
      <c r="EJ673" s="39"/>
      <c r="EK673" s="39"/>
      <c r="EL673" s="39"/>
      <c r="EM673" s="39"/>
      <c r="EN673" s="39"/>
      <c r="EO673" s="39"/>
      <c r="EP673" s="39"/>
      <c r="EQ673" s="39"/>
      <c r="ER673" s="39"/>
      <c r="ES673" s="39"/>
      <c r="ET673" s="39"/>
      <c r="EU673" s="39"/>
      <c r="EV673" s="39"/>
      <c r="EW673" s="39"/>
      <c r="EX673" s="39"/>
      <c r="EY673" s="39"/>
      <c r="EZ673" s="39"/>
      <c r="FA673" s="39"/>
      <c r="FB673" s="39"/>
      <c r="FC673" s="39"/>
      <c r="FD673" s="39"/>
      <c r="FE673" s="39"/>
      <c r="FF673" s="7"/>
      <c r="FG673" s="7"/>
      <c r="FH673" s="7"/>
      <c r="FI673" s="7"/>
      <c r="FJ673" s="7"/>
      <c r="FK673" s="7"/>
      <c r="FL673" s="39"/>
      <c r="FM673" s="39"/>
      <c r="FN673" s="39"/>
      <c r="FO673" s="39"/>
      <c r="FP673" s="39"/>
      <c r="FQ673" s="39"/>
      <c r="FR673" s="39"/>
      <c r="FS673" s="39"/>
      <c r="FT673" s="39"/>
      <c r="FU673" s="39"/>
      <c r="FV673" s="39"/>
      <c r="FW673" s="39"/>
      <c r="FX673" s="39"/>
      <c r="FY673" s="39"/>
      <c r="FZ673" s="39"/>
      <c r="GA673" s="39"/>
      <c r="GB673" s="39"/>
      <c r="GC673" s="39"/>
      <c r="GD673" s="39"/>
      <c r="GE673" s="39"/>
      <c r="GF673" s="39"/>
      <c r="GG673" s="39"/>
      <c r="GH673" s="39"/>
      <c r="GI673" s="39"/>
      <c r="GJ673" s="39"/>
      <c r="GK673" s="39"/>
      <c r="GL673" s="39"/>
      <c r="GM673" s="39"/>
      <c r="GN673" s="39"/>
      <c r="GO673" s="39"/>
      <c r="GP673" s="39"/>
      <c r="GQ673" s="39"/>
      <c r="GR673" s="39"/>
      <c r="GS673" s="39"/>
    </row>
    <row r="674" spans="1:201" ht="15" customHeight="1" x14ac:dyDescent="0.25">
      <c r="A674" s="11">
        <f>$A$71</f>
        <v>20211</v>
      </c>
      <c r="B674" s="7"/>
      <c r="C674" s="7"/>
      <c r="D674" s="7"/>
      <c r="E674" s="7"/>
      <c r="F674" s="7"/>
      <c r="G674" s="39"/>
      <c r="H674" s="39"/>
      <c r="I674" s="39"/>
      <c r="J674" s="39"/>
      <c r="K674" s="39"/>
      <c r="L674" s="39"/>
      <c r="M674" s="39"/>
      <c r="N674" s="39"/>
      <c r="O674" s="39"/>
      <c r="P674" s="39"/>
      <c r="Q674" s="39"/>
      <c r="R674" s="39"/>
      <c r="S674" s="39"/>
      <c r="T674" s="39"/>
      <c r="U674" s="39"/>
      <c r="V674" s="39"/>
      <c r="W674" s="39"/>
      <c r="X674" s="39"/>
      <c r="Y674" s="39"/>
      <c r="Z674" s="39"/>
      <c r="AA674" s="39"/>
      <c r="AB674" s="39"/>
      <c r="AC674" s="39"/>
      <c r="AD674" s="39"/>
      <c r="AE674" s="39"/>
      <c r="AF674" s="39"/>
      <c r="AG674" s="39"/>
      <c r="AH674" s="39"/>
      <c r="AI674" s="39"/>
      <c r="AJ674" s="39"/>
      <c r="AK674" s="39"/>
      <c r="AL674" s="39"/>
      <c r="AM674" s="39"/>
      <c r="AN674" s="39"/>
      <c r="AO674" s="39"/>
      <c r="AP674" s="7"/>
      <c r="AQ674" s="7"/>
      <c r="AR674" s="7"/>
      <c r="AS674" s="7"/>
      <c r="AT674" s="7"/>
      <c r="AU674" s="39"/>
      <c r="AV674" s="39"/>
      <c r="AW674" s="39"/>
      <c r="AX674" s="39"/>
      <c r="AY674" s="39"/>
      <c r="AZ674" s="39"/>
      <c r="BA674" s="39"/>
      <c r="BB674" s="39"/>
      <c r="BC674" s="39"/>
      <c r="BD674" s="39"/>
      <c r="BE674" s="39"/>
      <c r="BF674" s="39"/>
      <c r="BG674" s="39"/>
      <c r="BH674" s="39"/>
      <c r="BI674" s="39"/>
      <c r="BJ674" s="39"/>
      <c r="BK674" s="39"/>
      <c r="BL674" s="39"/>
      <c r="BM674" s="39"/>
      <c r="BN674" s="39"/>
      <c r="BO674" s="39"/>
      <c r="BP674" s="39"/>
      <c r="BQ674" s="39"/>
      <c r="BR674" s="39"/>
      <c r="BS674" s="39"/>
      <c r="BT674" s="39"/>
      <c r="BU674" s="39"/>
      <c r="BV674" s="39"/>
      <c r="BW674" s="39"/>
      <c r="BX674" s="39"/>
      <c r="BY674" s="39"/>
      <c r="BZ674" s="39"/>
      <c r="CA674" s="39"/>
      <c r="CB674" s="39"/>
      <c r="CC674" s="39"/>
      <c r="CD674" s="7"/>
      <c r="CE674" s="7"/>
      <c r="CF674" s="7"/>
      <c r="CG674" s="7"/>
      <c r="CH674" s="7"/>
      <c r="CI674" s="39"/>
      <c r="CJ674" s="39"/>
      <c r="CK674" s="39"/>
      <c r="CL674" s="39"/>
      <c r="CM674" s="39"/>
      <c r="CN674" s="39"/>
      <c r="CO674" s="39"/>
      <c r="CP674" s="39"/>
      <c r="CQ674" s="39"/>
      <c r="CR674" s="39"/>
      <c r="CS674" s="39"/>
      <c r="CT674" s="39"/>
      <c r="CU674" s="39"/>
      <c r="CV674" s="39"/>
      <c r="CW674" s="39"/>
      <c r="CX674" s="39"/>
      <c r="CY674" s="39"/>
      <c r="CZ674" s="39"/>
      <c r="DA674" s="39"/>
      <c r="DB674" s="39"/>
      <c r="DC674" s="39"/>
      <c r="DD674" s="39"/>
      <c r="DE674" s="39"/>
      <c r="DF674" s="39"/>
      <c r="DG674" s="39"/>
      <c r="DH674" s="39"/>
      <c r="DI674" s="39"/>
      <c r="DJ674" s="39"/>
      <c r="DK674" s="39"/>
      <c r="DL674" s="39"/>
      <c r="DM674" s="39"/>
      <c r="DN674" s="39"/>
      <c r="DO674" s="39"/>
      <c r="DP674" s="39"/>
      <c r="DQ674" s="39"/>
      <c r="DR674" s="7"/>
      <c r="DS674" s="7"/>
      <c r="DT674" s="7"/>
      <c r="DU674" s="7"/>
      <c r="DV674" s="7"/>
      <c r="DW674" s="39"/>
      <c r="DX674" s="39"/>
      <c r="DY674" s="39"/>
      <c r="DZ674" s="39"/>
      <c r="EA674" s="39"/>
      <c r="EB674" s="39"/>
      <c r="EC674" s="39"/>
      <c r="ED674" s="39"/>
      <c r="EE674" s="39"/>
      <c r="EF674" s="39"/>
      <c r="EG674" s="39"/>
      <c r="EH674" s="39"/>
      <c r="EI674" s="39"/>
      <c r="EJ674" s="39"/>
      <c r="EK674" s="39"/>
      <c r="EL674" s="39"/>
      <c r="EM674" s="39"/>
      <c r="EN674" s="39"/>
      <c r="EO674" s="39"/>
      <c r="EP674" s="39"/>
      <c r="EQ674" s="39"/>
      <c r="ER674" s="39"/>
      <c r="ES674" s="39"/>
      <c r="ET674" s="39"/>
      <c r="EU674" s="39"/>
      <c r="EV674" s="39"/>
      <c r="EW674" s="39"/>
      <c r="EX674" s="39"/>
      <c r="EY674" s="39"/>
      <c r="EZ674" s="39"/>
      <c r="FA674" s="39"/>
      <c r="FB674" s="39"/>
      <c r="FC674" s="39"/>
      <c r="FD674" s="39"/>
      <c r="FE674" s="39"/>
      <c r="FF674" s="7"/>
      <c r="FG674" s="7"/>
      <c r="FH674" s="7"/>
      <c r="FI674" s="7"/>
      <c r="FJ674" s="7"/>
      <c r="FK674" s="39"/>
      <c r="FL674" s="39"/>
      <c r="FM674" s="39"/>
      <c r="FN674" s="39"/>
      <c r="FO674" s="39"/>
      <c r="FP674" s="39"/>
      <c r="FQ674" s="39"/>
      <c r="FR674" s="39"/>
      <c r="FS674" s="39"/>
      <c r="FT674" s="39"/>
      <c r="FU674" s="39"/>
      <c r="FV674" s="39"/>
      <c r="FW674" s="39"/>
      <c r="FX674" s="39"/>
      <c r="FY674" s="39"/>
      <c r="FZ674" s="39"/>
      <c r="GA674" s="39"/>
      <c r="GB674" s="39"/>
      <c r="GC674" s="39"/>
      <c r="GD674" s="39"/>
      <c r="GE674" s="39"/>
      <c r="GF674" s="39"/>
      <c r="GG674" s="39"/>
      <c r="GH674" s="39"/>
      <c r="GI674" s="39"/>
      <c r="GJ674" s="39"/>
      <c r="GK674" s="39"/>
      <c r="GL674" s="39"/>
      <c r="GM674" s="39"/>
      <c r="GN674" s="39"/>
      <c r="GO674" s="39"/>
      <c r="GP674" s="39"/>
      <c r="GQ674" s="39"/>
      <c r="GR674" s="39"/>
      <c r="GS674" s="39"/>
    </row>
    <row r="675" spans="1:201" ht="15" customHeight="1" x14ac:dyDescent="0.25">
      <c r="A675" s="11">
        <f>$A$72</f>
        <v>20212</v>
      </c>
      <c r="B675" s="7"/>
      <c r="C675" s="7"/>
      <c r="D675" s="7"/>
      <c r="E675" s="7"/>
      <c r="F675" s="39"/>
      <c r="G675" s="39"/>
      <c r="H675" s="39"/>
      <c r="I675" s="39"/>
      <c r="J675" s="39"/>
      <c r="K675" s="39"/>
      <c r="L675" s="39"/>
      <c r="M675" s="39"/>
      <c r="N675" s="39"/>
      <c r="O675" s="39"/>
      <c r="P675" s="39"/>
      <c r="Q675" s="39"/>
      <c r="R675" s="39"/>
      <c r="S675" s="39"/>
      <c r="T675" s="39"/>
      <c r="U675" s="39"/>
      <c r="V675" s="39"/>
      <c r="W675" s="39"/>
      <c r="X675" s="39"/>
      <c r="Y675" s="39"/>
      <c r="Z675" s="39"/>
      <c r="AA675" s="39"/>
      <c r="AB675" s="39"/>
      <c r="AC675" s="39"/>
      <c r="AD675" s="39"/>
      <c r="AE675" s="39"/>
      <c r="AF675" s="39"/>
      <c r="AG675" s="39"/>
      <c r="AH675" s="39"/>
      <c r="AI675" s="39"/>
      <c r="AJ675" s="39"/>
      <c r="AK675" s="39"/>
      <c r="AL675" s="39"/>
      <c r="AM675" s="39"/>
      <c r="AN675" s="39"/>
      <c r="AO675" s="39"/>
      <c r="AP675" s="7"/>
      <c r="AQ675" s="7"/>
      <c r="AR675" s="7"/>
      <c r="AS675" s="7"/>
      <c r="AT675" s="39"/>
      <c r="AU675" s="39"/>
      <c r="AV675" s="39"/>
      <c r="AW675" s="39"/>
      <c r="AX675" s="39"/>
      <c r="AY675" s="39"/>
      <c r="AZ675" s="39"/>
      <c r="BA675" s="39"/>
      <c r="BB675" s="39"/>
      <c r="BC675" s="39"/>
      <c r="BD675" s="39"/>
      <c r="BE675" s="39"/>
      <c r="BF675" s="39"/>
      <c r="BG675" s="39"/>
      <c r="BH675" s="39"/>
      <c r="BI675" s="39"/>
      <c r="BJ675" s="39"/>
      <c r="BK675" s="39"/>
      <c r="BL675" s="39"/>
      <c r="BM675" s="39"/>
      <c r="BN675" s="39"/>
      <c r="BO675" s="39"/>
      <c r="BP675" s="39"/>
      <c r="BQ675" s="39"/>
      <c r="BR675" s="39"/>
      <c r="BS675" s="39"/>
      <c r="BT675" s="39"/>
      <c r="BU675" s="39"/>
      <c r="BV675" s="39"/>
      <c r="BW675" s="39"/>
      <c r="BX675" s="39"/>
      <c r="BY675" s="39"/>
      <c r="BZ675" s="39"/>
      <c r="CA675" s="39"/>
      <c r="CB675" s="39"/>
      <c r="CC675" s="39"/>
      <c r="CD675" s="7"/>
      <c r="CE675" s="7"/>
      <c r="CF675" s="7"/>
      <c r="CG675" s="7"/>
      <c r="CH675" s="39"/>
      <c r="CI675" s="39"/>
      <c r="CJ675" s="39"/>
      <c r="CK675" s="39"/>
      <c r="CL675" s="39"/>
      <c r="CM675" s="39"/>
      <c r="CN675" s="39"/>
      <c r="CO675" s="39"/>
      <c r="CP675" s="39"/>
      <c r="CQ675" s="39"/>
      <c r="CR675" s="39"/>
      <c r="CS675" s="39"/>
      <c r="CT675" s="39"/>
      <c r="CU675" s="39"/>
      <c r="CV675" s="39"/>
      <c r="CW675" s="39"/>
      <c r="CX675" s="39"/>
      <c r="CY675" s="39"/>
      <c r="CZ675" s="39"/>
      <c r="DA675" s="39"/>
      <c r="DB675" s="39"/>
      <c r="DC675" s="39"/>
      <c r="DD675" s="39"/>
      <c r="DE675" s="39"/>
      <c r="DF675" s="39"/>
      <c r="DG675" s="39"/>
      <c r="DH675" s="39"/>
      <c r="DI675" s="39"/>
      <c r="DJ675" s="39"/>
      <c r="DK675" s="39"/>
      <c r="DL675" s="39"/>
      <c r="DM675" s="39"/>
      <c r="DN675" s="39"/>
      <c r="DO675" s="39"/>
      <c r="DP675" s="39"/>
      <c r="DQ675" s="39"/>
      <c r="DR675" s="7"/>
      <c r="DS675" s="7"/>
      <c r="DT675" s="7"/>
      <c r="DU675" s="7"/>
      <c r="DV675" s="39"/>
      <c r="DW675" s="39"/>
      <c r="DX675" s="39"/>
      <c r="DY675" s="39"/>
      <c r="DZ675" s="39"/>
      <c r="EA675" s="39"/>
      <c r="EB675" s="39"/>
      <c r="EC675" s="39"/>
      <c r="ED675" s="39"/>
      <c r="EE675" s="39"/>
      <c r="EF675" s="39"/>
      <c r="EG675" s="39"/>
      <c r="EH675" s="39"/>
      <c r="EI675" s="39"/>
      <c r="EJ675" s="39"/>
      <c r="EK675" s="39"/>
      <c r="EL675" s="39"/>
      <c r="EM675" s="39"/>
      <c r="EN675" s="39"/>
      <c r="EO675" s="39"/>
      <c r="EP675" s="39"/>
      <c r="EQ675" s="39"/>
      <c r="ER675" s="39"/>
      <c r="ES675" s="39"/>
      <c r="ET675" s="39"/>
      <c r="EU675" s="39"/>
      <c r="EV675" s="39"/>
      <c r="EW675" s="39"/>
      <c r="EX675" s="39"/>
      <c r="EY675" s="39"/>
      <c r="EZ675" s="39"/>
      <c r="FA675" s="39"/>
      <c r="FB675" s="39"/>
      <c r="FC675" s="39"/>
      <c r="FD675" s="39"/>
      <c r="FE675" s="39"/>
      <c r="FF675" s="7"/>
      <c r="FG675" s="7"/>
      <c r="FH675" s="7"/>
      <c r="FI675" s="7"/>
      <c r="FJ675" s="39"/>
      <c r="FK675" s="39"/>
      <c r="FL675" s="39"/>
      <c r="FM675" s="39"/>
      <c r="FN675" s="39"/>
      <c r="FO675" s="39"/>
      <c r="FP675" s="39"/>
      <c r="FQ675" s="39"/>
      <c r="FR675" s="39"/>
      <c r="FS675" s="39"/>
      <c r="FT675" s="39"/>
      <c r="FU675" s="39"/>
      <c r="FV675" s="39"/>
      <c r="FW675" s="39"/>
      <c r="FX675" s="39"/>
      <c r="FY675" s="39"/>
      <c r="FZ675" s="39"/>
      <c r="GA675" s="39"/>
      <c r="GB675" s="39"/>
      <c r="GC675" s="39"/>
      <c r="GD675" s="39"/>
      <c r="GE675" s="39"/>
      <c r="GF675" s="39"/>
      <c r="GG675" s="39"/>
      <c r="GH675" s="39"/>
      <c r="GI675" s="39"/>
      <c r="GJ675" s="39"/>
      <c r="GK675" s="39"/>
      <c r="GL675" s="39"/>
      <c r="GM675" s="39"/>
      <c r="GN675" s="39"/>
      <c r="GO675" s="39"/>
      <c r="GP675" s="39"/>
      <c r="GQ675" s="39"/>
      <c r="GR675" s="39"/>
      <c r="GS675" s="39"/>
    </row>
    <row r="676" spans="1:201" ht="15" customHeight="1" x14ac:dyDescent="0.25">
      <c r="A676" s="11">
        <f>$A$73</f>
        <v>20213</v>
      </c>
      <c r="B676" s="7"/>
      <c r="C676" s="7"/>
      <c r="D676" s="7"/>
      <c r="E676" s="39"/>
      <c r="F676" s="39"/>
      <c r="G676" s="39"/>
      <c r="H676" s="39"/>
      <c r="I676" s="39"/>
      <c r="J676" s="39"/>
      <c r="K676" s="39"/>
      <c r="L676" s="39"/>
      <c r="M676" s="39"/>
      <c r="N676" s="39"/>
      <c r="O676" s="39"/>
      <c r="P676" s="39"/>
      <c r="Q676" s="39"/>
      <c r="R676" s="39"/>
      <c r="S676" s="39"/>
      <c r="T676" s="39"/>
      <c r="U676" s="39"/>
      <c r="V676" s="39"/>
      <c r="W676" s="39"/>
      <c r="X676" s="39"/>
      <c r="Y676" s="39"/>
      <c r="Z676" s="39"/>
      <c r="AA676" s="39"/>
      <c r="AB676" s="39"/>
      <c r="AC676" s="39"/>
      <c r="AD676" s="39"/>
      <c r="AE676" s="39"/>
      <c r="AF676" s="39"/>
      <c r="AG676" s="39"/>
      <c r="AH676" s="39"/>
      <c r="AI676" s="39"/>
      <c r="AJ676" s="39"/>
      <c r="AK676" s="39"/>
      <c r="AL676" s="39"/>
      <c r="AM676" s="39"/>
      <c r="AN676" s="39"/>
      <c r="AO676" s="39"/>
      <c r="AP676" s="7"/>
      <c r="AQ676" s="7"/>
      <c r="AR676" s="7"/>
      <c r="AS676" s="39"/>
      <c r="AT676" s="39"/>
      <c r="AU676" s="39"/>
      <c r="AV676" s="39"/>
      <c r="AW676" s="39"/>
      <c r="AX676" s="39"/>
      <c r="AY676" s="39"/>
      <c r="AZ676" s="39"/>
      <c r="BA676" s="39"/>
      <c r="BB676" s="39"/>
      <c r="BC676" s="39"/>
      <c r="BD676" s="39"/>
      <c r="BE676" s="39"/>
      <c r="BF676" s="39"/>
      <c r="BG676" s="39"/>
      <c r="BH676" s="39"/>
      <c r="BI676" s="39"/>
      <c r="BJ676" s="39"/>
      <c r="BK676" s="39"/>
      <c r="BL676" s="39"/>
      <c r="BM676" s="39"/>
      <c r="BN676" s="39"/>
      <c r="BO676" s="39"/>
      <c r="BP676" s="39"/>
      <c r="BQ676" s="39"/>
      <c r="BR676" s="39"/>
      <c r="BS676" s="39"/>
      <c r="BT676" s="39"/>
      <c r="BU676" s="39"/>
      <c r="BV676" s="39"/>
      <c r="BW676" s="39"/>
      <c r="BX676" s="39"/>
      <c r="BY676" s="39"/>
      <c r="BZ676" s="39"/>
      <c r="CA676" s="39"/>
      <c r="CB676" s="39"/>
      <c r="CC676" s="39"/>
      <c r="CD676" s="7"/>
      <c r="CE676" s="7"/>
      <c r="CF676" s="7"/>
      <c r="CG676" s="39"/>
      <c r="CH676" s="39"/>
      <c r="CI676" s="39"/>
      <c r="CJ676" s="39"/>
      <c r="CK676" s="39"/>
      <c r="CL676" s="39"/>
      <c r="CM676" s="39"/>
      <c r="CN676" s="39"/>
      <c r="CO676" s="39"/>
      <c r="CP676" s="39"/>
      <c r="CQ676" s="39"/>
      <c r="CR676" s="39"/>
      <c r="CS676" s="39"/>
      <c r="CT676" s="39"/>
      <c r="CU676" s="39"/>
      <c r="CV676" s="39"/>
      <c r="CW676" s="39"/>
      <c r="CX676" s="39"/>
      <c r="CY676" s="39"/>
      <c r="CZ676" s="39"/>
      <c r="DA676" s="39"/>
      <c r="DB676" s="39"/>
      <c r="DC676" s="39"/>
      <c r="DD676" s="39"/>
      <c r="DE676" s="39"/>
      <c r="DF676" s="39"/>
      <c r="DG676" s="39"/>
      <c r="DH676" s="39"/>
      <c r="DI676" s="39"/>
      <c r="DJ676" s="39"/>
      <c r="DK676" s="39"/>
      <c r="DL676" s="39"/>
      <c r="DM676" s="39"/>
      <c r="DN676" s="39"/>
      <c r="DO676" s="39"/>
      <c r="DP676" s="39"/>
      <c r="DQ676" s="39"/>
      <c r="DR676" s="7"/>
      <c r="DS676" s="7"/>
      <c r="DT676" s="7"/>
      <c r="DU676" s="39"/>
      <c r="DV676" s="39"/>
      <c r="DW676" s="39"/>
      <c r="DX676" s="39"/>
      <c r="DY676" s="39"/>
      <c r="DZ676" s="39"/>
      <c r="EA676" s="39"/>
      <c r="EB676" s="39"/>
      <c r="EC676" s="39"/>
      <c r="ED676" s="39"/>
      <c r="EE676" s="39"/>
      <c r="EF676" s="39"/>
      <c r="EG676" s="39"/>
      <c r="EH676" s="39"/>
      <c r="EI676" s="39"/>
      <c r="EJ676" s="39"/>
      <c r="EK676" s="39"/>
      <c r="EL676" s="39"/>
      <c r="EM676" s="39"/>
      <c r="EN676" s="39"/>
      <c r="EO676" s="39"/>
      <c r="EP676" s="39"/>
      <c r="EQ676" s="39"/>
      <c r="ER676" s="39"/>
      <c r="ES676" s="39"/>
      <c r="ET676" s="39"/>
      <c r="EU676" s="39"/>
      <c r="EV676" s="39"/>
      <c r="EW676" s="39"/>
      <c r="EX676" s="39"/>
      <c r="EY676" s="39"/>
      <c r="EZ676" s="39"/>
      <c r="FA676" s="39"/>
      <c r="FB676" s="39"/>
      <c r="FC676" s="39"/>
      <c r="FD676" s="39"/>
      <c r="FE676" s="39"/>
      <c r="FF676" s="7"/>
      <c r="FG676" s="7"/>
      <c r="FH676" s="7"/>
      <c r="FI676" s="39"/>
      <c r="FJ676" s="39"/>
      <c r="FK676" s="39"/>
      <c r="FL676" s="39"/>
      <c r="FM676" s="39"/>
      <c r="FN676" s="39"/>
      <c r="FO676" s="39"/>
      <c r="FP676" s="39"/>
      <c r="FQ676" s="39"/>
      <c r="FR676" s="39"/>
      <c r="FS676" s="39"/>
      <c r="FT676" s="39"/>
      <c r="FU676" s="39"/>
      <c r="FV676" s="39"/>
      <c r="FW676" s="39"/>
      <c r="FX676" s="39"/>
      <c r="FY676" s="39"/>
      <c r="FZ676" s="39"/>
      <c r="GA676" s="39"/>
      <c r="GB676" s="39"/>
      <c r="GC676" s="39"/>
      <c r="GD676" s="39"/>
      <c r="GE676" s="39"/>
      <c r="GF676" s="39"/>
      <c r="GG676" s="39"/>
      <c r="GH676" s="39"/>
      <c r="GI676" s="39"/>
      <c r="GJ676" s="39"/>
      <c r="GK676" s="39"/>
      <c r="GL676" s="39"/>
      <c r="GM676" s="39"/>
      <c r="GN676" s="39"/>
      <c r="GO676" s="39"/>
      <c r="GP676" s="39"/>
      <c r="GQ676" s="39"/>
      <c r="GR676" s="39"/>
      <c r="GS676" s="39"/>
    </row>
    <row r="677" spans="1:201" ht="15" customHeight="1" x14ac:dyDescent="0.25">
      <c r="A677" s="11">
        <f>$A$74</f>
        <v>20214</v>
      </c>
      <c r="B677" s="7"/>
      <c r="C677" s="7"/>
      <c r="D677" s="39"/>
      <c r="E677" s="39"/>
      <c r="F677" s="39"/>
      <c r="G677" s="39"/>
      <c r="H677" s="39"/>
      <c r="I677" s="39"/>
      <c r="J677" s="39"/>
      <c r="K677" s="39"/>
      <c r="L677" s="39"/>
      <c r="M677" s="39"/>
      <c r="N677" s="39"/>
      <c r="O677" s="39"/>
      <c r="P677" s="39"/>
      <c r="Q677" s="39"/>
      <c r="R677" s="39"/>
      <c r="S677" s="39"/>
      <c r="T677" s="39"/>
      <c r="U677" s="39"/>
      <c r="V677" s="39"/>
      <c r="W677" s="39"/>
      <c r="X677" s="39"/>
      <c r="Y677" s="39"/>
      <c r="Z677" s="39"/>
      <c r="AA677" s="39"/>
      <c r="AB677" s="39"/>
      <c r="AC677" s="39"/>
      <c r="AD677" s="39"/>
      <c r="AE677" s="39"/>
      <c r="AF677" s="39"/>
      <c r="AG677" s="39"/>
      <c r="AH677" s="39"/>
      <c r="AI677" s="39"/>
      <c r="AJ677" s="39"/>
      <c r="AK677" s="39"/>
      <c r="AL677" s="39"/>
      <c r="AM677" s="39"/>
      <c r="AN677" s="39"/>
      <c r="AO677" s="39"/>
      <c r="AP677" s="7"/>
      <c r="AQ677" s="7"/>
      <c r="AR677" s="39"/>
      <c r="AS677" s="39"/>
      <c r="AT677" s="39"/>
      <c r="AU677" s="39"/>
      <c r="AV677" s="39"/>
      <c r="AW677" s="39"/>
      <c r="AX677" s="39"/>
      <c r="AY677" s="39"/>
      <c r="AZ677" s="39"/>
      <c r="BA677" s="39"/>
      <c r="BB677" s="39"/>
      <c r="BC677" s="39"/>
      <c r="BD677" s="39"/>
      <c r="BE677" s="39"/>
      <c r="BF677" s="39"/>
      <c r="BG677" s="39"/>
      <c r="BH677" s="39"/>
      <c r="BI677" s="39"/>
      <c r="BJ677" s="39"/>
      <c r="BK677" s="39"/>
      <c r="BL677" s="39"/>
      <c r="BM677" s="39"/>
      <c r="BN677" s="39"/>
      <c r="BO677" s="39"/>
      <c r="BP677" s="39"/>
      <c r="BQ677" s="39"/>
      <c r="BR677" s="39"/>
      <c r="BS677" s="39"/>
      <c r="BT677" s="39"/>
      <c r="BU677" s="39"/>
      <c r="BV677" s="39"/>
      <c r="BW677" s="39"/>
      <c r="BX677" s="39"/>
      <c r="BY677" s="39"/>
      <c r="BZ677" s="39"/>
      <c r="CA677" s="39"/>
      <c r="CB677" s="39"/>
      <c r="CC677" s="39"/>
      <c r="CD677" s="7"/>
      <c r="CE677" s="7"/>
      <c r="CF677" s="39"/>
      <c r="CG677" s="39"/>
      <c r="CH677" s="39"/>
      <c r="CI677" s="39"/>
      <c r="CJ677" s="39"/>
      <c r="CK677" s="39"/>
      <c r="CL677" s="39"/>
      <c r="CM677" s="39"/>
      <c r="CN677" s="39"/>
      <c r="CO677" s="39"/>
      <c r="CP677" s="39"/>
      <c r="CQ677" s="39"/>
      <c r="CR677" s="39"/>
      <c r="CS677" s="39"/>
      <c r="CT677" s="39"/>
      <c r="CU677" s="39"/>
      <c r="CV677" s="39"/>
      <c r="CW677" s="39"/>
      <c r="CX677" s="39"/>
      <c r="CY677" s="39"/>
      <c r="CZ677" s="39"/>
      <c r="DA677" s="39"/>
      <c r="DB677" s="39"/>
      <c r="DC677" s="39"/>
      <c r="DD677" s="39"/>
      <c r="DE677" s="39"/>
      <c r="DF677" s="39"/>
      <c r="DG677" s="39"/>
      <c r="DH677" s="39"/>
      <c r="DI677" s="39"/>
      <c r="DJ677" s="39"/>
      <c r="DK677" s="39"/>
      <c r="DL677" s="39"/>
      <c r="DM677" s="39"/>
      <c r="DN677" s="39"/>
      <c r="DO677" s="39"/>
      <c r="DP677" s="39"/>
      <c r="DQ677" s="39"/>
      <c r="DR677" s="7"/>
      <c r="DS677" s="7"/>
      <c r="DT677" s="39"/>
      <c r="DU677" s="39"/>
      <c r="DV677" s="39"/>
      <c r="DW677" s="39"/>
      <c r="DX677" s="39"/>
      <c r="DY677" s="39"/>
      <c r="DZ677" s="39"/>
      <c r="EA677" s="39"/>
      <c r="EB677" s="39"/>
      <c r="EC677" s="39"/>
      <c r="ED677" s="39"/>
      <c r="EE677" s="39"/>
      <c r="EF677" s="39"/>
      <c r="EG677" s="39"/>
      <c r="EH677" s="39"/>
      <c r="EI677" s="39"/>
      <c r="EJ677" s="39"/>
      <c r="EK677" s="39"/>
      <c r="EL677" s="39"/>
      <c r="EM677" s="39"/>
      <c r="EN677" s="39"/>
      <c r="EO677" s="39"/>
      <c r="EP677" s="39"/>
      <c r="EQ677" s="39"/>
      <c r="ER677" s="39"/>
      <c r="ES677" s="39"/>
      <c r="ET677" s="39"/>
      <c r="EU677" s="39"/>
      <c r="EV677" s="39"/>
      <c r="EW677" s="39"/>
      <c r="EX677" s="39"/>
      <c r="EY677" s="39"/>
      <c r="EZ677" s="39"/>
      <c r="FA677" s="39"/>
      <c r="FB677" s="39"/>
      <c r="FC677" s="39"/>
      <c r="FD677" s="39"/>
      <c r="FE677" s="39"/>
      <c r="FF677" s="7"/>
      <c r="FG677" s="7"/>
      <c r="FH677" s="39"/>
      <c r="FI677" s="39"/>
      <c r="FJ677" s="39"/>
      <c r="FK677" s="39"/>
      <c r="FL677" s="39"/>
      <c r="FM677" s="39"/>
      <c r="FN677" s="39"/>
      <c r="FO677" s="39"/>
      <c r="FP677" s="39"/>
      <c r="FQ677" s="39"/>
      <c r="FR677" s="39"/>
      <c r="FS677" s="39"/>
      <c r="FT677" s="39"/>
      <c r="FU677" s="39"/>
      <c r="FV677" s="39"/>
      <c r="FW677" s="39"/>
      <c r="FX677" s="39"/>
      <c r="FY677" s="39"/>
      <c r="FZ677" s="39"/>
      <c r="GA677" s="39"/>
      <c r="GB677" s="39"/>
      <c r="GC677" s="39"/>
      <c r="GD677" s="39"/>
      <c r="GE677" s="39"/>
      <c r="GF677" s="39"/>
      <c r="GG677" s="39"/>
      <c r="GH677" s="39"/>
      <c r="GI677" s="39"/>
      <c r="GJ677" s="39"/>
      <c r="GK677" s="39"/>
      <c r="GL677" s="39"/>
      <c r="GM677" s="39"/>
      <c r="GN677" s="39"/>
      <c r="GO677" s="39"/>
      <c r="GP677" s="39"/>
      <c r="GQ677" s="39"/>
      <c r="GR677" s="39"/>
      <c r="GS677" s="39"/>
    </row>
    <row r="678" spans="1:201" ht="15" customHeight="1" x14ac:dyDescent="0.25">
      <c r="A678" s="11">
        <f>$A$75</f>
        <v>20221</v>
      </c>
      <c r="B678" s="7"/>
      <c r="C678" s="39"/>
      <c r="D678" s="39"/>
      <c r="E678" s="39"/>
      <c r="F678" s="39"/>
      <c r="G678" s="39"/>
      <c r="H678" s="39"/>
      <c r="I678" s="39"/>
      <c r="J678" s="39"/>
      <c r="K678" s="39"/>
      <c r="L678" s="39"/>
      <c r="M678" s="39"/>
      <c r="N678" s="39"/>
      <c r="O678" s="39"/>
      <c r="P678" s="39"/>
      <c r="Q678" s="39"/>
      <c r="R678" s="39"/>
      <c r="S678" s="39"/>
      <c r="T678" s="39"/>
      <c r="U678" s="39"/>
      <c r="V678" s="39"/>
      <c r="W678" s="39"/>
      <c r="X678" s="39"/>
      <c r="Y678" s="39"/>
      <c r="Z678" s="39"/>
      <c r="AA678" s="39"/>
      <c r="AB678" s="39"/>
      <c r="AC678" s="39"/>
      <c r="AD678" s="39"/>
      <c r="AE678" s="39"/>
      <c r="AF678" s="39"/>
      <c r="AG678" s="39"/>
      <c r="AH678" s="39"/>
      <c r="AI678" s="39"/>
      <c r="AJ678" s="39"/>
      <c r="AK678" s="39"/>
      <c r="AL678" s="39"/>
      <c r="AM678" s="39"/>
      <c r="AN678" s="39"/>
      <c r="AO678" s="39"/>
      <c r="AP678" s="7"/>
      <c r="AQ678" s="39"/>
      <c r="AR678" s="39"/>
      <c r="AS678" s="39"/>
      <c r="AT678" s="39"/>
      <c r="AU678" s="39"/>
      <c r="AV678" s="39"/>
      <c r="AW678" s="39"/>
      <c r="AX678" s="39"/>
      <c r="AY678" s="39"/>
      <c r="AZ678" s="39"/>
      <c r="BA678" s="39"/>
      <c r="BB678" s="39"/>
      <c r="BC678" s="39"/>
      <c r="BD678" s="39"/>
      <c r="BE678" s="39"/>
      <c r="BF678" s="39"/>
      <c r="BG678" s="39"/>
      <c r="BH678" s="39"/>
      <c r="BI678" s="39"/>
      <c r="BJ678" s="39"/>
      <c r="BK678" s="39"/>
      <c r="BL678" s="39"/>
      <c r="BM678" s="39"/>
      <c r="BN678" s="39"/>
      <c r="BO678" s="39"/>
      <c r="BP678" s="39"/>
      <c r="BQ678" s="39"/>
      <c r="BR678" s="39"/>
      <c r="BS678" s="39"/>
      <c r="BT678" s="39"/>
      <c r="BU678" s="39"/>
      <c r="BV678" s="39"/>
      <c r="BW678" s="39"/>
      <c r="BX678" s="39"/>
      <c r="BY678" s="39"/>
      <c r="BZ678" s="39"/>
      <c r="CA678" s="39"/>
      <c r="CB678" s="39"/>
      <c r="CC678" s="39"/>
      <c r="CD678" s="7"/>
      <c r="CE678" s="39"/>
      <c r="CF678" s="39"/>
      <c r="CG678" s="39"/>
      <c r="CH678" s="39"/>
      <c r="CI678" s="39"/>
      <c r="CJ678" s="39"/>
      <c r="CK678" s="39"/>
      <c r="CL678" s="39"/>
      <c r="CM678" s="39"/>
      <c r="CN678" s="39"/>
      <c r="CO678" s="39"/>
      <c r="CP678" s="39"/>
      <c r="CQ678" s="39"/>
      <c r="CR678" s="39"/>
      <c r="CS678" s="39"/>
      <c r="CT678" s="39"/>
      <c r="CU678" s="39"/>
      <c r="CV678" s="39"/>
      <c r="CW678" s="39"/>
      <c r="CX678" s="39"/>
      <c r="CY678" s="39"/>
      <c r="CZ678" s="39"/>
      <c r="DA678" s="39"/>
      <c r="DB678" s="39"/>
      <c r="DC678" s="39"/>
      <c r="DD678" s="39"/>
      <c r="DE678" s="39"/>
      <c r="DF678" s="39"/>
      <c r="DG678" s="39"/>
      <c r="DH678" s="39"/>
      <c r="DI678" s="39"/>
      <c r="DJ678" s="39"/>
      <c r="DK678" s="39"/>
      <c r="DL678" s="39"/>
      <c r="DM678" s="39"/>
      <c r="DN678" s="39"/>
      <c r="DO678" s="39"/>
      <c r="DP678" s="39"/>
      <c r="DQ678" s="39"/>
      <c r="DR678" s="7"/>
      <c r="DS678" s="39"/>
      <c r="DT678" s="39"/>
      <c r="DU678" s="39"/>
      <c r="DV678" s="39"/>
      <c r="DW678" s="39"/>
      <c r="DX678" s="39"/>
      <c r="DY678" s="39"/>
      <c r="DZ678" s="39"/>
      <c r="EA678" s="39"/>
      <c r="EB678" s="39"/>
      <c r="EC678" s="39"/>
      <c r="ED678" s="39"/>
      <c r="EE678" s="39"/>
      <c r="EF678" s="39"/>
      <c r="EG678" s="39"/>
      <c r="EH678" s="39"/>
      <c r="EI678" s="39"/>
      <c r="EJ678" s="39"/>
      <c r="EK678" s="39"/>
      <c r="EL678" s="39"/>
      <c r="EM678" s="39"/>
      <c r="EN678" s="39"/>
      <c r="EO678" s="39"/>
      <c r="EP678" s="39"/>
      <c r="EQ678" s="39"/>
      <c r="ER678" s="39"/>
      <c r="ES678" s="39"/>
      <c r="ET678" s="39"/>
      <c r="EU678" s="39"/>
      <c r="EV678" s="39"/>
      <c r="EW678" s="39"/>
      <c r="EX678" s="39"/>
      <c r="EY678" s="39"/>
      <c r="EZ678" s="39"/>
      <c r="FA678" s="39"/>
      <c r="FB678" s="39"/>
      <c r="FC678" s="39"/>
      <c r="FD678" s="39"/>
      <c r="FE678" s="39"/>
      <c r="FF678" s="7"/>
      <c r="FG678" s="39"/>
      <c r="FH678" s="39"/>
      <c r="FI678" s="39"/>
      <c r="FJ678" s="39"/>
      <c r="FK678" s="39"/>
      <c r="FL678" s="39"/>
      <c r="FM678" s="39"/>
      <c r="FN678" s="39"/>
      <c r="FO678" s="39"/>
      <c r="FP678" s="39"/>
      <c r="FQ678" s="39"/>
      <c r="FR678" s="39"/>
      <c r="FS678" s="39"/>
      <c r="FT678" s="39"/>
      <c r="FU678" s="39"/>
      <c r="FV678" s="39"/>
      <c r="FW678" s="39"/>
      <c r="FX678" s="39"/>
      <c r="FY678" s="39"/>
      <c r="FZ678" s="39"/>
      <c r="GA678" s="39"/>
      <c r="GB678" s="39"/>
      <c r="GC678" s="39"/>
      <c r="GD678" s="39"/>
      <c r="GE678" s="39"/>
      <c r="GF678" s="39"/>
      <c r="GG678" s="39"/>
      <c r="GH678" s="39"/>
      <c r="GI678" s="39"/>
      <c r="GJ678" s="39"/>
      <c r="GK678" s="39"/>
      <c r="GL678" s="39"/>
      <c r="GM678" s="39"/>
      <c r="GN678" s="39"/>
      <c r="GO678" s="39"/>
      <c r="GP678" s="39"/>
      <c r="GQ678" s="39"/>
      <c r="GR678" s="39"/>
      <c r="GS678" s="39"/>
    </row>
    <row r="679" spans="1:201" s="70" customFormat="1" ht="21" customHeight="1" x14ac:dyDescent="0.35">
      <c r="B679" s="109" t="str">
        <f>Co_Name</f>
        <v>State Farm Mutual Automobile Insurance Company</v>
      </c>
      <c r="O679" s="24"/>
      <c r="U679" s="24"/>
      <c r="V679" s="109" t="str">
        <f>Co_Name</f>
        <v>State Farm Mutual Automobile Insurance Company</v>
      </c>
      <c r="W679" s="24"/>
      <c r="X679" s="24"/>
      <c r="Y679" s="24"/>
      <c r="Z679" s="24"/>
      <c r="AA679" s="24"/>
      <c r="AB679" s="24"/>
      <c r="AC679" s="24"/>
      <c r="AE679" s="24"/>
      <c r="AF679" s="24"/>
      <c r="AG679" s="24"/>
      <c r="AH679" s="24"/>
      <c r="AI679" s="24"/>
      <c r="AJ679" s="24"/>
      <c r="AK679" s="24"/>
      <c r="AL679" s="24"/>
      <c r="AM679" s="24"/>
      <c r="AN679" s="24"/>
      <c r="AO679" s="24"/>
      <c r="AP679" s="109" t="str">
        <f>Co_Name</f>
        <v>State Farm Mutual Automobile Insurance Company</v>
      </c>
      <c r="BC679" s="24"/>
      <c r="BI679" s="24"/>
      <c r="BJ679" s="109" t="str">
        <f>Co_Name</f>
        <v>State Farm Mutual Automobile Insurance Company</v>
      </c>
      <c r="BK679" s="24"/>
      <c r="BL679" s="24"/>
      <c r="BM679" s="24"/>
      <c r="BN679" s="24"/>
      <c r="BO679" s="24"/>
      <c r="BP679" s="24"/>
      <c r="BQ679" s="24"/>
      <c r="BS679" s="24"/>
      <c r="BT679" s="24"/>
      <c r="BU679" s="24"/>
      <c r="BV679" s="24"/>
      <c r="BW679" s="24"/>
      <c r="BX679" s="24"/>
      <c r="BY679" s="24"/>
      <c r="BZ679" s="24"/>
      <c r="CA679" s="24"/>
      <c r="CB679" s="24"/>
      <c r="CC679" s="24"/>
      <c r="CD679" s="109" t="str">
        <f>Co_Name</f>
        <v>State Farm Mutual Automobile Insurance Company</v>
      </c>
      <c r="CQ679" s="24"/>
      <c r="CW679" s="24"/>
      <c r="CX679" s="109" t="str">
        <f>Co_Name</f>
        <v>State Farm Mutual Automobile Insurance Company</v>
      </c>
      <c r="CY679" s="24"/>
      <c r="CZ679" s="24"/>
      <c r="DA679" s="24"/>
      <c r="DB679" s="24"/>
      <c r="DC679" s="24"/>
      <c r="DD679" s="24"/>
      <c r="DE679" s="24"/>
      <c r="DG679" s="24"/>
      <c r="DH679" s="24"/>
      <c r="DI679" s="24"/>
      <c r="DJ679" s="24"/>
      <c r="DK679" s="24"/>
      <c r="DL679" s="24"/>
      <c r="DM679" s="24"/>
      <c r="DN679" s="24"/>
      <c r="DO679" s="24"/>
      <c r="DP679" s="24"/>
      <c r="DQ679" s="24"/>
      <c r="DR679" s="109" t="str">
        <f>Co_Name</f>
        <v>State Farm Mutual Automobile Insurance Company</v>
      </c>
      <c r="EE679" s="24"/>
      <c r="EK679" s="24"/>
      <c r="EL679" s="109" t="str">
        <f>Co_Name</f>
        <v>State Farm Mutual Automobile Insurance Company</v>
      </c>
      <c r="EM679" s="24"/>
      <c r="EN679" s="24"/>
      <c r="EO679" s="24"/>
      <c r="EP679" s="24"/>
      <c r="EQ679" s="24"/>
      <c r="ER679" s="24"/>
      <c r="ES679" s="24"/>
      <c r="EU679" s="24"/>
      <c r="EV679" s="24"/>
      <c r="EW679" s="24"/>
      <c r="EX679" s="24"/>
      <c r="EY679" s="24"/>
      <c r="EZ679" s="24"/>
      <c r="FA679" s="24"/>
      <c r="FB679" s="24"/>
      <c r="FC679" s="24"/>
      <c r="FD679" s="24"/>
      <c r="FE679" s="24"/>
      <c r="FF679" s="109" t="str">
        <f>Co_Name</f>
        <v>State Farm Mutual Automobile Insurance Company</v>
      </c>
      <c r="FS679" s="24"/>
      <c r="FY679" s="24"/>
      <c r="FZ679" s="109" t="str">
        <f>Co_Name</f>
        <v>State Farm Mutual Automobile Insurance Company</v>
      </c>
      <c r="GA679" s="24"/>
      <c r="GB679" s="24"/>
      <c r="GC679" s="24"/>
      <c r="GD679" s="24"/>
      <c r="GE679" s="24"/>
      <c r="GF679" s="24"/>
      <c r="GG679" s="24"/>
      <c r="GI679" s="24"/>
      <c r="GJ679" s="24"/>
      <c r="GK679" s="24"/>
      <c r="GL679" s="24"/>
      <c r="GM679" s="24"/>
      <c r="GN679" s="24"/>
      <c r="GO679" s="24"/>
      <c r="GP679" s="24"/>
      <c r="GQ679" s="24"/>
      <c r="GR679" s="24"/>
      <c r="GS679" s="24"/>
    </row>
    <row r="680" spans="1:201" s="70" customFormat="1" ht="21" customHeight="1" x14ac:dyDescent="0.35">
      <c r="B680" s="109" t="str">
        <f>B$2</f>
        <v>Private Passenger Auto Liability</v>
      </c>
      <c r="O680" s="24"/>
      <c r="U680" s="24"/>
      <c r="V680" s="109" t="str">
        <f>B$2</f>
        <v>Private Passenger Auto Liability</v>
      </c>
      <c r="W680" s="24"/>
      <c r="X680" s="24"/>
      <c r="Y680" s="24"/>
      <c r="Z680" s="24"/>
      <c r="AA680" s="24"/>
      <c r="AB680" s="24"/>
      <c r="AC680" s="24"/>
      <c r="AE680" s="24"/>
      <c r="AF680" s="24"/>
      <c r="AG680" s="24"/>
      <c r="AH680" s="24"/>
      <c r="AI680" s="24"/>
      <c r="AJ680" s="24"/>
      <c r="AK680" s="24"/>
      <c r="AL680" s="24"/>
      <c r="AM680" s="24"/>
      <c r="AN680" s="24"/>
      <c r="AO680" s="24"/>
      <c r="AP680" s="109" t="str">
        <f>AP$2</f>
        <v>Private Passenger Auto Liability</v>
      </c>
      <c r="BC680" s="24"/>
      <c r="BI680" s="24"/>
      <c r="BJ680" s="109" t="str">
        <f>AP$2</f>
        <v>Private Passenger Auto Liability</v>
      </c>
      <c r="BK680" s="24"/>
      <c r="BL680" s="24"/>
      <c r="BM680" s="24"/>
      <c r="BN680" s="24"/>
      <c r="BO680" s="24"/>
      <c r="BP680" s="24"/>
      <c r="BQ680" s="24"/>
      <c r="BS680" s="24"/>
      <c r="BT680" s="24"/>
      <c r="BU680" s="24"/>
      <c r="BV680" s="24"/>
      <c r="BW680" s="24"/>
      <c r="BX680" s="24"/>
      <c r="BY680" s="24"/>
      <c r="BZ680" s="24"/>
      <c r="CA680" s="24"/>
      <c r="CB680" s="24"/>
      <c r="CC680" s="24"/>
      <c r="CD680" s="109" t="str">
        <f>CD$2</f>
        <v>Private Passenger Auto Liability</v>
      </c>
      <c r="CQ680" s="24"/>
      <c r="CW680" s="24"/>
      <c r="CX680" s="109" t="str">
        <f>CD$2</f>
        <v>Private Passenger Auto Liability</v>
      </c>
      <c r="CY680" s="24"/>
      <c r="CZ680" s="24"/>
      <c r="DA680" s="24"/>
      <c r="DB680" s="24"/>
      <c r="DC680" s="24"/>
      <c r="DD680" s="24"/>
      <c r="DE680" s="24"/>
      <c r="DG680" s="24"/>
      <c r="DH680" s="24"/>
      <c r="DI680" s="24"/>
      <c r="DJ680" s="24"/>
      <c r="DK680" s="24"/>
      <c r="DL680" s="24"/>
      <c r="DM680" s="24"/>
      <c r="DN680" s="24"/>
      <c r="DO680" s="24"/>
      <c r="DP680" s="24"/>
      <c r="DQ680" s="24"/>
      <c r="DR680" s="109" t="str">
        <f>DR$2</f>
        <v>Private Passenger Auto Liability</v>
      </c>
      <c r="EE680" s="24"/>
      <c r="EK680" s="24"/>
      <c r="EL680" s="109" t="str">
        <f>DR$2</f>
        <v>Private Passenger Auto Liability</v>
      </c>
      <c r="EM680" s="24"/>
      <c r="EN680" s="24"/>
      <c r="EO680" s="24"/>
      <c r="EP680" s="24"/>
      <c r="EQ680" s="24"/>
      <c r="ER680" s="24"/>
      <c r="ES680" s="24"/>
      <c r="EU680" s="24"/>
      <c r="EV680" s="24"/>
      <c r="EW680" s="24"/>
      <c r="EX680" s="24"/>
      <c r="EY680" s="24"/>
      <c r="EZ680" s="24"/>
      <c r="FA680" s="24"/>
      <c r="FB680" s="24"/>
      <c r="FC680" s="24"/>
      <c r="FD680" s="24"/>
      <c r="FE680" s="24"/>
      <c r="FF680" s="109" t="str">
        <f>FF$2</f>
        <v>Private Passenger Auto Physical Damage</v>
      </c>
      <c r="FS680" s="24"/>
      <c r="FY680" s="24"/>
      <c r="FZ680" s="109" t="str">
        <f>FF$2</f>
        <v>Private Passenger Auto Physical Damage</v>
      </c>
      <c r="GA680" s="24"/>
      <c r="GB680" s="24"/>
      <c r="GC680" s="24"/>
      <c r="GD680" s="24"/>
      <c r="GE680" s="24"/>
      <c r="GF680" s="24"/>
      <c r="GG680" s="24"/>
      <c r="GI680" s="24"/>
      <c r="GJ680" s="24"/>
      <c r="GK680" s="24"/>
      <c r="GL680" s="24"/>
      <c r="GM680" s="24"/>
      <c r="GN680" s="24"/>
      <c r="GO680" s="24"/>
      <c r="GP680" s="24"/>
      <c r="GQ680" s="24"/>
      <c r="GR680" s="24"/>
      <c r="GS680" s="24"/>
    </row>
    <row r="681" spans="1:201" s="70" customFormat="1" ht="21" customHeight="1" x14ac:dyDescent="0.25"/>
    <row r="682" spans="1:201" s="70" customFormat="1" ht="21" customHeight="1" x14ac:dyDescent="0.25">
      <c r="B682" s="25" t="s">
        <v>131</v>
      </c>
      <c r="V682" s="25" t="s">
        <v>131</v>
      </c>
      <c r="AP682" s="25" t="s">
        <v>131</v>
      </c>
      <c r="BJ682" s="25" t="s">
        <v>131</v>
      </c>
      <c r="CD682" s="25" t="s">
        <v>131</v>
      </c>
      <c r="CX682" s="25" t="s">
        <v>131</v>
      </c>
      <c r="DR682" s="25" t="s">
        <v>131</v>
      </c>
      <c r="EL682" s="25" t="s">
        <v>131</v>
      </c>
      <c r="FF682" s="25" t="s">
        <v>131</v>
      </c>
      <c r="FZ682" s="25" t="s">
        <v>131</v>
      </c>
    </row>
    <row r="683" spans="1:201" s="70" customFormat="1" ht="15" customHeight="1" x14ac:dyDescent="0.25">
      <c r="B683" s="30" t="str">
        <f>B$5</f>
        <v>BI</v>
      </c>
      <c r="V683" s="30" t="str">
        <f>B$5</f>
        <v>BI</v>
      </c>
      <c r="AP683" s="30" t="str">
        <f>AP$5</f>
        <v>PD</v>
      </c>
      <c r="BJ683" s="30" t="str">
        <f>AP$5</f>
        <v>PD</v>
      </c>
      <c r="CD683" s="30" t="str">
        <f>CD$5</f>
        <v>MPC</v>
      </c>
      <c r="CX683" s="30" t="str">
        <f>CD$5</f>
        <v>MPC</v>
      </c>
      <c r="DR683" s="30" t="str">
        <f>DR$5</f>
        <v>UM</v>
      </c>
      <c r="EL683" s="30" t="str">
        <f>DR$5</f>
        <v>UM</v>
      </c>
      <c r="FF683" s="30" t="str">
        <f>FF$5</f>
        <v>COMP</v>
      </c>
      <c r="FZ683" s="30" t="str">
        <f>FF$5</f>
        <v>COMP</v>
      </c>
    </row>
    <row r="684" spans="1:201" s="70" customFormat="1" ht="15" customHeight="1" x14ac:dyDescent="0.25"/>
    <row r="685" spans="1:201" s="70" customFormat="1" x14ac:dyDescent="0.25">
      <c r="A685" s="114"/>
      <c r="B685" s="121" t="s">
        <v>1</v>
      </c>
      <c r="C685" s="122"/>
      <c r="D685" s="122"/>
      <c r="E685" s="122"/>
      <c r="F685" s="122"/>
      <c r="G685" s="122"/>
      <c r="H685" s="122"/>
      <c r="I685" s="122"/>
      <c r="J685" s="122"/>
      <c r="K685" s="122"/>
      <c r="L685" s="122"/>
      <c r="M685" s="122"/>
      <c r="N685" s="122"/>
      <c r="O685" s="122"/>
      <c r="P685" s="122"/>
      <c r="Q685" s="122"/>
      <c r="R685" s="122"/>
      <c r="S685" s="122"/>
      <c r="T685" s="122"/>
      <c r="U685" s="122"/>
      <c r="V685" s="121" t="s">
        <v>1</v>
      </c>
      <c r="W685" s="111"/>
      <c r="X685" s="111"/>
      <c r="Y685" s="111"/>
      <c r="Z685" s="111"/>
      <c r="AA685" s="111"/>
      <c r="AB685" s="111"/>
      <c r="AC685" s="111"/>
      <c r="AD685" s="111"/>
      <c r="AE685" s="111"/>
      <c r="AF685" s="111"/>
      <c r="AG685" s="111"/>
      <c r="AH685" s="111"/>
      <c r="AI685" s="111"/>
      <c r="AJ685" s="111"/>
      <c r="AK685" s="111"/>
      <c r="AL685" s="111"/>
      <c r="AM685" s="111"/>
      <c r="AN685" s="111"/>
      <c r="AO685" s="111"/>
      <c r="AP685" s="121" t="s">
        <v>1</v>
      </c>
      <c r="AQ685" s="122"/>
      <c r="AR685" s="122"/>
      <c r="AS685" s="122"/>
      <c r="AT685" s="122"/>
      <c r="AU685" s="122"/>
      <c r="AV685" s="122"/>
      <c r="AW685" s="122"/>
      <c r="AX685" s="122"/>
      <c r="AY685" s="122"/>
      <c r="AZ685" s="122"/>
      <c r="BA685" s="122"/>
      <c r="BB685" s="122"/>
      <c r="BC685" s="122"/>
      <c r="BD685" s="122"/>
      <c r="BE685" s="122"/>
      <c r="BF685" s="122"/>
      <c r="BG685" s="122"/>
      <c r="BH685" s="122"/>
      <c r="BI685" s="122"/>
      <c r="BJ685" s="121" t="s">
        <v>1</v>
      </c>
      <c r="BK685" s="111"/>
      <c r="BL685" s="111"/>
      <c r="BM685" s="111"/>
      <c r="BN685" s="111"/>
      <c r="BO685" s="111"/>
      <c r="BP685" s="111"/>
      <c r="BQ685" s="111"/>
      <c r="BR685" s="111"/>
      <c r="BS685" s="111"/>
      <c r="BT685" s="111"/>
      <c r="BU685" s="111"/>
      <c r="BV685" s="111"/>
      <c r="BW685" s="111"/>
      <c r="BX685" s="111"/>
      <c r="BY685" s="111"/>
      <c r="BZ685" s="111"/>
      <c r="CA685" s="111"/>
      <c r="CB685" s="111"/>
      <c r="CC685" s="111"/>
      <c r="CD685" s="121" t="s">
        <v>1</v>
      </c>
      <c r="CE685" s="122"/>
      <c r="CF685" s="122"/>
      <c r="CG685" s="122"/>
      <c r="CH685" s="122"/>
      <c r="CI685" s="122"/>
      <c r="CJ685" s="122"/>
      <c r="CK685" s="122"/>
      <c r="CL685" s="122"/>
      <c r="CM685" s="122"/>
      <c r="CN685" s="122"/>
      <c r="CO685" s="122"/>
      <c r="CP685" s="122"/>
      <c r="CQ685" s="122"/>
      <c r="CR685" s="122"/>
      <c r="CS685" s="122"/>
      <c r="CT685" s="122"/>
      <c r="CU685" s="122"/>
      <c r="CV685" s="122"/>
      <c r="CW685" s="122"/>
      <c r="CX685" s="121" t="s">
        <v>1</v>
      </c>
      <c r="CY685" s="111"/>
      <c r="CZ685" s="111"/>
      <c r="DA685" s="111"/>
      <c r="DB685" s="111"/>
      <c r="DC685" s="111"/>
      <c r="DD685" s="111"/>
      <c r="DE685" s="111"/>
      <c r="DF685" s="111"/>
      <c r="DG685" s="111"/>
      <c r="DH685" s="111"/>
      <c r="DI685" s="111"/>
      <c r="DJ685" s="111"/>
      <c r="DK685" s="111"/>
      <c r="DL685" s="111"/>
      <c r="DM685" s="111"/>
      <c r="DN685" s="111"/>
      <c r="DO685" s="111"/>
      <c r="DP685" s="111"/>
      <c r="DQ685" s="111"/>
      <c r="DR685" s="121" t="s">
        <v>1</v>
      </c>
      <c r="DS685" s="122"/>
      <c r="DT685" s="122"/>
      <c r="DU685" s="122"/>
      <c r="DV685" s="122"/>
      <c r="DW685" s="122"/>
      <c r="DX685" s="122"/>
      <c r="DY685" s="122"/>
      <c r="DZ685" s="122"/>
      <c r="EA685" s="122"/>
      <c r="EB685" s="122"/>
      <c r="EC685" s="122"/>
      <c r="ED685" s="122"/>
      <c r="EE685" s="122"/>
      <c r="EF685" s="122"/>
      <c r="EG685" s="122"/>
      <c r="EH685" s="122"/>
      <c r="EI685" s="122"/>
      <c r="EJ685" s="122"/>
      <c r="EK685" s="122"/>
      <c r="EL685" s="121" t="s">
        <v>1</v>
      </c>
      <c r="EM685" s="111"/>
      <c r="EN685" s="111"/>
      <c r="EO685" s="111"/>
      <c r="EP685" s="111"/>
      <c r="EQ685" s="111"/>
      <c r="ER685" s="111"/>
      <c r="ES685" s="111"/>
      <c r="ET685" s="111"/>
      <c r="EU685" s="111"/>
      <c r="EV685" s="111"/>
      <c r="EW685" s="111"/>
      <c r="EX685" s="111"/>
      <c r="EY685" s="111"/>
      <c r="EZ685" s="111"/>
      <c r="FA685" s="111"/>
      <c r="FB685" s="111"/>
      <c r="FC685" s="111"/>
      <c r="FD685" s="111"/>
      <c r="FE685" s="111"/>
      <c r="FF685" s="121" t="s">
        <v>1</v>
      </c>
      <c r="FG685" s="122"/>
      <c r="FH685" s="122"/>
      <c r="FI685" s="122"/>
      <c r="FJ685" s="122"/>
      <c r="FK685" s="122"/>
      <c r="FL685" s="122"/>
      <c r="FM685" s="122"/>
      <c r="FN685" s="122"/>
      <c r="FO685" s="122"/>
      <c r="FP685" s="122"/>
      <c r="FQ685" s="122"/>
      <c r="FR685" s="122"/>
      <c r="FS685" s="122"/>
      <c r="FT685" s="122"/>
      <c r="FU685" s="122"/>
      <c r="FV685" s="122"/>
      <c r="FW685" s="122"/>
      <c r="FX685" s="122"/>
      <c r="FY685" s="122"/>
      <c r="FZ685" s="121" t="s">
        <v>1</v>
      </c>
      <c r="GA685" s="111"/>
      <c r="GB685" s="111"/>
      <c r="GC685" s="111"/>
      <c r="GD685" s="111"/>
      <c r="GE685" s="111"/>
      <c r="GF685" s="111"/>
      <c r="GG685" s="111"/>
      <c r="GH685" s="111"/>
      <c r="GI685" s="111"/>
      <c r="GJ685" s="111"/>
      <c r="GK685" s="111"/>
      <c r="GL685" s="111"/>
      <c r="GM685" s="111"/>
      <c r="GN685" s="111"/>
      <c r="GO685" s="111"/>
      <c r="GP685" s="111"/>
      <c r="GQ685" s="111"/>
      <c r="GR685" s="111"/>
      <c r="GS685" s="111"/>
    </row>
    <row r="686" spans="1:201" s="70" customFormat="1" ht="30" x14ac:dyDescent="0.25">
      <c r="A686" s="113" t="str">
        <f>$A$35</f>
        <v>Fiscal Accident Quarter Ending</v>
      </c>
      <c r="B686" s="123" t="str">
        <f>$B$35&amp;"-"&amp;$C$35</f>
        <v>3-6</v>
      </c>
      <c r="C686" s="123" t="str">
        <f>$C$35&amp;"-"&amp;$D$35</f>
        <v>6-9</v>
      </c>
      <c r="D686" s="123" t="str">
        <f>$D$35&amp;"-"&amp;$E$35</f>
        <v>9-12</v>
      </c>
      <c r="E686" s="123" t="str">
        <f>$E$35&amp;"-"&amp;$F$35</f>
        <v>12-15</v>
      </c>
      <c r="F686" s="123" t="str">
        <f>$F$35&amp;"-"&amp;$G$35</f>
        <v>15-18</v>
      </c>
      <c r="G686" s="123" t="str">
        <f>$G$35&amp;"-"&amp;$H$35</f>
        <v>18-21</v>
      </c>
      <c r="H686" s="123" t="str">
        <f>$H$35&amp;"-"&amp;$I$35</f>
        <v>21-24</v>
      </c>
      <c r="I686" s="123" t="str">
        <f>$I$35&amp;"-"&amp;$J$35</f>
        <v>24-27</v>
      </c>
      <c r="J686" s="123" t="str">
        <f>$J$35&amp;"-"&amp;$K$35</f>
        <v>27-30</v>
      </c>
      <c r="K686" s="123" t="str">
        <f>$K$35&amp;"-"&amp;$L$35</f>
        <v>30-33</v>
      </c>
      <c r="L686" s="123" t="str">
        <f>$L$35&amp;"-"&amp;$M$35</f>
        <v>33-36</v>
      </c>
      <c r="M686" s="123" t="str">
        <f>$M$35&amp;"-"&amp;$N$35</f>
        <v>36-39</v>
      </c>
      <c r="N686" s="123" t="str">
        <f>$N$35&amp;"-"&amp;$O$35</f>
        <v>39-42</v>
      </c>
      <c r="O686" s="123" t="str">
        <f>$O$35&amp;"-"&amp;$P$35</f>
        <v>42-45</v>
      </c>
      <c r="P686" s="123" t="str">
        <f>$P$35&amp;"-"&amp;$Q$35</f>
        <v>45-48</v>
      </c>
      <c r="Q686" s="123" t="str">
        <f>$Q$35&amp;"-"&amp;$R$35</f>
        <v>48-51</v>
      </c>
      <c r="R686" s="123" t="str">
        <f>$R$35&amp;"-"&amp;$S$35</f>
        <v>51-54</v>
      </c>
      <c r="S686" s="123" t="str">
        <f>$S$35&amp;"-"&amp;$T$35</f>
        <v>54-57</v>
      </c>
      <c r="T686" s="123" t="str">
        <f>$T$35&amp;"-"&amp;$U$35</f>
        <v>57-60</v>
      </c>
      <c r="U686" s="123" t="str">
        <f>$U$35&amp;"-"&amp;$V$35</f>
        <v>60-63</v>
      </c>
      <c r="V686" s="123" t="str">
        <f>$V$35&amp;"-"&amp;$W$35</f>
        <v>63-66</v>
      </c>
      <c r="W686" s="123" t="str">
        <f>$W$35&amp;"-"&amp;$X$35</f>
        <v>66-69</v>
      </c>
      <c r="X686" s="123" t="str">
        <f>$X$35&amp;"-"&amp;$Y$35</f>
        <v>69-72</v>
      </c>
      <c r="Y686" s="123" t="str">
        <f>$Y$35&amp;"-"&amp;$Z$35</f>
        <v>72-75</v>
      </c>
      <c r="Z686" s="123" t="str">
        <f>$Z$35&amp;"-"&amp;$AA$35</f>
        <v>75-78</v>
      </c>
      <c r="AA686" s="123" t="str">
        <f>$AA$35&amp;"-"&amp;$AB$35</f>
        <v>78-81</v>
      </c>
      <c r="AB686" s="123" t="str">
        <f>$AB$35&amp;"-"&amp;$AC$35</f>
        <v>81-84</v>
      </c>
      <c r="AC686" s="123" t="str">
        <f>$AC$35&amp;"-"&amp;$AD$35</f>
        <v>84-87</v>
      </c>
      <c r="AD686" s="123" t="str">
        <f>$AD$35&amp;"-"&amp;$AE$35</f>
        <v>87-90</v>
      </c>
      <c r="AE686" s="123" t="str">
        <f>$AE$35&amp;"-"&amp;$AF$35</f>
        <v>90-93</v>
      </c>
      <c r="AF686" s="123" t="str">
        <f>$AF$35&amp;"-"&amp;$AG$35</f>
        <v>93-96</v>
      </c>
      <c r="AG686" s="123" t="str">
        <f>$AG$35&amp;"-"&amp;$AH$35</f>
        <v>96-99</v>
      </c>
      <c r="AH686" s="123" t="str">
        <f>$AH$35&amp;"-"&amp;$AI$35</f>
        <v>99-102</v>
      </c>
      <c r="AI686" s="123" t="str">
        <f>$AI$35&amp;"-"&amp;$AJ$35</f>
        <v>102-105</v>
      </c>
      <c r="AJ686" s="123" t="str">
        <f>$AJ$35&amp;"-"&amp;$AK$35</f>
        <v>105-108</v>
      </c>
      <c r="AK686" s="123" t="str">
        <f>$AK$35&amp;"-"&amp;$AL$35</f>
        <v>108-111</v>
      </c>
      <c r="AL686" s="123" t="str">
        <f>$AL$35&amp;"-"&amp;$AM$35</f>
        <v>111-114</v>
      </c>
      <c r="AM686" s="123" t="str">
        <f>$AM$35&amp;"-"&amp;$AN$35</f>
        <v>114-117</v>
      </c>
      <c r="AN686" s="123" t="str">
        <f>$AN$35&amp;"-"&amp;$AO$35</f>
        <v>117-120</v>
      </c>
      <c r="AO686" s="123" t="str">
        <f>$AO$35&amp;"-Ult"</f>
        <v>120-Ult</v>
      </c>
      <c r="AP686" s="123" t="str">
        <f>$B$35&amp;"-"&amp;$C$35</f>
        <v>3-6</v>
      </c>
      <c r="AQ686" s="123" t="str">
        <f>$C$35&amp;"-"&amp;$D$35</f>
        <v>6-9</v>
      </c>
      <c r="AR686" s="123" t="str">
        <f>$D$35&amp;"-"&amp;$E$35</f>
        <v>9-12</v>
      </c>
      <c r="AS686" s="123" t="str">
        <f>$E$35&amp;"-"&amp;$F$35</f>
        <v>12-15</v>
      </c>
      <c r="AT686" s="123" t="str">
        <f>$F$35&amp;"-"&amp;$G$35</f>
        <v>15-18</v>
      </c>
      <c r="AU686" s="123" t="str">
        <f>$G$35&amp;"-"&amp;$H$35</f>
        <v>18-21</v>
      </c>
      <c r="AV686" s="123" t="str">
        <f>$H$35&amp;"-"&amp;$I$35</f>
        <v>21-24</v>
      </c>
      <c r="AW686" s="123" t="str">
        <f>$I$35&amp;"-"&amp;$J$35</f>
        <v>24-27</v>
      </c>
      <c r="AX686" s="123" t="str">
        <f>$J$35&amp;"-"&amp;$K$35</f>
        <v>27-30</v>
      </c>
      <c r="AY686" s="123" t="str">
        <f>$K$35&amp;"-"&amp;$L$35</f>
        <v>30-33</v>
      </c>
      <c r="AZ686" s="123" t="str">
        <f>$L$35&amp;"-"&amp;$M$35</f>
        <v>33-36</v>
      </c>
      <c r="BA686" s="123" t="str">
        <f>$M$35&amp;"-"&amp;$N$35</f>
        <v>36-39</v>
      </c>
      <c r="BB686" s="123" t="str">
        <f>$N$35&amp;"-"&amp;$O$35</f>
        <v>39-42</v>
      </c>
      <c r="BC686" s="123" t="str">
        <f>$O$35&amp;"-"&amp;$P$35</f>
        <v>42-45</v>
      </c>
      <c r="BD686" s="123" t="str">
        <f>$P$35&amp;"-"&amp;$Q$35</f>
        <v>45-48</v>
      </c>
      <c r="BE686" s="123" t="str">
        <f>$Q$35&amp;"-"&amp;$R$35</f>
        <v>48-51</v>
      </c>
      <c r="BF686" s="123" t="str">
        <f>$R$35&amp;"-"&amp;$S$35</f>
        <v>51-54</v>
      </c>
      <c r="BG686" s="123" t="str">
        <f>$S$35&amp;"-"&amp;$T$35</f>
        <v>54-57</v>
      </c>
      <c r="BH686" s="123" t="str">
        <f>$T$35&amp;"-"&amp;$U$35</f>
        <v>57-60</v>
      </c>
      <c r="BI686" s="123" t="str">
        <f>$U$35&amp;"-"&amp;$V$35</f>
        <v>60-63</v>
      </c>
      <c r="BJ686" s="123" t="str">
        <f>$V$35&amp;"-"&amp;$W$35</f>
        <v>63-66</v>
      </c>
      <c r="BK686" s="123" t="str">
        <f>$W$35&amp;"-"&amp;$X$35</f>
        <v>66-69</v>
      </c>
      <c r="BL686" s="123" t="str">
        <f>$X$35&amp;"-"&amp;$Y$35</f>
        <v>69-72</v>
      </c>
      <c r="BM686" s="123" t="str">
        <f>$Y$35&amp;"-"&amp;$Z$35</f>
        <v>72-75</v>
      </c>
      <c r="BN686" s="123" t="str">
        <f>$Z$35&amp;"-"&amp;$AA$35</f>
        <v>75-78</v>
      </c>
      <c r="BO686" s="123" t="str">
        <f>$AA$35&amp;"-"&amp;$AB$35</f>
        <v>78-81</v>
      </c>
      <c r="BP686" s="123" t="str">
        <f>$AB$35&amp;"-"&amp;$AC$35</f>
        <v>81-84</v>
      </c>
      <c r="BQ686" s="123" t="str">
        <f>$AC$35&amp;"-"&amp;$AD$35</f>
        <v>84-87</v>
      </c>
      <c r="BR686" s="123" t="str">
        <f>$AD$35&amp;"-"&amp;$AE$35</f>
        <v>87-90</v>
      </c>
      <c r="BS686" s="123" t="str">
        <f>$AE$35&amp;"-"&amp;$AF$35</f>
        <v>90-93</v>
      </c>
      <c r="BT686" s="123" t="str">
        <f>$AF$35&amp;"-"&amp;$AG$35</f>
        <v>93-96</v>
      </c>
      <c r="BU686" s="123" t="str">
        <f>$AG$35&amp;"-"&amp;$AH$35</f>
        <v>96-99</v>
      </c>
      <c r="BV686" s="123" t="str">
        <f>$AH$35&amp;"-"&amp;$AI$35</f>
        <v>99-102</v>
      </c>
      <c r="BW686" s="123" t="str">
        <f>$AI$35&amp;"-"&amp;$AJ$35</f>
        <v>102-105</v>
      </c>
      <c r="BX686" s="123" t="str">
        <f>$AJ$35&amp;"-"&amp;$AK$35</f>
        <v>105-108</v>
      </c>
      <c r="BY686" s="123" t="str">
        <f>$AK$35&amp;"-"&amp;$AL$35</f>
        <v>108-111</v>
      </c>
      <c r="BZ686" s="123" t="str">
        <f>$AL$35&amp;"-"&amp;$AM$35</f>
        <v>111-114</v>
      </c>
      <c r="CA686" s="123" t="str">
        <f>$AM$35&amp;"-"&amp;$AN$35</f>
        <v>114-117</v>
      </c>
      <c r="CB686" s="123" t="str">
        <f>$AN$35&amp;"-"&amp;$AO$35</f>
        <v>117-120</v>
      </c>
      <c r="CC686" s="123" t="str">
        <f>$AO$35&amp;"-Ult"</f>
        <v>120-Ult</v>
      </c>
      <c r="CD686" s="123" t="str">
        <f>$B$35&amp;"-"&amp;$C$35</f>
        <v>3-6</v>
      </c>
      <c r="CE686" s="123" t="str">
        <f>$C$35&amp;"-"&amp;$D$35</f>
        <v>6-9</v>
      </c>
      <c r="CF686" s="123" t="str">
        <f>$D$35&amp;"-"&amp;$E$35</f>
        <v>9-12</v>
      </c>
      <c r="CG686" s="123" t="str">
        <f>$E$35&amp;"-"&amp;$F$35</f>
        <v>12-15</v>
      </c>
      <c r="CH686" s="123" t="str">
        <f>$F$35&amp;"-"&amp;$G$35</f>
        <v>15-18</v>
      </c>
      <c r="CI686" s="123" t="str">
        <f>$G$35&amp;"-"&amp;$H$35</f>
        <v>18-21</v>
      </c>
      <c r="CJ686" s="123" t="str">
        <f>$H$35&amp;"-"&amp;$I$35</f>
        <v>21-24</v>
      </c>
      <c r="CK686" s="123" t="str">
        <f>$I$35&amp;"-"&amp;$J$35</f>
        <v>24-27</v>
      </c>
      <c r="CL686" s="123" t="str">
        <f>$J$35&amp;"-"&amp;$K$35</f>
        <v>27-30</v>
      </c>
      <c r="CM686" s="123" t="str">
        <f>$K$35&amp;"-"&amp;$L$35</f>
        <v>30-33</v>
      </c>
      <c r="CN686" s="123" t="str">
        <f>$L$35&amp;"-"&amp;$M$35</f>
        <v>33-36</v>
      </c>
      <c r="CO686" s="123" t="str">
        <f>$M$35&amp;"-"&amp;$N$35</f>
        <v>36-39</v>
      </c>
      <c r="CP686" s="123" t="str">
        <f>$N$35&amp;"-"&amp;$O$35</f>
        <v>39-42</v>
      </c>
      <c r="CQ686" s="123" t="str">
        <f>$O$35&amp;"-"&amp;$P$35</f>
        <v>42-45</v>
      </c>
      <c r="CR686" s="123" t="str">
        <f>$P$35&amp;"-"&amp;$Q$35</f>
        <v>45-48</v>
      </c>
      <c r="CS686" s="123" t="str">
        <f>$Q$35&amp;"-"&amp;$R$35</f>
        <v>48-51</v>
      </c>
      <c r="CT686" s="123" t="str">
        <f>$R$35&amp;"-"&amp;$S$35</f>
        <v>51-54</v>
      </c>
      <c r="CU686" s="123" t="str">
        <f>$S$35&amp;"-"&amp;$T$35</f>
        <v>54-57</v>
      </c>
      <c r="CV686" s="123" t="str">
        <f>$T$35&amp;"-"&amp;$U$35</f>
        <v>57-60</v>
      </c>
      <c r="CW686" s="123" t="str">
        <f>$U$35&amp;"-"&amp;$V$35</f>
        <v>60-63</v>
      </c>
      <c r="CX686" s="123" t="str">
        <f>$V$35&amp;"-"&amp;$W$35</f>
        <v>63-66</v>
      </c>
      <c r="CY686" s="123" t="str">
        <f>$W$35&amp;"-"&amp;$X$35</f>
        <v>66-69</v>
      </c>
      <c r="CZ686" s="123" t="str">
        <f>$X$35&amp;"-"&amp;$Y$35</f>
        <v>69-72</v>
      </c>
      <c r="DA686" s="123" t="str">
        <f>$Y$35&amp;"-"&amp;$Z$35</f>
        <v>72-75</v>
      </c>
      <c r="DB686" s="123" t="str">
        <f>$Z$35&amp;"-"&amp;$AA$35</f>
        <v>75-78</v>
      </c>
      <c r="DC686" s="123" t="str">
        <f>$AA$35&amp;"-"&amp;$AB$35</f>
        <v>78-81</v>
      </c>
      <c r="DD686" s="123" t="str">
        <f>$AB$35&amp;"-"&amp;$AC$35</f>
        <v>81-84</v>
      </c>
      <c r="DE686" s="123" t="str">
        <f>$AC$35&amp;"-"&amp;$AD$35</f>
        <v>84-87</v>
      </c>
      <c r="DF686" s="123" t="str">
        <f>$AD$35&amp;"-"&amp;$AE$35</f>
        <v>87-90</v>
      </c>
      <c r="DG686" s="123" t="str">
        <f>$AE$35&amp;"-"&amp;$AF$35</f>
        <v>90-93</v>
      </c>
      <c r="DH686" s="123" t="str">
        <f>$AF$35&amp;"-"&amp;$AG$35</f>
        <v>93-96</v>
      </c>
      <c r="DI686" s="123" t="str">
        <f>$AG$35&amp;"-"&amp;$AH$35</f>
        <v>96-99</v>
      </c>
      <c r="DJ686" s="123" t="str">
        <f>$AH$35&amp;"-"&amp;$AI$35</f>
        <v>99-102</v>
      </c>
      <c r="DK686" s="123" t="str">
        <f>$AI$35&amp;"-"&amp;$AJ$35</f>
        <v>102-105</v>
      </c>
      <c r="DL686" s="123" t="str">
        <f>$AJ$35&amp;"-"&amp;$AK$35</f>
        <v>105-108</v>
      </c>
      <c r="DM686" s="123" t="str">
        <f>$AK$35&amp;"-"&amp;$AL$35</f>
        <v>108-111</v>
      </c>
      <c r="DN686" s="123" t="str">
        <f>$AL$35&amp;"-"&amp;$AM$35</f>
        <v>111-114</v>
      </c>
      <c r="DO686" s="123" t="str">
        <f>$AM$35&amp;"-"&amp;$AN$35</f>
        <v>114-117</v>
      </c>
      <c r="DP686" s="123" t="str">
        <f>$AN$35&amp;"-"&amp;$AO$35</f>
        <v>117-120</v>
      </c>
      <c r="DQ686" s="123" t="str">
        <f>$AO$35&amp;"-Ult"</f>
        <v>120-Ult</v>
      </c>
      <c r="DR686" s="123" t="str">
        <f>$B$35&amp;"-"&amp;$C$35</f>
        <v>3-6</v>
      </c>
      <c r="DS686" s="123" t="str">
        <f>$C$35&amp;"-"&amp;$D$35</f>
        <v>6-9</v>
      </c>
      <c r="DT686" s="123" t="str">
        <f>$D$35&amp;"-"&amp;$E$35</f>
        <v>9-12</v>
      </c>
      <c r="DU686" s="123" t="str">
        <f>$E$35&amp;"-"&amp;$F$35</f>
        <v>12-15</v>
      </c>
      <c r="DV686" s="123" t="str">
        <f>$F$35&amp;"-"&amp;$G$35</f>
        <v>15-18</v>
      </c>
      <c r="DW686" s="123" t="str">
        <f>$G$35&amp;"-"&amp;$H$35</f>
        <v>18-21</v>
      </c>
      <c r="DX686" s="123" t="str">
        <f>$H$35&amp;"-"&amp;$I$35</f>
        <v>21-24</v>
      </c>
      <c r="DY686" s="123" t="str">
        <f>$I$35&amp;"-"&amp;$J$35</f>
        <v>24-27</v>
      </c>
      <c r="DZ686" s="123" t="str">
        <f>$J$35&amp;"-"&amp;$K$35</f>
        <v>27-30</v>
      </c>
      <c r="EA686" s="123" t="str">
        <f>$K$35&amp;"-"&amp;$L$35</f>
        <v>30-33</v>
      </c>
      <c r="EB686" s="123" t="str">
        <f>$L$35&amp;"-"&amp;$M$35</f>
        <v>33-36</v>
      </c>
      <c r="EC686" s="123" t="str">
        <f>$M$35&amp;"-"&amp;$N$35</f>
        <v>36-39</v>
      </c>
      <c r="ED686" s="123" t="str">
        <f>$N$35&amp;"-"&amp;$O$35</f>
        <v>39-42</v>
      </c>
      <c r="EE686" s="123" t="str">
        <f>$O$35&amp;"-"&amp;$P$35</f>
        <v>42-45</v>
      </c>
      <c r="EF686" s="123" t="str">
        <f>$P$35&amp;"-"&amp;$Q$35</f>
        <v>45-48</v>
      </c>
      <c r="EG686" s="123" t="str">
        <f>$Q$35&amp;"-"&amp;$R$35</f>
        <v>48-51</v>
      </c>
      <c r="EH686" s="123" t="str">
        <f>$R$35&amp;"-"&amp;$S$35</f>
        <v>51-54</v>
      </c>
      <c r="EI686" s="123" t="str">
        <f>$S$35&amp;"-"&amp;$T$35</f>
        <v>54-57</v>
      </c>
      <c r="EJ686" s="123" t="str">
        <f>$T$35&amp;"-"&amp;$U$35</f>
        <v>57-60</v>
      </c>
      <c r="EK686" s="123" t="str">
        <f>$U$35&amp;"-"&amp;$V$35</f>
        <v>60-63</v>
      </c>
      <c r="EL686" s="123" t="str">
        <f>$V$35&amp;"-"&amp;$W$35</f>
        <v>63-66</v>
      </c>
      <c r="EM686" s="123" t="str">
        <f>$W$35&amp;"-"&amp;$X$35</f>
        <v>66-69</v>
      </c>
      <c r="EN686" s="123" t="str">
        <f>$X$35&amp;"-"&amp;$Y$35</f>
        <v>69-72</v>
      </c>
      <c r="EO686" s="123" t="str">
        <f>$Y$35&amp;"-"&amp;$Z$35</f>
        <v>72-75</v>
      </c>
      <c r="EP686" s="123" t="str">
        <f>$Z$35&amp;"-"&amp;$AA$35</f>
        <v>75-78</v>
      </c>
      <c r="EQ686" s="123" t="str">
        <f>$AA$35&amp;"-"&amp;$AB$35</f>
        <v>78-81</v>
      </c>
      <c r="ER686" s="123" t="str">
        <f>$AB$35&amp;"-"&amp;$AC$35</f>
        <v>81-84</v>
      </c>
      <c r="ES686" s="123" t="str">
        <f>$AC$35&amp;"-"&amp;$AD$35</f>
        <v>84-87</v>
      </c>
      <c r="ET686" s="123" t="str">
        <f>$AD$35&amp;"-"&amp;$AE$35</f>
        <v>87-90</v>
      </c>
      <c r="EU686" s="123" t="str">
        <f>$AE$35&amp;"-"&amp;$AF$35</f>
        <v>90-93</v>
      </c>
      <c r="EV686" s="123" t="str">
        <f>$AF$35&amp;"-"&amp;$AG$35</f>
        <v>93-96</v>
      </c>
      <c r="EW686" s="123" t="str">
        <f>$AG$35&amp;"-"&amp;$AH$35</f>
        <v>96-99</v>
      </c>
      <c r="EX686" s="123" t="str">
        <f>$AH$35&amp;"-"&amp;$AI$35</f>
        <v>99-102</v>
      </c>
      <c r="EY686" s="123" t="str">
        <f>$AI$35&amp;"-"&amp;$AJ$35</f>
        <v>102-105</v>
      </c>
      <c r="EZ686" s="123" t="str">
        <f>$AJ$35&amp;"-"&amp;$AK$35</f>
        <v>105-108</v>
      </c>
      <c r="FA686" s="123" t="str">
        <f>$AK$35&amp;"-"&amp;$AL$35</f>
        <v>108-111</v>
      </c>
      <c r="FB686" s="123" t="str">
        <f>$AL$35&amp;"-"&amp;$AM$35</f>
        <v>111-114</v>
      </c>
      <c r="FC686" s="123" t="str">
        <f>$AM$35&amp;"-"&amp;$AN$35</f>
        <v>114-117</v>
      </c>
      <c r="FD686" s="123" t="str">
        <f>$AN$35&amp;"-"&amp;$AO$35</f>
        <v>117-120</v>
      </c>
      <c r="FE686" s="123" t="str">
        <f>$AO$35&amp;"-Ult"</f>
        <v>120-Ult</v>
      </c>
      <c r="FF686" s="123" t="str">
        <f>$B$35&amp;"-"&amp;$C$35</f>
        <v>3-6</v>
      </c>
      <c r="FG686" s="123" t="str">
        <f>$C$35&amp;"-"&amp;$D$35</f>
        <v>6-9</v>
      </c>
      <c r="FH686" s="123" t="str">
        <f>$D$35&amp;"-"&amp;$E$35</f>
        <v>9-12</v>
      </c>
      <c r="FI686" s="123" t="str">
        <f>$E$35&amp;"-"&amp;$F$35</f>
        <v>12-15</v>
      </c>
      <c r="FJ686" s="123" t="str">
        <f>$F$35&amp;"-"&amp;$G$35</f>
        <v>15-18</v>
      </c>
      <c r="FK686" s="123" t="str">
        <f>$G$35&amp;"-"&amp;$H$35</f>
        <v>18-21</v>
      </c>
      <c r="FL686" s="123" t="str">
        <f>$H$35&amp;"-"&amp;$I$35</f>
        <v>21-24</v>
      </c>
      <c r="FM686" s="123" t="str">
        <f>$I$35&amp;"-"&amp;$J$35</f>
        <v>24-27</v>
      </c>
      <c r="FN686" s="123" t="str">
        <f>$J$35&amp;"-"&amp;$K$35</f>
        <v>27-30</v>
      </c>
      <c r="FO686" s="123" t="str">
        <f>$K$35&amp;"-"&amp;$L$35</f>
        <v>30-33</v>
      </c>
      <c r="FP686" s="123" t="str">
        <f>$L$35&amp;"-"&amp;$M$35</f>
        <v>33-36</v>
      </c>
      <c r="FQ686" s="123" t="str">
        <f>$M$35&amp;"-"&amp;$N$35</f>
        <v>36-39</v>
      </c>
      <c r="FR686" s="123" t="str">
        <f>$N$35&amp;"-"&amp;$O$35</f>
        <v>39-42</v>
      </c>
      <c r="FS686" s="123" t="str">
        <f>$O$35&amp;"-"&amp;$P$35</f>
        <v>42-45</v>
      </c>
      <c r="FT686" s="123" t="str">
        <f>$P$35&amp;"-"&amp;$Q$35</f>
        <v>45-48</v>
      </c>
      <c r="FU686" s="123" t="str">
        <f>$Q$35&amp;"-"&amp;$R$35</f>
        <v>48-51</v>
      </c>
      <c r="FV686" s="123" t="str">
        <f>$R$35&amp;"-"&amp;$S$35</f>
        <v>51-54</v>
      </c>
      <c r="FW686" s="123" t="str">
        <f>$S$35&amp;"-"&amp;$T$35</f>
        <v>54-57</v>
      </c>
      <c r="FX686" s="123" t="str">
        <f>$T$35&amp;"-"&amp;$U$35</f>
        <v>57-60</v>
      </c>
      <c r="FY686" s="123" t="str">
        <f>$U$35&amp;"-"&amp;$V$35</f>
        <v>60-63</v>
      </c>
      <c r="FZ686" s="123" t="str">
        <f>$V$35&amp;"-"&amp;$W$35</f>
        <v>63-66</v>
      </c>
      <c r="GA686" s="123" t="str">
        <f>$W$35&amp;"-"&amp;$X$35</f>
        <v>66-69</v>
      </c>
      <c r="GB686" s="123" t="str">
        <f>$X$35&amp;"-"&amp;$Y$35</f>
        <v>69-72</v>
      </c>
      <c r="GC686" s="123" t="str">
        <f>$Y$35&amp;"-"&amp;$Z$35</f>
        <v>72-75</v>
      </c>
      <c r="GD686" s="123" t="str">
        <f>$Z$35&amp;"-"&amp;$AA$35</f>
        <v>75-78</v>
      </c>
      <c r="GE686" s="123" t="str">
        <f>$AA$35&amp;"-"&amp;$AB$35</f>
        <v>78-81</v>
      </c>
      <c r="GF686" s="123" t="str">
        <f>$AB$35&amp;"-"&amp;$AC$35</f>
        <v>81-84</v>
      </c>
      <c r="GG686" s="123" t="str">
        <f>$AC$35&amp;"-"&amp;$AD$35</f>
        <v>84-87</v>
      </c>
      <c r="GH686" s="123" t="str">
        <f>$AD$35&amp;"-"&amp;$AE$35</f>
        <v>87-90</v>
      </c>
      <c r="GI686" s="123" t="str">
        <f>$AE$35&amp;"-"&amp;$AF$35</f>
        <v>90-93</v>
      </c>
      <c r="GJ686" s="123" t="str">
        <f>$AF$35&amp;"-"&amp;$AG$35</f>
        <v>93-96</v>
      </c>
      <c r="GK686" s="123" t="str">
        <f>$AG$35&amp;"-"&amp;$AH$35</f>
        <v>96-99</v>
      </c>
      <c r="GL686" s="123" t="str">
        <f>$AH$35&amp;"-"&amp;$AI$35</f>
        <v>99-102</v>
      </c>
      <c r="GM686" s="123" t="str">
        <f>$AI$35&amp;"-"&amp;$AJ$35</f>
        <v>102-105</v>
      </c>
      <c r="GN686" s="123" t="str">
        <f>$AJ$35&amp;"-"&amp;$AK$35</f>
        <v>105-108</v>
      </c>
      <c r="GO686" s="123" t="str">
        <f>$AK$35&amp;"-"&amp;$AL$35</f>
        <v>108-111</v>
      </c>
      <c r="GP686" s="123" t="str">
        <f>$AL$35&amp;"-"&amp;$AM$35</f>
        <v>111-114</v>
      </c>
      <c r="GQ686" s="123" t="str">
        <f>$AM$35&amp;"-"&amp;$AN$35</f>
        <v>114-117</v>
      </c>
      <c r="GR686" s="123" t="str">
        <f>$AN$35&amp;"-"&amp;$AO$35</f>
        <v>117-120</v>
      </c>
      <c r="GS686" s="123" t="str">
        <f>$AO$35&amp;"-Ult"</f>
        <v>120-Ult</v>
      </c>
    </row>
    <row r="687" spans="1:201" x14ac:dyDescent="0.25">
      <c r="A687" s="115">
        <f>$A$36</f>
        <v>20122</v>
      </c>
      <c r="B687" s="19" t="str">
        <f>IFERROR(C639/B639,"")</f>
        <v/>
      </c>
      <c r="C687" s="19" t="str">
        <f t="shared" ref="C687:AN701" si="2755">IFERROR(D639/C639,"")</f>
        <v/>
      </c>
      <c r="D687" s="19" t="str">
        <f t="shared" si="2755"/>
        <v/>
      </c>
      <c r="E687" s="19" t="str">
        <f t="shared" si="2755"/>
        <v/>
      </c>
      <c r="F687" s="19" t="str">
        <f t="shared" si="2755"/>
        <v/>
      </c>
      <c r="G687" s="19" t="str">
        <f t="shared" si="2755"/>
        <v/>
      </c>
      <c r="H687" s="19" t="str">
        <f t="shared" si="2755"/>
        <v/>
      </c>
      <c r="I687" s="19" t="str">
        <f t="shared" si="2755"/>
        <v/>
      </c>
      <c r="J687" s="19" t="str">
        <f t="shared" si="2755"/>
        <v/>
      </c>
      <c r="K687" s="19" t="str">
        <f t="shared" si="2755"/>
        <v/>
      </c>
      <c r="L687" s="19" t="str">
        <f t="shared" si="2755"/>
        <v/>
      </c>
      <c r="M687" s="19" t="str">
        <f t="shared" si="2755"/>
        <v/>
      </c>
      <c r="N687" s="19" t="str">
        <f t="shared" si="2755"/>
        <v/>
      </c>
      <c r="O687" s="19" t="str">
        <f t="shared" si="2755"/>
        <v/>
      </c>
      <c r="P687" s="19" t="str">
        <f t="shared" si="2755"/>
        <v/>
      </c>
      <c r="Q687" s="19" t="str">
        <f t="shared" si="2755"/>
        <v/>
      </c>
      <c r="R687" s="19" t="str">
        <f t="shared" si="2755"/>
        <v/>
      </c>
      <c r="S687" s="19" t="str">
        <f t="shared" si="2755"/>
        <v/>
      </c>
      <c r="T687" s="19" t="str">
        <f t="shared" si="2755"/>
        <v/>
      </c>
      <c r="U687" s="19" t="str">
        <f t="shared" si="2755"/>
        <v/>
      </c>
      <c r="V687" s="19" t="str">
        <f t="shared" si="2755"/>
        <v/>
      </c>
      <c r="W687" s="19" t="str">
        <f t="shared" si="2755"/>
        <v/>
      </c>
      <c r="X687" s="19" t="str">
        <f t="shared" si="2755"/>
        <v/>
      </c>
      <c r="Y687" s="19" t="str">
        <f t="shared" si="2755"/>
        <v/>
      </c>
      <c r="Z687" s="19" t="str">
        <f t="shared" si="2755"/>
        <v/>
      </c>
      <c r="AA687" s="19" t="str">
        <f t="shared" si="2755"/>
        <v/>
      </c>
      <c r="AB687" s="19" t="str">
        <f t="shared" si="2755"/>
        <v/>
      </c>
      <c r="AC687" s="19" t="str">
        <f t="shared" si="2755"/>
        <v/>
      </c>
      <c r="AD687" s="19" t="str">
        <f t="shared" si="2755"/>
        <v/>
      </c>
      <c r="AE687" s="19" t="str">
        <f t="shared" si="2755"/>
        <v/>
      </c>
      <c r="AF687" s="19" t="str">
        <f t="shared" si="2755"/>
        <v/>
      </c>
      <c r="AG687" s="19" t="str">
        <f t="shared" si="2755"/>
        <v/>
      </c>
      <c r="AH687" s="19" t="str">
        <f t="shared" si="2755"/>
        <v/>
      </c>
      <c r="AI687" s="19" t="str">
        <f t="shared" si="2755"/>
        <v/>
      </c>
      <c r="AJ687" s="19" t="str">
        <f t="shared" si="2755"/>
        <v/>
      </c>
      <c r="AK687" s="19" t="str">
        <f t="shared" si="2755"/>
        <v/>
      </c>
      <c r="AL687" s="19" t="str">
        <f t="shared" si="2755"/>
        <v/>
      </c>
      <c r="AM687" s="19" t="str">
        <f t="shared" si="2755"/>
        <v/>
      </c>
      <c r="AN687" s="19" t="str">
        <f t="shared" si="2755"/>
        <v/>
      </c>
      <c r="AO687" s="8"/>
      <c r="AP687" s="19" t="str">
        <f>IFERROR(AQ639/AP639,"")</f>
        <v/>
      </c>
      <c r="AQ687" s="19" t="str">
        <f t="shared" ref="AQ687:CB701" si="2756">IFERROR(AR639/AQ639,"")</f>
        <v/>
      </c>
      <c r="AR687" s="19" t="str">
        <f t="shared" si="2756"/>
        <v/>
      </c>
      <c r="AS687" s="19" t="str">
        <f t="shared" si="2756"/>
        <v/>
      </c>
      <c r="AT687" s="19" t="str">
        <f t="shared" si="2756"/>
        <v/>
      </c>
      <c r="AU687" s="19" t="str">
        <f t="shared" si="2756"/>
        <v/>
      </c>
      <c r="AV687" s="19" t="str">
        <f t="shared" si="2756"/>
        <v/>
      </c>
      <c r="AW687" s="19" t="str">
        <f t="shared" si="2756"/>
        <v/>
      </c>
      <c r="AX687" s="19" t="str">
        <f t="shared" si="2756"/>
        <v/>
      </c>
      <c r="AY687" s="19" t="str">
        <f t="shared" si="2756"/>
        <v/>
      </c>
      <c r="AZ687" s="19" t="str">
        <f t="shared" si="2756"/>
        <v/>
      </c>
      <c r="BA687" s="19" t="str">
        <f t="shared" si="2756"/>
        <v/>
      </c>
      <c r="BB687" s="19" t="str">
        <f t="shared" si="2756"/>
        <v/>
      </c>
      <c r="BC687" s="19" t="str">
        <f t="shared" si="2756"/>
        <v/>
      </c>
      <c r="BD687" s="19" t="str">
        <f t="shared" si="2756"/>
        <v/>
      </c>
      <c r="BE687" s="19" t="str">
        <f t="shared" si="2756"/>
        <v/>
      </c>
      <c r="BF687" s="19" t="str">
        <f t="shared" si="2756"/>
        <v/>
      </c>
      <c r="BG687" s="19" t="str">
        <f t="shared" si="2756"/>
        <v/>
      </c>
      <c r="BH687" s="19" t="str">
        <f t="shared" si="2756"/>
        <v/>
      </c>
      <c r="BI687" s="19" t="str">
        <f t="shared" si="2756"/>
        <v/>
      </c>
      <c r="BJ687" s="19" t="str">
        <f t="shared" si="2756"/>
        <v/>
      </c>
      <c r="BK687" s="19" t="str">
        <f t="shared" si="2756"/>
        <v/>
      </c>
      <c r="BL687" s="19" t="str">
        <f t="shared" si="2756"/>
        <v/>
      </c>
      <c r="BM687" s="19" t="str">
        <f t="shared" si="2756"/>
        <v/>
      </c>
      <c r="BN687" s="19" t="str">
        <f t="shared" si="2756"/>
        <v/>
      </c>
      <c r="BO687" s="19" t="str">
        <f t="shared" si="2756"/>
        <v/>
      </c>
      <c r="BP687" s="19" t="str">
        <f t="shared" si="2756"/>
        <v/>
      </c>
      <c r="BQ687" s="19" t="str">
        <f t="shared" si="2756"/>
        <v/>
      </c>
      <c r="BR687" s="19" t="str">
        <f t="shared" si="2756"/>
        <v/>
      </c>
      <c r="BS687" s="19" t="str">
        <f t="shared" si="2756"/>
        <v/>
      </c>
      <c r="BT687" s="19" t="str">
        <f t="shared" si="2756"/>
        <v/>
      </c>
      <c r="BU687" s="19" t="str">
        <f t="shared" si="2756"/>
        <v/>
      </c>
      <c r="BV687" s="19" t="str">
        <f t="shared" si="2756"/>
        <v/>
      </c>
      <c r="BW687" s="19" t="str">
        <f t="shared" si="2756"/>
        <v/>
      </c>
      <c r="BX687" s="19" t="str">
        <f t="shared" si="2756"/>
        <v/>
      </c>
      <c r="BY687" s="19" t="str">
        <f t="shared" si="2756"/>
        <v/>
      </c>
      <c r="BZ687" s="19" t="str">
        <f t="shared" si="2756"/>
        <v/>
      </c>
      <c r="CA687" s="19" t="str">
        <f t="shared" si="2756"/>
        <v/>
      </c>
      <c r="CB687" s="19" t="str">
        <f t="shared" si="2756"/>
        <v/>
      </c>
      <c r="CC687" s="8"/>
      <c r="CD687" s="19" t="str">
        <f>IFERROR(CE639/CD639,"")</f>
        <v/>
      </c>
      <c r="CE687" s="19" t="str">
        <f t="shared" ref="CE687:DP701" si="2757">IFERROR(CF639/CE639,"")</f>
        <v/>
      </c>
      <c r="CF687" s="19" t="str">
        <f t="shared" si="2757"/>
        <v/>
      </c>
      <c r="CG687" s="19" t="str">
        <f t="shared" si="2757"/>
        <v/>
      </c>
      <c r="CH687" s="19" t="str">
        <f t="shared" si="2757"/>
        <v/>
      </c>
      <c r="CI687" s="19" t="str">
        <f t="shared" si="2757"/>
        <v/>
      </c>
      <c r="CJ687" s="19" t="str">
        <f t="shared" si="2757"/>
        <v/>
      </c>
      <c r="CK687" s="19" t="str">
        <f t="shared" si="2757"/>
        <v/>
      </c>
      <c r="CL687" s="19" t="str">
        <f t="shared" si="2757"/>
        <v/>
      </c>
      <c r="CM687" s="19" t="str">
        <f t="shared" si="2757"/>
        <v/>
      </c>
      <c r="CN687" s="19" t="str">
        <f t="shared" si="2757"/>
        <v/>
      </c>
      <c r="CO687" s="19" t="str">
        <f t="shared" si="2757"/>
        <v/>
      </c>
      <c r="CP687" s="19" t="str">
        <f t="shared" si="2757"/>
        <v/>
      </c>
      <c r="CQ687" s="19" t="str">
        <f t="shared" si="2757"/>
        <v/>
      </c>
      <c r="CR687" s="19" t="str">
        <f t="shared" si="2757"/>
        <v/>
      </c>
      <c r="CS687" s="19" t="str">
        <f t="shared" si="2757"/>
        <v/>
      </c>
      <c r="CT687" s="19" t="str">
        <f t="shared" si="2757"/>
        <v/>
      </c>
      <c r="CU687" s="19" t="str">
        <f t="shared" si="2757"/>
        <v/>
      </c>
      <c r="CV687" s="19" t="str">
        <f t="shared" si="2757"/>
        <v/>
      </c>
      <c r="CW687" s="19" t="str">
        <f t="shared" si="2757"/>
        <v/>
      </c>
      <c r="CX687" s="19" t="str">
        <f t="shared" si="2757"/>
        <v/>
      </c>
      <c r="CY687" s="19" t="str">
        <f t="shared" si="2757"/>
        <v/>
      </c>
      <c r="CZ687" s="19" t="str">
        <f t="shared" si="2757"/>
        <v/>
      </c>
      <c r="DA687" s="19" t="str">
        <f t="shared" si="2757"/>
        <v/>
      </c>
      <c r="DB687" s="19" t="str">
        <f t="shared" si="2757"/>
        <v/>
      </c>
      <c r="DC687" s="19" t="str">
        <f t="shared" si="2757"/>
        <v/>
      </c>
      <c r="DD687" s="19" t="str">
        <f t="shared" si="2757"/>
        <v/>
      </c>
      <c r="DE687" s="19" t="str">
        <f t="shared" si="2757"/>
        <v/>
      </c>
      <c r="DF687" s="19" t="str">
        <f t="shared" si="2757"/>
        <v/>
      </c>
      <c r="DG687" s="19" t="str">
        <f t="shared" si="2757"/>
        <v/>
      </c>
      <c r="DH687" s="19" t="str">
        <f t="shared" si="2757"/>
        <v/>
      </c>
      <c r="DI687" s="19" t="str">
        <f t="shared" si="2757"/>
        <v/>
      </c>
      <c r="DJ687" s="19" t="str">
        <f t="shared" si="2757"/>
        <v/>
      </c>
      <c r="DK687" s="19" t="str">
        <f t="shared" si="2757"/>
        <v/>
      </c>
      <c r="DL687" s="19" t="str">
        <f t="shared" si="2757"/>
        <v/>
      </c>
      <c r="DM687" s="19" t="str">
        <f t="shared" si="2757"/>
        <v/>
      </c>
      <c r="DN687" s="19" t="str">
        <f t="shared" si="2757"/>
        <v/>
      </c>
      <c r="DO687" s="19" t="str">
        <f t="shared" si="2757"/>
        <v/>
      </c>
      <c r="DP687" s="19" t="str">
        <f t="shared" si="2757"/>
        <v/>
      </c>
      <c r="DQ687" s="8"/>
      <c r="DR687" s="19" t="str">
        <f>IFERROR(DS639/DR639,"")</f>
        <v/>
      </c>
      <c r="DS687" s="19" t="str">
        <f t="shared" ref="DS687:FD701" si="2758">IFERROR(DT639/DS639,"")</f>
        <v/>
      </c>
      <c r="DT687" s="19" t="str">
        <f t="shared" si="2758"/>
        <v/>
      </c>
      <c r="DU687" s="19" t="str">
        <f t="shared" si="2758"/>
        <v/>
      </c>
      <c r="DV687" s="19" t="str">
        <f t="shared" si="2758"/>
        <v/>
      </c>
      <c r="DW687" s="19" t="str">
        <f t="shared" si="2758"/>
        <v/>
      </c>
      <c r="DX687" s="19" t="str">
        <f t="shared" si="2758"/>
        <v/>
      </c>
      <c r="DY687" s="19" t="str">
        <f t="shared" si="2758"/>
        <v/>
      </c>
      <c r="DZ687" s="19" t="str">
        <f t="shared" si="2758"/>
        <v/>
      </c>
      <c r="EA687" s="19" t="str">
        <f t="shared" si="2758"/>
        <v/>
      </c>
      <c r="EB687" s="19" t="str">
        <f t="shared" si="2758"/>
        <v/>
      </c>
      <c r="EC687" s="19" t="str">
        <f t="shared" si="2758"/>
        <v/>
      </c>
      <c r="ED687" s="19" t="str">
        <f t="shared" si="2758"/>
        <v/>
      </c>
      <c r="EE687" s="19" t="str">
        <f t="shared" si="2758"/>
        <v/>
      </c>
      <c r="EF687" s="19" t="str">
        <f t="shared" si="2758"/>
        <v/>
      </c>
      <c r="EG687" s="19" t="str">
        <f t="shared" si="2758"/>
        <v/>
      </c>
      <c r="EH687" s="19" t="str">
        <f t="shared" si="2758"/>
        <v/>
      </c>
      <c r="EI687" s="19" t="str">
        <f t="shared" si="2758"/>
        <v/>
      </c>
      <c r="EJ687" s="19" t="str">
        <f t="shared" si="2758"/>
        <v/>
      </c>
      <c r="EK687" s="19" t="str">
        <f t="shared" si="2758"/>
        <v/>
      </c>
      <c r="EL687" s="19" t="str">
        <f t="shared" si="2758"/>
        <v/>
      </c>
      <c r="EM687" s="19" t="str">
        <f t="shared" si="2758"/>
        <v/>
      </c>
      <c r="EN687" s="19" t="str">
        <f t="shared" si="2758"/>
        <v/>
      </c>
      <c r="EO687" s="19" t="str">
        <f t="shared" si="2758"/>
        <v/>
      </c>
      <c r="EP687" s="19" t="str">
        <f t="shared" si="2758"/>
        <v/>
      </c>
      <c r="EQ687" s="19" t="str">
        <f t="shared" si="2758"/>
        <v/>
      </c>
      <c r="ER687" s="19" t="str">
        <f t="shared" si="2758"/>
        <v/>
      </c>
      <c r="ES687" s="19" t="str">
        <f t="shared" si="2758"/>
        <v/>
      </c>
      <c r="ET687" s="19" t="str">
        <f t="shared" si="2758"/>
        <v/>
      </c>
      <c r="EU687" s="19" t="str">
        <f t="shared" si="2758"/>
        <v/>
      </c>
      <c r="EV687" s="19" t="str">
        <f t="shared" si="2758"/>
        <v/>
      </c>
      <c r="EW687" s="19" t="str">
        <f t="shared" si="2758"/>
        <v/>
      </c>
      <c r="EX687" s="19" t="str">
        <f t="shared" si="2758"/>
        <v/>
      </c>
      <c r="EY687" s="19" t="str">
        <f t="shared" si="2758"/>
        <v/>
      </c>
      <c r="EZ687" s="19" t="str">
        <f t="shared" si="2758"/>
        <v/>
      </c>
      <c r="FA687" s="19" t="str">
        <f t="shared" si="2758"/>
        <v/>
      </c>
      <c r="FB687" s="19" t="str">
        <f t="shared" si="2758"/>
        <v/>
      </c>
      <c r="FC687" s="19" t="str">
        <f t="shared" si="2758"/>
        <v/>
      </c>
      <c r="FD687" s="19" t="str">
        <f t="shared" si="2758"/>
        <v/>
      </c>
      <c r="FE687" s="8"/>
      <c r="FF687" s="19" t="str">
        <f>IFERROR(FG639/FF639,"")</f>
        <v/>
      </c>
      <c r="FG687" s="19" t="str">
        <f t="shared" ref="FG687:GR701" si="2759">IFERROR(FH639/FG639,"")</f>
        <v/>
      </c>
      <c r="FH687" s="19" t="str">
        <f t="shared" si="2759"/>
        <v/>
      </c>
      <c r="FI687" s="19" t="str">
        <f t="shared" si="2759"/>
        <v/>
      </c>
      <c r="FJ687" s="19" t="str">
        <f t="shared" si="2759"/>
        <v/>
      </c>
      <c r="FK687" s="19" t="str">
        <f t="shared" si="2759"/>
        <v/>
      </c>
      <c r="FL687" s="19" t="str">
        <f t="shared" si="2759"/>
        <v/>
      </c>
      <c r="FM687" s="19" t="str">
        <f t="shared" si="2759"/>
        <v/>
      </c>
      <c r="FN687" s="19" t="str">
        <f t="shared" si="2759"/>
        <v/>
      </c>
      <c r="FO687" s="19" t="str">
        <f t="shared" si="2759"/>
        <v/>
      </c>
      <c r="FP687" s="19" t="str">
        <f t="shared" si="2759"/>
        <v/>
      </c>
      <c r="FQ687" s="19" t="str">
        <f t="shared" si="2759"/>
        <v/>
      </c>
      <c r="FR687" s="19" t="str">
        <f t="shared" si="2759"/>
        <v/>
      </c>
      <c r="FS687" s="19" t="str">
        <f t="shared" si="2759"/>
        <v/>
      </c>
      <c r="FT687" s="19" t="str">
        <f t="shared" si="2759"/>
        <v/>
      </c>
      <c r="FU687" s="19" t="str">
        <f t="shared" si="2759"/>
        <v/>
      </c>
      <c r="FV687" s="19" t="str">
        <f t="shared" si="2759"/>
        <v/>
      </c>
      <c r="FW687" s="19" t="str">
        <f t="shared" si="2759"/>
        <v/>
      </c>
      <c r="FX687" s="19" t="str">
        <f t="shared" si="2759"/>
        <v/>
      </c>
      <c r="FY687" s="19" t="str">
        <f t="shared" si="2759"/>
        <v/>
      </c>
      <c r="FZ687" s="19" t="str">
        <f t="shared" si="2759"/>
        <v/>
      </c>
      <c r="GA687" s="19" t="str">
        <f t="shared" si="2759"/>
        <v/>
      </c>
      <c r="GB687" s="19" t="str">
        <f t="shared" si="2759"/>
        <v/>
      </c>
      <c r="GC687" s="19" t="str">
        <f t="shared" si="2759"/>
        <v/>
      </c>
      <c r="GD687" s="19" t="str">
        <f t="shared" si="2759"/>
        <v/>
      </c>
      <c r="GE687" s="19" t="str">
        <f t="shared" si="2759"/>
        <v/>
      </c>
      <c r="GF687" s="19" t="str">
        <f t="shared" si="2759"/>
        <v/>
      </c>
      <c r="GG687" s="19" t="str">
        <f t="shared" si="2759"/>
        <v/>
      </c>
      <c r="GH687" s="19" t="str">
        <f t="shared" si="2759"/>
        <v/>
      </c>
      <c r="GI687" s="19" t="str">
        <f t="shared" si="2759"/>
        <v/>
      </c>
      <c r="GJ687" s="19" t="str">
        <f t="shared" si="2759"/>
        <v/>
      </c>
      <c r="GK687" s="19" t="str">
        <f t="shared" si="2759"/>
        <v/>
      </c>
      <c r="GL687" s="19" t="str">
        <f t="shared" si="2759"/>
        <v/>
      </c>
      <c r="GM687" s="19" t="str">
        <f t="shared" si="2759"/>
        <v/>
      </c>
      <c r="GN687" s="19" t="str">
        <f t="shared" si="2759"/>
        <v/>
      </c>
      <c r="GO687" s="19" t="str">
        <f t="shared" si="2759"/>
        <v/>
      </c>
      <c r="GP687" s="19" t="str">
        <f t="shared" si="2759"/>
        <v/>
      </c>
      <c r="GQ687" s="19" t="str">
        <f t="shared" si="2759"/>
        <v/>
      </c>
      <c r="GR687" s="19" t="str">
        <f t="shared" si="2759"/>
        <v/>
      </c>
      <c r="GS687" s="8"/>
    </row>
    <row r="688" spans="1:201" x14ac:dyDescent="0.25">
      <c r="A688" s="115">
        <f>$A$37</f>
        <v>20123</v>
      </c>
      <c r="B688" s="19" t="str">
        <f t="shared" ref="B688:Q725" si="2760">IFERROR(C640/B640,"")</f>
        <v/>
      </c>
      <c r="C688" s="19" t="str">
        <f t="shared" si="2760"/>
        <v/>
      </c>
      <c r="D688" s="19" t="str">
        <f t="shared" si="2760"/>
        <v/>
      </c>
      <c r="E688" s="19" t="str">
        <f t="shared" si="2760"/>
        <v/>
      </c>
      <c r="F688" s="19" t="str">
        <f t="shared" si="2760"/>
        <v/>
      </c>
      <c r="G688" s="19" t="str">
        <f t="shared" si="2760"/>
        <v/>
      </c>
      <c r="H688" s="19" t="str">
        <f t="shared" si="2760"/>
        <v/>
      </c>
      <c r="I688" s="19" t="str">
        <f t="shared" si="2760"/>
        <v/>
      </c>
      <c r="J688" s="19" t="str">
        <f t="shared" si="2760"/>
        <v/>
      </c>
      <c r="K688" s="19" t="str">
        <f t="shared" si="2760"/>
        <v/>
      </c>
      <c r="L688" s="19" t="str">
        <f t="shared" si="2760"/>
        <v/>
      </c>
      <c r="M688" s="19" t="str">
        <f t="shared" si="2760"/>
        <v/>
      </c>
      <c r="N688" s="19" t="str">
        <f t="shared" si="2760"/>
        <v/>
      </c>
      <c r="O688" s="19" t="str">
        <f t="shared" si="2760"/>
        <v/>
      </c>
      <c r="P688" s="19" t="str">
        <f t="shared" si="2760"/>
        <v/>
      </c>
      <c r="Q688" s="19" t="str">
        <f t="shared" si="2760"/>
        <v/>
      </c>
      <c r="R688" s="19" t="str">
        <f t="shared" si="2755"/>
        <v/>
      </c>
      <c r="S688" s="19" t="str">
        <f t="shared" si="2755"/>
        <v/>
      </c>
      <c r="T688" s="19" t="str">
        <f t="shared" si="2755"/>
        <v/>
      </c>
      <c r="U688" s="19" t="str">
        <f t="shared" si="2755"/>
        <v/>
      </c>
      <c r="V688" s="19" t="str">
        <f t="shared" si="2755"/>
        <v/>
      </c>
      <c r="W688" s="19" t="str">
        <f t="shared" si="2755"/>
        <v/>
      </c>
      <c r="X688" s="19" t="str">
        <f t="shared" si="2755"/>
        <v/>
      </c>
      <c r="Y688" s="19" t="str">
        <f t="shared" si="2755"/>
        <v/>
      </c>
      <c r="Z688" s="19" t="str">
        <f t="shared" si="2755"/>
        <v/>
      </c>
      <c r="AA688" s="19" t="str">
        <f t="shared" si="2755"/>
        <v/>
      </c>
      <c r="AB688" s="19" t="str">
        <f t="shared" si="2755"/>
        <v/>
      </c>
      <c r="AC688" s="19" t="str">
        <f t="shared" si="2755"/>
        <v/>
      </c>
      <c r="AD688" s="19" t="str">
        <f t="shared" si="2755"/>
        <v/>
      </c>
      <c r="AE688" s="19" t="str">
        <f t="shared" si="2755"/>
        <v/>
      </c>
      <c r="AF688" s="19" t="str">
        <f t="shared" si="2755"/>
        <v/>
      </c>
      <c r="AG688" s="19" t="str">
        <f t="shared" si="2755"/>
        <v/>
      </c>
      <c r="AH688" s="19" t="str">
        <f t="shared" si="2755"/>
        <v/>
      </c>
      <c r="AI688" s="19" t="str">
        <f t="shared" si="2755"/>
        <v/>
      </c>
      <c r="AJ688" s="19" t="str">
        <f t="shared" si="2755"/>
        <v/>
      </c>
      <c r="AK688" s="19" t="str">
        <f t="shared" si="2755"/>
        <v/>
      </c>
      <c r="AL688" s="19" t="str">
        <f t="shared" si="2755"/>
        <v/>
      </c>
      <c r="AM688" s="19" t="str">
        <f t="shared" si="2755"/>
        <v/>
      </c>
      <c r="AN688" s="8"/>
      <c r="AO688" s="8"/>
      <c r="AP688" s="19" t="str">
        <f t="shared" ref="AP688:BE703" si="2761">IFERROR(AQ640/AP640,"")</f>
        <v/>
      </c>
      <c r="AQ688" s="19" t="str">
        <f t="shared" si="2761"/>
        <v/>
      </c>
      <c r="AR688" s="19" t="str">
        <f t="shared" si="2761"/>
        <v/>
      </c>
      <c r="AS688" s="19" t="str">
        <f t="shared" si="2761"/>
        <v/>
      </c>
      <c r="AT688" s="19" t="str">
        <f t="shared" si="2761"/>
        <v/>
      </c>
      <c r="AU688" s="19" t="str">
        <f t="shared" si="2761"/>
        <v/>
      </c>
      <c r="AV688" s="19" t="str">
        <f t="shared" si="2761"/>
        <v/>
      </c>
      <c r="AW688" s="19" t="str">
        <f t="shared" si="2761"/>
        <v/>
      </c>
      <c r="AX688" s="19" t="str">
        <f t="shared" si="2761"/>
        <v/>
      </c>
      <c r="AY688" s="19" t="str">
        <f t="shared" si="2761"/>
        <v/>
      </c>
      <c r="AZ688" s="19" t="str">
        <f t="shared" si="2761"/>
        <v/>
      </c>
      <c r="BA688" s="19" t="str">
        <f t="shared" si="2761"/>
        <v/>
      </c>
      <c r="BB688" s="19" t="str">
        <f t="shared" si="2761"/>
        <v/>
      </c>
      <c r="BC688" s="19" t="str">
        <f t="shared" si="2761"/>
        <v/>
      </c>
      <c r="BD688" s="19" t="str">
        <f t="shared" si="2761"/>
        <v/>
      </c>
      <c r="BE688" s="19" t="str">
        <f t="shared" si="2761"/>
        <v/>
      </c>
      <c r="BF688" s="19" t="str">
        <f t="shared" si="2756"/>
        <v/>
      </c>
      <c r="BG688" s="19" t="str">
        <f t="shared" si="2756"/>
        <v/>
      </c>
      <c r="BH688" s="19" t="str">
        <f t="shared" si="2756"/>
        <v/>
      </c>
      <c r="BI688" s="19" t="str">
        <f t="shared" si="2756"/>
        <v/>
      </c>
      <c r="BJ688" s="19" t="str">
        <f t="shared" si="2756"/>
        <v/>
      </c>
      <c r="BK688" s="19" t="str">
        <f t="shared" si="2756"/>
        <v/>
      </c>
      <c r="BL688" s="19" t="str">
        <f t="shared" si="2756"/>
        <v/>
      </c>
      <c r="BM688" s="19" t="str">
        <f t="shared" si="2756"/>
        <v/>
      </c>
      <c r="BN688" s="19" t="str">
        <f t="shared" si="2756"/>
        <v/>
      </c>
      <c r="BO688" s="19" t="str">
        <f t="shared" si="2756"/>
        <v/>
      </c>
      <c r="BP688" s="19" t="str">
        <f t="shared" si="2756"/>
        <v/>
      </c>
      <c r="BQ688" s="19" t="str">
        <f t="shared" si="2756"/>
        <v/>
      </c>
      <c r="BR688" s="19" t="str">
        <f t="shared" si="2756"/>
        <v/>
      </c>
      <c r="BS688" s="19" t="str">
        <f t="shared" si="2756"/>
        <v/>
      </c>
      <c r="BT688" s="19" t="str">
        <f t="shared" si="2756"/>
        <v/>
      </c>
      <c r="BU688" s="19" t="str">
        <f t="shared" si="2756"/>
        <v/>
      </c>
      <c r="BV688" s="19" t="str">
        <f t="shared" si="2756"/>
        <v/>
      </c>
      <c r="BW688" s="19" t="str">
        <f t="shared" si="2756"/>
        <v/>
      </c>
      <c r="BX688" s="19" t="str">
        <f t="shared" si="2756"/>
        <v/>
      </c>
      <c r="BY688" s="19" t="str">
        <f t="shared" si="2756"/>
        <v/>
      </c>
      <c r="BZ688" s="19" t="str">
        <f t="shared" si="2756"/>
        <v/>
      </c>
      <c r="CA688" s="19" t="str">
        <f t="shared" si="2756"/>
        <v/>
      </c>
      <c r="CB688" s="8"/>
      <c r="CC688" s="8"/>
      <c r="CD688" s="19" t="str">
        <f t="shared" ref="CD688:CS703" si="2762">IFERROR(CE640/CD640,"")</f>
        <v/>
      </c>
      <c r="CE688" s="19" t="str">
        <f t="shared" si="2762"/>
        <v/>
      </c>
      <c r="CF688" s="19" t="str">
        <f t="shared" si="2762"/>
        <v/>
      </c>
      <c r="CG688" s="19" t="str">
        <f t="shared" si="2762"/>
        <v/>
      </c>
      <c r="CH688" s="19" t="str">
        <f t="shared" si="2762"/>
        <v/>
      </c>
      <c r="CI688" s="19" t="str">
        <f t="shared" si="2762"/>
        <v/>
      </c>
      <c r="CJ688" s="19" t="str">
        <f t="shared" si="2762"/>
        <v/>
      </c>
      <c r="CK688" s="19" t="str">
        <f t="shared" si="2762"/>
        <v/>
      </c>
      <c r="CL688" s="19" t="str">
        <f t="shared" si="2762"/>
        <v/>
      </c>
      <c r="CM688" s="19" t="str">
        <f t="shared" si="2762"/>
        <v/>
      </c>
      <c r="CN688" s="19" t="str">
        <f t="shared" si="2762"/>
        <v/>
      </c>
      <c r="CO688" s="19" t="str">
        <f t="shared" si="2762"/>
        <v/>
      </c>
      <c r="CP688" s="19" t="str">
        <f t="shared" si="2762"/>
        <v/>
      </c>
      <c r="CQ688" s="19" t="str">
        <f t="shared" si="2762"/>
        <v/>
      </c>
      <c r="CR688" s="19" t="str">
        <f t="shared" si="2762"/>
        <v/>
      </c>
      <c r="CS688" s="19" t="str">
        <f t="shared" si="2762"/>
        <v/>
      </c>
      <c r="CT688" s="19" t="str">
        <f t="shared" si="2757"/>
        <v/>
      </c>
      <c r="CU688" s="19" t="str">
        <f t="shared" si="2757"/>
        <v/>
      </c>
      <c r="CV688" s="19" t="str">
        <f t="shared" si="2757"/>
        <v/>
      </c>
      <c r="CW688" s="19" t="str">
        <f t="shared" si="2757"/>
        <v/>
      </c>
      <c r="CX688" s="19" t="str">
        <f t="shared" si="2757"/>
        <v/>
      </c>
      <c r="CY688" s="19" t="str">
        <f t="shared" si="2757"/>
        <v/>
      </c>
      <c r="CZ688" s="19" t="str">
        <f t="shared" si="2757"/>
        <v/>
      </c>
      <c r="DA688" s="19" t="str">
        <f t="shared" si="2757"/>
        <v/>
      </c>
      <c r="DB688" s="19" t="str">
        <f t="shared" si="2757"/>
        <v/>
      </c>
      <c r="DC688" s="19" t="str">
        <f t="shared" si="2757"/>
        <v/>
      </c>
      <c r="DD688" s="19" t="str">
        <f t="shared" si="2757"/>
        <v/>
      </c>
      <c r="DE688" s="19" t="str">
        <f t="shared" si="2757"/>
        <v/>
      </c>
      <c r="DF688" s="19" t="str">
        <f t="shared" si="2757"/>
        <v/>
      </c>
      <c r="DG688" s="19" t="str">
        <f t="shared" si="2757"/>
        <v/>
      </c>
      <c r="DH688" s="19" t="str">
        <f t="shared" si="2757"/>
        <v/>
      </c>
      <c r="DI688" s="19" t="str">
        <f t="shared" si="2757"/>
        <v/>
      </c>
      <c r="DJ688" s="19" t="str">
        <f t="shared" si="2757"/>
        <v/>
      </c>
      <c r="DK688" s="19" t="str">
        <f t="shared" si="2757"/>
        <v/>
      </c>
      <c r="DL688" s="19" t="str">
        <f t="shared" si="2757"/>
        <v/>
      </c>
      <c r="DM688" s="19" t="str">
        <f t="shared" si="2757"/>
        <v/>
      </c>
      <c r="DN688" s="19" t="str">
        <f t="shared" si="2757"/>
        <v/>
      </c>
      <c r="DO688" s="19" t="str">
        <f t="shared" si="2757"/>
        <v/>
      </c>
      <c r="DP688" s="8"/>
      <c r="DQ688" s="8"/>
      <c r="DR688" s="19" t="str">
        <f t="shared" ref="DR688:EG703" si="2763">IFERROR(DS640/DR640,"")</f>
        <v/>
      </c>
      <c r="DS688" s="19" t="str">
        <f t="shared" si="2763"/>
        <v/>
      </c>
      <c r="DT688" s="19" t="str">
        <f t="shared" si="2763"/>
        <v/>
      </c>
      <c r="DU688" s="19" t="str">
        <f t="shared" si="2763"/>
        <v/>
      </c>
      <c r="DV688" s="19" t="str">
        <f t="shared" si="2763"/>
        <v/>
      </c>
      <c r="DW688" s="19" t="str">
        <f t="shared" si="2763"/>
        <v/>
      </c>
      <c r="DX688" s="19" t="str">
        <f t="shared" si="2763"/>
        <v/>
      </c>
      <c r="DY688" s="19" t="str">
        <f t="shared" si="2763"/>
        <v/>
      </c>
      <c r="DZ688" s="19" t="str">
        <f t="shared" si="2763"/>
        <v/>
      </c>
      <c r="EA688" s="19" t="str">
        <f t="shared" si="2763"/>
        <v/>
      </c>
      <c r="EB688" s="19" t="str">
        <f t="shared" si="2763"/>
        <v/>
      </c>
      <c r="EC688" s="19" t="str">
        <f t="shared" si="2763"/>
        <v/>
      </c>
      <c r="ED688" s="19" t="str">
        <f t="shared" si="2763"/>
        <v/>
      </c>
      <c r="EE688" s="19" t="str">
        <f t="shared" si="2763"/>
        <v/>
      </c>
      <c r="EF688" s="19" t="str">
        <f t="shared" si="2763"/>
        <v/>
      </c>
      <c r="EG688" s="19" t="str">
        <f t="shared" si="2763"/>
        <v/>
      </c>
      <c r="EH688" s="19" t="str">
        <f t="shared" si="2758"/>
        <v/>
      </c>
      <c r="EI688" s="19" t="str">
        <f t="shared" si="2758"/>
        <v/>
      </c>
      <c r="EJ688" s="19" t="str">
        <f t="shared" si="2758"/>
        <v/>
      </c>
      <c r="EK688" s="19" t="str">
        <f t="shared" si="2758"/>
        <v/>
      </c>
      <c r="EL688" s="19" t="str">
        <f t="shared" si="2758"/>
        <v/>
      </c>
      <c r="EM688" s="19" t="str">
        <f t="shared" si="2758"/>
        <v/>
      </c>
      <c r="EN688" s="19" t="str">
        <f t="shared" si="2758"/>
        <v/>
      </c>
      <c r="EO688" s="19" t="str">
        <f t="shared" si="2758"/>
        <v/>
      </c>
      <c r="EP688" s="19" t="str">
        <f t="shared" si="2758"/>
        <v/>
      </c>
      <c r="EQ688" s="19" t="str">
        <f t="shared" si="2758"/>
        <v/>
      </c>
      <c r="ER688" s="19" t="str">
        <f t="shared" si="2758"/>
        <v/>
      </c>
      <c r="ES688" s="19" t="str">
        <f t="shared" si="2758"/>
        <v/>
      </c>
      <c r="ET688" s="19" t="str">
        <f t="shared" si="2758"/>
        <v/>
      </c>
      <c r="EU688" s="19" t="str">
        <f t="shared" si="2758"/>
        <v/>
      </c>
      <c r="EV688" s="19" t="str">
        <f t="shared" si="2758"/>
        <v/>
      </c>
      <c r="EW688" s="19" t="str">
        <f t="shared" si="2758"/>
        <v/>
      </c>
      <c r="EX688" s="19" t="str">
        <f t="shared" si="2758"/>
        <v/>
      </c>
      <c r="EY688" s="19" t="str">
        <f t="shared" si="2758"/>
        <v/>
      </c>
      <c r="EZ688" s="19" t="str">
        <f t="shared" si="2758"/>
        <v/>
      </c>
      <c r="FA688" s="19" t="str">
        <f t="shared" si="2758"/>
        <v/>
      </c>
      <c r="FB688" s="19" t="str">
        <f t="shared" si="2758"/>
        <v/>
      </c>
      <c r="FC688" s="19" t="str">
        <f t="shared" si="2758"/>
        <v/>
      </c>
      <c r="FD688" s="8"/>
      <c r="FE688" s="8"/>
      <c r="FF688" s="19" t="str">
        <f t="shared" ref="FF688:FU703" si="2764">IFERROR(FG640/FF640,"")</f>
        <v/>
      </c>
      <c r="FG688" s="19" t="str">
        <f t="shared" si="2764"/>
        <v/>
      </c>
      <c r="FH688" s="19" t="str">
        <f t="shared" si="2764"/>
        <v/>
      </c>
      <c r="FI688" s="19" t="str">
        <f t="shared" si="2764"/>
        <v/>
      </c>
      <c r="FJ688" s="19" t="str">
        <f t="shared" si="2764"/>
        <v/>
      </c>
      <c r="FK688" s="19" t="str">
        <f t="shared" si="2764"/>
        <v/>
      </c>
      <c r="FL688" s="19" t="str">
        <f t="shared" si="2764"/>
        <v/>
      </c>
      <c r="FM688" s="19" t="str">
        <f t="shared" si="2764"/>
        <v/>
      </c>
      <c r="FN688" s="19" t="str">
        <f t="shared" si="2764"/>
        <v/>
      </c>
      <c r="FO688" s="19" t="str">
        <f t="shared" si="2764"/>
        <v/>
      </c>
      <c r="FP688" s="19" t="str">
        <f t="shared" si="2764"/>
        <v/>
      </c>
      <c r="FQ688" s="19" t="str">
        <f t="shared" si="2764"/>
        <v/>
      </c>
      <c r="FR688" s="19" t="str">
        <f t="shared" si="2764"/>
        <v/>
      </c>
      <c r="FS688" s="19" t="str">
        <f t="shared" si="2764"/>
        <v/>
      </c>
      <c r="FT688" s="19" t="str">
        <f t="shared" si="2764"/>
        <v/>
      </c>
      <c r="FU688" s="19" t="str">
        <f t="shared" si="2764"/>
        <v/>
      </c>
      <c r="FV688" s="19" t="str">
        <f t="shared" si="2759"/>
        <v/>
      </c>
      <c r="FW688" s="19" t="str">
        <f t="shared" si="2759"/>
        <v/>
      </c>
      <c r="FX688" s="19" t="str">
        <f t="shared" si="2759"/>
        <v/>
      </c>
      <c r="FY688" s="19" t="str">
        <f t="shared" si="2759"/>
        <v/>
      </c>
      <c r="FZ688" s="19" t="str">
        <f t="shared" si="2759"/>
        <v/>
      </c>
      <c r="GA688" s="19" t="str">
        <f t="shared" si="2759"/>
        <v/>
      </c>
      <c r="GB688" s="19" t="str">
        <f t="shared" si="2759"/>
        <v/>
      </c>
      <c r="GC688" s="19" t="str">
        <f t="shared" si="2759"/>
        <v/>
      </c>
      <c r="GD688" s="19" t="str">
        <f t="shared" si="2759"/>
        <v/>
      </c>
      <c r="GE688" s="19" t="str">
        <f t="shared" si="2759"/>
        <v/>
      </c>
      <c r="GF688" s="19" t="str">
        <f t="shared" si="2759"/>
        <v/>
      </c>
      <c r="GG688" s="19" t="str">
        <f t="shared" si="2759"/>
        <v/>
      </c>
      <c r="GH688" s="19" t="str">
        <f t="shared" si="2759"/>
        <v/>
      </c>
      <c r="GI688" s="19" t="str">
        <f t="shared" si="2759"/>
        <v/>
      </c>
      <c r="GJ688" s="19" t="str">
        <f t="shared" si="2759"/>
        <v/>
      </c>
      <c r="GK688" s="19" t="str">
        <f t="shared" si="2759"/>
        <v/>
      </c>
      <c r="GL688" s="19" t="str">
        <f t="shared" si="2759"/>
        <v/>
      </c>
      <c r="GM688" s="19" t="str">
        <f t="shared" si="2759"/>
        <v/>
      </c>
      <c r="GN688" s="19" t="str">
        <f t="shared" si="2759"/>
        <v/>
      </c>
      <c r="GO688" s="19" t="str">
        <f t="shared" si="2759"/>
        <v/>
      </c>
      <c r="GP688" s="19" t="str">
        <f t="shared" si="2759"/>
        <v/>
      </c>
      <c r="GQ688" s="19" t="str">
        <f t="shared" si="2759"/>
        <v/>
      </c>
      <c r="GR688" s="8"/>
      <c r="GS688" s="8"/>
    </row>
    <row r="689" spans="1:201" x14ac:dyDescent="0.25">
      <c r="A689" s="115">
        <f>$A$38</f>
        <v>20124</v>
      </c>
      <c r="B689" s="19" t="str">
        <f t="shared" si="2760"/>
        <v/>
      </c>
      <c r="C689" s="19" t="str">
        <f t="shared" si="2760"/>
        <v/>
      </c>
      <c r="D689" s="19" t="str">
        <f t="shared" si="2760"/>
        <v/>
      </c>
      <c r="E689" s="19" t="str">
        <f t="shared" si="2760"/>
        <v/>
      </c>
      <c r="F689" s="19" t="str">
        <f t="shared" si="2760"/>
        <v/>
      </c>
      <c r="G689" s="19" t="str">
        <f t="shared" si="2760"/>
        <v/>
      </c>
      <c r="H689" s="19" t="str">
        <f t="shared" si="2760"/>
        <v/>
      </c>
      <c r="I689" s="19" t="str">
        <f t="shared" si="2760"/>
        <v/>
      </c>
      <c r="J689" s="19" t="str">
        <f t="shared" si="2760"/>
        <v/>
      </c>
      <c r="K689" s="19" t="str">
        <f t="shared" si="2760"/>
        <v/>
      </c>
      <c r="L689" s="19" t="str">
        <f t="shared" si="2760"/>
        <v/>
      </c>
      <c r="M689" s="19" t="str">
        <f t="shared" si="2760"/>
        <v/>
      </c>
      <c r="N689" s="19" t="str">
        <f t="shared" si="2760"/>
        <v/>
      </c>
      <c r="O689" s="19" t="str">
        <f t="shared" si="2760"/>
        <v/>
      </c>
      <c r="P689" s="19" t="str">
        <f t="shared" si="2760"/>
        <v/>
      </c>
      <c r="Q689" s="19" t="str">
        <f t="shared" si="2760"/>
        <v/>
      </c>
      <c r="R689" s="19" t="str">
        <f t="shared" si="2755"/>
        <v/>
      </c>
      <c r="S689" s="19" t="str">
        <f t="shared" si="2755"/>
        <v/>
      </c>
      <c r="T689" s="19" t="str">
        <f t="shared" si="2755"/>
        <v/>
      </c>
      <c r="U689" s="19" t="str">
        <f t="shared" si="2755"/>
        <v/>
      </c>
      <c r="V689" s="19" t="str">
        <f t="shared" si="2755"/>
        <v/>
      </c>
      <c r="W689" s="19" t="str">
        <f t="shared" si="2755"/>
        <v/>
      </c>
      <c r="X689" s="19" t="str">
        <f t="shared" si="2755"/>
        <v/>
      </c>
      <c r="Y689" s="19" t="str">
        <f t="shared" si="2755"/>
        <v/>
      </c>
      <c r="Z689" s="19" t="str">
        <f t="shared" si="2755"/>
        <v/>
      </c>
      <c r="AA689" s="19" t="str">
        <f t="shared" si="2755"/>
        <v/>
      </c>
      <c r="AB689" s="19" t="str">
        <f t="shared" si="2755"/>
        <v/>
      </c>
      <c r="AC689" s="19" t="str">
        <f t="shared" si="2755"/>
        <v/>
      </c>
      <c r="AD689" s="19" t="str">
        <f t="shared" si="2755"/>
        <v/>
      </c>
      <c r="AE689" s="19" t="str">
        <f t="shared" si="2755"/>
        <v/>
      </c>
      <c r="AF689" s="19" t="str">
        <f t="shared" si="2755"/>
        <v/>
      </c>
      <c r="AG689" s="19" t="str">
        <f t="shared" si="2755"/>
        <v/>
      </c>
      <c r="AH689" s="19" t="str">
        <f t="shared" si="2755"/>
        <v/>
      </c>
      <c r="AI689" s="19" t="str">
        <f t="shared" si="2755"/>
        <v/>
      </c>
      <c r="AJ689" s="19" t="str">
        <f t="shared" si="2755"/>
        <v/>
      </c>
      <c r="AK689" s="19" t="str">
        <f t="shared" si="2755"/>
        <v/>
      </c>
      <c r="AL689" s="19" t="str">
        <f t="shared" si="2755"/>
        <v/>
      </c>
      <c r="AM689" s="8"/>
      <c r="AN689" s="8"/>
      <c r="AO689" s="8"/>
      <c r="AP689" s="19" t="str">
        <f t="shared" si="2761"/>
        <v/>
      </c>
      <c r="AQ689" s="19" t="str">
        <f t="shared" si="2761"/>
        <v/>
      </c>
      <c r="AR689" s="19" t="str">
        <f t="shared" si="2761"/>
        <v/>
      </c>
      <c r="AS689" s="19" t="str">
        <f t="shared" si="2761"/>
        <v/>
      </c>
      <c r="AT689" s="19" t="str">
        <f t="shared" si="2761"/>
        <v/>
      </c>
      <c r="AU689" s="19" t="str">
        <f t="shared" si="2761"/>
        <v/>
      </c>
      <c r="AV689" s="19" t="str">
        <f t="shared" si="2761"/>
        <v/>
      </c>
      <c r="AW689" s="19" t="str">
        <f t="shared" si="2761"/>
        <v/>
      </c>
      <c r="AX689" s="19" t="str">
        <f t="shared" si="2761"/>
        <v/>
      </c>
      <c r="AY689" s="19" t="str">
        <f t="shared" si="2761"/>
        <v/>
      </c>
      <c r="AZ689" s="19" t="str">
        <f t="shared" si="2761"/>
        <v/>
      </c>
      <c r="BA689" s="19" t="str">
        <f t="shared" si="2761"/>
        <v/>
      </c>
      <c r="BB689" s="19" t="str">
        <f t="shared" si="2761"/>
        <v/>
      </c>
      <c r="BC689" s="19" t="str">
        <f t="shared" si="2761"/>
        <v/>
      </c>
      <c r="BD689" s="19" t="str">
        <f t="shared" si="2761"/>
        <v/>
      </c>
      <c r="BE689" s="19" t="str">
        <f t="shared" si="2761"/>
        <v/>
      </c>
      <c r="BF689" s="19" t="str">
        <f t="shared" si="2756"/>
        <v/>
      </c>
      <c r="BG689" s="19" t="str">
        <f t="shared" si="2756"/>
        <v/>
      </c>
      <c r="BH689" s="19" t="str">
        <f t="shared" si="2756"/>
        <v/>
      </c>
      <c r="BI689" s="19" t="str">
        <f t="shared" si="2756"/>
        <v/>
      </c>
      <c r="BJ689" s="19" t="str">
        <f t="shared" si="2756"/>
        <v/>
      </c>
      <c r="BK689" s="19" t="str">
        <f t="shared" si="2756"/>
        <v/>
      </c>
      <c r="BL689" s="19" t="str">
        <f t="shared" si="2756"/>
        <v/>
      </c>
      <c r="BM689" s="19" t="str">
        <f t="shared" si="2756"/>
        <v/>
      </c>
      <c r="BN689" s="19" t="str">
        <f t="shared" si="2756"/>
        <v/>
      </c>
      <c r="BO689" s="19" t="str">
        <f t="shared" si="2756"/>
        <v/>
      </c>
      <c r="BP689" s="19" t="str">
        <f t="shared" si="2756"/>
        <v/>
      </c>
      <c r="BQ689" s="19" t="str">
        <f t="shared" si="2756"/>
        <v/>
      </c>
      <c r="BR689" s="19" t="str">
        <f t="shared" si="2756"/>
        <v/>
      </c>
      <c r="BS689" s="19" t="str">
        <f t="shared" si="2756"/>
        <v/>
      </c>
      <c r="BT689" s="19" t="str">
        <f t="shared" si="2756"/>
        <v/>
      </c>
      <c r="BU689" s="19" t="str">
        <f t="shared" si="2756"/>
        <v/>
      </c>
      <c r="BV689" s="19" t="str">
        <f t="shared" si="2756"/>
        <v/>
      </c>
      <c r="BW689" s="19" t="str">
        <f t="shared" si="2756"/>
        <v/>
      </c>
      <c r="BX689" s="19" t="str">
        <f t="shared" si="2756"/>
        <v/>
      </c>
      <c r="BY689" s="19" t="str">
        <f t="shared" si="2756"/>
        <v/>
      </c>
      <c r="BZ689" s="19" t="str">
        <f t="shared" si="2756"/>
        <v/>
      </c>
      <c r="CA689" s="8"/>
      <c r="CB689" s="8"/>
      <c r="CC689" s="8"/>
      <c r="CD689" s="19" t="str">
        <f t="shared" si="2762"/>
        <v/>
      </c>
      <c r="CE689" s="19" t="str">
        <f t="shared" si="2762"/>
        <v/>
      </c>
      <c r="CF689" s="19" t="str">
        <f t="shared" si="2762"/>
        <v/>
      </c>
      <c r="CG689" s="19" t="str">
        <f t="shared" si="2762"/>
        <v/>
      </c>
      <c r="CH689" s="19" t="str">
        <f t="shared" si="2762"/>
        <v/>
      </c>
      <c r="CI689" s="19" t="str">
        <f t="shared" si="2762"/>
        <v/>
      </c>
      <c r="CJ689" s="19" t="str">
        <f t="shared" si="2762"/>
        <v/>
      </c>
      <c r="CK689" s="19" t="str">
        <f t="shared" si="2762"/>
        <v/>
      </c>
      <c r="CL689" s="19" t="str">
        <f t="shared" si="2762"/>
        <v/>
      </c>
      <c r="CM689" s="19" t="str">
        <f t="shared" si="2762"/>
        <v/>
      </c>
      <c r="CN689" s="19" t="str">
        <f t="shared" si="2762"/>
        <v/>
      </c>
      <c r="CO689" s="19" t="str">
        <f t="shared" si="2762"/>
        <v/>
      </c>
      <c r="CP689" s="19" t="str">
        <f t="shared" si="2762"/>
        <v/>
      </c>
      <c r="CQ689" s="19" t="str">
        <f t="shared" si="2762"/>
        <v/>
      </c>
      <c r="CR689" s="19" t="str">
        <f t="shared" si="2762"/>
        <v/>
      </c>
      <c r="CS689" s="19" t="str">
        <f t="shared" si="2762"/>
        <v/>
      </c>
      <c r="CT689" s="19" t="str">
        <f t="shared" si="2757"/>
        <v/>
      </c>
      <c r="CU689" s="19" t="str">
        <f t="shared" si="2757"/>
        <v/>
      </c>
      <c r="CV689" s="19" t="str">
        <f t="shared" si="2757"/>
        <v/>
      </c>
      <c r="CW689" s="19" t="str">
        <f t="shared" si="2757"/>
        <v/>
      </c>
      <c r="CX689" s="19" t="str">
        <f t="shared" si="2757"/>
        <v/>
      </c>
      <c r="CY689" s="19" t="str">
        <f t="shared" si="2757"/>
        <v/>
      </c>
      <c r="CZ689" s="19" t="str">
        <f t="shared" si="2757"/>
        <v/>
      </c>
      <c r="DA689" s="19" t="str">
        <f t="shared" si="2757"/>
        <v/>
      </c>
      <c r="DB689" s="19" t="str">
        <f t="shared" si="2757"/>
        <v/>
      </c>
      <c r="DC689" s="19" t="str">
        <f t="shared" si="2757"/>
        <v/>
      </c>
      <c r="DD689" s="19" t="str">
        <f t="shared" si="2757"/>
        <v/>
      </c>
      <c r="DE689" s="19" t="str">
        <f t="shared" si="2757"/>
        <v/>
      </c>
      <c r="DF689" s="19" t="str">
        <f t="shared" si="2757"/>
        <v/>
      </c>
      <c r="DG689" s="19" t="str">
        <f t="shared" si="2757"/>
        <v/>
      </c>
      <c r="DH689" s="19" t="str">
        <f t="shared" si="2757"/>
        <v/>
      </c>
      <c r="DI689" s="19" t="str">
        <f t="shared" si="2757"/>
        <v/>
      </c>
      <c r="DJ689" s="19" t="str">
        <f t="shared" si="2757"/>
        <v/>
      </c>
      <c r="DK689" s="19" t="str">
        <f t="shared" si="2757"/>
        <v/>
      </c>
      <c r="DL689" s="19" t="str">
        <f t="shared" si="2757"/>
        <v/>
      </c>
      <c r="DM689" s="19" t="str">
        <f t="shared" si="2757"/>
        <v/>
      </c>
      <c r="DN689" s="19" t="str">
        <f t="shared" si="2757"/>
        <v/>
      </c>
      <c r="DO689" s="8"/>
      <c r="DP689" s="8"/>
      <c r="DQ689" s="8"/>
      <c r="DR689" s="19" t="str">
        <f t="shared" si="2763"/>
        <v/>
      </c>
      <c r="DS689" s="19" t="str">
        <f t="shared" si="2763"/>
        <v/>
      </c>
      <c r="DT689" s="19" t="str">
        <f t="shared" si="2763"/>
        <v/>
      </c>
      <c r="DU689" s="19" t="str">
        <f t="shared" si="2763"/>
        <v/>
      </c>
      <c r="DV689" s="19" t="str">
        <f t="shared" si="2763"/>
        <v/>
      </c>
      <c r="DW689" s="19" t="str">
        <f t="shared" si="2763"/>
        <v/>
      </c>
      <c r="DX689" s="19" t="str">
        <f t="shared" si="2763"/>
        <v/>
      </c>
      <c r="DY689" s="19" t="str">
        <f t="shared" si="2763"/>
        <v/>
      </c>
      <c r="DZ689" s="19" t="str">
        <f t="shared" si="2763"/>
        <v/>
      </c>
      <c r="EA689" s="19" t="str">
        <f t="shared" si="2763"/>
        <v/>
      </c>
      <c r="EB689" s="19" t="str">
        <f t="shared" si="2763"/>
        <v/>
      </c>
      <c r="EC689" s="19" t="str">
        <f t="shared" si="2763"/>
        <v/>
      </c>
      <c r="ED689" s="19" t="str">
        <f t="shared" si="2763"/>
        <v/>
      </c>
      <c r="EE689" s="19" t="str">
        <f t="shared" si="2763"/>
        <v/>
      </c>
      <c r="EF689" s="19" t="str">
        <f t="shared" si="2763"/>
        <v/>
      </c>
      <c r="EG689" s="19" t="str">
        <f t="shared" si="2763"/>
        <v/>
      </c>
      <c r="EH689" s="19" t="str">
        <f t="shared" si="2758"/>
        <v/>
      </c>
      <c r="EI689" s="19" t="str">
        <f t="shared" si="2758"/>
        <v/>
      </c>
      <c r="EJ689" s="19" t="str">
        <f t="shared" si="2758"/>
        <v/>
      </c>
      <c r="EK689" s="19" t="str">
        <f t="shared" si="2758"/>
        <v/>
      </c>
      <c r="EL689" s="19" t="str">
        <f t="shared" si="2758"/>
        <v/>
      </c>
      <c r="EM689" s="19" t="str">
        <f t="shared" si="2758"/>
        <v/>
      </c>
      <c r="EN689" s="19" t="str">
        <f t="shared" si="2758"/>
        <v/>
      </c>
      <c r="EO689" s="19" t="str">
        <f t="shared" si="2758"/>
        <v/>
      </c>
      <c r="EP689" s="19" t="str">
        <f t="shared" si="2758"/>
        <v/>
      </c>
      <c r="EQ689" s="19" t="str">
        <f t="shared" si="2758"/>
        <v/>
      </c>
      <c r="ER689" s="19" t="str">
        <f t="shared" si="2758"/>
        <v/>
      </c>
      <c r="ES689" s="19" t="str">
        <f t="shared" si="2758"/>
        <v/>
      </c>
      <c r="ET689" s="19" t="str">
        <f t="shared" si="2758"/>
        <v/>
      </c>
      <c r="EU689" s="19" t="str">
        <f t="shared" si="2758"/>
        <v/>
      </c>
      <c r="EV689" s="19" t="str">
        <f t="shared" si="2758"/>
        <v/>
      </c>
      <c r="EW689" s="19" t="str">
        <f t="shared" si="2758"/>
        <v/>
      </c>
      <c r="EX689" s="19" t="str">
        <f t="shared" si="2758"/>
        <v/>
      </c>
      <c r="EY689" s="19" t="str">
        <f t="shared" si="2758"/>
        <v/>
      </c>
      <c r="EZ689" s="19" t="str">
        <f t="shared" si="2758"/>
        <v/>
      </c>
      <c r="FA689" s="19" t="str">
        <f t="shared" si="2758"/>
        <v/>
      </c>
      <c r="FB689" s="19" t="str">
        <f t="shared" si="2758"/>
        <v/>
      </c>
      <c r="FC689" s="8"/>
      <c r="FD689" s="8"/>
      <c r="FE689" s="8"/>
      <c r="FF689" s="19" t="str">
        <f t="shared" si="2764"/>
        <v/>
      </c>
      <c r="FG689" s="19" t="str">
        <f t="shared" si="2764"/>
        <v/>
      </c>
      <c r="FH689" s="19" t="str">
        <f t="shared" si="2764"/>
        <v/>
      </c>
      <c r="FI689" s="19" t="str">
        <f t="shared" si="2764"/>
        <v/>
      </c>
      <c r="FJ689" s="19" t="str">
        <f t="shared" si="2764"/>
        <v/>
      </c>
      <c r="FK689" s="19" t="str">
        <f t="shared" si="2764"/>
        <v/>
      </c>
      <c r="FL689" s="19" t="str">
        <f t="shared" si="2764"/>
        <v/>
      </c>
      <c r="FM689" s="19" t="str">
        <f t="shared" si="2764"/>
        <v/>
      </c>
      <c r="FN689" s="19" t="str">
        <f t="shared" si="2764"/>
        <v/>
      </c>
      <c r="FO689" s="19" t="str">
        <f t="shared" si="2764"/>
        <v/>
      </c>
      <c r="FP689" s="19" t="str">
        <f t="shared" si="2764"/>
        <v/>
      </c>
      <c r="FQ689" s="19" t="str">
        <f t="shared" si="2764"/>
        <v/>
      </c>
      <c r="FR689" s="19" t="str">
        <f t="shared" si="2764"/>
        <v/>
      </c>
      <c r="FS689" s="19" t="str">
        <f t="shared" si="2764"/>
        <v/>
      </c>
      <c r="FT689" s="19" t="str">
        <f t="shared" si="2764"/>
        <v/>
      </c>
      <c r="FU689" s="19" t="str">
        <f t="shared" si="2764"/>
        <v/>
      </c>
      <c r="FV689" s="19" t="str">
        <f t="shared" si="2759"/>
        <v/>
      </c>
      <c r="FW689" s="19" t="str">
        <f t="shared" si="2759"/>
        <v/>
      </c>
      <c r="FX689" s="19" t="str">
        <f t="shared" si="2759"/>
        <v/>
      </c>
      <c r="FY689" s="19" t="str">
        <f t="shared" si="2759"/>
        <v/>
      </c>
      <c r="FZ689" s="19" t="str">
        <f t="shared" si="2759"/>
        <v/>
      </c>
      <c r="GA689" s="19" t="str">
        <f t="shared" si="2759"/>
        <v/>
      </c>
      <c r="GB689" s="19" t="str">
        <f t="shared" si="2759"/>
        <v/>
      </c>
      <c r="GC689" s="19" t="str">
        <f t="shared" si="2759"/>
        <v/>
      </c>
      <c r="GD689" s="19" t="str">
        <f t="shared" si="2759"/>
        <v/>
      </c>
      <c r="GE689" s="19" t="str">
        <f t="shared" si="2759"/>
        <v/>
      </c>
      <c r="GF689" s="19" t="str">
        <f t="shared" si="2759"/>
        <v/>
      </c>
      <c r="GG689" s="19" t="str">
        <f t="shared" si="2759"/>
        <v/>
      </c>
      <c r="GH689" s="19" t="str">
        <f t="shared" si="2759"/>
        <v/>
      </c>
      <c r="GI689" s="19" t="str">
        <f t="shared" si="2759"/>
        <v/>
      </c>
      <c r="GJ689" s="19" t="str">
        <f t="shared" si="2759"/>
        <v/>
      </c>
      <c r="GK689" s="19" t="str">
        <f t="shared" si="2759"/>
        <v/>
      </c>
      <c r="GL689" s="19" t="str">
        <f t="shared" si="2759"/>
        <v/>
      </c>
      <c r="GM689" s="19" t="str">
        <f t="shared" si="2759"/>
        <v/>
      </c>
      <c r="GN689" s="19" t="str">
        <f t="shared" si="2759"/>
        <v/>
      </c>
      <c r="GO689" s="19" t="str">
        <f t="shared" si="2759"/>
        <v/>
      </c>
      <c r="GP689" s="19" t="str">
        <f t="shared" si="2759"/>
        <v/>
      </c>
      <c r="GQ689" s="8"/>
      <c r="GR689" s="8"/>
      <c r="GS689" s="8"/>
    </row>
    <row r="690" spans="1:201" x14ac:dyDescent="0.25">
      <c r="A690" s="115">
        <f>$A$39</f>
        <v>20131</v>
      </c>
      <c r="B690" s="19" t="str">
        <f t="shared" si="2760"/>
        <v/>
      </c>
      <c r="C690" s="19" t="str">
        <f t="shared" si="2760"/>
        <v/>
      </c>
      <c r="D690" s="19" t="str">
        <f t="shared" si="2760"/>
        <v/>
      </c>
      <c r="E690" s="19" t="str">
        <f t="shared" si="2760"/>
        <v/>
      </c>
      <c r="F690" s="19" t="str">
        <f t="shared" si="2760"/>
        <v/>
      </c>
      <c r="G690" s="19" t="str">
        <f t="shared" si="2760"/>
        <v/>
      </c>
      <c r="H690" s="19" t="str">
        <f t="shared" si="2760"/>
        <v/>
      </c>
      <c r="I690" s="19" t="str">
        <f t="shared" si="2760"/>
        <v/>
      </c>
      <c r="J690" s="19" t="str">
        <f t="shared" si="2760"/>
        <v/>
      </c>
      <c r="K690" s="19" t="str">
        <f t="shared" si="2760"/>
        <v/>
      </c>
      <c r="L690" s="19" t="str">
        <f t="shared" si="2760"/>
        <v/>
      </c>
      <c r="M690" s="19" t="str">
        <f t="shared" si="2760"/>
        <v/>
      </c>
      <c r="N690" s="19" t="str">
        <f t="shared" si="2760"/>
        <v/>
      </c>
      <c r="O690" s="19" t="str">
        <f t="shared" si="2760"/>
        <v/>
      </c>
      <c r="P690" s="19" t="str">
        <f t="shared" si="2760"/>
        <v/>
      </c>
      <c r="Q690" s="19" t="str">
        <f t="shared" si="2760"/>
        <v/>
      </c>
      <c r="R690" s="19" t="str">
        <f t="shared" si="2755"/>
        <v/>
      </c>
      <c r="S690" s="19" t="str">
        <f t="shared" si="2755"/>
        <v/>
      </c>
      <c r="T690" s="19" t="str">
        <f t="shared" si="2755"/>
        <v/>
      </c>
      <c r="U690" s="19" t="str">
        <f t="shared" si="2755"/>
        <v/>
      </c>
      <c r="V690" s="19" t="str">
        <f t="shared" si="2755"/>
        <v/>
      </c>
      <c r="W690" s="19" t="str">
        <f t="shared" si="2755"/>
        <v/>
      </c>
      <c r="X690" s="19" t="str">
        <f t="shared" si="2755"/>
        <v/>
      </c>
      <c r="Y690" s="19" t="str">
        <f t="shared" si="2755"/>
        <v/>
      </c>
      <c r="Z690" s="19" t="str">
        <f t="shared" si="2755"/>
        <v/>
      </c>
      <c r="AA690" s="19" t="str">
        <f t="shared" si="2755"/>
        <v/>
      </c>
      <c r="AB690" s="19" t="str">
        <f t="shared" si="2755"/>
        <v/>
      </c>
      <c r="AC690" s="19" t="str">
        <f t="shared" si="2755"/>
        <v/>
      </c>
      <c r="AD690" s="19" t="str">
        <f t="shared" si="2755"/>
        <v/>
      </c>
      <c r="AE690" s="19" t="str">
        <f t="shared" si="2755"/>
        <v/>
      </c>
      <c r="AF690" s="19" t="str">
        <f t="shared" si="2755"/>
        <v/>
      </c>
      <c r="AG690" s="19" t="str">
        <f t="shared" si="2755"/>
        <v/>
      </c>
      <c r="AH690" s="19" t="str">
        <f t="shared" si="2755"/>
        <v/>
      </c>
      <c r="AI690" s="19" t="str">
        <f t="shared" si="2755"/>
        <v/>
      </c>
      <c r="AJ690" s="19" t="str">
        <f t="shared" si="2755"/>
        <v/>
      </c>
      <c r="AK690" s="19" t="str">
        <f t="shared" si="2755"/>
        <v/>
      </c>
      <c r="AL690" s="8"/>
      <c r="AM690" s="8"/>
      <c r="AN690" s="8"/>
      <c r="AO690" s="8"/>
      <c r="AP690" s="19" t="str">
        <f t="shared" si="2761"/>
        <v/>
      </c>
      <c r="AQ690" s="19" t="str">
        <f t="shared" si="2761"/>
        <v/>
      </c>
      <c r="AR690" s="19" t="str">
        <f t="shared" si="2761"/>
        <v/>
      </c>
      <c r="AS690" s="19" t="str">
        <f t="shared" si="2761"/>
        <v/>
      </c>
      <c r="AT690" s="19" t="str">
        <f t="shared" si="2761"/>
        <v/>
      </c>
      <c r="AU690" s="19" t="str">
        <f t="shared" si="2761"/>
        <v/>
      </c>
      <c r="AV690" s="19" t="str">
        <f t="shared" si="2761"/>
        <v/>
      </c>
      <c r="AW690" s="19" t="str">
        <f t="shared" si="2761"/>
        <v/>
      </c>
      <c r="AX690" s="19" t="str">
        <f t="shared" si="2761"/>
        <v/>
      </c>
      <c r="AY690" s="19" t="str">
        <f t="shared" si="2761"/>
        <v/>
      </c>
      <c r="AZ690" s="19" t="str">
        <f t="shared" si="2761"/>
        <v/>
      </c>
      <c r="BA690" s="19" t="str">
        <f t="shared" si="2761"/>
        <v/>
      </c>
      <c r="BB690" s="19" t="str">
        <f t="shared" si="2761"/>
        <v/>
      </c>
      <c r="BC690" s="19" t="str">
        <f t="shared" si="2761"/>
        <v/>
      </c>
      <c r="BD690" s="19" t="str">
        <f t="shared" si="2761"/>
        <v/>
      </c>
      <c r="BE690" s="19" t="str">
        <f t="shared" si="2761"/>
        <v/>
      </c>
      <c r="BF690" s="19" t="str">
        <f t="shared" si="2756"/>
        <v/>
      </c>
      <c r="BG690" s="19" t="str">
        <f t="shared" si="2756"/>
        <v/>
      </c>
      <c r="BH690" s="19" t="str">
        <f t="shared" si="2756"/>
        <v/>
      </c>
      <c r="BI690" s="19" t="str">
        <f t="shared" si="2756"/>
        <v/>
      </c>
      <c r="BJ690" s="19" t="str">
        <f t="shared" si="2756"/>
        <v/>
      </c>
      <c r="BK690" s="19" t="str">
        <f t="shared" si="2756"/>
        <v/>
      </c>
      <c r="BL690" s="19" t="str">
        <f t="shared" si="2756"/>
        <v/>
      </c>
      <c r="BM690" s="19" t="str">
        <f t="shared" si="2756"/>
        <v/>
      </c>
      <c r="BN690" s="19" t="str">
        <f t="shared" si="2756"/>
        <v/>
      </c>
      <c r="BO690" s="19" t="str">
        <f t="shared" si="2756"/>
        <v/>
      </c>
      <c r="BP690" s="19" t="str">
        <f t="shared" si="2756"/>
        <v/>
      </c>
      <c r="BQ690" s="19" t="str">
        <f t="shared" si="2756"/>
        <v/>
      </c>
      <c r="BR690" s="19" t="str">
        <f t="shared" si="2756"/>
        <v/>
      </c>
      <c r="BS690" s="19" t="str">
        <f t="shared" si="2756"/>
        <v/>
      </c>
      <c r="BT690" s="19" t="str">
        <f t="shared" si="2756"/>
        <v/>
      </c>
      <c r="BU690" s="19" t="str">
        <f t="shared" si="2756"/>
        <v/>
      </c>
      <c r="BV690" s="19" t="str">
        <f t="shared" si="2756"/>
        <v/>
      </c>
      <c r="BW690" s="19" t="str">
        <f t="shared" si="2756"/>
        <v/>
      </c>
      <c r="BX690" s="19" t="str">
        <f t="shared" si="2756"/>
        <v/>
      </c>
      <c r="BY690" s="19" t="str">
        <f t="shared" si="2756"/>
        <v/>
      </c>
      <c r="BZ690" s="8"/>
      <c r="CA690" s="8"/>
      <c r="CB690" s="8"/>
      <c r="CC690" s="8"/>
      <c r="CD690" s="19" t="str">
        <f t="shared" si="2762"/>
        <v/>
      </c>
      <c r="CE690" s="19" t="str">
        <f t="shared" si="2762"/>
        <v/>
      </c>
      <c r="CF690" s="19" t="str">
        <f t="shared" si="2762"/>
        <v/>
      </c>
      <c r="CG690" s="19" t="str">
        <f t="shared" si="2762"/>
        <v/>
      </c>
      <c r="CH690" s="19" t="str">
        <f t="shared" si="2762"/>
        <v/>
      </c>
      <c r="CI690" s="19" t="str">
        <f t="shared" si="2762"/>
        <v/>
      </c>
      <c r="CJ690" s="19" t="str">
        <f t="shared" si="2762"/>
        <v/>
      </c>
      <c r="CK690" s="19" t="str">
        <f t="shared" si="2762"/>
        <v/>
      </c>
      <c r="CL690" s="19" t="str">
        <f t="shared" si="2762"/>
        <v/>
      </c>
      <c r="CM690" s="19" t="str">
        <f t="shared" si="2762"/>
        <v/>
      </c>
      <c r="CN690" s="19" t="str">
        <f t="shared" si="2762"/>
        <v/>
      </c>
      <c r="CO690" s="19" t="str">
        <f t="shared" si="2762"/>
        <v/>
      </c>
      <c r="CP690" s="19" t="str">
        <f t="shared" si="2762"/>
        <v/>
      </c>
      <c r="CQ690" s="19" t="str">
        <f t="shared" si="2762"/>
        <v/>
      </c>
      <c r="CR690" s="19" t="str">
        <f t="shared" si="2762"/>
        <v/>
      </c>
      <c r="CS690" s="19" t="str">
        <f t="shared" si="2762"/>
        <v/>
      </c>
      <c r="CT690" s="19" t="str">
        <f t="shared" si="2757"/>
        <v/>
      </c>
      <c r="CU690" s="19" t="str">
        <f t="shared" si="2757"/>
        <v/>
      </c>
      <c r="CV690" s="19" t="str">
        <f t="shared" si="2757"/>
        <v/>
      </c>
      <c r="CW690" s="19" t="str">
        <f t="shared" si="2757"/>
        <v/>
      </c>
      <c r="CX690" s="19" t="str">
        <f t="shared" si="2757"/>
        <v/>
      </c>
      <c r="CY690" s="19" t="str">
        <f t="shared" si="2757"/>
        <v/>
      </c>
      <c r="CZ690" s="19" t="str">
        <f t="shared" si="2757"/>
        <v/>
      </c>
      <c r="DA690" s="19" t="str">
        <f t="shared" si="2757"/>
        <v/>
      </c>
      <c r="DB690" s="19" t="str">
        <f t="shared" si="2757"/>
        <v/>
      </c>
      <c r="DC690" s="19" t="str">
        <f t="shared" si="2757"/>
        <v/>
      </c>
      <c r="DD690" s="19" t="str">
        <f t="shared" si="2757"/>
        <v/>
      </c>
      <c r="DE690" s="19" t="str">
        <f t="shared" si="2757"/>
        <v/>
      </c>
      <c r="DF690" s="19" t="str">
        <f t="shared" si="2757"/>
        <v/>
      </c>
      <c r="DG690" s="19" t="str">
        <f t="shared" si="2757"/>
        <v/>
      </c>
      <c r="DH690" s="19" t="str">
        <f t="shared" si="2757"/>
        <v/>
      </c>
      <c r="DI690" s="19" t="str">
        <f t="shared" si="2757"/>
        <v/>
      </c>
      <c r="DJ690" s="19" t="str">
        <f t="shared" si="2757"/>
        <v/>
      </c>
      <c r="DK690" s="19" t="str">
        <f t="shared" si="2757"/>
        <v/>
      </c>
      <c r="DL690" s="19" t="str">
        <f t="shared" si="2757"/>
        <v/>
      </c>
      <c r="DM690" s="19" t="str">
        <f t="shared" si="2757"/>
        <v/>
      </c>
      <c r="DN690" s="8"/>
      <c r="DO690" s="8"/>
      <c r="DP690" s="8"/>
      <c r="DQ690" s="8"/>
      <c r="DR690" s="19" t="str">
        <f t="shared" si="2763"/>
        <v/>
      </c>
      <c r="DS690" s="19" t="str">
        <f t="shared" si="2763"/>
        <v/>
      </c>
      <c r="DT690" s="19" t="str">
        <f t="shared" si="2763"/>
        <v/>
      </c>
      <c r="DU690" s="19" t="str">
        <f t="shared" si="2763"/>
        <v/>
      </c>
      <c r="DV690" s="19" t="str">
        <f t="shared" si="2763"/>
        <v/>
      </c>
      <c r="DW690" s="19" t="str">
        <f t="shared" si="2763"/>
        <v/>
      </c>
      <c r="DX690" s="19" t="str">
        <f t="shared" si="2763"/>
        <v/>
      </c>
      <c r="DY690" s="19" t="str">
        <f t="shared" si="2763"/>
        <v/>
      </c>
      <c r="DZ690" s="19" t="str">
        <f t="shared" si="2763"/>
        <v/>
      </c>
      <c r="EA690" s="19" t="str">
        <f t="shared" si="2763"/>
        <v/>
      </c>
      <c r="EB690" s="19" t="str">
        <f t="shared" si="2763"/>
        <v/>
      </c>
      <c r="EC690" s="19" t="str">
        <f t="shared" si="2763"/>
        <v/>
      </c>
      <c r="ED690" s="19" t="str">
        <f t="shared" si="2763"/>
        <v/>
      </c>
      <c r="EE690" s="19" t="str">
        <f t="shared" si="2763"/>
        <v/>
      </c>
      <c r="EF690" s="19" t="str">
        <f t="shared" si="2763"/>
        <v/>
      </c>
      <c r="EG690" s="19" t="str">
        <f t="shared" si="2763"/>
        <v/>
      </c>
      <c r="EH690" s="19" t="str">
        <f t="shared" si="2758"/>
        <v/>
      </c>
      <c r="EI690" s="19" t="str">
        <f t="shared" si="2758"/>
        <v/>
      </c>
      <c r="EJ690" s="19" t="str">
        <f t="shared" si="2758"/>
        <v/>
      </c>
      <c r="EK690" s="19" t="str">
        <f t="shared" si="2758"/>
        <v/>
      </c>
      <c r="EL690" s="19" t="str">
        <f t="shared" si="2758"/>
        <v/>
      </c>
      <c r="EM690" s="19" t="str">
        <f t="shared" si="2758"/>
        <v/>
      </c>
      <c r="EN690" s="19" t="str">
        <f t="shared" si="2758"/>
        <v/>
      </c>
      <c r="EO690" s="19" t="str">
        <f t="shared" si="2758"/>
        <v/>
      </c>
      <c r="EP690" s="19" t="str">
        <f t="shared" si="2758"/>
        <v/>
      </c>
      <c r="EQ690" s="19" t="str">
        <f t="shared" si="2758"/>
        <v/>
      </c>
      <c r="ER690" s="19" t="str">
        <f t="shared" si="2758"/>
        <v/>
      </c>
      <c r="ES690" s="19" t="str">
        <f t="shared" si="2758"/>
        <v/>
      </c>
      <c r="ET690" s="19" t="str">
        <f t="shared" si="2758"/>
        <v/>
      </c>
      <c r="EU690" s="19" t="str">
        <f t="shared" si="2758"/>
        <v/>
      </c>
      <c r="EV690" s="19" t="str">
        <f t="shared" si="2758"/>
        <v/>
      </c>
      <c r="EW690" s="19" t="str">
        <f t="shared" si="2758"/>
        <v/>
      </c>
      <c r="EX690" s="19" t="str">
        <f t="shared" si="2758"/>
        <v/>
      </c>
      <c r="EY690" s="19" t="str">
        <f t="shared" si="2758"/>
        <v/>
      </c>
      <c r="EZ690" s="19" t="str">
        <f t="shared" si="2758"/>
        <v/>
      </c>
      <c r="FA690" s="19" t="str">
        <f t="shared" si="2758"/>
        <v/>
      </c>
      <c r="FB690" s="8"/>
      <c r="FC690" s="8"/>
      <c r="FD690" s="8"/>
      <c r="FE690" s="8"/>
      <c r="FF690" s="19" t="str">
        <f t="shared" si="2764"/>
        <v/>
      </c>
      <c r="FG690" s="19" t="str">
        <f t="shared" si="2764"/>
        <v/>
      </c>
      <c r="FH690" s="19" t="str">
        <f t="shared" si="2764"/>
        <v/>
      </c>
      <c r="FI690" s="19" t="str">
        <f t="shared" si="2764"/>
        <v/>
      </c>
      <c r="FJ690" s="19" t="str">
        <f t="shared" si="2764"/>
        <v/>
      </c>
      <c r="FK690" s="19" t="str">
        <f t="shared" si="2764"/>
        <v/>
      </c>
      <c r="FL690" s="19" t="str">
        <f t="shared" si="2764"/>
        <v/>
      </c>
      <c r="FM690" s="19" t="str">
        <f t="shared" si="2764"/>
        <v/>
      </c>
      <c r="FN690" s="19" t="str">
        <f t="shared" si="2764"/>
        <v/>
      </c>
      <c r="FO690" s="19" t="str">
        <f t="shared" si="2764"/>
        <v/>
      </c>
      <c r="FP690" s="19" t="str">
        <f t="shared" si="2764"/>
        <v/>
      </c>
      <c r="FQ690" s="19" t="str">
        <f t="shared" si="2764"/>
        <v/>
      </c>
      <c r="FR690" s="19" t="str">
        <f t="shared" si="2764"/>
        <v/>
      </c>
      <c r="FS690" s="19" t="str">
        <f t="shared" si="2764"/>
        <v/>
      </c>
      <c r="FT690" s="19" t="str">
        <f t="shared" si="2764"/>
        <v/>
      </c>
      <c r="FU690" s="19" t="str">
        <f t="shared" si="2764"/>
        <v/>
      </c>
      <c r="FV690" s="19" t="str">
        <f t="shared" si="2759"/>
        <v/>
      </c>
      <c r="FW690" s="19" t="str">
        <f t="shared" si="2759"/>
        <v/>
      </c>
      <c r="FX690" s="19" t="str">
        <f t="shared" si="2759"/>
        <v/>
      </c>
      <c r="FY690" s="19" t="str">
        <f t="shared" si="2759"/>
        <v/>
      </c>
      <c r="FZ690" s="19" t="str">
        <f t="shared" si="2759"/>
        <v/>
      </c>
      <c r="GA690" s="19" t="str">
        <f t="shared" si="2759"/>
        <v/>
      </c>
      <c r="GB690" s="19" t="str">
        <f t="shared" si="2759"/>
        <v/>
      </c>
      <c r="GC690" s="19" t="str">
        <f t="shared" si="2759"/>
        <v/>
      </c>
      <c r="GD690" s="19" t="str">
        <f t="shared" si="2759"/>
        <v/>
      </c>
      <c r="GE690" s="19" t="str">
        <f t="shared" si="2759"/>
        <v/>
      </c>
      <c r="GF690" s="19" t="str">
        <f t="shared" si="2759"/>
        <v/>
      </c>
      <c r="GG690" s="19" t="str">
        <f t="shared" si="2759"/>
        <v/>
      </c>
      <c r="GH690" s="19" t="str">
        <f t="shared" si="2759"/>
        <v/>
      </c>
      <c r="GI690" s="19" t="str">
        <f t="shared" si="2759"/>
        <v/>
      </c>
      <c r="GJ690" s="19" t="str">
        <f t="shared" si="2759"/>
        <v/>
      </c>
      <c r="GK690" s="19" t="str">
        <f t="shared" si="2759"/>
        <v/>
      </c>
      <c r="GL690" s="19" t="str">
        <f t="shared" si="2759"/>
        <v/>
      </c>
      <c r="GM690" s="19" t="str">
        <f t="shared" si="2759"/>
        <v/>
      </c>
      <c r="GN690" s="19" t="str">
        <f t="shared" si="2759"/>
        <v/>
      </c>
      <c r="GO690" s="19" t="str">
        <f t="shared" si="2759"/>
        <v/>
      </c>
      <c r="GP690" s="8"/>
      <c r="GQ690" s="8"/>
      <c r="GR690" s="8"/>
      <c r="GS690" s="8"/>
    </row>
    <row r="691" spans="1:201" x14ac:dyDescent="0.25">
      <c r="A691" s="115">
        <f>$A$40</f>
        <v>20132</v>
      </c>
      <c r="B691" s="19" t="str">
        <f t="shared" si="2760"/>
        <v/>
      </c>
      <c r="C691" s="19" t="str">
        <f t="shared" si="2760"/>
        <v/>
      </c>
      <c r="D691" s="19" t="str">
        <f t="shared" si="2760"/>
        <v/>
      </c>
      <c r="E691" s="19" t="str">
        <f t="shared" si="2760"/>
        <v/>
      </c>
      <c r="F691" s="19" t="str">
        <f t="shared" si="2760"/>
        <v/>
      </c>
      <c r="G691" s="19" t="str">
        <f t="shared" si="2760"/>
        <v/>
      </c>
      <c r="H691" s="19" t="str">
        <f t="shared" si="2760"/>
        <v/>
      </c>
      <c r="I691" s="19" t="str">
        <f t="shared" si="2760"/>
        <v/>
      </c>
      <c r="J691" s="19" t="str">
        <f t="shared" si="2760"/>
        <v/>
      </c>
      <c r="K691" s="19" t="str">
        <f t="shared" si="2760"/>
        <v/>
      </c>
      <c r="L691" s="19" t="str">
        <f t="shared" si="2760"/>
        <v/>
      </c>
      <c r="M691" s="19" t="str">
        <f t="shared" si="2760"/>
        <v/>
      </c>
      <c r="N691" s="19" t="str">
        <f t="shared" si="2760"/>
        <v/>
      </c>
      <c r="O691" s="19" t="str">
        <f t="shared" si="2760"/>
        <v/>
      </c>
      <c r="P691" s="19" t="str">
        <f t="shared" si="2760"/>
        <v/>
      </c>
      <c r="Q691" s="19" t="str">
        <f t="shared" si="2760"/>
        <v/>
      </c>
      <c r="R691" s="19" t="str">
        <f t="shared" si="2755"/>
        <v/>
      </c>
      <c r="S691" s="19" t="str">
        <f t="shared" si="2755"/>
        <v/>
      </c>
      <c r="T691" s="19" t="str">
        <f t="shared" si="2755"/>
        <v/>
      </c>
      <c r="U691" s="19" t="str">
        <f t="shared" si="2755"/>
        <v/>
      </c>
      <c r="V691" s="19" t="str">
        <f t="shared" si="2755"/>
        <v/>
      </c>
      <c r="W691" s="19" t="str">
        <f t="shared" si="2755"/>
        <v/>
      </c>
      <c r="X691" s="19" t="str">
        <f t="shared" si="2755"/>
        <v/>
      </c>
      <c r="Y691" s="19" t="str">
        <f t="shared" si="2755"/>
        <v/>
      </c>
      <c r="Z691" s="19" t="str">
        <f t="shared" si="2755"/>
        <v/>
      </c>
      <c r="AA691" s="19" t="str">
        <f t="shared" si="2755"/>
        <v/>
      </c>
      <c r="AB691" s="19" t="str">
        <f t="shared" si="2755"/>
        <v/>
      </c>
      <c r="AC691" s="19" t="str">
        <f t="shared" si="2755"/>
        <v/>
      </c>
      <c r="AD691" s="19" t="str">
        <f t="shared" si="2755"/>
        <v/>
      </c>
      <c r="AE691" s="19" t="str">
        <f t="shared" si="2755"/>
        <v/>
      </c>
      <c r="AF691" s="19" t="str">
        <f t="shared" si="2755"/>
        <v/>
      </c>
      <c r="AG691" s="19" t="str">
        <f t="shared" si="2755"/>
        <v/>
      </c>
      <c r="AH691" s="19" t="str">
        <f t="shared" si="2755"/>
        <v/>
      </c>
      <c r="AI691" s="19" t="str">
        <f t="shared" si="2755"/>
        <v/>
      </c>
      <c r="AJ691" s="19" t="str">
        <f t="shared" si="2755"/>
        <v/>
      </c>
      <c r="AK691" s="8"/>
      <c r="AL691" s="8"/>
      <c r="AM691" s="8"/>
      <c r="AN691" s="8"/>
      <c r="AO691" s="8"/>
      <c r="AP691" s="19" t="str">
        <f t="shared" si="2761"/>
        <v/>
      </c>
      <c r="AQ691" s="19" t="str">
        <f t="shared" si="2761"/>
        <v/>
      </c>
      <c r="AR691" s="19" t="str">
        <f t="shared" si="2761"/>
        <v/>
      </c>
      <c r="AS691" s="19" t="str">
        <f t="shared" si="2761"/>
        <v/>
      </c>
      <c r="AT691" s="19" t="str">
        <f t="shared" si="2761"/>
        <v/>
      </c>
      <c r="AU691" s="19" t="str">
        <f t="shared" si="2761"/>
        <v/>
      </c>
      <c r="AV691" s="19" t="str">
        <f t="shared" si="2761"/>
        <v/>
      </c>
      <c r="AW691" s="19" t="str">
        <f t="shared" si="2761"/>
        <v/>
      </c>
      <c r="AX691" s="19" t="str">
        <f t="shared" si="2761"/>
        <v/>
      </c>
      <c r="AY691" s="19" t="str">
        <f t="shared" si="2761"/>
        <v/>
      </c>
      <c r="AZ691" s="19" t="str">
        <f t="shared" si="2761"/>
        <v/>
      </c>
      <c r="BA691" s="19" t="str">
        <f t="shared" si="2761"/>
        <v/>
      </c>
      <c r="BB691" s="19" t="str">
        <f t="shared" si="2761"/>
        <v/>
      </c>
      <c r="BC691" s="19" t="str">
        <f t="shared" si="2761"/>
        <v/>
      </c>
      <c r="BD691" s="19" t="str">
        <f t="shared" si="2761"/>
        <v/>
      </c>
      <c r="BE691" s="19" t="str">
        <f t="shared" si="2761"/>
        <v/>
      </c>
      <c r="BF691" s="19" t="str">
        <f t="shared" si="2756"/>
        <v/>
      </c>
      <c r="BG691" s="19" t="str">
        <f t="shared" si="2756"/>
        <v/>
      </c>
      <c r="BH691" s="19" t="str">
        <f t="shared" si="2756"/>
        <v/>
      </c>
      <c r="BI691" s="19" t="str">
        <f t="shared" si="2756"/>
        <v/>
      </c>
      <c r="BJ691" s="19" t="str">
        <f t="shared" si="2756"/>
        <v/>
      </c>
      <c r="BK691" s="19" t="str">
        <f t="shared" si="2756"/>
        <v/>
      </c>
      <c r="BL691" s="19" t="str">
        <f t="shared" si="2756"/>
        <v/>
      </c>
      <c r="BM691" s="19" t="str">
        <f t="shared" si="2756"/>
        <v/>
      </c>
      <c r="BN691" s="19" t="str">
        <f t="shared" si="2756"/>
        <v/>
      </c>
      <c r="BO691" s="19" t="str">
        <f t="shared" si="2756"/>
        <v/>
      </c>
      <c r="BP691" s="19" t="str">
        <f t="shared" si="2756"/>
        <v/>
      </c>
      <c r="BQ691" s="19" t="str">
        <f t="shared" si="2756"/>
        <v/>
      </c>
      <c r="BR691" s="19" t="str">
        <f t="shared" si="2756"/>
        <v/>
      </c>
      <c r="BS691" s="19" t="str">
        <f t="shared" si="2756"/>
        <v/>
      </c>
      <c r="BT691" s="19" t="str">
        <f t="shared" si="2756"/>
        <v/>
      </c>
      <c r="BU691" s="19" t="str">
        <f t="shared" si="2756"/>
        <v/>
      </c>
      <c r="BV691" s="19" t="str">
        <f t="shared" si="2756"/>
        <v/>
      </c>
      <c r="BW691" s="19" t="str">
        <f t="shared" si="2756"/>
        <v/>
      </c>
      <c r="BX691" s="19" t="str">
        <f t="shared" si="2756"/>
        <v/>
      </c>
      <c r="BY691" s="8"/>
      <c r="BZ691" s="8"/>
      <c r="CA691" s="8"/>
      <c r="CB691" s="8"/>
      <c r="CC691" s="8"/>
      <c r="CD691" s="19" t="str">
        <f t="shared" si="2762"/>
        <v/>
      </c>
      <c r="CE691" s="19" t="str">
        <f t="shared" si="2762"/>
        <v/>
      </c>
      <c r="CF691" s="19" t="str">
        <f t="shared" si="2762"/>
        <v/>
      </c>
      <c r="CG691" s="19" t="str">
        <f t="shared" si="2762"/>
        <v/>
      </c>
      <c r="CH691" s="19" t="str">
        <f t="shared" si="2762"/>
        <v/>
      </c>
      <c r="CI691" s="19" t="str">
        <f t="shared" si="2762"/>
        <v/>
      </c>
      <c r="CJ691" s="19" t="str">
        <f t="shared" si="2762"/>
        <v/>
      </c>
      <c r="CK691" s="19" t="str">
        <f t="shared" si="2762"/>
        <v/>
      </c>
      <c r="CL691" s="19" t="str">
        <f t="shared" si="2762"/>
        <v/>
      </c>
      <c r="CM691" s="19" t="str">
        <f t="shared" si="2762"/>
        <v/>
      </c>
      <c r="CN691" s="19" t="str">
        <f t="shared" si="2762"/>
        <v/>
      </c>
      <c r="CO691" s="19" t="str">
        <f t="shared" si="2762"/>
        <v/>
      </c>
      <c r="CP691" s="19" t="str">
        <f t="shared" si="2762"/>
        <v/>
      </c>
      <c r="CQ691" s="19" t="str">
        <f t="shared" si="2762"/>
        <v/>
      </c>
      <c r="CR691" s="19" t="str">
        <f t="shared" si="2762"/>
        <v/>
      </c>
      <c r="CS691" s="19" t="str">
        <f t="shared" si="2762"/>
        <v/>
      </c>
      <c r="CT691" s="19" t="str">
        <f t="shared" si="2757"/>
        <v/>
      </c>
      <c r="CU691" s="19" t="str">
        <f t="shared" si="2757"/>
        <v/>
      </c>
      <c r="CV691" s="19" t="str">
        <f t="shared" si="2757"/>
        <v/>
      </c>
      <c r="CW691" s="19" t="str">
        <f t="shared" si="2757"/>
        <v/>
      </c>
      <c r="CX691" s="19" t="str">
        <f t="shared" si="2757"/>
        <v/>
      </c>
      <c r="CY691" s="19" t="str">
        <f t="shared" si="2757"/>
        <v/>
      </c>
      <c r="CZ691" s="19" t="str">
        <f t="shared" si="2757"/>
        <v/>
      </c>
      <c r="DA691" s="19" t="str">
        <f t="shared" si="2757"/>
        <v/>
      </c>
      <c r="DB691" s="19" t="str">
        <f t="shared" si="2757"/>
        <v/>
      </c>
      <c r="DC691" s="19" t="str">
        <f t="shared" si="2757"/>
        <v/>
      </c>
      <c r="DD691" s="19" t="str">
        <f t="shared" si="2757"/>
        <v/>
      </c>
      <c r="DE691" s="19" t="str">
        <f t="shared" si="2757"/>
        <v/>
      </c>
      <c r="DF691" s="19" t="str">
        <f t="shared" si="2757"/>
        <v/>
      </c>
      <c r="DG691" s="19" t="str">
        <f t="shared" si="2757"/>
        <v/>
      </c>
      <c r="DH691" s="19" t="str">
        <f t="shared" si="2757"/>
        <v/>
      </c>
      <c r="DI691" s="19" t="str">
        <f t="shared" si="2757"/>
        <v/>
      </c>
      <c r="DJ691" s="19" t="str">
        <f t="shared" si="2757"/>
        <v/>
      </c>
      <c r="DK691" s="19" t="str">
        <f t="shared" si="2757"/>
        <v/>
      </c>
      <c r="DL691" s="19" t="str">
        <f t="shared" si="2757"/>
        <v/>
      </c>
      <c r="DM691" s="8"/>
      <c r="DN691" s="8"/>
      <c r="DO691" s="8"/>
      <c r="DP691" s="8"/>
      <c r="DQ691" s="8"/>
      <c r="DR691" s="19" t="str">
        <f t="shared" si="2763"/>
        <v/>
      </c>
      <c r="DS691" s="19" t="str">
        <f t="shared" si="2763"/>
        <v/>
      </c>
      <c r="DT691" s="19" t="str">
        <f t="shared" si="2763"/>
        <v/>
      </c>
      <c r="DU691" s="19" t="str">
        <f t="shared" si="2763"/>
        <v/>
      </c>
      <c r="DV691" s="19" t="str">
        <f t="shared" si="2763"/>
        <v/>
      </c>
      <c r="DW691" s="19" t="str">
        <f t="shared" si="2763"/>
        <v/>
      </c>
      <c r="DX691" s="19" t="str">
        <f t="shared" si="2763"/>
        <v/>
      </c>
      <c r="DY691" s="19" t="str">
        <f t="shared" si="2763"/>
        <v/>
      </c>
      <c r="DZ691" s="19" t="str">
        <f t="shared" si="2763"/>
        <v/>
      </c>
      <c r="EA691" s="19" t="str">
        <f t="shared" si="2763"/>
        <v/>
      </c>
      <c r="EB691" s="19" t="str">
        <f t="shared" si="2763"/>
        <v/>
      </c>
      <c r="EC691" s="19" t="str">
        <f t="shared" si="2763"/>
        <v/>
      </c>
      <c r="ED691" s="19" t="str">
        <f t="shared" si="2763"/>
        <v/>
      </c>
      <c r="EE691" s="19" t="str">
        <f t="shared" si="2763"/>
        <v/>
      </c>
      <c r="EF691" s="19" t="str">
        <f t="shared" si="2763"/>
        <v/>
      </c>
      <c r="EG691" s="19" t="str">
        <f t="shared" si="2763"/>
        <v/>
      </c>
      <c r="EH691" s="19" t="str">
        <f t="shared" si="2758"/>
        <v/>
      </c>
      <c r="EI691" s="19" t="str">
        <f t="shared" si="2758"/>
        <v/>
      </c>
      <c r="EJ691" s="19" t="str">
        <f t="shared" si="2758"/>
        <v/>
      </c>
      <c r="EK691" s="19" t="str">
        <f t="shared" si="2758"/>
        <v/>
      </c>
      <c r="EL691" s="19" t="str">
        <f t="shared" si="2758"/>
        <v/>
      </c>
      <c r="EM691" s="19" t="str">
        <f t="shared" si="2758"/>
        <v/>
      </c>
      <c r="EN691" s="19" t="str">
        <f t="shared" si="2758"/>
        <v/>
      </c>
      <c r="EO691" s="19" t="str">
        <f t="shared" si="2758"/>
        <v/>
      </c>
      <c r="EP691" s="19" t="str">
        <f t="shared" si="2758"/>
        <v/>
      </c>
      <c r="EQ691" s="19" t="str">
        <f t="shared" si="2758"/>
        <v/>
      </c>
      <c r="ER691" s="19" t="str">
        <f t="shared" si="2758"/>
        <v/>
      </c>
      <c r="ES691" s="19" t="str">
        <f t="shared" si="2758"/>
        <v/>
      </c>
      <c r="ET691" s="19" t="str">
        <f t="shared" si="2758"/>
        <v/>
      </c>
      <c r="EU691" s="19" t="str">
        <f t="shared" si="2758"/>
        <v/>
      </c>
      <c r="EV691" s="19" t="str">
        <f t="shared" si="2758"/>
        <v/>
      </c>
      <c r="EW691" s="19" t="str">
        <f t="shared" si="2758"/>
        <v/>
      </c>
      <c r="EX691" s="19" t="str">
        <f t="shared" si="2758"/>
        <v/>
      </c>
      <c r="EY691" s="19" t="str">
        <f t="shared" si="2758"/>
        <v/>
      </c>
      <c r="EZ691" s="19" t="str">
        <f t="shared" si="2758"/>
        <v/>
      </c>
      <c r="FA691" s="8"/>
      <c r="FB691" s="8"/>
      <c r="FC691" s="8"/>
      <c r="FD691" s="8"/>
      <c r="FE691" s="8"/>
      <c r="FF691" s="19" t="str">
        <f t="shared" si="2764"/>
        <v/>
      </c>
      <c r="FG691" s="19" t="str">
        <f t="shared" si="2764"/>
        <v/>
      </c>
      <c r="FH691" s="19" t="str">
        <f t="shared" si="2764"/>
        <v/>
      </c>
      <c r="FI691" s="19" t="str">
        <f t="shared" si="2764"/>
        <v/>
      </c>
      <c r="FJ691" s="19" t="str">
        <f t="shared" si="2764"/>
        <v/>
      </c>
      <c r="FK691" s="19" t="str">
        <f t="shared" si="2764"/>
        <v/>
      </c>
      <c r="FL691" s="19" t="str">
        <f t="shared" si="2764"/>
        <v/>
      </c>
      <c r="FM691" s="19" t="str">
        <f t="shared" si="2764"/>
        <v/>
      </c>
      <c r="FN691" s="19" t="str">
        <f t="shared" si="2764"/>
        <v/>
      </c>
      <c r="FO691" s="19" t="str">
        <f t="shared" si="2764"/>
        <v/>
      </c>
      <c r="FP691" s="19" t="str">
        <f t="shared" si="2764"/>
        <v/>
      </c>
      <c r="FQ691" s="19" t="str">
        <f t="shared" si="2764"/>
        <v/>
      </c>
      <c r="FR691" s="19" t="str">
        <f t="shared" si="2764"/>
        <v/>
      </c>
      <c r="FS691" s="19" t="str">
        <f t="shared" si="2764"/>
        <v/>
      </c>
      <c r="FT691" s="19" t="str">
        <f t="shared" si="2764"/>
        <v/>
      </c>
      <c r="FU691" s="19" t="str">
        <f t="shared" si="2764"/>
        <v/>
      </c>
      <c r="FV691" s="19" t="str">
        <f t="shared" si="2759"/>
        <v/>
      </c>
      <c r="FW691" s="19" t="str">
        <f t="shared" si="2759"/>
        <v/>
      </c>
      <c r="FX691" s="19" t="str">
        <f t="shared" si="2759"/>
        <v/>
      </c>
      <c r="FY691" s="19" t="str">
        <f t="shared" si="2759"/>
        <v/>
      </c>
      <c r="FZ691" s="19" t="str">
        <f t="shared" si="2759"/>
        <v/>
      </c>
      <c r="GA691" s="19" t="str">
        <f t="shared" si="2759"/>
        <v/>
      </c>
      <c r="GB691" s="19" t="str">
        <f t="shared" si="2759"/>
        <v/>
      </c>
      <c r="GC691" s="19" t="str">
        <f t="shared" si="2759"/>
        <v/>
      </c>
      <c r="GD691" s="19" t="str">
        <f t="shared" si="2759"/>
        <v/>
      </c>
      <c r="GE691" s="19" t="str">
        <f t="shared" si="2759"/>
        <v/>
      </c>
      <c r="GF691" s="19" t="str">
        <f t="shared" si="2759"/>
        <v/>
      </c>
      <c r="GG691" s="19" t="str">
        <f t="shared" si="2759"/>
        <v/>
      </c>
      <c r="GH691" s="19" t="str">
        <f t="shared" si="2759"/>
        <v/>
      </c>
      <c r="GI691" s="19" t="str">
        <f t="shared" si="2759"/>
        <v/>
      </c>
      <c r="GJ691" s="19" t="str">
        <f t="shared" si="2759"/>
        <v/>
      </c>
      <c r="GK691" s="19" t="str">
        <f t="shared" si="2759"/>
        <v/>
      </c>
      <c r="GL691" s="19" t="str">
        <f t="shared" si="2759"/>
        <v/>
      </c>
      <c r="GM691" s="19" t="str">
        <f t="shared" si="2759"/>
        <v/>
      </c>
      <c r="GN691" s="19" t="str">
        <f t="shared" si="2759"/>
        <v/>
      </c>
      <c r="GO691" s="8"/>
      <c r="GP691" s="8"/>
      <c r="GQ691" s="8"/>
      <c r="GR691" s="8"/>
      <c r="GS691" s="8"/>
    </row>
    <row r="692" spans="1:201" x14ac:dyDescent="0.25">
      <c r="A692" s="115">
        <f>$A$41</f>
        <v>20133</v>
      </c>
      <c r="B692" s="19" t="str">
        <f t="shared" si="2760"/>
        <v/>
      </c>
      <c r="C692" s="19" t="str">
        <f t="shared" si="2760"/>
        <v/>
      </c>
      <c r="D692" s="19" t="str">
        <f t="shared" si="2760"/>
        <v/>
      </c>
      <c r="E692" s="19" t="str">
        <f t="shared" si="2760"/>
        <v/>
      </c>
      <c r="F692" s="19" t="str">
        <f t="shared" si="2760"/>
        <v/>
      </c>
      <c r="G692" s="19" t="str">
        <f t="shared" si="2760"/>
        <v/>
      </c>
      <c r="H692" s="19" t="str">
        <f t="shared" si="2760"/>
        <v/>
      </c>
      <c r="I692" s="19" t="str">
        <f t="shared" si="2760"/>
        <v/>
      </c>
      <c r="J692" s="19" t="str">
        <f t="shared" si="2760"/>
        <v/>
      </c>
      <c r="K692" s="19" t="str">
        <f t="shared" si="2760"/>
        <v/>
      </c>
      <c r="L692" s="19" t="str">
        <f t="shared" si="2760"/>
        <v/>
      </c>
      <c r="M692" s="19" t="str">
        <f t="shared" si="2760"/>
        <v/>
      </c>
      <c r="N692" s="19" t="str">
        <f t="shared" si="2760"/>
        <v/>
      </c>
      <c r="O692" s="19" t="str">
        <f t="shared" si="2760"/>
        <v/>
      </c>
      <c r="P692" s="19" t="str">
        <f t="shared" si="2760"/>
        <v/>
      </c>
      <c r="Q692" s="19" t="str">
        <f t="shared" si="2760"/>
        <v/>
      </c>
      <c r="R692" s="19" t="str">
        <f t="shared" si="2755"/>
        <v/>
      </c>
      <c r="S692" s="19" t="str">
        <f t="shared" si="2755"/>
        <v/>
      </c>
      <c r="T692" s="19" t="str">
        <f t="shared" si="2755"/>
        <v/>
      </c>
      <c r="U692" s="19" t="str">
        <f t="shared" si="2755"/>
        <v/>
      </c>
      <c r="V692" s="19" t="str">
        <f t="shared" si="2755"/>
        <v/>
      </c>
      <c r="W692" s="19" t="str">
        <f t="shared" si="2755"/>
        <v/>
      </c>
      <c r="X692" s="19" t="str">
        <f t="shared" si="2755"/>
        <v/>
      </c>
      <c r="Y692" s="19" t="str">
        <f t="shared" si="2755"/>
        <v/>
      </c>
      <c r="Z692" s="19" t="str">
        <f t="shared" si="2755"/>
        <v/>
      </c>
      <c r="AA692" s="19" t="str">
        <f t="shared" si="2755"/>
        <v/>
      </c>
      <c r="AB692" s="19" t="str">
        <f t="shared" si="2755"/>
        <v/>
      </c>
      <c r="AC692" s="19" t="str">
        <f t="shared" si="2755"/>
        <v/>
      </c>
      <c r="AD692" s="19" t="str">
        <f t="shared" si="2755"/>
        <v/>
      </c>
      <c r="AE692" s="19" t="str">
        <f t="shared" si="2755"/>
        <v/>
      </c>
      <c r="AF692" s="19" t="str">
        <f t="shared" si="2755"/>
        <v/>
      </c>
      <c r="AG692" s="19" t="str">
        <f t="shared" si="2755"/>
        <v/>
      </c>
      <c r="AH692" s="19" t="str">
        <f t="shared" si="2755"/>
        <v/>
      </c>
      <c r="AI692" s="19" t="str">
        <f t="shared" si="2755"/>
        <v/>
      </c>
      <c r="AJ692" s="8"/>
      <c r="AK692" s="8"/>
      <c r="AL692" s="8"/>
      <c r="AM692" s="8"/>
      <c r="AN692" s="8"/>
      <c r="AO692" s="8"/>
      <c r="AP692" s="19" t="str">
        <f t="shared" si="2761"/>
        <v/>
      </c>
      <c r="AQ692" s="19" t="str">
        <f t="shared" si="2761"/>
        <v/>
      </c>
      <c r="AR692" s="19" t="str">
        <f t="shared" si="2761"/>
        <v/>
      </c>
      <c r="AS692" s="19" t="str">
        <f t="shared" si="2761"/>
        <v/>
      </c>
      <c r="AT692" s="19" t="str">
        <f t="shared" si="2761"/>
        <v/>
      </c>
      <c r="AU692" s="19" t="str">
        <f t="shared" si="2761"/>
        <v/>
      </c>
      <c r="AV692" s="19" t="str">
        <f t="shared" si="2761"/>
        <v/>
      </c>
      <c r="AW692" s="19" t="str">
        <f t="shared" si="2761"/>
        <v/>
      </c>
      <c r="AX692" s="19" t="str">
        <f t="shared" si="2761"/>
        <v/>
      </c>
      <c r="AY692" s="19" t="str">
        <f t="shared" si="2761"/>
        <v/>
      </c>
      <c r="AZ692" s="19" t="str">
        <f t="shared" si="2761"/>
        <v/>
      </c>
      <c r="BA692" s="19" t="str">
        <f t="shared" si="2761"/>
        <v/>
      </c>
      <c r="BB692" s="19" t="str">
        <f t="shared" si="2761"/>
        <v/>
      </c>
      <c r="BC692" s="19" t="str">
        <f t="shared" si="2761"/>
        <v/>
      </c>
      <c r="BD692" s="19" t="str">
        <f t="shared" si="2761"/>
        <v/>
      </c>
      <c r="BE692" s="19" t="str">
        <f t="shared" si="2761"/>
        <v/>
      </c>
      <c r="BF692" s="19" t="str">
        <f t="shared" si="2756"/>
        <v/>
      </c>
      <c r="BG692" s="19" t="str">
        <f t="shared" si="2756"/>
        <v/>
      </c>
      <c r="BH692" s="19" t="str">
        <f t="shared" si="2756"/>
        <v/>
      </c>
      <c r="BI692" s="19" t="str">
        <f t="shared" si="2756"/>
        <v/>
      </c>
      <c r="BJ692" s="19" t="str">
        <f t="shared" si="2756"/>
        <v/>
      </c>
      <c r="BK692" s="19" t="str">
        <f t="shared" si="2756"/>
        <v/>
      </c>
      <c r="BL692" s="19" t="str">
        <f t="shared" si="2756"/>
        <v/>
      </c>
      <c r="BM692" s="19" t="str">
        <f t="shared" si="2756"/>
        <v/>
      </c>
      <c r="BN692" s="19" t="str">
        <f t="shared" si="2756"/>
        <v/>
      </c>
      <c r="BO692" s="19" t="str">
        <f t="shared" si="2756"/>
        <v/>
      </c>
      <c r="BP692" s="19" t="str">
        <f t="shared" si="2756"/>
        <v/>
      </c>
      <c r="BQ692" s="19" t="str">
        <f t="shared" si="2756"/>
        <v/>
      </c>
      <c r="BR692" s="19" t="str">
        <f t="shared" si="2756"/>
        <v/>
      </c>
      <c r="BS692" s="19" t="str">
        <f t="shared" si="2756"/>
        <v/>
      </c>
      <c r="BT692" s="19" t="str">
        <f t="shared" si="2756"/>
        <v/>
      </c>
      <c r="BU692" s="19" t="str">
        <f t="shared" si="2756"/>
        <v/>
      </c>
      <c r="BV692" s="19" t="str">
        <f t="shared" si="2756"/>
        <v/>
      </c>
      <c r="BW692" s="19" t="str">
        <f t="shared" si="2756"/>
        <v/>
      </c>
      <c r="BX692" s="8"/>
      <c r="BY692" s="8"/>
      <c r="BZ692" s="8"/>
      <c r="CA692" s="8"/>
      <c r="CB692" s="8"/>
      <c r="CC692" s="8"/>
      <c r="CD692" s="19" t="str">
        <f t="shared" si="2762"/>
        <v/>
      </c>
      <c r="CE692" s="19" t="str">
        <f t="shared" si="2762"/>
        <v/>
      </c>
      <c r="CF692" s="19" t="str">
        <f t="shared" si="2762"/>
        <v/>
      </c>
      <c r="CG692" s="19" t="str">
        <f t="shared" si="2762"/>
        <v/>
      </c>
      <c r="CH692" s="19" t="str">
        <f t="shared" si="2762"/>
        <v/>
      </c>
      <c r="CI692" s="19" t="str">
        <f t="shared" si="2762"/>
        <v/>
      </c>
      <c r="CJ692" s="19" t="str">
        <f t="shared" si="2762"/>
        <v/>
      </c>
      <c r="CK692" s="19" t="str">
        <f t="shared" si="2762"/>
        <v/>
      </c>
      <c r="CL692" s="19" t="str">
        <f t="shared" si="2762"/>
        <v/>
      </c>
      <c r="CM692" s="19" t="str">
        <f t="shared" si="2762"/>
        <v/>
      </c>
      <c r="CN692" s="19" t="str">
        <f t="shared" si="2762"/>
        <v/>
      </c>
      <c r="CO692" s="19" t="str">
        <f t="shared" si="2762"/>
        <v/>
      </c>
      <c r="CP692" s="19" t="str">
        <f t="shared" si="2762"/>
        <v/>
      </c>
      <c r="CQ692" s="19" t="str">
        <f t="shared" si="2762"/>
        <v/>
      </c>
      <c r="CR692" s="19" t="str">
        <f t="shared" si="2762"/>
        <v/>
      </c>
      <c r="CS692" s="19" t="str">
        <f t="shared" si="2762"/>
        <v/>
      </c>
      <c r="CT692" s="19" t="str">
        <f t="shared" si="2757"/>
        <v/>
      </c>
      <c r="CU692" s="19" t="str">
        <f t="shared" si="2757"/>
        <v/>
      </c>
      <c r="CV692" s="19" t="str">
        <f t="shared" si="2757"/>
        <v/>
      </c>
      <c r="CW692" s="19" t="str">
        <f t="shared" si="2757"/>
        <v/>
      </c>
      <c r="CX692" s="19" t="str">
        <f t="shared" si="2757"/>
        <v/>
      </c>
      <c r="CY692" s="19" t="str">
        <f t="shared" si="2757"/>
        <v/>
      </c>
      <c r="CZ692" s="19" t="str">
        <f t="shared" si="2757"/>
        <v/>
      </c>
      <c r="DA692" s="19" t="str">
        <f t="shared" si="2757"/>
        <v/>
      </c>
      <c r="DB692" s="19" t="str">
        <f t="shared" si="2757"/>
        <v/>
      </c>
      <c r="DC692" s="19" t="str">
        <f t="shared" si="2757"/>
        <v/>
      </c>
      <c r="DD692" s="19" t="str">
        <f t="shared" si="2757"/>
        <v/>
      </c>
      <c r="DE692" s="19" t="str">
        <f t="shared" si="2757"/>
        <v/>
      </c>
      <c r="DF692" s="19" t="str">
        <f t="shared" si="2757"/>
        <v/>
      </c>
      <c r="DG692" s="19" t="str">
        <f t="shared" si="2757"/>
        <v/>
      </c>
      <c r="DH692" s="19" t="str">
        <f t="shared" si="2757"/>
        <v/>
      </c>
      <c r="DI692" s="19" t="str">
        <f t="shared" si="2757"/>
        <v/>
      </c>
      <c r="DJ692" s="19" t="str">
        <f t="shared" si="2757"/>
        <v/>
      </c>
      <c r="DK692" s="19" t="str">
        <f t="shared" si="2757"/>
        <v/>
      </c>
      <c r="DL692" s="8"/>
      <c r="DM692" s="8"/>
      <c r="DN692" s="8"/>
      <c r="DO692" s="8"/>
      <c r="DP692" s="8"/>
      <c r="DQ692" s="8"/>
      <c r="DR692" s="19" t="str">
        <f t="shared" si="2763"/>
        <v/>
      </c>
      <c r="DS692" s="19" t="str">
        <f t="shared" si="2763"/>
        <v/>
      </c>
      <c r="DT692" s="19" t="str">
        <f t="shared" si="2763"/>
        <v/>
      </c>
      <c r="DU692" s="19" t="str">
        <f t="shared" si="2763"/>
        <v/>
      </c>
      <c r="DV692" s="19" t="str">
        <f t="shared" si="2763"/>
        <v/>
      </c>
      <c r="DW692" s="19" t="str">
        <f t="shared" si="2763"/>
        <v/>
      </c>
      <c r="DX692" s="19" t="str">
        <f t="shared" si="2763"/>
        <v/>
      </c>
      <c r="DY692" s="19" t="str">
        <f t="shared" si="2763"/>
        <v/>
      </c>
      <c r="DZ692" s="19" t="str">
        <f t="shared" si="2763"/>
        <v/>
      </c>
      <c r="EA692" s="19" t="str">
        <f t="shared" si="2763"/>
        <v/>
      </c>
      <c r="EB692" s="19" t="str">
        <f t="shared" si="2763"/>
        <v/>
      </c>
      <c r="EC692" s="19" t="str">
        <f t="shared" si="2763"/>
        <v/>
      </c>
      <c r="ED692" s="19" t="str">
        <f t="shared" si="2763"/>
        <v/>
      </c>
      <c r="EE692" s="19" t="str">
        <f t="shared" si="2763"/>
        <v/>
      </c>
      <c r="EF692" s="19" t="str">
        <f t="shared" si="2763"/>
        <v/>
      </c>
      <c r="EG692" s="19" t="str">
        <f t="shared" si="2763"/>
        <v/>
      </c>
      <c r="EH692" s="19" t="str">
        <f t="shared" si="2758"/>
        <v/>
      </c>
      <c r="EI692" s="19" t="str">
        <f t="shared" si="2758"/>
        <v/>
      </c>
      <c r="EJ692" s="19" t="str">
        <f t="shared" si="2758"/>
        <v/>
      </c>
      <c r="EK692" s="19" t="str">
        <f t="shared" si="2758"/>
        <v/>
      </c>
      <c r="EL692" s="19" t="str">
        <f t="shared" si="2758"/>
        <v/>
      </c>
      <c r="EM692" s="19" t="str">
        <f t="shared" si="2758"/>
        <v/>
      </c>
      <c r="EN692" s="19" t="str">
        <f t="shared" si="2758"/>
        <v/>
      </c>
      <c r="EO692" s="19" t="str">
        <f t="shared" si="2758"/>
        <v/>
      </c>
      <c r="EP692" s="19" t="str">
        <f t="shared" si="2758"/>
        <v/>
      </c>
      <c r="EQ692" s="19" t="str">
        <f t="shared" si="2758"/>
        <v/>
      </c>
      <c r="ER692" s="19" t="str">
        <f t="shared" si="2758"/>
        <v/>
      </c>
      <c r="ES692" s="19" t="str">
        <f t="shared" si="2758"/>
        <v/>
      </c>
      <c r="ET692" s="19" t="str">
        <f t="shared" si="2758"/>
        <v/>
      </c>
      <c r="EU692" s="19" t="str">
        <f t="shared" si="2758"/>
        <v/>
      </c>
      <c r="EV692" s="19" t="str">
        <f t="shared" si="2758"/>
        <v/>
      </c>
      <c r="EW692" s="19" t="str">
        <f t="shared" si="2758"/>
        <v/>
      </c>
      <c r="EX692" s="19" t="str">
        <f t="shared" si="2758"/>
        <v/>
      </c>
      <c r="EY692" s="19" t="str">
        <f t="shared" si="2758"/>
        <v/>
      </c>
      <c r="EZ692" s="8"/>
      <c r="FA692" s="8"/>
      <c r="FB692" s="8"/>
      <c r="FC692" s="8"/>
      <c r="FD692" s="8"/>
      <c r="FE692" s="8"/>
      <c r="FF692" s="19" t="str">
        <f t="shared" si="2764"/>
        <v/>
      </c>
      <c r="FG692" s="19" t="str">
        <f t="shared" si="2764"/>
        <v/>
      </c>
      <c r="FH692" s="19" t="str">
        <f t="shared" si="2764"/>
        <v/>
      </c>
      <c r="FI692" s="19" t="str">
        <f t="shared" si="2764"/>
        <v/>
      </c>
      <c r="FJ692" s="19" t="str">
        <f t="shared" si="2764"/>
        <v/>
      </c>
      <c r="FK692" s="19" t="str">
        <f t="shared" si="2764"/>
        <v/>
      </c>
      <c r="FL692" s="19" t="str">
        <f t="shared" si="2764"/>
        <v/>
      </c>
      <c r="FM692" s="19" t="str">
        <f t="shared" si="2764"/>
        <v/>
      </c>
      <c r="FN692" s="19" t="str">
        <f t="shared" si="2764"/>
        <v/>
      </c>
      <c r="FO692" s="19" t="str">
        <f t="shared" si="2764"/>
        <v/>
      </c>
      <c r="FP692" s="19" t="str">
        <f t="shared" si="2764"/>
        <v/>
      </c>
      <c r="FQ692" s="19" t="str">
        <f t="shared" si="2764"/>
        <v/>
      </c>
      <c r="FR692" s="19" t="str">
        <f t="shared" si="2764"/>
        <v/>
      </c>
      <c r="FS692" s="19" t="str">
        <f t="shared" si="2764"/>
        <v/>
      </c>
      <c r="FT692" s="19" t="str">
        <f t="shared" si="2764"/>
        <v/>
      </c>
      <c r="FU692" s="19" t="str">
        <f t="shared" si="2764"/>
        <v/>
      </c>
      <c r="FV692" s="19" t="str">
        <f t="shared" si="2759"/>
        <v/>
      </c>
      <c r="FW692" s="19" t="str">
        <f t="shared" si="2759"/>
        <v/>
      </c>
      <c r="FX692" s="19" t="str">
        <f t="shared" si="2759"/>
        <v/>
      </c>
      <c r="FY692" s="19" t="str">
        <f t="shared" si="2759"/>
        <v/>
      </c>
      <c r="FZ692" s="19" t="str">
        <f t="shared" si="2759"/>
        <v/>
      </c>
      <c r="GA692" s="19" t="str">
        <f t="shared" si="2759"/>
        <v/>
      </c>
      <c r="GB692" s="19" t="str">
        <f t="shared" si="2759"/>
        <v/>
      </c>
      <c r="GC692" s="19" t="str">
        <f t="shared" si="2759"/>
        <v/>
      </c>
      <c r="GD692" s="19" t="str">
        <f t="shared" si="2759"/>
        <v/>
      </c>
      <c r="GE692" s="19" t="str">
        <f t="shared" si="2759"/>
        <v/>
      </c>
      <c r="GF692" s="19" t="str">
        <f t="shared" si="2759"/>
        <v/>
      </c>
      <c r="GG692" s="19" t="str">
        <f t="shared" si="2759"/>
        <v/>
      </c>
      <c r="GH692" s="19" t="str">
        <f t="shared" si="2759"/>
        <v/>
      </c>
      <c r="GI692" s="19" t="str">
        <f t="shared" si="2759"/>
        <v/>
      </c>
      <c r="GJ692" s="19" t="str">
        <f t="shared" si="2759"/>
        <v/>
      </c>
      <c r="GK692" s="19" t="str">
        <f t="shared" si="2759"/>
        <v/>
      </c>
      <c r="GL692" s="19" t="str">
        <f t="shared" si="2759"/>
        <v/>
      </c>
      <c r="GM692" s="19" t="str">
        <f t="shared" si="2759"/>
        <v/>
      </c>
      <c r="GN692" s="8"/>
      <c r="GO692" s="8"/>
      <c r="GP692" s="8"/>
      <c r="GQ692" s="8"/>
      <c r="GR692" s="8"/>
      <c r="GS692" s="8"/>
    </row>
    <row r="693" spans="1:201" x14ac:dyDescent="0.25">
      <c r="A693" s="115">
        <f>$A$42</f>
        <v>20134</v>
      </c>
      <c r="B693" s="19" t="str">
        <f t="shared" si="2760"/>
        <v/>
      </c>
      <c r="C693" s="19" t="str">
        <f t="shared" si="2760"/>
        <v/>
      </c>
      <c r="D693" s="19" t="str">
        <f t="shared" si="2760"/>
        <v/>
      </c>
      <c r="E693" s="19" t="str">
        <f t="shared" si="2760"/>
        <v/>
      </c>
      <c r="F693" s="19" t="str">
        <f t="shared" si="2760"/>
        <v/>
      </c>
      <c r="G693" s="19" t="str">
        <f t="shared" si="2760"/>
        <v/>
      </c>
      <c r="H693" s="19" t="str">
        <f t="shared" si="2760"/>
        <v/>
      </c>
      <c r="I693" s="19" t="str">
        <f t="shared" si="2760"/>
        <v/>
      </c>
      <c r="J693" s="19" t="str">
        <f t="shared" si="2760"/>
        <v/>
      </c>
      <c r="K693" s="19" t="str">
        <f t="shared" si="2760"/>
        <v/>
      </c>
      <c r="L693" s="19" t="str">
        <f t="shared" si="2760"/>
        <v/>
      </c>
      <c r="M693" s="19" t="str">
        <f t="shared" si="2760"/>
        <v/>
      </c>
      <c r="N693" s="19" t="str">
        <f t="shared" si="2760"/>
        <v/>
      </c>
      <c r="O693" s="19" t="str">
        <f t="shared" si="2760"/>
        <v/>
      </c>
      <c r="P693" s="19" t="str">
        <f t="shared" si="2760"/>
        <v/>
      </c>
      <c r="Q693" s="19" t="str">
        <f t="shared" si="2760"/>
        <v/>
      </c>
      <c r="R693" s="19" t="str">
        <f t="shared" si="2755"/>
        <v/>
      </c>
      <c r="S693" s="19" t="str">
        <f t="shared" si="2755"/>
        <v/>
      </c>
      <c r="T693" s="19" t="str">
        <f t="shared" si="2755"/>
        <v/>
      </c>
      <c r="U693" s="19" t="str">
        <f t="shared" si="2755"/>
        <v/>
      </c>
      <c r="V693" s="19" t="str">
        <f t="shared" si="2755"/>
        <v/>
      </c>
      <c r="W693" s="19" t="str">
        <f t="shared" si="2755"/>
        <v/>
      </c>
      <c r="X693" s="19" t="str">
        <f t="shared" si="2755"/>
        <v/>
      </c>
      <c r="Y693" s="19" t="str">
        <f t="shared" si="2755"/>
        <v/>
      </c>
      <c r="Z693" s="19" t="str">
        <f t="shared" si="2755"/>
        <v/>
      </c>
      <c r="AA693" s="19" t="str">
        <f t="shared" si="2755"/>
        <v/>
      </c>
      <c r="AB693" s="19" t="str">
        <f t="shared" si="2755"/>
        <v/>
      </c>
      <c r="AC693" s="19" t="str">
        <f t="shared" si="2755"/>
        <v/>
      </c>
      <c r="AD693" s="19" t="str">
        <f t="shared" si="2755"/>
        <v/>
      </c>
      <c r="AE693" s="19" t="str">
        <f t="shared" si="2755"/>
        <v/>
      </c>
      <c r="AF693" s="19" t="str">
        <f t="shared" si="2755"/>
        <v/>
      </c>
      <c r="AG693" s="19" t="str">
        <f t="shared" si="2755"/>
        <v/>
      </c>
      <c r="AH693" s="19" t="str">
        <f t="shared" si="2755"/>
        <v/>
      </c>
      <c r="AI693" s="8"/>
      <c r="AJ693" s="8"/>
      <c r="AK693" s="8"/>
      <c r="AL693" s="8"/>
      <c r="AM693" s="8"/>
      <c r="AN693" s="8"/>
      <c r="AO693" s="8"/>
      <c r="AP693" s="19" t="str">
        <f t="shared" si="2761"/>
        <v/>
      </c>
      <c r="AQ693" s="19" t="str">
        <f t="shared" si="2761"/>
        <v/>
      </c>
      <c r="AR693" s="19" t="str">
        <f t="shared" si="2761"/>
        <v/>
      </c>
      <c r="AS693" s="19" t="str">
        <f t="shared" si="2761"/>
        <v/>
      </c>
      <c r="AT693" s="19" t="str">
        <f t="shared" si="2761"/>
        <v/>
      </c>
      <c r="AU693" s="19" t="str">
        <f t="shared" si="2761"/>
        <v/>
      </c>
      <c r="AV693" s="19" t="str">
        <f t="shared" si="2761"/>
        <v/>
      </c>
      <c r="AW693" s="19" t="str">
        <f t="shared" si="2761"/>
        <v/>
      </c>
      <c r="AX693" s="19" t="str">
        <f t="shared" si="2761"/>
        <v/>
      </c>
      <c r="AY693" s="19" t="str">
        <f t="shared" si="2761"/>
        <v/>
      </c>
      <c r="AZ693" s="19" t="str">
        <f t="shared" si="2761"/>
        <v/>
      </c>
      <c r="BA693" s="19" t="str">
        <f t="shared" si="2761"/>
        <v/>
      </c>
      <c r="BB693" s="19" t="str">
        <f t="shared" si="2761"/>
        <v/>
      </c>
      <c r="BC693" s="19" t="str">
        <f t="shared" si="2761"/>
        <v/>
      </c>
      <c r="BD693" s="19" t="str">
        <f t="shared" si="2761"/>
        <v/>
      </c>
      <c r="BE693" s="19" t="str">
        <f t="shared" si="2761"/>
        <v/>
      </c>
      <c r="BF693" s="19" t="str">
        <f t="shared" si="2756"/>
        <v/>
      </c>
      <c r="BG693" s="19" t="str">
        <f t="shared" si="2756"/>
        <v/>
      </c>
      <c r="BH693" s="19" t="str">
        <f t="shared" si="2756"/>
        <v/>
      </c>
      <c r="BI693" s="19" t="str">
        <f t="shared" si="2756"/>
        <v/>
      </c>
      <c r="BJ693" s="19" t="str">
        <f t="shared" si="2756"/>
        <v/>
      </c>
      <c r="BK693" s="19" t="str">
        <f t="shared" si="2756"/>
        <v/>
      </c>
      <c r="BL693" s="19" t="str">
        <f t="shared" si="2756"/>
        <v/>
      </c>
      <c r="BM693" s="19" t="str">
        <f t="shared" si="2756"/>
        <v/>
      </c>
      <c r="BN693" s="19" t="str">
        <f t="shared" si="2756"/>
        <v/>
      </c>
      <c r="BO693" s="19" t="str">
        <f t="shared" si="2756"/>
        <v/>
      </c>
      <c r="BP693" s="19" t="str">
        <f t="shared" si="2756"/>
        <v/>
      </c>
      <c r="BQ693" s="19" t="str">
        <f t="shared" si="2756"/>
        <v/>
      </c>
      <c r="BR693" s="19" t="str">
        <f t="shared" si="2756"/>
        <v/>
      </c>
      <c r="BS693" s="19" t="str">
        <f t="shared" si="2756"/>
        <v/>
      </c>
      <c r="BT693" s="19" t="str">
        <f t="shared" si="2756"/>
        <v/>
      </c>
      <c r="BU693" s="19" t="str">
        <f t="shared" si="2756"/>
        <v/>
      </c>
      <c r="BV693" s="19" t="str">
        <f t="shared" si="2756"/>
        <v/>
      </c>
      <c r="BW693" s="8"/>
      <c r="BX693" s="8"/>
      <c r="BY693" s="8"/>
      <c r="BZ693" s="8"/>
      <c r="CA693" s="8"/>
      <c r="CB693" s="8"/>
      <c r="CC693" s="8"/>
      <c r="CD693" s="19" t="str">
        <f t="shared" si="2762"/>
        <v/>
      </c>
      <c r="CE693" s="19" t="str">
        <f t="shared" si="2762"/>
        <v/>
      </c>
      <c r="CF693" s="19" t="str">
        <f t="shared" si="2762"/>
        <v/>
      </c>
      <c r="CG693" s="19" t="str">
        <f t="shared" si="2762"/>
        <v/>
      </c>
      <c r="CH693" s="19" t="str">
        <f t="shared" si="2762"/>
        <v/>
      </c>
      <c r="CI693" s="19" t="str">
        <f t="shared" si="2762"/>
        <v/>
      </c>
      <c r="CJ693" s="19" t="str">
        <f t="shared" si="2762"/>
        <v/>
      </c>
      <c r="CK693" s="19" t="str">
        <f t="shared" si="2762"/>
        <v/>
      </c>
      <c r="CL693" s="19" t="str">
        <f t="shared" si="2762"/>
        <v/>
      </c>
      <c r="CM693" s="19" t="str">
        <f t="shared" si="2762"/>
        <v/>
      </c>
      <c r="CN693" s="19" t="str">
        <f t="shared" si="2762"/>
        <v/>
      </c>
      <c r="CO693" s="19" t="str">
        <f t="shared" si="2762"/>
        <v/>
      </c>
      <c r="CP693" s="19" t="str">
        <f t="shared" si="2762"/>
        <v/>
      </c>
      <c r="CQ693" s="19" t="str">
        <f t="shared" si="2762"/>
        <v/>
      </c>
      <c r="CR693" s="19" t="str">
        <f t="shared" si="2762"/>
        <v/>
      </c>
      <c r="CS693" s="19" t="str">
        <f t="shared" si="2762"/>
        <v/>
      </c>
      <c r="CT693" s="19" t="str">
        <f t="shared" si="2757"/>
        <v/>
      </c>
      <c r="CU693" s="19" t="str">
        <f t="shared" si="2757"/>
        <v/>
      </c>
      <c r="CV693" s="19" t="str">
        <f t="shared" si="2757"/>
        <v/>
      </c>
      <c r="CW693" s="19" t="str">
        <f t="shared" si="2757"/>
        <v/>
      </c>
      <c r="CX693" s="19" t="str">
        <f t="shared" si="2757"/>
        <v/>
      </c>
      <c r="CY693" s="19" t="str">
        <f t="shared" si="2757"/>
        <v/>
      </c>
      <c r="CZ693" s="19" t="str">
        <f t="shared" si="2757"/>
        <v/>
      </c>
      <c r="DA693" s="19" t="str">
        <f t="shared" si="2757"/>
        <v/>
      </c>
      <c r="DB693" s="19" t="str">
        <f t="shared" si="2757"/>
        <v/>
      </c>
      <c r="DC693" s="19" t="str">
        <f t="shared" si="2757"/>
        <v/>
      </c>
      <c r="DD693" s="19" t="str">
        <f t="shared" si="2757"/>
        <v/>
      </c>
      <c r="DE693" s="19" t="str">
        <f t="shared" si="2757"/>
        <v/>
      </c>
      <c r="DF693" s="19" t="str">
        <f t="shared" si="2757"/>
        <v/>
      </c>
      <c r="DG693" s="19" t="str">
        <f t="shared" si="2757"/>
        <v/>
      </c>
      <c r="DH693" s="19" t="str">
        <f t="shared" si="2757"/>
        <v/>
      </c>
      <c r="DI693" s="19" t="str">
        <f t="shared" si="2757"/>
        <v/>
      </c>
      <c r="DJ693" s="19" t="str">
        <f t="shared" si="2757"/>
        <v/>
      </c>
      <c r="DK693" s="8"/>
      <c r="DL693" s="8"/>
      <c r="DM693" s="8"/>
      <c r="DN693" s="8"/>
      <c r="DO693" s="8"/>
      <c r="DP693" s="8"/>
      <c r="DQ693" s="8"/>
      <c r="DR693" s="19" t="str">
        <f t="shared" si="2763"/>
        <v/>
      </c>
      <c r="DS693" s="19" t="str">
        <f t="shared" si="2763"/>
        <v/>
      </c>
      <c r="DT693" s="19" t="str">
        <f t="shared" si="2763"/>
        <v/>
      </c>
      <c r="DU693" s="19" t="str">
        <f t="shared" si="2763"/>
        <v/>
      </c>
      <c r="DV693" s="19" t="str">
        <f t="shared" si="2763"/>
        <v/>
      </c>
      <c r="DW693" s="19" t="str">
        <f t="shared" si="2763"/>
        <v/>
      </c>
      <c r="DX693" s="19" t="str">
        <f t="shared" si="2763"/>
        <v/>
      </c>
      <c r="DY693" s="19" t="str">
        <f t="shared" si="2763"/>
        <v/>
      </c>
      <c r="DZ693" s="19" t="str">
        <f t="shared" si="2763"/>
        <v/>
      </c>
      <c r="EA693" s="19" t="str">
        <f t="shared" si="2763"/>
        <v/>
      </c>
      <c r="EB693" s="19" t="str">
        <f t="shared" si="2763"/>
        <v/>
      </c>
      <c r="EC693" s="19" t="str">
        <f t="shared" si="2763"/>
        <v/>
      </c>
      <c r="ED693" s="19" t="str">
        <f t="shared" si="2763"/>
        <v/>
      </c>
      <c r="EE693" s="19" t="str">
        <f t="shared" si="2763"/>
        <v/>
      </c>
      <c r="EF693" s="19" t="str">
        <f t="shared" si="2763"/>
        <v/>
      </c>
      <c r="EG693" s="19" t="str">
        <f t="shared" si="2763"/>
        <v/>
      </c>
      <c r="EH693" s="19" t="str">
        <f t="shared" si="2758"/>
        <v/>
      </c>
      <c r="EI693" s="19" t="str">
        <f t="shared" si="2758"/>
        <v/>
      </c>
      <c r="EJ693" s="19" t="str">
        <f t="shared" si="2758"/>
        <v/>
      </c>
      <c r="EK693" s="19" t="str">
        <f t="shared" si="2758"/>
        <v/>
      </c>
      <c r="EL693" s="19" t="str">
        <f t="shared" si="2758"/>
        <v/>
      </c>
      <c r="EM693" s="19" t="str">
        <f t="shared" si="2758"/>
        <v/>
      </c>
      <c r="EN693" s="19" t="str">
        <f t="shared" si="2758"/>
        <v/>
      </c>
      <c r="EO693" s="19" t="str">
        <f t="shared" si="2758"/>
        <v/>
      </c>
      <c r="EP693" s="19" t="str">
        <f t="shared" si="2758"/>
        <v/>
      </c>
      <c r="EQ693" s="19" t="str">
        <f t="shared" si="2758"/>
        <v/>
      </c>
      <c r="ER693" s="19" t="str">
        <f t="shared" si="2758"/>
        <v/>
      </c>
      <c r="ES693" s="19" t="str">
        <f t="shared" si="2758"/>
        <v/>
      </c>
      <c r="ET693" s="19" t="str">
        <f t="shared" si="2758"/>
        <v/>
      </c>
      <c r="EU693" s="19" t="str">
        <f t="shared" si="2758"/>
        <v/>
      </c>
      <c r="EV693" s="19" t="str">
        <f t="shared" si="2758"/>
        <v/>
      </c>
      <c r="EW693" s="19" t="str">
        <f t="shared" si="2758"/>
        <v/>
      </c>
      <c r="EX693" s="19" t="str">
        <f t="shared" si="2758"/>
        <v/>
      </c>
      <c r="EY693" s="8"/>
      <c r="EZ693" s="8"/>
      <c r="FA693" s="8"/>
      <c r="FB693" s="8"/>
      <c r="FC693" s="8"/>
      <c r="FD693" s="8"/>
      <c r="FE693" s="8"/>
      <c r="FF693" s="19" t="str">
        <f t="shared" si="2764"/>
        <v/>
      </c>
      <c r="FG693" s="19" t="str">
        <f t="shared" si="2764"/>
        <v/>
      </c>
      <c r="FH693" s="19" t="str">
        <f t="shared" si="2764"/>
        <v/>
      </c>
      <c r="FI693" s="19" t="str">
        <f t="shared" si="2764"/>
        <v/>
      </c>
      <c r="FJ693" s="19" t="str">
        <f t="shared" si="2764"/>
        <v/>
      </c>
      <c r="FK693" s="19" t="str">
        <f t="shared" si="2764"/>
        <v/>
      </c>
      <c r="FL693" s="19" t="str">
        <f t="shared" si="2764"/>
        <v/>
      </c>
      <c r="FM693" s="19" t="str">
        <f t="shared" si="2764"/>
        <v/>
      </c>
      <c r="FN693" s="19" t="str">
        <f t="shared" si="2764"/>
        <v/>
      </c>
      <c r="FO693" s="19" t="str">
        <f t="shared" si="2764"/>
        <v/>
      </c>
      <c r="FP693" s="19" t="str">
        <f t="shared" si="2764"/>
        <v/>
      </c>
      <c r="FQ693" s="19" t="str">
        <f t="shared" si="2764"/>
        <v/>
      </c>
      <c r="FR693" s="19" t="str">
        <f t="shared" si="2764"/>
        <v/>
      </c>
      <c r="FS693" s="19" t="str">
        <f t="shared" si="2764"/>
        <v/>
      </c>
      <c r="FT693" s="19" t="str">
        <f t="shared" si="2764"/>
        <v/>
      </c>
      <c r="FU693" s="19" t="str">
        <f t="shared" si="2764"/>
        <v/>
      </c>
      <c r="FV693" s="19" t="str">
        <f t="shared" si="2759"/>
        <v/>
      </c>
      <c r="FW693" s="19" t="str">
        <f t="shared" si="2759"/>
        <v/>
      </c>
      <c r="FX693" s="19" t="str">
        <f t="shared" si="2759"/>
        <v/>
      </c>
      <c r="FY693" s="19" t="str">
        <f t="shared" si="2759"/>
        <v/>
      </c>
      <c r="FZ693" s="19" t="str">
        <f t="shared" si="2759"/>
        <v/>
      </c>
      <c r="GA693" s="19" t="str">
        <f t="shared" si="2759"/>
        <v/>
      </c>
      <c r="GB693" s="19" t="str">
        <f t="shared" si="2759"/>
        <v/>
      </c>
      <c r="GC693" s="19" t="str">
        <f t="shared" si="2759"/>
        <v/>
      </c>
      <c r="GD693" s="19" t="str">
        <f t="shared" si="2759"/>
        <v/>
      </c>
      <c r="GE693" s="19" t="str">
        <f t="shared" si="2759"/>
        <v/>
      </c>
      <c r="GF693" s="19" t="str">
        <f t="shared" si="2759"/>
        <v/>
      </c>
      <c r="GG693" s="19" t="str">
        <f t="shared" si="2759"/>
        <v/>
      </c>
      <c r="GH693" s="19" t="str">
        <f t="shared" si="2759"/>
        <v/>
      </c>
      <c r="GI693" s="19" t="str">
        <f t="shared" si="2759"/>
        <v/>
      </c>
      <c r="GJ693" s="19" t="str">
        <f t="shared" si="2759"/>
        <v/>
      </c>
      <c r="GK693" s="19" t="str">
        <f t="shared" si="2759"/>
        <v/>
      </c>
      <c r="GL693" s="19" t="str">
        <f t="shared" si="2759"/>
        <v/>
      </c>
      <c r="GM693" s="8"/>
      <c r="GN693" s="8"/>
      <c r="GO693" s="8"/>
      <c r="GP693" s="8"/>
      <c r="GQ693" s="8"/>
      <c r="GR693" s="8"/>
      <c r="GS693" s="8"/>
    </row>
    <row r="694" spans="1:201" x14ac:dyDescent="0.25">
      <c r="A694" s="115">
        <f>$A$43</f>
        <v>20141</v>
      </c>
      <c r="B694" s="19" t="str">
        <f t="shared" si="2760"/>
        <v/>
      </c>
      <c r="C694" s="19" t="str">
        <f t="shared" si="2760"/>
        <v/>
      </c>
      <c r="D694" s="19" t="str">
        <f t="shared" si="2760"/>
        <v/>
      </c>
      <c r="E694" s="19" t="str">
        <f t="shared" si="2760"/>
        <v/>
      </c>
      <c r="F694" s="19" t="str">
        <f t="shared" si="2760"/>
        <v/>
      </c>
      <c r="G694" s="19" t="str">
        <f t="shared" si="2760"/>
        <v/>
      </c>
      <c r="H694" s="19" t="str">
        <f t="shared" si="2760"/>
        <v/>
      </c>
      <c r="I694" s="19" t="str">
        <f t="shared" si="2760"/>
        <v/>
      </c>
      <c r="J694" s="19" t="str">
        <f t="shared" si="2760"/>
        <v/>
      </c>
      <c r="K694" s="19" t="str">
        <f t="shared" si="2760"/>
        <v/>
      </c>
      <c r="L694" s="19" t="str">
        <f t="shared" si="2760"/>
        <v/>
      </c>
      <c r="M694" s="19" t="str">
        <f t="shared" si="2760"/>
        <v/>
      </c>
      <c r="N694" s="19" t="str">
        <f t="shared" si="2760"/>
        <v/>
      </c>
      <c r="O694" s="19" t="str">
        <f t="shared" si="2760"/>
        <v/>
      </c>
      <c r="P694" s="19" t="str">
        <f t="shared" si="2760"/>
        <v/>
      </c>
      <c r="Q694" s="19" t="str">
        <f t="shared" si="2760"/>
        <v/>
      </c>
      <c r="R694" s="19" t="str">
        <f t="shared" si="2755"/>
        <v/>
      </c>
      <c r="S694" s="19" t="str">
        <f t="shared" si="2755"/>
        <v/>
      </c>
      <c r="T694" s="19" t="str">
        <f t="shared" si="2755"/>
        <v/>
      </c>
      <c r="U694" s="19" t="str">
        <f t="shared" si="2755"/>
        <v/>
      </c>
      <c r="V694" s="19" t="str">
        <f t="shared" si="2755"/>
        <v/>
      </c>
      <c r="W694" s="19" t="str">
        <f t="shared" si="2755"/>
        <v/>
      </c>
      <c r="X694" s="19" t="str">
        <f t="shared" si="2755"/>
        <v/>
      </c>
      <c r="Y694" s="19" t="str">
        <f t="shared" si="2755"/>
        <v/>
      </c>
      <c r="Z694" s="19" t="str">
        <f t="shared" si="2755"/>
        <v/>
      </c>
      <c r="AA694" s="19" t="str">
        <f t="shared" si="2755"/>
        <v/>
      </c>
      <c r="AB694" s="19" t="str">
        <f t="shared" si="2755"/>
        <v/>
      </c>
      <c r="AC694" s="19" t="str">
        <f t="shared" si="2755"/>
        <v/>
      </c>
      <c r="AD694" s="19" t="str">
        <f t="shared" si="2755"/>
        <v/>
      </c>
      <c r="AE694" s="19" t="str">
        <f t="shared" si="2755"/>
        <v/>
      </c>
      <c r="AF694" s="19" t="str">
        <f t="shared" si="2755"/>
        <v/>
      </c>
      <c r="AG694" s="19" t="str">
        <f t="shared" si="2755"/>
        <v/>
      </c>
      <c r="AH694" s="8"/>
      <c r="AI694" s="8"/>
      <c r="AJ694" s="8"/>
      <c r="AK694" s="8"/>
      <c r="AL694" s="8"/>
      <c r="AM694" s="8"/>
      <c r="AN694" s="8"/>
      <c r="AO694" s="8"/>
      <c r="AP694" s="19" t="str">
        <f t="shared" si="2761"/>
        <v/>
      </c>
      <c r="AQ694" s="19" t="str">
        <f t="shared" si="2761"/>
        <v/>
      </c>
      <c r="AR694" s="19" t="str">
        <f t="shared" si="2761"/>
        <v/>
      </c>
      <c r="AS694" s="19" t="str">
        <f t="shared" si="2761"/>
        <v/>
      </c>
      <c r="AT694" s="19" t="str">
        <f t="shared" si="2761"/>
        <v/>
      </c>
      <c r="AU694" s="19" t="str">
        <f t="shared" si="2761"/>
        <v/>
      </c>
      <c r="AV694" s="19" t="str">
        <f t="shared" si="2761"/>
        <v/>
      </c>
      <c r="AW694" s="19" t="str">
        <f t="shared" si="2761"/>
        <v/>
      </c>
      <c r="AX694" s="19" t="str">
        <f t="shared" si="2761"/>
        <v/>
      </c>
      <c r="AY694" s="19" t="str">
        <f t="shared" si="2761"/>
        <v/>
      </c>
      <c r="AZ694" s="19" t="str">
        <f t="shared" si="2761"/>
        <v/>
      </c>
      <c r="BA694" s="19" t="str">
        <f t="shared" si="2761"/>
        <v/>
      </c>
      <c r="BB694" s="19" t="str">
        <f t="shared" si="2761"/>
        <v/>
      </c>
      <c r="BC694" s="19" t="str">
        <f t="shared" si="2761"/>
        <v/>
      </c>
      <c r="BD694" s="19" t="str">
        <f t="shared" si="2761"/>
        <v/>
      </c>
      <c r="BE694" s="19" t="str">
        <f t="shared" si="2761"/>
        <v/>
      </c>
      <c r="BF694" s="19" t="str">
        <f t="shared" si="2756"/>
        <v/>
      </c>
      <c r="BG694" s="19" t="str">
        <f t="shared" si="2756"/>
        <v/>
      </c>
      <c r="BH694" s="19" t="str">
        <f t="shared" si="2756"/>
        <v/>
      </c>
      <c r="BI694" s="19" t="str">
        <f t="shared" si="2756"/>
        <v/>
      </c>
      <c r="BJ694" s="19" t="str">
        <f t="shared" si="2756"/>
        <v/>
      </c>
      <c r="BK694" s="19" t="str">
        <f t="shared" si="2756"/>
        <v/>
      </c>
      <c r="BL694" s="19" t="str">
        <f t="shared" si="2756"/>
        <v/>
      </c>
      <c r="BM694" s="19" t="str">
        <f t="shared" si="2756"/>
        <v/>
      </c>
      <c r="BN694" s="19" t="str">
        <f t="shared" si="2756"/>
        <v/>
      </c>
      <c r="BO694" s="19" t="str">
        <f t="shared" si="2756"/>
        <v/>
      </c>
      <c r="BP694" s="19" t="str">
        <f t="shared" si="2756"/>
        <v/>
      </c>
      <c r="BQ694" s="19" t="str">
        <f t="shared" si="2756"/>
        <v/>
      </c>
      <c r="BR694" s="19" t="str">
        <f t="shared" si="2756"/>
        <v/>
      </c>
      <c r="BS694" s="19" t="str">
        <f t="shared" si="2756"/>
        <v/>
      </c>
      <c r="BT694" s="19" t="str">
        <f t="shared" si="2756"/>
        <v/>
      </c>
      <c r="BU694" s="19" t="str">
        <f t="shared" si="2756"/>
        <v/>
      </c>
      <c r="BV694" s="8"/>
      <c r="BW694" s="8"/>
      <c r="BX694" s="8"/>
      <c r="BY694" s="8"/>
      <c r="BZ694" s="8"/>
      <c r="CA694" s="8"/>
      <c r="CB694" s="8"/>
      <c r="CC694" s="8"/>
      <c r="CD694" s="19" t="str">
        <f t="shared" si="2762"/>
        <v/>
      </c>
      <c r="CE694" s="19" t="str">
        <f t="shared" si="2762"/>
        <v/>
      </c>
      <c r="CF694" s="19" t="str">
        <f t="shared" si="2762"/>
        <v/>
      </c>
      <c r="CG694" s="19" t="str">
        <f t="shared" si="2762"/>
        <v/>
      </c>
      <c r="CH694" s="19" t="str">
        <f t="shared" si="2762"/>
        <v/>
      </c>
      <c r="CI694" s="19" t="str">
        <f t="shared" si="2762"/>
        <v/>
      </c>
      <c r="CJ694" s="19" t="str">
        <f t="shared" si="2762"/>
        <v/>
      </c>
      <c r="CK694" s="19" t="str">
        <f t="shared" si="2762"/>
        <v/>
      </c>
      <c r="CL694" s="19" t="str">
        <f t="shared" si="2762"/>
        <v/>
      </c>
      <c r="CM694" s="19" t="str">
        <f t="shared" si="2762"/>
        <v/>
      </c>
      <c r="CN694" s="19" t="str">
        <f t="shared" si="2762"/>
        <v/>
      </c>
      <c r="CO694" s="19" t="str">
        <f t="shared" si="2762"/>
        <v/>
      </c>
      <c r="CP694" s="19" t="str">
        <f t="shared" si="2762"/>
        <v/>
      </c>
      <c r="CQ694" s="19" t="str">
        <f t="shared" si="2762"/>
        <v/>
      </c>
      <c r="CR694" s="19" t="str">
        <f t="shared" si="2762"/>
        <v/>
      </c>
      <c r="CS694" s="19" t="str">
        <f t="shared" si="2762"/>
        <v/>
      </c>
      <c r="CT694" s="19" t="str">
        <f t="shared" si="2757"/>
        <v/>
      </c>
      <c r="CU694" s="19" t="str">
        <f t="shared" si="2757"/>
        <v/>
      </c>
      <c r="CV694" s="19" t="str">
        <f t="shared" si="2757"/>
        <v/>
      </c>
      <c r="CW694" s="19" t="str">
        <f t="shared" si="2757"/>
        <v/>
      </c>
      <c r="CX694" s="19" t="str">
        <f t="shared" si="2757"/>
        <v/>
      </c>
      <c r="CY694" s="19" t="str">
        <f t="shared" si="2757"/>
        <v/>
      </c>
      <c r="CZ694" s="19" t="str">
        <f t="shared" si="2757"/>
        <v/>
      </c>
      <c r="DA694" s="19" t="str">
        <f t="shared" si="2757"/>
        <v/>
      </c>
      <c r="DB694" s="19" t="str">
        <f t="shared" si="2757"/>
        <v/>
      </c>
      <c r="DC694" s="19" t="str">
        <f t="shared" si="2757"/>
        <v/>
      </c>
      <c r="DD694" s="19" t="str">
        <f t="shared" si="2757"/>
        <v/>
      </c>
      <c r="DE694" s="19" t="str">
        <f t="shared" si="2757"/>
        <v/>
      </c>
      <c r="DF694" s="19" t="str">
        <f t="shared" si="2757"/>
        <v/>
      </c>
      <c r="DG694" s="19" t="str">
        <f t="shared" si="2757"/>
        <v/>
      </c>
      <c r="DH694" s="19" t="str">
        <f t="shared" si="2757"/>
        <v/>
      </c>
      <c r="DI694" s="19" t="str">
        <f t="shared" si="2757"/>
        <v/>
      </c>
      <c r="DJ694" s="8"/>
      <c r="DK694" s="8"/>
      <c r="DL694" s="8"/>
      <c r="DM694" s="8"/>
      <c r="DN694" s="8"/>
      <c r="DO694" s="8"/>
      <c r="DP694" s="8"/>
      <c r="DQ694" s="8"/>
      <c r="DR694" s="19" t="str">
        <f t="shared" si="2763"/>
        <v/>
      </c>
      <c r="DS694" s="19" t="str">
        <f t="shared" si="2763"/>
        <v/>
      </c>
      <c r="DT694" s="19" t="str">
        <f t="shared" si="2763"/>
        <v/>
      </c>
      <c r="DU694" s="19" t="str">
        <f t="shared" si="2763"/>
        <v/>
      </c>
      <c r="DV694" s="19" t="str">
        <f t="shared" si="2763"/>
        <v/>
      </c>
      <c r="DW694" s="19" t="str">
        <f t="shared" si="2763"/>
        <v/>
      </c>
      <c r="DX694" s="19" t="str">
        <f t="shared" si="2763"/>
        <v/>
      </c>
      <c r="DY694" s="19" t="str">
        <f t="shared" si="2763"/>
        <v/>
      </c>
      <c r="DZ694" s="19" t="str">
        <f t="shared" si="2763"/>
        <v/>
      </c>
      <c r="EA694" s="19" t="str">
        <f t="shared" si="2763"/>
        <v/>
      </c>
      <c r="EB694" s="19" t="str">
        <f t="shared" si="2763"/>
        <v/>
      </c>
      <c r="EC694" s="19" t="str">
        <f t="shared" si="2763"/>
        <v/>
      </c>
      <c r="ED694" s="19" t="str">
        <f t="shared" si="2763"/>
        <v/>
      </c>
      <c r="EE694" s="19" t="str">
        <f t="shared" si="2763"/>
        <v/>
      </c>
      <c r="EF694" s="19" t="str">
        <f t="shared" si="2763"/>
        <v/>
      </c>
      <c r="EG694" s="19" t="str">
        <f t="shared" si="2763"/>
        <v/>
      </c>
      <c r="EH694" s="19" t="str">
        <f t="shared" si="2758"/>
        <v/>
      </c>
      <c r="EI694" s="19" t="str">
        <f t="shared" si="2758"/>
        <v/>
      </c>
      <c r="EJ694" s="19" t="str">
        <f t="shared" si="2758"/>
        <v/>
      </c>
      <c r="EK694" s="19" t="str">
        <f t="shared" si="2758"/>
        <v/>
      </c>
      <c r="EL694" s="19" t="str">
        <f t="shared" si="2758"/>
        <v/>
      </c>
      <c r="EM694" s="19" t="str">
        <f t="shared" si="2758"/>
        <v/>
      </c>
      <c r="EN694" s="19" t="str">
        <f t="shared" si="2758"/>
        <v/>
      </c>
      <c r="EO694" s="19" t="str">
        <f t="shared" si="2758"/>
        <v/>
      </c>
      <c r="EP694" s="19" t="str">
        <f t="shared" si="2758"/>
        <v/>
      </c>
      <c r="EQ694" s="19" t="str">
        <f t="shared" si="2758"/>
        <v/>
      </c>
      <c r="ER694" s="19" t="str">
        <f t="shared" si="2758"/>
        <v/>
      </c>
      <c r="ES694" s="19" t="str">
        <f t="shared" si="2758"/>
        <v/>
      </c>
      <c r="ET694" s="19" t="str">
        <f t="shared" si="2758"/>
        <v/>
      </c>
      <c r="EU694" s="19" t="str">
        <f t="shared" si="2758"/>
        <v/>
      </c>
      <c r="EV694" s="19" t="str">
        <f t="shared" si="2758"/>
        <v/>
      </c>
      <c r="EW694" s="19" t="str">
        <f t="shared" si="2758"/>
        <v/>
      </c>
      <c r="EX694" s="8"/>
      <c r="EY694" s="8"/>
      <c r="EZ694" s="8"/>
      <c r="FA694" s="8"/>
      <c r="FB694" s="8"/>
      <c r="FC694" s="8"/>
      <c r="FD694" s="8"/>
      <c r="FE694" s="8"/>
      <c r="FF694" s="19" t="str">
        <f t="shared" si="2764"/>
        <v/>
      </c>
      <c r="FG694" s="19" t="str">
        <f t="shared" si="2764"/>
        <v/>
      </c>
      <c r="FH694" s="19" t="str">
        <f t="shared" si="2764"/>
        <v/>
      </c>
      <c r="FI694" s="19" t="str">
        <f t="shared" si="2764"/>
        <v/>
      </c>
      <c r="FJ694" s="19" t="str">
        <f t="shared" si="2764"/>
        <v/>
      </c>
      <c r="FK694" s="19" t="str">
        <f t="shared" si="2764"/>
        <v/>
      </c>
      <c r="FL694" s="19" t="str">
        <f t="shared" si="2764"/>
        <v/>
      </c>
      <c r="FM694" s="19" t="str">
        <f t="shared" si="2764"/>
        <v/>
      </c>
      <c r="FN694" s="19" t="str">
        <f t="shared" si="2764"/>
        <v/>
      </c>
      <c r="FO694" s="19" t="str">
        <f t="shared" si="2764"/>
        <v/>
      </c>
      <c r="FP694" s="19" t="str">
        <f t="shared" si="2764"/>
        <v/>
      </c>
      <c r="FQ694" s="19" t="str">
        <f t="shared" si="2764"/>
        <v/>
      </c>
      <c r="FR694" s="19" t="str">
        <f t="shared" si="2764"/>
        <v/>
      </c>
      <c r="FS694" s="19" t="str">
        <f t="shared" si="2764"/>
        <v/>
      </c>
      <c r="FT694" s="19" t="str">
        <f t="shared" si="2764"/>
        <v/>
      </c>
      <c r="FU694" s="19" t="str">
        <f t="shared" si="2764"/>
        <v/>
      </c>
      <c r="FV694" s="19" t="str">
        <f t="shared" si="2759"/>
        <v/>
      </c>
      <c r="FW694" s="19" t="str">
        <f t="shared" si="2759"/>
        <v/>
      </c>
      <c r="FX694" s="19" t="str">
        <f t="shared" si="2759"/>
        <v/>
      </c>
      <c r="FY694" s="19" t="str">
        <f t="shared" si="2759"/>
        <v/>
      </c>
      <c r="FZ694" s="19" t="str">
        <f t="shared" si="2759"/>
        <v/>
      </c>
      <c r="GA694" s="19" t="str">
        <f t="shared" si="2759"/>
        <v/>
      </c>
      <c r="GB694" s="19" t="str">
        <f t="shared" si="2759"/>
        <v/>
      </c>
      <c r="GC694" s="19" t="str">
        <f t="shared" si="2759"/>
        <v/>
      </c>
      <c r="GD694" s="19" t="str">
        <f t="shared" si="2759"/>
        <v/>
      </c>
      <c r="GE694" s="19" t="str">
        <f t="shared" si="2759"/>
        <v/>
      </c>
      <c r="GF694" s="19" t="str">
        <f t="shared" si="2759"/>
        <v/>
      </c>
      <c r="GG694" s="19" t="str">
        <f t="shared" si="2759"/>
        <v/>
      </c>
      <c r="GH694" s="19" t="str">
        <f t="shared" si="2759"/>
        <v/>
      </c>
      <c r="GI694" s="19" t="str">
        <f t="shared" si="2759"/>
        <v/>
      </c>
      <c r="GJ694" s="19" t="str">
        <f t="shared" si="2759"/>
        <v/>
      </c>
      <c r="GK694" s="19" t="str">
        <f t="shared" si="2759"/>
        <v/>
      </c>
      <c r="GL694" s="8"/>
      <c r="GM694" s="8"/>
      <c r="GN694" s="8"/>
      <c r="GO694" s="8"/>
      <c r="GP694" s="8"/>
      <c r="GQ694" s="8"/>
      <c r="GR694" s="8"/>
      <c r="GS694" s="8"/>
    </row>
    <row r="695" spans="1:201" x14ac:dyDescent="0.25">
      <c r="A695" s="115">
        <f>$A$44</f>
        <v>20142</v>
      </c>
      <c r="B695" s="19" t="str">
        <f t="shared" si="2760"/>
        <v/>
      </c>
      <c r="C695" s="19" t="str">
        <f t="shared" si="2760"/>
        <v/>
      </c>
      <c r="D695" s="19" t="str">
        <f t="shared" si="2760"/>
        <v/>
      </c>
      <c r="E695" s="19" t="str">
        <f t="shared" si="2760"/>
        <v/>
      </c>
      <c r="F695" s="19" t="str">
        <f t="shared" si="2760"/>
        <v/>
      </c>
      <c r="G695" s="19" t="str">
        <f t="shared" si="2760"/>
        <v/>
      </c>
      <c r="H695" s="19" t="str">
        <f t="shared" si="2760"/>
        <v/>
      </c>
      <c r="I695" s="19" t="str">
        <f t="shared" si="2760"/>
        <v/>
      </c>
      <c r="J695" s="19" t="str">
        <f t="shared" si="2760"/>
        <v/>
      </c>
      <c r="K695" s="19" t="str">
        <f t="shared" si="2760"/>
        <v/>
      </c>
      <c r="L695" s="19" t="str">
        <f t="shared" si="2760"/>
        <v/>
      </c>
      <c r="M695" s="19" t="str">
        <f t="shared" si="2760"/>
        <v/>
      </c>
      <c r="N695" s="19" t="str">
        <f t="shared" si="2760"/>
        <v/>
      </c>
      <c r="O695" s="19" t="str">
        <f t="shared" si="2760"/>
        <v/>
      </c>
      <c r="P695" s="19" t="str">
        <f t="shared" si="2760"/>
        <v/>
      </c>
      <c r="Q695" s="19" t="str">
        <f t="shared" si="2760"/>
        <v/>
      </c>
      <c r="R695" s="19" t="str">
        <f t="shared" si="2755"/>
        <v/>
      </c>
      <c r="S695" s="19" t="str">
        <f t="shared" si="2755"/>
        <v/>
      </c>
      <c r="T695" s="19" t="str">
        <f t="shared" si="2755"/>
        <v/>
      </c>
      <c r="U695" s="19" t="str">
        <f t="shared" si="2755"/>
        <v/>
      </c>
      <c r="V695" s="19" t="str">
        <f t="shared" si="2755"/>
        <v/>
      </c>
      <c r="W695" s="19" t="str">
        <f t="shared" si="2755"/>
        <v/>
      </c>
      <c r="X695" s="19" t="str">
        <f t="shared" si="2755"/>
        <v/>
      </c>
      <c r="Y695" s="19" t="str">
        <f t="shared" si="2755"/>
        <v/>
      </c>
      <c r="Z695" s="19" t="str">
        <f t="shared" si="2755"/>
        <v/>
      </c>
      <c r="AA695" s="19" t="str">
        <f t="shared" si="2755"/>
        <v/>
      </c>
      <c r="AB695" s="19" t="str">
        <f t="shared" si="2755"/>
        <v/>
      </c>
      <c r="AC695" s="19" t="str">
        <f t="shared" si="2755"/>
        <v/>
      </c>
      <c r="AD695" s="19" t="str">
        <f t="shared" si="2755"/>
        <v/>
      </c>
      <c r="AE695" s="19" t="str">
        <f t="shared" si="2755"/>
        <v/>
      </c>
      <c r="AF695" s="19" t="str">
        <f t="shared" si="2755"/>
        <v/>
      </c>
      <c r="AG695" s="8"/>
      <c r="AH695" s="8"/>
      <c r="AI695" s="8"/>
      <c r="AJ695" s="8"/>
      <c r="AK695" s="8"/>
      <c r="AL695" s="8"/>
      <c r="AM695" s="8"/>
      <c r="AN695" s="8"/>
      <c r="AO695" s="8"/>
      <c r="AP695" s="19" t="str">
        <f t="shared" si="2761"/>
        <v/>
      </c>
      <c r="AQ695" s="19" t="str">
        <f t="shared" si="2761"/>
        <v/>
      </c>
      <c r="AR695" s="19" t="str">
        <f t="shared" si="2761"/>
        <v/>
      </c>
      <c r="AS695" s="19" t="str">
        <f t="shared" si="2761"/>
        <v/>
      </c>
      <c r="AT695" s="19" t="str">
        <f t="shared" si="2761"/>
        <v/>
      </c>
      <c r="AU695" s="19" t="str">
        <f t="shared" si="2761"/>
        <v/>
      </c>
      <c r="AV695" s="19" t="str">
        <f t="shared" si="2761"/>
        <v/>
      </c>
      <c r="AW695" s="19" t="str">
        <f t="shared" si="2761"/>
        <v/>
      </c>
      <c r="AX695" s="19" t="str">
        <f t="shared" si="2761"/>
        <v/>
      </c>
      <c r="AY695" s="19" t="str">
        <f t="shared" si="2761"/>
        <v/>
      </c>
      <c r="AZ695" s="19" t="str">
        <f t="shared" si="2761"/>
        <v/>
      </c>
      <c r="BA695" s="19" t="str">
        <f t="shared" si="2761"/>
        <v/>
      </c>
      <c r="BB695" s="19" t="str">
        <f t="shared" si="2761"/>
        <v/>
      </c>
      <c r="BC695" s="19" t="str">
        <f t="shared" si="2761"/>
        <v/>
      </c>
      <c r="BD695" s="19" t="str">
        <f t="shared" si="2761"/>
        <v/>
      </c>
      <c r="BE695" s="19" t="str">
        <f t="shared" si="2761"/>
        <v/>
      </c>
      <c r="BF695" s="19" t="str">
        <f t="shared" si="2756"/>
        <v/>
      </c>
      <c r="BG695" s="19" t="str">
        <f t="shared" si="2756"/>
        <v/>
      </c>
      <c r="BH695" s="19" t="str">
        <f t="shared" si="2756"/>
        <v/>
      </c>
      <c r="BI695" s="19" t="str">
        <f t="shared" si="2756"/>
        <v/>
      </c>
      <c r="BJ695" s="19" t="str">
        <f t="shared" si="2756"/>
        <v/>
      </c>
      <c r="BK695" s="19" t="str">
        <f t="shared" si="2756"/>
        <v/>
      </c>
      <c r="BL695" s="19" t="str">
        <f t="shared" si="2756"/>
        <v/>
      </c>
      <c r="BM695" s="19" t="str">
        <f t="shared" si="2756"/>
        <v/>
      </c>
      <c r="BN695" s="19" t="str">
        <f t="shared" si="2756"/>
        <v/>
      </c>
      <c r="BO695" s="19" t="str">
        <f t="shared" si="2756"/>
        <v/>
      </c>
      <c r="BP695" s="19" t="str">
        <f t="shared" si="2756"/>
        <v/>
      </c>
      <c r="BQ695" s="19" t="str">
        <f t="shared" si="2756"/>
        <v/>
      </c>
      <c r="BR695" s="19" t="str">
        <f t="shared" si="2756"/>
        <v/>
      </c>
      <c r="BS695" s="19" t="str">
        <f t="shared" si="2756"/>
        <v/>
      </c>
      <c r="BT695" s="19" t="str">
        <f t="shared" si="2756"/>
        <v/>
      </c>
      <c r="BU695" s="8"/>
      <c r="BV695" s="8"/>
      <c r="BW695" s="8"/>
      <c r="BX695" s="8"/>
      <c r="BY695" s="8"/>
      <c r="BZ695" s="8"/>
      <c r="CA695" s="8"/>
      <c r="CB695" s="8"/>
      <c r="CC695" s="8"/>
      <c r="CD695" s="19" t="str">
        <f t="shared" si="2762"/>
        <v/>
      </c>
      <c r="CE695" s="19" t="str">
        <f t="shared" si="2762"/>
        <v/>
      </c>
      <c r="CF695" s="19" t="str">
        <f t="shared" si="2762"/>
        <v/>
      </c>
      <c r="CG695" s="19" t="str">
        <f t="shared" si="2762"/>
        <v/>
      </c>
      <c r="CH695" s="19" t="str">
        <f t="shared" si="2762"/>
        <v/>
      </c>
      <c r="CI695" s="19" t="str">
        <f t="shared" si="2762"/>
        <v/>
      </c>
      <c r="CJ695" s="19" t="str">
        <f t="shared" si="2762"/>
        <v/>
      </c>
      <c r="CK695" s="19" t="str">
        <f t="shared" si="2762"/>
        <v/>
      </c>
      <c r="CL695" s="19" t="str">
        <f t="shared" si="2762"/>
        <v/>
      </c>
      <c r="CM695" s="19" t="str">
        <f t="shared" si="2762"/>
        <v/>
      </c>
      <c r="CN695" s="19" t="str">
        <f t="shared" si="2762"/>
        <v/>
      </c>
      <c r="CO695" s="19" t="str">
        <f t="shared" si="2762"/>
        <v/>
      </c>
      <c r="CP695" s="19" t="str">
        <f t="shared" si="2762"/>
        <v/>
      </c>
      <c r="CQ695" s="19" t="str">
        <f t="shared" si="2762"/>
        <v/>
      </c>
      <c r="CR695" s="19" t="str">
        <f t="shared" si="2762"/>
        <v/>
      </c>
      <c r="CS695" s="19" t="str">
        <f t="shared" si="2762"/>
        <v/>
      </c>
      <c r="CT695" s="19" t="str">
        <f t="shared" si="2757"/>
        <v/>
      </c>
      <c r="CU695" s="19" t="str">
        <f t="shared" si="2757"/>
        <v/>
      </c>
      <c r="CV695" s="19" t="str">
        <f t="shared" si="2757"/>
        <v/>
      </c>
      <c r="CW695" s="19" t="str">
        <f t="shared" si="2757"/>
        <v/>
      </c>
      <c r="CX695" s="19" t="str">
        <f t="shared" si="2757"/>
        <v/>
      </c>
      <c r="CY695" s="19" t="str">
        <f t="shared" si="2757"/>
        <v/>
      </c>
      <c r="CZ695" s="19" t="str">
        <f t="shared" si="2757"/>
        <v/>
      </c>
      <c r="DA695" s="19" t="str">
        <f t="shared" si="2757"/>
        <v/>
      </c>
      <c r="DB695" s="19" t="str">
        <f t="shared" si="2757"/>
        <v/>
      </c>
      <c r="DC695" s="19" t="str">
        <f t="shared" si="2757"/>
        <v/>
      </c>
      <c r="DD695" s="19" t="str">
        <f t="shared" si="2757"/>
        <v/>
      </c>
      <c r="DE695" s="19" t="str">
        <f t="shared" si="2757"/>
        <v/>
      </c>
      <c r="DF695" s="19" t="str">
        <f t="shared" si="2757"/>
        <v/>
      </c>
      <c r="DG695" s="19" t="str">
        <f t="shared" si="2757"/>
        <v/>
      </c>
      <c r="DH695" s="19" t="str">
        <f t="shared" si="2757"/>
        <v/>
      </c>
      <c r="DI695" s="8"/>
      <c r="DJ695" s="8"/>
      <c r="DK695" s="8"/>
      <c r="DL695" s="8"/>
      <c r="DM695" s="8"/>
      <c r="DN695" s="8"/>
      <c r="DO695" s="8"/>
      <c r="DP695" s="8"/>
      <c r="DQ695" s="8"/>
      <c r="DR695" s="19" t="str">
        <f t="shared" si="2763"/>
        <v/>
      </c>
      <c r="DS695" s="19" t="str">
        <f t="shared" si="2763"/>
        <v/>
      </c>
      <c r="DT695" s="19" t="str">
        <f t="shared" si="2763"/>
        <v/>
      </c>
      <c r="DU695" s="19" t="str">
        <f t="shared" si="2763"/>
        <v/>
      </c>
      <c r="DV695" s="19" t="str">
        <f t="shared" si="2763"/>
        <v/>
      </c>
      <c r="DW695" s="19" t="str">
        <f t="shared" si="2763"/>
        <v/>
      </c>
      <c r="DX695" s="19" t="str">
        <f t="shared" si="2763"/>
        <v/>
      </c>
      <c r="DY695" s="19" t="str">
        <f t="shared" si="2763"/>
        <v/>
      </c>
      <c r="DZ695" s="19" t="str">
        <f t="shared" si="2763"/>
        <v/>
      </c>
      <c r="EA695" s="19" t="str">
        <f t="shared" si="2763"/>
        <v/>
      </c>
      <c r="EB695" s="19" t="str">
        <f t="shared" si="2763"/>
        <v/>
      </c>
      <c r="EC695" s="19" t="str">
        <f t="shared" si="2763"/>
        <v/>
      </c>
      <c r="ED695" s="19" t="str">
        <f t="shared" si="2763"/>
        <v/>
      </c>
      <c r="EE695" s="19" t="str">
        <f t="shared" si="2763"/>
        <v/>
      </c>
      <c r="EF695" s="19" t="str">
        <f t="shared" si="2763"/>
        <v/>
      </c>
      <c r="EG695" s="19" t="str">
        <f t="shared" si="2763"/>
        <v/>
      </c>
      <c r="EH695" s="19" t="str">
        <f t="shared" si="2758"/>
        <v/>
      </c>
      <c r="EI695" s="19" t="str">
        <f t="shared" si="2758"/>
        <v/>
      </c>
      <c r="EJ695" s="19" t="str">
        <f t="shared" si="2758"/>
        <v/>
      </c>
      <c r="EK695" s="19" t="str">
        <f t="shared" si="2758"/>
        <v/>
      </c>
      <c r="EL695" s="19" t="str">
        <f t="shared" si="2758"/>
        <v/>
      </c>
      <c r="EM695" s="19" t="str">
        <f t="shared" si="2758"/>
        <v/>
      </c>
      <c r="EN695" s="19" t="str">
        <f t="shared" si="2758"/>
        <v/>
      </c>
      <c r="EO695" s="19" t="str">
        <f t="shared" si="2758"/>
        <v/>
      </c>
      <c r="EP695" s="19" t="str">
        <f t="shared" si="2758"/>
        <v/>
      </c>
      <c r="EQ695" s="19" t="str">
        <f t="shared" si="2758"/>
        <v/>
      </c>
      <c r="ER695" s="19" t="str">
        <f t="shared" si="2758"/>
        <v/>
      </c>
      <c r="ES695" s="19" t="str">
        <f t="shared" si="2758"/>
        <v/>
      </c>
      <c r="ET695" s="19" t="str">
        <f t="shared" si="2758"/>
        <v/>
      </c>
      <c r="EU695" s="19" t="str">
        <f t="shared" si="2758"/>
        <v/>
      </c>
      <c r="EV695" s="19" t="str">
        <f t="shared" si="2758"/>
        <v/>
      </c>
      <c r="EW695" s="8"/>
      <c r="EX695" s="8"/>
      <c r="EY695" s="8"/>
      <c r="EZ695" s="8"/>
      <c r="FA695" s="8"/>
      <c r="FB695" s="8"/>
      <c r="FC695" s="8"/>
      <c r="FD695" s="8"/>
      <c r="FE695" s="8"/>
      <c r="FF695" s="19" t="str">
        <f t="shared" si="2764"/>
        <v/>
      </c>
      <c r="FG695" s="19" t="str">
        <f t="shared" si="2764"/>
        <v/>
      </c>
      <c r="FH695" s="19" t="str">
        <f t="shared" si="2764"/>
        <v/>
      </c>
      <c r="FI695" s="19" t="str">
        <f t="shared" si="2764"/>
        <v/>
      </c>
      <c r="FJ695" s="19" t="str">
        <f t="shared" si="2764"/>
        <v/>
      </c>
      <c r="FK695" s="19" t="str">
        <f t="shared" si="2764"/>
        <v/>
      </c>
      <c r="FL695" s="19" t="str">
        <f t="shared" si="2764"/>
        <v/>
      </c>
      <c r="FM695" s="19" t="str">
        <f t="shared" si="2764"/>
        <v/>
      </c>
      <c r="FN695" s="19" t="str">
        <f t="shared" si="2764"/>
        <v/>
      </c>
      <c r="FO695" s="19" t="str">
        <f t="shared" si="2764"/>
        <v/>
      </c>
      <c r="FP695" s="19" t="str">
        <f t="shared" si="2764"/>
        <v/>
      </c>
      <c r="FQ695" s="19" t="str">
        <f t="shared" si="2764"/>
        <v/>
      </c>
      <c r="FR695" s="19" t="str">
        <f t="shared" si="2764"/>
        <v/>
      </c>
      <c r="FS695" s="19" t="str">
        <f t="shared" si="2764"/>
        <v/>
      </c>
      <c r="FT695" s="19" t="str">
        <f t="shared" si="2764"/>
        <v/>
      </c>
      <c r="FU695" s="19" t="str">
        <f t="shared" si="2764"/>
        <v/>
      </c>
      <c r="FV695" s="19" t="str">
        <f t="shared" si="2759"/>
        <v/>
      </c>
      <c r="FW695" s="19" t="str">
        <f t="shared" si="2759"/>
        <v/>
      </c>
      <c r="FX695" s="19" t="str">
        <f t="shared" si="2759"/>
        <v/>
      </c>
      <c r="FY695" s="19" t="str">
        <f t="shared" si="2759"/>
        <v/>
      </c>
      <c r="FZ695" s="19" t="str">
        <f t="shared" si="2759"/>
        <v/>
      </c>
      <c r="GA695" s="19" t="str">
        <f t="shared" si="2759"/>
        <v/>
      </c>
      <c r="GB695" s="19" t="str">
        <f t="shared" si="2759"/>
        <v/>
      </c>
      <c r="GC695" s="19" t="str">
        <f t="shared" si="2759"/>
        <v/>
      </c>
      <c r="GD695" s="19" t="str">
        <f t="shared" si="2759"/>
        <v/>
      </c>
      <c r="GE695" s="19" t="str">
        <f t="shared" si="2759"/>
        <v/>
      </c>
      <c r="GF695" s="19" t="str">
        <f t="shared" si="2759"/>
        <v/>
      </c>
      <c r="GG695" s="19" t="str">
        <f t="shared" si="2759"/>
        <v/>
      </c>
      <c r="GH695" s="19" t="str">
        <f t="shared" si="2759"/>
        <v/>
      </c>
      <c r="GI695" s="19" t="str">
        <f t="shared" si="2759"/>
        <v/>
      </c>
      <c r="GJ695" s="19" t="str">
        <f t="shared" si="2759"/>
        <v/>
      </c>
      <c r="GK695" s="8"/>
      <c r="GL695" s="8"/>
      <c r="GM695" s="8"/>
      <c r="GN695" s="8"/>
      <c r="GO695" s="8"/>
      <c r="GP695" s="8"/>
      <c r="GQ695" s="8"/>
      <c r="GR695" s="8"/>
      <c r="GS695" s="8"/>
    </row>
    <row r="696" spans="1:201" x14ac:dyDescent="0.25">
      <c r="A696" s="115">
        <f>$A$45</f>
        <v>20143</v>
      </c>
      <c r="B696" s="19" t="str">
        <f t="shared" si="2760"/>
        <v/>
      </c>
      <c r="C696" s="19" t="str">
        <f t="shared" si="2760"/>
        <v/>
      </c>
      <c r="D696" s="19" t="str">
        <f t="shared" si="2760"/>
        <v/>
      </c>
      <c r="E696" s="19" t="str">
        <f t="shared" si="2760"/>
        <v/>
      </c>
      <c r="F696" s="19" t="str">
        <f t="shared" si="2760"/>
        <v/>
      </c>
      <c r="G696" s="19" t="str">
        <f t="shared" si="2760"/>
        <v/>
      </c>
      <c r="H696" s="19" t="str">
        <f t="shared" si="2760"/>
        <v/>
      </c>
      <c r="I696" s="19" t="str">
        <f t="shared" si="2760"/>
        <v/>
      </c>
      <c r="J696" s="19" t="str">
        <f t="shared" si="2760"/>
        <v/>
      </c>
      <c r="K696" s="19" t="str">
        <f t="shared" si="2760"/>
        <v/>
      </c>
      <c r="L696" s="19" t="str">
        <f t="shared" si="2760"/>
        <v/>
      </c>
      <c r="M696" s="19" t="str">
        <f t="shared" si="2760"/>
        <v/>
      </c>
      <c r="N696" s="19" t="str">
        <f t="shared" si="2760"/>
        <v/>
      </c>
      <c r="O696" s="19" t="str">
        <f t="shared" si="2760"/>
        <v/>
      </c>
      <c r="P696" s="19" t="str">
        <f t="shared" si="2760"/>
        <v/>
      </c>
      <c r="Q696" s="19" t="str">
        <f t="shared" si="2760"/>
        <v/>
      </c>
      <c r="R696" s="19" t="str">
        <f t="shared" si="2755"/>
        <v/>
      </c>
      <c r="S696" s="19" t="str">
        <f t="shared" si="2755"/>
        <v/>
      </c>
      <c r="T696" s="19" t="str">
        <f t="shared" si="2755"/>
        <v/>
      </c>
      <c r="U696" s="19" t="str">
        <f t="shared" si="2755"/>
        <v/>
      </c>
      <c r="V696" s="19" t="str">
        <f t="shared" si="2755"/>
        <v/>
      </c>
      <c r="W696" s="19" t="str">
        <f t="shared" si="2755"/>
        <v/>
      </c>
      <c r="X696" s="19" t="str">
        <f t="shared" si="2755"/>
        <v/>
      </c>
      <c r="Y696" s="19" t="str">
        <f t="shared" si="2755"/>
        <v/>
      </c>
      <c r="Z696" s="19" t="str">
        <f t="shared" si="2755"/>
        <v/>
      </c>
      <c r="AA696" s="19" t="str">
        <f t="shared" si="2755"/>
        <v/>
      </c>
      <c r="AB696" s="19" t="str">
        <f t="shared" si="2755"/>
        <v/>
      </c>
      <c r="AC696" s="19" t="str">
        <f t="shared" si="2755"/>
        <v/>
      </c>
      <c r="AD696" s="19" t="str">
        <f t="shared" si="2755"/>
        <v/>
      </c>
      <c r="AE696" s="19" t="str">
        <f t="shared" si="2755"/>
        <v/>
      </c>
      <c r="AF696" s="8"/>
      <c r="AG696" s="8"/>
      <c r="AH696" s="8"/>
      <c r="AI696" s="8"/>
      <c r="AJ696" s="8"/>
      <c r="AK696" s="8"/>
      <c r="AL696" s="8"/>
      <c r="AM696" s="8"/>
      <c r="AN696" s="8"/>
      <c r="AO696" s="8"/>
      <c r="AP696" s="19" t="str">
        <f t="shared" si="2761"/>
        <v/>
      </c>
      <c r="AQ696" s="19" t="str">
        <f t="shared" si="2761"/>
        <v/>
      </c>
      <c r="AR696" s="19" t="str">
        <f t="shared" si="2761"/>
        <v/>
      </c>
      <c r="AS696" s="19" t="str">
        <f t="shared" si="2761"/>
        <v/>
      </c>
      <c r="AT696" s="19" t="str">
        <f t="shared" si="2761"/>
        <v/>
      </c>
      <c r="AU696" s="19" t="str">
        <f t="shared" si="2761"/>
        <v/>
      </c>
      <c r="AV696" s="19" t="str">
        <f t="shared" si="2761"/>
        <v/>
      </c>
      <c r="AW696" s="19" t="str">
        <f t="shared" si="2761"/>
        <v/>
      </c>
      <c r="AX696" s="19" t="str">
        <f t="shared" si="2761"/>
        <v/>
      </c>
      <c r="AY696" s="19" t="str">
        <f t="shared" si="2761"/>
        <v/>
      </c>
      <c r="AZ696" s="19" t="str">
        <f t="shared" si="2761"/>
        <v/>
      </c>
      <c r="BA696" s="19" t="str">
        <f t="shared" si="2761"/>
        <v/>
      </c>
      <c r="BB696" s="19" t="str">
        <f t="shared" si="2761"/>
        <v/>
      </c>
      <c r="BC696" s="19" t="str">
        <f t="shared" si="2761"/>
        <v/>
      </c>
      <c r="BD696" s="19" t="str">
        <f t="shared" si="2761"/>
        <v/>
      </c>
      <c r="BE696" s="19" t="str">
        <f t="shared" si="2761"/>
        <v/>
      </c>
      <c r="BF696" s="19" t="str">
        <f t="shared" si="2756"/>
        <v/>
      </c>
      <c r="BG696" s="19" t="str">
        <f t="shared" si="2756"/>
        <v/>
      </c>
      <c r="BH696" s="19" t="str">
        <f t="shared" si="2756"/>
        <v/>
      </c>
      <c r="BI696" s="19" t="str">
        <f t="shared" si="2756"/>
        <v/>
      </c>
      <c r="BJ696" s="19" t="str">
        <f t="shared" si="2756"/>
        <v/>
      </c>
      <c r="BK696" s="19" t="str">
        <f t="shared" si="2756"/>
        <v/>
      </c>
      <c r="BL696" s="19" t="str">
        <f t="shared" si="2756"/>
        <v/>
      </c>
      <c r="BM696" s="19" t="str">
        <f t="shared" si="2756"/>
        <v/>
      </c>
      <c r="BN696" s="19" t="str">
        <f t="shared" si="2756"/>
        <v/>
      </c>
      <c r="BO696" s="19" t="str">
        <f t="shared" si="2756"/>
        <v/>
      </c>
      <c r="BP696" s="19" t="str">
        <f t="shared" si="2756"/>
        <v/>
      </c>
      <c r="BQ696" s="19" t="str">
        <f t="shared" si="2756"/>
        <v/>
      </c>
      <c r="BR696" s="19" t="str">
        <f t="shared" si="2756"/>
        <v/>
      </c>
      <c r="BS696" s="19" t="str">
        <f t="shared" si="2756"/>
        <v/>
      </c>
      <c r="BT696" s="8"/>
      <c r="BU696" s="8"/>
      <c r="BV696" s="8"/>
      <c r="BW696" s="8"/>
      <c r="BX696" s="8"/>
      <c r="BY696" s="8"/>
      <c r="BZ696" s="8"/>
      <c r="CA696" s="8"/>
      <c r="CB696" s="8"/>
      <c r="CC696" s="8"/>
      <c r="CD696" s="19" t="str">
        <f t="shared" si="2762"/>
        <v/>
      </c>
      <c r="CE696" s="19" t="str">
        <f t="shared" si="2762"/>
        <v/>
      </c>
      <c r="CF696" s="19" t="str">
        <f t="shared" si="2762"/>
        <v/>
      </c>
      <c r="CG696" s="19" t="str">
        <f t="shared" si="2762"/>
        <v/>
      </c>
      <c r="CH696" s="19" t="str">
        <f t="shared" si="2762"/>
        <v/>
      </c>
      <c r="CI696" s="19" t="str">
        <f t="shared" si="2762"/>
        <v/>
      </c>
      <c r="CJ696" s="19" t="str">
        <f t="shared" si="2762"/>
        <v/>
      </c>
      <c r="CK696" s="19" t="str">
        <f t="shared" si="2762"/>
        <v/>
      </c>
      <c r="CL696" s="19" t="str">
        <f t="shared" si="2762"/>
        <v/>
      </c>
      <c r="CM696" s="19" t="str">
        <f t="shared" si="2762"/>
        <v/>
      </c>
      <c r="CN696" s="19" t="str">
        <f t="shared" si="2762"/>
        <v/>
      </c>
      <c r="CO696" s="19" t="str">
        <f t="shared" si="2762"/>
        <v/>
      </c>
      <c r="CP696" s="19" t="str">
        <f t="shared" si="2762"/>
        <v/>
      </c>
      <c r="CQ696" s="19" t="str">
        <f t="shared" si="2762"/>
        <v/>
      </c>
      <c r="CR696" s="19" t="str">
        <f t="shared" si="2762"/>
        <v/>
      </c>
      <c r="CS696" s="19" t="str">
        <f t="shared" si="2762"/>
        <v/>
      </c>
      <c r="CT696" s="19" t="str">
        <f t="shared" si="2757"/>
        <v/>
      </c>
      <c r="CU696" s="19" t="str">
        <f t="shared" si="2757"/>
        <v/>
      </c>
      <c r="CV696" s="19" t="str">
        <f t="shared" si="2757"/>
        <v/>
      </c>
      <c r="CW696" s="19" t="str">
        <f t="shared" si="2757"/>
        <v/>
      </c>
      <c r="CX696" s="19" t="str">
        <f t="shared" si="2757"/>
        <v/>
      </c>
      <c r="CY696" s="19" t="str">
        <f t="shared" si="2757"/>
        <v/>
      </c>
      <c r="CZ696" s="19" t="str">
        <f t="shared" si="2757"/>
        <v/>
      </c>
      <c r="DA696" s="19" t="str">
        <f t="shared" si="2757"/>
        <v/>
      </c>
      <c r="DB696" s="19" t="str">
        <f t="shared" si="2757"/>
        <v/>
      </c>
      <c r="DC696" s="19" t="str">
        <f t="shared" si="2757"/>
        <v/>
      </c>
      <c r="DD696" s="19" t="str">
        <f t="shared" si="2757"/>
        <v/>
      </c>
      <c r="DE696" s="19" t="str">
        <f t="shared" si="2757"/>
        <v/>
      </c>
      <c r="DF696" s="19" t="str">
        <f t="shared" si="2757"/>
        <v/>
      </c>
      <c r="DG696" s="19" t="str">
        <f t="shared" si="2757"/>
        <v/>
      </c>
      <c r="DH696" s="8"/>
      <c r="DI696" s="8"/>
      <c r="DJ696" s="8"/>
      <c r="DK696" s="8"/>
      <c r="DL696" s="8"/>
      <c r="DM696" s="8"/>
      <c r="DN696" s="8"/>
      <c r="DO696" s="8"/>
      <c r="DP696" s="8"/>
      <c r="DQ696" s="8"/>
      <c r="DR696" s="19" t="str">
        <f t="shared" si="2763"/>
        <v/>
      </c>
      <c r="DS696" s="19" t="str">
        <f t="shared" si="2763"/>
        <v/>
      </c>
      <c r="DT696" s="19" t="str">
        <f t="shared" si="2763"/>
        <v/>
      </c>
      <c r="DU696" s="19" t="str">
        <f t="shared" si="2763"/>
        <v/>
      </c>
      <c r="DV696" s="19" t="str">
        <f t="shared" si="2763"/>
        <v/>
      </c>
      <c r="DW696" s="19" t="str">
        <f t="shared" si="2763"/>
        <v/>
      </c>
      <c r="DX696" s="19" t="str">
        <f t="shared" si="2763"/>
        <v/>
      </c>
      <c r="DY696" s="19" t="str">
        <f t="shared" si="2763"/>
        <v/>
      </c>
      <c r="DZ696" s="19" t="str">
        <f t="shared" si="2763"/>
        <v/>
      </c>
      <c r="EA696" s="19" t="str">
        <f t="shared" si="2763"/>
        <v/>
      </c>
      <c r="EB696" s="19" t="str">
        <f t="shared" si="2763"/>
        <v/>
      </c>
      <c r="EC696" s="19" t="str">
        <f t="shared" si="2763"/>
        <v/>
      </c>
      <c r="ED696" s="19" t="str">
        <f t="shared" si="2763"/>
        <v/>
      </c>
      <c r="EE696" s="19" t="str">
        <f t="shared" si="2763"/>
        <v/>
      </c>
      <c r="EF696" s="19" t="str">
        <f t="shared" si="2763"/>
        <v/>
      </c>
      <c r="EG696" s="19" t="str">
        <f t="shared" si="2763"/>
        <v/>
      </c>
      <c r="EH696" s="19" t="str">
        <f t="shared" si="2758"/>
        <v/>
      </c>
      <c r="EI696" s="19" t="str">
        <f t="shared" si="2758"/>
        <v/>
      </c>
      <c r="EJ696" s="19" t="str">
        <f t="shared" si="2758"/>
        <v/>
      </c>
      <c r="EK696" s="19" t="str">
        <f t="shared" si="2758"/>
        <v/>
      </c>
      <c r="EL696" s="19" t="str">
        <f t="shared" si="2758"/>
        <v/>
      </c>
      <c r="EM696" s="19" t="str">
        <f t="shared" si="2758"/>
        <v/>
      </c>
      <c r="EN696" s="19" t="str">
        <f t="shared" si="2758"/>
        <v/>
      </c>
      <c r="EO696" s="19" t="str">
        <f t="shared" si="2758"/>
        <v/>
      </c>
      <c r="EP696" s="19" t="str">
        <f t="shared" si="2758"/>
        <v/>
      </c>
      <c r="EQ696" s="19" t="str">
        <f t="shared" si="2758"/>
        <v/>
      </c>
      <c r="ER696" s="19" t="str">
        <f t="shared" si="2758"/>
        <v/>
      </c>
      <c r="ES696" s="19" t="str">
        <f t="shared" si="2758"/>
        <v/>
      </c>
      <c r="ET696" s="19" t="str">
        <f t="shared" si="2758"/>
        <v/>
      </c>
      <c r="EU696" s="19" t="str">
        <f t="shared" si="2758"/>
        <v/>
      </c>
      <c r="EV696" s="8"/>
      <c r="EW696" s="8"/>
      <c r="EX696" s="8"/>
      <c r="EY696" s="8"/>
      <c r="EZ696" s="8"/>
      <c r="FA696" s="8"/>
      <c r="FB696" s="8"/>
      <c r="FC696" s="8"/>
      <c r="FD696" s="8"/>
      <c r="FE696" s="8"/>
      <c r="FF696" s="19" t="str">
        <f t="shared" si="2764"/>
        <v/>
      </c>
      <c r="FG696" s="19" t="str">
        <f t="shared" si="2764"/>
        <v/>
      </c>
      <c r="FH696" s="19" t="str">
        <f t="shared" si="2764"/>
        <v/>
      </c>
      <c r="FI696" s="19" t="str">
        <f t="shared" si="2764"/>
        <v/>
      </c>
      <c r="FJ696" s="19" t="str">
        <f t="shared" si="2764"/>
        <v/>
      </c>
      <c r="FK696" s="19" t="str">
        <f t="shared" si="2764"/>
        <v/>
      </c>
      <c r="FL696" s="19" t="str">
        <f t="shared" si="2764"/>
        <v/>
      </c>
      <c r="FM696" s="19" t="str">
        <f t="shared" si="2764"/>
        <v/>
      </c>
      <c r="FN696" s="19" t="str">
        <f t="shared" si="2764"/>
        <v/>
      </c>
      <c r="FO696" s="19" t="str">
        <f t="shared" si="2764"/>
        <v/>
      </c>
      <c r="FP696" s="19" t="str">
        <f t="shared" si="2764"/>
        <v/>
      </c>
      <c r="FQ696" s="19" t="str">
        <f t="shared" si="2764"/>
        <v/>
      </c>
      <c r="FR696" s="19" t="str">
        <f t="shared" si="2764"/>
        <v/>
      </c>
      <c r="FS696" s="19" t="str">
        <f t="shared" si="2764"/>
        <v/>
      </c>
      <c r="FT696" s="19" t="str">
        <f t="shared" si="2764"/>
        <v/>
      </c>
      <c r="FU696" s="19" t="str">
        <f t="shared" si="2764"/>
        <v/>
      </c>
      <c r="FV696" s="19" t="str">
        <f t="shared" si="2759"/>
        <v/>
      </c>
      <c r="FW696" s="19" t="str">
        <f t="shared" si="2759"/>
        <v/>
      </c>
      <c r="FX696" s="19" t="str">
        <f t="shared" si="2759"/>
        <v/>
      </c>
      <c r="FY696" s="19" t="str">
        <f t="shared" si="2759"/>
        <v/>
      </c>
      <c r="FZ696" s="19" t="str">
        <f t="shared" si="2759"/>
        <v/>
      </c>
      <c r="GA696" s="19" t="str">
        <f t="shared" si="2759"/>
        <v/>
      </c>
      <c r="GB696" s="19" t="str">
        <f t="shared" si="2759"/>
        <v/>
      </c>
      <c r="GC696" s="19" t="str">
        <f t="shared" si="2759"/>
        <v/>
      </c>
      <c r="GD696" s="19" t="str">
        <f t="shared" si="2759"/>
        <v/>
      </c>
      <c r="GE696" s="19" t="str">
        <f t="shared" si="2759"/>
        <v/>
      </c>
      <c r="GF696" s="19" t="str">
        <f t="shared" si="2759"/>
        <v/>
      </c>
      <c r="GG696" s="19" t="str">
        <f t="shared" si="2759"/>
        <v/>
      </c>
      <c r="GH696" s="19" t="str">
        <f t="shared" si="2759"/>
        <v/>
      </c>
      <c r="GI696" s="19" t="str">
        <f t="shared" si="2759"/>
        <v/>
      </c>
      <c r="GJ696" s="8"/>
      <c r="GK696" s="8"/>
      <c r="GL696" s="8"/>
      <c r="GM696" s="8"/>
      <c r="GN696" s="8"/>
      <c r="GO696" s="8"/>
      <c r="GP696" s="8"/>
      <c r="GQ696" s="8"/>
      <c r="GR696" s="8"/>
      <c r="GS696" s="8"/>
    </row>
    <row r="697" spans="1:201" x14ac:dyDescent="0.25">
      <c r="A697" s="115">
        <f>$A$46</f>
        <v>20144</v>
      </c>
      <c r="B697" s="19" t="str">
        <f t="shared" si="2760"/>
        <v/>
      </c>
      <c r="C697" s="19" t="str">
        <f t="shared" si="2760"/>
        <v/>
      </c>
      <c r="D697" s="19" t="str">
        <f t="shared" si="2760"/>
        <v/>
      </c>
      <c r="E697" s="19" t="str">
        <f t="shared" si="2760"/>
        <v/>
      </c>
      <c r="F697" s="19" t="str">
        <f t="shared" si="2760"/>
        <v/>
      </c>
      <c r="G697" s="19" t="str">
        <f t="shared" si="2760"/>
        <v/>
      </c>
      <c r="H697" s="19" t="str">
        <f t="shared" si="2760"/>
        <v/>
      </c>
      <c r="I697" s="19" t="str">
        <f t="shared" si="2760"/>
        <v/>
      </c>
      <c r="J697" s="19" t="str">
        <f t="shared" si="2760"/>
        <v/>
      </c>
      <c r="K697" s="19" t="str">
        <f t="shared" si="2760"/>
        <v/>
      </c>
      <c r="L697" s="19" t="str">
        <f t="shared" si="2760"/>
        <v/>
      </c>
      <c r="M697" s="19" t="str">
        <f t="shared" si="2760"/>
        <v/>
      </c>
      <c r="N697" s="19" t="str">
        <f t="shared" si="2760"/>
        <v/>
      </c>
      <c r="O697" s="19" t="str">
        <f t="shared" si="2760"/>
        <v/>
      </c>
      <c r="P697" s="19" t="str">
        <f t="shared" si="2760"/>
        <v/>
      </c>
      <c r="Q697" s="19" t="str">
        <f t="shared" si="2760"/>
        <v/>
      </c>
      <c r="R697" s="19" t="str">
        <f t="shared" si="2755"/>
        <v/>
      </c>
      <c r="S697" s="19" t="str">
        <f t="shared" si="2755"/>
        <v/>
      </c>
      <c r="T697" s="19" t="str">
        <f t="shared" si="2755"/>
        <v/>
      </c>
      <c r="U697" s="19" t="str">
        <f t="shared" si="2755"/>
        <v/>
      </c>
      <c r="V697" s="19" t="str">
        <f t="shared" si="2755"/>
        <v/>
      </c>
      <c r="W697" s="19" t="str">
        <f t="shared" si="2755"/>
        <v/>
      </c>
      <c r="X697" s="19" t="str">
        <f t="shared" si="2755"/>
        <v/>
      </c>
      <c r="Y697" s="19" t="str">
        <f t="shared" si="2755"/>
        <v/>
      </c>
      <c r="Z697" s="19" t="str">
        <f t="shared" si="2755"/>
        <v/>
      </c>
      <c r="AA697" s="19" t="str">
        <f t="shared" si="2755"/>
        <v/>
      </c>
      <c r="AB697" s="19" t="str">
        <f t="shared" si="2755"/>
        <v/>
      </c>
      <c r="AC697" s="19" t="str">
        <f t="shared" si="2755"/>
        <v/>
      </c>
      <c r="AD697" s="19" t="str">
        <f t="shared" si="2755"/>
        <v/>
      </c>
      <c r="AE697" s="8"/>
      <c r="AF697" s="8"/>
      <c r="AG697" s="8"/>
      <c r="AH697" s="8"/>
      <c r="AI697" s="8"/>
      <c r="AJ697" s="8"/>
      <c r="AK697" s="8"/>
      <c r="AL697" s="8"/>
      <c r="AM697" s="8"/>
      <c r="AN697" s="8"/>
      <c r="AO697" s="8"/>
      <c r="AP697" s="19" t="str">
        <f t="shared" si="2761"/>
        <v/>
      </c>
      <c r="AQ697" s="19" t="str">
        <f t="shared" si="2761"/>
        <v/>
      </c>
      <c r="AR697" s="19" t="str">
        <f t="shared" si="2761"/>
        <v/>
      </c>
      <c r="AS697" s="19" t="str">
        <f t="shared" si="2761"/>
        <v/>
      </c>
      <c r="AT697" s="19" t="str">
        <f t="shared" si="2761"/>
        <v/>
      </c>
      <c r="AU697" s="19" t="str">
        <f t="shared" si="2761"/>
        <v/>
      </c>
      <c r="AV697" s="19" t="str">
        <f t="shared" si="2761"/>
        <v/>
      </c>
      <c r="AW697" s="19" t="str">
        <f t="shared" si="2761"/>
        <v/>
      </c>
      <c r="AX697" s="19" t="str">
        <f t="shared" si="2761"/>
        <v/>
      </c>
      <c r="AY697" s="19" t="str">
        <f t="shared" si="2761"/>
        <v/>
      </c>
      <c r="AZ697" s="19" t="str">
        <f t="shared" si="2761"/>
        <v/>
      </c>
      <c r="BA697" s="19" t="str">
        <f t="shared" si="2761"/>
        <v/>
      </c>
      <c r="BB697" s="19" t="str">
        <f t="shared" si="2761"/>
        <v/>
      </c>
      <c r="BC697" s="19" t="str">
        <f t="shared" si="2761"/>
        <v/>
      </c>
      <c r="BD697" s="19" t="str">
        <f t="shared" si="2761"/>
        <v/>
      </c>
      <c r="BE697" s="19" t="str">
        <f t="shared" si="2761"/>
        <v/>
      </c>
      <c r="BF697" s="19" t="str">
        <f t="shared" si="2756"/>
        <v/>
      </c>
      <c r="BG697" s="19" t="str">
        <f t="shared" si="2756"/>
        <v/>
      </c>
      <c r="BH697" s="19" t="str">
        <f t="shared" si="2756"/>
        <v/>
      </c>
      <c r="BI697" s="19" t="str">
        <f t="shared" si="2756"/>
        <v/>
      </c>
      <c r="BJ697" s="19" t="str">
        <f t="shared" si="2756"/>
        <v/>
      </c>
      <c r="BK697" s="19" t="str">
        <f t="shared" si="2756"/>
        <v/>
      </c>
      <c r="BL697" s="19" t="str">
        <f t="shared" si="2756"/>
        <v/>
      </c>
      <c r="BM697" s="19" t="str">
        <f t="shared" si="2756"/>
        <v/>
      </c>
      <c r="BN697" s="19" t="str">
        <f t="shared" si="2756"/>
        <v/>
      </c>
      <c r="BO697" s="19" t="str">
        <f t="shared" si="2756"/>
        <v/>
      </c>
      <c r="BP697" s="19" t="str">
        <f t="shared" si="2756"/>
        <v/>
      </c>
      <c r="BQ697" s="19" t="str">
        <f t="shared" si="2756"/>
        <v/>
      </c>
      <c r="BR697" s="19" t="str">
        <f t="shared" si="2756"/>
        <v/>
      </c>
      <c r="BS697" s="8"/>
      <c r="BT697" s="8"/>
      <c r="BU697" s="8"/>
      <c r="BV697" s="8"/>
      <c r="BW697" s="8"/>
      <c r="BX697" s="8"/>
      <c r="BY697" s="8"/>
      <c r="BZ697" s="8"/>
      <c r="CA697" s="8"/>
      <c r="CB697" s="8"/>
      <c r="CC697" s="8"/>
      <c r="CD697" s="19" t="str">
        <f t="shared" si="2762"/>
        <v/>
      </c>
      <c r="CE697" s="19" t="str">
        <f t="shared" si="2762"/>
        <v/>
      </c>
      <c r="CF697" s="19" t="str">
        <f t="shared" si="2762"/>
        <v/>
      </c>
      <c r="CG697" s="19" t="str">
        <f t="shared" si="2762"/>
        <v/>
      </c>
      <c r="CH697" s="19" t="str">
        <f t="shared" si="2762"/>
        <v/>
      </c>
      <c r="CI697" s="19" t="str">
        <f t="shared" si="2762"/>
        <v/>
      </c>
      <c r="CJ697" s="19" t="str">
        <f t="shared" si="2762"/>
        <v/>
      </c>
      <c r="CK697" s="19" t="str">
        <f t="shared" si="2762"/>
        <v/>
      </c>
      <c r="CL697" s="19" t="str">
        <f t="shared" si="2762"/>
        <v/>
      </c>
      <c r="CM697" s="19" t="str">
        <f t="shared" si="2762"/>
        <v/>
      </c>
      <c r="CN697" s="19" t="str">
        <f t="shared" si="2762"/>
        <v/>
      </c>
      <c r="CO697" s="19" t="str">
        <f t="shared" si="2762"/>
        <v/>
      </c>
      <c r="CP697" s="19" t="str">
        <f t="shared" si="2762"/>
        <v/>
      </c>
      <c r="CQ697" s="19" t="str">
        <f t="shared" si="2762"/>
        <v/>
      </c>
      <c r="CR697" s="19" t="str">
        <f t="shared" si="2762"/>
        <v/>
      </c>
      <c r="CS697" s="19" t="str">
        <f t="shared" si="2762"/>
        <v/>
      </c>
      <c r="CT697" s="19" t="str">
        <f t="shared" si="2757"/>
        <v/>
      </c>
      <c r="CU697" s="19" t="str">
        <f t="shared" si="2757"/>
        <v/>
      </c>
      <c r="CV697" s="19" t="str">
        <f t="shared" si="2757"/>
        <v/>
      </c>
      <c r="CW697" s="19" t="str">
        <f t="shared" si="2757"/>
        <v/>
      </c>
      <c r="CX697" s="19" t="str">
        <f t="shared" si="2757"/>
        <v/>
      </c>
      <c r="CY697" s="19" t="str">
        <f t="shared" si="2757"/>
        <v/>
      </c>
      <c r="CZ697" s="19" t="str">
        <f t="shared" si="2757"/>
        <v/>
      </c>
      <c r="DA697" s="19" t="str">
        <f t="shared" si="2757"/>
        <v/>
      </c>
      <c r="DB697" s="19" t="str">
        <f t="shared" si="2757"/>
        <v/>
      </c>
      <c r="DC697" s="19" t="str">
        <f t="shared" si="2757"/>
        <v/>
      </c>
      <c r="DD697" s="19" t="str">
        <f t="shared" si="2757"/>
        <v/>
      </c>
      <c r="DE697" s="19" t="str">
        <f t="shared" si="2757"/>
        <v/>
      </c>
      <c r="DF697" s="19" t="str">
        <f t="shared" si="2757"/>
        <v/>
      </c>
      <c r="DG697" s="8"/>
      <c r="DH697" s="8"/>
      <c r="DI697" s="8"/>
      <c r="DJ697" s="8"/>
      <c r="DK697" s="8"/>
      <c r="DL697" s="8"/>
      <c r="DM697" s="8"/>
      <c r="DN697" s="8"/>
      <c r="DO697" s="8"/>
      <c r="DP697" s="8"/>
      <c r="DQ697" s="8"/>
      <c r="DR697" s="19" t="str">
        <f t="shared" si="2763"/>
        <v/>
      </c>
      <c r="DS697" s="19" t="str">
        <f t="shared" si="2763"/>
        <v/>
      </c>
      <c r="DT697" s="19" t="str">
        <f t="shared" si="2763"/>
        <v/>
      </c>
      <c r="DU697" s="19" t="str">
        <f t="shared" si="2763"/>
        <v/>
      </c>
      <c r="DV697" s="19" t="str">
        <f t="shared" si="2763"/>
        <v/>
      </c>
      <c r="DW697" s="19" t="str">
        <f t="shared" si="2763"/>
        <v/>
      </c>
      <c r="DX697" s="19" t="str">
        <f t="shared" si="2763"/>
        <v/>
      </c>
      <c r="DY697" s="19" t="str">
        <f t="shared" si="2763"/>
        <v/>
      </c>
      <c r="DZ697" s="19" t="str">
        <f t="shared" si="2763"/>
        <v/>
      </c>
      <c r="EA697" s="19" t="str">
        <f t="shared" si="2763"/>
        <v/>
      </c>
      <c r="EB697" s="19" t="str">
        <f t="shared" si="2763"/>
        <v/>
      </c>
      <c r="EC697" s="19" t="str">
        <f t="shared" si="2763"/>
        <v/>
      </c>
      <c r="ED697" s="19" t="str">
        <f t="shared" si="2763"/>
        <v/>
      </c>
      <c r="EE697" s="19" t="str">
        <f t="shared" si="2763"/>
        <v/>
      </c>
      <c r="EF697" s="19" t="str">
        <f t="shared" si="2763"/>
        <v/>
      </c>
      <c r="EG697" s="19" t="str">
        <f t="shared" si="2763"/>
        <v/>
      </c>
      <c r="EH697" s="19" t="str">
        <f t="shared" si="2758"/>
        <v/>
      </c>
      <c r="EI697" s="19" t="str">
        <f t="shared" si="2758"/>
        <v/>
      </c>
      <c r="EJ697" s="19" t="str">
        <f t="shared" si="2758"/>
        <v/>
      </c>
      <c r="EK697" s="19" t="str">
        <f t="shared" si="2758"/>
        <v/>
      </c>
      <c r="EL697" s="19" t="str">
        <f t="shared" si="2758"/>
        <v/>
      </c>
      <c r="EM697" s="19" t="str">
        <f t="shared" si="2758"/>
        <v/>
      </c>
      <c r="EN697" s="19" t="str">
        <f t="shared" si="2758"/>
        <v/>
      </c>
      <c r="EO697" s="19" t="str">
        <f t="shared" si="2758"/>
        <v/>
      </c>
      <c r="EP697" s="19" t="str">
        <f t="shared" si="2758"/>
        <v/>
      </c>
      <c r="EQ697" s="19" t="str">
        <f t="shared" si="2758"/>
        <v/>
      </c>
      <c r="ER697" s="19" t="str">
        <f t="shared" si="2758"/>
        <v/>
      </c>
      <c r="ES697" s="19" t="str">
        <f t="shared" si="2758"/>
        <v/>
      </c>
      <c r="ET697" s="19" t="str">
        <f t="shared" si="2758"/>
        <v/>
      </c>
      <c r="EU697" s="8"/>
      <c r="EV697" s="8"/>
      <c r="EW697" s="8"/>
      <c r="EX697" s="8"/>
      <c r="EY697" s="8"/>
      <c r="EZ697" s="8"/>
      <c r="FA697" s="8"/>
      <c r="FB697" s="8"/>
      <c r="FC697" s="8"/>
      <c r="FD697" s="8"/>
      <c r="FE697" s="8"/>
      <c r="FF697" s="19" t="str">
        <f t="shared" si="2764"/>
        <v/>
      </c>
      <c r="FG697" s="19" t="str">
        <f t="shared" si="2764"/>
        <v/>
      </c>
      <c r="FH697" s="19" t="str">
        <f t="shared" si="2764"/>
        <v/>
      </c>
      <c r="FI697" s="19" t="str">
        <f t="shared" si="2764"/>
        <v/>
      </c>
      <c r="FJ697" s="19" t="str">
        <f t="shared" si="2764"/>
        <v/>
      </c>
      <c r="FK697" s="19" t="str">
        <f t="shared" si="2764"/>
        <v/>
      </c>
      <c r="FL697" s="19" t="str">
        <f t="shared" si="2764"/>
        <v/>
      </c>
      <c r="FM697" s="19" t="str">
        <f t="shared" si="2764"/>
        <v/>
      </c>
      <c r="FN697" s="19" t="str">
        <f t="shared" si="2764"/>
        <v/>
      </c>
      <c r="FO697" s="19" t="str">
        <f t="shared" si="2764"/>
        <v/>
      </c>
      <c r="FP697" s="19" t="str">
        <f t="shared" si="2764"/>
        <v/>
      </c>
      <c r="FQ697" s="19" t="str">
        <f t="shared" si="2764"/>
        <v/>
      </c>
      <c r="FR697" s="19" t="str">
        <f t="shared" si="2764"/>
        <v/>
      </c>
      <c r="FS697" s="19" t="str">
        <f t="shared" si="2764"/>
        <v/>
      </c>
      <c r="FT697" s="19" t="str">
        <f t="shared" si="2764"/>
        <v/>
      </c>
      <c r="FU697" s="19" t="str">
        <f t="shared" si="2764"/>
        <v/>
      </c>
      <c r="FV697" s="19" t="str">
        <f t="shared" si="2759"/>
        <v/>
      </c>
      <c r="FW697" s="19" t="str">
        <f t="shared" si="2759"/>
        <v/>
      </c>
      <c r="FX697" s="19" t="str">
        <f t="shared" si="2759"/>
        <v/>
      </c>
      <c r="FY697" s="19" t="str">
        <f t="shared" si="2759"/>
        <v/>
      </c>
      <c r="FZ697" s="19" t="str">
        <f t="shared" si="2759"/>
        <v/>
      </c>
      <c r="GA697" s="19" t="str">
        <f t="shared" si="2759"/>
        <v/>
      </c>
      <c r="GB697" s="19" t="str">
        <f t="shared" si="2759"/>
        <v/>
      </c>
      <c r="GC697" s="19" t="str">
        <f t="shared" si="2759"/>
        <v/>
      </c>
      <c r="GD697" s="19" t="str">
        <f t="shared" si="2759"/>
        <v/>
      </c>
      <c r="GE697" s="19" t="str">
        <f t="shared" si="2759"/>
        <v/>
      </c>
      <c r="GF697" s="19" t="str">
        <f t="shared" si="2759"/>
        <v/>
      </c>
      <c r="GG697" s="19" t="str">
        <f t="shared" si="2759"/>
        <v/>
      </c>
      <c r="GH697" s="19" t="str">
        <f t="shared" si="2759"/>
        <v/>
      </c>
      <c r="GI697" s="8"/>
      <c r="GJ697" s="8"/>
      <c r="GK697" s="8"/>
      <c r="GL697" s="8"/>
      <c r="GM697" s="8"/>
      <c r="GN697" s="8"/>
      <c r="GO697" s="8"/>
      <c r="GP697" s="8"/>
      <c r="GQ697" s="8"/>
      <c r="GR697" s="8"/>
      <c r="GS697" s="8"/>
    </row>
    <row r="698" spans="1:201" x14ac:dyDescent="0.25">
      <c r="A698" s="115">
        <f>$A$47</f>
        <v>20151</v>
      </c>
      <c r="B698" s="19" t="str">
        <f t="shared" si="2760"/>
        <v/>
      </c>
      <c r="C698" s="19" t="str">
        <f t="shared" si="2760"/>
        <v/>
      </c>
      <c r="D698" s="19" t="str">
        <f t="shared" si="2760"/>
        <v/>
      </c>
      <c r="E698" s="19" t="str">
        <f t="shared" si="2760"/>
        <v/>
      </c>
      <c r="F698" s="19" t="str">
        <f t="shared" si="2760"/>
        <v/>
      </c>
      <c r="G698" s="19" t="str">
        <f t="shared" si="2760"/>
        <v/>
      </c>
      <c r="H698" s="19" t="str">
        <f t="shared" si="2760"/>
        <v/>
      </c>
      <c r="I698" s="19" t="str">
        <f t="shared" si="2760"/>
        <v/>
      </c>
      <c r="J698" s="19" t="str">
        <f t="shared" si="2760"/>
        <v/>
      </c>
      <c r="K698" s="19" t="str">
        <f t="shared" si="2760"/>
        <v/>
      </c>
      <c r="L698" s="19" t="str">
        <f t="shared" si="2760"/>
        <v/>
      </c>
      <c r="M698" s="19" t="str">
        <f t="shared" si="2760"/>
        <v/>
      </c>
      <c r="N698" s="19" t="str">
        <f t="shared" si="2760"/>
        <v/>
      </c>
      <c r="O698" s="19" t="str">
        <f t="shared" si="2760"/>
        <v/>
      </c>
      <c r="P698" s="19" t="str">
        <f t="shared" si="2760"/>
        <v/>
      </c>
      <c r="Q698" s="19" t="str">
        <f t="shared" si="2760"/>
        <v/>
      </c>
      <c r="R698" s="19" t="str">
        <f t="shared" si="2755"/>
        <v/>
      </c>
      <c r="S698" s="19" t="str">
        <f t="shared" si="2755"/>
        <v/>
      </c>
      <c r="T698" s="19" t="str">
        <f t="shared" si="2755"/>
        <v/>
      </c>
      <c r="U698" s="19" t="str">
        <f t="shared" si="2755"/>
        <v/>
      </c>
      <c r="V698" s="19" t="str">
        <f t="shared" si="2755"/>
        <v/>
      </c>
      <c r="W698" s="19" t="str">
        <f t="shared" si="2755"/>
        <v/>
      </c>
      <c r="X698" s="19" t="str">
        <f t="shared" si="2755"/>
        <v/>
      </c>
      <c r="Y698" s="19" t="str">
        <f t="shared" si="2755"/>
        <v/>
      </c>
      <c r="Z698" s="19" t="str">
        <f t="shared" si="2755"/>
        <v/>
      </c>
      <c r="AA698" s="19" t="str">
        <f t="shared" si="2755"/>
        <v/>
      </c>
      <c r="AB698" s="19" t="str">
        <f t="shared" si="2755"/>
        <v/>
      </c>
      <c r="AC698" s="19" t="str">
        <f t="shared" si="2755"/>
        <v/>
      </c>
      <c r="AD698" s="8"/>
      <c r="AE698" s="8"/>
      <c r="AF698" s="8"/>
      <c r="AG698" s="8"/>
      <c r="AH698" s="8"/>
      <c r="AI698" s="8"/>
      <c r="AJ698" s="8"/>
      <c r="AK698" s="8"/>
      <c r="AL698" s="8"/>
      <c r="AM698" s="8"/>
      <c r="AN698" s="8"/>
      <c r="AO698" s="8"/>
      <c r="AP698" s="19" t="str">
        <f t="shared" si="2761"/>
        <v/>
      </c>
      <c r="AQ698" s="19" t="str">
        <f t="shared" si="2761"/>
        <v/>
      </c>
      <c r="AR698" s="19" t="str">
        <f t="shared" si="2761"/>
        <v/>
      </c>
      <c r="AS698" s="19" t="str">
        <f t="shared" si="2761"/>
        <v/>
      </c>
      <c r="AT698" s="19" t="str">
        <f t="shared" si="2761"/>
        <v/>
      </c>
      <c r="AU698" s="19" t="str">
        <f t="shared" si="2761"/>
        <v/>
      </c>
      <c r="AV698" s="19" t="str">
        <f t="shared" si="2761"/>
        <v/>
      </c>
      <c r="AW698" s="19" t="str">
        <f t="shared" si="2761"/>
        <v/>
      </c>
      <c r="AX698" s="19" t="str">
        <f t="shared" si="2761"/>
        <v/>
      </c>
      <c r="AY698" s="19" t="str">
        <f t="shared" si="2761"/>
        <v/>
      </c>
      <c r="AZ698" s="19" t="str">
        <f t="shared" si="2761"/>
        <v/>
      </c>
      <c r="BA698" s="19" t="str">
        <f t="shared" si="2761"/>
        <v/>
      </c>
      <c r="BB698" s="19" t="str">
        <f t="shared" si="2761"/>
        <v/>
      </c>
      <c r="BC698" s="19" t="str">
        <f t="shared" si="2761"/>
        <v/>
      </c>
      <c r="BD698" s="19" t="str">
        <f t="shared" si="2761"/>
        <v/>
      </c>
      <c r="BE698" s="19" t="str">
        <f t="shared" si="2761"/>
        <v/>
      </c>
      <c r="BF698" s="19" t="str">
        <f t="shared" si="2756"/>
        <v/>
      </c>
      <c r="BG698" s="19" t="str">
        <f t="shared" si="2756"/>
        <v/>
      </c>
      <c r="BH698" s="19" t="str">
        <f t="shared" si="2756"/>
        <v/>
      </c>
      <c r="BI698" s="19" t="str">
        <f t="shared" si="2756"/>
        <v/>
      </c>
      <c r="BJ698" s="19" t="str">
        <f t="shared" si="2756"/>
        <v/>
      </c>
      <c r="BK698" s="19" t="str">
        <f t="shared" si="2756"/>
        <v/>
      </c>
      <c r="BL698" s="19" t="str">
        <f t="shared" si="2756"/>
        <v/>
      </c>
      <c r="BM698" s="19" t="str">
        <f t="shared" si="2756"/>
        <v/>
      </c>
      <c r="BN698" s="19" t="str">
        <f t="shared" si="2756"/>
        <v/>
      </c>
      <c r="BO698" s="19" t="str">
        <f t="shared" si="2756"/>
        <v/>
      </c>
      <c r="BP698" s="19" t="str">
        <f t="shared" si="2756"/>
        <v/>
      </c>
      <c r="BQ698" s="19" t="str">
        <f t="shared" si="2756"/>
        <v/>
      </c>
      <c r="BR698" s="8"/>
      <c r="BS698" s="8"/>
      <c r="BT698" s="8"/>
      <c r="BU698" s="8"/>
      <c r="BV698" s="8"/>
      <c r="BW698" s="8"/>
      <c r="BX698" s="8"/>
      <c r="BY698" s="8"/>
      <c r="BZ698" s="8"/>
      <c r="CA698" s="8"/>
      <c r="CB698" s="8"/>
      <c r="CC698" s="8"/>
      <c r="CD698" s="19" t="str">
        <f t="shared" si="2762"/>
        <v/>
      </c>
      <c r="CE698" s="19" t="str">
        <f t="shared" si="2762"/>
        <v/>
      </c>
      <c r="CF698" s="19" t="str">
        <f t="shared" si="2762"/>
        <v/>
      </c>
      <c r="CG698" s="19" t="str">
        <f t="shared" si="2762"/>
        <v/>
      </c>
      <c r="CH698" s="19" t="str">
        <f t="shared" si="2762"/>
        <v/>
      </c>
      <c r="CI698" s="19" t="str">
        <f t="shared" si="2762"/>
        <v/>
      </c>
      <c r="CJ698" s="19" t="str">
        <f t="shared" si="2762"/>
        <v/>
      </c>
      <c r="CK698" s="19" t="str">
        <f t="shared" si="2762"/>
        <v/>
      </c>
      <c r="CL698" s="19" t="str">
        <f t="shared" si="2762"/>
        <v/>
      </c>
      <c r="CM698" s="19" t="str">
        <f t="shared" si="2762"/>
        <v/>
      </c>
      <c r="CN698" s="19" t="str">
        <f t="shared" si="2762"/>
        <v/>
      </c>
      <c r="CO698" s="19" t="str">
        <f t="shared" si="2762"/>
        <v/>
      </c>
      <c r="CP698" s="19" t="str">
        <f t="shared" si="2762"/>
        <v/>
      </c>
      <c r="CQ698" s="19" t="str">
        <f t="shared" si="2762"/>
        <v/>
      </c>
      <c r="CR698" s="19" t="str">
        <f t="shared" si="2762"/>
        <v/>
      </c>
      <c r="CS698" s="19" t="str">
        <f t="shared" si="2762"/>
        <v/>
      </c>
      <c r="CT698" s="19" t="str">
        <f t="shared" si="2757"/>
        <v/>
      </c>
      <c r="CU698" s="19" t="str">
        <f t="shared" si="2757"/>
        <v/>
      </c>
      <c r="CV698" s="19" t="str">
        <f t="shared" si="2757"/>
        <v/>
      </c>
      <c r="CW698" s="19" t="str">
        <f t="shared" si="2757"/>
        <v/>
      </c>
      <c r="CX698" s="19" t="str">
        <f t="shared" si="2757"/>
        <v/>
      </c>
      <c r="CY698" s="19" t="str">
        <f t="shared" si="2757"/>
        <v/>
      </c>
      <c r="CZ698" s="19" t="str">
        <f t="shared" si="2757"/>
        <v/>
      </c>
      <c r="DA698" s="19" t="str">
        <f t="shared" si="2757"/>
        <v/>
      </c>
      <c r="DB698" s="19" t="str">
        <f t="shared" si="2757"/>
        <v/>
      </c>
      <c r="DC698" s="19" t="str">
        <f t="shared" si="2757"/>
        <v/>
      </c>
      <c r="DD698" s="19" t="str">
        <f t="shared" si="2757"/>
        <v/>
      </c>
      <c r="DE698" s="19" t="str">
        <f t="shared" si="2757"/>
        <v/>
      </c>
      <c r="DF698" s="8"/>
      <c r="DG698" s="8"/>
      <c r="DH698" s="8"/>
      <c r="DI698" s="8"/>
      <c r="DJ698" s="8"/>
      <c r="DK698" s="8"/>
      <c r="DL698" s="8"/>
      <c r="DM698" s="8"/>
      <c r="DN698" s="8"/>
      <c r="DO698" s="8"/>
      <c r="DP698" s="8"/>
      <c r="DQ698" s="8"/>
      <c r="DR698" s="19" t="str">
        <f t="shared" si="2763"/>
        <v/>
      </c>
      <c r="DS698" s="19" t="str">
        <f t="shared" si="2763"/>
        <v/>
      </c>
      <c r="DT698" s="19" t="str">
        <f t="shared" si="2763"/>
        <v/>
      </c>
      <c r="DU698" s="19" t="str">
        <f t="shared" si="2763"/>
        <v/>
      </c>
      <c r="DV698" s="19" t="str">
        <f t="shared" si="2763"/>
        <v/>
      </c>
      <c r="DW698" s="19" t="str">
        <f t="shared" si="2763"/>
        <v/>
      </c>
      <c r="DX698" s="19" t="str">
        <f t="shared" si="2763"/>
        <v/>
      </c>
      <c r="DY698" s="19" t="str">
        <f t="shared" si="2763"/>
        <v/>
      </c>
      <c r="DZ698" s="19" t="str">
        <f t="shared" si="2763"/>
        <v/>
      </c>
      <c r="EA698" s="19" t="str">
        <f t="shared" si="2763"/>
        <v/>
      </c>
      <c r="EB698" s="19" t="str">
        <f t="shared" si="2763"/>
        <v/>
      </c>
      <c r="EC698" s="19" t="str">
        <f t="shared" si="2763"/>
        <v/>
      </c>
      <c r="ED698" s="19" t="str">
        <f t="shared" si="2763"/>
        <v/>
      </c>
      <c r="EE698" s="19" t="str">
        <f t="shared" si="2763"/>
        <v/>
      </c>
      <c r="EF698" s="19" t="str">
        <f t="shared" si="2763"/>
        <v/>
      </c>
      <c r="EG698" s="19" t="str">
        <f t="shared" si="2763"/>
        <v/>
      </c>
      <c r="EH698" s="19" t="str">
        <f t="shared" si="2758"/>
        <v/>
      </c>
      <c r="EI698" s="19" t="str">
        <f t="shared" si="2758"/>
        <v/>
      </c>
      <c r="EJ698" s="19" t="str">
        <f t="shared" si="2758"/>
        <v/>
      </c>
      <c r="EK698" s="19" t="str">
        <f t="shared" si="2758"/>
        <v/>
      </c>
      <c r="EL698" s="19" t="str">
        <f t="shared" si="2758"/>
        <v/>
      </c>
      <c r="EM698" s="19" t="str">
        <f t="shared" si="2758"/>
        <v/>
      </c>
      <c r="EN698" s="19" t="str">
        <f t="shared" si="2758"/>
        <v/>
      </c>
      <c r="EO698" s="19" t="str">
        <f t="shared" si="2758"/>
        <v/>
      </c>
      <c r="EP698" s="19" t="str">
        <f t="shared" si="2758"/>
        <v/>
      </c>
      <c r="EQ698" s="19" t="str">
        <f t="shared" si="2758"/>
        <v/>
      </c>
      <c r="ER698" s="19" t="str">
        <f t="shared" si="2758"/>
        <v/>
      </c>
      <c r="ES698" s="19" t="str">
        <f t="shared" si="2758"/>
        <v/>
      </c>
      <c r="ET698" s="8"/>
      <c r="EU698" s="8"/>
      <c r="EV698" s="8"/>
      <c r="EW698" s="8"/>
      <c r="EX698" s="8"/>
      <c r="EY698" s="8"/>
      <c r="EZ698" s="8"/>
      <c r="FA698" s="8"/>
      <c r="FB698" s="8"/>
      <c r="FC698" s="8"/>
      <c r="FD698" s="8"/>
      <c r="FE698" s="8"/>
      <c r="FF698" s="19" t="str">
        <f t="shared" si="2764"/>
        <v/>
      </c>
      <c r="FG698" s="19" t="str">
        <f t="shared" si="2764"/>
        <v/>
      </c>
      <c r="FH698" s="19" t="str">
        <f t="shared" si="2764"/>
        <v/>
      </c>
      <c r="FI698" s="19" t="str">
        <f t="shared" si="2764"/>
        <v/>
      </c>
      <c r="FJ698" s="19" t="str">
        <f t="shared" si="2764"/>
        <v/>
      </c>
      <c r="FK698" s="19" t="str">
        <f t="shared" si="2764"/>
        <v/>
      </c>
      <c r="FL698" s="19" t="str">
        <f t="shared" si="2764"/>
        <v/>
      </c>
      <c r="FM698" s="19" t="str">
        <f t="shared" si="2764"/>
        <v/>
      </c>
      <c r="FN698" s="19" t="str">
        <f t="shared" si="2764"/>
        <v/>
      </c>
      <c r="FO698" s="19" t="str">
        <f t="shared" si="2764"/>
        <v/>
      </c>
      <c r="FP698" s="19" t="str">
        <f t="shared" si="2764"/>
        <v/>
      </c>
      <c r="FQ698" s="19" t="str">
        <f t="shared" si="2764"/>
        <v/>
      </c>
      <c r="FR698" s="19" t="str">
        <f t="shared" si="2764"/>
        <v/>
      </c>
      <c r="FS698" s="19" t="str">
        <f t="shared" si="2764"/>
        <v/>
      </c>
      <c r="FT698" s="19" t="str">
        <f t="shared" si="2764"/>
        <v/>
      </c>
      <c r="FU698" s="19" t="str">
        <f t="shared" si="2764"/>
        <v/>
      </c>
      <c r="FV698" s="19" t="str">
        <f t="shared" si="2759"/>
        <v/>
      </c>
      <c r="FW698" s="19" t="str">
        <f t="shared" si="2759"/>
        <v/>
      </c>
      <c r="FX698" s="19" t="str">
        <f t="shared" si="2759"/>
        <v/>
      </c>
      <c r="FY698" s="19" t="str">
        <f t="shared" si="2759"/>
        <v/>
      </c>
      <c r="FZ698" s="19" t="str">
        <f t="shared" si="2759"/>
        <v/>
      </c>
      <c r="GA698" s="19" t="str">
        <f t="shared" si="2759"/>
        <v/>
      </c>
      <c r="GB698" s="19" t="str">
        <f t="shared" si="2759"/>
        <v/>
      </c>
      <c r="GC698" s="19" t="str">
        <f t="shared" si="2759"/>
        <v/>
      </c>
      <c r="GD698" s="19" t="str">
        <f t="shared" si="2759"/>
        <v/>
      </c>
      <c r="GE698" s="19" t="str">
        <f t="shared" si="2759"/>
        <v/>
      </c>
      <c r="GF698" s="19" t="str">
        <f t="shared" si="2759"/>
        <v/>
      </c>
      <c r="GG698" s="19" t="str">
        <f t="shared" si="2759"/>
        <v/>
      </c>
      <c r="GH698" s="8"/>
      <c r="GI698" s="8"/>
      <c r="GJ698" s="8"/>
      <c r="GK698" s="8"/>
      <c r="GL698" s="8"/>
      <c r="GM698" s="8"/>
      <c r="GN698" s="8"/>
      <c r="GO698" s="8"/>
      <c r="GP698" s="8"/>
      <c r="GQ698" s="8"/>
      <c r="GR698" s="8"/>
      <c r="GS698" s="8"/>
    </row>
    <row r="699" spans="1:201" x14ac:dyDescent="0.25">
      <c r="A699" s="115">
        <f>$A$48</f>
        <v>20152</v>
      </c>
      <c r="B699" s="19" t="str">
        <f t="shared" si="2760"/>
        <v/>
      </c>
      <c r="C699" s="19" t="str">
        <f t="shared" si="2760"/>
        <v/>
      </c>
      <c r="D699" s="19" t="str">
        <f t="shared" si="2760"/>
        <v/>
      </c>
      <c r="E699" s="19" t="str">
        <f t="shared" si="2760"/>
        <v/>
      </c>
      <c r="F699" s="19" t="str">
        <f t="shared" si="2760"/>
        <v/>
      </c>
      <c r="G699" s="19" t="str">
        <f t="shared" si="2760"/>
        <v/>
      </c>
      <c r="H699" s="19" t="str">
        <f t="shared" si="2760"/>
        <v/>
      </c>
      <c r="I699" s="19" t="str">
        <f t="shared" si="2760"/>
        <v/>
      </c>
      <c r="J699" s="19" t="str">
        <f t="shared" si="2760"/>
        <v/>
      </c>
      <c r="K699" s="19" t="str">
        <f t="shared" si="2760"/>
        <v/>
      </c>
      <c r="L699" s="19" t="str">
        <f t="shared" si="2760"/>
        <v/>
      </c>
      <c r="M699" s="19" t="str">
        <f t="shared" si="2760"/>
        <v/>
      </c>
      <c r="N699" s="19" t="str">
        <f t="shared" si="2760"/>
        <v/>
      </c>
      <c r="O699" s="19" t="str">
        <f t="shared" si="2760"/>
        <v/>
      </c>
      <c r="P699" s="19" t="str">
        <f t="shared" si="2760"/>
        <v/>
      </c>
      <c r="Q699" s="19" t="str">
        <f t="shared" si="2760"/>
        <v/>
      </c>
      <c r="R699" s="19" t="str">
        <f t="shared" si="2755"/>
        <v/>
      </c>
      <c r="S699" s="19" t="str">
        <f t="shared" si="2755"/>
        <v/>
      </c>
      <c r="T699" s="19" t="str">
        <f t="shared" si="2755"/>
        <v/>
      </c>
      <c r="U699" s="19" t="str">
        <f t="shared" si="2755"/>
        <v/>
      </c>
      <c r="V699" s="19" t="str">
        <f t="shared" si="2755"/>
        <v/>
      </c>
      <c r="W699" s="19" t="str">
        <f t="shared" si="2755"/>
        <v/>
      </c>
      <c r="X699" s="19" t="str">
        <f t="shared" si="2755"/>
        <v/>
      </c>
      <c r="Y699" s="19" t="str">
        <f t="shared" si="2755"/>
        <v/>
      </c>
      <c r="Z699" s="19" t="str">
        <f t="shared" si="2755"/>
        <v/>
      </c>
      <c r="AA699" s="19" t="str">
        <f t="shared" si="2755"/>
        <v/>
      </c>
      <c r="AB699" s="19" t="str">
        <f t="shared" si="2755"/>
        <v/>
      </c>
      <c r="AC699" s="8"/>
      <c r="AD699" s="8"/>
      <c r="AE699" s="8"/>
      <c r="AF699" s="8"/>
      <c r="AG699" s="8"/>
      <c r="AH699" s="8"/>
      <c r="AI699" s="8"/>
      <c r="AJ699" s="8"/>
      <c r="AK699" s="8"/>
      <c r="AL699" s="8"/>
      <c r="AM699" s="8"/>
      <c r="AN699" s="8"/>
      <c r="AO699" s="8"/>
      <c r="AP699" s="19" t="str">
        <f t="shared" si="2761"/>
        <v/>
      </c>
      <c r="AQ699" s="19" t="str">
        <f t="shared" si="2761"/>
        <v/>
      </c>
      <c r="AR699" s="19" t="str">
        <f t="shared" si="2761"/>
        <v/>
      </c>
      <c r="AS699" s="19" t="str">
        <f t="shared" si="2761"/>
        <v/>
      </c>
      <c r="AT699" s="19" t="str">
        <f t="shared" si="2761"/>
        <v/>
      </c>
      <c r="AU699" s="19" t="str">
        <f t="shared" si="2761"/>
        <v/>
      </c>
      <c r="AV699" s="19" t="str">
        <f t="shared" si="2761"/>
        <v/>
      </c>
      <c r="AW699" s="19" t="str">
        <f t="shared" si="2761"/>
        <v/>
      </c>
      <c r="AX699" s="19" t="str">
        <f t="shared" si="2761"/>
        <v/>
      </c>
      <c r="AY699" s="19" t="str">
        <f t="shared" si="2761"/>
        <v/>
      </c>
      <c r="AZ699" s="19" t="str">
        <f t="shared" si="2761"/>
        <v/>
      </c>
      <c r="BA699" s="19" t="str">
        <f t="shared" si="2761"/>
        <v/>
      </c>
      <c r="BB699" s="19" t="str">
        <f t="shared" si="2761"/>
        <v/>
      </c>
      <c r="BC699" s="19" t="str">
        <f t="shared" si="2761"/>
        <v/>
      </c>
      <c r="BD699" s="19" t="str">
        <f t="shared" si="2761"/>
        <v/>
      </c>
      <c r="BE699" s="19" t="str">
        <f t="shared" si="2761"/>
        <v/>
      </c>
      <c r="BF699" s="19" t="str">
        <f t="shared" si="2756"/>
        <v/>
      </c>
      <c r="BG699" s="19" t="str">
        <f t="shared" si="2756"/>
        <v/>
      </c>
      <c r="BH699" s="19" t="str">
        <f t="shared" si="2756"/>
        <v/>
      </c>
      <c r="BI699" s="19" t="str">
        <f t="shared" si="2756"/>
        <v/>
      </c>
      <c r="BJ699" s="19" t="str">
        <f t="shared" si="2756"/>
        <v/>
      </c>
      <c r="BK699" s="19" t="str">
        <f t="shared" si="2756"/>
        <v/>
      </c>
      <c r="BL699" s="19" t="str">
        <f t="shared" si="2756"/>
        <v/>
      </c>
      <c r="BM699" s="19" t="str">
        <f t="shared" si="2756"/>
        <v/>
      </c>
      <c r="BN699" s="19" t="str">
        <f t="shared" si="2756"/>
        <v/>
      </c>
      <c r="BO699" s="19" t="str">
        <f t="shared" si="2756"/>
        <v/>
      </c>
      <c r="BP699" s="19" t="str">
        <f t="shared" si="2756"/>
        <v/>
      </c>
      <c r="BQ699" s="8"/>
      <c r="BR699" s="8"/>
      <c r="BS699" s="8"/>
      <c r="BT699" s="8"/>
      <c r="BU699" s="8"/>
      <c r="BV699" s="8"/>
      <c r="BW699" s="8"/>
      <c r="BX699" s="8"/>
      <c r="BY699" s="8"/>
      <c r="BZ699" s="8"/>
      <c r="CA699" s="8"/>
      <c r="CB699" s="8"/>
      <c r="CC699" s="8"/>
      <c r="CD699" s="19" t="str">
        <f t="shared" si="2762"/>
        <v/>
      </c>
      <c r="CE699" s="19" t="str">
        <f t="shared" si="2762"/>
        <v/>
      </c>
      <c r="CF699" s="19" t="str">
        <f t="shared" si="2762"/>
        <v/>
      </c>
      <c r="CG699" s="19" t="str">
        <f t="shared" si="2762"/>
        <v/>
      </c>
      <c r="CH699" s="19" t="str">
        <f t="shared" si="2762"/>
        <v/>
      </c>
      <c r="CI699" s="19" t="str">
        <f t="shared" si="2762"/>
        <v/>
      </c>
      <c r="CJ699" s="19" t="str">
        <f t="shared" si="2762"/>
        <v/>
      </c>
      <c r="CK699" s="19" t="str">
        <f t="shared" si="2762"/>
        <v/>
      </c>
      <c r="CL699" s="19" t="str">
        <f t="shared" si="2762"/>
        <v/>
      </c>
      <c r="CM699" s="19" t="str">
        <f t="shared" si="2762"/>
        <v/>
      </c>
      <c r="CN699" s="19" t="str">
        <f t="shared" si="2762"/>
        <v/>
      </c>
      <c r="CO699" s="19" t="str">
        <f t="shared" si="2762"/>
        <v/>
      </c>
      <c r="CP699" s="19" t="str">
        <f t="shared" si="2762"/>
        <v/>
      </c>
      <c r="CQ699" s="19" t="str">
        <f t="shared" si="2762"/>
        <v/>
      </c>
      <c r="CR699" s="19" t="str">
        <f t="shared" si="2762"/>
        <v/>
      </c>
      <c r="CS699" s="19" t="str">
        <f t="shared" si="2762"/>
        <v/>
      </c>
      <c r="CT699" s="19" t="str">
        <f t="shared" si="2757"/>
        <v/>
      </c>
      <c r="CU699" s="19" t="str">
        <f t="shared" si="2757"/>
        <v/>
      </c>
      <c r="CV699" s="19" t="str">
        <f t="shared" si="2757"/>
        <v/>
      </c>
      <c r="CW699" s="19" t="str">
        <f t="shared" si="2757"/>
        <v/>
      </c>
      <c r="CX699" s="19" t="str">
        <f t="shared" si="2757"/>
        <v/>
      </c>
      <c r="CY699" s="19" t="str">
        <f t="shared" si="2757"/>
        <v/>
      </c>
      <c r="CZ699" s="19" t="str">
        <f t="shared" si="2757"/>
        <v/>
      </c>
      <c r="DA699" s="19" t="str">
        <f t="shared" si="2757"/>
        <v/>
      </c>
      <c r="DB699" s="19" t="str">
        <f t="shared" si="2757"/>
        <v/>
      </c>
      <c r="DC699" s="19" t="str">
        <f t="shared" si="2757"/>
        <v/>
      </c>
      <c r="DD699" s="19" t="str">
        <f t="shared" si="2757"/>
        <v/>
      </c>
      <c r="DE699" s="8"/>
      <c r="DF699" s="8"/>
      <c r="DG699" s="8"/>
      <c r="DH699" s="8"/>
      <c r="DI699" s="8"/>
      <c r="DJ699" s="8"/>
      <c r="DK699" s="8"/>
      <c r="DL699" s="8"/>
      <c r="DM699" s="8"/>
      <c r="DN699" s="8"/>
      <c r="DO699" s="8"/>
      <c r="DP699" s="8"/>
      <c r="DQ699" s="8"/>
      <c r="DR699" s="19" t="str">
        <f t="shared" si="2763"/>
        <v/>
      </c>
      <c r="DS699" s="19" t="str">
        <f t="shared" si="2763"/>
        <v/>
      </c>
      <c r="DT699" s="19" t="str">
        <f t="shared" si="2763"/>
        <v/>
      </c>
      <c r="DU699" s="19" t="str">
        <f t="shared" si="2763"/>
        <v/>
      </c>
      <c r="DV699" s="19" t="str">
        <f t="shared" si="2763"/>
        <v/>
      </c>
      <c r="DW699" s="19" t="str">
        <f t="shared" si="2763"/>
        <v/>
      </c>
      <c r="DX699" s="19" t="str">
        <f t="shared" si="2763"/>
        <v/>
      </c>
      <c r="DY699" s="19" t="str">
        <f t="shared" si="2763"/>
        <v/>
      </c>
      <c r="DZ699" s="19" t="str">
        <f t="shared" si="2763"/>
        <v/>
      </c>
      <c r="EA699" s="19" t="str">
        <f t="shared" si="2763"/>
        <v/>
      </c>
      <c r="EB699" s="19" t="str">
        <f t="shared" si="2763"/>
        <v/>
      </c>
      <c r="EC699" s="19" t="str">
        <f t="shared" si="2763"/>
        <v/>
      </c>
      <c r="ED699" s="19" t="str">
        <f t="shared" si="2763"/>
        <v/>
      </c>
      <c r="EE699" s="19" t="str">
        <f t="shared" si="2763"/>
        <v/>
      </c>
      <c r="EF699" s="19" t="str">
        <f t="shared" si="2763"/>
        <v/>
      </c>
      <c r="EG699" s="19" t="str">
        <f t="shared" si="2763"/>
        <v/>
      </c>
      <c r="EH699" s="19" t="str">
        <f t="shared" si="2758"/>
        <v/>
      </c>
      <c r="EI699" s="19" t="str">
        <f t="shared" si="2758"/>
        <v/>
      </c>
      <c r="EJ699" s="19" t="str">
        <f t="shared" si="2758"/>
        <v/>
      </c>
      <c r="EK699" s="19" t="str">
        <f t="shared" si="2758"/>
        <v/>
      </c>
      <c r="EL699" s="19" t="str">
        <f t="shared" si="2758"/>
        <v/>
      </c>
      <c r="EM699" s="19" t="str">
        <f t="shared" si="2758"/>
        <v/>
      </c>
      <c r="EN699" s="19" t="str">
        <f t="shared" si="2758"/>
        <v/>
      </c>
      <c r="EO699" s="19" t="str">
        <f t="shared" si="2758"/>
        <v/>
      </c>
      <c r="EP699" s="19" t="str">
        <f t="shared" si="2758"/>
        <v/>
      </c>
      <c r="EQ699" s="19" t="str">
        <f t="shared" si="2758"/>
        <v/>
      </c>
      <c r="ER699" s="19" t="str">
        <f t="shared" si="2758"/>
        <v/>
      </c>
      <c r="ES699" s="8"/>
      <c r="ET699" s="8"/>
      <c r="EU699" s="8"/>
      <c r="EV699" s="8"/>
      <c r="EW699" s="8"/>
      <c r="EX699" s="8"/>
      <c r="EY699" s="8"/>
      <c r="EZ699" s="8"/>
      <c r="FA699" s="8"/>
      <c r="FB699" s="8"/>
      <c r="FC699" s="8"/>
      <c r="FD699" s="8"/>
      <c r="FE699" s="8"/>
      <c r="FF699" s="19" t="str">
        <f t="shared" si="2764"/>
        <v/>
      </c>
      <c r="FG699" s="19" t="str">
        <f t="shared" si="2764"/>
        <v/>
      </c>
      <c r="FH699" s="19" t="str">
        <f t="shared" si="2764"/>
        <v/>
      </c>
      <c r="FI699" s="19" t="str">
        <f t="shared" si="2764"/>
        <v/>
      </c>
      <c r="FJ699" s="19" t="str">
        <f t="shared" si="2764"/>
        <v/>
      </c>
      <c r="FK699" s="19" t="str">
        <f t="shared" si="2764"/>
        <v/>
      </c>
      <c r="FL699" s="19" t="str">
        <f t="shared" si="2764"/>
        <v/>
      </c>
      <c r="FM699" s="19" t="str">
        <f t="shared" si="2764"/>
        <v/>
      </c>
      <c r="FN699" s="19" t="str">
        <f t="shared" si="2764"/>
        <v/>
      </c>
      <c r="FO699" s="19" t="str">
        <f t="shared" si="2764"/>
        <v/>
      </c>
      <c r="FP699" s="19" t="str">
        <f t="shared" si="2764"/>
        <v/>
      </c>
      <c r="FQ699" s="19" t="str">
        <f t="shared" si="2764"/>
        <v/>
      </c>
      <c r="FR699" s="19" t="str">
        <f t="shared" si="2764"/>
        <v/>
      </c>
      <c r="FS699" s="19" t="str">
        <f t="shared" si="2764"/>
        <v/>
      </c>
      <c r="FT699" s="19" t="str">
        <f t="shared" si="2764"/>
        <v/>
      </c>
      <c r="FU699" s="19" t="str">
        <f t="shared" si="2764"/>
        <v/>
      </c>
      <c r="FV699" s="19" t="str">
        <f t="shared" si="2759"/>
        <v/>
      </c>
      <c r="FW699" s="19" t="str">
        <f t="shared" si="2759"/>
        <v/>
      </c>
      <c r="FX699" s="19" t="str">
        <f t="shared" si="2759"/>
        <v/>
      </c>
      <c r="FY699" s="19" t="str">
        <f t="shared" si="2759"/>
        <v/>
      </c>
      <c r="FZ699" s="19" t="str">
        <f t="shared" si="2759"/>
        <v/>
      </c>
      <c r="GA699" s="19" t="str">
        <f t="shared" si="2759"/>
        <v/>
      </c>
      <c r="GB699" s="19" t="str">
        <f t="shared" si="2759"/>
        <v/>
      </c>
      <c r="GC699" s="19" t="str">
        <f t="shared" si="2759"/>
        <v/>
      </c>
      <c r="GD699" s="19" t="str">
        <f t="shared" si="2759"/>
        <v/>
      </c>
      <c r="GE699" s="19" t="str">
        <f t="shared" si="2759"/>
        <v/>
      </c>
      <c r="GF699" s="19" t="str">
        <f t="shared" si="2759"/>
        <v/>
      </c>
      <c r="GG699" s="8"/>
      <c r="GH699" s="8"/>
      <c r="GI699" s="8"/>
      <c r="GJ699" s="8"/>
      <c r="GK699" s="8"/>
      <c r="GL699" s="8"/>
      <c r="GM699" s="8"/>
      <c r="GN699" s="8"/>
      <c r="GO699" s="8"/>
      <c r="GP699" s="8"/>
      <c r="GQ699" s="8"/>
      <c r="GR699" s="8"/>
      <c r="GS699" s="8"/>
    </row>
    <row r="700" spans="1:201" x14ac:dyDescent="0.25">
      <c r="A700" s="115">
        <f>$A$49</f>
        <v>20153</v>
      </c>
      <c r="B700" s="19" t="str">
        <f t="shared" si="2760"/>
        <v/>
      </c>
      <c r="C700" s="19" t="str">
        <f t="shared" si="2760"/>
        <v/>
      </c>
      <c r="D700" s="19" t="str">
        <f t="shared" si="2760"/>
        <v/>
      </c>
      <c r="E700" s="19" t="str">
        <f t="shared" si="2760"/>
        <v/>
      </c>
      <c r="F700" s="19" t="str">
        <f t="shared" si="2760"/>
        <v/>
      </c>
      <c r="G700" s="19" t="str">
        <f t="shared" si="2760"/>
        <v/>
      </c>
      <c r="H700" s="19" t="str">
        <f t="shared" si="2760"/>
        <v/>
      </c>
      <c r="I700" s="19" t="str">
        <f t="shared" si="2760"/>
        <v/>
      </c>
      <c r="J700" s="19" t="str">
        <f t="shared" si="2760"/>
        <v/>
      </c>
      <c r="K700" s="19" t="str">
        <f t="shared" si="2760"/>
        <v/>
      </c>
      <c r="L700" s="19" t="str">
        <f t="shared" si="2760"/>
        <v/>
      </c>
      <c r="M700" s="19" t="str">
        <f t="shared" si="2760"/>
        <v/>
      </c>
      <c r="N700" s="19" t="str">
        <f t="shared" si="2760"/>
        <v/>
      </c>
      <c r="O700" s="19" t="str">
        <f t="shared" si="2760"/>
        <v/>
      </c>
      <c r="P700" s="19" t="str">
        <f t="shared" si="2760"/>
        <v/>
      </c>
      <c r="Q700" s="19" t="str">
        <f t="shared" si="2760"/>
        <v/>
      </c>
      <c r="R700" s="19" t="str">
        <f t="shared" si="2755"/>
        <v/>
      </c>
      <c r="S700" s="19" t="str">
        <f t="shared" si="2755"/>
        <v/>
      </c>
      <c r="T700" s="19" t="str">
        <f t="shared" si="2755"/>
        <v/>
      </c>
      <c r="U700" s="19" t="str">
        <f t="shared" si="2755"/>
        <v/>
      </c>
      <c r="V700" s="19" t="str">
        <f t="shared" si="2755"/>
        <v/>
      </c>
      <c r="W700" s="19" t="str">
        <f t="shared" si="2755"/>
        <v/>
      </c>
      <c r="X700" s="19" t="str">
        <f t="shared" si="2755"/>
        <v/>
      </c>
      <c r="Y700" s="19" t="str">
        <f t="shared" si="2755"/>
        <v/>
      </c>
      <c r="Z700" s="19" t="str">
        <f t="shared" si="2755"/>
        <v/>
      </c>
      <c r="AA700" s="19" t="str">
        <f t="shared" si="2755"/>
        <v/>
      </c>
      <c r="AB700" s="8"/>
      <c r="AC700" s="8"/>
      <c r="AD700" s="8"/>
      <c r="AE700" s="8"/>
      <c r="AF700" s="8"/>
      <c r="AG700" s="8"/>
      <c r="AH700" s="8"/>
      <c r="AI700" s="8"/>
      <c r="AJ700" s="8"/>
      <c r="AK700" s="8"/>
      <c r="AL700" s="8"/>
      <c r="AM700" s="8"/>
      <c r="AN700" s="8"/>
      <c r="AO700" s="8"/>
      <c r="AP700" s="19" t="str">
        <f t="shared" si="2761"/>
        <v/>
      </c>
      <c r="AQ700" s="19" t="str">
        <f t="shared" si="2761"/>
        <v/>
      </c>
      <c r="AR700" s="19" t="str">
        <f t="shared" si="2761"/>
        <v/>
      </c>
      <c r="AS700" s="19" t="str">
        <f t="shared" si="2761"/>
        <v/>
      </c>
      <c r="AT700" s="19" t="str">
        <f t="shared" si="2761"/>
        <v/>
      </c>
      <c r="AU700" s="19" t="str">
        <f t="shared" si="2761"/>
        <v/>
      </c>
      <c r="AV700" s="19" t="str">
        <f t="shared" si="2761"/>
        <v/>
      </c>
      <c r="AW700" s="19" t="str">
        <f t="shared" si="2761"/>
        <v/>
      </c>
      <c r="AX700" s="19" t="str">
        <f t="shared" si="2761"/>
        <v/>
      </c>
      <c r="AY700" s="19" t="str">
        <f t="shared" si="2761"/>
        <v/>
      </c>
      <c r="AZ700" s="19" t="str">
        <f t="shared" si="2761"/>
        <v/>
      </c>
      <c r="BA700" s="19" t="str">
        <f t="shared" si="2761"/>
        <v/>
      </c>
      <c r="BB700" s="19" t="str">
        <f t="shared" si="2761"/>
        <v/>
      </c>
      <c r="BC700" s="19" t="str">
        <f t="shared" si="2761"/>
        <v/>
      </c>
      <c r="BD700" s="19" t="str">
        <f t="shared" si="2761"/>
        <v/>
      </c>
      <c r="BE700" s="19" t="str">
        <f t="shared" si="2761"/>
        <v/>
      </c>
      <c r="BF700" s="19" t="str">
        <f t="shared" si="2756"/>
        <v/>
      </c>
      <c r="BG700" s="19" t="str">
        <f t="shared" si="2756"/>
        <v/>
      </c>
      <c r="BH700" s="19" t="str">
        <f t="shared" si="2756"/>
        <v/>
      </c>
      <c r="BI700" s="19" t="str">
        <f t="shared" si="2756"/>
        <v/>
      </c>
      <c r="BJ700" s="19" t="str">
        <f t="shared" si="2756"/>
        <v/>
      </c>
      <c r="BK700" s="19" t="str">
        <f t="shared" si="2756"/>
        <v/>
      </c>
      <c r="BL700" s="19" t="str">
        <f t="shared" si="2756"/>
        <v/>
      </c>
      <c r="BM700" s="19" t="str">
        <f t="shared" si="2756"/>
        <v/>
      </c>
      <c r="BN700" s="19" t="str">
        <f t="shared" si="2756"/>
        <v/>
      </c>
      <c r="BO700" s="19" t="str">
        <f t="shared" si="2756"/>
        <v/>
      </c>
      <c r="BP700" s="8"/>
      <c r="BQ700" s="8"/>
      <c r="BR700" s="8"/>
      <c r="BS700" s="8"/>
      <c r="BT700" s="8"/>
      <c r="BU700" s="8"/>
      <c r="BV700" s="8"/>
      <c r="BW700" s="8"/>
      <c r="BX700" s="8"/>
      <c r="BY700" s="8"/>
      <c r="BZ700" s="8"/>
      <c r="CA700" s="8"/>
      <c r="CB700" s="8"/>
      <c r="CC700" s="8"/>
      <c r="CD700" s="19" t="str">
        <f t="shared" si="2762"/>
        <v/>
      </c>
      <c r="CE700" s="19" t="str">
        <f t="shared" si="2762"/>
        <v/>
      </c>
      <c r="CF700" s="19" t="str">
        <f t="shared" si="2762"/>
        <v/>
      </c>
      <c r="CG700" s="19" t="str">
        <f t="shared" si="2762"/>
        <v/>
      </c>
      <c r="CH700" s="19" t="str">
        <f t="shared" si="2762"/>
        <v/>
      </c>
      <c r="CI700" s="19" t="str">
        <f t="shared" si="2762"/>
        <v/>
      </c>
      <c r="CJ700" s="19" t="str">
        <f t="shared" si="2762"/>
        <v/>
      </c>
      <c r="CK700" s="19" t="str">
        <f t="shared" si="2762"/>
        <v/>
      </c>
      <c r="CL700" s="19" t="str">
        <f t="shared" si="2762"/>
        <v/>
      </c>
      <c r="CM700" s="19" t="str">
        <f t="shared" si="2762"/>
        <v/>
      </c>
      <c r="CN700" s="19" t="str">
        <f t="shared" si="2762"/>
        <v/>
      </c>
      <c r="CO700" s="19" t="str">
        <f t="shared" si="2762"/>
        <v/>
      </c>
      <c r="CP700" s="19" t="str">
        <f t="shared" si="2762"/>
        <v/>
      </c>
      <c r="CQ700" s="19" t="str">
        <f t="shared" si="2762"/>
        <v/>
      </c>
      <c r="CR700" s="19" t="str">
        <f t="shared" si="2762"/>
        <v/>
      </c>
      <c r="CS700" s="19" t="str">
        <f t="shared" si="2762"/>
        <v/>
      </c>
      <c r="CT700" s="19" t="str">
        <f t="shared" si="2757"/>
        <v/>
      </c>
      <c r="CU700" s="19" t="str">
        <f t="shared" si="2757"/>
        <v/>
      </c>
      <c r="CV700" s="19" t="str">
        <f t="shared" si="2757"/>
        <v/>
      </c>
      <c r="CW700" s="19" t="str">
        <f t="shared" si="2757"/>
        <v/>
      </c>
      <c r="CX700" s="19" t="str">
        <f t="shared" si="2757"/>
        <v/>
      </c>
      <c r="CY700" s="19" t="str">
        <f t="shared" si="2757"/>
        <v/>
      </c>
      <c r="CZ700" s="19" t="str">
        <f t="shared" si="2757"/>
        <v/>
      </c>
      <c r="DA700" s="19" t="str">
        <f t="shared" si="2757"/>
        <v/>
      </c>
      <c r="DB700" s="19" t="str">
        <f t="shared" si="2757"/>
        <v/>
      </c>
      <c r="DC700" s="19" t="str">
        <f t="shared" si="2757"/>
        <v/>
      </c>
      <c r="DD700" s="8"/>
      <c r="DE700" s="8"/>
      <c r="DF700" s="8"/>
      <c r="DG700" s="8"/>
      <c r="DH700" s="8"/>
      <c r="DI700" s="8"/>
      <c r="DJ700" s="8"/>
      <c r="DK700" s="8"/>
      <c r="DL700" s="8"/>
      <c r="DM700" s="8"/>
      <c r="DN700" s="8"/>
      <c r="DO700" s="8"/>
      <c r="DP700" s="8"/>
      <c r="DQ700" s="8"/>
      <c r="DR700" s="19" t="str">
        <f t="shared" si="2763"/>
        <v/>
      </c>
      <c r="DS700" s="19" t="str">
        <f t="shared" si="2763"/>
        <v/>
      </c>
      <c r="DT700" s="19" t="str">
        <f t="shared" si="2763"/>
        <v/>
      </c>
      <c r="DU700" s="19" t="str">
        <f t="shared" si="2763"/>
        <v/>
      </c>
      <c r="DV700" s="19" t="str">
        <f t="shared" si="2763"/>
        <v/>
      </c>
      <c r="DW700" s="19" t="str">
        <f t="shared" si="2763"/>
        <v/>
      </c>
      <c r="DX700" s="19" t="str">
        <f t="shared" si="2763"/>
        <v/>
      </c>
      <c r="DY700" s="19" t="str">
        <f t="shared" si="2763"/>
        <v/>
      </c>
      <c r="DZ700" s="19" t="str">
        <f t="shared" si="2763"/>
        <v/>
      </c>
      <c r="EA700" s="19" t="str">
        <f t="shared" si="2763"/>
        <v/>
      </c>
      <c r="EB700" s="19" t="str">
        <f t="shared" si="2763"/>
        <v/>
      </c>
      <c r="EC700" s="19" t="str">
        <f t="shared" si="2763"/>
        <v/>
      </c>
      <c r="ED700" s="19" t="str">
        <f t="shared" si="2763"/>
        <v/>
      </c>
      <c r="EE700" s="19" t="str">
        <f t="shared" si="2763"/>
        <v/>
      </c>
      <c r="EF700" s="19" t="str">
        <f t="shared" si="2763"/>
        <v/>
      </c>
      <c r="EG700" s="19" t="str">
        <f t="shared" si="2763"/>
        <v/>
      </c>
      <c r="EH700" s="19" t="str">
        <f t="shared" si="2758"/>
        <v/>
      </c>
      <c r="EI700" s="19" t="str">
        <f t="shared" si="2758"/>
        <v/>
      </c>
      <c r="EJ700" s="19" t="str">
        <f t="shared" si="2758"/>
        <v/>
      </c>
      <c r="EK700" s="19" t="str">
        <f t="shared" si="2758"/>
        <v/>
      </c>
      <c r="EL700" s="19" t="str">
        <f t="shared" si="2758"/>
        <v/>
      </c>
      <c r="EM700" s="19" t="str">
        <f t="shared" si="2758"/>
        <v/>
      </c>
      <c r="EN700" s="19" t="str">
        <f t="shared" si="2758"/>
        <v/>
      </c>
      <c r="EO700" s="19" t="str">
        <f t="shared" si="2758"/>
        <v/>
      </c>
      <c r="EP700" s="19" t="str">
        <f t="shared" si="2758"/>
        <v/>
      </c>
      <c r="EQ700" s="19" t="str">
        <f t="shared" si="2758"/>
        <v/>
      </c>
      <c r="ER700" s="8"/>
      <c r="ES700" s="8"/>
      <c r="ET700" s="8"/>
      <c r="EU700" s="8"/>
      <c r="EV700" s="8"/>
      <c r="EW700" s="8"/>
      <c r="EX700" s="8"/>
      <c r="EY700" s="8"/>
      <c r="EZ700" s="8"/>
      <c r="FA700" s="8"/>
      <c r="FB700" s="8"/>
      <c r="FC700" s="8"/>
      <c r="FD700" s="8"/>
      <c r="FE700" s="8"/>
      <c r="FF700" s="19" t="str">
        <f t="shared" si="2764"/>
        <v/>
      </c>
      <c r="FG700" s="19" t="str">
        <f t="shared" si="2764"/>
        <v/>
      </c>
      <c r="FH700" s="19" t="str">
        <f t="shared" si="2764"/>
        <v/>
      </c>
      <c r="FI700" s="19" t="str">
        <f t="shared" si="2764"/>
        <v/>
      </c>
      <c r="FJ700" s="19" t="str">
        <f t="shared" si="2764"/>
        <v/>
      </c>
      <c r="FK700" s="19" t="str">
        <f t="shared" si="2764"/>
        <v/>
      </c>
      <c r="FL700" s="19" t="str">
        <f t="shared" si="2764"/>
        <v/>
      </c>
      <c r="FM700" s="19" t="str">
        <f t="shared" si="2764"/>
        <v/>
      </c>
      <c r="FN700" s="19" t="str">
        <f t="shared" si="2764"/>
        <v/>
      </c>
      <c r="FO700" s="19" t="str">
        <f t="shared" si="2764"/>
        <v/>
      </c>
      <c r="FP700" s="19" t="str">
        <f t="shared" si="2764"/>
        <v/>
      </c>
      <c r="FQ700" s="19" t="str">
        <f t="shared" si="2764"/>
        <v/>
      </c>
      <c r="FR700" s="19" t="str">
        <f t="shared" si="2764"/>
        <v/>
      </c>
      <c r="FS700" s="19" t="str">
        <f t="shared" si="2764"/>
        <v/>
      </c>
      <c r="FT700" s="19" t="str">
        <f t="shared" si="2764"/>
        <v/>
      </c>
      <c r="FU700" s="19" t="str">
        <f t="shared" si="2764"/>
        <v/>
      </c>
      <c r="FV700" s="19" t="str">
        <f t="shared" si="2759"/>
        <v/>
      </c>
      <c r="FW700" s="19" t="str">
        <f t="shared" si="2759"/>
        <v/>
      </c>
      <c r="FX700" s="19" t="str">
        <f t="shared" si="2759"/>
        <v/>
      </c>
      <c r="FY700" s="19" t="str">
        <f t="shared" si="2759"/>
        <v/>
      </c>
      <c r="FZ700" s="19" t="str">
        <f t="shared" si="2759"/>
        <v/>
      </c>
      <c r="GA700" s="19" t="str">
        <f t="shared" si="2759"/>
        <v/>
      </c>
      <c r="GB700" s="19" t="str">
        <f t="shared" si="2759"/>
        <v/>
      </c>
      <c r="GC700" s="19" t="str">
        <f t="shared" si="2759"/>
        <v/>
      </c>
      <c r="GD700" s="19" t="str">
        <f t="shared" si="2759"/>
        <v/>
      </c>
      <c r="GE700" s="19" t="str">
        <f t="shared" si="2759"/>
        <v/>
      </c>
      <c r="GF700" s="8"/>
      <c r="GG700" s="8"/>
      <c r="GH700" s="8"/>
      <c r="GI700" s="8"/>
      <c r="GJ700" s="8"/>
      <c r="GK700" s="8"/>
      <c r="GL700" s="8"/>
      <c r="GM700" s="8"/>
      <c r="GN700" s="8"/>
      <c r="GO700" s="8"/>
      <c r="GP700" s="8"/>
      <c r="GQ700" s="8"/>
      <c r="GR700" s="8"/>
      <c r="GS700" s="8"/>
    </row>
    <row r="701" spans="1:201" x14ac:dyDescent="0.25">
      <c r="A701" s="115">
        <f>$A$50</f>
        <v>20154</v>
      </c>
      <c r="B701" s="19" t="str">
        <f t="shared" si="2760"/>
        <v/>
      </c>
      <c r="C701" s="19" t="str">
        <f t="shared" si="2760"/>
        <v/>
      </c>
      <c r="D701" s="19" t="str">
        <f t="shared" si="2760"/>
        <v/>
      </c>
      <c r="E701" s="19" t="str">
        <f t="shared" si="2760"/>
        <v/>
      </c>
      <c r="F701" s="19" t="str">
        <f t="shared" si="2760"/>
        <v/>
      </c>
      <c r="G701" s="19" t="str">
        <f t="shared" si="2760"/>
        <v/>
      </c>
      <c r="H701" s="19" t="str">
        <f t="shared" si="2760"/>
        <v/>
      </c>
      <c r="I701" s="19" t="str">
        <f t="shared" si="2760"/>
        <v/>
      </c>
      <c r="J701" s="19" t="str">
        <f t="shared" si="2760"/>
        <v/>
      </c>
      <c r="K701" s="19" t="str">
        <f t="shared" si="2760"/>
        <v/>
      </c>
      <c r="L701" s="19" t="str">
        <f t="shared" si="2760"/>
        <v/>
      </c>
      <c r="M701" s="19" t="str">
        <f t="shared" si="2760"/>
        <v/>
      </c>
      <c r="N701" s="19" t="str">
        <f t="shared" si="2760"/>
        <v/>
      </c>
      <c r="O701" s="19" t="str">
        <f t="shared" si="2760"/>
        <v/>
      </c>
      <c r="P701" s="19" t="str">
        <f t="shared" si="2760"/>
        <v/>
      </c>
      <c r="Q701" s="19" t="str">
        <f t="shared" si="2760"/>
        <v/>
      </c>
      <c r="R701" s="19" t="str">
        <f t="shared" si="2755"/>
        <v/>
      </c>
      <c r="S701" s="19" t="str">
        <f t="shared" si="2755"/>
        <v/>
      </c>
      <c r="T701" s="19" t="str">
        <f t="shared" si="2755"/>
        <v/>
      </c>
      <c r="U701" s="19" t="str">
        <f t="shared" si="2755"/>
        <v/>
      </c>
      <c r="V701" s="19" t="str">
        <f t="shared" si="2755"/>
        <v/>
      </c>
      <c r="W701" s="19" t="str">
        <f t="shared" si="2755"/>
        <v/>
      </c>
      <c r="X701" s="19" t="str">
        <f t="shared" si="2755"/>
        <v/>
      </c>
      <c r="Y701" s="19" t="str">
        <f t="shared" si="2755"/>
        <v/>
      </c>
      <c r="Z701" s="19" t="str">
        <f t="shared" si="2755"/>
        <v/>
      </c>
      <c r="AA701" s="8"/>
      <c r="AB701" s="8"/>
      <c r="AC701" s="8"/>
      <c r="AD701" s="8"/>
      <c r="AE701" s="8"/>
      <c r="AF701" s="8"/>
      <c r="AG701" s="8"/>
      <c r="AH701" s="8"/>
      <c r="AI701" s="8"/>
      <c r="AJ701" s="8"/>
      <c r="AK701" s="8"/>
      <c r="AL701" s="8"/>
      <c r="AM701" s="8"/>
      <c r="AN701" s="8"/>
      <c r="AO701" s="8"/>
      <c r="AP701" s="19" t="str">
        <f t="shared" si="2761"/>
        <v/>
      </c>
      <c r="AQ701" s="19" t="str">
        <f t="shared" si="2761"/>
        <v/>
      </c>
      <c r="AR701" s="19" t="str">
        <f t="shared" si="2761"/>
        <v/>
      </c>
      <c r="AS701" s="19" t="str">
        <f t="shared" si="2761"/>
        <v/>
      </c>
      <c r="AT701" s="19" t="str">
        <f t="shared" si="2761"/>
        <v/>
      </c>
      <c r="AU701" s="19" t="str">
        <f t="shared" si="2761"/>
        <v/>
      </c>
      <c r="AV701" s="19" t="str">
        <f t="shared" si="2761"/>
        <v/>
      </c>
      <c r="AW701" s="19" t="str">
        <f t="shared" si="2761"/>
        <v/>
      </c>
      <c r="AX701" s="19" t="str">
        <f t="shared" si="2761"/>
        <v/>
      </c>
      <c r="AY701" s="19" t="str">
        <f t="shared" si="2761"/>
        <v/>
      </c>
      <c r="AZ701" s="19" t="str">
        <f t="shared" si="2761"/>
        <v/>
      </c>
      <c r="BA701" s="19" t="str">
        <f t="shared" si="2761"/>
        <v/>
      </c>
      <c r="BB701" s="19" t="str">
        <f t="shared" si="2761"/>
        <v/>
      </c>
      <c r="BC701" s="19" t="str">
        <f t="shared" si="2761"/>
        <v/>
      </c>
      <c r="BD701" s="19" t="str">
        <f t="shared" si="2761"/>
        <v/>
      </c>
      <c r="BE701" s="19" t="str">
        <f t="shared" si="2761"/>
        <v/>
      </c>
      <c r="BF701" s="19" t="str">
        <f t="shared" si="2756"/>
        <v/>
      </c>
      <c r="BG701" s="19" t="str">
        <f t="shared" si="2756"/>
        <v/>
      </c>
      <c r="BH701" s="19" t="str">
        <f t="shared" si="2756"/>
        <v/>
      </c>
      <c r="BI701" s="19" t="str">
        <f t="shared" si="2756"/>
        <v/>
      </c>
      <c r="BJ701" s="19" t="str">
        <f t="shared" si="2756"/>
        <v/>
      </c>
      <c r="BK701" s="19" t="str">
        <f t="shared" si="2756"/>
        <v/>
      </c>
      <c r="BL701" s="19" t="str">
        <f t="shared" si="2756"/>
        <v/>
      </c>
      <c r="BM701" s="19" t="str">
        <f t="shared" si="2756"/>
        <v/>
      </c>
      <c r="BN701" s="19" t="str">
        <f t="shared" si="2756"/>
        <v/>
      </c>
      <c r="BO701" s="8"/>
      <c r="BP701" s="8"/>
      <c r="BQ701" s="8"/>
      <c r="BR701" s="8"/>
      <c r="BS701" s="8"/>
      <c r="BT701" s="8"/>
      <c r="BU701" s="8"/>
      <c r="BV701" s="8"/>
      <c r="BW701" s="8"/>
      <c r="BX701" s="8"/>
      <c r="BY701" s="8"/>
      <c r="BZ701" s="8"/>
      <c r="CA701" s="8"/>
      <c r="CB701" s="8"/>
      <c r="CC701" s="8"/>
      <c r="CD701" s="19" t="str">
        <f t="shared" si="2762"/>
        <v/>
      </c>
      <c r="CE701" s="19" t="str">
        <f t="shared" si="2762"/>
        <v/>
      </c>
      <c r="CF701" s="19" t="str">
        <f t="shared" si="2762"/>
        <v/>
      </c>
      <c r="CG701" s="19" t="str">
        <f t="shared" si="2762"/>
        <v/>
      </c>
      <c r="CH701" s="19" t="str">
        <f t="shared" si="2762"/>
        <v/>
      </c>
      <c r="CI701" s="19" t="str">
        <f t="shared" si="2762"/>
        <v/>
      </c>
      <c r="CJ701" s="19" t="str">
        <f t="shared" si="2762"/>
        <v/>
      </c>
      <c r="CK701" s="19" t="str">
        <f t="shared" si="2762"/>
        <v/>
      </c>
      <c r="CL701" s="19" t="str">
        <f t="shared" si="2762"/>
        <v/>
      </c>
      <c r="CM701" s="19" t="str">
        <f t="shared" si="2762"/>
        <v/>
      </c>
      <c r="CN701" s="19" t="str">
        <f t="shared" si="2762"/>
        <v/>
      </c>
      <c r="CO701" s="19" t="str">
        <f t="shared" si="2762"/>
        <v/>
      </c>
      <c r="CP701" s="19" t="str">
        <f t="shared" si="2762"/>
        <v/>
      </c>
      <c r="CQ701" s="19" t="str">
        <f t="shared" si="2762"/>
        <v/>
      </c>
      <c r="CR701" s="19" t="str">
        <f t="shared" si="2762"/>
        <v/>
      </c>
      <c r="CS701" s="19" t="str">
        <f t="shared" si="2762"/>
        <v/>
      </c>
      <c r="CT701" s="19" t="str">
        <f t="shared" si="2757"/>
        <v/>
      </c>
      <c r="CU701" s="19" t="str">
        <f t="shared" si="2757"/>
        <v/>
      </c>
      <c r="CV701" s="19" t="str">
        <f t="shared" si="2757"/>
        <v/>
      </c>
      <c r="CW701" s="19" t="str">
        <f t="shared" si="2757"/>
        <v/>
      </c>
      <c r="CX701" s="19" t="str">
        <f t="shared" si="2757"/>
        <v/>
      </c>
      <c r="CY701" s="19" t="str">
        <f t="shared" si="2757"/>
        <v/>
      </c>
      <c r="CZ701" s="19" t="str">
        <f t="shared" si="2757"/>
        <v/>
      </c>
      <c r="DA701" s="19" t="str">
        <f t="shared" si="2757"/>
        <v/>
      </c>
      <c r="DB701" s="19" t="str">
        <f t="shared" si="2757"/>
        <v/>
      </c>
      <c r="DC701" s="8"/>
      <c r="DD701" s="8"/>
      <c r="DE701" s="8"/>
      <c r="DF701" s="8"/>
      <c r="DG701" s="8"/>
      <c r="DH701" s="8"/>
      <c r="DI701" s="8"/>
      <c r="DJ701" s="8"/>
      <c r="DK701" s="8"/>
      <c r="DL701" s="8"/>
      <c r="DM701" s="8"/>
      <c r="DN701" s="8"/>
      <c r="DO701" s="8"/>
      <c r="DP701" s="8"/>
      <c r="DQ701" s="8"/>
      <c r="DR701" s="19" t="str">
        <f t="shared" si="2763"/>
        <v/>
      </c>
      <c r="DS701" s="19" t="str">
        <f t="shared" si="2763"/>
        <v/>
      </c>
      <c r="DT701" s="19" t="str">
        <f t="shared" si="2763"/>
        <v/>
      </c>
      <c r="DU701" s="19" t="str">
        <f t="shared" si="2763"/>
        <v/>
      </c>
      <c r="DV701" s="19" t="str">
        <f t="shared" si="2763"/>
        <v/>
      </c>
      <c r="DW701" s="19" t="str">
        <f t="shared" si="2763"/>
        <v/>
      </c>
      <c r="DX701" s="19" t="str">
        <f t="shared" si="2763"/>
        <v/>
      </c>
      <c r="DY701" s="19" t="str">
        <f t="shared" si="2763"/>
        <v/>
      </c>
      <c r="DZ701" s="19" t="str">
        <f t="shared" si="2763"/>
        <v/>
      </c>
      <c r="EA701" s="19" t="str">
        <f t="shared" si="2763"/>
        <v/>
      </c>
      <c r="EB701" s="19" t="str">
        <f t="shared" si="2763"/>
        <v/>
      </c>
      <c r="EC701" s="19" t="str">
        <f t="shared" si="2763"/>
        <v/>
      </c>
      <c r="ED701" s="19" t="str">
        <f t="shared" si="2763"/>
        <v/>
      </c>
      <c r="EE701" s="19" t="str">
        <f t="shared" si="2763"/>
        <v/>
      </c>
      <c r="EF701" s="19" t="str">
        <f t="shared" si="2763"/>
        <v/>
      </c>
      <c r="EG701" s="19" t="str">
        <f t="shared" si="2763"/>
        <v/>
      </c>
      <c r="EH701" s="19" t="str">
        <f t="shared" si="2758"/>
        <v/>
      </c>
      <c r="EI701" s="19" t="str">
        <f t="shared" si="2758"/>
        <v/>
      </c>
      <c r="EJ701" s="19" t="str">
        <f t="shared" si="2758"/>
        <v/>
      </c>
      <c r="EK701" s="19" t="str">
        <f t="shared" si="2758"/>
        <v/>
      </c>
      <c r="EL701" s="19" t="str">
        <f t="shared" si="2758"/>
        <v/>
      </c>
      <c r="EM701" s="19" t="str">
        <f t="shared" si="2758"/>
        <v/>
      </c>
      <c r="EN701" s="19" t="str">
        <f t="shared" si="2758"/>
        <v/>
      </c>
      <c r="EO701" s="19" t="str">
        <f t="shared" si="2758"/>
        <v/>
      </c>
      <c r="EP701" s="19" t="str">
        <f t="shared" si="2758"/>
        <v/>
      </c>
      <c r="EQ701" s="8"/>
      <c r="ER701" s="8"/>
      <c r="ES701" s="8"/>
      <c r="ET701" s="8"/>
      <c r="EU701" s="8"/>
      <c r="EV701" s="8"/>
      <c r="EW701" s="8"/>
      <c r="EX701" s="8"/>
      <c r="EY701" s="8"/>
      <c r="EZ701" s="8"/>
      <c r="FA701" s="8"/>
      <c r="FB701" s="8"/>
      <c r="FC701" s="8"/>
      <c r="FD701" s="8"/>
      <c r="FE701" s="8"/>
      <c r="FF701" s="19" t="str">
        <f t="shared" si="2764"/>
        <v/>
      </c>
      <c r="FG701" s="19" t="str">
        <f t="shared" si="2764"/>
        <v/>
      </c>
      <c r="FH701" s="19" t="str">
        <f t="shared" si="2764"/>
        <v/>
      </c>
      <c r="FI701" s="19" t="str">
        <f t="shared" si="2764"/>
        <v/>
      </c>
      <c r="FJ701" s="19" t="str">
        <f t="shared" si="2764"/>
        <v/>
      </c>
      <c r="FK701" s="19" t="str">
        <f t="shared" si="2764"/>
        <v/>
      </c>
      <c r="FL701" s="19" t="str">
        <f t="shared" si="2764"/>
        <v/>
      </c>
      <c r="FM701" s="19" t="str">
        <f t="shared" si="2764"/>
        <v/>
      </c>
      <c r="FN701" s="19" t="str">
        <f t="shared" si="2764"/>
        <v/>
      </c>
      <c r="FO701" s="19" t="str">
        <f t="shared" si="2764"/>
        <v/>
      </c>
      <c r="FP701" s="19" t="str">
        <f t="shared" si="2764"/>
        <v/>
      </c>
      <c r="FQ701" s="19" t="str">
        <f t="shared" si="2764"/>
        <v/>
      </c>
      <c r="FR701" s="19" t="str">
        <f t="shared" si="2764"/>
        <v/>
      </c>
      <c r="FS701" s="19" t="str">
        <f t="shared" si="2764"/>
        <v/>
      </c>
      <c r="FT701" s="19" t="str">
        <f t="shared" si="2764"/>
        <v/>
      </c>
      <c r="FU701" s="19" t="str">
        <f t="shared" si="2764"/>
        <v/>
      </c>
      <c r="FV701" s="19" t="str">
        <f t="shared" si="2759"/>
        <v/>
      </c>
      <c r="FW701" s="19" t="str">
        <f t="shared" si="2759"/>
        <v/>
      </c>
      <c r="FX701" s="19" t="str">
        <f t="shared" si="2759"/>
        <v/>
      </c>
      <c r="FY701" s="19" t="str">
        <f t="shared" si="2759"/>
        <v/>
      </c>
      <c r="FZ701" s="19" t="str">
        <f t="shared" si="2759"/>
        <v/>
      </c>
      <c r="GA701" s="19" t="str">
        <f t="shared" si="2759"/>
        <v/>
      </c>
      <c r="GB701" s="19" t="str">
        <f t="shared" si="2759"/>
        <v/>
      </c>
      <c r="GC701" s="19" t="str">
        <f t="shared" si="2759"/>
        <v/>
      </c>
      <c r="GD701" s="19" t="str">
        <f t="shared" si="2759"/>
        <v/>
      </c>
      <c r="GE701" s="8"/>
      <c r="GF701" s="8"/>
      <c r="GG701" s="8"/>
      <c r="GH701" s="8"/>
      <c r="GI701" s="8"/>
      <c r="GJ701" s="8"/>
      <c r="GK701" s="8"/>
      <c r="GL701" s="8"/>
      <c r="GM701" s="8"/>
      <c r="GN701" s="8"/>
      <c r="GO701" s="8"/>
      <c r="GP701" s="8"/>
      <c r="GQ701" s="8"/>
      <c r="GR701" s="8"/>
      <c r="GS701" s="8"/>
    </row>
    <row r="702" spans="1:201" x14ac:dyDescent="0.25">
      <c r="A702" s="115">
        <f>$A$51</f>
        <v>20161</v>
      </c>
      <c r="B702" s="19" t="str">
        <f t="shared" si="2760"/>
        <v/>
      </c>
      <c r="C702" s="19" t="str">
        <f t="shared" si="2760"/>
        <v/>
      </c>
      <c r="D702" s="19" t="str">
        <f t="shared" si="2760"/>
        <v/>
      </c>
      <c r="E702" s="19" t="str">
        <f t="shared" si="2760"/>
        <v/>
      </c>
      <c r="F702" s="19" t="str">
        <f t="shared" si="2760"/>
        <v/>
      </c>
      <c r="G702" s="19" t="str">
        <f t="shared" si="2760"/>
        <v/>
      </c>
      <c r="H702" s="19" t="str">
        <f t="shared" si="2760"/>
        <v/>
      </c>
      <c r="I702" s="19" t="str">
        <f t="shared" si="2760"/>
        <v/>
      </c>
      <c r="J702" s="19" t="str">
        <f t="shared" ref="J702:Y702" si="2765">IFERROR(K654/J654,"")</f>
        <v/>
      </c>
      <c r="K702" s="19" t="str">
        <f t="shared" si="2765"/>
        <v/>
      </c>
      <c r="L702" s="19" t="str">
        <f t="shared" si="2765"/>
        <v/>
      </c>
      <c r="M702" s="19" t="str">
        <f t="shared" si="2765"/>
        <v/>
      </c>
      <c r="N702" s="19" t="str">
        <f t="shared" si="2765"/>
        <v/>
      </c>
      <c r="O702" s="19" t="str">
        <f t="shared" si="2765"/>
        <v/>
      </c>
      <c r="P702" s="19" t="str">
        <f t="shared" si="2765"/>
        <v/>
      </c>
      <c r="Q702" s="19" t="str">
        <f t="shared" si="2765"/>
        <v/>
      </c>
      <c r="R702" s="19" t="str">
        <f t="shared" si="2765"/>
        <v/>
      </c>
      <c r="S702" s="19" t="str">
        <f t="shared" si="2765"/>
        <v/>
      </c>
      <c r="T702" s="19" t="str">
        <f t="shared" si="2765"/>
        <v/>
      </c>
      <c r="U702" s="19" t="str">
        <f t="shared" si="2765"/>
        <v/>
      </c>
      <c r="V702" s="19" t="str">
        <f t="shared" si="2765"/>
        <v/>
      </c>
      <c r="W702" s="19" t="str">
        <f t="shared" si="2765"/>
        <v/>
      </c>
      <c r="X702" s="19" t="str">
        <f t="shared" si="2765"/>
        <v/>
      </c>
      <c r="Y702" s="19" t="str">
        <f t="shared" si="2765"/>
        <v/>
      </c>
      <c r="Z702" s="8"/>
      <c r="AA702" s="8"/>
      <c r="AB702" s="8"/>
      <c r="AC702" s="8"/>
      <c r="AD702" s="8"/>
      <c r="AE702" s="8"/>
      <c r="AF702" s="8"/>
      <c r="AG702" s="8"/>
      <c r="AH702" s="8"/>
      <c r="AI702" s="8"/>
      <c r="AJ702" s="8"/>
      <c r="AK702" s="8"/>
      <c r="AL702" s="8"/>
      <c r="AM702" s="8"/>
      <c r="AN702" s="8"/>
      <c r="AO702" s="8"/>
      <c r="AP702" s="19" t="str">
        <f t="shared" si="2761"/>
        <v/>
      </c>
      <c r="AQ702" s="19" t="str">
        <f t="shared" si="2761"/>
        <v/>
      </c>
      <c r="AR702" s="19" t="str">
        <f t="shared" si="2761"/>
        <v/>
      </c>
      <c r="AS702" s="19" t="str">
        <f t="shared" si="2761"/>
        <v/>
      </c>
      <c r="AT702" s="19" t="str">
        <f t="shared" si="2761"/>
        <v/>
      </c>
      <c r="AU702" s="19" t="str">
        <f t="shared" si="2761"/>
        <v/>
      </c>
      <c r="AV702" s="19" t="str">
        <f t="shared" si="2761"/>
        <v/>
      </c>
      <c r="AW702" s="19" t="str">
        <f t="shared" si="2761"/>
        <v/>
      </c>
      <c r="AX702" s="19" t="str">
        <f t="shared" si="2761"/>
        <v/>
      </c>
      <c r="AY702" s="19" t="str">
        <f t="shared" si="2761"/>
        <v/>
      </c>
      <c r="AZ702" s="19" t="str">
        <f t="shared" si="2761"/>
        <v/>
      </c>
      <c r="BA702" s="19" t="str">
        <f t="shared" si="2761"/>
        <v/>
      </c>
      <c r="BB702" s="19" t="str">
        <f t="shared" si="2761"/>
        <v/>
      </c>
      <c r="BC702" s="19" t="str">
        <f t="shared" si="2761"/>
        <v/>
      </c>
      <c r="BD702" s="19" t="str">
        <f t="shared" si="2761"/>
        <v/>
      </c>
      <c r="BE702" s="19" t="str">
        <f t="shared" si="2761"/>
        <v/>
      </c>
      <c r="BF702" s="19" t="str">
        <f t="shared" ref="BF702:BM702" si="2766">IFERROR(BG654/BF654,"")</f>
        <v/>
      </c>
      <c r="BG702" s="19" t="str">
        <f t="shared" si="2766"/>
        <v/>
      </c>
      <c r="BH702" s="19" t="str">
        <f t="shared" si="2766"/>
        <v/>
      </c>
      <c r="BI702" s="19" t="str">
        <f t="shared" si="2766"/>
        <v/>
      </c>
      <c r="BJ702" s="19" t="str">
        <f t="shared" si="2766"/>
        <v/>
      </c>
      <c r="BK702" s="19" t="str">
        <f t="shared" si="2766"/>
        <v/>
      </c>
      <c r="BL702" s="19" t="str">
        <f t="shared" si="2766"/>
        <v/>
      </c>
      <c r="BM702" s="19" t="str">
        <f t="shared" si="2766"/>
        <v/>
      </c>
      <c r="BN702" s="8"/>
      <c r="BO702" s="8"/>
      <c r="BP702" s="8"/>
      <c r="BQ702" s="8"/>
      <c r="BR702" s="8"/>
      <c r="BS702" s="8"/>
      <c r="BT702" s="8"/>
      <c r="BU702" s="8"/>
      <c r="BV702" s="8"/>
      <c r="BW702" s="8"/>
      <c r="BX702" s="8"/>
      <c r="BY702" s="8"/>
      <c r="BZ702" s="8"/>
      <c r="CA702" s="8"/>
      <c r="CB702" s="8"/>
      <c r="CC702" s="8"/>
      <c r="CD702" s="19" t="str">
        <f t="shared" si="2762"/>
        <v/>
      </c>
      <c r="CE702" s="19" t="str">
        <f t="shared" si="2762"/>
        <v/>
      </c>
      <c r="CF702" s="19" t="str">
        <f t="shared" si="2762"/>
        <v/>
      </c>
      <c r="CG702" s="19" t="str">
        <f t="shared" si="2762"/>
        <v/>
      </c>
      <c r="CH702" s="19" t="str">
        <f t="shared" si="2762"/>
        <v/>
      </c>
      <c r="CI702" s="19" t="str">
        <f t="shared" si="2762"/>
        <v/>
      </c>
      <c r="CJ702" s="19" t="str">
        <f t="shared" si="2762"/>
        <v/>
      </c>
      <c r="CK702" s="19" t="str">
        <f t="shared" si="2762"/>
        <v/>
      </c>
      <c r="CL702" s="19" t="str">
        <f t="shared" si="2762"/>
        <v/>
      </c>
      <c r="CM702" s="19" t="str">
        <f t="shared" si="2762"/>
        <v/>
      </c>
      <c r="CN702" s="19" t="str">
        <f t="shared" si="2762"/>
        <v/>
      </c>
      <c r="CO702" s="19" t="str">
        <f t="shared" si="2762"/>
        <v/>
      </c>
      <c r="CP702" s="19" t="str">
        <f t="shared" si="2762"/>
        <v/>
      </c>
      <c r="CQ702" s="19" t="str">
        <f t="shared" si="2762"/>
        <v/>
      </c>
      <c r="CR702" s="19" t="str">
        <f t="shared" si="2762"/>
        <v/>
      </c>
      <c r="CS702" s="19" t="str">
        <f t="shared" si="2762"/>
        <v/>
      </c>
      <c r="CT702" s="19" t="str">
        <f t="shared" ref="CT702:DA702" si="2767">IFERROR(CU654/CT654,"")</f>
        <v/>
      </c>
      <c r="CU702" s="19" t="str">
        <f t="shared" si="2767"/>
        <v/>
      </c>
      <c r="CV702" s="19" t="str">
        <f t="shared" si="2767"/>
        <v/>
      </c>
      <c r="CW702" s="19" t="str">
        <f t="shared" si="2767"/>
        <v/>
      </c>
      <c r="CX702" s="19" t="str">
        <f t="shared" si="2767"/>
        <v/>
      </c>
      <c r="CY702" s="19" t="str">
        <f t="shared" si="2767"/>
        <v/>
      </c>
      <c r="CZ702" s="19" t="str">
        <f t="shared" si="2767"/>
        <v/>
      </c>
      <c r="DA702" s="19" t="str">
        <f t="shared" si="2767"/>
        <v/>
      </c>
      <c r="DB702" s="8"/>
      <c r="DC702" s="8"/>
      <c r="DD702" s="8"/>
      <c r="DE702" s="8"/>
      <c r="DF702" s="8"/>
      <c r="DG702" s="8"/>
      <c r="DH702" s="8"/>
      <c r="DI702" s="8"/>
      <c r="DJ702" s="8"/>
      <c r="DK702" s="8"/>
      <c r="DL702" s="8"/>
      <c r="DM702" s="8"/>
      <c r="DN702" s="8"/>
      <c r="DO702" s="8"/>
      <c r="DP702" s="8"/>
      <c r="DQ702" s="8"/>
      <c r="DR702" s="19" t="str">
        <f t="shared" si="2763"/>
        <v/>
      </c>
      <c r="DS702" s="19" t="str">
        <f t="shared" si="2763"/>
        <v/>
      </c>
      <c r="DT702" s="19" t="str">
        <f t="shared" si="2763"/>
        <v/>
      </c>
      <c r="DU702" s="19" t="str">
        <f t="shared" si="2763"/>
        <v/>
      </c>
      <c r="DV702" s="19" t="str">
        <f t="shared" si="2763"/>
        <v/>
      </c>
      <c r="DW702" s="19" t="str">
        <f t="shared" si="2763"/>
        <v/>
      </c>
      <c r="DX702" s="19" t="str">
        <f t="shared" si="2763"/>
        <v/>
      </c>
      <c r="DY702" s="19" t="str">
        <f t="shared" si="2763"/>
        <v/>
      </c>
      <c r="DZ702" s="19" t="str">
        <f t="shared" si="2763"/>
        <v/>
      </c>
      <c r="EA702" s="19" t="str">
        <f t="shared" si="2763"/>
        <v/>
      </c>
      <c r="EB702" s="19" t="str">
        <f t="shared" si="2763"/>
        <v/>
      </c>
      <c r="EC702" s="19" t="str">
        <f t="shared" si="2763"/>
        <v/>
      </c>
      <c r="ED702" s="19" t="str">
        <f t="shared" si="2763"/>
        <v/>
      </c>
      <c r="EE702" s="19" t="str">
        <f t="shared" si="2763"/>
        <v/>
      </c>
      <c r="EF702" s="19" t="str">
        <f t="shared" si="2763"/>
        <v/>
      </c>
      <c r="EG702" s="19" t="str">
        <f t="shared" si="2763"/>
        <v/>
      </c>
      <c r="EH702" s="19" t="str">
        <f t="shared" ref="EH702:EO702" si="2768">IFERROR(EI654/EH654,"")</f>
        <v/>
      </c>
      <c r="EI702" s="19" t="str">
        <f t="shared" si="2768"/>
        <v/>
      </c>
      <c r="EJ702" s="19" t="str">
        <f t="shared" si="2768"/>
        <v/>
      </c>
      <c r="EK702" s="19" t="str">
        <f t="shared" si="2768"/>
        <v/>
      </c>
      <c r="EL702" s="19" t="str">
        <f t="shared" si="2768"/>
        <v/>
      </c>
      <c r="EM702" s="19" t="str">
        <f t="shared" si="2768"/>
        <v/>
      </c>
      <c r="EN702" s="19" t="str">
        <f t="shared" si="2768"/>
        <v/>
      </c>
      <c r="EO702" s="19" t="str">
        <f t="shared" si="2768"/>
        <v/>
      </c>
      <c r="EP702" s="8"/>
      <c r="EQ702" s="8"/>
      <c r="ER702" s="8"/>
      <c r="ES702" s="8"/>
      <c r="ET702" s="8"/>
      <c r="EU702" s="8"/>
      <c r="EV702" s="8"/>
      <c r="EW702" s="8"/>
      <c r="EX702" s="8"/>
      <c r="EY702" s="8"/>
      <c r="EZ702" s="8"/>
      <c r="FA702" s="8"/>
      <c r="FB702" s="8"/>
      <c r="FC702" s="8"/>
      <c r="FD702" s="8"/>
      <c r="FE702" s="8"/>
      <c r="FF702" s="19" t="str">
        <f t="shared" si="2764"/>
        <v/>
      </c>
      <c r="FG702" s="19" t="str">
        <f t="shared" si="2764"/>
        <v/>
      </c>
      <c r="FH702" s="19" t="str">
        <f t="shared" si="2764"/>
        <v/>
      </c>
      <c r="FI702" s="19" t="str">
        <f t="shared" si="2764"/>
        <v/>
      </c>
      <c r="FJ702" s="19" t="str">
        <f t="shared" si="2764"/>
        <v/>
      </c>
      <c r="FK702" s="19" t="str">
        <f t="shared" si="2764"/>
        <v/>
      </c>
      <c r="FL702" s="19" t="str">
        <f t="shared" si="2764"/>
        <v/>
      </c>
      <c r="FM702" s="19" t="str">
        <f t="shared" si="2764"/>
        <v/>
      </c>
      <c r="FN702" s="19" t="str">
        <f t="shared" si="2764"/>
        <v/>
      </c>
      <c r="FO702" s="19" t="str">
        <f t="shared" si="2764"/>
        <v/>
      </c>
      <c r="FP702" s="19" t="str">
        <f t="shared" si="2764"/>
        <v/>
      </c>
      <c r="FQ702" s="19" t="str">
        <f t="shared" si="2764"/>
        <v/>
      </c>
      <c r="FR702" s="19" t="str">
        <f t="shared" si="2764"/>
        <v/>
      </c>
      <c r="FS702" s="19" t="str">
        <f t="shared" si="2764"/>
        <v/>
      </c>
      <c r="FT702" s="19" t="str">
        <f t="shared" si="2764"/>
        <v/>
      </c>
      <c r="FU702" s="19" t="str">
        <f t="shared" si="2764"/>
        <v/>
      </c>
      <c r="FV702" s="19" t="str">
        <f t="shared" ref="FV702:GC702" si="2769">IFERROR(FW654/FV654,"")</f>
        <v/>
      </c>
      <c r="FW702" s="19" t="str">
        <f t="shared" si="2769"/>
        <v/>
      </c>
      <c r="FX702" s="19" t="str">
        <f t="shared" si="2769"/>
        <v/>
      </c>
      <c r="FY702" s="19" t="str">
        <f t="shared" si="2769"/>
        <v/>
      </c>
      <c r="FZ702" s="19" t="str">
        <f t="shared" si="2769"/>
        <v/>
      </c>
      <c r="GA702" s="19" t="str">
        <f t="shared" si="2769"/>
        <v/>
      </c>
      <c r="GB702" s="19" t="str">
        <f t="shared" si="2769"/>
        <v/>
      </c>
      <c r="GC702" s="19" t="str">
        <f t="shared" si="2769"/>
        <v/>
      </c>
      <c r="GD702" s="8"/>
      <c r="GE702" s="8"/>
      <c r="GF702" s="8"/>
      <c r="GG702" s="8"/>
      <c r="GH702" s="8"/>
      <c r="GI702" s="8"/>
      <c r="GJ702" s="8"/>
      <c r="GK702" s="8"/>
      <c r="GL702" s="8"/>
      <c r="GM702" s="8"/>
      <c r="GN702" s="8"/>
      <c r="GO702" s="8"/>
      <c r="GP702" s="8"/>
      <c r="GQ702" s="8"/>
      <c r="GR702" s="8"/>
      <c r="GS702" s="8"/>
    </row>
    <row r="703" spans="1:201" x14ac:dyDescent="0.25">
      <c r="A703" s="115">
        <f>$A$52</f>
        <v>20162</v>
      </c>
      <c r="B703" s="19" t="str">
        <f t="shared" si="2760"/>
        <v/>
      </c>
      <c r="C703" s="19" t="str">
        <f t="shared" ref="C703:X718" si="2770">IFERROR(D655/C655,"")</f>
        <v/>
      </c>
      <c r="D703" s="19" t="str">
        <f t="shared" si="2770"/>
        <v/>
      </c>
      <c r="E703" s="19" t="str">
        <f t="shared" si="2770"/>
        <v/>
      </c>
      <c r="F703" s="19" t="str">
        <f t="shared" si="2770"/>
        <v/>
      </c>
      <c r="G703" s="19" t="str">
        <f t="shared" si="2770"/>
        <v/>
      </c>
      <c r="H703" s="19" t="str">
        <f t="shared" si="2770"/>
        <v/>
      </c>
      <c r="I703" s="19" t="str">
        <f t="shared" si="2770"/>
        <v/>
      </c>
      <c r="J703" s="19" t="str">
        <f t="shared" si="2770"/>
        <v/>
      </c>
      <c r="K703" s="19" t="str">
        <f t="shared" si="2770"/>
        <v/>
      </c>
      <c r="L703" s="19" t="str">
        <f t="shared" si="2770"/>
        <v/>
      </c>
      <c r="M703" s="19" t="str">
        <f t="shared" si="2770"/>
        <v/>
      </c>
      <c r="N703" s="19" t="str">
        <f t="shared" si="2770"/>
        <v/>
      </c>
      <c r="O703" s="19" t="str">
        <f t="shared" si="2770"/>
        <v/>
      </c>
      <c r="P703" s="19" t="str">
        <f t="shared" si="2770"/>
        <v/>
      </c>
      <c r="Q703" s="19" t="str">
        <f t="shared" si="2770"/>
        <v/>
      </c>
      <c r="R703" s="19" t="str">
        <f t="shared" si="2770"/>
        <v/>
      </c>
      <c r="S703" s="19" t="str">
        <f t="shared" si="2770"/>
        <v/>
      </c>
      <c r="T703" s="19" t="str">
        <f t="shared" si="2770"/>
        <v/>
      </c>
      <c r="U703" s="19" t="str">
        <f t="shared" si="2770"/>
        <v/>
      </c>
      <c r="V703" s="19" t="str">
        <f t="shared" si="2770"/>
        <v/>
      </c>
      <c r="W703" s="19" t="str">
        <f t="shared" si="2770"/>
        <v/>
      </c>
      <c r="X703" s="19" t="str">
        <f t="shared" si="2770"/>
        <v/>
      </c>
      <c r="Y703" s="8"/>
      <c r="Z703" s="8"/>
      <c r="AA703" s="8"/>
      <c r="AB703" s="8"/>
      <c r="AC703" s="8"/>
      <c r="AD703" s="8"/>
      <c r="AE703" s="8"/>
      <c r="AF703" s="8"/>
      <c r="AG703" s="8"/>
      <c r="AH703" s="8"/>
      <c r="AI703" s="8"/>
      <c r="AJ703" s="8"/>
      <c r="AK703" s="8"/>
      <c r="AL703" s="8"/>
      <c r="AM703" s="8"/>
      <c r="AN703" s="8"/>
      <c r="AO703" s="8"/>
      <c r="AP703" s="19" t="str">
        <f t="shared" si="2761"/>
        <v/>
      </c>
      <c r="AQ703" s="19" t="str">
        <f t="shared" si="2761"/>
        <v/>
      </c>
      <c r="AR703" s="19" t="str">
        <f t="shared" si="2761"/>
        <v/>
      </c>
      <c r="AS703" s="19" t="str">
        <f t="shared" si="2761"/>
        <v/>
      </c>
      <c r="AT703" s="19" t="str">
        <f t="shared" si="2761"/>
        <v/>
      </c>
      <c r="AU703" s="19" t="str">
        <f t="shared" si="2761"/>
        <v/>
      </c>
      <c r="AV703" s="19" t="str">
        <f t="shared" si="2761"/>
        <v/>
      </c>
      <c r="AW703" s="19" t="str">
        <f t="shared" si="2761"/>
        <v/>
      </c>
      <c r="AX703" s="19" t="str">
        <f t="shared" si="2761"/>
        <v/>
      </c>
      <c r="AY703" s="19" t="str">
        <f t="shared" si="2761"/>
        <v/>
      </c>
      <c r="AZ703" s="19" t="str">
        <f t="shared" si="2761"/>
        <v/>
      </c>
      <c r="BA703" s="19" t="str">
        <f t="shared" si="2761"/>
        <v/>
      </c>
      <c r="BB703" s="19" t="str">
        <f t="shared" si="2761"/>
        <v/>
      </c>
      <c r="BC703" s="19" t="str">
        <f t="shared" si="2761"/>
        <v/>
      </c>
      <c r="BD703" s="19" t="str">
        <f t="shared" si="2761"/>
        <v/>
      </c>
      <c r="BE703" s="19" t="str">
        <f t="shared" ref="BE703:BL703" si="2771">IFERROR(BF655/BE655,"")</f>
        <v/>
      </c>
      <c r="BF703" s="19" t="str">
        <f t="shared" si="2771"/>
        <v/>
      </c>
      <c r="BG703" s="19" t="str">
        <f t="shared" si="2771"/>
        <v/>
      </c>
      <c r="BH703" s="19" t="str">
        <f t="shared" si="2771"/>
        <v/>
      </c>
      <c r="BI703" s="19" t="str">
        <f t="shared" si="2771"/>
        <v/>
      </c>
      <c r="BJ703" s="19" t="str">
        <f t="shared" si="2771"/>
        <v/>
      </c>
      <c r="BK703" s="19" t="str">
        <f t="shared" si="2771"/>
        <v/>
      </c>
      <c r="BL703" s="19" t="str">
        <f t="shared" si="2771"/>
        <v/>
      </c>
      <c r="BM703" s="8"/>
      <c r="BN703" s="8"/>
      <c r="BO703" s="8"/>
      <c r="BP703" s="8"/>
      <c r="BQ703" s="8"/>
      <c r="BR703" s="8"/>
      <c r="BS703" s="8"/>
      <c r="BT703" s="8"/>
      <c r="BU703" s="8"/>
      <c r="BV703" s="8"/>
      <c r="BW703" s="8"/>
      <c r="BX703" s="8"/>
      <c r="BY703" s="8"/>
      <c r="BZ703" s="8"/>
      <c r="CA703" s="8"/>
      <c r="CB703" s="8"/>
      <c r="CC703" s="8"/>
      <c r="CD703" s="19" t="str">
        <f t="shared" si="2762"/>
        <v/>
      </c>
      <c r="CE703" s="19" t="str">
        <f t="shared" si="2762"/>
        <v/>
      </c>
      <c r="CF703" s="19" t="str">
        <f t="shared" si="2762"/>
        <v/>
      </c>
      <c r="CG703" s="19" t="str">
        <f t="shared" si="2762"/>
        <v/>
      </c>
      <c r="CH703" s="19" t="str">
        <f t="shared" si="2762"/>
        <v/>
      </c>
      <c r="CI703" s="19" t="str">
        <f t="shared" si="2762"/>
        <v/>
      </c>
      <c r="CJ703" s="19" t="str">
        <f t="shared" si="2762"/>
        <v/>
      </c>
      <c r="CK703" s="19" t="str">
        <f t="shared" si="2762"/>
        <v/>
      </c>
      <c r="CL703" s="19" t="str">
        <f t="shared" si="2762"/>
        <v/>
      </c>
      <c r="CM703" s="19" t="str">
        <f t="shared" si="2762"/>
        <v/>
      </c>
      <c r="CN703" s="19" t="str">
        <f t="shared" si="2762"/>
        <v/>
      </c>
      <c r="CO703" s="19" t="str">
        <f t="shared" si="2762"/>
        <v/>
      </c>
      <c r="CP703" s="19" t="str">
        <f t="shared" si="2762"/>
        <v/>
      </c>
      <c r="CQ703" s="19" t="str">
        <f t="shared" si="2762"/>
        <v/>
      </c>
      <c r="CR703" s="19" t="str">
        <f t="shared" si="2762"/>
        <v/>
      </c>
      <c r="CS703" s="19" t="str">
        <f t="shared" ref="CS703:CZ703" si="2772">IFERROR(CT655/CS655,"")</f>
        <v/>
      </c>
      <c r="CT703" s="19" t="str">
        <f t="shared" si="2772"/>
        <v/>
      </c>
      <c r="CU703" s="19" t="str">
        <f t="shared" si="2772"/>
        <v/>
      </c>
      <c r="CV703" s="19" t="str">
        <f t="shared" si="2772"/>
        <v/>
      </c>
      <c r="CW703" s="19" t="str">
        <f t="shared" si="2772"/>
        <v/>
      </c>
      <c r="CX703" s="19" t="str">
        <f t="shared" si="2772"/>
        <v/>
      </c>
      <c r="CY703" s="19" t="str">
        <f t="shared" si="2772"/>
        <v/>
      </c>
      <c r="CZ703" s="19" t="str">
        <f t="shared" si="2772"/>
        <v/>
      </c>
      <c r="DA703" s="8"/>
      <c r="DB703" s="8"/>
      <c r="DC703" s="8"/>
      <c r="DD703" s="8"/>
      <c r="DE703" s="8"/>
      <c r="DF703" s="8"/>
      <c r="DG703" s="8"/>
      <c r="DH703" s="8"/>
      <c r="DI703" s="8"/>
      <c r="DJ703" s="8"/>
      <c r="DK703" s="8"/>
      <c r="DL703" s="8"/>
      <c r="DM703" s="8"/>
      <c r="DN703" s="8"/>
      <c r="DO703" s="8"/>
      <c r="DP703" s="8"/>
      <c r="DQ703" s="8"/>
      <c r="DR703" s="19" t="str">
        <f t="shared" si="2763"/>
        <v/>
      </c>
      <c r="DS703" s="19" t="str">
        <f t="shared" si="2763"/>
        <v/>
      </c>
      <c r="DT703" s="19" t="str">
        <f t="shared" si="2763"/>
        <v/>
      </c>
      <c r="DU703" s="19" t="str">
        <f t="shared" si="2763"/>
        <v/>
      </c>
      <c r="DV703" s="19" t="str">
        <f t="shared" si="2763"/>
        <v/>
      </c>
      <c r="DW703" s="19" t="str">
        <f t="shared" si="2763"/>
        <v/>
      </c>
      <c r="DX703" s="19" t="str">
        <f t="shared" si="2763"/>
        <v/>
      </c>
      <c r="DY703" s="19" t="str">
        <f t="shared" si="2763"/>
        <v/>
      </c>
      <c r="DZ703" s="19" t="str">
        <f t="shared" si="2763"/>
        <v/>
      </c>
      <c r="EA703" s="19" t="str">
        <f t="shared" si="2763"/>
        <v/>
      </c>
      <c r="EB703" s="19" t="str">
        <f t="shared" si="2763"/>
        <v/>
      </c>
      <c r="EC703" s="19" t="str">
        <f t="shared" si="2763"/>
        <v/>
      </c>
      <c r="ED703" s="19" t="str">
        <f t="shared" si="2763"/>
        <v/>
      </c>
      <c r="EE703" s="19" t="str">
        <f t="shared" si="2763"/>
        <v/>
      </c>
      <c r="EF703" s="19" t="str">
        <f t="shared" si="2763"/>
        <v/>
      </c>
      <c r="EG703" s="19" t="str">
        <f t="shared" ref="EG703:EN703" si="2773">IFERROR(EH655/EG655,"")</f>
        <v/>
      </c>
      <c r="EH703" s="19" t="str">
        <f t="shared" si="2773"/>
        <v/>
      </c>
      <c r="EI703" s="19" t="str">
        <f t="shared" si="2773"/>
        <v/>
      </c>
      <c r="EJ703" s="19" t="str">
        <f t="shared" si="2773"/>
        <v/>
      </c>
      <c r="EK703" s="19" t="str">
        <f t="shared" si="2773"/>
        <v/>
      </c>
      <c r="EL703" s="19" t="str">
        <f t="shared" si="2773"/>
        <v/>
      </c>
      <c r="EM703" s="19" t="str">
        <f t="shared" si="2773"/>
        <v/>
      </c>
      <c r="EN703" s="19" t="str">
        <f t="shared" si="2773"/>
        <v/>
      </c>
      <c r="EO703" s="8"/>
      <c r="EP703" s="8"/>
      <c r="EQ703" s="8"/>
      <c r="ER703" s="8"/>
      <c r="ES703" s="8"/>
      <c r="ET703" s="8"/>
      <c r="EU703" s="8"/>
      <c r="EV703" s="8"/>
      <c r="EW703" s="8"/>
      <c r="EX703" s="8"/>
      <c r="EY703" s="8"/>
      <c r="EZ703" s="8"/>
      <c r="FA703" s="8"/>
      <c r="FB703" s="8"/>
      <c r="FC703" s="8"/>
      <c r="FD703" s="8"/>
      <c r="FE703" s="8"/>
      <c r="FF703" s="19" t="str">
        <f t="shared" si="2764"/>
        <v/>
      </c>
      <c r="FG703" s="19" t="str">
        <f t="shared" si="2764"/>
        <v/>
      </c>
      <c r="FH703" s="19" t="str">
        <f t="shared" si="2764"/>
        <v/>
      </c>
      <c r="FI703" s="19" t="str">
        <f t="shared" si="2764"/>
        <v/>
      </c>
      <c r="FJ703" s="19" t="str">
        <f t="shared" si="2764"/>
        <v/>
      </c>
      <c r="FK703" s="19" t="str">
        <f t="shared" si="2764"/>
        <v/>
      </c>
      <c r="FL703" s="19" t="str">
        <f t="shared" si="2764"/>
        <v/>
      </c>
      <c r="FM703" s="19" t="str">
        <f t="shared" si="2764"/>
        <v/>
      </c>
      <c r="FN703" s="19" t="str">
        <f t="shared" si="2764"/>
        <v/>
      </c>
      <c r="FO703" s="19" t="str">
        <f t="shared" si="2764"/>
        <v/>
      </c>
      <c r="FP703" s="19" t="str">
        <f t="shared" si="2764"/>
        <v/>
      </c>
      <c r="FQ703" s="19" t="str">
        <f t="shared" si="2764"/>
        <v/>
      </c>
      <c r="FR703" s="19" t="str">
        <f t="shared" si="2764"/>
        <v/>
      </c>
      <c r="FS703" s="19" t="str">
        <f t="shared" si="2764"/>
        <v/>
      </c>
      <c r="FT703" s="19" t="str">
        <f t="shared" si="2764"/>
        <v/>
      </c>
      <c r="FU703" s="19" t="str">
        <f t="shared" ref="FU703:GB703" si="2774">IFERROR(FV655/FU655,"")</f>
        <v/>
      </c>
      <c r="FV703" s="19" t="str">
        <f t="shared" si="2774"/>
        <v/>
      </c>
      <c r="FW703" s="19" t="str">
        <f t="shared" si="2774"/>
        <v/>
      </c>
      <c r="FX703" s="19" t="str">
        <f t="shared" si="2774"/>
        <v/>
      </c>
      <c r="FY703" s="19" t="str">
        <f t="shared" si="2774"/>
        <v/>
      </c>
      <c r="FZ703" s="19" t="str">
        <f t="shared" si="2774"/>
        <v/>
      </c>
      <c r="GA703" s="19" t="str">
        <f t="shared" si="2774"/>
        <v/>
      </c>
      <c r="GB703" s="19" t="str">
        <f t="shared" si="2774"/>
        <v/>
      </c>
      <c r="GC703" s="8"/>
      <c r="GD703" s="8"/>
      <c r="GE703" s="8"/>
      <c r="GF703" s="8"/>
      <c r="GG703" s="8"/>
      <c r="GH703" s="8"/>
      <c r="GI703" s="8"/>
      <c r="GJ703" s="8"/>
      <c r="GK703" s="8"/>
      <c r="GL703" s="8"/>
      <c r="GM703" s="8"/>
      <c r="GN703" s="8"/>
      <c r="GO703" s="8"/>
      <c r="GP703" s="8"/>
      <c r="GQ703" s="8"/>
      <c r="GR703" s="8"/>
      <c r="GS703" s="8"/>
    </row>
    <row r="704" spans="1:201" x14ac:dyDescent="0.25">
      <c r="A704" s="115">
        <f>$A$53</f>
        <v>20163</v>
      </c>
      <c r="B704" s="19" t="str">
        <f t="shared" si="2760"/>
        <v/>
      </c>
      <c r="C704" s="19" t="str">
        <f t="shared" si="2770"/>
        <v/>
      </c>
      <c r="D704" s="19" t="str">
        <f t="shared" si="2770"/>
        <v/>
      </c>
      <c r="E704" s="19" t="str">
        <f t="shared" si="2770"/>
        <v/>
      </c>
      <c r="F704" s="19" t="str">
        <f t="shared" si="2770"/>
        <v/>
      </c>
      <c r="G704" s="19" t="str">
        <f t="shared" si="2770"/>
        <v/>
      </c>
      <c r="H704" s="19" t="str">
        <f t="shared" si="2770"/>
        <v/>
      </c>
      <c r="I704" s="19" t="str">
        <f t="shared" si="2770"/>
        <v/>
      </c>
      <c r="J704" s="19" t="str">
        <f t="shared" si="2770"/>
        <v/>
      </c>
      <c r="K704" s="19" t="str">
        <f t="shared" si="2770"/>
        <v/>
      </c>
      <c r="L704" s="19" t="str">
        <f t="shared" si="2770"/>
        <v/>
      </c>
      <c r="M704" s="19" t="str">
        <f t="shared" si="2770"/>
        <v/>
      </c>
      <c r="N704" s="19" t="str">
        <f t="shared" si="2770"/>
        <v/>
      </c>
      <c r="O704" s="19" t="str">
        <f t="shared" si="2770"/>
        <v/>
      </c>
      <c r="P704" s="19" t="str">
        <f t="shared" si="2770"/>
        <v/>
      </c>
      <c r="Q704" s="19" t="str">
        <f t="shared" si="2770"/>
        <v/>
      </c>
      <c r="R704" s="19" t="str">
        <f t="shared" si="2770"/>
        <v/>
      </c>
      <c r="S704" s="19" t="str">
        <f t="shared" si="2770"/>
        <v/>
      </c>
      <c r="T704" s="19" t="str">
        <f t="shared" si="2770"/>
        <v/>
      </c>
      <c r="U704" s="19" t="str">
        <f t="shared" si="2770"/>
        <v/>
      </c>
      <c r="V704" s="19" t="str">
        <f t="shared" si="2770"/>
        <v/>
      </c>
      <c r="W704" s="19" t="str">
        <f t="shared" si="2770"/>
        <v/>
      </c>
      <c r="X704" s="8"/>
      <c r="Y704" s="8"/>
      <c r="Z704" s="8"/>
      <c r="AA704" s="8"/>
      <c r="AB704" s="8"/>
      <c r="AC704" s="8"/>
      <c r="AD704" s="8"/>
      <c r="AE704" s="8"/>
      <c r="AF704" s="8"/>
      <c r="AG704" s="8"/>
      <c r="AH704" s="8"/>
      <c r="AI704" s="8"/>
      <c r="AJ704" s="8"/>
      <c r="AK704" s="8"/>
      <c r="AL704" s="8"/>
      <c r="AM704" s="8"/>
      <c r="AN704" s="8"/>
      <c r="AO704" s="8"/>
      <c r="AP704" s="19" t="str">
        <f t="shared" ref="AP704:BK719" si="2775">IFERROR(AQ656/AP656,"")</f>
        <v/>
      </c>
      <c r="AQ704" s="19" t="str">
        <f t="shared" si="2775"/>
        <v/>
      </c>
      <c r="AR704" s="19" t="str">
        <f t="shared" si="2775"/>
        <v/>
      </c>
      <c r="AS704" s="19" t="str">
        <f t="shared" si="2775"/>
        <v/>
      </c>
      <c r="AT704" s="19" t="str">
        <f t="shared" si="2775"/>
        <v/>
      </c>
      <c r="AU704" s="19" t="str">
        <f t="shared" si="2775"/>
        <v/>
      </c>
      <c r="AV704" s="19" t="str">
        <f t="shared" si="2775"/>
        <v/>
      </c>
      <c r="AW704" s="19" t="str">
        <f t="shared" si="2775"/>
        <v/>
      </c>
      <c r="AX704" s="19" t="str">
        <f t="shared" si="2775"/>
        <v/>
      </c>
      <c r="AY704" s="19" t="str">
        <f t="shared" si="2775"/>
        <v/>
      </c>
      <c r="AZ704" s="19" t="str">
        <f t="shared" si="2775"/>
        <v/>
      </c>
      <c r="BA704" s="19" t="str">
        <f t="shared" si="2775"/>
        <v/>
      </c>
      <c r="BB704" s="19" t="str">
        <f t="shared" si="2775"/>
        <v/>
      </c>
      <c r="BC704" s="19" t="str">
        <f t="shared" si="2775"/>
        <v/>
      </c>
      <c r="BD704" s="19" t="str">
        <f t="shared" si="2775"/>
        <v/>
      </c>
      <c r="BE704" s="19" t="str">
        <f t="shared" si="2775"/>
        <v/>
      </c>
      <c r="BF704" s="19" t="str">
        <f t="shared" si="2775"/>
        <v/>
      </c>
      <c r="BG704" s="19" t="str">
        <f t="shared" si="2775"/>
        <v/>
      </c>
      <c r="BH704" s="19" t="str">
        <f t="shared" si="2775"/>
        <v/>
      </c>
      <c r="BI704" s="19" t="str">
        <f t="shared" si="2775"/>
        <v/>
      </c>
      <c r="BJ704" s="19" t="str">
        <f t="shared" si="2775"/>
        <v/>
      </c>
      <c r="BK704" s="19" t="str">
        <f t="shared" si="2775"/>
        <v/>
      </c>
      <c r="BL704" s="8"/>
      <c r="BM704" s="8"/>
      <c r="BN704" s="8"/>
      <c r="BO704" s="8"/>
      <c r="BP704" s="8"/>
      <c r="BQ704" s="8"/>
      <c r="BR704" s="8"/>
      <c r="BS704" s="8"/>
      <c r="BT704" s="8"/>
      <c r="BU704" s="8"/>
      <c r="BV704" s="8"/>
      <c r="BW704" s="8"/>
      <c r="BX704" s="8"/>
      <c r="BY704" s="8"/>
      <c r="BZ704" s="8"/>
      <c r="CA704" s="8"/>
      <c r="CB704" s="8"/>
      <c r="CC704" s="8"/>
      <c r="CD704" s="19" t="str">
        <f t="shared" ref="CD704:CY719" si="2776">IFERROR(CE656/CD656,"")</f>
        <v/>
      </c>
      <c r="CE704" s="19" t="str">
        <f t="shared" si="2776"/>
        <v/>
      </c>
      <c r="CF704" s="19" t="str">
        <f t="shared" si="2776"/>
        <v/>
      </c>
      <c r="CG704" s="19" t="str">
        <f t="shared" si="2776"/>
        <v/>
      </c>
      <c r="CH704" s="19" t="str">
        <f t="shared" si="2776"/>
        <v/>
      </c>
      <c r="CI704" s="19" t="str">
        <f t="shared" si="2776"/>
        <v/>
      </c>
      <c r="CJ704" s="19" t="str">
        <f t="shared" si="2776"/>
        <v/>
      </c>
      <c r="CK704" s="19" t="str">
        <f t="shared" si="2776"/>
        <v/>
      </c>
      <c r="CL704" s="19" t="str">
        <f t="shared" si="2776"/>
        <v/>
      </c>
      <c r="CM704" s="19" t="str">
        <f t="shared" si="2776"/>
        <v/>
      </c>
      <c r="CN704" s="19" t="str">
        <f t="shared" si="2776"/>
        <v/>
      </c>
      <c r="CO704" s="19" t="str">
        <f t="shared" si="2776"/>
        <v/>
      </c>
      <c r="CP704" s="19" t="str">
        <f t="shared" si="2776"/>
        <v/>
      </c>
      <c r="CQ704" s="19" t="str">
        <f t="shared" si="2776"/>
        <v/>
      </c>
      <c r="CR704" s="19" t="str">
        <f t="shared" si="2776"/>
        <v/>
      </c>
      <c r="CS704" s="19" t="str">
        <f t="shared" si="2776"/>
        <v/>
      </c>
      <c r="CT704" s="19" t="str">
        <f t="shared" si="2776"/>
        <v/>
      </c>
      <c r="CU704" s="19" t="str">
        <f t="shared" si="2776"/>
        <v/>
      </c>
      <c r="CV704" s="19" t="str">
        <f t="shared" si="2776"/>
        <v/>
      </c>
      <c r="CW704" s="19" t="str">
        <f t="shared" si="2776"/>
        <v/>
      </c>
      <c r="CX704" s="19" t="str">
        <f t="shared" si="2776"/>
        <v/>
      </c>
      <c r="CY704" s="19" t="str">
        <f t="shared" si="2776"/>
        <v/>
      </c>
      <c r="CZ704" s="8"/>
      <c r="DA704" s="8"/>
      <c r="DB704" s="8"/>
      <c r="DC704" s="8"/>
      <c r="DD704" s="8"/>
      <c r="DE704" s="8"/>
      <c r="DF704" s="8"/>
      <c r="DG704" s="8"/>
      <c r="DH704" s="8"/>
      <c r="DI704" s="8"/>
      <c r="DJ704" s="8"/>
      <c r="DK704" s="8"/>
      <c r="DL704" s="8"/>
      <c r="DM704" s="8"/>
      <c r="DN704" s="8"/>
      <c r="DO704" s="8"/>
      <c r="DP704" s="8"/>
      <c r="DQ704" s="8"/>
      <c r="DR704" s="19" t="str">
        <f t="shared" ref="DR704:EM719" si="2777">IFERROR(DS656/DR656,"")</f>
        <v/>
      </c>
      <c r="DS704" s="19" t="str">
        <f t="shared" si="2777"/>
        <v/>
      </c>
      <c r="DT704" s="19" t="str">
        <f t="shared" si="2777"/>
        <v/>
      </c>
      <c r="DU704" s="19" t="str">
        <f t="shared" si="2777"/>
        <v/>
      </c>
      <c r="DV704" s="19" t="str">
        <f t="shared" si="2777"/>
        <v/>
      </c>
      <c r="DW704" s="19" t="str">
        <f t="shared" si="2777"/>
        <v/>
      </c>
      <c r="DX704" s="19" t="str">
        <f t="shared" si="2777"/>
        <v/>
      </c>
      <c r="DY704" s="19" t="str">
        <f t="shared" si="2777"/>
        <v/>
      </c>
      <c r="DZ704" s="19" t="str">
        <f t="shared" si="2777"/>
        <v/>
      </c>
      <c r="EA704" s="19" t="str">
        <f t="shared" si="2777"/>
        <v/>
      </c>
      <c r="EB704" s="19" t="str">
        <f t="shared" si="2777"/>
        <v/>
      </c>
      <c r="EC704" s="19" t="str">
        <f t="shared" si="2777"/>
        <v/>
      </c>
      <c r="ED704" s="19" t="str">
        <f t="shared" si="2777"/>
        <v/>
      </c>
      <c r="EE704" s="19" t="str">
        <f t="shared" si="2777"/>
        <v/>
      </c>
      <c r="EF704" s="19" t="str">
        <f t="shared" si="2777"/>
        <v/>
      </c>
      <c r="EG704" s="19" t="str">
        <f t="shared" si="2777"/>
        <v/>
      </c>
      <c r="EH704" s="19" t="str">
        <f t="shared" si="2777"/>
        <v/>
      </c>
      <c r="EI704" s="19" t="str">
        <f t="shared" si="2777"/>
        <v/>
      </c>
      <c r="EJ704" s="19" t="str">
        <f t="shared" si="2777"/>
        <v/>
      </c>
      <c r="EK704" s="19" t="str">
        <f t="shared" si="2777"/>
        <v/>
      </c>
      <c r="EL704" s="19" t="str">
        <f t="shared" si="2777"/>
        <v/>
      </c>
      <c r="EM704" s="19" t="str">
        <f t="shared" si="2777"/>
        <v/>
      </c>
      <c r="EN704" s="8"/>
      <c r="EO704" s="8"/>
      <c r="EP704" s="8"/>
      <c r="EQ704" s="8"/>
      <c r="ER704" s="8"/>
      <c r="ES704" s="8"/>
      <c r="ET704" s="8"/>
      <c r="EU704" s="8"/>
      <c r="EV704" s="8"/>
      <c r="EW704" s="8"/>
      <c r="EX704" s="8"/>
      <c r="EY704" s="8"/>
      <c r="EZ704" s="8"/>
      <c r="FA704" s="8"/>
      <c r="FB704" s="8"/>
      <c r="FC704" s="8"/>
      <c r="FD704" s="8"/>
      <c r="FE704" s="8"/>
      <c r="FF704" s="19" t="str">
        <f t="shared" ref="FF704:GA719" si="2778">IFERROR(FG656/FF656,"")</f>
        <v/>
      </c>
      <c r="FG704" s="19" t="str">
        <f t="shared" si="2778"/>
        <v/>
      </c>
      <c r="FH704" s="19" t="str">
        <f t="shared" si="2778"/>
        <v/>
      </c>
      <c r="FI704" s="19" t="str">
        <f t="shared" si="2778"/>
        <v/>
      </c>
      <c r="FJ704" s="19" t="str">
        <f t="shared" si="2778"/>
        <v/>
      </c>
      <c r="FK704" s="19" t="str">
        <f t="shared" si="2778"/>
        <v/>
      </c>
      <c r="FL704" s="19" t="str">
        <f t="shared" si="2778"/>
        <v/>
      </c>
      <c r="FM704" s="19" t="str">
        <f t="shared" si="2778"/>
        <v/>
      </c>
      <c r="FN704" s="19" t="str">
        <f t="shared" si="2778"/>
        <v/>
      </c>
      <c r="FO704" s="19" t="str">
        <f t="shared" si="2778"/>
        <v/>
      </c>
      <c r="FP704" s="19" t="str">
        <f t="shared" si="2778"/>
        <v/>
      </c>
      <c r="FQ704" s="19" t="str">
        <f t="shared" si="2778"/>
        <v/>
      </c>
      <c r="FR704" s="19" t="str">
        <f t="shared" si="2778"/>
        <v/>
      </c>
      <c r="FS704" s="19" t="str">
        <f t="shared" si="2778"/>
        <v/>
      </c>
      <c r="FT704" s="19" t="str">
        <f t="shared" si="2778"/>
        <v/>
      </c>
      <c r="FU704" s="19" t="str">
        <f t="shared" si="2778"/>
        <v/>
      </c>
      <c r="FV704" s="19" t="str">
        <f t="shared" si="2778"/>
        <v/>
      </c>
      <c r="FW704" s="19" t="str">
        <f t="shared" si="2778"/>
        <v/>
      </c>
      <c r="FX704" s="19" t="str">
        <f t="shared" si="2778"/>
        <v/>
      </c>
      <c r="FY704" s="19" t="str">
        <f t="shared" si="2778"/>
        <v/>
      </c>
      <c r="FZ704" s="19" t="str">
        <f t="shared" si="2778"/>
        <v/>
      </c>
      <c r="GA704" s="19" t="str">
        <f t="shared" si="2778"/>
        <v/>
      </c>
      <c r="GB704" s="8"/>
      <c r="GC704" s="8"/>
      <c r="GD704" s="8"/>
      <c r="GE704" s="8"/>
      <c r="GF704" s="8"/>
      <c r="GG704" s="8"/>
      <c r="GH704" s="8"/>
      <c r="GI704" s="8"/>
      <c r="GJ704" s="8"/>
      <c r="GK704" s="8"/>
      <c r="GL704" s="8"/>
      <c r="GM704" s="8"/>
      <c r="GN704" s="8"/>
      <c r="GO704" s="8"/>
      <c r="GP704" s="8"/>
      <c r="GQ704" s="8"/>
      <c r="GR704" s="8"/>
      <c r="GS704" s="8"/>
    </row>
    <row r="705" spans="1:201" x14ac:dyDescent="0.25">
      <c r="A705" s="115">
        <f>$A$54</f>
        <v>20164</v>
      </c>
      <c r="B705" s="19" t="str">
        <f t="shared" si="2760"/>
        <v/>
      </c>
      <c r="C705" s="19" t="str">
        <f t="shared" si="2770"/>
        <v/>
      </c>
      <c r="D705" s="19" t="str">
        <f t="shared" si="2770"/>
        <v/>
      </c>
      <c r="E705" s="19" t="str">
        <f t="shared" si="2770"/>
        <v/>
      </c>
      <c r="F705" s="19" t="str">
        <f t="shared" si="2770"/>
        <v/>
      </c>
      <c r="G705" s="19" t="str">
        <f t="shared" si="2770"/>
        <v/>
      </c>
      <c r="H705" s="19" t="str">
        <f t="shared" si="2770"/>
        <v/>
      </c>
      <c r="I705" s="19" t="str">
        <f t="shared" si="2770"/>
        <v/>
      </c>
      <c r="J705" s="19" t="str">
        <f t="shared" si="2770"/>
        <v/>
      </c>
      <c r="K705" s="19" t="str">
        <f t="shared" si="2770"/>
        <v/>
      </c>
      <c r="L705" s="19" t="str">
        <f t="shared" si="2770"/>
        <v/>
      </c>
      <c r="M705" s="19" t="str">
        <f t="shared" si="2770"/>
        <v/>
      </c>
      <c r="N705" s="19" t="str">
        <f t="shared" si="2770"/>
        <v/>
      </c>
      <c r="O705" s="19" t="str">
        <f t="shared" si="2770"/>
        <v/>
      </c>
      <c r="P705" s="19" t="str">
        <f t="shared" si="2770"/>
        <v/>
      </c>
      <c r="Q705" s="19" t="str">
        <f t="shared" si="2770"/>
        <v/>
      </c>
      <c r="R705" s="19" t="str">
        <f t="shared" si="2770"/>
        <v/>
      </c>
      <c r="S705" s="19" t="str">
        <f t="shared" si="2770"/>
        <v/>
      </c>
      <c r="T705" s="19" t="str">
        <f t="shared" si="2770"/>
        <v/>
      </c>
      <c r="U705" s="19" t="str">
        <f t="shared" si="2770"/>
        <v/>
      </c>
      <c r="V705" s="19" t="str">
        <f t="shared" si="2770"/>
        <v/>
      </c>
      <c r="W705" s="8"/>
      <c r="X705" s="8"/>
      <c r="Y705" s="8"/>
      <c r="Z705" s="8"/>
      <c r="AA705" s="8"/>
      <c r="AB705" s="8"/>
      <c r="AC705" s="8"/>
      <c r="AD705" s="8"/>
      <c r="AE705" s="8"/>
      <c r="AF705" s="8"/>
      <c r="AG705" s="8"/>
      <c r="AH705" s="8"/>
      <c r="AI705" s="8"/>
      <c r="AJ705" s="8"/>
      <c r="AK705" s="8"/>
      <c r="AL705" s="8"/>
      <c r="AM705" s="8"/>
      <c r="AN705" s="8"/>
      <c r="AO705" s="8"/>
      <c r="AP705" s="19" t="str">
        <f t="shared" si="2775"/>
        <v/>
      </c>
      <c r="AQ705" s="19" t="str">
        <f t="shared" si="2775"/>
        <v/>
      </c>
      <c r="AR705" s="19" t="str">
        <f t="shared" si="2775"/>
        <v/>
      </c>
      <c r="AS705" s="19" t="str">
        <f t="shared" si="2775"/>
        <v/>
      </c>
      <c r="AT705" s="19" t="str">
        <f t="shared" si="2775"/>
        <v/>
      </c>
      <c r="AU705" s="19" t="str">
        <f t="shared" si="2775"/>
        <v/>
      </c>
      <c r="AV705" s="19" t="str">
        <f t="shared" si="2775"/>
        <v/>
      </c>
      <c r="AW705" s="19" t="str">
        <f t="shared" si="2775"/>
        <v/>
      </c>
      <c r="AX705" s="19" t="str">
        <f t="shared" si="2775"/>
        <v/>
      </c>
      <c r="AY705" s="19" t="str">
        <f t="shared" si="2775"/>
        <v/>
      </c>
      <c r="AZ705" s="19" t="str">
        <f t="shared" si="2775"/>
        <v/>
      </c>
      <c r="BA705" s="19" t="str">
        <f t="shared" si="2775"/>
        <v/>
      </c>
      <c r="BB705" s="19" t="str">
        <f t="shared" si="2775"/>
        <v/>
      </c>
      <c r="BC705" s="19" t="str">
        <f t="shared" si="2775"/>
        <v/>
      </c>
      <c r="BD705" s="19" t="str">
        <f t="shared" si="2775"/>
        <v/>
      </c>
      <c r="BE705" s="19" t="str">
        <f t="shared" si="2775"/>
        <v/>
      </c>
      <c r="BF705" s="19" t="str">
        <f t="shared" si="2775"/>
        <v/>
      </c>
      <c r="BG705" s="19" t="str">
        <f t="shared" si="2775"/>
        <v/>
      </c>
      <c r="BH705" s="19" t="str">
        <f t="shared" si="2775"/>
        <v/>
      </c>
      <c r="BI705" s="19" t="str">
        <f t="shared" si="2775"/>
        <v/>
      </c>
      <c r="BJ705" s="19" t="str">
        <f t="shared" si="2775"/>
        <v/>
      </c>
      <c r="BK705" s="8"/>
      <c r="BL705" s="8"/>
      <c r="BM705" s="8"/>
      <c r="BN705" s="8"/>
      <c r="BO705" s="8"/>
      <c r="BP705" s="8"/>
      <c r="BQ705" s="8"/>
      <c r="BR705" s="8"/>
      <c r="BS705" s="8"/>
      <c r="BT705" s="8"/>
      <c r="BU705" s="8"/>
      <c r="BV705" s="8"/>
      <c r="BW705" s="8"/>
      <c r="BX705" s="8"/>
      <c r="BY705" s="8"/>
      <c r="BZ705" s="8"/>
      <c r="CA705" s="8"/>
      <c r="CB705" s="8"/>
      <c r="CC705" s="8"/>
      <c r="CD705" s="19" t="str">
        <f t="shared" si="2776"/>
        <v/>
      </c>
      <c r="CE705" s="19" t="str">
        <f t="shared" si="2776"/>
        <v/>
      </c>
      <c r="CF705" s="19" t="str">
        <f t="shared" si="2776"/>
        <v/>
      </c>
      <c r="CG705" s="19" t="str">
        <f t="shared" si="2776"/>
        <v/>
      </c>
      <c r="CH705" s="19" t="str">
        <f t="shared" si="2776"/>
        <v/>
      </c>
      <c r="CI705" s="19" t="str">
        <f t="shared" si="2776"/>
        <v/>
      </c>
      <c r="CJ705" s="19" t="str">
        <f t="shared" si="2776"/>
        <v/>
      </c>
      <c r="CK705" s="19" t="str">
        <f t="shared" si="2776"/>
        <v/>
      </c>
      <c r="CL705" s="19" t="str">
        <f t="shared" si="2776"/>
        <v/>
      </c>
      <c r="CM705" s="19" t="str">
        <f t="shared" si="2776"/>
        <v/>
      </c>
      <c r="CN705" s="19" t="str">
        <f t="shared" si="2776"/>
        <v/>
      </c>
      <c r="CO705" s="19" t="str">
        <f t="shared" si="2776"/>
        <v/>
      </c>
      <c r="CP705" s="19" t="str">
        <f t="shared" si="2776"/>
        <v/>
      </c>
      <c r="CQ705" s="19" t="str">
        <f t="shared" si="2776"/>
        <v/>
      </c>
      <c r="CR705" s="19" t="str">
        <f t="shared" si="2776"/>
        <v/>
      </c>
      <c r="CS705" s="19" t="str">
        <f t="shared" si="2776"/>
        <v/>
      </c>
      <c r="CT705" s="19" t="str">
        <f t="shared" si="2776"/>
        <v/>
      </c>
      <c r="CU705" s="19" t="str">
        <f t="shared" si="2776"/>
        <v/>
      </c>
      <c r="CV705" s="19" t="str">
        <f t="shared" si="2776"/>
        <v/>
      </c>
      <c r="CW705" s="19" t="str">
        <f t="shared" si="2776"/>
        <v/>
      </c>
      <c r="CX705" s="19" t="str">
        <f t="shared" si="2776"/>
        <v/>
      </c>
      <c r="CY705" s="8"/>
      <c r="CZ705" s="8"/>
      <c r="DA705" s="8"/>
      <c r="DB705" s="8"/>
      <c r="DC705" s="8"/>
      <c r="DD705" s="8"/>
      <c r="DE705" s="8"/>
      <c r="DF705" s="8"/>
      <c r="DG705" s="8"/>
      <c r="DH705" s="8"/>
      <c r="DI705" s="8"/>
      <c r="DJ705" s="8"/>
      <c r="DK705" s="8"/>
      <c r="DL705" s="8"/>
      <c r="DM705" s="8"/>
      <c r="DN705" s="8"/>
      <c r="DO705" s="8"/>
      <c r="DP705" s="8"/>
      <c r="DQ705" s="8"/>
      <c r="DR705" s="19" t="str">
        <f t="shared" si="2777"/>
        <v/>
      </c>
      <c r="DS705" s="19" t="str">
        <f t="shared" si="2777"/>
        <v/>
      </c>
      <c r="DT705" s="19" t="str">
        <f t="shared" si="2777"/>
        <v/>
      </c>
      <c r="DU705" s="19" t="str">
        <f t="shared" si="2777"/>
        <v/>
      </c>
      <c r="DV705" s="19" t="str">
        <f t="shared" si="2777"/>
        <v/>
      </c>
      <c r="DW705" s="19" t="str">
        <f t="shared" si="2777"/>
        <v/>
      </c>
      <c r="DX705" s="19" t="str">
        <f t="shared" si="2777"/>
        <v/>
      </c>
      <c r="DY705" s="19" t="str">
        <f t="shared" si="2777"/>
        <v/>
      </c>
      <c r="DZ705" s="19" t="str">
        <f t="shared" si="2777"/>
        <v/>
      </c>
      <c r="EA705" s="19" t="str">
        <f t="shared" si="2777"/>
        <v/>
      </c>
      <c r="EB705" s="19" t="str">
        <f t="shared" si="2777"/>
        <v/>
      </c>
      <c r="EC705" s="19" t="str">
        <f t="shared" si="2777"/>
        <v/>
      </c>
      <c r="ED705" s="19" t="str">
        <f t="shared" si="2777"/>
        <v/>
      </c>
      <c r="EE705" s="19" t="str">
        <f t="shared" si="2777"/>
        <v/>
      </c>
      <c r="EF705" s="19" t="str">
        <f t="shared" si="2777"/>
        <v/>
      </c>
      <c r="EG705" s="19" t="str">
        <f t="shared" si="2777"/>
        <v/>
      </c>
      <c r="EH705" s="19" t="str">
        <f t="shared" si="2777"/>
        <v/>
      </c>
      <c r="EI705" s="19" t="str">
        <f t="shared" si="2777"/>
        <v/>
      </c>
      <c r="EJ705" s="19" t="str">
        <f t="shared" si="2777"/>
        <v/>
      </c>
      <c r="EK705" s="19" t="str">
        <f t="shared" si="2777"/>
        <v/>
      </c>
      <c r="EL705" s="19" t="str">
        <f t="shared" si="2777"/>
        <v/>
      </c>
      <c r="EM705" s="8"/>
      <c r="EN705" s="8"/>
      <c r="EO705" s="8"/>
      <c r="EP705" s="8"/>
      <c r="EQ705" s="8"/>
      <c r="ER705" s="8"/>
      <c r="ES705" s="8"/>
      <c r="ET705" s="8"/>
      <c r="EU705" s="8"/>
      <c r="EV705" s="8"/>
      <c r="EW705" s="8"/>
      <c r="EX705" s="8"/>
      <c r="EY705" s="8"/>
      <c r="EZ705" s="8"/>
      <c r="FA705" s="8"/>
      <c r="FB705" s="8"/>
      <c r="FC705" s="8"/>
      <c r="FD705" s="8"/>
      <c r="FE705" s="8"/>
      <c r="FF705" s="19" t="str">
        <f t="shared" si="2778"/>
        <v/>
      </c>
      <c r="FG705" s="19" t="str">
        <f t="shared" si="2778"/>
        <v/>
      </c>
      <c r="FH705" s="19" t="str">
        <f t="shared" si="2778"/>
        <v/>
      </c>
      <c r="FI705" s="19" t="str">
        <f t="shared" si="2778"/>
        <v/>
      </c>
      <c r="FJ705" s="19" t="str">
        <f t="shared" si="2778"/>
        <v/>
      </c>
      <c r="FK705" s="19" t="str">
        <f t="shared" si="2778"/>
        <v/>
      </c>
      <c r="FL705" s="19" t="str">
        <f t="shared" si="2778"/>
        <v/>
      </c>
      <c r="FM705" s="19" t="str">
        <f t="shared" si="2778"/>
        <v/>
      </c>
      <c r="FN705" s="19" t="str">
        <f t="shared" si="2778"/>
        <v/>
      </c>
      <c r="FO705" s="19" t="str">
        <f t="shared" si="2778"/>
        <v/>
      </c>
      <c r="FP705" s="19" t="str">
        <f t="shared" si="2778"/>
        <v/>
      </c>
      <c r="FQ705" s="19" t="str">
        <f t="shared" si="2778"/>
        <v/>
      </c>
      <c r="FR705" s="19" t="str">
        <f t="shared" si="2778"/>
        <v/>
      </c>
      <c r="FS705" s="19" t="str">
        <f t="shared" si="2778"/>
        <v/>
      </c>
      <c r="FT705" s="19" t="str">
        <f t="shared" si="2778"/>
        <v/>
      </c>
      <c r="FU705" s="19" t="str">
        <f t="shared" si="2778"/>
        <v/>
      </c>
      <c r="FV705" s="19" t="str">
        <f t="shared" si="2778"/>
        <v/>
      </c>
      <c r="FW705" s="19" t="str">
        <f t="shared" si="2778"/>
        <v/>
      </c>
      <c r="FX705" s="19" t="str">
        <f t="shared" si="2778"/>
        <v/>
      </c>
      <c r="FY705" s="19" t="str">
        <f t="shared" si="2778"/>
        <v/>
      </c>
      <c r="FZ705" s="19" t="str">
        <f t="shared" si="2778"/>
        <v/>
      </c>
      <c r="GA705" s="8"/>
      <c r="GB705" s="8"/>
      <c r="GC705" s="8"/>
      <c r="GD705" s="8"/>
      <c r="GE705" s="8"/>
      <c r="GF705" s="8"/>
      <c r="GG705" s="8"/>
      <c r="GH705" s="8"/>
      <c r="GI705" s="8"/>
      <c r="GJ705" s="8"/>
      <c r="GK705" s="8"/>
      <c r="GL705" s="8"/>
      <c r="GM705" s="8"/>
      <c r="GN705" s="8"/>
      <c r="GO705" s="8"/>
      <c r="GP705" s="8"/>
      <c r="GQ705" s="8"/>
      <c r="GR705" s="8"/>
      <c r="GS705" s="8"/>
    </row>
    <row r="706" spans="1:201" x14ac:dyDescent="0.25">
      <c r="A706" s="115">
        <f>$A$55</f>
        <v>20171</v>
      </c>
      <c r="B706" s="19" t="str">
        <f t="shared" si="2760"/>
        <v/>
      </c>
      <c r="C706" s="19" t="str">
        <f t="shared" si="2770"/>
        <v/>
      </c>
      <c r="D706" s="19" t="str">
        <f t="shared" si="2770"/>
        <v/>
      </c>
      <c r="E706" s="19" t="str">
        <f t="shared" si="2770"/>
        <v/>
      </c>
      <c r="F706" s="19" t="str">
        <f t="shared" si="2770"/>
        <v/>
      </c>
      <c r="G706" s="19" t="str">
        <f t="shared" si="2770"/>
        <v/>
      </c>
      <c r="H706" s="19" t="str">
        <f t="shared" si="2770"/>
        <v/>
      </c>
      <c r="I706" s="19" t="str">
        <f t="shared" si="2770"/>
        <v/>
      </c>
      <c r="J706" s="19" t="str">
        <f t="shared" si="2770"/>
        <v/>
      </c>
      <c r="K706" s="19" t="str">
        <f t="shared" si="2770"/>
        <v/>
      </c>
      <c r="L706" s="19" t="str">
        <f t="shared" si="2770"/>
        <v/>
      </c>
      <c r="M706" s="19" t="str">
        <f t="shared" si="2770"/>
        <v/>
      </c>
      <c r="N706" s="19" t="str">
        <f t="shared" si="2770"/>
        <v/>
      </c>
      <c r="O706" s="19" t="str">
        <f t="shared" si="2770"/>
        <v/>
      </c>
      <c r="P706" s="19" t="str">
        <f t="shared" si="2770"/>
        <v/>
      </c>
      <c r="Q706" s="19" t="str">
        <f t="shared" si="2770"/>
        <v/>
      </c>
      <c r="R706" s="19" t="str">
        <f t="shared" si="2770"/>
        <v/>
      </c>
      <c r="S706" s="19" t="str">
        <f t="shared" si="2770"/>
        <v/>
      </c>
      <c r="T706" s="19" t="str">
        <f t="shared" si="2770"/>
        <v/>
      </c>
      <c r="U706" s="19" t="str">
        <f t="shared" si="2770"/>
        <v/>
      </c>
      <c r="V706" s="8"/>
      <c r="W706" s="8"/>
      <c r="X706" s="8"/>
      <c r="Y706" s="8"/>
      <c r="Z706" s="8"/>
      <c r="AA706" s="8"/>
      <c r="AB706" s="8"/>
      <c r="AC706" s="8"/>
      <c r="AD706" s="8"/>
      <c r="AE706" s="8"/>
      <c r="AF706" s="8"/>
      <c r="AG706" s="8"/>
      <c r="AH706" s="8"/>
      <c r="AI706" s="8"/>
      <c r="AJ706" s="8"/>
      <c r="AK706" s="8"/>
      <c r="AL706" s="8"/>
      <c r="AM706" s="8"/>
      <c r="AN706" s="8"/>
      <c r="AO706" s="8"/>
      <c r="AP706" s="19" t="str">
        <f t="shared" si="2775"/>
        <v/>
      </c>
      <c r="AQ706" s="19" t="str">
        <f t="shared" si="2775"/>
        <v/>
      </c>
      <c r="AR706" s="19" t="str">
        <f t="shared" si="2775"/>
        <v/>
      </c>
      <c r="AS706" s="19" t="str">
        <f t="shared" si="2775"/>
        <v/>
      </c>
      <c r="AT706" s="19" t="str">
        <f t="shared" si="2775"/>
        <v/>
      </c>
      <c r="AU706" s="19" t="str">
        <f t="shared" si="2775"/>
        <v/>
      </c>
      <c r="AV706" s="19" t="str">
        <f t="shared" si="2775"/>
        <v/>
      </c>
      <c r="AW706" s="19" t="str">
        <f t="shared" si="2775"/>
        <v/>
      </c>
      <c r="AX706" s="19" t="str">
        <f t="shared" si="2775"/>
        <v/>
      </c>
      <c r="AY706" s="19" t="str">
        <f t="shared" si="2775"/>
        <v/>
      </c>
      <c r="AZ706" s="19" t="str">
        <f t="shared" si="2775"/>
        <v/>
      </c>
      <c r="BA706" s="19" t="str">
        <f t="shared" si="2775"/>
        <v/>
      </c>
      <c r="BB706" s="19" t="str">
        <f t="shared" si="2775"/>
        <v/>
      </c>
      <c r="BC706" s="19" t="str">
        <f t="shared" si="2775"/>
        <v/>
      </c>
      <c r="BD706" s="19" t="str">
        <f t="shared" si="2775"/>
        <v/>
      </c>
      <c r="BE706" s="19" t="str">
        <f t="shared" si="2775"/>
        <v/>
      </c>
      <c r="BF706" s="19" t="str">
        <f t="shared" si="2775"/>
        <v/>
      </c>
      <c r="BG706" s="19" t="str">
        <f t="shared" si="2775"/>
        <v/>
      </c>
      <c r="BH706" s="19" t="str">
        <f t="shared" si="2775"/>
        <v/>
      </c>
      <c r="BI706" s="19" t="str">
        <f t="shared" si="2775"/>
        <v/>
      </c>
      <c r="BJ706" s="8"/>
      <c r="BK706" s="8"/>
      <c r="BL706" s="8"/>
      <c r="BM706" s="8"/>
      <c r="BN706" s="8"/>
      <c r="BO706" s="8"/>
      <c r="BP706" s="8"/>
      <c r="BQ706" s="8"/>
      <c r="BR706" s="8"/>
      <c r="BS706" s="8"/>
      <c r="BT706" s="8"/>
      <c r="BU706" s="8"/>
      <c r="BV706" s="8"/>
      <c r="BW706" s="8"/>
      <c r="BX706" s="8"/>
      <c r="BY706" s="8"/>
      <c r="BZ706" s="8"/>
      <c r="CA706" s="8"/>
      <c r="CB706" s="8"/>
      <c r="CC706" s="8"/>
      <c r="CD706" s="19" t="str">
        <f t="shared" si="2776"/>
        <v/>
      </c>
      <c r="CE706" s="19" t="str">
        <f t="shared" si="2776"/>
        <v/>
      </c>
      <c r="CF706" s="19" t="str">
        <f t="shared" si="2776"/>
        <v/>
      </c>
      <c r="CG706" s="19" t="str">
        <f t="shared" si="2776"/>
        <v/>
      </c>
      <c r="CH706" s="19" t="str">
        <f t="shared" si="2776"/>
        <v/>
      </c>
      <c r="CI706" s="19" t="str">
        <f t="shared" si="2776"/>
        <v/>
      </c>
      <c r="CJ706" s="19" t="str">
        <f t="shared" si="2776"/>
        <v/>
      </c>
      <c r="CK706" s="19" t="str">
        <f t="shared" si="2776"/>
        <v/>
      </c>
      <c r="CL706" s="19" t="str">
        <f t="shared" si="2776"/>
        <v/>
      </c>
      <c r="CM706" s="19" t="str">
        <f t="shared" si="2776"/>
        <v/>
      </c>
      <c r="CN706" s="19" t="str">
        <f t="shared" si="2776"/>
        <v/>
      </c>
      <c r="CO706" s="19" t="str">
        <f t="shared" si="2776"/>
        <v/>
      </c>
      <c r="CP706" s="19" t="str">
        <f t="shared" si="2776"/>
        <v/>
      </c>
      <c r="CQ706" s="19" t="str">
        <f t="shared" si="2776"/>
        <v/>
      </c>
      <c r="CR706" s="19" t="str">
        <f t="shared" si="2776"/>
        <v/>
      </c>
      <c r="CS706" s="19" t="str">
        <f t="shared" si="2776"/>
        <v/>
      </c>
      <c r="CT706" s="19" t="str">
        <f t="shared" si="2776"/>
        <v/>
      </c>
      <c r="CU706" s="19" t="str">
        <f t="shared" si="2776"/>
        <v/>
      </c>
      <c r="CV706" s="19" t="str">
        <f t="shared" si="2776"/>
        <v/>
      </c>
      <c r="CW706" s="19" t="str">
        <f t="shared" si="2776"/>
        <v/>
      </c>
      <c r="CX706" s="8"/>
      <c r="CY706" s="8"/>
      <c r="CZ706" s="8"/>
      <c r="DA706" s="8"/>
      <c r="DB706" s="8"/>
      <c r="DC706" s="8"/>
      <c r="DD706" s="8"/>
      <c r="DE706" s="8"/>
      <c r="DF706" s="8"/>
      <c r="DG706" s="8"/>
      <c r="DH706" s="8"/>
      <c r="DI706" s="8"/>
      <c r="DJ706" s="8"/>
      <c r="DK706" s="8"/>
      <c r="DL706" s="8"/>
      <c r="DM706" s="8"/>
      <c r="DN706" s="8"/>
      <c r="DO706" s="8"/>
      <c r="DP706" s="8"/>
      <c r="DQ706" s="8"/>
      <c r="DR706" s="19" t="str">
        <f t="shared" si="2777"/>
        <v/>
      </c>
      <c r="DS706" s="19" t="str">
        <f t="shared" si="2777"/>
        <v/>
      </c>
      <c r="DT706" s="19" t="str">
        <f t="shared" si="2777"/>
        <v/>
      </c>
      <c r="DU706" s="19" t="str">
        <f t="shared" si="2777"/>
        <v/>
      </c>
      <c r="DV706" s="19" t="str">
        <f t="shared" si="2777"/>
        <v/>
      </c>
      <c r="DW706" s="19" t="str">
        <f t="shared" si="2777"/>
        <v/>
      </c>
      <c r="DX706" s="19" t="str">
        <f t="shared" si="2777"/>
        <v/>
      </c>
      <c r="DY706" s="19" t="str">
        <f t="shared" si="2777"/>
        <v/>
      </c>
      <c r="DZ706" s="19" t="str">
        <f t="shared" si="2777"/>
        <v/>
      </c>
      <c r="EA706" s="19" t="str">
        <f t="shared" si="2777"/>
        <v/>
      </c>
      <c r="EB706" s="19" t="str">
        <f t="shared" si="2777"/>
        <v/>
      </c>
      <c r="EC706" s="19" t="str">
        <f t="shared" si="2777"/>
        <v/>
      </c>
      <c r="ED706" s="19" t="str">
        <f t="shared" si="2777"/>
        <v/>
      </c>
      <c r="EE706" s="19" t="str">
        <f t="shared" si="2777"/>
        <v/>
      </c>
      <c r="EF706" s="19" t="str">
        <f t="shared" si="2777"/>
        <v/>
      </c>
      <c r="EG706" s="19" t="str">
        <f t="shared" si="2777"/>
        <v/>
      </c>
      <c r="EH706" s="19" t="str">
        <f t="shared" si="2777"/>
        <v/>
      </c>
      <c r="EI706" s="19" t="str">
        <f t="shared" si="2777"/>
        <v/>
      </c>
      <c r="EJ706" s="19" t="str">
        <f t="shared" si="2777"/>
        <v/>
      </c>
      <c r="EK706" s="19" t="str">
        <f t="shared" si="2777"/>
        <v/>
      </c>
      <c r="EL706" s="8"/>
      <c r="EM706" s="8"/>
      <c r="EN706" s="8"/>
      <c r="EO706" s="8"/>
      <c r="EP706" s="8"/>
      <c r="EQ706" s="8"/>
      <c r="ER706" s="8"/>
      <c r="ES706" s="8"/>
      <c r="ET706" s="8"/>
      <c r="EU706" s="8"/>
      <c r="EV706" s="8"/>
      <c r="EW706" s="8"/>
      <c r="EX706" s="8"/>
      <c r="EY706" s="8"/>
      <c r="EZ706" s="8"/>
      <c r="FA706" s="8"/>
      <c r="FB706" s="8"/>
      <c r="FC706" s="8"/>
      <c r="FD706" s="8"/>
      <c r="FE706" s="8"/>
      <c r="FF706" s="19" t="str">
        <f t="shared" si="2778"/>
        <v/>
      </c>
      <c r="FG706" s="19" t="str">
        <f t="shared" si="2778"/>
        <v/>
      </c>
      <c r="FH706" s="19" t="str">
        <f t="shared" si="2778"/>
        <v/>
      </c>
      <c r="FI706" s="19" t="str">
        <f t="shared" si="2778"/>
        <v/>
      </c>
      <c r="FJ706" s="19" t="str">
        <f t="shared" si="2778"/>
        <v/>
      </c>
      <c r="FK706" s="19" t="str">
        <f t="shared" si="2778"/>
        <v/>
      </c>
      <c r="FL706" s="19" t="str">
        <f t="shared" si="2778"/>
        <v/>
      </c>
      <c r="FM706" s="19" t="str">
        <f t="shared" si="2778"/>
        <v/>
      </c>
      <c r="FN706" s="19" t="str">
        <f t="shared" si="2778"/>
        <v/>
      </c>
      <c r="FO706" s="19" t="str">
        <f t="shared" si="2778"/>
        <v/>
      </c>
      <c r="FP706" s="19" t="str">
        <f t="shared" si="2778"/>
        <v/>
      </c>
      <c r="FQ706" s="19" t="str">
        <f t="shared" si="2778"/>
        <v/>
      </c>
      <c r="FR706" s="19" t="str">
        <f t="shared" si="2778"/>
        <v/>
      </c>
      <c r="FS706" s="19" t="str">
        <f t="shared" si="2778"/>
        <v/>
      </c>
      <c r="FT706" s="19" t="str">
        <f t="shared" si="2778"/>
        <v/>
      </c>
      <c r="FU706" s="19" t="str">
        <f t="shared" si="2778"/>
        <v/>
      </c>
      <c r="FV706" s="19" t="str">
        <f t="shared" si="2778"/>
        <v/>
      </c>
      <c r="FW706" s="19" t="str">
        <f t="shared" si="2778"/>
        <v/>
      </c>
      <c r="FX706" s="19" t="str">
        <f t="shared" si="2778"/>
        <v/>
      </c>
      <c r="FY706" s="19" t="str">
        <f t="shared" si="2778"/>
        <v/>
      </c>
      <c r="FZ706" s="8"/>
      <c r="GA706" s="8"/>
      <c r="GB706" s="8"/>
      <c r="GC706" s="8"/>
      <c r="GD706" s="8"/>
      <c r="GE706" s="8"/>
      <c r="GF706" s="8"/>
      <c r="GG706" s="8"/>
      <c r="GH706" s="8"/>
      <c r="GI706" s="8"/>
      <c r="GJ706" s="8"/>
      <c r="GK706" s="8"/>
      <c r="GL706" s="8"/>
      <c r="GM706" s="8"/>
      <c r="GN706" s="8"/>
      <c r="GO706" s="8"/>
      <c r="GP706" s="8"/>
      <c r="GQ706" s="8"/>
      <c r="GR706" s="8"/>
      <c r="GS706" s="8"/>
    </row>
    <row r="707" spans="1:201" x14ac:dyDescent="0.25">
      <c r="A707" s="115">
        <f>$A$56</f>
        <v>20172</v>
      </c>
      <c r="B707" s="19" t="str">
        <f t="shared" si="2760"/>
        <v/>
      </c>
      <c r="C707" s="19" t="str">
        <f t="shared" si="2770"/>
        <v/>
      </c>
      <c r="D707" s="19" t="str">
        <f t="shared" si="2770"/>
        <v/>
      </c>
      <c r="E707" s="19" t="str">
        <f t="shared" si="2770"/>
        <v/>
      </c>
      <c r="F707" s="19" t="str">
        <f t="shared" si="2770"/>
        <v/>
      </c>
      <c r="G707" s="19" t="str">
        <f t="shared" si="2770"/>
        <v/>
      </c>
      <c r="H707" s="19" t="str">
        <f t="shared" si="2770"/>
        <v/>
      </c>
      <c r="I707" s="19" t="str">
        <f t="shared" si="2770"/>
        <v/>
      </c>
      <c r="J707" s="19" t="str">
        <f t="shared" si="2770"/>
        <v/>
      </c>
      <c r="K707" s="19" t="str">
        <f t="shared" si="2770"/>
        <v/>
      </c>
      <c r="L707" s="19" t="str">
        <f t="shared" si="2770"/>
        <v/>
      </c>
      <c r="M707" s="19" t="str">
        <f t="shared" si="2770"/>
        <v/>
      </c>
      <c r="N707" s="19" t="str">
        <f t="shared" si="2770"/>
        <v/>
      </c>
      <c r="O707" s="19" t="str">
        <f t="shared" si="2770"/>
        <v/>
      </c>
      <c r="P707" s="19" t="str">
        <f t="shared" si="2770"/>
        <v/>
      </c>
      <c r="Q707" s="19" t="str">
        <f t="shared" si="2770"/>
        <v/>
      </c>
      <c r="R707" s="19" t="str">
        <f t="shared" si="2770"/>
        <v/>
      </c>
      <c r="S707" s="19" t="str">
        <f t="shared" si="2770"/>
        <v/>
      </c>
      <c r="T707" s="19" t="str">
        <f t="shared" si="2770"/>
        <v/>
      </c>
      <c r="U707" s="8"/>
      <c r="V707" s="8"/>
      <c r="W707" s="8"/>
      <c r="X707" s="8"/>
      <c r="Y707" s="8"/>
      <c r="Z707" s="8"/>
      <c r="AA707" s="8"/>
      <c r="AB707" s="8"/>
      <c r="AC707" s="8"/>
      <c r="AD707" s="8"/>
      <c r="AE707" s="8"/>
      <c r="AF707" s="8"/>
      <c r="AG707" s="8"/>
      <c r="AH707" s="8"/>
      <c r="AI707" s="8"/>
      <c r="AJ707" s="8"/>
      <c r="AK707" s="8"/>
      <c r="AL707" s="8"/>
      <c r="AM707" s="8"/>
      <c r="AN707" s="8"/>
      <c r="AO707" s="8"/>
      <c r="AP707" s="19" t="str">
        <f t="shared" si="2775"/>
        <v/>
      </c>
      <c r="AQ707" s="19" t="str">
        <f t="shared" si="2775"/>
        <v/>
      </c>
      <c r="AR707" s="19" t="str">
        <f t="shared" si="2775"/>
        <v/>
      </c>
      <c r="AS707" s="19" t="str">
        <f t="shared" si="2775"/>
        <v/>
      </c>
      <c r="AT707" s="19" t="str">
        <f t="shared" si="2775"/>
        <v/>
      </c>
      <c r="AU707" s="19" t="str">
        <f t="shared" si="2775"/>
        <v/>
      </c>
      <c r="AV707" s="19" t="str">
        <f t="shared" si="2775"/>
        <v/>
      </c>
      <c r="AW707" s="19" t="str">
        <f t="shared" si="2775"/>
        <v/>
      </c>
      <c r="AX707" s="19" t="str">
        <f t="shared" si="2775"/>
        <v/>
      </c>
      <c r="AY707" s="19" t="str">
        <f t="shared" si="2775"/>
        <v/>
      </c>
      <c r="AZ707" s="19" t="str">
        <f t="shared" si="2775"/>
        <v/>
      </c>
      <c r="BA707" s="19" t="str">
        <f t="shared" si="2775"/>
        <v/>
      </c>
      <c r="BB707" s="19" t="str">
        <f t="shared" si="2775"/>
        <v/>
      </c>
      <c r="BC707" s="19" t="str">
        <f t="shared" si="2775"/>
        <v/>
      </c>
      <c r="BD707" s="19" t="str">
        <f t="shared" si="2775"/>
        <v/>
      </c>
      <c r="BE707" s="19" t="str">
        <f t="shared" si="2775"/>
        <v/>
      </c>
      <c r="BF707" s="19" t="str">
        <f t="shared" si="2775"/>
        <v/>
      </c>
      <c r="BG707" s="19" t="str">
        <f t="shared" si="2775"/>
        <v/>
      </c>
      <c r="BH707" s="19" t="str">
        <f t="shared" si="2775"/>
        <v/>
      </c>
      <c r="BI707" s="8"/>
      <c r="BJ707" s="8"/>
      <c r="BK707" s="8"/>
      <c r="BL707" s="8"/>
      <c r="BM707" s="8"/>
      <c r="BN707" s="8"/>
      <c r="BO707" s="8"/>
      <c r="BP707" s="8"/>
      <c r="BQ707" s="8"/>
      <c r="BR707" s="8"/>
      <c r="BS707" s="8"/>
      <c r="BT707" s="8"/>
      <c r="BU707" s="8"/>
      <c r="BV707" s="8"/>
      <c r="BW707" s="8"/>
      <c r="BX707" s="8"/>
      <c r="BY707" s="8"/>
      <c r="BZ707" s="8"/>
      <c r="CA707" s="8"/>
      <c r="CB707" s="8"/>
      <c r="CC707" s="8"/>
      <c r="CD707" s="19" t="str">
        <f t="shared" si="2776"/>
        <v/>
      </c>
      <c r="CE707" s="19" t="str">
        <f t="shared" si="2776"/>
        <v/>
      </c>
      <c r="CF707" s="19" t="str">
        <f t="shared" si="2776"/>
        <v/>
      </c>
      <c r="CG707" s="19" t="str">
        <f t="shared" si="2776"/>
        <v/>
      </c>
      <c r="CH707" s="19" t="str">
        <f t="shared" si="2776"/>
        <v/>
      </c>
      <c r="CI707" s="19" t="str">
        <f t="shared" si="2776"/>
        <v/>
      </c>
      <c r="CJ707" s="19" t="str">
        <f t="shared" si="2776"/>
        <v/>
      </c>
      <c r="CK707" s="19" t="str">
        <f t="shared" si="2776"/>
        <v/>
      </c>
      <c r="CL707" s="19" t="str">
        <f t="shared" si="2776"/>
        <v/>
      </c>
      <c r="CM707" s="19" t="str">
        <f t="shared" si="2776"/>
        <v/>
      </c>
      <c r="CN707" s="19" t="str">
        <f t="shared" si="2776"/>
        <v/>
      </c>
      <c r="CO707" s="19" t="str">
        <f t="shared" si="2776"/>
        <v/>
      </c>
      <c r="CP707" s="19" t="str">
        <f t="shared" si="2776"/>
        <v/>
      </c>
      <c r="CQ707" s="19" t="str">
        <f t="shared" si="2776"/>
        <v/>
      </c>
      <c r="CR707" s="19" t="str">
        <f t="shared" si="2776"/>
        <v/>
      </c>
      <c r="CS707" s="19" t="str">
        <f t="shared" si="2776"/>
        <v/>
      </c>
      <c r="CT707" s="19" t="str">
        <f t="shared" si="2776"/>
        <v/>
      </c>
      <c r="CU707" s="19" t="str">
        <f t="shared" si="2776"/>
        <v/>
      </c>
      <c r="CV707" s="19" t="str">
        <f t="shared" si="2776"/>
        <v/>
      </c>
      <c r="CW707" s="8"/>
      <c r="CX707" s="8"/>
      <c r="CY707" s="8"/>
      <c r="CZ707" s="8"/>
      <c r="DA707" s="8"/>
      <c r="DB707" s="8"/>
      <c r="DC707" s="8"/>
      <c r="DD707" s="8"/>
      <c r="DE707" s="8"/>
      <c r="DF707" s="8"/>
      <c r="DG707" s="8"/>
      <c r="DH707" s="8"/>
      <c r="DI707" s="8"/>
      <c r="DJ707" s="8"/>
      <c r="DK707" s="8"/>
      <c r="DL707" s="8"/>
      <c r="DM707" s="8"/>
      <c r="DN707" s="8"/>
      <c r="DO707" s="8"/>
      <c r="DP707" s="8"/>
      <c r="DQ707" s="8"/>
      <c r="DR707" s="19" t="str">
        <f t="shared" si="2777"/>
        <v/>
      </c>
      <c r="DS707" s="19" t="str">
        <f t="shared" si="2777"/>
        <v/>
      </c>
      <c r="DT707" s="19" t="str">
        <f t="shared" si="2777"/>
        <v/>
      </c>
      <c r="DU707" s="19" t="str">
        <f t="shared" si="2777"/>
        <v/>
      </c>
      <c r="DV707" s="19" t="str">
        <f t="shared" si="2777"/>
        <v/>
      </c>
      <c r="DW707" s="19" t="str">
        <f t="shared" si="2777"/>
        <v/>
      </c>
      <c r="DX707" s="19" t="str">
        <f t="shared" si="2777"/>
        <v/>
      </c>
      <c r="DY707" s="19" t="str">
        <f t="shared" si="2777"/>
        <v/>
      </c>
      <c r="DZ707" s="19" t="str">
        <f t="shared" si="2777"/>
        <v/>
      </c>
      <c r="EA707" s="19" t="str">
        <f t="shared" si="2777"/>
        <v/>
      </c>
      <c r="EB707" s="19" t="str">
        <f t="shared" si="2777"/>
        <v/>
      </c>
      <c r="EC707" s="19" t="str">
        <f t="shared" si="2777"/>
        <v/>
      </c>
      <c r="ED707" s="19" t="str">
        <f t="shared" si="2777"/>
        <v/>
      </c>
      <c r="EE707" s="19" t="str">
        <f t="shared" si="2777"/>
        <v/>
      </c>
      <c r="EF707" s="19" t="str">
        <f t="shared" si="2777"/>
        <v/>
      </c>
      <c r="EG707" s="19" t="str">
        <f t="shared" si="2777"/>
        <v/>
      </c>
      <c r="EH707" s="19" t="str">
        <f t="shared" si="2777"/>
        <v/>
      </c>
      <c r="EI707" s="19" t="str">
        <f t="shared" si="2777"/>
        <v/>
      </c>
      <c r="EJ707" s="19" t="str">
        <f t="shared" si="2777"/>
        <v/>
      </c>
      <c r="EK707" s="8"/>
      <c r="EL707" s="8"/>
      <c r="EM707" s="8"/>
      <c r="EN707" s="8"/>
      <c r="EO707" s="8"/>
      <c r="EP707" s="8"/>
      <c r="EQ707" s="8"/>
      <c r="ER707" s="8"/>
      <c r="ES707" s="8"/>
      <c r="ET707" s="8"/>
      <c r="EU707" s="8"/>
      <c r="EV707" s="8"/>
      <c r="EW707" s="8"/>
      <c r="EX707" s="8"/>
      <c r="EY707" s="8"/>
      <c r="EZ707" s="8"/>
      <c r="FA707" s="8"/>
      <c r="FB707" s="8"/>
      <c r="FC707" s="8"/>
      <c r="FD707" s="8"/>
      <c r="FE707" s="8"/>
      <c r="FF707" s="19" t="str">
        <f t="shared" si="2778"/>
        <v/>
      </c>
      <c r="FG707" s="19" t="str">
        <f t="shared" si="2778"/>
        <v/>
      </c>
      <c r="FH707" s="19" t="str">
        <f t="shared" si="2778"/>
        <v/>
      </c>
      <c r="FI707" s="19" t="str">
        <f t="shared" si="2778"/>
        <v/>
      </c>
      <c r="FJ707" s="19" t="str">
        <f t="shared" si="2778"/>
        <v/>
      </c>
      <c r="FK707" s="19" t="str">
        <f t="shared" si="2778"/>
        <v/>
      </c>
      <c r="FL707" s="19" t="str">
        <f t="shared" si="2778"/>
        <v/>
      </c>
      <c r="FM707" s="19" t="str">
        <f t="shared" si="2778"/>
        <v/>
      </c>
      <c r="FN707" s="19" t="str">
        <f t="shared" si="2778"/>
        <v/>
      </c>
      <c r="FO707" s="19" t="str">
        <f t="shared" si="2778"/>
        <v/>
      </c>
      <c r="FP707" s="19" t="str">
        <f t="shared" si="2778"/>
        <v/>
      </c>
      <c r="FQ707" s="19" t="str">
        <f t="shared" si="2778"/>
        <v/>
      </c>
      <c r="FR707" s="19" t="str">
        <f t="shared" si="2778"/>
        <v/>
      </c>
      <c r="FS707" s="19" t="str">
        <f t="shared" si="2778"/>
        <v/>
      </c>
      <c r="FT707" s="19" t="str">
        <f t="shared" si="2778"/>
        <v/>
      </c>
      <c r="FU707" s="19" t="str">
        <f t="shared" si="2778"/>
        <v/>
      </c>
      <c r="FV707" s="19" t="str">
        <f t="shared" si="2778"/>
        <v/>
      </c>
      <c r="FW707" s="19" t="str">
        <f t="shared" si="2778"/>
        <v/>
      </c>
      <c r="FX707" s="19" t="str">
        <f t="shared" si="2778"/>
        <v/>
      </c>
      <c r="FY707" s="8"/>
      <c r="FZ707" s="8"/>
      <c r="GA707" s="8"/>
      <c r="GB707" s="8"/>
      <c r="GC707" s="8"/>
      <c r="GD707" s="8"/>
      <c r="GE707" s="8"/>
      <c r="GF707" s="8"/>
      <c r="GG707" s="8"/>
      <c r="GH707" s="8"/>
      <c r="GI707" s="8"/>
      <c r="GJ707" s="8"/>
      <c r="GK707" s="8"/>
      <c r="GL707" s="8"/>
      <c r="GM707" s="8"/>
      <c r="GN707" s="8"/>
      <c r="GO707" s="8"/>
      <c r="GP707" s="8"/>
      <c r="GQ707" s="8"/>
      <c r="GR707" s="8"/>
      <c r="GS707" s="8"/>
    </row>
    <row r="708" spans="1:201" x14ac:dyDescent="0.25">
      <c r="A708" s="115">
        <f>$A$57</f>
        <v>20173</v>
      </c>
      <c r="B708" s="19" t="str">
        <f t="shared" si="2760"/>
        <v/>
      </c>
      <c r="C708" s="19" t="str">
        <f t="shared" si="2770"/>
        <v/>
      </c>
      <c r="D708" s="19" t="str">
        <f t="shared" si="2770"/>
        <v/>
      </c>
      <c r="E708" s="19" t="str">
        <f t="shared" si="2770"/>
        <v/>
      </c>
      <c r="F708" s="19" t="str">
        <f t="shared" si="2770"/>
        <v/>
      </c>
      <c r="G708" s="19" t="str">
        <f t="shared" si="2770"/>
        <v/>
      </c>
      <c r="H708" s="19" t="str">
        <f t="shared" si="2770"/>
        <v/>
      </c>
      <c r="I708" s="19" t="str">
        <f t="shared" si="2770"/>
        <v/>
      </c>
      <c r="J708" s="19" t="str">
        <f t="shared" si="2770"/>
        <v/>
      </c>
      <c r="K708" s="19" t="str">
        <f t="shared" si="2770"/>
        <v/>
      </c>
      <c r="L708" s="19" t="str">
        <f t="shared" si="2770"/>
        <v/>
      </c>
      <c r="M708" s="19" t="str">
        <f t="shared" si="2770"/>
        <v/>
      </c>
      <c r="N708" s="19" t="str">
        <f t="shared" si="2770"/>
        <v/>
      </c>
      <c r="O708" s="19" t="str">
        <f t="shared" si="2770"/>
        <v/>
      </c>
      <c r="P708" s="19" t="str">
        <f t="shared" si="2770"/>
        <v/>
      </c>
      <c r="Q708" s="19" t="str">
        <f t="shared" si="2770"/>
        <v/>
      </c>
      <c r="R708" s="19" t="str">
        <f t="shared" si="2770"/>
        <v/>
      </c>
      <c r="S708" s="19" t="str">
        <f t="shared" si="2770"/>
        <v/>
      </c>
      <c r="T708" s="8"/>
      <c r="U708" s="8"/>
      <c r="V708" s="8"/>
      <c r="W708" s="8"/>
      <c r="X708" s="8"/>
      <c r="Y708" s="8"/>
      <c r="Z708" s="8"/>
      <c r="AA708" s="8"/>
      <c r="AB708" s="8"/>
      <c r="AC708" s="8"/>
      <c r="AD708" s="8"/>
      <c r="AE708" s="8"/>
      <c r="AF708" s="8"/>
      <c r="AG708" s="8"/>
      <c r="AH708" s="8"/>
      <c r="AI708" s="8"/>
      <c r="AJ708" s="8"/>
      <c r="AK708" s="8"/>
      <c r="AL708" s="8"/>
      <c r="AM708" s="8"/>
      <c r="AN708" s="8"/>
      <c r="AO708" s="8"/>
      <c r="AP708" s="19" t="str">
        <f t="shared" si="2775"/>
        <v/>
      </c>
      <c r="AQ708" s="19" t="str">
        <f t="shared" si="2775"/>
        <v/>
      </c>
      <c r="AR708" s="19" t="str">
        <f t="shared" si="2775"/>
        <v/>
      </c>
      <c r="AS708" s="19" t="str">
        <f t="shared" si="2775"/>
        <v/>
      </c>
      <c r="AT708" s="19" t="str">
        <f t="shared" si="2775"/>
        <v/>
      </c>
      <c r="AU708" s="19" t="str">
        <f t="shared" si="2775"/>
        <v/>
      </c>
      <c r="AV708" s="19" t="str">
        <f t="shared" si="2775"/>
        <v/>
      </c>
      <c r="AW708" s="19" t="str">
        <f t="shared" si="2775"/>
        <v/>
      </c>
      <c r="AX708" s="19" t="str">
        <f t="shared" si="2775"/>
        <v/>
      </c>
      <c r="AY708" s="19" t="str">
        <f t="shared" si="2775"/>
        <v/>
      </c>
      <c r="AZ708" s="19" t="str">
        <f t="shared" si="2775"/>
        <v/>
      </c>
      <c r="BA708" s="19" t="str">
        <f t="shared" si="2775"/>
        <v/>
      </c>
      <c r="BB708" s="19" t="str">
        <f t="shared" si="2775"/>
        <v/>
      </c>
      <c r="BC708" s="19" t="str">
        <f t="shared" si="2775"/>
        <v/>
      </c>
      <c r="BD708" s="19" t="str">
        <f t="shared" si="2775"/>
        <v/>
      </c>
      <c r="BE708" s="19" t="str">
        <f t="shared" si="2775"/>
        <v/>
      </c>
      <c r="BF708" s="19" t="str">
        <f t="shared" si="2775"/>
        <v/>
      </c>
      <c r="BG708" s="19" t="str">
        <f t="shared" si="2775"/>
        <v/>
      </c>
      <c r="BH708" s="8"/>
      <c r="BI708" s="8"/>
      <c r="BJ708" s="8"/>
      <c r="BK708" s="8"/>
      <c r="BL708" s="8"/>
      <c r="BM708" s="8"/>
      <c r="BN708" s="8"/>
      <c r="BO708" s="8"/>
      <c r="BP708" s="8"/>
      <c r="BQ708" s="8"/>
      <c r="BR708" s="8"/>
      <c r="BS708" s="8"/>
      <c r="BT708" s="8"/>
      <c r="BU708" s="8"/>
      <c r="BV708" s="8"/>
      <c r="BW708" s="8"/>
      <c r="BX708" s="8"/>
      <c r="BY708" s="8"/>
      <c r="BZ708" s="8"/>
      <c r="CA708" s="8"/>
      <c r="CB708" s="8"/>
      <c r="CC708" s="8"/>
      <c r="CD708" s="19" t="str">
        <f t="shared" si="2776"/>
        <v/>
      </c>
      <c r="CE708" s="19" t="str">
        <f t="shared" si="2776"/>
        <v/>
      </c>
      <c r="CF708" s="19" t="str">
        <f t="shared" si="2776"/>
        <v/>
      </c>
      <c r="CG708" s="19" t="str">
        <f t="shared" si="2776"/>
        <v/>
      </c>
      <c r="CH708" s="19" t="str">
        <f t="shared" si="2776"/>
        <v/>
      </c>
      <c r="CI708" s="19" t="str">
        <f t="shared" si="2776"/>
        <v/>
      </c>
      <c r="CJ708" s="19" t="str">
        <f t="shared" si="2776"/>
        <v/>
      </c>
      <c r="CK708" s="19" t="str">
        <f t="shared" si="2776"/>
        <v/>
      </c>
      <c r="CL708" s="19" t="str">
        <f t="shared" si="2776"/>
        <v/>
      </c>
      <c r="CM708" s="19" t="str">
        <f t="shared" si="2776"/>
        <v/>
      </c>
      <c r="CN708" s="19" t="str">
        <f t="shared" si="2776"/>
        <v/>
      </c>
      <c r="CO708" s="19" t="str">
        <f t="shared" si="2776"/>
        <v/>
      </c>
      <c r="CP708" s="19" t="str">
        <f t="shared" si="2776"/>
        <v/>
      </c>
      <c r="CQ708" s="19" t="str">
        <f t="shared" si="2776"/>
        <v/>
      </c>
      <c r="CR708" s="19" t="str">
        <f t="shared" si="2776"/>
        <v/>
      </c>
      <c r="CS708" s="19" t="str">
        <f t="shared" si="2776"/>
        <v/>
      </c>
      <c r="CT708" s="19" t="str">
        <f t="shared" si="2776"/>
        <v/>
      </c>
      <c r="CU708" s="19" t="str">
        <f t="shared" si="2776"/>
        <v/>
      </c>
      <c r="CV708" s="8"/>
      <c r="CW708" s="8"/>
      <c r="CX708" s="8"/>
      <c r="CY708" s="8"/>
      <c r="CZ708" s="8"/>
      <c r="DA708" s="8"/>
      <c r="DB708" s="8"/>
      <c r="DC708" s="8"/>
      <c r="DD708" s="8"/>
      <c r="DE708" s="8"/>
      <c r="DF708" s="8"/>
      <c r="DG708" s="8"/>
      <c r="DH708" s="8"/>
      <c r="DI708" s="8"/>
      <c r="DJ708" s="8"/>
      <c r="DK708" s="8"/>
      <c r="DL708" s="8"/>
      <c r="DM708" s="8"/>
      <c r="DN708" s="8"/>
      <c r="DO708" s="8"/>
      <c r="DP708" s="8"/>
      <c r="DQ708" s="8"/>
      <c r="DR708" s="19" t="str">
        <f t="shared" si="2777"/>
        <v/>
      </c>
      <c r="DS708" s="19" t="str">
        <f t="shared" si="2777"/>
        <v/>
      </c>
      <c r="DT708" s="19" t="str">
        <f t="shared" si="2777"/>
        <v/>
      </c>
      <c r="DU708" s="19" t="str">
        <f t="shared" si="2777"/>
        <v/>
      </c>
      <c r="DV708" s="19" t="str">
        <f t="shared" si="2777"/>
        <v/>
      </c>
      <c r="DW708" s="19" t="str">
        <f t="shared" si="2777"/>
        <v/>
      </c>
      <c r="DX708" s="19" t="str">
        <f t="shared" si="2777"/>
        <v/>
      </c>
      <c r="DY708" s="19" t="str">
        <f t="shared" si="2777"/>
        <v/>
      </c>
      <c r="DZ708" s="19" t="str">
        <f t="shared" si="2777"/>
        <v/>
      </c>
      <c r="EA708" s="19" t="str">
        <f t="shared" si="2777"/>
        <v/>
      </c>
      <c r="EB708" s="19" t="str">
        <f t="shared" si="2777"/>
        <v/>
      </c>
      <c r="EC708" s="19" t="str">
        <f t="shared" si="2777"/>
        <v/>
      </c>
      <c r="ED708" s="19" t="str">
        <f t="shared" si="2777"/>
        <v/>
      </c>
      <c r="EE708" s="19" t="str">
        <f t="shared" si="2777"/>
        <v/>
      </c>
      <c r="EF708" s="19" t="str">
        <f t="shared" si="2777"/>
        <v/>
      </c>
      <c r="EG708" s="19" t="str">
        <f t="shared" si="2777"/>
        <v/>
      </c>
      <c r="EH708" s="19" t="str">
        <f t="shared" si="2777"/>
        <v/>
      </c>
      <c r="EI708" s="19" t="str">
        <f t="shared" si="2777"/>
        <v/>
      </c>
      <c r="EJ708" s="8"/>
      <c r="EK708" s="8"/>
      <c r="EL708" s="8"/>
      <c r="EM708" s="8"/>
      <c r="EN708" s="8"/>
      <c r="EO708" s="8"/>
      <c r="EP708" s="8"/>
      <c r="EQ708" s="8"/>
      <c r="ER708" s="8"/>
      <c r="ES708" s="8"/>
      <c r="ET708" s="8"/>
      <c r="EU708" s="8"/>
      <c r="EV708" s="8"/>
      <c r="EW708" s="8"/>
      <c r="EX708" s="8"/>
      <c r="EY708" s="8"/>
      <c r="EZ708" s="8"/>
      <c r="FA708" s="8"/>
      <c r="FB708" s="8"/>
      <c r="FC708" s="8"/>
      <c r="FD708" s="8"/>
      <c r="FE708" s="8"/>
      <c r="FF708" s="19" t="str">
        <f t="shared" si="2778"/>
        <v/>
      </c>
      <c r="FG708" s="19" t="str">
        <f t="shared" si="2778"/>
        <v/>
      </c>
      <c r="FH708" s="19" t="str">
        <f t="shared" si="2778"/>
        <v/>
      </c>
      <c r="FI708" s="19" t="str">
        <f t="shared" si="2778"/>
        <v/>
      </c>
      <c r="FJ708" s="19" t="str">
        <f t="shared" si="2778"/>
        <v/>
      </c>
      <c r="FK708" s="19" t="str">
        <f t="shared" si="2778"/>
        <v/>
      </c>
      <c r="FL708" s="19" t="str">
        <f t="shared" si="2778"/>
        <v/>
      </c>
      <c r="FM708" s="19" t="str">
        <f t="shared" si="2778"/>
        <v/>
      </c>
      <c r="FN708" s="19" t="str">
        <f t="shared" si="2778"/>
        <v/>
      </c>
      <c r="FO708" s="19" t="str">
        <f t="shared" si="2778"/>
        <v/>
      </c>
      <c r="FP708" s="19" t="str">
        <f t="shared" si="2778"/>
        <v/>
      </c>
      <c r="FQ708" s="19" t="str">
        <f t="shared" si="2778"/>
        <v/>
      </c>
      <c r="FR708" s="19" t="str">
        <f t="shared" si="2778"/>
        <v/>
      </c>
      <c r="FS708" s="19" t="str">
        <f t="shared" si="2778"/>
        <v/>
      </c>
      <c r="FT708" s="19" t="str">
        <f t="shared" si="2778"/>
        <v/>
      </c>
      <c r="FU708" s="19" t="str">
        <f t="shared" si="2778"/>
        <v/>
      </c>
      <c r="FV708" s="19" t="str">
        <f t="shared" si="2778"/>
        <v/>
      </c>
      <c r="FW708" s="19" t="str">
        <f t="shared" si="2778"/>
        <v/>
      </c>
      <c r="FX708" s="8"/>
      <c r="FY708" s="8"/>
      <c r="FZ708" s="8"/>
      <c r="GA708" s="8"/>
      <c r="GB708" s="8"/>
      <c r="GC708" s="8"/>
      <c r="GD708" s="8"/>
      <c r="GE708" s="8"/>
      <c r="GF708" s="8"/>
      <c r="GG708" s="8"/>
      <c r="GH708" s="8"/>
      <c r="GI708" s="8"/>
      <c r="GJ708" s="8"/>
      <c r="GK708" s="8"/>
      <c r="GL708" s="8"/>
      <c r="GM708" s="8"/>
      <c r="GN708" s="8"/>
      <c r="GO708" s="8"/>
      <c r="GP708" s="8"/>
      <c r="GQ708" s="8"/>
      <c r="GR708" s="8"/>
      <c r="GS708" s="8"/>
    </row>
    <row r="709" spans="1:201" x14ac:dyDescent="0.25">
      <c r="A709" s="115">
        <f>$A$58</f>
        <v>20174</v>
      </c>
      <c r="B709" s="19" t="str">
        <f t="shared" si="2760"/>
        <v/>
      </c>
      <c r="C709" s="19" t="str">
        <f t="shared" si="2770"/>
        <v/>
      </c>
      <c r="D709" s="19" t="str">
        <f t="shared" si="2770"/>
        <v/>
      </c>
      <c r="E709" s="19" t="str">
        <f t="shared" si="2770"/>
        <v/>
      </c>
      <c r="F709" s="19" t="str">
        <f t="shared" si="2770"/>
        <v/>
      </c>
      <c r="G709" s="19" t="str">
        <f t="shared" si="2770"/>
        <v/>
      </c>
      <c r="H709" s="19" t="str">
        <f t="shared" si="2770"/>
        <v/>
      </c>
      <c r="I709" s="19" t="str">
        <f t="shared" si="2770"/>
        <v/>
      </c>
      <c r="J709" s="19" t="str">
        <f t="shared" si="2770"/>
        <v/>
      </c>
      <c r="K709" s="19" t="str">
        <f t="shared" si="2770"/>
        <v/>
      </c>
      <c r="L709" s="19" t="str">
        <f t="shared" si="2770"/>
        <v/>
      </c>
      <c r="M709" s="19" t="str">
        <f t="shared" si="2770"/>
        <v/>
      </c>
      <c r="N709" s="19" t="str">
        <f t="shared" si="2770"/>
        <v/>
      </c>
      <c r="O709" s="19" t="str">
        <f t="shared" si="2770"/>
        <v/>
      </c>
      <c r="P709" s="19" t="str">
        <f t="shared" si="2770"/>
        <v/>
      </c>
      <c r="Q709" s="19" t="str">
        <f t="shared" si="2770"/>
        <v/>
      </c>
      <c r="R709" s="19" t="str">
        <f t="shared" si="2770"/>
        <v/>
      </c>
      <c r="S709" s="8"/>
      <c r="T709" s="8"/>
      <c r="U709" s="8"/>
      <c r="V709" s="8"/>
      <c r="W709" s="8"/>
      <c r="X709" s="8"/>
      <c r="Y709" s="8"/>
      <c r="Z709" s="8"/>
      <c r="AA709" s="8"/>
      <c r="AB709" s="8"/>
      <c r="AC709" s="8"/>
      <c r="AD709" s="8"/>
      <c r="AE709" s="8"/>
      <c r="AF709" s="8"/>
      <c r="AG709" s="8"/>
      <c r="AH709" s="8"/>
      <c r="AI709" s="8"/>
      <c r="AJ709" s="8"/>
      <c r="AK709" s="8"/>
      <c r="AL709" s="8"/>
      <c r="AM709" s="8"/>
      <c r="AN709" s="8"/>
      <c r="AO709" s="8"/>
      <c r="AP709" s="19" t="str">
        <f t="shared" si="2775"/>
        <v/>
      </c>
      <c r="AQ709" s="19" t="str">
        <f t="shared" si="2775"/>
        <v/>
      </c>
      <c r="AR709" s="19" t="str">
        <f t="shared" si="2775"/>
        <v/>
      </c>
      <c r="AS709" s="19" t="str">
        <f t="shared" si="2775"/>
        <v/>
      </c>
      <c r="AT709" s="19" t="str">
        <f t="shared" si="2775"/>
        <v/>
      </c>
      <c r="AU709" s="19" t="str">
        <f t="shared" si="2775"/>
        <v/>
      </c>
      <c r="AV709" s="19" t="str">
        <f t="shared" si="2775"/>
        <v/>
      </c>
      <c r="AW709" s="19" t="str">
        <f t="shared" si="2775"/>
        <v/>
      </c>
      <c r="AX709" s="19" t="str">
        <f t="shared" si="2775"/>
        <v/>
      </c>
      <c r="AY709" s="19" t="str">
        <f t="shared" si="2775"/>
        <v/>
      </c>
      <c r="AZ709" s="19" t="str">
        <f t="shared" si="2775"/>
        <v/>
      </c>
      <c r="BA709" s="19" t="str">
        <f t="shared" si="2775"/>
        <v/>
      </c>
      <c r="BB709" s="19" t="str">
        <f t="shared" si="2775"/>
        <v/>
      </c>
      <c r="BC709" s="19" t="str">
        <f t="shared" si="2775"/>
        <v/>
      </c>
      <c r="BD709" s="19" t="str">
        <f t="shared" si="2775"/>
        <v/>
      </c>
      <c r="BE709" s="19" t="str">
        <f t="shared" si="2775"/>
        <v/>
      </c>
      <c r="BF709" s="19" t="str">
        <f t="shared" si="2775"/>
        <v/>
      </c>
      <c r="BG709" s="8"/>
      <c r="BH709" s="8"/>
      <c r="BI709" s="8"/>
      <c r="BJ709" s="8"/>
      <c r="BK709" s="8"/>
      <c r="BL709" s="8"/>
      <c r="BM709" s="8"/>
      <c r="BN709" s="8"/>
      <c r="BO709" s="8"/>
      <c r="BP709" s="8"/>
      <c r="BQ709" s="8"/>
      <c r="BR709" s="8"/>
      <c r="BS709" s="8"/>
      <c r="BT709" s="8"/>
      <c r="BU709" s="8"/>
      <c r="BV709" s="8"/>
      <c r="BW709" s="8"/>
      <c r="BX709" s="8"/>
      <c r="BY709" s="8"/>
      <c r="BZ709" s="8"/>
      <c r="CA709" s="8"/>
      <c r="CB709" s="8"/>
      <c r="CC709" s="8"/>
      <c r="CD709" s="19" t="str">
        <f t="shared" si="2776"/>
        <v/>
      </c>
      <c r="CE709" s="19" t="str">
        <f t="shared" si="2776"/>
        <v/>
      </c>
      <c r="CF709" s="19" t="str">
        <f t="shared" si="2776"/>
        <v/>
      </c>
      <c r="CG709" s="19" t="str">
        <f t="shared" si="2776"/>
        <v/>
      </c>
      <c r="CH709" s="19" t="str">
        <f t="shared" si="2776"/>
        <v/>
      </c>
      <c r="CI709" s="19" t="str">
        <f t="shared" si="2776"/>
        <v/>
      </c>
      <c r="CJ709" s="19" t="str">
        <f t="shared" si="2776"/>
        <v/>
      </c>
      <c r="CK709" s="19" t="str">
        <f t="shared" si="2776"/>
        <v/>
      </c>
      <c r="CL709" s="19" t="str">
        <f t="shared" si="2776"/>
        <v/>
      </c>
      <c r="CM709" s="19" t="str">
        <f t="shared" si="2776"/>
        <v/>
      </c>
      <c r="CN709" s="19" t="str">
        <f t="shared" si="2776"/>
        <v/>
      </c>
      <c r="CO709" s="19" t="str">
        <f t="shared" si="2776"/>
        <v/>
      </c>
      <c r="CP709" s="19" t="str">
        <f t="shared" si="2776"/>
        <v/>
      </c>
      <c r="CQ709" s="19" t="str">
        <f t="shared" si="2776"/>
        <v/>
      </c>
      <c r="CR709" s="19" t="str">
        <f t="shared" si="2776"/>
        <v/>
      </c>
      <c r="CS709" s="19" t="str">
        <f t="shared" si="2776"/>
        <v/>
      </c>
      <c r="CT709" s="19" t="str">
        <f t="shared" si="2776"/>
        <v/>
      </c>
      <c r="CU709" s="8"/>
      <c r="CV709" s="8"/>
      <c r="CW709" s="8"/>
      <c r="CX709" s="8"/>
      <c r="CY709" s="8"/>
      <c r="CZ709" s="8"/>
      <c r="DA709" s="8"/>
      <c r="DB709" s="8"/>
      <c r="DC709" s="8"/>
      <c r="DD709" s="8"/>
      <c r="DE709" s="8"/>
      <c r="DF709" s="8"/>
      <c r="DG709" s="8"/>
      <c r="DH709" s="8"/>
      <c r="DI709" s="8"/>
      <c r="DJ709" s="8"/>
      <c r="DK709" s="8"/>
      <c r="DL709" s="8"/>
      <c r="DM709" s="8"/>
      <c r="DN709" s="8"/>
      <c r="DO709" s="8"/>
      <c r="DP709" s="8"/>
      <c r="DQ709" s="8"/>
      <c r="DR709" s="19" t="str">
        <f t="shared" si="2777"/>
        <v/>
      </c>
      <c r="DS709" s="19" t="str">
        <f t="shared" si="2777"/>
        <v/>
      </c>
      <c r="DT709" s="19" t="str">
        <f t="shared" si="2777"/>
        <v/>
      </c>
      <c r="DU709" s="19" t="str">
        <f t="shared" si="2777"/>
        <v/>
      </c>
      <c r="DV709" s="19" t="str">
        <f t="shared" si="2777"/>
        <v/>
      </c>
      <c r="DW709" s="19" t="str">
        <f t="shared" si="2777"/>
        <v/>
      </c>
      <c r="DX709" s="19" t="str">
        <f t="shared" si="2777"/>
        <v/>
      </c>
      <c r="DY709" s="19" t="str">
        <f t="shared" si="2777"/>
        <v/>
      </c>
      <c r="DZ709" s="19" t="str">
        <f t="shared" si="2777"/>
        <v/>
      </c>
      <c r="EA709" s="19" t="str">
        <f t="shared" si="2777"/>
        <v/>
      </c>
      <c r="EB709" s="19" t="str">
        <f t="shared" si="2777"/>
        <v/>
      </c>
      <c r="EC709" s="19" t="str">
        <f t="shared" si="2777"/>
        <v/>
      </c>
      <c r="ED709" s="19" t="str">
        <f t="shared" si="2777"/>
        <v/>
      </c>
      <c r="EE709" s="19" t="str">
        <f t="shared" si="2777"/>
        <v/>
      </c>
      <c r="EF709" s="19" t="str">
        <f t="shared" si="2777"/>
        <v/>
      </c>
      <c r="EG709" s="19" t="str">
        <f t="shared" si="2777"/>
        <v/>
      </c>
      <c r="EH709" s="19" t="str">
        <f t="shared" si="2777"/>
        <v/>
      </c>
      <c r="EI709" s="8"/>
      <c r="EJ709" s="8"/>
      <c r="EK709" s="8"/>
      <c r="EL709" s="8"/>
      <c r="EM709" s="8"/>
      <c r="EN709" s="8"/>
      <c r="EO709" s="8"/>
      <c r="EP709" s="8"/>
      <c r="EQ709" s="8"/>
      <c r="ER709" s="8"/>
      <c r="ES709" s="8"/>
      <c r="ET709" s="8"/>
      <c r="EU709" s="8"/>
      <c r="EV709" s="8"/>
      <c r="EW709" s="8"/>
      <c r="EX709" s="8"/>
      <c r="EY709" s="8"/>
      <c r="EZ709" s="8"/>
      <c r="FA709" s="8"/>
      <c r="FB709" s="8"/>
      <c r="FC709" s="8"/>
      <c r="FD709" s="8"/>
      <c r="FE709" s="8"/>
      <c r="FF709" s="19" t="str">
        <f t="shared" si="2778"/>
        <v/>
      </c>
      <c r="FG709" s="19" t="str">
        <f t="shared" si="2778"/>
        <v/>
      </c>
      <c r="FH709" s="19" t="str">
        <f t="shared" si="2778"/>
        <v/>
      </c>
      <c r="FI709" s="19" t="str">
        <f t="shared" si="2778"/>
        <v/>
      </c>
      <c r="FJ709" s="19" t="str">
        <f t="shared" si="2778"/>
        <v/>
      </c>
      <c r="FK709" s="19" t="str">
        <f t="shared" si="2778"/>
        <v/>
      </c>
      <c r="FL709" s="19" t="str">
        <f t="shared" si="2778"/>
        <v/>
      </c>
      <c r="FM709" s="19" t="str">
        <f t="shared" si="2778"/>
        <v/>
      </c>
      <c r="FN709" s="19" t="str">
        <f t="shared" si="2778"/>
        <v/>
      </c>
      <c r="FO709" s="19" t="str">
        <f t="shared" si="2778"/>
        <v/>
      </c>
      <c r="FP709" s="19" t="str">
        <f t="shared" si="2778"/>
        <v/>
      </c>
      <c r="FQ709" s="19" t="str">
        <f t="shared" si="2778"/>
        <v/>
      </c>
      <c r="FR709" s="19" t="str">
        <f t="shared" si="2778"/>
        <v/>
      </c>
      <c r="FS709" s="19" t="str">
        <f t="shared" si="2778"/>
        <v/>
      </c>
      <c r="FT709" s="19" t="str">
        <f t="shared" si="2778"/>
        <v/>
      </c>
      <c r="FU709" s="19" t="str">
        <f t="shared" si="2778"/>
        <v/>
      </c>
      <c r="FV709" s="19" t="str">
        <f t="shared" si="2778"/>
        <v/>
      </c>
      <c r="FW709" s="8"/>
      <c r="FX709" s="8"/>
      <c r="FY709" s="8"/>
      <c r="FZ709" s="8"/>
      <c r="GA709" s="8"/>
      <c r="GB709" s="8"/>
      <c r="GC709" s="8"/>
      <c r="GD709" s="8"/>
      <c r="GE709" s="8"/>
      <c r="GF709" s="8"/>
      <c r="GG709" s="8"/>
      <c r="GH709" s="8"/>
      <c r="GI709" s="8"/>
      <c r="GJ709" s="8"/>
      <c r="GK709" s="8"/>
      <c r="GL709" s="8"/>
      <c r="GM709" s="8"/>
      <c r="GN709" s="8"/>
      <c r="GO709" s="8"/>
      <c r="GP709" s="8"/>
      <c r="GQ709" s="8"/>
      <c r="GR709" s="8"/>
      <c r="GS709" s="8"/>
    </row>
    <row r="710" spans="1:201" x14ac:dyDescent="0.25">
      <c r="A710" s="115">
        <f>$A$59</f>
        <v>20181</v>
      </c>
      <c r="B710" s="19" t="str">
        <f t="shared" si="2760"/>
        <v/>
      </c>
      <c r="C710" s="19" t="str">
        <f t="shared" si="2770"/>
        <v/>
      </c>
      <c r="D710" s="19" t="str">
        <f t="shared" si="2770"/>
        <v/>
      </c>
      <c r="E710" s="19" t="str">
        <f t="shared" si="2770"/>
        <v/>
      </c>
      <c r="F710" s="19" t="str">
        <f t="shared" si="2770"/>
        <v/>
      </c>
      <c r="G710" s="19" t="str">
        <f t="shared" si="2770"/>
        <v/>
      </c>
      <c r="H710" s="19" t="str">
        <f t="shared" si="2770"/>
        <v/>
      </c>
      <c r="I710" s="19" t="str">
        <f t="shared" si="2770"/>
        <v/>
      </c>
      <c r="J710" s="19" t="str">
        <f t="shared" si="2770"/>
        <v/>
      </c>
      <c r="K710" s="19" t="str">
        <f t="shared" si="2770"/>
        <v/>
      </c>
      <c r="L710" s="19" t="str">
        <f t="shared" si="2770"/>
        <v/>
      </c>
      <c r="M710" s="19" t="str">
        <f t="shared" si="2770"/>
        <v/>
      </c>
      <c r="N710" s="19" t="str">
        <f t="shared" si="2770"/>
        <v/>
      </c>
      <c r="O710" s="19" t="str">
        <f t="shared" si="2770"/>
        <v/>
      </c>
      <c r="P710" s="19" t="str">
        <f t="shared" si="2770"/>
        <v/>
      </c>
      <c r="Q710" s="19" t="str">
        <f t="shared" si="2770"/>
        <v/>
      </c>
      <c r="R710" s="8"/>
      <c r="S710" s="8"/>
      <c r="T710" s="8"/>
      <c r="U710" s="8"/>
      <c r="V710" s="8"/>
      <c r="W710" s="8"/>
      <c r="X710" s="8"/>
      <c r="Y710" s="8"/>
      <c r="Z710" s="8"/>
      <c r="AA710" s="8"/>
      <c r="AB710" s="8"/>
      <c r="AC710" s="8"/>
      <c r="AD710" s="8"/>
      <c r="AE710" s="8"/>
      <c r="AF710" s="8"/>
      <c r="AG710" s="8"/>
      <c r="AH710" s="8"/>
      <c r="AI710" s="8"/>
      <c r="AJ710" s="8"/>
      <c r="AK710" s="8"/>
      <c r="AL710" s="8"/>
      <c r="AM710" s="8"/>
      <c r="AN710" s="8"/>
      <c r="AO710" s="8"/>
      <c r="AP710" s="19" t="str">
        <f t="shared" si="2775"/>
        <v/>
      </c>
      <c r="AQ710" s="19" t="str">
        <f t="shared" si="2775"/>
        <v/>
      </c>
      <c r="AR710" s="19" t="str">
        <f t="shared" si="2775"/>
        <v/>
      </c>
      <c r="AS710" s="19" t="str">
        <f t="shared" si="2775"/>
        <v/>
      </c>
      <c r="AT710" s="19" t="str">
        <f t="shared" si="2775"/>
        <v/>
      </c>
      <c r="AU710" s="19" t="str">
        <f t="shared" si="2775"/>
        <v/>
      </c>
      <c r="AV710" s="19" t="str">
        <f t="shared" si="2775"/>
        <v/>
      </c>
      <c r="AW710" s="19" t="str">
        <f t="shared" si="2775"/>
        <v/>
      </c>
      <c r="AX710" s="19" t="str">
        <f t="shared" si="2775"/>
        <v/>
      </c>
      <c r="AY710" s="19" t="str">
        <f t="shared" si="2775"/>
        <v/>
      </c>
      <c r="AZ710" s="19" t="str">
        <f t="shared" si="2775"/>
        <v/>
      </c>
      <c r="BA710" s="19" t="str">
        <f t="shared" si="2775"/>
        <v/>
      </c>
      <c r="BB710" s="19" t="str">
        <f t="shared" si="2775"/>
        <v/>
      </c>
      <c r="BC710" s="19" t="str">
        <f t="shared" si="2775"/>
        <v/>
      </c>
      <c r="BD710" s="19" t="str">
        <f t="shared" si="2775"/>
        <v/>
      </c>
      <c r="BE710" s="19" t="str">
        <f t="shared" si="2775"/>
        <v/>
      </c>
      <c r="BF710" s="8"/>
      <c r="BG710" s="8"/>
      <c r="BH710" s="8"/>
      <c r="BI710" s="8"/>
      <c r="BJ710" s="8"/>
      <c r="BK710" s="8"/>
      <c r="BL710" s="8"/>
      <c r="BM710" s="8"/>
      <c r="BN710" s="8"/>
      <c r="BO710" s="8"/>
      <c r="BP710" s="8"/>
      <c r="BQ710" s="8"/>
      <c r="BR710" s="8"/>
      <c r="BS710" s="8"/>
      <c r="BT710" s="8"/>
      <c r="BU710" s="8"/>
      <c r="BV710" s="8"/>
      <c r="BW710" s="8"/>
      <c r="BX710" s="8"/>
      <c r="BY710" s="8"/>
      <c r="BZ710" s="8"/>
      <c r="CA710" s="8"/>
      <c r="CB710" s="8"/>
      <c r="CC710" s="8"/>
      <c r="CD710" s="19" t="str">
        <f t="shared" si="2776"/>
        <v/>
      </c>
      <c r="CE710" s="19" t="str">
        <f t="shared" si="2776"/>
        <v/>
      </c>
      <c r="CF710" s="19" t="str">
        <f t="shared" si="2776"/>
        <v/>
      </c>
      <c r="CG710" s="19" t="str">
        <f t="shared" si="2776"/>
        <v/>
      </c>
      <c r="CH710" s="19" t="str">
        <f t="shared" si="2776"/>
        <v/>
      </c>
      <c r="CI710" s="19" t="str">
        <f t="shared" si="2776"/>
        <v/>
      </c>
      <c r="CJ710" s="19" t="str">
        <f t="shared" si="2776"/>
        <v/>
      </c>
      <c r="CK710" s="19" t="str">
        <f t="shared" si="2776"/>
        <v/>
      </c>
      <c r="CL710" s="19" t="str">
        <f t="shared" si="2776"/>
        <v/>
      </c>
      <c r="CM710" s="19" t="str">
        <f t="shared" si="2776"/>
        <v/>
      </c>
      <c r="CN710" s="19" t="str">
        <f t="shared" si="2776"/>
        <v/>
      </c>
      <c r="CO710" s="19" t="str">
        <f t="shared" si="2776"/>
        <v/>
      </c>
      <c r="CP710" s="19" t="str">
        <f t="shared" si="2776"/>
        <v/>
      </c>
      <c r="CQ710" s="19" t="str">
        <f t="shared" si="2776"/>
        <v/>
      </c>
      <c r="CR710" s="19" t="str">
        <f t="shared" si="2776"/>
        <v/>
      </c>
      <c r="CS710" s="19" t="str">
        <f t="shared" si="2776"/>
        <v/>
      </c>
      <c r="CT710" s="8"/>
      <c r="CU710" s="8"/>
      <c r="CV710" s="8"/>
      <c r="CW710" s="8"/>
      <c r="CX710" s="8"/>
      <c r="CY710" s="8"/>
      <c r="CZ710" s="8"/>
      <c r="DA710" s="8"/>
      <c r="DB710" s="8"/>
      <c r="DC710" s="8"/>
      <c r="DD710" s="8"/>
      <c r="DE710" s="8"/>
      <c r="DF710" s="8"/>
      <c r="DG710" s="8"/>
      <c r="DH710" s="8"/>
      <c r="DI710" s="8"/>
      <c r="DJ710" s="8"/>
      <c r="DK710" s="8"/>
      <c r="DL710" s="8"/>
      <c r="DM710" s="8"/>
      <c r="DN710" s="8"/>
      <c r="DO710" s="8"/>
      <c r="DP710" s="8"/>
      <c r="DQ710" s="8"/>
      <c r="DR710" s="19" t="str">
        <f t="shared" si="2777"/>
        <v/>
      </c>
      <c r="DS710" s="19" t="str">
        <f t="shared" si="2777"/>
        <v/>
      </c>
      <c r="DT710" s="19" t="str">
        <f t="shared" si="2777"/>
        <v/>
      </c>
      <c r="DU710" s="19" t="str">
        <f t="shared" si="2777"/>
        <v/>
      </c>
      <c r="DV710" s="19" t="str">
        <f t="shared" si="2777"/>
        <v/>
      </c>
      <c r="DW710" s="19" t="str">
        <f t="shared" si="2777"/>
        <v/>
      </c>
      <c r="DX710" s="19" t="str">
        <f t="shared" si="2777"/>
        <v/>
      </c>
      <c r="DY710" s="19" t="str">
        <f t="shared" si="2777"/>
        <v/>
      </c>
      <c r="DZ710" s="19" t="str">
        <f t="shared" si="2777"/>
        <v/>
      </c>
      <c r="EA710" s="19" t="str">
        <f t="shared" si="2777"/>
        <v/>
      </c>
      <c r="EB710" s="19" t="str">
        <f t="shared" si="2777"/>
        <v/>
      </c>
      <c r="EC710" s="19" t="str">
        <f t="shared" si="2777"/>
        <v/>
      </c>
      <c r="ED710" s="19" t="str">
        <f t="shared" si="2777"/>
        <v/>
      </c>
      <c r="EE710" s="19" t="str">
        <f t="shared" si="2777"/>
        <v/>
      </c>
      <c r="EF710" s="19" t="str">
        <f t="shared" si="2777"/>
        <v/>
      </c>
      <c r="EG710" s="19" t="str">
        <f t="shared" si="2777"/>
        <v/>
      </c>
      <c r="EH710" s="8"/>
      <c r="EI710" s="8"/>
      <c r="EJ710" s="8"/>
      <c r="EK710" s="8"/>
      <c r="EL710" s="8"/>
      <c r="EM710" s="8"/>
      <c r="EN710" s="8"/>
      <c r="EO710" s="8"/>
      <c r="EP710" s="8"/>
      <c r="EQ710" s="8"/>
      <c r="ER710" s="8"/>
      <c r="ES710" s="8"/>
      <c r="ET710" s="8"/>
      <c r="EU710" s="8"/>
      <c r="EV710" s="8"/>
      <c r="EW710" s="8"/>
      <c r="EX710" s="8"/>
      <c r="EY710" s="8"/>
      <c r="EZ710" s="8"/>
      <c r="FA710" s="8"/>
      <c r="FB710" s="8"/>
      <c r="FC710" s="8"/>
      <c r="FD710" s="8"/>
      <c r="FE710" s="8"/>
      <c r="FF710" s="19" t="str">
        <f t="shared" si="2778"/>
        <v/>
      </c>
      <c r="FG710" s="19" t="str">
        <f t="shared" si="2778"/>
        <v/>
      </c>
      <c r="FH710" s="19" t="str">
        <f t="shared" si="2778"/>
        <v/>
      </c>
      <c r="FI710" s="19" t="str">
        <f t="shared" si="2778"/>
        <v/>
      </c>
      <c r="FJ710" s="19" t="str">
        <f t="shared" si="2778"/>
        <v/>
      </c>
      <c r="FK710" s="19" t="str">
        <f t="shared" si="2778"/>
        <v/>
      </c>
      <c r="FL710" s="19" t="str">
        <f t="shared" si="2778"/>
        <v/>
      </c>
      <c r="FM710" s="19" t="str">
        <f t="shared" si="2778"/>
        <v/>
      </c>
      <c r="FN710" s="19" t="str">
        <f t="shared" si="2778"/>
        <v/>
      </c>
      <c r="FO710" s="19" t="str">
        <f t="shared" si="2778"/>
        <v/>
      </c>
      <c r="FP710" s="19" t="str">
        <f t="shared" si="2778"/>
        <v/>
      </c>
      <c r="FQ710" s="19" t="str">
        <f t="shared" si="2778"/>
        <v/>
      </c>
      <c r="FR710" s="19" t="str">
        <f t="shared" si="2778"/>
        <v/>
      </c>
      <c r="FS710" s="19" t="str">
        <f t="shared" si="2778"/>
        <v/>
      </c>
      <c r="FT710" s="19" t="str">
        <f t="shared" si="2778"/>
        <v/>
      </c>
      <c r="FU710" s="19" t="str">
        <f t="shared" si="2778"/>
        <v/>
      </c>
      <c r="FV710" s="8"/>
      <c r="FW710" s="8"/>
      <c r="FX710" s="8"/>
      <c r="FY710" s="8"/>
      <c r="FZ710" s="8"/>
      <c r="GA710" s="8"/>
      <c r="GB710" s="8"/>
      <c r="GC710" s="8"/>
      <c r="GD710" s="8"/>
      <c r="GE710" s="8"/>
      <c r="GF710" s="8"/>
      <c r="GG710" s="8"/>
      <c r="GH710" s="8"/>
      <c r="GI710" s="8"/>
      <c r="GJ710" s="8"/>
      <c r="GK710" s="8"/>
      <c r="GL710" s="8"/>
      <c r="GM710" s="8"/>
      <c r="GN710" s="8"/>
      <c r="GO710" s="8"/>
      <c r="GP710" s="8"/>
      <c r="GQ710" s="8"/>
      <c r="GR710" s="8"/>
      <c r="GS710" s="8"/>
    </row>
    <row r="711" spans="1:201" x14ac:dyDescent="0.25">
      <c r="A711" s="115">
        <f>$A$60</f>
        <v>20182</v>
      </c>
      <c r="B711" s="19" t="str">
        <f t="shared" si="2760"/>
        <v/>
      </c>
      <c r="C711" s="19" t="str">
        <f t="shared" si="2770"/>
        <v/>
      </c>
      <c r="D711" s="19" t="str">
        <f t="shared" si="2770"/>
        <v/>
      </c>
      <c r="E711" s="19" t="str">
        <f t="shared" si="2770"/>
        <v/>
      </c>
      <c r="F711" s="19" t="str">
        <f t="shared" si="2770"/>
        <v/>
      </c>
      <c r="G711" s="19" t="str">
        <f t="shared" si="2770"/>
        <v/>
      </c>
      <c r="H711" s="19" t="str">
        <f t="shared" si="2770"/>
        <v/>
      </c>
      <c r="I711" s="19" t="str">
        <f t="shared" si="2770"/>
        <v/>
      </c>
      <c r="J711" s="19" t="str">
        <f t="shared" si="2770"/>
        <v/>
      </c>
      <c r="K711" s="19" t="str">
        <f t="shared" si="2770"/>
        <v/>
      </c>
      <c r="L711" s="19" t="str">
        <f t="shared" si="2770"/>
        <v/>
      </c>
      <c r="M711" s="19" t="str">
        <f t="shared" si="2770"/>
        <v/>
      </c>
      <c r="N711" s="19" t="str">
        <f t="shared" si="2770"/>
        <v/>
      </c>
      <c r="O711" s="19" t="str">
        <f t="shared" si="2770"/>
        <v/>
      </c>
      <c r="P711" s="19" t="str">
        <f t="shared" si="2770"/>
        <v/>
      </c>
      <c r="Q711" s="8"/>
      <c r="R711" s="8"/>
      <c r="S711" s="8"/>
      <c r="T711" s="8"/>
      <c r="U711" s="8"/>
      <c r="V711" s="8"/>
      <c r="W711" s="8"/>
      <c r="X711" s="8"/>
      <c r="Y711" s="8"/>
      <c r="Z711" s="8"/>
      <c r="AA711" s="8"/>
      <c r="AB711" s="8"/>
      <c r="AC711" s="8"/>
      <c r="AD711" s="8"/>
      <c r="AE711" s="8"/>
      <c r="AF711" s="8"/>
      <c r="AG711" s="8"/>
      <c r="AH711" s="8"/>
      <c r="AI711" s="8"/>
      <c r="AJ711" s="8"/>
      <c r="AK711" s="8"/>
      <c r="AL711" s="8"/>
      <c r="AM711" s="8"/>
      <c r="AN711" s="8"/>
      <c r="AO711" s="8"/>
      <c r="AP711" s="19" t="str">
        <f t="shared" si="2775"/>
        <v/>
      </c>
      <c r="AQ711" s="19" t="str">
        <f t="shared" si="2775"/>
        <v/>
      </c>
      <c r="AR711" s="19" t="str">
        <f t="shared" si="2775"/>
        <v/>
      </c>
      <c r="AS711" s="19" t="str">
        <f t="shared" si="2775"/>
        <v/>
      </c>
      <c r="AT711" s="19" t="str">
        <f t="shared" si="2775"/>
        <v/>
      </c>
      <c r="AU711" s="19" t="str">
        <f t="shared" si="2775"/>
        <v/>
      </c>
      <c r="AV711" s="19" t="str">
        <f t="shared" si="2775"/>
        <v/>
      </c>
      <c r="AW711" s="19" t="str">
        <f t="shared" si="2775"/>
        <v/>
      </c>
      <c r="AX711" s="19" t="str">
        <f t="shared" si="2775"/>
        <v/>
      </c>
      <c r="AY711" s="19" t="str">
        <f t="shared" si="2775"/>
        <v/>
      </c>
      <c r="AZ711" s="19" t="str">
        <f t="shared" si="2775"/>
        <v/>
      </c>
      <c r="BA711" s="19" t="str">
        <f t="shared" si="2775"/>
        <v/>
      </c>
      <c r="BB711" s="19" t="str">
        <f t="shared" si="2775"/>
        <v/>
      </c>
      <c r="BC711" s="19" t="str">
        <f t="shared" si="2775"/>
        <v/>
      </c>
      <c r="BD711" s="19" t="str">
        <f t="shared" si="2775"/>
        <v/>
      </c>
      <c r="BE711" s="8"/>
      <c r="BF711" s="8"/>
      <c r="BG711" s="8"/>
      <c r="BH711" s="8"/>
      <c r="BI711" s="8"/>
      <c r="BJ711" s="8"/>
      <c r="BK711" s="8"/>
      <c r="BL711" s="8"/>
      <c r="BM711" s="8"/>
      <c r="BN711" s="8"/>
      <c r="BO711" s="8"/>
      <c r="BP711" s="8"/>
      <c r="BQ711" s="8"/>
      <c r="BR711" s="8"/>
      <c r="BS711" s="8"/>
      <c r="BT711" s="8"/>
      <c r="BU711" s="8"/>
      <c r="BV711" s="8"/>
      <c r="BW711" s="8"/>
      <c r="BX711" s="8"/>
      <c r="BY711" s="8"/>
      <c r="BZ711" s="8"/>
      <c r="CA711" s="8"/>
      <c r="CB711" s="8"/>
      <c r="CC711" s="8"/>
      <c r="CD711" s="19" t="str">
        <f t="shared" si="2776"/>
        <v/>
      </c>
      <c r="CE711" s="19" t="str">
        <f t="shared" si="2776"/>
        <v/>
      </c>
      <c r="CF711" s="19" t="str">
        <f t="shared" si="2776"/>
        <v/>
      </c>
      <c r="CG711" s="19" t="str">
        <f t="shared" si="2776"/>
        <v/>
      </c>
      <c r="CH711" s="19" t="str">
        <f t="shared" si="2776"/>
        <v/>
      </c>
      <c r="CI711" s="19" t="str">
        <f t="shared" si="2776"/>
        <v/>
      </c>
      <c r="CJ711" s="19" t="str">
        <f t="shared" si="2776"/>
        <v/>
      </c>
      <c r="CK711" s="19" t="str">
        <f t="shared" si="2776"/>
        <v/>
      </c>
      <c r="CL711" s="19" t="str">
        <f t="shared" si="2776"/>
        <v/>
      </c>
      <c r="CM711" s="19" t="str">
        <f t="shared" si="2776"/>
        <v/>
      </c>
      <c r="CN711" s="19" t="str">
        <f t="shared" si="2776"/>
        <v/>
      </c>
      <c r="CO711" s="19" t="str">
        <f t="shared" si="2776"/>
        <v/>
      </c>
      <c r="CP711" s="19" t="str">
        <f t="shared" si="2776"/>
        <v/>
      </c>
      <c r="CQ711" s="19" t="str">
        <f t="shared" si="2776"/>
        <v/>
      </c>
      <c r="CR711" s="19" t="str">
        <f t="shared" si="2776"/>
        <v/>
      </c>
      <c r="CS711" s="8"/>
      <c r="CT711" s="8"/>
      <c r="CU711" s="8"/>
      <c r="CV711" s="8"/>
      <c r="CW711" s="8"/>
      <c r="CX711" s="8"/>
      <c r="CY711" s="8"/>
      <c r="CZ711" s="8"/>
      <c r="DA711" s="8"/>
      <c r="DB711" s="8"/>
      <c r="DC711" s="8"/>
      <c r="DD711" s="8"/>
      <c r="DE711" s="8"/>
      <c r="DF711" s="8"/>
      <c r="DG711" s="8"/>
      <c r="DH711" s="8"/>
      <c r="DI711" s="8"/>
      <c r="DJ711" s="8"/>
      <c r="DK711" s="8"/>
      <c r="DL711" s="8"/>
      <c r="DM711" s="8"/>
      <c r="DN711" s="8"/>
      <c r="DO711" s="8"/>
      <c r="DP711" s="8"/>
      <c r="DQ711" s="8"/>
      <c r="DR711" s="19" t="str">
        <f t="shared" si="2777"/>
        <v/>
      </c>
      <c r="DS711" s="19" t="str">
        <f t="shared" si="2777"/>
        <v/>
      </c>
      <c r="DT711" s="19" t="str">
        <f t="shared" si="2777"/>
        <v/>
      </c>
      <c r="DU711" s="19" t="str">
        <f t="shared" si="2777"/>
        <v/>
      </c>
      <c r="DV711" s="19" t="str">
        <f t="shared" si="2777"/>
        <v/>
      </c>
      <c r="DW711" s="19" t="str">
        <f t="shared" si="2777"/>
        <v/>
      </c>
      <c r="DX711" s="19" t="str">
        <f t="shared" si="2777"/>
        <v/>
      </c>
      <c r="DY711" s="19" t="str">
        <f t="shared" si="2777"/>
        <v/>
      </c>
      <c r="DZ711" s="19" t="str">
        <f t="shared" si="2777"/>
        <v/>
      </c>
      <c r="EA711" s="19" t="str">
        <f t="shared" si="2777"/>
        <v/>
      </c>
      <c r="EB711" s="19" t="str">
        <f t="shared" si="2777"/>
        <v/>
      </c>
      <c r="EC711" s="19" t="str">
        <f t="shared" si="2777"/>
        <v/>
      </c>
      <c r="ED711" s="19" t="str">
        <f t="shared" si="2777"/>
        <v/>
      </c>
      <c r="EE711" s="19" t="str">
        <f t="shared" si="2777"/>
        <v/>
      </c>
      <c r="EF711" s="19" t="str">
        <f t="shared" si="2777"/>
        <v/>
      </c>
      <c r="EG711" s="8"/>
      <c r="EH711" s="8"/>
      <c r="EI711" s="8"/>
      <c r="EJ711" s="8"/>
      <c r="EK711" s="8"/>
      <c r="EL711" s="8"/>
      <c r="EM711" s="8"/>
      <c r="EN711" s="8"/>
      <c r="EO711" s="8"/>
      <c r="EP711" s="8"/>
      <c r="EQ711" s="8"/>
      <c r="ER711" s="8"/>
      <c r="ES711" s="8"/>
      <c r="ET711" s="8"/>
      <c r="EU711" s="8"/>
      <c r="EV711" s="8"/>
      <c r="EW711" s="8"/>
      <c r="EX711" s="8"/>
      <c r="EY711" s="8"/>
      <c r="EZ711" s="8"/>
      <c r="FA711" s="8"/>
      <c r="FB711" s="8"/>
      <c r="FC711" s="8"/>
      <c r="FD711" s="8"/>
      <c r="FE711" s="8"/>
      <c r="FF711" s="19" t="str">
        <f t="shared" si="2778"/>
        <v/>
      </c>
      <c r="FG711" s="19" t="str">
        <f t="shared" si="2778"/>
        <v/>
      </c>
      <c r="FH711" s="19" t="str">
        <f t="shared" si="2778"/>
        <v/>
      </c>
      <c r="FI711" s="19" t="str">
        <f t="shared" si="2778"/>
        <v/>
      </c>
      <c r="FJ711" s="19" t="str">
        <f t="shared" si="2778"/>
        <v/>
      </c>
      <c r="FK711" s="19" t="str">
        <f t="shared" si="2778"/>
        <v/>
      </c>
      <c r="FL711" s="19" t="str">
        <f t="shared" si="2778"/>
        <v/>
      </c>
      <c r="FM711" s="19" t="str">
        <f t="shared" si="2778"/>
        <v/>
      </c>
      <c r="FN711" s="19" t="str">
        <f t="shared" si="2778"/>
        <v/>
      </c>
      <c r="FO711" s="19" t="str">
        <f t="shared" si="2778"/>
        <v/>
      </c>
      <c r="FP711" s="19" t="str">
        <f t="shared" si="2778"/>
        <v/>
      </c>
      <c r="FQ711" s="19" t="str">
        <f t="shared" si="2778"/>
        <v/>
      </c>
      <c r="FR711" s="19" t="str">
        <f t="shared" si="2778"/>
        <v/>
      </c>
      <c r="FS711" s="19" t="str">
        <f t="shared" si="2778"/>
        <v/>
      </c>
      <c r="FT711" s="19" t="str">
        <f t="shared" si="2778"/>
        <v/>
      </c>
      <c r="FU711" s="8"/>
      <c r="FV711" s="8"/>
      <c r="FW711" s="8"/>
      <c r="FX711" s="8"/>
      <c r="FY711" s="8"/>
      <c r="FZ711" s="8"/>
      <c r="GA711" s="8"/>
      <c r="GB711" s="8"/>
      <c r="GC711" s="8"/>
      <c r="GD711" s="8"/>
      <c r="GE711" s="8"/>
      <c r="GF711" s="8"/>
      <c r="GG711" s="8"/>
      <c r="GH711" s="8"/>
      <c r="GI711" s="8"/>
      <c r="GJ711" s="8"/>
      <c r="GK711" s="8"/>
      <c r="GL711" s="8"/>
      <c r="GM711" s="8"/>
      <c r="GN711" s="8"/>
      <c r="GO711" s="8"/>
      <c r="GP711" s="8"/>
      <c r="GQ711" s="8"/>
      <c r="GR711" s="8"/>
      <c r="GS711" s="8"/>
    </row>
    <row r="712" spans="1:201" x14ac:dyDescent="0.25">
      <c r="A712" s="115">
        <f>$A$61</f>
        <v>20183</v>
      </c>
      <c r="B712" s="19" t="str">
        <f t="shared" si="2760"/>
        <v/>
      </c>
      <c r="C712" s="19" t="str">
        <f t="shared" si="2770"/>
        <v/>
      </c>
      <c r="D712" s="19" t="str">
        <f t="shared" si="2770"/>
        <v/>
      </c>
      <c r="E712" s="19" t="str">
        <f t="shared" si="2770"/>
        <v/>
      </c>
      <c r="F712" s="19" t="str">
        <f t="shared" si="2770"/>
        <v/>
      </c>
      <c r="G712" s="19" t="str">
        <f t="shared" si="2770"/>
        <v/>
      </c>
      <c r="H712" s="19" t="str">
        <f t="shared" si="2770"/>
        <v/>
      </c>
      <c r="I712" s="19" t="str">
        <f t="shared" si="2770"/>
        <v/>
      </c>
      <c r="J712" s="19" t="str">
        <f t="shared" si="2770"/>
        <v/>
      </c>
      <c r="K712" s="19" t="str">
        <f t="shared" si="2770"/>
        <v/>
      </c>
      <c r="L712" s="19" t="str">
        <f t="shared" si="2770"/>
        <v/>
      </c>
      <c r="M712" s="19" t="str">
        <f t="shared" si="2770"/>
        <v/>
      </c>
      <c r="N712" s="19" t="str">
        <f t="shared" si="2770"/>
        <v/>
      </c>
      <c r="O712" s="19" t="str">
        <f t="shared" si="2770"/>
        <v/>
      </c>
      <c r="P712" s="8"/>
      <c r="Q712" s="8"/>
      <c r="R712" s="8"/>
      <c r="S712" s="8"/>
      <c r="T712" s="8"/>
      <c r="U712" s="8"/>
      <c r="V712" s="8"/>
      <c r="W712" s="8"/>
      <c r="X712" s="8"/>
      <c r="Y712" s="8"/>
      <c r="Z712" s="8"/>
      <c r="AA712" s="8"/>
      <c r="AB712" s="8"/>
      <c r="AC712" s="8"/>
      <c r="AD712" s="8"/>
      <c r="AE712" s="8"/>
      <c r="AF712" s="8"/>
      <c r="AG712" s="8"/>
      <c r="AH712" s="8"/>
      <c r="AI712" s="8"/>
      <c r="AJ712" s="8"/>
      <c r="AK712" s="8"/>
      <c r="AL712" s="8"/>
      <c r="AM712" s="8"/>
      <c r="AN712" s="8"/>
      <c r="AO712" s="8"/>
      <c r="AP712" s="19" t="str">
        <f t="shared" si="2775"/>
        <v/>
      </c>
      <c r="AQ712" s="19" t="str">
        <f t="shared" si="2775"/>
        <v/>
      </c>
      <c r="AR712" s="19" t="str">
        <f t="shared" si="2775"/>
        <v/>
      </c>
      <c r="AS712" s="19" t="str">
        <f t="shared" si="2775"/>
        <v/>
      </c>
      <c r="AT712" s="19" t="str">
        <f t="shared" si="2775"/>
        <v/>
      </c>
      <c r="AU712" s="19" t="str">
        <f t="shared" si="2775"/>
        <v/>
      </c>
      <c r="AV712" s="19" t="str">
        <f t="shared" si="2775"/>
        <v/>
      </c>
      <c r="AW712" s="19" t="str">
        <f t="shared" si="2775"/>
        <v/>
      </c>
      <c r="AX712" s="19" t="str">
        <f t="shared" si="2775"/>
        <v/>
      </c>
      <c r="AY712" s="19" t="str">
        <f t="shared" si="2775"/>
        <v/>
      </c>
      <c r="AZ712" s="19" t="str">
        <f t="shared" si="2775"/>
        <v/>
      </c>
      <c r="BA712" s="19" t="str">
        <f t="shared" si="2775"/>
        <v/>
      </c>
      <c r="BB712" s="19" t="str">
        <f t="shared" si="2775"/>
        <v/>
      </c>
      <c r="BC712" s="19" t="str">
        <f t="shared" si="2775"/>
        <v/>
      </c>
      <c r="BD712" s="8"/>
      <c r="BE712" s="8"/>
      <c r="BF712" s="8"/>
      <c r="BG712" s="8"/>
      <c r="BH712" s="8"/>
      <c r="BI712" s="8"/>
      <c r="BJ712" s="8"/>
      <c r="BK712" s="8"/>
      <c r="BL712" s="8"/>
      <c r="BM712" s="8"/>
      <c r="BN712" s="8"/>
      <c r="BO712" s="8"/>
      <c r="BP712" s="8"/>
      <c r="BQ712" s="8"/>
      <c r="BR712" s="8"/>
      <c r="BS712" s="8"/>
      <c r="BT712" s="8"/>
      <c r="BU712" s="8"/>
      <c r="BV712" s="8"/>
      <c r="BW712" s="8"/>
      <c r="BX712" s="8"/>
      <c r="BY712" s="8"/>
      <c r="BZ712" s="8"/>
      <c r="CA712" s="8"/>
      <c r="CB712" s="8"/>
      <c r="CC712" s="8"/>
      <c r="CD712" s="19" t="str">
        <f t="shared" si="2776"/>
        <v/>
      </c>
      <c r="CE712" s="19" t="str">
        <f t="shared" si="2776"/>
        <v/>
      </c>
      <c r="CF712" s="19" t="str">
        <f t="shared" si="2776"/>
        <v/>
      </c>
      <c r="CG712" s="19" t="str">
        <f t="shared" si="2776"/>
        <v/>
      </c>
      <c r="CH712" s="19" t="str">
        <f t="shared" si="2776"/>
        <v/>
      </c>
      <c r="CI712" s="19" t="str">
        <f t="shared" si="2776"/>
        <v/>
      </c>
      <c r="CJ712" s="19" t="str">
        <f t="shared" si="2776"/>
        <v/>
      </c>
      <c r="CK712" s="19" t="str">
        <f t="shared" si="2776"/>
        <v/>
      </c>
      <c r="CL712" s="19" t="str">
        <f t="shared" si="2776"/>
        <v/>
      </c>
      <c r="CM712" s="19" t="str">
        <f t="shared" si="2776"/>
        <v/>
      </c>
      <c r="CN712" s="19" t="str">
        <f t="shared" si="2776"/>
        <v/>
      </c>
      <c r="CO712" s="19" t="str">
        <f t="shared" si="2776"/>
        <v/>
      </c>
      <c r="CP712" s="19" t="str">
        <f t="shared" si="2776"/>
        <v/>
      </c>
      <c r="CQ712" s="19" t="str">
        <f t="shared" si="2776"/>
        <v/>
      </c>
      <c r="CR712" s="8"/>
      <c r="CS712" s="8"/>
      <c r="CT712" s="8"/>
      <c r="CU712" s="8"/>
      <c r="CV712" s="8"/>
      <c r="CW712" s="8"/>
      <c r="CX712" s="8"/>
      <c r="CY712" s="8"/>
      <c r="CZ712" s="8"/>
      <c r="DA712" s="8"/>
      <c r="DB712" s="8"/>
      <c r="DC712" s="8"/>
      <c r="DD712" s="8"/>
      <c r="DE712" s="8"/>
      <c r="DF712" s="8"/>
      <c r="DG712" s="8"/>
      <c r="DH712" s="8"/>
      <c r="DI712" s="8"/>
      <c r="DJ712" s="8"/>
      <c r="DK712" s="8"/>
      <c r="DL712" s="8"/>
      <c r="DM712" s="8"/>
      <c r="DN712" s="8"/>
      <c r="DO712" s="8"/>
      <c r="DP712" s="8"/>
      <c r="DQ712" s="8"/>
      <c r="DR712" s="19" t="str">
        <f t="shared" si="2777"/>
        <v/>
      </c>
      <c r="DS712" s="19" t="str">
        <f t="shared" si="2777"/>
        <v/>
      </c>
      <c r="DT712" s="19" t="str">
        <f t="shared" si="2777"/>
        <v/>
      </c>
      <c r="DU712" s="19" t="str">
        <f t="shared" si="2777"/>
        <v/>
      </c>
      <c r="DV712" s="19" t="str">
        <f t="shared" si="2777"/>
        <v/>
      </c>
      <c r="DW712" s="19" t="str">
        <f t="shared" si="2777"/>
        <v/>
      </c>
      <c r="DX712" s="19" t="str">
        <f t="shared" si="2777"/>
        <v/>
      </c>
      <c r="DY712" s="19" t="str">
        <f t="shared" si="2777"/>
        <v/>
      </c>
      <c r="DZ712" s="19" t="str">
        <f t="shared" si="2777"/>
        <v/>
      </c>
      <c r="EA712" s="19" t="str">
        <f t="shared" si="2777"/>
        <v/>
      </c>
      <c r="EB712" s="19" t="str">
        <f t="shared" si="2777"/>
        <v/>
      </c>
      <c r="EC712" s="19" t="str">
        <f t="shared" si="2777"/>
        <v/>
      </c>
      <c r="ED712" s="19" t="str">
        <f t="shared" si="2777"/>
        <v/>
      </c>
      <c r="EE712" s="19" t="str">
        <f t="shared" si="2777"/>
        <v/>
      </c>
      <c r="EF712" s="8"/>
      <c r="EG712" s="8"/>
      <c r="EH712" s="8"/>
      <c r="EI712" s="8"/>
      <c r="EJ712" s="8"/>
      <c r="EK712" s="8"/>
      <c r="EL712" s="8"/>
      <c r="EM712" s="8"/>
      <c r="EN712" s="8"/>
      <c r="EO712" s="8"/>
      <c r="EP712" s="8"/>
      <c r="EQ712" s="8"/>
      <c r="ER712" s="8"/>
      <c r="ES712" s="8"/>
      <c r="ET712" s="8"/>
      <c r="EU712" s="8"/>
      <c r="EV712" s="8"/>
      <c r="EW712" s="8"/>
      <c r="EX712" s="8"/>
      <c r="EY712" s="8"/>
      <c r="EZ712" s="8"/>
      <c r="FA712" s="8"/>
      <c r="FB712" s="8"/>
      <c r="FC712" s="8"/>
      <c r="FD712" s="8"/>
      <c r="FE712" s="8"/>
      <c r="FF712" s="19" t="str">
        <f t="shared" si="2778"/>
        <v/>
      </c>
      <c r="FG712" s="19" t="str">
        <f t="shared" si="2778"/>
        <v/>
      </c>
      <c r="FH712" s="19" t="str">
        <f t="shared" si="2778"/>
        <v/>
      </c>
      <c r="FI712" s="19" t="str">
        <f t="shared" si="2778"/>
        <v/>
      </c>
      <c r="FJ712" s="19" t="str">
        <f t="shared" si="2778"/>
        <v/>
      </c>
      <c r="FK712" s="19" t="str">
        <f t="shared" si="2778"/>
        <v/>
      </c>
      <c r="FL712" s="19" t="str">
        <f t="shared" si="2778"/>
        <v/>
      </c>
      <c r="FM712" s="19" t="str">
        <f t="shared" si="2778"/>
        <v/>
      </c>
      <c r="FN712" s="19" t="str">
        <f t="shared" si="2778"/>
        <v/>
      </c>
      <c r="FO712" s="19" t="str">
        <f t="shared" si="2778"/>
        <v/>
      </c>
      <c r="FP712" s="19" t="str">
        <f t="shared" si="2778"/>
        <v/>
      </c>
      <c r="FQ712" s="19" t="str">
        <f t="shared" si="2778"/>
        <v/>
      </c>
      <c r="FR712" s="19" t="str">
        <f t="shared" si="2778"/>
        <v/>
      </c>
      <c r="FS712" s="19" t="str">
        <f t="shared" si="2778"/>
        <v/>
      </c>
      <c r="FT712" s="8"/>
      <c r="FU712" s="8"/>
      <c r="FV712" s="8"/>
      <c r="FW712" s="8"/>
      <c r="FX712" s="8"/>
      <c r="FY712" s="8"/>
      <c r="FZ712" s="8"/>
      <c r="GA712" s="8"/>
      <c r="GB712" s="8"/>
      <c r="GC712" s="8"/>
      <c r="GD712" s="8"/>
      <c r="GE712" s="8"/>
      <c r="GF712" s="8"/>
      <c r="GG712" s="8"/>
      <c r="GH712" s="8"/>
      <c r="GI712" s="8"/>
      <c r="GJ712" s="8"/>
      <c r="GK712" s="8"/>
      <c r="GL712" s="8"/>
      <c r="GM712" s="8"/>
      <c r="GN712" s="8"/>
      <c r="GO712" s="8"/>
      <c r="GP712" s="8"/>
      <c r="GQ712" s="8"/>
      <c r="GR712" s="8"/>
      <c r="GS712" s="8"/>
    </row>
    <row r="713" spans="1:201" x14ac:dyDescent="0.25">
      <c r="A713" s="115">
        <f>$A$62</f>
        <v>20184</v>
      </c>
      <c r="B713" s="19" t="str">
        <f t="shared" si="2760"/>
        <v/>
      </c>
      <c r="C713" s="19" t="str">
        <f t="shared" si="2770"/>
        <v/>
      </c>
      <c r="D713" s="19" t="str">
        <f t="shared" si="2770"/>
        <v/>
      </c>
      <c r="E713" s="19" t="str">
        <f t="shared" si="2770"/>
        <v/>
      </c>
      <c r="F713" s="19" t="str">
        <f t="shared" si="2770"/>
        <v/>
      </c>
      <c r="G713" s="19" t="str">
        <f t="shared" si="2770"/>
        <v/>
      </c>
      <c r="H713" s="19" t="str">
        <f t="shared" si="2770"/>
        <v/>
      </c>
      <c r="I713" s="19" t="str">
        <f t="shared" si="2770"/>
        <v/>
      </c>
      <c r="J713" s="19" t="str">
        <f t="shared" si="2770"/>
        <v/>
      </c>
      <c r="K713" s="19" t="str">
        <f t="shared" si="2770"/>
        <v/>
      </c>
      <c r="L713" s="19" t="str">
        <f t="shared" si="2770"/>
        <v/>
      </c>
      <c r="M713" s="19" t="str">
        <f t="shared" si="2770"/>
        <v/>
      </c>
      <c r="N713" s="19" t="str">
        <f t="shared" si="2770"/>
        <v/>
      </c>
      <c r="O713" s="8"/>
      <c r="P713" s="8"/>
      <c r="Q713" s="8"/>
      <c r="R713" s="8"/>
      <c r="S713" s="8"/>
      <c r="T713" s="8"/>
      <c r="U713" s="8"/>
      <c r="V713" s="8"/>
      <c r="W713" s="8"/>
      <c r="X713" s="8"/>
      <c r="Y713" s="8"/>
      <c r="Z713" s="8"/>
      <c r="AA713" s="8"/>
      <c r="AB713" s="8"/>
      <c r="AC713" s="8"/>
      <c r="AD713" s="8"/>
      <c r="AE713" s="8"/>
      <c r="AF713" s="8"/>
      <c r="AG713" s="8"/>
      <c r="AH713" s="8"/>
      <c r="AI713" s="8"/>
      <c r="AJ713" s="8"/>
      <c r="AK713" s="8"/>
      <c r="AL713" s="8"/>
      <c r="AM713" s="8"/>
      <c r="AN713" s="8"/>
      <c r="AO713" s="8"/>
      <c r="AP713" s="19" t="str">
        <f t="shared" si="2775"/>
        <v/>
      </c>
      <c r="AQ713" s="19" t="str">
        <f t="shared" si="2775"/>
        <v/>
      </c>
      <c r="AR713" s="19" t="str">
        <f t="shared" si="2775"/>
        <v/>
      </c>
      <c r="AS713" s="19" t="str">
        <f t="shared" si="2775"/>
        <v/>
      </c>
      <c r="AT713" s="19" t="str">
        <f t="shared" si="2775"/>
        <v/>
      </c>
      <c r="AU713" s="19" t="str">
        <f t="shared" si="2775"/>
        <v/>
      </c>
      <c r="AV713" s="19" t="str">
        <f t="shared" si="2775"/>
        <v/>
      </c>
      <c r="AW713" s="19" t="str">
        <f t="shared" si="2775"/>
        <v/>
      </c>
      <c r="AX713" s="19" t="str">
        <f t="shared" si="2775"/>
        <v/>
      </c>
      <c r="AY713" s="19" t="str">
        <f t="shared" si="2775"/>
        <v/>
      </c>
      <c r="AZ713" s="19" t="str">
        <f t="shared" si="2775"/>
        <v/>
      </c>
      <c r="BA713" s="19" t="str">
        <f t="shared" si="2775"/>
        <v/>
      </c>
      <c r="BB713" s="19" t="str">
        <f t="shared" si="2775"/>
        <v/>
      </c>
      <c r="BC713" s="8"/>
      <c r="BD713" s="8"/>
      <c r="BE713" s="8"/>
      <c r="BF713" s="8"/>
      <c r="BG713" s="8"/>
      <c r="BH713" s="8"/>
      <c r="BI713" s="8"/>
      <c r="BJ713" s="8"/>
      <c r="BK713" s="8"/>
      <c r="BL713" s="8"/>
      <c r="BM713" s="8"/>
      <c r="BN713" s="8"/>
      <c r="BO713" s="8"/>
      <c r="BP713" s="8"/>
      <c r="BQ713" s="8"/>
      <c r="BR713" s="8"/>
      <c r="BS713" s="8"/>
      <c r="BT713" s="8"/>
      <c r="BU713" s="8"/>
      <c r="BV713" s="8"/>
      <c r="BW713" s="8"/>
      <c r="BX713" s="8"/>
      <c r="BY713" s="8"/>
      <c r="BZ713" s="8"/>
      <c r="CA713" s="8"/>
      <c r="CB713" s="8"/>
      <c r="CC713" s="8"/>
      <c r="CD713" s="19" t="str">
        <f t="shared" si="2776"/>
        <v/>
      </c>
      <c r="CE713" s="19" t="str">
        <f t="shared" si="2776"/>
        <v/>
      </c>
      <c r="CF713" s="19" t="str">
        <f t="shared" si="2776"/>
        <v/>
      </c>
      <c r="CG713" s="19" t="str">
        <f t="shared" si="2776"/>
        <v/>
      </c>
      <c r="CH713" s="19" t="str">
        <f t="shared" si="2776"/>
        <v/>
      </c>
      <c r="CI713" s="19" t="str">
        <f t="shared" si="2776"/>
        <v/>
      </c>
      <c r="CJ713" s="19" t="str">
        <f t="shared" si="2776"/>
        <v/>
      </c>
      <c r="CK713" s="19" t="str">
        <f t="shared" si="2776"/>
        <v/>
      </c>
      <c r="CL713" s="19" t="str">
        <f t="shared" si="2776"/>
        <v/>
      </c>
      <c r="CM713" s="19" t="str">
        <f t="shared" si="2776"/>
        <v/>
      </c>
      <c r="CN713" s="19" t="str">
        <f t="shared" si="2776"/>
        <v/>
      </c>
      <c r="CO713" s="19" t="str">
        <f t="shared" si="2776"/>
        <v/>
      </c>
      <c r="CP713" s="19" t="str">
        <f t="shared" si="2776"/>
        <v/>
      </c>
      <c r="CQ713" s="8"/>
      <c r="CR713" s="8"/>
      <c r="CS713" s="8"/>
      <c r="CT713" s="8"/>
      <c r="CU713" s="8"/>
      <c r="CV713" s="8"/>
      <c r="CW713" s="8"/>
      <c r="CX713" s="8"/>
      <c r="CY713" s="8"/>
      <c r="CZ713" s="8"/>
      <c r="DA713" s="8"/>
      <c r="DB713" s="8"/>
      <c r="DC713" s="8"/>
      <c r="DD713" s="8"/>
      <c r="DE713" s="8"/>
      <c r="DF713" s="8"/>
      <c r="DG713" s="8"/>
      <c r="DH713" s="8"/>
      <c r="DI713" s="8"/>
      <c r="DJ713" s="8"/>
      <c r="DK713" s="8"/>
      <c r="DL713" s="8"/>
      <c r="DM713" s="8"/>
      <c r="DN713" s="8"/>
      <c r="DO713" s="8"/>
      <c r="DP713" s="8"/>
      <c r="DQ713" s="8"/>
      <c r="DR713" s="19" t="str">
        <f t="shared" si="2777"/>
        <v/>
      </c>
      <c r="DS713" s="19" t="str">
        <f t="shared" si="2777"/>
        <v/>
      </c>
      <c r="DT713" s="19" t="str">
        <f t="shared" si="2777"/>
        <v/>
      </c>
      <c r="DU713" s="19" t="str">
        <f t="shared" si="2777"/>
        <v/>
      </c>
      <c r="DV713" s="19" t="str">
        <f t="shared" si="2777"/>
        <v/>
      </c>
      <c r="DW713" s="19" t="str">
        <f t="shared" si="2777"/>
        <v/>
      </c>
      <c r="DX713" s="19" t="str">
        <f t="shared" si="2777"/>
        <v/>
      </c>
      <c r="DY713" s="19" t="str">
        <f t="shared" si="2777"/>
        <v/>
      </c>
      <c r="DZ713" s="19" t="str">
        <f t="shared" si="2777"/>
        <v/>
      </c>
      <c r="EA713" s="19" t="str">
        <f t="shared" si="2777"/>
        <v/>
      </c>
      <c r="EB713" s="19" t="str">
        <f t="shared" si="2777"/>
        <v/>
      </c>
      <c r="EC713" s="19" t="str">
        <f t="shared" si="2777"/>
        <v/>
      </c>
      <c r="ED713" s="19" t="str">
        <f t="shared" si="2777"/>
        <v/>
      </c>
      <c r="EE713" s="8"/>
      <c r="EF713" s="8"/>
      <c r="EG713" s="8"/>
      <c r="EH713" s="8"/>
      <c r="EI713" s="8"/>
      <c r="EJ713" s="8"/>
      <c r="EK713" s="8"/>
      <c r="EL713" s="8"/>
      <c r="EM713" s="8"/>
      <c r="EN713" s="8"/>
      <c r="EO713" s="8"/>
      <c r="EP713" s="8"/>
      <c r="EQ713" s="8"/>
      <c r="ER713" s="8"/>
      <c r="ES713" s="8"/>
      <c r="ET713" s="8"/>
      <c r="EU713" s="8"/>
      <c r="EV713" s="8"/>
      <c r="EW713" s="8"/>
      <c r="EX713" s="8"/>
      <c r="EY713" s="8"/>
      <c r="EZ713" s="8"/>
      <c r="FA713" s="8"/>
      <c r="FB713" s="8"/>
      <c r="FC713" s="8"/>
      <c r="FD713" s="8"/>
      <c r="FE713" s="8"/>
      <c r="FF713" s="19" t="str">
        <f t="shared" si="2778"/>
        <v/>
      </c>
      <c r="FG713" s="19" t="str">
        <f t="shared" si="2778"/>
        <v/>
      </c>
      <c r="FH713" s="19" t="str">
        <f t="shared" si="2778"/>
        <v/>
      </c>
      <c r="FI713" s="19" t="str">
        <f t="shared" si="2778"/>
        <v/>
      </c>
      <c r="FJ713" s="19" t="str">
        <f t="shared" si="2778"/>
        <v/>
      </c>
      <c r="FK713" s="19" t="str">
        <f t="shared" si="2778"/>
        <v/>
      </c>
      <c r="FL713" s="19" t="str">
        <f t="shared" si="2778"/>
        <v/>
      </c>
      <c r="FM713" s="19" t="str">
        <f t="shared" si="2778"/>
        <v/>
      </c>
      <c r="FN713" s="19" t="str">
        <f t="shared" si="2778"/>
        <v/>
      </c>
      <c r="FO713" s="19" t="str">
        <f t="shared" si="2778"/>
        <v/>
      </c>
      <c r="FP713" s="19" t="str">
        <f t="shared" si="2778"/>
        <v/>
      </c>
      <c r="FQ713" s="19" t="str">
        <f t="shared" si="2778"/>
        <v/>
      </c>
      <c r="FR713" s="19" t="str">
        <f t="shared" si="2778"/>
        <v/>
      </c>
      <c r="FS713" s="8"/>
      <c r="FT713" s="8"/>
      <c r="FU713" s="8"/>
      <c r="FV713" s="8"/>
      <c r="FW713" s="8"/>
      <c r="FX713" s="8"/>
      <c r="FY713" s="8"/>
      <c r="FZ713" s="8"/>
      <c r="GA713" s="8"/>
      <c r="GB713" s="8"/>
      <c r="GC713" s="8"/>
      <c r="GD713" s="8"/>
      <c r="GE713" s="8"/>
      <c r="GF713" s="8"/>
      <c r="GG713" s="8"/>
      <c r="GH713" s="8"/>
      <c r="GI713" s="8"/>
      <c r="GJ713" s="8"/>
      <c r="GK713" s="8"/>
      <c r="GL713" s="8"/>
      <c r="GM713" s="8"/>
      <c r="GN713" s="8"/>
      <c r="GO713" s="8"/>
      <c r="GP713" s="8"/>
      <c r="GQ713" s="8"/>
      <c r="GR713" s="8"/>
      <c r="GS713" s="8"/>
    </row>
    <row r="714" spans="1:201" x14ac:dyDescent="0.25">
      <c r="A714" s="115">
        <f>$A$63</f>
        <v>20191</v>
      </c>
      <c r="B714" s="19" t="str">
        <f t="shared" si="2760"/>
        <v/>
      </c>
      <c r="C714" s="19" t="str">
        <f t="shared" si="2770"/>
        <v/>
      </c>
      <c r="D714" s="19" t="str">
        <f t="shared" si="2770"/>
        <v/>
      </c>
      <c r="E714" s="19" t="str">
        <f t="shared" si="2770"/>
        <v/>
      </c>
      <c r="F714" s="19" t="str">
        <f t="shared" si="2770"/>
        <v/>
      </c>
      <c r="G714" s="19" t="str">
        <f t="shared" si="2770"/>
        <v/>
      </c>
      <c r="H714" s="19" t="str">
        <f t="shared" si="2770"/>
        <v/>
      </c>
      <c r="I714" s="19" t="str">
        <f t="shared" si="2770"/>
        <v/>
      </c>
      <c r="J714" s="19" t="str">
        <f t="shared" si="2770"/>
        <v/>
      </c>
      <c r="K714" s="19" t="str">
        <f t="shared" si="2770"/>
        <v/>
      </c>
      <c r="L714" s="19" t="str">
        <f t="shared" si="2770"/>
        <v/>
      </c>
      <c r="M714" s="19" t="str">
        <f t="shared" si="2770"/>
        <v/>
      </c>
      <c r="N714" s="8"/>
      <c r="O714" s="8"/>
      <c r="P714" s="8"/>
      <c r="Q714" s="8"/>
      <c r="R714" s="8"/>
      <c r="S714" s="8"/>
      <c r="T714" s="8"/>
      <c r="U714" s="8"/>
      <c r="V714" s="8"/>
      <c r="W714" s="8"/>
      <c r="X714" s="8"/>
      <c r="Y714" s="8"/>
      <c r="Z714" s="8"/>
      <c r="AA714" s="8"/>
      <c r="AB714" s="8"/>
      <c r="AC714" s="8"/>
      <c r="AD714" s="8"/>
      <c r="AE714" s="8"/>
      <c r="AF714" s="8"/>
      <c r="AG714" s="8"/>
      <c r="AH714" s="8"/>
      <c r="AI714" s="8"/>
      <c r="AJ714" s="8"/>
      <c r="AK714" s="8"/>
      <c r="AL714" s="8"/>
      <c r="AM714" s="8"/>
      <c r="AN714" s="8"/>
      <c r="AO714" s="8"/>
      <c r="AP714" s="19" t="str">
        <f t="shared" si="2775"/>
        <v/>
      </c>
      <c r="AQ714" s="19" t="str">
        <f t="shared" si="2775"/>
        <v/>
      </c>
      <c r="AR714" s="19" t="str">
        <f t="shared" si="2775"/>
        <v/>
      </c>
      <c r="AS714" s="19" t="str">
        <f t="shared" si="2775"/>
        <v/>
      </c>
      <c r="AT714" s="19" t="str">
        <f t="shared" si="2775"/>
        <v/>
      </c>
      <c r="AU714" s="19" t="str">
        <f t="shared" si="2775"/>
        <v/>
      </c>
      <c r="AV714" s="19" t="str">
        <f t="shared" si="2775"/>
        <v/>
      </c>
      <c r="AW714" s="19" t="str">
        <f t="shared" si="2775"/>
        <v/>
      </c>
      <c r="AX714" s="19" t="str">
        <f t="shared" si="2775"/>
        <v/>
      </c>
      <c r="AY714" s="19" t="str">
        <f t="shared" si="2775"/>
        <v/>
      </c>
      <c r="AZ714" s="19" t="str">
        <f t="shared" si="2775"/>
        <v/>
      </c>
      <c r="BA714" s="19" t="str">
        <f t="shared" si="2775"/>
        <v/>
      </c>
      <c r="BB714" s="8"/>
      <c r="BC714" s="8"/>
      <c r="BD714" s="8"/>
      <c r="BE714" s="8"/>
      <c r="BF714" s="8"/>
      <c r="BG714" s="8"/>
      <c r="BH714" s="8"/>
      <c r="BI714" s="8"/>
      <c r="BJ714" s="8"/>
      <c r="BK714" s="8"/>
      <c r="BL714" s="8"/>
      <c r="BM714" s="8"/>
      <c r="BN714" s="8"/>
      <c r="BO714" s="8"/>
      <c r="BP714" s="8"/>
      <c r="BQ714" s="8"/>
      <c r="BR714" s="8"/>
      <c r="BS714" s="8"/>
      <c r="BT714" s="8"/>
      <c r="BU714" s="8"/>
      <c r="BV714" s="8"/>
      <c r="BW714" s="8"/>
      <c r="BX714" s="8"/>
      <c r="BY714" s="8"/>
      <c r="BZ714" s="8"/>
      <c r="CA714" s="8"/>
      <c r="CB714" s="8"/>
      <c r="CC714" s="8"/>
      <c r="CD714" s="19" t="str">
        <f t="shared" si="2776"/>
        <v/>
      </c>
      <c r="CE714" s="19" t="str">
        <f t="shared" si="2776"/>
        <v/>
      </c>
      <c r="CF714" s="19" t="str">
        <f t="shared" si="2776"/>
        <v/>
      </c>
      <c r="CG714" s="19" t="str">
        <f t="shared" si="2776"/>
        <v/>
      </c>
      <c r="CH714" s="19" t="str">
        <f t="shared" si="2776"/>
        <v/>
      </c>
      <c r="CI714" s="19" t="str">
        <f t="shared" si="2776"/>
        <v/>
      </c>
      <c r="CJ714" s="19" t="str">
        <f t="shared" si="2776"/>
        <v/>
      </c>
      <c r="CK714" s="19" t="str">
        <f t="shared" si="2776"/>
        <v/>
      </c>
      <c r="CL714" s="19" t="str">
        <f t="shared" si="2776"/>
        <v/>
      </c>
      <c r="CM714" s="19" t="str">
        <f t="shared" si="2776"/>
        <v/>
      </c>
      <c r="CN714" s="19" t="str">
        <f t="shared" si="2776"/>
        <v/>
      </c>
      <c r="CO714" s="19" t="str">
        <f t="shared" si="2776"/>
        <v/>
      </c>
      <c r="CP714" s="8"/>
      <c r="CQ714" s="8"/>
      <c r="CR714" s="8"/>
      <c r="CS714" s="8"/>
      <c r="CT714" s="8"/>
      <c r="CU714" s="8"/>
      <c r="CV714" s="8"/>
      <c r="CW714" s="8"/>
      <c r="CX714" s="8"/>
      <c r="CY714" s="8"/>
      <c r="CZ714" s="8"/>
      <c r="DA714" s="8"/>
      <c r="DB714" s="8"/>
      <c r="DC714" s="8"/>
      <c r="DD714" s="8"/>
      <c r="DE714" s="8"/>
      <c r="DF714" s="8"/>
      <c r="DG714" s="8"/>
      <c r="DH714" s="8"/>
      <c r="DI714" s="8"/>
      <c r="DJ714" s="8"/>
      <c r="DK714" s="8"/>
      <c r="DL714" s="8"/>
      <c r="DM714" s="8"/>
      <c r="DN714" s="8"/>
      <c r="DO714" s="8"/>
      <c r="DP714" s="8"/>
      <c r="DQ714" s="8"/>
      <c r="DR714" s="19" t="str">
        <f t="shared" si="2777"/>
        <v/>
      </c>
      <c r="DS714" s="19" t="str">
        <f t="shared" si="2777"/>
        <v/>
      </c>
      <c r="DT714" s="19" t="str">
        <f t="shared" si="2777"/>
        <v/>
      </c>
      <c r="DU714" s="19" t="str">
        <f t="shared" si="2777"/>
        <v/>
      </c>
      <c r="DV714" s="19" t="str">
        <f t="shared" si="2777"/>
        <v/>
      </c>
      <c r="DW714" s="19" t="str">
        <f t="shared" si="2777"/>
        <v/>
      </c>
      <c r="DX714" s="19" t="str">
        <f t="shared" si="2777"/>
        <v/>
      </c>
      <c r="DY714" s="19" t="str">
        <f t="shared" si="2777"/>
        <v/>
      </c>
      <c r="DZ714" s="19" t="str">
        <f t="shared" si="2777"/>
        <v/>
      </c>
      <c r="EA714" s="19" t="str">
        <f t="shared" si="2777"/>
        <v/>
      </c>
      <c r="EB714" s="19" t="str">
        <f t="shared" si="2777"/>
        <v/>
      </c>
      <c r="EC714" s="19" t="str">
        <f t="shared" si="2777"/>
        <v/>
      </c>
      <c r="ED714" s="8"/>
      <c r="EE714" s="8"/>
      <c r="EF714" s="8"/>
      <c r="EG714" s="8"/>
      <c r="EH714" s="8"/>
      <c r="EI714" s="8"/>
      <c r="EJ714" s="8"/>
      <c r="EK714" s="8"/>
      <c r="EL714" s="8"/>
      <c r="EM714" s="8"/>
      <c r="EN714" s="8"/>
      <c r="EO714" s="8"/>
      <c r="EP714" s="8"/>
      <c r="EQ714" s="8"/>
      <c r="ER714" s="8"/>
      <c r="ES714" s="8"/>
      <c r="ET714" s="8"/>
      <c r="EU714" s="8"/>
      <c r="EV714" s="8"/>
      <c r="EW714" s="8"/>
      <c r="EX714" s="8"/>
      <c r="EY714" s="8"/>
      <c r="EZ714" s="8"/>
      <c r="FA714" s="8"/>
      <c r="FB714" s="8"/>
      <c r="FC714" s="8"/>
      <c r="FD714" s="8"/>
      <c r="FE714" s="8"/>
      <c r="FF714" s="19" t="str">
        <f t="shared" si="2778"/>
        <v/>
      </c>
      <c r="FG714" s="19" t="str">
        <f t="shared" si="2778"/>
        <v/>
      </c>
      <c r="FH714" s="19" t="str">
        <f t="shared" si="2778"/>
        <v/>
      </c>
      <c r="FI714" s="19" t="str">
        <f t="shared" si="2778"/>
        <v/>
      </c>
      <c r="FJ714" s="19" t="str">
        <f t="shared" si="2778"/>
        <v/>
      </c>
      <c r="FK714" s="19" t="str">
        <f t="shared" si="2778"/>
        <v/>
      </c>
      <c r="FL714" s="19" t="str">
        <f t="shared" si="2778"/>
        <v/>
      </c>
      <c r="FM714" s="19" t="str">
        <f t="shared" si="2778"/>
        <v/>
      </c>
      <c r="FN714" s="19" t="str">
        <f t="shared" si="2778"/>
        <v/>
      </c>
      <c r="FO714" s="19" t="str">
        <f t="shared" si="2778"/>
        <v/>
      </c>
      <c r="FP714" s="19" t="str">
        <f t="shared" si="2778"/>
        <v/>
      </c>
      <c r="FQ714" s="19" t="str">
        <f t="shared" si="2778"/>
        <v/>
      </c>
      <c r="FR714" s="8"/>
      <c r="FS714" s="8"/>
      <c r="FT714" s="8"/>
      <c r="FU714" s="8"/>
      <c r="FV714" s="8"/>
      <c r="FW714" s="8"/>
      <c r="FX714" s="8"/>
      <c r="FY714" s="8"/>
      <c r="FZ714" s="8"/>
      <c r="GA714" s="8"/>
      <c r="GB714" s="8"/>
      <c r="GC714" s="8"/>
      <c r="GD714" s="8"/>
      <c r="GE714" s="8"/>
      <c r="GF714" s="8"/>
      <c r="GG714" s="8"/>
      <c r="GH714" s="8"/>
      <c r="GI714" s="8"/>
      <c r="GJ714" s="8"/>
      <c r="GK714" s="8"/>
      <c r="GL714" s="8"/>
      <c r="GM714" s="8"/>
      <c r="GN714" s="8"/>
      <c r="GO714" s="8"/>
      <c r="GP714" s="8"/>
      <c r="GQ714" s="8"/>
      <c r="GR714" s="8"/>
      <c r="GS714" s="8"/>
    </row>
    <row r="715" spans="1:201" x14ac:dyDescent="0.25">
      <c r="A715" s="115">
        <f>$A$64</f>
        <v>20192</v>
      </c>
      <c r="B715" s="19" t="str">
        <f t="shared" si="2760"/>
        <v/>
      </c>
      <c r="C715" s="19" t="str">
        <f t="shared" si="2770"/>
        <v/>
      </c>
      <c r="D715" s="19" t="str">
        <f t="shared" si="2770"/>
        <v/>
      </c>
      <c r="E715" s="19" t="str">
        <f t="shared" si="2770"/>
        <v/>
      </c>
      <c r="F715" s="19" t="str">
        <f t="shared" si="2770"/>
        <v/>
      </c>
      <c r="G715" s="19" t="str">
        <f t="shared" si="2770"/>
        <v/>
      </c>
      <c r="H715" s="19" t="str">
        <f t="shared" si="2770"/>
        <v/>
      </c>
      <c r="I715" s="19" t="str">
        <f t="shared" si="2770"/>
        <v/>
      </c>
      <c r="J715" s="19" t="str">
        <f t="shared" si="2770"/>
        <v/>
      </c>
      <c r="K715" s="19" t="str">
        <f t="shared" si="2770"/>
        <v/>
      </c>
      <c r="L715" s="19" t="str">
        <f t="shared" si="2770"/>
        <v/>
      </c>
      <c r="M715" s="8"/>
      <c r="N715" s="8"/>
      <c r="O715" s="8"/>
      <c r="P715" s="8"/>
      <c r="Q715" s="8"/>
      <c r="R715" s="8"/>
      <c r="S715" s="8"/>
      <c r="T715" s="8"/>
      <c r="U715" s="8"/>
      <c r="V715" s="8"/>
      <c r="W715" s="8"/>
      <c r="X715" s="8"/>
      <c r="Y715" s="8"/>
      <c r="Z715" s="8"/>
      <c r="AA715" s="8"/>
      <c r="AB715" s="8"/>
      <c r="AC715" s="8"/>
      <c r="AD715" s="8"/>
      <c r="AE715" s="8"/>
      <c r="AF715" s="8"/>
      <c r="AG715" s="8"/>
      <c r="AH715" s="8"/>
      <c r="AI715" s="8"/>
      <c r="AJ715" s="8"/>
      <c r="AK715" s="8"/>
      <c r="AL715" s="8"/>
      <c r="AM715" s="8"/>
      <c r="AN715" s="8"/>
      <c r="AO715" s="8"/>
      <c r="AP715" s="19" t="str">
        <f t="shared" si="2775"/>
        <v/>
      </c>
      <c r="AQ715" s="19" t="str">
        <f t="shared" si="2775"/>
        <v/>
      </c>
      <c r="AR715" s="19" t="str">
        <f t="shared" si="2775"/>
        <v/>
      </c>
      <c r="AS715" s="19" t="str">
        <f t="shared" si="2775"/>
        <v/>
      </c>
      <c r="AT715" s="19" t="str">
        <f t="shared" si="2775"/>
        <v/>
      </c>
      <c r="AU715" s="19" t="str">
        <f t="shared" si="2775"/>
        <v/>
      </c>
      <c r="AV715" s="19" t="str">
        <f t="shared" si="2775"/>
        <v/>
      </c>
      <c r="AW715" s="19" t="str">
        <f t="shared" si="2775"/>
        <v/>
      </c>
      <c r="AX715" s="19" t="str">
        <f t="shared" si="2775"/>
        <v/>
      </c>
      <c r="AY715" s="19" t="str">
        <f t="shared" si="2775"/>
        <v/>
      </c>
      <c r="AZ715" s="19" t="str">
        <f t="shared" si="2775"/>
        <v/>
      </c>
      <c r="BA715" s="8"/>
      <c r="BB715" s="8"/>
      <c r="BC715" s="8"/>
      <c r="BD715" s="8"/>
      <c r="BE715" s="8"/>
      <c r="BF715" s="8"/>
      <c r="BG715" s="8"/>
      <c r="BH715" s="8"/>
      <c r="BI715" s="8"/>
      <c r="BJ715" s="8"/>
      <c r="BK715" s="8"/>
      <c r="BL715" s="8"/>
      <c r="BM715" s="8"/>
      <c r="BN715" s="8"/>
      <c r="BO715" s="8"/>
      <c r="BP715" s="8"/>
      <c r="BQ715" s="8"/>
      <c r="BR715" s="8"/>
      <c r="BS715" s="8"/>
      <c r="BT715" s="8"/>
      <c r="BU715" s="8"/>
      <c r="BV715" s="8"/>
      <c r="BW715" s="8"/>
      <c r="BX715" s="8"/>
      <c r="BY715" s="8"/>
      <c r="BZ715" s="8"/>
      <c r="CA715" s="8"/>
      <c r="CB715" s="8"/>
      <c r="CC715" s="8"/>
      <c r="CD715" s="19" t="str">
        <f t="shared" si="2776"/>
        <v/>
      </c>
      <c r="CE715" s="19" t="str">
        <f t="shared" si="2776"/>
        <v/>
      </c>
      <c r="CF715" s="19" t="str">
        <f t="shared" si="2776"/>
        <v/>
      </c>
      <c r="CG715" s="19" t="str">
        <f t="shared" si="2776"/>
        <v/>
      </c>
      <c r="CH715" s="19" t="str">
        <f t="shared" si="2776"/>
        <v/>
      </c>
      <c r="CI715" s="19" t="str">
        <f t="shared" si="2776"/>
        <v/>
      </c>
      <c r="CJ715" s="19" t="str">
        <f t="shared" si="2776"/>
        <v/>
      </c>
      <c r="CK715" s="19" t="str">
        <f t="shared" si="2776"/>
        <v/>
      </c>
      <c r="CL715" s="19" t="str">
        <f t="shared" si="2776"/>
        <v/>
      </c>
      <c r="CM715" s="19" t="str">
        <f t="shared" si="2776"/>
        <v/>
      </c>
      <c r="CN715" s="19" t="str">
        <f t="shared" si="2776"/>
        <v/>
      </c>
      <c r="CO715" s="8"/>
      <c r="CP715" s="8"/>
      <c r="CQ715" s="8"/>
      <c r="CR715" s="8"/>
      <c r="CS715" s="8"/>
      <c r="CT715" s="8"/>
      <c r="CU715" s="8"/>
      <c r="CV715" s="8"/>
      <c r="CW715" s="8"/>
      <c r="CX715" s="8"/>
      <c r="CY715" s="8"/>
      <c r="CZ715" s="8"/>
      <c r="DA715" s="8"/>
      <c r="DB715" s="8"/>
      <c r="DC715" s="8"/>
      <c r="DD715" s="8"/>
      <c r="DE715" s="8"/>
      <c r="DF715" s="8"/>
      <c r="DG715" s="8"/>
      <c r="DH715" s="8"/>
      <c r="DI715" s="8"/>
      <c r="DJ715" s="8"/>
      <c r="DK715" s="8"/>
      <c r="DL715" s="8"/>
      <c r="DM715" s="8"/>
      <c r="DN715" s="8"/>
      <c r="DO715" s="8"/>
      <c r="DP715" s="8"/>
      <c r="DQ715" s="8"/>
      <c r="DR715" s="19" t="str">
        <f t="shared" si="2777"/>
        <v/>
      </c>
      <c r="DS715" s="19" t="str">
        <f t="shared" si="2777"/>
        <v/>
      </c>
      <c r="DT715" s="19" t="str">
        <f t="shared" si="2777"/>
        <v/>
      </c>
      <c r="DU715" s="19" t="str">
        <f t="shared" si="2777"/>
        <v/>
      </c>
      <c r="DV715" s="19" t="str">
        <f t="shared" si="2777"/>
        <v/>
      </c>
      <c r="DW715" s="19" t="str">
        <f t="shared" si="2777"/>
        <v/>
      </c>
      <c r="DX715" s="19" t="str">
        <f t="shared" si="2777"/>
        <v/>
      </c>
      <c r="DY715" s="19" t="str">
        <f t="shared" si="2777"/>
        <v/>
      </c>
      <c r="DZ715" s="19" t="str">
        <f t="shared" si="2777"/>
        <v/>
      </c>
      <c r="EA715" s="19" t="str">
        <f t="shared" si="2777"/>
        <v/>
      </c>
      <c r="EB715" s="19" t="str">
        <f t="shared" si="2777"/>
        <v/>
      </c>
      <c r="EC715" s="8"/>
      <c r="ED715" s="8"/>
      <c r="EE715" s="8"/>
      <c r="EF715" s="8"/>
      <c r="EG715" s="8"/>
      <c r="EH715" s="8"/>
      <c r="EI715" s="8"/>
      <c r="EJ715" s="8"/>
      <c r="EK715" s="8"/>
      <c r="EL715" s="8"/>
      <c r="EM715" s="8"/>
      <c r="EN715" s="8"/>
      <c r="EO715" s="8"/>
      <c r="EP715" s="8"/>
      <c r="EQ715" s="8"/>
      <c r="ER715" s="8"/>
      <c r="ES715" s="8"/>
      <c r="ET715" s="8"/>
      <c r="EU715" s="8"/>
      <c r="EV715" s="8"/>
      <c r="EW715" s="8"/>
      <c r="EX715" s="8"/>
      <c r="EY715" s="8"/>
      <c r="EZ715" s="8"/>
      <c r="FA715" s="8"/>
      <c r="FB715" s="8"/>
      <c r="FC715" s="8"/>
      <c r="FD715" s="8"/>
      <c r="FE715" s="8"/>
      <c r="FF715" s="19" t="str">
        <f t="shared" si="2778"/>
        <v/>
      </c>
      <c r="FG715" s="19" t="str">
        <f t="shared" si="2778"/>
        <v/>
      </c>
      <c r="FH715" s="19" t="str">
        <f t="shared" si="2778"/>
        <v/>
      </c>
      <c r="FI715" s="19" t="str">
        <f t="shared" si="2778"/>
        <v/>
      </c>
      <c r="FJ715" s="19" t="str">
        <f t="shared" si="2778"/>
        <v/>
      </c>
      <c r="FK715" s="19" t="str">
        <f t="shared" si="2778"/>
        <v/>
      </c>
      <c r="FL715" s="19" t="str">
        <f t="shared" si="2778"/>
        <v/>
      </c>
      <c r="FM715" s="19" t="str">
        <f t="shared" si="2778"/>
        <v/>
      </c>
      <c r="FN715" s="19" t="str">
        <f t="shared" si="2778"/>
        <v/>
      </c>
      <c r="FO715" s="19" t="str">
        <f t="shared" si="2778"/>
        <v/>
      </c>
      <c r="FP715" s="19" t="str">
        <f t="shared" si="2778"/>
        <v/>
      </c>
      <c r="FQ715" s="8"/>
      <c r="FR715" s="8"/>
      <c r="FS715" s="8"/>
      <c r="FT715" s="8"/>
      <c r="FU715" s="8"/>
      <c r="FV715" s="8"/>
      <c r="FW715" s="8"/>
      <c r="FX715" s="8"/>
      <c r="FY715" s="8"/>
      <c r="FZ715" s="8"/>
      <c r="GA715" s="8"/>
      <c r="GB715" s="8"/>
      <c r="GC715" s="8"/>
      <c r="GD715" s="8"/>
      <c r="GE715" s="8"/>
      <c r="GF715" s="8"/>
      <c r="GG715" s="8"/>
      <c r="GH715" s="8"/>
      <c r="GI715" s="8"/>
      <c r="GJ715" s="8"/>
      <c r="GK715" s="8"/>
      <c r="GL715" s="8"/>
      <c r="GM715" s="8"/>
      <c r="GN715" s="8"/>
      <c r="GO715" s="8"/>
      <c r="GP715" s="8"/>
      <c r="GQ715" s="8"/>
      <c r="GR715" s="8"/>
      <c r="GS715" s="8"/>
    </row>
    <row r="716" spans="1:201" x14ac:dyDescent="0.25">
      <c r="A716" s="115">
        <f>$A$65</f>
        <v>20193</v>
      </c>
      <c r="B716" s="19" t="str">
        <f t="shared" si="2760"/>
        <v/>
      </c>
      <c r="C716" s="19" t="str">
        <f t="shared" si="2770"/>
        <v/>
      </c>
      <c r="D716" s="19" t="str">
        <f t="shared" si="2770"/>
        <v/>
      </c>
      <c r="E716" s="19" t="str">
        <f t="shared" si="2770"/>
        <v/>
      </c>
      <c r="F716" s="19" t="str">
        <f t="shared" si="2770"/>
        <v/>
      </c>
      <c r="G716" s="19" t="str">
        <f t="shared" si="2770"/>
        <v/>
      </c>
      <c r="H716" s="19" t="str">
        <f t="shared" si="2770"/>
        <v/>
      </c>
      <c r="I716" s="19" t="str">
        <f t="shared" si="2770"/>
        <v/>
      </c>
      <c r="J716" s="19" t="str">
        <f t="shared" si="2770"/>
        <v/>
      </c>
      <c r="K716" s="19" t="str">
        <f t="shared" si="2770"/>
        <v/>
      </c>
      <c r="L716" s="8"/>
      <c r="M716" s="8"/>
      <c r="N716" s="8"/>
      <c r="O716" s="8"/>
      <c r="P716" s="8"/>
      <c r="Q716" s="8"/>
      <c r="R716" s="8"/>
      <c r="S716" s="8"/>
      <c r="T716" s="8"/>
      <c r="U716" s="8"/>
      <c r="V716" s="8"/>
      <c r="W716" s="8"/>
      <c r="X716" s="8"/>
      <c r="Y716" s="8"/>
      <c r="Z716" s="8"/>
      <c r="AA716" s="8"/>
      <c r="AB716" s="8"/>
      <c r="AC716" s="8"/>
      <c r="AD716" s="8"/>
      <c r="AE716" s="8"/>
      <c r="AF716" s="8"/>
      <c r="AG716" s="8"/>
      <c r="AH716" s="8"/>
      <c r="AI716" s="8"/>
      <c r="AJ716" s="8"/>
      <c r="AK716" s="8"/>
      <c r="AL716" s="8"/>
      <c r="AM716" s="8"/>
      <c r="AN716" s="8"/>
      <c r="AO716" s="8"/>
      <c r="AP716" s="19" t="str">
        <f t="shared" si="2775"/>
        <v/>
      </c>
      <c r="AQ716" s="19" t="str">
        <f t="shared" si="2775"/>
        <v/>
      </c>
      <c r="AR716" s="19" t="str">
        <f t="shared" si="2775"/>
        <v/>
      </c>
      <c r="AS716" s="19" t="str">
        <f t="shared" si="2775"/>
        <v/>
      </c>
      <c r="AT716" s="19" t="str">
        <f t="shared" si="2775"/>
        <v/>
      </c>
      <c r="AU716" s="19" t="str">
        <f t="shared" si="2775"/>
        <v/>
      </c>
      <c r="AV716" s="19" t="str">
        <f t="shared" si="2775"/>
        <v/>
      </c>
      <c r="AW716" s="19" t="str">
        <f t="shared" si="2775"/>
        <v/>
      </c>
      <c r="AX716" s="19" t="str">
        <f t="shared" si="2775"/>
        <v/>
      </c>
      <c r="AY716" s="19" t="str">
        <f t="shared" si="2775"/>
        <v/>
      </c>
      <c r="AZ716" s="8"/>
      <c r="BA716" s="8"/>
      <c r="BB716" s="8"/>
      <c r="BC716" s="8"/>
      <c r="BD716" s="8"/>
      <c r="BE716" s="8"/>
      <c r="BF716" s="8"/>
      <c r="BG716" s="8"/>
      <c r="BH716" s="8"/>
      <c r="BI716" s="8"/>
      <c r="BJ716" s="8"/>
      <c r="BK716" s="8"/>
      <c r="BL716" s="8"/>
      <c r="BM716" s="8"/>
      <c r="BN716" s="8"/>
      <c r="BO716" s="8"/>
      <c r="BP716" s="8"/>
      <c r="BQ716" s="8"/>
      <c r="BR716" s="8"/>
      <c r="BS716" s="8"/>
      <c r="BT716" s="8"/>
      <c r="BU716" s="8"/>
      <c r="BV716" s="8"/>
      <c r="BW716" s="8"/>
      <c r="BX716" s="8"/>
      <c r="BY716" s="8"/>
      <c r="BZ716" s="8"/>
      <c r="CA716" s="8"/>
      <c r="CB716" s="8"/>
      <c r="CC716" s="8"/>
      <c r="CD716" s="19" t="str">
        <f t="shared" si="2776"/>
        <v/>
      </c>
      <c r="CE716" s="19" t="str">
        <f t="shared" si="2776"/>
        <v/>
      </c>
      <c r="CF716" s="19" t="str">
        <f t="shared" si="2776"/>
        <v/>
      </c>
      <c r="CG716" s="19" t="str">
        <f t="shared" si="2776"/>
        <v/>
      </c>
      <c r="CH716" s="19" t="str">
        <f t="shared" si="2776"/>
        <v/>
      </c>
      <c r="CI716" s="19" t="str">
        <f t="shared" si="2776"/>
        <v/>
      </c>
      <c r="CJ716" s="19" t="str">
        <f t="shared" si="2776"/>
        <v/>
      </c>
      <c r="CK716" s="19" t="str">
        <f t="shared" si="2776"/>
        <v/>
      </c>
      <c r="CL716" s="19" t="str">
        <f t="shared" si="2776"/>
        <v/>
      </c>
      <c r="CM716" s="19" t="str">
        <f t="shared" si="2776"/>
        <v/>
      </c>
      <c r="CN716" s="8"/>
      <c r="CO716" s="8"/>
      <c r="CP716" s="8"/>
      <c r="CQ716" s="8"/>
      <c r="CR716" s="8"/>
      <c r="CS716" s="8"/>
      <c r="CT716" s="8"/>
      <c r="CU716" s="8"/>
      <c r="CV716" s="8"/>
      <c r="CW716" s="8"/>
      <c r="CX716" s="8"/>
      <c r="CY716" s="8"/>
      <c r="CZ716" s="8"/>
      <c r="DA716" s="8"/>
      <c r="DB716" s="8"/>
      <c r="DC716" s="8"/>
      <c r="DD716" s="8"/>
      <c r="DE716" s="8"/>
      <c r="DF716" s="8"/>
      <c r="DG716" s="8"/>
      <c r="DH716" s="8"/>
      <c r="DI716" s="8"/>
      <c r="DJ716" s="8"/>
      <c r="DK716" s="8"/>
      <c r="DL716" s="8"/>
      <c r="DM716" s="8"/>
      <c r="DN716" s="8"/>
      <c r="DO716" s="8"/>
      <c r="DP716" s="8"/>
      <c r="DQ716" s="8"/>
      <c r="DR716" s="19" t="str">
        <f t="shared" si="2777"/>
        <v/>
      </c>
      <c r="DS716" s="19" t="str">
        <f t="shared" si="2777"/>
        <v/>
      </c>
      <c r="DT716" s="19" t="str">
        <f t="shared" si="2777"/>
        <v/>
      </c>
      <c r="DU716" s="19" t="str">
        <f t="shared" si="2777"/>
        <v/>
      </c>
      <c r="DV716" s="19" t="str">
        <f t="shared" si="2777"/>
        <v/>
      </c>
      <c r="DW716" s="19" t="str">
        <f t="shared" si="2777"/>
        <v/>
      </c>
      <c r="DX716" s="19" t="str">
        <f t="shared" si="2777"/>
        <v/>
      </c>
      <c r="DY716" s="19" t="str">
        <f t="shared" si="2777"/>
        <v/>
      </c>
      <c r="DZ716" s="19" t="str">
        <f t="shared" si="2777"/>
        <v/>
      </c>
      <c r="EA716" s="19" t="str">
        <f t="shared" si="2777"/>
        <v/>
      </c>
      <c r="EB716" s="8"/>
      <c r="EC716" s="8"/>
      <c r="ED716" s="8"/>
      <c r="EE716" s="8"/>
      <c r="EF716" s="8"/>
      <c r="EG716" s="8"/>
      <c r="EH716" s="8"/>
      <c r="EI716" s="8"/>
      <c r="EJ716" s="8"/>
      <c r="EK716" s="8"/>
      <c r="EL716" s="8"/>
      <c r="EM716" s="8"/>
      <c r="EN716" s="8"/>
      <c r="EO716" s="8"/>
      <c r="EP716" s="8"/>
      <c r="EQ716" s="8"/>
      <c r="ER716" s="8"/>
      <c r="ES716" s="8"/>
      <c r="ET716" s="8"/>
      <c r="EU716" s="8"/>
      <c r="EV716" s="8"/>
      <c r="EW716" s="8"/>
      <c r="EX716" s="8"/>
      <c r="EY716" s="8"/>
      <c r="EZ716" s="8"/>
      <c r="FA716" s="8"/>
      <c r="FB716" s="8"/>
      <c r="FC716" s="8"/>
      <c r="FD716" s="8"/>
      <c r="FE716" s="8"/>
      <c r="FF716" s="19" t="str">
        <f t="shared" si="2778"/>
        <v/>
      </c>
      <c r="FG716" s="19" t="str">
        <f t="shared" si="2778"/>
        <v/>
      </c>
      <c r="FH716" s="19" t="str">
        <f t="shared" si="2778"/>
        <v/>
      </c>
      <c r="FI716" s="19" t="str">
        <f t="shared" si="2778"/>
        <v/>
      </c>
      <c r="FJ716" s="19" t="str">
        <f t="shared" si="2778"/>
        <v/>
      </c>
      <c r="FK716" s="19" t="str">
        <f t="shared" si="2778"/>
        <v/>
      </c>
      <c r="FL716" s="19" t="str">
        <f t="shared" si="2778"/>
        <v/>
      </c>
      <c r="FM716" s="19" t="str">
        <f t="shared" si="2778"/>
        <v/>
      </c>
      <c r="FN716" s="19" t="str">
        <f t="shared" si="2778"/>
        <v/>
      </c>
      <c r="FO716" s="19" t="str">
        <f t="shared" si="2778"/>
        <v/>
      </c>
      <c r="FP716" s="8"/>
      <c r="FQ716" s="8"/>
      <c r="FR716" s="8"/>
      <c r="FS716" s="8"/>
      <c r="FT716" s="8"/>
      <c r="FU716" s="8"/>
      <c r="FV716" s="8"/>
      <c r="FW716" s="8"/>
      <c r="FX716" s="8"/>
      <c r="FY716" s="8"/>
      <c r="FZ716" s="8"/>
      <c r="GA716" s="8"/>
      <c r="GB716" s="8"/>
      <c r="GC716" s="8"/>
      <c r="GD716" s="8"/>
      <c r="GE716" s="8"/>
      <c r="GF716" s="8"/>
      <c r="GG716" s="8"/>
      <c r="GH716" s="8"/>
      <c r="GI716" s="8"/>
      <c r="GJ716" s="8"/>
      <c r="GK716" s="8"/>
      <c r="GL716" s="8"/>
      <c r="GM716" s="8"/>
      <c r="GN716" s="8"/>
      <c r="GO716" s="8"/>
      <c r="GP716" s="8"/>
      <c r="GQ716" s="8"/>
      <c r="GR716" s="8"/>
      <c r="GS716" s="8"/>
    </row>
    <row r="717" spans="1:201" x14ac:dyDescent="0.25">
      <c r="A717" s="115">
        <f>$A$66</f>
        <v>20194</v>
      </c>
      <c r="B717" s="19" t="str">
        <f t="shared" si="2760"/>
        <v/>
      </c>
      <c r="C717" s="19" t="str">
        <f t="shared" si="2770"/>
        <v/>
      </c>
      <c r="D717" s="19" t="str">
        <f t="shared" si="2770"/>
        <v/>
      </c>
      <c r="E717" s="19" t="str">
        <f t="shared" si="2770"/>
        <v/>
      </c>
      <c r="F717" s="19" t="str">
        <f t="shared" si="2770"/>
        <v/>
      </c>
      <c r="G717" s="19" t="str">
        <f t="shared" si="2770"/>
        <v/>
      </c>
      <c r="H717" s="19" t="str">
        <f t="shared" si="2770"/>
        <v/>
      </c>
      <c r="I717" s="19" t="str">
        <f t="shared" si="2770"/>
        <v/>
      </c>
      <c r="J717" s="19" t="str">
        <f t="shared" si="2770"/>
        <v/>
      </c>
      <c r="K717" s="8"/>
      <c r="L717" s="8"/>
      <c r="M717" s="8"/>
      <c r="N717" s="8"/>
      <c r="O717" s="8"/>
      <c r="P717" s="8"/>
      <c r="Q717" s="8"/>
      <c r="R717" s="8"/>
      <c r="S717" s="8"/>
      <c r="T717" s="8"/>
      <c r="U717" s="8"/>
      <c r="V717" s="8"/>
      <c r="W717" s="8"/>
      <c r="X717" s="8"/>
      <c r="Y717" s="8"/>
      <c r="Z717" s="8"/>
      <c r="AA717" s="8"/>
      <c r="AB717" s="8"/>
      <c r="AC717" s="8"/>
      <c r="AD717" s="8"/>
      <c r="AE717" s="8"/>
      <c r="AF717" s="8"/>
      <c r="AG717" s="8"/>
      <c r="AH717" s="8"/>
      <c r="AI717" s="8"/>
      <c r="AJ717" s="8"/>
      <c r="AK717" s="8"/>
      <c r="AL717" s="8"/>
      <c r="AM717" s="8"/>
      <c r="AN717" s="8"/>
      <c r="AO717" s="8"/>
      <c r="AP717" s="19" t="str">
        <f t="shared" si="2775"/>
        <v/>
      </c>
      <c r="AQ717" s="19" t="str">
        <f t="shared" si="2775"/>
        <v/>
      </c>
      <c r="AR717" s="19" t="str">
        <f t="shared" si="2775"/>
        <v/>
      </c>
      <c r="AS717" s="19" t="str">
        <f t="shared" si="2775"/>
        <v/>
      </c>
      <c r="AT717" s="19" t="str">
        <f t="shared" si="2775"/>
        <v/>
      </c>
      <c r="AU717" s="19" t="str">
        <f t="shared" si="2775"/>
        <v/>
      </c>
      <c r="AV717" s="19" t="str">
        <f t="shared" si="2775"/>
        <v/>
      </c>
      <c r="AW717" s="19" t="str">
        <f t="shared" si="2775"/>
        <v/>
      </c>
      <c r="AX717" s="19" t="str">
        <f t="shared" si="2775"/>
        <v/>
      </c>
      <c r="AY717" s="8"/>
      <c r="AZ717" s="8"/>
      <c r="BA717" s="8"/>
      <c r="BB717" s="8"/>
      <c r="BC717" s="8"/>
      <c r="BD717" s="8"/>
      <c r="BE717" s="8"/>
      <c r="BF717" s="8"/>
      <c r="BG717" s="8"/>
      <c r="BH717" s="8"/>
      <c r="BI717" s="8"/>
      <c r="BJ717" s="8"/>
      <c r="BK717" s="8"/>
      <c r="BL717" s="8"/>
      <c r="BM717" s="8"/>
      <c r="BN717" s="8"/>
      <c r="BO717" s="8"/>
      <c r="BP717" s="8"/>
      <c r="BQ717" s="8"/>
      <c r="BR717" s="8"/>
      <c r="BS717" s="8"/>
      <c r="BT717" s="8"/>
      <c r="BU717" s="8"/>
      <c r="BV717" s="8"/>
      <c r="BW717" s="8"/>
      <c r="BX717" s="8"/>
      <c r="BY717" s="8"/>
      <c r="BZ717" s="8"/>
      <c r="CA717" s="8"/>
      <c r="CB717" s="8"/>
      <c r="CC717" s="8"/>
      <c r="CD717" s="19" t="str">
        <f t="shared" si="2776"/>
        <v/>
      </c>
      <c r="CE717" s="19" t="str">
        <f t="shared" si="2776"/>
        <v/>
      </c>
      <c r="CF717" s="19" t="str">
        <f t="shared" si="2776"/>
        <v/>
      </c>
      <c r="CG717" s="19" t="str">
        <f t="shared" si="2776"/>
        <v/>
      </c>
      <c r="CH717" s="19" t="str">
        <f t="shared" si="2776"/>
        <v/>
      </c>
      <c r="CI717" s="19" t="str">
        <f t="shared" si="2776"/>
        <v/>
      </c>
      <c r="CJ717" s="19" t="str">
        <f t="shared" si="2776"/>
        <v/>
      </c>
      <c r="CK717" s="19" t="str">
        <f t="shared" si="2776"/>
        <v/>
      </c>
      <c r="CL717" s="19" t="str">
        <f t="shared" si="2776"/>
        <v/>
      </c>
      <c r="CM717" s="8"/>
      <c r="CN717" s="8"/>
      <c r="CO717" s="8"/>
      <c r="CP717" s="8"/>
      <c r="CQ717" s="8"/>
      <c r="CR717" s="8"/>
      <c r="CS717" s="8"/>
      <c r="CT717" s="8"/>
      <c r="CU717" s="8"/>
      <c r="CV717" s="8"/>
      <c r="CW717" s="8"/>
      <c r="CX717" s="8"/>
      <c r="CY717" s="8"/>
      <c r="CZ717" s="8"/>
      <c r="DA717" s="8"/>
      <c r="DB717" s="8"/>
      <c r="DC717" s="8"/>
      <c r="DD717" s="8"/>
      <c r="DE717" s="8"/>
      <c r="DF717" s="8"/>
      <c r="DG717" s="8"/>
      <c r="DH717" s="8"/>
      <c r="DI717" s="8"/>
      <c r="DJ717" s="8"/>
      <c r="DK717" s="8"/>
      <c r="DL717" s="8"/>
      <c r="DM717" s="8"/>
      <c r="DN717" s="8"/>
      <c r="DO717" s="8"/>
      <c r="DP717" s="8"/>
      <c r="DQ717" s="8"/>
      <c r="DR717" s="19" t="str">
        <f t="shared" si="2777"/>
        <v/>
      </c>
      <c r="DS717" s="19" t="str">
        <f t="shared" si="2777"/>
        <v/>
      </c>
      <c r="DT717" s="19" t="str">
        <f t="shared" si="2777"/>
        <v/>
      </c>
      <c r="DU717" s="19" t="str">
        <f t="shared" si="2777"/>
        <v/>
      </c>
      <c r="DV717" s="19" t="str">
        <f t="shared" si="2777"/>
        <v/>
      </c>
      <c r="DW717" s="19" t="str">
        <f t="shared" si="2777"/>
        <v/>
      </c>
      <c r="DX717" s="19" t="str">
        <f t="shared" si="2777"/>
        <v/>
      </c>
      <c r="DY717" s="19" t="str">
        <f t="shared" si="2777"/>
        <v/>
      </c>
      <c r="DZ717" s="19" t="str">
        <f t="shared" si="2777"/>
        <v/>
      </c>
      <c r="EA717" s="8"/>
      <c r="EB717" s="8"/>
      <c r="EC717" s="8"/>
      <c r="ED717" s="8"/>
      <c r="EE717" s="8"/>
      <c r="EF717" s="8"/>
      <c r="EG717" s="8"/>
      <c r="EH717" s="8"/>
      <c r="EI717" s="8"/>
      <c r="EJ717" s="8"/>
      <c r="EK717" s="8"/>
      <c r="EL717" s="8"/>
      <c r="EM717" s="8"/>
      <c r="EN717" s="8"/>
      <c r="EO717" s="8"/>
      <c r="EP717" s="8"/>
      <c r="EQ717" s="8"/>
      <c r="ER717" s="8"/>
      <c r="ES717" s="8"/>
      <c r="ET717" s="8"/>
      <c r="EU717" s="8"/>
      <c r="EV717" s="8"/>
      <c r="EW717" s="8"/>
      <c r="EX717" s="8"/>
      <c r="EY717" s="8"/>
      <c r="EZ717" s="8"/>
      <c r="FA717" s="8"/>
      <c r="FB717" s="8"/>
      <c r="FC717" s="8"/>
      <c r="FD717" s="8"/>
      <c r="FE717" s="8"/>
      <c r="FF717" s="19" t="str">
        <f t="shared" si="2778"/>
        <v/>
      </c>
      <c r="FG717" s="19" t="str">
        <f t="shared" si="2778"/>
        <v/>
      </c>
      <c r="FH717" s="19" t="str">
        <f t="shared" si="2778"/>
        <v/>
      </c>
      <c r="FI717" s="19" t="str">
        <f t="shared" si="2778"/>
        <v/>
      </c>
      <c r="FJ717" s="19" t="str">
        <f t="shared" si="2778"/>
        <v/>
      </c>
      <c r="FK717" s="19" t="str">
        <f t="shared" si="2778"/>
        <v/>
      </c>
      <c r="FL717" s="19" t="str">
        <f t="shared" si="2778"/>
        <v/>
      </c>
      <c r="FM717" s="19" t="str">
        <f t="shared" si="2778"/>
        <v/>
      </c>
      <c r="FN717" s="19" t="str">
        <f t="shared" si="2778"/>
        <v/>
      </c>
      <c r="FO717" s="8"/>
      <c r="FP717" s="8"/>
      <c r="FQ717" s="8"/>
      <c r="FR717" s="8"/>
      <c r="FS717" s="8"/>
      <c r="FT717" s="8"/>
      <c r="FU717" s="8"/>
      <c r="FV717" s="8"/>
      <c r="FW717" s="8"/>
      <c r="FX717" s="8"/>
      <c r="FY717" s="8"/>
      <c r="FZ717" s="8"/>
      <c r="GA717" s="8"/>
      <c r="GB717" s="8"/>
      <c r="GC717" s="8"/>
      <c r="GD717" s="8"/>
      <c r="GE717" s="8"/>
      <c r="GF717" s="8"/>
      <c r="GG717" s="8"/>
      <c r="GH717" s="8"/>
      <c r="GI717" s="8"/>
      <c r="GJ717" s="8"/>
      <c r="GK717" s="8"/>
      <c r="GL717" s="8"/>
      <c r="GM717" s="8"/>
      <c r="GN717" s="8"/>
      <c r="GO717" s="8"/>
      <c r="GP717" s="8"/>
      <c r="GQ717" s="8"/>
      <c r="GR717" s="8"/>
      <c r="GS717" s="8"/>
    </row>
    <row r="718" spans="1:201" x14ac:dyDescent="0.25">
      <c r="A718" s="115">
        <f>$A$67</f>
        <v>20201</v>
      </c>
      <c r="B718" s="19" t="str">
        <f t="shared" si="2760"/>
        <v/>
      </c>
      <c r="C718" s="19" t="str">
        <f t="shared" si="2770"/>
        <v/>
      </c>
      <c r="D718" s="19" t="str">
        <f t="shared" si="2770"/>
        <v/>
      </c>
      <c r="E718" s="19" t="str">
        <f t="shared" si="2770"/>
        <v/>
      </c>
      <c r="F718" s="19" t="str">
        <f t="shared" si="2770"/>
        <v/>
      </c>
      <c r="G718" s="19" t="str">
        <f t="shared" si="2770"/>
        <v/>
      </c>
      <c r="H718" s="19" t="str">
        <f t="shared" si="2770"/>
        <v/>
      </c>
      <c r="I718" s="19" t="str">
        <f t="shared" si="2770"/>
        <v/>
      </c>
      <c r="J718" s="8"/>
      <c r="K718" s="8"/>
      <c r="L718" s="8"/>
      <c r="M718" s="8"/>
      <c r="N718" s="8"/>
      <c r="O718" s="8"/>
      <c r="P718" s="8"/>
      <c r="Q718" s="8"/>
      <c r="R718" s="8"/>
      <c r="S718" s="8"/>
      <c r="T718" s="8"/>
      <c r="U718" s="8"/>
      <c r="V718" s="8"/>
      <c r="W718" s="8"/>
      <c r="X718" s="8"/>
      <c r="Y718" s="8"/>
      <c r="Z718" s="8"/>
      <c r="AA718" s="8"/>
      <c r="AB718" s="8"/>
      <c r="AC718" s="8"/>
      <c r="AD718" s="8"/>
      <c r="AE718" s="8"/>
      <c r="AF718" s="8"/>
      <c r="AG718" s="8"/>
      <c r="AH718" s="8"/>
      <c r="AI718" s="8"/>
      <c r="AJ718" s="8"/>
      <c r="AK718" s="8"/>
      <c r="AL718" s="8"/>
      <c r="AM718" s="8"/>
      <c r="AN718" s="8"/>
      <c r="AO718" s="8"/>
      <c r="AP718" s="19" t="str">
        <f t="shared" si="2775"/>
        <v/>
      </c>
      <c r="AQ718" s="19" t="str">
        <f t="shared" si="2775"/>
        <v/>
      </c>
      <c r="AR718" s="19" t="str">
        <f t="shared" si="2775"/>
        <v/>
      </c>
      <c r="AS718" s="19" t="str">
        <f t="shared" si="2775"/>
        <v/>
      </c>
      <c r="AT718" s="19" t="str">
        <f t="shared" si="2775"/>
        <v/>
      </c>
      <c r="AU718" s="19" t="str">
        <f t="shared" si="2775"/>
        <v/>
      </c>
      <c r="AV718" s="19" t="str">
        <f t="shared" si="2775"/>
        <v/>
      </c>
      <c r="AW718" s="19" t="str">
        <f t="shared" si="2775"/>
        <v/>
      </c>
      <c r="AX718" s="8"/>
      <c r="AY718" s="8"/>
      <c r="AZ718" s="8"/>
      <c r="BA718" s="8"/>
      <c r="BB718" s="8"/>
      <c r="BC718" s="8"/>
      <c r="BD718" s="8"/>
      <c r="BE718" s="8"/>
      <c r="BF718" s="8"/>
      <c r="BG718" s="8"/>
      <c r="BH718" s="8"/>
      <c r="BI718" s="8"/>
      <c r="BJ718" s="8"/>
      <c r="BK718" s="8"/>
      <c r="BL718" s="8"/>
      <c r="BM718" s="8"/>
      <c r="BN718" s="8"/>
      <c r="BO718" s="8"/>
      <c r="BP718" s="8"/>
      <c r="BQ718" s="8"/>
      <c r="BR718" s="8"/>
      <c r="BS718" s="8"/>
      <c r="BT718" s="8"/>
      <c r="BU718" s="8"/>
      <c r="BV718" s="8"/>
      <c r="BW718" s="8"/>
      <c r="BX718" s="8"/>
      <c r="BY718" s="8"/>
      <c r="BZ718" s="8"/>
      <c r="CA718" s="8"/>
      <c r="CB718" s="8"/>
      <c r="CC718" s="8"/>
      <c r="CD718" s="19" t="str">
        <f t="shared" si="2776"/>
        <v/>
      </c>
      <c r="CE718" s="19" t="str">
        <f t="shared" si="2776"/>
        <v/>
      </c>
      <c r="CF718" s="19" t="str">
        <f t="shared" si="2776"/>
        <v/>
      </c>
      <c r="CG718" s="19" t="str">
        <f t="shared" si="2776"/>
        <v/>
      </c>
      <c r="CH718" s="19" t="str">
        <f t="shared" si="2776"/>
        <v/>
      </c>
      <c r="CI718" s="19" t="str">
        <f t="shared" si="2776"/>
        <v/>
      </c>
      <c r="CJ718" s="19" t="str">
        <f t="shared" si="2776"/>
        <v/>
      </c>
      <c r="CK718" s="19" t="str">
        <f t="shared" si="2776"/>
        <v/>
      </c>
      <c r="CL718" s="8"/>
      <c r="CM718" s="8"/>
      <c r="CN718" s="8"/>
      <c r="CO718" s="8"/>
      <c r="CP718" s="8"/>
      <c r="CQ718" s="8"/>
      <c r="CR718" s="8"/>
      <c r="CS718" s="8"/>
      <c r="CT718" s="8"/>
      <c r="CU718" s="8"/>
      <c r="CV718" s="8"/>
      <c r="CW718" s="8"/>
      <c r="CX718" s="8"/>
      <c r="CY718" s="8"/>
      <c r="CZ718" s="8"/>
      <c r="DA718" s="8"/>
      <c r="DB718" s="8"/>
      <c r="DC718" s="8"/>
      <c r="DD718" s="8"/>
      <c r="DE718" s="8"/>
      <c r="DF718" s="8"/>
      <c r="DG718" s="8"/>
      <c r="DH718" s="8"/>
      <c r="DI718" s="8"/>
      <c r="DJ718" s="8"/>
      <c r="DK718" s="8"/>
      <c r="DL718" s="8"/>
      <c r="DM718" s="8"/>
      <c r="DN718" s="8"/>
      <c r="DO718" s="8"/>
      <c r="DP718" s="8"/>
      <c r="DQ718" s="8"/>
      <c r="DR718" s="19" t="str">
        <f t="shared" si="2777"/>
        <v/>
      </c>
      <c r="DS718" s="19" t="str">
        <f t="shared" si="2777"/>
        <v/>
      </c>
      <c r="DT718" s="19" t="str">
        <f t="shared" si="2777"/>
        <v/>
      </c>
      <c r="DU718" s="19" t="str">
        <f t="shared" si="2777"/>
        <v/>
      </c>
      <c r="DV718" s="19" t="str">
        <f t="shared" si="2777"/>
        <v/>
      </c>
      <c r="DW718" s="19" t="str">
        <f t="shared" si="2777"/>
        <v/>
      </c>
      <c r="DX718" s="19" t="str">
        <f t="shared" si="2777"/>
        <v/>
      </c>
      <c r="DY718" s="19" t="str">
        <f t="shared" si="2777"/>
        <v/>
      </c>
      <c r="DZ718" s="8"/>
      <c r="EA718" s="8"/>
      <c r="EB718" s="8"/>
      <c r="EC718" s="8"/>
      <c r="ED718" s="8"/>
      <c r="EE718" s="8"/>
      <c r="EF718" s="8"/>
      <c r="EG718" s="8"/>
      <c r="EH718" s="8"/>
      <c r="EI718" s="8"/>
      <c r="EJ718" s="8"/>
      <c r="EK718" s="8"/>
      <c r="EL718" s="8"/>
      <c r="EM718" s="8"/>
      <c r="EN718" s="8"/>
      <c r="EO718" s="8"/>
      <c r="EP718" s="8"/>
      <c r="EQ718" s="8"/>
      <c r="ER718" s="8"/>
      <c r="ES718" s="8"/>
      <c r="ET718" s="8"/>
      <c r="EU718" s="8"/>
      <c r="EV718" s="8"/>
      <c r="EW718" s="8"/>
      <c r="EX718" s="8"/>
      <c r="EY718" s="8"/>
      <c r="EZ718" s="8"/>
      <c r="FA718" s="8"/>
      <c r="FB718" s="8"/>
      <c r="FC718" s="8"/>
      <c r="FD718" s="8"/>
      <c r="FE718" s="8"/>
      <c r="FF718" s="19" t="str">
        <f t="shared" si="2778"/>
        <v/>
      </c>
      <c r="FG718" s="19" t="str">
        <f t="shared" si="2778"/>
        <v/>
      </c>
      <c r="FH718" s="19" t="str">
        <f t="shared" si="2778"/>
        <v/>
      </c>
      <c r="FI718" s="19" t="str">
        <f t="shared" si="2778"/>
        <v/>
      </c>
      <c r="FJ718" s="19" t="str">
        <f t="shared" si="2778"/>
        <v/>
      </c>
      <c r="FK718" s="19" t="str">
        <f t="shared" si="2778"/>
        <v/>
      </c>
      <c r="FL718" s="19" t="str">
        <f t="shared" si="2778"/>
        <v/>
      </c>
      <c r="FM718" s="19" t="str">
        <f t="shared" si="2778"/>
        <v/>
      </c>
      <c r="FN718" s="8"/>
      <c r="FO718" s="8"/>
      <c r="FP718" s="8"/>
      <c r="FQ718" s="8"/>
      <c r="FR718" s="8"/>
      <c r="FS718" s="8"/>
      <c r="FT718" s="8"/>
      <c r="FU718" s="8"/>
      <c r="FV718" s="8"/>
      <c r="FW718" s="8"/>
      <c r="FX718" s="8"/>
      <c r="FY718" s="8"/>
      <c r="FZ718" s="8"/>
      <c r="GA718" s="8"/>
      <c r="GB718" s="8"/>
      <c r="GC718" s="8"/>
      <c r="GD718" s="8"/>
      <c r="GE718" s="8"/>
      <c r="GF718" s="8"/>
      <c r="GG718" s="8"/>
      <c r="GH718" s="8"/>
      <c r="GI718" s="8"/>
      <c r="GJ718" s="8"/>
      <c r="GK718" s="8"/>
      <c r="GL718" s="8"/>
      <c r="GM718" s="8"/>
      <c r="GN718" s="8"/>
      <c r="GO718" s="8"/>
      <c r="GP718" s="8"/>
      <c r="GQ718" s="8"/>
      <c r="GR718" s="8"/>
      <c r="GS718" s="8"/>
    </row>
    <row r="719" spans="1:201" x14ac:dyDescent="0.25">
      <c r="A719" s="115">
        <f>$A$68</f>
        <v>20202</v>
      </c>
      <c r="B719" s="19" t="str">
        <f t="shared" si="2760"/>
        <v/>
      </c>
      <c r="C719" s="19" t="str">
        <f t="shared" ref="C719:H724" si="2779">IFERROR(D671/C671,"")</f>
        <v/>
      </c>
      <c r="D719" s="19" t="str">
        <f t="shared" si="2779"/>
        <v/>
      </c>
      <c r="E719" s="19" t="str">
        <f t="shared" si="2779"/>
        <v/>
      </c>
      <c r="F719" s="19" t="str">
        <f t="shared" si="2779"/>
        <v/>
      </c>
      <c r="G719" s="19" t="str">
        <f t="shared" si="2779"/>
        <v/>
      </c>
      <c r="H719" s="19" t="str">
        <f t="shared" si="2779"/>
        <v/>
      </c>
      <c r="I719" s="8"/>
      <c r="J719" s="8"/>
      <c r="K719" s="8"/>
      <c r="L719" s="8"/>
      <c r="M719" s="8"/>
      <c r="N719" s="8"/>
      <c r="O719" s="8"/>
      <c r="P719" s="8"/>
      <c r="Q719" s="8"/>
      <c r="R719" s="8"/>
      <c r="S719" s="8"/>
      <c r="T719" s="8"/>
      <c r="U719" s="8"/>
      <c r="V719" s="8"/>
      <c r="W719" s="8"/>
      <c r="X719" s="8"/>
      <c r="Y719" s="8"/>
      <c r="Z719" s="8"/>
      <c r="AA719" s="8"/>
      <c r="AB719" s="8"/>
      <c r="AC719" s="8"/>
      <c r="AD719" s="8"/>
      <c r="AE719" s="8"/>
      <c r="AF719" s="8"/>
      <c r="AG719" s="8"/>
      <c r="AH719" s="8"/>
      <c r="AI719" s="8"/>
      <c r="AJ719" s="8"/>
      <c r="AK719" s="8"/>
      <c r="AL719" s="8"/>
      <c r="AM719" s="8"/>
      <c r="AN719" s="8"/>
      <c r="AO719" s="8"/>
      <c r="AP719" s="19" t="str">
        <f t="shared" si="2775"/>
        <v/>
      </c>
      <c r="AQ719" s="19" t="str">
        <f t="shared" si="2775"/>
        <v/>
      </c>
      <c r="AR719" s="19" t="str">
        <f t="shared" si="2775"/>
        <v/>
      </c>
      <c r="AS719" s="19" t="str">
        <f t="shared" si="2775"/>
        <v/>
      </c>
      <c r="AT719" s="19" t="str">
        <f t="shared" si="2775"/>
        <v/>
      </c>
      <c r="AU719" s="19" t="str">
        <f t="shared" si="2775"/>
        <v/>
      </c>
      <c r="AV719" s="19" t="str">
        <f t="shared" si="2775"/>
        <v/>
      </c>
      <c r="AW719" s="8"/>
      <c r="AX719" s="8"/>
      <c r="AY719" s="8"/>
      <c r="AZ719" s="8"/>
      <c r="BA719" s="8"/>
      <c r="BB719" s="8"/>
      <c r="BC719" s="8"/>
      <c r="BD719" s="8"/>
      <c r="BE719" s="8"/>
      <c r="BF719" s="8"/>
      <c r="BG719" s="8"/>
      <c r="BH719" s="8"/>
      <c r="BI719" s="8"/>
      <c r="BJ719" s="8"/>
      <c r="BK719" s="8"/>
      <c r="BL719" s="8"/>
      <c r="BM719" s="8"/>
      <c r="BN719" s="8"/>
      <c r="BO719" s="8"/>
      <c r="BP719" s="8"/>
      <c r="BQ719" s="8"/>
      <c r="BR719" s="8"/>
      <c r="BS719" s="8"/>
      <c r="BT719" s="8"/>
      <c r="BU719" s="8"/>
      <c r="BV719" s="8"/>
      <c r="BW719" s="8"/>
      <c r="BX719" s="8"/>
      <c r="BY719" s="8"/>
      <c r="BZ719" s="8"/>
      <c r="CA719" s="8"/>
      <c r="CB719" s="8"/>
      <c r="CC719" s="8"/>
      <c r="CD719" s="19" t="str">
        <f t="shared" si="2776"/>
        <v/>
      </c>
      <c r="CE719" s="19" t="str">
        <f t="shared" si="2776"/>
        <v/>
      </c>
      <c r="CF719" s="19" t="str">
        <f t="shared" si="2776"/>
        <v/>
      </c>
      <c r="CG719" s="19" t="str">
        <f t="shared" si="2776"/>
        <v/>
      </c>
      <c r="CH719" s="19" t="str">
        <f t="shared" si="2776"/>
        <v/>
      </c>
      <c r="CI719" s="19" t="str">
        <f t="shared" si="2776"/>
        <v/>
      </c>
      <c r="CJ719" s="19" t="str">
        <f t="shared" si="2776"/>
        <v/>
      </c>
      <c r="CK719" s="8"/>
      <c r="CL719" s="8"/>
      <c r="CM719" s="8"/>
      <c r="CN719" s="8"/>
      <c r="CO719" s="8"/>
      <c r="CP719" s="8"/>
      <c r="CQ719" s="8"/>
      <c r="CR719" s="8"/>
      <c r="CS719" s="8"/>
      <c r="CT719" s="8"/>
      <c r="CU719" s="8"/>
      <c r="CV719" s="8"/>
      <c r="CW719" s="8"/>
      <c r="CX719" s="8"/>
      <c r="CY719" s="8"/>
      <c r="CZ719" s="8"/>
      <c r="DA719" s="8"/>
      <c r="DB719" s="8"/>
      <c r="DC719" s="8"/>
      <c r="DD719" s="8"/>
      <c r="DE719" s="8"/>
      <c r="DF719" s="8"/>
      <c r="DG719" s="8"/>
      <c r="DH719" s="8"/>
      <c r="DI719" s="8"/>
      <c r="DJ719" s="8"/>
      <c r="DK719" s="8"/>
      <c r="DL719" s="8"/>
      <c r="DM719" s="8"/>
      <c r="DN719" s="8"/>
      <c r="DO719" s="8"/>
      <c r="DP719" s="8"/>
      <c r="DQ719" s="8"/>
      <c r="DR719" s="19" t="str">
        <f t="shared" si="2777"/>
        <v/>
      </c>
      <c r="DS719" s="19" t="str">
        <f t="shared" si="2777"/>
        <v/>
      </c>
      <c r="DT719" s="19" t="str">
        <f t="shared" si="2777"/>
        <v/>
      </c>
      <c r="DU719" s="19" t="str">
        <f t="shared" si="2777"/>
        <v/>
      </c>
      <c r="DV719" s="19" t="str">
        <f t="shared" si="2777"/>
        <v/>
      </c>
      <c r="DW719" s="19" t="str">
        <f t="shared" si="2777"/>
        <v/>
      </c>
      <c r="DX719" s="19" t="str">
        <f t="shared" si="2777"/>
        <v/>
      </c>
      <c r="DY719" s="8"/>
      <c r="DZ719" s="8"/>
      <c r="EA719" s="8"/>
      <c r="EB719" s="8"/>
      <c r="EC719" s="8"/>
      <c r="ED719" s="8"/>
      <c r="EE719" s="8"/>
      <c r="EF719" s="8"/>
      <c r="EG719" s="8"/>
      <c r="EH719" s="8"/>
      <c r="EI719" s="8"/>
      <c r="EJ719" s="8"/>
      <c r="EK719" s="8"/>
      <c r="EL719" s="8"/>
      <c r="EM719" s="8"/>
      <c r="EN719" s="8"/>
      <c r="EO719" s="8"/>
      <c r="EP719" s="8"/>
      <c r="EQ719" s="8"/>
      <c r="ER719" s="8"/>
      <c r="ES719" s="8"/>
      <c r="ET719" s="8"/>
      <c r="EU719" s="8"/>
      <c r="EV719" s="8"/>
      <c r="EW719" s="8"/>
      <c r="EX719" s="8"/>
      <c r="EY719" s="8"/>
      <c r="EZ719" s="8"/>
      <c r="FA719" s="8"/>
      <c r="FB719" s="8"/>
      <c r="FC719" s="8"/>
      <c r="FD719" s="8"/>
      <c r="FE719" s="8"/>
      <c r="FF719" s="19" t="str">
        <f t="shared" si="2778"/>
        <v/>
      </c>
      <c r="FG719" s="19" t="str">
        <f t="shared" si="2778"/>
        <v/>
      </c>
      <c r="FH719" s="19" t="str">
        <f t="shared" si="2778"/>
        <v/>
      </c>
      <c r="FI719" s="19" t="str">
        <f t="shared" si="2778"/>
        <v/>
      </c>
      <c r="FJ719" s="19" t="str">
        <f t="shared" si="2778"/>
        <v/>
      </c>
      <c r="FK719" s="19" t="str">
        <f t="shared" si="2778"/>
        <v/>
      </c>
      <c r="FL719" s="19" t="str">
        <f t="shared" si="2778"/>
        <v/>
      </c>
      <c r="FM719" s="8"/>
      <c r="FN719" s="8"/>
      <c r="FO719" s="8"/>
      <c r="FP719" s="8"/>
      <c r="FQ719" s="8"/>
      <c r="FR719" s="8"/>
      <c r="FS719" s="8"/>
      <c r="FT719" s="8"/>
      <c r="FU719" s="8"/>
      <c r="FV719" s="8"/>
      <c r="FW719" s="8"/>
      <c r="FX719" s="8"/>
      <c r="FY719" s="8"/>
      <c r="FZ719" s="8"/>
      <c r="GA719" s="8"/>
      <c r="GB719" s="8"/>
      <c r="GC719" s="8"/>
      <c r="GD719" s="8"/>
      <c r="GE719" s="8"/>
      <c r="GF719" s="8"/>
      <c r="GG719" s="8"/>
      <c r="GH719" s="8"/>
      <c r="GI719" s="8"/>
      <c r="GJ719" s="8"/>
      <c r="GK719" s="8"/>
      <c r="GL719" s="8"/>
      <c r="GM719" s="8"/>
      <c r="GN719" s="8"/>
      <c r="GO719" s="8"/>
      <c r="GP719" s="8"/>
      <c r="GQ719" s="8"/>
      <c r="GR719" s="8"/>
      <c r="GS719" s="8"/>
    </row>
    <row r="720" spans="1:201" x14ac:dyDescent="0.25">
      <c r="A720" s="115">
        <f>$A$69</f>
        <v>20203</v>
      </c>
      <c r="B720" s="19" t="str">
        <f t="shared" si="2760"/>
        <v/>
      </c>
      <c r="C720" s="19" t="str">
        <f t="shared" si="2779"/>
        <v/>
      </c>
      <c r="D720" s="19" t="str">
        <f t="shared" si="2779"/>
        <v/>
      </c>
      <c r="E720" s="19" t="str">
        <f t="shared" si="2779"/>
        <v/>
      </c>
      <c r="F720" s="19" t="str">
        <f t="shared" si="2779"/>
        <v/>
      </c>
      <c r="G720" s="19" t="str">
        <f t="shared" si="2779"/>
        <v/>
      </c>
      <c r="H720" s="8"/>
      <c r="I720" s="8"/>
      <c r="J720" s="8"/>
      <c r="K720" s="8"/>
      <c r="L720" s="8"/>
      <c r="M720" s="8"/>
      <c r="N720" s="8"/>
      <c r="O720" s="8"/>
      <c r="P720" s="8"/>
      <c r="Q720" s="8"/>
      <c r="R720" s="8"/>
      <c r="S720" s="8"/>
      <c r="T720" s="8"/>
      <c r="U720" s="8"/>
      <c r="V720" s="8"/>
      <c r="W720" s="8"/>
      <c r="X720" s="8"/>
      <c r="Y720" s="8"/>
      <c r="Z720" s="8"/>
      <c r="AA720" s="8"/>
      <c r="AB720" s="8"/>
      <c r="AC720" s="8"/>
      <c r="AD720" s="8"/>
      <c r="AE720" s="8"/>
      <c r="AF720" s="8"/>
      <c r="AG720" s="8"/>
      <c r="AH720" s="8"/>
      <c r="AI720" s="8"/>
      <c r="AJ720" s="8"/>
      <c r="AK720" s="8"/>
      <c r="AL720" s="8"/>
      <c r="AM720" s="8"/>
      <c r="AN720" s="8"/>
      <c r="AO720" s="8"/>
      <c r="AP720" s="19" t="str">
        <f t="shared" ref="AP720:AU725" si="2780">IFERROR(AQ672/AP672,"")</f>
        <v/>
      </c>
      <c r="AQ720" s="19" t="str">
        <f t="shared" si="2780"/>
        <v/>
      </c>
      <c r="AR720" s="19" t="str">
        <f t="shared" si="2780"/>
        <v/>
      </c>
      <c r="AS720" s="19" t="str">
        <f t="shared" si="2780"/>
        <v/>
      </c>
      <c r="AT720" s="19" t="str">
        <f t="shared" si="2780"/>
        <v/>
      </c>
      <c r="AU720" s="19" t="str">
        <f t="shared" si="2780"/>
        <v/>
      </c>
      <c r="AV720" s="8"/>
      <c r="AW720" s="8"/>
      <c r="AX720" s="8"/>
      <c r="AY720" s="8"/>
      <c r="AZ720" s="8"/>
      <c r="BA720" s="8"/>
      <c r="BB720" s="8"/>
      <c r="BC720" s="8"/>
      <c r="BD720" s="8"/>
      <c r="BE720" s="8"/>
      <c r="BF720" s="8"/>
      <c r="BG720" s="8"/>
      <c r="BH720" s="8"/>
      <c r="BI720" s="8"/>
      <c r="BJ720" s="8"/>
      <c r="BK720" s="8"/>
      <c r="BL720" s="8"/>
      <c r="BM720" s="8"/>
      <c r="BN720" s="8"/>
      <c r="BO720" s="8"/>
      <c r="BP720" s="8"/>
      <c r="BQ720" s="8"/>
      <c r="BR720" s="8"/>
      <c r="BS720" s="8"/>
      <c r="BT720" s="8"/>
      <c r="BU720" s="8"/>
      <c r="BV720" s="8"/>
      <c r="BW720" s="8"/>
      <c r="BX720" s="8"/>
      <c r="BY720" s="8"/>
      <c r="BZ720" s="8"/>
      <c r="CA720" s="8"/>
      <c r="CB720" s="8"/>
      <c r="CC720" s="8"/>
      <c r="CD720" s="19" t="str">
        <f t="shared" ref="CD720:CI725" si="2781">IFERROR(CE672/CD672,"")</f>
        <v/>
      </c>
      <c r="CE720" s="19" t="str">
        <f t="shared" si="2781"/>
        <v/>
      </c>
      <c r="CF720" s="19" t="str">
        <f t="shared" si="2781"/>
        <v/>
      </c>
      <c r="CG720" s="19" t="str">
        <f t="shared" si="2781"/>
        <v/>
      </c>
      <c r="CH720" s="19" t="str">
        <f t="shared" si="2781"/>
        <v/>
      </c>
      <c r="CI720" s="19" t="str">
        <f t="shared" si="2781"/>
        <v/>
      </c>
      <c r="CJ720" s="8"/>
      <c r="CK720" s="8"/>
      <c r="CL720" s="8"/>
      <c r="CM720" s="8"/>
      <c r="CN720" s="8"/>
      <c r="CO720" s="8"/>
      <c r="CP720" s="8"/>
      <c r="CQ720" s="8"/>
      <c r="CR720" s="8"/>
      <c r="CS720" s="8"/>
      <c r="CT720" s="8"/>
      <c r="CU720" s="8"/>
      <c r="CV720" s="8"/>
      <c r="CW720" s="8"/>
      <c r="CX720" s="8"/>
      <c r="CY720" s="8"/>
      <c r="CZ720" s="8"/>
      <c r="DA720" s="8"/>
      <c r="DB720" s="8"/>
      <c r="DC720" s="8"/>
      <c r="DD720" s="8"/>
      <c r="DE720" s="8"/>
      <c r="DF720" s="8"/>
      <c r="DG720" s="8"/>
      <c r="DH720" s="8"/>
      <c r="DI720" s="8"/>
      <c r="DJ720" s="8"/>
      <c r="DK720" s="8"/>
      <c r="DL720" s="8"/>
      <c r="DM720" s="8"/>
      <c r="DN720" s="8"/>
      <c r="DO720" s="8"/>
      <c r="DP720" s="8"/>
      <c r="DQ720" s="8"/>
      <c r="DR720" s="19" t="str">
        <f t="shared" ref="DR720:DW725" si="2782">IFERROR(DS672/DR672,"")</f>
        <v/>
      </c>
      <c r="DS720" s="19" t="str">
        <f t="shared" si="2782"/>
        <v/>
      </c>
      <c r="DT720" s="19" t="str">
        <f t="shared" si="2782"/>
        <v/>
      </c>
      <c r="DU720" s="19" t="str">
        <f t="shared" si="2782"/>
        <v/>
      </c>
      <c r="DV720" s="19" t="str">
        <f t="shared" si="2782"/>
        <v/>
      </c>
      <c r="DW720" s="19" t="str">
        <f t="shared" si="2782"/>
        <v/>
      </c>
      <c r="DX720" s="8"/>
      <c r="DY720" s="8"/>
      <c r="DZ720" s="8"/>
      <c r="EA720" s="8"/>
      <c r="EB720" s="8"/>
      <c r="EC720" s="8"/>
      <c r="ED720" s="8"/>
      <c r="EE720" s="8"/>
      <c r="EF720" s="8"/>
      <c r="EG720" s="8"/>
      <c r="EH720" s="8"/>
      <c r="EI720" s="8"/>
      <c r="EJ720" s="8"/>
      <c r="EK720" s="8"/>
      <c r="EL720" s="8"/>
      <c r="EM720" s="8"/>
      <c r="EN720" s="8"/>
      <c r="EO720" s="8"/>
      <c r="EP720" s="8"/>
      <c r="EQ720" s="8"/>
      <c r="ER720" s="8"/>
      <c r="ES720" s="8"/>
      <c r="ET720" s="8"/>
      <c r="EU720" s="8"/>
      <c r="EV720" s="8"/>
      <c r="EW720" s="8"/>
      <c r="EX720" s="8"/>
      <c r="EY720" s="8"/>
      <c r="EZ720" s="8"/>
      <c r="FA720" s="8"/>
      <c r="FB720" s="8"/>
      <c r="FC720" s="8"/>
      <c r="FD720" s="8"/>
      <c r="FE720" s="8"/>
      <c r="FF720" s="19" t="str">
        <f t="shared" ref="FF720:FK725" si="2783">IFERROR(FG672/FF672,"")</f>
        <v/>
      </c>
      <c r="FG720" s="19" t="str">
        <f t="shared" si="2783"/>
        <v/>
      </c>
      <c r="FH720" s="19" t="str">
        <f t="shared" si="2783"/>
        <v/>
      </c>
      <c r="FI720" s="19" t="str">
        <f t="shared" si="2783"/>
        <v/>
      </c>
      <c r="FJ720" s="19" t="str">
        <f t="shared" si="2783"/>
        <v/>
      </c>
      <c r="FK720" s="19" t="str">
        <f t="shared" si="2783"/>
        <v/>
      </c>
      <c r="FL720" s="8"/>
      <c r="FM720" s="8"/>
      <c r="FN720" s="8"/>
      <c r="FO720" s="8"/>
      <c r="FP720" s="8"/>
      <c r="FQ720" s="8"/>
      <c r="FR720" s="8"/>
      <c r="FS720" s="8"/>
      <c r="FT720" s="8"/>
      <c r="FU720" s="8"/>
      <c r="FV720" s="8"/>
      <c r="FW720" s="8"/>
      <c r="FX720" s="8"/>
      <c r="FY720" s="8"/>
      <c r="FZ720" s="8"/>
      <c r="GA720" s="8"/>
      <c r="GB720" s="8"/>
      <c r="GC720" s="8"/>
      <c r="GD720" s="8"/>
      <c r="GE720" s="8"/>
      <c r="GF720" s="8"/>
      <c r="GG720" s="8"/>
      <c r="GH720" s="8"/>
      <c r="GI720" s="8"/>
      <c r="GJ720" s="8"/>
      <c r="GK720" s="8"/>
      <c r="GL720" s="8"/>
      <c r="GM720" s="8"/>
      <c r="GN720" s="8"/>
      <c r="GO720" s="8"/>
      <c r="GP720" s="8"/>
      <c r="GQ720" s="8"/>
      <c r="GR720" s="8"/>
      <c r="GS720" s="8"/>
    </row>
    <row r="721" spans="1:201" x14ac:dyDescent="0.25">
      <c r="A721" s="115">
        <f>$A$70</f>
        <v>20204</v>
      </c>
      <c r="B721" s="19" t="str">
        <f t="shared" si="2760"/>
        <v/>
      </c>
      <c r="C721" s="19" t="str">
        <f t="shared" si="2779"/>
        <v/>
      </c>
      <c r="D721" s="19" t="str">
        <f t="shared" si="2779"/>
        <v/>
      </c>
      <c r="E721" s="19" t="str">
        <f t="shared" si="2779"/>
        <v/>
      </c>
      <c r="F721" s="19" t="str">
        <f t="shared" si="2779"/>
        <v/>
      </c>
      <c r="G721" s="8"/>
      <c r="H721" s="8"/>
      <c r="I721" s="8"/>
      <c r="J721" s="8"/>
      <c r="K721" s="8"/>
      <c r="L721" s="8"/>
      <c r="M721" s="8"/>
      <c r="N721" s="8"/>
      <c r="O721" s="8"/>
      <c r="P721" s="8"/>
      <c r="Q721" s="8"/>
      <c r="R721" s="8"/>
      <c r="S721" s="8"/>
      <c r="T721" s="8"/>
      <c r="U721" s="8"/>
      <c r="V721" s="8"/>
      <c r="W721" s="8"/>
      <c r="X721" s="8"/>
      <c r="Y721" s="8"/>
      <c r="Z721" s="8"/>
      <c r="AA721" s="8"/>
      <c r="AB721" s="8"/>
      <c r="AC721" s="8"/>
      <c r="AD721" s="8"/>
      <c r="AE721" s="8"/>
      <c r="AF721" s="8"/>
      <c r="AG721" s="8"/>
      <c r="AH721" s="8"/>
      <c r="AI721" s="8"/>
      <c r="AJ721" s="8"/>
      <c r="AK721" s="8"/>
      <c r="AL721" s="8"/>
      <c r="AM721" s="8"/>
      <c r="AN721" s="8"/>
      <c r="AO721" s="8"/>
      <c r="AP721" s="19" t="str">
        <f t="shared" si="2780"/>
        <v/>
      </c>
      <c r="AQ721" s="19" t="str">
        <f t="shared" si="2780"/>
        <v/>
      </c>
      <c r="AR721" s="19" t="str">
        <f t="shared" si="2780"/>
        <v/>
      </c>
      <c r="AS721" s="19" t="str">
        <f t="shared" si="2780"/>
        <v/>
      </c>
      <c r="AT721" s="19" t="str">
        <f t="shared" si="2780"/>
        <v/>
      </c>
      <c r="AU721" s="8"/>
      <c r="AV721" s="8"/>
      <c r="AW721" s="8"/>
      <c r="AX721" s="8"/>
      <c r="AY721" s="8"/>
      <c r="AZ721" s="8"/>
      <c r="BA721" s="8"/>
      <c r="BB721" s="8"/>
      <c r="BC721" s="8"/>
      <c r="BD721" s="8"/>
      <c r="BE721" s="8"/>
      <c r="BF721" s="8"/>
      <c r="BG721" s="8"/>
      <c r="BH721" s="8"/>
      <c r="BI721" s="8"/>
      <c r="BJ721" s="8"/>
      <c r="BK721" s="8"/>
      <c r="BL721" s="8"/>
      <c r="BM721" s="8"/>
      <c r="BN721" s="8"/>
      <c r="BO721" s="8"/>
      <c r="BP721" s="8"/>
      <c r="BQ721" s="8"/>
      <c r="BR721" s="8"/>
      <c r="BS721" s="8"/>
      <c r="BT721" s="8"/>
      <c r="BU721" s="8"/>
      <c r="BV721" s="8"/>
      <c r="BW721" s="8"/>
      <c r="BX721" s="8"/>
      <c r="BY721" s="8"/>
      <c r="BZ721" s="8"/>
      <c r="CA721" s="8"/>
      <c r="CB721" s="8"/>
      <c r="CC721" s="8"/>
      <c r="CD721" s="19" t="str">
        <f t="shared" si="2781"/>
        <v/>
      </c>
      <c r="CE721" s="19" t="str">
        <f t="shared" si="2781"/>
        <v/>
      </c>
      <c r="CF721" s="19" t="str">
        <f t="shared" si="2781"/>
        <v/>
      </c>
      <c r="CG721" s="19" t="str">
        <f t="shared" si="2781"/>
        <v/>
      </c>
      <c r="CH721" s="19" t="str">
        <f t="shared" si="2781"/>
        <v/>
      </c>
      <c r="CI721" s="8"/>
      <c r="CJ721" s="8"/>
      <c r="CK721" s="8"/>
      <c r="CL721" s="8"/>
      <c r="CM721" s="8"/>
      <c r="CN721" s="8"/>
      <c r="CO721" s="8"/>
      <c r="CP721" s="8"/>
      <c r="CQ721" s="8"/>
      <c r="CR721" s="8"/>
      <c r="CS721" s="8"/>
      <c r="CT721" s="8"/>
      <c r="CU721" s="8"/>
      <c r="CV721" s="8"/>
      <c r="CW721" s="8"/>
      <c r="CX721" s="8"/>
      <c r="CY721" s="8"/>
      <c r="CZ721" s="8"/>
      <c r="DA721" s="8"/>
      <c r="DB721" s="8"/>
      <c r="DC721" s="8"/>
      <c r="DD721" s="8"/>
      <c r="DE721" s="8"/>
      <c r="DF721" s="8"/>
      <c r="DG721" s="8"/>
      <c r="DH721" s="8"/>
      <c r="DI721" s="8"/>
      <c r="DJ721" s="8"/>
      <c r="DK721" s="8"/>
      <c r="DL721" s="8"/>
      <c r="DM721" s="8"/>
      <c r="DN721" s="8"/>
      <c r="DO721" s="8"/>
      <c r="DP721" s="8"/>
      <c r="DQ721" s="8"/>
      <c r="DR721" s="19" t="str">
        <f t="shared" si="2782"/>
        <v/>
      </c>
      <c r="DS721" s="19" t="str">
        <f t="shared" si="2782"/>
        <v/>
      </c>
      <c r="DT721" s="19" t="str">
        <f t="shared" si="2782"/>
        <v/>
      </c>
      <c r="DU721" s="19" t="str">
        <f t="shared" si="2782"/>
        <v/>
      </c>
      <c r="DV721" s="19" t="str">
        <f t="shared" si="2782"/>
        <v/>
      </c>
      <c r="DW721" s="8"/>
      <c r="DX721" s="8"/>
      <c r="DY721" s="8"/>
      <c r="DZ721" s="8"/>
      <c r="EA721" s="8"/>
      <c r="EB721" s="8"/>
      <c r="EC721" s="8"/>
      <c r="ED721" s="8"/>
      <c r="EE721" s="8"/>
      <c r="EF721" s="8"/>
      <c r="EG721" s="8"/>
      <c r="EH721" s="8"/>
      <c r="EI721" s="8"/>
      <c r="EJ721" s="8"/>
      <c r="EK721" s="8"/>
      <c r="EL721" s="8"/>
      <c r="EM721" s="8"/>
      <c r="EN721" s="8"/>
      <c r="EO721" s="8"/>
      <c r="EP721" s="8"/>
      <c r="EQ721" s="8"/>
      <c r="ER721" s="8"/>
      <c r="ES721" s="8"/>
      <c r="ET721" s="8"/>
      <c r="EU721" s="8"/>
      <c r="EV721" s="8"/>
      <c r="EW721" s="8"/>
      <c r="EX721" s="8"/>
      <c r="EY721" s="8"/>
      <c r="EZ721" s="8"/>
      <c r="FA721" s="8"/>
      <c r="FB721" s="8"/>
      <c r="FC721" s="8"/>
      <c r="FD721" s="8"/>
      <c r="FE721" s="8"/>
      <c r="FF721" s="19" t="str">
        <f t="shared" si="2783"/>
        <v/>
      </c>
      <c r="FG721" s="19" t="str">
        <f t="shared" si="2783"/>
        <v/>
      </c>
      <c r="FH721" s="19" t="str">
        <f t="shared" si="2783"/>
        <v/>
      </c>
      <c r="FI721" s="19" t="str">
        <f t="shared" si="2783"/>
        <v/>
      </c>
      <c r="FJ721" s="19" t="str">
        <f t="shared" si="2783"/>
        <v/>
      </c>
      <c r="FK721" s="8"/>
      <c r="FL721" s="8"/>
      <c r="FM721" s="8"/>
      <c r="FN721" s="8"/>
      <c r="FO721" s="8"/>
      <c r="FP721" s="8"/>
      <c r="FQ721" s="8"/>
      <c r="FR721" s="8"/>
      <c r="FS721" s="8"/>
      <c r="FT721" s="8"/>
      <c r="FU721" s="8"/>
      <c r="FV721" s="8"/>
      <c r="FW721" s="8"/>
      <c r="FX721" s="8"/>
      <c r="FY721" s="8"/>
      <c r="FZ721" s="8"/>
      <c r="GA721" s="8"/>
      <c r="GB721" s="8"/>
      <c r="GC721" s="8"/>
      <c r="GD721" s="8"/>
      <c r="GE721" s="8"/>
      <c r="GF721" s="8"/>
      <c r="GG721" s="8"/>
      <c r="GH721" s="8"/>
      <c r="GI721" s="8"/>
      <c r="GJ721" s="8"/>
      <c r="GK721" s="8"/>
      <c r="GL721" s="8"/>
      <c r="GM721" s="8"/>
      <c r="GN721" s="8"/>
      <c r="GO721" s="8"/>
      <c r="GP721" s="8"/>
      <c r="GQ721" s="8"/>
      <c r="GR721" s="8"/>
      <c r="GS721" s="8"/>
    </row>
    <row r="722" spans="1:201" x14ac:dyDescent="0.25">
      <c r="A722" s="115">
        <f>$A$71</f>
        <v>20211</v>
      </c>
      <c r="B722" s="19" t="str">
        <f t="shared" si="2760"/>
        <v/>
      </c>
      <c r="C722" s="19" t="str">
        <f t="shared" si="2779"/>
        <v/>
      </c>
      <c r="D722" s="19" t="str">
        <f t="shared" si="2779"/>
        <v/>
      </c>
      <c r="E722" s="19" t="str">
        <f t="shared" si="2779"/>
        <v/>
      </c>
      <c r="F722" s="8"/>
      <c r="G722" s="8"/>
      <c r="H722" s="8"/>
      <c r="I722" s="8"/>
      <c r="J722" s="8"/>
      <c r="K722" s="8"/>
      <c r="L722" s="8"/>
      <c r="M722" s="8"/>
      <c r="N722" s="8"/>
      <c r="O722" s="8"/>
      <c r="P722" s="8"/>
      <c r="Q722" s="8"/>
      <c r="R722" s="8"/>
      <c r="S722" s="8"/>
      <c r="T722" s="8"/>
      <c r="U722" s="8"/>
      <c r="V722" s="8"/>
      <c r="W722" s="8"/>
      <c r="X722" s="8"/>
      <c r="Y722" s="8"/>
      <c r="Z722" s="8"/>
      <c r="AA722" s="8"/>
      <c r="AB722" s="8"/>
      <c r="AC722" s="8"/>
      <c r="AD722" s="8"/>
      <c r="AE722" s="8"/>
      <c r="AF722" s="8"/>
      <c r="AG722" s="8"/>
      <c r="AH722" s="8"/>
      <c r="AI722" s="8"/>
      <c r="AJ722" s="8"/>
      <c r="AK722" s="8"/>
      <c r="AL722" s="8"/>
      <c r="AM722" s="8"/>
      <c r="AN722" s="8"/>
      <c r="AO722" s="8"/>
      <c r="AP722" s="19" t="str">
        <f t="shared" si="2780"/>
        <v/>
      </c>
      <c r="AQ722" s="19" t="str">
        <f t="shared" si="2780"/>
        <v/>
      </c>
      <c r="AR722" s="19" t="str">
        <f t="shared" si="2780"/>
        <v/>
      </c>
      <c r="AS722" s="19" t="str">
        <f t="shared" si="2780"/>
        <v/>
      </c>
      <c r="AT722" s="8"/>
      <c r="AU722" s="8"/>
      <c r="AV722" s="8"/>
      <c r="AW722" s="8"/>
      <c r="AX722" s="8"/>
      <c r="AY722" s="8"/>
      <c r="AZ722" s="8"/>
      <c r="BA722" s="8"/>
      <c r="BB722" s="8"/>
      <c r="BC722" s="8"/>
      <c r="BD722" s="8"/>
      <c r="BE722" s="8"/>
      <c r="BF722" s="8"/>
      <c r="BG722" s="8"/>
      <c r="BH722" s="8"/>
      <c r="BI722" s="8"/>
      <c r="BJ722" s="8"/>
      <c r="BK722" s="8"/>
      <c r="BL722" s="8"/>
      <c r="BM722" s="8"/>
      <c r="BN722" s="8"/>
      <c r="BO722" s="8"/>
      <c r="BP722" s="8"/>
      <c r="BQ722" s="8"/>
      <c r="BR722" s="8"/>
      <c r="BS722" s="8"/>
      <c r="BT722" s="8"/>
      <c r="BU722" s="8"/>
      <c r="BV722" s="8"/>
      <c r="BW722" s="8"/>
      <c r="BX722" s="8"/>
      <c r="BY722" s="8"/>
      <c r="BZ722" s="8"/>
      <c r="CA722" s="8"/>
      <c r="CB722" s="8"/>
      <c r="CC722" s="8"/>
      <c r="CD722" s="19" t="str">
        <f t="shared" si="2781"/>
        <v/>
      </c>
      <c r="CE722" s="19" t="str">
        <f t="shared" si="2781"/>
        <v/>
      </c>
      <c r="CF722" s="19" t="str">
        <f t="shared" si="2781"/>
        <v/>
      </c>
      <c r="CG722" s="19" t="str">
        <f t="shared" si="2781"/>
        <v/>
      </c>
      <c r="CH722" s="8"/>
      <c r="CI722" s="8"/>
      <c r="CJ722" s="8"/>
      <c r="CK722" s="8"/>
      <c r="CL722" s="8"/>
      <c r="CM722" s="8"/>
      <c r="CN722" s="8"/>
      <c r="CO722" s="8"/>
      <c r="CP722" s="8"/>
      <c r="CQ722" s="8"/>
      <c r="CR722" s="8"/>
      <c r="CS722" s="8"/>
      <c r="CT722" s="8"/>
      <c r="CU722" s="8"/>
      <c r="CV722" s="8"/>
      <c r="CW722" s="8"/>
      <c r="CX722" s="8"/>
      <c r="CY722" s="8"/>
      <c r="CZ722" s="8"/>
      <c r="DA722" s="8"/>
      <c r="DB722" s="8"/>
      <c r="DC722" s="8"/>
      <c r="DD722" s="8"/>
      <c r="DE722" s="8"/>
      <c r="DF722" s="8"/>
      <c r="DG722" s="8"/>
      <c r="DH722" s="8"/>
      <c r="DI722" s="8"/>
      <c r="DJ722" s="8"/>
      <c r="DK722" s="8"/>
      <c r="DL722" s="8"/>
      <c r="DM722" s="8"/>
      <c r="DN722" s="8"/>
      <c r="DO722" s="8"/>
      <c r="DP722" s="8"/>
      <c r="DQ722" s="8"/>
      <c r="DR722" s="19" t="str">
        <f t="shared" si="2782"/>
        <v/>
      </c>
      <c r="DS722" s="19" t="str">
        <f t="shared" si="2782"/>
        <v/>
      </c>
      <c r="DT722" s="19" t="str">
        <f t="shared" si="2782"/>
        <v/>
      </c>
      <c r="DU722" s="19" t="str">
        <f t="shared" si="2782"/>
        <v/>
      </c>
      <c r="DV722" s="8"/>
      <c r="DW722" s="8"/>
      <c r="DX722" s="8"/>
      <c r="DY722" s="8"/>
      <c r="DZ722" s="8"/>
      <c r="EA722" s="8"/>
      <c r="EB722" s="8"/>
      <c r="EC722" s="8"/>
      <c r="ED722" s="8"/>
      <c r="EE722" s="8"/>
      <c r="EF722" s="8"/>
      <c r="EG722" s="8"/>
      <c r="EH722" s="8"/>
      <c r="EI722" s="8"/>
      <c r="EJ722" s="8"/>
      <c r="EK722" s="8"/>
      <c r="EL722" s="8"/>
      <c r="EM722" s="8"/>
      <c r="EN722" s="8"/>
      <c r="EO722" s="8"/>
      <c r="EP722" s="8"/>
      <c r="EQ722" s="8"/>
      <c r="ER722" s="8"/>
      <c r="ES722" s="8"/>
      <c r="ET722" s="8"/>
      <c r="EU722" s="8"/>
      <c r="EV722" s="8"/>
      <c r="EW722" s="8"/>
      <c r="EX722" s="8"/>
      <c r="EY722" s="8"/>
      <c r="EZ722" s="8"/>
      <c r="FA722" s="8"/>
      <c r="FB722" s="8"/>
      <c r="FC722" s="8"/>
      <c r="FD722" s="8"/>
      <c r="FE722" s="8"/>
      <c r="FF722" s="19" t="str">
        <f t="shared" si="2783"/>
        <v/>
      </c>
      <c r="FG722" s="19" t="str">
        <f t="shared" si="2783"/>
        <v/>
      </c>
      <c r="FH722" s="19" t="str">
        <f t="shared" si="2783"/>
        <v/>
      </c>
      <c r="FI722" s="19" t="str">
        <f t="shared" si="2783"/>
        <v/>
      </c>
      <c r="FJ722" s="8"/>
      <c r="FK722" s="8"/>
      <c r="FL722" s="8"/>
      <c r="FM722" s="8"/>
      <c r="FN722" s="8"/>
      <c r="FO722" s="8"/>
      <c r="FP722" s="8"/>
      <c r="FQ722" s="8"/>
      <c r="FR722" s="8"/>
      <c r="FS722" s="8"/>
      <c r="FT722" s="8"/>
      <c r="FU722" s="8"/>
      <c r="FV722" s="8"/>
      <c r="FW722" s="8"/>
      <c r="FX722" s="8"/>
      <c r="FY722" s="8"/>
      <c r="FZ722" s="8"/>
      <c r="GA722" s="8"/>
      <c r="GB722" s="8"/>
      <c r="GC722" s="8"/>
      <c r="GD722" s="8"/>
      <c r="GE722" s="8"/>
      <c r="GF722" s="8"/>
      <c r="GG722" s="8"/>
      <c r="GH722" s="8"/>
      <c r="GI722" s="8"/>
      <c r="GJ722" s="8"/>
      <c r="GK722" s="8"/>
      <c r="GL722" s="8"/>
      <c r="GM722" s="8"/>
      <c r="GN722" s="8"/>
      <c r="GO722" s="8"/>
      <c r="GP722" s="8"/>
      <c r="GQ722" s="8"/>
      <c r="GR722" s="8"/>
      <c r="GS722" s="8"/>
    </row>
    <row r="723" spans="1:201" x14ac:dyDescent="0.25">
      <c r="A723" s="115">
        <f>$A$72</f>
        <v>20212</v>
      </c>
      <c r="B723" s="19" t="str">
        <f t="shared" si="2760"/>
        <v/>
      </c>
      <c r="C723" s="19" t="str">
        <f t="shared" si="2779"/>
        <v/>
      </c>
      <c r="D723" s="19" t="str">
        <f t="shared" si="2779"/>
        <v/>
      </c>
      <c r="E723" s="8"/>
      <c r="F723" s="8"/>
      <c r="G723" s="8"/>
      <c r="H723" s="8"/>
      <c r="I723" s="8"/>
      <c r="J723" s="8"/>
      <c r="K723" s="8"/>
      <c r="L723" s="8"/>
      <c r="M723" s="8"/>
      <c r="N723" s="8"/>
      <c r="O723" s="8"/>
      <c r="P723" s="8"/>
      <c r="Q723" s="8"/>
      <c r="R723" s="8"/>
      <c r="S723" s="8"/>
      <c r="T723" s="8"/>
      <c r="U723" s="8"/>
      <c r="V723" s="8"/>
      <c r="W723" s="8"/>
      <c r="X723" s="8"/>
      <c r="Y723" s="8"/>
      <c r="Z723" s="8"/>
      <c r="AA723" s="8"/>
      <c r="AB723" s="8"/>
      <c r="AC723" s="8"/>
      <c r="AD723" s="8"/>
      <c r="AE723" s="8"/>
      <c r="AF723" s="8"/>
      <c r="AG723" s="8"/>
      <c r="AH723" s="8"/>
      <c r="AI723" s="8"/>
      <c r="AJ723" s="8"/>
      <c r="AK723" s="8"/>
      <c r="AL723" s="8"/>
      <c r="AM723" s="8"/>
      <c r="AN723" s="8"/>
      <c r="AO723" s="8"/>
      <c r="AP723" s="19" t="str">
        <f t="shared" si="2780"/>
        <v/>
      </c>
      <c r="AQ723" s="19" t="str">
        <f t="shared" si="2780"/>
        <v/>
      </c>
      <c r="AR723" s="19" t="str">
        <f t="shared" si="2780"/>
        <v/>
      </c>
      <c r="AS723" s="8"/>
      <c r="AT723" s="8"/>
      <c r="AU723" s="8"/>
      <c r="AV723" s="8"/>
      <c r="AW723" s="8"/>
      <c r="AX723" s="8"/>
      <c r="AY723" s="8"/>
      <c r="AZ723" s="8"/>
      <c r="BA723" s="8"/>
      <c r="BB723" s="8"/>
      <c r="BC723" s="8"/>
      <c r="BD723" s="8"/>
      <c r="BE723" s="8"/>
      <c r="BF723" s="8"/>
      <c r="BG723" s="8"/>
      <c r="BH723" s="8"/>
      <c r="BI723" s="8"/>
      <c r="BJ723" s="8"/>
      <c r="BK723" s="8"/>
      <c r="BL723" s="8"/>
      <c r="BM723" s="8"/>
      <c r="BN723" s="8"/>
      <c r="BO723" s="8"/>
      <c r="BP723" s="8"/>
      <c r="BQ723" s="8"/>
      <c r="BR723" s="8"/>
      <c r="BS723" s="8"/>
      <c r="BT723" s="8"/>
      <c r="BU723" s="8"/>
      <c r="BV723" s="8"/>
      <c r="BW723" s="8"/>
      <c r="BX723" s="8"/>
      <c r="BY723" s="8"/>
      <c r="BZ723" s="8"/>
      <c r="CA723" s="8"/>
      <c r="CB723" s="8"/>
      <c r="CC723" s="8"/>
      <c r="CD723" s="19" t="str">
        <f t="shared" si="2781"/>
        <v/>
      </c>
      <c r="CE723" s="19" t="str">
        <f t="shared" si="2781"/>
        <v/>
      </c>
      <c r="CF723" s="19" t="str">
        <f t="shared" si="2781"/>
        <v/>
      </c>
      <c r="CG723" s="8"/>
      <c r="CH723" s="8"/>
      <c r="CI723" s="8"/>
      <c r="CJ723" s="8"/>
      <c r="CK723" s="8"/>
      <c r="CL723" s="8"/>
      <c r="CM723" s="8"/>
      <c r="CN723" s="8"/>
      <c r="CO723" s="8"/>
      <c r="CP723" s="8"/>
      <c r="CQ723" s="8"/>
      <c r="CR723" s="8"/>
      <c r="CS723" s="8"/>
      <c r="CT723" s="8"/>
      <c r="CU723" s="8"/>
      <c r="CV723" s="8"/>
      <c r="CW723" s="8"/>
      <c r="CX723" s="8"/>
      <c r="CY723" s="8"/>
      <c r="CZ723" s="8"/>
      <c r="DA723" s="8"/>
      <c r="DB723" s="8"/>
      <c r="DC723" s="8"/>
      <c r="DD723" s="8"/>
      <c r="DE723" s="8"/>
      <c r="DF723" s="8"/>
      <c r="DG723" s="8"/>
      <c r="DH723" s="8"/>
      <c r="DI723" s="8"/>
      <c r="DJ723" s="8"/>
      <c r="DK723" s="8"/>
      <c r="DL723" s="8"/>
      <c r="DM723" s="8"/>
      <c r="DN723" s="8"/>
      <c r="DO723" s="8"/>
      <c r="DP723" s="8"/>
      <c r="DQ723" s="8"/>
      <c r="DR723" s="19" t="str">
        <f t="shared" si="2782"/>
        <v/>
      </c>
      <c r="DS723" s="19" t="str">
        <f t="shared" si="2782"/>
        <v/>
      </c>
      <c r="DT723" s="19" t="str">
        <f t="shared" si="2782"/>
        <v/>
      </c>
      <c r="DU723" s="8"/>
      <c r="DV723" s="8"/>
      <c r="DW723" s="8"/>
      <c r="DX723" s="8"/>
      <c r="DY723" s="8"/>
      <c r="DZ723" s="8"/>
      <c r="EA723" s="8"/>
      <c r="EB723" s="8"/>
      <c r="EC723" s="8"/>
      <c r="ED723" s="8"/>
      <c r="EE723" s="8"/>
      <c r="EF723" s="8"/>
      <c r="EG723" s="8"/>
      <c r="EH723" s="8"/>
      <c r="EI723" s="8"/>
      <c r="EJ723" s="8"/>
      <c r="EK723" s="8"/>
      <c r="EL723" s="8"/>
      <c r="EM723" s="8"/>
      <c r="EN723" s="8"/>
      <c r="EO723" s="8"/>
      <c r="EP723" s="8"/>
      <c r="EQ723" s="8"/>
      <c r="ER723" s="8"/>
      <c r="ES723" s="8"/>
      <c r="ET723" s="8"/>
      <c r="EU723" s="8"/>
      <c r="EV723" s="8"/>
      <c r="EW723" s="8"/>
      <c r="EX723" s="8"/>
      <c r="EY723" s="8"/>
      <c r="EZ723" s="8"/>
      <c r="FA723" s="8"/>
      <c r="FB723" s="8"/>
      <c r="FC723" s="8"/>
      <c r="FD723" s="8"/>
      <c r="FE723" s="8"/>
      <c r="FF723" s="19" t="str">
        <f t="shared" si="2783"/>
        <v/>
      </c>
      <c r="FG723" s="19" t="str">
        <f t="shared" si="2783"/>
        <v/>
      </c>
      <c r="FH723" s="19" t="str">
        <f t="shared" si="2783"/>
        <v/>
      </c>
      <c r="FI723" s="8"/>
      <c r="FJ723" s="8"/>
      <c r="FK723" s="8"/>
      <c r="FL723" s="8"/>
      <c r="FM723" s="8"/>
      <c r="FN723" s="8"/>
      <c r="FO723" s="8"/>
      <c r="FP723" s="8"/>
      <c r="FQ723" s="8"/>
      <c r="FR723" s="8"/>
      <c r="FS723" s="8"/>
      <c r="FT723" s="8"/>
      <c r="FU723" s="8"/>
      <c r="FV723" s="8"/>
      <c r="FW723" s="8"/>
      <c r="FX723" s="8"/>
      <c r="FY723" s="8"/>
      <c r="FZ723" s="8"/>
      <c r="GA723" s="8"/>
      <c r="GB723" s="8"/>
      <c r="GC723" s="8"/>
      <c r="GD723" s="8"/>
      <c r="GE723" s="8"/>
      <c r="GF723" s="8"/>
      <c r="GG723" s="8"/>
      <c r="GH723" s="8"/>
      <c r="GI723" s="8"/>
      <c r="GJ723" s="8"/>
      <c r="GK723" s="8"/>
      <c r="GL723" s="8"/>
      <c r="GM723" s="8"/>
      <c r="GN723" s="8"/>
      <c r="GO723" s="8"/>
      <c r="GP723" s="8"/>
      <c r="GQ723" s="8"/>
      <c r="GR723" s="8"/>
      <c r="GS723" s="8"/>
    </row>
    <row r="724" spans="1:201" x14ac:dyDescent="0.25">
      <c r="A724" s="115">
        <f>$A$73</f>
        <v>20213</v>
      </c>
      <c r="B724" s="19" t="str">
        <f t="shared" si="2760"/>
        <v/>
      </c>
      <c r="C724" s="19" t="str">
        <f t="shared" si="2779"/>
        <v/>
      </c>
      <c r="D724" s="8"/>
      <c r="E724" s="8"/>
      <c r="F724" s="8"/>
      <c r="G724" s="8"/>
      <c r="H724" s="8"/>
      <c r="I724" s="8"/>
      <c r="J724" s="8"/>
      <c r="K724" s="8"/>
      <c r="L724" s="8"/>
      <c r="M724" s="8"/>
      <c r="N724" s="8"/>
      <c r="O724" s="8"/>
      <c r="P724" s="8"/>
      <c r="Q724" s="8"/>
      <c r="R724" s="8"/>
      <c r="S724" s="8"/>
      <c r="T724" s="8"/>
      <c r="U724" s="8"/>
      <c r="V724" s="8"/>
      <c r="W724" s="8"/>
      <c r="X724" s="8"/>
      <c r="Y724" s="8"/>
      <c r="Z724" s="8"/>
      <c r="AA724" s="8"/>
      <c r="AB724" s="8"/>
      <c r="AC724" s="8"/>
      <c r="AD724" s="8"/>
      <c r="AE724" s="8"/>
      <c r="AF724" s="8"/>
      <c r="AG724" s="8"/>
      <c r="AH724" s="8"/>
      <c r="AI724" s="8"/>
      <c r="AJ724" s="8"/>
      <c r="AK724" s="8"/>
      <c r="AL724" s="8"/>
      <c r="AM724" s="8"/>
      <c r="AN724" s="8"/>
      <c r="AO724" s="8"/>
      <c r="AP724" s="19" t="str">
        <f t="shared" si="2780"/>
        <v/>
      </c>
      <c r="AQ724" s="19" t="str">
        <f t="shared" si="2780"/>
        <v/>
      </c>
      <c r="AR724" s="8"/>
      <c r="AS724" s="8"/>
      <c r="AT724" s="8"/>
      <c r="AU724" s="8"/>
      <c r="AV724" s="8"/>
      <c r="AW724" s="8"/>
      <c r="AX724" s="8"/>
      <c r="AY724" s="8"/>
      <c r="AZ724" s="8"/>
      <c r="BA724" s="8"/>
      <c r="BB724" s="8"/>
      <c r="BC724" s="8"/>
      <c r="BD724" s="8"/>
      <c r="BE724" s="8"/>
      <c r="BF724" s="8"/>
      <c r="BG724" s="8"/>
      <c r="BH724" s="8"/>
      <c r="BI724" s="8"/>
      <c r="BJ724" s="8"/>
      <c r="BK724" s="8"/>
      <c r="BL724" s="8"/>
      <c r="BM724" s="8"/>
      <c r="BN724" s="8"/>
      <c r="BO724" s="8"/>
      <c r="BP724" s="8"/>
      <c r="BQ724" s="8"/>
      <c r="BR724" s="8"/>
      <c r="BS724" s="8"/>
      <c r="BT724" s="8"/>
      <c r="BU724" s="8"/>
      <c r="BV724" s="8"/>
      <c r="BW724" s="8"/>
      <c r="BX724" s="8"/>
      <c r="BY724" s="8"/>
      <c r="BZ724" s="8"/>
      <c r="CA724" s="8"/>
      <c r="CB724" s="8"/>
      <c r="CC724" s="8"/>
      <c r="CD724" s="19" t="str">
        <f t="shared" si="2781"/>
        <v/>
      </c>
      <c r="CE724" s="19" t="str">
        <f t="shared" si="2781"/>
        <v/>
      </c>
      <c r="CF724" s="8"/>
      <c r="CG724" s="8"/>
      <c r="CH724" s="8"/>
      <c r="CI724" s="8"/>
      <c r="CJ724" s="8"/>
      <c r="CK724" s="8"/>
      <c r="CL724" s="8"/>
      <c r="CM724" s="8"/>
      <c r="CN724" s="8"/>
      <c r="CO724" s="8"/>
      <c r="CP724" s="8"/>
      <c r="CQ724" s="8"/>
      <c r="CR724" s="8"/>
      <c r="CS724" s="8"/>
      <c r="CT724" s="8"/>
      <c r="CU724" s="8"/>
      <c r="CV724" s="8"/>
      <c r="CW724" s="8"/>
      <c r="CX724" s="8"/>
      <c r="CY724" s="8"/>
      <c r="CZ724" s="8"/>
      <c r="DA724" s="8"/>
      <c r="DB724" s="8"/>
      <c r="DC724" s="8"/>
      <c r="DD724" s="8"/>
      <c r="DE724" s="8"/>
      <c r="DF724" s="8"/>
      <c r="DG724" s="8"/>
      <c r="DH724" s="8"/>
      <c r="DI724" s="8"/>
      <c r="DJ724" s="8"/>
      <c r="DK724" s="8"/>
      <c r="DL724" s="8"/>
      <c r="DM724" s="8"/>
      <c r="DN724" s="8"/>
      <c r="DO724" s="8"/>
      <c r="DP724" s="8"/>
      <c r="DQ724" s="8"/>
      <c r="DR724" s="19" t="str">
        <f t="shared" si="2782"/>
        <v/>
      </c>
      <c r="DS724" s="19" t="str">
        <f t="shared" si="2782"/>
        <v/>
      </c>
      <c r="DT724" s="8"/>
      <c r="DU724" s="8"/>
      <c r="DV724" s="8"/>
      <c r="DW724" s="8"/>
      <c r="DX724" s="8"/>
      <c r="DY724" s="8"/>
      <c r="DZ724" s="8"/>
      <c r="EA724" s="8"/>
      <c r="EB724" s="8"/>
      <c r="EC724" s="8"/>
      <c r="ED724" s="8"/>
      <c r="EE724" s="8"/>
      <c r="EF724" s="8"/>
      <c r="EG724" s="8"/>
      <c r="EH724" s="8"/>
      <c r="EI724" s="8"/>
      <c r="EJ724" s="8"/>
      <c r="EK724" s="8"/>
      <c r="EL724" s="8"/>
      <c r="EM724" s="8"/>
      <c r="EN724" s="8"/>
      <c r="EO724" s="8"/>
      <c r="EP724" s="8"/>
      <c r="EQ724" s="8"/>
      <c r="ER724" s="8"/>
      <c r="ES724" s="8"/>
      <c r="ET724" s="8"/>
      <c r="EU724" s="8"/>
      <c r="EV724" s="8"/>
      <c r="EW724" s="8"/>
      <c r="EX724" s="8"/>
      <c r="EY724" s="8"/>
      <c r="EZ724" s="8"/>
      <c r="FA724" s="8"/>
      <c r="FB724" s="8"/>
      <c r="FC724" s="8"/>
      <c r="FD724" s="8"/>
      <c r="FE724" s="8"/>
      <c r="FF724" s="19" t="str">
        <f t="shared" si="2783"/>
        <v/>
      </c>
      <c r="FG724" s="19" t="str">
        <f t="shared" si="2783"/>
        <v/>
      </c>
      <c r="FH724" s="8"/>
      <c r="FI724" s="8"/>
      <c r="FJ724" s="8"/>
      <c r="FK724" s="8"/>
      <c r="FL724" s="8"/>
      <c r="FM724" s="8"/>
      <c r="FN724" s="8"/>
      <c r="FO724" s="8"/>
      <c r="FP724" s="8"/>
      <c r="FQ724" s="8"/>
      <c r="FR724" s="8"/>
      <c r="FS724" s="8"/>
      <c r="FT724" s="8"/>
      <c r="FU724" s="8"/>
      <c r="FV724" s="8"/>
      <c r="FW724" s="8"/>
      <c r="FX724" s="8"/>
      <c r="FY724" s="8"/>
      <c r="FZ724" s="8"/>
      <c r="GA724" s="8"/>
      <c r="GB724" s="8"/>
      <c r="GC724" s="8"/>
      <c r="GD724" s="8"/>
      <c r="GE724" s="8"/>
      <c r="GF724" s="8"/>
      <c r="GG724" s="8"/>
      <c r="GH724" s="8"/>
      <c r="GI724" s="8"/>
      <c r="GJ724" s="8"/>
      <c r="GK724" s="8"/>
      <c r="GL724" s="8"/>
      <c r="GM724" s="8"/>
      <c r="GN724" s="8"/>
      <c r="GO724" s="8"/>
      <c r="GP724" s="8"/>
      <c r="GQ724" s="8"/>
      <c r="GR724" s="8"/>
      <c r="GS724" s="8"/>
    </row>
    <row r="725" spans="1:201" x14ac:dyDescent="0.25">
      <c r="A725" s="115">
        <f>$A$74</f>
        <v>20214</v>
      </c>
      <c r="B725" s="19" t="str">
        <f t="shared" si="2760"/>
        <v/>
      </c>
      <c r="C725" s="8"/>
      <c r="D725" s="8"/>
      <c r="E725" s="8"/>
      <c r="F725" s="8"/>
      <c r="G725" s="8"/>
      <c r="H725" s="8"/>
      <c r="I725" s="8"/>
      <c r="J725" s="8"/>
      <c r="K725" s="8"/>
      <c r="L725" s="8"/>
      <c r="M725" s="8"/>
      <c r="N725" s="8"/>
      <c r="O725" s="8"/>
      <c r="P725" s="8"/>
      <c r="Q725" s="8"/>
      <c r="R725" s="8"/>
      <c r="S725" s="8"/>
      <c r="T725" s="8"/>
      <c r="U725" s="8"/>
      <c r="V725" s="8"/>
      <c r="W725" s="8"/>
      <c r="X725" s="8"/>
      <c r="Y725" s="8"/>
      <c r="Z725" s="8"/>
      <c r="AA725" s="8"/>
      <c r="AB725" s="8"/>
      <c r="AC725" s="8"/>
      <c r="AD725" s="8"/>
      <c r="AE725" s="8"/>
      <c r="AF725" s="8"/>
      <c r="AG725" s="8"/>
      <c r="AH725" s="8"/>
      <c r="AI725" s="8"/>
      <c r="AJ725" s="8"/>
      <c r="AK725" s="8"/>
      <c r="AL725" s="8"/>
      <c r="AM725" s="8"/>
      <c r="AN725" s="8"/>
      <c r="AO725" s="8"/>
      <c r="AP725" s="19" t="str">
        <f t="shared" si="2780"/>
        <v/>
      </c>
      <c r="AQ725" s="8"/>
      <c r="AR725" s="8"/>
      <c r="AS725" s="8"/>
      <c r="AT725" s="8"/>
      <c r="AU725" s="8"/>
      <c r="AV725" s="8"/>
      <c r="AW725" s="8"/>
      <c r="AX725" s="8"/>
      <c r="AY725" s="8"/>
      <c r="AZ725" s="8"/>
      <c r="BA725" s="8"/>
      <c r="BB725" s="8"/>
      <c r="BC725" s="8"/>
      <c r="BD725" s="8"/>
      <c r="BE725" s="8"/>
      <c r="BF725" s="8"/>
      <c r="BG725" s="8"/>
      <c r="BH725" s="8"/>
      <c r="BI725" s="8"/>
      <c r="BJ725" s="8"/>
      <c r="BK725" s="8"/>
      <c r="BL725" s="8"/>
      <c r="BM725" s="8"/>
      <c r="BN725" s="8"/>
      <c r="BO725" s="8"/>
      <c r="BP725" s="8"/>
      <c r="BQ725" s="8"/>
      <c r="BR725" s="8"/>
      <c r="BS725" s="8"/>
      <c r="BT725" s="8"/>
      <c r="BU725" s="8"/>
      <c r="BV725" s="8"/>
      <c r="BW725" s="8"/>
      <c r="BX725" s="8"/>
      <c r="BY725" s="8"/>
      <c r="BZ725" s="8"/>
      <c r="CA725" s="8"/>
      <c r="CB725" s="8"/>
      <c r="CC725" s="8"/>
      <c r="CD725" s="19" t="str">
        <f t="shared" si="2781"/>
        <v/>
      </c>
      <c r="CE725" s="8"/>
      <c r="CF725" s="8"/>
      <c r="CG725" s="8"/>
      <c r="CH725" s="8"/>
      <c r="CI725" s="8"/>
      <c r="CJ725" s="8"/>
      <c r="CK725" s="8"/>
      <c r="CL725" s="8"/>
      <c r="CM725" s="8"/>
      <c r="CN725" s="8"/>
      <c r="CO725" s="8"/>
      <c r="CP725" s="8"/>
      <c r="CQ725" s="8"/>
      <c r="CR725" s="8"/>
      <c r="CS725" s="8"/>
      <c r="CT725" s="8"/>
      <c r="CU725" s="8"/>
      <c r="CV725" s="8"/>
      <c r="CW725" s="8"/>
      <c r="CX725" s="8"/>
      <c r="CY725" s="8"/>
      <c r="CZ725" s="8"/>
      <c r="DA725" s="8"/>
      <c r="DB725" s="8"/>
      <c r="DC725" s="8"/>
      <c r="DD725" s="8"/>
      <c r="DE725" s="8"/>
      <c r="DF725" s="8"/>
      <c r="DG725" s="8"/>
      <c r="DH725" s="8"/>
      <c r="DI725" s="8"/>
      <c r="DJ725" s="8"/>
      <c r="DK725" s="8"/>
      <c r="DL725" s="8"/>
      <c r="DM725" s="8"/>
      <c r="DN725" s="8"/>
      <c r="DO725" s="8"/>
      <c r="DP725" s="8"/>
      <c r="DQ725" s="8"/>
      <c r="DR725" s="19" t="str">
        <f t="shared" si="2782"/>
        <v/>
      </c>
      <c r="DS725" s="8"/>
      <c r="DT725" s="8"/>
      <c r="DU725" s="8"/>
      <c r="DV725" s="8"/>
      <c r="DW725" s="8"/>
      <c r="DX725" s="8"/>
      <c r="DY725" s="8"/>
      <c r="DZ725" s="8"/>
      <c r="EA725" s="8"/>
      <c r="EB725" s="8"/>
      <c r="EC725" s="8"/>
      <c r="ED725" s="8"/>
      <c r="EE725" s="8"/>
      <c r="EF725" s="8"/>
      <c r="EG725" s="8"/>
      <c r="EH725" s="8"/>
      <c r="EI725" s="8"/>
      <c r="EJ725" s="8"/>
      <c r="EK725" s="8"/>
      <c r="EL725" s="8"/>
      <c r="EM725" s="8"/>
      <c r="EN725" s="8"/>
      <c r="EO725" s="8"/>
      <c r="EP725" s="8"/>
      <c r="EQ725" s="8"/>
      <c r="ER725" s="8"/>
      <c r="ES725" s="8"/>
      <c r="ET725" s="8"/>
      <c r="EU725" s="8"/>
      <c r="EV725" s="8"/>
      <c r="EW725" s="8"/>
      <c r="EX725" s="8"/>
      <c r="EY725" s="8"/>
      <c r="EZ725" s="8"/>
      <c r="FA725" s="8"/>
      <c r="FB725" s="8"/>
      <c r="FC725" s="8"/>
      <c r="FD725" s="8"/>
      <c r="FE725" s="8"/>
      <c r="FF725" s="19" t="str">
        <f t="shared" si="2783"/>
        <v/>
      </c>
      <c r="FG725" s="8"/>
      <c r="FH725" s="8"/>
      <c r="FI725" s="8"/>
      <c r="FJ725" s="8"/>
      <c r="FK725" s="8"/>
      <c r="FL725" s="8"/>
      <c r="FM725" s="8"/>
      <c r="FN725" s="8"/>
      <c r="FO725" s="8"/>
      <c r="FP725" s="8"/>
      <c r="FQ725" s="8"/>
      <c r="FR725" s="8"/>
      <c r="FS725" s="8"/>
      <c r="FT725" s="8"/>
      <c r="FU725" s="8"/>
      <c r="FV725" s="8"/>
      <c r="FW725" s="8"/>
      <c r="FX725" s="8"/>
      <c r="FY725" s="8"/>
      <c r="FZ725" s="8"/>
      <c r="GA725" s="8"/>
      <c r="GB725" s="8"/>
      <c r="GC725" s="8"/>
      <c r="GD725" s="8"/>
      <c r="GE725" s="8"/>
      <c r="GF725" s="8"/>
      <c r="GG725" s="8"/>
      <c r="GH725" s="8"/>
      <c r="GI725" s="8"/>
      <c r="GJ725" s="8"/>
      <c r="GK725" s="8"/>
      <c r="GL725" s="8"/>
      <c r="GM725" s="8"/>
      <c r="GN725" s="8"/>
      <c r="GO725" s="8"/>
      <c r="GP725" s="8"/>
      <c r="GQ725" s="8"/>
      <c r="GR725" s="8"/>
      <c r="GS725" s="8"/>
    </row>
    <row r="726" spans="1:201" x14ac:dyDescent="0.25">
      <c r="M726" s="20"/>
      <c r="U726" s="21"/>
      <c r="AO726" s="21" t="s">
        <v>3</v>
      </c>
      <c r="BA726" s="20"/>
      <c r="BI726" s="21"/>
      <c r="CC726" s="21" t="s">
        <v>3</v>
      </c>
      <c r="CO726" s="20"/>
      <c r="CW726" s="21"/>
      <c r="DQ726" s="21" t="s">
        <v>3</v>
      </c>
      <c r="EC726" s="20"/>
      <c r="EK726" s="21"/>
      <c r="FE726" s="21" t="s">
        <v>3</v>
      </c>
      <c r="FQ726" s="20"/>
      <c r="FY726" s="21"/>
      <c r="GS726" s="21" t="s">
        <v>3</v>
      </c>
    </row>
    <row r="727" spans="1:201" x14ac:dyDescent="0.25">
      <c r="A727" s="116" t="s">
        <v>2</v>
      </c>
      <c r="B727" s="28">
        <f>IFERROR(SUM(C666:C677)/SUM(B666:B677),1)</f>
        <v>1</v>
      </c>
      <c r="C727" s="28">
        <f>IFERROR(SUM(D665:D676)/SUM(C665:C676),1)</f>
        <v>1</v>
      </c>
      <c r="D727" s="28">
        <f>IFERROR(SUM(E664:E675)/SUM(D664:D675),1)</f>
        <v>1</v>
      </c>
      <c r="E727" s="28">
        <f>IFERROR(SUM(F663:F674)/SUM(E663:E674),1)</f>
        <v>1</v>
      </c>
      <c r="F727" s="28">
        <f>IFERROR(SUM(G662:G673)/SUM(F662:F673),1)</f>
        <v>1</v>
      </c>
      <c r="G727" s="28">
        <f>IFERROR(SUM(H661:H672)/SUM(G661:G672),1)</f>
        <v>1</v>
      </c>
      <c r="H727" s="28">
        <f>IFERROR(SUM(I660:I671)/SUM(H660:H671),1)</f>
        <v>1</v>
      </c>
      <c r="I727" s="28">
        <f>IFERROR(SUM(J659:J670)/SUM(I659:I670),1)</f>
        <v>1</v>
      </c>
      <c r="J727" s="28">
        <f>IFERROR(SUM(K658:K669)/SUM(J658:J669),1)</f>
        <v>1</v>
      </c>
      <c r="K727" s="28">
        <f>IFERROR(SUM(L657:L668)/SUM(K657:K668),1)</f>
        <v>1</v>
      </c>
      <c r="L727" s="28">
        <f>IFERROR(SUM(M656:M667)/SUM(L656:L667),1)</f>
        <v>1</v>
      </c>
      <c r="M727" s="28">
        <f>IFERROR(SUM(N655:N666)/SUM(M655:M666),1)</f>
        <v>1</v>
      </c>
      <c r="N727" s="28">
        <f>IFERROR(SUM(O654:O665)/SUM(N654:N665),1)</f>
        <v>1</v>
      </c>
      <c r="O727" s="28">
        <f>IFERROR(SUM(P653:P664)/SUM(O653:O664),1)</f>
        <v>1</v>
      </c>
      <c r="P727" s="28">
        <f>IFERROR(SUM(Q652:Q663)/SUM(P652:P663),1)</f>
        <v>1</v>
      </c>
      <c r="Q727" s="28">
        <f>IFERROR(SUM(R651:R662)/SUM(Q651:Q662),1)</f>
        <v>1</v>
      </c>
      <c r="R727" s="28">
        <f>IFERROR(SUM(S650:S661)/SUM(R650:R661),1)</f>
        <v>1</v>
      </c>
      <c r="S727" s="28">
        <f>IFERROR(SUM(T649:T660)/SUM(S649:S660),1)</f>
        <v>1</v>
      </c>
      <c r="T727" s="28">
        <f>IFERROR(SUM(U648:U659)/SUM(T648:T659),1)</f>
        <v>1</v>
      </c>
      <c r="U727" s="28">
        <f>IFERROR(SUM(V647:V658)/SUM(U647:U658),1)</f>
        <v>1</v>
      </c>
      <c r="V727" s="28">
        <f>IFERROR(SUM(W646:W657)/SUM(V646:V657),1)</f>
        <v>1</v>
      </c>
      <c r="W727" s="28">
        <f>IFERROR(SUM(X645:X656)/SUM(W645:W656),1)</f>
        <v>1</v>
      </c>
      <c r="X727" s="28">
        <f>IFERROR(SUM(Y644:Y655)/SUM(X644:X655),1)</f>
        <v>1</v>
      </c>
      <c r="Y727" s="28">
        <f>IFERROR(SUM(Z643:Z654)/SUM(Y643:Y654),1)</f>
        <v>1</v>
      </c>
      <c r="Z727" s="28">
        <f>IFERROR(SUM(AA642:AA653)/SUM(Z642:Z653),1)</f>
        <v>1</v>
      </c>
      <c r="AA727" s="28">
        <f>IFERROR(SUM(AB641:AB652)/SUM(AA641:AA652),1)</f>
        <v>1</v>
      </c>
      <c r="AB727" s="28">
        <f>IFERROR(SUM(AC640:AC651)/SUM(AB640:AB651),1)</f>
        <v>1</v>
      </c>
      <c r="AC727" s="28">
        <f>IFERROR(SUM(AD639:AD650)/SUM(AC639:AC650),1)</f>
        <v>1</v>
      </c>
      <c r="AD727" s="28">
        <f>IFERROR(SUM(AE639:AE649)/SUM(AD639:AD649),1)</f>
        <v>1</v>
      </c>
      <c r="AE727" s="28">
        <f>IFERROR(SUM(AF639:AF648)/SUM(AE639:AE648),1)</f>
        <v>1</v>
      </c>
      <c r="AF727" s="28">
        <f>IFERROR(SUM(AG639:AG647)/SUM(AF639:AF647),1)</f>
        <v>1</v>
      </c>
      <c r="AG727" s="28">
        <f>IFERROR(SUM(AH639:AH646)/SUM(AG639:AG646),1)</f>
        <v>1</v>
      </c>
      <c r="AH727" s="28">
        <f>IFERROR(SUM(AI639:AI645)/SUM(AH639:AH645),1)</f>
        <v>1</v>
      </c>
      <c r="AI727" s="28">
        <f>IFERROR(SUM(AJ639:AJ644)/SUM(AI639:AI644),1)</f>
        <v>1</v>
      </c>
      <c r="AJ727" s="28">
        <f>IFERROR(SUM(AK639:AK643)/SUM(AJ639:AJ643),1)</f>
        <v>1</v>
      </c>
      <c r="AK727" s="28">
        <f>IFERROR(SUM(AL639:AL642)/SUM(AK639:AK642),1)</f>
        <v>1</v>
      </c>
      <c r="AL727" s="28">
        <f>IFERROR(SUM(AM639:AM641)/SUM(AL639:AL641),1)</f>
        <v>1</v>
      </c>
      <c r="AM727" s="28">
        <f>IFERROR(SUM(AN639:AN640)/SUM(AM639:AM640),1)</f>
        <v>1</v>
      </c>
      <c r="AN727" s="28">
        <f>IFERROR(SUM(AO639:AO639)/SUM(AN639:AN639),1)</f>
        <v>1</v>
      </c>
      <c r="AO727" s="29">
        <v>1</v>
      </c>
      <c r="AP727" s="28">
        <f>IFERROR(SUM(AQ666:AQ677)/SUM(AP666:AP677),1)</f>
        <v>1</v>
      </c>
      <c r="AQ727" s="28">
        <f>IFERROR(SUM(AR665:AR676)/SUM(AQ665:AQ676),1)</f>
        <v>1</v>
      </c>
      <c r="AR727" s="28">
        <f>IFERROR(SUM(AS664:AS675)/SUM(AR664:AR675),1)</f>
        <v>1</v>
      </c>
      <c r="AS727" s="28">
        <f>IFERROR(SUM(AT663:AT674)/SUM(AS663:AS674),1)</f>
        <v>1</v>
      </c>
      <c r="AT727" s="28">
        <f>IFERROR(SUM(AU662:AU673)/SUM(AT662:AT673),1)</f>
        <v>1</v>
      </c>
      <c r="AU727" s="28">
        <f>IFERROR(SUM(AV661:AV672)/SUM(AU661:AU672),1)</f>
        <v>1</v>
      </c>
      <c r="AV727" s="28">
        <f>IFERROR(SUM(AW660:AW671)/SUM(AV660:AV671),1)</f>
        <v>1</v>
      </c>
      <c r="AW727" s="28">
        <f>IFERROR(SUM(AX659:AX670)/SUM(AW659:AW670),1)</f>
        <v>1</v>
      </c>
      <c r="AX727" s="28">
        <f>IFERROR(SUM(AY658:AY669)/SUM(AX658:AX669),1)</f>
        <v>1</v>
      </c>
      <c r="AY727" s="28">
        <f>IFERROR(SUM(AZ657:AZ668)/SUM(AY657:AY668),1)</f>
        <v>1</v>
      </c>
      <c r="AZ727" s="28">
        <f>IFERROR(SUM(BA656:BA667)/SUM(AZ656:AZ667),1)</f>
        <v>1</v>
      </c>
      <c r="BA727" s="28">
        <f>IFERROR(SUM(BB655:BB666)/SUM(BA655:BA666),1)</f>
        <v>1</v>
      </c>
      <c r="BB727" s="28">
        <f>IFERROR(SUM(BC654:BC665)/SUM(BB654:BB665),1)</f>
        <v>1</v>
      </c>
      <c r="BC727" s="28">
        <f>IFERROR(SUM(BD653:BD664)/SUM(BC653:BC664),1)</f>
        <v>1</v>
      </c>
      <c r="BD727" s="28">
        <f>IFERROR(SUM(BE652:BE663)/SUM(BD652:BD663),1)</f>
        <v>1</v>
      </c>
      <c r="BE727" s="28">
        <f>IFERROR(SUM(BF651:BF662)/SUM(BE651:BE662),1)</f>
        <v>1</v>
      </c>
      <c r="BF727" s="28">
        <f>IFERROR(SUM(BG650:BG661)/SUM(BF650:BF661),1)</f>
        <v>1</v>
      </c>
      <c r="BG727" s="28">
        <f>IFERROR(SUM(BH649:BH660)/SUM(BG649:BG660),1)</f>
        <v>1</v>
      </c>
      <c r="BH727" s="28">
        <f>IFERROR(SUM(BI648:BI659)/SUM(BH648:BH659),1)</f>
        <v>1</v>
      </c>
      <c r="BI727" s="28">
        <f>IFERROR(SUM(BJ647:BJ658)/SUM(BI647:BI658),1)</f>
        <v>1</v>
      </c>
      <c r="BJ727" s="28">
        <f>IFERROR(SUM(BK646:BK657)/SUM(BJ646:BJ657),1)</f>
        <v>1</v>
      </c>
      <c r="BK727" s="28">
        <f>IFERROR(SUM(BL645:BL656)/SUM(BK645:BK656),1)</f>
        <v>1</v>
      </c>
      <c r="BL727" s="28">
        <f>IFERROR(SUM(BM644:BM655)/SUM(BL644:BL655),1)</f>
        <v>1</v>
      </c>
      <c r="BM727" s="28">
        <f>IFERROR(SUM(BN643:BN654)/SUM(BM643:BM654),1)</f>
        <v>1</v>
      </c>
      <c r="BN727" s="28">
        <f>IFERROR(SUM(BO642:BO653)/SUM(BN642:BN653),1)</f>
        <v>1</v>
      </c>
      <c r="BO727" s="28">
        <f>IFERROR(SUM(BP641:BP652)/SUM(BO641:BO652),1)</f>
        <v>1</v>
      </c>
      <c r="BP727" s="28">
        <f>IFERROR(SUM(BQ640:BQ651)/SUM(BP640:BP651),1)</f>
        <v>1</v>
      </c>
      <c r="BQ727" s="28">
        <f>IFERROR(SUM(BR639:BR650)/SUM(BQ639:BQ650),1)</f>
        <v>1</v>
      </c>
      <c r="BR727" s="28">
        <f>IFERROR(SUM(BS639:BS649)/SUM(BR639:BR649),1)</f>
        <v>1</v>
      </c>
      <c r="BS727" s="28">
        <f>IFERROR(SUM(BT639:BT648)/SUM(BS639:BS648),1)</f>
        <v>1</v>
      </c>
      <c r="BT727" s="28">
        <f>IFERROR(SUM(BU639:BU647)/SUM(BT639:BT647),1)</f>
        <v>1</v>
      </c>
      <c r="BU727" s="28">
        <f>IFERROR(SUM(BV639:BV646)/SUM(BU639:BU646),1)</f>
        <v>1</v>
      </c>
      <c r="BV727" s="28">
        <f>IFERROR(SUM(BW639:BW645)/SUM(BV639:BV645),1)</f>
        <v>1</v>
      </c>
      <c r="BW727" s="28">
        <f>IFERROR(SUM(BX639:BX644)/SUM(BW639:BW644),1)</f>
        <v>1</v>
      </c>
      <c r="BX727" s="28">
        <f>IFERROR(SUM(BY639:BY643)/SUM(BX639:BX643),1)</f>
        <v>1</v>
      </c>
      <c r="BY727" s="28">
        <f>IFERROR(SUM(BZ639:BZ642)/SUM(BY639:BY642),1)</f>
        <v>1</v>
      </c>
      <c r="BZ727" s="28">
        <f>IFERROR(SUM(CA639:CA641)/SUM(BZ639:BZ641),1)</f>
        <v>1</v>
      </c>
      <c r="CA727" s="28">
        <f>IFERROR(SUM(CB639:CB640)/SUM(CA639:CA640),1)</f>
        <v>1</v>
      </c>
      <c r="CB727" s="28">
        <f>IFERROR(SUM(CC639:CC639)/SUM(CB639:CB639),1)</f>
        <v>1</v>
      </c>
      <c r="CC727" s="29">
        <v>1</v>
      </c>
      <c r="CD727" s="28">
        <f>IFERROR(SUM(CE666:CE677)/SUM(CD666:CD677),1)</f>
        <v>1</v>
      </c>
      <c r="CE727" s="28">
        <f>IFERROR(SUM(CF665:CF676)/SUM(CE665:CE676),1)</f>
        <v>1</v>
      </c>
      <c r="CF727" s="28">
        <f>IFERROR(SUM(CG664:CG675)/SUM(CF664:CF675),1)</f>
        <v>1</v>
      </c>
      <c r="CG727" s="28">
        <f>IFERROR(SUM(CH663:CH674)/SUM(CG663:CG674),1)</f>
        <v>1</v>
      </c>
      <c r="CH727" s="28">
        <f>IFERROR(SUM(CI662:CI673)/SUM(CH662:CH673),1)</f>
        <v>1</v>
      </c>
      <c r="CI727" s="28">
        <f>IFERROR(SUM(CJ661:CJ672)/SUM(CI661:CI672),1)</f>
        <v>1</v>
      </c>
      <c r="CJ727" s="28">
        <f>IFERROR(SUM(CK660:CK671)/SUM(CJ660:CJ671),1)</f>
        <v>1</v>
      </c>
      <c r="CK727" s="28">
        <f>IFERROR(SUM(CL659:CL670)/SUM(CK659:CK670),1)</f>
        <v>1</v>
      </c>
      <c r="CL727" s="28">
        <f>IFERROR(SUM(CM658:CM669)/SUM(CL658:CL669),1)</f>
        <v>1</v>
      </c>
      <c r="CM727" s="28">
        <f>IFERROR(SUM(CN657:CN668)/SUM(CM657:CM668),1)</f>
        <v>1</v>
      </c>
      <c r="CN727" s="28">
        <f>IFERROR(SUM(CO656:CO667)/SUM(CN656:CN667),1)</f>
        <v>1</v>
      </c>
      <c r="CO727" s="28">
        <f>IFERROR(SUM(CP655:CP666)/SUM(CO655:CO666),1)</f>
        <v>1</v>
      </c>
      <c r="CP727" s="28">
        <f>IFERROR(SUM(CQ654:CQ665)/SUM(CP654:CP665),1)</f>
        <v>1</v>
      </c>
      <c r="CQ727" s="28">
        <f>IFERROR(SUM(CR653:CR664)/SUM(CQ653:CQ664),1)</f>
        <v>1</v>
      </c>
      <c r="CR727" s="28">
        <f>IFERROR(SUM(CS652:CS663)/SUM(CR652:CR663),1)</f>
        <v>1</v>
      </c>
      <c r="CS727" s="28">
        <f>IFERROR(SUM(CT651:CT662)/SUM(CS651:CS662),1)</f>
        <v>1</v>
      </c>
      <c r="CT727" s="28">
        <f>IFERROR(SUM(CU650:CU661)/SUM(CT650:CT661),1)</f>
        <v>1</v>
      </c>
      <c r="CU727" s="28">
        <f>IFERROR(SUM(CV649:CV660)/SUM(CU649:CU660),1)</f>
        <v>1</v>
      </c>
      <c r="CV727" s="28">
        <f>IFERROR(SUM(CW648:CW659)/SUM(CV648:CV659),1)</f>
        <v>1</v>
      </c>
      <c r="CW727" s="28">
        <f>IFERROR(SUM(CX647:CX658)/SUM(CW647:CW658),1)</f>
        <v>1</v>
      </c>
      <c r="CX727" s="28">
        <f>IFERROR(SUM(CY646:CY657)/SUM(CX646:CX657),1)</f>
        <v>1</v>
      </c>
      <c r="CY727" s="28">
        <f>IFERROR(SUM(CZ645:CZ656)/SUM(CY645:CY656),1)</f>
        <v>1</v>
      </c>
      <c r="CZ727" s="28">
        <f>IFERROR(SUM(DA644:DA655)/SUM(CZ644:CZ655),1)</f>
        <v>1</v>
      </c>
      <c r="DA727" s="28">
        <f>IFERROR(SUM(DB643:DB654)/SUM(DA643:DA654),1)</f>
        <v>1</v>
      </c>
      <c r="DB727" s="28">
        <f>IFERROR(SUM(DC642:DC653)/SUM(DB642:DB653),1)</f>
        <v>1</v>
      </c>
      <c r="DC727" s="28">
        <f>IFERROR(SUM(DD641:DD652)/SUM(DC641:DC652),1)</f>
        <v>1</v>
      </c>
      <c r="DD727" s="28">
        <f>IFERROR(SUM(DE640:DE651)/SUM(DD640:DD651),1)</f>
        <v>1</v>
      </c>
      <c r="DE727" s="28">
        <f>IFERROR(SUM(DF639:DF650)/SUM(DE639:DE650),1)</f>
        <v>1</v>
      </c>
      <c r="DF727" s="28">
        <f>IFERROR(SUM(DG639:DG649)/SUM(DF639:DF649),1)</f>
        <v>1</v>
      </c>
      <c r="DG727" s="28">
        <f>IFERROR(SUM(DH639:DH648)/SUM(DG639:DG648),1)</f>
        <v>1</v>
      </c>
      <c r="DH727" s="28">
        <f>IFERROR(SUM(DI639:DI647)/SUM(DH639:DH647),1)</f>
        <v>1</v>
      </c>
      <c r="DI727" s="28">
        <f>IFERROR(SUM(DJ639:DJ646)/SUM(DI639:DI646),1)</f>
        <v>1</v>
      </c>
      <c r="DJ727" s="28">
        <f>IFERROR(SUM(DK639:DK645)/SUM(DJ639:DJ645),1)</f>
        <v>1</v>
      </c>
      <c r="DK727" s="28">
        <f>IFERROR(SUM(DL639:DL644)/SUM(DK639:DK644),1)</f>
        <v>1</v>
      </c>
      <c r="DL727" s="28">
        <f>IFERROR(SUM(DM639:DM643)/SUM(DL639:DL643),1)</f>
        <v>1</v>
      </c>
      <c r="DM727" s="28">
        <f>IFERROR(SUM(DN639:DN642)/SUM(DM639:DM642),1)</f>
        <v>1</v>
      </c>
      <c r="DN727" s="28">
        <f>IFERROR(SUM(DO639:DO641)/SUM(DN639:DN641),1)</f>
        <v>1</v>
      </c>
      <c r="DO727" s="28">
        <f>IFERROR(SUM(DP639:DP640)/SUM(DO639:DO640),1)</f>
        <v>1</v>
      </c>
      <c r="DP727" s="28">
        <f>IFERROR(SUM(DQ639:DQ639)/SUM(DP639:DP639),1)</f>
        <v>1</v>
      </c>
      <c r="DQ727" s="29">
        <v>1</v>
      </c>
      <c r="DR727" s="28">
        <f>IFERROR(SUM(DS666:DS677)/SUM(DR666:DR677),1)</f>
        <v>1</v>
      </c>
      <c r="DS727" s="28">
        <f>IFERROR(SUM(DT665:DT676)/SUM(DS665:DS676),1)</f>
        <v>1</v>
      </c>
      <c r="DT727" s="28">
        <f>IFERROR(SUM(DU664:DU675)/SUM(DT664:DT675),1)</f>
        <v>1</v>
      </c>
      <c r="DU727" s="28">
        <f>IFERROR(SUM(DV663:DV674)/SUM(DU663:DU674),1)</f>
        <v>1</v>
      </c>
      <c r="DV727" s="28">
        <f>IFERROR(SUM(DW662:DW673)/SUM(DV662:DV673),1)</f>
        <v>1</v>
      </c>
      <c r="DW727" s="28">
        <f>IFERROR(SUM(DX661:DX672)/SUM(DW661:DW672),1)</f>
        <v>1</v>
      </c>
      <c r="DX727" s="28">
        <f>IFERROR(SUM(DY660:DY671)/SUM(DX660:DX671),1)</f>
        <v>1</v>
      </c>
      <c r="DY727" s="28">
        <f>IFERROR(SUM(DZ659:DZ670)/SUM(DY659:DY670),1)</f>
        <v>1</v>
      </c>
      <c r="DZ727" s="28">
        <f>IFERROR(SUM(EA658:EA669)/SUM(DZ658:DZ669),1)</f>
        <v>1</v>
      </c>
      <c r="EA727" s="28">
        <f>IFERROR(SUM(EB657:EB668)/SUM(EA657:EA668),1)</f>
        <v>1</v>
      </c>
      <c r="EB727" s="28">
        <f>IFERROR(SUM(EC656:EC667)/SUM(EB656:EB667),1)</f>
        <v>1</v>
      </c>
      <c r="EC727" s="28">
        <f>IFERROR(SUM(ED655:ED666)/SUM(EC655:EC666),1)</f>
        <v>1</v>
      </c>
      <c r="ED727" s="28">
        <f>IFERROR(SUM(EE654:EE665)/SUM(ED654:ED665),1)</f>
        <v>1</v>
      </c>
      <c r="EE727" s="28">
        <f>IFERROR(SUM(EF653:EF664)/SUM(EE653:EE664),1)</f>
        <v>1</v>
      </c>
      <c r="EF727" s="28">
        <f>IFERROR(SUM(EG652:EG663)/SUM(EF652:EF663),1)</f>
        <v>1</v>
      </c>
      <c r="EG727" s="28">
        <f>IFERROR(SUM(EH651:EH662)/SUM(EG651:EG662),1)</f>
        <v>1</v>
      </c>
      <c r="EH727" s="28">
        <f>IFERROR(SUM(EI650:EI661)/SUM(EH650:EH661),1)</f>
        <v>1</v>
      </c>
      <c r="EI727" s="28">
        <f>IFERROR(SUM(EJ649:EJ660)/SUM(EI649:EI660),1)</f>
        <v>1</v>
      </c>
      <c r="EJ727" s="28">
        <f>IFERROR(SUM(EK648:EK659)/SUM(EJ648:EJ659),1)</f>
        <v>1</v>
      </c>
      <c r="EK727" s="28">
        <f>IFERROR(SUM(EL647:EL658)/SUM(EK647:EK658),1)</f>
        <v>1</v>
      </c>
      <c r="EL727" s="28">
        <f>IFERROR(SUM(EM646:EM657)/SUM(EL646:EL657),1)</f>
        <v>1</v>
      </c>
      <c r="EM727" s="28">
        <f>IFERROR(SUM(EN645:EN656)/SUM(EM645:EM656),1)</f>
        <v>1</v>
      </c>
      <c r="EN727" s="28">
        <f>IFERROR(SUM(EO644:EO655)/SUM(EN644:EN655),1)</f>
        <v>1</v>
      </c>
      <c r="EO727" s="28">
        <f>IFERROR(SUM(EP643:EP654)/SUM(EO643:EO654),1)</f>
        <v>1</v>
      </c>
      <c r="EP727" s="28">
        <f>IFERROR(SUM(EQ642:EQ653)/SUM(EP642:EP653),1)</f>
        <v>1</v>
      </c>
      <c r="EQ727" s="28">
        <f>IFERROR(SUM(ER641:ER652)/SUM(EQ641:EQ652),1)</f>
        <v>1</v>
      </c>
      <c r="ER727" s="28">
        <f>IFERROR(SUM(ES640:ES651)/SUM(ER640:ER651),1)</f>
        <v>1</v>
      </c>
      <c r="ES727" s="28">
        <f>IFERROR(SUM(ET639:ET650)/SUM(ES639:ES650),1)</f>
        <v>1</v>
      </c>
      <c r="ET727" s="28">
        <f>IFERROR(SUM(EU639:EU649)/SUM(ET639:ET649),1)</f>
        <v>1</v>
      </c>
      <c r="EU727" s="28">
        <f>IFERROR(SUM(EV639:EV648)/SUM(EU639:EU648),1)</f>
        <v>1</v>
      </c>
      <c r="EV727" s="28">
        <f>IFERROR(SUM(EW639:EW647)/SUM(EV639:EV647),1)</f>
        <v>1</v>
      </c>
      <c r="EW727" s="28">
        <f>IFERROR(SUM(EX639:EX646)/SUM(EW639:EW646),1)</f>
        <v>1</v>
      </c>
      <c r="EX727" s="28">
        <f>IFERROR(SUM(EY639:EY645)/SUM(EX639:EX645),1)</f>
        <v>1</v>
      </c>
      <c r="EY727" s="28">
        <f>IFERROR(SUM(EZ639:EZ644)/SUM(EY639:EY644),1)</f>
        <v>1</v>
      </c>
      <c r="EZ727" s="28">
        <f>IFERROR(SUM(FA639:FA643)/SUM(EZ639:EZ643),1)</f>
        <v>1</v>
      </c>
      <c r="FA727" s="28">
        <f>IFERROR(SUM(FB639:FB642)/SUM(FA639:FA642),1)</f>
        <v>1</v>
      </c>
      <c r="FB727" s="28">
        <f>IFERROR(SUM(FC639:FC641)/SUM(FB639:FB641),1)</f>
        <v>1</v>
      </c>
      <c r="FC727" s="28">
        <f>IFERROR(SUM(FD639:FD640)/SUM(FC639:FC640),1)</f>
        <v>1</v>
      </c>
      <c r="FD727" s="28">
        <f>IFERROR(SUM(FE639:FE639)/SUM(FD639:FD639),1)</f>
        <v>1</v>
      </c>
      <c r="FE727" s="29">
        <v>1</v>
      </c>
      <c r="FF727" s="28">
        <f>IFERROR(SUM(FG666:FG677)/SUM(FF666:FF677),1)</f>
        <v>1</v>
      </c>
      <c r="FG727" s="28">
        <f>IFERROR(SUM(FH665:FH676)/SUM(FG665:FG676),1)</f>
        <v>1</v>
      </c>
      <c r="FH727" s="28">
        <f>IFERROR(SUM(FI664:FI675)/SUM(FH664:FH675),1)</f>
        <v>1</v>
      </c>
      <c r="FI727" s="28">
        <f>IFERROR(SUM(FJ663:FJ674)/SUM(FI663:FI674),1)</f>
        <v>1</v>
      </c>
      <c r="FJ727" s="28">
        <f>IFERROR(SUM(FK662:FK673)/SUM(FJ662:FJ673),1)</f>
        <v>1</v>
      </c>
      <c r="FK727" s="28">
        <f>IFERROR(SUM(FL661:FL672)/SUM(FK661:FK672),1)</f>
        <v>1</v>
      </c>
      <c r="FL727" s="28">
        <f>IFERROR(SUM(FM660:FM671)/SUM(FL660:FL671),1)</f>
        <v>1</v>
      </c>
      <c r="FM727" s="28">
        <f>IFERROR(SUM(FN659:FN670)/SUM(FM659:FM670),1)</f>
        <v>1</v>
      </c>
      <c r="FN727" s="28">
        <f>IFERROR(SUM(FO658:FO669)/SUM(FN658:FN669),1)</f>
        <v>1</v>
      </c>
      <c r="FO727" s="28">
        <f>IFERROR(SUM(FP657:FP668)/SUM(FO657:FO668),1)</f>
        <v>1</v>
      </c>
      <c r="FP727" s="28">
        <f>IFERROR(SUM(FQ656:FQ667)/SUM(FP656:FP667),1)</f>
        <v>1</v>
      </c>
      <c r="FQ727" s="28">
        <f>IFERROR(SUM(FR655:FR666)/SUM(FQ655:FQ666),1)</f>
        <v>1</v>
      </c>
      <c r="FR727" s="28">
        <f>IFERROR(SUM(FS654:FS665)/SUM(FR654:FR665),1)</f>
        <v>1</v>
      </c>
      <c r="FS727" s="28">
        <f>IFERROR(SUM(FT653:FT664)/SUM(FS653:FS664),1)</f>
        <v>1</v>
      </c>
      <c r="FT727" s="28">
        <f>IFERROR(SUM(FU652:FU663)/SUM(FT652:FT663),1)</f>
        <v>1</v>
      </c>
      <c r="FU727" s="28">
        <f>IFERROR(SUM(FV651:FV662)/SUM(FU651:FU662),1)</f>
        <v>1</v>
      </c>
      <c r="FV727" s="28">
        <f>IFERROR(SUM(FW650:FW661)/SUM(FV650:FV661),1)</f>
        <v>1</v>
      </c>
      <c r="FW727" s="28">
        <f>IFERROR(SUM(FX649:FX660)/SUM(FW649:FW660),1)</f>
        <v>1</v>
      </c>
      <c r="FX727" s="28">
        <f>IFERROR(SUM(FY648:FY659)/SUM(FX648:FX659),1)</f>
        <v>1</v>
      </c>
      <c r="FY727" s="28">
        <f>IFERROR(SUM(FZ647:FZ658)/SUM(FY647:FY658),1)</f>
        <v>1</v>
      </c>
      <c r="FZ727" s="28">
        <f>IFERROR(SUM(GA646:GA657)/SUM(FZ646:FZ657),1)</f>
        <v>1</v>
      </c>
      <c r="GA727" s="28">
        <f>IFERROR(SUM(GB645:GB656)/SUM(GA645:GA656),1)</f>
        <v>1</v>
      </c>
      <c r="GB727" s="28">
        <f>IFERROR(SUM(GC644:GC655)/SUM(GB644:GB655),1)</f>
        <v>1</v>
      </c>
      <c r="GC727" s="28">
        <f>IFERROR(SUM(GD643:GD654)/SUM(GC643:GC654),1)</f>
        <v>1</v>
      </c>
      <c r="GD727" s="28">
        <f>IFERROR(SUM(GE642:GE653)/SUM(GD642:GD653),1)</f>
        <v>1</v>
      </c>
      <c r="GE727" s="28">
        <f>IFERROR(SUM(GF641:GF652)/SUM(GE641:GE652),1)</f>
        <v>1</v>
      </c>
      <c r="GF727" s="28">
        <f>IFERROR(SUM(GG640:GG651)/SUM(GF640:GF651),1)</f>
        <v>1</v>
      </c>
      <c r="GG727" s="28">
        <f>IFERROR(SUM(GH639:GH650)/SUM(GG639:GG650),1)</f>
        <v>1</v>
      </c>
      <c r="GH727" s="28">
        <f>IFERROR(SUM(GI639:GI649)/SUM(GH639:GH649),1)</f>
        <v>1</v>
      </c>
      <c r="GI727" s="28">
        <f>IFERROR(SUM(GJ639:GJ648)/SUM(GI639:GI648),1)</f>
        <v>1</v>
      </c>
      <c r="GJ727" s="28">
        <f>IFERROR(SUM(GK639:GK647)/SUM(GJ639:GJ647),1)</f>
        <v>1</v>
      </c>
      <c r="GK727" s="28">
        <f>IFERROR(SUM(GL639:GL646)/SUM(GK639:GK646),1)</f>
        <v>1</v>
      </c>
      <c r="GL727" s="28">
        <f>IFERROR(SUM(GM639:GM645)/SUM(GL639:GL645),1)</f>
        <v>1</v>
      </c>
      <c r="GM727" s="28">
        <f>IFERROR(SUM(GN639:GN644)/SUM(GM639:GM644),1)</f>
        <v>1</v>
      </c>
      <c r="GN727" s="28">
        <f>IFERROR(SUM(GO639:GO643)/SUM(GN639:GN643),1)</f>
        <v>1</v>
      </c>
      <c r="GO727" s="28">
        <f>IFERROR(SUM(GP639:GP642)/SUM(GO639:GO642),1)</f>
        <v>1</v>
      </c>
      <c r="GP727" s="28">
        <f>IFERROR(SUM(GQ639:GQ641)/SUM(GP639:GP641),1)</f>
        <v>1</v>
      </c>
      <c r="GQ727" s="28">
        <f>IFERROR(SUM(GR639:GR640)/SUM(GQ639:GQ640),1)</f>
        <v>1</v>
      </c>
      <c r="GR727" s="28">
        <f>IFERROR(SUM(GS639:GS639)/SUM(GR639:GR639),1)</f>
        <v>1</v>
      </c>
      <c r="GS727" s="29">
        <v>1</v>
      </c>
    </row>
    <row r="728" spans="1:201" ht="15.75" thickBot="1" x14ac:dyDescent="0.3">
      <c r="A728" s="68" t="s">
        <v>5</v>
      </c>
      <c r="B728" s="20">
        <f t="shared" ref="B728:AN728" si="2784">IF(B727=0,1,B727)</f>
        <v>1</v>
      </c>
      <c r="C728" s="20">
        <f t="shared" si="2784"/>
        <v>1</v>
      </c>
      <c r="D728" s="20">
        <f t="shared" si="2784"/>
        <v>1</v>
      </c>
      <c r="E728" s="20">
        <f t="shared" si="2784"/>
        <v>1</v>
      </c>
      <c r="F728" s="20">
        <f t="shared" si="2784"/>
        <v>1</v>
      </c>
      <c r="G728" s="20">
        <f t="shared" si="2784"/>
        <v>1</v>
      </c>
      <c r="H728" s="20">
        <f t="shared" si="2784"/>
        <v>1</v>
      </c>
      <c r="I728" s="20">
        <f t="shared" si="2784"/>
        <v>1</v>
      </c>
      <c r="J728" s="20">
        <f t="shared" si="2784"/>
        <v>1</v>
      </c>
      <c r="K728" s="20">
        <f t="shared" si="2784"/>
        <v>1</v>
      </c>
      <c r="L728" s="20">
        <f t="shared" si="2784"/>
        <v>1</v>
      </c>
      <c r="M728" s="20">
        <f t="shared" si="2784"/>
        <v>1</v>
      </c>
      <c r="N728" s="20">
        <f t="shared" si="2784"/>
        <v>1</v>
      </c>
      <c r="O728" s="20">
        <f t="shared" si="2784"/>
        <v>1</v>
      </c>
      <c r="P728" s="20">
        <f t="shared" si="2784"/>
        <v>1</v>
      </c>
      <c r="Q728" s="20">
        <f t="shared" si="2784"/>
        <v>1</v>
      </c>
      <c r="R728" s="20">
        <f t="shared" si="2784"/>
        <v>1</v>
      </c>
      <c r="S728" s="20">
        <f t="shared" si="2784"/>
        <v>1</v>
      </c>
      <c r="T728" s="20">
        <f t="shared" si="2784"/>
        <v>1</v>
      </c>
      <c r="U728" s="20">
        <f t="shared" si="2784"/>
        <v>1</v>
      </c>
      <c r="V728" s="20">
        <f t="shared" si="2784"/>
        <v>1</v>
      </c>
      <c r="W728" s="20">
        <f t="shared" si="2784"/>
        <v>1</v>
      </c>
      <c r="X728" s="20">
        <f t="shared" si="2784"/>
        <v>1</v>
      </c>
      <c r="Y728" s="20">
        <f t="shared" si="2784"/>
        <v>1</v>
      </c>
      <c r="Z728" s="20">
        <f t="shared" si="2784"/>
        <v>1</v>
      </c>
      <c r="AA728" s="20">
        <f t="shared" si="2784"/>
        <v>1</v>
      </c>
      <c r="AB728" s="20">
        <f t="shared" si="2784"/>
        <v>1</v>
      </c>
      <c r="AC728" s="20">
        <f t="shared" si="2784"/>
        <v>1</v>
      </c>
      <c r="AD728" s="20">
        <f t="shared" si="2784"/>
        <v>1</v>
      </c>
      <c r="AE728" s="20">
        <f t="shared" si="2784"/>
        <v>1</v>
      </c>
      <c r="AF728" s="20">
        <f t="shared" si="2784"/>
        <v>1</v>
      </c>
      <c r="AG728" s="20">
        <f t="shared" si="2784"/>
        <v>1</v>
      </c>
      <c r="AH728" s="20">
        <f t="shared" si="2784"/>
        <v>1</v>
      </c>
      <c r="AI728" s="20">
        <f t="shared" si="2784"/>
        <v>1</v>
      </c>
      <c r="AJ728" s="20">
        <f t="shared" si="2784"/>
        <v>1</v>
      </c>
      <c r="AK728" s="20">
        <f t="shared" si="2784"/>
        <v>1</v>
      </c>
      <c r="AL728" s="20">
        <f t="shared" si="2784"/>
        <v>1</v>
      </c>
      <c r="AM728" s="20">
        <f t="shared" si="2784"/>
        <v>1</v>
      </c>
      <c r="AN728" s="20">
        <f t="shared" si="2784"/>
        <v>1</v>
      </c>
      <c r="AO728" s="20">
        <f>IF(AO727=0,1,AO727)</f>
        <v>1</v>
      </c>
      <c r="AP728" s="20">
        <f t="shared" ref="AP728:CB728" si="2785">IF(AP727=0,1,AP727)</f>
        <v>1</v>
      </c>
      <c r="AQ728" s="20">
        <f t="shared" si="2785"/>
        <v>1</v>
      </c>
      <c r="AR728" s="20">
        <f t="shared" si="2785"/>
        <v>1</v>
      </c>
      <c r="AS728" s="20">
        <f t="shared" si="2785"/>
        <v>1</v>
      </c>
      <c r="AT728" s="20">
        <f t="shared" si="2785"/>
        <v>1</v>
      </c>
      <c r="AU728" s="20">
        <f t="shared" si="2785"/>
        <v>1</v>
      </c>
      <c r="AV728" s="20">
        <f t="shared" si="2785"/>
        <v>1</v>
      </c>
      <c r="AW728" s="20">
        <f t="shared" si="2785"/>
        <v>1</v>
      </c>
      <c r="AX728" s="20">
        <f t="shared" si="2785"/>
        <v>1</v>
      </c>
      <c r="AY728" s="20">
        <f t="shared" si="2785"/>
        <v>1</v>
      </c>
      <c r="AZ728" s="20">
        <f t="shared" si="2785"/>
        <v>1</v>
      </c>
      <c r="BA728" s="20">
        <f t="shared" si="2785"/>
        <v>1</v>
      </c>
      <c r="BB728" s="20">
        <f t="shared" si="2785"/>
        <v>1</v>
      </c>
      <c r="BC728" s="20">
        <f t="shared" si="2785"/>
        <v>1</v>
      </c>
      <c r="BD728" s="20">
        <f t="shared" si="2785"/>
        <v>1</v>
      </c>
      <c r="BE728" s="20">
        <f t="shared" si="2785"/>
        <v>1</v>
      </c>
      <c r="BF728" s="20">
        <f t="shared" si="2785"/>
        <v>1</v>
      </c>
      <c r="BG728" s="20">
        <f t="shared" si="2785"/>
        <v>1</v>
      </c>
      <c r="BH728" s="20">
        <f t="shared" si="2785"/>
        <v>1</v>
      </c>
      <c r="BI728" s="20">
        <f t="shared" si="2785"/>
        <v>1</v>
      </c>
      <c r="BJ728" s="20">
        <f t="shared" si="2785"/>
        <v>1</v>
      </c>
      <c r="BK728" s="20">
        <f t="shared" si="2785"/>
        <v>1</v>
      </c>
      <c r="BL728" s="20">
        <f t="shared" si="2785"/>
        <v>1</v>
      </c>
      <c r="BM728" s="20">
        <f t="shared" si="2785"/>
        <v>1</v>
      </c>
      <c r="BN728" s="20">
        <f t="shared" si="2785"/>
        <v>1</v>
      </c>
      <c r="BO728" s="20">
        <f t="shared" si="2785"/>
        <v>1</v>
      </c>
      <c r="BP728" s="20">
        <f t="shared" si="2785"/>
        <v>1</v>
      </c>
      <c r="BQ728" s="20">
        <f t="shared" si="2785"/>
        <v>1</v>
      </c>
      <c r="BR728" s="20">
        <f t="shared" si="2785"/>
        <v>1</v>
      </c>
      <c r="BS728" s="20">
        <f t="shared" si="2785"/>
        <v>1</v>
      </c>
      <c r="BT728" s="20">
        <f t="shared" si="2785"/>
        <v>1</v>
      </c>
      <c r="BU728" s="20">
        <f t="shared" si="2785"/>
        <v>1</v>
      </c>
      <c r="BV728" s="20">
        <f t="shared" si="2785"/>
        <v>1</v>
      </c>
      <c r="BW728" s="20">
        <f t="shared" si="2785"/>
        <v>1</v>
      </c>
      <c r="BX728" s="20">
        <f t="shared" si="2785"/>
        <v>1</v>
      </c>
      <c r="BY728" s="20">
        <f t="shared" si="2785"/>
        <v>1</v>
      </c>
      <c r="BZ728" s="20">
        <f t="shared" si="2785"/>
        <v>1</v>
      </c>
      <c r="CA728" s="20">
        <f t="shared" si="2785"/>
        <v>1</v>
      </c>
      <c r="CB728" s="20">
        <f t="shared" si="2785"/>
        <v>1</v>
      </c>
      <c r="CC728" s="20">
        <f>IF(CC727=0,1,CC727)</f>
        <v>1</v>
      </c>
      <c r="CD728" s="20">
        <f t="shared" ref="CD728:DP728" si="2786">IF(CD727=0,1,CD727)</f>
        <v>1</v>
      </c>
      <c r="CE728" s="20">
        <f t="shared" si="2786"/>
        <v>1</v>
      </c>
      <c r="CF728" s="20">
        <f t="shared" si="2786"/>
        <v>1</v>
      </c>
      <c r="CG728" s="20">
        <f t="shared" si="2786"/>
        <v>1</v>
      </c>
      <c r="CH728" s="20">
        <f t="shared" si="2786"/>
        <v>1</v>
      </c>
      <c r="CI728" s="20">
        <f t="shared" si="2786"/>
        <v>1</v>
      </c>
      <c r="CJ728" s="20">
        <f t="shared" si="2786"/>
        <v>1</v>
      </c>
      <c r="CK728" s="20">
        <f t="shared" si="2786"/>
        <v>1</v>
      </c>
      <c r="CL728" s="20">
        <f t="shared" si="2786"/>
        <v>1</v>
      </c>
      <c r="CM728" s="20">
        <f t="shared" si="2786"/>
        <v>1</v>
      </c>
      <c r="CN728" s="20">
        <f t="shared" si="2786"/>
        <v>1</v>
      </c>
      <c r="CO728" s="20">
        <f t="shared" si="2786"/>
        <v>1</v>
      </c>
      <c r="CP728" s="20">
        <f t="shared" si="2786"/>
        <v>1</v>
      </c>
      <c r="CQ728" s="20">
        <f t="shared" si="2786"/>
        <v>1</v>
      </c>
      <c r="CR728" s="20">
        <f t="shared" si="2786"/>
        <v>1</v>
      </c>
      <c r="CS728" s="20">
        <f t="shared" si="2786"/>
        <v>1</v>
      </c>
      <c r="CT728" s="20">
        <f t="shared" si="2786"/>
        <v>1</v>
      </c>
      <c r="CU728" s="20">
        <f t="shared" si="2786"/>
        <v>1</v>
      </c>
      <c r="CV728" s="20">
        <f t="shared" si="2786"/>
        <v>1</v>
      </c>
      <c r="CW728" s="20">
        <f t="shared" si="2786"/>
        <v>1</v>
      </c>
      <c r="CX728" s="20">
        <f t="shared" si="2786"/>
        <v>1</v>
      </c>
      <c r="CY728" s="20">
        <f t="shared" si="2786"/>
        <v>1</v>
      </c>
      <c r="CZ728" s="20">
        <f t="shared" si="2786"/>
        <v>1</v>
      </c>
      <c r="DA728" s="20">
        <f t="shared" si="2786"/>
        <v>1</v>
      </c>
      <c r="DB728" s="20">
        <f t="shared" si="2786"/>
        <v>1</v>
      </c>
      <c r="DC728" s="20">
        <f t="shared" si="2786"/>
        <v>1</v>
      </c>
      <c r="DD728" s="20">
        <f t="shared" si="2786"/>
        <v>1</v>
      </c>
      <c r="DE728" s="20">
        <f t="shared" si="2786"/>
        <v>1</v>
      </c>
      <c r="DF728" s="20">
        <f t="shared" si="2786"/>
        <v>1</v>
      </c>
      <c r="DG728" s="20">
        <f t="shared" si="2786"/>
        <v>1</v>
      </c>
      <c r="DH728" s="20">
        <f t="shared" si="2786"/>
        <v>1</v>
      </c>
      <c r="DI728" s="20">
        <f t="shared" si="2786"/>
        <v>1</v>
      </c>
      <c r="DJ728" s="20">
        <f t="shared" si="2786"/>
        <v>1</v>
      </c>
      <c r="DK728" s="20">
        <f t="shared" si="2786"/>
        <v>1</v>
      </c>
      <c r="DL728" s="20">
        <f t="shared" si="2786"/>
        <v>1</v>
      </c>
      <c r="DM728" s="20">
        <f t="shared" si="2786"/>
        <v>1</v>
      </c>
      <c r="DN728" s="20">
        <f t="shared" si="2786"/>
        <v>1</v>
      </c>
      <c r="DO728" s="20">
        <f t="shared" si="2786"/>
        <v>1</v>
      </c>
      <c r="DP728" s="20">
        <f t="shared" si="2786"/>
        <v>1</v>
      </c>
      <c r="DQ728" s="20">
        <f>IF(DQ727=0,1,DQ727)</f>
        <v>1</v>
      </c>
      <c r="DR728" s="20">
        <f t="shared" ref="DR728:FD728" si="2787">IF(DR727=0,1,DR727)</f>
        <v>1</v>
      </c>
      <c r="DS728" s="20">
        <f t="shared" si="2787"/>
        <v>1</v>
      </c>
      <c r="DT728" s="20">
        <f t="shared" si="2787"/>
        <v>1</v>
      </c>
      <c r="DU728" s="20">
        <f t="shared" si="2787"/>
        <v>1</v>
      </c>
      <c r="DV728" s="20">
        <f t="shared" si="2787"/>
        <v>1</v>
      </c>
      <c r="DW728" s="20">
        <f t="shared" si="2787"/>
        <v>1</v>
      </c>
      <c r="DX728" s="20">
        <f t="shared" si="2787"/>
        <v>1</v>
      </c>
      <c r="DY728" s="20">
        <f t="shared" si="2787"/>
        <v>1</v>
      </c>
      <c r="DZ728" s="20">
        <f t="shared" si="2787"/>
        <v>1</v>
      </c>
      <c r="EA728" s="20">
        <f t="shared" si="2787"/>
        <v>1</v>
      </c>
      <c r="EB728" s="20">
        <f t="shared" si="2787"/>
        <v>1</v>
      </c>
      <c r="EC728" s="20">
        <f t="shared" si="2787"/>
        <v>1</v>
      </c>
      <c r="ED728" s="20">
        <f t="shared" si="2787"/>
        <v>1</v>
      </c>
      <c r="EE728" s="20">
        <f t="shared" si="2787"/>
        <v>1</v>
      </c>
      <c r="EF728" s="20">
        <f t="shared" si="2787"/>
        <v>1</v>
      </c>
      <c r="EG728" s="20">
        <f t="shared" si="2787"/>
        <v>1</v>
      </c>
      <c r="EH728" s="20">
        <f t="shared" si="2787"/>
        <v>1</v>
      </c>
      <c r="EI728" s="20">
        <f t="shared" si="2787"/>
        <v>1</v>
      </c>
      <c r="EJ728" s="20">
        <f t="shared" si="2787"/>
        <v>1</v>
      </c>
      <c r="EK728" s="20">
        <f t="shared" si="2787"/>
        <v>1</v>
      </c>
      <c r="EL728" s="20">
        <f t="shared" si="2787"/>
        <v>1</v>
      </c>
      <c r="EM728" s="20">
        <f t="shared" si="2787"/>
        <v>1</v>
      </c>
      <c r="EN728" s="20">
        <f t="shared" si="2787"/>
        <v>1</v>
      </c>
      <c r="EO728" s="20">
        <f t="shared" si="2787"/>
        <v>1</v>
      </c>
      <c r="EP728" s="20">
        <f t="shared" si="2787"/>
        <v>1</v>
      </c>
      <c r="EQ728" s="20">
        <f t="shared" si="2787"/>
        <v>1</v>
      </c>
      <c r="ER728" s="20">
        <f t="shared" si="2787"/>
        <v>1</v>
      </c>
      <c r="ES728" s="20">
        <f t="shared" si="2787"/>
        <v>1</v>
      </c>
      <c r="ET728" s="20">
        <f t="shared" si="2787"/>
        <v>1</v>
      </c>
      <c r="EU728" s="20">
        <f t="shared" si="2787"/>
        <v>1</v>
      </c>
      <c r="EV728" s="20">
        <f t="shared" si="2787"/>
        <v>1</v>
      </c>
      <c r="EW728" s="20">
        <f t="shared" si="2787"/>
        <v>1</v>
      </c>
      <c r="EX728" s="20">
        <f t="shared" si="2787"/>
        <v>1</v>
      </c>
      <c r="EY728" s="20">
        <f t="shared" si="2787"/>
        <v>1</v>
      </c>
      <c r="EZ728" s="20">
        <f t="shared" si="2787"/>
        <v>1</v>
      </c>
      <c r="FA728" s="20">
        <f t="shared" si="2787"/>
        <v>1</v>
      </c>
      <c r="FB728" s="20">
        <f t="shared" si="2787"/>
        <v>1</v>
      </c>
      <c r="FC728" s="20">
        <f t="shared" si="2787"/>
        <v>1</v>
      </c>
      <c r="FD728" s="20">
        <f t="shared" si="2787"/>
        <v>1</v>
      </c>
      <c r="FE728" s="20">
        <f>IF(FE727=0,1,FE727)</f>
        <v>1</v>
      </c>
      <c r="FF728" s="20">
        <f t="shared" ref="FF728:GR728" si="2788">IF(FF727=0,1,FF727)</f>
        <v>1</v>
      </c>
      <c r="FG728" s="20">
        <f t="shared" si="2788"/>
        <v>1</v>
      </c>
      <c r="FH728" s="20">
        <f t="shared" si="2788"/>
        <v>1</v>
      </c>
      <c r="FI728" s="20">
        <f t="shared" si="2788"/>
        <v>1</v>
      </c>
      <c r="FJ728" s="20">
        <f t="shared" si="2788"/>
        <v>1</v>
      </c>
      <c r="FK728" s="20">
        <f t="shared" si="2788"/>
        <v>1</v>
      </c>
      <c r="FL728" s="20">
        <f t="shared" si="2788"/>
        <v>1</v>
      </c>
      <c r="FM728" s="20">
        <f t="shared" si="2788"/>
        <v>1</v>
      </c>
      <c r="FN728" s="20">
        <f t="shared" si="2788"/>
        <v>1</v>
      </c>
      <c r="FO728" s="20">
        <f t="shared" si="2788"/>
        <v>1</v>
      </c>
      <c r="FP728" s="20">
        <f t="shared" si="2788"/>
        <v>1</v>
      </c>
      <c r="FQ728" s="20">
        <f t="shared" si="2788"/>
        <v>1</v>
      </c>
      <c r="FR728" s="20">
        <f t="shared" si="2788"/>
        <v>1</v>
      </c>
      <c r="FS728" s="20">
        <f t="shared" si="2788"/>
        <v>1</v>
      </c>
      <c r="FT728" s="20">
        <f t="shared" si="2788"/>
        <v>1</v>
      </c>
      <c r="FU728" s="20">
        <f t="shared" si="2788"/>
        <v>1</v>
      </c>
      <c r="FV728" s="20">
        <f t="shared" si="2788"/>
        <v>1</v>
      </c>
      <c r="FW728" s="20">
        <f t="shared" si="2788"/>
        <v>1</v>
      </c>
      <c r="FX728" s="20">
        <f t="shared" si="2788"/>
        <v>1</v>
      </c>
      <c r="FY728" s="20">
        <f t="shared" si="2788"/>
        <v>1</v>
      </c>
      <c r="FZ728" s="20">
        <f t="shared" si="2788"/>
        <v>1</v>
      </c>
      <c r="GA728" s="20">
        <f t="shared" si="2788"/>
        <v>1</v>
      </c>
      <c r="GB728" s="20">
        <f t="shared" si="2788"/>
        <v>1</v>
      </c>
      <c r="GC728" s="20">
        <f t="shared" si="2788"/>
        <v>1</v>
      </c>
      <c r="GD728" s="20">
        <f t="shared" si="2788"/>
        <v>1</v>
      </c>
      <c r="GE728" s="20">
        <f t="shared" si="2788"/>
        <v>1</v>
      </c>
      <c r="GF728" s="20">
        <f t="shared" si="2788"/>
        <v>1</v>
      </c>
      <c r="GG728" s="20">
        <f t="shared" si="2788"/>
        <v>1</v>
      </c>
      <c r="GH728" s="20">
        <f t="shared" si="2788"/>
        <v>1</v>
      </c>
      <c r="GI728" s="20">
        <f t="shared" si="2788"/>
        <v>1</v>
      </c>
      <c r="GJ728" s="20">
        <f t="shared" si="2788"/>
        <v>1</v>
      </c>
      <c r="GK728" s="20">
        <f t="shared" si="2788"/>
        <v>1</v>
      </c>
      <c r="GL728" s="20">
        <f t="shared" si="2788"/>
        <v>1</v>
      </c>
      <c r="GM728" s="20">
        <f t="shared" si="2788"/>
        <v>1</v>
      </c>
      <c r="GN728" s="20">
        <f t="shared" si="2788"/>
        <v>1</v>
      </c>
      <c r="GO728" s="20">
        <f t="shared" si="2788"/>
        <v>1</v>
      </c>
      <c r="GP728" s="20">
        <f t="shared" si="2788"/>
        <v>1</v>
      </c>
      <c r="GQ728" s="20">
        <f t="shared" si="2788"/>
        <v>1</v>
      </c>
      <c r="GR728" s="20">
        <f t="shared" si="2788"/>
        <v>1</v>
      </c>
      <c r="GS728" s="20">
        <f>IF(GS727=0,1,GS727)</f>
        <v>1</v>
      </c>
    </row>
    <row r="729" spans="1:201" ht="15.75" thickBot="1" x14ac:dyDescent="0.3">
      <c r="A729" s="117" t="s">
        <v>4</v>
      </c>
      <c r="B729" s="31">
        <f>PRODUCT(B728:AO728)</f>
        <v>1</v>
      </c>
      <c r="C729" s="31">
        <f>PRODUCT(C728:AO728)</f>
        <v>1</v>
      </c>
      <c r="D729" s="31">
        <f>PRODUCT(D728:AO728)</f>
        <v>1</v>
      </c>
      <c r="E729" s="31">
        <f>PRODUCT(E728:AO728)</f>
        <v>1</v>
      </c>
      <c r="F729" s="31">
        <f>PRODUCT(F728:AO728)</f>
        <v>1</v>
      </c>
      <c r="G729" s="31">
        <f>PRODUCT(G728:AO728)</f>
        <v>1</v>
      </c>
      <c r="H729" s="31">
        <f>PRODUCT(H728:AO728)</f>
        <v>1</v>
      </c>
      <c r="I729" s="31">
        <f>PRODUCT(I728:AO728)</f>
        <v>1</v>
      </c>
      <c r="J729" s="31">
        <f>PRODUCT(J728:AO728)</f>
        <v>1</v>
      </c>
      <c r="K729" s="31">
        <f>PRODUCT(K728:AO728)</f>
        <v>1</v>
      </c>
      <c r="L729" s="31">
        <f>PRODUCT(L728:AO728)</f>
        <v>1</v>
      </c>
      <c r="M729" s="31">
        <f>PRODUCT(M728:AO728)</f>
        <v>1</v>
      </c>
      <c r="N729" s="31">
        <f>PRODUCT(N728:AO728)</f>
        <v>1</v>
      </c>
      <c r="O729" s="31">
        <f>PRODUCT(O728:AO728)</f>
        <v>1</v>
      </c>
      <c r="P729" s="31">
        <f>PRODUCT(P728:AO728)</f>
        <v>1</v>
      </c>
      <c r="Q729" s="31">
        <f>PRODUCT(Q728:AO728)</f>
        <v>1</v>
      </c>
      <c r="R729" s="31">
        <f>PRODUCT(R728:AO728)</f>
        <v>1</v>
      </c>
      <c r="S729" s="31">
        <f>PRODUCT(S728:AO728)</f>
        <v>1</v>
      </c>
      <c r="T729" s="31">
        <f>PRODUCT(T728:AO728)</f>
        <v>1</v>
      </c>
      <c r="U729" s="31">
        <f>PRODUCT(U728:AO728)</f>
        <v>1</v>
      </c>
      <c r="V729" s="31">
        <f>PRODUCT(V728:AO728)</f>
        <v>1</v>
      </c>
      <c r="W729" s="31">
        <f>PRODUCT(W728:AO728)</f>
        <v>1</v>
      </c>
      <c r="X729" s="31">
        <f>PRODUCT(X728:AO728)</f>
        <v>1</v>
      </c>
      <c r="Y729" s="31">
        <f>PRODUCT(Y728:AO728)</f>
        <v>1</v>
      </c>
      <c r="Z729" s="31">
        <f>PRODUCT(Z728:AO728)</f>
        <v>1</v>
      </c>
      <c r="AA729" s="31">
        <f>PRODUCT(AA728:AO728)</f>
        <v>1</v>
      </c>
      <c r="AB729" s="31">
        <f>PRODUCT(AB728:AO728)</f>
        <v>1</v>
      </c>
      <c r="AC729" s="31">
        <f>PRODUCT(AC728:AO728)</f>
        <v>1</v>
      </c>
      <c r="AD729" s="31">
        <f>PRODUCT(AD728:AO728)</f>
        <v>1</v>
      </c>
      <c r="AE729" s="31">
        <f>PRODUCT(AE728:AO728)</f>
        <v>1</v>
      </c>
      <c r="AF729" s="31">
        <f>PRODUCT(AF728:AO728)</f>
        <v>1</v>
      </c>
      <c r="AG729" s="31">
        <f>PRODUCT(AG728:AO728)</f>
        <v>1</v>
      </c>
      <c r="AH729" s="31">
        <f>PRODUCT(AH728:AO728)</f>
        <v>1</v>
      </c>
      <c r="AI729" s="31">
        <f>PRODUCT(AI728:AO728)</f>
        <v>1</v>
      </c>
      <c r="AJ729" s="31">
        <f>PRODUCT(AJ728:AO728)</f>
        <v>1</v>
      </c>
      <c r="AK729" s="31">
        <f>PRODUCT(AK728:AO728)</f>
        <v>1</v>
      </c>
      <c r="AL729" s="31">
        <f>PRODUCT(AL728:AO728)</f>
        <v>1</v>
      </c>
      <c r="AM729" s="31">
        <f>PRODUCT(AM728:AO728)</f>
        <v>1</v>
      </c>
      <c r="AN729" s="31">
        <f>PRODUCT(AN728:AO728)</f>
        <v>1</v>
      </c>
      <c r="AO729" s="32">
        <f>PRODUCT(AO728:AO728)</f>
        <v>1</v>
      </c>
      <c r="AP729" s="31">
        <f>PRODUCT(AP728:CC728)</f>
        <v>1</v>
      </c>
      <c r="AQ729" s="31">
        <f>PRODUCT(AQ728:CC728)</f>
        <v>1</v>
      </c>
      <c r="AR729" s="31">
        <f>PRODUCT(AR728:CC728)</f>
        <v>1</v>
      </c>
      <c r="AS729" s="31">
        <f>PRODUCT(AS728:CC728)</f>
        <v>1</v>
      </c>
      <c r="AT729" s="31">
        <f>PRODUCT(AT728:CC728)</f>
        <v>1</v>
      </c>
      <c r="AU729" s="31">
        <f>PRODUCT(AU728:CC728)</f>
        <v>1</v>
      </c>
      <c r="AV729" s="31">
        <f>PRODUCT(AV728:CC728)</f>
        <v>1</v>
      </c>
      <c r="AW729" s="31">
        <f>PRODUCT(AW728:CC728)</f>
        <v>1</v>
      </c>
      <c r="AX729" s="31">
        <f>PRODUCT(AX728:CC728)</f>
        <v>1</v>
      </c>
      <c r="AY729" s="31">
        <f>PRODUCT(AY728:CC728)</f>
        <v>1</v>
      </c>
      <c r="AZ729" s="31">
        <f>PRODUCT(AZ728:CC728)</f>
        <v>1</v>
      </c>
      <c r="BA729" s="31">
        <f>PRODUCT(BA728:CC728)</f>
        <v>1</v>
      </c>
      <c r="BB729" s="31">
        <f>PRODUCT(BB728:CC728)</f>
        <v>1</v>
      </c>
      <c r="BC729" s="31">
        <f>PRODUCT(BC728:CC728)</f>
        <v>1</v>
      </c>
      <c r="BD729" s="31">
        <f>PRODUCT(BD728:CC728)</f>
        <v>1</v>
      </c>
      <c r="BE729" s="31">
        <f>PRODUCT(BE728:CC728)</f>
        <v>1</v>
      </c>
      <c r="BF729" s="31">
        <f>PRODUCT(BF728:CC728)</f>
        <v>1</v>
      </c>
      <c r="BG729" s="31">
        <f>PRODUCT(BG728:CC728)</f>
        <v>1</v>
      </c>
      <c r="BH729" s="31">
        <f>PRODUCT(BH728:CC728)</f>
        <v>1</v>
      </c>
      <c r="BI729" s="31">
        <f>PRODUCT(BI728:CC728)</f>
        <v>1</v>
      </c>
      <c r="BJ729" s="31">
        <f>PRODUCT(BJ728:CC728)</f>
        <v>1</v>
      </c>
      <c r="BK729" s="31">
        <f>PRODUCT(BK728:CC728)</f>
        <v>1</v>
      </c>
      <c r="BL729" s="31">
        <f>PRODUCT(BL728:CC728)</f>
        <v>1</v>
      </c>
      <c r="BM729" s="31">
        <f>PRODUCT(BM728:CC728)</f>
        <v>1</v>
      </c>
      <c r="BN729" s="31">
        <f>PRODUCT(BN728:CC728)</f>
        <v>1</v>
      </c>
      <c r="BO729" s="31">
        <f>PRODUCT(BO728:CC728)</f>
        <v>1</v>
      </c>
      <c r="BP729" s="31">
        <f>PRODUCT(BP728:CC728)</f>
        <v>1</v>
      </c>
      <c r="BQ729" s="31">
        <f>PRODUCT(BQ728:CC728)</f>
        <v>1</v>
      </c>
      <c r="BR729" s="31">
        <f>PRODUCT(BR728:CC728)</f>
        <v>1</v>
      </c>
      <c r="BS729" s="31">
        <f>PRODUCT(BS728:CC728)</f>
        <v>1</v>
      </c>
      <c r="BT729" s="31">
        <f>PRODUCT(BT728:CC728)</f>
        <v>1</v>
      </c>
      <c r="BU729" s="31">
        <f>PRODUCT(BU728:CC728)</f>
        <v>1</v>
      </c>
      <c r="BV729" s="31">
        <f>PRODUCT(BV728:CC728)</f>
        <v>1</v>
      </c>
      <c r="BW729" s="31">
        <f>PRODUCT(BW728:CC728)</f>
        <v>1</v>
      </c>
      <c r="BX729" s="31">
        <f>PRODUCT(BX728:CC728)</f>
        <v>1</v>
      </c>
      <c r="BY729" s="31">
        <f>PRODUCT(BY728:CC728)</f>
        <v>1</v>
      </c>
      <c r="BZ729" s="31">
        <f>PRODUCT(BZ728:CC728)</f>
        <v>1</v>
      </c>
      <c r="CA729" s="31">
        <f>PRODUCT(CA728:CC728)</f>
        <v>1</v>
      </c>
      <c r="CB729" s="31">
        <f>PRODUCT(CB728:CC728)</f>
        <v>1</v>
      </c>
      <c r="CC729" s="32">
        <f>PRODUCT(CC728:CC728)</f>
        <v>1</v>
      </c>
      <c r="CD729" s="31">
        <f>PRODUCT(CD728:DQ728)</f>
        <v>1</v>
      </c>
      <c r="CE729" s="31">
        <f>PRODUCT(CE728:DQ728)</f>
        <v>1</v>
      </c>
      <c r="CF729" s="31">
        <f>PRODUCT(CF728:DQ728)</f>
        <v>1</v>
      </c>
      <c r="CG729" s="31">
        <f>PRODUCT(CG728:DQ728)</f>
        <v>1</v>
      </c>
      <c r="CH729" s="31">
        <f>PRODUCT(CH728:DQ728)</f>
        <v>1</v>
      </c>
      <c r="CI729" s="31">
        <f>PRODUCT(CI728:DQ728)</f>
        <v>1</v>
      </c>
      <c r="CJ729" s="31">
        <f>PRODUCT(CJ728:DQ728)</f>
        <v>1</v>
      </c>
      <c r="CK729" s="31">
        <f>PRODUCT(CK728:DQ728)</f>
        <v>1</v>
      </c>
      <c r="CL729" s="31">
        <f>PRODUCT(CL728:DQ728)</f>
        <v>1</v>
      </c>
      <c r="CM729" s="31">
        <f>PRODUCT(CM728:DQ728)</f>
        <v>1</v>
      </c>
      <c r="CN729" s="31">
        <f>PRODUCT(CN728:DQ728)</f>
        <v>1</v>
      </c>
      <c r="CO729" s="31">
        <f>PRODUCT(CO728:DQ728)</f>
        <v>1</v>
      </c>
      <c r="CP729" s="31">
        <f>PRODUCT(CP728:DQ728)</f>
        <v>1</v>
      </c>
      <c r="CQ729" s="31">
        <f>PRODUCT(CQ728:DQ728)</f>
        <v>1</v>
      </c>
      <c r="CR729" s="31">
        <f>PRODUCT(CR728:DQ728)</f>
        <v>1</v>
      </c>
      <c r="CS729" s="31">
        <f>PRODUCT(CS728:DQ728)</f>
        <v>1</v>
      </c>
      <c r="CT729" s="31">
        <f>PRODUCT(CT728:DQ728)</f>
        <v>1</v>
      </c>
      <c r="CU729" s="31">
        <f>PRODUCT(CU728:DQ728)</f>
        <v>1</v>
      </c>
      <c r="CV729" s="31">
        <f>PRODUCT(CV728:DQ728)</f>
        <v>1</v>
      </c>
      <c r="CW729" s="31">
        <f>PRODUCT(CW728:DQ728)</f>
        <v>1</v>
      </c>
      <c r="CX729" s="31">
        <f>PRODUCT(CX728:DQ728)</f>
        <v>1</v>
      </c>
      <c r="CY729" s="31">
        <f>PRODUCT(CY728:DQ728)</f>
        <v>1</v>
      </c>
      <c r="CZ729" s="31">
        <f>PRODUCT(CZ728:DQ728)</f>
        <v>1</v>
      </c>
      <c r="DA729" s="31">
        <f>PRODUCT(DA728:DQ728)</f>
        <v>1</v>
      </c>
      <c r="DB729" s="31">
        <f>PRODUCT(DB728:DQ728)</f>
        <v>1</v>
      </c>
      <c r="DC729" s="31">
        <f>PRODUCT(DC728:DQ728)</f>
        <v>1</v>
      </c>
      <c r="DD729" s="31">
        <f>PRODUCT(DD728:DQ728)</f>
        <v>1</v>
      </c>
      <c r="DE729" s="31">
        <f>PRODUCT(DE728:DQ728)</f>
        <v>1</v>
      </c>
      <c r="DF729" s="31">
        <f>PRODUCT(DF728:DQ728)</f>
        <v>1</v>
      </c>
      <c r="DG729" s="31">
        <f>PRODUCT(DG728:DQ728)</f>
        <v>1</v>
      </c>
      <c r="DH729" s="31">
        <f>PRODUCT(DH728:DQ728)</f>
        <v>1</v>
      </c>
      <c r="DI729" s="31">
        <f>PRODUCT(DI728:DQ728)</f>
        <v>1</v>
      </c>
      <c r="DJ729" s="31">
        <f>PRODUCT(DJ728:DQ728)</f>
        <v>1</v>
      </c>
      <c r="DK729" s="31">
        <f>PRODUCT(DK728:DQ728)</f>
        <v>1</v>
      </c>
      <c r="DL729" s="31">
        <f>PRODUCT(DL728:DQ728)</f>
        <v>1</v>
      </c>
      <c r="DM729" s="31">
        <f>PRODUCT(DM728:DQ728)</f>
        <v>1</v>
      </c>
      <c r="DN729" s="31">
        <f>PRODUCT(DN728:DQ728)</f>
        <v>1</v>
      </c>
      <c r="DO729" s="31">
        <f>PRODUCT(DO728:DQ728)</f>
        <v>1</v>
      </c>
      <c r="DP729" s="31">
        <f>PRODUCT(DP728:DQ728)</f>
        <v>1</v>
      </c>
      <c r="DQ729" s="32">
        <f>PRODUCT(DQ728:DQ728)</f>
        <v>1</v>
      </c>
      <c r="DR729" s="31">
        <f>PRODUCT(DR728:FE728)</f>
        <v>1</v>
      </c>
      <c r="DS729" s="31">
        <f>PRODUCT(DS728:FE728)</f>
        <v>1</v>
      </c>
      <c r="DT729" s="31">
        <f>PRODUCT(DT728:FE728)</f>
        <v>1</v>
      </c>
      <c r="DU729" s="31">
        <f>PRODUCT(DU728:FE728)</f>
        <v>1</v>
      </c>
      <c r="DV729" s="31">
        <f>PRODUCT(DV728:FE728)</f>
        <v>1</v>
      </c>
      <c r="DW729" s="31">
        <f>PRODUCT(DW728:FE728)</f>
        <v>1</v>
      </c>
      <c r="DX729" s="31">
        <f>PRODUCT(DX728:FE728)</f>
        <v>1</v>
      </c>
      <c r="DY729" s="31">
        <f>PRODUCT(DY728:FE728)</f>
        <v>1</v>
      </c>
      <c r="DZ729" s="31">
        <f>PRODUCT(DZ728:FE728)</f>
        <v>1</v>
      </c>
      <c r="EA729" s="31">
        <f>PRODUCT(EA728:FE728)</f>
        <v>1</v>
      </c>
      <c r="EB729" s="31">
        <f>PRODUCT(EB728:FE728)</f>
        <v>1</v>
      </c>
      <c r="EC729" s="31">
        <f>PRODUCT(EC728:FE728)</f>
        <v>1</v>
      </c>
      <c r="ED729" s="31">
        <f>PRODUCT(ED728:FE728)</f>
        <v>1</v>
      </c>
      <c r="EE729" s="31">
        <f>PRODUCT(EE728:FE728)</f>
        <v>1</v>
      </c>
      <c r="EF729" s="31">
        <f>PRODUCT(EF728:FE728)</f>
        <v>1</v>
      </c>
      <c r="EG729" s="31">
        <f>PRODUCT(EG728:FE728)</f>
        <v>1</v>
      </c>
      <c r="EH729" s="31">
        <f>PRODUCT(EH728:FE728)</f>
        <v>1</v>
      </c>
      <c r="EI729" s="31">
        <f>PRODUCT(EI728:FE728)</f>
        <v>1</v>
      </c>
      <c r="EJ729" s="31">
        <f>PRODUCT(EJ728:FE728)</f>
        <v>1</v>
      </c>
      <c r="EK729" s="31">
        <f>PRODUCT(EK728:FE728)</f>
        <v>1</v>
      </c>
      <c r="EL729" s="31">
        <f>PRODUCT(EL728:FE728)</f>
        <v>1</v>
      </c>
      <c r="EM729" s="31">
        <f>PRODUCT(EM728:FE728)</f>
        <v>1</v>
      </c>
      <c r="EN729" s="31">
        <f>PRODUCT(EN728:FE728)</f>
        <v>1</v>
      </c>
      <c r="EO729" s="31">
        <f>PRODUCT(EO728:FE728)</f>
        <v>1</v>
      </c>
      <c r="EP729" s="31">
        <f>PRODUCT(EP728:FE728)</f>
        <v>1</v>
      </c>
      <c r="EQ729" s="31">
        <f>PRODUCT(EQ728:FE728)</f>
        <v>1</v>
      </c>
      <c r="ER729" s="31">
        <f>PRODUCT(ER728:FE728)</f>
        <v>1</v>
      </c>
      <c r="ES729" s="31">
        <f>PRODUCT(ES728:FE728)</f>
        <v>1</v>
      </c>
      <c r="ET729" s="31">
        <f>PRODUCT(ET728:FE728)</f>
        <v>1</v>
      </c>
      <c r="EU729" s="31">
        <f>PRODUCT(EU728:FE728)</f>
        <v>1</v>
      </c>
      <c r="EV729" s="31">
        <f>PRODUCT(EV728:FE728)</f>
        <v>1</v>
      </c>
      <c r="EW729" s="31">
        <f>PRODUCT(EW728:FE728)</f>
        <v>1</v>
      </c>
      <c r="EX729" s="31">
        <f>PRODUCT(EX728:FE728)</f>
        <v>1</v>
      </c>
      <c r="EY729" s="31">
        <f>PRODUCT(EY728:FE728)</f>
        <v>1</v>
      </c>
      <c r="EZ729" s="31">
        <f>PRODUCT(EZ728:FE728)</f>
        <v>1</v>
      </c>
      <c r="FA729" s="31">
        <f>PRODUCT(FA728:FE728)</f>
        <v>1</v>
      </c>
      <c r="FB729" s="31">
        <f>PRODUCT(FB728:FE728)</f>
        <v>1</v>
      </c>
      <c r="FC729" s="31">
        <f>PRODUCT(FC728:FE728)</f>
        <v>1</v>
      </c>
      <c r="FD729" s="31">
        <f>PRODUCT(FD728:FE728)</f>
        <v>1</v>
      </c>
      <c r="FE729" s="32">
        <f>PRODUCT(FE728:FE728)</f>
        <v>1</v>
      </c>
      <c r="FF729" s="31">
        <f>PRODUCT(FF728:GS728)</f>
        <v>1</v>
      </c>
      <c r="FG729" s="31">
        <f>PRODUCT(FG728:GS728)</f>
        <v>1</v>
      </c>
      <c r="FH729" s="31">
        <f>PRODUCT(FH728:GS728)</f>
        <v>1</v>
      </c>
      <c r="FI729" s="31">
        <f>PRODUCT(FI728:GS728)</f>
        <v>1</v>
      </c>
      <c r="FJ729" s="31">
        <f>PRODUCT(FJ728:GS728)</f>
        <v>1</v>
      </c>
      <c r="FK729" s="31">
        <f>PRODUCT(FK728:GS728)</f>
        <v>1</v>
      </c>
      <c r="FL729" s="31">
        <f>PRODUCT(FL728:GS728)</f>
        <v>1</v>
      </c>
      <c r="FM729" s="31">
        <f>PRODUCT(FM728:GS728)</f>
        <v>1</v>
      </c>
      <c r="FN729" s="31">
        <f>PRODUCT(FN728:GS728)</f>
        <v>1</v>
      </c>
      <c r="FO729" s="31">
        <f>PRODUCT(FO728:GS728)</f>
        <v>1</v>
      </c>
      <c r="FP729" s="31">
        <f>PRODUCT(FP728:GS728)</f>
        <v>1</v>
      </c>
      <c r="FQ729" s="31">
        <f>PRODUCT(FQ728:GS728)</f>
        <v>1</v>
      </c>
      <c r="FR729" s="31">
        <f>PRODUCT(FR728:GS728)</f>
        <v>1</v>
      </c>
      <c r="FS729" s="31">
        <f>PRODUCT(FS728:GS728)</f>
        <v>1</v>
      </c>
      <c r="FT729" s="31">
        <f>PRODUCT(FT728:GS728)</f>
        <v>1</v>
      </c>
      <c r="FU729" s="31">
        <f>PRODUCT(FU728:GS728)</f>
        <v>1</v>
      </c>
      <c r="FV729" s="31">
        <f>PRODUCT(FV728:GS728)</f>
        <v>1</v>
      </c>
      <c r="FW729" s="31">
        <f>PRODUCT(FW728:GS728)</f>
        <v>1</v>
      </c>
      <c r="FX729" s="31">
        <f>PRODUCT(FX728:GS728)</f>
        <v>1</v>
      </c>
      <c r="FY729" s="31">
        <f>PRODUCT(FY728:GS728)</f>
        <v>1</v>
      </c>
      <c r="FZ729" s="31">
        <f>PRODUCT(FZ728:GS728)</f>
        <v>1</v>
      </c>
      <c r="GA729" s="31">
        <f>PRODUCT(GA728:GS728)</f>
        <v>1</v>
      </c>
      <c r="GB729" s="31">
        <f>PRODUCT(GB728:GS728)</f>
        <v>1</v>
      </c>
      <c r="GC729" s="31">
        <f>PRODUCT(GC728:GS728)</f>
        <v>1</v>
      </c>
      <c r="GD729" s="31">
        <f>PRODUCT(GD728:GS728)</f>
        <v>1</v>
      </c>
      <c r="GE729" s="31">
        <f>PRODUCT(GE728:GS728)</f>
        <v>1</v>
      </c>
      <c r="GF729" s="31">
        <f>PRODUCT(GF728:GS728)</f>
        <v>1</v>
      </c>
      <c r="GG729" s="31">
        <f>PRODUCT(GG728:GS728)</f>
        <v>1</v>
      </c>
      <c r="GH729" s="31">
        <f>PRODUCT(GH728:GS728)</f>
        <v>1</v>
      </c>
      <c r="GI729" s="31">
        <f>PRODUCT(GI728:GS728)</f>
        <v>1</v>
      </c>
      <c r="GJ729" s="31">
        <f>PRODUCT(GJ728:GS728)</f>
        <v>1</v>
      </c>
      <c r="GK729" s="31">
        <f>PRODUCT(GK728:GS728)</f>
        <v>1</v>
      </c>
      <c r="GL729" s="31">
        <f>PRODUCT(GL728:GS728)</f>
        <v>1</v>
      </c>
      <c r="GM729" s="31">
        <f>PRODUCT(GM728:GS728)</f>
        <v>1</v>
      </c>
      <c r="GN729" s="31">
        <f>PRODUCT(GN728:GS728)</f>
        <v>1</v>
      </c>
      <c r="GO729" s="31">
        <f>PRODUCT(GO728:GS728)</f>
        <v>1</v>
      </c>
      <c r="GP729" s="31">
        <f>PRODUCT(GP728:GS728)</f>
        <v>1</v>
      </c>
      <c r="GQ729" s="31">
        <f>PRODUCT(GQ728:GS728)</f>
        <v>1</v>
      </c>
      <c r="GR729" s="31">
        <f>PRODUCT(GR728:GS728)</f>
        <v>1</v>
      </c>
      <c r="GS729" s="32">
        <f>PRODUCT(GS728:GS728)</f>
        <v>1</v>
      </c>
    </row>
    <row r="730" spans="1:201" x14ac:dyDescent="0.25">
      <c r="A730" s="24" t="s">
        <v>6</v>
      </c>
      <c r="B730" s="23">
        <f>B729*B678</f>
        <v>0</v>
      </c>
      <c r="C730" s="23">
        <f>C729*C677</f>
        <v>0</v>
      </c>
      <c r="D730" s="23">
        <f>D729*D676</f>
        <v>0</v>
      </c>
      <c r="E730" s="23">
        <f>E729*E675</f>
        <v>0</v>
      </c>
      <c r="F730" s="23">
        <f>F729*F674</f>
        <v>0</v>
      </c>
      <c r="G730" s="23">
        <f>G729*G673</f>
        <v>0</v>
      </c>
      <c r="H730" s="23">
        <f>H729*H672</f>
        <v>0</v>
      </c>
      <c r="I730" s="23">
        <f>I729*I671</f>
        <v>0</v>
      </c>
      <c r="J730" s="23">
        <f>J729*J670</f>
        <v>0</v>
      </c>
      <c r="K730" s="23">
        <f>K729*K669</f>
        <v>0</v>
      </c>
      <c r="L730" s="23">
        <f>L729*L668</f>
        <v>0</v>
      </c>
      <c r="M730" s="23">
        <f>M729*M667</f>
        <v>0</v>
      </c>
      <c r="N730" s="23">
        <f>N729*N666</f>
        <v>0</v>
      </c>
      <c r="O730" s="23">
        <f>O729*O665</f>
        <v>0</v>
      </c>
      <c r="P730" s="23">
        <f>P729*P664</f>
        <v>0</v>
      </c>
      <c r="Q730" s="23">
        <f>Q729*Q663</f>
        <v>0</v>
      </c>
      <c r="R730" s="23">
        <f>R729*R662</f>
        <v>0</v>
      </c>
      <c r="S730" s="23">
        <f>S729*S661</f>
        <v>0</v>
      </c>
      <c r="T730" s="23">
        <f>T729*T660</f>
        <v>0</v>
      </c>
      <c r="U730" s="23">
        <f>U729*U659</f>
        <v>0</v>
      </c>
      <c r="V730" s="23">
        <f>V729*V658</f>
        <v>0</v>
      </c>
      <c r="W730" s="23">
        <f>W729*W657</f>
        <v>0</v>
      </c>
      <c r="X730" s="23">
        <f>X729*X656</f>
        <v>0</v>
      </c>
      <c r="Y730" s="23">
        <f>Y729*Y655</f>
        <v>0</v>
      </c>
      <c r="Z730" s="23">
        <f>Z729*Z654</f>
        <v>0</v>
      </c>
      <c r="AA730" s="23">
        <f>AA729*AA653</f>
        <v>0</v>
      </c>
      <c r="AB730" s="23">
        <f>AB729*AB652</f>
        <v>0</v>
      </c>
      <c r="AC730" s="23">
        <f>AC729*AC651</f>
        <v>0</v>
      </c>
      <c r="AD730" s="23">
        <f>AD729*AD650</f>
        <v>0</v>
      </c>
      <c r="AE730" s="23">
        <f>AE729*AE649</f>
        <v>0</v>
      </c>
      <c r="AF730" s="23">
        <f>AF729*AF648</f>
        <v>0</v>
      </c>
      <c r="AG730" s="23">
        <f>AG729*AG647</f>
        <v>0</v>
      </c>
      <c r="AH730" s="23">
        <f>AH729*AH646</f>
        <v>0</v>
      </c>
      <c r="AI730" s="23">
        <f>AI729*AI645</f>
        <v>0</v>
      </c>
      <c r="AJ730" s="23">
        <f>AJ729*AJ644</f>
        <v>0</v>
      </c>
      <c r="AK730" s="23">
        <f>AK729*AK643</f>
        <v>0</v>
      </c>
      <c r="AL730" s="23">
        <f>AL729*AL642</f>
        <v>0</v>
      </c>
      <c r="AM730" s="23">
        <f>AM729*AM641</f>
        <v>0</v>
      </c>
      <c r="AN730" s="23">
        <f>AN729*AN640</f>
        <v>0</v>
      </c>
      <c r="AO730" s="23">
        <f>AO729*AO639</f>
        <v>0</v>
      </c>
      <c r="AP730" s="23">
        <f>AP729*AP678</f>
        <v>0</v>
      </c>
      <c r="AQ730" s="23">
        <f>AQ729*AQ677</f>
        <v>0</v>
      </c>
      <c r="AR730" s="23">
        <f>AR729*AR676</f>
        <v>0</v>
      </c>
      <c r="AS730" s="23">
        <f>AS729*AS675</f>
        <v>0</v>
      </c>
      <c r="AT730" s="23">
        <f>AT729*AT674</f>
        <v>0</v>
      </c>
      <c r="AU730" s="23">
        <f>AU729*AU673</f>
        <v>0</v>
      </c>
      <c r="AV730" s="23">
        <f>AV729*AV672</f>
        <v>0</v>
      </c>
      <c r="AW730" s="23">
        <f>AW729*AW671</f>
        <v>0</v>
      </c>
      <c r="AX730" s="23">
        <f>AX729*AX670</f>
        <v>0</v>
      </c>
      <c r="AY730" s="23">
        <f>AY729*AY669</f>
        <v>0</v>
      </c>
      <c r="AZ730" s="23">
        <f>AZ729*AZ668</f>
        <v>0</v>
      </c>
      <c r="BA730" s="23">
        <f>BA729*BA667</f>
        <v>0</v>
      </c>
      <c r="BB730" s="23">
        <f>BB729*BB666</f>
        <v>0</v>
      </c>
      <c r="BC730" s="23">
        <f>BC729*BC665</f>
        <v>0</v>
      </c>
      <c r="BD730" s="23">
        <f>BD729*BD664</f>
        <v>0</v>
      </c>
      <c r="BE730" s="23">
        <f>BE729*BE663</f>
        <v>0</v>
      </c>
      <c r="BF730" s="23">
        <f>BF729*BF662</f>
        <v>0</v>
      </c>
      <c r="BG730" s="23">
        <f>BG729*BG661</f>
        <v>0</v>
      </c>
      <c r="BH730" s="23">
        <f>BH729*BH660</f>
        <v>0</v>
      </c>
      <c r="BI730" s="23">
        <f>BI729*BI659</f>
        <v>0</v>
      </c>
      <c r="BJ730" s="23">
        <f>BJ729*BJ658</f>
        <v>0</v>
      </c>
      <c r="BK730" s="23">
        <f>BK729*BK657</f>
        <v>0</v>
      </c>
      <c r="BL730" s="23">
        <f>BL729*BL656</f>
        <v>0</v>
      </c>
      <c r="BM730" s="23">
        <f>BM729*BM655</f>
        <v>0</v>
      </c>
      <c r="BN730" s="23">
        <f>BN729*BN654</f>
        <v>0</v>
      </c>
      <c r="BO730" s="23">
        <f>BO729*BO653</f>
        <v>0</v>
      </c>
      <c r="BP730" s="23">
        <f>BP729*BP652</f>
        <v>0</v>
      </c>
      <c r="BQ730" s="23">
        <f>BQ729*BQ651</f>
        <v>0</v>
      </c>
      <c r="BR730" s="23">
        <f>BR729*BR650</f>
        <v>0</v>
      </c>
      <c r="BS730" s="23">
        <f>BS729*BS649</f>
        <v>0</v>
      </c>
      <c r="BT730" s="23">
        <f>BT729*BT648</f>
        <v>0</v>
      </c>
      <c r="BU730" s="23">
        <f>BU729*BU647</f>
        <v>0</v>
      </c>
      <c r="BV730" s="23">
        <f>BV729*BV646</f>
        <v>0</v>
      </c>
      <c r="BW730" s="23">
        <f>BW729*BW645</f>
        <v>0</v>
      </c>
      <c r="BX730" s="23">
        <f>BX729*BX644</f>
        <v>0</v>
      </c>
      <c r="BY730" s="23">
        <f>BY729*BY643</f>
        <v>0</v>
      </c>
      <c r="BZ730" s="23">
        <f>BZ729*BZ642</f>
        <v>0</v>
      </c>
      <c r="CA730" s="23">
        <f>CA729*CA641</f>
        <v>0</v>
      </c>
      <c r="CB730" s="23">
        <f>CB729*CB640</f>
        <v>0</v>
      </c>
      <c r="CC730" s="23">
        <f>CC729*CC639</f>
        <v>0</v>
      </c>
      <c r="CD730" s="23">
        <f>CD729*CD678</f>
        <v>0</v>
      </c>
      <c r="CE730" s="23">
        <f>CE729*CE677</f>
        <v>0</v>
      </c>
      <c r="CF730" s="23">
        <f>CF729*CF676</f>
        <v>0</v>
      </c>
      <c r="CG730" s="23">
        <f>CG729*CG675</f>
        <v>0</v>
      </c>
      <c r="CH730" s="23">
        <f>CH729*CH674</f>
        <v>0</v>
      </c>
      <c r="CI730" s="23">
        <f>CI729*CI673</f>
        <v>0</v>
      </c>
      <c r="CJ730" s="23">
        <f>CJ729*CJ672</f>
        <v>0</v>
      </c>
      <c r="CK730" s="23">
        <f>CK729*CK671</f>
        <v>0</v>
      </c>
      <c r="CL730" s="23">
        <f>CL729*CL670</f>
        <v>0</v>
      </c>
      <c r="CM730" s="23">
        <f>CM729*CM669</f>
        <v>0</v>
      </c>
      <c r="CN730" s="23">
        <f>CN729*CN668</f>
        <v>0</v>
      </c>
      <c r="CO730" s="23">
        <f>CO729*CO667</f>
        <v>0</v>
      </c>
      <c r="CP730" s="23">
        <f>CP729*CP666</f>
        <v>0</v>
      </c>
      <c r="CQ730" s="23">
        <f>CQ729*CQ665</f>
        <v>0</v>
      </c>
      <c r="CR730" s="23">
        <f>CR729*CR664</f>
        <v>0</v>
      </c>
      <c r="CS730" s="23">
        <f>CS729*CS663</f>
        <v>0</v>
      </c>
      <c r="CT730" s="23">
        <f>CT729*CT662</f>
        <v>0</v>
      </c>
      <c r="CU730" s="23">
        <f>CU729*CU661</f>
        <v>0</v>
      </c>
      <c r="CV730" s="23">
        <f>CV729*CV660</f>
        <v>0</v>
      </c>
      <c r="CW730" s="23">
        <f>CW729*CW659</f>
        <v>0</v>
      </c>
      <c r="CX730" s="23">
        <f>CX729*CX658</f>
        <v>0</v>
      </c>
      <c r="CY730" s="23">
        <f>CY729*CY657</f>
        <v>0</v>
      </c>
      <c r="CZ730" s="23">
        <f>CZ729*CZ656</f>
        <v>0</v>
      </c>
      <c r="DA730" s="23">
        <f>DA729*DA655</f>
        <v>0</v>
      </c>
      <c r="DB730" s="23">
        <f>DB729*DB654</f>
        <v>0</v>
      </c>
      <c r="DC730" s="23">
        <f>DC729*DC653</f>
        <v>0</v>
      </c>
      <c r="DD730" s="23">
        <f>DD729*DD652</f>
        <v>0</v>
      </c>
      <c r="DE730" s="23">
        <f>DE729*DE651</f>
        <v>0</v>
      </c>
      <c r="DF730" s="23">
        <f>DF729*DF650</f>
        <v>0</v>
      </c>
      <c r="DG730" s="23">
        <f>DG729*DG649</f>
        <v>0</v>
      </c>
      <c r="DH730" s="23">
        <f>DH729*DH648</f>
        <v>0</v>
      </c>
      <c r="DI730" s="23">
        <f>DI729*DI647</f>
        <v>0</v>
      </c>
      <c r="DJ730" s="23">
        <f>DJ729*DJ646</f>
        <v>0</v>
      </c>
      <c r="DK730" s="23">
        <f>DK729*DK645</f>
        <v>0</v>
      </c>
      <c r="DL730" s="23">
        <f>DL729*DL644</f>
        <v>0</v>
      </c>
      <c r="DM730" s="23">
        <f>DM729*DM643</f>
        <v>0</v>
      </c>
      <c r="DN730" s="23">
        <f>DN729*DN642</f>
        <v>0</v>
      </c>
      <c r="DO730" s="23">
        <f>DO729*DO641</f>
        <v>0</v>
      </c>
      <c r="DP730" s="23">
        <f>DP729*DP640</f>
        <v>0</v>
      </c>
      <c r="DQ730" s="23">
        <f>DQ729*DQ639</f>
        <v>0</v>
      </c>
      <c r="DR730" s="23">
        <f>DR729*DR678</f>
        <v>0</v>
      </c>
      <c r="DS730" s="23">
        <f>DS729*DS677</f>
        <v>0</v>
      </c>
      <c r="DT730" s="23">
        <f>DT729*DT676</f>
        <v>0</v>
      </c>
      <c r="DU730" s="23">
        <f>DU729*DU675</f>
        <v>0</v>
      </c>
      <c r="DV730" s="23">
        <f>DV729*DV674</f>
        <v>0</v>
      </c>
      <c r="DW730" s="23">
        <f>DW729*DW673</f>
        <v>0</v>
      </c>
      <c r="DX730" s="23">
        <f>DX729*DX672</f>
        <v>0</v>
      </c>
      <c r="DY730" s="23">
        <f>DY729*DY671</f>
        <v>0</v>
      </c>
      <c r="DZ730" s="23">
        <f>DZ729*DZ670</f>
        <v>0</v>
      </c>
      <c r="EA730" s="23">
        <f>EA729*EA669</f>
        <v>0</v>
      </c>
      <c r="EB730" s="23">
        <f>EB729*EB668</f>
        <v>0</v>
      </c>
      <c r="EC730" s="23">
        <f>EC729*EC667</f>
        <v>0</v>
      </c>
      <c r="ED730" s="23">
        <f>ED729*ED666</f>
        <v>0</v>
      </c>
      <c r="EE730" s="23">
        <f>EE729*EE665</f>
        <v>0</v>
      </c>
      <c r="EF730" s="23">
        <f>EF729*EF664</f>
        <v>0</v>
      </c>
      <c r="EG730" s="23">
        <f>EG729*EG663</f>
        <v>0</v>
      </c>
      <c r="EH730" s="23">
        <f>EH729*EH662</f>
        <v>0</v>
      </c>
      <c r="EI730" s="23">
        <f>EI729*EI661</f>
        <v>0</v>
      </c>
      <c r="EJ730" s="23">
        <f>EJ729*EJ660</f>
        <v>0</v>
      </c>
      <c r="EK730" s="23">
        <f>EK729*EK659</f>
        <v>0</v>
      </c>
      <c r="EL730" s="23">
        <f>EL729*EL658</f>
        <v>0</v>
      </c>
      <c r="EM730" s="23">
        <f>EM729*EM657</f>
        <v>0</v>
      </c>
      <c r="EN730" s="23">
        <f>EN729*EN656</f>
        <v>0</v>
      </c>
      <c r="EO730" s="23">
        <f>EO729*EO655</f>
        <v>0</v>
      </c>
      <c r="EP730" s="23">
        <f>EP729*EP654</f>
        <v>0</v>
      </c>
      <c r="EQ730" s="23">
        <f>EQ729*EQ653</f>
        <v>0</v>
      </c>
      <c r="ER730" s="23">
        <f>ER729*ER652</f>
        <v>0</v>
      </c>
      <c r="ES730" s="23">
        <f>ES729*ES651</f>
        <v>0</v>
      </c>
      <c r="ET730" s="23">
        <f>ET729*ET650</f>
        <v>0</v>
      </c>
      <c r="EU730" s="23">
        <f>EU729*EU649</f>
        <v>0</v>
      </c>
      <c r="EV730" s="23">
        <f>EV729*EV648</f>
        <v>0</v>
      </c>
      <c r="EW730" s="23">
        <f>EW729*EW647</f>
        <v>0</v>
      </c>
      <c r="EX730" s="23">
        <f>EX729*EX646</f>
        <v>0</v>
      </c>
      <c r="EY730" s="23">
        <f>EY729*EY645</f>
        <v>0</v>
      </c>
      <c r="EZ730" s="23">
        <f>EZ729*EZ644</f>
        <v>0</v>
      </c>
      <c r="FA730" s="23">
        <f>FA729*FA643</f>
        <v>0</v>
      </c>
      <c r="FB730" s="23">
        <f>FB729*FB642</f>
        <v>0</v>
      </c>
      <c r="FC730" s="23">
        <f>FC729*FC641</f>
        <v>0</v>
      </c>
      <c r="FD730" s="23">
        <f>FD729*FD640</f>
        <v>0</v>
      </c>
      <c r="FE730" s="23">
        <f>FE729*FE639</f>
        <v>0</v>
      </c>
      <c r="FF730" s="23">
        <f>FF729*FF678</f>
        <v>0</v>
      </c>
      <c r="FG730" s="23">
        <f>FG729*FG677</f>
        <v>0</v>
      </c>
      <c r="FH730" s="23">
        <f>FH729*FH676</f>
        <v>0</v>
      </c>
      <c r="FI730" s="23">
        <f>FI729*FI675</f>
        <v>0</v>
      </c>
      <c r="FJ730" s="23">
        <f>FJ729*FJ674</f>
        <v>0</v>
      </c>
      <c r="FK730" s="23">
        <f>FK729*FK673</f>
        <v>0</v>
      </c>
      <c r="FL730" s="23">
        <f>FL729*FL672</f>
        <v>0</v>
      </c>
      <c r="FM730" s="23">
        <f>FM729*FM671</f>
        <v>0</v>
      </c>
      <c r="FN730" s="23">
        <f>FN729*FN670</f>
        <v>0</v>
      </c>
      <c r="FO730" s="23">
        <f>FO729*FO669</f>
        <v>0</v>
      </c>
      <c r="FP730" s="23">
        <f>FP729*FP668</f>
        <v>0</v>
      </c>
      <c r="FQ730" s="23">
        <f>FQ729*FQ667</f>
        <v>0</v>
      </c>
      <c r="FR730" s="23">
        <f>FR729*FR666</f>
        <v>0</v>
      </c>
      <c r="FS730" s="23">
        <f>FS729*FS665</f>
        <v>0</v>
      </c>
      <c r="FT730" s="23">
        <f>FT729*FT664</f>
        <v>0</v>
      </c>
      <c r="FU730" s="23">
        <f>FU729*FU663</f>
        <v>0</v>
      </c>
      <c r="FV730" s="23">
        <f>FV729*FV662</f>
        <v>0</v>
      </c>
      <c r="FW730" s="23">
        <f>FW729*FW661</f>
        <v>0</v>
      </c>
      <c r="FX730" s="23">
        <f>FX729*FX660</f>
        <v>0</v>
      </c>
      <c r="FY730" s="23">
        <f>FY729*FY659</f>
        <v>0</v>
      </c>
      <c r="FZ730" s="23">
        <f>FZ729*FZ658</f>
        <v>0</v>
      </c>
      <c r="GA730" s="23">
        <f>GA729*GA657</f>
        <v>0</v>
      </c>
      <c r="GB730" s="23">
        <f>GB729*GB656</f>
        <v>0</v>
      </c>
      <c r="GC730" s="23">
        <f>GC729*GC655</f>
        <v>0</v>
      </c>
      <c r="GD730" s="23">
        <f>GD729*GD654</f>
        <v>0</v>
      </c>
      <c r="GE730" s="23">
        <f>GE729*GE653</f>
        <v>0</v>
      </c>
      <c r="GF730" s="23">
        <f>GF729*GF652</f>
        <v>0</v>
      </c>
      <c r="GG730" s="23">
        <f>GG729*GG651</f>
        <v>0</v>
      </c>
      <c r="GH730" s="23">
        <f>GH729*GH650</f>
        <v>0</v>
      </c>
      <c r="GI730" s="23">
        <f>GI729*GI649</f>
        <v>0</v>
      </c>
      <c r="GJ730" s="23">
        <f>GJ729*GJ648</f>
        <v>0</v>
      </c>
      <c r="GK730" s="23">
        <f>GK729*GK647</f>
        <v>0</v>
      </c>
      <c r="GL730" s="23">
        <f>GL729*GL646</f>
        <v>0</v>
      </c>
      <c r="GM730" s="23">
        <f>GM729*GM645</f>
        <v>0</v>
      </c>
      <c r="GN730" s="23">
        <f>GN729*GN644</f>
        <v>0</v>
      </c>
      <c r="GO730" s="23">
        <f>GO729*GO643</f>
        <v>0</v>
      </c>
      <c r="GP730" s="23">
        <f>GP729*GP642</f>
        <v>0</v>
      </c>
      <c r="GQ730" s="23">
        <f>GQ729*GQ641</f>
        <v>0</v>
      </c>
      <c r="GR730" s="23">
        <f>GR729*GR640</f>
        <v>0</v>
      </c>
      <c r="GS730" s="23">
        <f>GS729*GS639</f>
        <v>0</v>
      </c>
    </row>
    <row r="731" spans="1:201" s="70" customFormat="1" ht="21" x14ac:dyDescent="0.35">
      <c r="B731" s="109" t="str">
        <f>Co_Name</f>
        <v>State Farm Mutual Automobile Insurance Company</v>
      </c>
      <c r="O731" s="24"/>
      <c r="U731" s="24"/>
      <c r="V731" s="109" t="str">
        <f>Co_Name</f>
        <v>State Farm Mutual Automobile Insurance Company</v>
      </c>
      <c r="W731" s="24"/>
      <c r="X731" s="24"/>
      <c r="Y731" s="24"/>
      <c r="Z731" s="24"/>
      <c r="AA731" s="24"/>
      <c r="AB731" s="24"/>
      <c r="AC731" s="24"/>
      <c r="AE731" s="24"/>
      <c r="AF731" s="24"/>
      <c r="AG731" s="24"/>
      <c r="AH731" s="24"/>
      <c r="AI731" s="24"/>
      <c r="AJ731" s="24"/>
      <c r="AK731" s="24"/>
      <c r="AL731" s="24"/>
      <c r="AM731" s="24"/>
      <c r="AN731" s="24"/>
      <c r="AO731" s="24"/>
      <c r="AP731" s="109" t="str">
        <f>Co_Name</f>
        <v>State Farm Mutual Automobile Insurance Company</v>
      </c>
      <c r="BC731" s="24"/>
      <c r="BI731" s="24"/>
      <c r="BJ731" s="109" t="str">
        <f>Co_Name</f>
        <v>State Farm Mutual Automobile Insurance Company</v>
      </c>
      <c r="BK731" s="24"/>
      <c r="BL731" s="24"/>
      <c r="BM731" s="24"/>
      <c r="BN731" s="24"/>
      <c r="BO731" s="24"/>
      <c r="BP731" s="24"/>
      <c r="BQ731" s="24"/>
      <c r="BS731" s="24"/>
      <c r="BT731" s="24"/>
      <c r="BU731" s="24"/>
      <c r="BV731" s="24"/>
      <c r="BW731" s="24"/>
      <c r="BX731" s="24"/>
      <c r="BY731" s="24"/>
      <c r="BZ731" s="24"/>
      <c r="CA731" s="24"/>
      <c r="CB731" s="24"/>
      <c r="CC731" s="24"/>
      <c r="CD731" s="109" t="str">
        <f>Co_Name</f>
        <v>State Farm Mutual Automobile Insurance Company</v>
      </c>
      <c r="CQ731" s="24"/>
      <c r="CW731" s="24"/>
      <c r="CX731" s="109" t="str">
        <f>Co_Name</f>
        <v>State Farm Mutual Automobile Insurance Company</v>
      </c>
      <c r="CY731" s="24"/>
      <c r="CZ731" s="24"/>
      <c r="DA731" s="24"/>
      <c r="DB731" s="24"/>
      <c r="DC731" s="24"/>
      <c r="DD731" s="24"/>
      <c r="DE731" s="24"/>
      <c r="DG731" s="24"/>
      <c r="DH731" s="24"/>
      <c r="DI731" s="24"/>
      <c r="DJ731" s="24"/>
      <c r="DK731" s="24"/>
      <c r="DL731" s="24"/>
      <c r="DM731" s="24"/>
      <c r="DN731" s="24"/>
      <c r="DO731" s="24"/>
      <c r="DP731" s="24"/>
      <c r="DQ731" s="24"/>
      <c r="DR731" s="109" t="str">
        <f>Co_Name</f>
        <v>State Farm Mutual Automobile Insurance Company</v>
      </c>
      <c r="EE731" s="24"/>
      <c r="EK731" s="24"/>
      <c r="EL731" s="109" t="str">
        <f>Co_Name</f>
        <v>State Farm Mutual Automobile Insurance Company</v>
      </c>
      <c r="EM731" s="24"/>
      <c r="EN731" s="24"/>
      <c r="EO731" s="24"/>
      <c r="EP731" s="24"/>
      <c r="EQ731" s="24"/>
      <c r="ER731" s="24"/>
      <c r="ES731" s="24"/>
      <c r="EU731" s="24"/>
      <c r="EV731" s="24"/>
      <c r="EW731" s="24"/>
      <c r="EX731" s="24"/>
      <c r="EY731" s="24"/>
      <c r="EZ731" s="24"/>
      <c r="FA731" s="24"/>
      <c r="FB731" s="24"/>
      <c r="FC731" s="24"/>
      <c r="FD731" s="24"/>
      <c r="FE731" s="24"/>
      <c r="FF731" s="109" t="str">
        <f>Co_Name</f>
        <v>State Farm Mutual Automobile Insurance Company</v>
      </c>
      <c r="FS731" s="24"/>
      <c r="FY731" s="24"/>
      <c r="FZ731" s="109" t="str">
        <f>Co_Name</f>
        <v>State Farm Mutual Automobile Insurance Company</v>
      </c>
      <c r="GA731" s="24"/>
      <c r="GB731" s="24"/>
      <c r="GC731" s="24"/>
      <c r="GD731" s="24"/>
      <c r="GE731" s="24"/>
      <c r="GF731" s="24"/>
      <c r="GG731" s="24"/>
      <c r="GI731" s="24"/>
      <c r="GJ731" s="24"/>
      <c r="GK731" s="24"/>
      <c r="GL731" s="24"/>
      <c r="GM731" s="24"/>
      <c r="GN731" s="24"/>
      <c r="GO731" s="24"/>
      <c r="GP731" s="24"/>
      <c r="GQ731" s="24"/>
      <c r="GR731" s="24"/>
      <c r="GS731" s="24"/>
    </row>
    <row r="732" spans="1:201" s="70" customFormat="1" ht="21" x14ac:dyDescent="0.35">
      <c r="B732" s="109" t="str">
        <f>B$2</f>
        <v>Private Passenger Auto Liability</v>
      </c>
      <c r="O732" s="24"/>
      <c r="U732" s="24"/>
      <c r="V732" s="109" t="str">
        <f>B$2</f>
        <v>Private Passenger Auto Liability</v>
      </c>
      <c r="W732" s="24"/>
      <c r="X732" s="24"/>
      <c r="Y732" s="24"/>
      <c r="Z732" s="24"/>
      <c r="AA732" s="24"/>
      <c r="AB732" s="24"/>
      <c r="AC732" s="24"/>
      <c r="AE732" s="24"/>
      <c r="AF732" s="24"/>
      <c r="AG732" s="24"/>
      <c r="AH732" s="24"/>
      <c r="AI732" s="24"/>
      <c r="AJ732" s="24"/>
      <c r="AK732" s="24"/>
      <c r="AL732" s="24"/>
      <c r="AM732" s="24"/>
      <c r="AN732" s="24"/>
      <c r="AO732" s="24"/>
      <c r="AP732" s="109" t="str">
        <f>AP$2</f>
        <v>Private Passenger Auto Liability</v>
      </c>
      <c r="BC732" s="24"/>
      <c r="BI732" s="24"/>
      <c r="BJ732" s="109" t="str">
        <f>AP$2</f>
        <v>Private Passenger Auto Liability</v>
      </c>
      <c r="BK732" s="24"/>
      <c r="BL732" s="24"/>
      <c r="BM732" s="24"/>
      <c r="BN732" s="24"/>
      <c r="BO732" s="24"/>
      <c r="BP732" s="24"/>
      <c r="BQ732" s="24"/>
      <c r="BS732" s="24"/>
      <c r="BT732" s="24"/>
      <c r="BU732" s="24"/>
      <c r="BV732" s="24"/>
      <c r="BW732" s="24"/>
      <c r="BX732" s="24"/>
      <c r="BY732" s="24"/>
      <c r="BZ732" s="24"/>
      <c r="CA732" s="24"/>
      <c r="CB732" s="24"/>
      <c r="CC732" s="24"/>
      <c r="CD732" s="109" t="str">
        <f>CD$2</f>
        <v>Private Passenger Auto Liability</v>
      </c>
      <c r="CQ732" s="24"/>
      <c r="CW732" s="24"/>
      <c r="CX732" s="109" t="str">
        <f>CD$2</f>
        <v>Private Passenger Auto Liability</v>
      </c>
      <c r="CY732" s="24"/>
      <c r="CZ732" s="24"/>
      <c r="DA732" s="24"/>
      <c r="DB732" s="24"/>
      <c r="DC732" s="24"/>
      <c r="DD732" s="24"/>
      <c r="DE732" s="24"/>
      <c r="DG732" s="24"/>
      <c r="DH732" s="24"/>
      <c r="DI732" s="24"/>
      <c r="DJ732" s="24"/>
      <c r="DK732" s="24"/>
      <c r="DL732" s="24"/>
      <c r="DM732" s="24"/>
      <c r="DN732" s="24"/>
      <c r="DO732" s="24"/>
      <c r="DP732" s="24"/>
      <c r="DQ732" s="24"/>
      <c r="DR732" s="109" t="str">
        <f>DR$2</f>
        <v>Private Passenger Auto Liability</v>
      </c>
      <c r="EE732" s="24"/>
      <c r="EK732" s="24"/>
      <c r="EL732" s="109" t="str">
        <f>DR$2</f>
        <v>Private Passenger Auto Liability</v>
      </c>
      <c r="EM732" s="24"/>
      <c r="EN732" s="24"/>
      <c r="EO732" s="24"/>
      <c r="EP732" s="24"/>
      <c r="EQ732" s="24"/>
      <c r="ER732" s="24"/>
      <c r="ES732" s="24"/>
      <c r="EU732" s="24"/>
      <c r="EV732" s="24"/>
      <c r="EW732" s="24"/>
      <c r="EX732" s="24"/>
      <c r="EY732" s="24"/>
      <c r="EZ732" s="24"/>
      <c r="FA732" s="24"/>
      <c r="FB732" s="24"/>
      <c r="FC732" s="24"/>
      <c r="FD732" s="24"/>
      <c r="FE732" s="24"/>
      <c r="FF732" s="109" t="str">
        <f>FF$2</f>
        <v>Private Passenger Auto Physical Damage</v>
      </c>
      <c r="FS732" s="24"/>
      <c r="FY732" s="24"/>
      <c r="FZ732" s="109" t="str">
        <f>FF$2</f>
        <v>Private Passenger Auto Physical Damage</v>
      </c>
      <c r="GA732" s="24"/>
      <c r="GB732" s="24"/>
      <c r="GC732" s="24"/>
      <c r="GD732" s="24"/>
      <c r="GE732" s="24"/>
      <c r="GF732" s="24"/>
      <c r="GG732" s="24"/>
      <c r="GI732" s="24"/>
      <c r="GJ732" s="24"/>
      <c r="GK732" s="24"/>
      <c r="GL732" s="24"/>
      <c r="GM732" s="24"/>
      <c r="GN732" s="24"/>
      <c r="GO732" s="24"/>
      <c r="GP732" s="24"/>
      <c r="GQ732" s="24"/>
      <c r="GR732" s="24"/>
      <c r="GS732" s="24"/>
    </row>
    <row r="733" spans="1:201" s="70" customFormat="1" ht="21" customHeight="1" x14ac:dyDescent="0.25"/>
    <row r="734" spans="1:201" s="70" customFormat="1" ht="21" x14ac:dyDescent="0.25">
      <c r="B734" s="25" t="s">
        <v>132</v>
      </c>
      <c r="V734" s="25" t="s">
        <v>132</v>
      </c>
      <c r="AP734" s="25" t="s">
        <v>132</v>
      </c>
      <c r="BJ734" s="25" t="s">
        <v>132</v>
      </c>
      <c r="CD734" s="25" t="s">
        <v>132</v>
      </c>
      <c r="CX734" s="25" t="s">
        <v>132</v>
      </c>
      <c r="DR734" s="25" t="s">
        <v>132</v>
      </c>
      <c r="EL734" s="25" t="s">
        <v>132</v>
      </c>
      <c r="FF734" s="25" t="s">
        <v>132</v>
      </c>
      <c r="FZ734" s="25" t="s">
        <v>132</v>
      </c>
    </row>
    <row r="735" spans="1:201" s="70" customFormat="1" x14ac:dyDescent="0.25">
      <c r="B735" s="30" t="str">
        <f>B$5</f>
        <v>BI</v>
      </c>
      <c r="V735" s="30" t="str">
        <f>B$5</f>
        <v>BI</v>
      </c>
      <c r="AP735" s="30" t="str">
        <f>AP$5</f>
        <v>PD</v>
      </c>
      <c r="BJ735" s="30" t="str">
        <f>AP$5</f>
        <v>PD</v>
      </c>
      <c r="CD735" s="30" t="str">
        <f>CD$5</f>
        <v>MPC</v>
      </c>
      <c r="CX735" s="30" t="str">
        <f>CD$5</f>
        <v>MPC</v>
      </c>
      <c r="DR735" s="30" t="str">
        <f>DR$5</f>
        <v>UM</v>
      </c>
      <c r="EL735" s="30" t="str">
        <f>DR$5</f>
        <v>UM</v>
      </c>
      <c r="FF735" s="30" t="str">
        <f>FF$5</f>
        <v>COMP</v>
      </c>
      <c r="FZ735" s="30" t="str">
        <f>FF$5</f>
        <v>COMP</v>
      </c>
    </row>
    <row r="736" spans="1:201" s="70" customFormat="1" x14ac:dyDescent="0.25">
      <c r="B736" s="26"/>
      <c r="V736" s="26"/>
      <c r="AP736" s="26"/>
      <c r="BJ736" s="26"/>
      <c r="CD736" s="26"/>
      <c r="CX736" s="26"/>
      <c r="DR736" s="26"/>
      <c r="EL736" s="26"/>
      <c r="FF736" s="26"/>
      <c r="FZ736" s="26"/>
    </row>
    <row r="737" spans="1:201" s="70" customFormat="1" x14ac:dyDescent="0.25">
      <c r="A737" s="111"/>
      <c r="B737" s="110" t="s">
        <v>0</v>
      </c>
      <c r="C737" s="111"/>
      <c r="D737" s="111"/>
      <c r="E737" s="111"/>
      <c r="F737" s="111"/>
      <c r="G737" s="111"/>
      <c r="H737" s="111"/>
      <c r="I737" s="111"/>
      <c r="J737" s="111"/>
      <c r="K737" s="111"/>
      <c r="L737" s="111"/>
      <c r="M737" s="111"/>
      <c r="N737" s="111"/>
      <c r="O737" s="111"/>
      <c r="P737" s="111"/>
      <c r="Q737" s="111"/>
      <c r="R737" s="111"/>
      <c r="S737" s="111"/>
      <c r="T737" s="111"/>
      <c r="U737" s="111"/>
      <c r="V737" s="110" t="s">
        <v>0</v>
      </c>
      <c r="W737" s="111"/>
      <c r="X737" s="111"/>
      <c r="Y737" s="111"/>
      <c r="Z737" s="111"/>
      <c r="AA737" s="111"/>
      <c r="AB737" s="111"/>
      <c r="AC737" s="111"/>
      <c r="AD737" s="111"/>
      <c r="AE737" s="111"/>
      <c r="AF737" s="111"/>
      <c r="AG737" s="111"/>
      <c r="AH737" s="111"/>
      <c r="AI737" s="111"/>
      <c r="AJ737" s="111"/>
      <c r="AK737" s="111"/>
      <c r="AL737" s="111"/>
      <c r="AM737" s="111"/>
      <c r="AN737" s="111"/>
      <c r="AO737" s="111"/>
      <c r="AP737" s="110" t="s">
        <v>0</v>
      </c>
      <c r="AQ737" s="111"/>
      <c r="AR737" s="111"/>
      <c r="AS737" s="111"/>
      <c r="AT737" s="111"/>
      <c r="AU737" s="111"/>
      <c r="AV737" s="111"/>
      <c r="AW737" s="111"/>
      <c r="AX737" s="111"/>
      <c r="AY737" s="111"/>
      <c r="AZ737" s="111"/>
      <c r="BA737" s="111"/>
      <c r="BB737" s="111"/>
      <c r="BC737" s="111"/>
      <c r="BD737" s="111"/>
      <c r="BE737" s="111"/>
      <c r="BF737" s="111"/>
      <c r="BG737" s="111"/>
      <c r="BH737" s="111"/>
      <c r="BI737" s="111"/>
      <c r="BJ737" s="110" t="s">
        <v>0</v>
      </c>
      <c r="BK737" s="111"/>
      <c r="BL737" s="111"/>
      <c r="BM737" s="111"/>
      <c r="BN737" s="111"/>
      <c r="BO737" s="111"/>
      <c r="BP737" s="111"/>
      <c r="BQ737" s="111"/>
      <c r="BR737" s="111"/>
      <c r="BS737" s="111"/>
      <c r="BT737" s="111"/>
      <c r="BU737" s="111"/>
      <c r="BV737" s="111"/>
      <c r="BW737" s="111"/>
      <c r="BX737" s="111"/>
      <c r="BY737" s="111"/>
      <c r="BZ737" s="111"/>
      <c r="CA737" s="111"/>
      <c r="CB737" s="111"/>
      <c r="CC737" s="111"/>
      <c r="CD737" s="110" t="s">
        <v>0</v>
      </c>
      <c r="CE737" s="111"/>
      <c r="CF737" s="111"/>
      <c r="CG737" s="111"/>
      <c r="CH737" s="111"/>
      <c r="CI737" s="111"/>
      <c r="CJ737" s="111"/>
      <c r="CK737" s="111"/>
      <c r="CL737" s="111"/>
      <c r="CM737" s="111"/>
      <c r="CN737" s="111"/>
      <c r="CO737" s="111"/>
      <c r="CP737" s="111"/>
      <c r="CQ737" s="111"/>
      <c r="CR737" s="111"/>
      <c r="CS737" s="111"/>
      <c r="CT737" s="111"/>
      <c r="CU737" s="111"/>
      <c r="CV737" s="111"/>
      <c r="CW737" s="111"/>
      <c r="CX737" s="110" t="s">
        <v>0</v>
      </c>
      <c r="CY737" s="111"/>
      <c r="CZ737" s="111"/>
      <c r="DA737" s="111"/>
      <c r="DB737" s="111"/>
      <c r="DC737" s="111"/>
      <c r="DD737" s="111"/>
      <c r="DE737" s="111"/>
      <c r="DF737" s="111"/>
      <c r="DG737" s="111"/>
      <c r="DH737" s="111"/>
      <c r="DI737" s="111"/>
      <c r="DJ737" s="111"/>
      <c r="DK737" s="111"/>
      <c r="DL737" s="111"/>
      <c r="DM737" s="111"/>
      <c r="DN737" s="111"/>
      <c r="DO737" s="111"/>
      <c r="DP737" s="111"/>
      <c r="DQ737" s="111"/>
      <c r="DR737" s="110" t="s">
        <v>0</v>
      </c>
      <c r="DS737" s="111"/>
      <c r="DT737" s="111"/>
      <c r="DU737" s="111"/>
      <c r="DV737" s="111"/>
      <c r="DW737" s="111"/>
      <c r="DX737" s="111"/>
      <c r="DY737" s="111"/>
      <c r="DZ737" s="111"/>
      <c r="EA737" s="111"/>
      <c r="EB737" s="111"/>
      <c r="EC737" s="111"/>
      <c r="ED737" s="111"/>
      <c r="EE737" s="111"/>
      <c r="EF737" s="111"/>
      <c r="EG737" s="111"/>
      <c r="EH737" s="111"/>
      <c r="EI737" s="111"/>
      <c r="EJ737" s="111"/>
      <c r="EK737" s="111"/>
      <c r="EL737" s="110" t="s">
        <v>0</v>
      </c>
      <c r="EM737" s="111"/>
      <c r="EN737" s="111"/>
      <c r="EO737" s="111"/>
      <c r="EP737" s="111"/>
      <c r="EQ737" s="111"/>
      <c r="ER737" s="111"/>
      <c r="ES737" s="111"/>
      <c r="ET737" s="111"/>
      <c r="EU737" s="111"/>
      <c r="EV737" s="111"/>
      <c r="EW737" s="111"/>
      <c r="EX737" s="111"/>
      <c r="EY737" s="111"/>
      <c r="EZ737" s="111"/>
      <c r="FA737" s="111"/>
      <c r="FB737" s="111"/>
      <c r="FC737" s="111"/>
      <c r="FD737" s="111"/>
      <c r="FE737" s="111"/>
      <c r="FF737" s="110" t="s">
        <v>0</v>
      </c>
      <c r="FG737" s="111"/>
      <c r="FH737" s="111"/>
      <c r="FI737" s="111"/>
      <c r="FJ737" s="111"/>
      <c r="FK737" s="111"/>
      <c r="FL737" s="111"/>
      <c r="FM737" s="111"/>
      <c r="FN737" s="111"/>
      <c r="FO737" s="111"/>
      <c r="FP737" s="111"/>
      <c r="FQ737" s="111"/>
      <c r="FR737" s="111"/>
      <c r="FS737" s="111"/>
      <c r="FT737" s="111"/>
      <c r="FU737" s="111"/>
      <c r="FV737" s="111"/>
      <c r="FW737" s="111"/>
      <c r="FX737" s="111"/>
      <c r="FY737" s="111"/>
      <c r="FZ737" s="110" t="s">
        <v>0</v>
      </c>
      <c r="GA737" s="111"/>
      <c r="GB737" s="111"/>
      <c r="GC737" s="111"/>
      <c r="GD737" s="111"/>
      <c r="GE737" s="111"/>
      <c r="GF737" s="111"/>
      <c r="GG737" s="111"/>
      <c r="GH737" s="111"/>
      <c r="GI737" s="111"/>
      <c r="GJ737" s="111"/>
      <c r="GK737" s="111"/>
      <c r="GL737" s="111"/>
      <c r="GM737" s="111"/>
      <c r="GN737" s="111"/>
      <c r="GO737" s="111"/>
      <c r="GP737" s="111"/>
      <c r="GQ737" s="111"/>
      <c r="GR737" s="111"/>
      <c r="GS737" s="111"/>
    </row>
    <row r="738" spans="1:201" s="70" customFormat="1" ht="30" x14ac:dyDescent="0.25">
      <c r="A738" s="113" t="str">
        <f>$A$35</f>
        <v>Fiscal Accident Quarter Ending</v>
      </c>
      <c r="B738" s="112">
        <v>3</v>
      </c>
      <c r="C738" s="112">
        <f>B738+3</f>
        <v>6</v>
      </c>
      <c r="D738" s="112">
        <f t="shared" ref="D738" si="2789">C738+3</f>
        <v>9</v>
      </c>
      <c r="E738" s="112">
        <f t="shared" ref="E738" si="2790">D738+3</f>
        <v>12</v>
      </c>
      <c r="F738" s="112">
        <f t="shared" ref="F738" si="2791">E738+3</f>
        <v>15</v>
      </c>
      <c r="G738" s="112">
        <f t="shared" ref="G738" si="2792">F738+3</f>
        <v>18</v>
      </c>
      <c r="H738" s="112">
        <f t="shared" ref="H738" si="2793">G738+3</f>
        <v>21</v>
      </c>
      <c r="I738" s="112">
        <f t="shared" ref="I738" si="2794">H738+3</f>
        <v>24</v>
      </c>
      <c r="J738" s="112">
        <f t="shared" ref="J738" si="2795">I738+3</f>
        <v>27</v>
      </c>
      <c r="K738" s="112">
        <f t="shared" ref="K738" si="2796">J738+3</f>
        <v>30</v>
      </c>
      <c r="L738" s="112">
        <f t="shared" ref="L738" si="2797">K738+3</f>
        <v>33</v>
      </c>
      <c r="M738" s="112">
        <f t="shared" ref="M738" si="2798">L738+3</f>
        <v>36</v>
      </c>
      <c r="N738" s="112">
        <f t="shared" ref="N738" si="2799">M738+3</f>
        <v>39</v>
      </c>
      <c r="O738" s="112">
        <f t="shared" ref="O738" si="2800">N738+3</f>
        <v>42</v>
      </c>
      <c r="P738" s="112">
        <f t="shared" ref="P738" si="2801">O738+3</f>
        <v>45</v>
      </c>
      <c r="Q738" s="112">
        <f t="shared" ref="Q738" si="2802">P738+3</f>
        <v>48</v>
      </c>
      <c r="R738" s="112">
        <f t="shared" ref="R738" si="2803">Q738+3</f>
        <v>51</v>
      </c>
      <c r="S738" s="112">
        <f t="shared" ref="S738" si="2804">R738+3</f>
        <v>54</v>
      </c>
      <c r="T738" s="112">
        <f t="shared" ref="T738" si="2805">S738+3</f>
        <v>57</v>
      </c>
      <c r="U738" s="112">
        <f t="shared" ref="U738" si="2806">T738+3</f>
        <v>60</v>
      </c>
      <c r="V738" s="112">
        <f t="shared" ref="V738" si="2807">U738+3</f>
        <v>63</v>
      </c>
      <c r="W738" s="112">
        <f t="shared" ref="W738" si="2808">V738+3</f>
        <v>66</v>
      </c>
      <c r="X738" s="112">
        <f t="shared" ref="X738" si="2809">W738+3</f>
        <v>69</v>
      </c>
      <c r="Y738" s="112">
        <f t="shared" ref="Y738" si="2810">X738+3</f>
        <v>72</v>
      </c>
      <c r="Z738" s="112">
        <f t="shared" ref="Z738" si="2811">Y738+3</f>
        <v>75</v>
      </c>
      <c r="AA738" s="112">
        <f t="shared" ref="AA738" si="2812">Z738+3</f>
        <v>78</v>
      </c>
      <c r="AB738" s="112">
        <f t="shared" ref="AB738" si="2813">AA738+3</f>
        <v>81</v>
      </c>
      <c r="AC738" s="112">
        <f t="shared" ref="AC738" si="2814">AB738+3</f>
        <v>84</v>
      </c>
      <c r="AD738" s="112">
        <f t="shared" ref="AD738" si="2815">AC738+3</f>
        <v>87</v>
      </c>
      <c r="AE738" s="112">
        <f t="shared" ref="AE738" si="2816">AD738+3</f>
        <v>90</v>
      </c>
      <c r="AF738" s="112">
        <f t="shared" ref="AF738" si="2817">AE738+3</f>
        <v>93</v>
      </c>
      <c r="AG738" s="112">
        <f t="shared" ref="AG738" si="2818">AF738+3</f>
        <v>96</v>
      </c>
      <c r="AH738" s="112">
        <f t="shared" ref="AH738" si="2819">AG738+3</f>
        <v>99</v>
      </c>
      <c r="AI738" s="112">
        <f t="shared" ref="AI738" si="2820">AH738+3</f>
        <v>102</v>
      </c>
      <c r="AJ738" s="112">
        <f t="shared" ref="AJ738" si="2821">AI738+3</f>
        <v>105</v>
      </c>
      <c r="AK738" s="112">
        <f t="shared" ref="AK738" si="2822">AJ738+3</f>
        <v>108</v>
      </c>
      <c r="AL738" s="112">
        <f t="shared" ref="AL738" si="2823">AK738+3</f>
        <v>111</v>
      </c>
      <c r="AM738" s="112">
        <f t="shared" ref="AM738" si="2824">AL738+3</f>
        <v>114</v>
      </c>
      <c r="AN738" s="112">
        <f t="shared" ref="AN738" si="2825">AM738+3</f>
        <v>117</v>
      </c>
      <c r="AO738" s="112">
        <f t="shared" ref="AO738" si="2826">AN738+3</f>
        <v>120</v>
      </c>
      <c r="AP738" s="112">
        <v>3</v>
      </c>
      <c r="AQ738" s="112">
        <f>AP738+3</f>
        <v>6</v>
      </c>
      <c r="AR738" s="112">
        <f t="shared" ref="AR738" si="2827">AQ738+3</f>
        <v>9</v>
      </c>
      <c r="AS738" s="112">
        <f t="shared" ref="AS738" si="2828">AR738+3</f>
        <v>12</v>
      </c>
      <c r="AT738" s="112">
        <f t="shared" ref="AT738" si="2829">AS738+3</f>
        <v>15</v>
      </c>
      <c r="AU738" s="112">
        <f t="shared" ref="AU738" si="2830">AT738+3</f>
        <v>18</v>
      </c>
      <c r="AV738" s="112">
        <f t="shared" ref="AV738" si="2831">AU738+3</f>
        <v>21</v>
      </c>
      <c r="AW738" s="112">
        <f t="shared" ref="AW738" si="2832">AV738+3</f>
        <v>24</v>
      </c>
      <c r="AX738" s="112">
        <f t="shared" ref="AX738" si="2833">AW738+3</f>
        <v>27</v>
      </c>
      <c r="AY738" s="112">
        <f t="shared" ref="AY738" si="2834">AX738+3</f>
        <v>30</v>
      </c>
      <c r="AZ738" s="112">
        <f t="shared" ref="AZ738" si="2835">AY738+3</f>
        <v>33</v>
      </c>
      <c r="BA738" s="112">
        <f t="shared" ref="BA738" si="2836">AZ738+3</f>
        <v>36</v>
      </c>
      <c r="BB738" s="112">
        <f t="shared" ref="BB738" si="2837">BA738+3</f>
        <v>39</v>
      </c>
      <c r="BC738" s="112">
        <f t="shared" ref="BC738" si="2838">BB738+3</f>
        <v>42</v>
      </c>
      <c r="BD738" s="112">
        <f t="shared" ref="BD738" si="2839">BC738+3</f>
        <v>45</v>
      </c>
      <c r="BE738" s="112">
        <f t="shared" ref="BE738" si="2840">BD738+3</f>
        <v>48</v>
      </c>
      <c r="BF738" s="112">
        <f t="shared" ref="BF738" si="2841">BE738+3</f>
        <v>51</v>
      </c>
      <c r="BG738" s="112">
        <f t="shared" ref="BG738" si="2842">BF738+3</f>
        <v>54</v>
      </c>
      <c r="BH738" s="112">
        <f t="shared" ref="BH738" si="2843">BG738+3</f>
        <v>57</v>
      </c>
      <c r="BI738" s="112">
        <f t="shared" ref="BI738" si="2844">BH738+3</f>
        <v>60</v>
      </c>
      <c r="BJ738" s="112">
        <f t="shared" ref="BJ738" si="2845">BI738+3</f>
        <v>63</v>
      </c>
      <c r="BK738" s="112">
        <f t="shared" ref="BK738" si="2846">BJ738+3</f>
        <v>66</v>
      </c>
      <c r="BL738" s="112">
        <f t="shared" ref="BL738" si="2847">BK738+3</f>
        <v>69</v>
      </c>
      <c r="BM738" s="112">
        <f t="shared" ref="BM738" si="2848">BL738+3</f>
        <v>72</v>
      </c>
      <c r="BN738" s="112">
        <f t="shared" ref="BN738" si="2849">BM738+3</f>
        <v>75</v>
      </c>
      <c r="BO738" s="112">
        <f t="shared" ref="BO738" si="2850">BN738+3</f>
        <v>78</v>
      </c>
      <c r="BP738" s="112">
        <f t="shared" ref="BP738" si="2851">BO738+3</f>
        <v>81</v>
      </c>
      <c r="BQ738" s="112">
        <f t="shared" ref="BQ738" si="2852">BP738+3</f>
        <v>84</v>
      </c>
      <c r="BR738" s="112">
        <f t="shared" ref="BR738" si="2853">BQ738+3</f>
        <v>87</v>
      </c>
      <c r="BS738" s="112">
        <f t="shared" ref="BS738" si="2854">BR738+3</f>
        <v>90</v>
      </c>
      <c r="BT738" s="112">
        <f t="shared" ref="BT738" si="2855">BS738+3</f>
        <v>93</v>
      </c>
      <c r="BU738" s="112">
        <f t="shared" ref="BU738" si="2856">BT738+3</f>
        <v>96</v>
      </c>
      <c r="BV738" s="112">
        <f t="shared" ref="BV738" si="2857">BU738+3</f>
        <v>99</v>
      </c>
      <c r="BW738" s="112">
        <f t="shared" ref="BW738" si="2858">BV738+3</f>
        <v>102</v>
      </c>
      <c r="BX738" s="112">
        <f t="shared" ref="BX738" si="2859">BW738+3</f>
        <v>105</v>
      </c>
      <c r="BY738" s="112">
        <f t="shared" ref="BY738" si="2860">BX738+3</f>
        <v>108</v>
      </c>
      <c r="BZ738" s="112">
        <f t="shared" ref="BZ738" si="2861">BY738+3</f>
        <v>111</v>
      </c>
      <c r="CA738" s="112">
        <f t="shared" ref="CA738" si="2862">BZ738+3</f>
        <v>114</v>
      </c>
      <c r="CB738" s="112">
        <f t="shared" ref="CB738" si="2863">CA738+3</f>
        <v>117</v>
      </c>
      <c r="CC738" s="112">
        <f t="shared" ref="CC738" si="2864">CB738+3</f>
        <v>120</v>
      </c>
      <c r="CD738" s="112">
        <v>3</v>
      </c>
      <c r="CE738" s="112">
        <f>CD738+3</f>
        <v>6</v>
      </c>
      <c r="CF738" s="112">
        <f t="shared" ref="CF738" si="2865">CE738+3</f>
        <v>9</v>
      </c>
      <c r="CG738" s="112">
        <f t="shared" ref="CG738" si="2866">CF738+3</f>
        <v>12</v>
      </c>
      <c r="CH738" s="112">
        <f t="shared" ref="CH738" si="2867">CG738+3</f>
        <v>15</v>
      </c>
      <c r="CI738" s="112">
        <f t="shared" ref="CI738" si="2868">CH738+3</f>
        <v>18</v>
      </c>
      <c r="CJ738" s="112">
        <f t="shared" ref="CJ738" si="2869">CI738+3</f>
        <v>21</v>
      </c>
      <c r="CK738" s="112">
        <f t="shared" ref="CK738" si="2870">CJ738+3</f>
        <v>24</v>
      </c>
      <c r="CL738" s="112">
        <f t="shared" ref="CL738" si="2871">CK738+3</f>
        <v>27</v>
      </c>
      <c r="CM738" s="112">
        <f t="shared" ref="CM738" si="2872">CL738+3</f>
        <v>30</v>
      </c>
      <c r="CN738" s="112">
        <f t="shared" ref="CN738" si="2873">CM738+3</f>
        <v>33</v>
      </c>
      <c r="CO738" s="112">
        <f t="shared" ref="CO738" si="2874">CN738+3</f>
        <v>36</v>
      </c>
      <c r="CP738" s="112">
        <f t="shared" ref="CP738" si="2875">CO738+3</f>
        <v>39</v>
      </c>
      <c r="CQ738" s="112">
        <f t="shared" ref="CQ738" si="2876">CP738+3</f>
        <v>42</v>
      </c>
      <c r="CR738" s="112">
        <f t="shared" ref="CR738" si="2877">CQ738+3</f>
        <v>45</v>
      </c>
      <c r="CS738" s="112">
        <f t="shared" ref="CS738" si="2878">CR738+3</f>
        <v>48</v>
      </c>
      <c r="CT738" s="112">
        <f t="shared" ref="CT738" si="2879">CS738+3</f>
        <v>51</v>
      </c>
      <c r="CU738" s="112">
        <f t="shared" ref="CU738" si="2880">CT738+3</f>
        <v>54</v>
      </c>
      <c r="CV738" s="112">
        <f t="shared" ref="CV738" si="2881">CU738+3</f>
        <v>57</v>
      </c>
      <c r="CW738" s="112">
        <f t="shared" ref="CW738" si="2882">CV738+3</f>
        <v>60</v>
      </c>
      <c r="CX738" s="112">
        <f t="shared" ref="CX738" si="2883">CW738+3</f>
        <v>63</v>
      </c>
      <c r="CY738" s="112">
        <f t="shared" ref="CY738" si="2884">CX738+3</f>
        <v>66</v>
      </c>
      <c r="CZ738" s="112">
        <f t="shared" ref="CZ738" si="2885">CY738+3</f>
        <v>69</v>
      </c>
      <c r="DA738" s="112">
        <f t="shared" ref="DA738" si="2886">CZ738+3</f>
        <v>72</v>
      </c>
      <c r="DB738" s="112">
        <f t="shared" ref="DB738" si="2887">DA738+3</f>
        <v>75</v>
      </c>
      <c r="DC738" s="112">
        <f t="shared" ref="DC738" si="2888">DB738+3</f>
        <v>78</v>
      </c>
      <c r="DD738" s="112">
        <f t="shared" ref="DD738" si="2889">DC738+3</f>
        <v>81</v>
      </c>
      <c r="DE738" s="112">
        <f t="shared" ref="DE738" si="2890">DD738+3</f>
        <v>84</v>
      </c>
      <c r="DF738" s="112">
        <f t="shared" ref="DF738" si="2891">DE738+3</f>
        <v>87</v>
      </c>
      <c r="DG738" s="112">
        <f t="shared" ref="DG738" si="2892">DF738+3</f>
        <v>90</v>
      </c>
      <c r="DH738" s="112">
        <f t="shared" ref="DH738" si="2893">DG738+3</f>
        <v>93</v>
      </c>
      <c r="DI738" s="112">
        <f t="shared" ref="DI738" si="2894">DH738+3</f>
        <v>96</v>
      </c>
      <c r="DJ738" s="112">
        <f t="shared" ref="DJ738" si="2895">DI738+3</f>
        <v>99</v>
      </c>
      <c r="DK738" s="112">
        <f t="shared" ref="DK738" si="2896">DJ738+3</f>
        <v>102</v>
      </c>
      <c r="DL738" s="112">
        <f t="shared" ref="DL738" si="2897">DK738+3</f>
        <v>105</v>
      </c>
      <c r="DM738" s="112">
        <f t="shared" ref="DM738" si="2898">DL738+3</f>
        <v>108</v>
      </c>
      <c r="DN738" s="112">
        <f t="shared" ref="DN738" si="2899">DM738+3</f>
        <v>111</v>
      </c>
      <c r="DO738" s="112">
        <f t="shared" ref="DO738" si="2900">DN738+3</f>
        <v>114</v>
      </c>
      <c r="DP738" s="112">
        <f t="shared" ref="DP738" si="2901">DO738+3</f>
        <v>117</v>
      </c>
      <c r="DQ738" s="112">
        <f t="shared" ref="DQ738" si="2902">DP738+3</f>
        <v>120</v>
      </c>
      <c r="DR738" s="112">
        <v>3</v>
      </c>
      <c r="DS738" s="112">
        <f>DR738+3</f>
        <v>6</v>
      </c>
      <c r="DT738" s="112">
        <f t="shared" ref="DT738" si="2903">DS738+3</f>
        <v>9</v>
      </c>
      <c r="DU738" s="112">
        <f t="shared" ref="DU738" si="2904">DT738+3</f>
        <v>12</v>
      </c>
      <c r="DV738" s="112">
        <f t="shared" ref="DV738" si="2905">DU738+3</f>
        <v>15</v>
      </c>
      <c r="DW738" s="112">
        <f t="shared" ref="DW738" si="2906">DV738+3</f>
        <v>18</v>
      </c>
      <c r="DX738" s="112">
        <f t="shared" ref="DX738" si="2907">DW738+3</f>
        <v>21</v>
      </c>
      <c r="DY738" s="112">
        <f t="shared" ref="DY738" si="2908">DX738+3</f>
        <v>24</v>
      </c>
      <c r="DZ738" s="112">
        <f t="shared" ref="DZ738" si="2909">DY738+3</f>
        <v>27</v>
      </c>
      <c r="EA738" s="112">
        <f t="shared" ref="EA738" si="2910">DZ738+3</f>
        <v>30</v>
      </c>
      <c r="EB738" s="112">
        <f t="shared" ref="EB738" si="2911">EA738+3</f>
        <v>33</v>
      </c>
      <c r="EC738" s="112">
        <f t="shared" ref="EC738" si="2912">EB738+3</f>
        <v>36</v>
      </c>
      <c r="ED738" s="112">
        <f t="shared" ref="ED738" si="2913">EC738+3</f>
        <v>39</v>
      </c>
      <c r="EE738" s="112">
        <f t="shared" ref="EE738" si="2914">ED738+3</f>
        <v>42</v>
      </c>
      <c r="EF738" s="112">
        <f t="shared" ref="EF738" si="2915">EE738+3</f>
        <v>45</v>
      </c>
      <c r="EG738" s="112">
        <f t="shared" ref="EG738" si="2916">EF738+3</f>
        <v>48</v>
      </c>
      <c r="EH738" s="112">
        <f t="shared" ref="EH738" si="2917">EG738+3</f>
        <v>51</v>
      </c>
      <c r="EI738" s="112">
        <f t="shared" ref="EI738" si="2918">EH738+3</f>
        <v>54</v>
      </c>
      <c r="EJ738" s="112">
        <f t="shared" ref="EJ738" si="2919">EI738+3</f>
        <v>57</v>
      </c>
      <c r="EK738" s="112">
        <f t="shared" ref="EK738" si="2920">EJ738+3</f>
        <v>60</v>
      </c>
      <c r="EL738" s="112">
        <f t="shared" ref="EL738" si="2921">EK738+3</f>
        <v>63</v>
      </c>
      <c r="EM738" s="112">
        <f t="shared" ref="EM738" si="2922">EL738+3</f>
        <v>66</v>
      </c>
      <c r="EN738" s="112">
        <f t="shared" ref="EN738" si="2923">EM738+3</f>
        <v>69</v>
      </c>
      <c r="EO738" s="112">
        <f t="shared" ref="EO738" si="2924">EN738+3</f>
        <v>72</v>
      </c>
      <c r="EP738" s="112">
        <f t="shared" ref="EP738" si="2925">EO738+3</f>
        <v>75</v>
      </c>
      <c r="EQ738" s="112">
        <f t="shared" ref="EQ738" si="2926">EP738+3</f>
        <v>78</v>
      </c>
      <c r="ER738" s="112">
        <f t="shared" ref="ER738" si="2927">EQ738+3</f>
        <v>81</v>
      </c>
      <c r="ES738" s="112">
        <f t="shared" ref="ES738" si="2928">ER738+3</f>
        <v>84</v>
      </c>
      <c r="ET738" s="112">
        <f t="shared" ref="ET738" si="2929">ES738+3</f>
        <v>87</v>
      </c>
      <c r="EU738" s="112">
        <f t="shared" ref="EU738" si="2930">ET738+3</f>
        <v>90</v>
      </c>
      <c r="EV738" s="112">
        <f t="shared" ref="EV738" si="2931">EU738+3</f>
        <v>93</v>
      </c>
      <c r="EW738" s="112">
        <f t="shared" ref="EW738" si="2932">EV738+3</f>
        <v>96</v>
      </c>
      <c r="EX738" s="112">
        <f t="shared" ref="EX738" si="2933">EW738+3</f>
        <v>99</v>
      </c>
      <c r="EY738" s="112">
        <f t="shared" ref="EY738" si="2934">EX738+3</f>
        <v>102</v>
      </c>
      <c r="EZ738" s="112">
        <f t="shared" ref="EZ738" si="2935">EY738+3</f>
        <v>105</v>
      </c>
      <c r="FA738" s="112">
        <f t="shared" ref="FA738" si="2936">EZ738+3</f>
        <v>108</v>
      </c>
      <c r="FB738" s="112">
        <f t="shared" ref="FB738" si="2937">FA738+3</f>
        <v>111</v>
      </c>
      <c r="FC738" s="112">
        <f t="shared" ref="FC738" si="2938">FB738+3</f>
        <v>114</v>
      </c>
      <c r="FD738" s="112">
        <f t="shared" ref="FD738" si="2939">FC738+3</f>
        <v>117</v>
      </c>
      <c r="FE738" s="112">
        <f t="shared" ref="FE738" si="2940">FD738+3</f>
        <v>120</v>
      </c>
      <c r="FF738" s="112">
        <v>3</v>
      </c>
      <c r="FG738" s="112">
        <f>FF738+3</f>
        <v>6</v>
      </c>
      <c r="FH738" s="112">
        <f t="shared" ref="FH738" si="2941">FG738+3</f>
        <v>9</v>
      </c>
      <c r="FI738" s="112">
        <f t="shared" ref="FI738" si="2942">FH738+3</f>
        <v>12</v>
      </c>
      <c r="FJ738" s="112">
        <f t="shared" ref="FJ738" si="2943">FI738+3</f>
        <v>15</v>
      </c>
      <c r="FK738" s="112">
        <f t="shared" ref="FK738" si="2944">FJ738+3</f>
        <v>18</v>
      </c>
      <c r="FL738" s="112">
        <f t="shared" ref="FL738" si="2945">FK738+3</f>
        <v>21</v>
      </c>
      <c r="FM738" s="112">
        <f t="shared" ref="FM738" si="2946">FL738+3</f>
        <v>24</v>
      </c>
      <c r="FN738" s="112">
        <f t="shared" ref="FN738" si="2947">FM738+3</f>
        <v>27</v>
      </c>
      <c r="FO738" s="112">
        <f t="shared" ref="FO738" si="2948">FN738+3</f>
        <v>30</v>
      </c>
      <c r="FP738" s="112">
        <f t="shared" ref="FP738" si="2949">FO738+3</f>
        <v>33</v>
      </c>
      <c r="FQ738" s="112">
        <f t="shared" ref="FQ738" si="2950">FP738+3</f>
        <v>36</v>
      </c>
      <c r="FR738" s="112">
        <f t="shared" ref="FR738" si="2951">FQ738+3</f>
        <v>39</v>
      </c>
      <c r="FS738" s="112">
        <f t="shared" ref="FS738" si="2952">FR738+3</f>
        <v>42</v>
      </c>
      <c r="FT738" s="112">
        <f t="shared" ref="FT738" si="2953">FS738+3</f>
        <v>45</v>
      </c>
      <c r="FU738" s="112">
        <f t="shared" ref="FU738" si="2954">FT738+3</f>
        <v>48</v>
      </c>
      <c r="FV738" s="112">
        <f t="shared" ref="FV738" si="2955">FU738+3</f>
        <v>51</v>
      </c>
      <c r="FW738" s="112">
        <f t="shared" ref="FW738" si="2956">FV738+3</f>
        <v>54</v>
      </c>
      <c r="FX738" s="112">
        <f t="shared" ref="FX738" si="2957">FW738+3</f>
        <v>57</v>
      </c>
      <c r="FY738" s="112">
        <f t="shared" ref="FY738" si="2958">FX738+3</f>
        <v>60</v>
      </c>
      <c r="FZ738" s="112">
        <f t="shared" ref="FZ738" si="2959">FY738+3</f>
        <v>63</v>
      </c>
      <c r="GA738" s="112">
        <f t="shared" ref="GA738" si="2960">FZ738+3</f>
        <v>66</v>
      </c>
      <c r="GB738" s="112">
        <f t="shared" ref="GB738" si="2961">GA738+3</f>
        <v>69</v>
      </c>
      <c r="GC738" s="112">
        <f t="shared" ref="GC738" si="2962">GB738+3</f>
        <v>72</v>
      </c>
      <c r="GD738" s="112">
        <f t="shared" ref="GD738" si="2963">GC738+3</f>
        <v>75</v>
      </c>
      <c r="GE738" s="112">
        <f t="shared" ref="GE738" si="2964">GD738+3</f>
        <v>78</v>
      </c>
      <c r="GF738" s="112">
        <f t="shared" ref="GF738" si="2965">GE738+3</f>
        <v>81</v>
      </c>
      <c r="GG738" s="112">
        <f t="shared" ref="GG738" si="2966">GF738+3</f>
        <v>84</v>
      </c>
      <c r="GH738" s="112">
        <f t="shared" ref="GH738" si="2967">GG738+3</f>
        <v>87</v>
      </c>
      <c r="GI738" s="112">
        <f t="shared" ref="GI738" si="2968">GH738+3</f>
        <v>90</v>
      </c>
      <c r="GJ738" s="112">
        <f t="shared" ref="GJ738" si="2969">GI738+3</f>
        <v>93</v>
      </c>
      <c r="GK738" s="112">
        <f t="shared" ref="GK738" si="2970">GJ738+3</f>
        <v>96</v>
      </c>
      <c r="GL738" s="112">
        <f t="shared" ref="GL738" si="2971">GK738+3</f>
        <v>99</v>
      </c>
      <c r="GM738" s="112">
        <f t="shared" ref="GM738" si="2972">GL738+3</f>
        <v>102</v>
      </c>
      <c r="GN738" s="112">
        <f t="shared" ref="GN738" si="2973">GM738+3</f>
        <v>105</v>
      </c>
      <c r="GO738" s="112">
        <f t="shared" ref="GO738" si="2974">GN738+3</f>
        <v>108</v>
      </c>
      <c r="GP738" s="112">
        <f t="shared" ref="GP738" si="2975">GO738+3</f>
        <v>111</v>
      </c>
      <c r="GQ738" s="112">
        <f t="shared" ref="GQ738" si="2976">GP738+3</f>
        <v>114</v>
      </c>
      <c r="GR738" s="112">
        <f t="shared" ref="GR738" si="2977">GQ738+3</f>
        <v>117</v>
      </c>
      <c r="GS738" s="112">
        <f t="shared" ref="GS738" si="2978">GR738+3</f>
        <v>120</v>
      </c>
    </row>
    <row r="739" spans="1:201" x14ac:dyDescent="0.25">
      <c r="A739" s="11">
        <f>$A$36</f>
        <v>20122</v>
      </c>
      <c r="B739" s="33">
        <f>IFERROR(B639/B539,"")</f>
        <v>0</v>
      </c>
      <c r="C739" s="33">
        <f t="shared" ref="C739:AN746" si="2979">IFERROR(C639/C539,"")</f>
        <v>0</v>
      </c>
      <c r="D739" s="33">
        <f t="shared" si="2979"/>
        <v>0</v>
      </c>
      <c r="E739" s="33">
        <f t="shared" si="2979"/>
        <v>0</v>
      </c>
      <c r="F739" s="33">
        <f t="shared" si="2979"/>
        <v>0</v>
      </c>
      <c r="G739" s="33">
        <f t="shared" si="2979"/>
        <v>0</v>
      </c>
      <c r="H739" s="33">
        <f t="shared" si="2979"/>
        <v>0</v>
      </c>
      <c r="I739" s="33">
        <f t="shared" si="2979"/>
        <v>0</v>
      </c>
      <c r="J739" s="33">
        <f t="shared" si="2979"/>
        <v>0</v>
      </c>
      <c r="K739" s="33">
        <f t="shared" si="2979"/>
        <v>0</v>
      </c>
      <c r="L739" s="33">
        <f t="shared" si="2979"/>
        <v>0</v>
      </c>
      <c r="M739" s="33">
        <f t="shared" si="2979"/>
        <v>0</v>
      </c>
      <c r="N739" s="33">
        <f t="shared" si="2979"/>
        <v>0</v>
      </c>
      <c r="O739" s="33">
        <f t="shared" si="2979"/>
        <v>0</v>
      </c>
      <c r="P739" s="33">
        <f t="shared" si="2979"/>
        <v>0</v>
      </c>
      <c r="Q739" s="33">
        <f t="shared" si="2979"/>
        <v>0</v>
      </c>
      <c r="R739" s="33">
        <f t="shared" si="2979"/>
        <v>0</v>
      </c>
      <c r="S739" s="33">
        <f t="shared" si="2979"/>
        <v>0</v>
      </c>
      <c r="T739" s="33">
        <f t="shared" si="2979"/>
        <v>0</v>
      </c>
      <c r="U739" s="33">
        <f t="shared" si="2979"/>
        <v>0</v>
      </c>
      <c r="V739" s="33">
        <f t="shared" si="2979"/>
        <v>0</v>
      </c>
      <c r="W739" s="33">
        <f t="shared" si="2979"/>
        <v>0</v>
      </c>
      <c r="X739" s="33">
        <f t="shared" si="2979"/>
        <v>0</v>
      </c>
      <c r="Y739" s="33">
        <f t="shared" si="2979"/>
        <v>0</v>
      </c>
      <c r="Z739" s="33">
        <f t="shared" si="2979"/>
        <v>0</v>
      </c>
      <c r="AA739" s="33">
        <f t="shared" si="2979"/>
        <v>0</v>
      </c>
      <c r="AB739" s="33">
        <f t="shared" si="2979"/>
        <v>0</v>
      </c>
      <c r="AC739" s="33">
        <f t="shared" si="2979"/>
        <v>0</v>
      </c>
      <c r="AD739" s="33">
        <f t="shared" si="2979"/>
        <v>0</v>
      </c>
      <c r="AE739" s="33">
        <f t="shared" si="2979"/>
        <v>0</v>
      </c>
      <c r="AF739" s="33">
        <f t="shared" si="2979"/>
        <v>0</v>
      </c>
      <c r="AG739" s="33">
        <f t="shared" si="2979"/>
        <v>0</v>
      </c>
      <c r="AH739" s="33">
        <f t="shared" si="2979"/>
        <v>0</v>
      </c>
      <c r="AI739" s="33">
        <f t="shared" si="2979"/>
        <v>0</v>
      </c>
      <c r="AJ739" s="33">
        <f t="shared" si="2979"/>
        <v>0</v>
      </c>
      <c r="AK739" s="33">
        <f t="shared" si="2979"/>
        <v>0</v>
      </c>
      <c r="AL739" s="33">
        <f t="shared" si="2979"/>
        <v>0</v>
      </c>
      <c r="AM739" s="33">
        <f t="shared" si="2979"/>
        <v>0</v>
      </c>
      <c r="AN739" s="33">
        <f t="shared" si="2979"/>
        <v>0</v>
      </c>
      <c r="AO739" s="33">
        <f>IFERROR(AO639/AO539,"")</f>
        <v>0</v>
      </c>
      <c r="AP739" s="33">
        <f>IFERROR(AP639/AP539,"")</f>
        <v>0</v>
      </c>
      <c r="AQ739" s="33">
        <f t="shared" ref="AQ739:CB746" si="2980">IFERROR(AQ639/AQ539,"")</f>
        <v>0</v>
      </c>
      <c r="AR739" s="33">
        <f t="shared" si="2980"/>
        <v>0</v>
      </c>
      <c r="AS739" s="33">
        <f t="shared" si="2980"/>
        <v>0</v>
      </c>
      <c r="AT739" s="33">
        <f t="shared" si="2980"/>
        <v>0</v>
      </c>
      <c r="AU739" s="33">
        <f t="shared" si="2980"/>
        <v>0</v>
      </c>
      <c r="AV739" s="33">
        <f t="shared" si="2980"/>
        <v>0</v>
      </c>
      <c r="AW739" s="33">
        <f t="shared" si="2980"/>
        <v>0</v>
      </c>
      <c r="AX739" s="33">
        <f t="shared" si="2980"/>
        <v>0</v>
      </c>
      <c r="AY739" s="33">
        <f t="shared" si="2980"/>
        <v>0</v>
      </c>
      <c r="AZ739" s="33">
        <f t="shared" si="2980"/>
        <v>0</v>
      </c>
      <c r="BA739" s="33">
        <f t="shared" si="2980"/>
        <v>0</v>
      </c>
      <c r="BB739" s="33">
        <f t="shared" si="2980"/>
        <v>0</v>
      </c>
      <c r="BC739" s="33">
        <f t="shared" si="2980"/>
        <v>0</v>
      </c>
      <c r="BD739" s="33">
        <f t="shared" si="2980"/>
        <v>0</v>
      </c>
      <c r="BE739" s="33">
        <f t="shared" si="2980"/>
        <v>0</v>
      </c>
      <c r="BF739" s="33">
        <f t="shared" si="2980"/>
        <v>0</v>
      </c>
      <c r="BG739" s="33">
        <f t="shared" si="2980"/>
        <v>0</v>
      </c>
      <c r="BH739" s="33">
        <f t="shared" si="2980"/>
        <v>0</v>
      </c>
      <c r="BI739" s="33">
        <f t="shared" si="2980"/>
        <v>0</v>
      </c>
      <c r="BJ739" s="33">
        <f t="shared" si="2980"/>
        <v>0</v>
      </c>
      <c r="BK739" s="33">
        <f t="shared" si="2980"/>
        <v>0</v>
      </c>
      <c r="BL739" s="33">
        <f t="shared" si="2980"/>
        <v>0</v>
      </c>
      <c r="BM739" s="33">
        <f t="shared" si="2980"/>
        <v>0</v>
      </c>
      <c r="BN739" s="33">
        <f t="shared" si="2980"/>
        <v>0</v>
      </c>
      <c r="BO739" s="33">
        <f t="shared" si="2980"/>
        <v>0</v>
      </c>
      <c r="BP739" s="33">
        <f t="shared" si="2980"/>
        <v>0</v>
      </c>
      <c r="BQ739" s="33">
        <f t="shared" si="2980"/>
        <v>0</v>
      </c>
      <c r="BR739" s="33">
        <f t="shared" si="2980"/>
        <v>0</v>
      </c>
      <c r="BS739" s="33">
        <f t="shared" si="2980"/>
        <v>0</v>
      </c>
      <c r="BT739" s="33">
        <f t="shared" si="2980"/>
        <v>0</v>
      </c>
      <c r="BU739" s="33">
        <f t="shared" si="2980"/>
        <v>0</v>
      </c>
      <c r="BV739" s="33">
        <f t="shared" si="2980"/>
        <v>0</v>
      </c>
      <c r="BW739" s="33">
        <f t="shared" si="2980"/>
        <v>0</v>
      </c>
      <c r="BX739" s="33">
        <f t="shared" si="2980"/>
        <v>0</v>
      </c>
      <c r="BY739" s="33">
        <f t="shared" si="2980"/>
        <v>0</v>
      </c>
      <c r="BZ739" s="33">
        <f t="shared" si="2980"/>
        <v>0</v>
      </c>
      <c r="CA739" s="33">
        <f t="shared" si="2980"/>
        <v>0</v>
      </c>
      <c r="CB739" s="33">
        <f t="shared" si="2980"/>
        <v>0</v>
      </c>
      <c r="CC739" s="33">
        <f>IFERROR(CC639/CC539,"")</f>
        <v>0</v>
      </c>
      <c r="CD739" s="33">
        <f>IFERROR(CD639/CD539,"")</f>
        <v>0</v>
      </c>
      <c r="CE739" s="33">
        <f t="shared" ref="CE739:DP746" si="2981">IFERROR(CE639/CE539,"")</f>
        <v>0</v>
      </c>
      <c r="CF739" s="33">
        <f t="shared" si="2981"/>
        <v>0</v>
      </c>
      <c r="CG739" s="33">
        <f t="shared" si="2981"/>
        <v>0</v>
      </c>
      <c r="CH739" s="33">
        <f t="shared" si="2981"/>
        <v>0</v>
      </c>
      <c r="CI739" s="33">
        <f t="shared" si="2981"/>
        <v>0</v>
      </c>
      <c r="CJ739" s="33">
        <f t="shared" si="2981"/>
        <v>0</v>
      </c>
      <c r="CK739" s="33">
        <f t="shared" si="2981"/>
        <v>0</v>
      </c>
      <c r="CL739" s="33">
        <f t="shared" si="2981"/>
        <v>0</v>
      </c>
      <c r="CM739" s="33">
        <f t="shared" si="2981"/>
        <v>0</v>
      </c>
      <c r="CN739" s="33">
        <f t="shared" si="2981"/>
        <v>0</v>
      </c>
      <c r="CO739" s="33">
        <f t="shared" si="2981"/>
        <v>0</v>
      </c>
      <c r="CP739" s="33">
        <f t="shared" si="2981"/>
        <v>0</v>
      </c>
      <c r="CQ739" s="33">
        <f t="shared" si="2981"/>
        <v>0</v>
      </c>
      <c r="CR739" s="33">
        <f t="shared" si="2981"/>
        <v>0</v>
      </c>
      <c r="CS739" s="33">
        <f t="shared" si="2981"/>
        <v>0</v>
      </c>
      <c r="CT739" s="33">
        <f t="shared" si="2981"/>
        <v>0</v>
      </c>
      <c r="CU739" s="33">
        <f t="shared" si="2981"/>
        <v>0</v>
      </c>
      <c r="CV739" s="33">
        <f t="shared" si="2981"/>
        <v>0</v>
      </c>
      <c r="CW739" s="33">
        <f t="shared" si="2981"/>
        <v>0</v>
      </c>
      <c r="CX739" s="33">
        <f t="shared" si="2981"/>
        <v>0</v>
      </c>
      <c r="CY739" s="33">
        <f t="shared" si="2981"/>
        <v>0</v>
      </c>
      <c r="CZ739" s="33">
        <f t="shared" si="2981"/>
        <v>0</v>
      </c>
      <c r="DA739" s="33">
        <f t="shared" si="2981"/>
        <v>0</v>
      </c>
      <c r="DB739" s="33">
        <f t="shared" si="2981"/>
        <v>0</v>
      </c>
      <c r="DC739" s="33">
        <f t="shared" si="2981"/>
        <v>0</v>
      </c>
      <c r="DD739" s="33">
        <f t="shared" si="2981"/>
        <v>0</v>
      </c>
      <c r="DE739" s="33">
        <f t="shared" si="2981"/>
        <v>0</v>
      </c>
      <c r="DF739" s="33">
        <f t="shared" si="2981"/>
        <v>0</v>
      </c>
      <c r="DG739" s="33">
        <f t="shared" si="2981"/>
        <v>0</v>
      </c>
      <c r="DH739" s="33">
        <f t="shared" si="2981"/>
        <v>0</v>
      </c>
      <c r="DI739" s="33">
        <f t="shared" si="2981"/>
        <v>0</v>
      </c>
      <c r="DJ739" s="33">
        <f t="shared" si="2981"/>
        <v>0</v>
      </c>
      <c r="DK739" s="33">
        <f t="shared" si="2981"/>
        <v>0</v>
      </c>
      <c r="DL739" s="33">
        <f t="shared" si="2981"/>
        <v>0</v>
      </c>
      <c r="DM739" s="33">
        <f t="shared" si="2981"/>
        <v>0</v>
      </c>
      <c r="DN739" s="33">
        <f t="shared" si="2981"/>
        <v>0</v>
      </c>
      <c r="DO739" s="33">
        <f t="shared" si="2981"/>
        <v>0</v>
      </c>
      <c r="DP739" s="33">
        <f t="shared" si="2981"/>
        <v>0</v>
      </c>
      <c r="DQ739" s="33">
        <f>IFERROR(DQ639/DQ539,"")</f>
        <v>0</v>
      </c>
      <c r="DR739" s="33">
        <f>IFERROR(DR639/DR539,"")</f>
        <v>0</v>
      </c>
      <c r="DS739" s="33">
        <f t="shared" ref="DS739:FD746" si="2982">IFERROR(DS639/DS539,"")</f>
        <v>0</v>
      </c>
      <c r="DT739" s="33">
        <f t="shared" si="2982"/>
        <v>0</v>
      </c>
      <c r="DU739" s="33">
        <f t="shared" si="2982"/>
        <v>0</v>
      </c>
      <c r="DV739" s="33">
        <f t="shared" si="2982"/>
        <v>0</v>
      </c>
      <c r="DW739" s="33">
        <f t="shared" si="2982"/>
        <v>0</v>
      </c>
      <c r="DX739" s="33">
        <f t="shared" si="2982"/>
        <v>0</v>
      </c>
      <c r="DY739" s="33">
        <f t="shared" si="2982"/>
        <v>0</v>
      </c>
      <c r="DZ739" s="33">
        <f t="shared" si="2982"/>
        <v>0</v>
      </c>
      <c r="EA739" s="33">
        <f t="shared" si="2982"/>
        <v>0</v>
      </c>
      <c r="EB739" s="33">
        <f t="shared" si="2982"/>
        <v>0</v>
      </c>
      <c r="EC739" s="33">
        <f t="shared" si="2982"/>
        <v>0</v>
      </c>
      <c r="ED739" s="33">
        <f t="shared" si="2982"/>
        <v>0</v>
      </c>
      <c r="EE739" s="33">
        <f t="shared" si="2982"/>
        <v>0</v>
      </c>
      <c r="EF739" s="33">
        <f t="shared" si="2982"/>
        <v>0</v>
      </c>
      <c r="EG739" s="33">
        <f t="shared" si="2982"/>
        <v>0</v>
      </c>
      <c r="EH739" s="33">
        <f t="shared" si="2982"/>
        <v>0</v>
      </c>
      <c r="EI739" s="33">
        <f t="shared" si="2982"/>
        <v>0</v>
      </c>
      <c r="EJ739" s="33">
        <f t="shared" si="2982"/>
        <v>0</v>
      </c>
      <c r="EK739" s="33">
        <f t="shared" si="2982"/>
        <v>0</v>
      </c>
      <c r="EL739" s="33">
        <f t="shared" si="2982"/>
        <v>0</v>
      </c>
      <c r="EM739" s="33">
        <f t="shared" si="2982"/>
        <v>0</v>
      </c>
      <c r="EN739" s="33">
        <f t="shared" si="2982"/>
        <v>0</v>
      </c>
      <c r="EO739" s="33">
        <f t="shared" si="2982"/>
        <v>0</v>
      </c>
      <c r="EP739" s="33">
        <f t="shared" si="2982"/>
        <v>0</v>
      </c>
      <c r="EQ739" s="33">
        <f t="shared" si="2982"/>
        <v>0</v>
      </c>
      <c r="ER739" s="33">
        <f t="shared" si="2982"/>
        <v>0</v>
      </c>
      <c r="ES739" s="33">
        <f t="shared" si="2982"/>
        <v>0</v>
      </c>
      <c r="ET739" s="33">
        <f t="shared" si="2982"/>
        <v>0</v>
      </c>
      <c r="EU739" s="33">
        <f t="shared" si="2982"/>
        <v>0</v>
      </c>
      <c r="EV739" s="33">
        <f t="shared" si="2982"/>
        <v>0</v>
      </c>
      <c r="EW739" s="33">
        <f t="shared" si="2982"/>
        <v>0</v>
      </c>
      <c r="EX739" s="33">
        <f t="shared" si="2982"/>
        <v>0</v>
      </c>
      <c r="EY739" s="33">
        <f t="shared" si="2982"/>
        <v>0</v>
      </c>
      <c r="EZ739" s="33">
        <f t="shared" si="2982"/>
        <v>0</v>
      </c>
      <c r="FA739" s="33">
        <f t="shared" si="2982"/>
        <v>0</v>
      </c>
      <c r="FB739" s="33">
        <f t="shared" si="2982"/>
        <v>0</v>
      </c>
      <c r="FC739" s="33">
        <f t="shared" si="2982"/>
        <v>0</v>
      </c>
      <c r="FD739" s="33">
        <f t="shared" si="2982"/>
        <v>0</v>
      </c>
      <c r="FE739" s="33">
        <f>IFERROR(FE639/FE539,"")</f>
        <v>0</v>
      </c>
      <c r="FF739" s="33">
        <f>IFERROR(FF639/FF539,"")</f>
        <v>0</v>
      </c>
      <c r="FG739" s="33">
        <f t="shared" ref="FG739:GR746" si="2983">IFERROR(FG639/FG539,"")</f>
        <v>0</v>
      </c>
      <c r="FH739" s="33">
        <f t="shared" si="2983"/>
        <v>0</v>
      </c>
      <c r="FI739" s="33">
        <f t="shared" si="2983"/>
        <v>0</v>
      </c>
      <c r="FJ739" s="33">
        <f t="shared" si="2983"/>
        <v>0</v>
      </c>
      <c r="FK739" s="33">
        <f t="shared" si="2983"/>
        <v>0</v>
      </c>
      <c r="FL739" s="33">
        <f t="shared" si="2983"/>
        <v>0</v>
      </c>
      <c r="FM739" s="33">
        <f t="shared" si="2983"/>
        <v>0</v>
      </c>
      <c r="FN739" s="33">
        <f t="shared" si="2983"/>
        <v>0</v>
      </c>
      <c r="FO739" s="33">
        <f t="shared" si="2983"/>
        <v>0</v>
      </c>
      <c r="FP739" s="33">
        <f t="shared" si="2983"/>
        <v>0</v>
      </c>
      <c r="FQ739" s="33">
        <f t="shared" si="2983"/>
        <v>0</v>
      </c>
      <c r="FR739" s="33">
        <f t="shared" si="2983"/>
        <v>0</v>
      </c>
      <c r="FS739" s="33">
        <f t="shared" si="2983"/>
        <v>0</v>
      </c>
      <c r="FT739" s="33">
        <f t="shared" si="2983"/>
        <v>0</v>
      </c>
      <c r="FU739" s="33">
        <f t="shared" si="2983"/>
        <v>0</v>
      </c>
      <c r="FV739" s="33">
        <f t="shared" si="2983"/>
        <v>0</v>
      </c>
      <c r="FW739" s="33">
        <f t="shared" si="2983"/>
        <v>0</v>
      </c>
      <c r="FX739" s="33">
        <f t="shared" si="2983"/>
        <v>0</v>
      </c>
      <c r="FY739" s="33">
        <f t="shared" si="2983"/>
        <v>0</v>
      </c>
      <c r="FZ739" s="33">
        <f t="shared" si="2983"/>
        <v>0</v>
      </c>
      <c r="GA739" s="33">
        <f t="shared" si="2983"/>
        <v>0</v>
      </c>
      <c r="GB739" s="33">
        <f t="shared" si="2983"/>
        <v>0</v>
      </c>
      <c r="GC739" s="33">
        <f t="shared" si="2983"/>
        <v>0</v>
      </c>
      <c r="GD739" s="33">
        <f t="shared" si="2983"/>
        <v>0</v>
      </c>
      <c r="GE739" s="33">
        <f t="shared" si="2983"/>
        <v>0</v>
      </c>
      <c r="GF739" s="33">
        <f t="shared" si="2983"/>
        <v>0</v>
      </c>
      <c r="GG739" s="33">
        <f t="shared" si="2983"/>
        <v>0</v>
      </c>
      <c r="GH739" s="33">
        <f t="shared" si="2983"/>
        <v>0</v>
      </c>
      <c r="GI739" s="33">
        <f t="shared" si="2983"/>
        <v>0</v>
      </c>
      <c r="GJ739" s="33">
        <f t="shared" si="2983"/>
        <v>0</v>
      </c>
      <c r="GK739" s="33">
        <f t="shared" si="2983"/>
        <v>0</v>
      </c>
      <c r="GL739" s="33">
        <f t="shared" si="2983"/>
        <v>0</v>
      </c>
      <c r="GM739" s="33">
        <f t="shared" si="2983"/>
        <v>0</v>
      </c>
      <c r="GN739" s="33">
        <f t="shared" si="2983"/>
        <v>0</v>
      </c>
      <c r="GO739" s="33">
        <f t="shared" si="2983"/>
        <v>0</v>
      </c>
      <c r="GP739" s="33">
        <f t="shared" si="2983"/>
        <v>0</v>
      </c>
      <c r="GQ739" s="33">
        <f t="shared" si="2983"/>
        <v>0</v>
      </c>
      <c r="GR739" s="33">
        <f t="shared" si="2983"/>
        <v>0</v>
      </c>
      <c r="GS739" s="33">
        <f>IFERROR(GS639/GS539,"")</f>
        <v>0</v>
      </c>
    </row>
    <row r="740" spans="1:201" x14ac:dyDescent="0.25">
      <c r="A740" s="11">
        <f>$A$37</f>
        <v>20123</v>
      </c>
      <c r="B740" s="33">
        <f t="shared" ref="B740:F755" si="2984">IFERROR(B640/B540,"")</f>
        <v>0</v>
      </c>
      <c r="C740" s="33">
        <f t="shared" si="2979"/>
        <v>0</v>
      </c>
      <c r="D740" s="33">
        <f t="shared" si="2979"/>
        <v>0</v>
      </c>
      <c r="E740" s="33">
        <f t="shared" si="2979"/>
        <v>0</v>
      </c>
      <c r="F740" s="33">
        <f t="shared" si="2979"/>
        <v>0</v>
      </c>
      <c r="G740" s="33">
        <f t="shared" si="2979"/>
        <v>0</v>
      </c>
      <c r="H740" s="33">
        <f t="shared" si="2979"/>
        <v>0</v>
      </c>
      <c r="I740" s="33">
        <f t="shared" si="2979"/>
        <v>0</v>
      </c>
      <c r="J740" s="33">
        <f t="shared" si="2979"/>
        <v>0</v>
      </c>
      <c r="K740" s="33">
        <f t="shared" si="2979"/>
        <v>0</v>
      </c>
      <c r="L740" s="33">
        <f t="shared" si="2979"/>
        <v>0</v>
      </c>
      <c r="M740" s="33">
        <f t="shared" si="2979"/>
        <v>0</v>
      </c>
      <c r="N740" s="33">
        <f t="shared" si="2979"/>
        <v>0</v>
      </c>
      <c r="O740" s="33">
        <f t="shared" si="2979"/>
        <v>0</v>
      </c>
      <c r="P740" s="33">
        <f t="shared" si="2979"/>
        <v>0</v>
      </c>
      <c r="Q740" s="33">
        <f t="shared" si="2979"/>
        <v>0</v>
      </c>
      <c r="R740" s="33">
        <f t="shared" si="2979"/>
        <v>0</v>
      </c>
      <c r="S740" s="33">
        <f t="shared" si="2979"/>
        <v>0</v>
      </c>
      <c r="T740" s="33">
        <f t="shared" si="2979"/>
        <v>0</v>
      </c>
      <c r="U740" s="33">
        <f t="shared" si="2979"/>
        <v>0</v>
      </c>
      <c r="V740" s="33">
        <f t="shared" si="2979"/>
        <v>0</v>
      </c>
      <c r="W740" s="33">
        <f t="shared" si="2979"/>
        <v>0</v>
      </c>
      <c r="X740" s="33">
        <f t="shared" si="2979"/>
        <v>0</v>
      </c>
      <c r="Y740" s="33">
        <f t="shared" si="2979"/>
        <v>0</v>
      </c>
      <c r="Z740" s="33">
        <f t="shared" si="2979"/>
        <v>0</v>
      </c>
      <c r="AA740" s="33">
        <f t="shared" si="2979"/>
        <v>0</v>
      </c>
      <c r="AB740" s="33">
        <f t="shared" si="2979"/>
        <v>0</v>
      </c>
      <c r="AC740" s="33">
        <f t="shared" si="2979"/>
        <v>0</v>
      </c>
      <c r="AD740" s="33">
        <f t="shared" si="2979"/>
        <v>0</v>
      </c>
      <c r="AE740" s="33">
        <f t="shared" si="2979"/>
        <v>0</v>
      </c>
      <c r="AF740" s="33">
        <f t="shared" si="2979"/>
        <v>0</v>
      </c>
      <c r="AG740" s="33">
        <f t="shared" si="2979"/>
        <v>0</v>
      </c>
      <c r="AH740" s="33">
        <f t="shared" si="2979"/>
        <v>0</v>
      </c>
      <c r="AI740" s="33">
        <f t="shared" si="2979"/>
        <v>0</v>
      </c>
      <c r="AJ740" s="33">
        <f t="shared" si="2979"/>
        <v>0</v>
      </c>
      <c r="AK740" s="33">
        <f t="shared" si="2979"/>
        <v>0</v>
      </c>
      <c r="AL740" s="33">
        <f t="shared" si="2979"/>
        <v>0</v>
      </c>
      <c r="AM740" s="33">
        <f t="shared" si="2979"/>
        <v>0</v>
      </c>
      <c r="AN740" s="33">
        <f t="shared" si="2979"/>
        <v>0</v>
      </c>
      <c r="AO740" s="39"/>
      <c r="AP740" s="33">
        <f t="shared" ref="AP740" si="2985">IFERROR(AP640/AP540,"")</f>
        <v>0</v>
      </c>
      <c r="AQ740" s="33">
        <f t="shared" si="2980"/>
        <v>0</v>
      </c>
      <c r="AR740" s="33">
        <f t="shared" si="2980"/>
        <v>0</v>
      </c>
      <c r="AS740" s="33">
        <f t="shared" si="2980"/>
        <v>0</v>
      </c>
      <c r="AT740" s="33">
        <f t="shared" si="2980"/>
        <v>0</v>
      </c>
      <c r="AU740" s="33">
        <f t="shared" si="2980"/>
        <v>0</v>
      </c>
      <c r="AV740" s="33">
        <f t="shared" si="2980"/>
        <v>0</v>
      </c>
      <c r="AW740" s="33">
        <f t="shared" si="2980"/>
        <v>0</v>
      </c>
      <c r="AX740" s="33">
        <f t="shared" si="2980"/>
        <v>0</v>
      </c>
      <c r="AY740" s="33">
        <f t="shared" si="2980"/>
        <v>0</v>
      </c>
      <c r="AZ740" s="33">
        <f t="shared" si="2980"/>
        <v>0</v>
      </c>
      <c r="BA740" s="33">
        <f t="shared" si="2980"/>
        <v>0</v>
      </c>
      <c r="BB740" s="33">
        <f t="shared" si="2980"/>
        <v>0</v>
      </c>
      <c r="BC740" s="33">
        <f t="shared" si="2980"/>
        <v>0</v>
      </c>
      <c r="BD740" s="33">
        <f t="shared" si="2980"/>
        <v>0</v>
      </c>
      <c r="BE740" s="33">
        <f t="shared" si="2980"/>
        <v>0</v>
      </c>
      <c r="BF740" s="33">
        <f t="shared" si="2980"/>
        <v>0</v>
      </c>
      <c r="BG740" s="33">
        <f t="shared" si="2980"/>
        <v>0</v>
      </c>
      <c r="BH740" s="33">
        <f t="shared" si="2980"/>
        <v>0</v>
      </c>
      <c r="BI740" s="33">
        <f t="shared" si="2980"/>
        <v>0</v>
      </c>
      <c r="BJ740" s="33">
        <f t="shared" si="2980"/>
        <v>0</v>
      </c>
      <c r="BK740" s="33">
        <f t="shared" si="2980"/>
        <v>0</v>
      </c>
      <c r="BL740" s="33">
        <f t="shared" si="2980"/>
        <v>0</v>
      </c>
      <c r="BM740" s="33">
        <f t="shared" si="2980"/>
        <v>0</v>
      </c>
      <c r="BN740" s="33">
        <f t="shared" si="2980"/>
        <v>0</v>
      </c>
      <c r="BO740" s="33">
        <f t="shared" si="2980"/>
        <v>0</v>
      </c>
      <c r="BP740" s="33">
        <f t="shared" si="2980"/>
        <v>0</v>
      </c>
      <c r="BQ740" s="33">
        <f t="shared" si="2980"/>
        <v>0</v>
      </c>
      <c r="BR740" s="33">
        <f t="shared" si="2980"/>
        <v>0</v>
      </c>
      <c r="BS740" s="33">
        <f t="shared" si="2980"/>
        <v>0</v>
      </c>
      <c r="BT740" s="33">
        <f t="shared" si="2980"/>
        <v>0</v>
      </c>
      <c r="BU740" s="33">
        <f t="shared" si="2980"/>
        <v>0</v>
      </c>
      <c r="BV740" s="33">
        <f t="shared" si="2980"/>
        <v>0</v>
      </c>
      <c r="BW740" s="33">
        <f t="shared" si="2980"/>
        <v>0</v>
      </c>
      <c r="BX740" s="33">
        <f t="shared" si="2980"/>
        <v>0</v>
      </c>
      <c r="BY740" s="33">
        <f t="shared" si="2980"/>
        <v>0</v>
      </c>
      <c r="BZ740" s="33">
        <f t="shared" si="2980"/>
        <v>0</v>
      </c>
      <c r="CA740" s="33">
        <f t="shared" si="2980"/>
        <v>0</v>
      </c>
      <c r="CB740" s="33">
        <f t="shared" si="2980"/>
        <v>0</v>
      </c>
      <c r="CC740" s="39"/>
      <c r="CD740" s="33">
        <f t="shared" ref="CD740" si="2986">IFERROR(CD640/CD540,"")</f>
        <v>0</v>
      </c>
      <c r="CE740" s="33">
        <f t="shared" si="2981"/>
        <v>0</v>
      </c>
      <c r="CF740" s="33">
        <f t="shared" si="2981"/>
        <v>0</v>
      </c>
      <c r="CG740" s="33">
        <f t="shared" si="2981"/>
        <v>0</v>
      </c>
      <c r="CH740" s="33">
        <f t="shared" si="2981"/>
        <v>0</v>
      </c>
      <c r="CI740" s="33">
        <f t="shared" si="2981"/>
        <v>0</v>
      </c>
      <c r="CJ740" s="33">
        <f t="shared" si="2981"/>
        <v>0</v>
      </c>
      <c r="CK740" s="33">
        <f t="shared" si="2981"/>
        <v>0</v>
      </c>
      <c r="CL740" s="33">
        <f t="shared" si="2981"/>
        <v>0</v>
      </c>
      <c r="CM740" s="33">
        <f t="shared" si="2981"/>
        <v>0</v>
      </c>
      <c r="CN740" s="33">
        <f t="shared" si="2981"/>
        <v>0</v>
      </c>
      <c r="CO740" s="33">
        <f t="shared" si="2981"/>
        <v>0</v>
      </c>
      <c r="CP740" s="33">
        <f t="shared" si="2981"/>
        <v>0</v>
      </c>
      <c r="CQ740" s="33">
        <f t="shared" si="2981"/>
        <v>0</v>
      </c>
      <c r="CR740" s="33">
        <f t="shared" si="2981"/>
        <v>0</v>
      </c>
      <c r="CS740" s="33">
        <f t="shared" si="2981"/>
        <v>0</v>
      </c>
      <c r="CT740" s="33">
        <f t="shared" si="2981"/>
        <v>0</v>
      </c>
      <c r="CU740" s="33">
        <f t="shared" si="2981"/>
        <v>0</v>
      </c>
      <c r="CV740" s="33">
        <f t="shared" si="2981"/>
        <v>0</v>
      </c>
      <c r="CW740" s="33">
        <f t="shared" si="2981"/>
        <v>0</v>
      </c>
      <c r="CX740" s="33">
        <f t="shared" si="2981"/>
        <v>0</v>
      </c>
      <c r="CY740" s="33">
        <f t="shared" si="2981"/>
        <v>0</v>
      </c>
      <c r="CZ740" s="33">
        <f t="shared" si="2981"/>
        <v>0</v>
      </c>
      <c r="DA740" s="33">
        <f t="shared" si="2981"/>
        <v>0</v>
      </c>
      <c r="DB740" s="33">
        <f t="shared" si="2981"/>
        <v>0</v>
      </c>
      <c r="DC740" s="33">
        <f t="shared" si="2981"/>
        <v>0</v>
      </c>
      <c r="DD740" s="33">
        <f t="shared" si="2981"/>
        <v>0</v>
      </c>
      <c r="DE740" s="33">
        <f t="shared" si="2981"/>
        <v>0</v>
      </c>
      <c r="DF740" s="33">
        <f t="shared" si="2981"/>
        <v>0</v>
      </c>
      <c r="DG740" s="33">
        <f t="shared" si="2981"/>
        <v>0</v>
      </c>
      <c r="DH740" s="33">
        <f t="shared" si="2981"/>
        <v>0</v>
      </c>
      <c r="DI740" s="33">
        <f t="shared" si="2981"/>
        <v>0</v>
      </c>
      <c r="DJ740" s="33">
        <f t="shared" si="2981"/>
        <v>0</v>
      </c>
      <c r="DK740" s="33">
        <f t="shared" si="2981"/>
        <v>0</v>
      </c>
      <c r="DL740" s="33">
        <f t="shared" si="2981"/>
        <v>0</v>
      </c>
      <c r="DM740" s="33">
        <f t="shared" si="2981"/>
        <v>0</v>
      </c>
      <c r="DN740" s="33">
        <f t="shared" si="2981"/>
        <v>0</v>
      </c>
      <c r="DO740" s="33">
        <f t="shared" si="2981"/>
        <v>0</v>
      </c>
      <c r="DP740" s="33">
        <f t="shared" si="2981"/>
        <v>0</v>
      </c>
      <c r="DQ740" s="39"/>
      <c r="DR740" s="33">
        <f t="shared" ref="DR740" si="2987">IFERROR(DR640/DR540,"")</f>
        <v>0</v>
      </c>
      <c r="DS740" s="33">
        <f t="shared" si="2982"/>
        <v>0</v>
      </c>
      <c r="DT740" s="33">
        <f t="shared" si="2982"/>
        <v>0</v>
      </c>
      <c r="DU740" s="33">
        <f t="shared" si="2982"/>
        <v>0</v>
      </c>
      <c r="DV740" s="33">
        <f t="shared" si="2982"/>
        <v>0</v>
      </c>
      <c r="DW740" s="33">
        <f t="shared" si="2982"/>
        <v>0</v>
      </c>
      <c r="DX740" s="33">
        <f t="shared" si="2982"/>
        <v>0</v>
      </c>
      <c r="DY740" s="33">
        <f t="shared" si="2982"/>
        <v>0</v>
      </c>
      <c r="DZ740" s="33">
        <f t="shared" si="2982"/>
        <v>0</v>
      </c>
      <c r="EA740" s="33">
        <f t="shared" si="2982"/>
        <v>0</v>
      </c>
      <c r="EB740" s="33">
        <f t="shared" si="2982"/>
        <v>0</v>
      </c>
      <c r="EC740" s="33">
        <f t="shared" si="2982"/>
        <v>0</v>
      </c>
      <c r="ED740" s="33">
        <f t="shared" si="2982"/>
        <v>0</v>
      </c>
      <c r="EE740" s="33">
        <f t="shared" si="2982"/>
        <v>0</v>
      </c>
      <c r="EF740" s="33">
        <f t="shared" si="2982"/>
        <v>0</v>
      </c>
      <c r="EG740" s="33">
        <f t="shared" si="2982"/>
        <v>0</v>
      </c>
      <c r="EH740" s="33">
        <f t="shared" si="2982"/>
        <v>0</v>
      </c>
      <c r="EI740" s="33">
        <f t="shared" si="2982"/>
        <v>0</v>
      </c>
      <c r="EJ740" s="33">
        <f t="shared" si="2982"/>
        <v>0</v>
      </c>
      <c r="EK740" s="33">
        <f t="shared" si="2982"/>
        <v>0</v>
      </c>
      <c r="EL740" s="33">
        <f t="shared" si="2982"/>
        <v>0</v>
      </c>
      <c r="EM740" s="33">
        <f t="shared" si="2982"/>
        <v>0</v>
      </c>
      <c r="EN740" s="33">
        <f t="shared" si="2982"/>
        <v>0</v>
      </c>
      <c r="EO740" s="33">
        <f t="shared" si="2982"/>
        <v>0</v>
      </c>
      <c r="EP740" s="33">
        <f t="shared" si="2982"/>
        <v>0</v>
      </c>
      <c r="EQ740" s="33">
        <f t="shared" si="2982"/>
        <v>0</v>
      </c>
      <c r="ER740" s="33">
        <f t="shared" si="2982"/>
        <v>0</v>
      </c>
      <c r="ES740" s="33">
        <f t="shared" si="2982"/>
        <v>0</v>
      </c>
      <c r="ET740" s="33">
        <f t="shared" si="2982"/>
        <v>0</v>
      </c>
      <c r="EU740" s="33">
        <f t="shared" si="2982"/>
        <v>0</v>
      </c>
      <c r="EV740" s="33">
        <f t="shared" si="2982"/>
        <v>0</v>
      </c>
      <c r="EW740" s="33">
        <f t="shared" si="2982"/>
        <v>0</v>
      </c>
      <c r="EX740" s="33">
        <f t="shared" si="2982"/>
        <v>0</v>
      </c>
      <c r="EY740" s="33">
        <f t="shared" si="2982"/>
        <v>0</v>
      </c>
      <c r="EZ740" s="33">
        <f t="shared" si="2982"/>
        <v>0</v>
      </c>
      <c r="FA740" s="33">
        <f t="shared" si="2982"/>
        <v>0</v>
      </c>
      <c r="FB740" s="33">
        <f t="shared" si="2982"/>
        <v>0</v>
      </c>
      <c r="FC740" s="33">
        <f t="shared" si="2982"/>
        <v>0</v>
      </c>
      <c r="FD740" s="33">
        <f t="shared" si="2982"/>
        <v>0</v>
      </c>
      <c r="FE740" s="39"/>
      <c r="FF740" s="33">
        <f t="shared" ref="FF740" si="2988">IFERROR(FF640/FF540,"")</f>
        <v>0</v>
      </c>
      <c r="FG740" s="33">
        <f t="shared" si="2983"/>
        <v>0</v>
      </c>
      <c r="FH740" s="33">
        <f t="shared" si="2983"/>
        <v>0</v>
      </c>
      <c r="FI740" s="33">
        <f t="shared" si="2983"/>
        <v>0</v>
      </c>
      <c r="FJ740" s="33">
        <f t="shared" si="2983"/>
        <v>0</v>
      </c>
      <c r="FK740" s="33">
        <f t="shared" si="2983"/>
        <v>0</v>
      </c>
      <c r="FL740" s="33">
        <f t="shared" si="2983"/>
        <v>0</v>
      </c>
      <c r="FM740" s="33">
        <f t="shared" si="2983"/>
        <v>0</v>
      </c>
      <c r="FN740" s="33">
        <f t="shared" si="2983"/>
        <v>0</v>
      </c>
      <c r="FO740" s="33">
        <f t="shared" si="2983"/>
        <v>0</v>
      </c>
      <c r="FP740" s="33">
        <f t="shared" si="2983"/>
        <v>0</v>
      </c>
      <c r="FQ740" s="33">
        <f t="shared" si="2983"/>
        <v>0</v>
      </c>
      <c r="FR740" s="33">
        <f t="shared" si="2983"/>
        <v>0</v>
      </c>
      <c r="FS740" s="33">
        <f t="shared" si="2983"/>
        <v>0</v>
      </c>
      <c r="FT740" s="33">
        <f t="shared" si="2983"/>
        <v>0</v>
      </c>
      <c r="FU740" s="33">
        <f t="shared" si="2983"/>
        <v>0</v>
      </c>
      <c r="FV740" s="33">
        <f t="shared" si="2983"/>
        <v>0</v>
      </c>
      <c r="FW740" s="33">
        <f t="shared" si="2983"/>
        <v>0</v>
      </c>
      <c r="FX740" s="33">
        <f t="shared" si="2983"/>
        <v>0</v>
      </c>
      <c r="FY740" s="33">
        <f t="shared" si="2983"/>
        <v>0</v>
      </c>
      <c r="FZ740" s="33">
        <f t="shared" si="2983"/>
        <v>0</v>
      </c>
      <c r="GA740" s="33">
        <f t="shared" si="2983"/>
        <v>0</v>
      </c>
      <c r="GB740" s="33">
        <f t="shared" si="2983"/>
        <v>0</v>
      </c>
      <c r="GC740" s="33">
        <f t="shared" si="2983"/>
        <v>0</v>
      </c>
      <c r="GD740" s="33">
        <f t="shared" si="2983"/>
        <v>0</v>
      </c>
      <c r="GE740" s="33">
        <f t="shared" si="2983"/>
        <v>0</v>
      </c>
      <c r="GF740" s="33">
        <f t="shared" si="2983"/>
        <v>0</v>
      </c>
      <c r="GG740" s="33">
        <f t="shared" si="2983"/>
        <v>0</v>
      </c>
      <c r="GH740" s="33">
        <f t="shared" si="2983"/>
        <v>0</v>
      </c>
      <c r="GI740" s="33">
        <f t="shared" si="2983"/>
        <v>0</v>
      </c>
      <c r="GJ740" s="33">
        <f t="shared" si="2983"/>
        <v>0</v>
      </c>
      <c r="GK740" s="33">
        <f t="shared" si="2983"/>
        <v>0</v>
      </c>
      <c r="GL740" s="33">
        <f t="shared" si="2983"/>
        <v>0</v>
      </c>
      <c r="GM740" s="33">
        <f t="shared" si="2983"/>
        <v>0</v>
      </c>
      <c r="GN740" s="33">
        <f t="shared" si="2983"/>
        <v>0</v>
      </c>
      <c r="GO740" s="33">
        <f t="shared" si="2983"/>
        <v>0</v>
      </c>
      <c r="GP740" s="33">
        <f t="shared" si="2983"/>
        <v>0</v>
      </c>
      <c r="GQ740" s="33">
        <f t="shared" si="2983"/>
        <v>0</v>
      </c>
      <c r="GR740" s="33">
        <f t="shared" si="2983"/>
        <v>0</v>
      </c>
      <c r="GS740" s="39"/>
    </row>
    <row r="741" spans="1:201" x14ac:dyDescent="0.25">
      <c r="A741" s="11">
        <f>$A$38</f>
        <v>20124</v>
      </c>
      <c r="B741" s="33">
        <f t="shared" si="2984"/>
        <v>0</v>
      </c>
      <c r="C741" s="33">
        <f t="shared" si="2979"/>
        <v>0</v>
      </c>
      <c r="D741" s="33">
        <f t="shared" si="2979"/>
        <v>0</v>
      </c>
      <c r="E741" s="33">
        <f t="shared" si="2979"/>
        <v>0</v>
      </c>
      <c r="F741" s="33">
        <f t="shared" si="2979"/>
        <v>0</v>
      </c>
      <c r="G741" s="33">
        <f t="shared" si="2979"/>
        <v>0</v>
      </c>
      <c r="H741" s="33">
        <f t="shared" si="2979"/>
        <v>0</v>
      </c>
      <c r="I741" s="33">
        <f t="shared" si="2979"/>
        <v>0</v>
      </c>
      <c r="J741" s="33">
        <f t="shared" si="2979"/>
        <v>0</v>
      </c>
      <c r="K741" s="33">
        <f t="shared" si="2979"/>
        <v>0</v>
      </c>
      <c r="L741" s="33">
        <f t="shared" si="2979"/>
        <v>0</v>
      </c>
      <c r="M741" s="33">
        <f t="shared" si="2979"/>
        <v>0</v>
      </c>
      <c r="N741" s="33">
        <f t="shared" si="2979"/>
        <v>0</v>
      </c>
      <c r="O741" s="33">
        <f t="shared" si="2979"/>
        <v>0</v>
      </c>
      <c r="P741" s="33">
        <f t="shared" si="2979"/>
        <v>0</v>
      </c>
      <c r="Q741" s="33">
        <f t="shared" si="2979"/>
        <v>0</v>
      </c>
      <c r="R741" s="33">
        <f t="shared" si="2979"/>
        <v>0</v>
      </c>
      <c r="S741" s="33">
        <f t="shared" si="2979"/>
        <v>0</v>
      </c>
      <c r="T741" s="33">
        <f t="shared" si="2979"/>
        <v>0</v>
      </c>
      <c r="U741" s="33">
        <f t="shared" si="2979"/>
        <v>0</v>
      </c>
      <c r="V741" s="33">
        <f t="shared" si="2979"/>
        <v>0</v>
      </c>
      <c r="W741" s="33">
        <f t="shared" si="2979"/>
        <v>0</v>
      </c>
      <c r="X741" s="33">
        <f t="shared" si="2979"/>
        <v>0</v>
      </c>
      <c r="Y741" s="33">
        <f t="shared" si="2979"/>
        <v>0</v>
      </c>
      <c r="Z741" s="33">
        <f t="shared" si="2979"/>
        <v>0</v>
      </c>
      <c r="AA741" s="33">
        <f t="shared" si="2979"/>
        <v>0</v>
      </c>
      <c r="AB741" s="33">
        <f t="shared" si="2979"/>
        <v>0</v>
      </c>
      <c r="AC741" s="33">
        <f t="shared" si="2979"/>
        <v>0</v>
      </c>
      <c r="AD741" s="33">
        <f t="shared" si="2979"/>
        <v>0</v>
      </c>
      <c r="AE741" s="33">
        <f t="shared" si="2979"/>
        <v>0</v>
      </c>
      <c r="AF741" s="33">
        <f t="shared" si="2979"/>
        <v>0</v>
      </c>
      <c r="AG741" s="33">
        <f t="shared" si="2979"/>
        <v>0</v>
      </c>
      <c r="AH741" s="33">
        <f t="shared" si="2979"/>
        <v>0</v>
      </c>
      <c r="AI741" s="33">
        <f t="shared" si="2979"/>
        <v>0</v>
      </c>
      <c r="AJ741" s="33">
        <f t="shared" si="2979"/>
        <v>0</v>
      </c>
      <c r="AK741" s="33">
        <f t="shared" si="2979"/>
        <v>0</v>
      </c>
      <c r="AL741" s="33">
        <f t="shared" si="2979"/>
        <v>0</v>
      </c>
      <c r="AM741" s="33">
        <f t="shared" si="2979"/>
        <v>0</v>
      </c>
      <c r="AN741" s="39"/>
      <c r="AO741" s="39"/>
      <c r="AP741" s="33">
        <f t="shared" ref="AP741" si="2989">IFERROR(AP641/AP541,"")</f>
        <v>0</v>
      </c>
      <c r="AQ741" s="33">
        <f t="shared" si="2980"/>
        <v>0</v>
      </c>
      <c r="AR741" s="33">
        <f t="shared" si="2980"/>
        <v>0</v>
      </c>
      <c r="AS741" s="33">
        <f t="shared" si="2980"/>
        <v>0</v>
      </c>
      <c r="AT741" s="33">
        <f t="shared" si="2980"/>
        <v>0</v>
      </c>
      <c r="AU741" s="33">
        <f t="shared" si="2980"/>
        <v>0</v>
      </c>
      <c r="AV741" s="33">
        <f t="shared" si="2980"/>
        <v>0</v>
      </c>
      <c r="AW741" s="33">
        <f t="shared" si="2980"/>
        <v>0</v>
      </c>
      <c r="AX741" s="33">
        <f t="shared" si="2980"/>
        <v>0</v>
      </c>
      <c r="AY741" s="33">
        <f t="shared" si="2980"/>
        <v>0</v>
      </c>
      <c r="AZ741" s="33">
        <f t="shared" si="2980"/>
        <v>0</v>
      </c>
      <c r="BA741" s="33">
        <f t="shared" si="2980"/>
        <v>0</v>
      </c>
      <c r="BB741" s="33">
        <f t="shared" si="2980"/>
        <v>0</v>
      </c>
      <c r="BC741" s="33">
        <f t="shared" si="2980"/>
        <v>0</v>
      </c>
      <c r="BD741" s="33">
        <f t="shared" si="2980"/>
        <v>0</v>
      </c>
      <c r="BE741" s="33">
        <f t="shared" si="2980"/>
        <v>0</v>
      </c>
      <c r="BF741" s="33">
        <f t="shared" si="2980"/>
        <v>0</v>
      </c>
      <c r="BG741" s="33">
        <f t="shared" si="2980"/>
        <v>0</v>
      </c>
      <c r="BH741" s="33">
        <f t="shared" si="2980"/>
        <v>0</v>
      </c>
      <c r="BI741" s="33">
        <f t="shared" si="2980"/>
        <v>0</v>
      </c>
      <c r="BJ741" s="33">
        <f t="shared" si="2980"/>
        <v>0</v>
      </c>
      <c r="BK741" s="33">
        <f t="shared" si="2980"/>
        <v>0</v>
      </c>
      <c r="BL741" s="33">
        <f t="shared" si="2980"/>
        <v>0</v>
      </c>
      <c r="BM741" s="33">
        <f t="shared" si="2980"/>
        <v>0</v>
      </c>
      <c r="BN741" s="33">
        <f t="shared" si="2980"/>
        <v>0</v>
      </c>
      <c r="BO741" s="33">
        <f t="shared" si="2980"/>
        <v>0</v>
      </c>
      <c r="BP741" s="33">
        <f t="shared" si="2980"/>
        <v>0</v>
      </c>
      <c r="BQ741" s="33">
        <f t="shared" si="2980"/>
        <v>0</v>
      </c>
      <c r="BR741" s="33">
        <f t="shared" si="2980"/>
        <v>0</v>
      </c>
      <c r="BS741" s="33">
        <f t="shared" si="2980"/>
        <v>0</v>
      </c>
      <c r="BT741" s="33">
        <f t="shared" si="2980"/>
        <v>0</v>
      </c>
      <c r="BU741" s="33">
        <f t="shared" si="2980"/>
        <v>0</v>
      </c>
      <c r="BV741" s="33">
        <f t="shared" si="2980"/>
        <v>0</v>
      </c>
      <c r="BW741" s="33">
        <f t="shared" si="2980"/>
        <v>0</v>
      </c>
      <c r="BX741" s="33">
        <f t="shared" si="2980"/>
        <v>0</v>
      </c>
      <c r="BY741" s="33">
        <f t="shared" si="2980"/>
        <v>0</v>
      </c>
      <c r="BZ741" s="33">
        <f t="shared" si="2980"/>
        <v>0</v>
      </c>
      <c r="CA741" s="33">
        <f t="shared" si="2980"/>
        <v>0</v>
      </c>
      <c r="CB741" s="39"/>
      <c r="CC741" s="39"/>
      <c r="CD741" s="33">
        <f t="shared" ref="CD741" si="2990">IFERROR(CD641/CD541,"")</f>
        <v>0</v>
      </c>
      <c r="CE741" s="33">
        <f t="shared" si="2981"/>
        <v>0</v>
      </c>
      <c r="CF741" s="33">
        <f t="shared" si="2981"/>
        <v>0</v>
      </c>
      <c r="CG741" s="33">
        <f t="shared" si="2981"/>
        <v>0</v>
      </c>
      <c r="CH741" s="33">
        <f t="shared" si="2981"/>
        <v>0</v>
      </c>
      <c r="CI741" s="33">
        <f t="shared" si="2981"/>
        <v>0</v>
      </c>
      <c r="CJ741" s="33">
        <f t="shared" si="2981"/>
        <v>0</v>
      </c>
      <c r="CK741" s="33">
        <f t="shared" si="2981"/>
        <v>0</v>
      </c>
      <c r="CL741" s="33">
        <f t="shared" si="2981"/>
        <v>0</v>
      </c>
      <c r="CM741" s="33">
        <f t="shared" si="2981"/>
        <v>0</v>
      </c>
      <c r="CN741" s="33">
        <f t="shared" si="2981"/>
        <v>0</v>
      </c>
      <c r="CO741" s="33">
        <f t="shared" si="2981"/>
        <v>0</v>
      </c>
      <c r="CP741" s="33">
        <f t="shared" si="2981"/>
        <v>0</v>
      </c>
      <c r="CQ741" s="33">
        <f t="shared" si="2981"/>
        <v>0</v>
      </c>
      <c r="CR741" s="33">
        <f t="shared" si="2981"/>
        <v>0</v>
      </c>
      <c r="CS741" s="33">
        <f t="shared" si="2981"/>
        <v>0</v>
      </c>
      <c r="CT741" s="33">
        <f t="shared" si="2981"/>
        <v>0</v>
      </c>
      <c r="CU741" s="33">
        <f t="shared" si="2981"/>
        <v>0</v>
      </c>
      <c r="CV741" s="33">
        <f t="shared" si="2981"/>
        <v>0</v>
      </c>
      <c r="CW741" s="33">
        <f t="shared" si="2981"/>
        <v>0</v>
      </c>
      <c r="CX741" s="33">
        <f t="shared" si="2981"/>
        <v>0</v>
      </c>
      <c r="CY741" s="33">
        <f t="shared" si="2981"/>
        <v>0</v>
      </c>
      <c r="CZ741" s="33">
        <f t="shared" si="2981"/>
        <v>0</v>
      </c>
      <c r="DA741" s="33">
        <f t="shared" si="2981"/>
        <v>0</v>
      </c>
      <c r="DB741" s="33">
        <f t="shared" si="2981"/>
        <v>0</v>
      </c>
      <c r="DC741" s="33">
        <f t="shared" si="2981"/>
        <v>0</v>
      </c>
      <c r="DD741" s="33">
        <f t="shared" si="2981"/>
        <v>0</v>
      </c>
      <c r="DE741" s="33">
        <f t="shared" si="2981"/>
        <v>0</v>
      </c>
      <c r="DF741" s="33">
        <f t="shared" si="2981"/>
        <v>0</v>
      </c>
      <c r="DG741" s="33">
        <f t="shared" si="2981"/>
        <v>0</v>
      </c>
      <c r="DH741" s="33">
        <f t="shared" si="2981"/>
        <v>0</v>
      </c>
      <c r="DI741" s="33">
        <f t="shared" si="2981"/>
        <v>0</v>
      </c>
      <c r="DJ741" s="33">
        <f t="shared" si="2981"/>
        <v>0</v>
      </c>
      <c r="DK741" s="33">
        <f t="shared" si="2981"/>
        <v>0</v>
      </c>
      <c r="DL741" s="33">
        <f t="shared" si="2981"/>
        <v>0</v>
      </c>
      <c r="DM741" s="33">
        <f t="shared" si="2981"/>
        <v>0</v>
      </c>
      <c r="DN741" s="33">
        <f t="shared" si="2981"/>
        <v>0</v>
      </c>
      <c r="DO741" s="33">
        <f t="shared" si="2981"/>
        <v>0</v>
      </c>
      <c r="DP741" s="39"/>
      <c r="DQ741" s="39"/>
      <c r="DR741" s="33">
        <f t="shared" ref="DR741" si="2991">IFERROR(DR641/DR541,"")</f>
        <v>0</v>
      </c>
      <c r="DS741" s="33">
        <f t="shared" si="2982"/>
        <v>0</v>
      </c>
      <c r="DT741" s="33">
        <f t="shared" si="2982"/>
        <v>0</v>
      </c>
      <c r="DU741" s="33">
        <f t="shared" si="2982"/>
        <v>0</v>
      </c>
      <c r="DV741" s="33">
        <f t="shared" si="2982"/>
        <v>0</v>
      </c>
      <c r="DW741" s="33">
        <f t="shared" si="2982"/>
        <v>0</v>
      </c>
      <c r="DX741" s="33">
        <f t="shared" si="2982"/>
        <v>0</v>
      </c>
      <c r="DY741" s="33">
        <f t="shared" si="2982"/>
        <v>0</v>
      </c>
      <c r="DZ741" s="33">
        <f t="shared" si="2982"/>
        <v>0</v>
      </c>
      <c r="EA741" s="33">
        <f t="shared" si="2982"/>
        <v>0</v>
      </c>
      <c r="EB741" s="33">
        <f t="shared" si="2982"/>
        <v>0</v>
      </c>
      <c r="EC741" s="33">
        <f t="shared" si="2982"/>
        <v>0</v>
      </c>
      <c r="ED741" s="33">
        <f t="shared" si="2982"/>
        <v>0</v>
      </c>
      <c r="EE741" s="33">
        <f t="shared" si="2982"/>
        <v>0</v>
      </c>
      <c r="EF741" s="33">
        <f t="shared" si="2982"/>
        <v>0</v>
      </c>
      <c r="EG741" s="33">
        <f t="shared" si="2982"/>
        <v>0</v>
      </c>
      <c r="EH741" s="33">
        <f t="shared" si="2982"/>
        <v>0</v>
      </c>
      <c r="EI741" s="33">
        <f t="shared" si="2982"/>
        <v>0</v>
      </c>
      <c r="EJ741" s="33">
        <f t="shared" si="2982"/>
        <v>0</v>
      </c>
      <c r="EK741" s="33">
        <f t="shared" si="2982"/>
        <v>0</v>
      </c>
      <c r="EL741" s="33">
        <f t="shared" si="2982"/>
        <v>0</v>
      </c>
      <c r="EM741" s="33">
        <f t="shared" si="2982"/>
        <v>0</v>
      </c>
      <c r="EN741" s="33">
        <f t="shared" si="2982"/>
        <v>0</v>
      </c>
      <c r="EO741" s="33">
        <f t="shared" si="2982"/>
        <v>0</v>
      </c>
      <c r="EP741" s="33">
        <f t="shared" si="2982"/>
        <v>0</v>
      </c>
      <c r="EQ741" s="33">
        <f t="shared" si="2982"/>
        <v>0</v>
      </c>
      <c r="ER741" s="33">
        <f t="shared" si="2982"/>
        <v>0</v>
      </c>
      <c r="ES741" s="33">
        <f t="shared" si="2982"/>
        <v>0</v>
      </c>
      <c r="ET741" s="33">
        <f t="shared" si="2982"/>
        <v>0</v>
      </c>
      <c r="EU741" s="33">
        <f t="shared" si="2982"/>
        <v>0</v>
      </c>
      <c r="EV741" s="33">
        <f t="shared" si="2982"/>
        <v>0</v>
      </c>
      <c r="EW741" s="33">
        <f t="shared" si="2982"/>
        <v>0</v>
      </c>
      <c r="EX741" s="33">
        <f t="shared" si="2982"/>
        <v>0</v>
      </c>
      <c r="EY741" s="33">
        <f t="shared" si="2982"/>
        <v>0</v>
      </c>
      <c r="EZ741" s="33">
        <f t="shared" si="2982"/>
        <v>0</v>
      </c>
      <c r="FA741" s="33">
        <f t="shared" si="2982"/>
        <v>0</v>
      </c>
      <c r="FB741" s="33">
        <f t="shared" si="2982"/>
        <v>0</v>
      </c>
      <c r="FC741" s="33">
        <f t="shared" si="2982"/>
        <v>0</v>
      </c>
      <c r="FD741" s="39"/>
      <c r="FE741" s="39"/>
      <c r="FF741" s="33">
        <f t="shared" ref="FF741" si="2992">IFERROR(FF641/FF541,"")</f>
        <v>0</v>
      </c>
      <c r="FG741" s="33">
        <f t="shared" si="2983"/>
        <v>0</v>
      </c>
      <c r="FH741" s="33">
        <f t="shared" si="2983"/>
        <v>0</v>
      </c>
      <c r="FI741" s="33">
        <f t="shared" si="2983"/>
        <v>0</v>
      </c>
      <c r="FJ741" s="33">
        <f t="shared" si="2983"/>
        <v>0</v>
      </c>
      <c r="FK741" s="33">
        <f t="shared" si="2983"/>
        <v>0</v>
      </c>
      <c r="FL741" s="33">
        <f t="shared" si="2983"/>
        <v>0</v>
      </c>
      <c r="FM741" s="33">
        <f t="shared" si="2983"/>
        <v>0</v>
      </c>
      <c r="FN741" s="33">
        <f t="shared" si="2983"/>
        <v>0</v>
      </c>
      <c r="FO741" s="33">
        <f t="shared" si="2983"/>
        <v>0</v>
      </c>
      <c r="FP741" s="33">
        <f t="shared" si="2983"/>
        <v>0</v>
      </c>
      <c r="FQ741" s="33">
        <f t="shared" si="2983"/>
        <v>0</v>
      </c>
      <c r="FR741" s="33">
        <f t="shared" si="2983"/>
        <v>0</v>
      </c>
      <c r="FS741" s="33">
        <f t="shared" si="2983"/>
        <v>0</v>
      </c>
      <c r="FT741" s="33">
        <f t="shared" si="2983"/>
        <v>0</v>
      </c>
      <c r="FU741" s="33">
        <f t="shared" si="2983"/>
        <v>0</v>
      </c>
      <c r="FV741" s="33">
        <f t="shared" si="2983"/>
        <v>0</v>
      </c>
      <c r="FW741" s="33">
        <f t="shared" si="2983"/>
        <v>0</v>
      </c>
      <c r="FX741" s="33">
        <f t="shared" si="2983"/>
        <v>0</v>
      </c>
      <c r="FY741" s="33">
        <f t="shared" si="2983"/>
        <v>0</v>
      </c>
      <c r="FZ741" s="33">
        <f t="shared" si="2983"/>
        <v>0</v>
      </c>
      <c r="GA741" s="33">
        <f t="shared" si="2983"/>
        <v>0</v>
      </c>
      <c r="GB741" s="33">
        <f t="shared" si="2983"/>
        <v>0</v>
      </c>
      <c r="GC741" s="33">
        <f t="shared" si="2983"/>
        <v>0</v>
      </c>
      <c r="GD741" s="33">
        <f t="shared" si="2983"/>
        <v>0</v>
      </c>
      <c r="GE741" s="33">
        <f t="shared" si="2983"/>
        <v>0</v>
      </c>
      <c r="GF741" s="33">
        <f t="shared" si="2983"/>
        <v>0</v>
      </c>
      <c r="GG741" s="33">
        <f t="shared" si="2983"/>
        <v>0</v>
      </c>
      <c r="GH741" s="33">
        <f t="shared" si="2983"/>
        <v>0</v>
      </c>
      <c r="GI741" s="33">
        <f t="shared" si="2983"/>
        <v>0</v>
      </c>
      <c r="GJ741" s="33">
        <f t="shared" si="2983"/>
        <v>0</v>
      </c>
      <c r="GK741" s="33">
        <f t="shared" si="2983"/>
        <v>0</v>
      </c>
      <c r="GL741" s="33">
        <f t="shared" si="2983"/>
        <v>0</v>
      </c>
      <c r="GM741" s="33">
        <f t="shared" si="2983"/>
        <v>0</v>
      </c>
      <c r="GN741" s="33">
        <f t="shared" si="2983"/>
        <v>0</v>
      </c>
      <c r="GO741" s="33">
        <f t="shared" si="2983"/>
        <v>0</v>
      </c>
      <c r="GP741" s="33">
        <f t="shared" si="2983"/>
        <v>0</v>
      </c>
      <c r="GQ741" s="33">
        <f t="shared" si="2983"/>
        <v>0</v>
      </c>
      <c r="GR741" s="39"/>
      <c r="GS741" s="39"/>
    </row>
    <row r="742" spans="1:201" x14ac:dyDescent="0.25">
      <c r="A742" s="11">
        <f>$A$39</f>
        <v>20131</v>
      </c>
      <c r="B742" s="33">
        <f t="shared" si="2984"/>
        <v>0</v>
      </c>
      <c r="C742" s="33">
        <f t="shared" si="2979"/>
        <v>0</v>
      </c>
      <c r="D742" s="33">
        <f t="shared" si="2979"/>
        <v>0</v>
      </c>
      <c r="E742" s="33">
        <f t="shared" si="2979"/>
        <v>0</v>
      </c>
      <c r="F742" s="33">
        <f t="shared" si="2979"/>
        <v>0</v>
      </c>
      <c r="G742" s="33">
        <f t="shared" si="2979"/>
        <v>0</v>
      </c>
      <c r="H742" s="33">
        <f t="shared" si="2979"/>
        <v>0</v>
      </c>
      <c r="I742" s="33">
        <f t="shared" si="2979"/>
        <v>0</v>
      </c>
      <c r="J742" s="33">
        <f t="shared" si="2979"/>
        <v>0</v>
      </c>
      <c r="K742" s="33">
        <f t="shared" si="2979"/>
        <v>0</v>
      </c>
      <c r="L742" s="33">
        <f t="shared" si="2979"/>
        <v>0</v>
      </c>
      <c r="M742" s="33">
        <f t="shared" si="2979"/>
        <v>0</v>
      </c>
      <c r="N742" s="33">
        <f t="shared" si="2979"/>
        <v>0</v>
      </c>
      <c r="O742" s="33">
        <f t="shared" si="2979"/>
        <v>0</v>
      </c>
      <c r="P742" s="33">
        <f t="shared" si="2979"/>
        <v>0</v>
      </c>
      <c r="Q742" s="33">
        <f t="shared" si="2979"/>
        <v>0</v>
      </c>
      <c r="R742" s="33">
        <f t="shared" si="2979"/>
        <v>0</v>
      </c>
      <c r="S742" s="33">
        <f t="shared" si="2979"/>
        <v>0</v>
      </c>
      <c r="T742" s="33">
        <f t="shared" si="2979"/>
        <v>0</v>
      </c>
      <c r="U742" s="33">
        <f t="shared" si="2979"/>
        <v>0</v>
      </c>
      <c r="V742" s="33">
        <f t="shared" si="2979"/>
        <v>0</v>
      </c>
      <c r="W742" s="33">
        <f t="shared" si="2979"/>
        <v>0</v>
      </c>
      <c r="X742" s="33">
        <f t="shared" si="2979"/>
        <v>0</v>
      </c>
      <c r="Y742" s="33">
        <f t="shared" si="2979"/>
        <v>0</v>
      </c>
      <c r="Z742" s="33">
        <f t="shared" si="2979"/>
        <v>0</v>
      </c>
      <c r="AA742" s="33">
        <f t="shared" si="2979"/>
        <v>0</v>
      </c>
      <c r="AB742" s="33">
        <f t="shared" si="2979"/>
        <v>0</v>
      </c>
      <c r="AC742" s="33">
        <f t="shared" si="2979"/>
        <v>0</v>
      </c>
      <c r="AD742" s="33">
        <f t="shared" si="2979"/>
        <v>0</v>
      </c>
      <c r="AE742" s="33">
        <f t="shared" si="2979"/>
        <v>0</v>
      </c>
      <c r="AF742" s="33">
        <f t="shared" si="2979"/>
        <v>0</v>
      </c>
      <c r="AG742" s="33">
        <f t="shared" si="2979"/>
        <v>0</v>
      </c>
      <c r="AH742" s="33">
        <f t="shared" si="2979"/>
        <v>0</v>
      </c>
      <c r="AI742" s="33">
        <f t="shared" si="2979"/>
        <v>0</v>
      </c>
      <c r="AJ742" s="33">
        <f t="shared" si="2979"/>
        <v>0</v>
      </c>
      <c r="AK742" s="33">
        <f t="shared" si="2979"/>
        <v>0</v>
      </c>
      <c r="AL742" s="33">
        <f t="shared" si="2979"/>
        <v>0</v>
      </c>
      <c r="AM742" s="39"/>
      <c r="AN742" s="39"/>
      <c r="AO742" s="39"/>
      <c r="AP742" s="33">
        <f t="shared" ref="AP742" si="2993">IFERROR(AP642/AP542,"")</f>
        <v>0</v>
      </c>
      <c r="AQ742" s="33">
        <f t="shared" si="2980"/>
        <v>0</v>
      </c>
      <c r="AR742" s="33">
        <f t="shared" si="2980"/>
        <v>0</v>
      </c>
      <c r="AS742" s="33">
        <f t="shared" si="2980"/>
        <v>0</v>
      </c>
      <c r="AT742" s="33">
        <f t="shared" si="2980"/>
        <v>0</v>
      </c>
      <c r="AU742" s="33">
        <f t="shared" si="2980"/>
        <v>0</v>
      </c>
      <c r="AV742" s="33">
        <f t="shared" si="2980"/>
        <v>0</v>
      </c>
      <c r="AW742" s="33">
        <f t="shared" si="2980"/>
        <v>0</v>
      </c>
      <c r="AX742" s="33">
        <f t="shared" si="2980"/>
        <v>0</v>
      </c>
      <c r="AY742" s="33">
        <f t="shared" si="2980"/>
        <v>0</v>
      </c>
      <c r="AZ742" s="33">
        <f t="shared" si="2980"/>
        <v>0</v>
      </c>
      <c r="BA742" s="33">
        <f t="shared" si="2980"/>
        <v>0</v>
      </c>
      <c r="BB742" s="33">
        <f t="shared" si="2980"/>
        <v>0</v>
      </c>
      <c r="BC742" s="33">
        <f t="shared" si="2980"/>
        <v>0</v>
      </c>
      <c r="BD742" s="33">
        <f t="shared" si="2980"/>
        <v>0</v>
      </c>
      <c r="BE742" s="33">
        <f t="shared" si="2980"/>
        <v>0</v>
      </c>
      <c r="BF742" s="33">
        <f t="shared" si="2980"/>
        <v>0</v>
      </c>
      <c r="BG742" s="33">
        <f t="shared" si="2980"/>
        <v>0</v>
      </c>
      <c r="BH742" s="33">
        <f t="shared" si="2980"/>
        <v>0</v>
      </c>
      <c r="BI742" s="33">
        <f t="shared" si="2980"/>
        <v>0</v>
      </c>
      <c r="BJ742" s="33">
        <f t="shared" si="2980"/>
        <v>0</v>
      </c>
      <c r="BK742" s="33">
        <f t="shared" si="2980"/>
        <v>0</v>
      </c>
      <c r="BL742" s="33">
        <f t="shared" si="2980"/>
        <v>0</v>
      </c>
      <c r="BM742" s="33">
        <f t="shared" si="2980"/>
        <v>0</v>
      </c>
      <c r="BN742" s="33">
        <f t="shared" si="2980"/>
        <v>0</v>
      </c>
      <c r="BO742" s="33">
        <f t="shared" si="2980"/>
        <v>0</v>
      </c>
      <c r="BP742" s="33">
        <f t="shared" si="2980"/>
        <v>0</v>
      </c>
      <c r="BQ742" s="33">
        <f t="shared" si="2980"/>
        <v>0</v>
      </c>
      <c r="BR742" s="33">
        <f t="shared" si="2980"/>
        <v>0</v>
      </c>
      <c r="BS742" s="33">
        <f t="shared" si="2980"/>
        <v>0</v>
      </c>
      <c r="BT742" s="33">
        <f t="shared" si="2980"/>
        <v>0</v>
      </c>
      <c r="BU742" s="33">
        <f t="shared" si="2980"/>
        <v>0</v>
      </c>
      <c r="BV742" s="33">
        <f t="shared" si="2980"/>
        <v>0</v>
      </c>
      <c r="BW742" s="33">
        <f t="shared" si="2980"/>
        <v>0</v>
      </c>
      <c r="BX742" s="33">
        <f t="shared" si="2980"/>
        <v>0</v>
      </c>
      <c r="BY742" s="33">
        <f t="shared" si="2980"/>
        <v>0</v>
      </c>
      <c r="BZ742" s="33">
        <f t="shared" si="2980"/>
        <v>0</v>
      </c>
      <c r="CA742" s="39"/>
      <c r="CB742" s="39"/>
      <c r="CC742" s="39"/>
      <c r="CD742" s="33">
        <f t="shared" ref="CD742" si="2994">IFERROR(CD642/CD542,"")</f>
        <v>0</v>
      </c>
      <c r="CE742" s="33">
        <f t="shared" si="2981"/>
        <v>0</v>
      </c>
      <c r="CF742" s="33">
        <f t="shared" si="2981"/>
        <v>0</v>
      </c>
      <c r="CG742" s="33">
        <f t="shared" si="2981"/>
        <v>0</v>
      </c>
      <c r="CH742" s="33">
        <f t="shared" si="2981"/>
        <v>0</v>
      </c>
      <c r="CI742" s="33">
        <f t="shared" si="2981"/>
        <v>0</v>
      </c>
      <c r="CJ742" s="33">
        <f t="shared" si="2981"/>
        <v>0</v>
      </c>
      <c r="CK742" s="33">
        <f t="shared" si="2981"/>
        <v>0</v>
      </c>
      <c r="CL742" s="33">
        <f t="shared" si="2981"/>
        <v>0</v>
      </c>
      <c r="CM742" s="33">
        <f t="shared" si="2981"/>
        <v>0</v>
      </c>
      <c r="CN742" s="33">
        <f t="shared" si="2981"/>
        <v>0</v>
      </c>
      <c r="CO742" s="33">
        <f t="shared" si="2981"/>
        <v>0</v>
      </c>
      <c r="CP742" s="33">
        <f t="shared" si="2981"/>
        <v>0</v>
      </c>
      <c r="CQ742" s="33">
        <f t="shared" si="2981"/>
        <v>0</v>
      </c>
      <c r="CR742" s="33">
        <f t="shared" si="2981"/>
        <v>0</v>
      </c>
      <c r="CS742" s="33">
        <f t="shared" si="2981"/>
        <v>0</v>
      </c>
      <c r="CT742" s="33">
        <f t="shared" si="2981"/>
        <v>0</v>
      </c>
      <c r="CU742" s="33">
        <f t="shared" si="2981"/>
        <v>0</v>
      </c>
      <c r="CV742" s="33">
        <f t="shared" si="2981"/>
        <v>0</v>
      </c>
      <c r="CW742" s="33">
        <f t="shared" si="2981"/>
        <v>0</v>
      </c>
      <c r="CX742" s="33">
        <f t="shared" si="2981"/>
        <v>0</v>
      </c>
      <c r="CY742" s="33">
        <f t="shared" si="2981"/>
        <v>0</v>
      </c>
      <c r="CZ742" s="33">
        <f t="shared" si="2981"/>
        <v>0</v>
      </c>
      <c r="DA742" s="33">
        <f t="shared" si="2981"/>
        <v>0</v>
      </c>
      <c r="DB742" s="33">
        <f t="shared" si="2981"/>
        <v>0</v>
      </c>
      <c r="DC742" s="33">
        <f t="shared" si="2981"/>
        <v>0</v>
      </c>
      <c r="DD742" s="33">
        <f t="shared" si="2981"/>
        <v>0</v>
      </c>
      <c r="DE742" s="33">
        <f t="shared" si="2981"/>
        <v>0</v>
      </c>
      <c r="DF742" s="33">
        <f t="shared" si="2981"/>
        <v>0</v>
      </c>
      <c r="DG742" s="33">
        <f t="shared" si="2981"/>
        <v>0</v>
      </c>
      <c r="DH742" s="33">
        <f t="shared" si="2981"/>
        <v>0</v>
      </c>
      <c r="DI742" s="33">
        <f t="shared" si="2981"/>
        <v>0</v>
      </c>
      <c r="DJ742" s="33">
        <f t="shared" si="2981"/>
        <v>0</v>
      </c>
      <c r="DK742" s="33">
        <f t="shared" si="2981"/>
        <v>0</v>
      </c>
      <c r="DL742" s="33">
        <f t="shared" si="2981"/>
        <v>0</v>
      </c>
      <c r="DM742" s="33">
        <f t="shared" si="2981"/>
        <v>0</v>
      </c>
      <c r="DN742" s="33">
        <f t="shared" si="2981"/>
        <v>0</v>
      </c>
      <c r="DO742" s="39"/>
      <c r="DP742" s="39"/>
      <c r="DQ742" s="39"/>
      <c r="DR742" s="33">
        <f t="shared" ref="DR742" si="2995">IFERROR(DR642/DR542,"")</f>
        <v>0</v>
      </c>
      <c r="DS742" s="33">
        <f t="shared" si="2982"/>
        <v>0</v>
      </c>
      <c r="DT742" s="33">
        <f t="shared" si="2982"/>
        <v>0</v>
      </c>
      <c r="DU742" s="33">
        <f t="shared" si="2982"/>
        <v>0</v>
      </c>
      <c r="DV742" s="33">
        <f t="shared" si="2982"/>
        <v>0</v>
      </c>
      <c r="DW742" s="33">
        <f t="shared" si="2982"/>
        <v>0</v>
      </c>
      <c r="DX742" s="33">
        <f t="shared" si="2982"/>
        <v>0</v>
      </c>
      <c r="DY742" s="33">
        <f t="shared" si="2982"/>
        <v>0</v>
      </c>
      <c r="DZ742" s="33">
        <f t="shared" si="2982"/>
        <v>0</v>
      </c>
      <c r="EA742" s="33">
        <f t="shared" si="2982"/>
        <v>0</v>
      </c>
      <c r="EB742" s="33">
        <f t="shared" si="2982"/>
        <v>0</v>
      </c>
      <c r="EC742" s="33">
        <f t="shared" si="2982"/>
        <v>0</v>
      </c>
      <c r="ED742" s="33">
        <f t="shared" si="2982"/>
        <v>0</v>
      </c>
      <c r="EE742" s="33">
        <f t="shared" si="2982"/>
        <v>0</v>
      </c>
      <c r="EF742" s="33">
        <f t="shared" si="2982"/>
        <v>0</v>
      </c>
      <c r="EG742" s="33">
        <f t="shared" si="2982"/>
        <v>0</v>
      </c>
      <c r="EH742" s="33">
        <f t="shared" si="2982"/>
        <v>0</v>
      </c>
      <c r="EI742" s="33">
        <f t="shared" si="2982"/>
        <v>0</v>
      </c>
      <c r="EJ742" s="33">
        <f t="shared" si="2982"/>
        <v>0</v>
      </c>
      <c r="EK742" s="33">
        <f t="shared" si="2982"/>
        <v>0</v>
      </c>
      <c r="EL742" s="33">
        <f t="shared" si="2982"/>
        <v>0</v>
      </c>
      <c r="EM742" s="33">
        <f t="shared" si="2982"/>
        <v>0</v>
      </c>
      <c r="EN742" s="33">
        <f t="shared" si="2982"/>
        <v>0</v>
      </c>
      <c r="EO742" s="33">
        <f t="shared" si="2982"/>
        <v>0</v>
      </c>
      <c r="EP742" s="33">
        <f t="shared" si="2982"/>
        <v>0</v>
      </c>
      <c r="EQ742" s="33">
        <f t="shared" si="2982"/>
        <v>0</v>
      </c>
      <c r="ER742" s="33">
        <f t="shared" si="2982"/>
        <v>0</v>
      </c>
      <c r="ES742" s="33">
        <f t="shared" si="2982"/>
        <v>0</v>
      </c>
      <c r="ET742" s="33">
        <f t="shared" si="2982"/>
        <v>0</v>
      </c>
      <c r="EU742" s="33">
        <f t="shared" si="2982"/>
        <v>0</v>
      </c>
      <c r="EV742" s="33">
        <f t="shared" si="2982"/>
        <v>0</v>
      </c>
      <c r="EW742" s="33">
        <f t="shared" si="2982"/>
        <v>0</v>
      </c>
      <c r="EX742" s="33">
        <f t="shared" si="2982"/>
        <v>0</v>
      </c>
      <c r="EY742" s="33">
        <f t="shared" si="2982"/>
        <v>0</v>
      </c>
      <c r="EZ742" s="33">
        <f t="shared" si="2982"/>
        <v>0</v>
      </c>
      <c r="FA742" s="33">
        <f t="shared" si="2982"/>
        <v>0</v>
      </c>
      <c r="FB742" s="33">
        <f t="shared" si="2982"/>
        <v>0</v>
      </c>
      <c r="FC742" s="39"/>
      <c r="FD742" s="39"/>
      <c r="FE742" s="39"/>
      <c r="FF742" s="33">
        <f t="shared" ref="FF742" si="2996">IFERROR(FF642/FF542,"")</f>
        <v>0</v>
      </c>
      <c r="FG742" s="33">
        <f t="shared" si="2983"/>
        <v>0</v>
      </c>
      <c r="FH742" s="33">
        <f t="shared" si="2983"/>
        <v>0</v>
      </c>
      <c r="FI742" s="33">
        <f t="shared" si="2983"/>
        <v>0</v>
      </c>
      <c r="FJ742" s="33">
        <f t="shared" si="2983"/>
        <v>0</v>
      </c>
      <c r="FK742" s="33">
        <f t="shared" si="2983"/>
        <v>0</v>
      </c>
      <c r="FL742" s="33">
        <f t="shared" si="2983"/>
        <v>0</v>
      </c>
      <c r="FM742" s="33">
        <f t="shared" si="2983"/>
        <v>0</v>
      </c>
      <c r="FN742" s="33">
        <f t="shared" si="2983"/>
        <v>0</v>
      </c>
      <c r="FO742" s="33">
        <f t="shared" si="2983"/>
        <v>0</v>
      </c>
      <c r="FP742" s="33">
        <f t="shared" si="2983"/>
        <v>0</v>
      </c>
      <c r="FQ742" s="33">
        <f t="shared" si="2983"/>
        <v>0</v>
      </c>
      <c r="FR742" s="33">
        <f t="shared" si="2983"/>
        <v>0</v>
      </c>
      <c r="FS742" s="33">
        <f t="shared" si="2983"/>
        <v>0</v>
      </c>
      <c r="FT742" s="33">
        <f t="shared" si="2983"/>
        <v>0</v>
      </c>
      <c r="FU742" s="33">
        <f t="shared" si="2983"/>
        <v>0</v>
      </c>
      <c r="FV742" s="33">
        <f t="shared" si="2983"/>
        <v>0</v>
      </c>
      <c r="FW742" s="33">
        <f t="shared" si="2983"/>
        <v>0</v>
      </c>
      <c r="FX742" s="33">
        <f t="shared" si="2983"/>
        <v>0</v>
      </c>
      <c r="FY742" s="33">
        <f t="shared" si="2983"/>
        <v>0</v>
      </c>
      <c r="FZ742" s="33">
        <f t="shared" si="2983"/>
        <v>0</v>
      </c>
      <c r="GA742" s="33">
        <f t="shared" si="2983"/>
        <v>0</v>
      </c>
      <c r="GB742" s="33">
        <f t="shared" si="2983"/>
        <v>0</v>
      </c>
      <c r="GC742" s="33">
        <f t="shared" si="2983"/>
        <v>0</v>
      </c>
      <c r="GD742" s="33">
        <f t="shared" si="2983"/>
        <v>0</v>
      </c>
      <c r="GE742" s="33">
        <f t="shared" si="2983"/>
        <v>0</v>
      </c>
      <c r="GF742" s="33">
        <f t="shared" si="2983"/>
        <v>0</v>
      </c>
      <c r="GG742" s="33">
        <f t="shared" si="2983"/>
        <v>0</v>
      </c>
      <c r="GH742" s="33">
        <f t="shared" si="2983"/>
        <v>0</v>
      </c>
      <c r="GI742" s="33">
        <f t="shared" si="2983"/>
        <v>0</v>
      </c>
      <c r="GJ742" s="33">
        <f t="shared" si="2983"/>
        <v>0</v>
      </c>
      <c r="GK742" s="33">
        <f t="shared" si="2983"/>
        <v>0</v>
      </c>
      <c r="GL742" s="33">
        <f t="shared" si="2983"/>
        <v>0</v>
      </c>
      <c r="GM742" s="33">
        <f t="shared" si="2983"/>
        <v>0</v>
      </c>
      <c r="GN742" s="33">
        <f t="shared" si="2983"/>
        <v>0</v>
      </c>
      <c r="GO742" s="33">
        <f t="shared" si="2983"/>
        <v>0</v>
      </c>
      <c r="GP742" s="33">
        <f t="shared" si="2983"/>
        <v>0</v>
      </c>
      <c r="GQ742" s="39"/>
      <c r="GR742" s="39"/>
      <c r="GS742" s="39"/>
    </row>
    <row r="743" spans="1:201" x14ac:dyDescent="0.25">
      <c r="A743" s="11">
        <f>$A$40</f>
        <v>20132</v>
      </c>
      <c r="B743" s="33">
        <f t="shared" si="2984"/>
        <v>0</v>
      </c>
      <c r="C743" s="33">
        <f t="shared" si="2979"/>
        <v>0</v>
      </c>
      <c r="D743" s="33">
        <f t="shared" si="2979"/>
        <v>0</v>
      </c>
      <c r="E743" s="33">
        <f t="shared" si="2979"/>
        <v>0</v>
      </c>
      <c r="F743" s="33">
        <f t="shared" si="2979"/>
        <v>0</v>
      </c>
      <c r="G743" s="33">
        <f t="shared" si="2979"/>
        <v>0</v>
      </c>
      <c r="H743" s="33">
        <f t="shared" si="2979"/>
        <v>0</v>
      </c>
      <c r="I743" s="33">
        <f t="shared" si="2979"/>
        <v>0</v>
      </c>
      <c r="J743" s="33">
        <f t="shared" si="2979"/>
        <v>0</v>
      </c>
      <c r="K743" s="33">
        <f t="shared" si="2979"/>
        <v>0</v>
      </c>
      <c r="L743" s="33">
        <f t="shared" si="2979"/>
        <v>0</v>
      </c>
      <c r="M743" s="33">
        <f t="shared" si="2979"/>
        <v>0</v>
      </c>
      <c r="N743" s="33">
        <f t="shared" si="2979"/>
        <v>0</v>
      </c>
      <c r="O743" s="33">
        <f t="shared" si="2979"/>
        <v>0</v>
      </c>
      <c r="P743" s="33">
        <f t="shared" si="2979"/>
        <v>0</v>
      </c>
      <c r="Q743" s="33">
        <f t="shared" si="2979"/>
        <v>0</v>
      </c>
      <c r="R743" s="33">
        <f t="shared" si="2979"/>
        <v>0</v>
      </c>
      <c r="S743" s="33">
        <f t="shared" si="2979"/>
        <v>0</v>
      </c>
      <c r="T743" s="33">
        <f t="shared" si="2979"/>
        <v>0</v>
      </c>
      <c r="U743" s="33">
        <f t="shared" si="2979"/>
        <v>0</v>
      </c>
      <c r="V743" s="33">
        <f t="shared" si="2979"/>
        <v>0</v>
      </c>
      <c r="W743" s="33">
        <f t="shared" si="2979"/>
        <v>0</v>
      </c>
      <c r="X743" s="33">
        <f t="shared" si="2979"/>
        <v>0</v>
      </c>
      <c r="Y743" s="33">
        <f t="shared" si="2979"/>
        <v>0</v>
      </c>
      <c r="Z743" s="33">
        <f t="shared" si="2979"/>
        <v>0</v>
      </c>
      <c r="AA743" s="33">
        <f t="shared" si="2979"/>
        <v>0</v>
      </c>
      <c r="AB743" s="33">
        <f t="shared" si="2979"/>
        <v>0</v>
      </c>
      <c r="AC743" s="33">
        <f t="shared" si="2979"/>
        <v>0</v>
      </c>
      <c r="AD743" s="33">
        <f t="shared" si="2979"/>
        <v>0</v>
      </c>
      <c r="AE743" s="33">
        <f t="shared" si="2979"/>
        <v>0</v>
      </c>
      <c r="AF743" s="33">
        <f t="shared" si="2979"/>
        <v>0</v>
      </c>
      <c r="AG743" s="33">
        <f t="shared" si="2979"/>
        <v>0</v>
      </c>
      <c r="AH743" s="33">
        <f t="shared" si="2979"/>
        <v>0</v>
      </c>
      <c r="AI743" s="33">
        <f t="shared" si="2979"/>
        <v>0</v>
      </c>
      <c r="AJ743" s="33">
        <f t="shared" si="2979"/>
        <v>0</v>
      </c>
      <c r="AK743" s="33">
        <f t="shared" si="2979"/>
        <v>0</v>
      </c>
      <c r="AL743" s="39"/>
      <c r="AM743" s="39"/>
      <c r="AN743" s="39"/>
      <c r="AO743" s="39"/>
      <c r="AP743" s="33">
        <f t="shared" ref="AP743" si="2997">IFERROR(AP643/AP543,"")</f>
        <v>0</v>
      </c>
      <c r="AQ743" s="33">
        <f t="shared" si="2980"/>
        <v>0</v>
      </c>
      <c r="AR743" s="33">
        <f t="shared" si="2980"/>
        <v>0</v>
      </c>
      <c r="AS743" s="33">
        <f t="shared" si="2980"/>
        <v>0</v>
      </c>
      <c r="AT743" s="33">
        <f t="shared" si="2980"/>
        <v>0</v>
      </c>
      <c r="AU743" s="33">
        <f t="shared" si="2980"/>
        <v>0</v>
      </c>
      <c r="AV743" s="33">
        <f t="shared" si="2980"/>
        <v>0</v>
      </c>
      <c r="AW743" s="33">
        <f t="shared" si="2980"/>
        <v>0</v>
      </c>
      <c r="AX743" s="33">
        <f t="shared" si="2980"/>
        <v>0</v>
      </c>
      <c r="AY743" s="33">
        <f t="shared" si="2980"/>
        <v>0</v>
      </c>
      <c r="AZ743" s="33">
        <f t="shared" si="2980"/>
        <v>0</v>
      </c>
      <c r="BA743" s="33">
        <f t="shared" si="2980"/>
        <v>0</v>
      </c>
      <c r="BB743" s="33">
        <f t="shared" si="2980"/>
        <v>0</v>
      </c>
      <c r="BC743" s="33">
        <f t="shared" si="2980"/>
        <v>0</v>
      </c>
      <c r="BD743" s="33">
        <f t="shared" si="2980"/>
        <v>0</v>
      </c>
      <c r="BE743" s="33">
        <f t="shared" si="2980"/>
        <v>0</v>
      </c>
      <c r="BF743" s="33">
        <f t="shared" si="2980"/>
        <v>0</v>
      </c>
      <c r="BG743" s="33">
        <f t="shared" si="2980"/>
        <v>0</v>
      </c>
      <c r="BH743" s="33">
        <f t="shared" si="2980"/>
        <v>0</v>
      </c>
      <c r="BI743" s="33">
        <f t="shared" si="2980"/>
        <v>0</v>
      </c>
      <c r="BJ743" s="33">
        <f t="shared" si="2980"/>
        <v>0</v>
      </c>
      <c r="BK743" s="33">
        <f t="shared" si="2980"/>
        <v>0</v>
      </c>
      <c r="BL743" s="33">
        <f t="shared" si="2980"/>
        <v>0</v>
      </c>
      <c r="BM743" s="33">
        <f t="shared" si="2980"/>
        <v>0</v>
      </c>
      <c r="BN743" s="33">
        <f t="shared" si="2980"/>
        <v>0</v>
      </c>
      <c r="BO743" s="33">
        <f t="shared" si="2980"/>
        <v>0</v>
      </c>
      <c r="BP743" s="33">
        <f t="shared" si="2980"/>
        <v>0</v>
      </c>
      <c r="BQ743" s="33">
        <f t="shared" si="2980"/>
        <v>0</v>
      </c>
      <c r="BR743" s="33">
        <f t="shared" si="2980"/>
        <v>0</v>
      </c>
      <c r="BS743" s="33">
        <f t="shared" si="2980"/>
        <v>0</v>
      </c>
      <c r="BT743" s="33">
        <f t="shared" si="2980"/>
        <v>0</v>
      </c>
      <c r="BU743" s="33">
        <f t="shared" si="2980"/>
        <v>0</v>
      </c>
      <c r="BV743" s="33">
        <f t="shared" si="2980"/>
        <v>0</v>
      </c>
      <c r="BW743" s="33">
        <f t="shared" si="2980"/>
        <v>0</v>
      </c>
      <c r="BX743" s="33">
        <f t="shared" si="2980"/>
        <v>0</v>
      </c>
      <c r="BY743" s="33">
        <f t="shared" si="2980"/>
        <v>0</v>
      </c>
      <c r="BZ743" s="39"/>
      <c r="CA743" s="39"/>
      <c r="CB743" s="39"/>
      <c r="CC743" s="39"/>
      <c r="CD743" s="33">
        <f t="shared" ref="CD743" si="2998">IFERROR(CD643/CD543,"")</f>
        <v>0</v>
      </c>
      <c r="CE743" s="33">
        <f t="shared" si="2981"/>
        <v>0</v>
      </c>
      <c r="CF743" s="33">
        <f t="shared" si="2981"/>
        <v>0</v>
      </c>
      <c r="CG743" s="33">
        <f t="shared" si="2981"/>
        <v>0</v>
      </c>
      <c r="CH743" s="33">
        <f t="shared" si="2981"/>
        <v>0</v>
      </c>
      <c r="CI743" s="33">
        <f t="shared" si="2981"/>
        <v>0</v>
      </c>
      <c r="CJ743" s="33">
        <f t="shared" si="2981"/>
        <v>0</v>
      </c>
      <c r="CK743" s="33">
        <f t="shared" si="2981"/>
        <v>0</v>
      </c>
      <c r="CL743" s="33">
        <f t="shared" si="2981"/>
        <v>0</v>
      </c>
      <c r="CM743" s="33">
        <f t="shared" si="2981"/>
        <v>0</v>
      </c>
      <c r="CN743" s="33">
        <f t="shared" si="2981"/>
        <v>0</v>
      </c>
      <c r="CO743" s="33">
        <f t="shared" si="2981"/>
        <v>0</v>
      </c>
      <c r="CP743" s="33">
        <f t="shared" si="2981"/>
        <v>0</v>
      </c>
      <c r="CQ743" s="33">
        <f t="shared" si="2981"/>
        <v>0</v>
      </c>
      <c r="CR743" s="33">
        <f t="shared" si="2981"/>
        <v>0</v>
      </c>
      <c r="CS743" s="33">
        <f t="shared" si="2981"/>
        <v>0</v>
      </c>
      <c r="CT743" s="33">
        <f t="shared" si="2981"/>
        <v>0</v>
      </c>
      <c r="CU743" s="33">
        <f t="shared" si="2981"/>
        <v>0</v>
      </c>
      <c r="CV743" s="33">
        <f t="shared" si="2981"/>
        <v>0</v>
      </c>
      <c r="CW743" s="33">
        <f t="shared" si="2981"/>
        <v>0</v>
      </c>
      <c r="CX743" s="33">
        <f t="shared" si="2981"/>
        <v>0</v>
      </c>
      <c r="CY743" s="33">
        <f t="shared" si="2981"/>
        <v>0</v>
      </c>
      <c r="CZ743" s="33">
        <f t="shared" si="2981"/>
        <v>0</v>
      </c>
      <c r="DA743" s="33">
        <f t="shared" si="2981"/>
        <v>0</v>
      </c>
      <c r="DB743" s="33">
        <f t="shared" si="2981"/>
        <v>0</v>
      </c>
      <c r="DC743" s="33">
        <f t="shared" si="2981"/>
        <v>0</v>
      </c>
      <c r="DD743" s="33">
        <f t="shared" si="2981"/>
        <v>0</v>
      </c>
      <c r="DE743" s="33">
        <f t="shared" si="2981"/>
        <v>0</v>
      </c>
      <c r="DF743" s="33">
        <f t="shared" si="2981"/>
        <v>0</v>
      </c>
      <c r="DG743" s="33">
        <f t="shared" si="2981"/>
        <v>0</v>
      </c>
      <c r="DH743" s="33">
        <f t="shared" si="2981"/>
        <v>0</v>
      </c>
      <c r="DI743" s="33">
        <f t="shared" si="2981"/>
        <v>0</v>
      </c>
      <c r="DJ743" s="33">
        <f t="shared" si="2981"/>
        <v>0</v>
      </c>
      <c r="DK743" s="33">
        <f t="shared" si="2981"/>
        <v>0</v>
      </c>
      <c r="DL743" s="33">
        <f t="shared" si="2981"/>
        <v>0</v>
      </c>
      <c r="DM743" s="33">
        <f t="shared" si="2981"/>
        <v>0</v>
      </c>
      <c r="DN743" s="39"/>
      <c r="DO743" s="39"/>
      <c r="DP743" s="39"/>
      <c r="DQ743" s="39"/>
      <c r="DR743" s="33">
        <f t="shared" ref="DR743" si="2999">IFERROR(DR643/DR543,"")</f>
        <v>0</v>
      </c>
      <c r="DS743" s="33">
        <f t="shared" si="2982"/>
        <v>0</v>
      </c>
      <c r="DT743" s="33">
        <f t="shared" si="2982"/>
        <v>0</v>
      </c>
      <c r="DU743" s="33">
        <f t="shared" si="2982"/>
        <v>0</v>
      </c>
      <c r="DV743" s="33">
        <f t="shared" si="2982"/>
        <v>0</v>
      </c>
      <c r="DW743" s="33">
        <f t="shared" si="2982"/>
        <v>0</v>
      </c>
      <c r="DX743" s="33">
        <f t="shared" si="2982"/>
        <v>0</v>
      </c>
      <c r="DY743" s="33">
        <f t="shared" si="2982"/>
        <v>0</v>
      </c>
      <c r="DZ743" s="33">
        <f t="shared" si="2982"/>
        <v>0</v>
      </c>
      <c r="EA743" s="33">
        <f t="shared" si="2982"/>
        <v>0</v>
      </c>
      <c r="EB743" s="33">
        <f t="shared" si="2982"/>
        <v>0</v>
      </c>
      <c r="EC743" s="33">
        <f t="shared" si="2982"/>
        <v>0</v>
      </c>
      <c r="ED743" s="33">
        <f t="shared" si="2982"/>
        <v>0</v>
      </c>
      <c r="EE743" s="33">
        <f t="shared" si="2982"/>
        <v>0</v>
      </c>
      <c r="EF743" s="33">
        <f t="shared" si="2982"/>
        <v>0</v>
      </c>
      <c r="EG743" s="33">
        <f t="shared" si="2982"/>
        <v>0</v>
      </c>
      <c r="EH743" s="33">
        <f t="shared" si="2982"/>
        <v>0</v>
      </c>
      <c r="EI743" s="33">
        <f t="shared" si="2982"/>
        <v>0</v>
      </c>
      <c r="EJ743" s="33">
        <f t="shared" si="2982"/>
        <v>0</v>
      </c>
      <c r="EK743" s="33">
        <f t="shared" si="2982"/>
        <v>0</v>
      </c>
      <c r="EL743" s="33">
        <f t="shared" si="2982"/>
        <v>0</v>
      </c>
      <c r="EM743" s="33">
        <f t="shared" si="2982"/>
        <v>0</v>
      </c>
      <c r="EN743" s="33">
        <f t="shared" si="2982"/>
        <v>0</v>
      </c>
      <c r="EO743" s="33">
        <f t="shared" si="2982"/>
        <v>0</v>
      </c>
      <c r="EP743" s="33">
        <f t="shared" si="2982"/>
        <v>0</v>
      </c>
      <c r="EQ743" s="33">
        <f t="shared" si="2982"/>
        <v>0</v>
      </c>
      <c r="ER743" s="33">
        <f t="shared" si="2982"/>
        <v>0</v>
      </c>
      <c r="ES743" s="33">
        <f t="shared" si="2982"/>
        <v>0</v>
      </c>
      <c r="ET743" s="33">
        <f t="shared" si="2982"/>
        <v>0</v>
      </c>
      <c r="EU743" s="33">
        <f t="shared" si="2982"/>
        <v>0</v>
      </c>
      <c r="EV743" s="33">
        <f t="shared" si="2982"/>
        <v>0</v>
      </c>
      <c r="EW743" s="33">
        <f t="shared" si="2982"/>
        <v>0</v>
      </c>
      <c r="EX743" s="33">
        <f t="shared" si="2982"/>
        <v>0</v>
      </c>
      <c r="EY743" s="33">
        <f t="shared" si="2982"/>
        <v>0</v>
      </c>
      <c r="EZ743" s="33">
        <f t="shared" si="2982"/>
        <v>0</v>
      </c>
      <c r="FA743" s="33">
        <f t="shared" si="2982"/>
        <v>0</v>
      </c>
      <c r="FB743" s="39"/>
      <c r="FC743" s="39"/>
      <c r="FD743" s="39"/>
      <c r="FE743" s="39"/>
      <c r="FF743" s="33">
        <f t="shared" ref="FF743" si="3000">IFERROR(FF643/FF543,"")</f>
        <v>0</v>
      </c>
      <c r="FG743" s="33">
        <f t="shared" si="2983"/>
        <v>0</v>
      </c>
      <c r="FH743" s="33">
        <f t="shared" si="2983"/>
        <v>0</v>
      </c>
      <c r="FI743" s="33">
        <f t="shared" si="2983"/>
        <v>0</v>
      </c>
      <c r="FJ743" s="33">
        <f t="shared" si="2983"/>
        <v>0</v>
      </c>
      <c r="FK743" s="33">
        <f t="shared" si="2983"/>
        <v>0</v>
      </c>
      <c r="FL743" s="33">
        <f t="shared" si="2983"/>
        <v>0</v>
      </c>
      <c r="FM743" s="33">
        <f t="shared" si="2983"/>
        <v>0</v>
      </c>
      <c r="FN743" s="33">
        <f t="shared" si="2983"/>
        <v>0</v>
      </c>
      <c r="FO743" s="33">
        <f t="shared" si="2983"/>
        <v>0</v>
      </c>
      <c r="FP743" s="33">
        <f t="shared" si="2983"/>
        <v>0</v>
      </c>
      <c r="FQ743" s="33">
        <f t="shared" si="2983"/>
        <v>0</v>
      </c>
      <c r="FR743" s="33">
        <f t="shared" si="2983"/>
        <v>0</v>
      </c>
      <c r="FS743" s="33">
        <f t="shared" si="2983"/>
        <v>0</v>
      </c>
      <c r="FT743" s="33">
        <f t="shared" si="2983"/>
        <v>0</v>
      </c>
      <c r="FU743" s="33">
        <f t="shared" si="2983"/>
        <v>0</v>
      </c>
      <c r="FV743" s="33">
        <f t="shared" si="2983"/>
        <v>0</v>
      </c>
      <c r="FW743" s="33">
        <f t="shared" si="2983"/>
        <v>0</v>
      </c>
      <c r="FX743" s="33">
        <f t="shared" si="2983"/>
        <v>0</v>
      </c>
      <c r="FY743" s="33">
        <f t="shared" si="2983"/>
        <v>0</v>
      </c>
      <c r="FZ743" s="33">
        <f t="shared" si="2983"/>
        <v>0</v>
      </c>
      <c r="GA743" s="33">
        <f t="shared" si="2983"/>
        <v>0</v>
      </c>
      <c r="GB743" s="33">
        <f t="shared" si="2983"/>
        <v>0</v>
      </c>
      <c r="GC743" s="33">
        <f t="shared" si="2983"/>
        <v>0</v>
      </c>
      <c r="GD743" s="33">
        <f t="shared" si="2983"/>
        <v>0</v>
      </c>
      <c r="GE743" s="33">
        <f t="shared" si="2983"/>
        <v>0</v>
      </c>
      <c r="GF743" s="33">
        <f t="shared" si="2983"/>
        <v>0</v>
      </c>
      <c r="GG743" s="33">
        <f t="shared" si="2983"/>
        <v>0</v>
      </c>
      <c r="GH743" s="33">
        <f t="shared" si="2983"/>
        <v>0</v>
      </c>
      <c r="GI743" s="33">
        <f t="shared" si="2983"/>
        <v>0</v>
      </c>
      <c r="GJ743" s="33">
        <f t="shared" si="2983"/>
        <v>0</v>
      </c>
      <c r="GK743" s="33">
        <f t="shared" si="2983"/>
        <v>0</v>
      </c>
      <c r="GL743" s="33">
        <f t="shared" si="2983"/>
        <v>0</v>
      </c>
      <c r="GM743" s="33">
        <f t="shared" si="2983"/>
        <v>0</v>
      </c>
      <c r="GN743" s="33">
        <f t="shared" si="2983"/>
        <v>0</v>
      </c>
      <c r="GO743" s="33">
        <f t="shared" si="2983"/>
        <v>0</v>
      </c>
      <c r="GP743" s="39"/>
      <c r="GQ743" s="39"/>
      <c r="GR743" s="39"/>
      <c r="GS743" s="39"/>
    </row>
    <row r="744" spans="1:201" x14ac:dyDescent="0.25">
      <c r="A744" s="11">
        <f>$A$41</f>
        <v>20133</v>
      </c>
      <c r="B744" s="33">
        <f t="shared" si="2984"/>
        <v>0</v>
      </c>
      <c r="C744" s="33">
        <f t="shared" si="2979"/>
        <v>0</v>
      </c>
      <c r="D744" s="33">
        <f t="shared" si="2979"/>
        <v>0</v>
      </c>
      <c r="E744" s="33">
        <f t="shared" si="2979"/>
        <v>0</v>
      </c>
      <c r="F744" s="33">
        <f t="shared" si="2979"/>
        <v>0</v>
      </c>
      <c r="G744" s="33">
        <f t="shared" si="2979"/>
        <v>0</v>
      </c>
      <c r="H744" s="33">
        <f t="shared" si="2979"/>
        <v>0</v>
      </c>
      <c r="I744" s="33">
        <f t="shared" si="2979"/>
        <v>0</v>
      </c>
      <c r="J744" s="33">
        <f t="shared" si="2979"/>
        <v>0</v>
      </c>
      <c r="K744" s="33">
        <f t="shared" si="2979"/>
        <v>0</v>
      </c>
      <c r="L744" s="33">
        <f t="shared" si="2979"/>
        <v>0</v>
      </c>
      <c r="M744" s="33">
        <f t="shared" si="2979"/>
        <v>0</v>
      </c>
      <c r="N744" s="33">
        <f t="shared" si="2979"/>
        <v>0</v>
      </c>
      <c r="O744" s="33">
        <f t="shared" si="2979"/>
        <v>0</v>
      </c>
      <c r="P744" s="33">
        <f t="shared" si="2979"/>
        <v>0</v>
      </c>
      <c r="Q744" s="33">
        <f t="shared" si="2979"/>
        <v>0</v>
      </c>
      <c r="R744" s="33">
        <f t="shared" si="2979"/>
        <v>0</v>
      </c>
      <c r="S744" s="33">
        <f t="shared" si="2979"/>
        <v>0</v>
      </c>
      <c r="T744" s="33">
        <f t="shared" si="2979"/>
        <v>0</v>
      </c>
      <c r="U744" s="33">
        <f t="shared" si="2979"/>
        <v>0</v>
      </c>
      <c r="V744" s="33">
        <f t="shared" si="2979"/>
        <v>0</v>
      </c>
      <c r="W744" s="33">
        <f t="shared" si="2979"/>
        <v>0</v>
      </c>
      <c r="X744" s="33">
        <f t="shared" si="2979"/>
        <v>0</v>
      </c>
      <c r="Y744" s="33">
        <f t="shared" si="2979"/>
        <v>0</v>
      </c>
      <c r="Z744" s="33">
        <f t="shared" si="2979"/>
        <v>0</v>
      </c>
      <c r="AA744" s="33">
        <f t="shared" si="2979"/>
        <v>0</v>
      </c>
      <c r="AB744" s="33">
        <f t="shared" si="2979"/>
        <v>0</v>
      </c>
      <c r="AC744" s="33">
        <f t="shared" si="2979"/>
        <v>0</v>
      </c>
      <c r="AD744" s="33">
        <f t="shared" si="2979"/>
        <v>0</v>
      </c>
      <c r="AE744" s="33">
        <f t="shared" si="2979"/>
        <v>0</v>
      </c>
      <c r="AF744" s="33">
        <f t="shared" si="2979"/>
        <v>0</v>
      </c>
      <c r="AG744" s="33">
        <f t="shared" si="2979"/>
        <v>0</v>
      </c>
      <c r="AH744" s="33">
        <f t="shared" si="2979"/>
        <v>0</v>
      </c>
      <c r="AI744" s="33">
        <f t="shared" si="2979"/>
        <v>0</v>
      </c>
      <c r="AJ744" s="33">
        <f t="shared" si="2979"/>
        <v>0</v>
      </c>
      <c r="AK744" s="39"/>
      <c r="AL744" s="39"/>
      <c r="AM744" s="39"/>
      <c r="AN744" s="39"/>
      <c r="AO744" s="39"/>
      <c r="AP744" s="33">
        <f t="shared" ref="AP744" si="3001">IFERROR(AP644/AP544,"")</f>
        <v>0</v>
      </c>
      <c r="AQ744" s="33">
        <f t="shared" si="2980"/>
        <v>0</v>
      </c>
      <c r="AR744" s="33">
        <f t="shared" si="2980"/>
        <v>0</v>
      </c>
      <c r="AS744" s="33">
        <f t="shared" si="2980"/>
        <v>0</v>
      </c>
      <c r="AT744" s="33">
        <f t="shared" si="2980"/>
        <v>0</v>
      </c>
      <c r="AU744" s="33">
        <f t="shared" si="2980"/>
        <v>0</v>
      </c>
      <c r="AV744" s="33">
        <f t="shared" si="2980"/>
        <v>0</v>
      </c>
      <c r="AW744" s="33">
        <f t="shared" si="2980"/>
        <v>0</v>
      </c>
      <c r="AX744" s="33">
        <f t="shared" si="2980"/>
        <v>0</v>
      </c>
      <c r="AY744" s="33">
        <f t="shared" si="2980"/>
        <v>0</v>
      </c>
      <c r="AZ744" s="33">
        <f t="shared" si="2980"/>
        <v>0</v>
      </c>
      <c r="BA744" s="33">
        <f t="shared" si="2980"/>
        <v>0</v>
      </c>
      <c r="BB744" s="33">
        <f t="shared" si="2980"/>
        <v>0</v>
      </c>
      <c r="BC744" s="33">
        <f t="shared" si="2980"/>
        <v>0</v>
      </c>
      <c r="BD744" s="33">
        <f t="shared" si="2980"/>
        <v>0</v>
      </c>
      <c r="BE744" s="33">
        <f t="shared" si="2980"/>
        <v>0</v>
      </c>
      <c r="BF744" s="33">
        <f t="shared" si="2980"/>
        <v>0</v>
      </c>
      <c r="BG744" s="33">
        <f t="shared" si="2980"/>
        <v>0</v>
      </c>
      <c r="BH744" s="33">
        <f t="shared" si="2980"/>
        <v>0</v>
      </c>
      <c r="BI744" s="33">
        <f t="shared" si="2980"/>
        <v>0</v>
      </c>
      <c r="BJ744" s="33">
        <f t="shared" si="2980"/>
        <v>0</v>
      </c>
      <c r="BK744" s="33">
        <f t="shared" si="2980"/>
        <v>0</v>
      </c>
      <c r="BL744" s="33">
        <f t="shared" si="2980"/>
        <v>0</v>
      </c>
      <c r="BM744" s="33">
        <f t="shared" si="2980"/>
        <v>0</v>
      </c>
      <c r="BN744" s="33">
        <f t="shared" si="2980"/>
        <v>0</v>
      </c>
      <c r="BO744" s="33">
        <f t="shared" si="2980"/>
        <v>0</v>
      </c>
      <c r="BP744" s="33">
        <f t="shared" si="2980"/>
        <v>0</v>
      </c>
      <c r="BQ744" s="33">
        <f t="shared" si="2980"/>
        <v>0</v>
      </c>
      <c r="BR744" s="33">
        <f t="shared" si="2980"/>
        <v>0</v>
      </c>
      <c r="BS744" s="33">
        <f t="shared" si="2980"/>
        <v>0</v>
      </c>
      <c r="BT744" s="33">
        <f t="shared" si="2980"/>
        <v>0</v>
      </c>
      <c r="BU744" s="33">
        <f t="shared" si="2980"/>
        <v>0</v>
      </c>
      <c r="BV744" s="33">
        <f t="shared" si="2980"/>
        <v>0</v>
      </c>
      <c r="BW744" s="33">
        <f t="shared" si="2980"/>
        <v>0</v>
      </c>
      <c r="BX744" s="33">
        <f t="shared" si="2980"/>
        <v>0</v>
      </c>
      <c r="BY744" s="39"/>
      <c r="BZ744" s="39"/>
      <c r="CA744" s="39"/>
      <c r="CB744" s="39"/>
      <c r="CC744" s="39"/>
      <c r="CD744" s="33">
        <f t="shared" ref="CD744" si="3002">IFERROR(CD644/CD544,"")</f>
        <v>0</v>
      </c>
      <c r="CE744" s="33">
        <f t="shared" si="2981"/>
        <v>0</v>
      </c>
      <c r="CF744" s="33">
        <f t="shared" si="2981"/>
        <v>0</v>
      </c>
      <c r="CG744" s="33">
        <f t="shared" si="2981"/>
        <v>0</v>
      </c>
      <c r="CH744" s="33">
        <f t="shared" si="2981"/>
        <v>0</v>
      </c>
      <c r="CI744" s="33">
        <f t="shared" si="2981"/>
        <v>0</v>
      </c>
      <c r="CJ744" s="33">
        <f t="shared" si="2981"/>
        <v>0</v>
      </c>
      <c r="CK744" s="33">
        <f t="shared" si="2981"/>
        <v>0</v>
      </c>
      <c r="CL744" s="33">
        <f t="shared" si="2981"/>
        <v>0</v>
      </c>
      <c r="CM744" s="33">
        <f t="shared" si="2981"/>
        <v>0</v>
      </c>
      <c r="CN744" s="33">
        <f t="shared" si="2981"/>
        <v>0</v>
      </c>
      <c r="CO744" s="33">
        <f t="shared" si="2981"/>
        <v>0</v>
      </c>
      <c r="CP744" s="33">
        <f t="shared" si="2981"/>
        <v>0</v>
      </c>
      <c r="CQ744" s="33">
        <f t="shared" si="2981"/>
        <v>0</v>
      </c>
      <c r="CR744" s="33">
        <f t="shared" si="2981"/>
        <v>0</v>
      </c>
      <c r="CS744" s="33">
        <f t="shared" si="2981"/>
        <v>0</v>
      </c>
      <c r="CT744" s="33">
        <f t="shared" si="2981"/>
        <v>0</v>
      </c>
      <c r="CU744" s="33">
        <f t="shared" si="2981"/>
        <v>0</v>
      </c>
      <c r="CV744" s="33">
        <f t="shared" si="2981"/>
        <v>0</v>
      </c>
      <c r="CW744" s="33">
        <f t="shared" si="2981"/>
        <v>0</v>
      </c>
      <c r="CX744" s="33">
        <f t="shared" si="2981"/>
        <v>0</v>
      </c>
      <c r="CY744" s="33">
        <f t="shared" si="2981"/>
        <v>0</v>
      </c>
      <c r="CZ744" s="33">
        <f t="shared" si="2981"/>
        <v>0</v>
      </c>
      <c r="DA744" s="33">
        <f t="shared" si="2981"/>
        <v>0</v>
      </c>
      <c r="DB744" s="33">
        <f t="shared" si="2981"/>
        <v>0</v>
      </c>
      <c r="DC744" s="33">
        <f t="shared" si="2981"/>
        <v>0</v>
      </c>
      <c r="DD744" s="33">
        <f t="shared" si="2981"/>
        <v>0</v>
      </c>
      <c r="DE744" s="33">
        <f t="shared" si="2981"/>
        <v>0</v>
      </c>
      <c r="DF744" s="33">
        <f t="shared" si="2981"/>
        <v>0</v>
      </c>
      <c r="DG744" s="33">
        <f t="shared" si="2981"/>
        <v>0</v>
      </c>
      <c r="DH744" s="33">
        <f t="shared" si="2981"/>
        <v>0</v>
      </c>
      <c r="DI744" s="33">
        <f t="shared" si="2981"/>
        <v>0</v>
      </c>
      <c r="DJ744" s="33">
        <f t="shared" si="2981"/>
        <v>0</v>
      </c>
      <c r="DK744" s="33">
        <f t="shared" si="2981"/>
        <v>0</v>
      </c>
      <c r="DL744" s="33">
        <f t="shared" si="2981"/>
        <v>0</v>
      </c>
      <c r="DM744" s="39"/>
      <c r="DN744" s="39"/>
      <c r="DO744" s="39"/>
      <c r="DP744" s="39"/>
      <c r="DQ744" s="39"/>
      <c r="DR744" s="33">
        <f t="shared" ref="DR744" si="3003">IFERROR(DR644/DR544,"")</f>
        <v>0</v>
      </c>
      <c r="DS744" s="33">
        <f t="shared" si="2982"/>
        <v>0</v>
      </c>
      <c r="DT744" s="33">
        <f t="shared" si="2982"/>
        <v>0</v>
      </c>
      <c r="DU744" s="33">
        <f t="shared" si="2982"/>
        <v>0</v>
      </c>
      <c r="DV744" s="33">
        <f t="shared" si="2982"/>
        <v>0</v>
      </c>
      <c r="DW744" s="33">
        <f t="shared" si="2982"/>
        <v>0</v>
      </c>
      <c r="DX744" s="33">
        <f t="shared" si="2982"/>
        <v>0</v>
      </c>
      <c r="DY744" s="33">
        <f t="shared" si="2982"/>
        <v>0</v>
      </c>
      <c r="DZ744" s="33">
        <f t="shared" si="2982"/>
        <v>0</v>
      </c>
      <c r="EA744" s="33">
        <f t="shared" si="2982"/>
        <v>0</v>
      </c>
      <c r="EB744" s="33">
        <f t="shared" si="2982"/>
        <v>0</v>
      </c>
      <c r="EC744" s="33">
        <f t="shared" si="2982"/>
        <v>0</v>
      </c>
      <c r="ED744" s="33">
        <f t="shared" si="2982"/>
        <v>0</v>
      </c>
      <c r="EE744" s="33">
        <f t="shared" si="2982"/>
        <v>0</v>
      </c>
      <c r="EF744" s="33">
        <f t="shared" si="2982"/>
        <v>0</v>
      </c>
      <c r="EG744" s="33">
        <f t="shared" si="2982"/>
        <v>0</v>
      </c>
      <c r="EH744" s="33">
        <f t="shared" si="2982"/>
        <v>0</v>
      </c>
      <c r="EI744" s="33">
        <f t="shared" si="2982"/>
        <v>0</v>
      </c>
      <c r="EJ744" s="33">
        <f t="shared" si="2982"/>
        <v>0</v>
      </c>
      <c r="EK744" s="33">
        <f t="shared" si="2982"/>
        <v>0</v>
      </c>
      <c r="EL744" s="33">
        <f t="shared" si="2982"/>
        <v>0</v>
      </c>
      <c r="EM744" s="33">
        <f t="shared" si="2982"/>
        <v>0</v>
      </c>
      <c r="EN744" s="33">
        <f t="shared" si="2982"/>
        <v>0</v>
      </c>
      <c r="EO744" s="33">
        <f t="shared" si="2982"/>
        <v>0</v>
      </c>
      <c r="EP744" s="33">
        <f t="shared" si="2982"/>
        <v>0</v>
      </c>
      <c r="EQ744" s="33">
        <f t="shared" si="2982"/>
        <v>0</v>
      </c>
      <c r="ER744" s="33">
        <f t="shared" si="2982"/>
        <v>0</v>
      </c>
      <c r="ES744" s="33">
        <f t="shared" si="2982"/>
        <v>0</v>
      </c>
      <c r="ET744" s="33">
        <f t="shared" si="2982"/>
        <v>0</v>
      </c>
      <c r="EU744" s="33">
        <f t="shared" si="2982"/>
        <v>0</v>
      </c>
      <c r="EV744" s="33">
        <f t="shared" si="2982"/>
        <v>0</v>
      </c>
      <c r="EW744" s="33">
        <f t="shared" si="2982"/>
        <v>0</v>
      </c>
      <c r="EX744" s="33">
        <f t="shared" si="2982"/>
        <v>0</v>
      </c>
      <c r="EY744" s="33">
        <f t="shared" si="2982"/>
        <v>0</v>
      </c>
      <c r="EZ744" s="33">
        <f t="shared" si="2982"/>
        <v>0</v>
      </c>
      <c r="FA744" s="39"/>
      <c r="FB744" s="39"/>
      <c r="FC744" s="39"/>
      <c r="FD744" s="39"/>
      <c r="FE744" s="39"/>
      <c r="FF744" s="33">
        <f t="shared" ref="FF744" si="3004">IFERROR(FF644/FF544,"")</f>
        <v>0</v>
      </c>
      <c r="FG744" s="33">
        <f t="shared" si="2983"/>
        <v>0</v>
      </c>
      <c r="FH744" s="33">
        <f t="shared" si="2983"/>
        <v>0</v>
      </c>
      <c r="FI744" s="33">
        <f t="shared" si="2983"/>
        <v>0</v>
      </c>
      <c r="FJ744" s="33">
        <f t="shared" si="2983"/>
        <v>0</v>
      </c>
      <c r="FK744" s="33">
        <f t="shared" si="2983"/>
        <v>0</v>
      </c>
      <c r="FL744" s="33">
        <f t="shared" si="2983"/>
        <v>0</v>
      </c>
      <c r="FM744" s="33">
        <f t="shared" si="2983"/>
        <v>0</v>
      </c>
      <c r="FN744" s="33">
        <f t="shared" si="2983"/>
        <v>0</v>
      </c>
      <c r="FO744" s="33">
        <f t="shared" si="2983"/>
        <v>0</v>
      </c>
      <c r="FP744" s="33">
        <f t="shared" si="2983"/>
        <v>0</v>
      </c>
      <c r="FQ744" s="33">
        <f t="shared" si="2983"/>
        <v>0</v>
      </c>
      <c r="FR744" s="33">
        <f t="shared" si="2983"/>
        <v>0</v>
      </c>
      <c r="FS744" s="33">
        <f t="shared" si="2983"/>
        <v>0</v>
      </c>
      <c r="FT744" s="33">
        <f t="shared" si="2983"/>
        <v>0</v>
      </c>
      <c r="FU744" s="33">
        <f t="shared" si="2983"/>
        <v>0</v>
      </c>
      <c r="FV744" s="33">
        <f t="shared" si="2983"/>
        <v>0</v>
      </c>
      <c r="FW744" s="33">
        <f t="shared" si="2983"/>
        <v>0</v>
      </c>
      <c r="FX744" s="33">
        <f t="shared" si="2983"/>
        <v>0</v>
      </c>
      <c r="FY744" s="33">
        <f t="shared" si="2983"/>
        <v>0</v>
      </c>
      <c r="FZ744" s="33">
        <f t="shared" si="2983"/>
        <v>0</v>
      </c>
      <c r="GA744" s="33">
        <f t="shared" si="2983"/>
        <v>0</v>
      </c>
      <c r="GB744" s="33">
        <f t="shared" si="2983"/>
        <v>0</v>
      </c>
      <c r="GC744" s="33">
        <f t="shared" si="2983"/>
        <v>0</v>
      </c>
      <c r="GD744" s="33">
        <f t="shared" si="2983"/>
        <v>0</v>
      </c>
      <c r="GE744" s="33">
        <f t="shared" si="2983"/>
        <v>0</v>
      </c>
      <c r="GF744" s="33">
        <f t="shared" si="2983"/>
        <v>0</v>
      </c>
      <c r="GG744" s="33">
        <f t="shared" si="2983"/>
        <v>0</v>
      </c>
      <c r="GH744" s="33">
        <f t="shared" si="2983"/>
        <v>0</v>
      </c>
      <c r="GI744" s="33">
        <f t="shared" si="2983"/>
        <v>0</v>
      </c>
      <c r="GJ744" s="33">
        <f t="shared" si="2983"/>
        <v>0</v>
      </c>
      <c r="GK744" s="33">
        <f t="shared" si="2983"/>
        <v>0</v>
      </c>
      <c r="GL744" s="33">
        <f t="shared" si="2983"/>
        <v>0</v>
      </c>
      <c r="GM744" s="33">
        <f t="shared" si="2983"/>
        <v>0</v>
      </c>
      <c r="GN744" s="33">
        <f t="shared" si="2983"/>
        <v>0</v>
      </c>
      <c r="GO744" s="39"/>
      <c r="GP744" s="39"/>
      <c r="GQ744" s="39"/>
      <c r="GR744" s="39"/>
      <c r="GS744" s="39"/>
    </row>
    <row r="745" spans="1:201" x14ac:dyDescent="0.25">
      <c r="A745" s="11">
        <f>$A$42</f>
        <v>20134</v>
      </c>
      <c r="B745" s="33">
        <f t="shared" si="2984"/>
        <v>0</v>
      </c>
      <c r="C745" s="33">
        <f t="shared" si="2979"/>
        <v>0</v>
      </c>
      <c r="D745" s="33">
        <f t="shared" si="2979"/>
        <v>0</v>
      </c>
      <c r="E745" s="33">
        <f t="shared" si="2979"/>
        <v>0</v>
      </c>
      <c r="F745" s="33">
        <f t="shared" si="2979"/>
        <v>0</v>
      </c>
      <c r="G745" s="33">
        <f t="shared" si="2979"/>
        <v>0</v>
      </c>
      <c r="H745" s="33">
        <f t="shared" si="2979"/>
        <v>0</v>
      </c>
      <c r="I745" s="33">
        <f t="shared" si="2979"/>
        <v>0</v>
      </c>
      <c r="J745" s="33">
        <f t="shared" si="2979"/>
        <v>0</v>
      </c>
      <c r="K745" s="33">
        <f t="shared" si="2979"/>
        <v>0</v>
      </c>
      <c r="L745" s="33">
        <f t="shared" si="2979"/>
        <v>0</v>
      </c>
      <c r="M745" s="33">
        <f t="shared" si="2979"/>
        <v>0</v>
      </c>
      <c r="N745" s="33">
        <f t="shared" si="2979"/>
        <v>0</v>
      </c>
      <c r="O745" s="33">
        <f t="shared" si="2979"/>
        <v>0</v>
      </c>
      <c r="P745" s="33">
        <f t="shared" si="2979"/>
        <v>0</v>
      </c>
      <c r="Q745" s="33">
        <f t="shared" si="2979"/>
        <v>0</v>
      </c>
      <c r="R745" s="33">
        <f t="shared" si="2979"/>
        <v>0</v>
      </c>
      <c r="S745" s="33">
        <f t="shared" si="2979"/>
        <v>0</v>
      </c>
      <c r="T745" s="33">
        <f t="shared" si="2979"/>
        <v>0</v>
      </c>
      <c r="U745" s="33">
        <f t="shared" si="2979"/>
        <v>0</v>
      </c>
      <c r="V745" s="33">
        <f t="shared" si="2979"/>
        <v>0</v>
      </c>
      <c r="W745" s="33">
        <f t="shared" si="2979"/>
        <v>0</v>
      </c>
      <c r="X745" s="33">
        <f t="shared" si="2979"/>
        <v>0</v>
      </c>
      <c r="Y745" s="33">
        <f t="shared" si="2979"/>
        <v>0</v>
      </c>
      <c r="Z745" s="33">
        <f t="shared" si="2979"/>
        <v>0</v>
      </c>
      <c r="AA745" s="33">
        <f t="shared" si="2979"/>
        <v>0</v>
      </c>
      <c r="AB745" s="33">
        <f t="shared" si="2979"/>
        <v>0</v>
      </c>
      <c r="AC745" s="33">
        <f t="shared" si="2979"/>
        <v>0</v>
      </c>
      <c r="AD745" s="33">
        <f t="shared" si="2979"/>
        <v>0</v>
      </c>
      <c r="AE745" s="33">
        <f t="shared" si="2979"/>
        <v>0</v>
      </c>
      <c r="AF745" s="33">
        <f t="shared" si="2979"/>
        <v>0</v>
      </c>
      <c r="AG745" s="33">
        <f t="shared" si="2979"/>
        <v>0</v>
      </c>
      <c r="AH745" s="33">
        <f t="shared" si="2979"/>
        <v>0</v>
      </c>
      <c r="AI745" s="33">
        <f t="shared" si="2979"/>
        <v>0</v>
      </c>
      <c r="AJ745" s="39"/>
      <c r="AK745" s="39"/>
      <c r="AL745" s="39"/>
      <c r="AM745" s="39"/>
      <c r="AN745" s="39"/>
      <c r="AO745" s="39"/>
      <c r="AP745" s="33">
        <f t="shared" ref="AP745" si="3005">IFERROR(AP645/AP545,"")</f>
        <v>0</v>
      </c>
      <c r="AQ745" s="33">
        <f t="shared" si="2980"/>
        <v>0</v>
      </c>
      <c r="AR745" s="33">
        <f t="shared" si="2980"/>
        <v>0</v>
      </c>
      <c r="AS745" s="33">
        <f t="shared" si="2980"/>
        <v>0</v>
      </c>
      <c r="AT745" s="33">
        <f t="shared" si="2980"/>
        <v>0</v>
      </c>
      <c r="AU745" s="33">
        <f t="shared" si="2980"/>
        <v>0</v>
      </c>
      <c r="AV745" s="33">
        <f t="shared" si="2980"/>
        <v>0</v>
      </c>
      <c r="AW745" s="33">
        <f t="shared" si="2980"/>
        <v>0</v>
      </c>
      <c r="AX745" s="33">
        <f t="shared" si="2980"/>
        <v>0</v>
      </c>
      <c r="AY745" s="33">
        <f t="shared" si="2980"/>
        <v>0</v>
      </c>
      <c r="AZ745" s="33">
        <f t="shared" si="2980"/>
        <v>0</v>
      </c>
      <c r="BA745" s="33">
        <f t="shared" si="2980"/>
        <v>0</v>
      </c>
      <c r="BB745" s="33">
        <f t="shared" si="2980"/>
        <v>0</v>
      </c>
      <c r="BC745" s="33">
        <f t="shared" si="2980"/>
        <v>0</v>
      </c>
      <c r="BD745" s="33">
        <f t="shared" si="2980"/>
        <v>0</v>
      </c>
      <c r="BE745" s="33">
        <f t="shared" si="2980"/>
        <v>0</v>
      </c>
      <c r="BF745" s="33">
        <f t="shared" si="2980"/>
        <v>0</v>
      </c>
      <c r="BG745" s="33">
        <f t="shared" si="2980"/>
        <v>0</v>
      </c>
      <c r="BH745" s="33">
        <f t="shared" si="2980"/>
        <v>0</v>
      </c>
      <c r="BI745" s="33">
        <f t="shared" si="2980"/>
        <v>0</v>
      </c>
      <c r="BJ745" s="33">
        <f t="shared" si="2980"/>
        <v>0</v>
      </c>
      <c r="BK745" s="33">
        <f t="shared" si="2980"/>
        <v>0</v>
      </c>
      <c r="BL745" s="33">
        <f t="shared" si="2980"/>
        <v>0</v>
      </c>
      <c r="BM745" s="33">
        <f t="shared" si="2980"/>
        <v>0</v>
      </c>
      <c r="BN745" s="33">
        <f t="shared" si="2980"/>
        <v>0</v>
      </c>
      <c r="BO745" s="33">
        <f t="shared" si="2980"/>
        <v>0</v>
      </c>
      <c r="BP745" s="33">
        <f t="shared" si="2980"/>
        <v>0</v>
      </c>
      <c r="BQ745" s="33">
        <f t="shared" si="2980"/>
        <v>0</v>
      </c>
      <c r="BR745" s="33">
        <f t="shared" si="2980"/>
        <v>0</v>
      </c>
      <c r="BS745" s="33">
        <f t="shared" si="2980"/>
        <v>0</v>
      </c>
      <c r="BT745" s="33">
        <f t="shared" si="2980"/>
        <v>0</v>
      </c>
      <c r="BU745" s="33">
        <f t="shared" si="2980"/>
        <v>0</v>
      </c>
      <c r="BV745" s="33">
        <f t="shared" si="2980"/>
        <v>0</v>
      </c>
      <c r="BW745" s="33">
        <f t="shared" si="2980"/>
        <v>0</v>
      </c>
      <c r="BX745" s="39"/>
      <c r="BY745" s="39"/>
      <c r="BZ745" s="39"/>
      <c r="CA745" s="39"/>
      <c r="CB745" s="39"/>
      <c r="CC745" s="39"/>
      <c r="CD745" s="33">
        <f t="shared" ref="CD745" si="3006">IFERROR(CD645/CD545,"")</f>
        <v>0</v>
      </c>
      <c r="CE745" s="33">
        <f t="shared" si="2981"/>
        <v>0</v>
      </c>
      <c r="CF745" s="33">
        <f t="shared" si="2981"/>
        <v>0</v>
      </c>
      <c r="CG745" s="33">
        <f t="shared" si="2981"/>
        <v>0</v>
      </c>
      <c r="CH745" s="33">
        <f t="shared" si="2981"/>
        <v>0</v>
      </c>
      <c r="CI745" s="33">
        <f t="shared" si="2981"/>
        <v>0</v>
      </c>
      <c r="CJ745" s="33">
        <f t="shared" si="2981"/>
        <v>0</v>
      </c>
      <c r="CK745" s="33">
        <f t="shared" si="2981"/>
        <v>0</v>
      </c>
      <c r="CL745" s="33">
        <f t="shared" si="2981"/>
        <v>0</v>
      </c>
      <c r="CM745" s="33">
        <f t="shared" si="2981"/>
        <v>0</v>
      </c>
      <c r="CN745" s="33">
        <f t="shared" si="2981"/>
        <v>0</v>
      </c>
      <c r="CO745" s="33">
        <f t="shared" si="2981"/>
        <v>0</v>
      </c>
      <c r="CP745" s="33">
        <f t="shared" si="2981"/>
        <v>0</v>
      </c>
      <c r="CQ745" s="33">
        <f t="shared" si="2981"/>
        <v>0</v>
      </c>
      <c r="CR745" s="33">
        <f t="shared" si="2981"/>
        <v>0</v>
      </c>
      <c r="CS745" s="33">
        <f t="shared" si="2981"/>
        <v>0</v>
      </c>
      <c r="CT745" s="33">
        <f t="shared" si="2981"/>
        <v>0</v>
      </c>
      <c r="CU745" s="33">
        <f t="shared" si="2981"/>
        <v>0</v>
      </c>
      <c r="CV745" s="33">
        <f t="shared" si="2981"/>
        <v>0</v>
      </c>
      <c r="CW745" s="33">
        <f t="shared" si="2981"/>
        <v>0</v>
      </c>
      <c r="CX745" s="33">
        <f t="shared" si="2981"/>
        <v>0</v>
      </c>
      <c r="CY745" s="33">
        <f t="shared" si="2981"/>
        <v>0</v>
      </c>
      <c r="CZ745" s="33">
        <f t="shared" si="2981"/>
        <v>0</v>
      </c>
      <c r="DA745" s="33">
        <f t="shared" si="2981"/>
        <v>0</v>
      </c>
      <c r="DB745" s="33">
        <f t="shared" si="2981"/>
        <v>0</v>
      </c>
      <c r="DC745" s="33">
        <f t="shared" si="2981"/>
        <v>0</v>
      </c>
      <c r="DD745" s="33">
        <f t="shared" si="2981"/>
        <v>0</v>
      </c>
      <c r="DE745" s="33">
        <f t="shared" si="2981"/>
        <v>0</v>
      </c>
      <c r="DF745" s="33">
        <f t="shared" si="2981"/>
        <v>0</v>
      </c>
      <c r="DG745" s="33">
        <f t="shared" si="2981"/>
        <v>0</v>
      </c>
      <c r="DH745" s="33">
        <f t="shared" si="2981"/>
        <v>0</v>
      </c>
      <c r="DI745" s="33">
        <f t="shared" si="2981"/>
        <v>0</v>
      </c>
      <c r="DJ745" s="33">
        <f t="shared" si="2981"/>
        <v>0</v>
      </c>
      <c r="DK745" s="33">
        <f t="shared" si="2981"/>
        <v>0</v>
      </c>
      <c r="DL745" s="39"/>
      <c r="DM745" s="39"/>
      <c r="DN745" s="39"/>
      <c r="DO745" s="39"/>
      <c r="DP745" s="39"/>
      <c r="DQ745" s="39"/>
      <c r="DR745" s="33">
        <f t="shared" ref="DR745" si="3007">IFERROR(DR645/DR545,"")</f>
        <v>0</v>
      </c>
      <c r="DS745" s="33">
        <f t="shared" si="2982"/>
        <v>0</v>
      </c>
      <c r="DT745" s="33">
        <f t="shared" si="2982"/>
        <v>0</v>
      </c>
      <c r="DU745" s="33">
        <f t="shared" si="2982"/>
        <v>0</v>
      </c>
      <c r="DV745" s="33">
        <f t="shared" si="2982"/>
        <v>0</v>
      </c>
      <c r="DW745" s="33">
        <f t="shared" si="2982"/>
        <v>0</v>
      </c>
      <c r="DX745" s="33">
        <f t="shared" si="2982"/>
        <v>0</v>
      </c>
      <c r="DY745" s="33">
        <f t="shared" si="2982"/>
        <v>0</v>
      </c>
      <c r="DZ745" s="33">
        <f t="shared" si="2982"/>
        <v>0</v>
      </c>
      <c r="EA745" s="33">
        <f t="shared" si="2982"/>
        <v>0</v>
      </c>
      <c r="EB745" s="33">
        <f t="shared" si="2982"/>
        <v>0</v>
      </c>
      <c r="EC745" s="33">
        <f t="shared" si="2982"/>
        <v>0</v>
      </c>
      <c r="ED745" s="33">
        <f t="shared" si="2982"/>
        <v>0</v>
      </c>
      <c r="EE745" s="33">
        <f t="shared" si="2982"/>
        <v>0</v>
      </c>
      <c r="EF745" s="33">
        <f t="shared" si="2982"/>
        <v>0</v>
      </c>
      <c r="EG745" s="33">
        <f t="shared" si="2982"/>
        <v>0</v>
      </c>
      <c r="EH745" s="33">
        <f t="shared" si="2982"/>
        <v>0</v>
      </c>
      <c r="EI745" s="33">
        <f t="shared" si="2982"/>
        <v>0</v>
      </c>
      <c r="EJ745" s="33">
        <f t="shared" si="2982"/>
        <v>0</v>
      </c>
      <c r="EK745" s="33">
        <f t="shared" si="2982"/>
        <v>0</v>
      </c>
      <c r="EL745" s="33">
        <f t="shared" si="2982"/>
        <v>0</v>
      </c>
      <c r="EM745" s="33">
        <f t="shared" si="2982"/>
        <v>0</v>
      </c>
      <c r="EN745" s="33">
        <f t="shared" si="2982"/>
        <v>0</v>
      </c>
      <c r="EO745" s="33">
        <f t="shared" si="2982"/>
        <v>0</v>
      </c>
      <c r="EP745" s="33">
        <f t="shared" si="2982"/>
        <v>0</v>
      </c>
      <c r="EQ745" s="33">
        <f t="shared" si="2982"/>
        <v>0</v>
      </c>
      <c r="ER745" s="33">
        <f t="shared" si="2982"/>
        <v>0</v>
      </c>
      <c r="ES745" s="33">
        <f t="shared" si="2982"/>
        <v>0</v>
      </c>
      <c r="ET745" s="33">
        <f t="shared" si="2982"/>
        <v>0</v>
      </c>
      <c r="EU745" s="33">
        <f t="shared" si="2982"/>
        <v>0</v>
      </c>
      <c r="EV745" s="33">
        <f t="shared" si="2982"/>
        <v>0</v>
      </c>
      <c r="EW745" s="33">
        <f t="shared" si="2982"/>
        <v>0</v>
      </c>
      <c r="EX745" s="33">
        <f t="shared" si="2982"/>
        <v>0</v>
      </c>
      <c r="EY745" s="33">
        <f t="shared" si="2982"/>
        <v>0</v>
      </c>
      <c r="EZ745" s="39"/>
      <c r="FA745" s="39"/>
      <c r="FB745" s="39"/>
      <c r="FC745" s="39"/>
      <c r="FD745" s="39"/>
      <c r="FE745" s="39"/>
      <c r="FF745" s="33">
        <f t="shared" ref="FF745" si="3008">IFERROR(FF645/FF545,"")</f>
        <v>0</v>
      </c>
      <c r="FG745" s="33">
        <f t="shared" si="2983"/>
        <v>0</v>
      </c>
      <c r="FH745" s="33">
        <f t="shared" si="2983"/>
        <v>0</v>
      </c>
      <c r="FI745" s="33">
        <f t="shared" si="2983"/>
        <v>0</v>
      </c>
      <c r="FJ745" s="33">
        <f t="shared" si="2983"/>
        <v>0</v>
      </c>
      <c r="FK745" s="33">
        <f t="shared" si="2983"/>
        <v>0</v>
      </c>
      <c r="FL745" s="33">
        <f t="shared" si="2983"/>
        <v>0</v>
      </c>
      <c r="FM745" s="33">
        <f t="shared" si="2983"/>
        <v>0</v>
      </c>
      <c r="FN745" s="33">
        <f t="shared" si="2983"/>
        <v>0</v>
      </c>
      <c r="FO745" s="33">
        <f t="shared" si="2983"/>
        <v>0</v>
      </c>
      <c r="FP745" s="33">
        <f t="shared" si="2983"/>
        <v>0</v>
      </c>
      <c r="FQ745" s="33">
        <f t="shared" si="2983"/>
        <v>0</v>
      </c>
      <c r="FR745" s="33">
        <f t="shared" si="2983"/>
        <v>0</v>
      </c>
      <c r="FS745" s="33">
        <f t="shared" si="2983"/>
        <v>0</v>
      </c>
      <c r="FT745" s="33">
        <f t="shared" si="2983"/>
        <v>0</v>
      </c>
      <c r="FU745" s="33">
        <f t="shared" si="2983"/>
        <v>0</v>
      </c>
      <c r="FV745" s="33">
        <f t="shared" si="2983"/>
        <v>0</v>
      </c>
      <c r="FW745" s="33">
        <f t="shared" si="2983"/>
        <v>0</v>
      </c>
      <c r="FX745" s="33">
        <f t="shared" si="2983"/>
        <v>0</v>
      </c>
      <c r="FY745" s="33">
        <f t="shared" si="2983"/>
        <v>0</v>
      </c>
      <c r="FZ745" s="33">
        <f t="shared" si="2983"/>
        <v>0</v>
      </c>
      <c r="GA745" s="33">
        <f t="shared" si="2983"/>
        <v>0</v>
      </c>
      <c r="GB745" s="33">
        <f t="shared" si="2983"/>
        <v>0</v>
      </c>
      <c r="GC745" s="33">
        <f t="shared" si="2983"/>
        <v>0</v>
      </c>
      <c r="GD745" s="33">
        <f t="shared" si="2983"/>
        <v>0</v>
      </c>
      <c r="GE745" s="33">
        <f t="shared" si="2983"/>
        <v>0</v>
      </c>
      <c r="GF745" s="33">
        <f t="shared" si="2983"/>
        <v>0</v>
      </c>
      <c r="GG745" s="33">
        <f t="shared" si="2983"/>
        <v>0</v>
      </c>
      <c r="GH745" s="33">
        <f t="shared" si="2983"/>
        <v>0</v>
      </c>
      <c r="GI745" s="33">
        <f t="shared" si="2983"/>
        <v>0</v>
      </c>
      <c r="GJ745" s="33">
        <f t="shared" si="2983"/>
        <v>0</v>
      </c>
      <c r="GK745" s="33">
        <f t="shared" si="2983"/>
        <v>0</v>
      </c>
      <c r="GL745" s="33">
        <f t="shared" si="2983"/>
        <v>0</v>
      </c>
      <c r="GM745" s="33">
        <f t="shared" si="2983"/>
        <v>0</v>
      </c>
      <c r="GN745" s="39"/>
      <c r="GO745" s="39"/>
      <c r="GP745" s="39"/>
      <c r="GQ745" s="39"/>
      <c r="GR745" s="39"/>
      <c r="GS745" s="39"/>
    </row>
    <row r="746" spans="1:201" x14ac:dyDescent="0.25">
      <c r="A746" s="11">
        <f>$A$43</f>
        <v>20141</v>
      </c>
      <c r="B746" s="33">
        <f t="shared" si="2984"/>
        <v>0</v>
      </c>
      <c r="C746" s="33">
        <f t="shared" si="2979"/>
        <v>0</v>
      </c>
      <c r="D746" s="33">
        <f t="shared" si="2979"/>
        <v>0</v>
      </c>
      <c r="E746" s="33">
        <f t="shared" si="2979"/>
        <v>0</v>
      </c>
      <c r="F746" s="33">
        <f t="shared" si="2979"/>
        <v>0</v>
      </c>
      <c r="G746" s="33">
        <f t="shared" ref="G746:AH757" si="3009">IFERROR(G646/G546,"")</f>
        <v>0</v>
      </c>
      <c r="H746" s="33">
        <f t="shared" si="3009"/>
        <v>0</v>
      </c>
      <c r="I746" s="33">
        <f t="shared" si="3009"/>
        <v>0</v>
      </c>
      <c r="J746" s="33">
        <f t="shared" si="3009"/>
        <v>0</v>
      </c>
      <c r="K746" s="33">
        <f t="shared" si="3009"/>
        <v>0</v>
      </c>
      <c r="L746" s="33">
        <f t="shared" si="3009"/>
        <v>0</v>
      </c>
      <c r="M746" s="33">
        <f t="shared" si="3009"/>
        <v>0</v>
      </c>
      <c r="N746" s="33">
        <f t="shared" si="3009"/>
        <v>0</v>
      </c>
      <c r="O746" s="33">
        <f t="shared" si="3009"/>
        <v>0</v>
      </c>
      <c r="P746" s="33">
        <f t="shared" si="3009"/>
        <v>0</v>
      </c>
      <c r="Q746" s="33">
        <f t="shared" si="3009"/>
        <v>0</v>
      </c>
      <c r="R746" s="33">
        <f t="shared" si="3009"/>
        <v>0</v>
      </c>
      <c r="S746" s="33">
        <f t="shared" si="3009"/>
        <v>0</v>
      </c>
      <c r="T746" s="33">
        <f t="shared" si="3009"/>
        <v>0</v>
      </c>
      <c r="U746" s="33">
        <f t="shared" si="3009"/>
        <v>0</v>
      </c>
      <c r="V746" s="33">
        <f t="shared" si="3009"/>
        <v>0</v>
      </c>
      <c r="W746" s="33">
        <f t="shared" si="3009"/>
        <v>0</v>
      </c>
      <c r="X746" s="33">
        <f t="shared" si="3009"/>
        <v>0</v>
      </c>
      <c r="Y746" s="33">
        <f t="shared" si="3009"/>
        <v>0</v>
      </c>
      <c r="Z746" s="33">
        <f t="shared" si="3009"/>
        <v>0</v>
      </c>
      <c r="AA746" s="33">
        <f t="shared" si="3009"/>
        <v>0</v>
      </c>
      <c r="AB746" s="33">
        <f t="shared" si="3009"/>
        <v>0</v>
      </c>
      <c r="AC746" s="33">
        <f t="shared" si="3009"/>
        <v>0</v>
      </c>
      <c r="AD746" s="33">
        <f t="shared" si="3009"/>
        <v>0</v>
      </c>
      <c r="AE746" s="33">
        <f t="shared" si="3009"/>
        <v>0</v>
      </c>
      <c r="AF746" s="33">
        <f t="shared" si="3009"/>
        <v>0</v>
      </c>
      <c r="AG746" s="33">
        <f t="shared" si="3009"/>
        <v>0</v>
      </c>
      <c r="AH746" s="33">
        <f t="shared" si="3009"/>
        <v>0</v>
      </c>
      <c r="AI746" s="39"/>
      <c r="AJ746" s="39"/>
      <c r="AK746" s="39"/>
      <c r="AL746" s="39"/>
      <c r="AM746" s="39"/>
      <c r="AN746" s="39"/>
      <c r="AO746" s="39"/>
      <c r="AP746" s="33">
        <f t="shared" ref="AP746" si="3010">IFERROR(AP646/AP546,"")</f>
        <v>0</v>
      </c>
      <c r="AQ746" s="33">
        <f t="shared" si="2980"/>
        <v>0</v>
      </c>
      <c r="AR746" s="33">
        <f t="shared" si="2980"/>
        <v>0</v>
      </c>
      <c r="AS746" s="33">
        <f t="shared" si="2980"/>
        <v>0</v>
      </c>
      <c r="AT746" s="33">
        <f t="shared" si="2980"/>
        <v>0</v>
      </c>
      <c r="AU746" s="33">
        <f t="shared" ref="AU746:BV757" si="3011">IFERROR(AU646/AU546,"")</f>
        <v>0</v>
      </c>
      <c r="AV746" s="33">
        <f t="shared" si="3011"/>
        <v>0</v>
      </c>
      <c r="AW746" s="33">
        <f t="shared" si="3011"/>
        <v>0</v>
      </c>
      <c r="AX746" s="33">
        <f t="shared" si="3011"/>
        <v>0</v>
      </c>
      <c r="AY746" s="33">
        <f t="shared" si="3011"/>
        <v>0</v>
      </c>
      <c r="AZ746" s="33">
        <f t="shared" si="3011"/>
        <v>0</v>
      </c>
      <c r="BA746" s="33">
        <f t="shared" si="3011"/>
        <v>0</v>
      </c>
      <c r="BB746" s="33">
        <f t="shared" si="3011"/>
        <v>0</v>
      </c>
      <c r="BC746" s="33">
        <f t="shared" si="3011"/>
        <v>0</v>
      </c>
      <c r="BD746" s="33">
        <f t="shared" si="3011"/>
        <v>0</v>
      </c>
      <c r="BE746" s="33">
        <f t="shared" si="3011"/>
        <v>0</v>
      </c>
      <c r="BF746" s="33">
        <f t="shared" si="3011"/>
        <v>0</v>
      </c>
      <c r="BG746" s="33">
        <f t="shared" si="3011"/>
        <v>0</v>
      </c>
      <c r="BH746" s="33">
        <f t="shared" si="3011"/>
        <v>0</v>
      </c>
      <c r="BI746" s="33">
        <f t="shared" si="3011"/>
        <v>0</v>
      </c>
      <c r="BJ746" s="33">
        <f t="shared" si="3011"/>
        <v>0</v>
      </c>
      <c r="BK746" s="33">
        <f t="shared" si="3011"/>
        <v>0</v>
      </c>
      <c r="BL746" s="33">
        <f t="shared" si="3011"/>
        <v>0</v>
      </c>
      <c r="BM746" s="33">
        <f t="shared" si="3011"/>
        <v>0</v>
      </c>
      <c r="BN746" s="33">
        <f t="shared" si="3011"/>
        <v>0</v>
      </c>
      <c r="BO746" s="33">
        <f t="shared" si="3011"/>
        <v>0</v>
      </c>
      <c r="BP746" s="33">
        <f t="shared" si="3011"/>
        <v>0</v>
      </c>
      <c r="BQ746" s="33">
        <f t="shared" si="3011"/>
        <v>0</v>
      </c>
      <c r="BR746" s="33">
        <f t="shared" si="3011"/>
        <v>0</v>
      </c>
      <c r="BS746" s="33">
        <f t="shared" si="3011"/>
        <v>0</v>
      </c>
      <c r="BT746" s="33">
        <f t="shared" si="3011"/>
        <v>0</v>
      </c>
      <c r="BU746" s="33">
        <f t="shared" si="3011"/>
        <v>0</v>
      </c>
      <c r="BV746" s="33">
        <f t="shared" si="3011"/>
        <v>0</v>
      </c>
      <c r="BW746" s="39"/>
      <c r="BX746" s="39"/>
      <c r="BY746" s="39"/>
      <c r="BZ746" s="39"/>
      <c r="CA746" s="39"/>
      <c r="CB746" s="39"/>
      <c r="CC746" s="39"/>
      <c r="CD746" s="33">
        <f t="shared" ref="CD746" si="3012">IFERROR(CD646/CD546,"")</f>
        <v>0</v>
      </c>
      <c r="CE746" s="33">
        <f t="shared" si="2981"/>
        <v>0</v>
      </c>
      <c r="CF746" s="33">
        <f t="shared" si="2981"/>
        <v>0</v>
      </c>
      <c r="CG746" s="33">
        <f t="shared" si="2981"/>
        <v>0</v>
      </c>
      <c r="CH746" s="33">
        <f t="shared" si="2981"/>
        <v>0</v>
      </c>
      <c r="CI746" s="33">
        <f t="shared" ref="CI746:DJ757" si="3013">IFERROR(CI646/CI546,"")</f>
        <v>0</v>
      </c>
      <c r="CJ746" s="33">
        <f t="shared" si="3013"/>
        <v>0</v>
      </c>
      <c r="CK746" s="33">
        <f t="shared" si="3013"/>
        <v>0</v>
      </c>
      <c r="CL746" s="33">
        <f t="shared" si="3013"/>
        <v>0</v>
      </c>
      <c r="CM746" s="33">
        <f t="shared" si="3013"/>
        <v>0</v>
      </c>
      <c r="CN746" s="33">
        <f t="shared" si="3013"/>
        <v>0</v>
      </c>
      <c r="CO746" s="33">
        <f t="shared" si="3013"/>
        <v>0</v>
      </c>
      <c r="CP746" s="33">
        <f t="shared" si="3013"/>
        <v>0</v>
      </c>
      <c r="CQ746" s="33">
        <f t="shared" si="3013"/>
        <v>0</v>
      </c>
      <c r="CR746" s="33">
        <f t="shared" si="3013"/>
        <v>0</v>
      </c>
      <c r="CS746" s="33">
        <f t="shared" si="3013"/>
        <v>0</v>
      </c>
      <c r="CT746" s="33">
        <f t="shared" si="3013"/>
        <v>0</v>
      </c>
      <c r="CU746" s="33">
        <f t="shared" si="3013"/>
        <v>0</v>
      </c>
      <c r="CV746" s="33">
        <f t="shared" si="3013"/>
        <v>0</v>
      </c>
      <c r="CW746" s="33">
        <f t="shared" si="3013"/>
        <v>0</v>
      </c>
      <c r="CX746" s="33">
        <f t="shared" si="3013"/>
        <v>0</v>
      </c>
      <c r="CY746" s="33">
        <f t="shared" si="3013"/>
        <v>0</v>
      </c>
      <c r="CZ746" s="33">
        <f t="shared" si="3013"/>
        <v>0</v>
      </c>
      <c r="DA746" s="33">
        <f t="shared" si="3013"/>
        <v>0</v>
      </c>
      <c r="DB746" s="33">
        <f t="shared" si="3013"/>
        <v>0</v>
      </c>
      <c r="DC746" s="33">
        <f t="shared" si="3013"/>
        <v>0</v>
      </c>
      <c r="DD746" s="33">
        <f t="shared" si="3013"/>
        <v>0</v>
      </c>
      <c r="DE746" s="33">
        <f t="shared" si="3013"/>
        <v>0</v>
      </c>
      <c r="DF746" s="33">
        <f t="shared" si="3013"/>
        <v>0</v>
      </c>
      <c r="DG746" s="33">
        <f t="shared" si="3013"/>
        <v>0</v>
      </c>
      <c r="DH746" s="33">
        <f t="shared" si="3013"/>
        <v>0</v>
      </c>
      <c r="DI746" s="33">
        <f t="shared" si="3013"/>
        <v>0</v>
      </c>
      <c r="DJ746" s="33">
        <f t="shared" si="3013"/>
        <v>0</v>
      </c>
      <c r="DK746" s="39"/>
      <c r="DL746" s="39"/>
      <c r="DM746" s="39"/>
      <c r="DN746" s="39"/>
      <c r="DO746" s="39"/>
      <c r="DP746" s="39"/>
      <c r="DQ746" s="39"/>
      <c r="DR746" s="33">
        <f t="shared" ref="DR746" si="3014">IFERROR(DR646/DR546,"")</f>
        <v>0</v>
      </c>
      <c r="DS746" s="33">
        <f t="shared" si="2982"/>
        <v>0</v>
      </c>
      <c r="DT746" s="33">
        <f t="shared" si="2982"/>
        <v>0</v>
      </c>
      <c r="DU746" s="33">
        <f t="shared" si="2982"/>
        <v>0</v>
      </c>
      <c r="DV746" s="33">
        <f t="shared" si="2982"/>
        <v>0</v>
      </c>
      <c r="DW746" s="33">
        <f t="shared" ref="DW746:EX757" si="3015">IFERROR(DW646/DW546,"")</f>
        <v>0</v>
      </c>
      <c r="DX746" s="33">
        <f t="shared" si="3015"/>
        <v>0</v>
      </c>
      <c r="DY746" s="33">
        <f t="shared" si="3015"/>
        <v>0</v>
      </c>
      <c r="DZ746" s="33">
        <f t="shared" si="3015"/>
        <v>0</v>
      </c>
      <c r="EA746" s="33">
        <f t="shared" si="3015"/>
        <v>0</v>
      </c>
      <c r="EB746" s="33">
        <f t="shared" si="3015"/>
        <v>0</v>
      </c>
      <c r="EC746" s="33">
        <f t="shared" si="3015"/>
        <v>0</v>
      </c>
      <c r="ED746" s="33">
        <f t="shared" si="3015"/>
        <v>0</v>
      </c>
      <c r="EE746" s="33">
        <f t="shared" si="3015"/>
        <v>0</v>
      </c>
      <c r="EF746" s="33">
        <f t="shared" si="3015"/>
        <v>0</v>
      </c>
      <c r="EG746" s="33">
        <f t="shared" si="3015"/>
        <v>0</v>
      </c>
      <c r="EH746" s="33">
        <f t="shared" si="3015"/>
        <v>0</v>
      </c>
      <c r="EI746" s="33">
        <f t="shared" si="3015"/>
        <v>0</v>
      </c>
      <c r="EJ746" s="33">
        <f t="shared" si="3015"/>
        <v>0</v>
      </c>
      <c r="EK746" s="33">
        <f t="shared" si="3015"/>
        <v>0</v>
      </c>
      <c r="EL746" s="33">
        <f t="shared" si="3015"/>
        <v>0</v>
      </c>
      <c r="EM746" s="33">
        <f t="shared" si="3015"/>
        <v>0</v>
      </c>
      <c r="EN746" s="33">
        <f t="shared" si="3015"/>
        <v>0</v>
      </c>
      <c r="EO746" s="33">
        <f t="shared" si="3015"/>
        <v>0</v>
      </c>
      <c r="EP746" s="33">
        <f t="shared" si="3015"/>
        <v>0</v>
      </c>
      <c r="EQ746" s="33">
        <f t="shared" si="3015"/>
        <v>0</v>
      </c>
      <c r="ER746" s="33">
        <f t="shared" si="3015"/>
        <v>0</v>
      </c>
      <c r="ES746" s="33">
        <f t="shared" si="3015"/>
        <v>0</v>
      </c>
      <c r="ET746" s="33">
        <f t="shared" si="3015"/>
        <v>0</v>
      </c>
      <c r="EU746" s="33">
        <f t="shared" si="3015"/>
        <v>0</v>
      </c>
      <c r="EV746" s="33">
        <f t="shared" si="3015"/>
        <v>0</v>
      </c>
      <c r="EW746" s="33">
        <f t="shared" si="3015"/>
        <v>0</v>
      </c>
      <c r="EX746" s="33">
        <f t="shared" si="3015"/>
        <v>0</v>
      </c>
      <c r="EY746" s="39"/>
      <c r="EZ746" s="39"/>
      <c r="FA746" s="39"/>
      <c r="FB746" s="39"/>
      <c r="FC746" s="39"/>
      <c r="FD746" s="39"/>
      <c r="FE746" s="39"/>
      <c r="FF746" s="33">
        <f t="shared" ref="FF746" si="3016">IFERROR(FF646/FF546,"")</f>
        <v>0</v>
      </c>
      <c r="FG746" s="33">
        <f t="shared" si="2983"/>
        <v>0</v>
      </c>
      <c r="FH746" s="33">
        <f t="shared" si="2983"/>
        <v>0</v>
      </c>
      <c r="FI746" s="33">
        <f t="shared" si="2983"/>
        <v>0</v>
      </c>
      <c r="FJ746" s="33">
        <f t="shared" si="2983"/>
        <v>0</v>
      </c>
      <c r="FK746" s="33">
        <f t="shared" ref="FK746:GL757" si="3017">IFERROR(FK646/FK546,"")</f>
        <v>0</v>
      </c>
      <c r="FL746" s="33">
        <f t="shared" si="3017"/>
        <v>0</v>
      </c>
      <c r="FM746" s="33">
        <f t="shared" si="3017"/>
        <v>0</v>
      </c>
      <c r="FN746" s="33">
        <f t="shared" si="3017"/>
        <v>0</v>
      </c>
      <c r="FO746" s="33">
        <f t="shared" si="3017"/>
        <v>0</v>
      </c>
      <c r="FP746" s="33">
        <f t="shared" si="3017"/>
        <v>0</v>
      </c>
      <c r="FQ746" s="33">
        <f t="shared" si="3017"/>
        <v>0</v>
      </c>
      <c r="FR746" s="33">
        <f t="shared" si="3017"/>
        <v>0</v>
      </c>
      <c r="FS746" s="33">
        <f t="shared" si="3017"/>
        <v>0</v>
      </c>
      <c r="FT746" s="33">
        <f t="shared" si="3017"/>
        <v>0</v>
      </c>
      <c r="FU746" s="33">
        <f t="shared" si="3017"/>
        <v>0</v>
      </c>
      <c r="FV746" s="33">
        <f t="shared" si="3017"/>
        <v>0</v>
      </c>
      <c r="FW746" s="33">
        <f t="shared" si="3017"/>
        <v>0</v>
      </c>
      <c r="FX746" s="33">
        <f t="shared" si="3017"/>
        <v>0</v>
      </c>
      <c r="FY746" s="33">
        <f t="shared" si="3017"/>
        <v>0</v>
      </c>
      <c r="FZ746" s="33">
        <f t="shared" si="3017"/>
        <v>0</v>
      </c>
      <c r="GA746" s="33">
        <f t="shared" si="3017"/>
        <v>0</v>
      </c>
      <c r="GB746" s="33">
        <f t="shared" si="3017"/>
        <v>0</v>
      </c>
      <c r="GC746" s="33">
        <f t="shared" si="3017"/>
        <v>0</v>
      </c>
      <c r="GD746" s="33">
        <f t="shared" si="3017"/>
        <v>0</v>
      </c>
      <c r="GE746" s="33">
        <f t="shared" si="3017"/>
        <v>0</v>
      </c>
      <c r="GF746" s="33">
        <f t="shared" si="3017"/>
        <v>0</v>
      </c>
      <c r="GG746" s="33">
        <f t="shared" si="3017"/>
        <v>0</v>
      </c>
      <c r="GH746" s="33">
        <f t="shared" si="3017"/>
        <v>0</v>
      </c>
      <c r="GI746" s="33">
        <f t="shared" si="3017"/>
        <v>0</v>
      </c>
      <c r="GJ746" s="33">
        <f t="shared" si="3017"/>
        <v>0</v>
      </c>
      <c r="GK746" s="33">
        <f t="shared" si="3017"/>
        <v>0</v>
      </c>
      <c r="GL746" s="33">
        <f t="shared" si="3017"/>
        <v>0</v>
      </c>
      <c r="GM746" s="39"/>
      <c r="GN746" s="39"/>
      <c r="GO746" s="39"/>
      <c r="GP746" s="39"/>
      <c r="GQ746" s="39"/>
      <c r="GR746" s="39"/>
      <c r="GS746" s="39"/>
    </row>
    <row r="747" spans="1:201" x14ac:dyDescent="0.25">
      <c r="A747" s="11">
        <f>$A$44</f>
        <v>20142</v>
      </c>
      <c r="B747" s="33">
        <f t="shared" si="2984"/>
        <v>0</v>
      </c>
      <c r="C747" s="33">
        <f t="shared" si="2984"/>
        <v>0</v>
      </c>
      <c r="D747" s="33">
        <f t="shared" si="2984"/>
        <v>0</v>
      </c>
      <c r="E747" s="33">
        <f t="shared" si="2984"/>
        <v>0</v>
      </c>
      <c r="F747" s="33">
        <f t="shared" si="2984"/>
        <v>0</v>
      </c>
      <c r="G747" s="33">
        <f t="shared" si="3009"/>
        <v>0</v>
      </c>
      <c r="H747" s="33">
        <f t="shared" si="3009"/>
        <v>0</v>
      </c>
      <c r="I747" s="33">
        <f t="shared" si="3009"/>
        <v>0</v>
      </c>
      <c r="J747" s="33">
        <f t="shared" si="3009"/>
        <v>0</v>
      </c>
      <c r="K747" s="33">
        <f t="shared" si="3009"/>
        <v>0</v>
      </c>
      <c r="L747" s="33">
        <f t="shared" si="3009"/>
        <v>0</v>
      </c>
      <c r="M747" s="33">
        <f t="shared" si="3009"/>
        <v>0</v>
      </c>
      <c r="N747" s="33">
        <f t="shared" si="3009"/>
        <v>0</v>
      </c>
      <c r="O747" s="33">
        <f t="shared" si="3009"/>
        <v>0</v>
      </c>
      <c r="P747" s="33">
        <f t="shared" si="3009"/>
        <v>0</v>
      </c>
      <c r="Q747" s="33">
        <f t="shared" si="3009"/>
        <v>0</v>
      </c>
      <c r="R747" s="33">
        <f t="shared" si="3009"/>
        <v>0</v>
      </c>
      <c r="S747" s="33">
        <f t="shared" si="3009"/>
        <v>0</v>
      </c>
      <c r="T747" s="33">
        <f t="shared" si="3009"/>
        <v>0</v>
      </c>
      <c r="U747" s="33">
        <f t="shared" si="3009"/>
        <v>0</v>
      </c>
      <c r="V747" s="33">
        <f t="shared" si="3009"/>
        <v>0</v>
      </c>
      <c r="W747" s="33">
        <f t="shared" si="3009"/>
        <v>0</v>
      </c>
      <c r="X747" s="33">
        <f t="shared" si="3009"/>
        <v>0</v>
      </c>
      <c r="Y747" s="33">
        <f t="shared" si="3009"/>
        <v>0</v>
      </c>
      <c r="Z747" s="33">
        <f t="shared" si="3009"/>
        <v>0</v>
      </c>
      <c r="AA747" s="33">
        <f t="shared" si="3009"/>
        <v>0</v>
      </c>
      <c r="AB747" s="33">
        <f t="shared" si="3009"/>
        <v>0</v>
      </c>
      <c r="AC747" s="33">
        <f t="shared" si="3009"/>
        <v>0</v>
      </c>
      <c r="AD747" s="33">
        <f t="shared" si="3009"/>
        <v>0</v>
      </c>
      <c r="AE747" s="33">
        <f t="shared" si="3009"/>
        <v>0</v>
      </c>
      <c r="AF747" s="33">
        <f t="shared" si="3009"/>
        <v>0</v>
      </c>
      <c r="AG747" s="33">
        <f t="shared" si="3009"/>
        <v>0</v>
      </c>
      <c r="AH747" s="39"/>
      <c r="AI747" s="39"/>
      <c r="AJ747" s="39"/>
      <c r="AK747" s="39"/>
      <c r="AL747" s="39"/>
      <c r="AM747" s="39"/>
      <c r="AN747" s="39"/>
      <c r="AO747" s="39"/>
      <c r="AP747" s="33">
        <f t="shared" ref="AP747:AT747" si="3018">IFERROR(AP647/AP547,"")</f>
        <v>0</v>
      </c>
      <c r="AQ747" s="33">
        <f t="shared" si="3018"/>
        <v>0</v>
      </c>
      <c r="AR747" s="33">
        <f t="shared" si="3018"/>
        <v>0</v>
      </c>
      <c r="AS747" s="33">
        <f t="shared" si="3018"/>
        <v>0</v>
      </c>
      <c r="AT747" s="33">
        <f t="shared" si="3018"/>
        <v>0</v>
      </c>
      <c r="AU747" s="33">
        <f t="shared" si="3011"/>
        <v>0</v>
      </c>
      <c r="AV747" s="33">
        <f t="shared" si="3011"/>
        <v>0</v>
      </c>
      <c r="AW747" s="33">
        <f t="shared" si="3011"/>
        <v>0</v>
      </c>
      <c r="AX747" s="33">
        <f t="shared" si="3011"/>
        <v>0</v>
      </c>
      <c r="AY747" s="33">
        <f t="shared" si="3011"/>
        <v>0</v>
      </c>
      <c r="AZ747" s="33">
        <f t="shared" si="3011"/>
        <v>0</v>
      </c>
      <c r="BA747" s="33">
        <f t="shared" si="3011"/>
        <v>0</v>
      </c>
      <c r="BB747" s="33">
        <f t="shared" si="3011"/>
        <v>0</v>
      </c>
      <c r="BC747" s="33">
        <f t="shared" si="3011"/>
        <v>0</v>
      </c>
      <c r="BD747" s="33">
        <f t="shared" si="3011"/>
        <v>0</v>
      </c>
      <c r="BE747" s="33">
        <f t="shared" si="3011"/>
        <v>0</v>
      </c>
      <c r="BF747" s="33">
        <f t="shared" si="3011"/>
        <v>0</v>
      </c>
      <c r="BG747" s="33">
        <f t="shared" si="3011"/>
        <v>0</v>
      </c>
      <c r="BH747" s="33">
        <f t="shared" si="3011"/>
        <v>0</v>
      </c>
      <c r="BI747" s="33">
        <f t="shared" si="3011"/>
        <v>0</v>
      </c>
      <c r="BJ747" s="33">
        <f t="shared" si="3011"/>
        <v>0</v>
      </c>
      <c r="BK747" s="33">
        <f t="shared" si="3011"/>
        <v>0</v>
      </c>
      <c r="BL747" s="33">
        <f t="shared" si="3011"/>
        <v>0</v>
      </c>
      <c r="BM747" s="33">
        <f t="shared" si="3011"/>
        <v>0</v>
      </c>
      <c r="BN747" s="33">
        <f t="shared" si="3011"/>
        <v>0</v>
      </c>
      <c r="BO747" s="33">
        <f t="shared" si="3011"/>
        <v>0</v>
      </c>
      <c r="BP747" s="33">
        <f t="shared" si="3011"/>
        <v>0</v>
      </c>
      <c r="BQ747" s="33">
        <f t="shared" si="3011"/>
        <v>0</v>
      </c>
      <c r="BR747" s="33">
        <f t="shared" si="3011"/>
        <v>0</v>
      </c>
      <c r="BS747" s="33">
        <f t="shared" si="3011"/>
        <v>0</v>
      </c>
      <c r="BT747" s="33">
        <f t="shared" si="3011"/>
        <v>0</v>
      </c>
      <c r="BU747" s="33">
        <f t="shared" si="3011"/>
        <v>0</v>
      </c>
      <c r="BV747" s="39"/>
      <c r="BW747" s="39"/>
      <c r="BX747" s="39"/>
      <c r="BY747" s="39"/>
      <c r="BZ747" s="39"/>
      <c r="CA747" s="39"/>
      <c r="CB747" s="39"/>
      <c r="CC747" s="39"/>
      <c r="CD747" s="33">
        <f t="shared" ref="CD747:CH747" si="3019">IFERROR(CD647/CD547,"")</f>
        <v>0</v>
      </c>
      <c r="CE747" s="33">
        <f t="shared" si="3019"/>
        <v>0</v>
      </c>
      <c r="CF747" s="33">
        <f t="shared" si="3019"/>
        <v>0</v>
      </c>
      <c r="CG747" s="33">
        <f t="shared" si="3019"/>
        <v>0</v>
      </c>
      <c r="CH747" s="33">
        <f t="shared" si="3019"/>
        <v>0</v>
      </c>
      <c r="CI747" s="33">
        <f t="shared" si="3013"/>
        <v>0</v>
      </c>
      <c r="CJ747" s="33">
        <f t="shared" si="3013"/>
        <v>0</v>
      </c>
      <c r="CK747" s="33">
        <f t="shared" si="3013"/>
        <v>0</v>
      </c>
      <c r="CL747" s="33">
        <f t="shared" si="3013"/>
        <v>0</v>
      </c>
      <c r="CM747" s="33">
        <f t="shared" si="3013"/>
        <v>0</v>
      </c>
      <c r="CN747" s="33">
        <f t="shared" si="3013"/>
        <v>0</v>
      </c>
      <c r="CO747" s="33">
        <f t="shared" si="3013"/>
        <v>0</v>
      </c>
      <c r="CP747" s="33">
        <f t="shared" si="3013"/>
        <v>0</v>
      </c>
      <c r="CQ747" s="33">
        <f t="shared" si="3013"/>
        <v>0</v>
      </c>
      <c r="CR747" s="33">
        <f t="shared" si="3013"/>
        <v>0</v>
      </c>
      <c r="CS747" s="33">
        <f t="shared" si="3013"/>
        <v>0</v>
      </c>
      <c r="CT747" s="33">
        <f t="shared" si="3013"/>
        <v>0</v>
      </c>
      <c r="CU747" s="33">
        <f t="shared" si="3013"/>
        <v>0</v>
      </c>
      <c r="CV747" s="33">
        <f t="shared" si="3013"/>
        <v>0</v>
      </c>
      <c r="CW747" s="33">
        <f t="shared" si="3013"/>
        <v>0</v>
      </c>
      <c r="CX747" s="33">
        <f t="shared" si="3013"/>
        <v>0</v>
      </c>
      <c r="CY747" s="33">
        <f t="shared" si="3013"/>
        <v>0</v>
      </c>
      <c r="CZ747" s="33">
        <f t="shared" si="3013"/>
        <v>0</v>
      </c>
      <c r="DA747" s="33">
        <f t="shared" si="3013"/>
        <v>0</v>
      </c>
      <c r="DB747" s="33">
        <f t="shared" si="3013"/>
        <v>0</v>
      </c>
      <c r="DC747" s="33">
        <f t="shared" si="3013"/>
        <v>0</v>
      </c>
      <c r="DD747" s="33">
        <f t="shared" si="3013"/>
        <v>0</v>
      </c>
      <c r="DE747" s="33">
        <f t="shared" si="3013"/>
        <v>0</v>
      </c>
      <c r="DF747" s="33">
        <f t="shared" si="3013"/>
        <v>0</v>
      </c>
      <c r="DG747" s="33">
        <f t="shared" si="3013"/>
        <v>0</v>
      </c>
      <c r="DH747" s="33">
        <f t="shared" si="3013"/>
        <v>0</v>
      </c>
      <c r="DI747" s="33">
        <f t="shared" si="3013"/>
        <v>0</v>
      </c>
      <c r="DJ747" s="39"/>
      <c r="DK747" s="39"/>
      <c r="DL747" s="39"/>
      <c r="DM747" s="39"/>
      <c r="DN747" s="39"/>
      <c r="DO747" s="39"/>
      <c r="DP747" s="39"/>
      <c r="DQ747" s="39"/>
      <c r="DR747" s="33">
        <f t="shared" ref="DR747:DV747" si="3020">IFERROR(DR647/DR547,"")</f>
        <v>0</v>
      </c>
      <c r="DS747" s="33">
        <f t="shared" si="3020"/>
        <v>0</v>
      </c>
      <c r="DT747" s="33">
        <f t="shared" si="3020"/>
        <v>0</v>
      </c>
      <c r="DU747" s="33">
        <f t="shared" si="3020"/>
        <v>0</v>
      </c>
      <c r="DV747" s="33">
        <f t="shared" si="3020"/>
        <v>0</v>
      </c>
      <c r="DW747" s="33">
        <f t="shared" si="3015"/>
        <v>0</v>
      </c>
      <c r="DX747" s="33">
        <f t="shared" si="3015"/>
        <v>0</v>
      </c>
      <c r="DY747" s="33">
        <f t="shared" si="3015"/>
        <v>0</v>
      </c>
      <c r="DZ747" s="33">
        <f t="shared" si="3015"/>
        <v>0</v>
      </c>
      <c r="EA747" s="33">
        <f t="shared" si="3015"/>
        <v>0</v>
      </c>
      <c r="EB747" s="33">
        <f t="shared" si="3015"/>
        <v>0</v>
      </c>
      <c r="EC747" s="33">
        <f t="shared" si="3015"/>
        <v>0</v>
      </c>
      <c r="ED747" s="33">
        <f t="shared" si="3015"/>
        <v>0</v>
      </c>
      <c r="EE747" s="33">
        <f t="shared" si="3015"/>
        <v>0</v>
      </c>
      <c r="EF747" s="33">
        <f t="shared" si="3015"/>
        <v>0</v>
      </c>
      <c r="EG747" s="33">
        <f t="shared" si="3015"/>
        <v>0</v>
      </c>
      <c r="EH747" s="33">
        <f t="shared" si="3015"/>
        <v>0</v>
      </c>
      <c r="EI747" s="33">
        <f t="shared" si="3015"/>
        <v>0</v>
      </c>
      <c r="EJ747" s="33">
        <f t="shared" si="3015"/>
        <v>0</v>
      </c>
      <c r="EK747" s="33">
        <f t="shared" si="3015"/>
        <v>0</v>
      </c>
      <c r="EL747" s="33">
        <f t="shared" si="3015"/>
        <v>0</v>
      </c>
      <c r="EM747" s="33">
        <f t="shared" si="3015"/>
        <v>0</v>
      </c>
      <c r="EN747" s="33">
        <f t="shared" si="3015"/>
        <v>0</v>
      </c>
      <c r="EO747" s="33">
        <f t="shared" si="3015"/>
        <v>0</v>
      </c>
      <c r="EP747" s="33">
        <f t="shared" si="3015"/>
        <v>0</v>
      </c>
      <c r="EQ747" s="33">
        <f t="shared" si="3015"/>
        <v>0</v>
      </c>
      <c r="ER747" s="33">
        <f t="shared" si="3015"/>
        <v>0</v>
      </c>
      <c r="ES747" s="33">
        <f t="shared" si="3015"/>
        <v>0</v>
      </c>
      <c r="ET747" s="33">
        <f t="shared" si="3015"/>
        <v>0</v>
      </c>
      <c r="EU747" s="33">
        <f t="shared" si="3015"/>
        <v>0</v>
      </c>
      <c r="EV747" s="33">
        <f t="shared" si="3015"/>
        <v>0</v>
      </c>
      <c r="EW747" s="33">
        <f t="shared" si="3015"/>
        <v>0</v>
      </c>
      <c r="EX747" s="39"/>
      <c r="EY747" s="39"/>
      <c r="EZ747" s="39"/>
      <c r="FA747" s="39"/>
      <c r="FB747" s="39"/>
      <c r="FC747" s="39"/>
      <c r="FD747" s="39"/>
      <c r="FE747" s="39"/>
      <c r="FF747" s="33">
        <f t="shared" ref="FF747:FJ747" si="3021">IFERROR(FF647/FF547,"")</f>
        <v>0</v>
      </c>
      <c r="FG747" s="33">
        <f t="shared" si="3021"/>
        <v>0</v>
      </c>
      <c r="FH747" s="33">
        <f t="shared" si="3021"/>
        <v>0</v>
      </c>
      <c r="FI747" s="33">
        <f t="shared" si="3021"/>
        <v>0</v>
      </c>
      <c r="FJ747" s="33">
        <f t="shared" si="3021"/>
        <v>0</v>
      </c>
      <c r="FK747" s="33">
        <f t="shared" si="3017"/>
        <v>0</v>
      </c>
      <c r="FL747" s="33">
        <f t="shared" si="3017"/>
        <v>0</v>
      </c>
      <c r="FM747" s="33">
        <f t="shared" si="3017"/>
        <v>0</v>
      </c>
      <c r="FN747" s="33">
        <f t="shared" si="3017"/>
        <v>0</v>
      </c>
      <c r="FO747" s="33">
        <f t="shared" si="3017"/>
        <v>0</v>
      </c>
      <c r="FP747" s="33">
        <f t="shared" si="3017"/>
        <v>0</v>
      </c>
      <c r="FQ747" s="33">
        <f t="shared" si="3017"/>
        <v>0</v>
      </c>
      <c r="FR747" s="33">
        <f t="shared" si="3017"/>
        <v>0</v>
      </c>
      <c r="FS747" s="33">
        <f t="shared" si="3017"/>
        <v>0</v>
      </c>
      <c r="FT747" s="33">
        <f t="shared" si="3017"/>
        <v>0</v>
      </c>
      <c r="FU747" s="33">
        <f t="shared" si="3017"/>
        <v>0</v>
      </c>
      <c r="FV747" s="33">
        <f t="shared" si="3017"/>
        <v>0</v>
      </c>
      <c r="FW747" s="33">
        <f t="shared" si="3017"/>
        <v>0</v>
      </c>
      <c r="FX747" s="33">
        <f t="shared" si="3017"/>
        <v>0</v>
      </c>
      <c r="FY747" s="33">
        <f t="shared" si="3017"/>
        <v>0</v>
      </c>
      <c r="FZ747" s="33">
        <f t="shared" si="3017"/>
        <v>0</v>
      </c>
      <c r="GA747" s="33">
        <f t="shared" si="3017"/>
        <v>0</v>
      </c>
      <c r="GB747" s="33">
        <f t="shared" si="3017"/>
        <v>0</v>
      </c>
      <c r="GC747" s="33">
        <f t="shared" si="3017"/>
        <v>0</v>
      </c>
      <c r="GD747" s="33">
        <f t="shared" si="3017"/>
        <v>0</v>
      </c>
      <c r="GE747" s="33">
        <f t="shared" si="3017"/>
        <v>0</v>
      </c>
      <c r="GF747" s="33">
        <f t="shared" si="3017"/>
        <v>0</v>
      </c>
      <c r="GG747" s="33">
        <f t="shared" si="3017"/>
        <v>0</v>
      </c>
      <c r="GH747" s="33">
        <f t="shared" si="3017"/>
        <v>0</v>
      </c>
      <c r="GI747" s="33">
        <f t="shared" si="3017"/>
        <v>0</v>
      </c>
      <c r="GJ747" s="33">
        <f t="shared" si="3017"/>
        <v>0</v>
      </c>
      <c r="GK747" s="33">
        <f t="shared" si="3017"/>
        <v>0</v>
      </c>
      <c r="GL747" s="39"/>
      <c r="GM747" s="39"/>
      <c r="GN747" s="39"/>
      <c r="GO747" s="39"/>
      <c r="GP747" s="39"/>
      <c r="GQ747" s="39"/>
      <c r="GR747" s="39"/>
      <c r="GS747" s="39"/>
    </row>
    <row r="748" spans="1:201" x14ac:dyDescent="0.25">
      <c r="A748" s="11">
        <f>$A$45</f>
        <v>20143</v>
      </c>
      <c r="B748" s="33">
        <f t="shared" si="2984"/>
        <v>0</v>
      </c>
      <c r="C748" s="33">
        <f t="shared" si="2984"/>
        <v>0</v>
      </c>
      <c r="D748" s="33">
        <f t="shared" si="2984"/>
        <v>0</v>
      </c>
      <c r="E748" s="33">
        <f t="shared" si="2984"/>
        <v>0</v>
      </c>
      <c r="F748" s="33">
        <f t="shared" si="2984"/>
        <v>0</v>
      </c>
      <c r="G748" s="33">
        <f t="shared" si="3009"/>
        <v>0</v>
      </c>
      <c r="H748" s="33">
        <f t="shared" si="3009"/>
        <v>0</v>
      </c>
      <c r="I748" s="33">
        <f t="shared" si="3009"/>
        <v>0</v>
      </c>
      <c r="J748" s="33">
        <f t="shared" si="3009"/>
        <v>0</v>
      </c>
      <c r="K748" s="33">
        <f t="shared" si="3009"/>
        <v>0</v>
      </c>
      <c r="L748" s="33">
        <f t="shared" si="3009"/>
        <v>0</v>
      </c>
      <c r="M748" s="33">
        <f t="shared" si="3009"/>
        <v>0</v>
      </c>
      <c r="N748" s="33">
        <f t="shared" si="3009"/>
        <v>0</v>
      </c>
      <c r="O748" s="33">
        <f t="shared" si="3009"/>
        <v>0</v>
      </c>
      <c r="P748" s="33">
        <f t="shared" si="3009"/>
        <v>0</v>
      </c>
      <c r="Q748" s="33">
        <f t="shared" si="3009"/>
        <v>0</v>
      </c>
      <c r="R748" s="33">
        <f t="shared" si="3009"/>
        <v>0</v>
      </c>
      <c r="S748" s="33">
        <f t="shared" si="3009"/>
        <v>0</v>
      </c>
      <c r="T748" s="33">
        <f t="shared" si="3009"/>
        <v>0</v>
      </c>
      <c r="U748" s="33">
        <f t="shared" si="3009"/>
        <v>0</v>
      </c>
      <c r="V748" s="33">
        <f t="shared" si="3009"/>
        <v>0</v>
      </c>
      <c r="W748" s="33">
        <f t="shared" si="3009"/>
        <v>0</v>
      </c>
      <c r="X748" s="33">
        <f t="shared" si="3009"/>
        <v>0</v>
      </c>
      <c r="Y748" s="33">
        <f t="shared" si="3009"/>
        <v>0</v>
      </c>
      <c r="Z748" s="33">
        <f t="shared" si="3009"/>
        <v>0</v>
      </c>
      <c r="AA748" s="33">
        <f t="shared" si="3009"/>
        <v>0</v>
      </c>
      <c r="AB748" s="33">
        <f t="shared" si="3009"/>
        <v>0</v>
      </c>
      <c r="AC748" s="33">
        <f t="shared" si="3009"/>
        <v>0</v>
      </c>
      <c r="AD748" s="33">
        <f t="shared" si="3009"/>
        <v>0</v>
      </c>
      <c r="AE748" s="33">
        <f t="shared" si="3009"/>
        <v>0</v>
      </c>
      <c r="AF748" s="33">
        <f t="shared" si="3009"/>
        <v>0</v>
      </c>
      <c r="AG748" s="39"/>
      <c r="AH748" s="39"/>
      <c r="AI748" s="39"/>
      <c r="AJ748" s="39"/>
      <c r="AK748" s="39"/>
      <c r="AL748" s="39"/>
      <c r="AM748" s="39"/>
      <c r="AN748" s="39"/>
      <c r="AO748" s="39"/>
      <c r="AP748" s="33">
        <f t="shared" ref="AP748:AT748" si="3022">IFERROR(AP648/AP548,"")</f>
        <v>0</v>
      </c>
      <c r="AQ748" s="33">
        <f t="shared" si="3022"/>
        <v>0</v>
      </c>
      <c r="AR748" s="33">
        <f t="shared" si="3022"/>
        <v>0</v>
      </c>
      <c r="AS748" s="33">
        <f t="shared" si="3022"/>
        <v>0</v>
      </c>
      <c r="AT748" s="33">
        <f t="shared" si="3022"/>
        <v>0</v>
      </c>
      <c r="AU748" s="33">
        <f t="shared" si="3011"/>
        <v>0</v>
      </c>
      <c r="AV748" s="33">
        <f t="shared" si="3011"/>
        <v>0</v>
      </c>
      <c r="AW748" s="33">
        <f t="shared" si="3011"/>
        <v>0</v>
      </c>
      <c r="AX748" s="33">
        <f t="shared" si="3011"/>
        <v>0</v>
      </c>
      <c r="AY748" s="33">
        <f t="shared" si="3011"/>
        <v>0</v>
      </c>
      <c r="AZ748" s="33">
        <f t="shared" si="3011"/>
        <v>0</v>
      </c>
      <c r="BA748" s="33">
        <f t="shared" si="3011"/>
        <v>0</v>
      </c>
      <c r="BB748" s="33">
        <f t="shared" si="3011"/>
        <v>0</v>
      </c>
      <c r="BC748" s="33">
        <f t="shared" si="3011"/>
        <v>0</v>
      </c>
      <c r="BD748" s="33">
        <f t="shared" si="3011"/>
        <v>0</v>
      </c>
      <c r="BE748" s="33">
        <f t="shared" si="3011"/>
        <v>0</v>
      </c>
      <c r="BF748" s="33">
        <f t="shared" si="3011"/>
        <v>0</v>
      </c>
      <c r="BG748" s="33">
        <f t="shared" si="3011"/>
        <v>0</v>
      </c>
      <c r="BH748" s="33">
        <f t="shared" si="3011"/>
        <v>0</v>
      </c>
      <c r="BI748" s="33">
        <f t="shared" si="3011"/>
        <v>0</v>
      </c>
      <c r="BJ748" s="33">
        <f t="shared" si="3011"/>
        <v>0</v>
      </c>
      <c r="BK748" s="33">
        <f t="shared" si="3011"/>
        <v>0</v>
      </c>
      <c r="BL748" s="33">
        <f t="shared" si="3011"/>
        <v>0</v>
      </c>
      <c r="BM748" s="33">
        <f t="shared" si="3011"/>
        <v>0</v>
      </c>
      <c r="BN748" s="33">
        <f t="shared" si="3011"/>
        <v>0</v>
      </c>
      <c r="BO748" s="33">
        <f t="shared" si="3011"/>
        <v>0</v>
      </c>
      <c r="BP748" s="33">
        <f t="shared" si="3011"/>
        <v>0</v>
      </c>
      <c r="BQ748" s="33">
        <f t="shared" si="3011"/>
        <v>0</v>
      </c>
      <c r="BR748" s="33">
        <f t="shared" si="3011"/>
        <v>0</v>
      </c>
      <c r="BS748" s="33">
        <f t="shared" si="3011"/>
        <v>0</v>
      </c>
      <c r="BT748" s="33">
        <f t="shared" si="3011"/>
        <v>0</v>
      </c>
      <c r="BU748" s="39"/>
      <c r="BV748" s="39"/>
      <c r="BW748" s="39"/>
      <c r="BX748" s="39"/>
      <c r="BY748" s="39"/>
      <c r="BZ748" s="39"/>
      <c r="CA748" s="39"/>
      <c r="CB748" s="39"/>
      <c r="CC748" s="39"/>
      <c r="CD748" s="33">
        <f t="shared" ref="CD748:CH748" si="3023">IFERROR(CD648/CD548,"")</f>
        <v>0</v>
      </c>
      <c r="CE748" s="33">
        <f t="shared" si="3023"/>
        <v>0</v>
      </c>
      <c r="CF748" s="33">
        <f t="shared" si="3023"/>
        <v>0</v>
      </c>
      <c r="CG748" s="33">
        <f t="shared" si="3023"/>
        <v>0</v>
      </c>
      <c r="CH748" s="33">
        <f t="shared" si="3023"/>
        <v>0</v>
      </c>
      <c r="CI748" s="33">
        <f t="shared" si="3013"/>
        <v>0</v>
      </c>
      <c r="CJ748" s="33">
        <f t="shared" si="3013"/>
        <v>0</v>
      </c>
      <c r="CK748" s="33">
        <f t="shared" si="3013"/>
        <v>0</v>
      </c>
      <c r="CL748" s="33">
        <f t="shared" si="3013"/>
        <v>0</v>
      </c>
      <c r="CM748" s="33">
        <f t="shared" si="3013"/>
        <v>0</v>
      </c>
      <c r="CN748" s="33">
        <f t="shared" si="3013"/>
        <v>0</v>
      </c>
      <c r="CO748" s="33">
        <f t="shared" si="3013"/>
        <v>0</v>
      </c>
      <c r="CP748" s="33">
        <f t="shared" si="3013"/>
        <v>0</v>
      </c>
      <c r="CQ748" s="33">
        <f t="shared" si="3013"/>
        <v>0</v>
      </c>
      <c r="CR748" s="33">
        <f t="shared" si="3013"/>
        <v>0</v>
      </c>
      <c r="CS748" s="33">
        <f t="shared" si="3013"/>
        <v>0</v>
      </c>
      <c r="CT748" s="33">
        <f t="shared" si="3013"/>
        <v>0</v>
      </c>
      <c r="CU748" s="33">
        <f t="shared" si="3013"/>
        <v>0</v>
      </c>
      <c r="CV748" s="33">
        <f t="shared" si="3013"/>
        <v>0</v>
      </c>
      <c r="CW748" s="33">
        <f t="shared" si="3013"/>
        <v>0</v>
      </c>
      <c r="CX748" s="33">
        <f t="shared" si="3013"/>
        <v>0</v>
      </c>
      <c r="CY748" s="33">
        <f t="shared" si="3013"/>
        <v>0</v>
      </c>
      <c r="CZ748" s="33">
        <f t="shared" si="3013"/>
        <v>0</v>
      </c>
      <c r="DA748" s="33">
        <f t="shared" si="3013"/>
        <v>0</v>
      </c>
      <c r="DB748" s="33">
        <f t="shared" si="3013"/>
        <v>0</v>
      </c>
      <c r="DC748" s="33">
        <f t="shared" si="3013"/>
        <v>0</v>
      </c>
      <c r="DD748" s="33">
        <f t="shared" si="3013"/>
        <v>0</v>
      </c>
      <c r="DE748" s="33">
        <f t="shared" si="3013"/>
        <v>0</v>
      </c>
      <c r="DF748" s="33">
        <f t="shared" si="3013"/>
        <v>0</v>
      </c>
      <c r="DG748" s="33">
        <f t="shared" si="3013"/>
        <v>0</v>
      </c>
      <c r="DH748" s="33">
        <f t="shared" si="3013"/>
        <v>0</v>
      </c>
      <c r="DI748" s="39"/>
      <c r="DJ748" s="39"/>
      <c r="DK748" s="39"/>
      <c r="DL748" s="39"/>
      <c r="DM748" s="39"/>
      <c r="DN748" s="39"/>
      <c r="DO748" s="39"/>
      <c r="DP748" s="39"/>
      <c r="DQ748" s="39"/>
      <c r="DR748" s="33">
        <f t="shared" ref="DR748:DV748" si="3024">IFERROR(DR648/DR548,"")</f>
        <v>0</v>
      </c>
      <c r="DS748" s="33">
        <f t="shared" si="3024"/>
        <v>0</v>
      </c>
      <c r="DT748" s="33">
        <f t="shared" si="3024"/>
        <v>0</v>
      </c>
      <c r="DU748" s="33">
        <f t="shared" si="3024"/>
        <v>0</v>
      </c>
      <c r="DV748" s="33">
        <f t="shared" si="3024"/>
        <v>0</v>
      </c>
      <c r="DW748" s="33">
        <f t="shared" si="3015"/>
        <v>0</v>
      </c>
      <c r="DX748" s="33">
        <f t="shared" si="3015"/>
        <v>0</v>
      </c>
      <c r="DY748" s="33">
        <f t="shared" si="3015"/>
        <v>0</v>
      </c>
      <c r="DZ748" s="33">
        <f t="shared" si="3015"/>
        <v>0</v>
      </c>
      <c r="EA748" s="33">
        <f t="shared" si="3015"/>
        <v>0</v>
      </c>
      <c r="EB748" s="33">
        <f t="shared" si="3015"/>
        <v>0</v>
      </c>
      <c r="EC748" s="33">
        <f t="shared" si="3015"/>
        <v>0</v>
      </c>
      <c r="ED748" s="33">
        <f t="shared" si="3015"/>
        <v>0</v>
      </c>
      <c r="EE748" s="33">
        <f t="shared" si="3015"/>
        <v>0</v>
      </c>
      <c r="EF748" s="33">
        <f t="shared" si="3015"/>
        <v>0</v>
      </c>
      <c r="EG748" s="33">
        <f t="shared" si="3015"/>
        <v>0</v>
      </c>
      <c r="EH748" s="33">
        <f t="shared" si="3015"/>
        <v>0</v>
      </c>
      <c r="EI748" s="33">
        <f t="shared" si="3015"/>
        <v>0</v>
      </c>
      <c r="EJ748" s="33">
        <f t="shared" si="3015"/>
        <v>0</v>
      </c>
      <c r="EK748" s="33">
        <f t="shared" si="3015"/>
        <v>0</v>
      </c>
      <c r="EL748" s="33">
        <f t="shared" si="3015"/>
        <v>0</v>
      </c>
      <c r="EM748" s="33">
        <f t="shared" si="3015"/>
        <v>0</v>
      </c>
      <c r="EN748" s="33">
        <f t="shared" si="3015"/>
        <v>0</v>
      </c>
      <c r="EO748" s="33">
        <f t="shared" si="3015"/>
        <v>0</v>
      </c>
      <c r="EP748" s="33">
        <f t="shared" si="3015"/>
        <v>0</v>
      </c>
      <c r="EQ748" s="33">
        <f t="shared" si="3015"/>
        <v>0</v>
      </c>
      <c r="ER748" s="33">
        <f t="shared" si="3015"/>
        <v>0</v>
      </c>
      <c r="ES748" s="33">
        <f t="shared" si="3015"/>
        <v>0</v>
      </c>
      <c r="ET748" s="33">
        <f t="shared" si="3015"/>
        <v>0</v>
      </c>
      <c r="EU748" s="33">
        <f t="shared" si="3015"/>
        <v>0</v>
      </c>
      <c r="EV748" s="33">
        <f t="shared" si="3015"/>
        <v>0</v>
      </c>
      <c r="EW748" s="39"/>
      <c r="EX748" s="39"/>
      <c r="EY748" s="39"/>
      <c r="EZ748" s="39"/>
      <c r="FA748" s="39"/>
      <c r="FB748" s="39"/>
      <c r="FC748" s="39"/>
      <c r="FD748" s="39"/>
      <c r="FE748" s="39"/>
      <c r="FF748" s="33">
        <f t="shared" ref="FF748:FJ748" si="3025">IFERROR(FF648/FF548,"")</f>
        <v>0</v>
      </c>
      <c r="FG748" s="33">
        <f t="shared" si="3025"/>
        <v>0</v>
      </c>
      <c r="FH748" s="33">
        <f t="shared" si="3025"/>
        <v>0</v>
      </c>
      <c r="FI748" s="33">
        <f t="shared" si="3025"/>
        <v>0</v>
      </c>
      <c r="FJ748" s="33">
        <f t="shared" si="3025"/>
        <v>0</v>
      </c>
      <c r="FK748" s="33">
        <f t="shared" si="3017"/>
        <v>0</v>
      </c>
      <c r="FL748" s="33">
        <f t="shared" si="3017"/>
        <v>0</v>
      </c>
      <c r="FM748" s="33">
        <f t="shared" si="3017"/>
        <v>0</v>
      </c>
      <c r="FN748" s="33">
        <f t="shared" si="3017"/>
        <v>0</v>
      </c>
      <c r="FO748" s="33">
        <f t="shared" si="3017"/>
        <v>0</v>
      </c>
      <c r="FP748" s="33">
        <f t="shared" si="3017"/>
        <v>0</v>
      </c>
      <c r="FQ748" s="33">
        <f t="shared" si="3017"/>
        <v>0</v>
      </c>
      <c r="FR748" s="33">
        <f t="shared" si="3017"/>
        <v>0</v>
      </c>
      <c r="FS748" s="33">
        <f t="shared" si="3017"/>
        <v>0</v>
      </c>
      <c r="FT748" s="33">
        <f t="shared" si="3017"/>
        <v>0</v>
      </c>
      <c r="FU748" s="33">
        <f t="shared" si="3017"/>
        <v>0</v>
      </c>
      <c r="FV748" s="33">
        <f t="shared" si="3017"/>
        <v>0</v>
      </c>
      <c r="FW748" s="33">
        <f t="shared" si="3017"/>
        <v>0</v>
      </c>
      <c r="FX748" s="33">
        <f t="shared" si="3017"/>
        <v>0</v>
      </c>
      <c r="FY748" s="33">
        <f t="shared" si="3017"/>
        <v>0</v>
      </c>
      <c r="FZ748" s="33">
        <f t="shared" si="3017"/>
        <v>0</v>
      </c>
      <c r="GA748" s="33">
        <f t="shared" si="3017"/>
        <v>0</v>
      </c>
      <c r="GB748" s="33">
        <f t="shared" si="3017"/>
        <v>0</v>
      </c>
      <c r="GC748" s="33">
        <f t="shared" si="3017"/>
        <v>0</v>
      </c>
      <c r="GD748" s="33">
        <f t="shared" si="3017"/>
        <v>0</v>
      </c>
      <c r="GE748" s="33">
        <f t="shared" si="3017"/>
        <v>0</v>
      </c>
      <c r="GF748" s="33">
        <f t="shared" si="3017"/>
        <v>0</v>
      </c>
      <c r="GG748" s="33">
        <f t="shared" si="3017"/>
        <v>0</v>
      </c>
      <c r="GH748" s="33">
        <f t="shared" si="3017"/>
        <v>0</v>
      </c>
      <c r="GI748" s="33">
        <f t="shared" si="3017"/>
        <v>0</v>
      </c>
      <c r="GJ748" s="33">
        <f t="shared" si="3017"/>
        <v>0</v>
      </c>
      <c r="GK748" s="39"/>
      <c r="GL748" s="39"/>
      <c r="GM748" s="39"/>
      <c r="GN748" s="39"/>
      <c r="GO748" s="39"/>
      <c r="GP748" s="39"/>
      <c r="GQ748" s="39"/>
      <c r="GR748" s="39"/>
      <c r="GS748" s="39"/>
    </row>
    <row r="749" spans="1:201" x14ac:dyDescent="0.25">
      <c r="A749" s="11">
        <f>$A$46</f>
        <v>20144</v>
      </c>
      <c r="B749" s="33">
        <f t="shared" si="2984"/>
        <v>0</v>
      </c>
      <c r="C749" s="33">
        <f t="shared" si="2984"/>
        <v>0</v>
      </c>
      <c r="D749" s="33">
        <f t="shared" si="2984"/>
        <v>0</v>
      </c>
      <c r="E749" s="33">
        <f t="shared" si="2984"/>
        <v>0</v>
      </c>
      <c r="F749" s="33">
        <f t="shared" si="2984"/>
        <v>0</v>
      </c>
      <c r="G749" s="33">
        <f t="shared" si="3009"/>
        <v>0</v>
      </c>
      <c r="H749" s="33">
        <f t="shared" si="3009"/>
        <v>0</v>
      </c>
      <c r="I749" s="33">
        <f t="shared" si="3009"/>
        <v>0</v>
      </c>
      <c r="J749" s="33">
        <f t="shared" si="3009"/>
        <v>0</v>
      </c>
      <c r="K749" s="33">
        <f t="shared" si="3009"/>
        <v>0</v>
      </c>
      <c r="L749" s="33">
        <f t="shared" si="3009"/>
        <v>0</v>
      </c>
      <c r="M749" s="33">
        <f t="shared" si="3009"/>
        <v>0</v>
      </c>
      <c r="N749" s="33">
        <f t="shared" si="3009"/>
        <v>0</v>
      </c>
      <c r="O749" s="33">
        <f t="shared" si="3009"/>
        <v>0</v>
      </c>
      <c r="P749" s="33">
        <f t="shared" si="3009"/>
        <v>0</v>
      </c>
      <c r="Q749" s="33">
        <f t="shared" si="3009"/>
        <v>0</v>
      </c>
      <c r="R749" s="33">
        <f t="shared" si="3009"/>
        <v>0</v>
      </c>
      <c r="S749" s="33">
        <f t="shared" si="3009"/>
        <v>0</v>
      </c>
      <c r="T749" s="33">
        <f t="shared" si="3009"/>
        <v>0</v>
      </c>
      <c r="U749" s="33">
        <f t="shared" si="3009"/>
        <v>0</v>
      </c>
      <c r="V749" s="33">
        <f t="shared" si="3009"/>
        <v>0</v>
      </c>
      <c r="W749" s="33">
        <f t="shared" si="3009"/>
        <v>0</v>
      </c>
      <c r="X749" s="33">
        <f t="shared" si="3009"/>
        <v>0</v>
      </c>
      <c r="Y749" s="33">
        <f t="shared" si="3009"/>
        <v>0</v>
      </c>
      <c r="Z749" s="33">
        <f t="shared" si="3009"/>
        <v>0</v>
      </c>
      <c r="AA749" s="33">
        <f t="shared" si="3009"/>
        <v>0</v>
      </c>
      <c r="AB749" s="33">
        <f t="shared" si="3009"/>
        <v>0</v>
      </c>
      <c r="AC749" s="33">
        <f t="shared" si="3009"/>
        <v>0</v>
      </c>
      <c r="AD749" s="33">
        <f t="shared" si="3009"/>
        <v>0</v>
      </c>
      <c r="AE749" s="33">
        <f t="shared" si="3009"/>
        <v>0</v>
      </c>
      <c r="AF749" s="39"/>
      <c r="AG749" s="39"/>
      <c r="AH749" s="39"/>
      <c r="AI749" s="39"/>
      <c r="AJ749" s="39"/>
      <c r="AK749" s="39"/>
      <c r="AL749" s="39"/>
      <c r="AM749" s="39"/>
      <c r="AN749" s="39"/>
      <c r="AO749" s="39"/>
      <c r="AP749" s="33">
        <f t="shared" ref="AP749:AT749" si="3026">IFERROR(AP649/AP549,"")</f>
        <v>0</v>
      </c>
      <c r="AQ749" s="33">
        <f t="shared" si="3026"/>
        <v>0</v>
      </c>
      <c r="AR749" s="33">
        <f t="shared" si="3026"/>
        <v>0</v>
      </c>
      <c r="AS749" s="33">
        <f t="shared" si="3026"/>
        <v>0</v>
      </c>
      <c r="AT749" s="33">
        <f t="shared" si="3026"/>
        <v>0</v>
      </c>
      <c r="AU749" s="33">
        <f t="shared" si="3011"/>
        <v>0</v>
      </c>
      <c r="AV749" s="33">
        <f t="shared" si="3011"/>
        <v>0</v>
      </c>
      <c r="AW749" s="33">
        <f t="shared" si="3011"/>
        <v>0</v>
      </c>
      <c r="AX749" s="33">
        <f t="shared" si="3011"/>
        <v>0</v>
      </c>
      <c r="AY749" s="33">
        <f t="shared" si="3011"/>
        <v>0</v>
      </c>
      <c r="AZ749" s="33">
        <f t="shared" si="3011"/>
        <v>0</v>
      </c>
      <c r="BA749" s="33">
        <f t="shared" si="3011"/>
        <v>0</v>
      </c>
      <c r="BB749" s="33">
        <f t="shared" si="3011"/>
        <v>0</v>
      </c>
      <c r="BC749" s="33">
        <f t="shared" si="3011"/>
        <v>0</v>
      </c>
      <c r="BD749" s="33">
        <f t="shared" si="3011"/>
        <v>0</v>
      </c>
      <c r="BE749" s="33">
        <f t="shared" si="3011"/>
        <v>0</v>
      </c>
      <c r="BF749" s="33">
        <f t="shared" si="3011"/>
        <v>0</v>
      </c>
      <c r="BG749" s="33">
        <f t="shared" si="3011"/>
        <v>0</v>
      </c>
      <c r="BH749" s="33">
        <f t="shared" si="3011"/>
        <v>0</v>
      </c>
      <c r="BI749" s="33">
        <f t="shared" si="3011"/>
        <v>0</v>
      </c>
      <c r="BJ749" s="33">
        <f t="shared" si="3011"/>
        <v>0</v>
      </c>
      <c r="BK749" s="33">
        <f t="shared" si="3011"/>
        <v>0</v>
      </c>
      <c r="BL749" s="33">
        <f t="shared" si="3011"/>
        <v>0</v>
      </c>
      <c r="BM749" s="33">
        <f t="shared" si="3011"/>
        <v>0</v>
      </c>
      <c r="BN749" s="33">
        <f t="shared" si="3011"/>
        <v>0</v>
      </c>
      <c r="BO749" s="33">
        <f t="shared" si="3011"/>
        <v>0</v>
      </c>
      <c r="BP749" s="33">
        <f t="shared" si="3011"/>
        <v>0</v>
      </c>
      <c r="BQ749" s="33">
        <f t="shared" si="3011"/>
        <v>0</v>
      </c>
      <c r="BR749" s="33">
        <f t="shared" si="3011"/>
        <v>0</v>
      </c>
      <c r="BS749" s="33">
        <f t="shared" si="3011"/>
        <v>0</v>
      </c>
      <c r="BT749" s="39"/>
      <c r="BU749" s="39"/>
      <c r="BV749" s="39"/>
      <c r="BW749" s="39"/>
      <c r="BX749" s="39"/>
      <c r="BY749" s="39"/>
      <c r="BZ749" s="39"/>
      <c r="CA749" s="39"/>
      <c r="CB749" s="39"/>
      <c r="CC749" s="39"/>
      <c r="CD749" s="33">
        <f t="shared" ref="CD749:CH749" si="3027">IFERROR(CD649/CD549,"")</f>
        <v>0</v>
      </c>
      <c r="CE749" s="33">
        <f t="shared" si="3027"/>
        <v>0</v>
      </c>
      <c r="CF749" s="33">
        <f t="shared" si="3027"/>
        <v>0</v>
      </c>
      <c r="CG749" s="33">
        <f t="shared" si="3027"/>
        <v>0</v>
      </c>
      <c r="CH749" s="33">
        <f t="shared" si="3027"/>
        <v>0</v>
      </c>
      <c r="CI749" s="33">
        <f t="shared" si="3013"/>
        <v>0</v>
      </c>
      <c r="CJ749" s="33">
        <f t="shared" si="3013"/>
        <v>0</v>
      </c>
      <c r="CK749" s="33">
        <f t="shared" si="3013"/>
        <v>0</v>
      </c>
      <c r="CL749" s="33">
        <f t="shared" si="3013"/>
        <v>0</v>
      </c>
      <c r="CM749" s="33">
        <f t="shared" si="3013"/>
        <v>0</v>
      </c>
      <c r="CN749" s="33">
        <f t="shared" si="3013"/>
        <v>0</v>
      </c>
      <c r="CO749" s="33">
        <f t="shared" si="3013"/>
        <v>0</v>
      </c>
      <c r="CP749" s="33">
        <f t="shared" si="3013"/>
        <v>0</v>
      </c>
      <c r="CQ749" s="33">
        <f t="shared" si="3013"/>
        <v>0</v>
      </c>
      <c r="CR749" s="33">
        <f t="shared" si="3013"/>
        <v>0</v>
      </c>
      <c r="CS749" s="33">
        <f t="shared" si="3013"/>
        <v>0</v>
      </c>
      <c r="CT749" s="33">
        <f t="shared" si="3013"/>
        <v>0</v>
      </c>
      <c r="CU749" s="33">
        <f t="shared" si="3013"/>
        <v>0</v>
      </c>
      <c r="CV749" s="33">
        <f t="shared" si="3013"/>
        <v>0</v>
      </c>
      <c r="CW749" s="33">
        <f t="shared" si="3013"/>
        <v>0</v>
      </c>
      <c r="CX749" s="33">
        <f t="shared" si="3013"/>
        <v>0</v>
      </c>
      <c r="CY749" s="33">
        <f t="shared" si="3013"/>
        <v>0</v>
      </c>
      <c r="CZ749" s="33">
        <f t="shared" si="3013"/>
        <v>0</v>
      </c>
      <c r="DA749" s="33">
        <f t="shared" si="3013"/>
        <v>0</v>
      </c>
      <c r="DB749" s="33">
        <f t="shared" si="3013"/>
        <v>0</v>
      </c>
      <c r="DC749" s="33">
        <f t="shared" si="3013"/>
        <v>0</v>
      </c>
      <c r="DD749" s="33">
        <f t="shared" si="3013"/>
        <v>0</v>
      </c>
      <c r="DE749" s="33">
        <f t="shared" si="3013"/>
        <v>0</v>
      </c>
      <c r="DF749" s="33">
        <f t="shared" si="3013"/>
        <v>0</v>
      </c>
      <c r="DG749" s="33">
        <f t="shared" si="3013"/>
        <v>0</v>
      </c>
      <c r="DH749" s="39"/>
      <c r="DI749" s="39"/>
      <c r="DJ749" s="39"/>
      <c r="DK749" s="39"/>
      <c r="DL749" s="39"/>
      <c r="DM749" s="39"/>
      <c r="DN749" s="39"/>
      <c r="DO749" s="39"/>
      <c r="DP749" s="39"/>
      <c r="DQ749" s="39"/>
      <c r="DR749" s="33">
        <f t="shared" ref="DR749:DV749" si="3028">IFERROR(DR649/DR549,"")</f>
        <v>0</v>
      </c>
      <c r="DS749" s="33">
        <f t="shared" si="3028"/>
        <v>0</v>
      </c>
      <c r="DT749" s="33">
        <f t="shared" si="3028"/>
        <v>0</v>
      </c>
      <c r="DU749" s="33">
        <f t="shared" si="3028"/>
        <v>0</v>
      </c>
      <c r="DV749" s="33">
        <f t="shared" si="3028"/>
        <v>0</v>
      </c>
      <c r="DW749" s="33">
        <f t="shared" si="3015"/>
        <v>0</v>
      </c>
      <c r="DX749" s="33">
        <f t="shared" si="3015"/>
        <v>0</v>
      </c>
      <c r="DY749" s="33">
        <f t="shared" si="3015"/>
        <v>0</v>
      </c>
      <c r="DZ749" s="33">
        <f t="shared" si="3015"/>
        <v>0</v>
      </c>
      <c r="EA749" s="33">
        <f t="shared" si="3015"/>
        <v>0</v>
      </c>
      <c r="EB749" s="33">
        <f t="shared" si="3015"/>
        <v>0</v>
      </c>
      <c r="EC749" s="33">
        <f t="shared" si="3015"/>
        <v>0</v>
      </c>
      <c r="ED749" s="33">
        <f t="shared" si="3015"/>
        <v>0</v>
      </c>
      <c r="EE749" s="33">
        <f t="shared" si="3015"/>
        <v>0</v>
      </c>
      <c r="EF749" s="33">
        <f t="shared" si="3015"/>
        <v>0</v>
      </c>
      <c r="EG749" s="33">
        <f t="shared" si="3015"/>
        <v>0</v>
      </c>
      <c r="EH749" s="33">
        <f t="shared" si="3015"/>
        <v>0</v>
      </c>
      <c r="EI749" s="33">
        <f t="shared" si="3015"/>
        <v>0</v>
      </c>
      <c r="EJ749" s="33">
        <f t="shared" si="3015"/>
        <v>0</v>
      </c>
      <c r="EK749" s="33">
        <f t="shared" si="3015"/>
        <v>0</v>
      </c>
      <c r="EL749" s="33">
        <f t="shared" si="3015"/>
        <v>0</v>
      </c>
      <c r="EM749" s="33">
        <f t="shared" si="3015"/>
        <v>0</v>
      </c>
      <c r="EN749" s="33">
        <f t="shared" si="3015"/>
        <v>0</v>
      </c>
      <c r="EO749" s="33">
        <f t="shared" si="3015"/>
        <v>0</v>
      </c>
      <c r="EP749" s="33">
        <f t="shared" si="3015"/>
        <v>0</v>
      </c>
      <c r="EQ749" s="33">
        <f t="shared" si="3015"/>
        <v>0</v>
      </c>
      <c r="ER749" s="33">
        <f t="shared" si="3015"/>
        <v>0</v>
      </c>
      <c r="ES749" s="33">
        <f t="shared" si="3015"/>
        <v>0</v>
      </c>
      <c r="ET749" s="33">
        <f t="shared" si="3015"/>
        <v>0</v>
      </c>
      <c r="EU749" s="33">
        <f t="shared" si="3015"/>
        <v>0</v>
      </c>
      <c r="EV749" s="39"/>
      <c r="EW749" s="39"/>
      <c r="EX749" s="39"/>
      <c r="EY749" s="39"/>
      <c r="EZ749" s="39"/>
      <c r="FA749" s="39"/>
      <c r="FB749" s="39"/>
      <c r="FC749" s="39"/>
      <c r="FD749" s="39"/>
      <c r="FE749" s="39"/>
      <c r="FF749" s="33">
        <f t="shared" ref="FF749:FJ749" si="3029">IFERROR(FF649/FF549,"")</f>
        <v>0</v>
      </c>
      <c r="FG749" s="33">
        <f t="shared" si="3029"/>
        <v>0</v>
      </c>
      <c r="FH749" s="33">
        <f t="shared" si="3029"/>
        <v>0</v>
      </c>
      <c r="FI749" s="33">
        <f t="shared" si="3029"/>
        <v>0</v>
      </c>
      <c r="FJ749" s="33">
        <f t="shared" si="3029"/>
        <v>0</v>
      </c>
      <c r="FK749" s="33">
        <f t="shared" si="3017"/>
        <v>0</v>
      </c>
      <c r="FL749" s="33">
        <f t="shared" si="3017"/>
        <v>0</v>
      </c>
      <c r="FM749" s="33">
        <f t="shared" si="3017"/>
        <v>0</v>
      </c>
      <c r="FN749" s="33">
        <f t="shared" si="3017"/>
        <v>0</v>
      </c>
      <c r="FO749" s="33">
        <f t="shared" si="3017"/>
        <v>0</v>
      </c>
      <c r="FP749" s="33">
        <f t="shared" si="3017"/>
        <v>0</v>
      </c>
      <c r="FQ749" s="33">
        <f t="shared" si="3017"/>
        <v>0</v>
      </c>
      <c r="FR749" s="33">
        <f t="shared" si="3017"/>
        <v>0</v>
      </c>
      <c r="FS749" s="33">
        <f t="shared" si="3017"/>
        <v>0</v>
      </c>
      <c r="FT749" s="33">
        <f t="shared" si="3017"/>
        <v>0</v>
      </c>
      <c r="FU749" s="33">
        <f t="shared" si="3017"/>
        <v>0</v>
      </c>
      <c r="FV749" s="33">
        <f t="shared" si="3017"/>
        <v>0</v>
      </c>
      <c r="FW749" s="33">
        <f t="shared" si="3017"/>
        <v>0</v>
      </c>
      <c r="FX749" s="33">
        <f t="shared" si="3017"/>
        <v>0</v>
      </c>
      <c r="FY749" s="33">
        <f t="shared" si="3017"/>
        <v>0</v>
      </c>
      <c r="FZ749" s="33">
        <f t="shared" si="3017"/>
        <v>0</v>
      </c>
      <c r="GA749" s="33">
        <f t="shared" si="3017"/>
        <v>0</v>
      </c>
      <c r="GB749" s="33">
        <f t="shared" si="3017"/>
        <v>0</v>
      </c>
      <c r="GC749" s="33">
        <f t="shared" si="3017"/>
        <v>0</v>
      </c>
      <c r="GD749" s="33">
        <f t="shared" si="3017"/>
        <v>0</v>
      </c>
      <c r="GE749" s="33">
        <f t="shared" si="3017"/>
        <v>0</v>
      </c>
      <c r="GF749" s="33">
        <f t="shared" si="3017"/>
        <v>0</v>
      </c>
      <c r="GG749" s="33">
        <f t="shared" si="3017"/>
        <v>0</v>
      </c>
      <c r="GH749" s="33">
        <f t="shared" si="3017"/>
        <v>0</v>
      </c>
      <c r="GI749" s="33">
        <f t="shared" si="3017"/>
        <v>0</v>
      </c>
      <c r="GJ749" s="39"/>
      <c r="GK749" s="39"/>
      <c r="GL749" s="39"/>
      <c r="GM749" s="39"/>
      <c r="GN749" s="39"/>
      <c r="GO749" s="39"/>
      <c r="GP749" s="39"/>
      <c r="GQ749" s="39"/>
      <c r="GR749" s="39"/>
      <c r="GS749" s="39"/>
    </row>
    <row r="750" spans="1:201" x14ac:dyDescent="0.25">
      <c r="A750" s="11">
        <f>$A$47</f>
        <v>20151</v>
      </c>
      <c r="B750" s="33">
        <f t="shared" si="2984"/>
        <v>0</v>
      </c>
      <c r="C750" s="33">
        <f t="shared" si="2984"/>
        <v>0</v>
      </c>
      <c r="D750" s="33">
        <f t="shared" si="2984"/>
        <v>0</v>
      </c>
      <c r="E750" s="33">
        <f t="shared" si="2984"/>
        <v>0</v>
      </c>
      <c r="F750" s="33">
        <f t="shared" si="2984"/>
        <v>0</v>
      </c>
      <c r="G750" s="33">
        <f t="shared" si="3009"/>
        <v>0</v>
      </c>
      <c r="H750" s="33">
        <f t="shared" si="3009"/>
        <v>0</v>
      </c>
      <c r="I750" s="33">
        <f t="shared" si="3009"/>
        <v>0</v>
      </c>
      <c r="J750" s="33">
        <f t="shared" si="3009"/>
        <v>0</v>
      </c>
      <c r="K750" s="33">
        <f t="shared" si="3009"/>
        <v>0</v>
      </c>
      <c r="L750" s="33">
        <f t="shared" si="3009"/>
        <v>0</v>
      </c>
      <c r="M750" s="33">
        <f t="shared" si="3009"/>
        <v>0</v>
      </c>
      <c r="N750" s="33">
        <f t="shared" si="3009"/>
        <v>0</v>
      </c>
      <c r="O750" s="33">
        <f t="shared" si="3009"/>
        <v>0</v>
      </c>
      <c r="P750" s="33">
        <f t="shared" si="3009"/>
        <v>0</v>
      </c>
      <c r="Q750" s="33">
        <f t="shared" si="3009"/>
        <v>0</v>
      </c>
      <c r="R750" s="33">
        <f t="shared" si="3009"/>
        <v>0</v>
      </c>
      <c r="S750" s="33">
        <f t="shared" si="3009"/>
        <v>0</v>
      </c>
      <c r="T750" s="33">
        <f t="shared" si="3009"/>
        <v>0</v>
      </c>
      <c r="U750" s="33">
        <f t="shared" si="3009"/>
        <v>0</v>
      </c>
      <c r="V750" s="33">
        <f t="shared" si="3009"/>
        <v>0</v>
      </c>
      <c r="W750" s="33">
        <f t="shared" si="3009"/>
        <v>0</v>
      </c>
      <c r="X750" s="33">
        <f t="shared" si="3009"/>
        <v>0</v>
      </c>
      <c r="Y750" s="33">
        <f t="shared" si="3009"/>
        <v>0</v>
      </c>
      <c r="Z750" s="33">
        <f t="shared" si="3009"/>
        <v>0</v>
      </c>
      <c r="AA750" s="33">
        <f t="shared" si="3009"/>
        <v>0</v>
      </c>
      <c r="AB750" s="33">
        <f t="shared" si="3009"/>
        <v>0</v>
      </c>
      <c r="AC750" s="33">
        <f t="shared" si="3009"/>
        <v>0</v>
      </c>
      <c r="AD750" s="33">
        <f t="shared" si="3009"/>
        <v>0</v>
      </c>
      <c r="AE750" s="39"/>
      <c r="AF750" s="39"/>
      <c r="AG750" s="39"/>
      <c r="AH750" s="39"/>
      <c r="AI750" s="39"/>
      <c r="AJ750" s="39"/>
      <c r="AK750" s="39"/>
      <c r="AL750" s="39"/>
      <c r="AM750" s="39"/>
      <c r="AN750" s="39"/>
      <c r="AO750" s="39"/>
      <c r="AP750" s="33">
        <f t="shared" ref="AP750:AT750" si="3030">IFERROR(AP650/AP550,"")</f>
        <v>0</v>
      </c>
      <c r="AQ750" s="33">
        <f t="shared" si="3030"/>
        <v>0</v>
      </c>
      <c r="AR750" s="33">
        <f t="shared" si="3030"/>
        <v>0</v>
      </c>
      <c r="AS750" s="33">
        <f t="shared" si="3030"/>
        <v>0</v>
      </c>
      <c r="AT750" s="33">
        <f t="shared" si="3030"/>
        <v>0</v>
      </c>
      <c r="AU750" s="33">
        <f t="shared" si="3011"/>
        <v>0</v>
      </c>
      <c r="AV750" s="33">
        <f t="shared" si="3011"/>
        <v>0</v>
      </c>
      <c r="AW750" s="33">
        <f t="shared" si="3011"/>
        <v>0</v>
      </c>
      <c r="AX750" s="33">
        <f t="shared" si="3011"/>
        <v>0</v>
      </c>
      <c r="AY750" s="33">
        <f t="shared" si="3011"/>
        <v>0</v>
      </c>
      <c r="AZ750" s="33">
        <f t="shared" si="3011"/>
        <v>0</v>
      </c>
      <c r="BA750" s="33">
        <f t="shared" si="3011"/>
        <v>0</v>
      </c>
      <c r="BB750" s="33">
        <f t="shared" si="3011"/>
        <v>0</v>
      </c>
      <c r="BC750" s="33">
        <f t="shared" si="3011"/>
        <v>0</v>
      </c>
      <c r="BD750" s="33">
        <f t="shared" si="3011"/>
        <v>0</v>
      </c>
      <c r="BE750" s="33">
        <f t="shared" si="3011"/>
        <v>0</v>
      </c>
      <c r="BF750" s="33">
        <f t="shared" si="3011"/>
        <v>0</v>
      </c>
      <c r="BG750" s="33">
        <f t="shared" si="3011"/>
        <v>0</v>
      </c>
      <c r="BH750" s="33">
        <f t="shared" si="3011"/>
        <v>0</v>
      </c>
      <c r="BI750" s="33">
        <f t="shared" si="3011"/>
        <v>0</v>
      </c>
      <c r="BJ750" s="33">
        <f t="shared" si="3011"/>
        <v>0</v>
      </c>
      <c r="BK750" s="33">
        <f t="shared" si="3011"/>
        <v>0</v>
      </c>
      <c r="BL750" s="33">
        <f t="shared" si="3011"/>
        <v>0</v>
      </c>
      <c r="BM750" s="33">
        <f t="shared" si="3011"/>
        <v>0</v>
      </c>
      <c r="BN750" s="33">
        <f t="shared" si="3011"/>
        <v>0</v>
      </c>
      <c r="BO750" s="33">
        <f t="shared" si="3011"/>
        <v>0</v>
      </c>
      <c r="BP750" s="33">
        <f t="shared" si="3011"/>
        <v>0</v>
      </c>
      <c r="BQ750" s="33">
        <f t="shared" si="3011"/>
        <v>0</v>
      </c>
      <c r="BR750" s="33">
        <f t="shared" si="3011"/>
        <v>0</v>
      </c>
      <c r="BS750" s="39"/>
      <c r="BT750" s="39"/>
      <c r="BU750" s="39"/>
      <c r="BV750" s="39"/>
      <c r="BW750" s="39"/>
      <c r="BX750" s="39"/>
      <c r="BY750" s="39"/>
      <c r="BZ750" s="39"/>
      <c r="CA750" s="39"/>
      <c r="CB750" s="39"/>
      <c r="CC750" s="39"/>
      <c r="CD750" s="33">
        <f t="shared" ref="CD750:CH750" si="3031">IFERROR(CD650/CD550,"")</f>
        <v>0</v>
      </c>
      <c r="CE750" s="33">
        <f t="shared" si="3031"/>
        <v>0</v>
      </c>
      <c r="CF750" s="33">
        <f t="shared" si="3031"/>
        <v>0</v>
      </c>
      <c r="CG750" s="33">
        <f t="shared" si="3031"/>
        <v>0</v>
      </c>
      <c r="CH750" s="33">
        <f t="shared" si="3031"/>
        <v>0</v>
      </c>
      <c r="CI750" s="33">
        <f t="shared" si="3013"/>
        <v>0</v>
      </c>
      <c r="CJ750" s="33">
        <f t="shared" si="3013"/>
        <v>0</v>
      </c>
      <c r="CK750" s="33">
        <f t="shared" si="3013"/>
        <v>0</v>
      </c>
      <c r="CL750" s="33">
        <f t="shared" si="3013"/>
        <v>0</v>
      </c>
      <c r="CM750" s="33">
        <f t="shared" si="3013"/>
        <v>0</v>
      </c>
      <c r="CN750" s="33">
        <f t="shared" si="3013"/>
        <v>0</v>
      </c>
      <c r="CO750" s="33">
        <f t="shared" si="3013"/>
        <v>0</v>
      </c>
      <c r="CP750" s="33">
        <f t="shared" si="3013"/>
        <v>0</v>
      </c>
      <c r="CQ750" s="33">
        <f t="shared" si="3013"/>
        <v>0</v>
      </c>
      <c r="CR750" s="33">
        <f t="shared" si="3013"/>
        <v>0</v>
      </c>
      <c r="CS750" s="33">
        <f t="shared" si="3013"/>
        <v>0</v>
      </c>
      <c r="CT750" s="33">
        <f t="shared" si="3013"/>
        <v>0</v>
      </c>
      <c r="CU750" s="33">
        <f t="shared" si="3013"/>
        <v>0</v>
      </c>
      <c r="CV750" s="33">
        <f t="shared" si="3013"/>
        <v>0</v>
      </c>
      <c r="CW750" s="33">
        <f t="shared" si="3013"/>
        <v>0</v>
      </c>
      <c r="CX750" s="33">
        <f t="shared" si="3013"/>
        <v>0</v>
      </c>
      <c r="CY750" s="33">
        <f t="shared" si="3013"/>
        <v>0</v>
      </c>
      <c r="CZ750" s="33">
        <f t="shared" si="3013"/>
        <v>0</v>
      </c>
      <c r="DA750" s="33">
        <f t="shared" si="3013"/>
        <v>0</v>
      </c>
      <c r="DB750" s="33">
        <f t="shared" si="3013"/>
        <v>0</v>
      </c>
      <c r="DC750" s="33">
        <f t="shared" si="3013"/>
        <v>0</v>
      </c>
      <c r="DD750" s="33">
        <f t="shared" si="3013"/>
        <v>0</v>
      </c>
      <c r="DE750" s="33">
        <f t="shared" si="3013"/>
        <v>0</v>
      </c>
      <c r="DF750" s="33">
        <f t="shared" si="3013"/>
        <v>0</v>
      </c>
      <c r="DG750" s="39"/>
      <c r="DH750" s="39"/>
      <c r="DI750" s="39"/>
      <c r="DJ750" s="39"/>
      <c r="DK750" s="39"/>
      <c r="DL750" s="39"/>
      <c r="DM750" s="39"/>
      <c r="DN750" s="39"/>
      <c r="DO750" s="39"/>
      <c r="DP750" s="39"/>
      <c r="DQ750" s="39"/>
      <c r="DR750" s="33">
        <f t="shared" ref="DR750:DV750" si="3032">IFERROR(DR650/DR550,"")</f>
        <v>0</v>
      </c>
      <c r="DS750" s="33">
        <f t="shared" si="3032"/>
        <v>0</v>
      </c>
      <c r="DT750" s="33">
        <f t="shared" si="3032"/>
        <v>0</v>
      </c>
      <c r="DU750" s="33">
        <f t="shared" si="3032"/>
        <v>0</v>
      </c>
      <c r="DV750" s="33">
        <f t="shared" si="3032"/>
        <v>0</v>
      </c>
      <c r="DW750" s="33">
        <f t="shared" si="3015"/>
        <v>0</v>
      </c>
      <c r="DX750" s="33">
        <f t="shared" si="3015"/>
        <v>0</v>
      </c>
      <c r="DY750" s="33">
        <f t="shared" si="3015"/>
        <v>0</v>
      </c>
      <c r="DZ750" s="33">
        <f t="shared" si="3015"/>
        <v>0</v>
      </c>
      <c r="EA750" s="33">
        <f t="shared" si="3015"/>
        <v>0</v>
      </c>
      <c r="EB750" s="33">
        <f t="shared" si="3015"/>
        <v>0</v>
      </c>
      <c r="EC750" s="33">
        <f t="shared" si="3015"/>
        <v>0</v>
      </c>
      <c r="ED750" s="33">
        <f t="shared" si="3015"/>
        <v>0</v>
      </c>
      <c r="EE750" s="33">
        <f t="shared" si="3015"/>
        <v>0</v>
      </c>
      <c r="EF750" s="33">
        <f t="shared" si="3015"/>
        <v>0</v>
      </c>
      <c r="EG750" s="33">
        <f t="shared" si="3015"/>
        <v>0</v>
      </c>
      <c r="EH750" s="33">
        <f t="shared" si="3015"/>
        <v>0</v>
      </c>
      <c r="EI750" s="33">
        <f t="shared" si="3015"/>
        <v>0</v>
      </c>
      <c r="EJ750" s="33">
        <f t="shared" si="3015"/>
        <v>0</v>
      </c>
      <c r="EK750" s="33">
        <f t="shared" si="3015"/>
        <v>0</v>
      </c>
      <c r="EL750" s="33">
        <f t="shared" si="3015"/>
        <v>0</v>
      </c>
      <c r="EM750" s="33">
        <f t="shared" si="3015"/>
        <v>0</v>
      </c>
      <c r="EN750" s="33">
        <f t="shared" si="3015"/>
        <v>0</v>
      </c>
      <c r="EO750" s="33">
        <f t="shared" si="3015"/>
        <v>0</v>
      </c>
      <c r="EP750" s="33">
        <f t="shared" si="3015"/>
        <v>0</v>
      </c>
      <c r="EQ750" s="33">
        <f t="shared" si="3015"/>
        <v>0</v>
      </c>
      <c r="ER750" s="33">
        <f t="shared" si="3015"/>
        <v>0</v>
      </c>
      <c r="ES750" s="33">
        <f t="shared" si="3015"/>
        <v>0</v>
      </c>
      <c r="ET750" s="33">
        <f t="shared" si="3015"/>
        <v>0</v>
      </c>
      <c r="EU750" s="39"/>
      <c r="EV750" s="39"/>
      <c r="EW750" s="39"/>
      <c r="EX750" s="39"/>
      <c r="EY750" s="39"/>
      <c r="EZ750" s="39"/>
      <c r="FA750" s="39"/>
      <c r="FB750" s="39"/>
      <c r="FC750" s="39"/>
      <c r="FD750" s="39"/>
      <c r="FE750" s="39"/>
      <c r="FF750" s="33">
        <f t="shared" ref="FF750:FJ750" si="3033">IFERROR(FF650/FF550,"")</f>
        <v>0</v>
      </c>
      <c r="FG750" s="33">
        <f t="shared" si="3033"/>
        <v>0</v>
      </c>
      <c r="FH750" s="33">
        <f t="shared" si="3033"/>
        <v>0</v>
      </c>
      <c r="FI750" s="33">
        <f t="shared" si="3033"/>
        <v>0</v>
      </c>
      <c r="FJ750" s="33">
        <f t="shared" si="3033"/>
        <v>0</v>
      </c>
      <c r="FK750" s="33">
        <f t="shared" si="3017"/>
        <v>0</v>
      </c>
      <c r="FL750" s="33">
        <f t="shared" si="3017"/>
        <v>0</v>
      </c>
      <c r="FM750" s="33">
        <f t="shared" si="3017"/>
        <v>0</v>
      </c>
      <c r="FN750" s="33">
        <f t="shared" si="3017"/>
        <v>0</v>
      </c>
      <c r="FO750" s="33">
        <f t="shared" si="3017"/>
        <v>0</v>
      </c>
      <c r="FP750" s="33">
        <f t="shared" si="3017"/>
        <v>0</v>
      </c>
      <c r="FQ750" s="33">
        <f t="shared" si="3017"/>
        <v>0</v>
      </c>
      <c r="FR750" s="33">
        <f t="shared" si="3017"/>
        <v>0</v>
      </c>
      <c r="FS750" s="33">
        <f t="shared" si="3017"/>
        <v>0</v>
      </c>
      <c r="FT750" s="33">
        <f t="shared" si="3017"/>
        <v>0</v>
      </c>
      <c r="FU750" s="33">
        <f t="shared" si="3017"/>
        <v>0</v>
      </c>
      <c r="FV750" s="33">
        <f t="shared" si="3017"/>
        <v>0</v>
      </c>
      <c r="FW750" s="33">
        <f t="shared" si="3017"/>
        <v>0</v>
      </c>
      <c r="FX750" s="33">
        <f t="shared" si="3017"/>
        <v>0</v>
      </c>
      <c r="FY750" s="33">
        <f t="shared" si="3017"/>
        <v>0</v>
      </c>
      <c r="FZ750" s="33">
        <f t="shared" si="3017"/>
        <v>0</v>
      </c>
      <c r="GA750" s="33">
        <f t="shared" si="3017"/>
        <v>0</v>
      </c>
      <c r="GB750" s="33">
        <f t="shared" si="3017"/>
        <v>0</v>
      </c>
      <c r="GC750" s="33">
        <f t="shared" si="3017"/>
        <v>0</v>
      </c>
      <c r="GD750" s="33">
        <f t="shared" si="3017"/>
        <v>0</v>
      </c>
      <c r="GE750" s="33">
        <f t="shared" si="3017"/>
        <v>0</v>
      </c>
      <c r="GF750" s="33">
        <f t="shared" si="3017"/>
        <v>0</v>
      </c>
      <c r="GG750" s="33">
        <f t="shared" si="3017"/>
        <v>0</v>
      </c>
      <c r="GH750" s="33">
        <f t="shared" si="3017"/>
        <v>0</v>
      </c>
      <c r="GI750" s="39"/>
      <c r="GJ750" s="39"/>
      <c r="GK750" s="39"/>
      <c r="GL750" s="39"/>
      <c r="GM750" s="39"/>
      <c r="GN750" s="39"/>
      <c r="GO750" s="39"/>
      <c r="GP750" s="39"/>
      <c r="GQ750" s="39"/>
      <c r="GR750" s="39"/>
      <c r="GS750" s="39"/>
    </row>
    <row r="751" spans="1:201" x14ac:dyDescent="0.25">
      <c r="A751" s="11">
        <f>$A$48</f>
        <v>20152</v>
      </c>
      <c r="B751" s="33">
        <f t="shared" si="2984"/>
        <v>0</v>
      </c>
      <c r="C751" s="33">
        <f t="shared" si="2984"/>
        <v>0</v>
      </c>
      <c r="D751" s="33">
        <f t="shared" si="2984"/>
        <v>0</v>
      </c>
      <c r="E751" s="33">
        <f t="shared" si="2984"/>
        <v>0</v>
      </c>
      <c r="F751" s="33">
        <f t="shared" si="2984"/>
        <v>0</v>
      </c>
      <c r="G751" s="33">
        <f t="shared" si="3009"/>
        <v>0</v>
      </c>
      <c r="H751" s="33">
        <f t="shared" si="3009"/>
        <v>0</v>
      </c>
      <c r="I751" s="33">
        <f t="shared" si="3009"/>
        <v>0</v>
      </c>
      <c r="J751" s="33">
        <f t="shared" si="3009"/>
        <v>0</v>
      </c>
      <c r="K751" s="33">
        <f t="shared" si="3009"/>
        <v>0</v>
      </c>
      <c r="L751" s="33">
        <f t="shared" si="3009"/>
        <v>0</v>
      </c>
      <c r="M751" s="33">
        <f t="shared" si="3009"/>
        <v>0</v>
      </c>
      <c r="N751" s="33">
        <f t="shared" si="3009"/>
        <v>0</v>
      </c>
      <c r="O751" s="33">
        <f t="shared" si="3009"/>
        <v>0</v>
      </c>
      <c r="P751" s="33">
        <f t="shared" si="3009"/>
        <v>0</v>
      </c>
      <c r="Q751" s="33">
        <f t="shared" si="3009"/>
        <v>0</v>
      </c>
      <c r="R751" s="33">
        <f t="shared" si="3009"/>
        <v>0</v>
      </c>
      <c r="S751" s="33">
        <f t="shared" si="3009"/>
        <v>0</v>
      </c>
      <c r="T751" s="33">
        <f t="shared" si="3009"/>
        <v>0</v>
      </c>
      <c r="U751" s="33">
        <f t="shared" si="3009"/>
        <v>0</v>
      </c>
      <c r="V751" s="33">
        <f t="shared" si="3009"/>
        <v>0</v>
      </c>
      <c r="W751" s="33">
        <f t="shared" si="3009"/>
        <v>0</v>
      </c>
      <c r="X751" s="33">
        <f t="shared" si="3009"/>
        <v>0</v>
      </c>
      <c r="Y751" s="33">
        <f t="shared" si="3009"/>
        <v>0</v>
      </c>
      <c r="Z751" s="33">
        <f t="shared" si="3009"/>
        <v>0</v>
      </c>
      <c r="AA751" s="33">
        <f t="shared" si="3009"/>
        <v>0</v>
      </c>
      <c r="AB751" s="33">
        <f t="shared" si="3009"/>
        <v>0</v>
      </c>
      <c r="AC751" s="33">
        <f t="shared" si="3009"/>
        <v>0</v>
      </c>
      <c r="AD751" s="39"/>
      <c r="AE751" s="39"/>
      <c r="AF751" s="39"/>
      <c r="AG751" s="39"/>
      <c r="AH751" s="39"/>
      <c r="AI751" s="39"/>
      <c r="AJ751" s="39"/>
      <c r="AK751" s="39"/>
      <c r="AL751" s="39"/>
      <c r="AM751" s="39"/>
      <c r="AN751" s="39"/>
      <c r="AO751" s="39"/>
      <c r="AP751" s="33">
        <f t="shared" ref="AP751:AT751" si="3034">IFERROR(AP651/AP551,"")</f>
        <v>0</v>
      </c>
      <c r="AQ751" s="33">
        <f t="shared" si="3034"/>
        <v>0</v>
      </c>
      <c r="AR751" s="33">
        <f t="shared" si="3034"/>
        <v>0</v>
      </c>
      <c r="AS751" s="33">
        <f t="shared" si="3034"/>
        <v>0</v>
      </c>
      <c r="AT751" s="33">
        <f t="shared" si="3034"/>
        <v>0</v>
      </c>
      <c r="AU751" s="33">
        <f t="shared" si="3011"/>
        <v>0</v>
      </c>
      <c r="AV751" s="33">
        <f t="shared" si="3011"/>
        <v>0</v>
      </c>
      <c r="AW751" s="33">
        <f t="shared" si="3011"/>
        <v>0</v>
      </c>
      <c r="AX751" s="33">
        <f t="shared" si="3011"/>
        <v>0</v>
      </c>
      <c r="AY751" s="33">
        <f t="shared" si="3011"/>
        <v>0</v>
      </c>
      <c r="AZ751" s="33">
        <f t="shared" si="3011"/>
        <v>0</v>
      </c>
      <c r="BA751" s="33">
        <f t="shared" si="3011"/>
        <v>0</v>
      </c>
      <c r="BB751" s="33">
        <f t="shared" si="3011"/>
        <v>0</v>
      </c>
      <c r="BC751" s="33">
        <f t="shared" si="3011"/>
        <v>0</v>
      </c>
      <c r="BD751" s="33">
        <f t="shared" si="3011"/>
        <v>0</v>
      </c>
      <c r="BE751" s="33">
        <f t="shared" si="3011"/>
        <v>0</v>
      </c>
      <c r="BF751" s="33">
        <f t="shared" si="3011"/>
        <v>0</v>
      </c>
      <c r="BG751" s="33">
        <f t="shared" si="3011"/>
        <v>0</v>
      </c>
      <c r="BH751" s="33">
        <f t="shared" si="3011"/>
        <v>0</v>
      </c>
      <c r="BI751" s="33">
        <f t="shared" si="3011"/>
        <v>0</v>
      </c>
      <c r="BJ751" s="33">
        <f t="shared" si="3011"/>
        <v>0</v>
      </c>
      <c r="BK751" s="33">
        <f t="shared" si="3011"/>
        <v>0</v>
      </c>
      <c r="BL751" s="33">
        <f t="shared" si="3011"/>
        <v>0</v>
      </c>
      <c r="BM751" s="33">
        <f t="shared" si="3011"/>
        <v>0</v>
      </c>
      <c r="BN751" s="33">
        <f t="shared" si="3011"/>
        <v>0</v>
      </c>
      <c r="BO751" s="33">
        <f t="shared" si="3011"/>
        <v>0</v>
      </c>
      <c r="BP751" s="33">
        <f t="shared" si="3011"/>
        <v>0</v>
      </c>
      <c r="BQ751" s="33">
        <f t="shared" si="3011"/>
        <v>0</v>
      </c>
      <c r="BR751" s="39"/>
      <c r="BS751" s="39"/>
      <c r="BT751" s="39"/>
      <c r="BU751" s="39"/>
      <c r="BV751" s="39"/>
      <c r="BW751" s="39"/>
      <c r="BX751" s="39"/>
      <c r="BY751" s="39"/>
      <c r="BZ751" s="39"/>
      <c r="CA751" s="39"/>
      <c r="CB751" s="39"/>
      <c r="CC751" s="39"/>
      <c r="CD751" s="33">
        <f t="shared" ref="CD751:CH751" si="3035">IFERROR(CD651/CD551,"")</f>
        <v>0</v>
      </c>
      <c r="CE751" s="33">
        <f t="shared" si="3035"/>
        <v>0</v>
      </c>
      <c r="CF751" s="33">
        <f t="shared" si="3035"/>
        <v>0</v>
      </c>
      <c r="CG751" s="33">
        <f t="shared" si="3035"/>
        <v>0</v>
      </c>
      <c r="CH751" s="33">
        <f t="shared" si="3035"/>
        <v>0</v>
      </c>
      <c r="CI751" s="33">
        <f t="shared" si="3013"/>
        <v>0</v>
      </c>
      <c r="CJ751" s="33">
        <f t="shared" si="3013"/>
        <v>0</v>
      </c>
      <c r="CK751" s="33">
        <f t="shared" si="3013"/>
        <v>0</v>
      </c>
      <c r="CL751" s="33">
        <f t="shared" si="3013"/>
        <v>0</v>
      </c>
      <c r="CM751" s="33">
        <f t="shared" si="3013"/>
        <v>0</v>
      </c>
      <c r="CN751" s="33">
        <f t="shared" si="3013"/>
        <v>0</v>
      </c>
      <c r="CO751" s="33">
        <f t="shared" si="3013"/>
        <v>0</v>
      </c>
      <c r="CP751" s="33">
        <f t="shared" si="3013"/>
        <v>0</v>
      </c>
      <c r="CQ751" s="33">
        <f t="shared" si="3013"/>
        <v>0</v>
      </c>
      <c r="CR751" s="33">
        <f t="shared" si="3013"/>
        <v>0</v>
      </c>
      <c r="CS751" s="33">
        <f t="shared" si="3013"/>
        <v>0</v>
      </c>
      <c r="CT751" s="33">
        <f t="shared" si="3013"/>
        <v>0</v>
      </c>
      <c r="CU751" s="33">
        <f t="shared" si="3013"/>
        <v>0</v>
      </c>
      <c r="CV751" s="33">
        <f t="shared" si="3013"/>
        <v>0</v>
      </c>
      <c r="CW751" s="33">
        <f t="shared" si="3013"/>
        <v>0</v>
      </c>
      <c r="CX751" s="33">
        <f t="shared" si="3013"/>
        <v>0</v>
      </c>
      <c r="CY751" s="33">
        <f t="shared" si="3013"/>
        <v>0</v>
      </c>
      <c r="CZ751" s="33">
        <f t="shared" si="3013"/>
        <v>0</v>
      </c>
      <c r="DA751" s="33">
        <f t="shared" si="3013"/>
        <v>0</v>
      </c>
      <c r="DB751" s="33">
        <f t="shared" si="3013"/>
        <v>0</v>
      </c>
      <c r="DC751" s="33">
        <f t="shared" si="3013"/>
        <v>0</v>
      </c>
      <c r="DD751" s="33">
        <f t="shared" si="3013"/>
        <v>0</v>
      </c>
      <c r="DE751" s="33">
        <f t="shared" si="3013"/>
        <v>0</v>
      </c>
      <c r="DF751" s="39"/>
      <c r="DG751" s="39"/>
      <c r="DH751" s="39"/>
      <c r="DI751" s="39"/>
      <c r="DJ751" s="39"/>
      <c r="DK751" s="39"/>
      <c r="DL751" s="39"/>
      <c r="DM751" s="39"/>
      <c r="DN751" s="39"/>
      <c r="DO751" s="39"/>
      <c r="DP751" s="39"/>
      <c r="DQ751" s="39"/>
      <c r="DR751" s="33">
        <f t="shared" ref="DR751:DV751" si="3036">IFERROR(DR651/DR551,"")</f>
        <v>0</v>
      </c>
      <c r="DS751" s="33">
        <f t="shared" si="3036"/>
        <v>0</v>
      </c>
      <c r="DT751" s="33">
        <f t="shared" si="3036"/>
        <v>0</v>
      </c>
      <c r="DU751" s="33">
        <f t="shared" si="3036"/>
        <v>0</v>
      </c>
      <c r="DV751" s="33">
        <f t="shared" si="3036"/>
        <v>0</v>
      </c>
      <c r="DW751" s="33">
        <f t="shared" si="3015"/>
        <v>0</v>
      </c>
      <c r="DX751" s="33">
        <f t="shared" si="3015"/>
        <v>0</v>
      </c>
      <c r="DY751" s="33">
        <f t="shared" si="3015"/>
        <v>0</v>
      </c>
      <c r="DZ751" s="33">
        <f t="shared" si="3015"/>
        <v>0</v>
      </c>
      <c r="EA751" s="33">
        <f t="shared" si="3015"/>
        <v>0</v>
      </c>
      <c r="EB751" s="33">
        <f t="shared" si="3015"/>
        <v>0</v>
      </c>
      <c r="EC751" s="33">
        <f t="shared" si="3015"/>
        <v>0</v>
      </c>
      <c r="ED751" s="33">
        <f t="shared" si="3015"/>
        <v>0</v>
      </c>
      <c r="EE751" s="33">
        <f t="shared" si="3015"/>
        <v>0</v>
      </c>
      <c r="EF751" s="33">
        <f t="shared" si="3015"/>
        <v>0</v>
      </c>
      <c r="EG751" s="33">
        <f t="shared" si="3015"/>
        <v>0</v>
      </c>
      <c r="EH751" s="33">
        <f t="shared" si="3015"/>
        <v>0</v>
      </c>
      <c r="EI751" s="33">
        <f t="shared" si="3015"/>
        <v>0</v>
      </c>
      <c r="EJ751" s="33">
        <f t="shared" si="3015"/>
        <v>0</v>
      </c>
      <c r="EK751" s="33">
        <f t="shared" si="3015"/>
        <v>0</v>
      </c>
      <c r="EL751" s="33">
        <f t="shared" si="3015"/>
        <v>0</v>
      </c>
      <c r="EM751" s="33">
        <f t="shared" si="3015"/>
        <v>0</v>
      </c>
      <c r="EN751" s="33">
        <f t="shared" si="3015"/>
        <v>0</v>
      </c>
      <c r="EO751" s="33">
        <f t="shared" si="3015"/>
        <v>0</v>
      </c>
      <c r="EP751" s="33">
        <f t="shared" si="3015"/>
        <v>0</v>
      </c>
      <c r="EQ751" s="33">
        <f t="shared" si="3015"/>
        <v>0</v>
      </c>
      <c r="ER751" s="33">
        <f t="shared" si="3015"/>
        <v>0</v>
      </c>
      <c r="ES751" s="33">
        <f t="shared" si="3015"/>
        <v>0</v>
      </c>
      <c r="ET751" s="39"/>
      <c r="EU751" s="39"/>
      <c r="EV751" s="39"/>
      <c r="EW751" s="39"/>
      <c r="EX751" s="39"/>
      <c r="EY751" s="39"/>
      <c r="EZ751" s="39"/>
      <c r="FA751" s="39"/>
      <c r="FB751" s="39"/>
      <c r="FC751" s="39"/>
      <c r="FD751" s="39"/>
      <c r="FE751" s="39"/>
      <c r="FF751" s="33">
        <f t="shared" ref="FF751:FJ751" si="3037">IFERROR(FF651/FF551,"")</f>
        <v>0</v>
      </c>
      <c r="FG751" s="33">
        <f t="shared" si="3037"/>
        <v>0</v>
      </c>
      <c r="FH751" s="33">
        <f t="shared" si="3037"/>
        <v>0</v>
      </c>
      <c r="FI751" s="33">
        <f t="shared" si="3037"/>
        <v>0</v>
      </c>
      <c r="FJ751" s="33">
        <f t="shared" si="3037"/>
        <v>0</v>
      </c>
      <c r="FK751" s="33">
        <f t="shared" si="3017"/>
        <v>0</v>
      </c>
      <c r="FL751" s="33">
        <f t="shared" si="3017"/>
        <v>0</v>
      </c>
      <c r="FM751" s="33">
        <f t="shared" si="3017"/>
        <v>0</v>
      </c>
      <c r="FN751" s="33">
        <f t="shared" si="3017"/>
        <v>0</v>
      </c>
      <c r="FO751" s="33">
        <f t="shared" si="3017"/>
        <v>0</v>
      </c>
      <c r="FP751" s="33">
        <f t="shared" si="3017"/>
        <v>0</v>
      </c>
      <c r="FQ751" s="33">
        <f t="shared" si="3017"/>
        <v>0</v>
      </c>
      <c r="FR751" s="33">
        <f t="shared" si="3017"/>
        <v>0</v>
      </c>
      <c r="FS751" s="33">
        <f t="shared" si="3017"/>
        <v>0</v>
      </c>
      <c r="FT751" s="33">
        <f t="shared" si="3017"/>
        <v>0</v>
      </c>
      <c r="FU751" s="33">
        <f t="shared" si="3017"/>
        <v>0</v>
      </c>
      <c r="FV751" s="33">
        <f t="shared" si="3017"/>
        <v>0</v>
      </c>
      <c r="FW751" s="33">
        <f t="shared" si="3017"/>
        <v>0</v>
      </c>
      <c r="FX751" s="33">
        <f t="shared" si="3017"/>
        <v>0</v>
      </c>
      <c r="FY751" s="33">
        <f t="shared" si="3017"/>
        <v>0</v>
      </c>
      <c r="FZ751" s="33">
        <f t="shared" si="3017"/>
        <v>0</v>
      </c>
      <c r="GA751" s="33">
        <f t="shared" si="3017"/>
        <v>0</v>
      </c>
      <c r="GB751" s="33">
        <f t="shared" si="3017"/>
        <v>0</v>
      </c>
      <c r="GC751" s="33">
        <f t="shared" si="3017"/>
        <v>0</v>
      </c>
      <c r="GD751" s="33">
        <f t="shared" si="3017"/>
        <v>0</v>
      </c>
      <c r="GE751" s="33">
        <f t="shared" si="3017"/>
        <v>0</v>
      </c>
      <c r="GF751" s="33">
        <f t="shared" si="3017"/>
        <v>0</v>
      </c>
      <c r="GG751" s="33">
        <f t="shared" si="3017"/>
        <v>0</v>
      </c>
      <c r="GH751" s="39"/>
      <c r="GI751" s="39"/>
      <c r="GJ751" s="39"/>
      <c r="GK751" s="39"/>
      <c r="GL751" s="39"/>
      <c r="GM751" s="39"/>
      <c r="GN751" s="39"/>
      <c r="GO751" s="39"/>
      <c r="GP751" s="39"/>
      <c r="GQ751" s="39"/>
      <c r="GR751" s="39"/>
      <c r="GS751" s="39"/>
    </row>
    <row r="752" spans="1:201" x14ac:dyDescent="0.25">
      <c r="A752" s="11">
        <f>$A$49</f>
        <v>20153</v>
      </c>
      <c r="B752" s="33">
        <f t="shared" si="2984"/>
        <v>0</v>
      </c>
      <c r="C752" s="33">
        <f t="shared" si="2984"/>
        <v>0</v>
      </c>
      <c r="D752" s="33">
        <f t="shared" si="2984"/>
        <v>0</v>
      </c>
      <c r="E752" s="33">
        <f t="shared" si="2984"/>
        <v>0</v>
      </c>
      <c r="F752" s="33">
        <f t="shared" si="2984"/>
        <v>0</v>
      </c>
      <c r="G752" s="33">
        <f t="shared" si="3009"/>
        <v>0</v>
      </c>
      <c r="H752" s="33">
        <f t="shared" si="3009"/>
        <v>0</v>
      </c>
      <c r="I752" s="33">
        <f t="shared" si="3009"/>
        <v>0</v>
      </c>
      <c r="J752" s="33">
        <f t="shared" si="3009"/>
        <v>0</v>
      </c>
      <c r="K752" s="33">
        <f t="shared" si="3009"/>
        <v>0</v>
      </c>
      <c r="L752" s="33">
        <f t="shared" si="3009"/>
        <v>0</v>
      </c>
      <c r="M752" s="33">
        <f t="shared" si="3009"/>
        <v>0</v>
      </c>
      <c r="N752" s="33">
        <f t="shared" si="3009"/>
        <v>0</v>
      </c>
      <c r="O752" s="33">
        <f t="shared" si="3009"/>
        <v>0</v>
      </c>
      <c r="P752" s="33">
        <f t="shared" si="3009"/>
        <v>0</v>
      </c>
      <c r="Q752" s="33">
        <f t="shared" si="3009"/>
        <v>0</v>
      </c>
      <c r="R752" s="33">
        <f t="shared" si="3009"/>
        <v>0</v>
      </c>
      <c r="S752" s="33">
        <f t="shared" si="3009"/>
        <v>0</v>
      </c>
      <c r="T752" s="33">
        <f t="shared" si="3009"/>
        <v>0</v>
      </c>
      <c r="U752" s="33">
        <f t="shared" si="3009"/>
        <v>0</v>
      </c>
      <c r="V752" s="33">
        <f t="shared" si="3009"/>
        <v>0</v>
      </c>
      <c r="W752" s="33">
        <f t="shared" si="3009"/>
        <v>0</v>
      </c>
      <c r="X752" s="33">
        <f t="shared" si="3009"/>
        <v>0</v>
      </c>
      <c r="Y752" s="33">
        <f t="shared" si="3009"/>
        <v>0</v>
      </c>
      <c r="Z752" s="33">
        <f t="shared" si="3009"/>
        <v>0</v>
      </c>
      <c r="AA752" s="33">
        <f t="shared" si="3009"/>
        <v>0</v>
      </c>
      <c r="AB752" s="33">
        <f t="shared" si="3009"/>
        <v>0</v>
      </c>
      <c r="AC752" s="39"/>
      <c r="AD752" s="39"/>
      <c r="AE752" s="39"/>
      <c r="AF752" s="39"/>
      <c r="AG752" s="39"/>
      <c r="AH752" s="39"/>
      <c r="AI752" s="39"/>
      <c r="AJ752" s="39"/>
      <c r="AK752" s="39"/>
      <c r="AL752" s="39"/>
      <c r="AM752" s="39"/>
      <c r="AN752" s="39"/>
      <c r="AO752" s="39"/>
      <c r="AP752" s="33">
        <f t="shared" ref="AP752:AT752" si="3038">IFERROR(AP652/AP552,"")</f>
        <v>0</v>
      </c>
      <c r="AQ752" s="33">
        <f t="shared" si="3038"/>
        <v>0</v>
      </c>
      <c r="AR752" s="33">
        <f t="shared" si="3038"/>
        <v>0</v>
      </c>
      <c r="AS752" s="33">
        <f t="shared" si="3038"/>
        <v>0</v>
      </c>
      <c r="AT752" s="33">
        <f t="shared" si="3038"/>
        <v>0</v>
      </c>
      <c r="AU752" s="33">
        <f t="shared" si="3011"/>
        <v>0</v>
      </c>
      <c r="AV752" s="33">
        <f t="shared" si="3011"/>
        <v>0</v>
      </c>
      <c r="AW752" s="33">
        <f t="shared" si="3011"/>
        <v>0</v>
      </c>
      <c r="AX752" s="33">
        <f t="shared" si="3011"/>
        <v>0</v>
      </c>
      <c r="AY752" s="33">
        <f t="shared" si="3011"/>
        <v>0</v>
      </c>
      <c r="AZ752" s="33">
        <f t="shared" si="3011"/>
        <v>0</v>
      </c>
      <c r="BA752" s="33">
        <f t="shared" si="3011"/>
        <v>0</v>
      </c>
      <c r="BB752" s="33">
        <f t="shared" si="3011"/>
        <v>0</v>
      </c>
      <c r="BC752" s="33">
        <f t="shared" si="3011"/>
        <v>0</v>
      </c>
      <c r="BD752" s="33">
        <f t="shared" si="3011"/>
        <v>0</v>
      </c>
      <c r="BE752" s="33">
        <f t="shared" si="3011"/>
        <v>0</v>
      </c>
      <c r="BF752" s="33">
        <f t="shared" si="3011"/>
        <v>0</v>
      </c>
      <c r="BG752" s="33">
        <f t="shared" si="3011"/>
        <v>0</v>
      </c>
      <c r="BH752" s="33">
        <f t="shared" si="3011"/>
        <v>0</v>
      </c>
      <c r="BI752" s="33">
        <f t="shared" si="3011"/>
        <v>0</v>
      </c>
      <c r="BJ752" s="33">
        <f t="shared" si="3011"/>
        <v>0</v>
      </c>
      <c r="BK752" s="33">
        <f t="shared" si="3011"/>
        <v>0</v>
      </c>
      <c r="BL752" s="33">
        <f t="shared" si="3011"/>
        <v>0</v>
      </c>
      <c r="BM752" s="33">
        <f t="shared" si="3011"/>
        <v>0</v>
      </c>
      <c r="BN752" s="33">
        <f t="shared" si="3011"/>
        <v>0</v>
      </c>
      <c r="BO752" s="33">
        <f t="shared" si="3011"/>
        <v>0</v>
      </c>
      <c r="BP752" s="33">
        <f t="shared" si="3011"/>
        <v>0</v>
      </c>
      <c r="BQ752" s="39"/>
      <c r="BR752" s="39"/>
      <c r="BS752" s="39"/>
      <c r="BT752" s="39"/>
      <c r="BU752" s="39"/>
      <c r="BV752" s="39"/>
      <c r="BW752" s="39"/>
      <c r="BX752" s="39"/>
      <c r="BY752" s="39"/>
      <c r="BZ752" s="39"/>
      <c r="CA752" s="39"/>
      <c r="CB752" s="39"/>
      <c r="CC752" s="39"/>
      <c r="CD752" s="33">
        <f t="shared" ref="CD752:CH752" si="3039">IFERROR(CD652/CD552,"")</f>
        <v>0</v>
      </c>
      <c r="CE752" s="33">
        <f t="shared" si="3039"/>
        <v>0</v>
      </c>
      <c r="CF752" s="33">
        <f t="shared" si="3039"/>
        <v>0</v>
      </c>
      <c r="CG752" s="33">
        <f t="shared" si="3039"/>
        <v>0</v>
      </c>
      <c r="CH752" s="33">
        <f t="shared" si="3039"/>
        <v>0</v>
      </c>
      <c r="CI752" s="33">
        <f t="shared" si="3013"/>
        <v>0</v>
      </c>
      <c r="CJ752" s="33">
        <f t="shared" si="3013"/>
        <v>0</v>
      </c>
      <c r="CK752" s="33">
        <f t="shared" si="3013"/>
        <v>0</v>
      </c>
      <c r="CL752" s="33">
        <f t="shared" si="3013"/>
        <v>0</v>
      </c>
      <c r="CM752" s="33">
        <f t="shared" si="3013"/>
        <v>0</v>
      </c>
      <c r="CN752" s="33">
        <f t="shared" si="3013"/>
        <v>0</v>
      </c>
      <c r="CO752" s="33">
        <f t="shared" si="3013"/>
        <v>0</v>
      </c>
      <c r="CP752" s="33">
        <f t="shared" si="3013"/>
        <v>0</v>
      </c>
      <c r="CQ752" s="33">
        <f t="shared" si="3013"/>
        <v>0</v>
      </c>
      <c r="CR752" s="33">
        <f t="shared" si="3013"/>
        <v>0</v>
      </c>
      <c r="CS752" s="33">
        <f t="shared" si="3013"/>
        <v>0</v>
      </c>
      <c r="CT752" s="33">
        <f t="shared" si="3013"/>
        <v>0</v>
      </c>
      <c r="CU752" s="33">
        <f t="shared" si="3013"/>
        <v>0</v>
      </c>
      <c r="CV752" s="33">
        <f t="shared" si="3013"/>
        <v>0</v>
      </c>
      <c r="CW752" s="33">
        <f t="shared" si="3013"/>
        <v>0</v>
      </c>
      <c r="CX752" s="33">
        <f t="shared" si="3013"/>
        <v>0</v>
      </c>
      <c r="CY752" s="33">
        <f t="shared" si="3013"/>
        <v>0</v>
      </c>
      <c r="CZ752" s="33">
        <f t="shared" si="3013"/>
        <v>0</v>
      </c>
      <c r="DA752" s="33">
        <f t="shared" si="3013"/>
        <v>0</v>
      </c>
      <c r="DB752" s="33">
        <f t="shared" si="3013"/>
        <v>0</v>
      </c>
      <c r="DC752" s="33">
        <f t="shared" si="3013"/>
        <v>0</v>
      </c>
      <c r="DD752" s="33">
        <f t="shared" si="3013"/>
        <v>0</v>
      </c>
      <c r="DE752" s="39"/>
      <c r="DF752" s="39"/>
      <c r="DG752" s="39"/>
      <c r="DH752" s="39"/>
      <c r="DI752" s="39"/>
      <c r="DJ752" s="39"/>
      <c r="DK752" s="39"/>
      <c r="DL752" s="39"/>
      <c r="DM752" s="39"/>
      <c r="DN752" s="39"/>
      <c r="DO752" s="39"/>
      <c r="DP752" s="39"/>
      <c r="DQ752" s="39"/>
      <c r="DR752" s="33">
        <f t="shared" ref="DR752:DV752" si="3040">IFERROR(DR652/DR552,"")</f>
        <v>0</v>
      </c>
      <c r="DS752" s="33">
        <f t="shared" si="3040"/>
        <v>0</v>
      </c>
      <c r="DT752" s="33">
        <f t="shared" si="3040"/>
        <v>0</v>
      </c>
      <c r="DU752" s="33">
        <f t="shared" si="3040"/>
        <v>0</v>
      </c>
      <c r="DV752" s="33">
        <f t="shared" si="3040"/>
        <v>0</v>
      </c>
      <c r="DW752" s="33">
        <f t="shared" si="3015"/>
        <v>0</v>
      </c>
      <c r="DX752" s="33">
        <f t="shared" si="3015"/>
        <v>0</v>
      </c>
      <c r="DY752" s="33">
        <f t="shared" si="3015"/>
        <v>0</v>
      </c>
      <c r="DZ752" s="33">
        <f t="shared" si="3015"/>
        <v>0</v>
      </c>
      <c r="EA752" s="33">
        <f t="shared" si="3015"/>
        <v>0</v>
      </c>
      <c r="EB752" s="33">
        <f t="shared" si="3015"/>
        <v>0</v>
      </c>
      <c r="EC752" s="33">
        <f t="shared" si="3015"/>
        <v>0</v>
      </c>
      <c r="ED752" s="33">
        <f t="shared" si="3015"/>
        <v>0</v>
      </c>
      <c r="EE752" s="33">
        <f t="shared" si="3015"/>
        <v>0</v>
      </c>
      <c r="EF752" s="33">
        <f t="shared" si="3015"/>
        <v>0</v>
      </c>
      <c r="EG752" s="33">
        <f t="shared" si="3015"/>
        <v>0</v>
      </c>
      <c r="EH752" s="33">
        <f t="shared" si="3015"/>
        <v>0</v>
      </c>
      <c r="EI752" s="33">
        <f t="shared" si="3015"/>
        <v>0</v>
      </c>
      <c r="EJ752" s="33">
        <f t="shared" si="3015"/>
        <v>0</v>
      </c>
      <c r="EK752" s="33">
        <f t="shared" si="3015"/>
        <v>0</v>
      </c>
      <c r="EL752" s="33">
        <f t="shared" si="3015"/>
        <v>0</v>
      </c>
      <c r="EM752" s="33">
        <f t="shared" si="3015"/>
        <v>0</v>
      </c>
      <c r="EN752" s="33">
        <f t="shared" si="3015"/>
        <v>0</v>
      </c>
      <c r="EO752" s="33">
        <f t="shared" si="3015"/>
        <v>0</v>
      </c>
      <c r="EP752" s="33">
        <f t="shared" si="3015"/>
        <v>0</v>
      </c>
      <c r="EQ752" s="33">
        <f t="shared" si="3015"/>
        <v>0</v>
      </c>
      <c r="ER752" s="33">
        <f t="shared" si="3015"/>
        <v>0</v>
      </c>
      <c r="ES752" s="39"/>
      <c r="ET752" s="39"/>
      <c r="EU752" s="39"/>
      <c r="EV752" s="39"/>
      <c r="EW752" s="39"/>
      <c r="EX752" s="39"/>
      <c r="EY752" s="39"/>
      <c r="EZ752" s="39"/>
      <c r="FA752" s="39"/>
      <c r="FB752" s="39"/>
      <c r="FC752" s="39"/>
      <c r="FD752" s="39"/>
      <c r="FE752" s="39"/>
      <c r="FF752" s="33">
        <f t="shared" ref="FF752:FJ752" si="3041">IFERROR(FF652/FF552,"")</f>
        <v>0</v>
      </c>
      <c r="FG752" s="33">
        <f t="shared" si="3041"/>
        <v>0</v>
      </c>
      <c r="FH752" s="33">
        <f t="shared" si="3041"/>
        <v>0</v>
      </c>
      <c r="FI752" s="33">
        <f t="shared" si="3041"/>
        <v>0</v>
      </c>
      <c r="FJ752" s="33">
        <f t="shared" si="3041"/>
        <v>0</v>
      </c>
      <c r="FK752" s="33">
        <f t="shared" si="3017"/>
        <v>0</v>
      </c>
      <c r="FL752" s="33">
        <f t="shared" si="3017"/>
        <v>0</v>
      </c>
      <c r="FM752" s="33">
        <f t="shared" si="3017"/>
        <v>0</v>
      </c>
      <c r="FN752" s="33">
        <f t="shared" si="3017"/>
        <v>0</v>
      </c>
      <c r="FO752" s="33">
        <f t="shared" si="3017"/>
        <v>0</v>
      </c>
      <c r="FP752" s="33">
        <f t="shared" si="3017"/>
        <v>0</v>
      </c>
      <c r="FQ752" s="33">
        <f t="shared" si="3017"/>
        <v>0</v>
      </c>
      <c r="FR752" s="33">
        <f t="shared" si="3017"/>
        <v>0</v>
      </c>
      <c r="FS752" s="33">
        <f t="shared" si="3017"/>
        <v>0</v>
      </c>
      <c r="FT752" s="33">
        <f t="shared" si="3017"/>
        <v>0</v>
      </c>
      <c r="FU752" s="33">
        <f t="shared" si="3017"/>
        <v>0</v>
      </c>
      <c r="FV752" s="33">
        <f t="shared" si="3017"/>
        <v>0</v>
      </c>
      <c r="FW752" s="33">
        <f t="shared" si="3017"/>
        <v>0</v>
      </c>
      <c r="FX752" s="33">
        <f t="shared" si="3017"/>
        <v>0</v>
      </c>
      <c r="FY752" s="33">
        <f t="shared" si="3017"/>
        <v>0</v>
      </c>
      <c r="FZ752" s="33">
        <f t="shared" si="3017"/>
        <v>0</v>
      </c>
      <c r="GA752" s="33">
        <f t="shared" si="3017"/>
        <v>0</v>
      </c>
      <c r="GB752" s="33">
        <f t="shared" si="3017"/>
        <v>0</v>
      </c>
      <c r="GC752" s="33">
        <f t="shared" si="3017"/>
        <v>0</v>
      </c>
      <c r="GD752" s="33">
        <f t="shared" si="3017"/>
        <v>0</v>
      </c>
      <c r="GE752" s="33">
        <f t="shared" si="3017"/>
        <v>0</v>
      </c>
      <c r="GF752" s="33">
        <f t="shared" si="3017"/>
        <v>0</v>
      </c>
      <c r="GG752" s="39"/>
      <c r="GH752" s="39"/>
      <c r="GI752" s="39"/>
      <c r="GJ752" s="39"/>
      <c r="GK752" s="39"/>
      <c r="GL752" s="39"/>
      <c r="GM752" s="39"/>
      <c r="GN752" s="39"/>
      <c r="GO752" s="39"/>
      <c r="GP752" s="39"/>
      <c r="GQ752" s="39"/>
      <c r="GR752" s="39"/>
      <c r="GS752" s="39"/>
    </row>
    <row r="753" spans="1:201" x14ac:dyDescent="0.25">
      <c r="A753" s="11">
        <f>$A$50</f>
        <v>20154</v>
      </c>
      <c r="B753" s="33">
        <f t="shared" si="2984"/>
        <v>0</v>
      </c>
      <c r="C753" s="33">
        <f t="shared" si="2984"/>
        <v>0</v>
      </c>
      <c r="D753" s="33">
        <f t="shared" si="2984"/>
        <v>0</v>
      </c>
      <c r="E753" s="33">
        <f t="shared" si="2984"/>
        <v>0</v>
      </c>
      <c r="F753" s="33">
        <f t="shared" si="2984"/>
        <v>0</v>
      </c>
      <c r="G753" s="33">
        <f t="shared" si="3009"/>
        <v>0</v>
      </c>
      <c r="H753" s="33">
        <f t="shared" si="3009"/>
        <v>0</v>
      </c>
      <c r="I753" s="33">
        <f t="shared" si="3009"/>
        <v>0</v>
      </c>
      <c r="J753" s="33">
        <f t="shared" si="3009"/>
        <v>0</v>
      </c>
      <c r="K753" s="33">
        <f t="shared" si="3009"/>
        <v>0</v>
      </c>
      <c r="L753" s="33">
        <f t="shared" si="3009"/>
        <v>0</v>
      </c>
      <c r="M753" s="33">
        <f t="shared" si="3009"/>
        <v>0</v>
      </c>
      <c r="N753" s="33">
        <f t="shared" si="3009"/>
        <v>0</v>
      </c>
      <c r="O753" s="33">
        <f t="shared" si="3009"/>
        <v>0</v>
      </c>
      <c r="P753" s="33">
        <f t="shared" si="3009"/>
        <v>0</v>
      </c>
      <c r="Q753" s="33">
        <f t="shared" si="3009"/>
        <v>0</v>
      </c>
      <c r="R753" s="33">
        <f t="shared" si="3009"/>
        <v>0</v>
      </c>
      <c r="S753" s="33">
        <f t="shared" si="3009"/>
        <v>0</v>
      </c>
      <c r="T753" s="33">
        <f t="shared" si="3009"/>
        <v>0</v>
      </c>
      <c r="U753" s="33">
        <f t="shared" si="3009"/>
        <v>0</v>
      </c>
      <c r="V753" s="33">
        <f t="shared" si="3009"/>
        <v>0</v>
      </c>
      <c r="W753" s="33">
        <f t="shared" si="3009"/>
        <v>0</v>
      </c>
      <c r="X753" s="33">
        <f t="shared" si="3009"/>
        <v>0</v>
      </c>
      <c r="Y753" s="33">
        <f t="shared" si="3009"/>
        <v>0</v>
      </c>
      <c r="Z753" s="33">
        <f t="shared" si="3009"/>
        <v>0</v>
      </c>
      <c r="AA753" s="33">
        <f t="shared" si="3009"/>
        <v>0</v>
      </c>
      <c r="AB753" s="39"/>
      <c r="AC753" s="39"/>
      <c r="AD753" s="39"/>
      <c r="AE753" s="39"/>
      <c r="AF753" s="39"/>
      <c r="AG753" s="39"/>
      <c r="AH753" s="39"/>
      <c r="AI753" s="39"/>
      <c r="AJ753" s="39"/>
      <c r="AK753" s="39"/>
      <c r="AL753" s="39"/>
      <c r="AM753" s="39"/>
      <c r="AN753" s="39"/>
      <c r="AO753" s="39"/>
      <c r="AP753" s="33">
        <f t="shared" ref="AP753:AT753" si="3042">IFERROR(AP653/AP553,"")</f>
        <v>0</v>
      </c>
      <c r="AQ753" s="33">
        <f t="shared" si="3042"/>
        <v>0</v>
      </c>
      <c r="AR753" s="33">
        <f t="shared" si="3042"/>
        <v>0</v>
      </c>
      <c r="AS753" s="33">
        <f t="shared" si="3042"/>
        <v>0</v>
      </c>
      <c r="AT753" s="33">
        <f t="shared" si="3042"/>
        <v>0</v>
      </c>
      <c r="AU753" s="33">
        <f t="shared" si="3011"/>
        <v>0</v>
      </c>
      <c r="AV753" s="33">
        <f t="shared" si="3011"/>
        <v>0</v>
      </c>
      <c r="AW753" s="33">
        <f t="shared" si="3011"/>
        <v>0</v>
      </c>
      <c r="AX753" s="33">
        <f t="shared" si="3011"/>
        <v>0</v>
      </c>
      <c r="AY753" s="33">
        <f t="shared" si="3011"/>
        <v>0</v>
      </c>
      <c r="AZ753" s="33">
        <f t="shared" si="3011"/>
        <v>0</v>
      </c>
      <c r="BA753" s="33">
        <f t="shared" si="3011"/>
        <v>0</v>
      </c>
      <c r="BB753" s="33">
        <f t="shared" si="3011"/>
        <v>0</v>
      </c>
      <c r="BC753" s="33">
        <f t="shared" si="3011"/>
        <v>0</v>
      </c>
      <c r="BD753" s="33">
        <f t="shared" si="3011"/>
        <v>0</v>
      </c>
      <c r="BE753" s="33">
        <f t="shared" si="3011"/>
        <v>0</v>
      </c>
      <c r="BF753" s="33">
        <f t="shared" si="3011"/>
        <v>0</v>
      </c>
      <c r="BG753" s="33">
        <f t="shared" si="3011"/>
        <v>0</v>
      </c>
      <c r="BH753" s="33">
        <f t="shared" si="3011"/>
        <v>0</v>
      </c>
      <c r="BI753" s="33">
        <f t="shared" si="3011"/>
        <v>0</v>
      </c>
      <c r="BJ753" s="33">
        <f t="shared" si="3011"/>
        <v>0</v>
      </c>
      <c r="BK753" s="33">
        <f t="shared" si="3011"/>
        <v>0</v>
      </c>
      <c r="BL753" s="33">
        <f t="shared" si="3011"/>
        <v>0</v>
      </c>
      <c r="BM753" s="33">
        <f t="shared" si="3011"/>
        <v>0</v>
      </c>
      <c r="BN753" s="33">
        <f t="shared" si="3011"/>
        <v>0</v>
      </c>
      <c r="BO753" s="33">
        <f t="shared" si="3011"/>
        <v>0</v>
      </c>
      <c r="BP753" s="39"/>
      <c r="BQ753" s="39"/>
      <c r="BR753" s="39"/>
      <c r="BS753" s="39"/>
      <c r="BT753" s="39"/>
      <c r="BU753" s="39"/>
      <c r="BV753" s="39"/>
      <c r="BW753" s="39"/>
      <c r="BX753" s="39"/>
      <c r="BY753" s="39"/>
      <c r="BZ753" s="39"/>
      <c r="CA753" s="39"/>
      <c r="CB753" s="39"/>
      <c r="CC753" s="39"/>
      <c r="CD753" s="33">
        <f t="shared" ref="CD753:CH753" si="3043">IFERROR(CD653/CD553,"")</f>
        <v>0</v>
      </c>
      <c r="CE753" s="33">
        <f t="shared" si="3043"/>
        <v>0</v>
      </c>
      <c r="CF753" s="33">
        <f t="shared" si="3043"/>
        <v>0</v>
      </c>
      <c r="CG753" s="33">
        <f t="shared" si="3043"/>
        <v>0</v>
      </c>
      <c r="CH753" s="33">
        <f t="shared" si="3043"/>
        <v>0</v>
      </c>
      <c r="CI753" s="33">
        <f t="shared" si="3013"/>
        <v>0</v>
      </c>
      <c r="CJ753" s="33">
        <f t="shared" si="3013"/>
        <v>0</v>
      </c>
      <c r="CK753" s="33">
        <f t="shared" si="3013"/>
        <v>0</v>
      </c>
      <c r="CL753" s="33">
        <f t="shared" si="3013"/>
        <v>0</v>
      </c>
      <c r="CM753" s="33">
        <f t="shared" si="3013"/>
        <v>0</v>
      </c>
      <c r="CN753" s="33">
        <f t="shared" si="3013"/>
        <v>0</v>
      </c>
      <c r="CO753" s="33">
        <f t="shared" si="3013"/>
        <v>0</v>
      </c>
      <c r="CP753" s="33">
        <f t="shared" si="3013"/>
        <v>0</v>
      </c>
      <c r="CQ753" s="33">
        <f t="shared" si="3013"/>
        <v>0</v>
      </c>
      <c r="CR753" s="33">
        <f t="shared" si="3013"/>
        <v>0</v>
      </c>
      <c r="CS753" s="33">
        <f t="shared" si="3013"/>
        <v>0</v>
      </c>
      <c r="CT753" s="33">
        <f t="shared" si="3013"/>
        <v>0</v>
      </c>
      <c r="CU753" s="33">
        <f t="shared" si="3013"/>
        <v>0</v>
      </c>
      <c r="CV753" s="33">
        <f t="shared" si="3013"/>
        <v>0</v>
      </c>
      <c r="CW753" s="33">
        <f t="shared" si="3013"/>
        <v>0</v>
      </c>
      <c r="CX753" s="33">
        <f t="shared" si="3013"/>
        <v>0</v>
      </c>
      <c r="CY753" s="33">
        <f t="shared" si="3013"/>
        <v>0</v>
      </c>
      <c r="CZ753" s="33">
        <f t="shared" si="3013"/>
        <v>0</v>
      </c>
      <c r="DA753" s="33">
        <f t="shared" si="3013"/>
        <v>0</v>
      </c>
      <c r="DB753" s="33">
        <f t="shared" si="3013"/>
        <v>0</v>
      </c>
      <c r="DC753" s="33">
        <f t="shared" si="3013"/>
        <v>0</v>
      </c>
      <c r="DD753" s="39"/>
      <c r="DE753" s="39"/>
      <c r="DF753" s="39"/>
      <c r="DG753" s="39"/>
      <c r="DH753" s="39"/>
      <c r="DI753" s="39"/>
      <c r="DJ753" s="39"/>
      <c r="DK753" s="39"/>
      <c r="DL753" s="39"/>
      <c r="DM753" s="39"/>
      <c r="DN753" s="39"/>
      <c r="DO753" s="39"/>
      <c r="DP753" s="39"/>
      <c r="DQ753" s="39"/>
      <c r="DR753" s="33">
        <f t="shared" ref="DR753:DV753" si="3044">IFERROR(DR653/DR553,"")</f>
        <v>0</v>
      </c>
      <c r="DS753" s="33">
        <f t="shared" si="3044"/>
        <v>0</v>
      </c>
      <c r="DT753" s="33">
        <f t="shared" si="3044"/>
        <v>0</v>
      </c>
      <c r="DU753" s="33">
        <f t="shared" si="3044"/>
        <v>0</v>
      </c>
      <c r="DV753" s="33">
        <f t="shared" si="3044"/>
        <v>0</v>
      </c>
      <c r="DW753" s="33">
        <f t="shared" si="3015"/>
        <v>0</v>
      </c>
      <c r="DX753" s="33">
        <f t="shared" si="3015"/>
        <v>0</v>
      </c>
      <c r="DY753" s="33">
        <f t="shared" si="3015"/>
        <v>0</v>
      </c>
      <c r="DZ753" s="33">
        <f t="shared" si="3015"/>
        <v>0</v>
      </c>
      <c r="EA753" s="33">
        <f t="shared" si="3015"/>
        <v>0</v>
      </c>
      <c r="EB753" s="33">
        <f t="shared" si="3015"/>
        <v>0</v>
      </c>
      <c r="EC753" s="33">
        <f t="shared" si="3015"/>
        <v>0</v>
      </c>
      <c r="ED753" s="33">
        <f t="shared" si="3015"/>
        <v>0</v>
      </c>
      <c r="EE753" s="33">
        <f t="shared" si="3015"/>
        <v>0</v>
      </c>
      <c r="EF753" s="33">
        <f t="shared" si="3015"/>
        <v>0</v>
      </c>
      <c r="EG753" s="33">
        <f t="shared" si="3015"/>
        <v>0</v>
      </c>
      <c r="EH753" s="33">
        <f t="shared" si="3015"/>
        <v>0</v>
      </c>
      <c r="EI753" s="33">
        <f t="shared" si="3015"/>
        <v>0</v>
      </c>
      <c r="EJ753" s="33">
        <f t="shared" si="3015"/>
        <v>0</v>
      </c>
      <c r="EK753" s="33">
        <f t="shared" si="3015"/>
        <v>0</v>
      </c>
      <c r="EL753" s="33">
        <f t="shared" si="3015"/>
        <v>0</v>
      </c>
      <c r="EM753" s="33">
        <f t="shared" si="3015"/>
        <v>0</v>
      </c>
      <c r="EN753" s="33">
        <f t="shared" si="3015"/>
        <v>0</v>
      </c>
      <c r="EO753" s="33">
        <f t="shared" si="3015"/>
        <v>0</v>
      </c>
      <c r="EP753" s="33">
        <f t="shared" si="3015"/>
        <v>0</v>
      </c>
      <c r="EQ753" s="33">
        <f t="shared" si="3015"/>
        <v>0</v>
      </c>
      <c r="ER753" s="39"/>
      <c r="ES753" s="39"/>
      <c r="ET753" s="39"/>
      <c r="EU753" s="39"/>
      <c r="EV753" s="39"/>
      <c r="EW753" s="39"/>
      <c r="EX753" s="39"/>
      <c r="EY753" s="39"/>
      <c r="EZ753" s="39"/>
      <c r="FA753" s="39"/>
      <c r="FB753" s="39"/>
      <c r="FC753" s="39"/>
      <c r="FD753" s="39"/>
      <c r="FE753" s="39"/>
      <c r="FF753" s="33">
        <f t="shared" ref="FF753:FJ753" si="3045">IFERROR(FF653/FF553,"")</f>
        <v>0</v>
      </c>
      <c r="FG753" s="33">
        <f t="shared" si="3045"/>
        <v>0</v>
      </c>
      <c r="FH753" s="33">
        <f t="shared" si="3045"/>
        <v>0</v>
      </c>
      <c r="FI753" s="33">
        <f t="shared" si="3045"/>
        <v>0</v>
      </c>
      <c r="FJ753" s="33">
        <f t="shared" si="3045"/>
        <v>0</v>
      </c>
      <c r="FK753" s="33">
        <f t="shared" si="3017"/>
        <v>0</v>
      </c>
      <c r="FL753" s="33">
        <f t="shared" si="3017"/>
        <v>0</v>
      </c>
      <c r="FM753" s="33">
        <f t="shared" si="3017"/>
        <v>0</v>
      </c>
      <c r="FN753" s="33">
        <f t="shared" si="3017"/>
        <v>0</v>
      </c>
      <c r="FO753" s="33">
        <f t="shared" si="3017"/>
        <v>0</v>
      </c>
      <c r="FP753" s="33">
        <f t="shared" si="3017"/>
        <v>0</v>
      </c>
      <c r="FQ753" s="33">
        <f t="shared" si="3017"/>
        <v>0</v>
      </c>
      <c r="FR753" s="33">
        <f t="shared" si="3017"/>
        <v>0</v>
      </c>
      <c r="FS753" s="33">
        <f t="shared" si="3017"/>
        <v>0</v>
      </c>
      <c r="FT753" s="33">
        <f t="shared" si="3017"/>
        <v>0</v>
      </c>
      <c r="FU753" s="33">
        <f t="shared" si="3017"/>
        <v>0</v>
      </c>
      <c r="FV753" s="33">
        <f t="shared" si="3017"/>
        <v>0</v>
      </c>
      <c r="FW753" s="33">
        <f t="shared" si="3017"/>
        <v>0</v>
      </c>
      <c r="FX753" s="33">
        <f t="shared" si="3017"/>
        <v>0</v>
      </c>
      <c r="FY753" s="33">
        <f t="shared" si="3017"/>
        <v>0</v>
      </c>
      <c r="FZ753" s="33">
        <f t="shared" si="3017"/>
        <v>0</v>
      </c>
      <c r="GA753" s="33">
        <f t="shared" si="3017"/>
        <v>0</v>
      </c>
      <c r="GB753" s="33">
        <f t="shared" si="3017"/>
        <v>0</v>
      </c>
      <c r="GC753" s="33">
        <f t="shared" si="3017"/>
        <v>0</v>
      </c>
      <c r="GD753" s="33">
        <f t="shared" si="3017"/>
        <v>0</v>
      </c>
      <c r="GE753" s="33">
        <f t="shared" si="3017"/>
        <v>0</v>
      </c>
      <c r="GF753" s="39"/>
      <c r="GG753" s="39"/>
      <c r="GH753" s="39"/>
      <c r="GI753" s="39"/>
      <c r="GJ753" s="39"/>
      <c r="GK753" s="39"/>
      <c r="GL753" s="39"/>
      <c r="GM753" s="39"/>
      <c r="GN753" s="39"/>
      <c r="GO753" s="39"/>
      <c r="GP753" s="39"/>
      <c r="GQ753" s="39"/>
      <c r="GR753" s="39"/>
      <c r="GS753" s="39"/>
    </row>
    <row r="754" spans="1:201" x14ac:dyDescent="0.25">
      <c r="A754" s="11">
        <f>$A$51</f>
        <v>20161</v>
      </c>
      <c r="B754" s="33">
        <f t="shared" si="2984"/>
        <v>0</v>
      </c>
      <c r="C754" s="33">
        <f t="shared" si="2984"/>
        <v>0</v>
      </c>
      <c r="D754" s="33">
        <f t="shared" si="2984"/>
        <v>0</v>
      </c>
      <c r="E754" s="33">
        <f t="shared" si="2984"/>
        <v>0</v>
      </c>
      <c r="F754" s="33">
        <f t="shared" si="2984"/>
        <v>0</v>
      </c>
      <c r="G754" s="33">
        <f t="shared" si="3009"/>
        <v>0</v>
      </c>
      <c r="H754" s="33">
        <f t="shared" si="3009"/>
        <v>0</v>
      </c>
      <c r="I754" s="33">
        <f t="shared" si="3009"/>
        <v>0</v>
      </c>
      <c r="J754" s="33">
        <f t="shared" si="3009"/>
        <v>0</v>
      </c>
      <c r="K754" s="33">
        <f t="shared" si="3009"/>
        <v>0</v>
      </c>
      <c r="L754" s="33">
        <f t="shared" si="3009"/>
        <v>0</v>
      </c>
      <c r="M754" s="33">
        <f t="shared" si="3009"/>
        <v>0</v>
      </c>
      <c r="N754" s="33">
        <f t="shared" si="3009"/>
        <v>0</v>
      </c>
      <c r="O754" s="33">
        <f t="shared" si="3009"/>
        <v>0</v>
      </c>
      <c r="P754" s="33">
        <f t="shared" si="3009"/>
        <v>0</v>
      </c>
      <c r="Q754" s="33">
        <f t="shared" si="3009"/>
        <v>0</v>
      </c>
      <c r="R754" s="33">
        <f t="shared" si="3009"/>
        <v>0</v>
      </c>
      <c r="S754" s="33">
        <f t="shared" si="3009"/>
        <v>0</v>
      </c>
      <c r="T754" s="33">
        <f t="shared" si="3009"/>
        <v>0</v>
      </c>
      <c r="U754" s="33">
        <f t="shared" si="3009"/>
        <v>0</v>
      </c>
      <c r="V754" s="33">
        <f t="shared" si="3009"/>
        <v>0</v>
      </c>
      <c r="W754" s="33">
        <f t="shared" si="3009"/>
        <v>0</v>
      </c>
      <c r="X754" s="33">
        <f t="shared" si="3009"/>
        <v>0</v>
      </c>
      <c r="Y754" s="33">
        <f t="shared" si="3009"/>
        <v>0</v>
      </c>
      <c r="Z754" s="33">
        <f t="shared" si="3009"/>
        <v>0</v>
      </c>
      <c r="AA754" s="39"/>
      <c r="AB754" s="39"/>
      <c r="AC754" s="39"/>
      <c r="AD754" s="39"/>
      <c r="AE754" s="39"/>
      <c r="AF754" s="39"/>
      <c r="AG754" s="39"/>
      <c r="AH754" s="39"/>
      <c r="AI754" s="39"/>
      <c r="AJ754" s="39"/>
      <c r="AK754" s="39"/>
      <c r="AL754" s="39"/>
      <c r="AM754" s="39"/>
      <c r="AN754" s="39"/>
      <c r="AO754" s="39"/>
      <c r="AP754" s="33">
        <f t="shared" ref="AP754:AT754" si="3046">IFERROR(AP654/AP554,"")</f>
        <v>0</v>
      </c>
      <c r="AQ754" s="33">
        <f t="shared" si="3046"/>
        <v>0</v>
      </c>
      <c r="AR754" s="33">
        <f t="shared" si="3046"/>
        <v>0</v>
      </c>
      <c r="AS754" s="33">
        <f t="shared" si="3046"/>
        <v>0</v>
      </c>
      <c r="AT754" s="33">
        <f t="shared" si="3046"/>
        <v>0</v>
      </c>
      <c r="AU754" s="33">
        <f t="shared" si="3011"/>
        <v>0</v>
      </c>
      <c r="AV754" s="33">
        <f t="shared" si="3011"/>
        <v>0</v>
      </c>
      <c r="AW754" s="33">
        <f t="shared" si="3011"/>
        <v>0</v>
      </c>
      <c r="AX754" s="33">
        <f t="shared" si="3011"/>
        <v>0</v>
      </c>
      <c r="AY754" s="33">
        <f t="shared" si="3011"/>
        <v>0</v>
      </c>
      <c r="AZ754" s="33">
        <f t="shared" si="3011"/>
        <v>0</v>
      </c>
      <c r="BA754" s="33">
        <f t="shared" si="3011"/>
        <v>0</v>
      </c>
      <c r="BB754" s="33">
        <f t="shared" si="3011"/>
        <v>0</v>
      </c>
      <c r="BC754" s="33">
        <f t="shared" si="3011"/>
        <v>0</v>
      </c>
      <c r="BD754" s="33">
        <f t="shared" si="3011"/>
        <v>0</v>
      </c>
      <c r="BE754" s="33">
        <f t="shared" si="3011"/>
        <v>0</v>
      </c>
      <c r="BF754" s="33">
        <f t="shared" si="3011"/>
        <v>0</v>
      </c>
      <c r="BG754" s="33">
        <f t="shared" si="3011"/>
        <v>0</v>
      </c>
      <c r="BH754" s="33">
        <f t="shared" si="3011"/>
        <v>0</v>
      </c>
      <c r="BI754" s="33">
        <f t="shared" si="3011"/>
        <v>0</v>
      </c>
      <c r="BJ754" s="33">
        <f t="shared" si="3011"/>
        <v>0</v>
      </c>
      <c r="BK754" s="33">
        <f t="shared" si="3011"/>
        <v>0</v>
      </c>
      <c r="BL754" s="33">
        <f t="shared" si="3011"/>
        <v>0</v>
      </c>
      <c r="BM754" s="33">
        <f t="shared" si="3011"/>
        <v>0</v>
      </c>
      <c r="BN754" s="33">
        <f t="shared" si="3011"/>
        <v>0</v>
      </c>
      <c r="BO754" s="39"/>
      <c r="BP754" s="39"/>
      <c r="BQ754" s="39"/>
      <c r="BR754" s="39"/>
      <c r="BS754" s="39"/>
      <c r="BT754" s="39"/>
      <c r="BU754" s="39"/>
      <c r="BV754" s="39"/>
      <c r="BW754" s="39"/>
      <c r="BX754" s="39"/>
      <c r="BY754" s="39"/>
      <c r="BZ754" s="39"/>
      <c r="CA754" s="39"/>
      <c r="CB754" s="39"/>
      <c r="CC754" s="39"/>
      <c r="CD754" s="33">
        <f t="shared" ref="CD754:CH754" si="3047">IFERROR(CD654/CD554,"")</f>
        <v>0</v>
      </c>
      <c r="CE754" s="33">
        <f t="shared" si="3047"/>
        <v>0</v>
      </c>
      <c r="CF754" s="33">
        <f t="shared" si="3047"/>
        <v>0</v>
      </c>
      <c r="CG754" s="33">
        <f t="shared" si="3047"/>
        <v>0</v>
      </c>
      <c r="CH754" s="33">
        <f t="shared" si="3047"/>
        <v>0</v>
      </c>
      <c r="CI754" s="33">
        <f t="shared" si="3013"/>
        <v>0</v>
      </c>
      <c r="CJ754" s="33">
        <f t="shared" si="3013"/>
        <v>0</v>
      </c>
      <c r="CK754" s="33">
        <f t="shared" si="3013"/>
        <v>0</v>
      </c>
      <c r="CL754" s="33">
        <f t="shared" si="3013"/>
        <v>0</v>
      </c>
      <c r="CM754" s="33">
        <f t="shared" si="3013"/>
        <v>0</v>
      </c>
      <c r="CN754" s="33">
        <f t="shared" si="3013"/>
        <v>0</v>
      </c>
      <c r="CO754" s="33">
        <f t="shared" si="3013"/>
        <v>0</v>
      </c>
      <c r="CP754" s="33">
        <f t="shared" si="3013"/>
        <v>0</v>
      </c>
      <c r="CQ754" s="33">
        <f t="shared" si="3013"/>
        <v>0</v>
      </c>
      <c r="CR754" s="33">
        <f t="shared" si="3013"/>
        <v>0</v>
      </c>
      <c r="CS754" s="33">
        <f t="shared" si="3013"/>
        <v>0</v>
      </c>
      <c r="CT754" s="33">
        <f t="shared" si="3013"/>
        <v>0</v>
      </c>
      <c r="CU754" s="33">
        <f t="shared" si="3013"/>
        <v>0</v>
      </c>
      <c r="CV754" s="33">
        <f t="shared" si="3013"/>
        <v>0</v>
      </c>
      <c r="CW754" s="33">
        <f t="shared" si="3013"/>
        <v>0</v>
      </c>
      <c r="CX754" s="33">
        <f t="shared" si="3013"/>
        <v>0</v>
      </c>
      <c r="CY754" s="33">
        <f t="shared" si="3013"/>
        <v>0</v>
      </c>
      <c r="CZ754" s="33">
        <f t="shared" si="3013"/>
        <v>0</v>
      </c>
      <c r="DA754" s="33">
        <f t="shared" si="3013"/>
        <v>0</v>
      </c>
      <c r="DB754" s="33">
        <f t="shared" si="3013"/>
        <v>0</v>
      </c>
      <c r="DC754" s="39"/>
      <c r="DD754" s="39"/>
      <c r="DE754" s="39"/>
      <c r="DF754" s="39"/>
      <c r="DG754" s="39"/>
      <c r="DH754" s="39"/>
      <c r="DI754" s="39"/>
      <c r="DJ754" s="39"/>
      <c r="DK754" s="39"/>
      <c r="DL754" s="39"/>
      <c r="DM754" s="39"/>
      <c r="DN754" s="39"/>
      <c r="DO754" s="39"/>
      <c r="DP754" s="39"/>
      <c r="DQ754" s="39"/>
      <c r="DR754" s="33">
        <f t="shared" ref="DR754:DV754" si="3048">IFERROR(DR654/DR554,"")</f>
        <v>0</v>
      </c>
      <c r="DS754" s="33">
        <f t="shared" si="3048"/>
        <v>0</v>
      </c>
      <c r="DT754" s="33">
        <f t="shared" si="3048"/>
        <v>0</v>
      </c>
      <c r="DU754" s="33">
        <f t="shared" si="3048"/>
        <v>0</v>
      </c>
      <c r="DV754" s="33">
        <f t="shared" si="3048"/>
        <v>0</v>
      </c>
      <c r="DW754" s="33">
        <f t="shared" si="3015"/>
        <v>0</v>
      </c>
      <c r="DX754" s="33">
        <f t="shared" si="3015"/>
        <v>0</v>
      </c>
      <c r="DY754" s="33">
        <f t="shared" si="3015"/>
        <v>0</v>
      </c>
      <c r="DZ754" s="33">
        <f t="shared" si="3015"/>
        <v>0</v>
      </c>
      <c r="EA754" s="33">
        <f t="shared" si="3015"/>
        <v>0</v>
      </c>
      <c r="EB754" s="33">
        <f t="shared" si="3015"/>
        <v>0</v>
      </c>
      <c r="EC754" s="33">
        <f t="shared" si="3015"/>
        <v>0</v>
      </c>
      <c r="ED754" s="33">
        <f t="shared" si="3015"/>
        <v>0</v>
      </c>
      <c r="EE754" s="33">
        <f t="shared" si="3015"/>
        <v>0</v>
      </c>
      <c r="EF754" s="33">
        <f t="shared" si="3015"/>
        <v>0</v>
      </c>
      <c r="EG754" s="33">
        <f t="shared" si="3015"/>
        <v>0</v>
      </c>
      <c r="EH754" s="33">
        <f t="shared" si="3015"/>
        <v>0</v>
      </c>
      <c r="EI754" s="33">
        <f t="shared" si="3015"/>
        <v>0</v>
      </c>
      <c r="EJ754" s="33">
        <f t="shared" si="3015"/>
        <v>0</v>
      </c>
      <c r="EK754" s="33">
        <f t="shared" si="3015"/>
        <v>0</v>
      </c>
      <c r="EL754" s="33">
        <f t="shared" si="3015"/>
        <v>0</v>
      </c>
      <c r="EM754" s="33">
        <f t="shared" si="3015"/>
        <v>0</v>
      </c>
      <c r="EN754" s="33">
        <f t="shared" si="3015"/>
        <v>0</v>
      </c>
      <c r="EO754" s="33">
        <f t="shared" si="3015"/>
        <v>0</v>
      </c>
      <c r="EP754" s="33">
        <f t="shared" si="3015"/>
        <v>0</v>
      </c>
      <c r="EQ754" s="39"/>
      <c r="ER754" s="39"/>
      <c r="ES754" s="39"/>
      <c r="ET754" s="39"/>
      <c r="EU754" s="39"/>
      <c r="EV754" s="39"/>
      <c r="EW754" s="39"/>
      <c r="EX754" s="39"/>
      <c r="EY754" s="39"/>
      <c r="EZ754" s="39"/>
      <c r="FA754" s="39"/>
      <c r="FB754" s="39"/>
      <c r="FC754" s="39"/>
      <c r="FD754" s="39"/>
      <c r="FE754" s="39"/>
      <c r="FF754" s="33">
        <f t="shared" ref="FF754:FJ754" si="3049">IFERROR(FF654/FF554,"")</f>
        <v>0</v>
      </c>
      <c r="FG754" s="33">
        <f t="shared" si="3049"/>
        <v>0</v>
      </c>
      <c r="FH754" s="33">
        <f t="shared" si="3049"/>
        <v>0</v>
      </c>
      <c r="FI754" s="33">
        <f t="shared" si="3049"/>
        <v>0</v>
      </c>
      <c r="FJ754" s="33">
        <f t="shared" si="3049"/>
        <v>0</v>
      </c>
      <c r="FK754" s="33">
        <f t="shared" si="3017"/>
        <v>0</v>
      </c>
      <c r="FL754" s="33">
        <f t="shared" si="3017"/>
        <v>0</v>
      </c>
      <c r="FM754" s="33">
        <f t="shared" si="3017"/>
        <v>0</v>
      </c>
      <c r="FN754" s="33">
        <f t="shared" si="3017"/>
        <v>0</v>
      </c>
      <c r="FO754" s="33">
        <f t="shared" si="3017"/>
        <v>0</v>
      </c>
      <c r="FP754" s="33">
        <f t="shared" si="3017"/>
        <v>0</v>
      </c>
      <c r="FQ754" s="33">
        <f t="shared" si="3017"/>
        <v>0</v>
      </c>
      <c r="FR754" s="33">
        <f t="shared" si="3017"/>
        <v>0</v>
      </c>
      <c r="FS754" s="33">
        <f t="shared" si="3017"/>
        <v>0</v>
      </c>
      <c r="FT754" s="33">
        <f t="shared" si="3017"/>
        <v>0</v>
      </c>
      <c r="FU754" s="33">
        <f t="shared" si="3017"/>
        <v>0</v>
      </c>
      <c r="FV754" s="33">
        <f t="shared" si="3017"/>
        <v>0</v>
      </c>
      <c r="FW754" s="33">
        <f t="shared" si="3017"/>
        <v>0</v>
      </c>
      <c r="FX754" s="33">
        <f t="shared" si="3017"/>
        <v>0</v>
      </c>
      <c r="FY754" s="33">
        <f t="shared" si="3017"/>
        <v>0</v>
      </c>
      <c r="FZ754" s="33">
        <f t="shared" si="3017"/>
        <v>0</v>
      </c>
      <c r="GA754" s="33">
        <f t="shared" si="3017"/>
        <v>0</v>
      </c>
      <c r="GB754" s="33">
        <f t="shared" si="3017"/>
        <v>0</v>
      </c>
      <c r="GC754" s="33">
        <f t="shared" si="3017"/>
        <v>0</v>
      </c>
      <c r="GD754" s="33">
        <f t="shared" si="3017"/>
        <v>0</v>
      </c>
      <c r="GE754" s="39"/>
      <c r="GF754" s="39"/>
      <c r="GG754" s="39"/>
      <c r="GH754" s="39"/>
      <c r="GI754" s="39"/>
      <c r="GJ754" s="39"/>
      <c r="GK754" s="39"/>
      <c r="GL754" s="39"/>
      <c r="GM754" s="39"/>
      <c r="GN754" s="39"/>
      <c r="GO754" s="39"/>
      <c r="GP754" s="39"/>
      <c r="GQ754" s="39"/>
      <c r="GR754" s="39"/>
      <c r="GS754" s="39"/>
    </row>
    <row r="755" spans="1:201" x14ac:dyDescent="0.25">
      <c r="A755" s="11">
        <f>$A$52</f>
        <v>20162</v>
      </c>
      <c r="B755" s="33">
        <f t="shared" si="2984"/>
        <v>0</v>
      </c>
      <c r="C755" s="33">
        <f t="shared" si="2984"/>
        <v>0</v>
      </c>
      <c r="D755" s="33">
        <f t="shared" si="2984"/>
        <v>0</v>
      </c>
      <c r="E755" s="33">
        <f t="shared" si="2984"/>
        <v>0</v>
      </c>
      <c r="F755" s="33">
        <f t="shared" si="2984"/>
        <v>0</v>
      </c>
      <c r="G755" s="33">
        <f t="shared" si="3009"/>
        <v>0</v>
      </c>
      <c r="H755" s="33">
        <f t="shared" si="3009"/>
        <v>0</v>
      </c>
      <c r="I755" s="33">
        <f t="shared" si="3009"/>
        <v>0</v>
      </c>
      <c r="J755" s="33">
        <f t="shared" si="3009"/>
        <v>0</v>
      </c>
      <c r="K755" s="33">
        <f t="shared" si="3009"/>
        <v>0</v>
      </c>
      <c r="L755" s="33">
        <f t="shared" si="3009"/>
        <v>0</v>
      </c>
      <c r="M755" s="33">
        <f t="shared" si="3009"/>
        <v>0</v>
      </c>
      <c r="N755" s="33">
        <f t="shared" si="3009"/>
        <v>0</v>
      </c>
      <c r="O755" s="33">
        <f t="shared" si="3009"/>
        <v>0</v>
      </c>
      <c r="P755" s="33">
        <f t="shared" si="3009"/>
        <v>0</v>
      </c>
      <c r="Q755" s="33">
        <f t="shared" si="3009"/>
        <v>0</v>
      </c>
      <c r="R755" s="33">
        <f t="shared" si="3009"/>
        <v>0</v>
      </c>
      <c r="S755" s="33">
        <f t="shared" si="3009"/>
        <v>0</v>
      </c>
      <c r="T755" s="33">
        <f t="shared" si="3009"/>
        <v>0</v>
      </c>
      <c r="U755" s="33">
        <f t="shared" si="3009"/>
        <v>0</v>
      </c>
      <c r="V755" s="33">
        <f t="shared" si="3009"/>
        <v>0</v>
      </c>
      <c r="W755" s="33">
        <f t="shared" si="3009"/>
        <v>0</v>
      </c>
      <c r="X755" s="33">
        <f t="shared" si="3009"/>
        <v>0</v>
      </c>
      <c r="Y755" s="33">
        <f t="shared" si="3009"/>
        <v>0</v>
      </c>
      <c r="Z755" s="39"/>
      <c r="AA755" s="39"/>
      <c r="AB755" s="39"/>
      <c r="AC755" s="39"/>
      <c r="AD755" s="39"/>
      <c r="AE755" s="39"/>
      <c r="AF755" s="39"/>
      <c r="AG755" s="39"/>
      <c r="AH755" s="39"/>
      <c r="AI755" s="39"/>
      <c r="AJ755" s="39"/>
      <c r="AK755" s="39"/>
      <c r="AL755" s="39"/>
      <c r="AM755" s="39"/>
      <c r="AN755" s="39"/>
      <c r="AO755" s="39"/>
      <c r="AP755" s="33">
        <f t="shared" ref="AP755:AT755" si="3050">IFERROR(AP655/AP555,"")</f>
        <v>0</v>
      </c>
      <c r="AQ755" s="33">
        <f t="shared" si="3050"/>
        <v>0</v>
      </c>
      <c r="AR755" s="33">
        <f t="shared" si="3050"/>
        <v>0</v>
      </c>
      <c r="AS755" s="33">
        <f t="shared" si="3050"/>
        <v>0</v>
      </c>
      <c r="AT755" s="33">
        <f t="shared" si="3050"/>
        <v>0</v>
      </c>
      <c r="AU755" s="33">
        <f t="shared" si="3011"/>
        <v>0</v>
      </c>
      <c r="AV755" s="33">
        <f t="shared" si="3011"/>
        <v>0</v>
      </c>
      <c r="AW755" s="33">
        <f t="shared" si="3011"/>
        <v>0</v>
      </c>
      <c r="AX755" s="33">
        <f t="shared" si="3011"/>
        <v>0</v>
      </c>
      <c r="AY755" s="33">
        <f t="shared" si="3011"/>
        <v>0</v>
      </c>
      <c r="AZ755" s="33">
        <f t="shared" si="3011"/>
        <v>0</v>
      </c>
      <c r="BA755" s="33">
        <f t="shared" si="3011"/>
        <v>0</v>
      </c>
      <c r="BB755" s="33">
        <f t="shared" si="3011"/>
        <v>0</v>
      </c>
      <c r="BC755" s="33">
        <f t="shared" si="3011"/>
        <v>0</v>
      </c>
      <c r="BD755" s="33">
        <f t="shared" si="3011"/>
        <v>0</v>
      </c>
      <c r="BE755" s="33">
        <f t="shared" si="3011"/>
        <v>0</v>
      </c>
      <c r="BF755" s="33">
        <f t="shared" si="3011"/>
        <v>0</v>
      </c>
      <c r="BG755" s="33">
        <f t="shared" si="3011"/>
        <v>0</v>
      </c>
      <c r="BH755" s="33">
        <f t="shared" si="3011"/>
        <v>0</v>
      </c>
      <c r="BI755" s="33">
        <f t="shared" si="3011"/>
        <v>0</v>
      </c>
      <c r="BJ755" s="33">
        <f t="shared" si="3011"/>
        <v>0</v>
      </c>
      <c r="BK755" s="33">
        <f t="shared" si="3011"/>
        <v>0</v>
      </c>
      <c r="BL755" s="33">
        <f t="shared" si="3011"/>
        <v>0</v>
      </c>
      <c r="BM755" s="33">
        <f t="shared" si="3011"/>
        <v>0</v>
      </c>
      <c r="BN755" s="39"/>
      <c r="BO755" s="39"/>
      <c r="BP755" s="39"/>
      <c r="BQ755" s="39"/>
      <c r="BR755" s="39"/>
      <c r="BS755" s="39"/>
      <c r="BT755" s="39"/>
      <c r="BU755" s="39"/>
      <c r="BV755" s="39"/>
      <c r="BW755" s="39"/>
      <c r="BX755" s="39"/>
      <c r="BY755" s="39"/>
      <c r="BZ755" s="39"/>
      <c r="CA755" s="39"/>
      <c r="CB755" s="39"/>
      <c r="CC755" s="39"/>
      <c r="CD755" s="33">
        <f t="shared" ref="CD755:CH755" si="3051">IFERROR(CD655/CD555,"")</f>
        <v>0</v>
      </c>
      <c r="CE755" s="33">
        <f t="shared" si="3051"/>
        <v>0</v>
      </c>
      <c r="CF755" s="33">
        <f t="shared" si="3051"/>
        <v>0</v>
      </c>
      <c r="CG755" s="33">
        <f t="shared" si="3051"/>
        <v>0</v>
      </c>
      <c r="CH755" s="33">
        <f t="shared" si="3051"/>
        <v>0</v>
      </c>
      <c r="CI755" s="33">
        <f t="shared" si="3013"/>
        <v>0</v>
      </c>
      <c r="CJ755" s="33">
        <f t="shared" si="3013"/>
        <v>0</v>
      </c>
      <c r="CK755" s="33">
        <f t="shared" si="3013"/>
        <v>0</v>
      </c>
      <c r="CL755" s="33">
        <f t="shared" si="3013"/>
        <v>0</v>
      </c>
      <c r="CM755" s="33">
        <f t="shared" si="3013"/>
        <v>0</v>
      </c>
      <c r="CN755" s="33">
        <f t="shared" si="3013"/>
        <v>0</v>
      </c>
      <c r="CO755" s="33">
        <f t="shared" si="3013"/>
        <v>0</v>
      </c>
      <c r="CP755" s="33">
        <f t="shared" si="3013"/>
        <v>0</v>
      </c>
      <c r="CQ755" s="33">
        <f t="shared" si="3013"/>
        <v>0</v>
      </c>
      <c r="CR755" s="33">
        <f t="shared" si="3013"/>
        <v>0</v>
      </c>
      <c r="CS755" s="33">
        <f t="shared" si="3013"/>
        <v>0</v>
      </c>
      <c r="CT755" s="33">
        <f t="shared" si="3013"/>
        <v>0</v>
      </c>
      <c r="CU755" s="33">
        <f t="shared" si="3013"/>
        <v>0</v>
      </c>
      <c r="CV755" s="33">
        <f t="shared" si="3013"/>
        <v>0</v>
      </c>
      <c r="CW755" s="33">
        <f t="shared" si="3013"/>
        <v>0</v>
      </c>
      <c r="CX755" s="33">
        <f t="shared" si="3013"/>
        <v>0</v>
      </c>
      <c r="CY755" s="33">
        <f t="shared" si="3013"/>
        <v>0</v>
      </c>
      <c r="CZ755" s="33">
        <f t="shared" si="3013"/>
        <v>0</v>
      </c>
      <c r="DA755" s="33">
        <f t="shared" si="3013"/>
        <v>0</v>
      </c>
      <c r="DB755" s="39"/>
      <c r="DC755" s="39"/>
      <c r="DD755" s="39"/>
      <c r="DE755" s="39"/>
      <c r="DF755" s="39"/>
      <c r="DG755" s="39"/>
      <c r="DH755" s="39"/>
      <c r="DI755" s="39"/>
      <c r="DJ755" s="39"/>
      <c r="DK755" s="39"/>
      <c r="DL755" s="39"/>
      <c r="DM755" s="39"/>
      <c r="DN755" s="39"/>
      <c r="DO755" s="39"/>
      <c r="DP755" s="39"/>
      <c r="DQ755" s="39"/>
      <c r="DR755" s="33">
        <f t="shared" ref="DR755:DV755" si="3052">IFERROR(DR655/DR555,"")</f>
        <v>0</v>
      </c>
      <c r="DS755" s="33">
        <f t="shared" si="3052"/>
        <v>0</v>
      </c>
      <c r="DT755" s="33">
        <f t="shared" si="3052"/>
        <v>0</v>
      </c>
      <c r="DU755" s="33">
        <f t="shared" si="3052"/>
        <v>0</v>
      </c>
      <c r="DV755" s="33">
        <f t="shared" si="3052"/>
        <v>0</v>
      </c>
      <c r="DW755" s="33">
        <f t="shared" si="3015"/>
        <v>0</v>
      </c>
      <c r="DX755" s="33">
        <f t="shared" si="3015"/>
        <v>0</v>
      </c>
      <c r="DY755" s="33">
        <f t="shared" si="3015"/>
        <v>0</v>
      </c>
      <c r="DZ755" s="33">
        <f t="shared" si="3015"/>
        <v>0</v>
      </c>
      <c r="EA755" s="33">
        <f t="shared" si="3015"/>
        <v>0</v>
      </c>
      <c r="EB755" s="33">
        <f t="shared" si="3015"/>
        <v>0</v>
      </c>
      <c r="EC755" s="33">
        <f t="shared" si="3015"/>
        <v>0</v>
      </c>
      <c r="ED755" s="33">
        <f t="shared" si="3015"/>
        <v>0</v>
      </c>
      <c r="EE755" s="33">
        <f t="shared" si="3015"/>
        <v>0</v>
      </c>
      <c r="EF755" s="33">
        <f t="shared" si="3015"/>
        <v>0</v>
      </c>
      <c r="EG755" s="33">
        <f t="shared" si="3015"/>
        <v>0</v>
      </c>
      <c r="EH755" s="33">
        <f t="shared" si="3015"/>
        <v>0</v>
      </c>
      <c r="EI755" s="33">
        <f t="shared" si="3015"/>
        <v>0</v>
      </c>
      <c r="EJ755" s="33">
        <f t="shared" si="3015"/>
        <v>0</v>
      </c>
      <c r="EK755" s="33">
        <f t="shared" si="3015"/>
        <v>0</v>
      </c>
      <c r="EL755" s="33">
        <f t="shared" si="3015"/>
        <v>0</v>
      </c>
      <c r="EM755" s="33">
        <f t="shared" si="3015"/>
        <v>0</v>
      </c>
      <c r="EN755" s="33">
        <f t="shared" si="3015"/>
        <v>0</v>
      </c>
      <c r="EO755" s="33">
        <f t="shared" si="3015"/>
        <v>0</v>
      </c>
      <c r="EP755" s="39"/>
      <c r="EQ755" s="39"/>
      <c r="ER755" s="39"/>
      <c r="ES755" s="39"/>
      <c r="ET755" s="39"/>
      <c r="EU755" s="39"/>
      <c r="EV755" s="39"/>
      <c r="EW755" s="39"/>
      <c r="EX755" s="39"/>
      <c r="EY755" s="39"/>
      <c r="EZ755" s="39"/>
      <c r="FA755" s="39"/>
      <c r="FB755" s="39"/>
      <c r="FC755" s="39"/>
      <c r="FD755" s="39"/>
      <c r="FE755" s="39"/>
      <c r="FF755" s="33">
        <f t="shared" ref="FF755:FJ755" si="3053">IFERROR(FF655/FF555,"")</f>
        <v>0</v>
      </c>
      <c r="FG755" s="33">
        <f t="shared" si="3053"/>
        <v>0</v>
      </c>
      <c r="FH755" s="33">
        <f t="shared" si="3053"/>
        <v>0</v>
      </c>
      <c r="FI755" s="33">
        <f t="shared" si="3053"/>
        <v>0</v>
      </c>
      <c r="FJ755" s="33">
        <f t="shared" si="3053"/>
        <v>0</v>
      </c>
      <c r="FK755" s="33">
        <f t="shared" si="3017"/>
        <v>0</v>
      </c>
      <c r="FL755" s="33">
        <f t="shared" si="3017"/>
        <v>0</v>
      </c>
      <c r="FM755" s="33">
        <f t="shared" si="3017"/>
        <v>0</v>
      </c>
      <c r="FN755" s="33">
        <f t="shared" si="3017"/>
        <v>0</v>
      </c>
      <c r="FO755" s="33">
        <f t="shared" si="3017"/>
        <v>0</v>
      </c>
      <c r="FP755" s="33">
        <f t="shared" si="3017"/>
        <v>0</v>
      </c>
      <c r="FQ755" s="33">
        <f t="shared" si="3017"/>
        <v>0</v>
      </c>
      <c r="FR755" s="33">
        <f t="shared" si="3017"/>
        <v>0</v>
      </c>
      <c r="FS755" s="33">
        <f t="shared" si="3017"/>
        <v>0</v>
      </c>
      <c r="FT755" s="33">
        <f t="shared" si="3017"/>
        <v>0</v>
      </c>
      <c r="FU755" s="33">
        <f t="shared" si="3017"/>
        <v>0</v>
      </c>
      <c r="FV755" s="33">
        <f t="shared" si="3017"/>
        <v>0</v>
      </c>
      <c r="FW755" s="33">
        <f t="shared" si="3017"/>
        <v>0</v>
      </c>
      <c r="FX755" s="33">
        <f t="shared" si="3017"/>
        <v>0</v>
      </c>
      <c r="FY755" s="33">
        <f t="shared" si="3017"/>
        <v>0</v>
      </c>
      <c r="FZ755" s="33">
        <f t="shared" si="3017"/>
        <v>0</v>
      </c>
      <c r="GA755" s="33">
        <f t="shared" si="3017"/>
        <v>0</v>
      </c>
      <c r="GB755" s="33">
        <f t="shared" si="3017"/>
        <v>0</v>
      </c>
      <c r="GC755" s="33">
        <f t="shared" si="3017"/>
        <v>0</v>
      </c>
      <c r="GD755" s="39"/>
      <c r="GE755" s="39"/>
      <c r="GF755" s="39"/>
      <c r="GG755" s="39"/>
      <c r="GH755" s="39"/>
      <c r="GI755" s="39"/>
      <c r="GJ755" s="39"/>
      <c r="GK755" s="39"/>
      <c r="GL755" s="39"/>
      <c r="GM755" s="39"/>
      <c r="GN755" s="39"/>
      <c r="GO755" s="39"/>
      <c r="GP755" s="39"/>
      <c r="GQ755" s="39"/>
      <c r="GR755" s="39"/>
      <c r="GS755" s="39"/>
    </row>
    <row r="756" spans="1:201" x14ac:dyDescent="0.25">
      <c r="A756" s="11">
        <f>$A$53</f>
        <v>20163</v>
      </c>
      <c r="B756" s="33">
        <f t="shared" ref="B756:H771" si="3054">IFERROR(B656/B556,"")</f>
        <v>0</v>
      </c>
      <c r="C756" s="33">
        <f t="shared" si="3054"/>
        <v>0</v>
      </c>
      <c r="D756" s="33">
        <f t="shared" si="3054"/>
        <v>0</v>
      </c>
      <c r="E756" s="33">
        <f t="shared" si="3054"/>
        <v>0</v>
      </c>
      <c r="F756" s="33">
        <f t="shared" si="3054"/>
        <v>0</v>
      </c>
      <c r="G756" s="33">
        <f t="shared" si="3009"/>
        <v>0</v>
      </c>
      <c r="H756" s="33">
        <f t="shared" si="3009"/>
        <v>0</v>
      </c>
      <c r="I756" s="33">
        <f t="shared" si="3009"/>
        <v>0</v>
      </c>
      <c r="J756" s="33">
        <f t="shared" si="3009"/>
        <v>0</v>
      </c>
      <c r="K756" s="33">
        <f t="shared" si="3009"/>
        <v>0</v>
      </c>
      <c r="L756" s="33">
        <f t="shared" si="3009"/>
        <v>0</v>
      </c>
      <c r="M756" s="33">
        <f t="shared" si="3009"/>
        <v>0</v>
      </c>
      <c r="N756" s="33">
        <f t="shared" si="3009"/>
        <v>0</v>
      </c>
      <c r="O756" s="33">
        <f t="shared" si="3009"/>
        <v>0</v>
      </c>
      <c r="P756" s="33">
        <f t="shared" si="3009"/>
        <v>0</v>
      </c>
      <c r="Q756" s="33">
        <f t="shared" si="3009"/>
        <v>0</v>
      </c>
      <c r="R756" s="33">
        <f t="shared" si="3009"/>
        <v>0</v>
      </c>
      <c r="S756" s="33">
        <f t="shared" si="3009"/>
        <v>0</v>
      </c>
      <c r="T756" s="33">
        <f t="shared" si="3009"/>
        <v>0</v>
      </c>
      <c r="U756" s="33">
        <f t="shared" si="3009"/>
        <v>0</v>
      </c>
      <c r="V756" s="33">
        <f t="shared" si="3009"/>
        <v>0</v>
      </c>
      <c r="W756" s="33">
        <f t="shared" si="3009"/>
        <v>0</v>
      </c>
      <c r="X756" s="33">
        <f t="shared" si="3009"/>
        <v>0</v>
      </c>
      <c r="Y756" s="39"/>
      <c r="Z756" s="39"/>
      <c r="AA756" s="39"/>
      <c r="AB756" s="39"/>
      <c r="AC756" s="39"/>
      <c r="AD756" s="39"/>
      <c r="AE756" s="39"/>
      <c r="AF756" s="39"/>
      <c r="AG756" s="39"/>
      <c r="AH756" s="39"/>
      <c r="AI756" s="39"/>
      <c r="AJ756" s="39"/>
      <c r="AK756" s="39"/>
      <c r="AL756" s="39"/>
      <c r="AM756" s="39"/>
      <c r="AN756" s="39"/>
      <c r="AO756" s="39"/>
      <c r="AP756" s="33">
        <f t="shared" ref="AP756:AT756" si="3055">IFERROR(AP656/AP556,"")</f>
        <v>0</v>
      </c>
      <c r="AQ756" s="33">
        <f t="shared" si="3055"/>
        <v>0</v>
      </c>
      <c r="AR756" s="33">
        <f t="shared" si="3055"/>
        <v>0</v>
      </c>
      <c r="AS756" s="33">
        <f t="shared" si="3055"/>
        <v>0</v>
      </c>
      <c r="AT756" s="33">
        <f t="shared" si="3055"/>
        <v>0</v>
      </c>
      <c r="AU756" s="33">
        <f t="shared" si="3011"/>
        <v>0</v>
      </c>
      <c r="AV756" s="33">
        <f t="shared" si="3011"/>
        <v>0</v>
      </c>
      <c r="AW756" s="33">
        <f t="shared" si="3011"/>
        <v>0</v>
      </c>
      <c r="AX756" s="33">
        <f t="shared" si="3011"/>
        <v>0</v>
      </c>
      <c r="AY756" s="33">
        <f t="shared" si="3011"/>
        <v>0</v>
      </c>
      <c r="AZ756" s="33">
        <f t="shared" si="3011"/>
        <v>0</v>
      </c>
      <c r="BA756" s="33">
        <f t="shared" si="3011"/>
        <v>0</v>
      </c>
      <c r="BB756" s="33">
        <f t="shared" si="3011"/>
        <v>0</v>
      </c>
      <c r="BC756" s="33">
        <f t="shared" si="3011"/>
        <v>0</v>
      </c>
      <c r="BD756" s="33">
        <f t="shared" si="3011"/>
        <v>0</v>
      </c>
      <c r="BE756" s="33">
        <f t="shared" si="3011"/>
        <v>0</v>
      </c>
      <c r="BF756" s="33">
        <f t="shared" si="3011"/>
        <v>0</v>
      </c>
      <c r="BG756" s="33">
        <f t="shared" si="3011"/>
        <v>0</v>
      </c>
      <c r="BH756" s="33">
        <f t="shared" si="3011"/>
        <v>0</v>
      </c>
      <c r="BI756" s="33">
        <f t="shared" si="3011"/>
        <v>0</v>
      </c>
      <c r="BJ756" s="33">
        <f t="shared" si="3011"/>
        <v>0</v>
      </c>
      <c r="BK756" s="33">
        <f t="shared" si="3011"/>
        <v>0</v>
      </c>
      <c r="BL756" s="33">
        <f t="shared" si="3011"/>
        <v>0</v>
      </c>
      <c r="BM756" s="39"/>
      <c r="BN756" s="39"/>
      <c r="BO756" s="39"/>
      <c r="BP756" s="39"/>
      <c r="BQ756" s="39"/>
      <c r="BR756" s="39"/>
      <c r="BS756" s="39"/>
      <c r="BT756" s="39"/>
      <c r="BU756" s="39"/>
      <c r="BV756" s="39"/>
      <c r="BW756" s="39"/>
      <c r="BX756" s="39"/>
      <c r="BY756" s="39"/>
      <c r="BZ756" s="39"/>
      <c r="CA756" s="39"/>
      <c r="CB756" s="39"/>
      <c r="CC756" s="39"/>
      <c r="CD756" s="33">
        <f t="shared" ref="CD756:CH756" si="3056">IFERROR(CD656/CD556,"")</f>
        <v>0</v>
      </c>
      <c r="CE756" s="33">
        <f t="shared" si="3056"/>
        <v>0</v>
      </c>
      <c r="CF756" s="33">
        <f t="shared" si="3056"/>
        <v>0</v>
      </c>
      <c r="CG756" s="33">
        <f t="shared" si="3056"/>
        <v>0</v>
      </c>
      <c r="CH756" s="33">
        <f t="shared" si="3056"/>
        <v>0</v>
      </c>
      <c r="CI756" s="33">
        <f t="shared" si="3013"/>
        <v>0</v>
      </c>
      <c r="CJ756" s="33">
        <f t="shared" si="3013"/>
        <v>0</v>
      </c>
      <c r="CK756" s="33">
        <f t="shared" si="3013"/>
        <v>0</v>
      </c>
      <c r="CL756" s="33">
        <f t="shared" si="3013"/>
        <v>0</v>
      </c>
      <c r="CM756" s="33">
        <f t="shared" si="3013"/>
        <v>0</v>
      </c>
      <c r="CN756" s="33">
        <f t="shared" si="3013"/>
        <v>0</v>
      </c>
      <c r="CO756" s="33">
        <f t="shared" si="3013"/>
        <v>0</v>
      </c>
      <c r="CP756" s="33">
        <f t="shared" si="3013"/>
        <v>0</v>
      </c>
      <c r="CQ756" s="33">
        <f t="shared" si="3013"/>
        <v>0</v>
      </c>
      <c r="CR756" s="33">
        <f t="shared" si="3013"/>
        <v>0</v>
      </c>
      <c r="CS756" s="33">
        <f t="shared" si="3013"/>
        <v>0</v>
      </c>
      <c r="CT756" s="33">
        <f t="shared" si="3013"/>
        <v>0</v>
      </c>
      <c r="CU756" s="33">
        <f t="shared" si="3013"/>
        <v>0</v>
      </c>
      <c r="CV756" s="33">
        <f t="shared" si="3013"/>
        <v>0</v>
      </c>
      <c r="CW756" s="33">
        <f t="shared" si="3013"/>
        <v>0</v>
      </c>
      <c r="CX756" s="33">
        <f t="shared" si="3013"/>
        <v>0</v>
      </c>
      <c r="CY756" s="33">
        <f t="shared" si="3013"/>
        <v>0</v>
      </c>
      <c r="CZ756" s="33">
        <f t="shared" si="3013"/>
        <v>0</v>
      </c>
      <c r="DA756" s="39"/>
      <c r="DB756" s="39"/>
      <c r="DC756" s="39"/>
      <c r="DD756" s="39"/>
      <c r="DE756" s="39"/>
      <c r="DF756" s="39"/>
      <c r="DG756" s="39"/>
      <c r="DH756" s="39"/>
      <c r="DI756" s="39"/>
      <c r="DJ756" s="39"/>
      <c r="DK756" s="39"/>
      <c r="DL756" s="39"/>
      <c r="DM756" s="39"/>
      <c r="DN756" s="39"/>
      <c r="DO756" s="39"/>
      <c r="DP756" s="39"/>
      <c r="DQ756" s="39"/>
      <c r="DR756" s="33">
        <f t="shared" ref="DR756:DV756" si="3057">IFERROR(DR656/DR556,"")</f>
        <v>0</v>
      </c>
      <c r="DS756" s="33">
        <f t="shared" si="3057"/>
        <v>0</v>
      </c>
      <c r="DT756" s="33">
        <f t="shared" si="3057"/>
        <v>0</v>
      </c>
      <c r="DU756" s="33">
        <f t="shared" si="3057"/>
        <v>0</v>
      </c>
      <c r="DV756" s="33">
        <f t="shared" si="3057"/>
        <v>0</v>
      </c>
      <c r="DW756" s="33">
        <f t="shared" si="3015"/>
        <v>0</v>
      </c>
      <c r="DX756" s="33">
        <f t="shared" si="3015"/>
        <v>0</v>
      </c>
      <c r="DY756" s="33">
        <f t="shared" si="3015"/>
        <v>0</v>
      </c>
      <c r="DZ756" s="33">
        <f t="shared" si="3015"/>
        <v>0</v>
      </c>
      <c r="EA756" s="33">
        <f t="shared" si="3015"/>
        <v>0</v>
      </c>
      <c r="EB756" s="33">
        <f t="shared" si="3015"/>
        <v>0</v>
      </c>
      <c r="EC756" s="33">
        <f t="shared" si="3015"/>
        <v>0</v>
      </c>
      <c r="ED756" s="33">
        <f t="shared" si="3015"/>
        <v>0</v>
      </c>
      <c r="EE756" s="33">
        <f t="shared" si="3015"/>
        <v>0</v>
      </c>
      <c r="EF756" s="33">
        <f t="shared" si="3015"/>
        <v>0</v>
      </c>
      <c r="EG756" s="33">
        <f t="shared" si="3015"/>
        <v>0</v>
      </c>
      <c r="EH756" s="33">
        <f t="shared" si="3015"/>
        <v>0</v>
      </c>
      <c r="EI756" s="33">
        <f t="shared" si="3015"/>
        <v>0</v>
      </c>
      <c r="EJ756" s="33">
        <f t="shared" si="3015"/>
        <v>0</v>
      </c>
      <c r="EK756" s="33">
        <f t="shared" si="3015"/>
        <v>0</v>
      </c>
      <c r="EL756" s="33">
        <f t="shared" si="3015"/>
        <v>0</v>
      </c>
      <c r="EM756" s="33">
        <f t="shared" si="3015"/>
        <v>0</v>
      </c>
      <c r="EN756" s="33">
        <f t="shared" si="3015"/>
        <v>0</v>
      </c>
      <c r="EO756" s="39"/>
      <c r="EP756" s="39"/>
      <c r="EQ756" s="39"/>
      <c r="ER756" s="39"/>
      <c r="ES756" s="39"/>
      <c r="ET756" s="39"/>
      <c r="EU756" s="39"/>
      <c r="EV756" s="39"/>
      <c r="EW756" s="39"/>
      <c r="EX756" s="39"/>
      <c r="EY756" s="39"/>
      <c r="EZ756" s="39"/>
      <c r="FA756" s="39"/>
      <c r="FB756" s="39"/>
      <c r="FC756" s="39"/>
      <c r="FD756" s="39"/>
      <c r="FE756" s="39"/>
      <c r="FF756" s="33">
        <f t="shared" ref="FF756:FJ756" si="3058">IFERROR(FF656/FF556,"")</f>
        <v>0</v>
      </c>
      <c r="FG756" s="33">
        <f t="shared" si="3058"/>
        <v>0</v>
      </c>
      <c r="FH756" s="33">
        <f t="shared" si="3058"/>
        <v>0</v>
      </c>
      <c r="FI756" s="33">
        <f t="shared" si="3058"/>
        <v>0</v>
      </c>
      <c r="FJ756" s="33">
        <f t="shared" si="3058"/>
        <v>0</v>
      </c>
      <c r="FK756" s="33">
        <f t="shared" si="3017"/>
        <v>0</v>
      </c>
      <c r="FL756" s="33">
        <f t="shared" si="3017"/>
        <v>0</v>
      </c>
      <c r="FM756" s="33">
        <f t="shared" si="3017"/>
        <v>0</v>
      </c>
      <c r="FN756" s="33">
        <f t="shared" si="3017"/>
        <v>0</v>
      </c>
      <c r="FO756" s="33">
        <f t="shared" si="3017"/>
        <v>0</v>
      </c>
      <c r="FP756" s="33">
        <f t="shared" si="3017"/>
        <v>0</v>
      </c>
      <c r="FQ756" s="33">
        <f t="shared" si="3017"/>
        <v>0</v>
      </c>
      <c r="FR756" s="33">
        <f t="shared" si="3017"/>
        <v>0</v>
      </c>
      <c r="FS756" s="33">
        <f t="shared" si="3017"/>
        <v>0</v>
      </c>
      <c r="FT756" s="33">
        <f t="shared" si="3017"/>
        <v>0</v>
      </c>
      <c r="FU756" s="33">
        <f t="shared" si="3017"/>
        <v>0</v>
      </c>
      <c r="FV756" s="33">
        <f t="shared" si="3017"/>
        <v>0</v>
      </c>
      <c r="FW756" s="33">
        <f t="shared" si="3017"/>
        <v>0</v>
      </c>
      <c r="FX756" s="33">
        <f t="shared" si="3017"/>
        <v>0</v>
      </c>
      <c r="FY756" s="33">
        <f t="shared" si="3017"/>
        <v>0</v>
      </c>
      <c r="FZ756" s="33">
        <f t="shared" si="3017"/>
        <v>0</v>
      </c>
      <c r="GA756" s="33">
        <f t="shared" si="3017"/>
        <v>0</v>
      </c>
      <c r="GB756" s="33">
        <f t="shared" si="3017"/>
        <v>0</v>
      </c>
      <c r="GC756" s="39"/>
      <c r="GD756" s="39"/>
      <c r="GE756" s="39"/>
      <c r="GF756" s="39"/>
      <c r="GG756" s="39"/>
      <c r="GH756" s="39"/>
      <c r="GI756" s="39"/>
      <c r="GJ756" s="39"/>
      <c r="GK756" s="39"/>
      <c r="GL756" s="39"/>
      <c r="GM756" s="39"/>
      <c r="GN756" s="39"/>
      <c r="GO756" s="39"/>
      <c r="GP756" s="39"/>
      <c r="GQ756" s="39"/>
      <c r="GR756" s="39"/>
      <c r="GS756" s="39"/>
    </row>
    <row r="757" spans="1:201" x14ac:dyDescent="0.25">
      <c r="A757" s="11">
        <f>$A$54</f>
        <v>20164</v>
      </c>
      <c r="B757" s="33">
        <f t="shared" si="3054"/>
        <v>0</v>
      </c>
      <c r="C757" s="33">
        <f t="shared" si="3054"/>
        <v>0</v>
      </c>
      <c r="D757" s="33">
        <f t="shared" si="3054"/>
        <v>0</v>
      </c>
      <c r="E757" s="33">
        <f t="shared" si="3054"/>
        <v>0</v>
      </c>
      <c r="F757" s="33">
        <f t="shared" si="3054"/>
        <v>0</v>
      </c>
      <c r="G757" s="33">
        <f t="shared" si="3009"/>
        <v>0</v>
      </c>
      <c r="H757" s="33">
        <f t="shared" si="3009"/>
        <v>0</v>
      </c>
      <c r="I757" s="33">
        <f t="shared" ref="I757:W771" si="3059">IFERROR(I657/I557,"")</f>
        <v>0</v>
      </c>
      <c r="J757" s="33">
        <f t="shared" si="3059"/>
        <v>0</v>
      </c>
      <c r="K757" s="33">
        <f t="shared" si="3059"/>
        <v>0</v>
      </c>
      <c r="L757" s="33">
        <f t="shared" si="3059"/>
        <v>0</v>
      </c>
      <c r="M757" s="33">
        <f t="shared" si="3059"/>
        <v>0</v>
      </c>
      <c r="N757" s="33">
        <f t="shared" si="3059"/>
        <v>0</v>
      </c>
      <c r="O757" s="33">
        <f t="shared" si="3059"/>
        <v>0</v>
      </c>
      <c r="P757" s="33">
        <f t="shared" si="3059"/>
        <v>0</v>
      </c>
      <c r="Q757" s="33">
        <f t="shared" si="3059"/>
        <v>0</v>
      </c>
      <c r="R757" s="33">
        <f t="shared" si="3059"/>
        <v>0</v>
      </c>
      <c r="S757" s="33">
        <f t="shared" si="3059"/>
        <v>0</v>
      </c>
      <c r="T757" s="33">
        <f t="shared" si="3059"/>
        <v>0</v>
      </c>
      <c r="U757" s="33">
        <f t="shared" si="3059"/>
        <v>0</v>
      </c>
      <c r="V757" s="33">
        <f t="shared" si="3059"/>
        <v>0</v>
      </c>
      <c r="W757" s="33">
        <f t="shared" si="3059"/>
        <v>0</v>
      </c>
      <c r="X757" s="39"/>
      <c r="Y757" s="39"/>
      <c r="Z757" s="39"/>
      <c r="AA757" s="39"/>
      <c r="AB757" s="39"/>
      <c r="AC757" s="39"/>
      <c r="AD757" s="39"/>
      <c r="AE757" s="39"/>
      <c r="AF757" s="39"/>
      <c r="AG757" s="39"/>
      <c r="AH757" s="39"/>
      <c r="AI757" s="39"/>
      <c r="AJ757" s="39"/>
      <c r="AK757" s="39"/>
      <c r="AL757" s="39"/>
      <c r="AM757" s="39"/>
      <c r="AN757" s="39"/>
      <c r="AO757" s="39"/>
      <c r="AP757" s="33">
        <f t="shared" ref="AP757:AT757" si="3060">IFERROR(AP657/AP557,"")</f>
        <v>0</v>
      </c>
      <c r="AQ757" s="33">
        <f t="shared" si="3060"/>
        <v>0</v>
      </c>
      <c r="AR757" s="33">
        <f t="shared" si="3060"/>
        <v>0</v>
      </c>
      <c r="AS757" s="33">
        <f t="shared" si="3060"/>
        <v>0</v>
      </c>
      <c r="AT757" s="33">
        <f t="shared" si="3060"/>
        <v>0</v>
      </c>
      <c r="AU757" s="33">
        <f t="shared" si="3011"/>
        <v>0</v>
      </c>
      <c r="AV757" s="33">
        <f t="shared" si="3011"/>
        <v>0</v>
      </c>
      <c r="AW757" s="33">
        <f t="shared" ref="AW757:BK757" si="3061">IFERROR(AW657/AW557,"")</f>
        <v>0</v>
      </c>
      <c r="AX757" s="33">
        <f t="shared" si="3061"/>
        <v>0</v>
      </c>
      <c r="AY757" s="33">
        <f t="shared" si="3061"/>
        <v>0</v>
      </c>
      <c r="AZ757" s="33">
        <f t="shared" si="3061"/>
        <v>0</v>
      </c>
      <c r="BA757" s="33">
        <f t="shared" si="3061"/>
        <v>0</v>
      </c>
      <c r="BB757" s="33">
        <f t="shared" si="3061"/>
        <v>0</v>
      </c>
      <c r="BC757" s="33">
        <f t="shared" si="3061"/>
        <v>0</v>
      </c>
      <c r="BD757" s="33">
        <f t="shared" si="3061"/>
        <v>0</v>
      </c>
      <c r="BE757" s="33">
        <f t="shared" si="3061"/>
        <v>0</v>
      </c>
      <c r="BF757" s="33">
        <f t="shared" si="3061"/>
        <v>0</v>
      </c>
      <c r="BG757" s="33">
        <f t="shared" si="3061"/>
        <v>0</v>
      </c>
      <c r="BH757" s="33">
        <f t="shared" si="3061"/>
        <v>0</v>
      </c>
      <c r="BI757" s="33">
        <f t="shared" si="3061"/>
        <v>0</v>
      </c>
      <c r="BJ757" s="33">
        <f t="shared" si="3061"/>
        <v>0</v>
      </c>
      <c r="BK757" s="33">
        <f t="shared" si="3061"/>
        <v>0</v>
      </c>
      <c r="BL757" s="39"/>
      <c r="BM757" s="39"/>
      <c r="BN757" s="39"/>
      <c r="BO757" s="39"/>
      <c r="BP757" s="39"/>
      <c r="BQ757" s="39"/>
      <c r="BR757" s="39"/>
      <c r="BS757" s="39"/>
      <c r="BT757" s="39"/>
      <c r="BU757" s="39"/>
      <c r="BV757" s="39"/>
      <c r="BW757" s="39"/>
      <c r="BX757" s="39"/>
      <c r="BY757" s="39"/>
      <c r="BZ757" s="39"/>
      <c r="CA757" s="39"/>
      <c r="CB757" s="39"/>
      <c r="CC757" s="39"/>
      <c r="CD757" s="33">
        <f t="shared" ref="CD757:CH757" si="3062">IFERROR(CD657/CD557,"")</f>
        <v>0</v>
      </c>
      <c r="CE757" s="33">
        <f t="shared" si="3062"/>
        <v>0</v>
      </c>
      <c r="CF757" s="33">
        <f t="shared" si="3062"/>
        <v>0</v>
      </c>
      <c r="CG757" s="33">
        <f t="shared" si="3062"/>
        <v>0</v>
      </c>
      <c r="CH757" s="33">
        <f t="shared" si="3062"/>
        <v>0</v>
      </c>
      <c r="CI757" s="33">
        <f t="shared" si="3013"/>
        <v>0</v>
      </c>
      <c r="CJ757" s="33">
        <f t="shared" si="3013"/>
        <v>0</v>
      </c>
      <c r="CK757" s="33">
        <f t="shared" ref="CK757:CY757" si="3063">IFERROR(CK657/CK557,"")</f>
        <v>0</v>
      </c>
      <c r="CL757" s="33">
        <f t="shared" si="3063"/>
        <v>0</v>
      </c>
      <c r="CM757" s="33">
        <f t="shared" si="3063"/>
        <v>0</v>
      </c>
      <c r="CN757" s="33">
        <f t="shared" si="3063"/>
        <v>0</v>
      </c>
      <c r="CO757" s="33">
        <f t="shared" si="3063"/>
        <v>0</v>
      </c>
      <c r="CP757" s="33">
        <f t="shared" si="3063"/>
        <v>0</v>
      </c>
      <c r="CQ757" s="33">
        <f t="shared" si="3063"/>
        <v>0</v>
      </c>
      <c r="CR757" s="33">
        <f t="shared" si="3063"/>
        <v>0</v>
      </c>
      <c r="CS757" s="33">
        <f t="shared" si="3063"/>
        <v>0</v>
      </c>
      <c r="CT757" s="33">
        <f t="shared" si="3063"/>
        <v>0</v>
      </c>
      <c r="CU757" s="33">
        <f t="shared" si="3063"/>
        <v>0</v>
      </c>
      <c r="CV757" s="33">
        <f t="shared" si="3063"/>
        <v>0</v>
      </c>
      <c r="CW757" s="33">
        <f t="shared" si="3063"/>
        <v>0</v>
      </c>
      <c r="CX757" s="33">
        <f t="shared" si="3063"/>
        <v>0</v>
      </c>
      <c r="CY757" s="33">
        <f t="shared" si="3063"/>
        <v>0</v>
      </c>
      <c r="CZ757" s="39"/>
      <c r="DA757" s="39"/>
      <c r="DB757" s="39"/>
      <c r="DC757" s="39"/>
      <c r="DD757" s="39"/>
      <c r="DE757" s="39"/>
      <c r="DF757" s="39"/>
      <c r="DG757" s="39"/>
      <c r="DH757" s="39"/>
      <c r="DI757" s="39"/>
      <c r="DJ757" s="39"/>
      <c r="DK757" s="39"/>
      <c r="DL757" s="39"/>
      <c r="DM757" s="39"/>
      <c r="DN757" s="39"/>
      <c r="DO757" s="39"/>
      <c r="DP757" s="39"/>
      <c r="DQ757" s="39"/>
      <c r="DR757" s="33">
        <f t="shared" ref="DR757:DV757" si="3064">IFERROR(DR657/DR557,"")</f>
        <v>0</v>
      </c>
      <c r="DS757" s="33">
        <f t="shared" si="3064"/>
        <v>0</v>
      </c>
      <c r="DT757" s="33">
        <f t="shared" si="3064"/>
        <v>0</v>
      </c>
      <c r="DU757" s="33">
        <f t="shared" si="3064"/>
        <v>0</v>
      </c>
      <c r="DV757" s="33">
        <f t="shared" si="3064"/>
        <v>0</v>
      </c>
      <c r="DW757" s="33">
        <f t="shared" si="3015"/>
        <v>0</v>
      </c>
      <c r="DX757" s="33">
        <f t="shared" si="3015"/>
        <v>0</v>
      </c>
      <c r="DY757" s="33">
        <f t="shared" ref="DY757:EM757" si="3065">IFERROR(DY657/DY557,"")</f>
        <v>0</v>
      </c>
      <c r="DZ757" s="33">
        <f t="shared" si="3065"/>
        <v>0</v>
      </c>
      <c r="EA757" s="33">
        <f t="shared" si="3065"/>
        <v>0</v>
      </c>
      <c r="EB757" s="33">
        <f t="shared" si="3065"/>
        <v>0</v>
      </c>
      <c r="EC757" s="33">
        <f t="shared" si="3065"/>
        <v>0</v>
      </c>
      <c r="ED757" s="33">
        <f t="shared" si="3065"/>
        <v>0</v>
      </c>
      <c r="EE757" s="33">
        <f t="shared" si="3065"/>
        <v>0</v>
      </c>
      <c r="EF757" s="33">
        <f t="shared" si="3065"/>
        <v>0</v>
      </c>
      <c r="EG757" s="33">
        <f t="shared" si="3065"/>
        <v>0</v>
      </c>
      <c r="EH757" s="33">
        <f t="shared" si="3065"/>
        <v>0</v>
      </c>
      <c r="EI757" s="33">
        <f t="shared" si="3065"/>
        <v>0</v>
      </c>
      <c r="EJ757" s="33">
        <f t="shared" si="3065"/>
        <v>0</v>
      </c>
      <c r="EK757" s="33">
        <f t="shared" si="3065"/>
        <v>0</v>
      </c>
      <c r="EL757" s="33">
        <f t="shared" si="3065"/>
        <v>0</v>
      </c>
      <c r="EM757" s="33">
        <f t="shared" si="3065"/>
        <v>0</v>
      </c>
      <c r="EN757" s="39"/>
      <c r="EO757" s="39"/>
      <c r="EP757" s="39"/>
      <c r="EQ757" s="39"/>
      <c r="ER757" s="39"/>
      <c r="ES757" s="39"/>
      <c r="ET757" s="39"/>
      <c r="EU757" s="39"/>
      <c r="EV757" s="39"/>
      <c r="EW757" s="39"/>
      <c r="EX757" s="39"/>
      <c r="EY757" s="39"/>
      <c r="EZ757" s="39"/>
      <c r="FA757" s="39"/>
      <c r="FB757" s="39"/>
      <c r="FC757" s="39"/>
      <c r="FD757" s="39"/>
      <c r="FE757" s="39"/>
      <c r="FF757" s="33">
        <f t="shared" ref="FF757:FJ757" si="3066">IFERROR(FF657/FF557,"")</f>
        <v>0</v>
      </c>
      <c r="FG757" s="33">
        <f t="shared" si="3066"/>
        <v>0</v>
      </c>
      <c r="FH757" s="33">
        <f t="shared" si="3066"/>
        <v>0</v>
      </c>
      <c r="FI757" s="33">
        <f t="shared" si="3066"/>
        <v>0</v>
      </c>
      <c r="FJ757" s="33">
        <f t="shared" si="3066"/>
        <v>0</v>
      </c>
      <c r="FK757" s="33">
        <f t="shared" si="3017"/>
        <v>0</v>
      </c>
      <c r="FL757" s="33">
        <f t="shared" si="3017"/>
        <v>0</v>
      </c>
      <c r="FM757" s="33">
        <f t="shared" ref="FM757:GA757" si="3067">IFERROR(FM657/FM557,"")</f>
        <v>0</v>
      </c>
      <c r="FN757" s="33">
        <f t="shared" si="3067"/>
        <v>0</v>
      </c>
      <c r="FO757" s="33">
        <f t="shared" si="3067"/>
        <v>0</v>
      </c>
      <c r="FP757" s="33">
        <f t="shared" si="3067"/>
        <v>0</v>
      </c>
      <c r="FQ757" s="33">
        <f t="shared" si="3067"/>
        <v>0</v>
      </c>
      <c r="FR757" s="33">
        <f t="shared" si="3067"/>
        <v>0</v>
      </c>
      <c r="FS757" s="33">
        <f t="shared" si="3067"/>
        <v>0</v>
      </c>
      <c r="FT757" s="33">
        <f t="shared" si="3067"/>
        <v>0</v>
      </c>
      <c r="FU757" s="33">
        <f t="shared" si="3067"/>
        <v>0</v>
      </c>
      <c r="FV757" s="33">
        <f t="shared" si="3067"/>
        <v>0</v>
      </c>
      <c r="FW757" s="33">
        <f t="shared" si="3067"/>
        <v>0</v>
      </c>
      <c r="FX757" s="33">
        <f t="shared" si="3067"/>
        <v>0</v>
      </c>
      <c r="FY757" s="33">
        <f t="shared" si="3067"/>
        <v>0</v>
      </c>
      <c r="FZ757" s="33">
        <f t="shared" si="3067"/>
        <v>0</v>
      </c>
      <c r="GA757" s="33">
        <f t="shared" si="3067"/>
        <v>0</v>
      </c>
      <c r="GB757" s="39"/>
      <c r="GC757" s="39"/>
      <c r="GD757" s="39"/>
      <c r="GE757" s="39"/>
      <c r="GF757" s="39"/>
      <c r="GG757" s="39"/>
      <c r="GH757" s="39"/>
      <c r="GI757" s="39"/>
      <c r="GJ757" s="39"/>
      <c r="GK757" s="39"/>
      <c r="GL757" s="39"/>
      <c r="GM757" s="39"/>
      <c r="GN757" s="39"/>
      <c r="GO757" s="39"/>
      <c r="GP757" s="39"/>
      <c r="GQ757" s="39"/>
      <c r="GR757" s="39"/>
      <c r="GS757" s="39"/>
    </row>
    <row r="758" spans="1:201" x14ac:dyDescent="0.25">
      <c r="A758" s="11">
        <f>$A$55</f>
        <v>20171</v>
      </c>
      <c r="B758" s="33">
        <f t="shared" si="3054"/>
        <v>0</v>
      </c>
      <c r="C758" s="33">
        <f t="shared" si="3054"/>
        <v>0</v>
      </c>
      <c r="D758" s="33">
        <f t="shared" si="3054"/>
        <v>0</v>
      </c>
      <c r="E758" s="33">
        <f t="shared" si="3054"/>
        <v>0</v>
      </c>
      <c r="F758" s="33">
        <f t="shared" si="3054"/>
        <v>0</v>
      </c>
      <c r="G758" s="33">
        <f t="shared" si="3054"/>
        <v>0</v>
      </c>
      <c r="H758" s="33">
        <f t="shared" si="3054"/>
        <v>0</v>
      </c>
      <c r="I758" s="33">
        <f t="shared" si="3059"/>
        <v>0</v>
      </c>
      <c r="J758" s="33">
        <f t="shared" si="3059"/>
        <v>0</v>
      </c>
      <c r="K758" s="33">
        <f t="shared" si="3059"/>
        <v>0</v>
      </c>
      <c r="L758" s="33">
        <f t="shared" si="3059"/>
        <v>0</v>
      </c>
      <c r="M758" s="33">
        <f t="shared" si="3059"/>
        <v>0</v>
      </c>
      <c r="N758" s="33">
        <f t="shared" si="3059"/>
        <v>0</v>
      </c>
      <c r="O758" s="33">
        <f t="shared" si="3059"/>
        <v>0</v>
      </c>
      <c r="P758" s="33">
        <f t="shared" si="3059"/>
        <v>0</v>
      </c>
      <c r="Q758" s="33">
        <f t="shared" si="3059"/>
        <v>0</v>
      </c>
      <c r="R758" s="33">
        <f t="shared" si="3059"/>
        <v>0</v>
      </c>
      <c r="S758" s="33">
        <f t="shared" si="3059"/>
        <v>0</v>
      </c>
      <c r="T758" s="33">
        <f t="shared" si="3059"/>
        <v>0</v>
      </c>
      <c r="U758" s="33">
        <f t="shared" si="3059"/>
        <v>0</v>
      </c>
      <c r="V758" s="33">
        <f t="shared" si="3059"/>
        <v>0</v>
      </c>
      <c r="W758" s="39"/>
      <c r="X758" s="39"/>
      <c r="Y758" s="39"/>
      <c r="Z758" s="39"/>
      <c r="AA758" s="39"/>
      <c r="AB758" s="39"/>
      <c r="AC758" s="39"/>
      <c r="AD758" s="39"/>
      <c r="AE758" s="39"/>
      <c r="AF758" s="39"/>
      <c r="AG758" s="39"/>
      <c r="AH758" s="39"/>
      <c r="AI758" s="39"/>
      <c r="AJ758" s="39"/>
      <c r="AK758" s="39"/>
      <c r="AL758" s="39"/>
      <c r="AM758" s="39"/>
      <c r="AN758" s="39"/>
      <c r="AO758" s="39"/>
      <c r="AP758" s="33">
        <f t="shared" ref="AP758:BJ758" si="3068">IFERROR(AP658/AP558,"")</f>
        <v>0</v>
      </c>
      <c r="AQ758" s="33">
        <f t="shared" si="3068"/>
        <v>0</v>
      </c>
      <c r="AR758" s="33">
        <f t="shared" si="3068"/>
        <v>0</v>
      </c>
      <c r="AS758" s="33">
        <f t="shared" si="3068"/>
        <v>0</v>
      </c>
      <c r="AT758" s="33">
        <f t="shared" si="3068"/>
        <v>0</v>
      </c>
      <c r="AU758" s="33">
        <f t="shared" si="3068"/>
        <v>0</v>
      </c>
      <c r="AV758" s="33">
        <f t="shared" si="3068"/>
        <v>0</v>
      </c>
      <c r="AW758" s="33">
        <f t="shared" si="3068"/>
        <v>0</v>
      </c>
      <c r="AX758" s="33">
        <f t="shared" si="3068"/>
        <v>0</v>
      </c>
      <c r="AY758" s="33">
        <f t="shared" si="3068"/>
        <v>0</v>
      </c>
      <c r="AZ758" s="33">
        <f t="shared" si="3068"/>
        <v>0</v>
      </c>
      <c r="BA758" s="33">
        <f t="shared" si="3068"/>
        <v>0</v>
      </c>
      <c r="BB758" s="33">
        <f t="shared" si="3068"/>
        <v>0</v>
      </c>
      <c r="BC758" s="33">
        <f t="shared" si="3068"/>
        <v>0</v>
      </c>
      <c r="BD758" s="33">
        <f t="shared" si="3068"/>
        <v>0</v>
      </c>
      <c r="BE758" s="33">
        <f t="shared" si="3068"/>
        <v>0</v>
      </c>
      <c r="BF758" s="33">
        <f t="shared" si="3068"/>
        <v>0</v>
      </c>
      <c r="BG758" s="33">
        <f t="shared" si="3068"/>
        <v>0</v>
      </c>
      <c r="BH758" s="33">
        <f t="shared" si="3068"/>
        <v>0</v>
      </c>
      <c r="BI758" s="33">
        <f t="shared" si="3068"/>
        <v>0</v>
      </c>
      <c r="BJ758" s="33">
        <f t="shared" si="3068"/>
        <v>0</v>
      </c>
      <c r="BK758" s="39"/>
      <c r="BL758" s="39"/>
      <c r="BM758" s="39"/>
      <c r="BN758" s="39"/>
      <c r="BO758" s="39"/>
      <c r="BP758" s="39"/>
      <c r="BQ758" s="39"/>
      <c r="BR758" s="39"/>
      <c r="BS758" s="39"/>
      <c r="BT758" s="39"/>
      <c r="BU758" s="39"/>
      <c r="BV758" s="39"/>
      <c r="BW758" s="39"/>
      <c r="BX758" s="39"/>
      <c r="BY758" s="39"/>
      <c r="BZ758" s="39"/>
      <c r="CA758" s="39"/>
      <c r="CB758" s="39"/>
      <c r="CC758" s="39"/>
      <c r="CD758" s="33">
        <f t="shared" ref="CD758:CX758" si="3069">IFERROR(CD658/CD558,"")</f>
        <v>0</v>
      </c>
      <c r="CE758" s="33">
        <f t="shared" si="3069"/>
        <v>0</v>
      </c>
      <c r="CF758" s="33">
        <f t="shared" si="3069"/>
        <v>0</v>
      </c>
      <c r="CG758" s="33">
        <f t="shared" si="3069"/>
        <v>0</v>
      </c>
      <c r="CH758" s="33">
        <f t="shared" si="3069"/>
        <v>0</v>
      </c>
      <c r="CI758" s="33">
        <f t="shared" si="3069"/>
        <v>0</v>
      </c>
      <c r="CJ758" s="33">
        <f t="shared" si="3069"/>
        <v>0</v>
      </c>
      <c r="CK758" s="33">
        <f t="shared" si="3069"/>
        <v>0</v>
      </c>
      <c r="CL758" s="33">
        <f t="shared" si="3069"/>
        <v>0</v>
      </c>
      <c r="CM758" s="33">
        <f t="shared" si="3069"/>
        <v>0</v>
      </c>
      <c r="CN758" s="33">
        <f t="shared" si="3069"/>
        <v>0</v>
      </c>
      <c r="CO758" s="33">
        <f t="shared" si="3069"/>
        <v>0</v>
      </c>
      <c r="CP758" s="33">
        <f t="shared" si="3069"/>
        <v>0</v>
      </c>
      <c r="CQ758" s="33">
        <f t="shared" si="3069"/>
        <v>0</v>
      </c>
      <c r="CR758" s="33">
        <f t="shared" si="3069"/>
        <v>0</v>
      </c>
      <c r="CS758" s="33">
        <f t="shared" si="3069"/>
        <v>0</v>
      </c>
      <c r="CT758" s="33">
        <f t="shared" si="3069"/>
        <v>0</v>
      </c>
      <c r="CU758" s="33">
        <f t="shared" si="3069"/>
        <v>0</v>
      </c>
      <c r="CV758" s="33">
        <f t="shared" si="3069"/>
        <v>0</v>
      </c>
      <c r="CW758" s="33">
        <f t="shared" si="3069"/>
        <v>0</v>
      </c>
      <c r="CX758" s="33">
        <f t="shared" si="3069"/>
        <v>0</v>
      </c>
      <c r="CY758" s="39"/>
      <c r="CZ758" s="39"/>
      <c r="DA758" s="39"/>
      <c r="DB758" s="39"/>
      <c r="DC758" s="39"/>
      <c r="DD758" s="39"/>
      <c r="DE758" s="39"/>
      <c r="DF758" s="39"/>
      <c r="DG758" s="39"/>
      <c r="DH758" s="39"/>
      <c r="DI758" s="39"/>
      <c r="DJ758" s="39"/>
      <c r="DK758" s="39"/>
      <c r="DL758" s="39"/>
      <c r="DM758" s="39"/>
      <c r="DN758" s="39"/>
      <c r="DO758" s="39"/>
      <c r="DP758" s="39"/>
      <c r="DQ758" s="39"/>
      <c r="DR758" s="33">
        <f t="shared" ref="DR758:EL758" si="3070">IFERROR(DR658/DR558,"")</f>
        <v>0</v>
      </c>
      <c r="DS758" s="33">
        <f t="shared" si="3070"/>
        <v>0</v>
      </c>
      <c r="DT758" s="33">
        <f t="shared" si="3070"/>
        <v>0</v>
      </c>
      <c r="DU758" s="33">
        <f t="shared" si="3070"/>
        <v>0</v>
      </c>
      <c r="DV758" s="33">
        <f t="shared" si="3070"/>
        <v>0</v>
      </c>
      <c r="DW758" s="33">
        <f t="shared" si="3070"/>
        <v>0</v>
      </c>
      <c r="DX758" s="33">
        <f t="shared" si="3070"/>
        <v>0</v>
      </c>
      <c r="DY758" s="33">
        <f t="shared" si="3070"/>
        <v>0</v>
      </c>
      <c r="DZ758" s="33">
        <f t="shared" si="3070"/>
        <v>0</v>
      </c>
      <c r="EA758" s="33">
        <f t="shared" si="3070"/>
        <v>0</v>
      </c>
      <c r="EB758" s="33">
        <f t="shared" si="3070"/>
        <v>0</v>
      </c>
      <c r="EC758" s="33">
        <f t="shared" si="3070"/>
        <v>0</v>
      </c>
      <c r="ED758" s="33">
        <f t="shared" si="3070"/>
        <v>0</v>
      </c>
      <c r="EE758" s="33">
        <f t="shared" si="3070"/>
        <v>0</v>
      </c>
      <c r="EF758" s="33">
        <f t="shared" si="3070"/>
        <v>0</v>
      </c>
      <c r="EG758" s="33">
        <f t="shared" si="3070"/>
        <v>0</v>
      </c>
      <c r="EH758" s="33">
        <f t="shared" si="3070"/>
        <v>0</v>
      </c>
      <c r="EI758" s="33">
        <f t="shared" si="3070"/>
        <v>0</v>
      </c>
      <c r="EJ758" s="33">
        <f t="shared" si="3070"/>
        <v>0</v>
      </c>
      <c r="EK758" s="33">
        <f t="shared" si="3070"/>
        <v>0</v>
      </c>
      <c r="EL758" s="33">
        <f t="shared" si="3070"/>
        <v>0</v>
      </c>
      <c r="EM758" s="39"/>
      <c r="EN758" s="39"/>
      <c r="EO758" s="39"/>
      <c r="EP758" s="39"/>
      <c r="EQ758" s="39"/>
      <c r="ER758" s="39"/>
      <c r="ES758" s="39"/>
      <c r="ET758" s="39"/>
      <c r="EU758" s="39"/>
      <c r="EV758" s="39"/>
      <c r="EW758" s="39"/>
      <c r="EX758" s="39"/>
      <c r="EY758" s="39"/>
      <c r="EZ758" s="39"/>
      <c r="FA758" s="39"/>
      <c r="FB758" s="39"/>
      <c r="FC758" s="39"/>
      <c r="FD758" s="39"/>
      <c r="FE758" s="39"/>
      <c r="FF758" s="33">
        <f t="shared" ref="FF758:FZ758" si="3071">IFERROR(FF658/FF558,"")</f>
        <v>0</v>
      </c>
      <c r="FG758" s="33">
        <f t="shared" si="3071"/>
        <v>0</v>
      </c>
      <c r="FH758" s="33">
        <f t="shared" si="3071"/>
        <v>0</v>
      </c>
      <c r="FI758" s="33">
        <f t="shared" si="3071"/>
        <v>0</v>
      </c>
      <c r="FJ758" s="33">
        <f t="shared" si="3071"/>
        <v>0</v>
      </c>
      <c r="FK758" s="33">
        <f t="shared" si="3071"/>
        <v>0</v>
      </c>
      <c r="FL758" s="33">
        <f t="shared" si="3071"/>
        <v>0</v>
      </c>
      <c r="FM758" s="33">
        <f t="shared" si="3071"/>
        <v>0</v>
      </c>
      <c r="FN758" s="33">
        <f t="shared" si="3071"/>
        <v>0</v>
      </c>
      <c r="FO758" s="33">
        <f t="shared" si="3071"/>
        <v>0</v>
      </c>
      <c r="FP758" s="33">
        <f t="shared" si="3071"/>
        <v>0</v>
      </c>
      <c r="FQ758" s="33">
        <f t="shared" si="3071"/>
        <v>0</v>
      </c>
      <c r="FR758" s="33">
        <f t="shared" si="3071"/>
        <v>0</v>
      </c>
      <c r="FS758" s="33">
        <f t="shared" si="3071"/>
        <v>0</v>
      </c>
      <c r="FT758" s="33">
        <f t="shared" si="3071"/>
        <v>0</v>
      </c>
      <c r="FU758" s="33">
        <f t="shared" si="3071"/>
        <v>0</v>
      </c>
      <c r="FV758" s="33">
        <f t="shared" si="3071"/>
        <v>0</v>
      </c>
      <c r="FW758" s="33">
        <f t="shared" si="3071"/>
        <v>0</v>
      </c>
      <c r="FX758" s="33">
        <f t="shared" si="3071"/>
        <v>0</v>
      </c>
      <c r="FY758" s="33">
        <f t="shared" si="3071"/>
        <v>0</v>
      </c>
      <c r="FZ758" s="33">
        <f t="shared" si="3071"/>
        <v>0</v>
      </c>
      <c r="GA758" s="39"/>
      <c r="GB758" s="39"/>
      <c r="GC758" s="39"/>
      <c r="GD758" s="39"/>
      <c r="GE758" s="39"/>
      <c r="GF758" s="39"/>
      <c r="GG758" s="39"/>
      <c r="GH758" s="39"/>
      <c r="GI758" s="39"/>
      <c r="GJ758" s="39"/>
      <c r="GK758" s="39"/>
      <c r="GL758" s="39"/>
      <c r="GM758" s="39"/>
      <c r="GN758" s="39"/>
      <c r="GO758" s="39"/>
      <c r="GP758" s="39"/>
      <c r="GQ758" s="39"/>
      <c r="GR758" s="39"/>
      <c r="GS758" s="39"/>
    </row>
    <row r="759" spans="1:201" ht="15" customHeight="1" x14ac:dyDescent="0.25">
      <c r="A759" s="11">
        <f>$A$56</f>
        <v>20172</v>
      </c>
      <c r="B759" s="33">
        <f t="shared" si="3054"/>
        <v>0</v>
      </c>
      <c r="C759" s="33">
        <f t="shared" si="3054"/>
        <v>0</v>
      </c>
      <c r="D759" s="33">
        <f t="shared" si="3054"/>
        <v>0</v>
      </c>
      <c r="E759" s="33">
        <f t="shared" si="3054"/>
        <v>0</v>
      </c>
      <c r="F759" s="33">
        <f t="shared" si="3054"/>
        <v>0</v>
      </c>
      <c r="G759" s="33">
        <f t="shared" si="3054"/>
        <v>0</v>
      </c>
      <c r="H759" s="33">
        <f t="shared" si="3054"/>
        <v>0</v>
      </c>
      <c r="I759" s="33">
        <f t="shared" si="3059"/>
        <v>0</v>
      </c>
      <c r="J759" s="33">
        <f t="shared" si="3059"/>
        <v>0</v>
      </c>
      <c r="K759" s="33">
        <f t="shared" si="3059"/>
        <v>0</v>
      </c>
      <c r="L759" s="33">
        <f t="shared" si="3059"/>
        <v>0</v>
      </c>
      <c r="M759" s="33">
        <f t="shared" si="3059"/>
        <v>0</v>
      </c>
      <c r="N759" s="33">
        <f t="shared" si="3059"/>
        <v>0</v>
      </c>
      <c r="O759" s="33">
        <f t="shared" si="3059"/>
        <v>0</v>
      </c>
      <c r="P759" s="33">
        <f t="shared" si="3059"/>
        <v>0</v>
      </c>
      <c r="Q759" s="33">
        <f t="shared" si="3059"/>
        <v>0</v>
      </c>
      <c r="R759" s="33">
        <f t="shared" si="3059"/>
        <v>0</v>
      </c>
      <c r="S759" s="33">
        <f t="shared" si="3059"/>
        <v>0</v>
      </c>
      <c r="T759" s="33">
        <f t="shared" si="3059"/>
        <v>0</v>
      </c>
      <c r="U759" s="33">
        <f t="shared" si="3059"/>
        <v>0</v>
      </c>
      <c r="V759" s="39"/>
      <c r="W759" s="39"/>
      <c r="X759" s="39"/>
      <c r="Y759" s="39"/>
      <c r="Z759" s="39"/>
      <c r="AA759" s="39"/>
      <c r="AB759" s="39"/>
      <c r="AC759" s="39"/>
      <c r="AD759" s="39"/>
      <c r="AE759" s="39"/>
      <c r="AF759" s="39"/>
      <c r="AG759" s="39"/>
      <c r="AH759" s="39"/>
      <c r="AI759" s="39"/>
      <c r="AJ759" s="39"/>
      <c r="AK759" s="39"/>
      <c r="AL759" s="39"/>
      <c r="AM759" s="39"/>
      <c r="AN759" s="39"/>
      <c r="AO759" s="39"/>
      <c r="AP759" s="33">
        <f t="shared" ref="AP759:BI759" si="3072">IFERROR(AP659/AP559,"")</f>
        <v>0</v>
      </c>
      <c r="AQ759" s="33">
        <f t="shared" si="3072"/>
        <v>0</v>
      </c>
      <c r="AR759" s="33">
        <f t="shared" si="3072"/>
        <v>0</v>
      </c>
      <c r="AS759" s="33">
        <f t="shared" si="3072"/>
        <v>0</v>
      </c>
      <c r="AT759" s="33">
        <f t="shared" si="3072"/>
        <v>0</v>
      </c>
      <c r="AU759" s="33">
        <f t="shared" si="3072"/>
        <v>0</v>
      </c>
      <c r="AV759" s="33">
        <f t="shared" si="3072"/>
        <v>0</v>
      </c>
      <c r="AW759" s="33">
        <f t="shared" si="3072"/>
        <v>0</v>
      </c>
      <c r="AX759" s="33">
        <f t="shared" si="3072"/>
        <v>0</v>
      </c>
      <c r="AY759" s="33">
        <f t="shared" si="3072"/>
        <v>0</v>
      </c>
      <c r="AZ759" s="33">
        <f t="shared" si="3072"/>
        <v>0</v>
      </c>
      <c r="BA759" s="33">
        <f t="shared" si="3072"/>
        <v>0</v>
      </c>
      <c r="BB759" s="33">
        <f t="shared" si="3072"/>
        <v>0</v>
      </c>
      <c r="BC759" s="33">
        <f t="shared" si="3072"/>
        <v>0</v>
      </c>
      <c r="BD759" s="33">
        <f t="shared" si="3072"/>
        <v>0</v>
      </c>
      <c r="BE759" s="33">
        <f t="shared" si="3072"/>
        <v>0</v>
      </c>
      <c r="BF759" s="33">
        <f t="shared" si="3072"/>
        <v>0</v>
      </c>
      <c r="BG759" s="33">
        <f t="shared" si="3072"/>
        <v>0</v>
      </c>
      <c r="BH759" s="33">
        <f t="shared" si="3072"/>
        <v>0</v>
      </c>
      <c r="BI759" s="33">
        <f t="shared" si="3072"/>
        <v>0</v>
      </c>
      <c r="BJ759" s="39"/>
      <c r="BK759" s="39"/>
      <c r="BL759" s="39"/>
      <c r="BM759" s="39"/>
      <c r="BN759" s="39"/>
      <c r="BO759" s="39"/>
      <c r="BP759" s="39"/>
      <c r="BQ759" s="39"/>
      <c r="BR759" s="39"/>
      <c r="BS759" s="39"/>
      <c r="BT759" s="39"/>
      <c r="BU759" s="39"/>
      <c r="BV759" s="39"/>
      <c r="BW759" s="39"/>
      <c r="BX759" s="39"/>
      <c r="BY759" s="39"/>
      <c r="BZ759" s="39"/>
      <c r="CA759" s="39"/>
      <c r="CB759" s="39"/>
      <c r="CC759" s="39"/>
      <c r="CD759" s="33">
        <f t="shared" ref="CD759:CW759" si="3073">IFERROR(CD659/CD559,"")</f>
        <v>0</v>
      </c>
      <c r="CE759" s="33">
        <f t="shared" si="3073"/>
        <v>0</v>
      </c>
      <c r="CF759" s="33">
        <f t="shared" si="3073"/>
        <v>0</v>
      </c>
      <c r="CG759" s="33">
        <f t="shared" si="3073"/>
        <v>0</v>
      </c>
      <c r="CH759" s="33">
        <f t="shared" si="3073"/>
        <v>0</v>
      </c>
      <c r="CI759" s="33">
        <f t="shared" si="3073"/>
        <v>0</v>
      </c>
      <c r="CJ759" s="33">
        <f t="shared" si="3073"/>
        <v>0</v>
      </c>
      <c r="CK759" s="33">
        <f t="shared" si="3073"/>
        <v>0</v>
      </c>
      <c r="CL759" s="33">
        <f t="shared" si="3073"/>
        <v>0</v>
      </c>
      <c r="CM759" s="33">
        <f t="shared" si="3073"/>
        <v>0</v>
      </c>
      <c r="CN759" s="33">
        <f t="shared" si="3073"/>
        <v>0</v>
      </c>
      <c r="CO759" s="33">
        <f t="shared" si="3073"/>
        <v>0</v>
      </c>
      <c r="CP759" s="33">
        <f t="shared" si="3073"/>
        <v>0</v>
      </c>
      <c r="CQ759" s="33">
        <f t="shared" si="3073"/>
        <v>0</v>
      </c>
      <c r="CR759" s="33">
        <f t="shared" si="3073"/>
        <v>0</v>
      </c>
      <c r="CS759" s="33">
        <f t="shared" si="3073"/>
        <v>0</v>
      </c>
      <c r="CT759" s="33">
        <f t="shared" si="3073"/>
        <v>0</v>
      </c>
      <c r="CU759" s="33">
        <f t="shared" si="3073"/>
        <v>0</v>
      </c>
      <c r="CV759" s="33">
        <f t="shared" si="3073"/>
        <v>0</v>
      </c>
      <c r="CW759" s="33">
        <f t="shared" si="3073"/>
        <v>0</v>
      </c>
      <c r="CX759" s="39"/>
      <c r="CY759" s="39"/>
      <c r="CZ759" s="39"/>
      <c r="DA759" s="39"/>
      <c r="DB759" s="39"/>
      <c r="DC759" s="39"/>
      <c r="DD759" s="39"/>
      <c r="DE759" s="39"/>
      <c r="DF759" s="39"/>
      <c r="DG759" s="39"/>
      <c r="DH759" s="39"/>
      <c r="DI759" s="39"/>
      <c r="DJ759" s="39"/>
      <c r="DK759" s="39"/>
      <c r="DL759" s="39"/>
      <c r="DM759" s="39"/>
      <c r="DN759" s="39"/>
      <c r="DO759" s="39"/>
      <c r="DP759" s="39"/>
      <c r="DQ759" s="39"/>
      <c r="DR759" s="33">
        <f t="shared" ref="DR759:EK759" si="3074">IFERROR(DR659/DR559,"")</f>
        <v>0</v>
      </c>
      <c r="DS759" s="33">
        <f t="shared" si="3074"/>
        <v>0</v>
      </c>
      <c r="DT759" s="33">
        <f t="shared" si="3074"/>
        <v>0</v>
      </c>
      <c r="DU759" s="33">
        <f t="shared" si="3074"/>
        <v>0</v>
      </c>
      <c r="DV759" s="33">
        <f t="shared" si="3074"/>
        <v>0</v>
      </c>
      <c r="DW759" s="33">
        <f t="shared" si="3074"/>
        <v>0</v>
      </c>
      <c r="DX759" s="33">
        <f t="shared" si="3074"/>
        <v>0</v>
      </c>
      <c r="DY759" s="33">
        <f t="shared" si="3074"/>
        <v>0</v>
      </c>
      <c r="DZ759" s="33">
        <f t="shared" si="3074"/>
        <v>0</v>
      </c>
      <c r="EA759" s="33">
        <f t="shared" si="3074"/>
        <v>0</v>
      </c>
      <c r="EB759" s="33">
        <f t="shared" si="3074"/>
        <v>0</v>
      </c>
      <c r="EC759" s="33">
        <f t="shared" si="3074"/>
        <v>0</v>
      </c>
      <c r="ED759" s="33">
        <f t="shared" si="3074"/>
        <v>0</v>
      </c>
      <c r="EE759" s="33">
        <f t="shared" si="3074"/>
        <v>0</v>
      </c>
      <c r="EF759" s="33">
        <f t="shared" si="3074"/>
        <v>0</v>
      </c>
      <c r="EG759" s="33">
        <f t="shared" si="3074"/>
        <v>0</v>
      </c>
      <c r="EH759" s="33">
        <f t="shared" si="3074"/>
        <v>0</v>
      </c>
      <c r="EI759" s="33">
        <f t="shared" si="3074"/>
        <v>0</v>
      </c>
      <c r="EJ759" s="33">
        <f t="shared" si="3074"/>
        <v>0</v>
      </c>
      <c r="EK759" s="33">
        <f t="shared" si="3074"/>
        <v>0</v>
      </c>
      <c r="EL759" s="39"/>
      <c r="EM759" s="39"/>
      <c r="EN759" s="39"/>
      <c r="EO759" s="39"/>
      <c r="EP759" s="39"/>
      <c r="EQ759" s="39"/>
      <c r="ER759" s="39"/>
      <c r="ES759" s="39"/>
      <c r="ET759" s="39"/>
      <c r="EU759" s="39"/>
      <c r="EV759" s="39"/>
      <c r="EW759" s="39"/>
      <c r="EX759" s="39"/>
      <c r="EY759" s="39"/>
      <c r="EZ759" s="39"/>
      <c r="FA759" s="39"/>
      <c r="FB759" s="39"/>
      <c r="FC759" s="39"/>
      <c r="FD759" s="39"/>
      <c r="FE759" s="39"/>
      <c r="FF759" s="33">
        <f t="shared" ref="FF759:FY759" si="3075">IFERROR(FF659/FF559,"")</f>
        <v>0</v>
      </c>
      <c r="FG759" s="33">
        <f t="shared" si="3075"/>
        <v>0</v>
      </c>
      <c r="FH759" s="33">
        <f t="shared" si="3075"/>
        <v>0</v>
      </c>
      <c r="FI759" s="33">
        <f t="shared" si="3075"/>
        <v>0</v>
      </c>
      <c r="FJ759" s="33">
        <f t="shared" si="3075"/>
        <v>0</v>
      </c>
      <c r="FK759" s="33">
        <f t="shared" si="3075"/>
        <v>0</v>
      </c>
      <c r="FL759" s="33">
        <f t="shared" si="3075"/>
        <v>0</v>
      </c>
      <c r="FM759" s="33">
        <f t="shared" si="3075"/>
        <v>0</v>
      </c>
      <c r="FN759" s="33">
        <f t="shared" si="3075"/>
        <v>0</v>
      </c>
      <c r="FO759" s="33">
        <f t="shared" si="3075"/>
        <v>0</v>
      </c>
      <c r="FP759" s="33">
        <f t="shared" si="3075"/>
        <v>0</v>
      </c>
      <c r="FQ759" s="33">
        <f t="shared" si="3075"/>
        <v>0</v>
      </c>
      <c r="FR759" s="33">
        <f t="shared" si="3075"/>
        <v>0</v>
      </c>
      <c r="FS759" s="33">
        <f t="shared" si="3075"/>
        <v>0</v>
      </c>
      <c r="FT759" s="33">
        <f t="shared" si="3075"/>
        <v>0</v>
      </c>
      <c r="FU759" s="33">
        <f t="shared" si="3075"/>
        <v>0</v>
      </c>
      <c r="FV759" s="33">
        <f t="shared" si="3075"/>
        <v>0</v>
      </c>
      <c r="FW759" s="33">
        <f t="shared" si="3075"/>
        <v>0</v>
      </c>
      <c r="FX759" s="33">
        <f t="shared" si="3075"/>
        <v>0</v>
      </c>
      <c r="FY759" s="33">
        <f t="shared" si="3075"/>
        <v>0</v>
      </c>
      <c r="FZ759" s="39"/>
      <c r="GA759" s="39"/>
      <c r="GB759" s="39"/>
      <c r="GC759" s="39"/>
      <c r="GD759" s="39"/>
      <c r="GE759" s="39"/>
      <c r="GF759" s="39"/>
      <c r="GG759" s="39"/>
      <c r="GH759" s="39"/>
      <c r="GI759" s="39"/>
      <c r="GJ759" s="39"/>
      <c r="GK759" s="39"/>
      <c r="GL759" s="39"/>
      <c r="GM759" s="39"/>
      <c r="GN759" s="39"/>
      <c r="GO759" s="39"/>
      <c r="GP759" s="39"/>
      <c r="GQ759" s="39"/>
      <c r="GR759" s="39"/>
      <c r="GS759" s="39"/>
    </row>
    <row r="760" spans="1:201" ht="15" customHeight="1" x14ac:dyDescent="0.25">
      <c r="A760" s="11">
        <f>$A$57</f>
        <v>20173</v>
      </c>
      <c r="B760" s="33">
        <f t="shared" si="3054"/>
        <v>0</v>
      </c>
      <c r="C760" s="33">
        <f t="shared" si="3054"/>
        <v>0</v>
      </c>
      <c r="D760" s="33">
        <f t="shared" si="3054"/>
        <v>0</v>
      </c>
      <c r="E760" s="33">
        <f t="shared" si="3054"/>
        <v>0</v>
      </c>
      <c r="F760" s="33">
        <f t="shared" si="3054"/>
        <v>0</v>
      </c>
      <c r="G760" s="33">
        <f t="shared" si="3054"/>
        <v>0</v>
      </c>
      <c r="H760" s="33">
        <f t="shared" si="3054"/>
        <v>0</v>
      </c>
      <c r="I760" s="33">
        <f t="shared" si="3059"/>
        <v>0</v>
      </c>
      <c r="J760" s="33">
        <f t="shared" si="3059"/>
        <v>0</v>
      </c>
      <c r="K760" s="33">
        <f t="shared" si="3059"/>
        <v>0</v>
      </c>
      <c r="L760" s="33">
        <f t="shared" si="3059"/>
        <v>0</v>
      </c>
      <c r="M760" s="33">
        <f t="shared" si="3059"/>
        <v>0</v>
      </c>
      <c r="N760" s="33">
        <f t="shared" si="3059"/>
        <v>0</v>
      </c>
      <c r="O760" s="33">
        <f t="shared" si="3059"/>
        <v>0</v>
      </c>
      <c r="P760" s="33">
        <f t="shared" si="3059"/>
        <v>0</v>
      </c>
      <c r="Q760" s="33">
        <f t="shared" si="3059"/>
        <v>0</v>
      </c>
      <c r="R760" s="33">
        <f t="shared" si="3059"/>
        <v>0</v>
      </c>
      <c r="S760" s="33">
        <f t="shared" si="3059"/>
        <v>0</v>
      </c>
      <c r="T760" s="33">
        <f t="shared" si="3059"/>
        <v>0</v>
      </c>
      <c r="U760" s="39"/>
      <c r="V760" s="39"/>
      <c r="W760" s="39"/>
      <c r="X760" s="39"/>
      <c r="Y760" s="39"/>
      <c r="Z760" s="39"/>
      <c r="AA760" s="39"/>
      <c r="AB760" s="39"/>
      <c r="AC760" s="39"/>
      <c r="AD760" s="39"/>
      <c r="AE760" s="39"/>
      <c r="AF760" s="39"/>
      <c r="AG760" s="39"/>
      <c r="AH760" s="39"/>
      <c r="AI760" s="39"/>
      <c r="AJ760" s="39"/>
      <c r="AK760" s="39"/>
      <c r="AL760" s="39"/>
      <c r="AM760" s="39"/>
      <c r="AN760" s="39"/>
      <c r="AO760" s="39"/>
      <c r="AP760" s="33">
        <f t="shared" ref="AP760:BH760" si="3076">IFERROR(AP660/AP560,"")</f>
        <v>0</v>
      </c>
      <c r="AQ760" s="33">
        <f t="shared" si="3076"/>
        <v>0</v>
      </c>
      <c r="AR760" s="33">
        <f t="shared" si="3076"/>
        <v>0</v>
      </c>
      <c r="AS760" s="33">
        <f t="shared" si="3076"/>
        <v>0</v>
      </c>
      <c r="AT760" s="33">
        <f t="shared" si="3076"/>
        <v>0</v>
      </c>
      <c r="AU760" s="33">
        <f t="shared" si="3076"/>
        <v>0</v>
      </c>
      <c r="AV760" s="33">
        <f t="shared" si="3076"/>
        <v>0</v>
      </c>
      <c r="AW760" s="33">
        <f t="shared" si="3076"/>
        <v>0</v>
      </c>
      <c r="AX760" s="33">
        <f t="shared" si="3076"/>
        <v>0</v>
      </c>
      <c r="AY760" s="33">
        <f t="shared" si="3076"/>
        <v>0</v>
      </c>
      <c r="AZ760" s="33">
        <f t="shared" si="3076"/>
        <v>0</v>
      </c>
      <c r="BA760" s="33">
        <f t="shared" si="3076"/>
        <v>0</v>
      </c>
      <c r="BB760" s="33">
        <f t="shared" si="3076"/>
        <v>0</v>
      </c>
      <c r="BC760" s="33">
        <f t="shared" si="3076"/>
        <v>0</v>
      </c>
      <c r="BD760" s="33">
        <f t="shared" si="3076"/>
        <v>0</v>
      </c>
      <c r="BE760" s="33">
        <f t="shared" si="3076"/>
        <v>0</v>
      </c>
      <c r="BF760" s="33">
        <f t="shared" si="3076"/>
        <v>0</v>
      </c>
      <c r="BG760" s="33">
        <f t="shared" si="3076"/>
        <v>0</v>
      </c>
      <c r="BH760" s="33">
        <f t="shared" si="3076"/>
        <v>0</v>
      </c>
      <c r="BI760" s="39"/>
      <c r="BJ760" s="39"/>
      <c r="BK760" s="39"/>
      <c r="BL760" s="39"/>
      <c r="BM760" s="39"/>
      <c r="BN760" s="39"/>
      <c r="BO760" s="39"/>
      <c r="BP760" s="39"/>
      <c r="BQ760" s="39"/>
      <c r="BR760" s="39"/>
      <c r="BS760" s="39"/>
      <c r="BT760" s="39"/>
      <c r="BU760" s="39"/>
      <c r="BV760" s="39"/>
      <c r="BW760" s="39"/>
      <c r="BX760" s="39"/>
      <c r="BY760" s="39"/>
      <c r="BZ760" s="39"/>
      <c r="CA760" s="39"/>
      <c r="CB760" s="39"/>
      <c r="CC760" s="39"/>
      <c r="CD760" s="33">
        <f t="shared" ref="CD760:CV760" si="3077">IFERROR(CD660/CD560,"")</f>
        <v>0</v>
      </c>
      <c r="CE760" s="33">
        <f t="shared" si="3077"/>
        <v>0</v>
      </c>
      <c r="CF760" s="33">
        <f t="shared" si="3077"/>
        <v>0</v>
      </c>
      <c r="CG760" s="33">
        <f t="shared" si="3077"/>
        <v>0</v>
      </c>
      <c r="CH760" s="33">
        <f t="shared" si="3077"/>
        <v>0</v>
      </c>
      <c r="CI760" s="33">
        <f t="shared" si="3077"/>
        <v>0</v>
      </c>
      <c r="CJ760" s="33">
        <f t="shared" si="3077"/>
        <v>0</v>
      </c>
      <c r="CK760" s="33">
        <f t="shared" si="3077"/>
        <v>0</v>
      </c>
      <c r="CL760" s="33">
        <f t="shared" si="3077"/>
        <v>0</v>
      </c>
      <c r="CM760" s="33">
        <f t="shared" si="3077"/>
        <v>0</v>
      </c>
      <c r="CN760" s="33">
        <f t="shared" si="3077"/>
        <v>0</v>
      </c>
      <c r="CO760" s="33">
        <f t="shared" si="3077"/>
        <v>0</v>
      </c>
      <c r="CP760" s="33">
        <f t="shared" si="3077"/>
        <v>0</v>
      </c>
      <c r="CQ760" s="33">
        <f t="shared" si="3077"/>
        <v>0</v>
      </c>
      <c r="CR760" s="33">
        <f t="shared" si="3077"/>
        <v>0</v>
      </c>
      <c r="CS760" s="33">
        <f t="shared" si="3077"/>
        <v>0</v>
      </c>
      <c r="CT760" s="33">
        <f t="shared" si="3077"/>
        <v>0</v>
      </c>
      <c r="CU760" s="33">
        <f t="shared" si="3077"/>
        <v>0</v>
      </c>
      <c r="CV760" s="33">
        <f t="shared" si="3077"/>
        <v>0</v>
      </c>
      <c r="CW760" s="39"/>
      <c r="CX760" s="39"/>
      <c r="CY760" s="39"/>
      <c r="CZ760" s="39"/>
      <c r="DA760" s="39"/>
      <c r="DB760" s="39"/>
      <c r="DC760" s="39"/>
      <c r="DD760" s="39"/>
      <c r="DE760" s="39"/>
      <c r="DF760" s="39"/>
      <c r="DG760" s="39"/>
      <c r="DH760" s="39"/>
      <c r="DI760" s="39"/>
      <c r="DJ760" s="39"/>
      <c r="DK760" s="39"/>
      <c r="DL760" s="39"/>
      <c r="DM760" s="39"/>
      <c r="DN760" s="39"/>
      <c r="DO760" s="39"/>
      <c r="DP760" s="39"/>
      <c r="DQ760" s="39"/>
      <c r="DR760" s="33">
        <f t="shared" ref="DR760:EJ760" si="3078">IFERROR(DR660/DR560,"")</f>
        <v>0</v>
      </c>
      <c r="DS760" s="33">
        <f t="shared" si="3078"/>
        <v>0</v>
      </c>
      <c r="DT760" s="33">
        <f t="shared" si="3078"/>
        <v>0</v>
      </c>
      <c r="DU760" s="33">
        <f t="shared" si="3078"/>
        <v>0</v>
      </c>
      <c r="DV760" s="33">
        <f t="shared" si="3078"/>
        <v>0</v>
      </c>
      <c r="DW760" s="33">
        <f t="shared" si="3078"/>
        <v>0</v>
      </c>
      <c r="DX760" s="33">
        <f t="shared" si="3078"/>
        <v>0</v>
      </c>
      <c r="DY760" s="33">
        <f t="shared" si="3078"/>
        <v>0</v>
      </c>
      <c r="DZ760" s="33">
        <f t="shared" si="3078"/>
        <v>0</v>
      </c>
      <c r="EA760" s="33">
        <f t="shared" si="3078"/>
        <v>0</v>
      </c>
      <c r="EB760" s="33">
        <f t="shared" si="3078"/>
        <v>0</v>
      </c>
      <c r="EC760" s="33">
        <f t="shared" si="3078"/>
        <v>0</v>
      </c>
      <c r="ED760" s="33">
        <f t="shared" si="3078"/>
        <v>0</v>
      </c>
      <c r="EE760" s="33">
        <f t="shared" si="3078"/>
        <v>0</v>
      </c>
      <c r="EF760" s="33">
        <f t="shared" si="3078"/>
        <v>0</v>
      </c>
      <c r="EG760" s="33">
        <f t="shared" si="3078"/>
        <v>0</v>
      </c>
      <c r="EH760" s="33">
        <f t="shared" si="3078"/>
        <v>0</v>
      </c>
      <c r="EI760" s="33">
        <f t="shared" si="3078"/>
        <v>0</v>
      </c>
      <c r="EJ760" s="33">
        <f t="shared" si="3078"/>
        <v>0</v>
      </c>
      <c r="EK760" s="39"/>
      <c r="EL760" s="39"/>
      <c r="EM760" s="39"/>
      <c r="EN760" s="39"/>
      <c r="EO760" s="39"/>
      <c r="EP760" s="39"/>
      <c r="EQ760" s="39"/>
      <c r="ER760" s="39"/>
      <c r="ES760" s="39"/>
      <c r="ET760" s="39"/>
      <c r="EU760" s="39"/>
      <c r="EV760" s="39"/>
      <c r="EW760" s="39"/>
      <c r="EX760" s="39"/>
      <c r="EY760" s="39"/>
      <c r="EZ760" s="39"/>
      <c r="FA760" s="39"/>
      <c r="FB760" s="39"/>
      <c r="FC760" s="39"/>
      <c r="FD760" s="39"/>
      <c r="FE760" s="39"/>
      <c r="FF760" s="33">
        <f t="shared" ref="FF760:FX760" si="3079">IFERROR(FF660/FF560,"")</f>
        <v>0</v>
      </c>
      <c r="FG760" s="33">
        <f t="shared" si="3079"/>
        <v>0</v>
      </c>
      <c r="FH760" s="33">
        <f t="shared" si="3079"/>
        <v>0</v>
      </c>
      <c r="FI760" s="33">
        <f t="shared" si="3079"/>
        <v>0</v>
      </c>
      <c r="FJ760" s="33">
        <f t="shared" si="3079"/>
        <v>0</v>
      </c>
      <c r="FK760" s="33">
        <f t="shared" si="3079"/>
        <v>0</v>
      </c>
      <c r="FL760" s="33">
        <f t="shared" si="3079"/>
        <v>0</v>
      </c>
      <c r="FM760" s="33">
        <f t="shared" si="3079"/>
        <v>0</v>
      </c>
      <c r="FN760" s="33">
        <f t="shared" si="3079"/>
        <v>0</v>
      </c>
      <c r="FO760" s="33">
        <f t="shared" si="3079"/>
        <v>0</v>
      </c>
      <c r="FP760" s="33">
        <f t="shared" si="3079"/>
        <v>0</v>
      </c>
      <c r="FQ760" s="33">
        <f t="shared" si="3079"/>
        <v>0</v>
      </c>
      <c r="FR760" s="33">
        <f t="shared" si="3079"/>
        <v>0</v>
      </c>
      <c r="FS760" s="33">
        <f t="shared" si="3079"/>
        <v>0</v>
      </c>
      <c r="FT760" s="33">
        <f t="shared" si="3079"/>
        <v>0</v>
      </c>
      <c r="FU760" s="33">
        <f t="shared" si="3079"/>
        <v>0</v>
      </c>
      <c r="FV760" s="33">
        <f t="shared" si="3079"/>
        <v>0</v>
      </c>
      <c r="FW760" s="33">
        <f t="shared" si="3079"/>
        <v>0</v>
      </c>
      <c r="FX760" s="33">
        <f t="shared" si="3079"/>
        <v>0</v>
      </c>
      <c r="FY760" s="39"/>
      <c r="FZ760" s="39"/>
      <c r="GA760" s="39"/>
      <c r="GB760" s="39"/>
      <c r="GC760" s="39"/>
      <c r="GD760" s="39"/>
      <c r="GE760" s="39"/>
      <c r="GF760" s="39"/>
      <c r="GG760" s="39"/>
      <c r="GH760" s="39"/>
      <c r="GI760" s="39"/>
      <c r="GJ760" s="39"/>
      <c r="GK760" s="39"/>
      <c r="GL760" s="39"/>
      <c r="GM760" s="39"/>
      <c r="GN760" s="39"/>
      <c r="GO760" s="39"/>
      <c r="GP760" s="39"/>
      <c r="GQ760" s="39"/>
      <c r="GR760" s="39"/>
      <c r="GS760" s="39"/>
    </row>
    <row r="761" spans="1:201" ht="15" customHeight="1" x14ac:dyDescent="0.25">
      <c r="A761" s="11">
        <f>$A$58</f>
        <v>20174</v>
      </c>
      <c r="B761" s="33">
        <f t="shared" si="3054"/>
        <v>0</v>
      </c>
      <c r="C761" s="33">
        <f t="shared" si="3054"/>
        <v>0</v>
      </c>
      <c r="D761" s="33">
        <f t="shared" si="3054"/>
        <v>0</v>
      </c>
      <c r="E761" s="33">
        <f t="shared" si="3054"/>
        <v>0</v>
      </c>
      <c r="F761" s="33">
        <f t="shared" si="3054"/>
        <v>0</v>
      </c>
      <c r="G761" s="33">
        <f t="shared" si="3054"/>
        <v>0</v>
      </c>
      <c r="H761" s="33">
        <f t="shared" si="3054"/>
        <v>0</v>
      </c>
      <c r="I761" s="33">
        <f t="shared" si="3059"/>
        <v>0</v>
      </c>
      <c r="J761" s="33">
        <f t="shared" si="3059"/>
        <v>0</v>
      </c>
      <c r="K761" s="33">
        <f t="shared" si="3059"/>
        <v>0</v>
      </c>
      <c r="L761" s="33">
        <f t="shared" si="3059"/>
        <v>0</v>
      </c>
      <c r="M761" s="33">
        <f t="shared" si="3059"/>
        <v>0</v>
      </c>
      <c r="N761" s="33">
        <f t="shared" si="3059"/>
        <v>0</v>
      </c>
      <c r="O761" s="33">
        <f t="shared" si="3059"/>
        <v>0</v>
      </c>
      <c r="P761" s="33">
        <f t="shared" si="3059"/>
        <v>0</v>
      </c>
      <c r="Q761" s="33">
        <f t="shared" si="3059"/>
        <v>0</v>
      </c>
      <c r="R761" s="33">
        <f t="shared" si="3059"/>
        <v>0</v>
      </c>
      <c r="S761" s="33">
        <f t="shared" si="3059"/>
        <v>0</v>
      </c>
      <c r="T761" s="39"/>
      <c r="U761" s="39"/>
      <c r="V761" s="39"/>
      <c r="W761" s="39"/>
      <c r="X761" s="39"/>
      <c r="Y761" s="39"/>
      <c r="Z761" s="39"/>
      <c r="AA761" s="39"/>
      <c r="AB761" s="39"/>
      <c r="AC761" s="39"/>
      <c r="AD761" s="39"/>
      <c r="AE761" s="39"/>
      <c r="AF761" s="39"/>
      <c r="AG761" s="39"/>
      <c r="AH761" s="39"/>
      <c r="AI761" s="39"/>
      <c r="AJ761" s="39"/>
      <c r="AK761" s="39"/>
      <c r="AL761" s="39"/>
      <c r="AM761" s="39"/>
      <c r="AN761" s="39"/>
      <c r="AO761" s="39"/>
      <c r="AP761" s="33">
        <f t="shared" ref="AP761:BG761" si="3080">IFERROR(AP661/AP561,"")</f>
        <v>0</v>
      </c>
      <c r="AQ761" s="33">
        <f t="shared" si="3080"/>
        <v>0</v>
      </c>
      <c r="AR761" s="33">
        <f t="shared" si="3080"/>
        <v>0</v>
      </c>
      <c r="AS761" s="33">
        <f t="shared" si="3080"/>
        <v>0</v>
      </c>
      <c r="AT761" s="33">
        <f t="shared" si="3080"/>
        <v>0</v>
      </c>
      <c r="AU761" s="33">
        <f t="shared" si="3080"/>
        <v>0</v>
      </c>
      <c r="AV761" s="33">
        <f t="shared" si="3080"/>
        <v>0</v>
      </c>
      <c r="AW761" s="33">
        <f t="shared" si="3080"/>
        <v>0</v>
      </c>
      <c r="AX761" s="33">
        <f t="shared" si="3080"/>
        <v>0</v>
      </c>
      <c r="AY761" s="33">
        <f t="shared" si="3080"/>
        <v>0</v>
      </c>
      <c r="AZ761" s="33">
        <f t="shared" si="3080"/>
        <v>0</v>
      </c>
      <c r="BA761" s="33">
        <f t="shared" si="3080"/>
        <v>0</v>
      </c>
      <c r="BB761" s="33">
        <f t="shared" si="3080"/>
        <v>0</v>
      </c>
      <c r="BC761" s="33">
        <f t="shared" si="3080"/>
        <v>0</v>
      </c>
      <c r="BD761" s="33">
        <f t="shared" si="3080"/>
        <v>0</v>
      </c>
      <c r="BE761" s="33">
        <f t="shared" si="3080"/>
        <v>0</v>
      </c>
      <c r="BF761" s="33">
        <f t="shared" si="3080"/>
        <v>0</v>
      </c>
      <c r="BG761" s="33">
        <f t="shared" si="3080"/>
        <v>0</v>
      </c>
      <c r="BH761" s="39"/>
      <c r="BI761" s="39"/>
      <c r="BJ761" s="39"/>
      <c r="BK761" s="39"/>
      <c r="BL761" s="39"/>
      <c r="BM761" s="39"/>
      <c r="BN761" s="39"/>
      <c r="BO761" s="39"/>
      <c r="BP761" s="39"/>
      <c r="BQ761" s="39"/>
      <c r="BR761" s="39"/>
      <c r="BS761" s="39"/>
      <c r="BT761" s="39"/>
      <c r="BU761" s="39"/>
      <c r="BV761" s="39"/>
      <c r="BW761" s="39"/>
      <c r="BX761" s="39"/>
      <c r="BY761" s="39"/>
      <c r="BZ761" s="39"/>
      <c r="CA761" s="39"/>
      <c r="CB761" s="39"/>
      <c r="CC761" s="39"/>
      <c r="CD761" s="33">
        <f t="shared" ref="CD761:CU761" si="3081">IFERROR(CD661/CD561,"")</f>
        <v>0</v>
      </c>
      <c r="CE761" s="33">
        <f t="shared" si="3081"/>
        <v>0</v>
      </c>
      <c r="CF761" s="33">
        <f t="shared" si="3081"/>
        <v>0</v>
      </c>
      <c r="CG761" s="33">
        <f t="shared" si="3081"/>
        <v>0</v>
      </c>
      <c r="CH761" s="33">
        <f t="shared" si="3081"/>
        <v>0</v>
      </c>
      <c r="CI761" s="33">
        <f t="shared" si="3081"/>
        <v>0</v>
      </c>
      <c r="CJ761" s="33">
        <f t="shared" si="3081"/>
        <v>0</v>
      </c>
      <c r="CK761" s="33">
        <f t="shared" si="3081"/>
        <v>0</v>
      </c>
      <c r="CL761" s="33">
        <f t="shared" si="3081"/>
        <v>0</v>
      </c>
      <c r="CM761" s="33">
        <f t="shared" si="3081"/>
        <v>0</v>
      </c>
      <c r="CN761" s="33">
        <f t="shared" si="3081"/>
        <v>0</v>
      </c>
      <c r="CO761" s="33">
        <f t="shared" si="3081"/>
        <v>0</v>
      </c>
      <c r="CP761" s="33">
        <f t="shared" si="3081"/>
        <v>0</v>
      </c>
      <c r="CQ761" s="33">
        <f t="shared" si="3081"/>
        <v>0</v>
      </c>
      <c r="CR761" s="33">
        <f t="shared" si="3081"/>
        <v>0</v>
      </c>
      <c r="CS761" s="33">
        <f t="shared" si="3081"/>
        <v>0</v>
      </c>
      <c r="CT761" s="33">
        <f t="shared" si="3081"/>
        <v>0</v>
      </c>
      <c r="CU761" s="33">
        <f t="shared" si="3081"/>
        <v>0</v>
      </c>
      <c r="CV761" s="39"/>
      <c r="CW761" s="39"/>
      <c r="CX761" s="39"/>
      <c r="CY761" s="39"/>
      <c r="CZ761" s="39"/>
      <c r="DA761" s="39"/>
      <c r="DB761" s="39"/>
      <c r="DC761" s="39"/>
      <c r="DD761" s="39"/>
      <c r="DE761" s="39"/>
      <c r="DF761" s="39"/>
      <c r="DG761" s="39"/>
      <c r="DH761" s="39"/>
      <c r="DI761" s="39"/>
      <c r="DJ761" s="39"/>
      <c r="DK761" s="39"/>
      <c r="DL761" s="39"/>
      <c r="DM761" s="39"/>
      <c r="DN761" s="39"/>
      <c r="DO761" s="39"/>
      <c r="DP761" s="39"/>
      <c r="DQ761" s="39"/>
      <c r="DR761" s="33">
        <f t="shared" ref="DR761:EI761" si="3082">IFERROR(DR661/DR561,"")</f>
        <v>0</v>
      </c>
      <c r="DS761" s="33">
        <f t="shared" si="3082"/>
        <v>0</v>
      </c>
      <c r="DT761" s="33">
        <f t="shared" si="3082"/>
        <v>0</v>
      </c>
      <c r="DU761" s="33">
        <f t="shared" si="3082"/>
        <v>0</v>
      </c>
      <c r="DV761" s="33">
        <f t="shared" si="3082"/>
        <v>0</v>
      </c>
      <c r="DW761" s="33">
        <f t="shared" si="3082"/>
        <v>0</v>
      </c>
      <c r="DX761" s="33">
        <f t="shared" si="3082"/>
        <v>0</v>
      </c>
      <c r="DY761" s="33">
        <f t="shared" si="3082"/>
        <v>0</v>
      </c>
      <c r="DZ761" s="33">
        <f t="shared" si="3082"/>
        <v>0</v>
      </c>
      <c r="EA761" s="33">
        <f t="shared" si="3082"/>
        <v>0</v>
      </c>
      <c r="EB761" s="33">
        <f t="shared" si="3082"/>
        <v>0</v>
      </c>
      <c r="EC761" s="33">
        <f t="shared" si="3082"/>
        <v>0</v>
      </c>
      <c r="ED761" s="33">
        <f t="shared" si="3082"/>
        <v>0</v>
      </c>
      <c r="EE761" s="33">
        <f t="shared" si="3082"/>
        <v>0</v>
      </c>
      <c r="EF761" s="33">
        <f t="shared" si="3082"/>
        <v>0</v>
      </c>
      <c r="EG761" s="33">
        <f t="shared" si="3082"/>
        <v>0</v>
      </c>
      <c r="EH761" s="33">
        <f t="shared" si="3082"/>
        <v>0</v>
      </c>
      <c r="EI761" s="33">
        <f t="shared" si="3082"/>
        <v>0</v>
      </c>
      <c r="EJ761" s="39"/>
      <c r="EK761" s="39"/>
      <c r="EL761" s="39"/>
      <c r="EM761" s="39"/>
      <c r="EN761" s="39"/>
      <c r="EO761" s="39"/>
      <c r="EP761" s="39"/>
      <c r="EQ761" s="39"/>
      <c r="ER761" s="39"/>
      <c r="ES761" s="39"/>
      <c r="ET761" s="39"/>
      <c r="EU761" s="39"/>
      <c r="EV761" s="39"/>
      <c r="EW761" s="39"/>
      <c r="EX761" s="39"/>
      <c r="EY761" s="39"/>
      <c r="EZ761" s="39"/>
      <c r="FA761" s="39"/>
      <c r="FB761" s="39"/>
      <c r="FC761" s="39"/>
      <c r="FD761" s="39"/>
      <c r="FE761" s="39"/>
      <c r="FF761" s="33">
        <f t="shared" ref="FF761:FW761" si="3083">IFERROR(FF661/FF561,"")</f>
        <v>0</v>
      </c>
      <c r="FG761" s="33">
        <f t="shared" si="3083"/>
        <v>0</v>
      </c>
      <c r="FH761" s="33">
        <f t="shared" si="3083"/>
        <v>0</v>
      </c>
      <c r="FI761" s="33">
        <f t="shared" si="3083"/>
        <v>0</v>
      </c>
      <c r="FJ761" s="33">
        <f t="shared" si="3083"/>
        <v>0</v>
      </c>
      <c r="FK761" s="33">
        <f t="shared" si="3083"/>
        <v>0</v>
      </c>
      <c r="FL761" s="33">
        <f t="shared" si="3083"/>
        <v>0</v>
      </c>
      <c r="FM761" s="33">
        <f t="shared" si="3083"/>
        <v>0</v>
      </c>
      <c r="FN761" s="33">
        <f t="shared" si="3083"/>
        <v>0</v>
      </c>
      <c r="FO761" s="33">
        <f t="shared" si="3083"/>
        <v>0</v>
      </c>
      <c r="FP761" s="33">
        <f t="shared" si="3083"/>
        <v>0</v>
      </c>
      <c r="FQ761" s="33">
        <f t="shared" si="3083"/>
        <v>0</v>
      </c>
      <c r="FR761" s="33">
        <f t="shared" si="3083"/>
        <v>0</v>
      </c>
      <c r="FS761" s="33">
        <f t="shared" si="3083"/>
        <v>0</v>
      </c>
      <c r="FT761" s="33">
        <f t="shared" si="3083"/>
        <v>0</v>
      </c>
      <c r="FU761" s="33">
        <f t="shared" si="3083"/>
        <v>0</v>
      </c>
      <c r="FV761" s="33">
        <f t="shared" si="3083"/>
        <v>0</v>
      </c>
      <c r="FW761" s="33">
        <f t="shared" si="3083"/>
        <v>0</v>
      </c>
      <c r="FX761" s="39"/>
      <c r="FY761" s="39"/>
      <c r="FZ761" s="39"/>
      <c r="GA761" s="39"/>
      <c r="GB761" s="39"/>
      <c r="GC761" s="39"/>
      <c r="GD761" s="39"/>
      <c r="GE761" s="39"/>
      <c r="GF761" s="39"/>
      <c r="GG761" s="39"/>
      <c r="GH761" s="39"/>
      <c r="GI761" s="39"/>
      <c r="GJ761" s="39"/>
      <c r="GK761" s="39"/>
      <c r="GL761" s="39"/>
      <c r="GM761" s="39"/>
      <c r="GN761" s="39"/>
      <c r="GO761" s="39"/>
      <c r="GP761" s="39"/>
      <c r="GQ761" s="39"/>
      <c r="GR761" s="39"/>
      <c r="GS761" s="39"/>
    </row>
    <row r="762" spans="1:201" ht="15" customHeight="1" x14ac:dyDescent="0.25">
      <c r="A762" s="11">
        <f>$A$59</f>
        <v>20181</v>
      </c>
      <c r="B762" s="33">
        <f t="shared" si="3054"/>
        <v>0</v>
      </c>
      <c r="C762" s="33">
        <f t="shared" si="3054"/>
        <v>0</v>
      </c>
      <c r="D762" s="33">
        <f t="shared" si="3054"/>
        <v>0</v>
      </c>
      <c r="E762" s="33">
        <f t="shared" si="3054"/>
        <v>0</v>
      </c>
      <c r="F762" s="33">
        <f t="shared" si="3054"/>
        <v>0</v>
      </c>
      <c r="G762" s="33">
        <f t="shared" si="3054"/>
        <v>0</v>
      </c>
      <c r="H762" s="33">
        <f t="shared" si="3054"/>
        <v>0</v>
      </c>
      <c r="I762" s="33">
        <f t="shared" si="3059"/>
        <v>0</v>
      </c>
      <c r="J762" s="33">
        <f t="shared" si="3059"/>
        <v>0</v>
      </c>
      <c r="K762" s="33">
        <f t="shared" si="3059"/>
        <v>0</v>
      </c>
      <c r="L762" s="33">
        <f t="shared" si="3059"/>
        <v>0</v>
      </c>
      <c r="M762" s="33">
        <f t="shared" si="3059"/>
        <v>0</v>
      </c>
      <c r="N762" s="33">
        <f t="shared" si="3059"/>
        <v>0</v>
      </c>
      <c r="O762" s="33">
        <f t="shared" si="3059"/>
        <v>0</v>
      </c>
      <c r="P762" s="33">
        <f t="shared" si="3059"/>
        <v>0</v>
      </c>
      <c r="Q762" s="33">
        <f t="shared" si="3059"/>
        <v>0</v>
      </c>
      <c r="R762" s="33">
        <f t="shared" si="3059"/>
        <v>0</v>
      </c>
      <c r="S762" s="39"/>
      <c r="T762" s="39"/>
      <c r="U762" s="39"/>
      <c r="V762" s="39"/>
      <c r="W762" s="39"/>
      <c r="X762" s="39"/>
      <c r="Y762" s="39"/>
      <c r="Z762" s="39"/>
      <c r="AA762" s="39"/>
      <c r="AB762" s="39"/>
      <c r="AC762" s="39"/>
      <c r="AD762" s="39"/>
      <c r="AE762" s="39"/>
      <c r="AF762" s="39"/>
      <c r="AG762" s="39"/>
      <c r="AH762" s="39"/>
      <c r="AI762" s="39"/>
      <c r="AJ762" s="39"/>
      <c r="AK762" s="39"/>
      <c r="AL762" s="39"/>
      <c r="AM762" s="39"/>
      <c r="AN762" s="39"/>
      <c r="AO762" s="39"/>
      <c r="AP762" s="33">
        <f t="shared" ref="AP762:BF762" si="3084">IFERROR(AP662/AP562,"")</f>
        <v>0</v>
      </c>
      <c r="AQ762" s="33">
        <f t="shared" si="3084"/>
        <v>0</v>
      </c>
      <c r="AR762" s="33">
        <f t="shared" si="3084"/>
        <v>0</v>
      </c>
      <c r="AS762" s="33">
        <f t="shared" si="3084"/>
        <v>0</v>
      </c>
      <c r="AT762" s="33">
        <f t="shared" si="3084"/>
        <v>0</v>
      </c>
      <c r="AU762" s="33">
        <f t="shared" si="3084"/>
        <v>0</v>
      </c>
      <c r="AV762" s="33">
        <f t="shared" si="3084"/>
        <v>0</v>
      </c>
      <c r="AW762" s="33">
        <f t="shared" si="3084"/>
        <v>0</v>
      </c>
      <c r="AX762" s="33">
        <f t="shared" si="3084"/>
        <v>0</v>
      </c>
      <c r="AY762" s="33">
        <f t="shared" si="3084"/>
        <v>0</v>
      </c>
      <c r="AZ762" s="33">
        <f t="shared" si="3084"/>
        <v>0</v>
      </c>
      <c r="BA762" s="33">
        <f t="shared" si="3084"/>
        <v>0</v>
      </c>
      <c r="BB762" s="33">
        <f t="shared" si="3084"/>
        <v>0</v>
      </c>
      <c r="BC762" s="33">
        <f t="shared" si="3084"/>
        <v>0</v>
      </c>
      <c r="BD762" s="33">
        <f t="shared" si="3084"/>
        <v>0</v>
      </c>
      <c r="BE762" s="33">
        <f t="shared" si="3084"/>
        <v>0</v>
      </c>
      <c r="BF762" s="33">
        <f t="shared" si="3084"/>
        <v>0</v>
      </c>
      <c r="BG762" s="39"/>
      <c r="BH762" s="39"/>
      <c r="BI762" s="39"/>
      <c r="BJ762" s="39"/>
      <c r="BK762" s="39"/>
      <c r="BL762" s="39"/>
      <c r="BM762" s="39"/>
      <c r="BN762" s="39"/>
      <c r="BO762" s="39"/>
      <c r="BP762" s="39"/>
      <c r="BQ762" s="39"/>
      <c r="BR762" s="39"/>
      <c r="BS762" s="39"/>
      <c r="BT762" s="39"/>
      <c r="BU762" s="39"/>
      <c r="BV762" s="39"/>
      <c r="BW762" s="39"/>
      <c r="BX762" s="39"/>
      <c r="BY762" s="39"/>
      <c r="BZ762" s="39"/>
      <c r="CA762" s="39"/>
      <c r="CB762" s="39"/>
      <c r="CC762" s="39"/>
      <c r="CD762" s="33">
        <f t="shared" ref="CD762:CT762" si="3085">IFERROR(CD662/CD562,"")</f>
        <v>0</v>
      </c>
      <c r="CE762" s="33">
        <f t="shared" si="3085"/>
        <v>0</v>
      </c>
      <c r="CF762" s="33">
        <f t="shared" si="3085"/>
        <v>0</v>
      </c>
      <c r="CG762" s="33">
        <f t="shared" si="3085"/>
        <v>0</v>
      </c>
      <c r="CH762" s="33">
        <f t="shared" si="3085"/>
        <v>0</v>
      </c>
      <c r="CI762" s="33">
        <f t="shared" si="3085"/>
        <v>0</v>
      </c>
      <c r="CJ762" s="33">
        <f t="shared" si="3085"/>
        <v>0</v>
      </c>
      <c r="CK762" s="33">
        <f t="shared" si="3085"/>
        <v>0</v>
      </c>
      <c r="CL762" s="33">
        <f t="shared" si="3085"/>
        <v>0</v>
      </c>
      <c r="CM762" s="33">
        <f t="shared" si="3085"/>
        <v>0</v>
      </c>
      <c r="CN762" s="33">
        <f t="shared" si="3085"/>
        <v>0</v>
      </c>
      <c r="CO762" s="33">
        <f t="shared" si="3085"/>
        <v>0</v>
      </c>
      <c r="CP762" s="33">
        <f t="shared" si="3085"/>
        <v>0</v>
      </c>
      <c r="CQ762" s="33">
        <f t="shared" si="3085"/>
        <v>0</v>
      </c>
      <c r="CR762" s="33">
        <f t="shared" si="3085"/>
        <v>0</v>
      </c>
      <c r="CS762" s="33">
        <f t="shared" si="3085"/>
        <v>0</v>
      </c>
      <c r="CT762" s="33">
        <f t="shared" si="3085"/>
        <v>0</v>
      </c>
      <c r="CU762" s="39"/>
      <c r="CV762" s="39"/>
      <c r="CW762" s="39"/>
      <c r="CX762" s="39"/>
      <c r="CY762" s="39"/>
      <c r="CZ762" s="39"/>
      <c r="DA762" s="39"/>
      <c r="DB762" s="39"/>
      <c r="DC762" s="39"/>
      <c r="DD762" s="39"/>
      <c r="DE762" s="39"/>
      <c r="DF762" s="39"/>
      <c r="DG762" s="39"/>
      <c r="DH762" s="39"/>
      <c r="DI762" s="39"/>
      <c r="DJ762" s="39"/>
      <c r="DK762" s="39"/>
      <c r="DL762" s="39"/>
      <c r="DM762" s="39"/>
      <c r="DN762" s="39"/>
      <c r="DO762" s="39"/>
      <c r="DP762" s="39"/>
      <c r="DQ762" s="39"/>
      <c r="DR762" s="33">
        <f t="shared" ref="DR762:EH762" si="3086">IFERROR(DR662/DR562,"")</f>
        <v>0</v>
      </c>
      <c r="DS762" s="33">
        <f t="shared" si="3086"/>
        <v>0</v>
      </c>
      <c r="DT762" s="33">
        <f t="shared" si="3086"/>
        <v>0</v>
      </c>
      <c r="DU762" s="33">
        <f t="shared" si="3086"/>
        <v>0</v>
      </c>
      <c r="DV762" s="33">
        <f t="shared" si="3086"/>
        <v>0</v>
      </c>
      <c r="DW762" s="33">
        <f t="shared" si="3086"/>
        <v>0</v>
      </c>
      <c r="DX762" s="33">
        <f t="shared" si="3086"/>
        <v>0</v>
      </c>
      <c r="DY762" s="33">
        <f t="shared" si="3086"/>
        <v>0</v>
      </c>
      <c r="DZ762" s="33">
        <f t="shared" si="3086"/>
        <v>0</v>
      </c>
      <c r="EA762" s="33">
        <f t="shared" si="3086"/>
        <v>0</v>
      </c>
      <c r="EB762" s="33">
        <f t="shared" si="3086"/>
        <v>0</v>
      </c>
      <c r="EC762" s="33">
        <f t="shared" si="3086"/>
        <v>0</v>
      </c>
      <c r="ED762" s="33">
        <f t="shared" si="3086"/>
        <v>0</v>
      </c>
      <c r="EE762" s="33">
        <f t="shared" si="3086"/>
        <v>0</v>
      </c>
      <c r="EF762" s="33">
        <f t="shared" si="3086"/>
        <v>0</v>
      </c>
      <c r="EG762" s="33">
        <f t="shared" si="3086"/>
        <v>0</v>
      </c>
      <c r="EH762" s="33">
        <f t="shared" si="3086"/>
        <v>0</v>
      </c>
      <c r="EI762" s="39"/>
      <c r="EJ762" s="39"/>
      <c r="EK762" s="39"/>
      <c r="EL762" s="39"/>
      <c r="EM762" s="39"/>
      <c r="EN762" s="39"/>
      <c r="EO762" s="39"/>
      <c r="EP762" s="39"/>
      <c r="EQ762" s="39"/>
      <c r="ER762" s="39"/>
      <c r="ES762" s="39"/>
      <c r="ET762" s="39"/>
      <c r="EU762" s="39"/>
      <c r="EV762" s="39"/>
      <c r="EW762" s="39"/>
      <c r="EX762" s="39"/>
      <c r="EY762" s="39"/>
      <c r="EZ762" s="39"/>
      <c r="FA762" s="39"/>
      <c r="FB762" s="39"/>
      <c r="FC762" s="39"/>
      <c r="FD762" s="39"/>
      <c r="FE762" s="39"/>
      <c r="FF762" s="33">
        <f t="shared" ref="FF762:FV762" si="3087">IFERROR(FF662/FF562,"")</f>
        <v>0</v>
      </c>
      <c r="FG762" s="33">
        <f t="shared" si="3087"/>
        <v>0</v>
      </c>
      <c r="FH762" s="33">
        <f t="shared" si="3087"/>
        <v>0</v>
      </c>
      <c r="FI762" s="33">
        <f t="shared" si="3087"/>
        <v>0</v>
      </c>
      <c r="FJ762" s="33">
        <f t="shared" si="3087"/>
        <v>0</v>
      </c>
      <c r="FK762" s="33">
        <f t="shared" si="3087"/>
        <v>0</v>
      </c>
      <c r="FL762" s="33">
        <f t="shared" si="3087"/>
        <v>0</v>
      </c>
      <c r="FM762" s="33">
        <f t="shared" si="3087"/>
        <v>0</v>
      </c>
      <c r="FN762" s="33">
        <f t="shared" si="3087"/>
        <v>0</v>
      </c>
      <c r="FO762" s="33">
        <f t="shared" si="3087"/>
        <v>0</v>
      </c>
      <c r="FP762" s="33">
        <f t="shared" si="3087"/>
        <v>0</v>
      </c>
      <c r="FQ762" s="33">
        <f t="shared" si="3087"/>
        <v>0</v>
      </c>
      <c r="FR762" s="33">
        <f t="shared" si="3087"/>
        <v>0</v>
      </c>
      <c r="FS762" s="33">
        <f t="shared" si="3087"/>
        <v>0</v>
      </c>
      <c r="FT762" s="33">
        <f t="shared" si="3087"/>
        <v>0</v>
      </c>
      <c r="FU762" s="33">
        <f t="shared" si="3087"/>
        <v>0</v>
      </c>
      <c r="FV762" s="33">
        <f t="shared" si="3087"/>
        <v>0</v>
      </c>
      <c r="FW762" s="39"/>
      <c r="FX762" s="39"/>
      <c r="FY762" s="39"/>
      <c r="FZ762" s="39"/>
      <c r="GA762" s="39"/>
      <c r="GB762" s="39"/>
      <c r="GC762" s="39"/>
      <c r="GD762" s="39"/>
      <c r="GE762" s="39"/>
      <c r="GF762" s="39"/>
      <c r="GG762" s="39"/>
      <c r="GH762" s="39"/>
      <c r="GI762" s="39"/>
      <c r="GJ762" s="39"/>
      <c r="GK762" s="39"/>
      <c r="GL762" s="39"/>
      <c r="GM762" s="39"/>
      <c r="GN762" s="39"/>
      <c r="GO762" s="39"/>
      <c r="GP762" s="39"/>
      <c r="GQ762" s="39"/>
      <c r="GR762" s="39"/>
      <c r="GS762" s="39"/>
    </row>
    <row r="763" spans="1:201" ht="15" customHeight="1" x14ac:dyDescent="0.25">
      <c r="A763" s="11">
        <f>$A$60</f>
        <v>20182</v>
      </c>
      <c r="B763" s="33">
        <f t="shared" si="3054"/>
        <v>0</v>
      </c>
      <c r="C763" s="33">
        <f t="shared" si="3054"/>
        <v>0</v>
      </c>
      <c r="D763" s="33">
        <f t="shared" si="3054"/>
        <v>0</v>
      </c>
      <c r="E763" s="33">
        <f t="shared" si="3054"/>
        <v>0</v>
      </c>
      <c r="F763" s="33">
        <f t="shared" si="3054"/>
        <v>0</v>
      </c>
      <c r="G763" s="33">
        <f t="shared" si="3054"/>
        <v>0</v>
      </c>
      <c r="H763" s="33">
        <f t="shared" si="3054"/>
        <v>0</v>
      </c>
      <c r="I763" s="33">
        <f t="shared" si="3059"/>
        <v>0</v>
      </c>
      <c r="J763" s="33">
        <f t="shared" si="3059"/>
        <v>0</v>
      </c>
      <c r="K763" s="33">
        <f t="shared" si="3059"/>
        <v>0</v>
      </c>
      <c r="L763" s="33">
        <f t="shared" si="3059"/>
        <v>0</v>
      </c>
      <c r="M763" s="33">
        <f t="shared" si="3059"/>
        <v>0</v>
      </c>
      <c r="N763" s="33">
        <f t="shared" si="3059"/>
        <v>0</v>
      </c>
      <c r="O763" s="33">
        <f t="shared" si="3059"/>
        <v>0</v>
      </c>
      <c r="P763" s="33">
        <f t="shared" si="3059"/>
        <v>0</v>
      </c>
      <c r="Q763" s="33">
        <f t="shared" si="3059"/>
        <v>0</v>
      </c>
      <c r="R763" s="39"/>
      <c r="S763" s="39"/>
      <c r="T763" s="39"/>
      <c r="U763" s="39"/>
      <c r="V763" s="39"/>
      <c r="W763" s="39"/>
      <c r="X763" s="39"/>
      <c r="Y763" s="39"/>
      <c r="Z763" s="39"/>
      <c r="AA763" s="39"/>
      <c r="AB763" s="39"/>
      <c r="AC763" s="39"/>
      <c r="AD763" s="39"/>
      <c r="AE763" s="39"/>
      <c r="AF763" s="39"/>
      <c r="AG763" s="39"/>
      <c r="AH763" s="39"/>
      <c r="AI763" s="39"/>
      <c r="AJ763" s="39"/>
      <c r="AK763" s="39"/>
      <c r="AL763" s="39"/>
      <c r="AM763" s="39"/>
      <c r="AN763" s="39"/>
      <c r="AO763" s="39"/>
      <c r="AP763" s="33">
        <f t="shared" ref="AP763:BE763" si="3088">IFERROR(AP663/AP563,"")</f>
        <v>0</v>
      </c>
      <c r="AQ763" s="33">
        <f t="shared" si="3088"/>
        <v>0</v>
      </c>
      <c r="AR763" s="33">
        <f t="shared" si="3088"/>
        <v>0</v>
      </c>
      <c r="AS763" s="33">
        <f t="shared" si="3088"/>
        <v>0</v>
      </c>
      <c r="AT763" s="33">
        <f t="shared" si="3088"/>
        <v>0</v>
      </c>
      <c r="AU763" s="33">
        <f t="shared" si="3088"/>
        <v>0</v>
      </c>
      <c r="AV763" s="33">
        <f t="shared" si="3088"/>
        <v>0</v>
      </c>
      <c r="AW763" s="33">
        <f t="shared" si="3088"/>
        <v>0</v>
      </c>
      <c r="AX763" s="33">
        <f t="shared" si="3088"/>
        <v>0</v>
      </c>
      <c r="AY763" s="33">
        <f t="shared" si="3088"/>
        <v>0</v>
      </c>
      <c r="AZ763" s="33">
        <f t="shared" si="3088"/>
        <v>0</v>
      </c>
      <c r="BA763" s="33">
        <f t="shared" si="3088"/>
        <v>0</v>
      </c>
      <c r="BB763" s="33">
        <f t="shared" si="3088"/>
        <v>0</v>
      </c>
      <c r="BC763" s="33">
        <f t="shared" si="3088"/>
        <v>0</v>
      </c>
      <c r="BD763" s="33">
        <f t="shared" si="3088"/>
        <v>0</v>
      </c>
      <c r="BE763" s="33">
        <f t="shared" si="3088"/>
        <v>0</v>
      </c>
      <c r="BF763" s="39"/>
      <c r="BG763" s="39"/>
      <c r="BH763" s="39"/>
      <c r="BI763" s="39"/>
      <c r="BJ763" s="39"/>
      <c r="BK763" s="39"/>
      <c r="BL763" s="39"/>
      <c r="BM763" s="39"/>
      <c r="BN763" s="39"/>
      <c r="BO763" s="39"/>
      <c r="BP763" s="39"/>
      <c r="BQ763" s="39"/>
      <c r="BR763" s="39"/>
      <c r="BS763" s="39"/>
      <c r="BT763" s="39"/>
      <c r="BU763" s="39"/>
      <c r="BV763" s="39"/>
      <c r="BW763" s="39"/>
      <c r="BX763" s="39"/>
      <c r="BY763" s="39"/>
      <c r="BZ763" s="39"/>
      <c r="CA763" s="39"/>
      <c r="CB763" s="39"/>
      <c r="CC763" s="39"/>
      <c r="CD763" s="33">
        <f t="shared" ref="CD763:CS763" si="3089">IFERROR(CD663/CD563,"")</f>
        <v>0</v>
      </c>
      <c r="CE763" s="33">
        <f t="shared" si="3089"/>
        <v>0</v>
      </c>
      <c r="CF763" s="33">
        <f t="shared" si="3089"/>
        <v>0</v>
      </c>
      <c r="CG763" s="33">
        <f t="shared" si="3089"/>
        <v>0</v>
      </c>
      <c r="CH763" s="33">
        <f t="shared" si="3089"/>
        <v>0</v>
      </c>
      <c r="CI763" s="33">
        <f t="shared" si="3089"/>
        <v>0</v>
      </c>
      <c r="CJ763" s="33">
        <f t="shared" si="3089"/>
        <v>0</v>
      </c>
      <c r="CK763" s="33">
        <f t="shared" si="3089"/>
        <v>0</v>
      </c>
      <c r="CL763" s="33">
        <f t="shared" si="3089"/>
        <v>0</v>
      </c>
      <c r="CM763" s="33">
        <f t="shared" si="3089"/>
        <v>0</v>
      </c>
      <c r="CN763" s="33">
        <f t="shared" si="3089"/>
        <v>0</v>
      </c>
      <c r="CO763" s="33">
        <f t="shared" si="3089"/>
        <v>0</v>
      </c>
      <c r="CP763" s="33">
        <f t="shared" si="3089"/>
        <v>0</v>
      </c>
      <c r="CQ763" s="33">
        <f t="shared" si="3089"/>
        <v>0</v>
      </c>
      <c r="CR763" s="33">
        <f t="shared" si="3089"/>
        <v>0</v>
      </c>
      <c r="CS763" s="33">
        <f t="shared" si="3089"/>
        <v>0</v>
      </c>
      <c r="CT763" s="39"/>
      <c r="CU763" s="39"/>
      <c r="CV763" s="39"/>
      <c r="CW763" s="39"/>
      <c r="CX763" s="39"/>
      <c r="CY763" s="39"/>
      <c r="CZ763" s="39"/>
      <c r="DA763" s="39"/>
      <c r="DB763" s="39"/>
      <c r="DC763" s="39"/>
      <c r="DD763" s="39"/>
      <c r="DE763" s="39"/>
      <c r="DF763" s="39"/>
      <c r="DG763" s="39"/>
      <c r="DH763" s="39"/>
      <c r="DI763" s="39"/>
      <c r="DJ763" s="39"/>
      <c r="DK763" s="39"/>
      <c r="DL763" s="39"/>
      <c r="DM763" s="39"/>
      <c r="DN763" s="39"/>
      <c r="DO763" s="39"/>
      <c r="DP763" s="39"/>
      <c r="DQ763" s="39"/>
      <c r="DR763" s="33">
        <f t="shared" ref="DR763:EG763" si="3090">IFERROR(DR663/DR563,"")</f>
        <v>0</v>
      </c>
      <c r="DS763" s="33">
        <f t="shared" si="3090"/>
        <v>0</v>
      </c>
      <c r="DT763" s="33">
        <f t="shared" si="3090"/>
        <v>0</v>
      </c>
      <c r="DU763" s="33">
        <f t="shared" si="3090"/>
        <v>0</v>
      </c>
      <c r="DV763" s="33">
        <f t="shared" si="3090"/>
        <v>0</v>
      </c>
      <c r="DW763" s="33">
        <f t="shared" si="3090"/>
        <v>0</v>
      </c>
      <c r="DX763" s="33">
        <f t="shared" si="3090"/>
        <v>0</v>
      </c>
      <c r="DY763" s="33">
        <f t="shared" si="3090"/>
        <v>0</v>
      </c>
      <c r="DZ763" s="33">
        <f t="shared" si="3090"/>
        <v>0</v>
      </c>
      <c r="EA763" s="33">
        <f t="shared" si="3090"/>
        <v>0</v>
      </c>
      <c r="EB763" s="33">
        <f t="shared" si="3090"/>
        <v>0</v>
      </c>
      <c r="EC763" s="33">
        <f t="shared" si="3090"/>
        <v>0</v>
      </c>
      <c r="ED763" s="33">
        <f t="shared" si="3090"/>
        <v>0</v>
      </c>
      <c r="EE763" s="33">
        <f t="shared" si="3090"/>
        <v>0</v>
      </c>
      <c r="EF763" s="33">
        <f t="shared" si="3090"/>
        <v>0</v>
      </c>
      <c r="EG763" s="33">
        <f t="shared" si="3090"/>
        <v>0</v>
      </c>
      <c r="EH763" s="39"/>
      <c r="EI763" s="39"/>
      <c r="EJ763" s="39"/>
      <c r="EK763" s="39"/>
      <c r="EL763" s="39"/>
      <c r="EM763" s="39"/>
      <c r="EN763" s="39"/>
      <c r="EO763" s="39"/>
      <c r="EP763" s="39"/>
      <c r="EQ763" s="39"/>
      <c r="ER763" s="39"/>
      <c r="ES763" s="39"/>
      <c r="ET763" s="39"/>
      <c r="EU763" s="39"/>
      <c r="EV763" s="39"/>
      <c r="EW763" s="39"/>
      <c r="EX763" s="39"/>
      <c r="EY763" s="39"/>
      <c r="EZ763" s="39"/>
      <c r="FA763" s="39"/>
      <c r="FB763" s="39"/>
      <c r="FC763" s="39"/>
      <c r="FD763" s="39"/>
      <c r="FE763" s="39"/>
      <c r="FF763" s="33">
        <f t="shared" ref="FF763:FU763" si="3091">IFERROR(FF663/FF563,"")</f>
        <v>0</v>
      </c>
      <c r="FG763" s="33">
        <f t="shared" si="3091"/>
        <v>0</v>
      </c>
      <c r="FH763" s="33">
        <f t="shared" si="3091"/>
        <v>0</v>
      </c>
      <c r="FI763" s="33">
        <f t="shared" si="3091"/>
        <v>0</v>
      </c>
      <c r="FJ763" s="33">
        <f t="shared" si="3091"/>
        <v>0</v>
      </c>
      <c r="FK763" s="33">
        <f t="shared" si="3091"/>
        <v>0</v>
      </c>
      <c r="FL763" s="33">
        <f t="shared" si="3091"/>
        <v>0</v>
      </c>
      <c r="FM763" s="33">
        <f t="shared" si="3091"/>
        <v>0</v>
      </c>
      <c r="FN763" s="33">
        <f t="shared" si="3091"/>
        <v>0</v>
      </c>
      <c r="FO763" s="33">
        <f t="shared" si="3091"/>
        <v>0</v>
      </c>
      <c r="FP763" s="33">
        <f t="shared" si="3091"/>
        <v>0</v>
      </c>
      <c r="FQ763" s="33">
        <f t="shared" si="3091"/>
        <v>0</v>
      </c>
      <c r="FR763" s="33">
        <f t="shared" si="3091"/>
        <v>0</v>
      </c>
      <c r="FS763" s="33">
        <f t="shared" si="3091"/>
        <v>0</v>
      </c>
      <c r="FT763" s="33">
        <f t="shared" si="3091"/>
        <v>0</v>
      </c>
      <c r="FU763" s="33">
        <f t="shared" si="3091"/>
        <v>0</v>
      </c>
      <c r="FV763" s="39"/>
      <c r="FW763" s="39"/>
      <c r="FX763" s="39"/>
      <c r="FY763" s="39"/>
      <c r="FZ763" s="39"/>
      <c r="GA763" s="39"/>
      <c r="GB763" s="39"/>
      <c r="GC763" s="39"/>
      <c r="GD763" s="39"/>
      <c r="GE763" s="39"/>
      <c r="GF763" s="39"/>
      <c r="GG763" s="39"/>
      <c r="GH763" s="39"/>
      <c r="GI763" s="39"/>
      <c r="GJ763" s="39"/>
      <c r="GK763" s="39"/>
      <c r="GL763" s="39"/>
      <c r="GM763" s="39"/>
      <c r="GN763" s="39"/>
      <c r="GO763" s="39"/>
      <c r="GP763" s="39"/>
      <c r="GQ763" s="39"/>
      <c r="GR763" s="39"/>
      <c r="GS763" s="39"/>
    </row>
    <row r="764" spans="1:201" ht="15" customHeight="1" x14ac:dyDescent="0.25">
      <c r="A764" s="11">
        <f>$A$61</f>
        <v>20183</v>
      </c>
      <c r="B764" s="33">
        <f t="shared" si="3054"/>
        <v>0</v>
      </c>
      <c r="C764" s="33">
        <f t="shared" si="3054"/>
        <v>0</v>
      </c>
      <c r="D764" s="33">
        <f t="shared" si="3054"/>
        <v>0</v>
      </c>
      <c r="E764" s="33">
        <f t="shared" si="3054"/>
        <v>0</v>
      </c>
      <c r="F764" s="33">
        <f t="shared" si="3054"/>
        <v>0</v>
      </c>
      <c r="G764" s="33">
        <f t="shared" si="3054"/>
        <v>0</v>
      </c>
      <c r="H764" s="33">
        <f t="shared" si="3054"/>
        <v>0</v>
      </c>
      <c r="I764" s="33">
        <f t="shared" si="3059"/>
        <v>0</v>
      </c>
      <c r="J764" s="33">
        <f t="shared" si="3059"/>
        <v>0</v>
      </c>
      <c r="K764" s="33">
        <f t="shared" si="3059"/>
        <v>0</v>
      </c>
      <c r="L764" s="33">
        <f t="shared" si="3059"/>
        <v>0</v>
      </c>
      <c r="M764" s="33">
        <f t="shared" si="3059"/>
        <v>0</v>
      </c>
      <c r="N764" s="33">
        <f t="shared" si="3059"/>
        <v>0</v>
      </c>
      <c r="O764" s="33">
        <f t="shared" si="3059"/>
        <v>0</v>
      </c>
      <c r="P764" s="33">
        <f t="shared" si="3059"/>
        <v>0</v>
      </c>
      <c r="Q764" s="39"/>
      <c r="R764" s="39"/>
      <c r="S764" s="39"/>
      <c r="T764" s="39"/>
      <c r="U764" s="39"/>
      <c r="V764" s="39"/>
      <c r="W764" s="39"/>
      <c r="X764" s="39"/>
      <c r="Y764" s="39"/>
      <c r="Z764" s="39"/>
      <c r="AA764" s="39"/>
      <c r="AB764" s="39"/>
      <c r="AC764" s="39"/>
      <c r="AD764" s="39"/>
      <c r="AE764" s="39"/>
      <c r="AF764" s="39"/>
      <c r="AG764" s="39"/>
      <c r="AH764" s="39"/>
      <c r="AI764" s="39"/>
      <c r="AJ764" s="39"/>
      <c r="AK764" s="39"/>
      <c r="AL764" s="39"/>
      <c r="AM764" s="39"/>
      <c r="AN764" s="39"/>
      <c r="AO764" s="39"/>
      <c r="AP764" s="33">
        <f t="shared" ref="AP764:BD764" si="3092">IFERROR(AP664/AP564,"")</f>
        <v>0</v>
      </c>
      <c r="AQ764" s="33">
        <f t="shared" si="3092"/>
        <v>0</v>
      </c>
      <c r="AR764" s="33">
        <f t="shared" si="3092"/>
        <v>0</v>
      </c>
      <c r="AS764" s="33">
        <f t="shared" si="3092"/>
        <v>0</v>
      </c>
      <c r="AT764" s="33">
        <f t="shared" si="3092"/>
        <v>0</v>
      </c>
      <c r="AU764" s="33">
        <f t="shared" si="3092"/>
        <v>0</v>
      </c>
      <c r="AV764" s="33">
        <f t="shared" si="3092"/>
        <v>0</v>
      </c>
      <c r="AW764" s="33">
        <f t="shared" si="3092"/>
        <v>0</v>
      </c>
      <c r="AX764" s="33">
        <f t="shared" si="3092"/>
        <v>0</v>
      </c>
      <c r="AY764" s="33">
        <f t="shared" si="3092"/>
        <v>0</v>
      </c>
      <c r="AZ764" s="33">
        <f t="shared" si="3092"/>
        <v>0</v>
      </c>
      <c r="BA764" s="33">
        <f t="shared" si="3092"/>
        <v>0</v>
      </c>
      <c r="BB764" s="33">
        <f t="shared" si="3092"/>
        <v>0</v>
      </c>
      <c r="BC764" s="33">
        <f t="shared" si="3092"/>
        <v>0</v>
      </c>
      <c r="BD764" s="33">
        <f t="shared" si="3092"/>
        <v>0</v>
      </c>
      <c r="BE764" s="39"/>
      <c r="BF764" s="39"/>
      <c r="BG764" s="39"/>
      <c r="BH764" s="39"/>
      <c r="BI764" s="39"/>
      <c r="BJ764" s="39"/>
      <c r="BK764" s="39"/>
      <c r="BL764" s="39"/>
      <c r="BM764" s="39"/>
      <c r="BN764" s="39"/>
      <c r="BO764" s="39"/>
      <c r="BP764" s="39"/>
      <c r="BQ764" s="39"/>
      <c r="BR764" s="39"/>
      <c r="BS764" s="39"/>
      <c r="BT764" s="39"/>
      <c r="BU764" s="39"/>
      <c r="BV764" s="39"/>
      <c r="BW764" s="39"/>
      <c r="BX764" s="39"/>
      <c r="BY764" s="39"/>
      <c r="BZ764" s="39"/>
      <c r="CA764" s="39"/>
      <c r="CB764" s="39"/>
      <c r="CC764" s="39"/>
      <c r="CD764" s="33">
        <f t="shared" ref="CD764:CR764" si="3093">IFERROR(CD664/CD564,"")</f>
        <v>0</v>
      </c>
      <c r="CE764" s="33">
        <f t="shared" si="3093"/>
        <v>0</v>
      </c>
      <c r="CF764" s="33">
        <f t="shared" si="3093"/>
        <v>0</v>
      </c>
      <c r="CG764" s="33">
        <f t="shared" si="3093"/>
        <v>0</v>
      </c>
      <c r="CH764" s="33">
        <f t="shared" si="3093"/>
        <v>0</v>
      </c>
      <c r="CI764" s="33">
        <f t="shared" si="3093"/>
        <v>0</v>
      </c>
      <c r="CJ764" s="33">
        <f t="shared" si="3093"/>
        <v>0</v>
      </c>
      <c r="CK764" s="33">
        <f t="shared" si="3093"/>
        <v>0</v>
      </c>
      <c r="CL764" s="33">
        <f t="shared" si="3093"/>
        <v>0</v>
      </c>
      <c r="CM764" s="33">
        <f t="shared" si="3093"/>
        <v>0</v>
      </c>
      <c r="CN764" s="33">
        <f t="shared" si="3093"/>
        <v>0</v>
      </c>
      <c r="CO764" s="33">
        <f t="shared" si="3093"/>
        <v>0</v>
      </c>
      <c r="CP764" s="33">
        <f t="shared" si="3093"/>
        <v>0</v>
      </c>
      <c r="CQ764" s="33">
        <f t="shared" si="3093"/>
        <v>0</v>
      </c>
      <c r="CR764" s="33">
        <f t="shared" si="3093"/>
        <v>0</v>
      </c>
      <c r="CS764" s="39"/>
      <c r="CT764" s="39"/>
      <c r="CU764" s="39"/>
      <c r="CV764" s="39"/>
      <c r="CW764" s="39"/>
      <c r="CX764" s="39"/>
      <c r="CY764" s="39"/>
      <c r="CZ764" s="39"/>
      <c r="DA764" s="39"/>
      <c r="DB764" s="39"/>
      <c r="DC764" s="39"/>
      <c r="DD764" s="39"/>
      <c r="DE764" s="39"/>
      <c r="DF764" s="39"/>
      <c r="DG764" s="39"/>
      <c r="DH764" s="39"/>
      <c r="DI764" s="39"/>
      <c r="DJ764" s="39"/>
      <c r="DK764" s="39"/>
      <c r="DL764" s="39"/>
      <c r="DM764" s="39"/>
      <c r="DN764" s="39"/>
      <c r="DO764" s="39"/>
      <c r="DP764" s="39"/>
      <c r="DQ764" s="39"/>
      <c r="DR764" s="33">
        <f t="shared" ref="DR764:EF764" si="3094">IFERROR(DR664/DR564,"")</f>
        <v>0</v>
      </c>
      <c r="DS764" s="33">
        <f t="shared" si="3094"/>
        <v>0</v>
      </c>
      <c r="DT764" s="33">
        <f t="shared" si="3094"/>
        <v>0</v>
      </c>
      <c r="DU764" s="33">
        <f t="shared" si="3094"/>
        <v>0</v>
      </c>
      <c r="DV764" s="33">
        <f t="shared" si="3094"/>
        <v>0</v>
      </c>
      <c r="DW764" s="33">
        <f t="shared" si="3094"/>
        <v>0</v>
      </c>
      <c r="DX764" s="33">
        <f t="shared" si="3094"/>
        <v>0</v>
      </c>
      <c r="DY764" s="33">
        <f t="shared" si="3094"/>
        <v>0</v>
      </c>
      <c r="DZ764" s="33">
        <f t="shared" si="3094"/>
        <v>0</v>
      </c>
      <c r="EA764" s="33">
        <f t="shared" si="3094"/>
        <v>0</v>
      </c>
      <c r="EB764" s="33">
        <f t="shared" si="3094"/>
        <v>0</v>
      </c>
      <c r="EC764" s="33">
        <f t="shared" si="3094"/>
        <v>0</v>
      </c>
      <c r="ED764" s="33">
        <f t="shared" si="3094"/>
        <v>0</v>
      </c>
      <c r="EE764" s="33">
        <f t="shared" si="3094"/>
        <v>0</v>
      </c>
      <c r="EF764" s="33">
        <f t="shared" si="3094"/>
        <v>0</v>
      </c>
      <c r="EG764" s="39"/>
      <c r="EH764" s="39"/>
      <c r="EI764" s="39"/>
      <c r="EJ764" s="39"/>
      <c r="EK764" s="39"/>
      <c r="EL764" s="39"/>
      <c r="EM764" s="39"/>
      <c r="EN764" s="39"/>
      <c r="EO764" s="39"/>
      <c r="EP764" s="39"/>
      <c r="EQ764" s="39"/>
      <c r="ER764" s="39"/>
      <c r="ES764" s="39"/>
      <c r="ET764" s="39"/>
      <c r="EU764" s="39"/>
      <c r="EV764" s="39"/>
      <c r="EW764" s="39"/>
      <c r="EX764" s="39"/>
      <c r="EY764" s="39"/>
      <c r="EZ764" s="39"/>
      <c r="FA764" s="39"/>
      <c r="FB764" s="39"/>
      <c r="FC764" s="39"/>
      <c r="FD764" s="39"/>
      <c r="FE764" s="39"/>
      <c r="FF764" s="33">
        <f t="shared" ref="FF764:FT764" si="3095">IFERROR(FF664/FF564,"")</f>
        <v>0</v>
      </c>
      <c r="FG764" s="33">
        <f t="shared" si="3095"/>
        <v>0</v>
      </c>
      <c r="FH764" s="33">
        <f t="shared" si="3095"/>
        <v>0</v>
      </c>
      <c r="FI764" s="33">
        <f t="shared" si="3095"/>
        <v>0</v>
      </c>
      <c r="FJ764" s="33">
        <f t="shared" si="3095"/>
        <v>0</v>
      </c>
      <c r="FK764" s="33">
        <f t="shared" si="3095"/>
        <v>0</v>
      </c>
      <c r="FL764" s="33">
        <f t="shared" si="3095"/>
        <v>0</v>
      </c>
      <c r="FM764" s="33">
        <f t="shared" si="3095"/>
        <v>0</v>
      </c>
      <c r="FN764" s="33">
        <f t="shared" si="3095"/>
        <v>0</v>
      </c>
      <c r="FO764" s="33">
        <f t="shared" si="3095"/>
        <v>0</v>
      </c>
      <c r="FP764" s="33">
        <f t="shared" si="3095"/>
        <v>0</v>
      </c>
      <c r="FQ764" s="33">
        <f t="shared" si="3095"/>
        <v>0</v>
      </c>
      <c r="FR764" s="33">
        <f t="shared" si="3095"/>
        <v>0</v>
      </c>
      <c r="FS764" s="33">
        <f t="shared" si="3095"/>
        <v>0</v>
      </c>
      <c r="FT764" s="33">
        <f t="shared" si="3095"/>
        <v>0</v>
      </c>
      <c r="FU764" s="39"/>
      <c r="FV764" s="39"/>
      <c r="FW764" s="39"/>
      <c r="FX764" s="39"/>
      <c r="FY764" s="39"/>
      <c r="FZ764" s="39"/>
      <c r="GA764" s="39"/>
      <c r="GB764" s="39"/>
      <c r="GC764" s="39"/>
      <c r="GD764" s="39"/>
      <c r="GE764" s="39"/>
      <c r="GF764" s="39"/>
      <c r="GG764" s="39"/>
      <c r="GH764" s="39"/>
      <c r="GI764" s="39"/>
      <c r="GJ764" s="39"/>
      <c r="GK764" s="39"/>
      <c r="GL764" s="39"/>
      <c r="GM764" s="39"/>
      <c r="GN764" s="39"/>
      <c r="GO764" s="39"/>
      <c r="GP764" s="39"/>
      <c r="GQ764" s="39"/>
      <c r="GR764" s="39"/>
      <c r="GS764" s="39"/>
    </row>
    <row r="765" spans="1:201" ht="15" customHeight="1" x14ac:dyDescent="0.25">
      <c r="A765" s="11">
        <f>$A$62</f>
        <v>20184</v>
      </c>
      <c r="B765" s="33">
        <f t="shared" si="3054"/>
        <v>0</v>
      </c>
      <c r="C765" s="33">
        <f t="shared" si="3054"/>
        <v>0</v>
      </c>
      <c r="D765" s="33">
        <f t="shared" si="3054"/>
        <v>0</v>
      </c>
      <c r="E765" s="33">
        <f t="shared" si="3054"/>
        <v>0</v>
      </c>
      <c r="F765" s="33">
        <f t="shared" si="3054"/>
        <v>0</v>
      </c>
      <c r="G765" s="33">
        <f t="shared" si="3054"/>
        <v>0</v>
      </c>
      <c r="H765" s="33">
        <f t="shared" si="3054"/>
        <v>0</v>
      </c>
      <c r="I765" s="33">
        <f t="shared" si="3059"/>
        <v>0</v>
      </c>
      <c r="J765" s="33">
        <f t="shared" si="3059"/>
        <v>0</v>
      </c>
      <c r="K765" s="33">
        <f t="shared" si="3059"/>
        <v>0</v>
      </c>
      <c r="L765" s="33">
        <f t="shared" si="3059"/>
        <v>0</v>
      </c>
      <c r="M765" s="33">
        <f t="shared" si="3059"/>
        <v>0</v>
      </c>
      <c r="N765" s="33">
        <f t="shared" si="3059"/>
        <v>0</v>
      </c>
      <c r="O765" s="33">
        <f t="shared" si="3059"/>
        <v>0</v>
      </c>
      <c r="P765" s="39"/>
      <c r="Q765" s="39"/>
      <c r="R765" s="39"/>
      <c r="S765" s="39"/>
      <c r="T765" s="39"/>
      <c r="U765" s="39"/>
      <c r="V765" s="39"/>
      <c r="W765" s="39"/>
      <c r="X765" s="39"/>
      <c r="Y765" s="39"/>
      <c r="Z765" s="39"/>
      <c r="AA765" s="39"/>
      <c r="AB765" s="39"/>
      <c r="AC765" s="39"/>
      <c r="AD765" s="39"/>
      <c r="AE765" s="39"/>
      <c r="AF765" s="39"/>
      <c r="AG765" s="39"/>
      <c r="AH765" s="39"/>
      <c r="AI765" s="39"/>
      <c r="AJ765" s="39"/>
      <c r="AK765" s="39"/>
      <c r="AL765" s="39"/>
      <c r="AM765" s="39"/>
      <c r="AN765" s="39"/>
      <c r="AO765" s="39"/>
      <c r="AP765" s="33">
        <f t="shared" ref="AP765:BC765" si="3096">IFERROR(AP665/AP565,"")</f>
        <v>0</v>
      </c>
      <c r="AQ765" s="33">
        <f t="shared" si="3096"/>
        <v>0</v>
      </c>
      <c r="AR765" s="33">
        <f t="shared" si="3096"/>
        <v>0</v>
      </c>
      <c r="AS765" s="33">
        <f t="shared" si="3096"/>
        <v>0</v>
      </c>
      <c r="AT765" s="33">
        <f t="shared" si="3096"/>
        <v>0</v>
      </c>
      <c r="AU765" s="33">
        <f t="shared" si="3096"/>
        <v>0</v>
      </c>
      <c r="AV765" s="33">
        <f t="shared" si="3096"/>
        <v>0</v>
      </c>
      <c r="AW765" s="33">
        <f t="shared" si="3096"/>
        <v>0</v>
      </c>
      <c r="AX765" s="33">
        <f t="shared" si="3096"/>
        <v>0</v>
      </c>
      <c r="AY765" s="33">
        <f t="shared" si="3096"/>
        <v>0</v>
      </c>
      <c r="AZ765" s="33">
        <f t="shared" si="3096"/>
        <v>0</v>
      </c>
      <c r="BA765" s="33">
        <f t="shared" si="3096"/>
        <v>0</v>
      </c>
      <c r="BB765" s="33">
        <f t="shared" si="3096"/>
        <v>0</v>
      </c>
      <c r="BC765" s="33">
        <f t="shared" si="3096"/>
        <v>0</v>
      </c>
      <c r="BD765" s="39"/>
      <c r="BE765" s="39"/>
      <c r="BF765" s="39"/>
      <c r="BG765" s="39"/>
      <c r="BH765" s="39"/>
      <c r="BI765" s="39"/>
      <c r="BJ765" s="39"/>
      <c r="BK765" s="39"/>
      <c r="BL765" s="39"/>
      <c r="BM765" s="39"/>
      <c r="BN765" s="39"/>
      <c r="BO765" s="39"/>
      <c r="BP765" s="39"/>
      <c r="BQ765" s="39"/>
      <c r="BR765" s="39"/>
      <c r="BS765" s="39"/>
      <c r="BT765" s="39"/>
      <c r="BU765" s="39"/>
      <c r="BV765" s="39"/>
      <c r="BW765" s="39"/>
      <c r="BX765" s="39"/>
      <c r="BY765" s="39"/>
      <c r="BZ765" s="39"/>
      <c r="CA765" s="39"/>
      <c r="CB765" s="39"/>
      <c r="CC765" s="39"/>
      <c r="CD765" s="33">
        <f t="shared" ref="CD765:CQ765" si="3097">IFERROR(CD665/CD565,"")</f>
        <v>0</v>
      </c>
      <c r="CE765" s="33">
        <f t="shared" si="3097"/>
        <v>0</v>
      </c>
      <c r="CF765" s="33">
        <f t="shared" si="3097"/>
        <v>0</v>
      </c>
      <c r="CG765" s="33">
        <f t="shared" si="3097"/>
        <v>0</v>
      </c>
      <c r="CH765" s="33">
        <f t="shared" si="3097"/>
        <v>0</v>
      </c>
      <c r="CI765" s="33">
        <f t="shared" si="3097"/>
        <v>0</v>
      </c>
      <c r="CJ765" s="33">
        <f t="shared" si="3097"/>
        <v>0</v>
      </c>
      <c r="CK765" s="33">
        <f t="shared" si="3097"/>
        <v>0</v>
      </c>
      <c r="CL765" s="33">
        <f t="shared" si="3097"/>
        <v>0</v>
      </c>
      <c r="CM765" s="33">
        <f t="shared" si="3097"/>
        <v>0</v>
      </c>
      <c r="CN765" s="33">
        <f t="shared" si="3097"/>
        <v>0</v>
      </c>
      <c r="CO765" s="33">
        <f t="shared" si="3097"/>
        <v>0</v>
      </c>
      <c r="CP765" s="33">
        <f t="shared" si="3097"/>
        <v>0</v>
      </c>
      <c r="CQ765" s="33">
        <f t="shared" si="3097"/>
        <v>0</v>
      </c>
      <c r="CR765" s="39"/>
      <c r="CS765" s="39"/>
      <c r="CT765" s="39"/>
      <c r="CU765" s="39"/>
      <c r="CV765" s="39"/>
      <c r="CW765" s="39"/>
      <c r="CX765" s="39"/>
      <c r="CY765" s="39"/>
      <c r="CZ765" s="39"/>
      <c r="DA765" s="39"/>
      <c r="DB765" s="39"/>
      <c r="DC765" s="39"/>
      <c r="DD765" s="39"/>
      <c r="DE765" s="39"/>
      <c r="DF765" s="39"/>
      <c r="DG765" s="39"/>
      <c r="DH765" s="39"/>
      <c r="DI765" s="39"/>
      <c r="DJ765" s="39"/>
      <c r="DK765" s="39"/>
      <c r="DL765" s="39"/>
      <c r="DM765" s="39"/>
      <c r="DN765" s="39"/>
      <c r="DO765" s="39"/>
      <c r="DP765" s="39"/>
      <c r="DQ765" s="39"/>
      <c r="DR765" s="33">
        <f t="shared" ref="DR765:EE765" si="3098">IFERROR(DR665/DR565,"")</f>
        <v>0</v>
      </c>
      <c r="DS765" s="33">
        <f t="shared" si="3098"/>
        <v>0</v>
      </c>
      <c r="DT765" s="33">
        <f t="shared" si="3098"/>
        <v>0</v>
      </c>
      <c r="DU765" s="33">
        <f t="shared" si="3098"/>
        <v>0</v>
      </c>
      <c r="DV765" s="33">
        <f t="shared" si="3098"/>
        <v>0</v>
      </c>
      <c r="DW765" s="33">
        <f t="shared" si="3098"/>
        <v>0</v>
      </c>
      <c r="DX765" s="33">
        <f t="shared" si="3098"/>
        <v>0</v>
      </c>
      <c r="DY765" s="33">
        <f t="shared" si="3098"/>
        <v>0</v>
      </c>
      <c r="DZ765" s="33">
        <f t="shared" si="3098"/>
        <v>0</v>
      </c>
      <c r="EA765" s="33">
        <f t="shared" si="3098"/>
        <v>0</v>
      </c>
      <c r="EB765" s="33">
        <f t="shared" si="3098"/>
        <v>0</v>
      </c>
      <c r="EC765" s="33">
        <f t="shared" si="3098"/>
        <v>0</v>
      </c>
      <c r="ED765" s="33">
        <f t="shared" si="3098"/>
        <v>0</v>
      </c>
      <c r="EE765" s="33">
        <f t="shared" si="3098"/>
        <v>0</v>
      </c>
      <c r="EF765" s="39"/>
      <c r="EG765" s="39"/>
      <c r="EH765" s="39"/>
      <c r="EI765" s="39"/>
      <c r="EJ765" s="39"/>
      <c r="EK765" s="39"/>
      <c r="EL765" s="39"/>
      <c r="EM765" s="39"/>
      <c r="EN765" s="39"/>
      <c r="EO765" s="39"/>
      <c r="EP765" s="39"/>
      <c r="EQ765" s="39"/>
      <c r="ER765" s="39"/>
      <c r="ES765" s="39"/>
      <c r="ET765" s="39"/>
      <c r="EU765" s="39"/>
      <c r="EV765" s="39"/>
      <c r="EW765" s="39"/>
      <c r="EX765" s="39"/>
      <c r="EY765" s="39"/>
      <c r="EZ765" s="39"/>
      <c r="FA765" s="39"/>
      <c r="FB765" s="39"/>
      <c r="FC765" s="39"/>
      <c r="FD765" s="39"/>
      <c r="FE765" s="39"/>
      <c r="FF765" s="33">
        <f t="shared" ref="FF765:FS765" si="3099">IFERROR(FF665/FF565,"")</f>
        <v>0</v>
      </c>
      <c r="FG765" s="33">
        <f t="shared" si="3099"/>
        <v>0</v>
      </c>
      <c r="FH765" s="33">
        <f t="shared" si="3099"/>
        <v>0</v>
      </c>
      <c r="FI765" s="33">
        <f t="shared" si="3099"/>
        <v>0</v>
      </c>
      <c r="FJ765" s="33">
        <f t="shared" si="3099"/>
        <v>0</v>
      </c>
      <c r="FK765" s="33">
        <f t="shared" si="3099"/>
        <v>0</v>
      </c>
      <c r="FL765" s="33">
        <f t="shared" si="3099"/>
        <v>0</v>
      </c>
      <c r="FM765" s="33">
        <f t="shared" si="3099"/>
        <v>0</v>
      </c>
      <c r="FN765" s="33">
        <f t="shared" si="3099"/>
        <v>0</v>
      </c>
      <c r="FO765" s="33">
        <f t="shared" si="3099"/>
        <v>0</v>
      </c>
      <c r="FP765" s="33">
        <f t="shared" si="3099"/>
        <v>0</v>
      </c>
      <c r="FQ765" s="33">
        <f t="shared" si="3099"/>
        <v>0</v>
      </c>
      <c r="FR765" s="33">
        <f t="shared" si="3099"/>
        <v>0</v>
      </c>
      <c r="FS765" s="33">
        <f t="shared" si="3099"/>
        <v>0</v>
      </c>
      <c r="FT765" s="39"/>
      <c r="FU765" s="39"/>
      <c r="FV765" s="39"/>
      <c r="FW765" s="39"/>
      <c r="FX765" s="39"/>
      <c r="FY765" s="39"/>
      <c r="FZ765" s="39"/>
      <c r="GA765" s="39"/>
      <c r="GB765" s="39"/>
      <c r="GC765" s="39"/>
      <c r="GD765" s="39"/>
      <c r="GE765" s="39"/>
      <c r="GF765" s="39"/>
      <c r="GG765" s="39"/>
      <c r="GH765" s="39"/>
      <c r="GI765" s="39"/>
      <c r="GJ765" s="39"/>
      <c r="GK765" s="39"/>
      <c r="GL765" s="39"/>
      <c r="GM765" s="39"/>
      <c r="GN765" s="39"/>
      <c r="GO765" s="39"/>
      <c r="GP765" s="39"/>
      <c r="GQ765" s="39"/>
      <c r="GR765" s="39"/>
      <c r="GS765" s="39"/>
    </row>
    <row r="766" spans="1:201" ht="15" customHeight="1" x14ac:dyDescent="0.25">
      <c r="A766" s="11">
        <f>$A$63</f>
        <v>20191</v>
      </c>
      <c r="B766" s="33">
        <f t="shared" si="3054"/>
        <v>0</v>
      </c>
      <c r="C766" s="33">
        <f t="shared" si="3054"/>
        <v>0</v>
      </c>
      <c r="D766" s="33">
        <f t="shared" si="3054"/>
        <v>0</v>
      </c>
      <c r="E766" s="33">
        <f t="shared" si="3054"/>
        <v>0</v>
      </c>
      <c r="F766" s="33">
        <f t="shared" si="3054"/>
        <v>0</v>
      </c>
      <c r="G766" s="33">
        <f t="shared" si="3054"/>
        <v>0</v>
      </c>
      <c r="H766" s="33">
        <f t="shared" si="3054"/>
        <v>0</v>
      </c>
      <c r="I766" s="33">
        <f t="shared" si="3059"/>
        <v>0</v>
      </c>
      <c r="J766" s="33">
        <f t="shared" si="3059"/>
        <v>0</v>
      </c>
      <c r="K766" s="33">
        <f t="shared" si="3059"/>
        <v>0</v>
      </c>
      <c r="L766" s="33">
        <f t="shared" si="3059"/>
        <v>0</v>
      </c>
      <c r="M766" s="33">
        <f t="shared" si="3059"/>
        <v>0</v>
      </c>
      <c r="N766" s="33">
        <f t="shared" si="3059"/>
        <v>0</v>
      </c>
      <c r="O766" s="39"/>
      <c r="P766" s="39"/>
      <c r="Q766" s="39"/>
      <c r="R766" s="39"/>
      <c r="S766" s="39"/>
      <c r="T766" s="39"/>
      <c r="U766" s="39"/>
      <c r="V766" s="39"/>
      <c r="W766" s="39"/>
      <c r="X766" s="39"/>
      <c r="Y766" s="39"/>
      <c r="Z766" s="39"/>
      <c r="AA766" s="39"/>
      <c r="AB766" s="39"/>
      <c r="AC766" s="39"/>
      <c r="AD766" s="39"/>
      <c r="AE766" s="39"/>
      <c r="AF766" s="39"/>
      <c r="AG766" s="39"/>
      <c r="AH766" s="39"/>
      <c r="AI766" s="39"/>
      <c r="AJ766" s="39"/>
      <c r="AK766" s="39"/>
      <c r="AL766" s="39"/>
      <c r="AM766" s="39"/>
      <c r="AN766" s="39"/>
      <c r="AO766" s="39"/>
      <c r="AP766" s="33">
        <f t="shared" ref="AP766:BB766" si="3100">IFERROR(AP666/AP566,"")</f>
        <v>0</v>
      </c>
      <c r="AQ766" s="33">
        <f t="shared" si="3100"/>
        <v>0</v>
      </c>
      <c r="AR766" s="33">
        <f t="shared" si="3100"/>
        <v>0</v>
      </c>
      <c r="AS766" s="33">
        <f t="shared" si="3100"/>
        <v>0</v>
      </c>
      <c r="AT766" s="33">
        <f t="shared" si="3100"/>
        <v>0</v>
      </c>
      <c r="AU766" s="33">
        <f t="shared" si="3100"/>
        <v>0</v>
      </c>
      <c r="AV766" s="33">
        <f t="shared" si="3100"/>
        <v>0</v>
      </c>
      <c r="AW766" s="33">
        <f t="shared" si="3100"/>
        <v>0</v>
      </c>
      <c r="AX766" s="33">
        <f t="shared" si="3100"/>
        <v>0</v>
      </c>
      <c r="AY766" s="33">
        <f t="shared" si="3100"/>
        <v>0</v>
      </c>
      <c r="AZ766" s="33">
        <f t="shared" si="3100"/>
        <v>0</v>
      </c>
      <c r="BA766" s="33">
        <f t="shared" si="3100"/>
        <v>0</v>
      </c>
      <c r="BB766" s="33">
        <f t="shared" si="3100"/>
        <v>0</v>
      </c>
      <c r="BC766" s="39"/>
      <c r="BD766" s="39"/>
      <c r="BE766" s="39"/>
      <c r="BF766" s="39"/>
      <c r="BG766" s="39"/>
      <c r="BH766" s="39"/>
      <c r="BI766" s="39"/>
      <c r="BJ766" s="39"/>
      <c r="BK766" s="39"/>
      <c r="BL766" s="39"/>
      <c r="BM766" s="39"/>
      <c r="BN766" s="39"/>
      <c r="BO766" s="39"/>
      <c r="BP766" s="39"/>
      <c r="BQ766" s="39"/>
      <c r="BR766" s="39"/>
      <c r="BS766" s="39"/>
      <c r="BT766" s="39"/>
      <c r="BU766" s="39"/>
      <c r="BV766" s="39"/>
      <c r="BW766" s="39"/>
      <c r="BX766" s="39"/>
      <c r="BY766" s="39"/>
      <c r="BZ766" s="39"/>
      <c r="CA766" s="39"/>
      <c r="CB766" s="39"/>
      <c r="CC766" s="39"/>
      <c r="CD766" s="33">
        <f t="shared" ref="CD766:CP766" si="3101">IFERROR(CD666/CD566,"")</f>
        <v>0</v>
      </c>
      <c r="CE766" s="33">
        <f t="shared" si="3101"/>
        <v>0</v>
      </c>
      <c r="CF766" s="33">
        <f t="shared" si="3101"/>
        <v>0</v>
      </c>
      <c r="CG766" s="33">
        <f t="shared" si="3101"/>
        <v>0</v>
      </c>
      <c r="CH766" s="33">
        <f t="shared" si="3101"/>
        <v>0</v>
      </c>
      <c r="CI766" s="33">
        <f t="shared" si="3101"/>
        <v>0</v>
      </c>
      <c r="CJ766" s="33">
        <f t="shared" si="3101"/>
        <v>0</v>
      </c>
      <c r="CK766" s="33">
        <f t="shared" si="3101"/>
        <v>0</v>
      </c>
      <c r="CL766" s="33">
        <f t="shared" si="3101"/>
        <v>0</v>
      </c>
      <c r="CM766" s="33">
        <f t="shared" si="3101"/>
        <v>0</v>
      </c>
      <c r="CN766" s="33">
        <f t="shared" si="3101"/>
        <v>0</v>
      </c>
      <c r="CO766" s="33">
        <f t="shared" si="3101"/>
        <v>0</v>
      </c>
      <c r="CP766" s="33">
        <f t="shared" si="3101"/>
        <v>0</v>
      </c>
      <c r="CQ766" s="39"/>
      <c r="CR766" s="39"/>
      <c r="CS766" s="39"/>
      <c r="CT766" s="39"/>
      <c r="CU766" s="39"/>
      <c r="CV766" s="39"/>
      <c r="CW766" s="39"/>
      <c r="CX766" s="39"/>
      <c r="CY766" s="39"/>
      <c r="CZ766" s="39"/>
      <c r="DA766" s="39"/>
      <c r="DB766" s="39"/>
      <c r="DC766" s="39"/>
      <c r="DD766" s="39"/>
      <c r="DE766" s="39"/>
      <c r="DF766" s="39"/>
      <c r="DG766" s="39"/>
      <c r="DH766" s="39"/>
      <c r="DI766" s="39"/>
      <c r="DJ766" s="39"/>
      <c r="DK766" s="39"/>
      <c r="DL766" s="39"/>
      <c r="DM766" s="39"/>
      <c r="DN766" s="39"/>
      <c r="DO766" s="39"/>
      <c r="DP766" s="39"/>
      <c r="DQ766" s="39"/>
      <c r="DR766" s="33">
        <f t="shared" ref="DR766:ED766" si="3102">IFERROR(DR666/DR566,"")</f>
        <v>0</v>
      </c>
      <c r="DS766" s="33">
        <f t="shared" si="3102"/>
        <v>0</v>
      </c>
      <c r="DT766" s="33">
        <f t="shared" si="3102"/>
        <v>0</v>
      </c>
      <c r="DU766" s="33">
        <f t="shared" si="3102"/>
        <v>0</v>
      </c>
      <c r="DV766" s="33">
        <f t="shared" si="3102"/>
        <v>0</v>
      </c>
      <c r="DW766" s="33">
        <f t="shared" si="3102"/>
        <v>0</v>
      </c>
      <c r="DX766" s="33">
        <f t="shared" si="3102"/>
        <v>0</v>
      </c>
      <c r="DY766" s="33">
        <f t="shared" si="3102"/>
        <v>0</v>
      </c>
      <c r="DZ766" s="33">
        <f t="shared" si="3102"/>
        <v>0</v>
      </c>
      <c r="EA766" s="33">
        <f t="shared" si="3102"/>
        <v>0</v>
      </c>
      <c r="EB766" s="33">
        <f t="shared" si="3102"/>
        <v>0</v>
      </c>
      <c r="EC766" s="33">
        <f t="shared" si="3102"/>
        <v>0</v>
      </c>
      <c r="ED766" s="33">
        <f t="shared" si="3102"/>
        <v>0</v>
      </c>
      <c r="EE766" s="39"/>
      <c r="EF766" s="39"/>
      <c r="EG766" s="39"/>
      <c r="EH766" s="39"/>
      <c r="EI766" s="39"/>
      <c r="EJ766" s="39"/>
      <c r="EK766" s="39"/>
      <c r="EL766" s="39"/>
      <c r="EM766" s="39"/>
      <c r="EN766" s="39"/>
      <c r="EO766" s="39"/>
      <c r="EP766" s="39"/>
      <c r="EQ766" s="39"/>
      <c r="ER766" s="39"/>
      <c r="ES766" s="39"/>
      <c r="ET766" s="39"/>
      <c r="EU766" s="39"/>
      <c r="EV766" s="39"/>
      <c r="EW766" s="39"/>
      <c r="EX766" s="39"/>
      <c r="EY766" s="39"/>
      <c r="EZ766" s="39"/>
      <c r="FA766" s="39"/>
      <c r="FB766" s="39"/>
      <c r="FC766" s="39"/>
      <c r="FD766" s="39"/>
      <c r="FE766" s="39"/>
      <c r="FF766" s="33">
        <f t="shared" ref="FF766:FR766" si="3103">IFERROR(FF666/FF566,"")</f>
        <v>0</v>
      </c>
      <c r="FG766" s="33">
        <f t="shared" si="3103"/>
        <v>0</v>
      </c>
      <c r="FH766" s="33">
        <f t="shared" si="3103"/>
        <v>0</v>
      </c>
      <c r="FI766" s="33">
        <f t="shared" si="3103"/>
        <v>0</v>
      </c>
      <c r="FJ766" s="33">
        <f t="shared" si="3103"/>
        <v>0</v>
      </c>
      <c r="FK766" s="33">
        <f t="shared" si="3103"/>
        <v>0</v>
      </c>
      <c r="FL766" s="33">
        <f t="shared" si="3103"/>
        <v>0</v>
      </c>
      <c r="FM766" s="33">
        <f t="shared" si="3103"/>
        <v>0</v>
      </c>
      <c r="FN766" s="33">
        <f t="shared" si="3103"/>
        <v>0</v>
      </c>
      <c r="FO766" s="33">
        <f t="shared" si="3103"/>
        <v>0</v>
      </c>
      <c r="FP766" s="33">
        <f t="shared" si="3103"/>
        <v>0</v>
      </c>
      <c r="FQ766" s="33">
        <f t="shared" si="3103"/>
        <v>0</v>
      </c>
      <c r="FR766" s="33">
        <f t="shared" si="3103"/>
        <v>0</v>
      </c>
      <c r="FS766" s="39"/>
      <c r="FT766" s="39"/>
      <c r="FU766" s="39"/>
      <c r="FV766" s="39"/>
      <c r="FW766" s="39"/>
      <c r="FX766" s="39"/>
      <c r="FY766" s="39"/>
      <c r="FZ766" s="39"/>
      <c r="GA766" s="39"/>
      <c r="GB766" s="39"/>
      <c r="GC766" s="39"/>
      <c r="GD766" s="39"/>
      <c r="GE766" s="39"/>
      <c r="GF766" s="39"/>
      <c r="GG766" s="39"/>
      <c r="GH766" s="39"/>
      <c r="GI766" s="39"/>
      <c r="GJ766" s="39"/>
      <c r="GK766" s="39"/>
      <c r="GL766" s="39"/>
      <c r="GM766" s="39"/>
      <c r="GN766" s="39"/>
      <c r="GO766" s="39"/>
      <c r="GP766" s="39"/>
      <c r="GQ766" s="39"/>
      <c r="GR766" s="39"/>
      <c r="GS766" s="39"/>
    </row>
    <row r="767" spans="1:201" ht="15" customHeight="1" x14ac:dyDescent="0.25">
      <c r="A767" s="11">
        <f>$A$64</f>
        <v>20192</v>
      </c>
      <c r="B767" s="33">
        <f t="shared" si="3054"/>
        <v>0</v>
      </c>
      <c r="C767" s="33">
        <f t="shared" si="3054"/>
        <v>0</v>
      </c>
      <c r="D767" s="33">
        <f t="shared" si="3054"/>
        <v>0</v>
      </c>
      <c r="E767" s="33">
        <f t="shared" si="3054"/>
        <v>0</v>
      </c>
      <c r="F767" s="33">
        <f t="shared" si="3054"/>
        <v>0</v>
      </c>
      <c r="G767" s="33">
        <f t="shared" si="3054"/>
        <v>0</v>
      </c>
      <c r="H767" s="33">
        <f t="shared" si="3054"/>
        <v>0</v>
      </c>
      <c r="I767" s="33">
        <f t="shared" si="3059"/>
        <v>0</v>
      </c>
      <c r="J767" s="33">
        <f t="shared" si="3059"/>
        <v>0</v>
      </c>
      <c r="K767" s="33">
        <f t="shared" si="3059"/>
        <v>0</v>
      </c>
      <c r="L767" s="33">
        <f t="shared" si="3059"/>
        <v>0</v>
      </c>
      <c r="M767" s="33">
        <f t="shared" si="3059"/>
        <v>0</v>
      </c>
      <c r="N767" s="39"/>
      <c r="O767" s="39"/>
      <c r="P767" s="39"/>
      <c r="Q767" s="39"/>
      <c r="R767" s="39"/>
      <c r="S767" s="39"/>
      <c r="T767" s="39"/>
      <c r="U767" s="39"/>
      <c r="V767" s="39"/>
      <c r="W767" s="39"/>
      <c r="X767" s="39"/>
      <c r="Y767" s="39"/>
      <c r="Z767" s="39"/>
      <c r="AA767" s="39"/>
      <c r="AB767" s="39"/>
      <c r="AC767" s="39"/>
      <c r="AD767" s="39"/>
      <c r="AE767" s="39"/>
      <c r="AF767" s="39"/>
      <c r="AG767" s="39"/>
      <c r="AH767" s="39"/>
      <c r="AI767" s="39"/>
      <c r="AJ767" s="39"/>
      <c r="AK767" s="39"/>
      <c r="AL767" s="39"/>
      <c r="AM767" s="39"/>
      <c r="AN767" s="39"/>
      <c r="AO767" s="39"/>
      <c r="AP767" s="33">
        <f t="shared" ref="AP767:BA767" si="3104">IFERROR(AP667/AP567,"")</f>
        <v>0</v>
      </c>
      <c r="AQ767" s="33">
        <f t="shared" si="3104"/>
        <v>0</v>
      </c>
      <c r="AR767" s="33">
        <f t="shared" si="3104"/>
        <v>0</v>
      </c>
      <c r="AS767" s="33">
        <f t="shared" si="3104"/>
        <v>0</v>
      </c>
      <c r="AT767" s="33">
        <f t="shared" si="3104"/>
        <v>0</v>
      </c>
      <c r="AU767" s="33">
        <f t="shared" si="3104"/>
        <v>0</v>
      </c>
      <c r="AV767" s="33">
        <f t="shared" si="3104"/>
        <v>0</v>
      </c>
      <c r="AW767" s="33">
        <f t="shared" si="3104"/>
        <v>0</v>
      </c>
      <c r="AX767" s="33">
        <f t="shared" si="3104"/>
        <v>0</v>
      </c>
      <c r="AY767" s="33">
        <f t="shared" si="3104"/>
        <v>0</v>
      </c>
      <c r="AZ767" s="33">
        <f t="shared" si="3104"/>
        <v>0</v>
      </c>
      <c r="BA767" s="33">
        <f t="shared" si="3104"/>
        <v>0</v>
      </c>
      <c r="BB767" s="39"/>
      <c r="BC767" s="39"/>
      <c r="BD767" s="39"/>
      <c r="BE767" s="39"/>
      <c r="BF767" s="39"/>
      <c r="BG767" s="39"/>
      <c r="BH767" s="39"/>
      <c r="BI767" s="39"/>
      <c r="BJ767" s="39"/>
      <c r="BK767" s="39"/>
      <c r="BL767" s="39"/>
      <c r="BM767" s="39"/>
      <c r="BN767" s="39"/>
      <c r="BO767" s="39"/>
      <c r="BP767" s="39"/>
      <c r="BQ767" s="39"/>
      <c r="BR767" s="39"/>
      <c r="BS767" s="39"/>
      <c r="BT767" s="39"/>
      <c r="BU767" s="39"/>
      <c r="BV767" s="39"/>
      <c r="BW767" s="39"/>
      <c r="BX767" s="39"/>
      <c r="BY767" s="39"/>
      <c r="BZ767" s="39"/>
      <c r="CA767" s="39"/>
      <c r="CB767" s="39"/>
      <c r="CC767" s="39"/>
      <c r="CD767" s="33">
        <f t="shared" ref="CD767:CO767" si="3105">IFERROR(CD667/CD567,"")</f>
        <v>0</v>
      </c>
      <c r="CE767" s="33">
        <f t="shared" si="3105"/>
        <v>0</v>
      </c>
      <c r="CF767" s="33">
        <f t="shared" si="3105"/>
        <v>0</v>
      </c>
      <c r="CG767" s="33">
        <f t="shared" si="3105"/>
        <v>0</v>
      </c>
      <c r="CH767" s="33">
        <f t="shared" si="3105"/>
        <v>0</v>
      </c>
      <c r="CI767" s="33">
        <f t="shared" si="3105"/>
        <v>0</v>
      </c>
      <c r="CJ767" s="33">
        <f t="shared" si="3105"/>
        <v>0</v>
      </c>
      <c r="CK767" s="33">
        <f t="shared" si="3105"/>
        <v>0</v>
      </c>
      <c r="CL767" s="33">
        <f t="shared" si="3105"/>
        <v>0</v>
      </c>
      <c r="CM767" s="33">
        <f t="shared" si="3105"/>
        <v>0</v>
      </c>
      <c r="CN767" s="33">
        <f t="shared" si="3105"/>
        <v>0</v>
      </c>
      <c r="CO767" s="33">
        <f t="shared" si="3105"/>
        <v>0</v>
      </c>
      <c r="CP767" s="39"/>
      <c r="CQ767" s="39"/>
      <c r="CR767" s="39"/>
      <c r="CS767" s="39"/>
      <c r="CT767" s="39"/>
      <c r="CU767" s="39"/>
      <c r="CV767" s="39"/>
      <c r="CW767" s="39"/>
      <c r="CX767" s="39"/>
      <c r="CY767" s="39"/>
      <c r="CZ767" s="39"/>
      <c r="DA767" s="39"/>
      <c r="DB767" s="39"/>
      <c r="DC767" s="39"/>
      <c r="DD767" s="39"/>
      <c r="DE767" s="39"/>
      <c r="DF767" s="39"/>
      <c r="DG767" s="39"/>
      <c r="DH767" s="39"/>
      <c r="DI767" s="39"/>
      <c r="DJ767" s="39"/>
      <c r="DK767" s="39"/>
      <c r="DL767" s="39"/>
      <c r="DM767" s="39"/>
      <c r="DN767" s="39"/>
      <c r="DO767" s="39"/>
      <c r="DP767" s="39"/>
      <c r="DQ767" s="39"/>
      <c r="DR767" s="33">
        <f t="shared" ref="DR767:EC767" si="3106">IFERROR(DR667/DR567,"")</f>
        <v>0</v>
      </c>
      <c r="DS767" s="33">
        <f t="shared" si="3106"/>
        <v>0</v>
      </c>
      <c r="DT767" s="33">
        <f t="shared" si="3106"/>
        <v>0</v>
      </c>
      <c r="DU767" s="33">
        <f t="shared" si="3106"/>
        <v>0</v>
      </c>
      <c r="DV767" s="33">
        <f t="shared" si="3106"/>
        <v>0</v>
      </c>
      <c r="DW767" s="33">
        <f t="shared" si="3106"/>
        <v>0</v>
      </c>
      <c r="DX767" s="33">
        <f t="shared" si="3106"/>
        <v>0</v>
      </c>
      <c r="DY767" s="33">
        <f t="shared" si="3106"/>
        <v>0</v>
      </c>
      <c r="DZ767" s="33">
        <f t="shared" si="3106"/>
        <v>0</v>
      </c>
      <c r="EA767" s="33">
        <f t="shared" si="3106"/>
        <v>0</v>
      </c>
      <c r="EB767" s="33">
        <f t="shared" si="3106"/>
        <v>0</v>
      </c>
      <c r="EC767" s="33">
        <f t="shared" si="3106"/>
        <v>0</v>
      </c>
      <c r="ED767" s="39"/>
      <c r="EE767" s="39"/>
      <c r="EF767" s="39"/>
      <c r="EG767" s="39"/>
      <c r="EH767" s="39"/>
      <c r="EI767" s="39"/>
      <c r="EJ767" s="39"/>
      <c r="EK767" s="39"/>
      <c r="EL767" s="39"/>
      <c r="EM767" s="39"/>
      <c r="EN767" s="39"/>
      <c r="EO767" s="39"/>
      <c r="EP767" s="39"/>
      <c r="EQ767" s="39"/>
      <c r="ER767" s="39"/>
      <c r="ES767" s="39"/>
      <c r="ET767" s="39"/>
      <c r="EU767" s="39"/>
      <c r="EV767" s="39"/>
      <c r="EW767" s="39"/>
      <c r="EX767" s="39"/>
      <c r="EY767" s="39"/>
      <c r="EZ767" s="39"/>
      <c r="FA767" s="39"/>
      <c r="FB767" s="39"/>
      <c r="FC767" s="39"/>
      <c r="FD767" s="39"/>
      <c r="FE767" s="39"/>
      <c r="FF767" s="33">
        <f t="shared" ref="FF767:FQ767" si="3107">IFERROR(FF667/FF567,"")</f>
        <v>0</v>
      </c>
      <c r="FG767" s="33">
        <f t="shared" si="3107"/>
        <v>0</v>
      </c>
      <c r="FH767" s="33">
        <f t="shared" si="3107"/>
        <v>0</v>
      </c>
      <c r="FI767" s="33">
        <f t="shared" si="3107"/>
        <v>0</v>
      </c>
      <c r="FJ767" s="33">
        <f t="shared" si="3107"/>
        <v>0</v>
      </c>
      <c r="FK767" s="33">
        <f t="shared" si="3107"/>
        <v>0</v>
      </c>
      <c r="FL767" s="33">
        <f t="shared" si="3107"/>
        <v>0</v>
      </c>
      <c r="FM767" s="33">
        <f t="shared" si="3107"/>
        <v>0</v>
      </c>
      <c r="FN767" s="33">
        <f t="shared" si="3107"/>
        <v>0</v>
      </c>
      <c r="FO767" s="33">
        <f t="shared" si="3107"/>
        <v>0</v>
      </c>
      <c r="FP767" s="33">
        <f t="shared" si="3107"/>
        <v>0</v>
      </c>
      <c r="FQ767" s="33">
        <f t="shared" si="3107"/>
        <v>0</v>
      </c>
      <c r="FR767" s="39"/>
      <c r="FS767" s="39"/>
      <c r="FT767" s="39"/>
      <c r="FU767" s="39"/>
      <c r="FV767" s="39"/>
      <c r="FW767" s="39"/>
      <c r="FX767" s="39"/>
      <c r="FY767" s="39"/>
      <c r="FZ767" s="39"/>
      <c r="GA767" s="39"/>
      <c r="GB767" s="39"/>
      <c r="GC767" s="39"/>
      <c r="GD767" s="39"/>
      <c r="GE767" s="39"/>
      <c r="GF767" s="39"/>
      <c r="GG767" s="39"/>
      <c r="GH767" s="39"/>
      <c r="GI767" s="39"/>
      <c r="GJ767" s="39"/>
      <c r="GK767" s="39"/>
      <c r="GL767" s="39"/>
      <c r="GM767" s="39"/>
      <c r="GN767" s="39"/>
      <c r="GO767" s="39"/>
      <c r="GP767" s="39"/>
      <c r="GQ767" s="39"/>
      <c r="GR767" s="39"/>
      <c r="GS767" s="39"/>
    </row>
    <row r="768" spans="1:201" ht="15" customHeight="1" x14ac:dyDescent="0.25">
      <c r="A768" s="11">
        <f>$A$65</f>
        <v>20193</v>
      </c>
      <c r="B768" s="33">
        <f t="shared" si="3054"/>
        <v>0</v>
      </c>
      <c r="C768" s="33">
        <f t="shared" si="3054"/>
        <v>0</v>
      </c>
      <c r="D768" s="33">
        <f t="shared" si="3054"/>
        <v>0</v>
      </c>
      <c r="E768" s="33">
        <f t="shared" si="3054"/>
        <v>0</v>
      </c>
      <c r="F768" s="33">
        <f t="shared" si="3054"/>
        <v>0</v>
      </c>
      <c r="G768" s="33">
        <f t="shared" si="3054"/>
        <v>0</v>
      </c>
      <c r="H768" s="33">
        <f t="shared" si="3054"/>
        <v>0</v>
      </c>
      <c r="I768" s="33">
        <f t="shared" si="3059"/>
        <v>0</v>
      </c>
      <c r="J768" s="33">
        <f t="shared" si="3059"/>
        <v>0</v>
      </c>
      <c r="K768" s="33">
        <f t="shared" si="3059"/>
        <v>0</v>
      </c>
      <c r="L768" s="33">
        <f t="shared" si="3059"/>
        <v>0</v>
      </c>
      <c r="M768" s="39"/>
      <c r="N768" s="39"/>
      <c r="O768" s="39"/>
      <c r="P768" s="39"/>
      <c r="Q768" s="39"/>
      <c r="R768" s="39"/>
      <c r="S768" s="39"/>
      <c r="T768" s="39"/>
      <c r="U768" s="39"/>
      <c r="V768" s="39"/>
      <c r="W768" s="39"/>
      <c r="X768" s="39"/>
      <c r="Y768" s="39"/>
      <c r="Z768" s="39"/>
      <c r="AA768" s="39"/>
      <c r="AB768" s="39"/>
      <c r="AC768" s="39"/>
      <c r="AD768" s="39"/>
      <c r="AE768" s="39"/>
      <c r="AF768" s="39"/>
      <c r="AG768" s="39"/>
      <c r="AH768" s="39"/>
      <c r="AI768" s="39"/>
      <c r="AJ768" s="39"/>
      <c r="AK768" s="39"/>
      <c r="AL768" s="39"/>
      <c r="AM768" s="39"/>
      <c r="AN768" s="39"/>
      <c r="AO768" s="39"/>
      <c r="AP768" s="33">
        <f t="shared" ref="AP768:AZ768" si="3108">IFERROR(AP668/AP568,"")</f>
        <v>0</v>
      </c>
      <c r="AQ768" s="33">
        <f t="shared" si="3108"/>
        <v>0</v>
      </c>
      <c r="AR768" s="33">
        <f t="shared" si="3108"/>
        <v>0</v>
      </c>
      <c r="AS768" s="33">
        <f t="shared" si="3108"/>
        <v>0</v>
      </c>
      <c r="AT768" s="33">
        <f t="shared" si="3108"/>
        <v>0</v>
      </c>
      <c r="AU768" s="33">
        <f t="shared" si="3108"/>
        <v>0</v>
      </c>
      <c r="AV768" s="33">
        <f t="shared" si="3108"/>
        <v>0</v>
      </c>
      <c r="AW768" s="33">
        <f t="shared" si="3108"/>
        <v>0</v>
      </c>
      <c r="AX768" s="33">
        <f t="shared" si="3108"/>
        <v>0</v>
      </c>
      <c r="AY768" s="33">
        <f t="shared" si="3108"/>
        <v>0</v>
      </c>
      <c r="AZ768" s="33">
        <f t="shared" si="3108"/>
        <v>0</v>
      </c>
      <c r="BA768" s="39"/>
      <c r="BB768" s="39"/>
      <c r="BC768" s="39"/>
      <c r="BD768" s="39"/>
      <c r="BE768" s="39"/>
      <c r="BF768" s="39"/>
      <c r="BG768" s="39"/>
      <c r="BH768" s="39"/>
      <c r="BI768" s="39"/>
      <c r="BJ768" s="39"/>
      <c r="BK768" s="39"/>
      <c r="BL768" s="39"/>
      <c r="BM768" s="39"/>
      <c r="BN768" s="39"/>
      <c r="BO768" s="39"/>
      <c r="BP768" s="39"/>
      <c r="BQ768" s="39"/>
      <c r="BR768" s="39"/>
      <c r="BS768" s="39"/>
      <c r="BT768" s="39"/>
      <c r="BU768" s="39"/>
      <c r="BV768" s="39"/>
      <c r="BW768" s="39"/>
      <c r="BX768" s="39"/>
      <c r="BY768" s="39"/>
      <c r="BZ768" s="39"/>
      <c r="CA768" s="39"/>
      <c r="CB768" s="39"/>
      <c r="CC768" s="39"/>
      <c r="CD768" s="33">
        <f t="shared" ref="CD768:CN768" si="3109">IFERROR(CD668/CD568,"")</f>
        <v>0</v>
      </c>
      <c r="CE768" s="33">
        <f t="shared" si="3109"/>
        <v>0</v>
      </c>
      <c r="CF768" s="33">
        <f t="shared" si="3109"/>
        <v>0</v>
      </c>
      <c r="CG768" s="33">
        <f t="shared" si="3109"/>
        <v>0</v>
      </c>
      <c r="CH768" s="33">
        <f t="shared" si="3109"/>
        <v>0</v>
      </c>
      <c r="CI768" s="33">
        <f t="shared" si="3109"/>
        <v>0</v>
      </c>
      <c r="CJ768" s="33">
        <f t="shared" si="3109"/>
        <v>0</v>
      </c>
      <c r="CK768" s="33">
        <f t="shared" si="3109"/>
        <v>0</v>
      </c>
      <c r="CL768" s="33">
        <f t="shared" si="3109"/>
        <v>0</v>
      </c>
      <c r="CM768" s="33">
        <f t="shared" si="3109"/>
        <v>0</v>
      </c>
      <c r="CN768" s="33">
        <f t="shared" si="3109"/>
        <v>0</v>
      </c>
      <c r="CO768" s="39"/>
      <c r="CP768" s="39"/>
      <c r="CQ768" s="39"/>
      <c r="CR768" s="39"/>
      <c r="CS768" s="39"/>
      <c r="CT768" s="39"/>
      <c r="CU768" s="39"/>
      <c r="CV768" s="39"/>
      <c r="CW768" s="39"/>
      <c r="CX768" s="39"/>
      <c r="CY768" s="39"/>
      <c r="CZ768" s="39"/>
      <c r="DA768" s="39"/>
      <c r="DB768" s="39"/>
      <c r="DC768" s="39"/>
      <c r="DD768" s="39"/>
      <c r="DE768" s="39"/>
      <c r="DF768" s="39"/>
      <c r="DG768" s="39"/>
      <c r="DH768" s="39"/>
      <c r="DI768" s="39"/>
      <c r="DJ768" s="39"/>
      <c r="DK768" s="39"/>
      <c r="DL768" s="39"/>
      <c r="DM768" s="39"/>
      <c r="DN768" s="39"/>
      <c r="DO768" s="39"/>
      <c r="DP768" s="39"/>
      <c r="DQ768" s="39"/>
      <c r="DR768" s="33">
        <f t="shared" ref="DR768:EB768" si="3110">IFERROR(DR668/DR568,"")</f>
        <v>0</v>
      </c>
      <c r="DS768" s="33">
        <f t="shared" si="3110"/>
        <v>0</v>
      </c>
      <c r="DT768" s="33">
        <f t="shared" si="3110"/>
        <v>0</v>
      </c>
      <c r="DU768" s="33">
        <f t="shared" si="3110"/>
        <v>0</v>
      </c>
      <c r="DV768" s="33">
        <f t="shared" si="3110"/>
        <v>0</v>
      </c>
      <c r="DW768" s="33">
        <f t="shared" si="3110"/>
        <v>0</v>
      </c>
      <c r="DX768" s="33">
        <f t="shared" si="3110"/>
        <v>0</v>
      </c>
      <c r="DY768" s="33">
        <f t="shared" si="3110"/>
        <v>0</v>
      </c>
      <c r="DZ768" s="33">
        <f t="shared" si="3110"/>
        <v>0</v>
      </c>
      <c r="EA768" s="33">
        <f t="shared" si="3110"/>
        <v>0</v>
      </c>
      <c r="EB768" s="33">
        <f t="shared" si="3110"/>
        <v>0</v>
      </c>
      <c r="EC768" s="39"/>
      <c r="ED768" s="39"/>
      <c r="EE768" s="39"/>
      <c r="EF768" s="39"/>
      <c r="EG768" s="39"/>
      <c r="EH768" s="39"/>
      <c r="EI768" s="39"/>
      <c r="EJ768" s="39"/>
      <c r="EK768" s="39"/>
      <c r="EL768" s="39"/>
      <c r="EM768" s="39"/>
      <c r="EN768" s="39"/>
      <c r="EO768" s="39"/>
      <c r="EP768" s="39"/>
      <c r="EQ768" s="39"/>
      <c r="ER768" s="39"/>
      <c r="ES768" s="39"/>
      <c r="ET768" s="39"/>
      <c r="EU768" s="39"/>
      <c r="EV768" s="39"/>
      <c r="EW768" s="39"/>
      <c r="EX768" s="39"/>
      <c r="EY768" s="39"/>
      <c r="EZ768" s="39"/>
      <c r="FA768" s="39"/>
      <c r="FB768" s="39"/>
      <c r="FC768" s="39"/>
      <c r="FD768" s="39"/>
      <c r="FE768" s="39"/>
      <c r="FF768" s="33">
        <f t="shared" ref="FF768:FP768" si="3111">IFERROR(FF668/FF568,"")</f>
        <v>0</v>
      </c>
      <c r="FG768" s="33">
        <f t="shared" si="3111"/>
        <v>0</v>
      </c>
      <c r="FH768" s="33">
        <f t="shared" si="3111"/>
        <v>0</v>
      </c>
      <c r="FI768" s="33">
        <f t="shared" si="3111"/>
        <v>0</v>
      </c>
      <c r="FJ768" s="33">
        <f t="shared" si="3111"/>
        <v>0</v>
      </c>
      <c r="FK768" s="33">
        <f t="shared" si="3111"/>
        <v>0</v>
      </c>
      <c r="FL768" s="33">
        <f t="shared" si="3111"/>
        <v>0</v>
      </c>
      <c r="FM768" s="33">
        <f t="shared" si="3111"/>
        <v>0</v>
      </c>
      <c r="FN768" s="33">
        <f t="shared" si="3111"/>
        <v>0</v>
      </c>
      <c r="FO768" s="33">
        <f t="shared" si="3111"/>
        <v>0</v>
      </c>
      <c r="FP768" s="33">
        <f t="shared" si="3111"/>
        <v>0</v>
      </c>
      <c r="FQ768" s="39"/>
      <c r="FR768" s="39"/>
      <c r="FS768" s="39"/>
      <c r="FT768" s="39"/>
      <c r="FU768" s="39"/>
      <c r="FV768" s="39"/>
      <c r="FW768" s="39"/>
      <c r="FX768" s="39"/>
      <c r="FY768" s="39"/>
      <c r="FZ768" s="39"/>
      <c r="GA768" s="39"/>
      <c r="GB768" s="39"/>
      <c r="GC768" s="39"/>
      <c r="GD768" s="39"/>
      <c r="GE768" s="39"/>
      <c r="GF768" s="39"/>
      <c r="GG768" s="39"/>
      <c r="GH768" s="39"/>
      <c r="GI768" s="39"/>
      <c r="GJ768" s="39"/>
      <c r="GK768" s="39"/>
      <c r="GL768" s="39"/>
      <c r="GM768" s="39"/>
      <c r="GN768" s="39"/>
      <c r="GO768" s="39"/>
      <c r="GP768" s="39"/>
      <c r="GQ768" s="39"/>
      <c r="GR768" s="39"/>
      <c r="GS768" s="39"/>
    </row>
    <row r="769" spans="1:201" ht="15" customHeight="1" x14ac:dyDescent="0.25">
      <c r="A769" s="11">
        <f>$A$66</f>
        <v>20194</v>
      </c>
      <c r="B769" s="33">
        <f t="shared" si="3054"/>
        <v>0</v>
      </c>
      <c r="C769" s="33">
        <f t="shared" si="3054"/>
        <v>0</v>
      </c>
      <c r="D769" s="33">
        <f t="shared" si="3054"/>
        <v>0</v>
      </c>
      <c r="E769" s="33">
        <f t="shared" si="3054"/>
        <v>0</v>
      </c>
      <c r="F769" s="33">
        <f t="shared" si="3054"/>
        <v>0</v>
      </c>
      <c r="G769" s="33">
        <f t="shared" si="3054"/>
        <v>0</v>
      </c>
      <c r="H769" s="33">
        <f t="shared" si="3054"/>
        <v>0</v>
      </c>
      <c r="I769" s="33">
        <f t="shared" si="3059"/>
        <v>0</v>
      </c>
      <c r="J769" s="33">
        <f t="shared" si="3059"/>
        <v>0</v>
      </c>
      <c r="K769" s="33">
        <f t="shared" si="3059"/>
        <v>0</v>
      </c>
      <c r="L769" s="39"/>
      <c r="M769" s="39"/>
      <c r="N769" s="39"/>
      <c r="O769" s="39"/>
      <c r="P769" s="39"/>
      <c r="Q769" s="39"/>
      <c r="R769" s="39"/>
      <c r="S769" s="39"/>
      <c r="T769" s="39"/>
      <c r="U769" s="39"/>
      <c r="V769" s="39"/>
      <c r="W769" s="39"/>
      <c r="X769" s="39"/>
      <c r="Y769" s="39"/>
      <c r="Z769" s="39"/>
      <c r="AA769" s="39"/>
      <c r="AB769" s="39"/>
      <c r="AC769" s="39"/>
      <c r="AD769" s="39"/>
      <c r="AE769" s="39"/>
      <c r="AF769" s="39"/>
      <c r="AG769" s="39"/>
      <c r="AH769" s="39"/>
      <c r="AI769" s="39"/>
      <c r="AJ769" s="39"/>
      <c r="AK769" s="39"/>
      <c r="AL769" s="39"/>
      <c r="AM769" s="39"/>
      <c r="AN769" s="39"/>
      <c r="AO769" s="39"/>
      <c r="AP769" s="33">
        <f t="shared" ref="AP769:AY769" si="3112">IFERROR(AP669/AP569,"")</f>
        <v>0</v>
      </c>
      <c r="AQ769" s="33">
        <f t="shared" si="3112"/>
        <v>0</v>
      </c>
      <c r="AR769" s="33">
        <f t="shared" si="3112"/>
        <v>0</v>
      </c>
      <c r="AS769" s="33">
        <f t="shared" si="3112"/>
        <v>0</v>
      </c>
      <c r="AT769" s="33">
        <f t="shared" si="3112"/>
        <v>0</v>
      </c>
      <c r="AU769" s="33">
        <f t="shared" si="3112"/>
        <v>0</v>
      </c>
      <c r="AV769" s="33">
        <f t="shared" si="3112"/>
        <v>0</v>
      </c>
      <c r="AW769" s="33">
        <f t="shared" si="3112"/>
        <v>0</v>
      </c>
      <c r="AX769" s="33">
        <f t="shared" si="3112"/>
        <v>0</v>
      </c>
      <c r="AY769" s="33">
        <f t="shared" si="3112"/>
        <v>0</v>
      </c>
      <c r="AZ769" s="39"/>
      <c r="BA769" s="39"/>
      <c r="BB769" s="39"/>
      <c r="BC769" s="39"/>
      <c r="BD769" s="39"/>
      <c r="BE769" s="39"/>
      <c r="BF769" s="39"/>
      <c r="BG769" s="39"/>
      <c r="BH769" s="39"/>
      <c r="BI769" s="39"/>
      <c r="BJ769" s="39"/>
      <c r="BK769" s="39"/>
      <c r="BL769" s="39"/>
      <c r="BM769" s="39"/>
      <c r="BN769" s="39"/>
      <c r="BO769" s="39"/>
      <c r="BP769" s="39"/>
      <c r="BQ769" s="39"/>
      <c r="BR769" s="39"/>
      <c r="BS769" s="39"/>
      <c r="BT769" s="39"/>
      <c r="BU769" s="39"/>
      <c r="BV769" s="39"/>
      <c r="BW769" s="39"/>
      <c r="BX769" s="39"/>
      <c r="BY769" s="39"/>
      <c r="BZ769" s="39"/>
      <c r="CA769" s="39"/>
      <c r="CB769" s="39"/>
      <c r="CC769" s="39"/>
      <c r="CD769" s="33">
        <f t="shared" ref="CD769:CM769" si="3113">IFERROR(CD669/CD569,"")</f>
        <v>0</v>
      </c>
      <c r="CE769" s="33">
        <f t="shared" si="3113"/>
        <v>0</v>
      </c>
      <c r="CF769" s="33">
        <f t="shared" si="3113"/>
        <v>0</v>
      </c>
      <c r="CG769" s="33">
        <f t="shared" si="3113"/>
        <v>0</v>
      </c>
      <c r="CH769" s="33">
        <f t="shared" si="3113"/>
        <v>0</v>
      </c>
      <c r="CI769" s="33">
        <f t="shared" si="3113"/>
        <v>0</v>
      </c>
      <c r="CJ769" s="33">
        <f t="shared" si="3113"/>
        <v>0</v>
      </c>
      <c r="CK769" s="33">
        <f t="shared" si="3113"/>
        <v>0</v>
      </c>
      <c r="CL769" s="33">
        <f t="shared" si="3113"/>
        <v>0</v>
      </c>
      <c r="CM769" s="33">
        <f t="shared" si="3113"/>
        <v>0</v>
      </c>
      <c r="CN769" s="39"/>
      <c r="CO769" s="39"/>
      <c r="CP769" s="39"/>
      <c r="CQ769" s="39"/>
      <c r="CR769" s="39"/>
      <c r="CS769" s="39"/>
      <c r="CT769" s="39"/>
      <c r="CU769" s="39"/>
      <c r="CV769" s="39"/>
      <c r="CW769" s="39"/>
      <c r="CX769" s="39"/>
      <c r="CY769" s="39"/>
      <c r="CZ769" s="39"/>
      <c r="DA769" s="39"/>
      <c r="DB769" s="39"/>
      <c r="DC769" s="39"/>
      <c r="DD769" s="39"/>
      <c r="DE769" s="39"/>
      <c r="DF769" s="39"/>
      <c r="DG769" s="39"/>
      <c r="DH769" s="39"/>
      <c r="DI769" s="39"/>
      <c r="DJ769" s="39"/>
      <c r="DK769" s="39"/>
      <c r="DL769" s="39"/>
      <c r="DM769" s="39"/>
      <c r="DN769" s="39"/>
      <c r="DO769" s="39"/>
      <c r="DP769" s="39"/>
      <c r="DQ769" s="39"/>
      <c r="DR769" s="33">
        <f t="shared" ref="DR769:EA769" si="3114">IFERROR(DR669/DR569,"")</f>
        <v>0</v>
      </c>
      <c r="DS769" s="33">
        <f t="shared" si="3114"/>
        <v>0</v>
      </c>
      <c r="DT769" s="33">
        <f t="shared" si="3114"/>
        <v>0</v>
      </c>
      <c r="DU769" s="33">
        <f t="shared" si="3114"/>
        <v>0</v>
      </c>
      <c r="DV769" s="33">
        <f t="shared" si="3114"/>
        <v>0</v>
      </c>
      <c r="DW769" s="33">
        <f t="shared" si="3114"/>
        <v>0</v>
      </c>
      <c r="DX769" s="33">
        <f t="shared" si="3114"/>
        <v>0</v>
      </c>
      <c r="DY769" s="33">
        <f t="shared" si="3114"/>
        <v>0</v>
      </c>
      <c r="DZ769" s="33">
        <f t="shared" si="3114"/>
        <v>0</v>
      </c>
      <c r="EA769" s="33">
        <f t="shared" si="3114"/>
        <v>0</v>
      </c>
      <c r="EB769" s="39"/>
      <c r="EC769" s="39"/>
      <c r="ED769" s="39"/>
      <c r="EE769" s="39"/>
      <c r="EF769" s="39"/>
      <c r="EG769" s="39"/>
      <c r="EH769" s="39"/>
      <c r="EI769" s="39"/>
      <c r="EJ769" s="39"/>
      <c r="EK769" s="39"/>
      <c r="EL769" s="39"/>
      <c r="EM769" s="39"/>
      <c r="EN769" s="39"/>
      <c r="EO769" s="39"/>
      <c r="EP769" s="39"/>
      <c r="EQ769" s="39"/>
      <c r="ER769" s="39"/>
      <c r="ES769" s="39"/>
      <c r="ET769" s="39"/>
      <c r="EU769" s="39"/>
      <c r="EV769" s="39"/>
      <c r="EW769" s="39"/>
      <c r="EX769" s="39"/>
      <c r="EY769" s="39"/>
      <c r="EZ769" s="39"/>
      <c r="FA769" s="39"/>
      <c r="FB769" s="39"/>
      <c r="FC769" s="39"/>
      <c r="FD769" s="39"/>
      <c r="FE769" s="39"/>
      <c r="FF769" s="33">
        <f t="shared" ref="FF769:FO769" si="3115">IFERROR(FF669/FF569,"")</f>
        <v>0</v>
      </c>
      <c r="FG769" s="33">
        <f t="shared" si="3115"/>
        <v>0</v>
      </c>
      <c r="FH769" s="33">
        <f t="shared" si="3115"/>
        <v>0</v>
      </c>
      <c r="FI769" s="33">
        <f t="shared" si="3115"/>
        <v>0</v>
      </c>
      <c r="FJ769" s="33">
        <f t="shared" si="3115"/>
        <v>0</v>
      </c>
      <c r="FK769" s="33">
        <f t="shared" si="3115"/>
        <v>0</v>
      </c>
      <c r="FL769" s="33">
        <f t="shared" si="3115"/>
        <v>0</v>
      </c>
      <c r="FM769" s="33">
        <f t="shared" si="3115"/>
        <v>0</v>
      </c>
      <c r="FN769" s="33">
        <f t="shared" si="3115"/>
        <v>0</v>
      </c>
      <c r="FO769" s="33">
        <f t="shared" si="3115"/>
        <v>0</v>
      </c>
      <c r="FP769" s="39"/>
      <c r="FQ769" s="39"/>
      <c r="FR769" s="39"/>
      <c r="FS769" s="39"/>
      <c r="FT769" s="39"/>
      <c r="FU769" s="39"/>
      <c r="FV769" s="39"/>
      <c r="FW769" s="39"/>
      <c r="FX769" s="39"/>
      <c r="FY769" s="39"/>
      <c r="FZ769" s="39"/>
      <c r="GA769" s="39"/>
      <c r="GB769" s="39"/>
      <c r="GC769" s="39"/>
      <c r="GD769" s="39"/>
      <c r="GE769" s="39"/>
      <c r="GF769" s="39"/>
      <c r="GG769" s="39"/>
      <c r="GH769" s="39"/>
      <c r="GI769" s="39"/>
      <c r="GJ769" s="39"/>
      <c r="GK769" s="39"/>
      <c r="GL769" s="39"/>
      <c r="GM769" s="39"/>
      <c r="GN769" s="39"/>
      <c r="GO769" s="39"/>
      <c r="GP769" s="39"/>
      <c r="GQ769" s="39"/>
      <c r="GR769" s="39"/>
      <c r="GS769" s="39"/>
    </row>
    <row r="770" spans="1:201" ht="15" customHeight="1" x14ac:dyDescent="0.25">
      <c r="A770" s="11">
        <f>$A$67</f>
        <v>20201</v>
      </c>
      <c r="B770" s="33">
        <f t="shared" si="3054"/>
        <v>0</v>
      </c>
      <c r="C770" s="33">
        <f t="shared" si="3054"/>
        <v>0</v>
      </c>
      <c r="D770" s="33">
        <f t="shared" si="3054"/>
        <v>0</v>
      </c>
      <c r="E770" s="33">
        <f t="shared" si="3054"/>
        <v>0</v>
      </c>
      <c r="F770" s="33">
        <f t="shared" si="3054"/>
        <v>0</v>
      </c>
      <c r="G770" s="33">
        <f t="shared" si="3054"/>
        <v>0</v>
      </c>
      <c r="H770" s="33">
        <f t="shared" si="3054"/>
        <v>0</v>
      </c>
      <c r="I770" s="33">
        <f t="shared" si="3059"/>
        <v>0</v>
      </c>
      <c r="J770" s="33">
        <f t="shared" si="3059"/>
        <v>0</v>
      </c>
      <c r="K770" s="39"/>
      <c r="L770" s="39"/>
      <c r="M770" s="39"/>
      <c r="N770" s="39"/>
      <c r="O770" s="39"/>
      <c r="P770" s="39"/>
      <c r="Q770" s="39"/>
      <c r="R770" s="39"/>
      <c r="S770" s="39"/>
      <c r="T770" s="39"/>
      <c r="U770" s="39"/>
      <c r="V770" s="39"/>
      <c r="W770" s="39"/>
      <c r="X770" s="39"/>
      <c r="Y770" s="39"/>
      <c r="Z770" s="39"/>
      <c r="AA770" s="39"/>
      <c r="AB770" s="39"/>
      <c r="AC770" s="39"/>
      <c r="AD770" s="39"/>
      <c r="AE770" s="39"/>
      <c r="AF770" s="39"/>
      <c r="AG770" s="39"/>
      <c r="AH770" s="39"/>
      <c r="AI770" s="39"/>
      <c r="AJ770" s="39"/>
      <c r="AK770" s="39"/>
      <c r="AL770" s="39"/>
      <c r="AM770" s="39"/>
      <c r="AN770" s="39"/>
      <c r="AO770" s="39"/>
      <c r="AP770" s="33">
        <f t="shared" ref="AP770:AX770" si="3116">IFERROR(AP670/AP570,"")</f>
        <v>0</v>
      </c>
      <c r="AQ770" s="33">
        <f t="shared" si="3116"/>
        <v>0</v>
      </c>
      <c r="AR770" s="33">
        <f t="shared" si="3116"/>
        <v>0</v>
      </c>
      <c r="AS770" s="33">
        <f t="shared" si="3116"/>
        <v>0</v>
      </c>
      <c r="AT770" s="33">
        <f t="shared" si="3116"/>
        <v>0</v>
      </c>
      <c r="AU770" s="33">
        <f t="shared" si="3116"/>
        <v>0</v>
      </c>
      <c r="AV770" s="33">
        <f t="shared" si="3116"/>
        <v>0</v>
      </c>
      <c r="AW770" s="33">
        <f t="shared" si="3116"/>
        <v>0</v>
      </c>
      <c r="AX770" s="33">
        <f t="shared" si="3116"/>
        <v>0</v>
      </c>
      <c r="AY770" s="39"/>
      <c r="AZ770" s="39"/>
      <c r="BA770" s="39"/>
      <c r="BB770" s="39"/>
      <c r="BC770" s="39"/>
      <c r="BD770" s="39"/>
      <c r="BE770" s="39"/>
      <c r="BF770" s="39"/>
      <c r="BG770" s="39"/>
      <c r="BH770" s="39"/>
      <c r="BI770" s="39"/>
      <c r="BJ770" s="39"/>
      <c r="BK770" s="39"/>
      <c r="BL770" s="39"/>
      <c r="BM770" s="39"/>
      <c r="BN770" s="39"/>
      <c r="BO770" s="39"/>
      <c r="BP770" s="39"/>
      <c r="BQ770" s="39"/>
      <c r="BR770" s="39"/>
      <c r="BS770" s="39"/>
      <c r="BT770" s="39"/>
      <c r="BU770" s="39"/>
      <c r="BV770" s="39"/>
      <c r="BW770" s="39"/>
      <c r="BX770" s="39"/>
      <c r="BY770" s="39"/>
      <c r="BZ770" s="39"/>
      <c r="CA770" s="39"/>
      <c r="CB770" s="39"/>
      <c r="CC770" s="39"/>
      <c r="CD770" s="33">
        <f t="shared" ref="CD770:CL770" si="3117">IFERROR(CD670/CD570,"")</f>
        <v>0</v>
      </c>
      <c r="CE770" s="33">
        <f t="shared" si="3117"/>
        <v>0</v>
      </c>
      <c r="CF770" s="33">
        <f t="shared" si="3117"/>
        <v>0</v>
      </c>
      <c r="CG770" s="33">
        <f t="shared" si="3117"/>
        <v>0</v>
      </c>
      <c r="CH770" s="33">
        <f t="shared" si="3117"/>
        <v>0</v>
      </c>
      <c r="CI770" s="33">
        <f t="shared" si="3117"/>
        <v>0</v>
      </c>
      <c r="CJ770" s="33">
        <f t="shared" si="3117"/>
        <v>0</v>
      </c>
      <c r="CK770" s="33">
        <f t="shared" si="3117"/>
        <v>0</v>
      </c>
      <c r="CL770" s="33">
        <f t="shared" si="3117"/>
        <v>0</v>
      </c>
      <c r="CM770" s="39"/>
      <c r="CN770" s="39"/>
      <c r="CO770" s="39"/>
      <c r="CP770" s="39"/>
      <c r="CQ770" s="39"/>
      <c r="CR770" s="39"/>
      <c r="CS770" s="39"/>
      <c r="CT770" s="39"/>
      <c r="CU770" s="39"/>
      <c r="CV770" s="39"/>
      <c r="CW770" s="39"/>
      <c r="CX770" s="39"/>
      <c r="CY770" s="39"/>
      <c r="CZ770" s="39"/>
      <c r="DA770" s="39"/>
      <c r="DB770" s="39"/>
      <c r="DC770" s="39"/>
      <c r="DD770" s="39"/>
      <c r="DE770" s="39"/>
      <c r="DF770" s="39"/>
      <c r="DG770" s="39"/>
      <c r="DH770" s="39"/>
      <c r="DI770" s="39"/>
      <c r="DJ770" s="39"/>
      <c r="DK770" s="39"/>
      <c r="DL770" s="39"/>
      <c r="DM770" s="39"/>
      <c r="DN770" s="39"/>
      <c r="DO770" s="39"/>
      <c r="DP770" s="39"/>
      <c r="DQ770" s="39"/>
      <c r="DR770" s="33">
        <f t="shared" ref="DR770:DZ770" si="3118">IFERROR(DR670/DR570,"")</f>
        <v>0</v>
      </c>
      <c r="DS770" s="33">
        <f t="shared" si="3118"/>
        <v>0</v>
      </c>
      <c r="DT770" s="33">
        <f t="shared" si="3118"/>
        <v>0</v>
      </c>
      <c r="DU770" s="33">
        <f t="shared" si="3118"/>
        <v>0</v>
      </c>
      <c r="DV770" s="33">
        <f t="shared" si="3118"/>
        <v>0</v>
      </c>
      <c r="DW770" s="33">
        <f t="shared" si="3118"/>
        <v>0</v>
      </c>
      <c r="DX770" s="33">
        <f t="shared" si="3118"/>
        <v>0</v>
      </c>
      <c r="DY770" s="33">
        <f t="shared" si="3118"/>
        <v>0</v>
      </c>
      <c r="DZ770" s="33">
        <f t="shared" si="3118"/>
        <v>0</v>
      </c>
      <c r="EA770" s="39"/>
      <c r="EB770" s="39"/>
      <c r="EC770" s="39"/>
      <c r="ED770" s="39"/>
      <c r="EE770" s="39"/>
      <c r="EF770" s="39"/>
      <c r="EG770" s="39"/>
      <c r="EH770" s="39"/>
      <c r="EI770" s="39"/>
      <c r="EJ770" s="39"/>
      <c r="EK770" s="39"/>
      <c r="EL770" s="39"/>
      <c r="EM770" s="39"/>
      <c r="EN770" s="39"/>
      <c r="EO770" s="39"/>
      <c r="EP770" s="39"/>
      <c r="EQ770" s="39"/>
      <c r="ER770" s="39"/>
      <c r="ES770" s="39"/>
      <c r="ET770" s="39"/>
      <c r="EU770" s="39"/>
      <c r="EV770" s="39"/>
      <c r="EW770" s="39"/>
      <c r="EX770" s="39"/>
      <c r="EY770" s="39"/>
      <c r="EZ770" s="39"/>
      <c r="FA770" s="39"/>
      <c r="FB770" s="39"/>
      <c r="FC770" s="39"/>
      <c r="FD770" s="39"/>
      <c r="FE770" s="39"/>
      <c r="FF770" s="33">
        <f t="shared" ref="FF770:FN770" si="3119">IFERROR(FF670/FF570,"")</f>
        <v>0</v>
      </c>
      <c r="FG770" s="33">
        <f t="shared" si="3119"/>
        <v>0</v>
      </c>
      <c r="FH770" s="33">
        <f t="shared" si="3119"/>
        <v>0</v>
      </c>
      <c r="FI770" s="33">
        <f t="shared" si="3119"/>
        <v>0</v>
      </c>
      <c r="FJ770" s="33">
        <f t="shared" si="3119"/>
        <v>0</v>
      </c>
      <c r="FK770" s="33">
        <f t="shared" si="3119"/>
        <v>0</v>
      </c>
      <c r="FL770" s="33">
        <f t="shared" si="3119"/>
        <v>0</v>
      </c>
      <c r="FM770" s="33">
        <f t="shared" si="3119"/>
        <v>0</v>
      </c>
      <c r="FN770" s="33">
        <f t="shared" si="3119"/>
        <v>0</v>
      </c>
      <c r="FO770" s="39"/>
      <c r="FP770" s="39"/>
      <c r="FQ770" s="39"/>
      <c r="FR770" s="39"/>
      <c r="FS770" s="39"/>
      <c r="FT770" s="39"/>
      <c r="FU770" s="39"/>
      <c r="FV770" s="39"/>
      <c r="FW770" s="39"/>
      <c r="FX770" s="39"/>
      <c r="FY770" s="39"/>
      <c r="FZ770" s="39"/>
      <c r="GA770" s="39"/>
      <c r="GB770" s="39"/>
      <c r="GC770" s="39"/>
      <c r="GD770" s="39"/>
      <c r="GE770" s="39"/>
      <c r="GF770" s="39"/>
      <c r="GG770" s="39"/>
      <c r="GH770" s="39"/>
      <c r="GI770" s="39"/>
      <c r="GJ770" s="39"/>
      <c r="GK770" s="39"/>
      <c r="GL770" s="39"/>
      <c r="GM770" s="39"/>
      <c r="GN770" s="39"/>
      <c r="GO770" s="39"/>
      <c r="GP770" s="39"/>
      <c r="GQ770" s="39"/>
      <c r="GR770" s="39"/>
      <c r="GS770" s="39"/>
    </row>
    <row r="771" spans="1:201" ht="15" customHeight="1" x14ac:dyDescent="0.25">
      <c r="A771" s="11">
        <f>$A$68</f>
        <v>20202</v>
      </c>
      <c r="B771" s="33">
        <f t="shared" si="3054"/>
        <v>0</v>
      </c>
      <c r="C771" s="33">
        <f t="shared" si="3054"/>
        <v>0</v>
      </c>
      <c r="D771" s="33">
        <f t="shared" si="3054"/>
        <v>0</v>
      </c>
      <c r="E771" s="33">
        <f t="shared" si="3054"/>
        <v>0</v>
      </c>
      <c r="F771" s="33">
        <f t="shared" si="3054"/>
        <v>0</v>
      </c>
      <c r="G771" s="33">
        <f t="shared" si="3054"/>
        <v>0</v>
      </c>
      <c r="H771" s="33">
        <f t="shared" si="3054"/>
        <v>0</v>
      </c>
      <c r="I771" s="33">
        <f t="shared" si="3059"/>
        <v>0</v>
      </c>
      <c r="J771" s="39"/>
      <c r="K771" s="39"/>
      <c r="L771" s="39"/>
      <c r="M771" s="39"/>
      <c r="N771" s="39"/>
      <c r="O771" s="39"/>
      <c r="P771" s="39"/>
      <c r="Q771" s="39"/>
      <c r="R771" s="39"/>
      <c r="S771" s="39"/>
      <c r="T771" s="39"/>
      <c r="U771" s="39"/>
      <c r="V771" s="39"/>
      <c r="W771" s="39"/>
      <c r="X771" s="39"/>
      <c r="Y771" s="39"/>
      <c r="Z771" s="39"/>
      <c r="AA771" s="39"/>
      <c r="AB771" s="39"/>
      <c r="AC771" s="39"/>
      <c r="AD771" s="39"/>
      <c r="AE771" s="39"/>
      <c r="AF771" s="39"/>
      <c r="AG771" s="39"/>
      <c r="AH771" s="39"/>
      <c r="AI771" s="39"/>
      <c r="AJ771" s="39"/>
      <c r="AK771" s="39"/>
      <c r="AL771" s="39"/>
      <c r="AM771" s="39"/>
      <c r="AN771" s="39"/>
      <c r="AO771" s="39"/>
      <c r="AP771" s="33">
        <f t="shared" ref="AP771:AW771" si="3120">IFERROR(AP671/AP571,"")</f>
        <v>0</v>
      </c>
      <c r="AQ771" s="33">
        <f t="shared" si="3120"/>
        <v>0</v>
      </c>
      <c r="AR771" s="33">
        <f t="shared" si="3120"/>
        <v>0</v>
      </c>
      <c r="AS771" s="33">
        <f t="shared" si="3120"/>
        <v>0</v>
      </c>
      <c r="AT771" s="33">
        <f t="shared" si="3120"/>
        <v>0</v>
      </c>
      <c r="AU771" s="33">
        <f t="shared" si="3120"/>
        <v>0</v>
      </c>
      <c r="AV771" s="33">
        <f t="shared" si="3120"/>
        <v>0</v>
      </c>
      <c r="AW771" s="33">
        <f t="shared" si="3120"/>
        <v>0</v>
      </c>
      <c r="AX771" s="39"/>
      <c r="AY771" s="39"/>
      <c r="AZ771" s="39"/>
      <c r="BA771" s="39"/>
      <c r="BB771" s="39"/>
      <c r="BC771" s="39"/>
      <c r="BD771" s="39"/>
      <c r="BE771" s="39"/>
      <c r="BF771" s="39"/>
      <c r="BG771" s="39"/>
      <c r="BH771" s="39"/>
      <c r="BI771" s="39"/>
      <c r="BJ771" s="39"/>
      <c r="BK771" s="39"/>
      <c r="BL771" s="39"/>
      <c r="BM771" s="39"/>
      <c r="BN771" s="39"/>
      <c r="BO771" s="39"/>
      <c r="BP771" s="39"/>
      <c r="BQ771" s="39"/>
      <c r="BR771" s="39"/>
      <c r="BS771" s="39"/>
      <c r="BT771" s="39"/>
      <c r="BU771" s="39"/>
      <c r="BV771" s="39"/>
      <c r="BW771" s="39"/>
      <c r="BX771" s="39"/>
      <c r="BY771" s="39"/>
      <c r="BZ771" s="39"/>
      <c r="CA771" s="39"/>
      <c r="CB771" s="39"/>
      <c r="CC771" s="39"/>
      <c r="CD771" s="33">
        <f t="shared" ref="CD771:CK771" si="3121">IFERROR(CD671/CD571,"")</f>
        <v>0</v>
      </c>
      <c r="CE771" s="33">
        <f t="shared" si="3121"/>
        <v>0</v>
      </c>
      <c r="CF771" s="33">
        <f t="shared" si="3121"/>
        <v>0</v>
      </c>
      <c r="CG771" s="33">
        <f t="shared" si="3121"/>
        <v>0</v>
      </c>
      <c r="CH771" s="33">
        <f t="shared" si="3121"/>
        <v>0</v>
      </c>
      <c r="CI771" s="33">
        <f t="shared" si="3121"/>
        <v>0</v>
      </c>
      <c r="CJ771" s="33">
        <f t="shared" si="3121"/>
        <v>0</v>
      </c>
      <c r="CK771" s="33">
        <f t="shared" si="3121"/>
        <v>0</v>
      </c>
      <c r="CL771" s="39"/>
      <c r="CM771" s="39"/>
      <c r="CN771" s="39"/>
      <c r="CO771" s="39"/>
      <c r="CP771" s="39"/>
      <c r="CQ771" s="39"/>
      <c r="CR771" s="39"/>
      <c r="CS771" s="39"/>
      <c r="CT771" s="39"/>
      <c r="CU771" s="39"/>
      <c r="CV771" s="39"/>
      <c r="CW771" s="39"/>
      <c r="CX771" s="39"/>
      <c r="CY771" s="39"/>
      <c r="CZ771" s="39"/>
      <c r="DA771" s="39"/>
      <c r="DB771" s="39"/>
      <c r="DC771" s="39"/>
      <c r="DD771" s="39"/>
      <c r="DE771" s="39"/>
      <c r="DF771" s="39"/>
      <c r="DG771" s="39"/>
      <c r="DH771" s="39"/>
      <c r="DI771" s="39"/>
      <c r="DJ771" s="39"/>
      <c r="DK771" s="39"/>
      <c r="DL771" s="39"/>
      <c r="DM771" s="39"/>
      <c r="DN771" s="39"/>
      <c r="DO771" s="39"/>
      <c r="DP771" s="39"/>
      <c r="DQ771" s="39"/>
      <c r="DR771" s="33">
        <f t="shared" ref="DR771:DY771" si="3122">IFERROR(DR671/DR571,"")</f>
        <v>0</v>
      </c>
      <c r="DS771" s="33">
        <f t="shared" si="3122"/>
        <v>0</v>
      </c>
      <c r="DT771" s="33">
        <f t="shared" si="3122"/>
        <v>0</v>
      </c>
      <c r="DU771" s="33">
        <f t="shared" si="3122"/>
        <v>0</v>
      </c>
      <c r="DV771" s="33">
        <f t="shared" si="3122"/>
        <v>0</v>
      </c>
      <c r="DW771" s="33">
        <f t="shared" si="3122"/>
        <v>0</v>
      </c>
      <c r="DX771" s="33">
        <f t="shared" si="3122"/>
        <v>0</v>
      </c>
      <c r="DY771" s="33">
        <f t="shared" si="3122"/>
        <v>0</v>
      </c>
      <c r="DZ771" s="39"/>
      <c r="EA771" s="39"/>
      <c r="EB771" s="39"/>
      <c r="EC771" s="39"/>
      <c r="ED771" s="39"/>
      <c r="EE771" s="39"/>
      <c r="EF771" s="39"/>
      <c r="EG771" s="39"/>
      <c r="EH771" s="39"/>
      <c r="EI771" s="39"/>
      <c r="EJ771" s="39"/>
      <c r="EK771" s="39"/>
      <c r="EL771" s="39"/>
      <c r="EM771" s="39"/>
      <c r="EN771" s="39"/>
      <c r="EO771" s="39"/>
      <c r="EP771" s="39"/>
      <c r="EQ771" s="39"/>
      <c r="ER771" s="39"/>
      <c r="ES771" s="39"/>
      <c r="ET771" s="39"/>
      <c r="EU771" s="39"/>
      <c r="EV771" s="39"/>
      <c r="EW771" s="39"/>
      <c r="EX771" s="39"/>
      <c r="EY771" s="39"/>
      <c r="EZ771" s="39"/>
      <c r="FA771" s="39"/>
      <c r="FB771" s="39"/>
      <c r="FC771" s="39"/>
      <c r="FD771" s="39"/>
      <c r="FE771" s="39"/>
      <c r="FF771" s="33">
        <f t="shared" ref="FF771:FM771" si="3123">IFERROR(FF671/FF571,"")</f>
        <v>0</v>
      </c>
      <c r="FG771" s="33">
        <f t="shared" si="3123"/>
        <v>0</v>
      </c>
      <c r="FH771" s="33">
        <f t="shared" si="3123"/>
        <v>0</v>
      </c>
      <c r="FI771" s="33">
        <f t="shared" si="3123"/>
        <v>0</v>
      </c>
      <c r="FJ771" s="33">
        <f t="shared" si="3123"/>
        <v>0</v>
      </c>
      <c r="FK771" s="33">
        <f t="shared" si="3123"/>
        <v>0</v>
      </c>
      <c r="FL771" s="33">
        <f t="shared" si="3123"/>
        <v>0</v>
      </c>
      <c r="FM771" s="33">
        <f t="shared" si="3123"/>
        <v>0</v>
      </c>
      <c r="FN771" s="39"/>
      <c r="FO771" s="39"/>
      <c r="FP771" s="39"/>
      <c r="FQ771" s="39"/>
      <c r="FR771" s="39"/>
      <c r="FS771" s="39"/>
      <c r="FT771" s="39"/>
      <c r="FU771" s="39"/>
      <c r="FV771" s="39"/>
      <c r="FW771" s="39"/>
      <c r="FX771" s="39"/>
      <c r="FY771" s="39"/>
      <c r="FZ771" s="39"/>
      <c r="GA771" s="39"/>
      <c r="GB771" s="39"/>
      <c r="GC771" s="39"/>
      <c r="GD771" s="39"/>
      <c r="GE771" s="39"/>
      <c r="GF771" s="39"/>
      <c r="GG771" s="39"/>
      <c r="GH771" s="39"/>
      <c r="GI771" s="39"/>
      <c r="GJ771" s="39"/>
      <c r="GK771" s="39"/>
      <c r="GL771" s="39"/>
      <c r="GM771" s="39"/>
      <c r="GN771" s="39"/>
      <c r="GO771" s="39"/>
      <c r="GP771" s="39"/>
      <c r="GQ771" s="39"/>
      <c r="GR771" s="39"/>
      <c r="GS771" s="39"/>
    </row>
    <row r="772" spans="1:201" ht="15" customHeight="1" x14ac:dyDescent="0.25">
      <c r="A772" s="11">
        <f>$A$69</f>
        <v>20203</v>
      </c>
      <c r="B772" s="33">
        <f t="shared" ref="B772:H778" si="3124">IFERROR(B672/B572,"")</f>
        <v>0</v>
      </c>
      <c r="C772" s="33">
        <f t="shared" si="3124"/>
        <v>0</v>
      </c>
      <c r="D772" s="33">
        <f t="shared" si="3124"/>
        <v>0</v>
      </c>
      <c r="E772" s="33">
        <f t="shared" si="3124"/>
        <v>0</v>
      </c>
      <c r="F772" s="33">
        <f t="shared" si="3124"/>
        <v>0</v>
      </c>
      <c r="G772" s="33">
        <f t="shared" si="3124"/>
        <v>0</v>
      </c>
      <c r="H772" s="33">
        <f t="shared" si="3124"/>
        <v>0</v>
      </c>
      <c r="I772" s="39"/>
      <c r="J772" s="39"/>
      <c r="K772" s="39"/>
      <c r="L772" s="39"/>
      <c r="M772" s="39"/>
      <c r="N772" s="39"/>
      <c r="O772" s="39"/>
      <c r="P772" s="39"/>
      <c r="Q772" s="39"/>
      <c r="R772" s="39"/>
      <c r="S772" s="39"/>
      <c r="T772" s="39"/>
      <c r="U772" s="39"/>
      <c r="V772" s="39"/>
      <c r="W772" s="39"/>
      <c r="X772" s="39"/>
      <c r="Y772" s="39"/>
      <c r="Z772" s="39"/>
      <c r="AA772" s="39"/>
      <c r="AB772" s="39"/>
      <c r="AC772" s="39"/>
      <c r="AD772" s="39"/>
      <c r="AE772" s="39"/>
      <c r="AF772" s="39"/>
      <c r="AG772" s="39"/>
      <c r="AH772" s="39"/>
      <c r="AI772" s="39"/>
      <c r="AJ772" s="39"/>
      <c r="AK772" s="39"/>
      <c r="AL772" s="39"/>
      <c r="AM772" s="39"/>
      <c r="AN772" s="39"/>
      <c r="AO772" s="39"/>
      <c r="AP772" s="33">
        <f t="shared" ref="AP772:AV772" si="3125">IFERROR(AP672/AP572,"")</f>
        <v>0</v>
      </c>
      <c r="AQ772" s="33">
        <f t="shared" si="3125"/>
        <v>0</v>
      </c>
      <c r="AR772" s="33">
        <f t="shared" si="3125"/>
        <v>0</v>
      </c>
      <c r="AS772" s="33">
        <f t="shared" si="3125"/>
        <v>0</v>
      </c>
      <c r="AT772" s="33">
        <f t="shared" si="3125"/>
        <v>0</v>
      </c>
      <c r="AU772" s="33">
        <f t="shared" si="3125"/>
        <v>0</v>
      </c>
      <c r="AV772" s="33">
        <f t="shared" si="3125"/>
        <v>0</v>
      </c>
      <c r="AW772" s="39"/>
      <c r="AX772" s="39"/>
      <c r="AY772" s="39"/>
      <c r="AZ772" s="39"/>
      <c r="BA772" s="39"/>
      <c r="BB772" s="39"/>
      <c r="BC772" s="39"/>
      <c r="BD772" s="39"/>
      <c r="BE772" s="39"/>
      <c r="BF772" s="39"/>
      <c r="BG772" s="39"/>
      <c r="BH772" s="39"/>
      <c r="BI772" s="39"/>
      <c r="BJ772" s="39"/>
      <c r="BK772" s="39"/>
      <c r="BL772" s="39"/>
      <c r="BM772" s="39"/>
      <c r="BN772" s="39"/>
      <c r="BO772" s="39"/>
      <c r="BP772" s="39"/>
      <c r="BQ772" s="39"/>
      <c r="BR772" s="39"/>
      <c r="BS772" s="39"/>
      <c r="BT772" s="39"/>
      <c r="BU772" s="39"/>
      <c r="BV772" s="39"/>
      <c r="BW772" s="39"/>
      <c r="BX772" s="39"/>
      <c r="BY772" s="39"/>
      <c r="BZ772" s="39"/>
      <c r="CA772" s="39"/>
      <c r="CB772" s="39"/>
      <c r="CC772" s="39"/>
      <c r="CD772" s="33">
        <f t="shared" ref="CD772:CJ772" si="3126">IFERROR(CD672/CD572,"")</f>
        <v>0</v>
      </c>
      <c r="CE772" s="33">
        <f t="shared" si="3126"/>
        <v>0</v>
      </c>
      <c r="CF772" s="33">
        <f t="shared" si="3126"/>
        <v>0</v>
      </c>
      <c r="CG772" s="33">
        <f t="shared" si="3126"/>
        <v>0</v>
      </c>
      <c r="CH772" s="33">
        <f t="shared" si="3126"/>
        <v>0</v>
      </c>
      <c r="CI772" s="33">
        <f t="shared" si="3126"/>
        <v>0</v>
      </c>
      <c r="CJ772" s="33">
        <f t="shared" si="3126"/>
        <v>0</v>
      </c>
      <c r="CK772" s="39"/>
      <c r="CL772" s="39"/>
      <c r="CM772" s="39"/>
      <c r="CN772" s="39"/>
      <c r="CO772" s="39"/>
      <c r="CP772" s="39"/>
      <c r="CQ772" s="39"/>
      <c r="CR772" s="39"/>
      <c r="CS772" s="39"/>
      <c r="CT772" s="39"/>
      <c r="CU772" s="39"/>
      <c r="CV772" s="39"/>
      <c r="CW772" s="39"/>
      <c r="CX772" s="39"/>
      <c r="CY772" s="39"/>
      <c r="CZ772" s="39"/>
      <c r="DA772" s="39"/>
      <c r="DB772" s="39"/>
      <c r="DC772" s="39"/>
      <c r="DD772" s="39"/>
      <c r="DE772" s="39"/>
      <c r="DF772" s="39"/>
      <c r="DG772" s="39"/>
      <c r="DH772" s="39"/>
      <c r="DI772" s="39"/>
      <c r="DJ772" s="39"/>
      <c r="DK772" s="39"/>
      <c r="DL772" s="39"/>
      <c r="DM772" s="39"/>
      <c r="DN772" s="39"/>
      <c r="DO772" s="39"/>
      <c r="DP772" s="39"/>
      <c r="DQ772" s="39"/>
      <c r="DR772" s="33">
        <f t="shared" ref="DR772:DX772" si="3127">IFERROR(DR672/DR572,"")</f>
        <v>0</v>
      </c>
      <c r="DS772" s="33">
        <f t="shared" si="3127"/>
        <v>0</v>
      </c>
      <c r="DT772" s="33">
        <f t="shared" si="3127"/>
        <v>0</v>
      </c>
      <c r="DU772" s="33">
        <f t="shared" si="3127"/>
        <v>0</v>
      </c>
      <c r="DV772" s="33">
        <f t="shared" si="3127"/>
        <v>0</v>
      </c>
      <c r="DW772" s="33">
        <f t="shared" si="3127"/>
        <v>0</v>
      </c>
      <c r="DX772" s="33">
        <f t="shared" si="3127"/>
        <v>0</v>
      </c>
      <c r="DY772" s="39"/>
      <c r="DZ772" s="39"/>
      <c r="EA772" s="39"/>
      <c r="EB772" s="39"/>
      <c r="EC772" s="39"/>
      <c r="ED772" s="39"/>
      <c r="EE772" s="39"/>
      <c r="EF772" s="39"/>
      <c r="EG772" s="39"/>
      <c r="EH772" s="39"/>
      <c r="EI772" s="39"/>
      <c r="EJ772" s="39"/>
      <c r="EK772" s="39"/>
      <c r="EL772" s="39"/>
      <c r="EM772" s="39"/>
      <c r="EN772" s="39"/>
      <c r="EO772" s="39"/>
      <c r="EP772" s="39"/>
      <c r="EQ772" s="39"/>
      <c r="ER772" s="39"/>
      <c r="ES772" s="39"/>
      <c r="ET772" s="39"/>
      <c r="EU772" s="39"/>
      <c r="EV772" s="39"/>
      <c r="EW772" s="39"/>
      <c r="EX772" s="39"/>
      <c r="EY772" s="39"/>
      <c r="EZ772" s="39"/>
      <c r="FA772" s="39"/>
      <c r="FB772" s="39"/>
      <c r="FC772" s="39"/>
      <c r="FD772" s="39"/>
      <c r="FE772" s="39"/>
      <c r="FF772" s="33">
        <f t="shared" ref="FF772:FL772" si="3128">IFERROR(FF672/FF572,"")</f>
        <v>0</v>
      </c>
      <c r="FG772" s="33">
        <f t="shared" si="3128"/>
        <v>0</v>
      </c>
      <c r="FH772" s="33">
        <f t="shared" si="3128"/>
        <v>0</v>
      </c>
      <c r="FI772" s="33">
        <f t="shared" si="3128"/>
        <v>0</v>
      </c>
      <c r="FJ772" s="33">
        <f t="shared" si="3128"/>
        <v>0</v>
      </c>
      <c r="FK772" s="33">
        <f t="shared" si="3128"/>
        <v>0</v>
      </c>
      <c r="FL772" s="33">
        <f t="shared" si="3128"/>
        <v>0</v>
      </c>
      <c r="FM772" s="39"/>
      <c r="FN772" s="39"/>
      <c r="FO772" s="39"/>
      <c r="FP772" s="39"/>
      <c r="FQ772" s="39"/>
      <c r="FR772" s="39"/>
      <c r="FS772" s="39"/>
      <c r="FT772" s="39"/>
      <c r="FU772" s="39"/>
      <c r="FV772" s="39"/>
      <c r="FW772" s="39"/>
      <c r="FX772" s="39"/>
      <c r="FY772" s="39"/>
      <c r="FZ772" s="39"/>
      <c r="GA772" s="39"/>
      <c r="GB772" s="39"/>
      <c r="GC772" s="39"/>
      <c r="GD772" s="39"/>
      <c r="GE772" s="39"/>
      <c r="GF772" s="39"/>
      <c r="GG772" s="39"/>
      <c r="GH772" s="39"/>
      <c r="GI772" s="39"/>
      <c r="GJ772" s="39"/>
      <c r="GK772" s="39"/>
      <c r="GL772" s="39"/>
      <c r="GM772" s="39"/>
      <c r="GN772" s="39"/>
      <c r="GO772" s="39"/>
      <c r="GP772" s="39"/>
      <c r="GQ772" s="39"/>
      <c r="GR772" s="39"/>
      <c r="GS772" s="39"/>
    </row>
    <row r="773" spans="1:201" ht="15" customHeight="1" x14ac:dyDescent="0.25">
      <c r="A773" s="11">
        <f>$A$70</f>
        <v>20204</v>
      </c>
      <c r="B773" s="33">
        <f t="shared" si="3124"/>
        <v>0</v>
      </c>
      <c r="C773" s="33">
        <f t="shared" si="3124"/>
        <v>0</v>
      </c>
      <c r="D773" s="33">
        <f t="shared" si="3124"/>
        <v>0</v>
      </c>
      <c r="E773" s="33">
        <f t="shared" si="3124"/>
        <v>0</v>
      </c>
      <c r="F773" s="33">
        <f t="shared" si="3124"/>
        <v>0</v>
      </c>
      <c r="G773" s="33">
        <f t="shared" si="3124"/>
        <v>0</v>
      </c>
      <c r="H773" s="39"/>
      <c r="I773" s="39"/>
      <c r="J773" s="39"/>
      <c r="K773" s="39"/>
      <c r="L773" s="39"/>
      <c r="M773" s="39"/>
      <c r="N773" s="39"/>
      <c r="O773" s="39"/>
      <c r="P773" s="39"/>
      <c r="Q773" s="39"/>
      <c r="R773" s="39"/>
      <c r="S773" s="39"/>
      <c r="T773" s="39"/>
      <c r="U773" s="39"/>
      <c r="V773" s="39"/>
      <c r="W773" s="39"/>
      <c r="X773" s="39"/>
      <c r="Y773" s="39"/>
      <c r="Z773" s="39"/>
      <c r="AA773" s="39"/>
      <c r="AB773" s="39"/>
      <c r="AC773" s="39"/>
      <c r="AD773" s="39"/>
      <c r="AE773" s="39"/>
      <c r="AF773" s="39"/>
      <c r="AG773" s="39"/>
      <c r="AH773" s="39"/>
      <c r="AI773" s="39"/>
      <c r="AJ773" s="39"/>
      <c r="AK773" s="39"/>
      <c r="AL773" s="39"/>
      <c r="AM773" s="39"/>
      <c r="AN773" s="39"/>
      <c r="AO773" s="39"/>
      <c r="AP773" s="33">
        <f t="shared" ref="AP773:AU773" si="3129">IFERROR(AP673/AP573,"")</f>
        <v>0</v>
      </c>
      <c r="AQ773" s="33">
        <f t="shared" si="3129"/>
        <v>0</v>
      </c>
      <c r="AR773" s="33">
        <f t="shared" si="3129"/>
        <v>0</v>
      </c>
      <c r="AS773" s="33">
        <f t="shared" si="3129"/>
        <v>0</v>
      </c>
      <c r="AT773" s="33">
        <f t="shared" si="3129"/>
        <v>0</v>
      </c>
      <c r="AU773" s="33">
        <f t="shared" si="3129"/>
        <v>0</v>
      </c>
      <c r="AV773" s="39"/>
      <c r="AW773" s="39"/>
      <c r="AX773" s="39"/>
      <c r="AY773" s="39"/>
      <c r="AZ773" s="39"/>
      <c r="BA773" s="39"/>
      <c r="BB773" s="39"/>
      <c r="BC773" s="39"/>
      <c r="BD773" s="39"/>
      <c r="BE773" s="39"/>
      <c r="BF773" s="39"/>
      <c r="BG773" s="39"/>
      <c r="BH773" s="39"/>
      <c r="BI773" s="39"/>
      <c r="BJ773" s="39"/>
      <c r="BK773" s="39"/>
      <c r="BL773" s="39"/>
      <c r="BM773" s="39"/>
      <c r="BN773" s="39"/>
      <c r="BO773" s="39"/>
      <c r="BP773" s="39"/>
      <c r="BQ773" s="39"/>
      <c r="BR773" s="39"/>
      <c r="BS773" s="39"/>
      <c r="BT773" s="39"/>
      <c r="BU773" s="39"/>
      <c r="BV773" s="39"/>
      <c r="BW773" s="39"/>
      <c r="BX773" s="39"/>
      <c r="BY773" s="39"/>
      <c r="BZ773" s="39"/>
      <c r="CA773" s="39"/>
      <c r="CB773" s="39"/>
      <c r="CC773" s="39"/>
      <c r="CD773" s="33">
        <f t="shared" ref="CD773:CI773" si="3130">IFERROR(CD673/CD573,"")</f>
        <v>0</v>
      </c>
      <c r="CE773" s="33">
        <f t="shared" si="3130"/>
        <v>0</v>
      </c>
      <c r="CF773" s="33">
        <f t="shared" si="3130"/>
        <v>0</v>
      </c>
      <c r="CG773" s="33">
        <f t="shared" si="3130"/>
        <v>0</v>
      </c>
      <c r="CH773" s="33">
        <f t="shared" si="3130"/>
        <v>0</v>
      </c>
      <c r="CI773" s="33">
        <f t="shared" si="3130"/>
        <v>0</v>
      </c>
      <c r="CJ773" s="39"/>
      <c r="CK773" s="39"/>
      <c r="CL773" s="39"/>
      <c r="CM773" s="39"/>
      <c r="CN773" s="39"/>
      <c r="CO773" s="39"/>
      <c r="CP773" s="39"/>
      <c r="CQ773" s="39"/>
      <c r="CR773" s="39"/>
      <c r="CS773" s="39"/>
      <c r="CT773" s="39"/>
      <c r="CU773" s="39"/>
      <c r="CV773" s="39"/>
      <c r="CW773" s="39"/>
      <c r="CX773" s="39"/>
      <c r="CY773" s="39"/>
      <c r="CZ773" s="39"/>
      <c r="DA773" s="39"/>
      <c r="DB773" s="39"/>
      <c r="DC773" s="39"/>
      <c r="DD773" s="39"/>
      <c r="DE773" s="39"/>
      <c r="DF773" s="39"/>
      <c r="DG773" s="39"/>
      <c r="DH773" s="39"/>
      <c r="DI773" s="39"/>
      <c r="DJ773" s="39"/>
      <c r="DK773" s="39"/>
      <c r="DL773" s="39"/>
      <c r="DM773" s="39"/>
      <c r="DN773" s="39"/>
      <c r="DO773" s="39"/>
      <c r="DP773" s="39"/>
      <c r="DQ773" s="39"/>
      <c r="DR773" s="33">
        <f t="shared" ref="DR773:DW773" si="3131">IFERROR(DR673/DR573,"")</f>
        <v>0</v>
      </c>
      <c r="DS773" s="33">
        <f t="shared" si="3131"/>
        <v>0</v>
      </c>
      <c r="DT773" s="33">
        <f t="shared" si="3131"/>
        <v>0</v>
      </c>
      <c r="DU773" s="33">
        <f t="shared" si="3131"/>
        <v>0</v>
      </c>
      <c r="DV773" s="33">
        <f t="shared" si="3131"/>
        <v>0</v>
      </c>
      <c r="DW773" s="33">
        <f t="shared" si="3131"/>
        <v>0</v>
      </c>
      <c r="DX773" s="39"/>
      <c r="DY773" s="39"/>
      <c r="DZ773" s="39"/>
      <c r="EA773" s="39"/>
      <c r="EB773" s="39"/>
      <c r="EC773" s="39"/>
      <c r="ED773" s="39"/>
      <c r="EE773" s="39"/>
      <c r="EF773" s="39"/>
      <c r="EG773" s="39"/>
      <c r="EH773" s="39"/>
      <c r="EI773" s="39"/>
      <c r="EJ773" s="39"/>
      <c r="EK773" s="39"/>
      <c r="EL773" s="39"/>
      <c r="EM773" s="39"/>
      <c r="EN773" s="39"/>
      <c r="EO773" s="39"/>
      <c r="EP773" s="39"/>
      <c r="EQ773" s="39"/>
      <c r="ER773" s="39"/>
      <c r="ES773" s="39"/>
      <c r="ET773" s="39"/>
      <c r="EU773" s="39"/>
      <c r="EV773" s="39"/>
      <c r="EW773" s="39"/>
      <c r="EX773" s="39"/>
      <c r="EY773" s="39"/>
      <c r="EZ773" s="39"/>
      <c r="FA773" s="39"/>
      <c r="FB773" s="39"/>
      <c r="FC773" s="39"/>
      <c r="FD773" s="39"/>
      <c r="FE773" s="39"/>
      <c r="FF773" s="33">
        <f t="shared" ref="FF773:FK773" si="3132">IFERROR(FF673/FF573,"")</f>
        <v>0</v>
      </c>
      <c r="FG773" s="33">
        <f t="shared" si="3132"/>
        <v>0</v>
      </c>
      <c r="FH773" s="33">
        <f t="shared" si="3132"/>
        <v>0</v>
      </c>
      <c r="FI773" s="33">
        <f t="shared" si="3132"/>
        <v>0</v>
      </c>
      <c r="FJ773" s="33">
        <f t="shared" si="3132"/>
        <v>0</v>
      </c>
      <c r="FK773" s="33">
        <f t="shared" si="3132"/>
        <v>0</v>
      </c>
      <c r="FL773" s="39"/>
      <c r="FM773" s="39"/>
      <c r="FN773" s="39"/>
      <c r="FO773" s="39"/>
      <c r="FP773" s="39"/>
      <c r="FQ773" s="39"/>
      <c r="FR773" s="39"/>
      <c r="FS773" s="39"/>
      <c r="FT773" s="39"/>
      <c r="FU773" s="39"/>
      <c r="FV773" s="39"/>
      <c r="FW773" s="39"/>
      <c r="FX773" s="39"/>
      <c r="FY773" s="39"/>
      <c r="FZ773" s="39"/>
      <c r="GA773" s="39"/>
      <c r="GB773" s="39"/>
      <c r="GC773" s="39"/>
      <c r="GD773" s="39"/>
      <c r="GE773" s="39"/>
      <c r="GF773" s="39"/>
      <c r="GG773" s="39"/>
      <c r="GH773" s="39"/>
      <c r="GI773" s="39"/>
      <c r="GJ773" s="39"/>
      <c r="GK773" s="39"/>
      <c r="GL773" s="39"/>
      <c r="GM773" s="39"/>
      <c r="GN773" s="39"/>
      <c r="GO773" s="39"/>
      <c r="GP773" s="39"/>
      <c r="GQ773" s="39"/>
      <c r="GR773" s="39"/>
      <c r="GS773" s="39"/>
    </row>
    <row r="774" spans="1:201" ht="15" customHeight="1" x14ac:dyDescent="0.25">
      <c r="A774" s="11">
        <f>$A$71</f>
        <v>20211</v>
      </c>
      <c r="B774" s="33">
        <f t="shared" si="3124"/>
        <v>0</v>
      </c>
      <c r="C774" s="33">
        <f t="shared" si="3124"/>
        <v>0</v>
      </c>
      <c r="D774" s="33">
        <f t="shared" si="3124"/>
        <v>0</v>
      </c>
      <c r="E774" s="33">
        <f t="shared" si="3124"/>
        <v>0</v>
      </c>
      <c r="F774" s="33">
        <f t="shared" si="3124"/>
        <v>0</v>
      </c>
      <c r="G774" s="39"/>
      <c r="H774" s="39"/>
      <c r="I774" s="39"/>
      <c r="J774" s="39"/>
      <c r="K774" s="39"/>
      <c r="L774" s="39"/>
      <c r="M774" s="39"/>
      <c r="N774" s="39"/>
      <c r="O774" s="39"/>
      <c r="P774" s="39"/>
      <c r="Q774" s="39"/>
      <c r="R774" s="39"/>
      <c r="S774" s="39"/>
      <c r="T774" s="39"/>
      <c r="U774" s="39"/>
      <c r="V774" s="39"/>
      <c r="W774" s="39"/>
      <c r="X774" s="39"/>
      <c r="Y774" s="39"/>
      <c r="Z774" s="39"/>
      <c r="AA774" s="39"/>
      <c r="AB774" s="39"/>
      <c r="AC774" s="39"/>
      <c r="AD774" s="39"/>
      <c r="AE774" s="39"/>
      <c r="AF774" s="39"/>
      <c r="AG774" s="39"/>
      <c r="AH774" s="39"/>
      <c r="AI774" s="39"/>
      <c r="AJ774" s="39"/>
      <c r="AK774" s="39"/>
      <c r="AL774" s="39"/>
      <c r="AM774" s="39"/>
      <c r="AN774" s="39"/>
      <c r="AO774" s="39"/>
      <c r="AP774" s="33">
        <f t="shared" ref="AP774:AT774" si="3133">IFERROR(AP674/AP574,"")</f>
        <v>0</v>
      </c>
      <c r="AQ774" s="33">
        <f t="shared" si="3133"/>
        <v>0</v>
      </c>
      <c r="AR774" s="33">
        <f t="shared" si="3133"/>
        <v>0</v>
      </c>
      <c r="AS774" s="33">
        <f t="shared" si="3133"/>
        <v>0</v>
      </c>
      <c r="AT774" s="33">
        <f t="shared" si="3133"/>
        <v>0</v>
      </c>
      <c r="AU774" s="39"/>
      <c r="AV774" s="39"/>
      <c r="AW774" s="39"/>
      <c r="AX774" s="39"/>
      <c r="AY774" s="39"/>
      <c r="AZ774" s="39"/>
      <c r="BA774" s="39"/>
      <c r="BB774" s="39"/>
      <c r="BC774" s="39"/>
      <c r="BD774" s="39"/>
      <c r="BE774" s="39"/>
      <c r="BF774" s="39"/>
      <c r="BG774" s="39"/>
      <c r="BH774" s="39"/>
      <c r="BI774" s="39"/>
      <c r="BJ774" s="39"/>
      <c r="BK774" s="39"/>
      <c r="BL774" s="39"/>
      <c r="BM774" s="39"/>
      <c r="BN774" s="39"/>
      <c r="BO774" s="39"/>
      <c r="BP774" s="39"/>
      <c r="BQ774" s="39"/>
      <c r="BR774" s="39"/>
      <c r="BS774" s="39"/>
      <c r="BT774" s="39"/>
      <c r="BU774" s="39"/>
      <c r="BV774" s="39"/>
      <c r="BW774" s="39"/>
      <c r="BX774" s="39"/>
      <c r="BY774" s="39"/>
      <c r="BZ774" s="39"/>
      <c r="CA774" s="39"/>
      <c r="CB774" s="39"/>
      <c r="CC774" s="39"/>
      <c r="CD774" s="33">
        <f t="shared" ref="CD774:CH774" si="3134">IFERROR(CD674/CD574,"")</f>
        <v>0</v>
      </c>
      <c r="CE774" s="33">
        <f t="shared" si="3134"/>
        <v>0</v>
      </c>
      <c r="CF774" s="33">
        <f t="shared" si="3134"/>
        <v>0</v>
      </c>
      <c r="CG774" s="33">
        <f t="shared" si="3134"/>
        <v>0</v>
      </c>
      <c r="CH774" s="33">
        <f t="shared" si="3134"/>
        <v>0</v>
      </c>
      <c r="CI774" s="39"/>
      <c r="CJ774" s="39"/>
      <c r="CK774" s="39"/>
      <c r="CL774" s="39"/>
      <c r="CM774" s="39"/>
      <c r="CN774" s="39"/>
      <c r="CO774" s="39"/>
      <c r="CP774" s="39"/>
      <c r="CQ774" s="39"/>
      <c r="CR774" s="39"/>
      <c r="CS774" s="39"/>
      <c r="CT774" s="39"/>
      <c r="CU774" s="39"/>
      <c r="CV774" s="39"/>
      <c r="CW774" s="39"/>
      <c r="CX774" s="39"/>
      <c r="CY774" s="39"/>
      <c r="CZ774" s="39"/>
      <c r="DA774" s="39"/>
      <c r="DB774" s="39"/>
      <c r="DC774" s="39"/>
      <c r="DD774" s="39"/>
      <c r="DE774" s="39"/>
      <c r="DF774" s="39"/>
      <c r="DG774" s="39"/>
      <c r="DH774" s="39"/>
      <c r="DI774" s="39"/>
      <c r="DJ774" s="39"/>
      <c r="DK774" s="39"/>
      <c r="DL774" s="39"/>
      <c r="DM774" s="39"/>
      <c r="DN774" s="39"/>
      <c r="DO774" s="39"/>
      <c r="DP774" s="39"/>
      <c r="DQ774" s="39"/>
      <c r="DR774" s="33">
        <f t="shared" ref="DR774:DV774" si="3135">IFERROR(DR674/DR574,"")</f>
        <v>0</v>
      </c>
      <c r="DS774" s="33">
        <f t="shared" si="3135"/>
        <v>0</v>
      </c>
      <c r="DT774" s="33">
        <f t="shared" si="3135"/>
        <v>0</v>
      </c>
      <c r="DU774" s="33">
        <f t="shared" si="3135"/>
        <v>0</v>
      </c>
      <c r="DV774" s="33">
        <f t="shared" si="3135"/>
        <v>0</v>
      </c>
      <c r="DW774" s="39"/>
      <c r="DX774" s="39"/>
      <c r="DY774" s="39"/>
      <c r="DZ774" s="39"/>
      <c r="EA774" s="39"/>
      <c r="EB774" s="39"/>
      <c r="EC774" s="39"/>
      <c r="ED774" s="39"/>
      <c r="EE774" s="39"/>
      <c r="EF774" s="39"/>
      <c r="EG774" s="39"/>
      <c r="EH774" s="39"/>
      <c r="EI774" s="39"/>
      <c r="EJ774" s="39"/>
      <c r="EK774" s="39"/>
      <c r="EL774" s="39"/>
      <c r="EM774" s="39"/>
      <c r="EN774" s="39"/>
      <c r="EO774" s="39"/>
      <c r="EP774" s="39"/>
      <c r="EQ774" s="39"/>
      <c r="ER774" s="39"/>
      <c r="ES774" s="39"/>
      <c r="ET774" s="39"/>
      <c r="EU774" s="39"/>
      <c r="EV774" s="39"/>
      <c r="EW774" s="39"/>
      <c r="EX774" s="39"/>
      <c r="EY774" s="39"/>
      <c r="EZ774" s="39"/>
      <c r="FA774" s="39"/>
      <c r="FB774" s="39"/>
      <c r="FC774" s="39"/>
      <c r="FD774" s="39"/>
      <c r="FE774" s="39"/>
      <c r="FF774" s="33">
        <f t="shared" ref="FF774:FJ774" si="3136">IFERROR(FF674/FF574,"")</f>
        <v>0</v>
      </c>
      <c r="FG774" s="33">
        <f t="shared" si="3136"/>
        <v>0</v>
      </c>
      <c r="FH774" s="33">
        <f t="shared" si="3136"/>
        <v>0</v>
      </c>
      <c r="FI774" s="33">
        <f t="shared" si="3136"/>
        <v>0</v>
      </c>
      <c r="FJ774" s="33">
        <f t="shared" si="3136"/>
        <v>0</v>
      </c>
      <c r="FK774" s="39"/>
      <c r="FL774" s="39"/>
      <c r="FM774" s="39"/>
      <c r="FN774" s="39"/>
      <c r="FO774" s="39"/>
      <c r="FP774" s="39"/>
      <c r="FQ774" s="39"/>
      <c r="FR774" s="39"/>
      <c r="FS774" s="39"/>
      <c r="FT774" s="39"/>
      <c r="FU774" s="39"/>
      <c r="FV774" s="39"/>
      <c r="FW774" s="39"/>
      <c r="FX774" s="39"/>
      <c r="FY774" s="39"/>
      <c r="FZ774" s="39"/>
      <c r="GA774" s="39"/>
      <c r="GB774" s="39"/>
      <c r="GC774" s="39"/>
      <c r="GD774" s="39"/>
      <c r="GE774" s="39"/>
      <c r="GF774" s="39"/>
      <c r="GG774" s="39"/>
      <c r="GH774" s="39"/>
      <c r="GI774" s="39"/>
      <c r="GJ774" s="39"/>
      <c r="GK774" s="39"/>
      <c r="GL774" s="39"/>
      <c r="GM774" s="39"/>
      <c r="GN774" s="39"/>
      <c r="GO774" s="39"/>
      <c r="GP774" s="39"/>
      <c r="GQ774" s="39"/>
      <c r="GR774" s="39"/>
      <c r="GS774" s="39"/>
    </row>
    <row r="775" spans="1:201" ht="15" customHeight="1" x14ac:dyDescent="0.25">
      <c r="A775" s="11">
        <f>$A$72</f>
        <v>20212</v>
      </c>
      <c r="B775" s="33">
        <f t="shared" si="3124"/>
        <v>0</v>
      </c>
      <c r="C775" s="33">
        <f t="shared" si="3124"/>
        <v>0</v>
      </c>
      <c r="D775" s="33">
        <f t="shared" si="3124"/>
        <v>0</v>
      </c>
      <c r="E775" s="33">
        <f t="shared" si="3124"/>
        <v>0</v>
      </c>
      <c r="F775" s="39"/>
      <c r="G775" s="39"/>
      <c r="H775" s="39"/>
      <c r="I775" s="39"/>
      <c r="J775" s="39"/>
      <c r="K775" s="39"/>
      <c r="L775" s="39"/>
      <c r="M775" s="39"/>
      <c r="N775" s="39"/>
      <c r="O775" s="39"/>
      <c r="P775" s="39"/>
      <c r="Q775" s="39"/>
      <c r="R775" s="39"/>
      <c r="S775" s="39"/>
      <c r="T775" s="39"/>
      <c r="U775" s="39"/>
      <c r="V775" s="39"/>
      <c r="W775" s="39"/>
      <c r="X775" s="39"/>
      <c r="Y775" s="39"/>
      <c r="Z775" s="39"/>
      <c r="AA775" s="39"/>
      <c r="AB775" s="39"/>
      <c r="AC775" s="39"/>
      <c r="AD775" s="39"/>
      <c r="AE775" s="39"/>
      <c r="AF775" s="39"/>
      <c r="AG775" s="39"/>
      <c r="AH775" s="39"/>
      <c r="AI775" s="39"/>
      <c r="AJ775" s="39"/>
      <c r="AK775" s="39"/>
      <c r="AL775" s="39"/>
      <c r="AM775" s="39"/>
      <c r="AN775" s="39"/>
      <c r="AO775" s="39"/>
      <c r="AP775" s="33">
        <f t="shared" ref="AP775:AS775" si="3137">IFERROR(AP675/AP575,"")</f>
        <v>0</v>
      </c>
      <c r="AQ775" s="33">
        <f t="shared" si="3137"/>
        <v>0</v>
      </c>
      <c r="AR775" s="33">
        <f t="shared" si="3137"/>
        <v>0</v>
      </c>
      <c r="AS775" s="33">
        <f t="shared" si="3137"/>
        <v>0</v>
      </c>
      <c r="AT775" s="39"/>
      <c r="AU775" s="39"/>
      <c r="AV775" s="39"/>
      <c r="AW775" s="39"/>
      <c r="AX775" s="39"/>
      <c r="AY775" s="39"/>
      <c r="AZ775" s="39"/>
      <c r="BA775" s="39"/>
      <c r="BB775" s="39"/>
      <c r="BC775" s="39"/>
      <c r="BD775" s="39"/>
      <c r="BE775" s="39"/>
      <c r="BF775" s="39"/>
      <c r="BG775" s="39"/>
      <c r="BH775" s="39"/>
      <c r="BI775" s="39"/>
      <c r="BJ775" s="39"/>
      <c r="BK775" s="39"/>
      <c r="BL775" s="39"/>
      <c r="BM775" s="39"/>
      <c r="BN775" s="39"/>
      <c r="BO775" s="39"/>
      <c r="BP775" s="39"/>
      <c r="BQ775" s="39"/>
      <c r="BR775" s="39"/>
      <c r="BS775" s="39"/>
      <c r="BT775" s="39"/>
      <c r="BU775" s="39"/>
      <c r="BV775" s="39"/>
      <c r="BW775" s="39"/>
      <c r="BX775" s="39"/>
      <c r="BY775" s="39"/>
      <c r="BZ775" s="39"/>
      <c r="CA775" s="39"/>
      <c r="CB775" s="39"/>
      <c r="CC775" s="39"/>
      <c r="CD775" s="33">
        <f t="shared" ref="CD775:CG775" si="3138">IFERROR(CD675/CD575,"")</f>
        <v>0</v>
      </c>
      <c r="CE775" s="33">
        <f t="shared" si="3138"/>
        <v>0</v>
      </c>
      <c r="CF775" s="33">
        <f t="shared" si="3138"/>
        <v>0</v>
      </c>
      <c r="CG775" s="33">
        <f t="shared" si="3138"/>
        <v>0</v>
      </c>
      <c r="CH775" s="39"/>
      <c r="CI775" s="39"/>
      <c r="CJ775" s="39"/>
      <c r="CK775" s="39"/>
      <c r="CL775" s="39"/>
      <c r="CM775" s="39"/>
      <c r="CN775" s="39"/>
      <c r="CO775" s="39"/>
      <c r="CP775" s="39"/>
      <c r="CQ775" s="39"/>
      <c r="CR775" s="39"/>
      <c r="CS775" s="39"/>
      <c r="CT775" s="39"/>
      <c r="CU775" s="39"/>
      <c r="CV775" s="39"/>
      <c r="CW775" s="39"/>
      <c r="CX775" s="39"/>
      <c r="CY775" s="39"/>
      <c r="CZ775" s="39"/>
      <c r="DA775" s="39"/>
      <c r="DB775" s="39"/>
      <c r="DC775" s="39"/>
      <c r="DD775" s="39"/>
      <c r="DE775" s="39"/>
      <c r="DF775" s="39"/>
      <c r="DG775" s="39"/>
      <c r="DH775" s="39"/>
      <c r="DI775" s="39"/>
      <c r="DJ775" s="39"/>
      <c r="DK775" s="39"/>
      <c r="DL775" s="39"/>
      <c r="DM775" s="39"/>
      <c r="DN775" s="39"/>
      <c r="DO775" s="39"/>
      <c r="DP775" s="39"/>
      <c r="DQ775" s="39"/>
      <c r="DR775" s="33">
        <f t="shared" ref="DR775:DU775" si="3139">IFERROR(DR675/DR575,"")</f>
        <v>0</v>
      </c>
      <c r="DS775" s="33">
        <f t="shared" si="3139"/>
        <v>0</v>
      </c>
      <c r="DT775" s="33">
        <f t="shared" si="3139"/>
        <v>0</v>
      </c>
      <c r="DU775" s="33">
        <f t="shared" si="3139"/>
        <v>0</v>
      </c>
      <c r="DV775" s="39"/>
      <c r="DW775" s="39"/>
      <c r="DX775" s="39"/>
      <c r="DY775" s="39"/>
      <c r="DZ775" s="39"/>
      <c r="EA775" s="39"/>
      <c r="EB775" s="39"/>
      <c r="EC775" s="39"/>
      <c r="ED775" s="39"/>
      <c r="EE775" s="39"/>
      <c r="EF775" s="39"/>
      <c r="EG775" s="39"/>
      <c r="EH775" s="39"/>
      <c r="EI775" s="39"/>
      <c r="EJ775" s="39"/>
      <c r="EK775" s="39"/>
      <c r="EL775" s="39"/>
      <c r="EM775" s="39"/>
      <c r="EN775" s="39"/>
      <c r="EO775" s="39"/>
      <c r="EP775" s="39"/>
      <c r="EQ775" s="39"/>
      <c r="ER775" s="39"/>
      <c r="ES775" s="39"/>
      <c r="ET775" s="39"/>
      <c r="EU775" s="39"/>
      <c r="EV775" s="39"/>
      <c r="EW775" s="39"/>
      <c r="EX775" s="39"/>
      <c r="EY775" s="39"/>
      <c r="EZ775" s="39"/>
      <c r="FA775" s="39"/>
      <c r="FB775" s="39"/>
      <c r="FC775" s="39"/>
      <c r="FD775" s="39"/>
      <c r="FE775" s="39"/>
      <c r="FF775" s="33">
        <f t="shared" ref="FF775:FI775" si="3140">IFERROR(FF675/FF575,"")</f>
        <v>0</v>
      </c>
      <c r="FG775" s="33">
        <f t="shared" si="3140"/>
        <v>0</v>
      </c>
      <c r="FH775" s="33">
        <f t="shared" si="3140"/>
        <v>0</v>
      </c>
      <c r="FI775" s="33">
        <f t="shared" si="3140"/>
        <v>0</v>
      </c>
      <c r="FJ775" s="39"/>
      <c r="FK775" s="39"/>
      <c r="FL775" s="39"/>
      <c r="FM775" s="39"/>
      <c r="FN775" s="39"/>
      <c r="FO775" s="39"/>
      <c r="FP775" s="39"/>
      <c r="FQ775" s="39"/>
      <c r="FR775" s="39"/>
      <c r="FS775" s="39"/>
      <c r="FT775" s="39"/>
      <c r="FU775" s="39"/>
      <c r="FV775" s="39"/>
      <c r="FW775" s="39"/>
      <c r="FX775" s="39"/>
      <c r="FY775" s="39"/>
      <c r="FZ775" s="39"/>
      <c r="GA775" s="39"/>
      <c r="GB775" s="39"/>
      <c r="GC775" s="39"/>
      <c r="GD775" s="39"/>
      <c r="GE775" s="39"/>
      <c r="GF775" s="39"/>
      <c r="GG775" s="39"/>
      <c r="GH775" s="39"/>
      <c r="GI775" s="39"/>
      <c r="GJ775" s="39"/>
      <c r="GK775" s="39"/>
      <c r="GL775" s="39"/>
      <c r="GM775" s="39"/>
      <c r="GN775" s="39"/>
      <c r="GO775" s="39"/>
      <c r="GP775" s="39"/>
      <c r="GQ775" s="39"/>
      <c r="GR775" s="39"/>
      <c r="GS775" s="39"/>
    </row>
    <row r="776" spans="1:201" ht="15" customHeight="1" x14ac:dyDescent="0.25">
      <c r="A776" s="11">
        <f>$A$73</f>
        <v>20213</v>
      </c>
      <c r="B776" s="33">
        <f t="shared" si="3124"/>
        <v>0</v>
      </c>
      <c r="C776" s="33">
        <f t="shared" si="3124"/>
        <v>0</v>
      </c>
      <c r="D776" s="33">
        <f t="shared" si="3124"/>
        <v>0</v>
      </c>
      <c r="E776" s="39"/>
      <c r="F776" s="39"/>
      <c r="G776" s="39"/>
      <c r="H776" s="39"/>
      <c r="I776" s="39"/>
      <c r="J776" s="39"/>
      <c r="K776" s="39"/>
      <c r="L776" s="39"/>
      <c r="M776" s="39"/>
      <c r="N776" s="39"/>
      <c r="O776" s="39"/>
      <c r="P776" s="39"/>
      <c r="Q776" s="39"/>
      <c r="R776" s="39"/>
      <c r="S776" s="39"/>
      <c r="T776" s="39"/>
      <c r="U776" s="39"/>
      <c r="V776" s="39"/>
      <c r="W776" s="39"/>
      <c r="X776" s="39"/>
      <c r="Y776" s="39"/>
      <c r="Z776" s="39"/>
      <c r="AA776" s="39"/>
      <c r="AB776" s="39"/>
      <c r="AC776" s="39"/>
      <c r="AD776" s="39"/>
      <c r="AE776" s="39"/>
      <c r="AF776" s="39"/>
      <c r="AG776" s="39"/>
      <c r="AH776" s="39"/>
      <c r="AI776" s="39"/>
      <c r="AJ776" s="39"/>
      <c r="AK776" s="39"/>
      <c r="AL776" s="39"/>
      <c r="AM776" s="39"/>
      <c r="AN776" s="39"/>
      <c r="AO776" s="39"/>
      <c r="AP776" s="33">
        <f t="shared" ref="AP776:AR776" si="3141">IFERROR(AP676/AP576,"")</f>
        <v>0</v>
      </c>
      <c r="AQ776" s="33">
        <f t="shared" si="3141"/>
        <v>0</v>
      </c>
      <c r="AR776" s="33">
        <f t="shared" si="3141"/>
        <v>0</v>
      </c>
      <c r="AS776" s="39"/>
      <c r="AT776" s="39"/>
      <c r="AU776" s="39"/>
      <c r="AV776" s="39"/>
      <c r="AW776" s="39"/>
      <c r="AX776" s="39"/>
      <c r="AY776" s="39"/>
      <c r="AZ776" s="39"/>
      <c r="BA776" s="39"/>
      <c r="BB776" s="39"/>
      <c r="BC776" s="39"/>
      <c r="BD776" s="39"/>
      <c r="BE776" s="39"/>
      <c r="BF776" s="39"/>
      <c r="BG776" s="39"/>
      <c r="BH776" s="39"/>
      <c r="BI776" s="39"/>
      <c r="BJ776" s="39"/>
      <c r="BK776" s="39"/>
      <c r="BL776" s="39"/>
      <c r="BM776" s="39"/>
      <c r="BN776" s="39"/>
      <c r="BO776" s="39"/>
      <c r="BP776" s="39"/>
      <c r="BQ776" s="39"/>
      <c r="BR776" s="39"/>
      <c r="BS776" s="39"/>
      <c r="BT776" s="39"/>
      <c r="BU776" s="39"/>
      <c r="BV776" s="39"/>
      <c r="BW776" s="39"/>
      <c r="BX776" s="39"/>
      <c r="BY776" s="39"/>
      <c r="BZ776" s="39"/>
      <c r="CA776" s="39"/>
      <c r="CB776" s="39"/>
      <c r="CC776" s="39"/>
      <c r="CD776" s="33">
        <f t="shared" ref="CD776:CF776" si="3142">IFERROR(CD676/CD576,"")</f>
        <v>0</v>
      </c>
      <c r="CE776" s="33">
        <f t="shared" si="3142"/>
        <v>0</v>
      </c>
      <c r="CF776" s="33">
        <f t="shared" si="3142"/>
        <v>0</v>
      </c>
      <c r="CG776" s="39"/>
      <c r="CH776" s="39"/>
      <c r="CI776" s="39"/>
      <c r="CJ776" s="39"/>
      <c r="CK776" s="39"/>
      <c r="CL776" s="39"/>
      <c r="CM776" s="39"/>
      <c r="CN776" s="39"/>
      <c r="CO776" s="39"/>
      <c r="CP776" s="39"/>
      <c r="CQ776" s="39"/>
      <c r="CR776" s="39"/>
      <c r="CS776" s="39"/>
      <c r="CT776" s="39"/>
      <c r="CU776" s="39"/>
      <c r="CV776" s="39"/>
      <c r="CW776" s="39"/>
      <c r="CX776" s="39"/>
      <c r="CY776" s="39"/>
      <c r="CZ776" s="39"/>
      <c r="DA776" s="39"/>
      <c r="DB776" s="39"/>
      <c r="DC776" s="39"/>
      <c r="DD776" s="39"/>
      <c r="DE776" s="39"/>
      <c r="DF776" s="39"/>
      <c r="DG776" s="39"/>
      <c r="DH776" s="39"/>
      <c r="DI776" s="39"/>
      <c r="DJ776" s="39"/>
      <c r="DK776" s="39"/>
      <c r="DL776" s="39"/>
      <c r="DM776" s="39"/>
      <c r="DN776" s="39"/>
      <c r="DO776" s="39"/>
      <c r="DP776" s="39"/>
      <c r="DQ776" s="39"/>
      <c r="DR776" s="33">
        <f t="shared" ref="DR776:DT776" si="3143">IFERROR(DR676/DR576,"")</f>
        <v>0</v>
      </c>
      <c r="DS776" s="33">
        <f t="shared" si="3143"/>
        <v>0</v>
      </c>
      <c r="DT776" s="33">
        <f t="shared" si="3143"/>
        <v>0</v>
      </c>
      <c r="DU776" s="39"/>
      <c r="DV776" s="39"/>
      <c r="DW776" s="39"/>
      <c r="DX776" s="39"/>
      <c r="DY776" s="39"/>
      <c r="DZ776" s="39"/>
      <c r="EA776" s="39"/>
      <c r="EB776" s="39"/>
      <c r="EC776" s="39"/>
      <c r="ED776" s="39"/>
      <c r="EE776" s="39"/>
      <c r="EF776" s="39"/>
      <c r="EG776" s="39"/>
      <c r="EH776" s="39"/>
      <c r="EI776" s="39"/>
      <c r="EJ776" s="39"/>
      <c r="EK776" s="39"/>
      <c r="EL776" s="39"/>
      <c r="EM776" s="39"/>
      <c r="EN776" s="39"/>
      <c r="EO776" s="39"/>
      <c r="EP776" s="39"/>
      <c r="EQ776" s="39"/>
      <c r="ER776" s="39"/>
      <c r="ES776" s="39"/>
      <c r="ET776" s="39"/>
      <c r="EU776" s="39"/>
      <c r="EV776" s="39"/>
      <c r="EW776" s="39"/>
      <c r="EX776" s="39"/>
      <c r="EY776" s="39"/>
      <c r="EZ776" s="39"/>
      <c r="FA776" s="39"/>
      <c r="FB776" s="39"/>
      <c r="FC776" s="39"/>
      <c r="FD776" s="39"/>
      <c r="FE776" s="39"/>
      <c r="FF776" s="33">
        <f t="shared" ref="FF776:FH776" si="3144">IFERROR(FF676/FF576,"")</f>
        <v>0</v>
      </c>
      <c r="FG776" s="33">
        <f t="shared" si="3144"/>
        <v>0</v>
      </c>
      <c r="FH776" s="33">
        <f t="shared" si="3144"/>
        <v>0</v>
      </c>
      <c r="FI776" s="39"/>
      <c r="FJ776" s="39"/>
      <c r="FK776" s="39"/>
      <c r="FL776" s="39"/>
      <c r="FM776" s="39"/>
      <c r="FN776" s="39"/>
      <c r="FO776" s="39"/>
      <c r="FP776" s="39"/>
      <c r="FQ776" s="39"/>
      <c r="FR776" s="39"/>
      <c r="FS776" s="39"/>
      <c r="FT776" s="39"/>
      <c r="FU776" s="39"/>
      <c r="FV776" s="39"/>
      <c r="FW776" s="39"/>
      <c r="FX776" s="39"/>
      <c r="FY776" s="39"/>
      <c r="FZ776" s="39"/>
      <c r="GA776" s="39"/>
      <c r="GB776" s="39"/>
      <c r="GC776" s="39"/>
      <c r="GD776" s="39"/>
      <c r="GE776" s="39"/>
      <c r="GF776" s="39"/>
      <c r="GG776" s="39"/>
      <c r="GH776" s="39"/>
      <c r="GI776" s="39"/>
      <c r="GJ776" s="39"/>
      <c r="GK776" s="39"/>
      <c r="GL776" s="39"/>
      <c r="GM776" s="39"/>
      <c r="GN776" s="39"/>
      <c r="GO776" s="39"/>
      <c r="GP776" s="39"/>
      <c r="GQ776" s="39"/>
      <c r="GR776" s="39"/>
      <c r="GS776" s="39"/>
    </row>
    <row r="777" spans="1:201" ht="15" customHeight="1" x14ac:dyDescent="0.25">
      <c r="A777" s="11">
        <f>$A$74</f>
        <v>20214</v>
      </c>
      <c r="B777" s="33">
        <f t="shared" si="3124"/>
        <v>0</v>
      </c>
      <c r="C777" s="33">
        <f t="shared" si="3124"/>
        <v>0</v>
      </c>
      <c r="D777" s="39"/>
      <c r="E777" s="39"/>
      <c r="F777" s="39"/>
      <c r="G777" s="39"/>
      <c r="H777" s="39"/>
      <c r="I777" s="39"/>
      <c r="J777" s="39"/>
      <c r="K777" s="39"/>
      <c r="L777" s="39"/>
      <c r="M777" s="39"/>
      <c r="N777" s="39"/>
      <c r="O777" s="39"/>
      <c r="P777" s="39"/>
      <c r="Q777" s="39"/>
      <c r="R777" s="39"/>
      <c r="S777" s="39"/>
      <c r="T777" s="39"/>
      <c r="U777" s="39"/>
      <c r="V777" s="39"/>
      <c r="W777" s="39"/>
      <c r="X777" s="39"/>
      <c r="Y777" s="39"/>
      <c r="Z777" s="39"/>
      <c r="AA777" s="39"/>
      <c r="AB777" s="39"/>
      <c r="AC777" s="39"/>
      <c r="AD777" s="39"/>
      <c r="AE777" s="39"/>
      <c r="AF777" s="39"/>
      <c r="AG777" s="39"/>
      <c r="AH777" s="39"/>
      <c r="AI777" s="39"/>
      <c r="AJ777" s="39"/>
      <c r="AK777" s="39"/>
      <c r="AL777" s="39"/>
      <c r="AM777" s="39"/>
      <c r="AN777" s="39"/>
      <c r="AO777" s="39"/>
      <c r="AP777" s="33">
        <f t="shared" ref="AP777:AQ777" si="3145">IFERROR(AP677/AP577,"")</f>
        <v>0</v>
      </c>
      <c r="AQ777" s="33">
        <f t="shared" si="3145"/>
        <v>0</v>
      </c>
      <c r="AR777" s="39"/>
      <c r="AS777" s="39"/>
      <c r="AT777" s="39"/>
      <c r="AU777" s="39"/>
      <c r="AV777" s="39"/>
      <c r="AW777" s="39"/>
      <c r="AX777" s="39"/>
      <c r="AY777" s="39"/>
      <c r="AZ777" s="39"/>
      <c r="BA777" s="39"/>
      <c r="BB777" s="39"/>
      <c r="BC777" s="39"/>
      <c r="BD777" s="39"/>
      <c r="BE777" s="39"/>
      <c r="BF777" s="39"/>
      <c r="BG777" s="39"/>
      <c r="BH777" s="39"/>
      <c r="BI777" s="39"/>
      <c r="BJ777" s="39"/>
      <c r="BK777" s="39"/>
      <c r="BL777" s="39"/>
      <c r="BM777" s="39"/>
      <c r="BN777" s="39"/>
      <c r="BO777" s="39"/>
      <c r="BP777" s="39"/>
      <c r="BQ777" s="39"/>
      <c r="BR777" s="39"/>
      <c r="BS777" s="39"/>
      <c r="BT777" s="39"/>
      <c r="BU777" s="39"/>
      <c r="BV777" s="39"/>
      <c r="BW777" s="39"/>
      <c r="BX777" s="39"/>
      <c r="BY777" s="39"/>
      <c r="BZ777" s="39"/>
      <c r="CA777" s="39"/>
      <c r="CB777" s="39"/>
      <c r="CC777" s="39"/>
      <c r="CD777" s="33">
        <f t="shared" ref="CD777:CE777" si="3146">IFERROR(CD677/CD577,"")</f>
        <v>0</v>
      </c>
      <c r="CE777" s="33">
        <f t="shared" si="3146"/>
        <v>0</v>
      </c>
      <c r="CF777" s="39"/>
      <c r="CG777" s="39"/>
      <c r="CH777" s="39"/>
      <c r="CI777" s="39"/>
      <c r="CJ777" s="39"/>
      <c r="CK777" s="39"/>
      <c r="CL777" s="39"/>
      <c r="CM777" s="39"/>
      <c r="CN777" s="39"/>
      <c r="CO777" s="39"/>
      <c r="CP777" s="39"/>
      <c r="CQ777" s="39"/>
      <c r="CR777" s="39"/>
      <c r="CS777" s="39"/>
      <c r="CT777" s="39"/>
      <c r="CU777" s="39"/>
      <c r="CV777" s="39"/>
      <c r="CW777" s="39"/>
      <c r="CX777" s="39"/>
      <c r="CY777" s="39"/>
      <c r="CZ777" s="39"/>
      <c r="DA777" s="39"/>
      <c r="DB777" s="39"/>
      <c r="DC777" s="39"/>
      <c r="DD777" s="39"/>
      <c r="DE777" s="39"/>
      <c r="DF777" s="39"/>
      <c r="DG777" s="39"/>
      <c r="DH777" s="39"/>
      <c r="DI777" s="39"/>
      <c r="DJ777" s="39"/>
      <c r="DK777" s="39"/>
      <c r="DL777" s="39"/>
      <c r="DM777" s="39"/>
      <c r="DN777" s="39"/>
      <c r="DO777" s="39"/>
      <c r="DP777" s="39"/>
      <c r="DQ777" s="39"/>
      <c r="DR777" s="33">
        <f t="shared" ref="DR777:DS777" si="3147">IFERROR(DR677/DR577,"")</f>
        <v>0</v>
      </c>
      <c r="DS777" s="33">
        <f t="shared" si="3147"/>
        <v>0</v>
      </c>
      <c r="DT777" s="39"/>
      <c r="DU777" s="39"/>
      <c r="DV777" s="39"/>
      <c r="DW777" s="39"/>
      <c r="DX777" s="39"/>
      <c r="DY777" s="39"/>
      <c r="DZ777" s="39"/>
      <c r="EA777" s="39"/>
      <c r="EB777" s="39"/>
      <c r="EC777" s="39"/>
      <c r="ED777" s="39"/>
      <c r="EE777" s="39"/>
      <c r="EF777" s="39"/>
      <c r="EG777" s="39"/>
      <c r="EH777" s="39"/>
      <c r="EI777" s="39"/>
      <c r="EJ777" s="39"/>
      <c r="EK777" s="39"/>
      <c r="EL777" s="39"/>
      <c r="EM777" s="39"/>
      <c r="EN777" s="39"/>
      <c r="EO777" s="39"/>
      <c r="EP777" s="39"/>
      <c r="EQ777" s="39"/>
      <c r="ER777" s="39"/>
      <c r="ES777" s="39"/>
      <c r="ET777" s="39"/>
      <c r="EU777" s="39"/>
      <c r="EV777" s="39"/>
      <c r="EW777" s="39"/>
      <c r="EX777" s="39"/>
      <c r="EY777" s="39"/>
      <c r="EZ777" s="39"/>
      <c r="FA777" s="39"/>
      <c r="FB777" s="39"/>
      <c r="FC777" s="39"/>
      <c r="FD777" s="39"/>
      <c r="FE777" s="39"/>
      <c r="FF777" s="33">
        <f t="shared" ref="FF777:FG777" si="3148">IFERROR(FF677/FF577,"")</f>
        <v>0</v>
      </c>
      <c r="FG777" s="33">
        <f t="shared" si="3148"/>
        <v>0</v>
      </c>
      <c r="FH777" s="39"/>
      <c r="FI777" s="39"/>
      <c r="FJ777" s="39"/>
      <c r="FK777" s="39"/>
      <c r="FL777" s="39"/>
      <c r="FM777" s="39"/>
      <c r="FN777" s="39"/>
      <c r="FO777" s="39"/>
      <c r="FP777" s="39"/>
      <c r="FQ777" s="39"/>
      <c r="FR777" s="39"/>
      <c r="FS777" s="39"/>
      <c r="FT777" s="39"/>
      <c r="FU777" s="39"/>
      <c r="FV777" s="39"/>
      <c r="FW777" s="39"/>
      <c r="FX777" s="39"/>
      <c r="FY777" s="39"/>
      <c r="FZ777" s="39"/>
      <c r="GA777" s="39"/>
      <c r="GB777" s="39"/>
      <c r="GC777" s="39"/>
      <c r="GD777" s="39"/>
      <c r="GE777" s="39"/>
      <c r="GF777" s="39"/>
      <c r="GG777" s="39"/>
      <c r="GH777" s="39"/>
      <c r="GI777" s="39"/>
      <c r="GJ777" s="39"/>
      <c r="GK777" s="39"/>
      <c r="GL777" s="39"/>
      <c r="GM777" s="39"/>
      <c r="GN777" s="39"/>
      <c r="GO777" s="39"/>
      <c r="GP777" s="39"/>
      <c r="GQ777" s="39"/>
      <c r="GR777" s="39"/>
      <c r="GS777" s="39"/>
    </row>
    <row r="778" spans="1:201" ht="15" customHeight="1" x14ac:dyDescent="0.25">
      <c r="A778" s="11">
        <f>$A$75</f>
        <v>20221</v>
      </c>
      <c r="B778" s="33">
        <f t="shared" si="3124"/>
        <v>0</v>
      </c>
      <c r="C778" s="39"/>
      <c r="D778" s="39"/>
      <c r="E778" s="39"/>
      <c r="F778" s="39"/>
      <c r="G778" s="39"/>
      <c r="H778" s="39"/>
      <c r="I778" s="39"/>
      <c r="J778" s="39"/>
      <c r="K778" s="39"/>
      <c r="L778" s="39"/>
      <c r="M778" s="39"/>
      <c r="N778" s="39"/>
      <c r="O778" s="39"/>
      <c r="P778" s="39"/>
      <c r="Q778" s="39"/>
      <c r="R778" s="39"/>
      <c r="S778" s="39"/>
      <c r="T778" s="39"/>
      <c r="U778" s="39"/>
      <c r="V778" s="39"/>
      <c r="W778" s="39"/>
      <c r="X778" s="39"/>
      <c r="Y778" s="39"/>
      <c r="Z778" s="39"/>
      <c r="AA778" s="39"/>
      <c r="AB778" s="39"/>
      <c r="AC778" s="39"/>
      <c r="AD778" s="39"/>
      <c r="AE778" s="39"/>
      <c r="AF778" s="39"/>
      <c r="AG778" s="39"/>
      <c r="AH778" s="39"/>
      <c r="AI778" s="39"/>
      <c r="AJ778" s="39"/>
      <c r="AK778" s="39"/>
      <c r="AL778" s="39"/>
      <c r="AM778" s="39"/>
      <c r="AN778" s="39"/>
      <c r="AO778" s="39"/>
      <c r="AP778" s="33">
        <f t="shared" ref="AP778" si="3149">IFERROR(AP678/AP578,"")</f>
        <v>0</v>
      </c>
      <c r="AQ778" s="39"/>
      <c r="AR778" s="39"/>
      <c r="AS778" s="39"/>
      <c r="AT778" s="39"/>
      <c r="AU778" s="39"/>
      <c r="AV778" s="39"/>
      <c r="AW778" s="39"/>
      <c r="AX778" s="39"/>
      <c r="AY778" s="39"/>
      <c r="AZ778" s="39"/>
      <c r="BA778" s="39"/>
      <c r="BB778" s="39"/>
      <c r="BC778" s="39"/>
      <c r="BD778" s="39"/>
      <c r="BE778" s="39"/>
      <c r="BF778" s="39"/>
      <c r="BG778" s="39"/>
      <c r="BH778" s="39"/>
      <c r="BI778" s="39"/>
      <c r="BJ778" s="39"/>
      <c r="BK778" s="39"/>
      <c r="BL778" s="39"/>
      <c r="BM778" s="39"/>
      <c r="BN778" s="39"/>
      <c r="BO778" s="39"/>
      <c r="BP778" s="39"/>
      <c r="BQ778" s="39"/>
      <c r="BR778" s="39"/>
      <c r="BS778" s="39"/>
      <c r="BT778" s="39"/>
      <c r="BU778" s="39"/>
      <c r="BV778" s="39"/>
      <c r="BW778" s="39"/>
      <c r="BX778" s="39"/>
      <c r="BY778" s="39"/>
      <c r="BZ778" s="39"/>
      <c r="CA778" s="39"/>
      <c r="CB778" s="39"/>
      <c r="CC778" s="39"/>
      <c r="CD778" s="33">
        <f t="shared" ref="CD778" si="3150">IFERROR(CD678/CD578,"")</f>
        <v>0</v>
      </c>
      <c r="CE778" s="39"/>
      <c r="CF778" s="39"/>
      <c r="CG778" s="39"/>
      <c r="CH778" s="39"/>
      <c r="CI778" s="39"/>
      <c r="CJ778" s="39"/>
      <c r="CK778" s="39"/>
      <c r="CL778" s="39"/>
      <c r="CM778" s="39"/>
      <c r="CN778" s="39"/>
      <c r="CO778" s="39"/>
      <c r="CP778" s="39"/>
      <c r="CQ778" s="39"/>
      <c r="CR778" s="39"/>
      <c r="CS778" s="39"/>
      <c r="CT778" s="39"/>
      <c r="CU778" s="39"/>
      <c r="CV778" s="39"/>
      <c r="CW778" s="39"/>
      <c r="CX778" s="39"/>
      <c r="CY778" s="39"/>
      <c r="CZ778" s="39"/>
      <c r="DA778" s="39"/>
      <c r="DB778" s="39"/>
      <c r="DC778" s="39"/>
      <c r="DD778" s="39"/>
      <c r="DE778" s="39"/>
      <c r="DF778" s="39"/>
      <c r="DG778" s="39"/>
      <c r="DH778" s="39"/>
      <c r="DI778" s="39"/>
      <c r="DJ778" s="39"/>
      <c r="DK778" s="39"/>
      <c r="DL778" s="39"/>
      <c r="DM778" s="39"/>
      <c r="DN778" s="39"/>
      <c r="DO778" s="39"/>
      <c r="DP778" s="39"/>
      <c r="DQ778" s="39"/>
      <c r="DR778" s="33">
        <f t="shared" ref="DR778" si="3151">IFERROR(DR678/DR578,"")</f>
        <v>0</v>
      </c>
      <c r="DS778" s="39"/>
      <c r="DT778" s="39"/>
      <c r="DU778" s="39"/>
      <c r="DV778" s="39"/>
      <c r="DW778" s="39"/>
      <c r="DX778" s="39"/>
      <c r="DY778" s="39"/>
      <c r="DZ778" s="39"/>
      <c r="EA778" s="39"/>
      <c r="EB778" s="39"/>
      <c r="EC778" s="39"/>
      <c r="ED778" s="39"/>
      <c r="EE778" s="39"/>
      <c r="EF778" s="39"/>
      <c r="EG778" s="39"/>
      <c r="EH778" s="39"/>
      <c r="EI778" s="39"/>
      <c r="EJ778" s="39"/>
      <c r="EK778" s="39"/>
      <c r="EL778" s="39"/>
      <c r="EM778" s="39"/>
      <c r="EN778" s="39"/>
      <c r="EO778" s="39"/>
      <c r="EP778" s="39"/>
      <c r="EQ778" s="39"/>
      <c r="ER778" s="39"/>
      <c r="ES778" s="39"/>
      <c r="ET778" s="39"/>
      <c r="EU778" s="39"/>
      <c r="EV778" s="39"/>
      <c r="EW778" s="39"/>
      <c r="EX778" s="39"/>
      <c r="EY778" s="39"/>
      <c r="EZ778" s="39"/>
      <c r="FA778" s="39"/>
      <c r="FB778" s="39"/>
      <c r="FC778" s="39"/>
      <c r="FD778" s="39"/>
      <c r="FE778" s="39"/>
      <c r="FF778" s="33">
        <f t="shared" ref="FF778" si="3152">IFERROR(FF678/FF578,"")</f>
        <v>0</v>
      </c>
      <c r="FG778" s="39"/>
      <c r="FH778" s="39"/>
      <c r="FI778" s="39"/>
      <c r="FJ778" s="39"/>
      <c r="FK778" s="39"/>
      <c r="FL778" s="39"/>
      <c r="FM778" s="39"/>
      <c r="FN778" s="39"/>
      <c r="FO778" s="39"/>
      <c r="FP778" s="39"/>
      <c r="FQ778" s="39"/>
      <c r="FR778" s="39"/>
      <c r="FS778" s="39"/>
      <c r="FT778" s="39"/>
      <c r="FU778" s="39"/>
      <c r="FV778" s="39"/>
      <c r="FW778" s="39"/>
      <c r="FX778" s="39"/>
      <c r="FY778" s="39"/>
      <c r="FZ778" s="39"/>
      <c r="GA778" s="39"/>
      <c r="GB778" s="39"/>
      <c r="GC778" s="39"/>
      <c r="GD778" s="39"/>
      <c r="GE778" s="39"/>
      <c r="GF778" s="39"/>
      <c r="GG778" s="39"/>
      <c r="GH778" s="39"/>
      <c r="GI778" s="39"/>
      <c r="GJ778" s="39"/>
      <c r="GK778" s="39"/>
      <c r="GL778" s="39"/>
      <c r="GM778" s="39"/>
      <c r="GN778" s="39"/>
      <c r="GO778" s="39"/>
      <c r="GP778" s="39"/>
      <c r="GQ778" s="39"/>
      <c r="GR778" s="39"/>
      <c r="GS778" s="39"/>
    </row>
    <row r="779" spans="1:201" s="70" customFormat="1" ht="21" customHeight="1" x14ac:dyDescent="0.35">
      <c r="B779" s="109" t="str">
        <f>Co_Name</f>
        <v>State Farm Mutual Automobile Insurance Company</v>
      </c>
      <c r="O779" s="24"/>
      <c r="U779" s="24"/>
      <c r="V779" s="109" t="str">
        <f>Co_Name</f>
        <v>State Farm Mutual Automobile Insurance Company</v>
      </c>
      <c r="W779" s="24"/>
      <c r="X779" s="24"/>
      <c r="Y779" s="24"/>
      <c r="Z779" s="24"/>
      <c r="AA779" s="24"/>
      <c r="AB779" s="24"/>
      <c r="AC779" s="24"/>
      <c r="AE779" s="24"/>
      <c r="AF779" s="24"/>
      <c r="AG779" s="24"/>
      <c r="AH779" s="24"/>
      <c r="AI779" s="24"/>
      <c r="AJ779" s="24"/>
      <c r="AK779" s="24"/>
      <c r="AL779" s="24"/>
      <c r="AM779" s="24"/>
      <c r="AN779" s="24"/>
      <c r="AO779" s="24"/>
      <c r="AP779" s="109" t="str">
        <f>Co_Name</f>
        <v>State Farm Mutual Automobile Insurance Company</v>
      </c>
      <c r="BC779" s="24"/>
      <c r="BI779" s="24"/>
      <c r="BJ779" s="109" t="str">
        <f>Co_Name</f>
        <v>State Farm Mutual Automobile Insurance Company</v>
      </c>
      <c r="BK779" s="24"/>
      <c r="BL779" s="24"/>
      <c r="BM779" s="24"/>
      <c r="BN779" s="24"/>
      <c r="BO779" s="24"/>
      <c r="BP779" s="24"/>
      <c r="BQ779" s="24"/>
      <c r="BS779" s="24"/>
      <c r="BT779" s="24"/>
      <c r="BU779" s="24"/>
      <c r="BV779" s="24"/>
      <c r="BW779" s="24"/>
      <c r="BX779" s="24"/>
      <c r="BY779" s="24"/>
      <c r="BZ779" s="24"/>
      <c r="CA779" s="24"/>
      <c r="CB779" s="24"/>
      <c r="CC779" s="24"/>
      <c r="CD779" s="109" t="str">
        <f>Co_Name</f>
        <v>State Farm Mutual Automobile Insurance Company</v>
      </c>
      <c r="CQ779" s="24"/>
      <c r="CW779" s="24"/>
      <c r="CX779" s="109" t="str">
        <f>Co_Name</f>
        <v>State Farm Mutual Automobile Insurance Company</v>
      </c>
      <c r="CY779" s="24"/>
      <c r="CZ779" s="24"/>
      <c r="DA779" s="24"/>
      <c r="DB779" s="24"/>
      <c r="DC779" s="24"/>
      <c r="DD779" s="24"/>
      <c r="DE779" s="24"/>
      <c r="DG779" s="24"/>
      <c r="DH779" s="24"/>
      <c r="DI779" s="24"/>
      <c r="DJ779" s="24"/>
      <c r="DK779" s="24"/>
      <c r="DL779" s="24"/>
      <c r="DM779" s="24"/>
      <c r="DN779" s="24"/>
      <c r="DO779" s="24"/>
      <c r="DP779" s="24"/>
      <c r="DQ779" s="24"/>
      <c r="DR779" s="109" t="str">
        <f>Co_Name</f>
        <v>State Farm Mutual Automobile Insurance Company</v>
      </c>
      <c r="EE779" s="24"/>
      <c r="EK779" s="24"/>
      <c r="EL779" s="109" t="str">
        <f>Co_Name</f>
        <v>State Farm Mutual Automobile Insurance Company</v>
      </c>
      <c r="EM779" s="24"/>
      <c r="EN779" s="24"/>
      <c r="EO779" s="24"/>
      <c r="EP779" s="24"/>
      <c r="EQ779" s="24"/>
      <c r="ER779" s="24"/>
      <c r="ES779" s="24"/>
      <c r="EU779" s="24"/>
      <c r="EV779" s="24"/>
      <c r="EW779" s="24"/>
      <c r="EX779" s="24"/>
      <c r="EY779" s="24"/>
      <c r="EZ779" s="24"/>
      <c r="FA779" s="24"/>
      <c r="FB779" s="24"/>
      <c r="FC779" s="24"/>
      <c r="FD779" s="24"/>
      <c r="FE779" s="24"/>
      <c r="FF779" s="109" t="str">
        <f>Co_Name</f>
        <v>State Farm Mutual Automobile Insurance Company</v>
      </c>
      <c r="FS779" s="24"/>
      <c r="FY779" s="24"/>
      <c r="FZ779" s="109" t="str">
        <f>Co_Name</f>
        <v>State Farm Mutual Automobile Insurance Company</v>
      </c>
      <c r="GA779" s="24"/>
      <c r="GB779" s="24"/>
      <c r="GC779" s="24"/>
      <c r="GD779" s="24"/>
      <c r="GE779" s="24"/>
      <c r="GF779" s="24"/>
      <c r="GG779" s="24"/>
      <c r="GI779" s="24"/>
      <c r="GJ779" s="24"/>
      <c r="GK779" s="24"/>
      <c r="GL779" s="24"/>
      <c r="GM779" s="24"/>
      <c r="GN779" s="24"/>
      <c r="GO779" s="24"/>
      <c r="GP779" s="24"/>
      <c r="GQ779" s="24"/>
      <c r="GR779" s="24"/>
      <c r="GS779" s="24"/>
    </row>
    <row r="780" spans="1:201" s="70" customFormat="1" ht="21" customHeight="1" x14ac:dyDescent="0.35">
      <c r="B780" s="109" t="str">
        <f>B$2</f>
        <v>Private Passenger Auto Liability</v>
      </c>
      <c r="O780" s="24"/>
      <c r="U780" s="24"/>
      <c r="V780" s="109" t="str">
        <f>B$2</f>
        <v>Private Passenger Auto Liability</v>
      </c>
      <c r="W780" s="24"/>
      <c r="X780" s="24"/>
      <c r="Y780" s="24"/>
      <c r="Z780" s="24"/>
      <c r="AA780" s="24"/>
      <c r="AB780" s="24"/>
      <c r="AC780" s="24"/>
      <c r="AE780" s="24"/>
      <c r="AF780" s="24"/>
      <c r="AG780" s="24"/>
      <c r="AH780" s="24"/>
      <c r="AI780" s="24"/>
      <c r="AJ780" s="24"/>
      <c r="AK780" s="24"/>
      <c r="AL780" s="24"/>
      <c r="AM780" s="24"/>
      <c r="AN780" s="24"/>
      <c r="AO780" s="24"/>
      <c r="AP780" s="109" t="str">
        <f>AP$2</f>
        <v>Private Passenger Auto Liability</v>
      </c>
      <c r="BC780" s="24"/>
      <c r="BI780" s="24"/>
      <c r="BJ780" s="109" t="str">
        <f>AP$2</f>
        <v>Private Passenger Auto Liability</v>
      </c>
      <c r="BK780" s="24"/>
      <c r="BL780" s="24"/>
      <c r="BM780" s="24"/>
      <c r="BN780" s="24"/>
      <c r="BO780" s="24"/>
      <c r="BP780" s="24"/>
      <c r="BQ780" s="24"/>
      <c r="BS780" s="24"/>
      <c r="BT780" s="24"/>
      <c r="BU780" s="24"/>
      <c r="BV780" s="24"/>
      <c r="BW780" s="24"/>
      <c r="BX780" s="24"/>
      <c r="BY780" s="24"/>
      <c r="BZ780" s="24"/>
      <c r="CA780" s="24"/>
      <c r="CB780" s="24"/>
      <c r="CC780" s="24"/>
      <c r="CD780" s="109" t="str">
        <f>CD$2</f>
        <v>Private Passenger Auto Liability</v>
      </c>
      <c r="CQ780" s="24"/>
      <c r="CW780" s="24"/>
      <c r="CX780" s="109" t="str">
        <f>CD$2</f>
        <v>Private Passenger Auto Liability</v>
      </c>
      <c r="CY780" s="24"/>
      <c r="CZ780" s="24"/>
      <c r="DA780" s="24"/>
      <c r="DB780" s="24"/>
      <c r="DC780" s="24"/>
      <c r="DD780" s="24"/>
      <c r="DE780" s="24"/>
      <c r="DG780" s="24"/>
      <c r="DH780" s="24"/>
      <c r="DI780" s="24"/>
      <c r="DJ780" s="24"/>
      <c r="DK780" s="24"/>
      <c r="DL780" s="24"/>
      <c r="DM780" s="24"/>
      <c r="DN780" s="24"/>
      <c r="DO780" s="24"/>
      <c r="DP780" s="24"/>
      <c r="DQ780" s="24"/>
      <c r="DR780" s="109" t="str">
        <f>DR$2</f>
        <v>Private Passenger Auto Liability</v>
      </c>
      <c r="EE780" s="24"/>
      <c r="EK780" s="24"/>
      <c r="EL780" s="109" t="str">
        <f>DR$2</f>
        <v>Private Passenger Auto Liability</v>
      </c>
      <c r="EM780" s="24"/>
      <c r="EN780" s="24"/>
      <c r="EO780" s="24"/>
      <c r="EP780" s="24"/>
      <c r="EQ780" s="24"/>
      <c r="ER780" s="24"/>
      <c r="ES780" s="24"/>
      <c r="EU780" s="24"/>
      <c r="EV780" s="24"/>
      <c r="EW780" s="24"/>
      <c r="EX780" s="24"/>
      <c r="EY780" s="24"/>
      <c r="EZ780" s="24"/>
      <c r="FA780" s="24"/>
      <c r="FB780" s="24"/>
      <c r="FC780" s="24"/>
      <c r="FD780" s="24"/>
      <c r="FE780" s="24"/>
      <c r="FF780" s="109" t="str">
        <f>FF$2</f>
        <v>Private Passenger Auto Physical Damage</v>
      </c>
      <c r="FS780" s="24"/>
      <c r="FY780" s="24"/>
      <c r="FZ780" s="109" t="str">
        <f>FF$2</f>
        <v>Private Passenger Auto Physical Damage</v>
      </c>
      <c r="GA780" s="24"/>
      <c r="GB780" s="24"/>
      <c r="GC780" s="24"/>
      <c r="GD780" s="24"/>
      <c r="GE780" s="24"/>
      <c r="GF780" s="24"/>
      <c r="GG780" s="24"/>
      <c r="GI780" s="24"/>
      <c r="GJ780" s="24"/>
      <c r="GK780" s="24"/>
      <c r="GL780" s="24"/>
      <c r="GM780" s="24"/>
      <c r="GN780" s="24"/>
      <c r="GO780" s="24"/>
      <c r="GP780" s="24"/>
      <c r="GQ780" s="24"/>
      <c r="GR780" s="24"/>
      <c r="GS780" s="24"/>
    </row>
    <row r="781" spans="1:201" s="70" customFormat="1" ht="21" customHeight="1" x14ac:dyDescent="0.25"/>
    <row r="782" spans="1:201" s="70" customFormat="1" ht="21" customHeight="1" x14ac:dyDescent="0.25">
      <c r="B782" s="25" t="s">
        <v>132</v>
      </c>
      <c r="V782" s="25" t="s">
        <v>132</v>
      </c>
      <c r="AP782" s="25" t="s">
        <v>132</v>
      </c>
      <c r="BJ782" s="25" t="s">
        <v>132</v>
      </c>
      <c r="CD782" s="25" t="s">
        <v>132</v>
      </c>
      <c r="CX782" s="25" t="s">
        <v>132</v>
      </c>
      <c r="DR782" s="25" t="s">
        <v>132</v>
      </c>
      <c r="EL782" s="25" t="s">
        <v>132</v>
      </c>
      <c r="FF782" s="25" t="s">
        <v>132</v>
      </c>
      <c r="FZ782" s="25" t="s">
        <v>132</v>
      </c>
    </row>
    <row r="783" spans="1:201" s="70" customFormat="1" ht="15" customHeight="1" x14ac:dyDescent="0.25">
      <c r="B783" s="30" t="str">
        <f>B$5</f>
        <v>BI</v>
      </c>
      <c r="V783" s="30" t="str">
        <f>B$5</f>
        <v>BI</v>
      </c>
      <c r="AP783" s="30" t="str">
        <f>AP$5</f>
        <v>PD</v>
      </c>
      <c r="BJ783" s="30" t="str">
        <f>AP$5</f>
        <v>PD</v>
      </c>
      <c r="CD783" s="30" t="str">
        <f>CD$5</f>
        <v>MPC</v>
      </c>
      <c r="CX783" s="30" t="str">
        <f>CD$5</f>
        <v>MPC</v>
      </c>
      <c r="DR783" s="30" t="str">
        <f>DR$5</f>
        <v>UM</v>
      </c>
      <c r="EL783" s="30" t="str">
        <f>DR$5</f>
        <v>UM</v>
      </c>
      <c r="FF783" s="30" t="str">
        <f>FF$5</f>
        <v>COMP</v>
      </c>
      <c r="FZ783" s="30" t="str">
        <f>FF$5</f>
        <v>COMP</v>
      </c>
    </row>
    <row r="784" spans="1:201" s="70" customFormat="1" ht="15" customHeight="1" x14ac:dyDescent="0.25"/>
    <row r="785" spans="1:201" s="70" customFormat="1" x14ac:dyDescent="0.25">
      <c r="A785" s="114"/>
      <c r="B785" s="121" t="s">
        <v>1</v>
      </c>
      <c r="C785" s="122"/>
      <c r="D785" s="122"/>
      <c r="E785" s="122"/>
      <c r="F785" s="122"/>
      <c r="G785" s="122"/>
      <c r="H785" s="122"/>
      <c r="I785" s="122"/>
      <c r="J785" s="122"/>
      <c r="K785" s="122"/>
      <c r="L785" s="122"/>
      <c r="M785" s="122"/>
      <c r="N785" s="122"/>
      <c r="O785" s="122"/>
      <c r="P785" s="122"/>
      <c r="Q785" s="122"/>
      <c r="R785" s="122"/>
      <c r="S785" s="122"/>
      <c r="T785" s="122"/>
      <c r="U785" s="122"/>
      <c r="V785" s="121" t="s">
        <v>1</v>
      </c>
      <c r="W785" s="111"/>
      <c r="X785" s="111"/>
      <c r="Y785" s="111"/>
      <c r="Z785" s="111"/>
      <c r="AA785" s="111"/>
      <c r="AB785" s="111"/>
      <c r="AC785" s="111"/>
      <c r="AD785" s="111"/>
      <c r="AE785" s="111"/>
      <c r="AF785" s="111"/>
      <c r="AG785" s="111"/>
      <c r="AH785" s="111"/>
      <c r="AI785" s="111"/>
      <c r="AJ785" s="111"/>
      <c r="AK785" s="111"/>
      <c r="AL785" s="111"/>
      <c r="AM785" s="111"/>
      <c r="AN785" s="111"/>
      <c r="AO785" s="111"/>
      <c r="AP785" s="121" t="s">
        <v>1</v>
      </c>
      <c r="AQ785" s="122"/>
      <c r="AR785" s="122"/>
      <c r="AS785" s="122"/>
      <c r="AT785" s="122"/>
      <c r="AU785" s="122"/>
      <c r="AV785" s="122"/>
      <c r="AW785" s="122"/>
      <c r="AX785" s="122"/>
      <c r="AY785" s="122"/>
      <c r="AZ785" s="122"/>
      <c r="BA785" s="122"/>
      <c r="BB785" s="122"/>
      <c r="BC785" s="122"/>
      <c r="BD785" s="122"/>
      <c r="BE785" s="122"/>
      <c r="BF785" s="122"/>
      <c r="BG785" s="122"/>
      <c r="BH785" s="122"/>
      <c r="BI785" s="122"/>
      <c r="BJ785" s="121" t="s">
        <v>1</v>
      </c>
      <c r="BK785" s="111"/>
      <c r="BL785" s="111"/>
      <c r="BM785" s="111"/>
      <c r="BN785" s="111"/>
      <c r="BO785" s="111"/>
      <c r="BP785" s="111"/>
      <c r="BQ785" s="111"/>
      <c r="BR785" s="111"/>
      <c r="BS785" s="111"/>
      <c r="BT785" s="111"/>
      <c r="BU785" s="111"/>
      <c r="BV785" s="111"/>
      <c r="BW785" s="111"/>
      <c r="BX785" s="111"/>
      <c r="BY785" s="111"/>
      <c r="BZ785" s="111"/>
      <c r="CA785" s="111"/>
      <c r="CB785" s="111"/>
      <c r="CC785" s="111"/>
      <c r="CD785" s="121" t="s">
        <v>1</v>
      </c>
      <c r="CE785" s="122"/>
      <c r="CF785" s="122"/>
      <c r="CG785" s="122"/>
      <c r="CH785" s="122"/>
      <c r="CI785" s="122"/>
      <c r="CJ785" s="122"/>
      <c r="CK785" s="122"/>
      <c r="CL785" s="122"/>
      <c r="CM785" s="122"/>
      <c r="CN785" s="122"/>
      <c r="CO785" s="122"/>
      <c r="CP785" s="122"/>
      <c r="CQ785" s="122"/>
      <c r="CR785" s="122"/>
      <c r="CS785" s="122"/>
      <c r="CT785" s="122"/>
      <c r="CU785" s="122"/>
      <c r="CV785" s="122"/>
      <c r="CW785" s="122"/>
      <c r="CX785" s="121" t="s">
        <v>1</v>
      </c>
      <c r="CY785" s="111"/>
      <c r="CZ785" s="111"/>
      <c r="DA785" s="111"/>
      <c r="DB785" s="111"/>
      <c r="DC785" s="111"/>
      <c r="DD785" s="111"/>
      <c r="DE785" s="111"/>
      <c r="DF785" s="111"/>
      <c r="DG785" s="111"/>
      <c r="DH785" s="111"/>
      <c r="DI785" s="111"/>
      <c r="DJ785" s="111"/>
      <c r="DK785" s="111"/>
      <c r="DL785" s="111"/>
      <c r="DM785" s="111"/>
      <c r="DN785" s="111"/>
      <c r="DO785" s="111"/>
      <c r="DP785" s="111"/>
      <c r="DQ785" s="111"/>
      <c r="DR785" s="121" t="s">
        <v>1</v>
      </c>
      <c r="DS785" s="122"/>
      <c r="DT785" s="122"/>
      <c r="DU785" s="122"/>
      <c r="DV785" s="122"/>
      <c r="DW785" s="122"/>
      <c r="DX785" s="122"/>
      <c r="DY785" s="122"/>
      <c r="DZ785" s="122"/>
      <c r="EA785" s="122"/>
      <c r="EB785" s="122"/>
      <c r="EC785" s="122"/>
      <c r="ED785" s="122"/>
      <c r="EE785" s="122"/>
      <c r="EF785" s="122"/>
      <c r="EG785" s="122"/>
      <c r="EH785" s="122"/>
      <c r="EI785" s="122"/>
      <c r="EJ785" s="122"/>
      <c r="EK785" s="122"/>
      <c r="EL785" s="121" t="s">
        <v>1</v>
      </c>
      <c r="EM785" s="111"/>
      <c r="EN785" s="111"/>
      <c r="EO785" s="111"/>
      <c r="EP785" s="111"/>
      <c r="EQ785" s="111"/>
      <c r="ER785" s="111"/>
      <c r="ES785" s="111"/>
      <c r="ET785" s="111"/>
      <c r="EU785" s="111"/>
      <c r="EV785" s="111"/>
      <c r="EW785" s="111"/>
      <c r="EX785" s="111"/>
      <c r="EY785" s="111"/>
      <c r="EZ785" s="111"/>
      <c r="FA785" s="111"/>
      <c r="FB785" s="111"/>
      <c r="FC785" s="111"/>
      <c r="FD785" s="111"/>
      <c r="FE785" s="111"/>
      <c r="FF785" s="121" t="s">
        <v>1</v>
      </c>
      <c r="FG785" s="122"/>
      <c r="FH785" s="122"/>
      <c r="FI785" s="122"/>
      <c r="FJ785" s="122"/>
      <c r="FK785" s="122"/>
      <c r="FL785" s="122"/>
      <c r="FM785" s="122"/>
      <c r="FN785" s="122"/>
      <c r="FO785" s="122"/>
      <c r="FP785" s="122"/>
      <c r="FQ785" s="122"/>
      <c r="FR785" s="122"/>
      <c r="FS785" s="122"/>
      <c r="FT785" s="122"/>
      <c r="FU785" s="122"/>
      <c r="FV785" s="122"/>
      <c r="FW785" s="122"/>
      <c r="FX785" s="122"/>
      <c r="FY785" s="122"/>
      <c r="FZ785" s="121" t="s">
        <v>1</v>
      </c>
      <c r="GA785" s="111"/>
      <c r="GB785" s="111"/>
      <c r="GC785" s="111"/>
      <c r="GD785" s="111"/>
      <c r="GE785" s="111"/>
      <c r="GF785" s="111"/>
      <c r="GG785" s="111"/>
      <c r="GH785" s="111"/>
      <c r="GI785" s="111"/>
      <c r="GJ785" s="111"/>
      <c r="GK785" s="111"/>
      <c r="GL785" s="111"/>
      <c r="GM785" s="111"/>
      <c r="GN785" s="111"/>
      <c r="GO785" s="111"/>
      <c r="GP785" s="111"/>
      <c r="GQ785" s="111"/>
      <c r="GR785" s="111"/>
      <c r="GS785" s="111"/>
    </row>
    <row r="786" spans="1:201" s="70" customFormat="1" ht="30" x14ac:dyDescent="0.25">
      <c r="A786" s="113" t="str">
        <f>$A$35</f>
        <v>Fiscal Accident Quarter Ending</v>
      </c>
      <c r="B786" s="123" t="str">
        <f>$B$35&amp;"-"&amp;$C$35</f>
        <v>3-6</v>
      </c>
      <c r="C786" s="123" t="str">
        <f>$C$35&amp;"-"&amp;$D$35</f>
        <v>6-9</v>
      </c>
      <c r="D786" s="123" t="str">
        <f>$D$35&amp;"-"&amp;$E$35</f>
        <v>9-12</v>
      </c>
      <c r="E786" s="123" t="str">
        <f>$E$35&amp;"-"&amp;$F$35</f>
        <v>12-15</v>
      </c>
      <c r="F786" s="123" t="str">
        <f>$F$35&amp;"-"&amp;$G$35</f>
        <v>15-18</v>
      </c>
      <c r="G786" s="123" t="str">
        <f>$G$35&amp;"-"&amp;$H$35</f>
        <v>18-21</v>
      </c>
      <c r="H786" s="123" t="str">
        <f>$H$35&amp;"-"&amp;$I$35</f>
        <v>21-24</v>
      </c>
      <c r="I786" s="123" t="str">
        <f>$I$35&amp;"-"&amp;$J$35</f>
        <v>24-27</v>
      </c>
      <c r="J786" s="123" t="str">
        <f>$J$35&amp;"-"&amp;$K$35</f>
        <v>27-30</v>
      </c>
      <c r="K786" s="123" t="str">
        <f>$K$35&amp;"-"&amp;$L$35</f>
        <v>30-33</v>
      </c>
      <c r="L786" s="123" t="str">
        <f>$L$35&amp;"-"&amp;$M$35</f>
        <v>33-36</v>
      </c>
      <c r="M786" s="123" t="str">
        <f>$M$35&amp;"-"&amp;$N$35</f>
        <v>36-39</v>
      </c>
      <c r="N786" s="123" t="str">
        <f>$N$35&amp;"-"&amp;$O$35</f>
        <v>39-42</v>
      </c>
      <c r="O786" s="123" t="str">
        <f>$O$35&amp;"-"&amp;$P$35</f>
        <v>42-45</v>
      </c>
      <c r="P786" s="123" t="str">
        <f>$P$35&amp;"-"&amp;$Q$35</f>
        <v>45-48</v>
      </c>
      <c r="Q786" s="123" t="str">
        <f>$Q$35&amp;"-"&amp;$R$35</f>
        <v>48-51</v>
      </c>
      <c r="R786" s="123" t="str">
        <f>$R$35&amp;"-"&amp;$S$35</f>
        <v>51-54</v>
      </c>
      <c r="S786" s="123" t="str">
        <f>$S$35&amp;"-"&amp;$T$35</f>
        <v>54-57</v>
      </c>
      <c r="T786" s="123" t="str">
        <f>$T$35&amp;"-"&amp;$U$35</f>
        <v>57-60</v>
      </c>
      <c r="U786" s="123" t="str">
        <f>$U$35&amp;"-"&amp;$V$35</f>
        <v>60-63</v>
      </c>
      <c r="V786" s="123" t="str">
        <f>$V$35&amp;"-"&amp;$W$35</f>
        <v>63-66</v>
      </c>
      <c r="W786" s="123" t="str">
        <f>$W$35&amp;"-"&amp;$X$35</f>
        <v>66-69</v>
      </c>
      <c r="X786" s="123" t="str">
        <f>$X$35&amp;"-"&amp;$Y$35</f>
        <v>69-72</v>
      </c>
      <c r="Y786" s="123" t="str">
        <f>$Y$35&amp;"-"&amp;$Z$35</f>
        <v>72-75</v>
      </c>
      <c r="Z786" s="123" t="str">
        <f>$Z$35&amp;"-"&amp;$AA$35</f>
        <v>75-78</v>
      </c>
      <c r="AA786" s="123" t="str">
        <f>$AA$35&amp;"-"&amp;$AB$35</f>
        <v>78-81</v>
      </c>
      <c r="AB786" s="123" t="str">
        <f>$AB$35&amp;"-"&amp;$AC$35</f>
        <v>81-84</v>
      </c>
      <c r="AC786" s="123" t="str">
        <f>$AC$35&amp;"-"&amp;$AD$35</f>
        <v>84-87</v>
      </c>
      <c r="AD786" s="123" t="str">
        <f>$AD$35&amp;"-"&amp;$AE$35</f>
        <v>87-90</v>
      </c>
      <c r="AE786" s="123" t="str">
        <f>$AE$35&amp;"-"&amp;$AF$35</f>
        <v>90-93</v>
      </c>
      <c r="AF786" s="123" t="str">
        <f>$AF$35&amp;"-"&amp;$AG$35</f>
        <v>93-96</v>
      </c>
      <c r="AG786" s="123" t="str">
        <f>$AG$35&amp;"-"&amp;$AH$35</f>
        <v>96-99</v>
      </c>
      <c r="AH786" s="123" t="str">
        <f>$AH$35&amp;"-"&amp;$AI$35</f>
        <v>99-102</v>
      </c>
      <c r="AI786" s="123" t="str">
        <f>$AI$35&amp;"-"&amp;$AJ$35</f>
        <v>102-105</v>
      </c>
      <c r="AJ786" s="123" t="str">
        <f>$AJ$35&amp;"-"&amp;$AK$35</f>
        <v>105-108</v>
      </c>
      <c r="AK786" s="123" t="str">
        <f>$AK$35&amp;"-"&amp;$AL$35</f>
        <v>108-111</v>
      </c>
      <c r="AL786" s="123" t="str">
        <f>$AL$35&amp;"-"&amp;$AM$35</f>
        <v>111-114</v>
      </c>
      <c r="AM786" s="123" t="str">
        <f>$AM$35&amp;"-"&amp;$AN$35</f>
        <v>114-117</v>
      </c>
      <c r="AN786" s="123" t="str">
        <f>$AN$35&amp;"-"&amp;$AO$35</f>
        <v>117-120</v>
      </c>
      <c r="AO786" s="123" t="str">
        <f>$AO$35&amp;"-Ult"</f>
        <v>120-Ult</v>
      </c>
      <c r="AP786" s="123" t="str">
        <f>$B$35&amp;"-"&amp;$C$35</f>
        <v>3-6</v>
      </c>
      <c r="AQ786" s="123" t="str">
        <f>$C$35&amp;"-"&amp;$D$35</f>
        <v>6-9</v>
      </c>
      <c r="AR786" s="123" t="str">
        <f>$D$35&amp;"-"&amp;$E$35</f>
        <v>9-12</v>
      </c>
      <c r="AS786" s="123" t="str">
        <f>$E$35&amp;"-"&amp;$F$35</f>
        <v>12-15</v>
      </c>
      <c r="AT786" s="123" t="str">
        <f>$F$35&amp;"-"&amp;$G$35</f>
        <v>15-18</v>
      </c>
      <c r="AU786" s="123" t="str">
        <f>$G$35&amp;"-"&amp;$H$35</f>
        <v>18-21</v>
      </c>
      <c r="AV786" s="123" t="str">
        <f>$H$35&amp;"-"&amp;$I$35</f>
        <v>21-24</v>
      </c>
      <c r="AW786" s="123" t="str">
        <f>$I$35&amp;"-"&amp;$J$35</f>
        <v>24-27</v>
      </c>
      <c r="AX786" s="123" t="str">
        <f>$J$35&amp;"-"&amp;$K$35</f>
        <v>27-30</v>
      </c>
      <c r="AY786" s="123" t="str">
        <f>$K$35&amp;"-"&amp;$L$35</f>
        <v>30-33</v>
      </c>
      <c r="AZ786" s="123" t="str">
        <f>$L$35&amp;"-"&amp;$M$35</f>
        <v>33-36</v>
      </c>
      <c r="BA786" s="123" t="str">
        <f>$M$35&amp;"-"&amp;$N$35</f>
        <v>36-39</v>
      </c>
      <c r="BB786" s="123" t="str">
        <f>$N$35&amp;"-"&amp;$O$35</f>
        <v>39-42</v>
      </c>
      <c r="BC786" s="123" t="str">
        <f>$O$35&amp;"-"&amp;$P$35</f>
        <v>42-45</v>
      </c>
      <c r="BD786" s="123" t="str">
        <f>$P$35&amp;"-"&amp;$Q$35</f>
        <v>45-48</v>
      </c>
      <c r="BE786" s="123" t="str">
        <f>$Q$35&amp;"-"&amp;$R$35</f>
        <v>48-51</v>
      </c>
      <c r="BF786" s="123" t="str">
        <f>$R$35&amp;"-"&amp;$S$35</f>
        <v>51-54</v>
      </c>
      <c r="BG786" s="123" t="str">
        <f>$S$35&amp;"-"&amp;$T$35</f>
        <v>54-57</v>
      </c>
      <c r="BH786" s="123" t="str">
        <f>$T$35&amp;"-"&amp;$U$35</f>
        <v>57-60</v>
      </c>
      <c r="BI786" s="123" t="str">
        <f>$U$35&amp;"-"&amp;$V$35</f>
        <v>60-63</v>
      </c>
      <c r="BJ786" s="123" t="str">
        <f>$V$35&amp;"-"&amp;$W$35</f>
        <v>63-66</v>
      </c>
      <c r="BK786" s="123" t="str">
        <f>$W$35&amp;"-"&amp;$X$35</f>
        <v>66-69</v>
      </c>
      <c r="BL786" s="123" t="str">
        <f>$X$35&amp;"-"&amp;$Y$35</f>
        <v>69-72</v>
      </c>
      <c r="BM786" s="123" t="str">
        <f>$Y$35&amp;"-"&amp;$Z$35</f>
        <v>72-75</v>
      </c>
      <c r="BN786" s="123" t="str">
        <f>$Z$35&amp;"-"&amp;$AA$35</f>
        <v>75-78</v>
      </c>
      <c r="BO786" s="123" t="str">
        <f>$AA$35&amp;"-"&amp;$AB$35</f>
        <v>78-81</v>
      </c>
      <c r="BP786" s="123" t="str">
        <f>$AB$35&amp;"-"&amp;$AC$35</f>
        <v>81-84</v>
      </c>
      <c r="BQ786" s="123" t="str">
        <f>$AC$35&amp;"-"&amp;$AD$35</f>
        <v>84-87</v>
      </c>
      <c r="BR786" s="123" t="str">
        <f>$AD$35&amp;"-"&amp;$AE$35</f>
        <v>87-90</v>
      </c>
      <c r="BS786" s="123" t="str">
        <f>$AE$35&amp;"-"&amp;$AF$35</f>
        <v>90-93</v>
      </c>
      <c r="BT786" s="123" t="str">
        <f>$AF$35&amp;"-"&amp;$AG$35</f>
        <v>93-96</v>
      </c>
      <c r="BU786" s="123" t="str">
        <f>$AG$35&amp;"-"&amp;$AH$35</f>
        <v>96-99</v>
      </c>
      <c r="BV786" s="123" t="str">
        <f>$AH$35&amp;"-"&amp;$AI$35</f>
        <v>99-102</v>
      </c>
      <c r="BW786" s="123" t="str">
        <f>$AI$35&amp;"-"&amp;$AJ$35</f>
        <v>102-105</v>
      </c>
      <c r="BX786" s="123" t="str">
        <f>$AJ$35&amp;"-"&amp;$AK$35</f>
        <v>105-108</v>
      </c>
      <c r="BY786" s="123" t="str">
        <f>$AK$35&amp;"-"&amp;$AL$35</f>
        <v>108-111</v>
      </c>
      <c r="BZ786" s="123" t="str">
        <f>$AL$35&amp;"-"&amp;$AM$35</f>
        <v>111-114</v>
      </c>
      <c r="CA786" s="123" t="str">
        <f>$AM$35&amp;"-"&amp;$AN$35</f>
        <v>114-117</v>
      </c>
      <c r="CB786" s="123" t="str">
        <f>$AN$35&amp;"-"&amp;$AO$35</f>
        <v>117-120</v>
      </c>
      <c r="CC786" s="123" t="str">
        <f>$AO$35&amp;"-Ult"</f>
        <v>120-Ult</v>
      </c>
      <c r="CD786" s="123" t="str">
        <f>$B$35&amp;"-"&amp;$C$35</f>
        <v>3-6</v>
      </c>
      <c r="CE786" s="123" t="str">
        <f>$C$35&amp;"-"&amp;$D$35</f>
        <v>6-9</v>
      </c>
      <c r="CF786" s="123" t="str">
        <f>$D$35&amp;"-"&amp;$E$35</f>
        <v>9-12</v>
      </c>
      <c r="CG786" s="123" t="str">
        <f>$E$35&amp;"-"&amp;$F$35</f>
        <v>12-15</v>
      </c>
      <c r="CH786" s="123" t="str">
        <f>$F$35&amp;"-"&amp;$G$35</f>
        <v>15-18</v>
      </c>
      <c r="CI786" s="123" t="str">
        <f>$G$35&amp;"-"&amp;$H$35</f>
        <v>18-21</v>
      </c>
      <c r="CJ786" s="123" t="str">
        <f>$H$35&amp;"-"&amp;$I$35</f>
        <v>21-24</v>
      </c>
      <c r="CK786" s="123" t="str">
        <f>$I$35&amp;"-"&amp;$J$35</f>
        <v>24-27</v>
      </c>
      <c r="CL786" s="123" t="str">
        <f>$J$35&amp;"-"&amp;$K$35</f>
        <v>27-30</v>
      </c>
      <c r="CM786" s="123" t="str">
        <f>$K$35&amp;"-"&amp;$L$35</f>
        <v>30-33</v>
      </c>
      <c r="CN786" s="123" t="str">
        <f>$L$35&amp;"-"&amp;$M$35</f>
        <v>33-36</v>
      </c>
      <c r="CO786" s="123" t="str">
        <f>$M$35&amp;"-"&amp;$N$35</f>
        <v>36-39</v>
      </c>
      <c r="CP786" s="123" t="str">
        <f>$N$35&amp;"-"&amp;$O$35</f>
        <v>39-42</v>
      </c>
      <c r="CQ786" s="123" t="str">
        <f>$O$35&amp;"-"&amp;$P$35</f>
        <v>42-45</v>
      </c>
      <c r="CR786" s="123" t="str">
        <f>$P$35&amp;"-"&amp;$Q$35</f>
        <v>45-48</v>
      </c>
      <c r="CS786" s="123" t="str">
        <f>$Q$35&amp;"-"&amp;$R$35</f>
        <v>48-51</v>
      </c>
      <c r="CT786" s="123" t="str">
        <f>$R$35&amp;"-"&amp;$S$35</f>
        <v>51-54</v>
      </c>
      <c r="CU786" s="123" t="str">
        <f>$S$35&amp;"-"&amp;$T$35</f>
        <v>54-57</v>
      </c>
      <c r="CV786" s="123" t="str">
        <f>$T$35&amp;"-"&amp;$U$35</f>
        <v>57-60</v>
      </c>
      <c r="CW786" s="123" t="str">
        <f>$U$35&amp;"-"&amp;$V$35</f>
        <v>60-63</v>
      </c>
      <c r="CX786" s="123" t="str">
        <f>$V$35&amp;"-"&amp;$W$35</f>
        <v>63-66</v>
      </c>
      <c r="CY786" s="123" t="str">
        <f>$W$35&amp;"-"&amp;$X$35</f>
        <v>66-69</v>
      </c>
      <c r="CZ786" s="123" t="str">
        <f>$X$35&amp;"-"&amp;$Y$35</f>
        <v>69-72</v>
      </c>
      <c r="DA786" s="123" t="str">
        <f>$Y$35&amp;"-"&amp;$Z$35</f>
        <v>72-75</v>
      </c>
      <c r="DB786" s="123" t="str">
        <f>$Z$35&amp;"-"&amp;$AA$35</f>
        <v>75-78</v>
      </c>
      <c r="DC786" s="123" t="str">
        <f>$AA$35&amp;"-"&amp;$AB$35</f>
        <v>78-81</v>
      </c>
      <c r="DD786" s="123" t="str">
        <f>$AB$35&amp;"-"&amp;$AC$35</f>
        <v>81-84</v>
      </c>
      <c r="DE786" s="123" t="str">
        <f>$AC$35&amp;"-"&amp;$AD$35</f>
        <v>84-87</v>
      </c>
      <c r="DF786" s="123" t="str">
        <f>$AD$35&amp;"-"&amp;$AE$35</f>
        <v>87-90</v>
      </c>
      <c r="DG786" s="123" t="str">
        <f>$AE$35&amp;"-"&amp;$AF$35</f>
        <v>90-93</v>
      </c>
      <c r="DH786" s="123" t="str">
        <f>$AF$35&amp;"-"&amp;$AG$35</f>
        <v>93-96</v>
      </c>
      <c r="DI786" s="123" t="str">
        <f>$AG$35&amp;"-"&amp;$AH$35</f>
        <v>96-99</v>
      </c>
      <c r="DJ786" s="123" t="str">
        <f>$AH$35&amp;"-"&amp;$AI$35</f>
        <v>99-102</v>
      </c>
      <c r="DK786" s="123" t="str">
        <f>$AI$35&amp;"-"&amp;$AJ$35</f>
        <v>102-105</v>
      </c>
      <c r="DL786" s="123" t="str">
        <f>$AJ$35&amp;"-"&amp;$AK$35</f>
        <v>105-108</v>
      </c>
      <c r="DM786" s="123" t="str">
        <f>$AK$35&amp;"-"&amp;$AL$35</f>
        <v>108-111</v>
      </c>
      <c r="DN786" s="123" t="str">
        <f>$AL$35&amp;"-"&amp;$AM$35</f>
        <v>111-114</v>
      </c>
      <c r="DO786" s="123" t="str">
        <f>$AM$35&amp;"-"&amp;$AN$35</f>
        <v>114-117</v>
      </c>
      <c r="DP786" s="123" t="str">
        <f>$AN$35&amp;"-"&amp;$AO$35</f>
        <v>117-120</v>
      </c>
      <c r="DQ786" s="123" t="str">
        <f>$AO$35&amp;"-Ult"</f>
        <v>120-Ult</v>
      </c>
      <c r="DR786" s="123" t="str">
        <f>$B$35&amp;"-"&amp;$C$35</f>
        <v>3-6</v>
      </c>
      <c r="DS786" s="123" t="str">
        <f>$C$35&amp;"-"&amp;$D$35</f>
        <v>6-9</v>
      </c>
      <c r="DT786" s="123" t="str">
        <f>$D$35&amp;"-"&amp;$E$35</f>
        <v>9-12</v>
      </c>
      <c r="DU786" s="123" t="str">
        <f>$E$35&amp;"-"&amp;$F$35</f>
        <v>12-15</v>
      </c>
      <c r="DV786" s="123" t="str">
        <f>$F$35&amp;"-"&amp;$G$35</f>
        <v>15-18</v>
      </c>
      <c r="DW786" s="123" t="str">
        <f>$G$35&amp;"-"&amp;$H$35</f>
        <v>18-21</v>
      </c>
      <c r="DX786" s="123" t="str">
        <f>$H$35&amp;"-"&amp;$I$35</f>
        <v>21-24</v>
      </c>
      <c r="DY786" s="123" t="str">
        <f>$I$35&amp;"-"&amp;$J$35</f>
        <v>24-27</v>
      </c>
      <c r="DZ786" s="123" t="str">
        <f>$J$35&amp;"-"&amp;$K$35</f>
        <v>27-30</v>
      </c>
      <c r="EA786" s="123" t="str">
        <f>$K$35&amp;"-"&amp;$L$35</f>
        <v>30-33</v>
      </c>
      <c r="EB786" s="123" t="str">
        <f>$L$35&amp;"-"&amp;$M$35</f>
        <v>33-36</v>
      </c>
      <c r="EC786" s="123" t="str">
        <f>$M$35&amp;"-"&amp;$N$35</f>
        <v>36-39</v>
      </c>
      <c r="ED786" s="123" t="str">
        <f>$N$35&amp;"-"&amp;$O$35</f>
        <v>39-42</v>
      </c>
      <c r="EE786" s="123" t="str">
        <f>$O$35&amp;"-"&amp;$P$35</f>
        <v>42-45</v>
      </c>
      <c r="EF786" s="123" t="str">
        <f>$P$35&amp;"-"&amp;$Q$35</f>
        <v>45-48</v>
      </c>
      <c r="EG786" s="123" t="str">
        <f>$Q$35&amp;"-"&amp;$R$35</f>
        <v>48-51</v>
      </c>
      <c r="EH786" s="123" t="str">
        <f>$R$35&amp;"-"&amp;$S$35</f>
        <v>51-54</v>
      </c>
      <c r="EI786" s="123" t="str">
        <f>$S$35&amp;"-"&amp;$T$35</f>
        <v>54-57</v>
      </c>
      <c r="EJ786" s="123" t="str">
        <f>$T$35&amp;"-"&amp;$U$35</f>
        <v>57-60</v>
      </c>
      <c r="EK786" s="123" t="str">
        <f>$U$35&amp;"-"&amp;$V$35</f>
        <v>60-63</v>
      </c>
      <c r="EL786" s="123" t="str">
        <f>$V$35&amp;"-"&amp;$W$35</f>
        <v>63-66</v>
      </c>
      <c r="EM786" s="123" t="str">
        <f>$W$35&amp;"-"&amp;$X$35</f>
        <v>66-69</v>
      </c>
      <c r="EN786" s="123" t="str">
        <f>$X$35&amp;"-"&amp;$Y$35</f>
        <v>69-72</v>
      </c>
      <c r="EO786" s="123" t="str">
        <f>$Y$35&amp;"-"&amp;$Z$35</f>
        <v>72-75</v>
      </c>
      <c r="EP786" s="123" t="str">
        <f>$Z$35&amp;"-"&amp;$AA$35</f>
        <v>75-78</v>
      </c>
      <c r="EQ786" s="123" t="str">
        <f>$AA$35&amp;"-"&amp;$AB$35</f>
        <v>78-81</v>
      </c>
      <c r="ER786" s="123" t="str">
        <f>$AB$35&amp;"-"&amp;$AC$35</f>
        <v>81-84</v>
      </c>
      <c r="ES786" s="123" t="str">
        <f>$AC$35&amp;"-"&amp;$AD$35</f>
        <v>84-87</v>
      </c>
      <c r="ET786" s="123" t="str">
        <f>$AD$35&amp;"-"&amp;$AE$35</f>
        <v>87-90</v>
      </c>
      <c r="EU786" s="123" t="str">
        <f>$AE$35&amp;"-"&amp;$AF$35</f>
        <v>90-93</v>
      </c>
      <c r="EV786" s="123" t="str">
        <f>$AF$35&amp;"-"&amp;$AG$35</f>
        <v>93-96</v>
      </c>
      <c r="EW786" s="123" t="str">
        <f>$AG$35&amp;"-"&amp;$AH$35</f>
        <v>96-99</v>
      </c>
      <c r="EX786" s="123" t="str">
        <f>$AH$35&amp;"-"&amp;$AI$35</f>
        <v>99-102</v>
      </c>
      <c r="EY786" s="123" t="str">
        <f>$AI$35&amp;"-"&amp;$AJ$35</f>
        <v>102-105</v>
      </c>
      <c r="EZ786" s="123" t="str">
        <f>$AJ$35&amp;"-"&amp;$AK$35</f>
        <v>105-108</v>
      </c>
      <c r="FA786" s="123" t="str">
        <f>$AK$35&amp;"-"&amp;$AL$35</f>
        <v>108-111</v>
      </c>
      <c r="FB786" s="123" t="str">
        <f>$AL$35&amp;"-"&amp;$AM$35</f>
        <v>111-114</v>
      </c>
      <c r="FC786" s="123" t="str">
        <f>$AM$35&amp;"-"&amp;$AN$35</f>
        <v>114-117</v>
      </c>
      <c r="FD786" s="123" t="str">
        <f>$AN$35&amp;"-"&amp;$AO$35</f>
        <v>117-120</v>
      </c>
      <c r="FE786" s="123" t="str">
        <f>$AO$35&amp;"-Ult"</f>
        <v>120-Ult</v>
      </c>
      <c r="FF786" s="123" t="str">
        <f>$B$35&amp;"-"&amp;$C$35</f>
        <v>3-6</v>
      </c>
      <c r="FG786" s="123" t="str">
        <f>$C$35&amp;"-"&amp;$D$35</f>
        <v>6-9</v>
      </c>
      <c r="FH786" s="123" t="str">
        <f>$D$35&amp;"-"&amp;$E$35</f>
        <v>9-12</v>
      </c>
      <c r="FI786" s="123" t="str">
        <f>$E$35&amp;"-"&amp;$F$35</f>
        <v>12-15</v>
      </c>
      <c r="FJ786" s="123" t="str">
        <f>$F$35&amp;"-"&amp;$G$35</f>
        <v>15-18</v>
      </c>
      <c r="FK786" s="123" t="str">
        <f>$G$35&amp;"-"&amp;$H$35</f>
        <v>18-21</v>
      </c>
      <c r="FL786" s="123" t="str">
        <f>$H$35&amp;"-"&amp;$I$35</f>
        <v>21-24</v>
      </c>
      <c r="FM786" s="123" t="str">
        <f>$I$35&amp;"-"&amp;$J$35</f>
        <v>24-27</v>
      </c>
      <c r="FN786" s="123" t="str">
        <f>$J$35&amp;"-"&amp;$K$35</f>
        <v>27-30</v>
      </c>
      <c r="FO786" s="123" t="str">
        <f>$K$35&amp;"-"&amp;$L$35</f>
        <v>30-33</v>
      </c>
      <c r="FP786" s="123" t="str">
        <f>$L$35&amp;"-"&amp;$M$35</f>
        <v>33-36</v>
      </c>
      <c r="FQ786" s="123" t="str">
        <f>$M$35&amp;"-"&amp;$N$35</f>
        <v>36-39</v>
      </c>
      <c r="FR786" s="123" t="str">
        <f>$N$35&amp;"-"&amp;$O$35</f>
        <v>39-42</v>
      </c>
      <c r="FS786" s="123" t="str">
        <f>$O$35&amp;"-"&amp;$P$35</f>
        <v>42-45</v>
      </c>
      <c r="FT786" s="123" t="str">
        <f>$P$35&amp;"-"&amp;$Q$35</f>
        <v>45-48</v>
      </c>
      <c r="FU786" s="123" t="str">
        <f>$Q$35&amp;"-"&amp;$R$35</f>
        <v>48-51</v>
      </c>
      <c r="FV786" s="123" t="str">
        <f>$R$35&amp;"-"&amp;$S$35</f>
        <v>51-54</v>
      </c>
      <c r="FW786" s="123" t="str">
        <f>$S$35&amp;"-"&amp;$T$35</f>
        <v>54-57</v>
      </c>
      <c r="FX786" s="123" t="str">
        <f>$T$35&amp;"-"&amp;$U$35</f>
        <v>57-60</v>
      </c>
      <c r="FY786" s="123" t="str">
        <f>$U$35&amp;"-"&amp;$V$35</f>
        <v>60-63</v>
      </c>
      <c r="FZ786" s="123" t="str">
        <f>$V$35&amp;"-"&amp;$W$35</f>
        <v>63-66</v>
      </c>
      <c r="GA786" s="123" t="str">
        <f>$W$35&amp;"-"&amp;$X$35</f>
        <v>66-69</v>
      </c>
      <c r="GB786" s="123" t="str">
        <f>$X$35&amp;"-"&amp;$Y$35</f>
        <v>69-72</v>
      </c>
      <c r="GC786" s="123" t="str">
        <f>$Y$35&amp;"-"&amp;$Z$35</f>
        <v>72-75</v>
      </c>
      <c r="GD786" s="123" t="str">
        <f>$Z$35&amp;"-"&amp;$AA$35</f>
        <v>75-78</v>
      </c>
      <c r="GE786" s="123" t="str">
        <f>$AA$35&amp;"-"&amp;$AB$35</f>
        <v>78-81</v>
      </c>
      <c r="GF786" s="123" t="str">
        <f>$AB$35&amp;"-"&amp;$AC$35</f>
        <v>81-84</v>
      </c>
      <c r="GG786" s="123" t="str">
        <f>$AC$35&amp;"-"&amp;$AD$35</f>
        <v>84-87</v>
      </c>
      <c r="GH786" s="123" t="str">
        <f>$AD$35&amp;"-"&amp;$AE$35</f>
        <v>87-90</v>
      </c>
      <c r="GI786" s="123" t="str">
        <f>$AE$35&amp;"-"&amp;$AF$35</f>
        <v>90-93</v>
      </c>
      <c r="GJ786" s="123" t="str">
        <f>$AF$35&amp;"-"&amp;$AG$35</f>
        <v>93-96</v>
      </c>
      <c r="GK786" s="123" t="str">
        <f>$AG$35&amp;"-"&amp;$AH$35</f>
        <v>96-99</v>
      </c>
      <c r="GL786" s="123" t="str">
        <f>$AH$35&amp;"-"&amp;$AI$35</f>
        <v>99-102</v>
      </c>
      <c r="GM786" s="123" t="str">
        <f>$AI$35&amp;"-"&amp;$AJ$35</f>
        <v>102-105</v>
      </c>
      <c r="GN786" s="123" t="str">
        <f>$AJ$35&amp;"-"&amp;$AK$35</f>
        <v>105-108</v>
      </c>
      <c r="GO786" s="123" t="str">
        <f>$AK$35&amp;"-"&amp;$AL$35</f>
        <v>108-111</v>
      </c>
      <c r="GP786" s="123" t="str">
        <f>$AL$35&amp;"-"&amp;$AM$35</f>
        <v>111-114</v>
      </c>
      <c r="GQ786" s="123" t="str">
        <f>$AM$35&amp;"-"&amp;$AN$35</f>
        <v>114-117</v>
      </c>
      <c r="GR786" s="123" t="str">
        <f>$AN$35&amp;"-"&amp;$AO$35</f>
        <v>117-120</v>
      </c>
      <c r="GS786" s="123" t="str">
        <f>$AO$35&amp;"-Ult"</f>
        <v>120-Ult</v>
      </c>
    </row>
    <row r="787" spans="1:201" x14ac:dyDescent="0.25">
      <c r="A787" s="115">
        <f>$A$36</f>
        <v>20122</v>
      </c>
      <c r="B787" s="19" t="str">
        <f>IFERROR(C739/B739,"")</f>
        <v/>
      </c>
      <c r="C787" s="19" t="str">
        <f t="shared" ref="C787:AN795" si="3153">IFERROR(D739/C739,"")</f>
        <v/>
      </c>
      <c r="D787" s="19" t="str">
        <f t="shared" si="3153"/>
        <v/>
      </c>
      <c r="E787" s="19" t="str">
        <f t="shared" si="3153"/>
        <v/>
      </c>
      <c r="F787" s="19" t="str">
        <f t="shared" si="3153"/>
        <v/>
      </c>
      <c r="G787" s="19" t="str">
        <f t="shared" si="3153"/>
        <v/>
      </c>
      <c r="H787" s="19" t="str">
        <f t="shared" si="3153"/>
        <v/>
      </c>
      <c r="I787" s="19" t="str">
        <f t="shared" si="3153"/>
        <v/>
      </c>
      <c r="J787" s="19" t="str">
        <f t="shared" si="3153"/>
        <v/>
      </c>
      <c r="K787" s="19" t="str">
        <f t="shared" si="3153"/>
        <v/>
      </c>
      <c r="L787" s="19" t="str">
        <f t="shared" si="3153"/>
        <v/>
      </c>
      <c r="M787" s="19" t="str">
        <f t="shared" si="3153"/>
        <v/>
      </c>
      <c r="N787" s="19" t="str">
        <f t="shared" si="3153"/>
        <v/>
      </c>
      <c r="O787" s="19" t="str">
        <f t="shared" si="3153"/>
        <v/>
      </c>
      <c r="P787" s="19" t="str">
        <f t="shared" si="3153"/>
        <v/>
      </c>
      <c r="Q787" s="19" t="str">
        <f t="shared" si="3153"/>
        <v/>
      </c>
      <c r="R787" s="19" t="str">
        <f t="shared" si="3153"/>
        <v/>
      </c>
      <c r="S787" s="19" t="str">
        <f t="shared" si="3153"/>
        <v/>
      </c>
      <c r="T787" s="19" t="str">
        <f t="shared" si="3153"/>
        <v/>
      </c>
      <c r="U787" s="19" t="str">
        <f t="shared" si="3153"/>
        <v/>
      </c>
      <c r="V787" s="19" t="str">
        <f t="shared" si="3153"/>
        <v/>
      </c>
      <c r="W787" s="19" t="str">
        <f t="shared" si="3153"/>
        <v/>
      </c>
      <c r="X787" s="19" t="str">
        <f t="shared" si="3153"/>
        <v/>
      </c>
      <c r="Y787" s="19" t="str">
        <f t="shared" si="3153"/>
        <v/>
      </c>
      <c r="Z787" s="19" t="str">
        <f t="shared" si="3153"/>
        <v/>
      </c>
      <c r="AA787" s="19" t="str">
        <f t="shared" si="3153"/>
        <v/>
      </c>
      <c r="AB787" s="19" t="str">
        <f t="shared" si="3153"/>
        <v/>
      </c>
      <c r="AC787" s="19" t="str">
        <f t="shared" si="3153"/>
        <v/>
      </c>
      <c r="AD787" s="19" t="str">
        <f t="shared" si="3153"/>
        <v/>
      </c>
      <c r="AE787" s="19" t="str">
        <f t="shared" si="3153"/>
        <v/>
      </c>
      <c r="AF787" s="19" t="str">
        <f t="shared" si="3153"/>
        <v/>
      </c>
      <c r="AG787" s="19" t="str">
        <f t="shared" si="3153"/>
        <v/>
      </c>
      <c r="AH787" s="19" t="str">
        <f t="shared" si="3153"/>
        <v/>
      </c>
      <c r="AI787" s="19" t="str">
        <f t="shared" si="3153"/>
        <v/>
      </c>
      <c r="AJ787" s="19" t="str">
        <f t="shared" si="3153"/>
        <v/>
      </c>
      <c r="AK787" s="19" t="str">
        <f t="shared" si="3153"/>
        <v/>
      </c>
      <c r="AL787" s="19" t="str">
        <f t="shared" si="3153"/>
        <v/>
      </c>
      <c r="AM787" s="19" t="str">
        <f t="shared" si="3153"/>
        <v/>
      </c>
      <c r="AN787" s="19" t="str">
        <f t="shared" si="3153"/>
        <v/>
      </c>
      <c r="AO787" s="8"/>
      <c r="AP787" s="19" t="str">
        <f>IFERROR(AQ739/AP739,"")</f>
        <v/>
      </c>
      <c r="AQ787" s="19" t="str">
        <f t="shared" ref="AQ787:CB787" si="3154">IFERROR(AR739/AQ739,"")</f>
        <v/>
      </c>
      <c r="AR787" s="19" t="str">
        <f t="shared" si="3154"/>
        <v/>
      </c>
      <c r="AS787" s="19" t="str">
        <f t="shared" si="3154"/>
        <v/>
      </c>
      <c r="AT787" s="19" t="str">
        <f t="shared" si="3154"/>
        <v/>
      </c>
      <c r="AU787" s="19" t="str">
        <f t="shared" si="3154"/>
        <v/>
      </c>
      <c r="AV787" s="19" t="str">
        <f t="shared" si="3154"/>
        <v/>
      </c>
      <c r="AW787" s="19" t="str">
        <f t="shared" si="3154"/>
        <v/>
      </c>
      <c r="AX787" s="19" t="str">
        <f t="shared" si="3154"/>
        <v/>
      </c>
      <c r="AY787" s="19" t="str">
        <f t="shared" si="3154"/>
        <v/>
      </c>
      <c r="AZ787" s="19" t="str">
        <f t="shared" si="3154"/>
        <v/>
      </c>
      <c r="BA787" s="19" t="str">
        <f t="shared" si="3154"/>
        <v/>
      </c>
      <c r="BB787" s="19" t="str">
        <f t="shared" si="3154"/>
        <v/>
      </c>
      <c r="BC787" s="19" t="str">
        <f t="shared" si="3154"/>
        <v/>
      </c>
      <c r="BD787" s="19" t="str">
        <f t="shared" si="3154"/>
        <v/>
      </c>
      <c r="BE787" s="19" t="str">
        <f t="shared" si="3154"/>
        <v/>
      </c>
      <c r="BF787" s="19" t="str">
        <f t="shared" si="3154"/>
        <v/>
      </c>
      <c r="BG787" s="19" t="str">
        <f t="shared" si="3154"/>
        <v/>
      </c>
      <c r="BH787" s="19" t="str">
        <f t="shared" si="3154"/>
        <v/>
      </c>
      <c r="BI787" s="19" t="str">
        <f t="shared" si="3154"/>
        <v/>
      </c>
      <c r="BJ787" s="19" t="str">
        <f t="shared" si="3154"/>
        <v/>
      </c>
      <c r="BK787" s="19" t="str">
        <f t="shared" si="3154"/>
        <v/>
      </c>
      <c r="BL787" s="19" t="str">
        <f t="shared" si="3154"/>
        <v/>
      </c>
      <c r="BM787" s="19" t="str">
        <f t="shared" si="3154"/>
        <v/>
      </c>
      <c r="BN787" s="19" t="str">
        <f t="shared" si="3154"/>
        <v/>
      </c>
      <c r="BO787" s="19" t="str">
        <f t="shared" si="3154"/>
        <v/>
      </c>
      <c r="BP787" s="19" t="str">
        <f t="shared" si="3154"/>
        <v/>
      </c>
      <c r="BQ787" s="19" t="str">
        <f t="shared" si="3154"/>
        <v/>
      </c>
      <c r="BR787" s="19" t="str">
        <f t="shared" si="3154"/>
        <v/>
      </c>
      <c r="BS787" s="19" t="str">
        <f t="shared" si="3154"/>
        <v/>
      </c>
      <c r="BT787" s="19" t="str">
        <f t="shared" si="3154"/>
        <v/>
      </c>
      <c r="BU787" s="19" t="str">
        <f t="shared" si="3154"/>
        <v/>
      </c>
      <c r="BV787" s="19" t="str">
        <f t="shared" si="3154"/>
        <v/>
      </c>
      <c r="BW787" s="19" t="str">
        <f t="shared" si="3154"/>
        <v/>
      </c>
      <c r="BX787" s="19" t="str">
        <f t="shared" si="3154"/>
        <v/>
      </c>
      <c r="BY787" s="19" t="str">
        <f t="shared" si="3154"/>
        <v/>
      </c>
      <c r="BZ787" s="19" t="str">
        <f t="shared" si="3154"/>
        <v/>
      </c>
      <c r="CA787" s="19" t="str">
        <f t="shared" si="3154"/>
        <v/>
      </c>
      <c r="CB787" s="19" t="str">
        <f t="shared" si="3154"/>
        <v/>
      </c>
      <c r="CC787" s="8"/>
      <c r="CD787" s="19" t="str">
        <f>IFERROR(CE739/CD739,"")</f>
        <v/>
      </c>
      <c r="CE787" s="19" t="str">
        <f t="shared" ref="CE787:DP787" si="3155">IFERROR(CF739/CE739,"")</f>
        <v/>
      </c>
      <c r="CF787" s="19" t="str">
        <f t="shared" si="3155"/>
        <v/>
      </c>
      <c r="CG787" s="19" t="str">
        <f t="shared" si="3155"/>
        <v/>
      </c>
      <c r="CH787" s="19" t="str">
        <f t="shared" si="3155"/>
        <v/>
      </c>
      <c r="CI787" s="19" t="str">
        <f t="shared" si="3155"/>
        <v/>
      </c>
      <c r="CJ787" s="19" t="str">
        <f t="shared" si="3155"/>
        <v/>
      </c>
      <c r="CK787" s="19" t="str">
        <f t="shared" si="3155"/>
        <v/>
      </c>
      <c r="CL787" s="19" t="str">
        <f t="shared" si="3155"/>
        <v/>
      </c>
      <c r="CM787" s="19" t="str">
        <f t="shared" si="3155"/>
        <v/>
      </c>
      <c r="CN787" s="19" t="str">
        <f t="shared" si="3155"/>
        <v/>
      </c>
      <c r="CO787" s="19" t="str">
        <f t="shared" si="3155"/>
        <v/>
      </c>
      <c r="CP787" s="19" t="str">
        <f t="shared" si="3155"/>
        <v/>
      </c>
      <c r="CQ787" s="19" t="str">
        <f t="shared" si="3155"/>
        <v/>
      </c>
      <c r="CR787" s="19" t="str">
        <f t="shared" si="3155"/>
        <v/>
      </c>
      <c r="CS787" s="19" t="str">
        <f t="shared" si="3155"/>
        <v/>
      </c>
      <c r="CT787" s="19" t="str">
        <f t="shared" si="3155"/>
        <v/>
      </c>
      <c r="CU787" s="19" t="str">
        <f t="shared" si="3155"/>
        <v/>
      </c>
      <c r="CV787" s="19" t="str">
        <f t="shared" si="3155"/>
        <v/>
      </c>
      <c r="CW787" s="19" t="str">
        <f t="shared" si="3155"/>
        <v/>
      </c>
      <c r="CX787" s="19" t="str">
        <f t="shared" si="3155"/>
        <v/>
      </c>
      <c r="CY787" s="19" t="str">
        <f t="shared" si="3155"/>
        <v/>
      </c>
      <c r="CZ787" s="19" t="str">
        <f t="shared" si="3155"/>
        <v/>
      </c>
      <c r="DA787" s="19" t="str">
        <f t="shared" si="3155"/>
        <v/>
      </c>
      <c r="DB787" s="19" t="str">
        <f t="shared" si="3155"/>
        <v/>
      </c>
      <c r="DC787" s="19" t="str">
        <f t="shared" si="3155"/>
        <v/>
      </c>
      <c r="DD787" s="19" t="str">
        <f t="shared" si="3155"/>
        <v/>
      </c>
      <c r="DE787" s="19" t="str">
        <f t="shared" si="3155"/>
        <v/>
      </c>
      <c r="DF787" s="19" t="str">
        <f t="shared" si="3155"/>
        <v/>
      </c>
      <c r="DG787" s="19" t="str">
        <f t="shared" si="3155"/>
        <v/>
      </c>
      <c r="DH787" s="19" t="str">
        <f t="shared" si="3155"/>
        <v/>
      </c>
      <c r="DI787" s="19" t="str">
        <f t="shared" si="3155"/>
        <v/>
      </c>
      <c r="DJ787" s="19" t="str">
        <f t="shared" si="3155"/>
        <v/>
      </c>
      <c r="DK787" s="19" t="str">
        <f t="shared" si="3155"/>
        <v/>
      </c>
      <c r="DL787" s="19" t="str">
        <f t="shared" si="3155"/>
        <v/>
      </c>
      <c r="DM787" s="19" t="str">
        <f t="shared" si="3155"/>
        <v/>
      </c>
      <c r="DN787" s="19" t="str">
        <f t="shared" si="3155"/>
        <v/>
      </c>
      <c r="DO787" s="19" t="str">
        <f t="shared" si="3155"/>
        <v/>
      </c>
      <c r="DP787" s="19" t="str">
        <f t="shared" si="3155"/>
        <v/>
      </c>
      <c r="DQ787" s="8"/>
      <c r="DR787" s="19" t="str">
        <f>IFERROR(DS739/DR739,"")</f>
        <v/>
      </c>
      <c r="DS787" s="19" t="str">
        <f t="shared" ref="DS787:FD787" si="3156">IFERROR(DT739/DS739,"")</f>
        <v/>
      </c>
      <c r="DT787" s="19" t="str">
        <f t="shared" si="3156"/>
        <v/>
      </c>
      <c r="DU787" s="19" t="str">
        <f t="shared" si="3156"/>
        <v/>
      </c>
      <c r="DV787" s="19" t="str">
        <f t="shared" si="3156"/>
        <v/>
      </c>
      <c r="DW787" s="19" t="str">
        <f t="shared" si="3156"/>
        <v/>
      </c>
      <c r="DX787" s="19" t="str">
        <f t="shared" si="3156"/>
        <v/>
      </c>
      <c r="DY787" s="19" t="str">
        <f t="shared" si="3156"/>
        <v/>
      </c>
      <c r="DZ787" s="19" t="str">
        <f t="shared" si="3156"/>
        <v/>
      </c>
      <c r="EA787" s="19" t="str">
        <f t="shared" si="3156"/>
        <v/>
      </c>
      <c r="EB787" s="19" t="str">
        <f t="shared" si="3156"/>
        <v/>
      </c>
      <c r="EC787" s="19" t="str">
        <f t="shared" si="3156"/>
        <v/>
      </c>
      <c r="ED787" s="19" t="str">
        <f t="shared" si="3156"/>
        <v/>
      </c>
      <c r="EE787" s="19" t="str">
        <f t="shared" si="3156"/>
        <v/>
      </c>
      <c r="EF787" s="19" t="str">
        <f t="shared" si="3156"/>
        <v/>
      </c>
      <c r="EG787" s="19" t="str">
        <f t="shared" si="3156"/>
        <v/>
      </c>
      <c r="EH787" s="19" t="str">
        <f t="shared" si="3156"/>
        <v/>
      </c>
      <c r="EI787" s="19" t="str">
        <f t="shared" si="3156"/>
        <v/>
      </c>
      <c r="EJ787" s="19" t="str">
        <f t="shared" si="3156"/>
        <v/>
      </c>
      <c r="EK787" s="19" t="str">
        <f t="shared" si="3156"/>
        <v/>
      </c>
      <c r="EL787" s="19" t="str">
        <f t="shared" si="3156"/>
        <v/>
      </c>
      <c r="EM787" s="19" t="str">
        <f t="shared" si="3156"/>
        <v/>
      </c>
      <c r="EN787" s="19" t="str">
        <f t="shared" si="3156"/>
        <v/>
      </c>
      <c r="EO787" s="19" t="str">
        <f t="shared" si="3156"/>
        <v/>
      </c>
      <c r="EP787" s="19" t="str">
        <f t="shared" si="3156"/>
        <v/>
      </c>
      <c r="EQ787" s="19" t="str">
        <f t="shared" si="3156"/>
        <v/>
      </c>
      <c r="ER787" s="19" t="str">
        <f t="shared" si="3156"/>
        <v/>
      </c>
      <c r="ES787" s="19" t="str">
        <f t="shared" si="3156"/>
        <v/>
      </c>
      <c r="ET787" s="19" t="str">
        <f t="shared" si="3156"/>
        <v/>
      </c>
      <c r="EU787" s="19" t="str">
        <f t="shared" si="3156"/>
        <v/>
      </c>
      <c r="EV787" s="19" t="str">
        <f t="shared" si="3156"/>
        <v/>
      </c>
      <c r="EW787" s="19" t="str">
        <f t="shared" si="3156"/>
        <v/>
      </c>
      <c r="EX787" s="19" t="str">
        <f t="shared" si="3156"/>
        <v/>
      </c>
      <c r="EY787" s="19" t="str">
        <f t="shared" si="3156"/>
        <v/>
      </c>
      <c r="EZ787" s="19" t="str">
        <f t="shared" si="3156"/>
        <v/>
      </c>
      <c r="FA787" s="19" t="str">
        <f t="shared" si="3156"/>
        <v/>
      </c>
      <c r="FB787" s="19" t="str">
        <f t="shared" si="3156"/>
        <v/>
      </c>
      <c r="FC787" s="19" t="str">
        <f t="shared" si="3156"/>
        <v/>
      </c>
      <c r="FD787" s="19" t="str">
        <f t="shared" si="3156"/>
        <v/>
      </c>
      <c r="FE787" s="8"/>
      <c r="FF787" s="19" t="str">
        <f>IFERROR(FG739/FF739,"")</f>
        <v/>
      </c>
      <c r="FG787" s="19" t="str">
        <f t="shared" ref="FG787:GR787" si="3157">IFERROR(FH739/FG739,"")</f>
        <v/>
      </c>
      <c r="FH787" s="19" t="str">
        <f t="shared" si="3157"/>
        <v/>
      </c>
      <c r="FI787" s="19" t="str">
        <f t="shared" si="3157"/>
        <v/>
      </c>
      <c r="FJ787" s="19" t="str">
        <f t="shared" si="3157"/>
        <v/>
      </c>
      <c r="FK787" s="19" t="str">
        <f t="shared" si="3157"/>
        <v/>
      </c>
      <c r="FL787" s="19" t="str">
        <f t="shared" si="3157"/>
        <v/>
      </c>
      <c r="FM787" s="19" t="str">
        <f t="shared" si="3157"/>
        <v/>
      </c>
      <c r="FN787" s="19" t="str">
        <f t="shared" si="3157"/>
        <v/>
      </c>
      <c r="FO787" s="19" t="str">
        <f t="shared" si="3157"/>
        <v/>
      </c>
      <c r="FP787" s="19" t="str">
        <f t="shared" si="3157"/>
        <v/>
      </c>
      <c r="FQ787" s="19" t="str">
        <f t="shared" si="3157"/>
        <v/>
      </c>
      <c r="FR787" s="19" t="str">
        <f t="shared" si="3157"/>
        <v/>
      </c>
      <c r="FS787" s="19" t="str">
        <f t="shared" si="3157"/>
        <v/>
      </c>
      <c r="FT787" s="19" t="str">
        <f t="shared" si="3157"/>
        <v/>
      </c>
      <c r="FU787" s="19" t="str">
        <f t="shared" si="3157"/>
        <v/>
      </c>
      <c r="FV787" s="19" t="str">
        <f t="shared" si="3157"/>
        <v/>
      </c>
      <c r="FW787" s="19" t="str">
        <f t="shared" si="3157"/>
        <v/>
      </c>
      <c r="FX787" s="19" t="str">
        <f t="shared" si="3157"/>
        <v/>
      </c>
      <c r="FY787" s="19" t="str">
        <f t="shared" si="3157"/>
        <v/>
      </c>
      <c r="FZ787" s="19" t="str">
        <f t="shared" si="3157"/>
        <v/>
      </c>
      <c r="GA787" s="19" t="str">
        <f t="shared" si="3157"/>
        <v/>
      </c>
      <c r="GB787" s="19" t="str">
        <f t="shared" si="3157"/>
        <v/>
      </c>
      <c r="GC787" s="19" t="str">
        <f t="shared" si="3157"/>
        <v/>
      </c>
      <c r="GD787" s="19" t="str">
        <f t="shared" si="3157"/>
        <v/>
      </c>
      <c r="GE787" s="19" t="str">
        <f t="shared" si="3157"/>
        <v/>
      </c>
      <c r="GF787" s="19" t="str">
        <f t="shared" si="3157"/>
        <v/>
      </c>
      <c r="GG787" s="19" t="str">
        <f t="shared" si="3157"/>
        <v/>
      </c>
      <c r="GH787" s="19" t="str">
        <f t="shared" si="3157"/>
        <v/>
      </c>
      <c r="GI787" s="19" t="str">
        <f t="shared" si="3157"/>
        <v/>
      </c>
      <c r="GJ787" s="19" t="str">
        <f t="shared" si="3157"/>
        <v/>
      </c>
      <c r="GK787" s="19" t="str">
        <f t="shared" si="3157"/>
        <v/>
      </c>
      <c r="GL787" s="19" t="str">
        <f t="shared" si="3157"/>
        <v/>
      </c>
      <c r="GM787" s="19" t="str">
        <f t="shared" si="3157"/>
        <v/>
      </c>
      <c r="GN787" s="19" t="str">
        <f t="shared" si="3157"/>
        <v/>
      </c>
      <c r="GO787" s="19" t="str">
        <f t="shared" si="3157"/>
        <v/>
      </c>
      <c r="GP787" s="19" t="str">
        <f t="shared" si="3157"/>
        <v/>
      </c>
      <c r="GQ787" s="19" t="str">
        <f t="shared" si="3157"/>
        <v/>
      </c>
      <c r="GR787" s="19" t="str">
        <f t="shared" si="3157"/>
        <v/>
      </c>
      <c r="GS787" s="8"/>
    </row>
    <row r="788" spans="1:201" x14ac:dyDescent="0.25">
      <c r="A788" s="115">
        <f>$A$37</f>
        <v>20123</v>
      </c>
      <c r="B788" s="19" t="str">
        <f t="shared" ref="B788:Q825" si="3158">IFERROR(C740/B740,"")</f>
        <v/>
      </c>
      <c r="C788" s="19" t="str">
        <f t="shared" si="3158"/>
        <v/>
      </c>
      <c r="D788" s="19" t="str">
        <f t="shared" si="3158"/>
        <v/>
      </c>
      <c r="E788" s="19" t="str">
        <f t="shared" si="3158"/>
        <v/>
      </c>
      <c r="F788" s="19" t="str">
        <f t="shared" si="3158"/>
        <v/>
      </c>
      <c r="G788" s="19" t="str">
        <f t="shared" si="3158"/>
        <v/>
      </c>
      <c r="H788" s="19" t="str">
        <f t="shared" si="3158"/>
        <v/>
      </c>
      <c r="I788" s="19" t="str">
        <f t="shared" si="3158"/>
        <v/>
      </c>
      <c r="J788" s="19" t="str">
        <f t="shared" si="3158"/>
        <v/>
      </c>
      <c r="K788" s="19" t="str">
        <f t="shared" si="3158"/>
        <v/>
      </c>
      <c r="L788" s="19" t="str">
        <f t="shared" si="3158"/>
        <v/>
      </c>
      <c r="M788" s="19" t="str">
        <f t="shared" si="3158"/>
        <v/>
      </c>
      <c r="N788" s="19" t="str">
        <f t="shared" si="3158"/>
        <v/>
      </c>
      <c r="O788" s="19" t="str">
        <f t="shared" si="3158"/>
        <v/>
      </c>
      <c r="P788" s="19" t="str">
        <f t="shared" si="3158"/>
        <v/>
      </c>
      <c r="Q788" s="19" t="str">
        <f t="shared" si="3158"/>
        <v/>
      </c>
      <c r="R788" s="19" t="str">
        <f t="shared" si="3153"/>
        <v/>
      </c>
      <c r="S788" s="19" t="str">
        <f t="shared" si="3153"/>
        <v/>
      </c>
      <c r="T788" s="19" t="str">
        <f t="shared" si="3153"/>
        <v/>
      </c>
      <c r="U788" s="19" t="str">
        <f t="shared" si="3153"/>
        <v/>
      </c>
      <c r="V788" s="19" t="str">
        <f t="shared" si="3153"/>
        <v/>
      </c>
      <c r="W788" s="19" t="str">
        <f t="shared" si="3153"/>
        <v/>
      </c>
      <c r="X788" s="19" t="str">
        <f t="shared" si="3153"/>
        <v/>
      </c>
      <c r="Y788" s="19" t="str">
        <f t="shared" si="3153"/>
        <v/>
      </c>
      <c r="Z788" s="19" t="str">
        <f t="shared" si="3153"/>
        <v/>
      </c>
      <c r="AA788" s="19" t="str">
        <f t="shared" si="3153"/>
        <v/>
      </c>
      <c r="AB788" s="19" t="str">
        <f t="shared" si="3153"/>
        <v/>
      </c>
      <c r="AC788" s="19" t="str">
        <f t="shared" si="3153"/>
        <v/>
      </c>
      <c r="AD788" s="19" t="str">
        <f t="shared" si="3153"/>
        <v/>
      </c>
      <c r="AE788" s="19" t="str">
        <f t="shared" si="3153"/>
        <v/>
      </c>
      <c r="AF788" s="19" t="str">
        <f t="shared" si="3153"/>
        <v/>
      </c>
      <c r="AG788" s="19" t="str">
        <f t="shared" si="3153"/>
        <v/>
      </c>
      <c r="AH788" s="19" t="str">
        <f t="shared" si="3153"/>
        <v/>
      </c>
      <c r="AI788" s="19" t="str">
        <f t="shared" si="3153"/>
        <v/>
      </c>
      <c r="AJ788" s="19" t="str">
        <f t="shared" si="3153"/>
        <v/>
      </c>
      <c r="AK788" s="19" t="str">
        <f t="shared" si="3153"/>
        <v/>
      </c>
      <c r="AL788" s="19" t="str">
        <f t="shared" si="3153"/>
        <v/>
      </c>
      <c r="AM788" s="19" t="str">
        <f t="shared" si="3153"/>
        <v/>
      </c>
      <c r="AN788" s="8"/>
      <c r="AO788" s="8"/>
      <c r="AP788" s="19" t="str">
        <f t="shared" ref="AP788:CA795" si="3159">IFERROR(AQ740/AP740,"")</f>
        <v/>
      </c>
      <c r="AQ788" s="19" t="str">
        <f t="shared" si="3159"/>
        <v/>
      </c>
      <c r="AR788" s="19" t="str">
        <f t="shared" si="3159"/>
        <v/>
      </c>
      <c r="AS788" s="19" t="str">
        <f t="shared" si="3159"/>
        <v/>
      </c>
      <c r="AT788" s="19" t="str">
        <f t="shared" si="3159"/>
        <v/>
      </c>
      <c r="AU788" s="19" t="str">
        <f t="shared" si="3159"/>
        <v/>
      </c>
      <c r="AV788" s="19" t="str">
        <f t="shared" si="3159"/>
        <v/>
      </c>
      <c r="AW788" s="19" t="str">
        <f t="shared" si="3159"/>
        <v/>
      </c>
      <c r="AX788" s="19" t="str">
        <f t="shared" si="3159"/>
        <v/>
      </c>
      <c r="AY788" s="19" t="str">
        <f t="shared" si="3159"/>
        <v/>
      </c>
      <c r="AZ788" s="19" t="str">
        <f t="shared" si="3159"/>
        <v/>
      </c>
      <c r="BA788" s="19" t="str">
        <f t="shared" si="3159"/>
        <v/>
      </c>
      <c r="BB788" s="19" t="str">
        <f t="shared" si="3159"/>
        <v/>
      </c>
      <c r="BC788" s="19" t="str">
        <f t="shared" si="3159"/>
        <v/>
      </c>
      <c r="BD788" s="19" t="str">
        <f t="shared" si="3159"/>
        <v/>
      </c>
      <c r="BE788" s="19" t="str">
        <f t="shared" si="3159"/>
        <v/>
      </c>
      <c r="BF788" s="19" t="str">
        <f t="shared" si="3159"/>
        <v/>
      </c>
      <c r="BG788" s="19" t="str">
        <f t="shared" si="3159"/>
        <v/>
      </c>
      <c r="BH788" s="19" t="str">
        <f t="shared" si="3159"/>
        <v/>
      </c>
      <c r="BI788" s="19" t="str">
        <f t="shared" si="3159"/>
        <v/>
      </c>
      <c r="BJ788" s="19" t="str">
        <f t="shared" si="3159"/>
        <v/>
      </c>
      <c r="BK788" s="19" t="str">
        <f t="shared" si="3159"/>
        <v/>
      </c>
      <c r="BL788" s="19" t="str">
        <f t="shared" si="3159"/>
        <v/>
      </c>
      <c r="BM788" s="19" t="str">
        <f t="shared" si="3159"/>
        <v/>
      </c>
      <c r="BN788" s="19" t="str">
        <f t="shared" si="3159"/>
        <v/>
      </c>
      <c r="BO788" s="19" t="str">
        <f t="shared" si="3159"/>
        <v/>
      </c>
      <c r="BP788" s="19" t="str">
        <f t="shared" si="3159"/>
        <v/>
      </c>
      <c r="BQ788" s="19" t="str">
        <f t="shared" si="3159"/>
        <v/>
      </c>
      <c r="BR788" s="19" t="str">
        <f t="shared" si="3159"/>
        <v/>
      </c>
      <c r="BS788" s="19" t="str">
        <f t="shared" si="3159"/>
        <v/>
      </c>
      <c r="BT788" s="19" t="str">
        <f t="shared" si="3159"/>
        <v/>
      </c>
      <c r="BU788" s="19" t="str">
        <f t="shared" si="3159"/>
        <v/>
      </c>
      <c r="BV788" s="19" t="str">
        <f t="shared" si="3159"/>
        <v/>
      </c>
      <c r="BW788" s="19" t="str">
        <f t="shared" si="3159"/>
        <v/>
      </c>
      <c r="BX788" s="19" t="str">
        <f t="shared" si="3159"/>
        <v/>
      </c>
      <c r="BY788" s="19" t="str">
        <f t="shared" si="3159"/>
        <v/>
      </c>
      <c r="BZ788" s="19" t="str">
        <f t="shared" si="3159"/>
        <v/>
      </c>
      <c r="CA788" s="19" t="str">
        <f t="shared" si="3159"/>
        <v/>
      </c>
      <c r="CB788" s="8"/>
      <c r="CC788" s="8"/>
      <c r="CD788" s="19" t="str">
        <f t="shared" ref="CD788:DO795" si="3160">IFERROR(CE740/CD740,"")</f>
        <v/>
      </c>
      <c r="CE788" s="19" t="str">
        <f t="shared" si="3160"/>
        <v/>
      </c>
      <c r="CF788" s="19" t="str">
        <f t="shared" si="3160"/>
        <v/>
      </c>
      <c r="CG788" s="19" t="str">
        <f t="shared" si="3160"/>
        <v/>
      </c>
      <c r="CH788" s="19" t="str">
        <f t="shared" si="3160"/>
        <v/>
      </c>
      <c r="CI788" s="19" t="str">
        <f t="shared" si="3160"/>
        <v/>
      </c>
      <c r="CJ788" s="19" t="str">
        <f t="shared" si="3160"/>
        <v/>
      </c>
      <c r="CK788" s="19" t="str">
        <f t="shared" si="3160"/>
        <v/>
      </c>
      <c r="CL788" s="19" t="str">
        <f t="shared" si="3160"/>
        <v/>
      </c>
      <c r="CM788" s="19" t="str">
        <f t="shared" si="3160"/>
        <v/>
      </c>
      <c r="CN788" s="19" t="str">
        <f t="shared" si="3160"/>
        <v/>
      </c>
      <c r="CO788" s="19" t="str">
        <f t="shared" si="3160"/>
        <v/>
      </c>
      <c r="CP788" s="19" t="str">
        <f t="shared" si="3160"/>
        <v/>
      </c>
      <c r="CQ788" s="19" t="str">
        <f t="shared" si="3160"/>
        <v/>
      </c>
      <c r="CR788" s="19" t="str">
        <f t="shared" si="3160"/>
        <v/>
      </c>
      <c r="CS788" s="19" t="str">
        <f t="shared" si="3160"/>
        <v/>
      </c>
      <c r="CT788" s="19" t="str">
        <f t="shared" si="3160"/>
        <v/>
      </c>
      <c r="CU788" s="19" t="str">
        <f t="shared" si="3160"/>
        <v/>
      </c>
      <c r="CV788" s="19" t="str">
        <f t="shared" si="3160"/>
        <v/>
      </c>
      <c r="CW788" s="19" t="str">
        <f t="shared" si="3160"/>
        <v/>
      </c>
      <c r="CX788" s="19" t="str">
        <f t="shared" si="3160"/>
        <v/>
      </c>
      <c r="CY788" s="19" t="str">
        <f t="shared" si="3160"/>
        <v/>
      </c>
      <c r="CZ788" s="19" t="str">
        <f t="shared" si="3160"/>
        <v/>
      </c>
      <c r="DA788" s="19" t="str">
        <f t="shared" si="3160"/>
        <v/>
      </c>
      <c r="DB788" s="19" t="str">
        <f t="shared" si="3160"/>
        <v/>
      </c>
      <c r="DC788" s="19" t="str">
        <f t="shared" si="3160"/>
        <v/>
      </c>
      <c r="DD788" s="19" t="str">
        <f t="shared" si="3160"/>
        <v/>
      </c>
      <c r="DE788" s="19" t="str">
        <f t="shared" si="3160"/>
        <v/>
      </c>
      <c r="DF788" s="19" t="str">
        <f t="shared" si="3160"/>
        <v/>
      </c>
      <c r="DG788" s="19" t="str">
        <f t="shared" si="3160"/>
        <v/>
      </c>
      <c r="DH788" s="19" t="str">
        <f t="shared" si="3160"/>
        <v/>
      </c>
      <c r="DI788" s="19" t="str">
        <f t="shared" si="3160"/>
        <v/>
      </c>
      <c r="DJ788" s="19" t="str">
        <f t="shared" si="3160"/>
        <v/>
      </c>
      <c r="DK788" s="19" t="str">
        <f t="shared" si="3160"/>
        <v/>
      </c>
      <c r="DL788" s="19" t="str">
        <f t="shared" si="3160"/>
        <v/>
      </c>
      <c r="DM788" s="19" t="str">
        <f t="shared" si="3160"/>
        <v/>
      </c>
      <c r="DN788" s="19" t="str">
        <f t="shared" si="3160"/>
        <v/>
      </c>
      <c r="DO788" s="19" t="str">
        <f t="shared" si="3160"/>
        <v/>
      </c>
      <c r="DP788" s="8"/>
      <c r="DQ788" s="8"/>
      <c r="DR788" s="19" t="str">
        <f t="shared" ref="DR788:FC795" si="3161">IFERROR(DS740/DR740,"")</f>
        <v/>
      </c>
      <c r="DS788" s="19" t="str">
        <f t="shared" si="3161"/>
        <v/>
      </c>
      <c r="DT788" s="19" t="str">
        <f t="shared" si="3161"/>
        <v/>
      </c>
      <c r="DU788" s="19" t="str">
        <f t="shared" si="3161"/>
        <v/>
      </c>
      <c r="DV788" s="19" t="str">
        <f t="shared" si="3161"/>
        <v/>
      </c>
      <c r="DW788" s="19" t="str">
        <f t="shared" si="3161"/>
        <v/>
      </c>
      <c r="DX788" s="19" t="str">
        <f t="shared" si="3161"/>
        <v/>
      </c>
      <c r="DY788" s="19" t="str">
        <f t="shared" si="3161"/>
        <v/>
      </c>
      <c r="DZ788" s="19" t="str">
        <f t="shared" si="3161"/>
        <v/>
      </c>
      <c r="EA788" s="19" t="str">
        <f t="shared" si="3161"/>
        <v/>
      </c>
      <c r="EB788" s="19" t="str">
        <f t="shared" si="3161"/>
        <v/>
      </c>
      <c r="EC788" s="19" t="str">
        <f t="shared" si="3161"/>
        <v/>
      </c>
      <c r="ED788" s="19" t="str">
        <f t="shared" si="3161"/>
        <v/>
      </c>
      <c r="EE788" s="19" t="str">
        <f t="shared" si="3161"/>
        <v/>
      </c>
      <c r="EF788" s="19" t="str">
        <f t="shared" si="3161"/>
        <v/>
      </c>
      <c r="EG788" s="19" t="str">
        <f t="shared" si="3161"/>
        <v/>
      </c>
      <c r="EH788" s="19" t="str">
        <f t="shared" si="3161"/>
        <v/>
      </c>
      <c r="EI788" s="19" t="str">
        <f t="shared" si="3161"/>
        <v/>
      </c>
      <c r="EJ788" s="19" t="str">
        <f t="shared" si="3161"/>
        <v/>
      </c>
      <c r="EK788" s="19" t="str">
        <f t="shared" si="3161"/>
        <v/>
      </c>
      <c r="EL788" s="19" t="str">
        <f t="shared" si="3161"/>
        <v/>
      </c>
      <c r="EM788" s="19" t="str">
        <f t="shared" si="3161"/>
        <v/>
      </c>
      <c r="EN788" s="19" t="str">
        <f t="shared" si="3161"/>
        <v/>
      </c>
      <c r="EO788" s="19" t="str">
        <f t="shared" si="3161"/>
        <v/>
      </c>
      <c r="EP788" s="19" t="str">
        <f t="shared" si="3161"/>
        <v/>
      </c>
      <c r="EQ788" s="19" t="str">
        <f t="shared" si="3161"/>
        <v/>
      </c>
      <c r="ER788" s="19" t="str">
        <f t="shared" si="3161"/>
        <v/>
      </c>
      <c r="ES788" s="19" t="str">
        <f t="shared" si="3161"/>
        <v/>
      </c>
      <c r="ET788" s="19" t="str">
        <f t="shared" si="3161"/>
        <v/>
      </c>
      <c r="EU788" s="19" t="str">
        <f t="shared" si="3161"/>
        <v/>
      </c>
      <c r="EV788" s="19" t="str">
        <f t="shared" si="3161"/>
        <v/>
      </c>
      <c r="EW788" s="19" t="str">
        <f t="shared" si="3161"/>
        <v/>
      </c>
      <c r="EX788" s="19" t="str">
        <f t="shared" si="3161"/>
        <v/>
      </c>
      <c r="EY788" s="19" t="str">
        <f t="shared" si="3161"/>
        <v/>
      </c>
      <c r="EZ788" s="19" t="str">
        <f t="shared" si="3161"/>
        <v/>
      </c>
      <c r="FA788" s="19" t="str">
        <f t="shared" si="3161"/>
        <v/>
      </c>
      <c r="FB788" s="19" t="str">
        <f t="shared" si="3161"/>
        <v/>
      </c>
      <c r="FC788" s="19" t="str">
        <f t="shared" si="3161"/>
        <v/>
      </c>
      <c r="FD788" s="8"/>
      <c r="FE788" s="8"/>
      <c r="FF788" s="19" t="str">
        <f t="shared" ref="FF788:GQ795" si="3162">IFERROR(FG740/FF740,"")</f>
        <v/>
      </c>
      <c r="FG788" s="19" t="str">
        <f t="shared" si="3162"/>
        <v/>
      </c>
      <c r="FH788" s="19" t="str">
        <f t="shared" si="3162"/>
        <v/>
      </c>
      <c r="FI788" s="19" t="str">
        <f t="shared" si="3162"/>
        <v/>
      </c>
      <c r="FJ788" s="19" t="str">
        <f t="shared" si="3162"/>
        <v/>
      </c>
      <c r="FK788" s="19" t="str">
        <f t="shared" si="3162"/>
        <v/>
      </c>
      <c r="FL788" s="19" t="str">
        <f t="shared" si="3162"/>
        <v/>
      </c>
      <c r="FM788" s="19" t="str">
        <f t="shared" si="3162"/>
        <v/>
      </c>
      <c r="FN788" s="19" t="str">
        <f t="shared" si="3162"/>
        <v/>
      </c>
      <c r="FO788" s="19" t="str">
        <f t="shared" si="3162"/>
        <v/>
      </c>
      <c r="FP788" s="19" t="str">
        <f t="shared" si="3162"/>
        <v/>
      </c>
      <c r="FQ788" s="19" t="str">
        <f t="shared" si="3162"/>
        <v/>
      </c>
      <c r="FR788" s="19" t="str">
        <f t="shared" si="3162"/>
        <v/>
      </c>
      <c r="FS788" s="19" t="str">
        <f t="shared" si="3162"/>
        <v/>
      </c>
      <c r="FT788" s="19" t="str">
        <f t="shared" si="3162"/>
        <v/>
      </c>
      <c r="FU788" s="19" t="str">
        <f t="shared" si="3162"/>
        <v/>
      </c>
      <c r="FV788" s="19" t="str">
        <f t="shared" si="3162"/>
        <v/>
      </c>
      <c r="FW788" s="19" t="str">
        <f t="shared" si="3162"/>
        <v/>
      </c>
      <c r="FX788" s="19" t="str">
        <f t="shared" si="3162"/>
        <v/>
      </c>
      <c r="FY788" s="19" t="str">
        <f t="shared" si="3162"/>
        <v/>
      </c>
      <c r="FZ788" s="19" t="str">
        <f t="shared" si="3162"/>
        <v/>
      </c>
      <c r="GA788" s="19" t="str">
        <f t="shared" si="3162"/>
        <v/>
      </c>
      <c r="GB788" s="19" t="str">
        <f t="shared" si="3162"/>
        <v/>
      </c>
      <c r="GC788" s="19" t="str">
        <f t="shared" si="3162"/>
        <v/>
      </c>
      <c r="GD788" s="19" t="str">
        <f t="shared" si="3162"/>
        <v/>
      </c>
      <c r="GE788" s="19" t="str">
        <f t="shared" si="3162"/>
        <v/>
      </c>
      <c r="GF788" s="19" t="str">
        <f t="shared" si="3162"/>
        <v/>
      </c>
      <c r="GG788" s="19" t="str">
        <f t="shared" si="3162"/>
        <v/>
      </c>
      <c r="GH788" s="19" t="str">
        <f t="shared" si="3162"/>
        <v/>
      </c>
      <c r="GI788" s="19" t="str">
        <f t="shared" si="3162"/>
        <v/>
      </c>
      <c r="GJ788" s="19" t="str">
        <f t="shared" si="3162"/>
        <v/>
      </c>
      <c r="GK788" s="19" t="str">
        <f t="shared" si="3162"/>
        <v/>
      </c>
      <c r="GL788" s="19" t="str">
        <f t="shared" si="3162"/>
        <v/>
      </c>
      <c r="GM788" s="19" t="str">
        <f t="shared" si="3162"/>
        <v/>
      </c>
      <c r="GN788" s="19" t="str">
        <f t="shared" si="3162"/>
        <v/>
      </c>
      <c r="GO788" s="19" t="str">
        <f t="shared" si="3162"/>
        <v/>
      </c>
      <c r="GP788" s="19" t="str">
        <f t="shared" si="3162"/>
        <v/>
      </c>
      <c r="GQ788" s="19" t="str">
        <f t="shared" si="3162"/>
        <v/>
      </c>
      <c r="GR788" s="8"/>
      <c r="GS788" s="8"/>
    </row>
    <row r="789" spans="1:201" x14ac:dyDescent="0.25">
      <c r="A789" s="115">
        <f>$A$38</f>
        <v>20124</v>
      </c>
      <c r="B789" s="19" t="str">
        <f t="shared" si="3158"/>
        <v/>
      </c>
      <c r="C789" s="19" t="str">
        <f t="shared" si="3158"/>
        <v/>
      </c>
      <c r="D789" s="19" t="str">
        <f t="shared" si="3158"/>
        <v/>
      </c>
      <c r="E789" s="19" t="str">
        <f t="shared" si="3158"/>
        <v/>
      </c>
      <c r="F789" s="19" t="str">
        <f t="shared" si="3158"/>
        <v/>
      </c>
      <c r="G789" s="19" t="str">
        <f t="shared" si="3158"/>
        <v/>
      </c>
      <c r="H789" s="19" t="str">
        <f t="shared" si="3158"/>
        <v/>
      </c>
      <c r="I789" s="19" t="str">
        <f t="shared" si="3158"/>
        <v/>
      </c>
      <c r="J789" s="19" t="str">
        <f t="shared" si="3158"/>
        <v/>
      </c>
      <c r="K789" s="19" t="str">
        <f t="shared" si="3158"/>
        <v/>
      </c>
      <c r="L789" s="19" t="str">
        <f t="shared" si="3158"/>
        <v/>
      </c>
      <c r="M789" s="19" t="str">
        <f t="shared" si="3158"/>
        <v/>
      </c>
      <c r="N789" s="19" t="str">
        <f t="shared" si="3158"/>
        <v/>
      </c>
      <c r="O789" s="19" t="str">
        <f t="shared" si="3158"/>
        <v/>
      </c>
      <c r="P789" s="19" t="str">
        <f t="shared" si="3158"/>
        <v/>
      </c>
      <c r="Q789" s="19" t="str">
        <f t="shared" si="3158"/>
        <v/>
      </c>
      <c r="R789" s="19" t="str">
        <f t="shared" si="3153"/>
        <v/>
      </c>
      <c r="S789" s="19" t="str">
        <f t="shared" si="3153"/>
        <v/>
      </c>
      <c r="T789" s="19" t="str">
        <f t="shared" si="3153"/>
        <v/>
      </c>
      <c r="U789" s="19" t="str">
        <f t="shared" si="3153"/>
        <v/>
      </c>
      <c r="V789" s="19" t="str">
        <f t="shared" si="3153"/>
        <v/>
      </c>
      <c r="W789" s="19" t="str">
        <f t="shared" si="3153"/>
        <v/>
      </c>
      <c r="X789" s="19" t="str">
        <f t="shared" si="3153"/>
        <v/>
      </c>
      <c r="Y789" s="19" t="str">
        <f t="shared" si="3153"/>
        <v/>
      </c>
      <c r="Z789" s="19" t="str">
        <f t="shared" si="3153"/>
        <v/>
      </c>
      <c r="AA789" s="19" t="str">
        <f t="shared" si="3153"/>
        <v/>
      </c>
      <c r="AB789" s="19" t="str">
        <f t="shared" si="3153"/>
        <v/>
      </c>
      <c r="AC789" s="19" t="str">
        <f t="shared" si="3153"/>
        <v/>
      </c>
      <c r="AD789" s="19" t="str">
        <f t="shared" si="3153"/>
        <v/>
      </c>
      <c r="AE789" s="19" t="str">
        <f t="shared" si="3153"/>
        <v/>
      </c>
      <c r="AF789" s="19" t="str">
        <f t="shared" si="3153"/>
        <v/>
      </c>
      <c r="AG789" s="19" t="str">
        <f t="shared" si="3153"/>
        <v/>
      </c>
      <c r="AH789" s="19" t="str">
        <f t="shared" si="3153"/>
        <v/>
      </c>
      <c r="AI789" s="19" t="str">
        <f t="shared" si="3153"/>
        <v/>
      </c>
      <c r="AJ789" s="19" t="str">
        <f t="shared" si="3153"/>
        <v/>
      </c>
      <c r="AK789" s="19" t="str">
        <f t="shared" si="3153"/>
        <v/>
      </c>
      <c r="AL789" s="19" t="str">
        <f t="shared" si="3153"/>
        <v/>
      </c>
      <c r="AM789" s="8"/>
      <c r="AN789" s="8"/>
      <c r="AO789" s="8"/>
      <c r="AP789" s="19" t="str">
        <f t="shared" si="3159"/>
        <v/>
      </c>
      <c r="AQ789" s="19" t="str">
        <f t="shared" si="3159"/>
        <v/>
      </c>
      <c r="AR789" s="19" t="str">
        <f t="shared" si="3159"/>
        <v/>
      </c>
      <c r="AS789" s="19" t="str">
        <f t="shared" si="3159"/>
        <v/>
      </c>
      <c r="AT789" s="19" t="str">
        <f t="shared" si="3159"/>
        <v/>
      </c>
      <c r="AU789" s="19" t="str">
        <f t="shared" si="3159"/>
        <v/>
      </c>
      <c r="AV789" s="19" t="str">
        <f t="shared" si="3159"/>
        <v/>
      </c>
      <c r="AW789" s="19" t="str">
        <f t="shared" si="3159"/>
        <v/>
      </c>
      <c r="AX789" s="19" t="str">
        <f t="shared" si="3159"/>
        <v/>
      </c>
      <c r="AY789" s="19" t="str">
        <f t="shared" si="3159"/>
        <v/>
      </c>
      <c r="AZ789" s="19" t="str">
        <f t="shared" si="3159"/>
        <v/>
      </c>
      <c r="BA789" s="19" t="str">
        <f t="shared" si="3159"/>
        <v/>
      </c>
      <c r="BB789" s="19" t="str">
        <f t="shared" si="3159"/>
        <v/>
      </c>
      <c r="BC789" s="19" t="str">
        <f t="shared" si="3159"/>
        <v/>
      </c>
      <c r="BD789" s="19" t="str">
        <f t="shared" si="3159"/>
        <v/>
      </c>
      <c r="BE789" s="19" t="str">
        <f t="shared" si="3159"/>
        <v/>
      </c>
      <c r="BF789" s="19" t="str">
        <f t="shared" si="3159"/>
        <v/>
      </c>
      <c r="BG789" s="19" t="str">
        <f t="shared" si="3159"/>
        <v/>
      </c>
      <c r="BH789" s="19" t="str">
        <f t="shared" si="3159"/>
        <v/>
      </c>
      <c r="BI789" s="19" t="str">
        <f t="shared" si="3159"/>
        <v/>
      </c>
      <c r="BJ789" s="19" t="str">
        <f t="shared" si="3159"/>
        <v/>
      </c>
      <c r="BK789" s="19" t="str">
        <f t="shared" si="3159"/>
        <v/>
      </c>
      <c r="BL789" s="19" t="str">
        <f t="shared" si="3159"/>
        <v/>
      </c>
      <c r="BM789" s="19" t="str">
        <f t="shared" si="3159"/>
        <v/>
      </c>
      <c r="BN789" s="19" t="str">
        <f t="shared" si="3159"/>
        <v/>
      </c>
      <c r="BO789" s="19" t="str">
        <f t="shared" si="3159"/>
        <v/>
      </c>
      <c r="BP789" s="19" t="str">
        <f t="shared" si="3159"/>
        <v/>
      </c>
      <c r="BQ789" s="19" t="str">
        <f t="shared" si="3159"/>
        <v/>
      </c>
      <c r="BR789" s="19" t="str">
        <f t="shared" si="3159"/>
        <v/>
      </c>
      <c r="BS789" s="19" t="str">
        <f t="shared" si="3159"/>
        <v/>
      </c>
      <c r="BT789" s="19" t="str">
        <f t="shared" si="3159"/>
        <v/>
      </c>
      <c r="BU789" s="19" t="str">
        <f t="shared" si="3159"/>
        <v/>
      </c>
      <c r="BV789" s="19" t="str">
        <f t="shared" si="3159"/>
        <v/>
      </c>
      <c r="BW789" s="19" t="str">
        <f t="shared" si="3159"/>
        <v/>
      </c>
      <c r="BX789" s="19" t="str">
        <f t="shared" si="3159"/>
        <v/>
      </c>
      <c r="BY789" s="19" t="str">
        <f t="shared" si="3159"/>
        <v/>
      </c>
      <c r="BZ789" s="19" t="str">
        <f t="shared" si="3159"/>
        <v/>
      </c>
      <c r="CA789" s="8"/>
      <c r="CB789" s="8"/>
      <c r="CC789" s="8"/>
      <c r="CD789" s="19" t="str">
        <f t="shared" si="3160"/>
        <v/>
      </c>
      <c r="CE789" s="19" t="str">
        <f t="shared" si="3160"/>
        <v/>
      </c>
      <c r="CF789" s="19" t="str">
        <f t="shared" si="3160"/>
        <v/>
      </c>
      <c r="CG789" s="19" t="str">
        <f t="shared" si="3160"/>
        <v/>
      </c>
      <c r="CH789" s="19" t="str">
        <f t="shared" si="3160"/>
        <v/>
      </c>
      <c r="CI789" s="19" t="str">
        <f t="shared" si="3160"/>
        <v/>
      </c>
      <c r="CJ789" s="19" t="str">
        <f t="shared" si="3160"/>
        <v/>
      </c>
      <c r="CK789" s="19" t="str">
        <f t="shared" si="3160"/>
        <v/>
      </c>
      <c r="CL789" s="19" t="str">
        <f t="shared" si="3160"/>
        <v/>
      </c>
      <c r="CM789" s="19" t="str">
        <f t="shared" si="3160"/>
        <v/>
      </c>
      <c r="CN789" s="19" t="str">
        <f t="shared" si="3160"/>
        <v/>
      </c>
      <c r="CO789" s="19" t="str">
        <f t="shared" si="3160"/>
        <v/>
      </c>
      <c r="CP789" s="19" t="str">
        <f t="shared" si="3160"/>
        <v/>
      </c>
      <c r="CQ789" s="19" t="str">
        <f t="shared" si="3160"/>
        <v/>
      </c>
      <c r="CR789" s="19" t="str">
        <f t="shared" si="3160"/>
        <v/>
      </c>
      <c r="CS789" s="19" t="str">
        <f t="shared" si="3160"/>
        <v/>
      </c>
      <c r="CT789" s="19" t="str">
        <f t="shared" si="3160"/>
        <v/>
      </c>
      <c r="CU789" s="19" t="str">
        <f t="shared" si="3160"/>
        <v/>
      </c>
      <c r="CV789" s="19" t="str">
        <f t="shared" si="3160"/>
        <v/>
      </c>
      <c r="CW789" s="19" t="str">
        <f t="shared" si="3160"/>
        <v/>
      </c>
      <c r="CX789" s="19" t="str">
        <f t="shared" si="3160"/>
        <v/>
      </c>
      <c r="CY789" s="19" t="str">
        <f t="shared" si="3160"/>
        <v/>
      </c>
      <c r="CZ789" s="19" t="str">
        <f t="shared" si="3160"/>
        <v/>
      </c>
      <c r="DA789" s="19" t="str">
        <f t="shared" si="3160"/>
        <v/>
      </c>
      <c r="DB789" s="19" t="str">
        <f t="shared" si="3160"/>
        <v/>
      </c>
      <c r="DC789" s="19" t="str">
        <f t="shared" si="3160"/>
        <v/>
      </c>
      <c r="DD789" s="19" t="str">
        <f t="shared" si="3160"/>
        <v/>
      </c>
      <c r="DE789" s="19" t="str">
        <f t="shared" si="3160"/>
        <v/>
      </c>
      <c r="DF789" s="19" t="str">
        <f t="shared" si="3160"/>
        <v/>
      </c>
      <c r="DG789" s="19" t="str">
        <f t="shared" si="3160"/>
        <v/>
      </c>
      <c r="DH789" s="19" t="str">
        <f t="shared" si="3160"/>
        <v/>
      </c>
      <c r="DI789" s="19" t="str">
        <f t="shared" si="3160"/>
        <v/>
      </c>
      <c r="DJ789" s="19" t="str">
        <f t="shared" si="3160"/>
        <v/>
      </c>
      <c r="DK789" s="19" t="str">
        <f t="shared" si="3160"/>
        <v/>
      </c>
      <c r="DL789" s="19" t="str">
        <f t="shared" si="3160"/>
        <v/>
      </c>
      <c r="DM789" s="19" t="str">
        <f t="shared" si="3160"/>
        <v/>
      </c>
      <c r="DN789" s="19" t="str">
        <f t="shared" si="3160"/>
        <v/>
      </c>
      <c r="DO789" s="8"/>
      <c r="DP789" s="8"/>
      <c r="DQ789" s="8"/>
      <c r="DR789" s="19" t="str">
        <f t="shared" si="3161"/>
        <v/>
      </c>
      <c r="DS789" s="19" t="str">
        <f t="shared" si="3161"/>
        <v/>
      </c>
      <c r="DT789" s="19" t="str">
        <f t="shared" si="3161"/>
        <v/>
      </c>
      <c r="DU789" s="19" t="str">
        <f t="shared" si="3161"/>
        <v/>
      </c>
      <c r="DV789" s="19" t="str">
        <f t="shared" si="3161"/>
        <v/>
      </c>
      <c r="DW789" s="19" t="str">
        <f t="shared" si="3161"/>
        <v/>
      </c>
      <c r="DX789" s="19" t="str">
        <f t="shared" si="3161"/>
        <v/>
      </c>
      <c r="DY789" s="19" t="str">
        <f t="shared" si="3161"/>
        <v/>
      </c>
      <c r="DZ789" s="19" t="str">
        <f t="shared" si="3161"/>
        <v/>
      </c>
      <c r="EA789" s="19" t="str">
        <f t="shared" si="3161"/>
        <v/>
      </c>
      <c r="EB789" s="19" t="str">
        <f t="shared" si="3161"/>
        <v/>
      </c>
      <c r="EC789" s="19" t="str">
        <f t="shared" si="3161"/>
        <v/>
      </c>
      <c r="ED789" s="19" t="str">
        <f t="shared" si="3161"/>
        <v/>
      </c>
      <c r="EE789" s="19" t="str">
        <f t="shared" si="3161"/>
        <v/>
      </c>
      <c r="EF789" s="19" t="str">
        <f t="shared" si="3161"/>
        <v/>
      </c>
      <c r="EG789" s="19" t="str">
        <f t="shared" si="3161"/>
        <v/>
      </c>
      <c r="EH789" s="19" t="str">
        <f t="shared" si="3161"/>
        <v/>
      </c>
      <c r="EI789" s="19" t="str">
        <f t="shared" si="3161"/>
        <v/>
      </c>
      <c r="EJ789" s="19" t="str">
        <f t="shared" si="3161"/>
        <v/>
      </c>
      <c r="EK789" s="19" t="str">
        <f t="shared" si="3161"/>
        <v/>
      </c>
      <c r="EL789" s="19" t="str">
        <f t="shared" si="3161"/>
        <v/>
      </c>
      <c r="EM789" s="19" t="str">
        <f t="shared" si="3161"/>
        <v/>
      </c>
      <c r="EN789" s="19" t="str">
        <f t="shared" si="3161"/>
        <v/>
      </c>
      <c r="EO789" s="19" t="str">
        <f t="shared" si="3161"/>
        <v/>
      </c>
      <c r="EP789" s="19" t="str">
        <f t="shared" si="3161"/>
        <v/>
      </c>
      <c r="EQ789" s="19" t="str">
        <f t="shared" si="3161"/>
        <v/>
      </c>
      <c r="ER789" s="19" t="str">
        <f t="shared" si="3161"/>
        <v/>
      </c>
      <c r="ES789" s="19" t="str">
        <f t="shared" si="3161"/>
        <v/>
      </c>
      <c r="ET789" s="19" t="str">
        <f t="shared" si="3161"/>
        <v/>
      </c>
      <c r="EU789" s="19" t="str">
        <f t="shared" si="3161"/>
        <v/>
      </c>
      <c r="EV789" s="19" t="str">
        <f t="shared" si="3161"/>
        <v/>
      </c>
      <c r="EW789" s="19" t="str">
        <f t="shared" si="3161"/>
        <v/>
      </c>
      <c r="EX789" s="19" t="str">
        <f t="shared" si="3161"/>
        <v/>
      </c>
      <c r="EY789" s="19" t="str">
        <f t="shared" si="3161"/>
        <v/>
      </c>
      <c r="EZ789" s="19" t="str">
        <f t="shared" si="3161"/>
        <v/>
      </c>
      <c r="FA789" s="19" t="str">
        <f t="shared" si="3161"/>
        <v/>
      </c>
      <c r="FB789" s="19" t="str">
        <f t="shared" si="3161"/>
        <v/>
      </c>
      <c r="FC789" s="8"/>
      <c r="FD789" s="8"/>
      <c r="FE789" s="8"/>
      <c r="FF789" s="19" t="str">
        <f t="shared" si="3162"/>
        <v/>
      </c>
      <c r="FG789" s="19" t="str">
        <f t="shared" si="3162"/>
        <v/>
      </c>
      <c r="FH789" s="19" t="str">
        <f t="shared" si="3162"/>
        <v/>
      </c>
      <c r="FI789" s="19" t="str">
        <f t="shared" si="3162"/>
        <v/>
      </c>
      <c r="FJ789" s="19" t="str">
        <f t="shared" si="3162"/>
        <v/>
      </c>
      <c r="FK789" s="19" t="str">
        <f t="shared" si="3162"/>
        <v/>
      </c>
      <c r="FL789" s="19" t="str">
        <f t="shared" si="3162"/>
        <v/>
      </c>
      <c r="FM789" s="19" t="str">
        <f t="shared" si="3162"/>
        <v/>
      </c>
      <c r="FN789" s="19" t="str">
        <f t="shared" si="3162"/>
        <v/>
      </c>
      <c r="FO789" s="19" t="str">
        <f t="shared" si="3162"/>
        <v/>
      </c>
      <c r="FP789" s="19" t="str">
        <f t="shared" si="3162"/>
        <v/>
      </c>
      <c r="FQ789" s="19" t="str">
        <f t="shared" si="3162"/>
        <v/>
      </c>
      <c r="FR789" s="19" t="str">
        <f t="shared" si="3162"/>
        <v/>
      </c>
      <c r="FS789" s="19" t="str">
        <f t="shared" si="3162"/>
        <v/>
      </c>
      <c r="FT789" s="19" t="str">
        <f t="shared" si="3162"/>
        <v/>
      </c>
      <c r="FU789" s="19" t="str">
        <f t="shared" si="3162"/>
        <v/>
      </c>
      <c r="FV789" s="19" t="str">
        <f t="shared" si="3162"/>
        <v/>
      </c>
      <c r="FW789" s="19" t="str">
        <f t="shared" si="3162"/>
        <v/>
      </c>
      <c r="FX789" s="19" t="str">
        <f t="shared" si="3162"/>
        <v/>
      </c>
      <c r="FY789" s="19" t="str">
        <f t="shared" si="3162"/>
        <v/>
      </c>
      <c r="FZ789" s="19" t="str">
        <f t="shared" si="3162"/>
        <v/>
      </c>
      <c r="GA789" s="19" t="str">
        <f t="shared" si="3162"/>
        <v/>
      </c>
      <c r="GB789" s="19" t="str">
        <f t="shared" si="3162"/>
        <v/>
      </c>
      <c r="GC789" s="19" t="str">
        <f t="shared" si="3162"/>
        <v/>
      </c>
      <c r="GD789" s="19" t="str">
        <f t="shared" si="3162"/>
        <v/>
      </c>
      <c r="GE789" s="19" t="str">
        <f t="shared" si="3162"/>
        <v/>
      </c>
      <c r="GF789" s="19" t="str">
        <f t="shared" si="3162"/>
        <v/>
      </c>
      <c r="GG789" s="19" t="str">
        <f t="shared" si="3162"/>
        <v/>
      </c>
      <c r="GH789" s="19" t="str">
        <f t="shared" si="3162"/>
        <v/>
      </c>
      <c r="GI789" s="19" t="str">
        <f t="shared" si="3162"/>
        <v/>
      </c>
      <c r="GJ789" s="19" t="str">
        <f t="shared" si="3162"/>
        <v/>
      </c>
      <c r="GK789" s="19" t="str">
        <f t="shared" si="3162"/>
        <v/>
      </c>
      <c r="GL789" s="19" t="str">
        <f t="shared" si="3162"/>
        <v/>
      </c>
      <c r="GM789" s="19" t="str">
        <f t="shared" si="3162"/>
        <v/>
      </c>
      <c r="GN789" s="19" t="str">
        <f t="shared" si="3162"/>
        <v/>
      </c>
      <c r="GO789" s="19" t="str">
        <f t="shared" si="3162"/>
        <v/>
      </c>
      <c r="GP789" s="19" t="str">
        <f t="shared" si="3162"/>
        <v/>
      </c>
      <c r="GQ789" s="8"/>
      <c r="GR789" s="8"/>
      <c r="GS789" s="8"/>
    </row>
    <row r="790" spans="1:201" x14ac:dyDescent="0.25">
      <c r="A790" s="115">
        <f>$A$39</f>
        <v>20131</v>
      </c>
      <c r="B790" s="19" t="str">
        <f t="shared" si="3158"/>
        <v/>
      </c>
      <c r="C790" s="19" t="str">
        <f t="shared" si="3158"/>
        <v/>
      </c>
      <c r="D790" s="19" t="str">
        <f t="shared" si="3158"/>
        <v/>
      </c>
      <c r="E790" s="19" t="str">
        <f t="shared" si="3158"/>
        <v/>
      </c>
      <c r="F790" s="19" t="str">
        <f t="shared" si="3158"/>
        <v/>
      </c>
      <c r="G790" s="19" t="str">
        <f t="shared" si="3158"/>
        <v/>
      </c>
      <c r="H790" s="19" t="str">
        <f t="shared" si="3158"/>
        <v/>
      </c>
      <c r="I790" s="19" t="str">
        <f t="shared" si="3158"/>
        <v/>
      </c>
      <c r="J790" s="19" t="str">
        <f t="shared" si="3158"/>
        <v/>
      </c>
      <c r="K790" s="19" t="str">
        <f t="shared" si="3158"/>
        <v/>
      </c>
      <c r="L790" s="19" t="str">
        <f t="shared" si="3158"/>
        <v/>
      </c>
      <c r="M790" s="19" t="str">
        <f t="shared" si="3158"/>
        <v/>
      </c>
      <c r="N790" s="19" t="str">
        <f t="shared" si="3158"/>
        <v/>
      </c>
      <c r="O790" s="19" t="str">
        <f t="shared" si="3158"/>
        <v/>
      </c>
      <c r="P790" s="19" t="str">
        <f t="shared" si="3158"/>
        <v/>
      </c>
      <c r="Q790" s="19" t="str">
        <f t="shared" si="3158"/>
        <v/>
      </c>
      <c r="R790" s="19" t="str">
        <f t="shared" si="3153"/>
        <v/>
      </c>
      <c r="S790" s="19" t="str">
        <f t="shared" si="3153"/>
        <v/>
      </c>
      <c r="T790" s="19" t="str">
        <f t="shared" si="3153"/>
        <v/>
      </c>
      <c r="U790" s="19" t="str">
        <f t="shared" si="3153"/>
        <v/>
      </c>
      <c r="V790" s="19" t="str">
        <f t="shared" si="3153"/>
        <v/>
      </c>
      <c r="W790" s="19" t="str">
        <f t="shared" si="3153"/>
        <v/>
      </c>
      <c r="X790" s="19" t="str">
        <f t="shared" si="3153"/>
        <v/>
      </c>
      <c r="Y790" s="19" t="str">
        <f t="shared" si="3153"/>
        <v/>
      </c>
      <c r="Z790" s="19" t="str">
        <f t="shared" si="3153"/>
        <v/>
      </c>
      <c r="AA790" s="19" t="str">
        <f t="shared" si="3153"/>
        <v/>
      </c>
      <c r="AB790" s="19" t="str">
        <f t="shared" si="3153"/>
        <v/>
      </c>
      <c r="AC790" s="19" t="str">
        <f t="shared" si="3153"/>
        <v/>
      </c>
      <c r="AD790" s="19" t="str">
        <f t="shared" si="3153"/>
        <v/>
      </c>
      <c r="AE790" s="19" t="str">
        <f t="shared" si="3153"/>
        <v/>
      </c>
      <c r="AF790" s="19" t="str">
        <f t="shared" si="3153"/>
        <v/>
      </c>
      <c r="AG790" s="19" t="str">
        <f t="shared" si="3153"/>
        <v/>
      </c>
      <c r="AH790" s="19" t="str">
        <f t="shared" si="3153"/>
        <v/>
      </c>
      <c r="AI790" s="19" t="str">
        <f t="shared" si="3153"/>
        <v/>
      </c>
      <c r="AJ790" s="19" t="str">
        <f t="shared" si="3153"/>
        <v/>
      </c>
      <c r="AK790" s="19" t="str">
        <f t="shared" si="3153"/>
        <v/>
      </c>
      <c r="AL790" s="8"/>
      <c r="AM790" s="8"/>
      <c r="AN790" s="8"/>
      <c r="AO790" s="8"/>
      <c r="AP790" s="19" t="str">
        <f t="shared" si="3159"/>
        <v/>
      </c>
      <c r="AQ790" s="19" t="str">
        <f t="shared" si="3159"/>
        <v/>
      </c>
      <c r="AR790" s="19" t="str">
        <f t="shared" si="3159"/>
        <v/>
      </c>
      <c r="AS790" s="19" t="str">
        <f t="shared" si="3159"/>
        <v/>
      </c>
      <c r="AT790" s="19" t="str">
        <f t="shared" si="3159"/>
        <v/>
      </c>
      <c r="AU790" s="19" t="str">
        <f t="shared" si="3159"/>
        <v/>
      </c>
      <c r="AV790" s="19" t="str">
        <f t="shared" si="3159"/>
        <v/>
      </c>
      <c r="AW790" s="19" t="str">
        <f t="shared" si="3159"/>
        <v/>
      </c>
      <c r="AX790" s="19" t="str">
        <f t="shared" si="3159"/>
        <v/>
      </c>
      <c r="AY790" s="19" t="str">
        <f t="shared" si="3159"/>
        <v/>
      </c>
      <c r="AZ790" s="19" t="str">
        <f t="shared" si="3159"/>
        <v/>
      </c>
      <c r="BA790" s="19" t="str">
        <f t="shared" si="3159"/>
        <v/>
      </c>
      <c r="BB790" s="19" t="str">
        <f t="shared" si="3159"/>
        <v/>
      </c>
      <c r="BC790" s="19" t="str">
        <f t="shared" si="3159"/>
        <v/>
      </c>
      <c r="BD790" s="19" t="str">
        <f t="shared" si="3159"/>
        <v/>
      </c>
      <c r="BE790" s="19" t="str">
        <f t="shared" si="3159"/>
        <v/>
      </c>
      <c r="BF790" s="19" t="str">
        <f t="shared" si="3159"/>
        <v/>
      </c>
      <c r="BG790" s="19" t="str">
        <f t="shared" si="3159"/>
        <v/>
      </c>
      <c r="BH790" s="19" t="str">
        <f t="shared" si="3159"/>
        <v/>
      </c>
      <c r="BI790" s="19" t="str">
        <f t="shared" si="3159"/>
        <v/>
      </c>
      <c r="BJ790" s="19" t="str">
        <f t="shared" si="3159"/>
        <v/>
      </c>
      <c r="BK790" s="19" t="str">
        <f t="shared" si="3159"/>
        <v/>
      </c>
      <c r="BL790" s="19" t="str">
        <f t="shared" si="3159"/>
        <v/>
      </c>
      <c r="BM790" s="19" t="str">
        <f t="shared" si="3159"/>
        <v/>
      </c>
      <c r="BN790" s="19" t="str">
        <f t="shared" si="3159"/>
        <v/>
      </c>
      <c r="BO790" s="19" t="str">
        <f t="shared" si="3159"/>
        <v/>
      </c>
      <c r="BP790" s="19" t="str">
        <f t="shared" si="3159"/>
        <v/>
      </c>
      <c r="BQ790" s="19" t="str">
        <f t="shared" si="3159"/>
        <v/>
      </c>
      <c r="BR790" s="19" t="str">
        <f t="shared" si="3159"/>
        <v/>
      </c>
      <c r="BS790" s="19" t="str">
        <f t="shared" si="3159"/>
        <v/>
      </c>
      <c r="BT790" s="19" t="str">
        <f t="shared" si="3159"/>
        <v/>
      </c>
      <c r="BU790" s="19" t="str">
        <f t="shared" si="3159"/>
        <v/>
      </c>
      <c r="BV790" s="19" t="str">
        <f t="shared" si="3159"/>
        <v/>
      </c>
      <c r="BW790" s="19" t="str">
        <f t="shared" si="3159"/>
        <v/>
      </c>
      <c r="BX790" s="19" t="str">
        <f t="shared" si="3159"/>
        <v/>
      </c>
      <c r="BY790" s="19" t="str">
        <f t="shared" si="3159"/>
        <v/>
      </c>
      <c r="BZ790" s="8"/>
      <c r="CA790" s="8"/>
      <c r="CB790" s="8"/>
      <c r="CC790" s="8"/>
      <c r="CD790" s="19" t="str">
        <f t="shared" si="3160"/>
        <v/>
      </c>
      <c r="CE790" s="19" t="str">
        <f t="shared" si="3160"/>
        <v/>
      </c>
      <c r="CF790" s="19" t="str">
        <f t="shared" si="3160"/>
        <v/>
      </c>
      <c r="CG790" s="19" t="str">
        <f t="shared" si="3160"/>
        <v/>
      </c>
      <c r="CH790" s="19" t="str">
        <f t="shared" si="3160"/>
        <v/>
      </c>
      <c r="CI790" s="19" t="str">
        <f t="shared" si="3160"/>
        <v/>
      </c>
      <c r="CJ790" s="19" t="str">
        <f t="shared" si="3160"/>
        <v/>
      </c>
      <c r="CK790" s="19" t="str">
        <f t="shared" si="3160"/>
        <v/>
      </c>
      <c r="CL790" s="19" t="str">
        <f t="shared" si="3160"/>
        <v/>
      </c>
      <c r="CM790" s="19" t="str">
        <f t="shared" si="3160"/>
        <v/>
      </c>
      <c r="CN790" s="19" t="str">
        <f t="shared" si="3160"/>
        <v/>
      </c>
      <c r="CO790" s="19" t="str">
        <f t="shared" si="3160"/>
        <v/>
      </c>
      <c r="CP790" s="19" t="str">
        <f t="shared" si="3160"/>
        <v/>
      </c>
      <c r="CQ790" s="19" t="str">
        <f t="shared" si="3160"/>
        <v/>
      </c>
      <c r="CR790" s="19" t="str">
        <f t="shared" si="3160"/>
        <v/>
      </c>
      <c r="CS790" s="19" t="str">
        <f t="shared" si="3160"/>
        <v/>
      </c>
      <c r="CT790" s="19" t="str">
        <f t="shared" si="3160"/>
        <v/>
      </c>
      <c r="CU790" s="19" t="str">
        <f t="shared" si="3160"/>
        <v/>
      </c>
      <c r="CV790" s="19" t="str">
        <f t="shared" si="3160"/>
        <v/>
      </c>
      <c r="CW790" s="19" t="str">
        <f t="shared" si="3160"/>
        <v/>
      </c>
      <c r="CX790" s="19" t="str">
        <f t="shared" si="3160"/>
        <v/>
      </c>
      <c r="CY790" s="19" t="str">
        <f t="shared" si="3160"/>
        <v/>
      </c>
      <c r="CZ790" s="19" t="str">
        <f t="shared" si="3160"/>
        <v/>
      </c>
      <c r="DA790" s="19" t="str">
        <f t="shared" si="3160"/>
        <v/>
      </c>
      <c r="DB790" s="19" t="str">
        <f t="shared" si="3160"/>
        <v/>
      </c>
      <c r="DC790" s="19" t="str">
        <f t="shared" si="3160"/>
        <v/>
      </c>
      <c r="DD790" s="19" t="str">
        <f t="shared" si="3160"/>
        <v/>
      </c>
      <c r="DE790" s="19" t="str">
        <f t="shared" si="3160"/>
        <v/>
      </c>
      <c r="DF790" s="19" t="str">
        <f t="shared" si="3160"/>
        <v/>
      </c>
      <c r="DG790" s="19" t="str">
        <f t="shared" si="3160"/>
        <v/>
      </c>
      <c r="DH790" s="19" t="str">
        <f t="shared" si="3160"/>
        <v/>
      </c>
      <c r="DI790" s="19" t="str">
        <f t="shared" si="3160"/>
        <v/>
      </c>
      <c r="DJ790" s="19" t="str">
        <f t="shared" si="3160"/>
        <v/>
      </c>
      <c r="DK790" s="19" t="str">
        <f t="shared" si="3160"/>
        <v/>
      </c>
      <c r="DL790" s="19" t="str">
        <f t="shared" si="3160"/>
        <v/>
      </c>
      <c r="DM790" s="19" t="str">
        <f t="shared" si="3160"/>
        <v/>
      </c>
      <c r="DN790" s="8"/>
      <c r="DO790" s="8"/>
      <c r="DP790" s="8"/>
      <c r="DQ790" s="8"/>
      <c r="DR790" s="19" t="str">
        <f t="shared" si="3161"/>
        <v/>
      </c>
      <c r="DS790" s="19" t="str">
        <f t="shared" si="3161"/>
        <v/>
      </c>
      <c r="DT790" s="19" t="str">
        <f t="shared" si="3161"/>
        <v/>
      </c>
      <c r="DU790" s="19" t="str">
        <f t="shared" si="3161"/>
        <v/>
      </c>
      <c r="DV790" s="19" t="str">
        <f t="shared" si="3161"/>
        <v/>
      </c>
      <c r="DW790" s="19" t="str">
        <f t="shared" si="3161"/>
        <v/>
      </c>
      <c r="DX790" s="19" t="str">
        <f t="shared" si="3161"/>
        <v/>
      </c>
      <c r="DY790" s="19" t="str">
        <f t="shared" si="3161"/>
        <v/>
      </c>
      <c r="DZ790" s="19" t="str">
        <f t="shared" si="3161"/>
        <v/>
      </c>
      <c r="EA790" s="19" t="str">
        <f t="shared" si="3161"/>
        <v/>
      </c>
      <c r="EB790" s="19" t="str">
        <f t="shared" si="3161"/>
        <v/>
      </c>
      <c r="EC790" s="19" t="str">
        <f t="shared" si="3161"/>
        <v/>
      </c>
      <c r="ED790" s="19" t="str">
        <f t="shared" si="3161"/>
        <v/>
      </c>
      <c r="EE790" s="19" t="str">
        <f t="shared" si="3161"/>
        <v/>
      </c>
      <c r="EF790" s="19" t="str">
        <f t="shared" si="3161"/>
        <v/>
      </c>
      <c r="EG790" s="19" t="str">
        <f t="shared" si="3161"/>
        <v/>
      </c>
      <c r="EH790" s="19" t="str">
        <f t="shared" si="3161"/>
        <v/>
      </c>
      <c r="EI790" s="19" t="str">
        <f t="shared" si="3161"/>
        <v/>
      </c>
      <c r="EJ790" s="19" t="str">
        <f t="shared" si="3161"/>
        <v/>
      </c>
      <c r="EK790" s="19" t="str">
        <f t="shared" si="3161"/>
        <v/>
      </c>
      <c r="EL790" s="19" t="str">
        <f t="shared" si="3161"/>
        <v/>
      </c>
      <c r="EM790" s="19" t="str">
        <f t="shared" si="3161"/>
        <v/>
      </c>
      <c r="EN790" s="19" t="str">
        <f t="shared" si="3161"/>
        <v/>
      </c>
      <c r="EO790" s="19" t="str">
        <f t="shared" si="3161"/>
        <v/>
      </c>
      <c r="EP790" s="19" t="str">
        <f t="shared" si="3161"/>
        <v/>
      </c>
      <c r="EQ790" s="19" t="str">
        <f t="shared" si="3161"/>
        <v/>
      </c>
      <c r="ER790" s="19" t="str">
        <f t="shared" si="3161"/>
        <v/>
      </c>
      <c r="ES790" s="19" t="str">
        <f t="shared" si="3161"/>
        <v/>
      </c>
      <c r="ET790" s="19" t="str">
        <f t="shared" si="3161"/>
        <v/>
      </c>
      <c r="EU790" s="19" t="str">
        <f t="shared" si="3161"/>
        <v/>
      </c>
      <c r="EV790" s="19" t="str">
        <f t="shared" si="3161"/>
        <v/>
      </c>
      <c r="EW790" s="19" t="str">
        <f t="shared" si="3161"/>
        <v/>
      </c>
      <c r="EX790" s="19" t="str">
        <f t="shared" si="3161"/>
        <v/>
      </c>
      <c r="EY790" s="19" t="str">
        <f t="shared" si="3161"/>
        <v/>
      </c>
      <c r="EZ790" s="19" t="str">
        <f t="shared" si="3161"/>
        <v/>
      </c>
      <c r="FA790" s="19" t="str">
        <f t="shared" si="3161"/>
        <v/>
      </c>
      <c r="FB790" s="8"/>
      <c r="FC790" s="8"/>
      <c r="FD790" s="8"/>
      <c r="FE790" s="8"/>
      <c r="FF790" s="19" t="str">
        <f t="shared" si="3162"/>
        <v/>
      </c>
      <c r="FG790" s="19" t="str">
        <f t="shared" si="3162"/>
        <v/>
      </c>
      <c r="FH790" s="19" t="str">
        <f t="shared" si="3162"/>
        <v/>
      </c>
      <c r="FI790" s="19" t="str">
        <f t="shared" si="3162"/>
        <v/>
      </c>
      <c r="FJ790" s="19" t="str">
        <f t="shared" si="3162"/>
        <v/>
      </c>
      <c r="FK790" s="19" t="str">
        <f t="shared" si="3162"/>
        <v/>
      </c>
      <c r="FL790" s="19" t="str">
        <f t="shared" si="3162"/>
        <v/>
      </c>
      <c r="FM790" s="19" t="str">
        <f t="shared" si="3162"/>
        <v/>
      </c>
      <c r="FN790" s="19" t="str">
        <f t="shared" si="3162"/>
        <v/>
      </c>
      <c r="FO790" s="19" t="str">
        <f t="shared" si="3162"/>
        <v/>
      </c>
      <c r="FP790" s="19" t="str">
        <f t="shared" si="3162"/>
        <v/>
      </c>
      <c r="FQ790" s="19" t="str">
        <f t="shared" si="3162"/>
        <v/>
      </c>
      <c r="FR790" s="19" t="str">
        <f t="shared" si="3162"/>
        <v/>
      </c>
      <c r="FS790" s="19" t="str">
        <f t="shared" si="3162"/>
        <v/>
      </c>
      <c r="FT790" s="19" t="str">
        <f t="shared" si="3162"/>
        <v/>
      </c>
      <c r="FU790" s="19" t="str">
        <f t="shared" si="3162"/>
        <v/>
      </c>
      <c r="FV790" s="19" t="str">
        <f t="shared" si="3162"/>
        <v/>
      </c>
      <c r="FW790" s="19" t="str">
        <f t="shared" si="3162"/>
        <v/>
      </c>
      <c r="FX790" s="19" t="str">
        <f t="shared" si="3162"/>
        <v/>
      </c>
      <c r="FY790" s="19" t="str">
        <f t="shared" si="3162"/>
        <v/>
      </c>
      <c r="FZ790" s="19" t="str">
        <f t="shared" si="3162"/>
        <v/>
      </c>
      <c r="GA790" s="19" t="str">
        <f t="shared" si="3162"/>
        <v/>
      </c>
      <c r="GB790" s="19" t="str">
        <f t="shared" si="3162"/>
        <v/>
      </c>
      <c r="GC790" s="19" t="str">
        <f t="shared" si="3162"/>
        <v/>
      </c>
      <c r="GD790" s="19" t="str">
        <f t="shared" si="3162"/>
        <v/>
      </c>
      <c r="GE790" s="19" t="str">
        <f t="shared" si="3162"/>
        <v/>
      </c>
      <c r="GF790" s="19" t="str">
        <f t="shared" si="3162"/>
        <v/>
      </c>
      <c r="GG790" s="19" t="str">
        <f t="shared" si="3162"/>
        <v/>
      </c>
      <c r="GH790" s="19" t="str">
        <f t="shared" si="3162"/>
        <v/>
      </c>
      <c r="GI790" s="19" t="str">
        <f t="shared" si="3162"/>
        <v/>
      </c>
      <c r="GJ790" s="19" t="str">
        <f t="shared" si="3162"/>
        <v/>
      </c>
      <c r="GK790" s="19" t="str">
        <f t="shared" si="3162"/>
        <v/>
      </c>
      <c r="GL790" s="19" t="str">
        <f t="shared" si="3162"/>
        <v/>
      </c>
      <c r="GM790" s="19" t="str">
        <f t="shared" si="3162"/>
        <v/>
      </c>
      <c r="GN790" s="19" t="str">
        <f t="shared" si="3162"/>
        <v/>
      </c>
      <c r="GO790" s="19" t="str">
        <f t="shared" si="3162"/>
        <v/>
      </c>
      <c r="GP790" s="8"/>
      <c r="GQ790" s="8"/>
      <c r="GR790" s="8"/>
      <c r="GS790" s="8"/>
    </row>
    <row r="791" spans="1:201" x14ac:dyDescent="0.25">
      <c r="A791" s="115">
        <f>$A$40</f>
        <v>20132</v>
      </c>
      <c r="B791" s="19" t="str">
        <f t="shared" si="3158"/>
        <v/>
      </c>
      <c r="C791" s="19" t="str">
        <f t="shared" si="3158"/>
        <v/>
      </c>
      <c r="D791" s="19" t="str">
        <f t="shared" si="3158"/>
        <v/>
      </c>
      <c r="E791" s="19" t="str">
        <f t="shared" si="3158"/>
        <v/>
      </c>
      <c r="F791" s="19" t="str">
        <f t="shared" si="3158"/>
        <v/>
      </c>
      <c r="G791" s="19" t="str">
        <f t="shared" si="3158"/>
        <v/>
      </c>
      <c r="H791" s="19" t="str">
        <f t="shared" si="3158"/>
        <v/>
      </c>
      <c r="I791" s="19" t="str">
        <f t="shared" si="3158"/>
        <v/>
      </c>
      <c r="J791" s="19" t="str">
        <f t="shared" si="3158"/>
        <v/>
      </c>
      <c r="K791" s="19" t="str">
        <f t="shared" si="3158"/>
        <v/>
      </c>
      <c r="L791" s="19" t="str">
        <f t="shared" si="3158"/>
        <v/>
      </c>
      <c r="M791" s="19" t="str">
        <f t="shared" si="3158"/>
        <v/>
      </c>
      <c r="N791" s="19" t="str">
        <f t="shared" si="3158"/>
        <v/>
      </c>
      <c r="O791" s="19" t="str">
        <f t="shared" si="3158"/>
        <v/>
      </c>
      <c r="P791" s="19" t="str">
        <f t="shared" si="3158"/>
        <v/>
      </c>
      <c r="Q791" s="19" t="str">
        <f t="shared" si="3158"/>
        <v/>
      </c>
      <c r="R791" s="19" t="str">
        <f t="shared" si="3153"/>
        <v/>
      </c>
      <c r="S791" s="19" t="str">
        <f t="shared" si="3153"/>
        <v/>
      </c>
      <c r="T791" s="19" t="str">
        <f t="shared" si="3153"/>
        <v/>
      </c>
      <c r="U791" s="19" t="str">
        <f t="shared" si="3153"/>
        <v/>
      </c>
      <c r="V791" s="19" t="str">
        <f t="shared" si="3153"/>
        <v/>
      </c>
      <c r="W791" s="19" t="str">
        <f t="shared" si="3153"/>
        <v/>
      </c>
      <c r="X791" s="19" t="str">
        <f t="shared" si="3153"/>
        <v/>
      </c>
      <c r="Y791" s="19" t="str">
        <f t="shared" si="3153"/>
        <v/>
      </c>
      <c r="Z791" s="19" t="str">
        <f t="shared" si="3153"/>
        <v/>
      </c>
      <c r="AA791" s="19" t="str">
        <f t="shared" si="3153"/>
        <v/>
      </c>
      <c r="AB791" s="19" t="str">
        <f t="shared" si="3153"/>
        <v/>
      </c>
      <c r="AC791" s="19" t="str">
        <f t="shared" si="3153"/>
        <v/>
      </c>
      <c r="AD791" s="19" t="str">
        <f t="shared" si="3153"/>
        <v/>
      </c>
      <c r="AE791" s="19" t="str">
        <f t="shared" si="3153"/>
        <v/>
      </c>
      <c r="AF791" s="19" t="str">
        <f t="shared" si="3153"/>
        <v/>
      </c>
      <c r="AG791" s="19" t="str">
        <f t="shared" si="3153"/>
        <v/>
      </c>
      <c r="AH791" s="19" t="str">
        <f t="shared" si="3153"/>
        <v/>
      </c>
      <c r="AI791" s="19" t="str">
        <f t="shared" si="3153"/>
        <v/>
      </c>
      <c r="AJ791" s="19" t="str">
        <f t="shared" si="3153"/>
        <v/>
      </c>
      <c r="AK791" s="8"/>
      <c r="AL791" s="8"/>
      <c r="AM791" s="8"/>
      <c r="AN791" s="8"/>
      <c r="AO791" s="8"/>
      <c r="AP791" s="19" t="str">
        <f t="shared" si="3159"/>
        <v/>
      </c>
      <c r="AQ791" s="19" t="str">
        <f t="shared" si="3159"/>
        <v/>
      </c>
      <c r="AR791" s="19" t="str">
        <f t="shared" si="3159"/>
        <v/>
      </c>
      <c r="AS791" s="19" t="str">
        <f t="shared" si="3159"/>
        <v/>
      </c>
      <c r="AT791" s="19" t="str">
        <f t="shared" si="3159"/>
        <v/>
      </c>
      <c r="AU791" s="19" t="str">
        <f t="shared" si="3159"/>
        <v/>
      </c>
      <c r="AV791" s="19" t="str">
        <f t="shared" si="3159"/>
        <v/>
      </c>
      <c r="AW791" s="19" t="str">
        <f t="shared" si="3159"/>
        <v/>
      </c>
      <c r="AX791" s="19" t="str">
        <f t="shared" si="3159"/>
        <v/>
      </c>
      <c r="AY791" s="19" t="str">
        <f t="shared" si="3159"/>
        <v/>
      </c>
      <c r="AZ791" s="19" t="str">
        <f t="shared" si="3159"/>
        <v/>
      </c>
      <c r="BA791" s="19" t="str">
        <f t="shared" si="3159"/>
        <v/>
      </c>
      <c r="BB791" s="19" t="str">
        <f t="shared" si="3159"/>
        <v/>
      </c>
      <c r="BC791" s="19" t="str">
        <f t="shared" si="3159"/>
        <v/>
      </c>
      <c r="BD791" s="19" t="str">
        <f t="shared" si="3159"/>
        <v/>
      </c>
      <c r="BE791" s="19" t="str">
        <f t="shared" si="3159"/>
        <v/>
      </c>
      <c r="BF791" s="19" t="str">
        <f t="shared" si="3159"/>
        <v/>
      </c>
      <c r="BG791" s="19" t="str">
        <f t="shared" si="3159"/>
        <v/>
      </c>
      <c r="BH791" s="19" t="str">
        <f t="shared" si="3159"/>
        <v/>
      </c>
      <c r="BI791" s="19" t="str">
        <f t="shared" si="3159"/>
        <v/>
      </c>
      <c r="BJ791" s="19" t="str">
        <f t="shared" si="3159"/>
        <v/>
      </c>
      <c r="BK791" s="19" t="str">
        <f t="shared" si="3159"/>
        <v/>
      </c>
      <c r="BL791" s="19" t="str">
        <f t="shared" si="3159"/>
        <v/>
      </c>
      <c r="BM791" s="19" t="str">
        <f t="shared" si="3159"/>
        <v/>
      </c>
      <c r="BN791" s="19" t="str">
        <f t="shared" si="3159"/>
        <v/>
      </c>
      <c r="BO791" s="19" t="str">
        <f t="shared" si="3159"/>
        <v/>
      </c>
      <c r="BP791" s="19" t="str">
        <f t="shared" si="3159"/>
        <v/>
      </c>
      <c r="BQ791" s="19" t="str">
        <f t="shared" si="3159"/>
        <v/>
      </c>
      <c r="BR791" s="19" t="str">
        <f t="shared" si="3159"/>
        <v/>
      </c>
      <c r="BS791" s="19" t="str">
        <f t="shared" si="3159"/>
        <v/>
      </c>
      <c r="BT791" s="19" t="str">
        <f t="shared" si="3159"/>
        <v/>
      </c>
      <c r="BU791" s="19" t="str">
        <f t="shared" si="3159"/>
        <v/>
      </c>
      <c r="BV791" s="19" t="str">
        <f t="shared" si="3159"/>
        <v/>
      </c>
      <c r="BW791" s="19" t="str">
        <f t="shared" si="3159"/>
        <v/>
      </c>
      <c r="BX791" s="19" t="str">
        <f t="shared" si="3159"/>
        <v/>
      </c>
      <c r="BY791" s="8"/>
      <c r="BZ791" s="8"/>
      <c r="CA791" s="8"/>
      <c r="CB791" s="8"/>
      <c r="CC791" s="8"/>
      <c r="CD791" s="19" t="str">
        <f t="shared" si="3160"/>
        <v/>
      </c>
      <c r="CE791" s="19" t="str">
        <f t="shared" si="3160"/>
        <v/>
      </c>
      <c r="CF791" s="19" t="str">
        <f t="shared" si="3160"/>
        <v/>
      </c>
      <c r="CG791" s="19" t="str">
        <f t="shared" si="3160"/>
        <v/>
      </c>
      <c r="CH791" s="19" t="str">
        <f t="shared" si="3160"/>
        <v/>
      </c>
      <c r="CI791" s="19" t="str">
        <f t="shared" si="3160"/>
        <v/>
      </c>
      <c r="CJ791" s="19" t="str">
        <f t="shared" si="3160"/>
        <v/>
      </c>
      <c r="CK791" s="19" t="str">
        <f t="shared" si="3160"/>
        <v/>
      </c>
      <c r="CL791" s="19" t="str">
        <f t="shared" si="3160"/>
        <v/>
      </c>
      <c r="CM791" s="19" t="str">
        <f t="shared" si="3160"/>
        <v/>
      </c>
      <c r="CN791" s="19" t="str">
        <f t="shared" si="3160"/>
        <v/>
      </c>
      <c r="CO791" s="19" t="str">
        <f t="shared" si="3160"/>
        <v/>
      </c>
      <c r="CP791" s="19" t="str">
        <f t="shared" si="3160"/>
        <v/>
      </c>
      <c r="CQ791" s="19" t="str">
        <f t="shared" si="3160"/>
        <v/>
      </c>
      <c r="CR791" s="19" t="str">
        <f t="shared" si="3160"/>
        <v/>
      </c>
      <c r="CS791" s="19" t="str">
        <f t="shared" si="3160"/>
        <v/>
      </c>
      <c r="CT791" s="19" t="str">
        <f t="shared" si="3160"/>
        <v/>
      </c>
      <c r="CU791" s="19" t="str">
        <f t="shared" si="3160"/>
        <v/>
      </c>
      <c r="CV791" s="19" t="str">
        <f t="shared" si="3160"/>
        <v/>
      </c>
      <c r="CW791" s="19" t="str">
        <f t="shared" si="3160"/>
        <v/>
      </c>
      <c r="CX791" s="19" t="str">
        <f t="shared" si="3160"/>
        <v/>
      </c>
      <c r="CY791" s="19" t="str">
        <f t="shared" si="3160"/>
        <v/>
      </c>
      <c r="CZ791" s="19" t="str">
        <f t="shared" si="3160"/>
        <v/>
      </c>
      <c r="DA791" s="19" t="str">
        <f t="shared" si="3160"/>
        <v/>
      </c>
      <c r="DB791" s="19" t="str">
        <f t="shared" si="3160"/>
        <v/>
      </c>
      <c r="DC791" s="19" t="str">
        <f t="shared" si="3160"/>
        <v/>
      </c>
      <c r="DD791" s="19" t="str">
        <f t="shared" si="3160"/>
        <v/>
      </c>
      <c r="DE791" s="19" t="str">
        <f t="shared" si="3160"/>
        <v/>
      </c>
      <c r="DF791" s="19" t="str">
        <f t="shared" si="3160"/>
        <v/>
      </c>
      <c r="DG791" s="19" t="str">
        <f t="shared" si="3160"/>
        <v/>
      </c>
      <c r="DH791" s="19" t="str">
        <f t="shared" si="3160"/>
        <v/>
      </c>
      <c r="DI791" s="19" t="str">
        <f t="shared" si="3160"/>
        <v/>
      </c>
      <c r="DJ791" s="19" t="str">
        <f t="shared" si="3160"/>
        <v/>
      </c>
      <c r="DK791" s="19" t="str">
        <f t="shared" si="3160"/>
        <v/>
      </c>
      <c r="DL791" s="19" t="str">
        <f t="shared" si="3160"/>
        <v/>
      </c>
      <c r="DM791" s="8"/>
      <c r="DN791" s="8"/>
      <c r="DO791" s="8"/>
      <c r="DP791" s="8"/>
      <c r="DQ791" s="8"/>
      <c r="DR791" s="19" t="str">
        <f t="shared" si="3161"/>
        <v/>
      </c>
      <c r="DS791" s="19" t="str">
        <f t="shared" si="3161"/>
        <v/>
      </c>
      <c r="DT791" s="19" t="str">
        <f t="shared" si="3161"/>
        <v/>
      </c>
      <c r="DU791" s="19" t="str">
        <f t="shared" si="3161"/>
        <v/>
      </c>
      <c r="DV791" s="19" t="str">
        <f t="shared" si="3161"/>
        <v/>
      </c>
      <c r="DW791" s="19" t="str">
        <f t="shared" si="3161"/>
        <v/>
      </c>
      <c r="DX791" s="19" t="str">
        <f t="shared" si="3161"/>
        <v/>
      </c>
      <c r="DY791" s="19" t="str">
        <f t="shared" si="3161"/>
        <v/>
      </c>
      <c r="DZ791" s="19" t="str">
        <f t="shared" si="3161"/>
        <v/>
      </c>
      <c r="EA791" s="19" t="str">
        <f t="shared" si="3161"/>
        <v/>
      </c>
      <c r="EB791" s="19" t="str">
        <f t="shared" si="3161"/>
        <v/>
      </c>
      <c r="EC791" s="19" t="str">
        <f t="shared" si="3161"/>
        <v/>
      </c>
      <c r="ED791" s="19" t="str">
        <f t="shared" si="3161"/>
        <v/>
      </c>
      <c r="EE791" s="19" t="str">
        <f t="shared" si="3161"/>
        <v/>
      </c>
      <c r="EF791" s="19" t="str">
        <f t="shared" si="3161"/>
        <v/>
      </c>
      <c r="EG791" s="19" t="str">
        <f t="shared" si="3161"/>
        <v/>
      </c>
      <c r="EH791" s="19" t="str">
        <f t="shared" si="3161"/>
        <v/>
      </c>
      <c r="EI791" s="19" t="str">
        <f t="shared" si="3161"/>
        <v/>
      </c>
      <c r="EJ791" s="19" t="str">
        <f t="shared" si="3161"/>
        <v/>
      </c>
      <c r="EK791" s="19" t="str">
        <f t="shared" si="3161"/>
        <v/>
      </c>
      <c r="EL791" s="19" t="str">
        <f t="shared" si="3161"/>
        <v/>
      </c>
      <c r="EM791" s="19" t="str">
        <f t="shared" si="3161"/>
        <v/>
      </c>
      <c r="EN791" s="19" t="str">
        <f t="shared" si="3161"/>
        <v/>
      </c>
      <c r="EO791" s="19" t="str">
        <f t="shared" si="3161"/>
        <v/>
      </c>
      <c r="EP791" s="19" t="str">
        <f t="shared" si="3161"/>
        <v/>
      </c>
      <c r="EQ791" s="19" t="str">
        <f t="shared" si="3161"/>
        <v/>
      </c>
      <c r="ER791" s="19" t="str">
        <f t="shared" si="3161"/>
        <v/>
      </c>
      <c r="ES791" s="19" t="str">
        <f t="shared" si="3161"/>
        <v/>
      </c>
      <c r="ET791" s="19" t="str">
        <f t="shared" si="3161"/>
        <v/>
      </c>
      <c r="EU791" s="19" t="str">
        <f t="shared" si="3161"/>
        <v/>
      </c>
      <c r="EV791" s="19" t="str">
        <f t="shared" si="3161"/>
        <v/>
      </c>
      <c r="EW791" s="19" t="str">
        <f t="shared" si="3161"/>
        <v/>
      </c>
      <c r="EX791" s="19" t="str">
        <f t="shared" si="3161"/>
        <v/>
      </c>
      <c r="EY791" s="19" t="str">
        <f t="shared" si="3161"/>
        <v/>
      </c>
      <c r="EZ791" s="19" t="str">
        <f t="shared" si="3161"/>
        <v/>
      </c>
      <c r="FA791" s="8"/>
      <c r="FB791" s="8"/>
      <c r="FC791" s="8"/>
      <c r="FD791" s="8"/>
      <c r="FE791" s="8"/>
      <c r="FF791" s="19" t="str">
        <f t="shared" si="3162"/>
        <v/>
      </c>
      <c r="FG791" s="19" t="str">
        <f t="shared" si="3162"/>
        <v/>
      </c>
      <c r="FH791" s="19" t="str">
        <f t="shared" si="3162"/>
        <v/>
      </c>
      <c r="FI791" s="19" t="str">
        <f t="shared" si="3162"/>
        <v/>
      </c>
      <c r="FJ791" s="19" t="str">
        <f t="shared" si="3162"/>
        <v/>
      </c>
      <c r="FK791" s="19" t="str">
        <f t="shared" si="3162"/>
        <v/>
      </c>
      <c r="FL791" s="19" t="str">
        <f t="shared" si="3162"/>
        <v/>
      </c>
      <c r="FM791" s="19" t="str">
        <f t="shared" si="3162"/>
        <v/>
      </c>
      <c r="FN791" s="19" t="str">
        <f t="shared" si="3162"/>
        <v/>
      </c>
      <c r="FO791" s="19" t="str">
        <f t="shared" si="3162"/>
        <v/>
      </c>
      <c r="FP791" s="19" t="str">
        <f t="shared" si="3162"/>
        <v/>
      </c>
      <c r="FQ791" s="19" t="str">
        <f t="shared" si="3162"/>
        <v/>
      </c>
      <c r="FR791" s="19" t="str">
        <f t="shared" si="3162"/>
        <v/>
      </c>
      <c r="FS791" s="19" t="str">
        <f t="shared" si="3162"/>
        <v/>
      </c>
      <c r="FT791" s="19" t="str">
        <f t="shared" si="3162"/>
        <v/>
      </c>
      <c r="FU791" s="19" t="str">
        <f t="shared" si="3162"/>
        <v/>
      </c>
      <c r="FV791" s="19" t="str">
        <f t="shared" si="3162"/>
        <v/>
      </c>
      <c r="FW791" s="19" t="str">
        <f t="shared" si="3162"/>
        <v/>
      </c>
      <c r="FX791" s="19" t="str">
        <f t="shared" si="3162"/>
        <v/>
      </c>
      <c r="FY791" s="19" t="str">
        <f t="shared" si="3162"/>
        <v/>
      </c>
      <c r="FZ791" s="19" t="str">
        <f t="shared" si="3162"/>
        <v/>
      </c>
      <c r="GA791" s="19" t="str">
        <f t="shared" si="3162"/>
        <v/>
      </c>
      <c r="GB791" s="19" t="str">
        <f t="shared" si="3162"/>
        <v/>
      </c>
      <c r="GC791" s="19" t="str">
        <f t="shared" si="3162"/>
        <v/>
      </c>
      <c r="GD791" s="19" t="str">
        <f t="shared" si="3162"/>
        <v/>
      </c>
      <c r="GE791" s="19" t="str">
        <f t="shared" si="3162"/>
        <v/>
      </c>
      <c r="GF791" s="19" t="str">
        <f t="shared" si="3162"/>
        <v/>
      </c>
      <c r="GG791" s="19" t="str">
        <f t="shared" si="3162"/>
        <v/>
      </c>
      <c r="GH791" s="19" t="str">
        <f t="shared" si="3162"/>
        <v/>
      </c>
      <c r="GI791" s="19" t="str">
        <f t="shared" si="3162"/>
        <v/>
      </c>
      <c r="GJ791" s="19" t="str">
        <f t="shared" si="3162"/>
        <v/>
      </c>
      <c r="GK791" s="19" t="str">
        <f t="shared" si="3162"/>
        <v/>
      </c>
      <c r="GL791" s="19" t="str">
        <f t="shared" si="3162"/>
        <v/>
      </c>
      <c r="GM791" s="19" t="str">
        <f t="shared" si="3162"/>
        <v/>
      </c>
      <c r="GN791" s="19" t="str">
        <f t="shared" si="3162"/>
        <v/>
      </c>
      <c r="GO791" s="8"/>
      <c r="GP791" s="8"/>
      <c r="GQ791" s="8"/>
      <c r="GR791" s="8"/>
      <c r="GS791" s="8"/>
    </row>
    <row r="792" spans="1:201" x14ac:dyDescent="0.25">
      <c r="A792" s="115">
        <f>$A$41</f>
        <v>20133</v>
      </c>
      <c r="B792" s="19" t="str">
        <f t="shared" si="3158"/>
        <v/>
      </c>
      <c r="C792" s="19" t="str">
        <f t="shared" si="3158"/>
        <v/>
      </c>
      <c r="D792" s="19" t="str">
        <f t="shared" si="3158"/>
        <v/>
      </c>
      <c r="E792" s="19" t="str">
        <f t="shared" si="3158"/>
        <v/>
      </c>
      <c r="F792" s="19" t="str">
        <f t="shared" si="3158"/>
        <v/>
      </c>
      <c r="G792" s="19" t="str">
        <f t="shared" si="3158"/>
        <v/>
      </c>
      <c r="H792" s="19" t="str">
        <f t="shared" si="3158"/>
        <v/>
      </c>
      <c r="I792" s="19" t="str">
        <f t="shared" si="3158"/>
        <v/>
      </c>
      <c r="J792" s="19" t="str">
        <f t="shared" si="3158"/>
        <v/>
      </c>
      <c r="K792" s="19" t="str">
        <f t="shared" si="3158"/>
        <v/>
      </c>
      <c r="L792" s="19" t="str">
        <f t="shared" si="3158"/>
        <v/>
      </c>
      <c r="M792" s="19" t="str">
        <f t="shared" si="3158"/>
        <v/>
      </c>
      <c r="N792" s="19" t="str">
        <f t="shared" si="3158"/>
        <v/>
      </c>
      <c r="O792" s="19" t="str">
        <f t="shared" si="3158"/>
        <v/>
      </c>
      <c r="P792" s="19" t="str">
        <f t="shared" si="3158"/>
        <v/>
      </c>
      <c r="Q792" s="19" t="str">
        <f t="shared" si="3158"/>
        <v/>
      </c>
      <c r="R792" s="19" t="str">
        <f t="shared" si="3153"/>
        <v/>
      </c>
      <c r="S792" s="19" t="str">
        <f t="shared" si="3153"/>
        <v/>
      </c>
      <c r="T792" s="19" t="str">
        <f t="shared" si="3153"/>
        <v/>
      </c>
      <c r="U792" s="19" t="str">
        <f t="shared" si="3153"/>
        <v/>
      </c>
      <c r="V792" s="19" t="str">
        <f t="shared" si="3153"/>
        <v/>
      </c>
      <c r="W792" s="19" t="str">
        <f t="shared" si="3153"/>
        <v/>
      </c>
      <c r="X792" s="19" t="str">
        <f t="shared" si="3153"/>
        <v/>
      </c>
      <c r="Y792" s="19" t="str">
        <f t="shared" si="3153"/>
        <v/>
      </c>
      <c r="Z792" s="19" t="str">
        <f t="shared" si="3153"/>
        <v/>
      </c>
      <c r="AA792" s="19" t="str">
        <f t="shared" si="3153"/>
        <v/>
      </c>
      <c r="AB792" s="19" t="str">
        <f t="shared" si="3153"/>
        <v/>
      </c>
      <c r="AC792" s="19" t="str">
        <f t="shared" si="3153"/>
        <v/>
      </c>
      <c r="AD792" s="19" t="str">
        <f t="shared" si="3153"/>
        <v/>
      </c>
      <c r="AE792" s="19" t="str">
        <f t="shared" si="3153"/>
        <v/>
      </c>
      <c r="AF792" s="19" t="str">
        <f t="shared" si="3153"/>
        <v/>
      </c>
      <c r="AG792" s="19" t="str">
        <f t="shared" si="3153"/>
        <v/>
      </c>
      <c r="AH792" s="19" t="str">
        <f t="shared" si="3153"/>
        <v/>
      </c>
      <c r="AI792" s="19" t="str">
        <f t="shared" si="3153"/>
        <v/>
      </c>
      <c r="AJ792" s="8"/>
      <c r="AK792" s="8"/>
      <c r="AL792" s="8"/>
      <c r="AM792" s="8"/>
      <c r="AN792" s="8"/>
      <c r="AO792" s="8"/>
      <c r="AP792" s="19" t="str">
        <f t="shared" si="3159"/>
        <v/>
      </c>
      <c r="AQ792" s="19" t="str">
        <f t="shared" si="3159"/>
        <v/>
      </c>
      <c r="AR792" s="19" t="str">
        <f t="shared" si="3159"/>
        <v/>
      </c>
      <c r="AS792" s="19" t="str">
        <f t="shared" si="3159"/>
        <v/>
      </c>
      <c r="AT792" s="19" t="str">
        <f t="shared" si="3159"/>
        <v/>
      </c>
      <c r="AU792" s="19" t="str">
        <f t="shared" si="3159"/>
        <v/>
      </c>
      <c r="AV792" s="19" t="str">
        <f t="shared" si="3159"/>
        <v/>
      </c>
      <c r="AW792" s="19" t="str">
        <f t="shared" si="3159"/>
        <v/>
      </c>
      <c r="AX792" s="19" t="str">
        <f t="shared" si="3159"/>
        <v/>
      </c>
      <c r="AY792" s="19" t="str">
        <f t="shared" si="3159"/>
        <v/>
      </c>
      <c r="AZ792" s="19" t="str">
        <f t="shared" si="3159"/>
        <v/>
      </c>
      <c r="BA792" s="19" t="str">
        <f t="shared" si="3159"/>
        <v/>
      </c>
      <c r="BB792" s="19" t="str">
        <f t="shared" si="3159"/>
        <v/>
      </c>
      <c r="BC792" s="19" t="str">
        <f t="shared" si="3159"/>
        <v/>
      </c>
      <c r="BD792" s="19" t="str">
        <f t="shared" si="3159"/>
        <v/>
      </c>
      <c r="BE792" s="19" t="str">
        <f t="shared" si="3159"/>
        <v/>
      </c>
      <c r="BF792" s="19" t="str">
        <f t="shared" si="3159"/>
        <v/>
      </c>
      <c r="BG792" s="19" t="str">
        <f t="shared" si="3159"/>
        <v/>
      </c>
      <c r="BH792" s="19" t="str">
        <f t="shared" si="3159"/>
        <v/>
      </c>
      <c r="BI792" s="19" t="str">
        <f t="shared" si="3159"/>
        <v/>
      </c>
      <c r="BJ792" s="19" t="str">
        <f t="shared" si="3159"/>
        <v/>
      </c>
      <c r="BK792" s="19" t="str">
        <f t="shared" si="3159"/>
        <v/>
      </c>
      <c r="BL792" s="19" t="str">
        <f t="shared" si="3159"/>
        <v/>
      </c>
      <c r="BM792" s="19" t="str">
        <f t="shared" si="3159"/>
        <v/>
      </c>
      <c r="BN792" s="19" t="str">
        <f t="shared" si="3159"/>
        <v/>
      </c>
      <c r="BO792" s="19" t="str">
        <f t="shared" si="3159"/>
        <v/>
      </c>
      <c r="BP792" s="19" t="str">
        <f t="shared" si="3159"/>
        <v/>
      </c>
      <c r="BQ792" s="19" t="str">
        <f t="shared" si="3159"/>
        <v/>
      </c>
      <c r="BR792" s="19" t="str">
        <f t="shared" si="3159"/>
        <v/>
      </c>
      <c r="BS792" s="19" t="str">
        <f t="shared" si="3159"/>
        <v/>
      </c>
      <c r="BT792" s="19" t="str">
        <f t="shared" si="3159"/>
        <v/>
      </c>
      <c r="BU792" s="19" t="str">
        <f t="shared" si="3159"/>
        <v/>
      </c>
      <c r="BV792" s="19" t="str">
        <f t="shared" si="3159"/>
        <v/>
      </c>
      <c r="BW792" s="19" t="str">
        <f t="shared" si="3159"/>
        <v/>
      </c>
      <c r="BX792" s="8"/>
      <c r="BY792" s="8"/>
      <c r="BZ792" s="8"/>
      <c r="CA792" s="8"/>
      <c r="CB792" s="8"/>
      <c r="CC792" s="8"/>
      <c r="CD792" s="19" t="str">
        <f t="shared" si="3160"/>
        <v/>
      </c>
      <c r="CE792" s="19" t="str">
        <f t="shared" si="3160"/>
        <v/>
      </c>
      <c r="CF792" s="19" t="str">
        <f t="shared" si="3160"/>
        <v/>
      </c>
      <c r="CG792" s="19" t="str">
        <f t="shared" si="3160"/>
        <v/>
      </c>
      <c r="CH792" s="19" t="str">
        <f t="shared" si="3160"/>
        <v/>
      </c>
      <c r="CI792" s="19" t="str">
        <f t="shared" si="3160"/>
        <v/>
      </c>
      <c r="CJ792" s="19" t="str">
        <f t="shared" si="3160"/>
        <v/>
      </c>
      <c r="CK792" s="19" t="str">
        <f t="shared" si="3160"/>
        <v/>
      </c>
      <c r="CL792" s="19" t="str">
        <f t="shared" si="3160"/>
        <v/>
      </c>
      <c r="CM792" s="19" t="str">
        <f t="shared" si="3160"/>
        <v/>
      </c>
      <c r="CN792" s="19" t="str">
        <f t="shared" si="3160"/>
        <v/>
      </c>
      <c r="CO792" s="19" t="str">
        <f t="shared" si="3160"/>
        <v/>
      </c>
      <c r="CP792" s="19" t="str">
        <f t="shared" si="3160"/>
        <v/>
      </c>
      <c r="CQ792" s="19" t="str">
        <f t="shared" si="3160"/>
        <v/>
      </c>
      <c r="CR792" s="19" t="str">
        <f t="shared" si="3160"/>
        <v/>
      </c>
      <c r="CS792" s="19" t="str">
        <f t="shared" si="3160"/>
        <v/>
      </c>
      <c r="CT792" s="19" t="str">
        <f t="shared" si="3160"/>
        <v/>
      </c>
      <c r="CU792" s="19" t="str">
        <f t="shared" si="3160"/>
        <v/>
      </c>
      <c r="CV792" s="19" t="str">
        <f t="shared" si="3160"/>
        <v/>
      </c>
      <c r="CW792" s="19" t="str">
        <f t="shared" si="3160"/>
        <v/>
      </c>
      <c r="CX792" s="19" t="str">
        <f t="shared" si="3160"/>
        <v/>
      </c>
      <c r="CY792" s="19" t="str">
        <f t="shared" si="3160"/>
        <v/>
      </c>
      <c r="CZ792" s="19" t="str">
        <f t="shared" si="3160"/>
        <v/>
      </c>
      <c r="DA792" s="19" t="str">
        <f t="shared" si="3160"/>
        <v/>
      </c>
      <c r="DB792" s="19" t="str">
        <f t="shared" si="3160"/>
        <v/>
      </c>
      <c r="DC792" s="19" t="str">
        <f t="shared" si="3160"/>
        <v/>
      </c>
      <c r="DD792" s="19" t="str">
        <f t="shared" si="3160"/>
        <v/>
      </c>
      <c r="DE792" s="19" t="str">
        <f t="shared" si="3160"/>
        <v/>
      </c>
      <c r="DF792" s="19" t="str">
        <f t="shared" si="3160"/>
        <v/>
      </c>
      <c r="DG792" s="19" t="str">
        <f t="shared" si="3160"/>
        <v/>
      </c>
      <c r="DH792" s="19" t="str">
        <f t="shared" si="3160"/>
        <v/>
      </c>
      <c r="DI792" s="19" t="str">
        <f t="shared" si="3160"/>
        <v/>
      </c>
      <c r="DJ792" s="19" t="str">
        <f t="shared" si="3160"/>
        <v/>
      </c>
      <c r="DK792" s="19" t="str">
        <f t="shared" si="3160"/>
        <v/>
      </c>
      <c r="DL792" s="8"/>
      <c r="DM792" s="8"/>
      <c r="DN792" s="8"/>
      <c r="DO792" s="8"/>
      <c r="DP792" s="8"/>
      <c r="DQ792" s="8"/>
      <c r="DR792" s="19" t="str">
        <f t="shared" si="3161"/>
        <v/>
      </c>
      <c r="DS792" s="19" t="str">
        <f t="shared" si="3161"/>
        <v/>
      </c>
      <c r="DT792" s="19" t="str">
        <f t="shared" si="3161"/>
        <v/>
      </c>
      <c r="DU792" s="19" t="str">
        <f t="shared" si="3161"/>
        <v/>
      </c>
      <c r="DV792" s="19" t="str">
        <f t="shared" si="3161"/>
        <v/>
      </c>
      <c r="DW792" s="19" t="str">
        <f t="shared" si="3161"/>
        <v/>
      </c>
      <c r="DX792" s="19" t="str">
        <f t="shared" si="3161"/>
        <v/>
      </c>
      <c r="DY792" s="19" t="str">
        <f t="shared" si="3161"/>
        <v/>
      </c>
      <c r="DZ792" s="19" t="str">
        <f t="shared" si="3161"/>
        <v/>
      </c>
      <c r="EA792" s="19" t="str">
        <f t="shared" si="3161"/>
        <v/>
      </c>
      <c r="EB792" s="19" t="str">
        <f t="shared" si="3161"/>
        <v/>
      </c>
      <c r="EC792" s="19" t="str">
        <f t="shared" si="3161"/>
        <v/>
      </c>
      <c r="ED792" s="19" t="str">
        <f t="shared" si="3161"/>
        <v/>
      </c>
      <c r="EE792" s="19" t="str">
        <f t="shared" si="3161"/>
        <v/>
      </c>
      <c r="EF792" s="19" t="str">
        <f t="shared" si="3161"/>
        <v/>
      </c>
      <c r="EG792" s="19" t="str">
        <f t="shared" si="3161"/>
        <v/>
      </c>
      <c r="EH792" s="19" t="str">
        <f t="shared" si="3161"/>
        <v/>
      </c>
      <c r="EI792" s="19" t="str">
        <f t="shared" si="3161"/>
        <v/>
      </c>
      <c r="EJ792" s="19" t="str">
        <f t="shared" si="3161"/>
        <v/>
      </c>
      <c r="EK792" s="19" t="str">
        <f t="shared" si="3161"/>
        <v/>
      </c>
      <c r="EL792" s="19" t="str">
        <f t="shared" si="3161"/>
        <v/>
      </c>
      <c r="EM792" s="19" t="str">
        <f t="shared" si="3161"/>
        <v/>
      </c>
      <c r="EN792" s="19" t="str">
        <f t="shared" si="3161"/>
        <v/>
      </c>
      <c r="EO792" s="19" t="str">
        <f t="shared" si="3161"/>
        <v/>
      </c>
      <c r="EP792" s="19" t="str">
        <f t="shared" si="3161"/>
        <v/>
      </c>
      <c r="EQ792" s="19" t="str">
        <f t="shared" si="3161"/>
        <v/>
      </c>
      <c r="ER792" s="19" t="str">
        <f t="shared" si="3161"/>
        <v/>
      </c>
      <c r="ES792" s="19" t="str">
        <f t="shared" si="3161"/>
        <v/>
      </c>
      <c r="ET792" s="19" t="str">
        <f t="shared" si="3161"/>
        <v/>
      </c>
      <c r="EU792" s="19" t="str">
        <f t="shared" si="3161"/>
        <v/>
      </c>
      <c r="EV792" s="19" t="str">
        <f t="shared" si="3161"/>
        <v/>
      </c>
      <c r="EW792" s="19" t="str">
        <f t="shared" si="3161"/>
        <v/>
      </c>
      <c r="EX792" s="19" t="str">
        <f t="shared" si="3161"/>
        <v/>
      </c>
      <c r="EY792" s="19" t="str">
        <f t="shared" si="3161"/>
        <v/>
      </c>
      <c r="EZ792" s="8"/>
      <c r="FA792" s="8"/>
      <c r="FB792" s="8"/>
      <c r="FC792" s="8"/>
      <c r="FD792" s="8"/>
      <c r="FE792" s="8"/>
      <c r="FF792" s="19" t="str">
        <f t="shared" si="3162"/>
        <v/>
      </c>
      <c r="FG792" s="19" t="str">
        <f t="shared" si="3162"/>
        <v/>
      </c>
      <c r="FH792" s="19" t="str">
        <f t="shared" si="3162"/>
        <v/>
      </c>
      <c r="FI792" s="19" t="str">
        <f t="shared" si="3162"/>
        <v/>
      </c>
      <c r="FJ792" s="19" t="str">
        <f t="shared" si="3162"/>
        <v/>
      </c>
      <c r="FK792" s="19" t="str">
        <f t="shared" si="3162"/>
        <v/>
      </c>
      <c r="FL792" s="19" t="str">
        <f t="shared" si="3162"/>
        <v/>
      </c>
      <c r="FM792" s="19" t="str">
        <f t="shared" si="3162"/>
        <v/>
      </c>
      <c r="FN792" s="19" t="str">
        <f t="shared" si="3162"/>
        <v/>
      </c>
      <c r="FO792" s="19" t="str">
        <f t="shared" si="3162"/>
        <v/>
      </c>
      <c r="FP792" s="19" t="str">
        <f t="shared" si="3162"/>
        <v/>
      </c>
      <c r="FQ792" s="19" t="str">
        <f t="shared" si="3162"/>
        <v/>
      </c>
      <c r="FR792" s="19" t="str">
        <f t="shared" si="3162"/>
        <v/>
      </c>
      <c r="FS792" s="19" t="str">
        <f t="shared" si="3162"/>
        <v/>
      </c>
      <c r="FT792" s="19" t="str">
        <f t="shared" si="3162"/>
        <v/>
      </c>
      <c r="FU792" s="19" t="str">
        <f t="shared" si="3162"/>
        <v/>
      </c>
      <c r="FV792" s="19" t="str">
        <f t="shared" si="3162"/>
        <v/>
      </c>
      <c r="FW792" s="19" t="str">
        <f t="shared" si="3162"/>
        <v/>
      </c>
      <c r="FX792" s="19" t="str">
        <f t="shared" si="3162"/>
        <v/>
      </c>
      <c r="FY792" s="19" t="str">
        <f t="shared" si="3162"/>
        <v/>
      </c>
      <c r="FZ792" s="19" t="str">
        <f t="shared" si="3162"/>
        <v/>
      </c>
      <c r="GA792" s="19" t="str">
        <f t="shared" si="3162"/>
        <v/>
      </c>
      <c r="GB792" s="19" t="str">
        <f t="shared" si="3162"/>
        <v/>
      </c>
      <c r="GC792" s="19" t="str">
        <f t="shared" si="3162"/>
        <v/>
      </c>
      <c r="GD792" s="19" t="str">
        <f t="shared" si="3162"/>
        <v/>
      </c>
      <c r="GE792" s="19" t="str">
        <f t="shared" si="3162"/>
        <v/>
      </c>
      <c r="GF792" s="19" t="str">
        <f t="shared" si="3162"/>
        <v/>
      </c>
      <c r="GG792" s="19" t="str">
        <f t="shared" si="3162"/>
        <v/>
      </c>
      <c r="GH792" s="19" t="str">
        <f t="shared" si="3162"/>
        <v/>
      </c>
      <c r="GI792" s="19" t="str">
        <f t="shared" si="3162"/>
        <v/>
      </c>
      <c r="GJ792" s="19" t="str">
        <f t="shared" si="3162"/>
        <v/>
      </c>
      <c r="GK792" s="19" t="str">
        <f t="shared" si="3162"/>
        <v/>
      </c>
      <c r="GL792" s="19" t="str">
        <f t="shared" si="3162"/>
        <v/>
      </c>
      <c r="GM792" s="19" t="str">
        <f t="shared" si="3162"/>
        <v/>
      </c>
      <c r="GN792" s="8"/>
      <c r="GO792" s="8"/>
      <c r="GP792" s="8"/>
      <c r="GQ792" s="8"/>
      <c r="GR792" s="8"/>
      <c r="GS792" s="8"/>
    </row>
    <row r="793" spans="1:201" x14ac:dyDescent="0.25">
      <c r="A793" s="115">
        <f>$A$42</f>
        <v>20134</v>
      </c>
      <c r="B793" s="19" t="str">
        <f t="shared" si="3158"/>
        <v/>
      </c>
      <c r="C793" s="19" t="str">
        <f t="shared" si="3158"/>
        <v/>
      </c>
      <c r="D793" s="19" t="str">
        <f t="shared" si="3158"/>
        <v/>
      </c>
      <c r="E793" s="19" t="str">
        <f t="shared" si="3158"/>
        <v/>
      </c>
      <c r="F793" s="19" t="str">
        <f t="shared" si="3158"/>
        <v/>
      </c>
      <c r="G793" s="19" t="str">
        <f t="shared" si="3158"/>
        <v/>
      </c>
      <c r="H793" s="19" t="str">
        <f t="shared" si="3158"/>
        <v/>
      </c>
      <c r="I793" s="19" t="str">
        <f t="shared" si="3158"/>
        <v/>
      </c>
      <c r="J793" s="19" t="str">
        <f t="shared" si="3158"/>
        <v/>
      </c>
      <c r="K793" s="19" t="str">
        <f t="shared" si="3158"/>
        <v/>
      </c>
      <c r="L793" s="19" t="str">
        <f t="shared" si="3158"/>
        <v/>
      </c>
      <c r="M793" s="19" t="str">
        <f t="shared" si="3158"/>
        <v/>
      </c>
      <c r="N793" s="19" t="str">
        <f t="shared" si="3158"/>
        <v/>
      </c>
      <c r="O793" s="19" t="str">
        <f t="shared" si="3158"/>
        <v/>
      </c>
      <c r="P793" s="19" t="str">
        <f t="shared" si="3158"/>
        <v/>
      </c>
      <c r="Q793" s="19" t="str">
        <f t="shared" si="3158"/>
        <v/>
      </c>
      <c r="R793" s="19" t="str">
        <f t="shared" si="3153"/>
        <v/>
      </c>
      <c r="S793" s="19" t="str">
        <f t="shared" si="3153"/>
        <v/>
      </c>
      <c r="T793" s="19" t="str">
        <f t="shared" si="3153"/>
        <v/>
      </c>
      <c r="U793" s="19" t="str">
        <f t="shared" si="3153"/>
        <v/>
      </c>
      <c r="V793" s="19" t="str">
        <f t="shared" si="3153"/>
        <v/>
      </c>
      <c r="W793" s="19" t="str">
        <f t="shared" si="3153"/>
        <v/>
      </c>
      <c r="X793" s="19" t="str">
        <f t="shared" si="3153"/>
        <v/>
      </c>
      <c r="Y793" s="19" t="str">
        <f t="shared" si="3153"/>
        <v/>
      </c>
      <c r="Z793" s="19" t="str">
        <f t="shared" si="3153"/>
        <v/>
      </c>
      <c r="AA793" s="19" t="str">
        <f t="shared" si="3153"/>
        <v/>
      </c>
      <c r="AB793" s="19" t="str">
        <f t="shared" si="3153"/>
        <v/>
      </c>
      <c r="AC793" s="19" t="str">
        <f t="shared" si="3153"/>
        <v/>
      </c>
      <c r="AD793" s="19" t="str">
        <f t="shared" si="3153"/>
        <v/>
      </c>
      <c r="AE793" s="19" t="str">
        <f t="shared" si="3153"/>
        <v/>
      </c>
      <c r="AF793" s="19" t="str">
        <f t="shared" si="3153"/>
        <v/>
      </c>
      <c r="AG793" s="19" t="str">
        <f t="shared" si="3153"/>
        <v/>
      </c>
      <c r="AH793" s="19" t="str">
        <f t="shared" si="3153"/>
        <v/>
      </c>
      <c r="AI793" s="8"/>
      <c r="AJ793" s="8"/>
      <c r="AK793" s="8"/>
      <c r="AL793" s="8"/>
      <c r="AM793" s="8"/>
      <c r="AN793" s="8"/>
      <c r="AO793" s="8"/>
      <c r="AP793" s="19" t="str">
        <f t="shared" si="3159"/>
        <v/>
      </c>
      <c r="AQ793" s="19" t="str">
        <f t="shared" si="3159"/>
        <v/>
      </c>
      <c r="AR793" s="19" t="str">
        <f t="shared" si="3159"/>
        <v/>
      </c>
      <c r="AS793" s="19" t="str">
        <f t="shared" si="3159"/>
        <v/>
      </c>
      <c r="AT793" s="19" t="str">
        <f t="shared" si="3159"/>
        <v/>
      </c>
      <c r="AU793" s="19" t="str">
        <f t="shared" si="3159"/>
        <v/>
      </c>
      <c r="AV793" s="19" t="str">
        <f t="shared" si="3159"/>
        <v/>
      </c>
      <c r="AW793" s="19" t="str">
        <f t="shared" si="3159"/>
        <v/>
      </c>
      <c r="AX793" s="19" t="str">
        <f t="shared" si="3159"/>
        <v/>
      </c>
      <c r="AY793" s="19" t="str">
        <f t="shared" si="3159"/>
        <v/>
      </c>
      <c r="AZ793" s="19" t="str">
        <f t="shared" si="3159"/>
        <v/>
      </c>
      <c r="BA793" s="19" t="str">
        <f t="shared" si="3159"/>
        <v/>
      </c>
      <c r="BB793" s="19" t="str">
        <f t="shared" si="3159"/>
        <v/>
      </c>
      <c r="BC793" s="19" t="str">
        <f t="shared" si="3159"/>
        <v/>
      </c>
      <c r="BD793" s="19" t="str">
        <f t="shared" si="3159"/>
        <v/>
      </c>
      <c r="BE793" s="19" t="str">
        <f t="shared" si="3159"/>
        <v/>
      </c>
      <c r="BF793" s="19" t="str">
        <f t="shared" si="3159"/>
        <v/>
      </c>
      <c r="BG793" s="19" t="str">
        <f t="shared" si="3159"/>
        <v/>
      </c>
      <c r="BH793" s="19" t="str">
        <f t="shared" si="3159"/>
        <v/>
      </c>
      <c r="BI793" s="19" t="str">
        <f t="shared" si="3159"/>
        <v/>
      </c>
      <c r="BJ793" s="19" t="str">
        <f t="shared" si="3159"/>
        <v/>
      </c>
      <c r="BK793" s="19" t="str">
        <f t="shared" si="3159"/>
        <v/>
      </c>
      <c r="BL793" s="19" t="str">
        <f t="shared" si="3159"/>
        <v/>
      </c>
      <c r="BM793" s="19" t="str">
        <f t="shared" si="3159"/>
        <v/>
      </c>
      <c r="BN793" s="19" t="str">
        <f t="shared" si="3159"/>
        <v/>
      </c>
      <c r="BO793" s="19" t="str">
        <f t="shared" si="3159"/>
        <v/>
      </c>
      <c r="BP793" s="19" t="str">
        <f t="shared" si="3159"/>
        <v/>
      </c>
      <c r="BQ793" s="19" t="str">
        <f t="shared" si="3159"/>
        <v/>
      </c>
      <c r="BR793" s="19" t="str">
        <f t="shared" si="3159"/>
        <v/>
      </c>
      <c r="BS793" s="19" t="str">
        <f t="shared" si="3159"/>
        <v/>
      </c>
      <c r="BT793" s="19" t="str">
        <f t="shared" si="3159"/>
        <v/>
      </c>
      <c r="BU793" s="19" t="str">
        <f t="shared" si="3159"/>
        <v/>
      </c>
      <c r="BV793" s="19" t="str">
        <f t="shared" si="3159"/>
        <v/>
      </c>
      <c r="BW793" s="8"/>
      <c r="BX793" s="8"/>
      <c r="BY793" s="8"/>
      <c r="BZ793" s="8"/>
      <c r="CA793" s="8"/>
      <c r="CB793" s="8"/>
      <c r="CC793" s="8"/>
      <c r="CD793" s="19" t="str">
        <f t="shared" si="3160"/>
        <v/>
      </c>
      <c r="CE793" s="19" t="str">
        <f t="shared" si="3160"/>
        <v/>
      </c>
      <c r="CF793" s="19" t="str">
        <f t="shared" si="3160"/>
        <v/>
      </c>
      <c r="CG793" s="19" t="str">
        <f t="shared" si="3160"/>
        <v/>
      </c>
      <c r="CH793" s="19" t="str">
        <f t="shared" si="3160"/>
        <v/>
      </c>
      <c r="CI793" s="19" t="str">
        <f t="shared" si="3160"/>
        <v/>
      </c>
      <c r="CJ793" s="19" t="str">
        <f t="shared" si="3160"/>
        <v/>
      </c>
      <c r="CK793" s="19" t="str">
        <f t="shared" si="3160"/>
        <v/>
      </c>
      <c r="CL793" s="19" t="str">
        <f t="shared" si="3160"/>
        <v/>
      </c>
      <c r="CM793" s="19" t="str">
        <f t="shared" si="3160"/>
        <v/>
      </c>
      <c r="CN793" s="19" t="str">
        <f t="shared" si="3160"/>
        <v/>
      </c>
      <c r="CO793" s="19" t="str">
        <f t="shared" si="3160"/>
        <v/>
      </c>
      <c r="CP793" s="19" t="str">
        <f t="shared" si="3160"/>
        <v/>
      </c>
      <c r="CQ793" s="19" t="str">
        <f t="shared" si="3160"/>
        <v/>
      </c>
      <c r="CR793" s="19" t="str">
        <f t="shared" si="3160"/>
        <v/>
      </c>
      <c r="CS793" s="19" t="str">
        <f t="shared" si="3160"/>
        <v/>
      </c>
      <c r="CT793" s="19" t="str">
        <f t="shared" si="3160"/>
        <v/>
      </c>
      <c r="CU793" s="19" t="str">
        <f t="shared" si="3160"/>
        <v/>
      </c>
      <c r="CV793" s="19" t="str">
        <f t="shared" si="3160"/>
        <v/>
      </c>
      <c r="CW793" s="19" t="str">
        <f t="shared" si="3160"/>
        <v/>
      </c>
      <c r="CX793" s="19" t="str">
        <f t="shared" si="3160"/>
        <v/>
      </c>
      <c r="CY793" s="19" t="str">
        <f t="shared" si="3160"/>
        <v/>
      </c>
      <c r="CZ793" s="19" t="str">
        <f t="shared" si="3160"/>
        <v/>
      </c>
      <c r="DA793" s="19" t="str">
        <f t="shared" si="3160"/>
        <v/>
      </c>
      <c r="DB793" s="19" t="str">
        <f t="shared" si="3160"/>
        <v/>
      </c>
      <c r="DC793" s="19" t="str">
        <f t="shared" si="3160"/>
        <v/>
      </c>
      <c r="DD793" s="19" t="str">
        <f t="shared" si="3160"/>
        <v/>
      </c>
      <c r="DE793" s="19" t="str">
        <f t="shared" si="3160"/>
        <v/>
      </c>
      <c r="DF793" s="19" t="str">
        <f t="shared" si="3160"/>
        <v/>
      </c>
      <c r="DG793" s="19" t="str">
        <f t="shared" si="3160"/>
        <v/>
      </c>
      <c r="DH793" s="19" t="str">
        <f t="shared" si="3160"/>
        <v/>
      </c>
      <c r="DI793" s="19" t="str">
        <f t="shared" si="3160"/>
        <v/>
      </c>
      <c r="DJ793" s="19" t="str">
        <f t="shared" si="3160"/>
        <v/>
      </c>
      <c r="DK793" s="8"/>
      <c r="DL793" s="8"/>
      <c r="DM793" s="8"/>
      <c r="DN793" s="8"/>
      <c r="DO793" s="8"/>
      <c r="DP793" s="8"/>
      <c r="DQ793" s="8"/>
      <c r="DR793" s="19" t="str">
        <f t="shared" si="3161"/>
        <v/>
      </c>
      <c r="DS793" s="19" t="str">
        <f t="shared" si="3161"/>
        <v/>
      </c>
      <c r="DT793" s="19" t="str">
        <f t="shared" si="3161"/>
        <v/>
      </c>
      <c r="DU793" s="19" t="str">
        <f t="shared" si="3161"/>
        <v/>
      </c>
      <c r="DV793" s="19" t="str">
        <f t="shared" si="3161"/>
        <v/>
      </c>
      <c r="DW793" s="19" t="str">
        <f t="shared" si="3161"/>
        <v/>
      </c>
      <c r="DX793" s="19" t="str">
        <f t="shared" si="3161"/>
        <v/>
      </c>
      <c r="DY793" s="19" t="str">
        <f t="shared" si="3161"/>
        <v/>
      </c>
      <c r="DZ793" s="19" t="str">
        <f t="shared" si="3161"/>
        <v/>
      </c>
      <c r="EA793" s="19" t="str">
        <f t="shared" si="3161"/>
        <v/>
      </c>
      <c r="EB793" s="19" t="str">
        <f t="shared" si="3161"/>
        <v/>
      </c>
      <c r="EC793" s="19" t="str">
        <f t="shared" si="3161"/>
        <v/>
      </c>
      <c r="ED793" s="19" t="str">
        <f t="shared" si="3161"/>
        <v/>
      </c>
      <c r="EE793" s="19" t="str">
        <f t="shared" si="3161"/>
        <v/>
      </c>
      <c r="EF793" s="19" t="str">
        <f t="shared" si="3161"/>
        <v/>
      </c>
      <c r="EG793" s="19" t="str">
        <f t="shared" si="3161"/>
        <v/>
      </c>
      <c r="EH793" s="19" t="str">
        <f t="shared" si="3161"/>
        <v/>
      </c>
      <c r="EI793" s="19" t="str">
        <f t="shared" si="3161"/>
        <v/>
      </c>
      <c r="EJ793" s="19" t="str">
        <f t="shared" si="3161"/>
        <v/>
      </c>
      <c r="EK793" s="19" t="str">
        <f t="shared" si="3161"/>
        <v/>
      </c>
      <c r="EL793" s="19" t="str">
        <f t="shared" si="3161"/>
        <v/>
      </c>
      <c r="EM793" s="19" t="str">
        <f t="shared" si="3161"/>
        <v/>
      </c>
      <c r="EN793" s="19" t="str">
        <f t="shared" si="3161"/>
        <v/>
      </c>
      <c r="EO793" s="19" t="str">
        <f t="shared" si="3161"/>
        <v/>
      </c>
      <c r="EP793" s="19" t="str">
        <f t="shared" si="3161"/>
        <v/>
      </c>
      <c r="EQ793" s="19" t="str">
        <f t="shared" si="3161"/>
        <v/>
      </c>
      <c r="ER793" s="19" t="str">
        <f t="shared" si="3161"/>
        <v/>
      </c>
      <c r="ES793" s="19" t="str">
        <f t="shared" si="3161"/>
        <v/>
      </c>
      <c r="ET793" s="19" t="str">
        <f t="shared" si="3161"/>
        <v/>
      </c>
      <c r="EU793" s="19" t="str">
        <f t="shared" si="3161"/>
        <v/>
      </c>
      <c r="EV793" s="19" t="str">
        <f t="shared" si="3161"/>
        <v/>
      </c>
      <c r="EW793" s="19" t="str">
        <f t="shared" si="3161"/>
        <v/>
      </c>
      <c r="EX793" s="19" t="str">
        <f t="shared" si="3161"/>
        <v/>
      </c>
      <c r="EY793" s="8"/>
      <c r="EZ793" s="8"/>
      <c r="FA793" s="8"/>
      <c r="FB793" s="8"/>
      <c r="FC793" s="8"/>
      <c r="FD793" s="8"/>
      <c r="FE793" s="8"/>
      <c r="FF793" s="19" t="str">
        <f t="shared" si="3162"/>
        <v/>
      </c>
      <c r="FG793" s="19" t="str">
        <f t="shared" si="3162"/>
        <v/>
      </c>
      <c r="FH793" s="19" t="str">
        <f t="shared" si="3162"/>
        <v/>
      </c>
      <c r="FI793" s="19" t="str">
        <f t="shared" si="3162"/>
        <v/>
      </c>
      <c r="FJ793" s="19" t="str">
        <f t="shared" si="3162"/>
        <v/>
      </c>
      <c r="FK793" s="19" t="str">
        <f t="shared" si="3162"/>
        <v/>
      </c>
      <c r="FL793" s="19" t="str">
        <f t="shared" si="3162"/>
        <v/>
      </c>
      <c r="FM793" s="19" t="str">
        <f t="shared" si="3162"/>
        <v/>
      </c>
      <c r="FN793" s="19" t="str">
        <f t="shared" si="3162"/>
        <v/>
      </c>
      <c r="FO793" s="19" t="str">
        <f t="shared" si="3162"/>
        <v/>
      </c>
      <c r="FP793" s="19" t="str">
        <f t="shared" si="3162"/>
        <v/>
      </c>
      <c r="FQ793" s="19" t="str">
        <f t="shared" si="3162"/>
        <v/>
      </c>
      <c r="FR793" s="19" t="str">
        <f t="shared" si="3162"/>
        <v/>
      </c>
      <c r="FS793" s="19" t="str">
        <f t="shared" si="3162"/>
        <v/>
      </c>
      <c r="FT793" s="19" t="str">
        <f t="shared" si="3162"/>
        <v/>
      </c>
      <c r="FU793" s="19" t="str">
        <f t="shared" si="3162"/>
        <v/>
      </c>
      <c r="FV793" s="19" t="str">
        <f t="shared" si="3162"/>
        <v/>
      </c>
      <c r="FW793" s="19" t="str">
        <f t="shared" si="3162"/>
        <v/>
      </c>
      <c r="FX793" s="19" t="str">
        <f t="shared" si="3162"/>
        <v/>
      </c>
      <c r="FY793" s="19" t="str">
        <f t="shared" si="3162"/>
        <v/>
      </c>
      <c r="FZ793" s="19" t="str">
        <f t="shared" si="3162"/>
        <v/>
      </c>
      <c r="GA793" s="19" t="str">
        <f t="shared" si="3162"/>
        <v/>
      </c>
      <c r="GB793" s="19" t="str">
        <f t="shared" si="3162"/>
        <v/>
      </c>
      <c r="GC793" s="19" t="str">
        <f t="shared" si="3162"/>
        <v/>
      </c>
      <c r="GD793" s="19" t="str">
        <f t="shared" si="3162"/>
        <v/>
      </c>
      <c r="GE793" s="19" t="str">
        <f t="shared" si="3162"/>
        <v/>
      </c>
      <c r="GF793" s="19" t="str">
        <f t="shared" si="3162"/>
        <v/>
      </c>
      <c r="GG793" s="19" t="str">
        <f t="shared" si="3162"/>
        <v/>
      </c>
      <c r="GH793" s="19" t="str">
        <f t="shared" si="3162"/>
        <v/>
      </c>
      <c r="GI793" s="19" t="str">
        <f t="shared" si="3162"/>
        <v/>
      </c>
      <c r="GJ793" s="19" t="str">
        <f t="shared" si="3162"/>
        <v/>
      </c>
      <c r="GK793" s="19" t="str">
        <f t="shared" si="3162"/>
        <v/>
      </c>
      <c r="GL793" s="19" t="str">
        <f t="shared" si="3162"/>
        <v/>
      </c>
      <c r="GM793" s="8"/>
      <c r="GN793" s="8"/>
      <c r="GO793" s="8"/>
      <c r="GP793" s="8"/>
      <c r="GQ793" s="8"/>
      <c r="GR793" s="8"/>
      <c r="GS793" s="8"/>
    </row>
    <row r="794" spans="1:201" x14ac:dyDescent="0.25">
      <c r="A794" s="115">
        <f>$A$43</f>
        <v>20141</v>
      </c>
      <c r="B794" s="19" t="str">
        <f t="shared" si="3158"/>
        <v/>
      </c>
      <c r="C794" s="19" t="str">
        <f t="shared" si="3158"/>
        <v/>
      </c>
      <c r="D794" s="19" t="str">
        <f t="shared" si="3158"/>
        <v/>
      </c>
      <c r="E794" s="19" t="str">
        <f t="shared" si="3158"/>
        <v/>
      </c>
      <c r="F794" s="19" t="str">
        <f t="shared" si="3158"/>
        <v/>
      </c>
      <c r="G794" s="19" t="str">
        <f t="shared" si="3158"/>
        <v/>
      </c>
      <c r="H794" s="19" t="str">
        <f t="shared" si="3158"/>
        <v/>
      </c>
      <c r="I794" s="19" t="str">
        <f t="shared" si="3158"/>
        <v/>
      </c>
      <c r="J794" s="19" t="str">
        <f t="shared" si="3158"/>
        <v/>
      </c>
      <c r="K794" s="19" t="str">
        <f t="shared" si="3158"/>
        <v/>
      </c>
      <c r="L794" s="19" t="str">
        <f t="shared" si="3158"/>
        <v/>
      </c>
      <c r="M794" s="19" t="str">
        <f t="shared" si="3158"/>
        <v/>
      </c>
      <c r="N794" s="19" t="str">
        <f t="shared" si="3158"/>
        <v/>
      </c>
      <c r="O794" s="19" t="str">
        <f t="shared" si="3158"/>
        <v/>
      </c>
      <c r="P794" s="19" t="str">
        <f t="shared" si="3158"/>
        <v/>
      </c>
      <c r="Q794" s="19" t="str">
        <f t="shared" si="3158"/>
        <v/>
      </c>
      <c r="R794" s="19" t="str">
        <f t="shared" si="3153"/>
        <v/>
      </c>
      <c r="S794" s="19" t="str">
        <f t="shared" si="3153"/>
        <v/>
      </c>
      <c r="T794" s="19" t="str">
        <f t="shared" si="3153"/>
        <v/>
      </c>
      <c r="U794" s="19" t="str">
        <f t="shared" si="3153"/>
        <v/>
      </c>
      <c r="V794" s="19" t="str">
        <f t="shared" si="3153"/>
        <v/>
      </c>
      <c r="W794" s="19" t="str">
        <f t="shared" si="3153"/>
        <v/>
      </c>
      <c r="X794" s="19" t="str">
        <f t="shared" si="3153"/>
        <v/>
      </c>
      <c r="Y794" s="19" t="str">
        <f t="shared" si="3153"/>
        <v/>
      </c>
      <c r="Z794" s="19" t="str">
        <f t="shared" si="3153"/>
        <v/>
      </c>
      <c r="AA794" s="19" t="str">
        <f t="shared" si="3153"/>
        <v/>
      </c>
      <c r="AB794" s="19" t="str">
        <f t="shared" si="3153"/>
        <v/>
      </c>
      <c r="AC794" s="19" t="str">
        <f t="shared" si="3153"/>
        <v/>
      </c>
      <c r="AD794" s="19" t="str">
        <f t="shared" si="3153"/>
        <v/>
      </c>
      <c r="AE794" s="19" t="str">
        <f t="shared" si="3153"/>
        <v/>
      </c>
      <c r="AF794" s="19" t="str">
        <f t="shared" si="3153"/>
        <v/>
      </c>
      <c r="AG794" s="19" t="str">
        <f t="shared" si="3153"/>
        <v/>
      </c>
      <c r="AH794" s="8"/>
      <c r="AI794" s="8"/>
      <c r="AJ794" s="8"/>
      <c r="AK794" s="8"/>
      <c r="AL794" s="8"/>
      <c r="AM794" s="8"/>
      <c r="AN794" s="8"/>
      <c r="AO794" s="8"/>
      <c r="AP794" s="19" t="str">
        <f t="shared" si="3159"/>
        <v/>
      </c>
      <c r="AQ794" s="19" t="str">
        <f t="shared" si="3159"/>
        <v/>
      </c>
      <c r="AR794" s="19" t="str">
        <f t="shared" si="3159"/>
        <v/>
      </c>
      <c r="AS794" s="19" t="str">
        <f t="shared" si="3159"/>
        <v/>
      </c>
      <c r="AT794" s="19" t="str">
        <f t="shared" si="3159"/>
        <v/>
      </c>
      <c r="AU794" s="19" t="str">
        <f t="shared" si="3159"/>
        <v/>
      </c>
      <c r="AV794" s="19" t="str">
        <f t="shared" si="3159"/>
        <v/>
      </c>
      <c r="AW794" s="19" t="str">
        <f t="shared" si="3159"/>
        <v/>
      </c>
      <c r="AX794" s="19" t="str">
        <f t="shared" si="3159"/>
        <v/>
      </c>
      <c r="AY794" s="19" t="str">
        <f t="shared" si="3159"/>
        <v/>
      </c>
      <c r="AZ794" s="19" t="str">
        <f t="shared" si="3159"/>
        <v/>
      </c>
      <c r="BA794" s="19" t="str">
        <f t="shared" si="3159"/>
        <v/>
      </c>
      <c r="BB794" s="19" t="str">
        <f t="shared" si="3159"/>
        <v/>
      </c>
      <c r="BC794" s="19" t="str">
        <f t="shared" si="3159"/>
        <v/>
      </c>
      <c r="BD794" s="19" t="str">
        <f t="shared" si="3159"/>
        <v/>
      </c>
      <c r="BE794" s="19" t="str">
        <f t="shared" si="3159"/>
        <v/>
      </c>
      <c r="BF794" s="19" t="str">
        <f t="shared" si="3159"/>
        <v/>
      </c>
      <c r="BG794" s="19" t="str">
        <f t="shared" si="3159"/>
        <v/>
      </c>
      <c r="BH794" s="19" t="str">
        <f t="shared" si="3159"/>
        <v/>
      </c>
      <c r="BI794" s="19" t="str">
        <f t="shared" si="3159"/>
        <v/>
      </c>
      <c r="BJ794" s="19" t="str">
        <f t="shared" si="3159"/>
        <v/>
      </c>
      <c r="BK794" s="19" t="str">
        <f t="shared" si="3159"/>
        <v/>
      </c>
      <c r="BL794" s="19" t="str">
        <f t="shared" si="3159"/>
        <v/>
      </c>
      <c r="BM794" s="19" t="str">
        <f t="shared" si="3159"/>
        <v/>
      </c>
      <c r="BN794" s="19" t="str">
        <f t="shared" si="3159"/>
        <v/>
      </c>
      <c r="BO794" s="19" t="str">
        <f t="shared" si="3159"/>
        <v/>
      </c>
      <c r="BP794" s="19" t="str">
        <f t="shared" si="3159"/>
        <v/>
      </c>
      <c r="BQ794" s="19" t="str">
        <f t="shared" si="3159"/>
        <v/>
      </c>
      <c r="BR794" s="19" t="str">
        <f t="shared" si="3159"/>
        <v/>
      </c>
      <c r="BS794" s="19" t="str">
        <f t="shared" si="3159"/>
        <v/>
      </c>
      <c r="BT794" s="19" t="str">
        <f t="shared" si="3159"/>
        <v/>
      </c>
      <c r="BU794" s="19" t="str">
        <f t="shared" si="3159"/>
        <v/>
      </c>
      <c r="BV794" s="8"/>
      <c r="BW794" s="8"/>
      <c r="BX794" s="8"/>
      <c r="BY794" s="8"/>
      <c r="BZ794" s="8"/>
      <c r="CA794" s="8"/>
      <c r="CB794" s="8"/>
      <c r="CC794" s="8"/>
      <c r="CD794" s="19" t="str">
        <f t="shared" si="3160"/>
        <v/>
      </c>
      <c r="CE794" s="19" t="str">
        <f t="shared" si="3160"/>
        <v/>
      </c>
      <c r="CF794" s="19" t="str">
        <f t="shared" si="3160"/>
        <v/>
      </c>
      <c r="CG794" s="19" t="str">
        <f t="shared" si="3160"/>
        <v/>
      </c>
      <c r="CH794" s="19" t="str">
        <f t="shared" si="3160"/>
        <v/>
      </c>
      <c r="CI794" s="19" t="str">
        <f t="shared" si="3160"/>
        <v/>
      </c>
      <c r="CJ794" s="19" t="str">
        <f t="shared" si="3160"/>
        <v/>
      </c>
      <c r="CK794" s="19" t="str">
        <f t="shared" si="3160"/>
        <v/>
      </c>
      <c r="CL794" s="19" t="str">
        <f t="shared" si="3160"/>
        <v/>
      </c>
      <c r="CM794" s="19" t="str">
        <f t="shared" si="3160"/>
        <v/>
      </c>
      <c r="CN794" s="19" t="str">
        <f t="shared" si="3160"/>
        <v/>
      </c>
      <c r="CO794" s="19" t="str">
        <f t="shared" si="3160"/>
        <v/>
      </c>
      <c r="CP794" s="19" t="str">
        <f t="shared" si="3160"/>
        <v/>
      </c>
      <c r="CQ794" s="19" t="str">
        <f t="shared" si="3160"/>
        <v/>
      </c>
      <c r="CR794" s="19" t="str">
        <f t="shared" si="3160"/>
        <v/>
      </c>
      <c r="CS794" s="19" t="str">
        <f t="shared" si="3160"/>
        <v/>
      </c>
      <c r="CT794" s="19" t="str">
        <f t="shared" si="3160"/>
        <v/>
      </c>
      <c r="CU794" s="19" t="str">
        <f t="shared" si="3160"/>
        <v/>
      </c>
      <c r="CV794" s="19" t="str">
        <f t="shared" si="3160"/>
        <v/>
      </c>
      <c r="CW794" s="19" t="str">
        <f t="shared" si="3160"/>
        <v/>
      </c>
      <c r="CX794" s="19" t="str">
        <f t="shared" si="3160"/>
        <v/>
      </c>
      <c r="CY794" s="19" t="str">
        <f t="shared" si="3160"/>
        <v/>
      </c>
      <c r="CZ794" s="19" t="str">
        <f t="shared" si="3160"/>
        <v/>
      </c>
      <c r="DA794" s="19" t="str">
        <f t="shared" si="3160"/>
        <v/>
      </c>
      <c r="DB794" s="19" t="str">
        <f t="shared" si="3160"/>
        <v/>
      </c>
      <c r="DC794" s="19" t="str">
        <f t="shared" si="3160"/>
        <v/>
      </c>
      <c r="DD794" s="19" t="str">
        <f t="shared" si="3160"/>
        <v/>
      </c>
      <c r="DE794" s="19" t="str">
        <f t="shared" si="3160"/>
        <v/>
      </c>
      <c r="DF794" s="19" t="str">
        <f t="shared" si="3160"/>
        <v/>
      </c>
      <c r="DG794" s="19" t="str">
        <f t="shared" si="3160"/>
        <v/>
      </c>
      <c r="DH794" s="19" t="str">
        <f t="shared" si="3160"/>
        <v/>
      </c>
      <c r="DI794" s="19" t="str">
        <f t="shared" si="3160"/>
        <v/>
      </c>
      <c r="DJ794" s="8"/>
      <c r="DK794" s="8"/>
      <c r="DL794" s="8"/>
      <c r="DM794" s="8"/>
      <c r="DN794" s="8"/>
      <c r="DO794" s="8"/>
      <c r="DP794" s="8"/>
      <c r="DQ794" s="8"/>
      <c r="DR794" s="19" t="str">
        <f t="shared" si="3161"/>
        <v/>
      </c>
      <c r="DS794" s="19" t="str">
        <f t="shared" si="3161"/>
        <v/>
      </c>
      <c r="DT794" s="19" t="str">
        <f t="shared" si="3161"/>
        <v/>
      </c>
      <c r="DU794" s="19" t="str">
        <f t="shared" si="3161"/>
        <v/>
      </c>
      <c r="DV794" s="19" t="str">
        <f t="shared" si="3161"/>
        <v/>
      </c>
      <c r="DW794" s="19" t="str">
        <f t="shared" si="3161"/>
        <v/>
      </c>
      <c r="DX794" s="19" t="str">
        <f t="shared" si="3161"/>
        <v/>
      </c>
      <c r="DY794" s="19" t="str">
        <f t="shared" si="3161"/>
        <v/>
      </c>
      <c r="DZ794" s="19" t="str">
        <f t="shared" si="3161"/>
        <v/>
      </c>
      <c r="EA794" s="19" t="str">
        <f t="shared" si="3161"/>
        <v/>
      </c>
      <c r="EB794" s="19" t="str">
        <f t="shared" si="3161"/>
        <v/>
      </c>
      <c r="EC794" s="19" t="str">
        <f t="shared" si="3161"/>
        <v/>
      </c>
      <c r="ED794" s="19" t="str">
        <f t="shared" si="3161"/>
        <v/>
      </c>
      <c r="EE794" s="19" t="str">
        <f t="shared" si="3161"/>
        <v/>
      </c>
      <c r="EF794" s="19" t="str">
        <f t="shared" si="3161"/>
        <v/>
      </c>
      <c r="EG794" s="19" t="str">
        <f t="shared" si="3161"/>
        <v/>
      </c>
      <c r="EH794" s="19" t="str">
        <f t="shared" si="3161"/>
        <v/>
      </c>
      <c r="EI794" s="19" t="str">
        <f t="shared" si="3161"/>
        <v/>
      </c>
      <c r="EJ794" s="19" t="str">
        <f t="shared" si="3161"/>
        <v/>
      </c>
      <c r="EK794" s="19" t="str">
        <f t="shared" si="3161"/>
        <v/>
      </c>
      <c r="EL794" s="19" t="str">
        <f t="shared" si="3161"/>
        <v/>
      </c>
      <c r="EM794" s="19" t="str">
        <f t="shared" si="3161"/>
        <v/>
      </c>
      <c r="EN794" s="19" t="str">
        <f t="shared" si="3161"/>
        <v/>
      </c>
      <c r="EO794" s="19" t="str">
        <f t="shared" si="3161"/>
        <v/>
      </c>
      <c r="EP794" s="19" t="str">
        <f t="shared" si="3161"/>
        <v/>
      </c>
      <c r="EQ794" s="19" t="str">
        <f t="shared" si="3161"/>
        <v/>
      </c>
      <c r="ER794" s="19" t="str">
        <f t="shared" si="3161"/>
        <v/>
      </c>
      <c r="ES794" s="19" t="str">
        <f t="shared" si="3161"/>
        <v/>
      </c>
      <c r="ET794" s="19" t="str">
        <f t="shared" si="3161"/>
        <v/>
      </c>
      <c r="EU794" s="19" t="str">
        <f t="shared" si="3161"/>
        <v/>
      </c>
      <c r="EV794" s="19" t="str">
        <f t="shared" si="3161"/>
        <v/>
      </c>
      <c r="EW794" s="19" t="str">
        <f t="shared" si="3161"/>
        <v/>
      </c>
      <c r="EX794" s="8"/>
      <c r="EY794" s="8"/>
      <c r="EZ794" s="8"/>
      <c r="FA794" s="8"/>
      <c r="FB794" s="8"/>
      <c r="FC794" s="8"/>
      <c r="FD794" s="8"/>
      <c r="FE794" s="8"/>
      <c r="FF794" s="19" t="str">
        <f t="shared" si="3162"/>
        <v/>
      </c>
      <c r="FG794" s="19" t="str">
        <f t="shared" si="3162"/>
        <v/>
      </c>
      <c r="FH794" s="19" t="str">
        <f t="shared" si="3162"/>
        <v/>
      </c>
      <c r="FI794" s="19" t="str">
        <f t="shared" si="3162"/>
        <v/>
      </c>
      <c r="FJ794" s="19" t="str">
        <f t="shared" si="3162"/>
        <v/>
      </c>
      <c r="FK794" s="19" t="str">
        <f t="shared" si="3162"/>
        <v/>
      </c>
      <c r="FL794" s="19" t="str">
        <f t="shared" si="3162"/>
        <v/>
      </c>
      <c r="FM794" s="19" t="str">
        <f t="shared" si="3162"/>
        <v/>
      </c>
      <c r="FN794" s="19" t="str">
        <f t="shared" si="3162"/>
        <v/>
      </c>
      <c r="FO794" s="19" t="str">
        <f t="shared" si="3162"/>
        <v/>
      </c>
      <c r="FP794" s="19" t="str">
        <f t="shared" si="3162"/>
        <v/>
      </c>
      <c r="FQ794" s="19" t="str">
        <f t="shared" si="3162"/>
        <v/>
      </c>
      <c r="FR794" s="19" t="str">
        <f t="shared" si="3162"/>
        <v/>
      </c>
      <c r="FS794" s="19" t="str">
        <f t="shared" si="3162"/>
        <v/>
      </c>
      <c r="FT794" s="19" t="str">
        <f t="shared" si="3162"/>
        <v/>
      </c>
      <c r="FU794" s="19" t="str">
        <f t="shared" si="3162"/>
        <v/>
      </c>
      <c r="FV794" s="19" t="str">
        <f t="shared" si="3162"/>
        <v/>
      </c>
      <c r="FW794" s="19" t="str">
        <f t="shared" si="3162"/>
        <v/>
      </c>
      <c r="FX794" s="19" t="str">
        <f t="shared" si="3162"/>
        <v/>
      </c>
      <c r="FY794" s="19" t="str">
        <f t="shared" si="3162"/>
        <v/>
      </c>
      <c r="FZ794" s="19" t="str">
        <f t="shared" si="3162"/>
        <v/>
      </c>
      <c r="GA794" s="19" t="str">
        <f t="shared" si="3162"/>
        <v/>
      </c>
      <c r="GB794" s="19" t="str">
        <f t="shared" si="3162"/>
        <v/>
      </c>
      <c r="GC794" s="19" t="str">
        <f t="shared" si="3162"/>
        <v/>
      </c>
      <c r="GD794" s="19" t="str">
        <f t="shared" si="3162"/>
        <v/>
      </c>
      <c r="GE794" s="19" t="str">
        <f t="shared" si="3162"/>
        <v/>
      </c>
      <c r="GF794" s="19" t="str">
        <f t="shared" si="3162"/>
        <v/>
      </c>
      <c r="GG794" s="19" t="str">
        <f t="shared" si="3162"/>
        <v/>
      </c>
      <c r="GH794" s="19" t="str">
        <f t="shared" si="3162"/>
        <v/>
      </c>
      <c r="GI794" s="19" t="str">
        <f t="shared" si="3162"/>
        <v/>
      </c>
      <c r="GJ794" s="19" t="str">
        <f t="shared" si="3162"/>
        <v/>
      </c>
      <c r="GK794" s="19" t="str">
        <f t="shared" si="3162"/>
        <v/>
      </c>
      <c r="GL794" s="8"/>
      <c r="GM794" s="8"/>
      <c r="GN794" s="8"/>
      <c r="GO794" s="8"/>
      <c r="GP794" s="8"/>
      <c r="GQ794" s="8"/>
      <c r="GR794" s="8"/>
      <c r="GS794" s="8"/>
    </row>
    <row r="795" spans="1:201" x14ac:dyDescent="0.25">
      <c r="A795" s="115">
        <f>$A$44</f>
        <v>20142</v>
      </c>
      <c r="B795" s="19" t="str">
        <f t="shared" si="3158"/>
        <v/>
      </c>
      <c r="C795" s="19" t="str">
        <f t="shared" si="3158"/>
        <v/>
      </c>
      <c r="D795" s="19" t="str">
        <f t="shared" si="3158"/>
        <v/>
      </c>
      <c r="E795" s="19" t="str">
        <f t="shared" si="3158"/>
        <v/>
      </c>
      <c r="F795" s="19" t="str">
        <f t="shared" si="3158"/>
        <v/>
      </c>
      <c r="G795" s="19" t="str">
        <f t="shared" si="3158"/>
        <v/>
      </c>
      <c r="H795" s="19" t="str">
        <f t="shared" si="3158"/>
        <v/>
      </c>
      <c r="I795" s="19" t="str">
        <f t="shared" si="3158"/>
        <v/>
      </c>
      <c r="J795" s="19" t="str">
        <f t="shared" si="3158"/>
        <v/>
      </c>
      <c r="K795" s="19" t="str">
        <f t="shared" si="3158"/>
        <v/>
      </c>
      <c r="L795" s="19" t="str">
        <f t="shared" si="3158"/>
        <v/>
      </c>
      <c r="M795" s="19" t="str">
        <f t="shared" si="3158"/>
        <v/>
      </c>
      <c r="N795" s="19" t="str">
        <f t="shared" si="3158"/>
        <v/>
      </c>
      <c r="O795" s="19" t="str">
        <f t="shared" si="3158"/>
        <v/>
      </c>
      <c r="P795" s="19" t="str">
        <f t="shared" si="3158"/>
        <v/>
      </c>
      <c r="Q795" s="19" t="str">
        <f t="shared" si="3158"/>
        <v/>
      </c>
      <c r="R795" s="19" t="str">
        <f t="shared" si="3153"/>
        <v/>
      </c>
      <c r="S795" s="19" t="str">
        <f t="shared" si="3153"/>
        <v/>
      </c>
      <c r="T795" s="19" t="str">
        <f t="shared" si="3153"/>
        <v/>
      </c>
      <c r="U795" s="19" t="str">
        <f t="shared" si="3153"/>
        <v/>
      </c>
      <c r="V795" s="19" t="str">
        <f t="shared" si="3153"/>
        <v/>
      </c>
      <c r="W795" s="19" t="str">
        <f t="shared" si="3153"/>
        <v/>
      </c>
      <c r="X795" s="19" t="str">
        <f t="shared" si="3153"/>
        <v/>
      </c>
      <c r="Y795" s="19" t="str">
        <f t="shared" si="3153"/>
        <v/>
      </c>
      <c r="Z795" s="19" t="str">
        <f t="shared" si="3153"/>
        <v/>
      </c>
      <c r="AA795" s="19" t="str">
        <f t="shared" si="3153"/>
        <v/>
      </c>
      <c r="AB795" s="19" t="str">
        <f t="shared" si="3153"/>
        <v/>
      </c>
      <c r="AC795" s="19" t="str">
        <f t="shared" si="3153"/>
        <v/>
      </c>
      <c r="AD795" s="19" t="str">
        <f t="shared" si="3153"/>
        <v/>
      </c>
      <c r="AE795" s="19" t="str">
        <f t="shared" si="3153"/>
        <v/>
      </c>
      <c r="AF795" s="19" t="str">
        <f t="shared" si="3153"/>
        <v/>
      </c>
      <c r="AG795" s="8"/>
      <c r="AH795" s="8"/>
      <c r="AI795" s="8"/>
      <c r="AJ795" s="8"/>
      <c r="AK795" s="8"/>
      <c r="AL795" s="8"/>
      <c r="AM795" s="8"/>
      <c r="AN795" s="8"/>
      <c r="AO795" s="8"/>
      <c r="AP795" s="19" t="str">
        <f t="shared" si="3159"/>
        <v/>
      </c>
      <c r="AQ795" s="19" t="str">
        <f t="shared" si="3159"/>
        <v/>
      </c>
      <c r="AR795" s="19" t="str">
        <f t="shared" si="3159"/>
        <v/>
      </c>
      <c r="AS795" s="19" t="str">
        <f t="shared" si="3159"/>
        <v/>
      </c>
      <c r="AT795" s="19" t="str">
        <f t="shared" si="3159"/>
        <v/>
      </c>
      <c r="AU795" s="19" t="str">
        <f t="shared" si="3159"/>
        <v/>
      </c>
      <c r="AV795" s="19" t="str">
        <f t="shared" si="3159"/>
        <v/>
      </c>
      <c r="AW795" s="19" t="str">
        <f t="shared" si="3159"/>
        <v/>
      </c>
      <c r="AX795" s="19" t="str">
        <f t="shared" si="3159"/>
        <v/>
      </c>
      <c r="AY795" s="19" t="str">
        <f t="shared" si="3159"/>
        <v/>
      </c>
      <c r="AZ795" s="19" t="str">
        <f t="shared" ref="AP795:BT804" si="3163">IFERROR(BA747/AZ747,"")</f>
        <v/>
      </c>
      <c r="BA795" s="19" t="str">
        <f t="shared" si="3163"/>
        <v/>
      </c>
      <c r="BB795" s="19" t="str">
        <f t="shared" si="3163"/>
        <v/>
      </c>
      <c r="BC795" s="19" t="str">
        <f t="shared" si="3163"/>
        <v/>
      </c>
      <c r="BD795" s="19" t="str">
        <f t="shared" si="3163"/>
        <v/>
      </c>
      <c r="BE795" s="19" t="str">
        <f t="shared" si="3163"/>
        <v/>
      </c>
      <c r="BF795" s="19" t="str">
        <f t="shared" si="3163"/>
        <v/>
      </c>
      <c r="BG795" s="19" t="str">
        <f t="shared" si="3163"/>
        <v/>
      </c>
      <c r="BH795" s="19" t="str">
        <f t="shared" si="3163"/>
        <v/>
      </c>
      <c r="BI795" s="19" t="str">
        <f t="shared" si="3163"/>
        <v/>
      </c>
      <c r="BJ795" s="19" t="str">
        <f t="shared" si="3163"/>
        <v/>
      </c>
      <c r="BK795" s="19" t="str">
        <f t="shared" si="3163"/>
        <v/>
      </c>
      <c r="BL795" s="19" t="str">
        <f t="shared" si="3163"/>
        <v/>
      </c>
      <c r="BM795" s="19" t="str">
        <f t="shared" si="3163"/>
        <v/>
      </c>
      <c r="BN795" s="19" t="str">
        <f t="shared" si="3163"/>
        <v/>
      </c>
      <c r="BO795" s="19" t="str">
        <f t="shared" si="3163"/>
        <v/>
      </c>
      <c r="BP795" s="19" t="str">
        <f t="shared" si="3163"/>
        <v/>
      </c>
      <c r="BQ795" s="19" t="str">
        <f t="shared" si="3163"/>
        <v/>
      </c>
      <c r="BR795" s="19" t="str">
        <f t="shared" si="3163"/>
        <v/>
      </c>
      <c r="BS795" s="19" t="str">
        <f t="shared" si="3163"/>
        <v/>
      </c>
      <c r="BT795" s="19" t="str">
        <f t="shared" si="3163"/>
        <v/>
      </c>
      <c r="BU795" s="8"/>
      <c r="BV795" s="8"/>
      <c r="BW795" s="8"/>
      <c r="BX795" s="8"/>
      <c r="BY795" s="8"/>
      <c r="BZ795" s="8"/>
      <c r="CA795" s="8"/>
      <c r="CB795" s="8"/>
      <c r="CC795" s="8"/>
      <c r="CD795" s="19" t="str">
        <f t="shared" si="3160"/>
        <v/>
      </c>
      <c r="CE795" s="19" t="str">
        <f t="shared" si="3160"/>
        <v/>
      </c>
      <c r="CF795" s="19" t="str">
        <f t="shared" si="3160"/>
        <v/>
      </c>
      <c r="CG795" s="19" t="str">
        <f t="shared" si="3160"/>
        <v/>
      </c>
      <c r="CH795" s="19" t="str">
        <f t="shared" si="3160"/>
        <v/>
      </c>
      <c r="CI795" s="19" t="str">
        <f t="shared" si="3160"/>
        <v/>
      </c>
      <c r="CJ795" s="19" t="str">
        <f t="shared" si="3160"/>
        <v/>
      </c>
      <c r="CK795" s="19" t="str">
        <f t="shared" si="3160"/>
        <v/>
      </c>
      <c r="CL795" s="19" t="str">
        <f t="shared" si="3160"/>
        <v/>
      </c>
      <c r="CM795" s="19" t="str">
        <f t="shared" si="3160"/>
        <v/>
      </c>
      <c r="CN795" s="19" t="str">
        <f t="shared" ref="CD795:DH804" si="3164">IFERROR(CO747/CN747,"")</f>
        <v/>
      </c>
      <c r="CO795" s="19" t="str">
        <f t="shared" si="3164"/>
        <v/>
      </c>
      <c r="CP795" s="19" t="str">
        <f t="shared" si="3164"/>
        <v/>
      </c>
      <c r="CQ795" s="19" t="str">
        <f t="shared" si="3164"/>
        <v/>
      </c>
      <c r="CR795" s="19" t="str">
        <f t="shared" si="3164"/>
        <v/>
      </c>
      <c r="CS795" s="19" t="str">
        <f t="shared" si="3164"/>
        <v/>
      </c>
      <c r="CT795" s="19" t="str">
        <f t="shared" si="3164"/>
        <v/>
      </c>
      <c r="CU795" s="19" t="str">
        <f t="shared" si="3164"/>
        <v/>
      </c>
      <c r="CV795" s="19" t="str">
        <f t="shared" si="3164"/>
        <v/>
      </c>
      <c r="CW795" s="19" t="str">
        <f t="shared" si="3164"/>
        <v/>
      </c>
      <c r="CX795" s="19" t="str">
        <f t="shared" si="3164"/>
        <v/>
      </c>
      <c r="CY795" s="19" t="str">
        <f t="shared" si="3164"/>
        <v/>
      </c>
      <c r="CZ795" s="19" t="str">
        <f t="shared" si="3164"/>
        <v/>
      </c>
      <c r="DA795" s="19" t="str">
        <f t="shared" si="3164"/>
        <v/>
      </c>
      <c r="DB795" s="19" t="str">
        <f t="shared" si="3164"/>
        <v/>
      </c>
      <c r="DC795" s="19" t="str">
        <f t="shared" si="3164"/>
        <v/>
      </c>
      <c r="DD795" s="19" t="str">
        <f t="shared" si="3164"/>
        <v/>
      </c>
      <c r="DE795" s="19" t="str">
        <f t="shared" si="3164"/>
        <v/>
      </c>
      <c r="DF795" s="19" t="str">
        <f t="shared" si="3164"/>
        <v/>
      </c>
      <c r="DG795" s="19" t="str">
        <f t="shared" si="3164"/>
        <v/>
      </c>
      <c r="DH795" s="19" t="str">
        <f t="shared" si="3164"/>
        <v/>
      </c>
      <c r="DI795" s="8"/>
      <c r="DJ795" s="8"/>
      <c r="DK795" s="8"/>
      <c r="DL795" s="8"/>
      <c r="DM795" s="8"/>
      <c r="DN795" s="8"/>
      <c r="DO795" s="8"/>
      <c r="DP795" s="8"/>
      <c r="DQ795" s="8"/>
      <c r="DR795" s="19" t="str">
        <f t="shared" si="3161"/>
        <v/>
      </c>
      <c r="DS795" s="19" t="str">
        <f t="shared" si="3161"/>
        <v/>
      </c>
      <c r="DT795" s="19" t="str">
        <f t="shared" si="3161"/>
        <v/>
      </c>
      <c r="DU795" s="19" t="str">
        <f t="shared" si="3161"/>
        <v/>
      </c>
      <c r="DV795" s="19" t="str">
        <f t="shared" si="3161"/>
        <v/>
      </c>
      <c r="DW795" s="19" t="str">
        <f t="shared" si="3161"/>
        <v/>
      </c>
      <c r="DX795" s="19" t="str">
        <f t="shared" si="3161"/>
        <v/>
      </c>
      <c r="DY795" s="19" t="str">
        <f t="shared" si="3161"/>
        <v/>
      </c>
      <c r="DZ795" s="19" t="str">
        <f t="shared" si="3161"/>
        <v/>
      </c>
      <c r="EA795" s="19" t="str">
        <f t="shared" si="3161"/>
        <v/>
      </c>
      <c r="EB795" s="19" t="str">
        <f t="shared" ref="DR795:EV804" si="3165">IFERROR(EC747/EB747,"")</f>
        <v/>
      </c>
      <c r="EC795" s="19" t="str">
        <f t="shared" si="3165"/>
        <v/>
      </c>
      <c r="ED795" s="19" t="str">
        <f t="shared" si="3165"/>
        <v/>
      </c>
      <c r="EE795" s="19" t="str">
        <f t="shared" si="3165"/>
        <v/>
      </c>
      <c r="EF795" s="19" t="str">
        <f t="shared" si="3165"/>
        <v/>
      </c>
      <c r="EG795" s="19" t="str">
        <f t="shared" si="3165"/>
        <v/>
      </c>
      <c r="EH795" s="19" t="str">
        <f t="shared" si="3165"/>
        <v/>
      </c>
      <c r="EI795" s="19" t="str">
        <f t="shared" si="3165"/>
        <v/>
      </c>
      <c r="EJ795" s="19" t="str">
        <f t="shared" si="3165"/>
        <v/>
      </c>
      <c r="EK795" s="19" t="str">
        <f t="shared" si="3165"/>
        <v/>
      </c>
      <c r="EL795" s="19" t="str">
        <f t="shared" si="3165"/>
        <v/>
      </c>
      <c r="EM795" s="19" t="str">
        <f t="shared" si="3165"/>
        <v/>
      </c>
      <c r="EN795" s="19" t="str">
        <f t="shared" si="3165"/>
        <v/>
      </c>
      <c r="EO795" s="19" t="str">
        <f t="shared" si="3165"/>
        <v/>
      </c>
      <c r="EP795" s="19" t="str">
        <f t="shared" si="3165"/>
        <v/>
      </c>
      <c r="EQ795" s="19" t="str">
        <f t="shared" si="3165"/>
        <v/>
      </c>
      <c r="ER795" s="19" t="str">
        <f t="shared" si="3165"/>
        <v/>
      </c>
      <c r="ES795" s="19" t="str">
        <f t="shared" si="3165"/>
        <v/>
      </c>
      <c r="ET795" s="19" t="str">
        <f t="shared" si="3165"/>
        <v/>
      </c>
      <c r="EU795" s="19" t="str">
        <f t="shared" si="3165"/>
        <v/>
      </c>
      <c r="EV795" s="19" t="str">
        <f t="shared" si="3165"/>
        <v/>
      </c>
      <c r="EW795" s="8"/>
      <c r="EX795" s="8"/>
      <c r="EY795" s="8"/>
      <c r="EZ795" s="8"/>
      <c r="FA795" s="8"/>
      <c r="FB795" s="8"/>
      <c r="FC795" s="8"/>
      <c r="FD795" s="8"/>
      <c r="FE795" s="8"/>
      <c r="FF795" s="19" t="str">
        <f t="shared" si="3162"/>
        <v/>
      </c>
      <c r="FG795" s="19" t="str">
        <f t="shared" si="3162"/>
        <v/>
      </c>
      <c r="FH795" s="19" t="str">
        <f t="shared" si="3162"/>
        <v/>
      </c>
      <c r="FI795" s="19" t="str">
        <f t="shared" si="3162"/>
        <v/>
      </c>
      <c r="FJ795" s="19" t="str">
        <f t="shared" si="3162"/>
        <v/>
      </c>
      <c r="FK795" s="19" t="str">
        <f t="shared" si="3162"/>
        <v/>
      </c>
      <c r="FL795" s="19" t="str">
        <f t="shared" si="3162"/>
        <v/>
      </c>
      <c r="FM795" s="19" t="str">
        <f t="shared" si="3162"/>
        <v/>
      </c>
      <c r="FN795" s="19" t="str">
        <f t="shared" si="3162"/>
        <v/>
      </c>
      <c r="FO795" s="19" t="str">
        <f t="shared" si="3162"/>
        <v/>
      </c>
      <c r="FP795" s="19" t="str">
        <f t="shared" ref="FF795:GJ804" si="3166">IFERROR(FQ747/FP747,"")</f>
        <v/>
      </c>
      <c r="FQ795" s="19" t="str">
        <f t="shared" si="3166"/>
        <v/>
      </c>
      <c r="FR795" s="19" t="str">
        <f t="shared" si="3166"/>
        <v/>
      </c>
      <c r="FS795" s="19" t="str">
        <f t="shared" si="3166"/>
        <v/>
      </c>
      <c r="FT795" s="19" t="str">
        <f t="shared" si="3166"/>
        <v/>
      </c>
      <c r="FU795" s="19" t="str">
        <f t="shared" si="3166"/>
        <v/>
      </c>
      <c r="FV795" s="19" t="str">
        <f t="shared" si="3166"/>
        <v/>
      </c>
      <c r="FW795" s="19" t="str">
        <f t="shared" si="3166"/>
        <v/>
      </c>
      <c r="FX795" s="19" t="str">
        <f t="shared" si="3166"/>
        <v/>
      </c>
      <c r="FY795" s="19" t="str">
        <f t="shared" si="3166"/>
        <v/>
      </c>
      <c r="FZ795" s="19" t="str">
        <f t="shared" si="3166"/>
        <v/>
      </c>
      <c r="GA795" s="19" t="str">
        <f t="shared" si="3166"/>
        <v/>
      </c>
      <c r="GB795" s="19" t="str">
        <f t="shared" si="3166"/>
        <v/>
      </c>
      <c r="GC795" s="19" t="str">
        <f t="shared" si="3166"/>
        <v/>
      </c>
      <c r="GD795" s="19" t="str">
        <f t="shared" si="3166"/>
        <v/>
      </c>
      <c r="GE795" s="19" t="str">
        <f t="shared" si="3166"/>
        <v/>
      </c>
      <c r="GF795" s="19" t="str">
        <f t="shared" si="3166"/>
        <v/>
      </c>
      <c r="GG795" s="19" t="str">
        <f t="shared" si="3166"/>
        <v/>
      </c>
      <c r="GH795" s="19" t="str">
        <f t="shared" si="3166"/>
        <v/>
      </c>
      <c r="GI795" s="19" t="str">
        <f t="shared" si="3166"/>
        <v/>
      </c>
      <c r="GJ795" s="19" t="str">
        <f t="shared" si="3166"/>
        <v/>
      </c>
      <c r="GK795" s="8"/>
      <c r="GL795" s="8"/>
      <c r="GM795" s="8"/>
      <c r="GN795" s="8"/>
      <c r="GO795" s="8"/>
      <c r="GP795" s="8"/>
      <c r="GQ795" s="8"/>
      <c r="GR795" s="8"/>
      <c r="GS795" s="8"/>
    </row>
    <row r="796" spans="1:201" x14ac:dyDescent="0.25">
      <c r="A796" s="115">
        <f>$A$45</f>
        <v>20143</v>
      </c>
      <c r="B796" s="19" t="str">
        <f t="shared" si="3158"/>
        <v/>
      </c>
      <c r="C796" s="19" t="str">
        <f t="shared" si="3158"/>
        <v/>
      </c>
      <c r="D796" s="19" t="str">
        <f t="shared" si="3158"/>
        <v/>
      </c>
      <c r="E796" s="19" t="str">
        <f t="shared" si="3158"/>
        <v/>
      </c>
      <c r="F796" s="19" t="str">
        <f t="shared" si="3158"/>
        <v/>
      </c>
      <c r="G796" s="19" t="str">
        <f t="shared" si="3158"/>
        <v/>
      </c>
      <c r="H796" s="19" t="str">
        <f t="shared" si="3158"/>
        <v/>
      </c>
      <c r="I796" s="19" t="str">
        <f t="shared" si="3158"/>
        <v/>
      </c>
      <c r="J796" s="19" t="str">
        <f t="shared" si="3158"/>
        <v/>
      </c>
      <c r="K796" s="19" t="str">
        <f t="shared" si="3158"/>
        <v/>
      </c>
      <c r="L796" s="19" t="str">
        <f t="shared" si="3158"/>
        <v/>
      </c>
      <c r="M796" s="19" t="str">
        <f t="shared" si="3158"/>
        <v/>
      </c>
      <c r="N796" s="19" t="str">
        <f t="shared" si="3158"/>
        <v/>
      </c>
      <c r="O796" s="19" t="str">
        <f t="shared" si="3158"/>
        <v/>
      </c>
      <c r="P796" s="19" t="str">
        <f t="shared" si="3158"/>
        <v/>
      </c>
      <c r="Q796" s="19" t="str">
        <f t="shared" si="3158"/>
        <v/>
      </c>
      <c r="R796" s="19" t="str">
        <f t="shared" ref="R796:AE801" si="3167">IFERROR(S748/R748,"")</f>
        <v/>
      </c>
      <c r="S796" s="19" t="str">
        <f t="shared" si="3167"/>
        <v/>
      </c>
      <c r="T796" s="19" t="str">
        <f t="shared" si="3167"/>
        <v/>
      </c>
      <c r="U796" s="19" t="str">
        <f t="shared" si="3167"/>
        <v/>
      </c>
      <c r="V796" s="19" t="str">
        <f t="shared" si="3167"/>
        <v/>
      </c>
      <c r="W796" s="19" t="str">
        <f t="shared" si="3167"/>
        <v/>
      </c>
      <c r="X796" s="19" t="str">
        <f t="shared" si="3167"/>
        <v/>
      </c>
      <c r="Y796" s="19" t="str">
        <f t="shared" si="3167"/>
        <v/>
      </c>
      <c r="Z796" s="19" t="str">
        <f t="shared" si="3167"/>
        <v/>
      </c>
      <c r="AA796" s="19" t="str">
        <f t="shared" si="3167"/>
        <v/>
      </c>
      <c r="AB796" s="19" t="str">
        <f t="shared" si="3167"/>
        <v/>
      </c>
      <c r="AC796" s="19" t="str">
        <f t="shared" si="3167"/>
        <v/>
      </c>
      <c r="AD796" s="19" t="str">
        <f t="shared" si="3167"/>
        <v/>
      </c>
      <c r="AE796" s="19" t="str">
        <f t="shared" si="3167"/>
        <v/>
      </c>
      <c r="AF796" s="8"/>
      <c r="AG796" s="8"/>
      <c r="AH796" s="8"/>
      <c r="AI796" s="8"/>
      <c r="AJ796" s="8"/>
      <c r="AK796" s="8"/>
      <c r="AL796" s="8"/>
      <c r="AM796" s="8"/>
      <c r="AN796" s="8"/>
      <c r="AO796" s="8"/>
      <c r="AP796" s="19" t="str">
        <f t="shared" si="3163"/>
        <v/>
      </c>
      <c r="AQ796" s="19" t="str">
        <f t="shared" si="3163"/>
        <v/>
      </c>
      <c r="AR796" s="19" t="str">
        <f t="shared" si="3163"/>
        <v/>
      </c>
      <c r="AS796" s="19" t="str">
        <f t="shared" si="3163"/>
        <v/>
      </c>
      <c r="AT796" s="19" t="str">
        <f t="shared" si="3163"/>
        <v/>
      </c>
      <c r="AU796" s="19" t="str">
        <f t="shared" si="3163"/>
        <v/>
      </c>
      <c r="AV796" s="19" t="str">
        <f t="shared" si="3163"/>
        <v/>
      </c>
      <c r="AW796" s="19" t="str">
        <f t="shared" si="3163"/>
        <v/>
      </c>
      <c r="AX796" s="19" t="str">
        <f t="shared" si="3163"/>
        <v/>
      </c>
      <c r="AY796" s="19" t="str">
        <f t="shared" si="3163"/>
        <v/>
      </c>
      <c r="AZ796" s="19" t="str">
        <f t="shared" si="3163"/>
        <v/>
      </c>
      <c r="BA796" s="19" t="str">
        <f t="shared" si="3163"/>
        <v/>
      </c>
      <c r="BB796" s="19" t="str">
        <f t="shared" si="3163"/>
        <v/>
      </c>
      <c r="BC796" s="19" t="str">
        <f t="shared" si="3163"/>
        <v/>
      </c>
      <c r="BD796" s="19" t="str">
        <f t="shared" si="3163"/>
        <v/>
      </c>
      <c r="BE796" s="19" t="str">
        <f t="shared" si="3163"/>
        <v/>
      </c>
      <c r="BF796" s="19" t="str">
        <f t="shared" si="3163"/>
        <v/>
      </c>
      <c r="BG796" s="19" t="str">
        <f t="shared" si="3163"/>
        <v/>
      </c>
      <c r="BH796" s="19" t="str">
        <f t="shared" si="3163"/>
        <v/>
      </c>
      <c r="BI796" s="19" t="str">
        <f t="shared" si="3163"/>
        <v/>
      </c>
      <c r="BJ796" s="19" t="str">
        <f t="shared" si="3163"/>
        <v/>
      </c>
      <c r="BK796" s="19" t="str">
        <f t="shared" si="3163"/>
        <v/>
      </c>
      <c r="BL796" s="19" t="str">
        <f t="shared" si="3163"/>
        <v/>
      </c>
      <c r="BM796" s="19" t="str">
        <f t="shared" si="3163"/>
        <v/>
      </c>
      <c r="BN796" s="19" t="str">
        <f t="shared" si="3163"/>
        <v/>
      </c>
      <c r="BO796" s="19" t="str">
        <f t="shared" si="3163"/>
        <v/>
      </c>
      <c r="BP796" s="19" t="str">
        <f t="shared" si="3163"/>
        <v/>
      </c>
      <c r="BQ796" s="19" t="str">
        <f t="shared" si="3163"/>
        <v/>
      </c>
      <c r="BR796" s="19" t="str">
        <f t="shared" si="3163"/>
        <v/>
      </c>
      <c r="BS796" s="19" t="str">
        <f t="shared" si="3163"/>
        <v/>
      </c>
      <c r="BT796" s="8"/>
      <c r="BU796" s="8"/>
      <c r="BV796" s="8"/>
      <c r="BW796" s="8"/>
      <c r="BX796" s="8"/>
      <c r="BY796" s="8"/>
      <c r="BZ796" s="8"/>
      <c r="CA796" s="8"/>
      <c r="CB796" s="8"/>
      <c r="CC796" s="8"/>
      <c r="CD796" s="19" t="str">
        <f t="shared" si="3164"/>
        <v/>
      </c>
      <c r="CE796" s="19" t="str">
        <f t="shared" si="3164"/>
        <v/>
      </c>
      <c r="CF796" s="19" t="str">
        <f t="shared" si="3164"/>
        <v/>
      </c>
      <c r="CG796" s="19" t="str">
        <f t="shared" si="3164"/>
        <v/>
      </c>
      <c r="CH796" s="19" t="str">
        <f t="shared" si="3164"/>
        <v/>
      </c>
      <c r="CI796" s="19" t="str">
        <f t="shared" si="3164"/>
        <v/>
      </c>
      <c r="CJ796" s="19" t="str">
        <f t="shared" si="3164"/>
        <v/>
      </c>
      <c r="CK796" s="19" t="str">
        <f t="shared" si="3164"/>
        <v/>
      </c>
      <c r="CL796" s="19" t="str">
        <f t="shared" si="3164"/>
        <v/>
      </c>
      <c r="CM796" s="19" t="str">
        <f t="shared" si="3164"/>
        <v/>
      </c>
      <c r="CN796" s="19" t="str">
        <f t="shared" si="3164"/>
        <v/>
      </c>
      <c r="CO796" s="19" t="str">
        <f t="shared" si="3164"/>
        <v/>
      </c>
      <c r="CP796" s="19" t="str">
        <f t="shared" si="3164"/>
        <v/>
      </c>
      <c r="CQ796" s="19" t="str">
        <f t="shared" si="3164"/>
        <v/>
      </c>
      <c r="CR796" s="19" t="str">
        <f t="shared" si="3164"/>
        <v/>
      </c>
      <c r="CS796" s="19" t="str">
        <f t="shared" si="3164"/>
        <v/>
      </c>
      <c r="CT796" s="19" t="str">
        <f t="shared" si="3164"/>
        <v/>
      </c>
      <c r="CU796" s="19" t="str">
        <f t="shared" si="3164"/>
        <v/>
      </c>
      <c r="CV796" s="19" t="str">
        <f t="shared" si="3164"/>
        <v/>
      </c>
      <c r="CW796" s="19" t="str">
        <f t="shared" si="3164"/>
        <v/>
      </c>
      <c r="CX796" s="19" t="str">
        <f t="shared" si="3164"/>
        <v/>
      </c>
      <c r="CY796" s="19" t="str">
        <f t="shared" si="3164"/>
        <v/>
      </c>
      <c r="CZ796" s="19" t="str">
        <f t="shared" si="3164"/>
        <v/>
      </c>
      <c r="DA796" s="19" t="str">
        <f t="shared" si="3164"/>
        <v/>
      </c>
      <c r="DB796" s="19" t="str">
        <f t="shared" si="3164"/>
        <v/>
      </c>
      <c r="DC796" s="19" t="str">
        <f t="shared" si="3164"/>
        <v/>
      </c>
      <c r="DD796" s="19" t="str">
        <f t="shared" si="3164"/>
        <v/>
      </c>
      <c r="DE796" s="19" t="str">
        <f t="shared" si="3164"/>
        <v/>
      </c>
      <c r="DF796" s="19" t="str">
        <f t="shared" si="3164"/>
        <v/>
      </c>
      <c r="DG796" s="19" t="str">
        <f t="shared" si="3164"/>
        <v/>
      </c>
      <c r="DH796" s="8"/>
      <c r="DI796" s="8"/>
      <c r="DJ796" s="8"/>
      <c r="DK796" s="8"/>
      <c r="DL796" s="8"/>
      <c r="DM796" s="8"/>
      <c r="DN796" s="8"/>
      <c r="DO796" s="8"/>
      <c r="DP796" s="8"/>
      <c r="DQ796" s="8"/>
      <c r="DR796" s="19" t="str">
        <f t="shared" si="3165"/>
        <v/>
      </c>
      <c r="DS796" s="19" t="str">
        <f t="shared" si="3165"/>
        <v/>
      </c>
      <c r="DT796" s="19" t="str">
        <f t="shared" si="3165"/>
        <v/>
      </c>
      <c r="DU796" s="19" t="str">
        <f t="shared" si="3165"/>
        <v/>
      </c>
      <c r="DV796" s="19" t="str">
        <f t="shared" si="3165"/>
        <v/>
      </c>
      <c r="DW796" s="19" t="str">
        <f t="shared" si="3165"/>
        <v/>
      </c>
      <c r="DX796" s="19" t="str">
        <f t="shared" si="3165"/>
        <v/>
      </c>
      <c r="DY796" s="19" t="str">
        <f t="shared" si="3165"/>
        <v/>
      </c>
      <c r="DZ796" s="19" t="str">
        <f t="shared" si="3165"/>
        <v/>
      </c>
      <c r="EA796" s="19" t="str">
        <f t="shared" si="3165"/>
        <v/>
      </c>
      <c r="EB796" s="19" t="str">
        <f t="shared" si="3165"/>
        <v/>
      </c>
      <c r="EC796" s="19" t="str">
        <f t="shared" si="3165"/>
        <v/>
      </c>
      <c r="ED796" s="19" t="str">
        <f t="shared" si="3165"/>
        <v/>
      </c>
      <c r="EE796" s="19" t="str">
        <f t="shared" si="3165"/>
        <v/>
      </c>
      <c r="EF796" s="19" t="str">
        <f t="shared" si="3165"/>
        <v/>
      </c>
      <c r="EG796" s="19" t="str">
        <f t="shared" si="3165"/>
        <v/>
      </c>
      <c r="EH796" s="19" t="str">
        <f t="shared" si="3165"/>
        <v/>
      </c>
      <c r="EI796" s="19" t="str">
        <f t="shared" si="3165"/>
        <v/>
      </c>
      <c r="EJ796" s="19" t="str">
        <f t="shared" si="3165"/>
        <v/>
      </c>
      <c r="EK796" s="19" t="str">
        <f t="shared" si="3165"/>
        <v/>
      </c>
      <c r="EL796" s="19" t="str">
        <f t="shared" si="3165"/>
        <v/>
      </c>
      <c r="EM796" s="19" t="str">
        <f t="shared" si="3165"/>
        <v/>
      </c>
      <c r="EN796" s="19" t="str">
        <f t="shared" si="3165"/>
        <v/>
      </c>
      <c r="EO796" s="19" t="str">
        <f t="shared" si="3165"/>
        <v/>
      </c>
      <c r="EP796" s="19" t="str">
        <f t="shared" si="3165"/>
        <v/>
      </c>
      <c r="EQ796" s="19" t="str">
        <f t="shared" si="3165"/>
        <v/>
      </c>
      <c r="ER796" s="19" t="str">
        <f t="shared" si="3165"/>
        <v/>
      </c>
      <c r="ES796" s="19" t="str">
        <f t="shared" si="3165"/>
        <v/>
      </c>
      <c r="ET796" s="19" t="str">
        <f t="shared" si="3165"/>
        <v/>
      </c>
      <c r="EU796" s="19" t="str">
        <f t="shared" si="3165"/>
        <v/>
      </c>
      <c r="EV796" s="8"/>
      <c r="EW796" s="8"/>
      <c r="EX796" s="8"/>
      <c r="EY796" s="8"/>
      <c r="EZ796" s="8"/>
      <c r="FA796" s="8"/>
      <c r="FB796" s="8"/>
      <c r="FC796" s="8"/>
      <c r="FD796" s="8"/>
      <c r="FE796" s="8"/>
      <c r="FF796" s="19" t="str">
        <f t="shared" si="3166"/>
        <v/>
      </c>
      <c r="FG796" s="19" t="str">
        <f t="shared" si="3166"/>
        <v/>
      </c>
      <c r="FH796" s="19" t="str">
        <f t="shared" si="3166"/>
        <v/>
      </c>
      <c r="FI796" s="19" t="str">
        <f t="shared" si="3166"/>
        <v/>
      </c>
      <c r="FJ796" s="19" t="str">
        <f t="shared" si="3166"/>
        <v/>
      </c>
      <c r="FK796" s="19" t="str">
        <f t="shared" si="3166"/>
        <v/>
      </c>
      <c r="FL796" s="19" t="str">
        <f t="shared" si="3166"/>
        <v/>
      </c>
      <c r="FM796" s="19" t="str">
        <f t="shared" si="3166"/>
        <v/>
      </c>
      <c r="FN796" s="19" t="str">
        <f t="shared" si="3166"/>
        <v/>
      </c>
      <c r="FO796" s="19" t="str">
        <f t="shared" si="3166"/>
        <v/>
      </c>
      <c r="FP796" s="19" t="str">
        <f t="shared" si="3166"/>
        <v/>
      </c>
      <c r="FQ796" s="19" t="str">
        <f t="shared" si="3166"/>
        <v/>
      </c>
      <c r="FR796" s="19" t="str">
        <f t="shared" si="3166"/>
        <v/>
      </c>
      <c r="FS796" s="19" t="str">
        <f t="shared" si="3166"/>
        <v/>
      </c>
      <c r="FT796" s="19" t="str">
        <f t="shared" si="3166"/>
        <v/>
      </c>
      <c r="FU796" s="19" t="str">
        <f t="shared" si="3166"/>
        <v/>
      </c>
      <c r="FV796" s="19" t="str">
        <f t="shared" si="3166"/>
        <v/>
      </c>
      <c r="FW796" s="19" t="str">
        <f t="shared" si="3166"/>
        <v/>
      </c>
      <c r="FX796" s="19" t="str">
        <f t="shared" si="3166"/>
        <v/>
      </c>
      <c r="FY796" s="19" t="str">
        <f t="shared" si="3166"/>
        <v/>
      </c>
      <c r="FZ796" s="19" t="str">
        <f t="shared" si="3166"/>
        <v/>
      </c>
      <c r="GA796" s="19" t="str">
        <f t="shared" si="3166"/>
        <v/>
      </c>
      <c r="GB796" s="19" t="str">
        <f t="shared" si="3166"/>
        <v/>
      </c>
      <c r="GC796" s="19" t="str">
        <f t="shared" si="3166"/>
        <v/>
      </c>
      <c r="GD796" s="19" t="str">
        <f t="shared" si="3166"/>
        <v/>
      </c>
      <c r="GE796" s="19" t="str">
        <f t="shared" si="3166"/>
        <v/>
      </c>
      <c r="GF796" s="19" t="str">
        <f t="shared" si="3166"/>
        <v/>
      </c>
      <c r="GG796" s="19" t="str">
        <f t="shared" si="3166"/>
        <v/>
      </c>
      <c r="GH796" s="19" t="str">
        <f t="shared" si="3166"/>
        <v/>
      </c>
      <c r="GI796" s="19" t="str">
        <f t="shared" si="3166"/>
        <v/>
      </c>
      <c r="GJ796" s="8"/>
      <c r="GK796" s="8"/>
      <c r="GL796" s="8"/>
      <c r="GM796" s="8"/>
      <c r="GN796" s="8"/>
      <c r="GO796" s="8"/>
      <c r="GP796" s="8"/>
      <c r="GQ796" s="8"/>
      <c r="GR796" s="8"/>
      <c r="GS796" s="8"/>
    </row>
    <row r="797" spans="1:201" x14ac:dyDescent="0.25">
      <c r="A797" s="115">
        <f>$A$46</f>
        <v>20144</v>
      </c>
      <c r="B797" s="19" t="str">
        <f t="shared" si="3158"/>
        <v/>
      </c>
      <c r="C797" s="19" t="str">
        <f t="shared" si="3158"/>
        <v/>
      </c>
      <c r="D797" s="19" t="str">
        <f t="shared" si="3158"/>
        <v/>
      </c>
      <c r="E797" s="19" t="str">
        <f t="shared" si="3158"/>
        <v/>
      </c>
      <c r="F797" s="19" t="str">
        <f t="shared" si="3158"/>
        <v/>
      </c>
      <c r="G797" s="19" t="str">
        <f t="shared" si="3158"/>
        <v/>
      </c>
      <c r="H797" s="19" t="str">
        <f t="shared" si="3158"/>
        <v/>
      </c>
      <c r="I797" s="19" t="str">
        <f t="shared" si="3158"/>
        <v/>
      </c>
      <c r="J797" s="19" t="str">
        <f t="shared" si="3158"/>
        <v/>
      </c>
      <c r="K797" s="19" t="str">
        <f t="shared" si="3158"/>
        <v/>
      </c>
      <c r="L797" s="19" t="str">
        <f t="shared" si="3158"/>
        <v/>
      </c>
      <c r="M797" s="19" t="str">
        <f t="shared" si="3158"/>
        <v/>
      </c>
      <c r="N797" s="19" t="str">
        <f t="shared" si="3158"/>
        <v/>
      </c>
      <c r="O797" s="19" t="str">
        <f t="shared" si="3158"/>
        <v/>
      </c>
      <c r="P797" s="19" t="str">
        <f t="shared" si="3158"/>
        <v/>
      </c>
      <c r="Q797" s="19" t="str">
        <f t="shared" si="3158"/>
        <v/>
      </c>
      <c r="R797" s="19" t="str">
        <f t="shared" si="3167"/>
        <v/>
      </c>
      <c r="S797" s="19" t="str">
        <f t="shared" si="3167"/>
        <v/>
      </c>
      <c r="T797" s="19" t="str">
        <f t="shared" si="3167"/>
        <v/>
      </c>
      <c r="U797" s="19" t="str">
        <f t="shared" si="3167"/>
        <v/>
      </c>
      <c r="V797" s="19" t="str">
        <f t="shared" si="3167"/>
        <v/>
      </c>
      <c r="W797" s="19" t="str">
        <f t="shared" si="3167"/>
        <v/>
      </c>
      <c r="X797" s="19" t="str">
        <f t="shared" si="3167"/>
        <v/>
      </c>
      <c r="Y797" s="19" t="str">
        <f t="shared" si="3167"/>
        <v/>
      </c>
      <c r="Z797" s="19" t="str">
        <f t="shared" si="3167"/>
        <v/>
      </c>
      <c r="AA797" s="19" t="str">
        <f t="shared" si="3167"/>
        <v/>
      </c>
      <c r="AB797" s="19" t="str">
        <f t="shared" si="3167"/>
        <v/>
      </c>
      <c r="AC797" s="19" t="str">
        <f t="shared" si="3167"/>
        <v/>
      </c>
      <c r="AD797" s="19" t="str">
        <f t="shared" si="3167"/>
        <v/>
      </c>
      <c r="AE797" s="8"/>
      <c r="AF797" s="8"/>
      <c r="AG797" s="8"/>
      <c r="AH797" s="8"/>
      <c r="AI797" s="8"/>
      <c r="AJ797" s="8"/>
      <c r="AK797" s="8"/>
      <c r="AL797" s="8"/>
      <c r="AM797" s="8"/>
      <c r="AN797" s="8"/>
      <c r="AO797" s="8"/>
      <c r="AP797" s="19" t="str">
        <f t="shared" si="3163"/>
        <v/>
      </c>
      <c r="AQ797" s="19" t="str">
        <f t="shared" si="3163"/>
        <v/>
      </c>
      <c r="AR797" s="19" t="str">
        <f t="shared" si="3163"/>
        <v/>
      </c>
      <c r="AS797" s="19" t="str">
        <f t="shared" si="3163"/>
        <v/>
      </c>
      <c r="AT797" s="19" t="str">
        <f t="shared" si="3163"/>
        <v/>
      </c>
      <c r="AU797" s="19" t="str">
        <f t="shared" si="3163"/>
        <v/>
      </c>
      <c r="AV797" s="19" t="str">
        <f t="shared" si="3163"/>
        <v/>
      </c>
      <c r="AW797" s="19" t="str">
        <f t="shared" si="3163"/>
        <v/>
      </c>
      <c r="AX797" s="19" t="str">
        <f t="shared" si="3163"/>
        <v/>
      </c>
      <c r="AY797" s="19" t="str">
        <f t="shared" si="3163"/>
        <v/>
      </c>
      <c r="AZ797" s="19" t="str">
        <f t="shared" si="3163"/>
        <v/>
      </c>
      <c r="BA797" s="19" t="str">
        <f t="shared" si="3163"/>
        <v/>
      </c>
      <c r="BB797" s="19" t="str">
        <f t="shared" si="3163"/>
        <v/>
      </c>
      <c r="BC797" s="19" t="str">
        <f t="shared" si="3163"/>
        <v/>
      </c>
      <c r="BD797" s="19" t="str">
        <f t="shared" si="3163"/>
        <v/>
      </c>
      <c r="BE797" s="19" t="str">
        <f t="shared" si="3163"/>
        <v/>
      </c>
      <c r="BF797" s="19" t="str">
        <f t="shared" si="3163"/>
        <v/>
      </c>
      <c r="BG797" s="19" t="str">
        <f t="shared" si="3163"/>
        <v/>
      </c>
      <c r="BH797" s="19" t="str">
        <f t="shared" si="3163"/>
        <v/>
      </c>
      <c r="BI797" s="19" t="str">
        <f t="shared" si="3163"/>
        <v/>
      </c>
      <c r="BJ797" s="19" t="str">
        <f t="shared" si="3163"/>
        <v/>
      </c>
      <c r="BK797" s="19" t="str">
        <f t="shared" si="3163"/>
        <v/>
      </c>
      <c r="BL797" s="19" t="str">
        <f t="shared" si="3163"/>
        <v/>
      </c>
      <c r="BM797" s="19" t="str">
        <f t="shared" si="3163"/>
        <v/>
      </c>
      <c r="BN797" s="19" t="str">
        <f t="shared" si="3163"/>
        <v/>
      </c>
      <c r="BO797" s="19" t="str">
        <f t="shared" si="3163"/>
        <v/>
      </c>
      <c r="BP797" s="19" t="str">
        <f t="shared" si="3163"/>
        <v/>
      </c>
      <c r="BQ797" s="19" t="str">
        <f t="shared" si="3163"/>
        <v/>
      </c>
      <c r="BR797" s="19" t="str">
        <f t="shared" si="3163"/>
        <v/>
      </c>
      <c r="BS797" s="8"/>
      <c r="BT797" s="8"/>
      <c r="BU797" s="8"/>
      <c r="BV797" s="8"/>
      <c r="BW797" s="8"/>
      <c r="BX797" s="8"/>
      <c r="BY797" s="8"/>
      <c r="BZ797" s="8"/>
      <c r="CA797" s="8"/>
      <c r="CB797" s="8"/>
      <c r="CC797" s="8"/>
      <c r="CD797" s="19" t="str">
        <f t="shared" si="3164"/>
        <v/>
      </c>
      <c r="CE797" s="19" t="str">
        <f t="shared" si="3164"/>
        <v/>
      </c>
      <c r="CF797" s="19" t="str">
        <f t="shared" si="3164"/>
        <v/>
      </c>
      <c r="CG797" s="19" t="str">
        <f t="shared" si="3164"/>
        <v/>
      </c>
      <c r="CH797" s="19" t="str">
        <f t="shared" si="3164"/>
        <v/>
      </c>
      <c r="CI797" s="19" t="str">
        <f t="shared" si="3164"/>
        <v/>
      </c>
      <c r="CJ797" s="19" t="str">
        <f t="shared" si="3164"/>
        <v/>
      </c>
      <c r="CK797" s="19" t="str">
        <f t="shared" si="3164"/>
        <v/>
      </c>
      <c r="CL797" s="19" t="str">
        <f t="shared" si="3164"/>
        <v/>
      </c>
      <c r="CM797" s="19" t="str">
        <f t="shared" si="3164"/>
        <v/>
      </c>
      <c r="CN797" s="19" t="str">
        <f t="shared" si="3164"/>
        <v/>
      </c>
      <c r="CO797" s="19" t="str">
        <f t="shared" si="3164"/>
        <v/>
      </c>
      <c r="CP797" s="19" t="str">
        <f t="shared" si="3164"/>
        <v/>
      </c>
      <c r="CQ797" s="19" t="str">
        <f t="shared" si="3164"/>
        <v/>
      </c>
      <c r="CR797" s="19" t="str">
        <f t="shared" si="3164"/>
        <v/>
      </c>
      <c r="CS797" s="19" t="str">
        <f t="shared" si="3164"/>
        <v/>
      </c>
      <c r="CT797" s="19" t="str">
        <f t="shared" si="3164"/>
        <v/>
      </c>
      <c r="CU797" s="19" t="str">
        <f t="shared" si="3164"/>
        <v/>
      </c>
      <c r="CV797" s="19" t="str">
        <f t="shared" si="3164"/>
        <v/>
      </c>
      <c r="CW797" s="19" t="str">
        <f t="shared" si="3164"/>
        <v/>
      </c>
      <c r="CX797" s="19" t="str">
        <f t="shared" si="3164"/>
        <v/>
      </c>
      <c r="CY797" s="19" t="str">
        <f t="shared" si="3164"/>
        <v/>
      </c>
      <c r="CZ797" s="19" t="str">
        <f t="shared" si="3164"/>
        <v/>
      </c>
      <c r="DA797" s="19" t="str">
        <f t="shared" si="3164"/>
        <v/>
      </c>
      <c r="DB797" s="19" t="str">
        <f t="shared" si="3164"/>
        <v/>
      </c>
      <c r="DC797" s="19" t="str">
        <f t="shared" si="3164"/>
        <v/>
      </c>
      <c r="DD797" s="19" t="str">
        <f t="shared" si="3164"/>
        <v/>
      </c>
      <c r="DE797" s="19" t="str">
        <f t="shared" si="3164"/>
        <v/>
      </c>
      <c r="DF797" s="19" t="str">
        <f t="shared" si="3164"/>
        <v/>
      </c>
      <c r="DG797" s="8"/>
      <c r="DH797" s="8"/>
      <c r="DI797" s="8"/>
      <c r="DJ797" s="8"/>
      <c r="DK797" s="8"/>
      <c r="DL797" s="8"/>
      <c r="DM797" s="8"/>
      <c r="DN797" s="8"/>
      <c r="DO797" s="8"/>
      <c r="DP797" s="8"/>
      <c r="DQ797" s="8"/>
      <c r="DR797" s="19" t="str">
        <f t="shared" si="3165"/>
        <v/>
      </c>
      <c r="DS797" s="19" t="str">
        <f t="shared" si="3165"/>
        <v/>
      </c>
      <c r="DT797" s="19" t="str">
        <f t="shared" si="3165"/>
        <v/>
      </c>
      <c r="DU797" s="19" t="str">
        <f t="shared" si="3165"/>
        <v/>
      </c>
      <c r="DV797" s="19" t="str">
        <f t="shared" si="3165"/>
        <v/>
      </c>
      <c r="DW797" s="19" t="str">
        <f t="shared" si="3165"/>
        <v/>
      </c>
      <c r="DX797" s="19" t="str">
        <f t="shared" si="3165"/>
        <v/>
      </c>
      <c r="DY797" s="19" t="str">
        <f t="shared" si="3165"/>
        <v/>
      </c>
      <c r="DZ797" s="19" t="str">
        <f t="shared" si="3165"/>
        <v/>
      </c>
      <c r="EA797" s="19" t="str">
        <f t="shared" si="3165"/>
        <v/>
      </c>
      <c r="EB797" s="19" t="str">
        <f t="shared" si="3165"/>
        <v/>
      </c>
      <c r="EC797" s="19" t="str">
        <f t="shared" si="3165"/>
        <v/>
      </c>
      <c r="ED797" s="19" t="str">
        <f t="shared" si="3165"/>
        <v/>
      </c>
      <c r="EE797" s="19" t="str">
        <f t="shared" si="3165"/>
        <v/>
      </c>
      <c r="EF797" s="19" t="str">
        <f t="shared" si="3165"/>
        <v/>
      </c>
      <c r="EG797" s="19" t="str">
        <f t="shared" si="3165"/>
        <v/>
      </c>
      <c r="EH797" s="19" t="str">
        <f t="shared" si="3165"/>
        <v/>
      </c>
      <c r="EI797" s="19" t="str">
        <f t="shared" si="3165"/>
        <v/>
      </c>
      <c r="EJ797" s="19" t="str">
        <f t="shared" si="3165"/>
        <v/>
      </c>
      <c r="EK797" s="19" t="str">
        <f t="shared" si="3165"/>
        <v/>
      </c>
      <c r="EL797" s="19" t="str">
        <f t="shared" si="3165"/>
        <v/>
      </c>
      <c r="EM797" s="19" t="str">
        <f t="shared" si="3165"/>
        <v/>
      </c>
      <c r="EN797" s="19" t="str">
        <f t="shared" si="3165"/>
        <v/>
      </c>
      <c r="EO797" s="19" t="str">
        <f t="shared" si="3165"/>
        <v/>
      </c>
      <c r="EP797" s="19" t="str">
        <f t="shared" si="3165"/>
        <v/>
      </c>
      <c r="EQ797" s="19" t="str">
        <f t="shared" si="3165"/>
        <v/>
      </c>
      <c r="ER797" s="19" t="str">
        <f t="shared" si="3165"/>
        <v/>
      </c>
      <c r="ES797" s="19" t="str">
        <f t="shared" si="3165"/>
        <v/>
      </c>
      <c r="ET797" s="19" t="str">
        <f t="shared" si="3165"/>
        <v/>
      </c>
      <c r="EU797" s="8"/>
      <c r="EV797" s="8"/>
      <c r="EW797" s="8"/>
      <c r="EX797" s="8"/>
      <c r="EY797" s="8"/>
      <c r="EZ797" s="8"/>
      <c r="FA797" s="8"/>
      <c r="FB797" s="8"/>
      <c r="FC797" s="8"/>
      <c r="FD797" s="8"/>
      <c r="FE797" s="8"/>
      <c r="FF797" s="19" t="str">
        <f t="shared" si="3166"/>
        <v/>
      </c>
      <c r="FG797" s="19" t="str">
        <f t="shared" si="3166"/>
        <v/>
      </c>
      <c r="FH797" s="19" t="str">
        <f t="shared" si="3166"/>
        <v/>
      </c>
      <c r="FI797" s="19" t="str">
        <f t="shared" si="3166"/>
        <v/>
      </c>
      <c r="FJ797" s="19" t="str">
        <f t="shared" si="3166"/>
        <v/>
      </c>
      <c r="FK797" s="19" t="str">
        <f t="shared" si="3166"/>
        <v/>
      </c>
      <c r="FL797" s="19" t="str">
        <f t="shared" si="3166"/>
        <v/>
      </c>
      <c r="FM797" s="19" t="str">
        <f t="shared" si="3166"/>
        <v/>
      </c>
      <c r="FN797" s="19" t="str">
        <f t="shared" si="3166"/>
        <v/>
      </c>
      <c r="FO797" s="19" t="str">
        <f t="shared" si="3166"/>
        <v/>
      </c>
      <c r="FP797" s="19" t="str">
        <f t="shared" si="3166"/>
        <v/>
      </c>
      <c r="FQ797" s="19" t="str">
        <f t="shared" si="3166"/>
        <v/>
      </c>
      <c r="FR797" s="19" t="str">
        <f t="shared" si="3166"/>
        <v/>
      </c>
      <c r="FS797" s="19" t="str">
        <f t="shared" si="3166"/>
        <v/>
      </c>
      <c r="FT797" s="19" t="str">
        <f t="shared" si="3166"/>
        <v/>
      </c>
      <c r="FU797" s="19" t="str">
        <f t="shared" si="3166"/>
        <v/>
      </c>
      <c r="FV797" s="19" t="str">
        <f t="shared" si="3166"/>
        <v/>
      </c>
      <c r="FW797" s="19" t="str">
        <f t="shared" si="3166"/>
        <v/>
      </c>
      <c r="FX797" s="19" t="str">
        <f t="shared" si="3166"/>
        <v/>
      </c>
      <c r="FY797" s="19" t="str">
        <f t="shared" si="3166"/>
        <v/>
      </c>
      <c r="FZ797" s="19" t="str">
        <f t="shared" si="3166"/>
        <v/>
      </c>
      <c r="GA797" s="19" t="str">
        <f t="shared" si="3166"/>
        <v/>
      </c>
      <c r="GB797" s="19" t="str">
        <f t="shared" si="3166"/>
        <v/>
      </c>
      <c r="GC797" s="19" t="str">
        <f t="shared" si="3166"/>
        <v/>
      </c>
      <c r="GD797" s="19" t="str">
        <f t="shared" si="3166"/>
        <v/>
      </c>
      <c r="GE797" s="19" t="str">
        <f t="shared" si="3166"/>
        <v/>
      </c>
      <c r="GF797" s="19" t="str">
        <f t="shared" si="3166"/>
        <v/>
      </c>
      <c r="GG797" s="19" t="str">
        <f t="shared" si="3166"/>
        <v/>
      </c>
      <c r="GH797" s="19" t="str">
        <f t="shared" si="3166"/>
        <v/>
      </c>
      <c r="GI797" s="8"/>
      <c r="GJ797" s="8"/>
      <c r="GK797" s="8"/>
      <c r="GL797" s="8"/>
      <c r="GM797" s="8"/>
      <c r="GN797" s="8"/>
      <c r="GO797" s="8"/>
      <c r="GP797" s="8"/>
      <c r="GQ797" s="8"/>
      <c r="GR797" s="8"/>
      <c r="GS797" s="8"/>
    </row>
    <row r="798" spans="1:201" x14ac:dyDescent="0.25">
      <c r="A798" s="115">
        <f>$A$47</f>
        <v>20151</v>
      </c>
      <c r="B798" s="19" t="str">
        <f t="shared" si="3158"/>
        <v/>
      </c>
      <c r="C798" s="19" t="str">
        <f t="shared" si="3158"/>
        <v/>
      </c>
      <c r="D798" s="19" t="str">
        <f t="shared" si="3158"/>
        <v/>
      </c>
      <c r="E798" s="19" t="str">
        <f t="shared" si="3158"/>
        <v/>
      </c>
      <c r="F798" s="19" t="str">
        <f t="shared" si="3158"/>
        <v/>
      </c>
      <c r="G798" s="19" t="str">
        <f t="shared" si="3158"/>
        <v/>
      </c>
      <c r="H798" s="19" t="str">
        <f t="shared" si="3158"/>
        <v/>
      </c>
      <c r="I798" s="19" t="str">
        <f t="shared" si="3158"/>
        <v/>
      </c>
      <c r="J798" s="19" t="str">
        <f t="shared" si="3158"/>
        <v/>
      </c>
      <c r="K798" s="19" t="str">
        <f t="shared" si="3158"/>
        <v/>
      </c>
      <c r="L798" s="19" t="str">
        <f t="shared" si="3158"/>
        <v/>
      </c>
      <c r="M798" s="19" t="str">
        <f t="shared" si="3158"/>
        <v/>
      </c>
      <c r="N798" s="19" t="str">
        <f t="shared" si="3158"/>
        <v/>
      </c>
      <c r="O798" s="19" t="str">
        <f t="shared" si="3158"/>
        <v/>
      </c>
      <c r="P798" s="19" t="str">
        <f t="shared" si="3158"/>
        <v/>
      </c>
      <c r="Q798" s="19" t="str">
        <f t="shared" si="3158"/>
        <v/>
      </c>
      <c r="R798" s="19" t="str">
        <f t="shared" si="3167"/>
        <v/>
      </c>
      <c r="S798" s="19" t="str">
        <f t="shared" si="3167"/>
        <v/>
      </c>
      <c r="T798" s="19" t="str">
        <f t="shared" si="3167"/>
        <v/>
      </c>
      <c r="U798" s="19" t="str">
        <f t="shared" si="3167"/>
        <v/>
      </c>
      <c r="V798" s="19" t="str">
        <f t="shared" si="3167"/>
        <v/>
      </c>
      <c r="W798" s="19" t="str">
        <f t="shared" si="3167"/>
        <v/>
      </c>
      <c r="X798" s="19" t="str">
        <f t="shared" si="3167"/>
        <v/>
      </c>
      <c r="Y798" s="19" t="str">
        <f t="shared" si="3167"/>
        <v/>
      </c>
      <c r="Z798" s="19" t="str">
        <f t="shared" si="3167"/>
        <v/>
      </c>
      <c r="AA798" s="19" t="str">
        <f t="shared" si="3167"/>
        <v/>
      </c>
      <c r="AB798" s="19" t="str">
        <f t="shared" si="3167"/>
        <v/>
      </c>
      <c r="AC798" s="19" t="str">
        <f t="shared" si="3167"/>
        <v/>
      </c>
      <c r="AD798" s="8"/>
      <c r="AE798" s="8"/>
      <c r="AF798" s="8"/>
      <c r="AG798" s="8"/>
      <c r="AH798" s="8"/>
      <c r="AI798" s="8"/>
      <c r="AJ798" s="8"/>
      <c r="AK798" s="8"/>
      <c r="AL798" s="8"/>
      <c r="AM798" s="8"/>
      <c r="AN798" s="8"/>
      <c r="AO798" s="8"/>
      <c r="AP798" s="19" t="str">
        <f t="shared" si="3163"/>
        <v/>
      </c>
      <c r="AQ798" s="19" t="str">
        <f t="shared" si="3163"/>
        <v/>
      </c>
      <c r="AR798" s="19" t="str">
        <f t="shared" si="3163"/>
        <v/>
      </c>
      <c r="AS798" s="19" t="str">
        <f t="shared" si="3163"/>
        <v/>
      </c>
      <c r="AT798" s="19" t="str">
        <f t="shared" si="3163"/>
        <v/>
      </c>
      <c r="AU798" s="19" t="str">
        <f t="shared" si="3163"/>
        <v/>
      </c>
      <c r="AV798" s="19" t="str">
        <f t="shared" si="3163"/>
        <v/>
      </c>
      <c r="AW798" s="19" t="str">
        <f t="shared" si="3163"/>
        <v/>
      </c>
      <c r="AX798" s="19" t="str">
        <f t="shared" si="3163"/>
        <v/>
      </c>
      <c r="AY798" s="19" t="str">
        <f t="shared" si="3163"/>
        <v/>
      </c>
      <c r="AZ798" s="19" t="str">
        <f t="shared" si="3163"/>
        <v/>
      </c>
      <c r="BA798" s="19" t="str">
        <f t="shared" si="3163"/>
        <v/>
      </c>
      <c r="BB798" s="19" t="str">
        <f t="shared" si="3163"/>
        <v/>
      </c>
      <c r="BC798" s="19" t="str">
        <f t="shared" si="3163"/>
        <v/>
      </c>
      <c r="BD798" s="19" t="str">
        <f t="shared" si="3163"/>
        <v/>
      </c>
      <c r="BE798" s="19" t="str">
        <f t="shared" si="3163"/>
        <v/>
      </c>
      <c r="BF798" s="19" t="str">
        <f t="shared" si="3163"/>
        <v/>
      </c>
      <c r="BG798" s="19" t="str">
        <f t="shared" si="3163"/>
        <v/>
      </c>
      <c r="BH798" s="19" t="str">
        <f t="shared" si="3163"/>
        <v/>
      </c>
      <c r="BI798" s="19" t="str">
        <f t="shared" si="3163"/>
        <v/>
      </c>
      <c r="BJ798" s="19" t="str">
        <f t="shared" si="3163"/>
        <v/>
      </c>
      <c r="BK798" s="19" t="str">
        <f t="shared" si="3163"/>
        <v/>
      </c>
      <c r="BL798" s="19" t="str">
        <f t="shared" si="3163"/>
        <v/>
      </c>
      <c r="BM798" s="19" t="str">
        <f t="shared" si="3163"/>
        <v/>
      </c>
      <c r="BN798" s="19" t="str">
        <f t="shared" si="3163"/>
        <v/>
      </c>
      <c r="BO798" s="19" t="str">
        <f t="shared" si="3163"/>
        <v/>
      </c>
      <c r="BP798" s="19" t="str">
        <f t="shared" si="3163"/>
        <v/>
      </c>
      <c r="BQ798" s="19" t="str">
        <f t="shared" si="3163"/>
        <v/>
      </c>
      <c r="BR798" s="8"/>
      <c r="BS798" s="8"/>
      <c r="BT798" s="8"/>
      <c r="BU798" s="8"/>
      <c r="BV798" s="8"/>
      <c r="BW798" s="8"/>
      <c r="BX798" s="8"/>
      <c r="BY798" s="8"/>
      <c r="BZ798" s="8"/>
      <c r="CA798" s="8"/>
      <c r="CB798" s="8"/>
      <c r="CC798" s="8"/>
      <c r="CD798" s="19" t="str">
        <f t="shared" si="3164"/>
        <v/>
      </c>
      <c r="CE798" s="19" t="str">
        <f t="shared" si="3164"/>
        <v/>
      </c>
      <c r="CF798" s="19" t="str">
        <f t="shared" si="3164"/>
        <v/>
      </c>
      <c r="CG798" s="19" t="str">
        <f t="shared" si="3164"/>
        <v/>
      </c>
      <c r="CH798" s="19" t="str">
        <f t="shared" si="3164"/>
        <v/>
      </c>
      <c r="CI798" s="19" t="str">
        <f t="shared" si="3164"/>
        <v/>
      </c>
      <c r="CJ798" s="19" t="str">
        <f t="shared" si="3164"/>
        <v/>
      </c>
      <c r="CK798" s="19" t="str">
        <f t="shared" si="3164"/>
        <v/>
      </c>
      <c r="CL798" s="19" t="str">
        <f t="shared" si="3164"/>
        <v/>
      </c>
      <c r="CM798" s="19" t="str">
        <f t="shared" si="3164"/>
        <v/>
      </c>
      <c r="CN798" s="19" t="str">
        <f t="shared" si="3164"/>
        <v/>
      </c>
      <c r="CO798" s="19" t="str">
        <f t="shared" si="3164"/>
        <v/>
      </c>
      <c r="CP798" s="19" t="str">
        <f t="shared" si="3164"/>
        <v/>
      </c>
      <c r="CQ798" s="19" t="str">
        <f t="shared" si="3164"/>
        <v/>
      </c>
      <c r="CR798" s="19" t="str">
        <f t="shared" si="3164"/>
        <v/>
      </c>
      <c r="CS798" s="19" t="str">
        <f t="shared" si="3164"/>
        <v/>
      </c>
      <c r="CT798" s="19" t="str">
        <f t="shared" si="3164"/>
        <v/>
      </c>
      <c r="CU798" s="19" t="str">
        <f t="shared" si="3164"/>
        <v/>
      </c>
      <c r="CV798" s="19" t="str">
        <f t="shared" si="3164"/>
        <v/>
      </c>
      <c r="CW798" s="19" t="str">
        <f t="shared" si="3164"/>
        <v/>
      </c>
      <c r="CX798" s="19" t="str">
        <f t="shared" si="3164"/>
        <v/>
      </c>
      <c r="CY798" s="19" t="str">
        <f t="shared" si="3164"/>
        <v/>
      </c>
      <c r="CZ798" s="19" t="str">
        <f t="shared" si="3164"/>
        <v/>
      </c>
      <c r="DA798" s="19" t="str">
        <f t="shared" si="3164"/>
        <v/>
      </c>
      <c r="DB798" s="19" t="str">
        <f t="shared" si="3164"/>
        <v/>
      </c>
      <c r="DC798" s="19" t="str">
        <f t="shared" si="3164"/>
        <v/>
      </c>
      <c r="DD798" s="19" t="str">
        <f t="shared" si="3164"/>
        <v/>
      </c>
      <c r="DE798" s="19" t="str">
        <f t="shared" si="3164"/>
        <v/>
      </c>
      <c r="DF798" s="8"/>
      <c r="DG798" s="8"/>
      <c r="DH798" s="8"/>
      <c r="DI798" s="8"/>
      <c r="DJ798" s="8"/>
      <c r="DK798" s="8"/>
      <c r="DL798" s="8"/>
      <c r="DM798" s="8"/>
      <c r="DN798" s="8"/>
      <c r="DO798" s="8"/>
      <c r="DP798" s="8"/>
      <c r="DQ798" s="8"/>
      <c r="DR798" s="19" t="str">
        <f t="shared" si="3165"/>
        <v/>
      </c>
      <c r="DS798" s="19" t="str">
        <f t="shared" si="3165"/>
        <v/>
      </c>
      <c r="DT798" s="19" t="str">
        <f t="shared" si="3165"/>
        <v/>
      </c>
      <c r="DU798" s="19" t="str">
        <f t="shared" si="3165"/>
        <v/>
      </c>
      <c r="DV798" s="19" t="str">
        <f t="shared" si="3165"/>
        <v/>
      </c>
      <c r="DW798" s="19" t="str">
        <f t="shared" si="3165"/>
        <v/>
      </c>
      <c r="DX798" s="19" t="str">
        <f t="shared" si="3165"/>
        <v/>
      </c>
      <c r="DY798" s="19" t="str">
        <f t="shared" si="3165"/>
        <v/>
      </c>
      <c r="DZ798" s="19" t="str">
        <f t="shared" si="3165"/>
        <v/>
      </c>
      <c r="EA798" s="19" t="str">
        <f t="shared" si="3165"/>
        <v/>
      </c>
      <c r="EB798" s="19" t="str">
        <f t="shared" si="3165"/>
        <v/>
      </c>
      <c r="EC798" s="19" t="str">
        <f t="shared" si="3165"/>
        <v/>
      </c>
      <c r="ED798" s="19" t="str">
        <f t="shared" si="3165"/>
        <v/>
      </c>
      <c r="EE798" s="19" t="str">
        <f t="shared" si="3165"/>
        <v/>
      </c>
      <c r="EF798" s="19" t="str">
        <f t="shared" si="3165"/>
        <v/>
      </c>
      <c r="EG798" s="19" t="str">
        <f t="shared" si="3165"/>
        <v/>
      </c>
      <c r="EH798" s="19" t="str">
        <f t="shared" si="3165"/>
        <v/>
      </c>
      <c r="EI798" s="19" t="str">
        <f t="shared" si="3165"/>
        <v/>
      </c>
      <c r="EJ798" s="19" t="str">
        <f t="shared" si="3165"/>
        <v/>
      </c>
      <c r="EK798" s="19" t="str">
        <f t="shared" si="3165"/>
        <v/>
      </c>
      <c r="EL798" s="19" t="str">
        <f t="shared" si="3165"/>
        <v/>
      </c>
      <c r="EM798" s="19" t="str">
        <f t="shared" si="3165"/>
        <v/>
      </c>
      <c r="EN798" s="19" t="str">
        <f t="shared" si="3165"/>
        <v/>
      </c>
      <c r="EO798" s="19" t="str">
        <f t="shared" si="3165"/>
        <v/>
      </c>
      <c r="EP798" s="19" t="str">
        <f t="shared" si="3165"/>
        <v/>
      </c>
      <c r="EQ798" s="19" t="str">
        <f t="shared" si="3165"/>
        <v/>
      </c>
      <c r="ER798" s="19" t="str">
        <f t="shared" si="3165"/>
        <v/>
      </c>
      <c r="ES798" s="19" t="str">
        <f t="shared" si="3165"/>
        <v/>
      </c>
      <c r="ET798" s="8"/>
      <c r="EU798" s="8"/>
      <c r="EV798" s="8"/>
      <c r="EW798" s="8"/>
      <c r="EX798" s="8"/>
      <c r="EY798" s="8"/>
      <c r="EZ798" s="8"/>
      <c r="FA798" s="8"/>
      <c r="FB798" s="8"/>
      <c r="FC798" s="8"/>
      <c r="FD798" s="8"/>
      <c r="FE798" s="8"/>
      <c r="FF798" s="19" t="str">
        <f t="shared" si="3166"/>
        <v/>
      </c>
      <c r="FG798" s="19" t="str">
        <f t="shared" si="3166"/>
        <v/>
      </c>
      <c r="FH798" s="19" t="str">
        <f t="shared" si="3166"/>
        <v/>
      </c>
      <c r="FI798" s="19" t="str">
        <f t="shared" si="3166"/>
        <v/>
      </c>
      <c r="FJ798" s="19" t="str">
        <f t="shared" si="3166"/>
        <v/>
      </c>
      <c r="FK798" s="19" t="str">
        <f t="shared" si="3166"/>
        <v/>
      </c>
      <c r="FL798" s="19" t="str">
        <f t="shared" si="3166"/>
        <v/>
      </c>
      <c r="FM798" s="19" t="str">
        <f t="shared" si="3166"/>
        <v/>
      </c>
      <c r="FN798" s="19" t="str">
        <f t="shared" si="3166"/>
        <v/>
      </c>
      <c r="FO798" s="19" t="str">
        <f t="shared" si="3166"/>
        <v/>
      </c>
      <c r="FP798" s="19" t="str">
        <f t="shared" si="3166"/>
        <v/>
      </c>
      <c r="FQ798" s="19" t="str">
        <f t="shared" si="3166"/>
        <v/>
      </c>
      <c r="FR798" s="19" t="str">
        <f t="shared" si="3166"/>
        <v/>
      </c>
      <c r="FS798" s="19" t="str">
        <f t="shared" si="3166"/>
        <v/>
      </c>
      <c r="FT798" s="19" t="str">
        <f t="shared" si="3166"/>
        <v/>
      </c>
      <c r="FU798" s="19" t="str">
        <f t="shared" si="3166"/>
        <v/>
      </c>
      <c r="FV798" s="19" t="str">
        <f t="shared" si="3166"/>
        <v/>
      </c>
      <c r="FW798" s="19" t="str">
        <f t="shared" si="3166"/>
        <v/>
      </c>
      <c r="FX798" s="19" t="str">
        <f t="shared" si="3166"/>
        <v/>
      </c>
      <c r="FY798" s="19" t="str">
        <f t="shared" si="3166"/>
        <v/>
      </c>
      <c r="FZ798" s="19" t="str">
        <f t="shared" si="3166"/>
        <v/>
      </c>
      <c r="GA798" s="19" t="str">
        <f t="shared" si="3166"/>
        <v/>
      </c>
      <c r="GB798" s="19" t="str">
        <f t="shared" si="3166"/>
        <v/>
      </c>
      <c r="GC798" s="19" t="str">
        <f t="shared" si="3166"/>
        <v/>
      </c>
      <c r="GD798" s="19" t="str">
        <f t="shared" si="3166"/>
        <v/>
      </c>
      <c r="GE798" s="19" t="str">
        <f t="shared" si="3166"/>
        <v/>
      </c>
      <c r="GF798" s="19" t="str">
        <f t="shared" si="3166"/>
        <v/>
      </c>
      <c r="GG798" s="19" t="str">
        <f t="shared" si="3166"/>
        <v/>
      </c>
      <c r="GH798" s="8"/>
      <c r="GI798" s="8"/>
      <c r="GJ798" s="8"/>
      <c r="GK798" s="8"/>
      <c r="GL798" s="8"/>
      <c r="GM798" s="8"/>
      <c r="GN798" s="8"/>
      <c r="GO798" s="8"/>
      <c r="GP798" s="8"/>
      <c r="GQ798" s="8"/>
      <c r="GR798" s="8"/>
      <c r="GS798" s="8"/>
    </row>
    <row r="799" spans="1:201" x14ac:dyDescent="0.25">
      <c r="A799" s="115">
        <f>$A$48</f>
        <v>20152</v>
      </c>
      <c r="B799" s="19" t="str">
        <f t="shared" si="3158"/>
        <v/>
      </c>
      <c r="C799" s="19" t="str">
        <f t="shared" si="3158"/>
        <v/>
      </c>
      <c r="D799" s="19" t="str">
        <f t="shared" si="3158"/>
        <v/>
      </c>
      <c r="E799" s="19" t="str">
        <f t="shared" si="3158"/>
        <v/>
      </c>
      <c r="F799" s="19" t="str">
        <f t="shared" si="3158"/>
        <v/>
      </c>
      <c r="G799" s="19" t="str">
        <f t="shared" si="3158"/>
        <v/>
      </c>
      <c r="H799" s="19" t="str">
        <f t="shared" si="3158"/>
        <v/>
      </c>
      <c r="I799" s="19" t="str">
        <f t="shared" si="3158"/>
        <v/>
      </c>
      <c r="J799" s="19" t="str">
        <f t="shared" si="3158"/>
        <v/>
      </c>
      <c r="K799" s="19" t="str">
        <f t="shared" si="3158"/>
        <v/>
      </c>
      <c r="L799" s="19" t="str">
        <f t="shared" si="3158"/>
        <v/>
      </c>
      <c r="M799" s="19" t="str">
        <f t="shared" si="3158"/>
        <v/>
      </c>
      <c r="N799" s="19" t="str">
        <f t="shared" si="3158"/>
        <v/>
      </c>
      <c r="O799" s="19" t="str">
        <f t="shared" si="3158"/>
        <v/>
      </c>
      <c r="P799" s="19" t="str">
        <f t="shared" si="3158"/>
        <v/>
      </c>
      <c r="Q799" s="19" t="str">
        <f t="shared" si="3158"/>
        <v/>
      </c>
      <c r="R799" s="19" t="str">
        <f t="shared" si="3167"/>
        <v/>
      </c>
      <c r="S799" s="19" t="str">
        <f t="shared" si="3167"/>
        <v/>
      </c>
      <c r="T799" s="19" t="str">
        <f t="shared" si="3167"/>
        <v/>
      </c>
      <c r="U799" s="19" t="str">
        <f t="shared" si="3167"/>
        <v/>
      </c>
      <c r="V799" s="19" t="str">
        <f t="shared" si="3167"/>
        <v/>
      </c>
      <c r="W799" s="19" t="str">
        <f t="shared" si="3167"/>
        <v/>
      </c>
      <c r="X799" s="19" t="str">
        <f t="shared" si="3167"/>
        <v/>
      </c>
      <c r="Y799" s="19" t="str">
        <f t="shared" si="3167"/>
        <v/>
      </c>
      <c r="Z799" s="19" t="str">
        <f t="shared" si="3167"/>
        <v/>
      </c>
      <c r="AA799" s="19" t="str">
        <f t="shared" si="3167"/>
        <v/>
      </c>
      <c r="AB799" s="19" t="str">
        <f t="shared" si="3167"/>
        <v/>
      </c>
      <c r="AC799" s="8"/>
      <c r="AD799" s="8"/>
      <c r="AE799" s="8"/>
      <c r="AF799" s="8"/>
      <c r="AG799" s="8"/>
      <c r="AH799" s="8"/>
      <c r="AI799" s="8"/>
      <c r="AJ799" s="8"/>
      <c r="AK799" s="8"/>
      <c r="AL799" s="8"/>
      <c r="AM799" s="8"/>
      <c r="AN799" s="8"/>
      <c r="AO799" s="8"/>
      <c r="AP799" s="19" t="str">
        <f t="shared" si="3163"/>
        <v/>
      </c>
      <c r="AQ799" s="19" t="str">
        <f t="shared" si="3163"/>
        <v/>
      </c>
      <c r="AR799" s="19" t="str">
        <f t="shared" si="3163"/>
        <v/>
      </c>
      <c r="AS799" s="19" t="str">
        <f t="shared" si="3163"/>
        <v/>
      </c>
      <c r="AT799" s="19" t="str">
        <f t="shared" si="3163"/>
        <v/>
      </c>
      <c r="AU799" s="19" t="str">
        <f t="shared" si="3163"/>
        <v/>
      </c>
      <c r="AV799" s="19" t="str">
        <f t="shared" si="3163"/>
        <v/>
      </c>
      <c r="AW799" s="19" t="str">
        <f t="shared" si="3163"/>
        <v/>
      </c>
      <c r="AX799" s="19" t="str">
        <f t="shared" si="3163"/>
        <v/>
      </c>
      <c r="AY799" s="19" t="str">
        <f t="shared" si="3163"/>
        <v/>
      </c>
      <c r="AZ799" s="19" t="str">
        <f t="shared" si="3163"/>
        <v/>
      </c>
      <c r="BA799" s="19" t="str">
        <f t="shared" si="3163"/>
        <v/>
      </c>
      <c r="BB799" s="19" t="str">
        <f t="shared" si="3163"/>
        <v/>
      </c>
      <c r="BC799" s="19" t="str">
        <f t="shared" si="3163"/>
        <v/>
      </c>
      <c r="BD799" s="19" t="str">
        <f t="shared" si="3163"/>
        <v/>
      </c>
      <c r="BE799" s="19" t="str">
        <f t="shared" si="3163"/>
        <v/>
      </c>
      <c r="BF799" s="19" t="str">
        <f t="shared" si="3163"/>
        <v/>
      </c>
      <c r="BG799" s="19" t="str">
        <f t="shared" si="3163"/>
        <v/>
      </c>
      <c r="BH799" s="19" t="str">
        <f t="shared" si="3163"/>
        <v/>
      </c>
      <c r="BI799" s="19" t="str">
        <f t="shared" si="3163"/>
        <v/>
      </c>
      <c r="BJ799" s="19" t="str">
        <f t="shared" si="3163"/>
        <v/>
      </c>
      <c r="BK799" s="19" t="str">
        <f t="shared" si="3163"/>
        <v/>
      </c>
      <c r="BL799" s="19" t="str">
        <f t="shared" si="3163"/>
        <v/>
      </c>
      <c r="BM799" s="19" t="str">
        <f t="shared" si="3163"/>
        <v/>
      </c>
      <c r="BN799" s="19" t="str">
        <f t="shared" si="3163"/>
        <v/>
      </c>
      <c r="BO799" s="19" t="str">
        <f t="shared" si="3163"/>
        <v/>
      </c>
      <c r="BP799" s="19" t="str">
        <f t="shared" si="3163"/>
        <v/>
      </c>
      <c r="BQ799" s="8"/>
      <c r="BR799" s="8"/>
      <c r="BS799" s="8"/>
      <c r="BT799" s="8"/>
      <c r="BU799" s="8"/>
      <c r="BV799" s="8"/>
      <c r="BW799" s="8"/>
      <c r="BX799" s="8"/>
      <c r="BY799" s="8"/>
      <c r="BZ799" s="8"/>
      <c r="CA799" s="8"/>
      <c r="CB799" s="8"/>
      <c r="CC799" s="8"/>
      <c r="CD799" s="19" t="str">
        <f t="shared" si="3164"/>
        <v/>
      </c>
      <c r="CE799" s="19" t="str">
        <f t="shared" si="3164"/>
        <v/>
      </c>
      <c r="CF799" s="19" t="str">
        <f t="shared" si="3164"/>
        <v/>
      </c>
      <c r="CG799" s="19" t="str">
        <f t="shared" si="3164"/>
        <v/>
      </c>
      <c r="CH799" s="19" t="str">
        <f t="shared" si="3164"/>
        <v/>
      </c>
      <c r="CI799" s="19" t="str">
        <f t="shared" si="3164"/>
        <v/>
      </c>
      <c r="CJ799" s="19" t="str">
        <f t="shared" si="3164"/>
        <v/>
      </c>
      <c r="CK799" s="19" t="str">
        <f t="shared" si="3164"/>
        <v/>
      </c>
      <c r="CL799" s="19" t="str">
        <f t="shared" si="3164"/>
        <v/>
      </c>
      <c r="CM799" s="19" t="str">
        <f t="shared" si="3164"/>
        <v/>
      </c>
      <c r="CN799" s="19" t="str">
        <f t="shared" si="3164"/>
        <v/>
      </c>
      <c r="CO799" s="19" t="str">
        <f t="shared" si="3164"/>
        <v/>
      </c>
      <c r="CP799" s="19" t="str">
        <f t="shared" si="3164"/>
        <v/>
      </c>
      <c r="CQ799" s="19" t="str">
        <f t="shared" si="3164"/>
        <v/>
      </c>
      <c r="CR799" s="19" t="str">
        <f t="shared" si="3164"/>
        <v/>
      </c>
      <c r="CS799" s="19" t="str">
        <f t="shared" si="3164"/>
        <v/>
      </c>
      <c r="CT799" s="19" t="str">
        <f t="shared" si="3164"/>
        <v/>
      </c>
      <c r="CU799" s="19" t="str">
        <f t="shared" si="3164"/>
        <v/>
      </c>
      <c r="CV799" s="19" t="str">
        <f t="shared" si="3164"/>
        <v/>
      </c>
      <c r="CW799" s="19" t="str">
        <f t="shared" si="3164"/>
        <v/>
      </c>
      <c r="CX799" s="19" t="str">
        <f t="shared" si="3164"/>
        <v/>
      </c>
      <c r="CY799" s="19" t="str">
        <f t="shared" si="3164"/>
        <v/>
      </c>
      <c r="CZ799" s="19" t="str">
        <f t="shared" si="3164"/>
        <v/>
      </c>
      <c r="DA799" s="19" t="str">
        <f t="shared" si="3164"/>
        <v/>
      </c>
      <c r="DB799" s="19" t="str">
        <f t="shared" si="3164"/>
        <v/>
      </c>
      <c r="DC799" s="19" t="str">
        <f t="shared" si="3164"/>
        <v/>
      </c>
      <c r="DD799" s="19" t="str">
        <f t="shared" si="3164"/>
        <v/>
      </c>
      <c r="DE799" s="8"/>
      <c r="DF799" s="8"/>
      <c r="DG799" s="8"/>
      <c r="DH799" s="8"/>
      <c r="DI799" s="8"/>
      <c r="DJ799" s="8"/>
      <c r="DK799" s="8"/>
      <c r="DL799" s="8"/>
      <c r="DM799" s="8"/>
      <c r="DN799" s="8"/>
      <c r="DO799" s="8"/>
      <c r="DP799" s="8"/>
      <c r="DQ799" s="8"/>
      <c r="DR799" s="19" t="str">
        <f t="shared" si="3165"/>
        <v/>
      </c>
      <c r="DS799" s="19" t="str">
        <f t="shared" si="3165"/>
        <v/>
      </c>
      <c r="DT799" s="19" t="str">
        <f t="shared" si="3165"/>
        <v/>
      </c>
      <c r="DU799" s="19" t="str">
        <f t="shared" si="3165"/>
        <v/>
      </c>
      <c r="DV799" s="19" t="str">
        <f t="shared" si="3165"/>
        <v/>
      </c>
      <c r="DW799" s="19" t="str">
        <f t="shared" si="3165"/>
        <v/>
      </c>
      <c r="DX799" s="19" t="str">
        <f t="shared" si="3165"/>
        <v/>
      </c>
      <c r="DY799" s="19" t="str">
        <f t="shared" si="3165"/>
        <v/>
      </c>
      <c r="DZ799" s="19" t="str">
        <f t="shared" si="3165"/>
        <v/>
      </c>
      <c r="EA799" s="19" t="str">
        <f t="shared" si="3165"/>
        <v/>
      </c>
      <c r="EB799" s="19" t="str">
        <f t="shared" si="3165"/>
        <v/>
      </c>
      <c r="EC799" s="19" t="str">
        <f t="shared" si="3165"/>
        <v/>
      </c>
      <c r="ED799" s="19" t="str">
        <f t="shared" si="3165"/>
        <v/>
      </c>
      <c r="EE799" s="19" t="str">
        <f t="shared" si="3165"/>
        <v/>
      </c>
      <c r="EF799" s="19" t="str">
        <f t="shared" si="3165"/>
        <v/>
      </c>
      <c r="EG799" s="19" t="str">
        <f t="shared" si="3165"/>
        <v/>
      </c>
      <c r="EH799" s="19" t="str">
        <f t="shared" si="3165"/>
        <v/>
      </c>
      <c r="EI799" s="19" t="str">
        <f t="shared" si="3165"/>
        <v/>
      </c>
      <c r="EJ799" s="19" t="str">
        <f t="shared" si="3165"/>
        <v/>
      </c>
      <c r="EK799" s="19" t="str">
        <f t="shared" si="3165"/>
        <v/>
      </c>
      <c r="EL799" s="19" t="str">
        <f t="shared" si="3165"/>
        <v/>
      </c>
      <c r="EM799" s="19" t="str">
        <f t="shared" si="3165"/>
        <v/>
      </c>
      <c r="EN799" s="19" t="str">
        <f t="shared" si="3165"/>
        <v/>
      </c>
      <c r="EO799" s="19" t="str">
        <f t="shared" si="3165"/>
        <v/>
      </c>
      <c r="EP799" s="19" t="str">
        <f t="shared" si="3165"/>
        <v/>
      </c>
      <c r="EQ799" s="19" t="str">
        <f t="shared" si="3165"/>
        <v/>
      </c>
      <c r="ER799" s="19" t="str">
        <f t="shared" si="3165"/>
        <v/>
      </c>
      <c r="ES799" s="8"/>
      <c r="ET799" s="8"/>
      <c r="EU799" s="8"/>
      <c r="EV799" s="8"/>
      <c r="EW799" s="8"/>
      <c r="EX799" s="8"/>
      <c r="EY799" s="8"/>
      <c r="EZ799" s="8"/>
      <c r="FA799" s="8"/>
      <c r="FB799" s="8"/>
      <c r="FC799" s="8"/>
      <c r="FD799" s="8"/>
      <c r="FE799" s="8"/>
      <c r="FF799" s="19" t="str">
        <f t="shared" si="3166"/>
        <v/>
      </c>
      <c r="FG799" s="19" t="str">
        <f t="shared" si="3166"/>
        <v/>
      </c>
      <c r="FH799" s="19" t="str">
        <f t="shared" si="3166"/>
        <v/>
      </c>
      <c r="FI799" s="19" t="str">
        <f t="shared" si="3166"/>
        <v/>
      </c>
      <c r="FJ799" s="19" t="str">
        <f t="shared" si="3166"/>
        <v/>
      </c>
      <c r="FK799" s="19" t="str">
        <f t="shared" si="3166"/>
        <v/>
      </c>
      <c r="FL799" s="19" t="str">
        <f t="shared" si="3166"/>
        <v/>
      </c>
      <c r="FM799" s="19" t="str">
        <f t="shared" si="3166"/>
        <v/>
      </c>
      <c r="FN799" s="19" t="str">
        <f t="shared" si="3166"/>
        <v/>
      </c>
      <c r="FO799" s="19" t="str">
        <f t="shared" si="3166"/>
        <v/>
      </c>
      <c r="FP799" s="19" t="str">
        <f t="shared" si="3166"/>
        <v/>
      </c>
      <c r="FQ799" s="19" t="str">
        <f t="shared" si="3166"/>
        <v/>
      </c>
      <c r="FR799" s="19" t="str">
        <f t="shared" si="3166"/>
        <v/>
      </c>
      <c r="FS799" s="19" t="str">
        <f t="shared" si="3166"/>
        <v/>
      </c>
      <c r="FT799" s="19" t="str">
        <f t="shared" si="3166"/>
        <v/>
      </c>
      <c r="FU799" s="19" t="str">
        <f t="shared" si="3166"/>
        <v/>
      </c>
      <c r="FV799" s="19" t="str">
        <f t="shared" si="3166"/>
        <v/>
      </c>
      <c r="FW799" s="19" t="str">
        <f t="shared" si="3166"/>
        <v/>
      </c>
      <c r="FX799" s="19" t="str">
        <f t="shared" si="3166"/>
        <v/>
      </c>
      <c r="FY799" s="19" t="str">
        <f t="shared" si="3166"/>
        <v/>
      </c>
      <c r="FZ799" s="19" t="str">
        <f t="shared" si="3166"/>
        <v/>
      </c>
      <c r="GA799" s="19" t="str">
        <f t="shared" si="3166"/>
        <v/>
      </c>
      <c r="GB799" s="19" t="str">
        <f t="shared" si="3166"/>
        <v/>
      </c>
      <c r="GC799" s="19" t="str">
        <f t="shared" si="3166"/>
        <v/>
      </c>
      <c r="GD799" s="19" t="str">
        <f t="shared" si="3166"/>
        <v/>
      </c>
      <c r="GE799" s="19" t="str">
        <f t="shared" si="3166"/>
        <v/>
      </c>
      <c r="GF799" s="19" t="str">
        <f t="shared" si="3166"/>
        <v/>
      </c>
      <c r="GG799" s="8"/>
      <c r="GH799" s="8"/>
      <c r="GI799" s="8"/>
      <c r="GJ799" s="8"/>
      <c r="GK799" s="8"/>
      <c r="GL799" s="8"/>
      <c r="GM799" s="8"/>
      <c r="GN799" s="8"/>
      <c r="GO799" s="8"/>
      <c r="GP799" s="8"/>
      <c r="GQ799" s="8"/>
      <c r="GR799" s="8"/>
      <c r="GS799" s="8"/>
    </row>
    <row r="800" spans="1:201" x14ac:dyDescent="0.25">
      <c r="A800" s="115">
        <f>$A$49</f>
        <v>20153</v>
      </c>
      <c r="B800" s="19" t="str">
        <f t="shared" si="3158"/>
        <v/>
      </c>
      <c r="C800" s="19" t="str">
        <f t="shared" si="3158"/>
        <v/>
      </c>
      <c r="D800" s="19" t="str">
        <f t="shared" si="3158"/>
        <v/>
      </c>
      <c r="E800" s="19" t="str">
        <f t="shared" si="3158"/>
        <v/>
      </c>
      <c r="F800" s="19" t="str">
        <f t="shared" si="3158"/>
        <v/>
      </c>
      <c r="G800" s="19" t="str">
        <f t="shared" si="3158"/>
        <v/>
      </c>
      <c r="H800" s="19" t="str">
        <f t="shared" si="3158"/>
        <v/>
      </c>
      <c r="I800" s="19" t="str">
        <f t="shared" si="3158"/>
        <v/>
      </c>
      <c r="J800" s="19" t="str">
        <f t="shared" si="3158"/>
        <v/>
      </c>
      <c r="K800" s="19" t="str">
        <f t="shared" si="3158"/>
        <v/>
      </c>
      <c r="L800" s="19" t="str">
        <f t="shared" si="3158"/>
        <v/>
      </c>
      <c r="M800" s="19" t="str">
        <f t="shared" si="3158"/>
        <v/>
      </c>
      <c r="N800" s="19" t="str">
        <f t="shared" si="3158"/>
        <v/>
      </c>
      <c r="O800" s="19" t="str">
        <f t="shared" si="3158"/>
        <v/>
      </c>
      <c r="P800" s="19" t="str">
        <f t="shared" si="3158"/>
        <v/>
      </c>
      <c r="Q800" s="19" t="str">
        <f t="shared" si="3158"/>
        <v/>
      </c>
      <c r="R800" s="19" t="str">
        <f t="shared" si="3167"/>
        <v/>
      </c>
      <c r="S800" s="19" t="str">
        <f t="shared" si="3167"/>
        <v/>
      </c>
      <c r="T800" s="19" t="str">
        <f t="shared" si="3167"/>
        <v/>
      </c>
      <c r="U800" s="19" t="str">
        <f t="shared" si="3167"/>
        <v/>
      </c>
      <c r="V800" s="19" t="str">
        <f t="shared" si="3167"/>
        <v/>
      </c>
      <c r="W800" s="19" t="str">
        <f t="shared" si="3167"/>
        <v/>
      </c>
      <c r="X800" s="19" t="str">
        <f t="shared" si="3167"/>
        <v/>
      </c>
      <c r="Y800" s="19" t="str">
        <f t="shared" si="3167"/>
        <v/>
      </c>
      <c r="Z800" s="19" t="str">
        <f t="shared" si="3167"/>
        <v/>
      </c>
      <c r="AA800" s="19" t="str">
        <f t="shared" si="3167"/>
        <v/>
      </c>
      <c r="AB800" s="8"/>
      <c r="AC800" s="8"/>
      <c r="AD800" s="8"/>
      <c r="AE800" s="8"/>
      <c r="AF800" s="8"/>
      <c r="AG800" s="8"/>
      <c r="AH800" s="8"/>
      <c r="AI800" s="8"/>
      <c r="AJ800" s="8"/>
      <c r="AK800" s="8"/>
      <c r="AL800" s="8"/>
      <c r="AM800" s="8"/>
      <c r="AN800" s="8"/>
      <c r="AO800" s="8"/>
      <c r="AP800" s="19" t="str">
        <f t="shared" si="3163"/>
        <v/>
      </c>
      <c r="AQ800" s="19" t="str">
        <f t="shared" si="3163"/>
        <v/>
      </c>
      <c r="AR800" s="19" t="str">
        <f t="shared" si="3163"/>
        <v/>
      </c>
      <c r="AS800" s="19" t="str">
        <f t="shared" si="3163"/>
        <v/>
      </c>
      <c r="AT800" s="19" t="str">
        <f t="shared" si="3163"/>
        <v/>
      </c>
      <c r="AU800" s="19" t="str">
        <f t="shared" si="3163"/>
        <v/>
      </c>
      <c r="AV800" s="19" t="str">
        <f t="shared" si="3163"/>
        <v/>
      </c>
      <c r="AW800" s="19" t="str">
        <f t="shared" si="3163"/>
        <v/>
      </c>
      <c r="AX800" s="19" t="str">
        <f t="shared" si="3163"/>
        <v/>
      </c>
      <c r="AY800" s="19" t="str">
        <f t="shared" si="3163"/>
        <v/>
      </c>
      <c r="AZ800" s="19" t="str">
        <f t="shared" si="3163"/>
        <v/>
      </c>
      <c r="BA800" s="19" t="str">
        <f t="shared" si="3163"/>
        <v/>
      </c>
      <c r="BB800" s="19" t="str">
        <f t="shared" si="3163"/>
        <v/>
      </c>
      <c r="BC800" s="19" t="str">
        <f t="shared" si="3163"/>
        <v/>
      </c>
      <c r="BD800" s="19" t="str">
        <f t="shared" si="3163"/>
        <v/>
      </c>
      <c r="BE800" s="19" t="str">
        <f t="shared" si="3163"/>
        <v/>
      </c>
      <c r="BF800" s="19" t="str">
        <f t="shared" si="3163"/>
        <v/>
      </c>
      <c r="BG800" s="19" t="str">
        <f t="shared" si="3163"/>
        <v/>
      </c>
      <c r="BH800" s="19" t="str">
        <f t="shared" si="3163"/>
        <v/>
      </c>
      <c r="BI800" s="19" t="str">
        <f t="shared" si="3163"/>
        <v/>
      </c>
      <c r="BJ800" s="19" t="str">
        <f t="shared" si="3163"/>
        <v/>
      </c>
      <c r="BK800" s="19" t="str">
        <f t="shared" si="3163"/>
        <v/>
      </c>
      <c r="BL800" s="19" t="str">
        <f t="shared" si="3163"/>
        <v/>
      </c>
      <c r="BM800" s="19" t="str">
        <f t="shared" si="3163"/>
        <v/>
      </c>
      <c r="BN800" s="19" t="str">
        <f t="shared" si="3163"/>
        <v/>
      </c>
      <c r="BO800" s="19" t="str">
        <f t="shared" si="3163"/>
        <v/>
      </c>
      <c r="BP800" s="8"/>
      <c r="BQ800" s="8"/>
      <c r="BR800" s="8"/>
      <c r="BS800" s="8"/>
      <c r="BT800" s="8"/>
      <c r="BU800" s="8"/>
      <c r="BV800" s="8"/>
      <c r="BW800" s="8"/>
      <c r="BX800" s="8"/>
      <c r="BY800" s="8"/>
      <c r="BZ800" s="8"/>
      <c r="CA800" s="8"/>
      <c r="CB800" s="8"/>
      <c r="CC800" s="8"/>
      <c r="CD800" s="19" t="str">
        <f t="shared" si="3164"/>
        <v/>
      </c>
      <c r="CE800" s="19" t="str">
        <f t="shared" si="3164"/>
        <v/>
      </c>
      <c r="CF800" s="19" t="str">
        <f t="shared" si="3164"/>
        <v/>
      </c>
      <c r="CG800" s="19" t="str">
        <f t="shared" si="3164"/>
        <v/>
      </c>
      <c r="CH800" s="19" t="str">
        <f t="shared" si="3164"/>
        <v/>
      </c>
      <c r="CI800" s="19" t="str">
        <f t="shared" si="3164"/>
        <v/>
      </c>
      <c r="CJ800" s="19" t="str">
        <f t="shared" si="3164"/>
        <v/>
      </c>
      <c r="CK800" s="19" t="str">
        <f t="shared" si="3164"/>
        <v/>
      </c>
      <c r="CL800" s="19" t="str">
        <f t="shared" si="3164"/>
        <v/>
      </c>
      <c r="CM800" s="19" t="str">
        <f t="shared" si="3164"/>
        <v/>
      </c>
      <c r="CN800" s="19" t="str">
        <f t="shared" si="3164"/>
        <v/>
      </c>
      <c r="CO800" s="19" t="str">
        <f t="shared" si="3164"/>
        <v/>
      </c>
      <c r="CP800" s="19" t="str">
        <f t="shared" si="3164"/>
        <v/>
      </c>
      <c r="CQ800" s="19" t="str">
        <f t="shared" si="3164"/>
        <v/>
      </c>
      <c r="CR800" s="19" t="str">
        <f t="shared" si="3164"/>
        <v/>
      </c>
      <c r="CS800" s="19" t="str">
        <f t="shared" si="3164"/>
        <v/>
      </c>
      <c r="CT800" s="19" t="str">
        <f t="shared" si="3164"/>
        <v/>
      </c>
      <c r="CU800" s="19" t="str">
        <f t="shared" si="3164"/>
        <v/>
      </c>
      <c r="CV800" s="19" t="str">
        <f t="shared" si="3164"/>
        <v/>
      </c>
      <c r="CW800" s="19" t="str">
        <f t="shared" si="3164"/>
        <v/>
      </c>
      <c r="CX800" s="19" t="str">
        <f t="shared" si="3164"/>
        <v/>
      </c>
      <c r="CY800" s="19" t="str">
        <f t="shared" si="3164"/>
        <v/>
      </c>
      <c r="CZ800" s="19" t="str">
        <f t="shared" si="3164"/>
        <v/>
      </c>
      <c r="DA800" s="19" t="str">
        <f t="shared" si="3164"/>
        <v/>
      </c>
      <c r="DB800" s="19" t="str">
        <f t="shared" si="3164"/>
        <v/>
      </c>
      <c r="DC800" s="19" t="str">
        <f t="shared" si="3164"/>
        <v/>
      </c>
      <c r="DD800" s="8"/>
      <c r="DE800" s="8"/>
      <c r="DF800" s="8"/>
      <c r="DG800" s="8"/>
      <c r="DH800" s="8"/>
      <c r="DI800" s="8"/>
      <c r="DJ800" s="8"/>
      <c r="DK800" s="8"/>
      <c r="DL800" s="8"/>
      <c r="DM800" s="8"/>
      <c r="DN800" s="8"/>
      <c r="DO800" s="8"/>
      <c r="DP800" s="8"/>
      <c r="DQ800" s="8"/>
      <c r="DR800" s="19" t="str">
        <f t="shared" si="3165"/>
        <v/>
      </c>
      <c r="DS800" s="19" t="str">
        <f t="shared" si="3165"/>
        <v/>
      </c>
      <c r="DT800" s="19" t="str">
        <f t="shared" si="3165"/>
        <v/>
      </c>
      <c r="DU800" s="19" t="str">
        <f t="shared" si="3165"/>
        <v/>
      </c>
      <c r="DV800" s="19" t="str">
        <f t="shared" si="3165"/>
        <v/>
      </c>
      <c r="DW800" s="19" t="str">
        <f t="shared" si="3165"/>
        <v/>
      </c>
      <c r="DX800" s="19" t="str">
        <f t="shared" si="3165"/>
        <v/>
      </c>
      <c r="DY800" s="19" t="str">
        <f t="shared" si="3165"/>
        <v/>
      </c>
      <c r="DZ800" s="19" t="str">
        <f t="shared" si="3165"/>
        <v/>
      </c>
      <c r="EA800" s="19" t="str">
        <f t="shared" si="3165"/>
        <v/>
      </c>
      <c r="EB800" s="19" t="str">
        <f t="shared" si="3165"/>
        <v/>
      </c>
      <c r="EC800" s="19" t="str">
        <f t="shared" si="3165"/>
        <v/>
      </c>
      <c r="ED800" s="19" t="str">
        <f t="shared" si="3165"/>
        <v/>
      </c>
      <c r="EE800" s="19" t="str">
        <f t="shared" si="3165"/>
        <v/>
      </c>
      <c r="EF800" s="19" t="str">
        <f t="shared" si="3165"/>
        <v/>
      </c>
      <c r="EG800" s="19" t="str">
        <f t="shared" si="3165"/>
        <v/>
      </c>
      <c r="EH800" s="19" t="str">
        <f t="shared" si="3165"/>
        <v/>
      </c>
      <c r="EI800" s="19" t="str">
        <f t="shared" si="3165"/>
        <v/>
      </c>
      <c r="EJ800" s="19" t="str">
        <f t="shared" si="3165"/>
        <v/>
      </c>
      <c r="EK800" s="19" t="str">
        <f t="shared" si="3165"/>
        <v/>
      </c>
      <c r="EL800" s="19" t="str">
        <f t="shared" si="3165"/>
        <v/>
      </c>
      <c r="EM800" s="19" t="str">
        <f t="shared" si="3165"/>
        <v/>
      </c>
      <c r="EN800" s="19" t="str">
        <f t="shared" si="3165"/>
        <v/>
      </c>
      <c r="EO800" s="19" t="str">
        <f t="shared" si="3165"/>
        <v/>
      </c>
      <c r="EP800" s="19" t="str">
        <f t="shared" si="3165"/>
        <v/>
      </c>
      <c r="EQ800" s="19" t="str">
        <f t="shared" si="3165"/>
        <v/>
      </c>
      <c r="ER800" s="8"/>
      <c r="ES800" s="8"/>
      <c r="ET800" s="8"/>
      <c r="EU800" s="8"/>
      <c r="EV800" s="8"/>
      <c r="EW800" s="8"/>
      <c r="EX800" s="8"/>
      <c r="EY800" s="8"/>
      <c r="EZ800" s="8"/>
      <c r="FA800" s="8"/>
      <c r="FB800" s="8"/>
      <c r="FC800" s="8"/>
      <c r="FD800" s="8"/>
      <c r="FE800" s="8"/>
      <c r="FF800" s="19" t="str">
        <f t="shared" si="3166"/>
        <v/>
      </c>
      <c r="FG800" s="19" t="str">
        <f t="shared" si="3166"/>
        <v/>
      </c>
      <c r="FH800" s="19" t="str">
        <f t="shared" si="3166"/>
        <v/>
      </c>
      <c r="FI800" s="19" t="str">
        <f t="shared" si="3166"/>
        <v/>
      </c>
      <c r="FJ800" s="19" t="str">
        <f t="shared" si="3166"/>
        <v/>
      </c>
      <c r="FK800" s="19" t="str">
        <f t="shared" si="3166"/>
        <v/>
      </c>
      <c r="FL800" s="19" t="str">
        <f t="shared" si="3166"/>
        <v/>
      </c>
      <c r="FM800" s="19" t="str">
        <f t="shared" si="3166"/>
        <v/>
      </c>
      <c r="FN800" s="19" t="str">
        <f t="shared" si="3166"/>
        <v/>
      </c>
      <c r="FO800" s="19" t="str">
        <f t="shared" si="3166"/>
        <v/>
      </c>
      <c r="FP800" s="19" t="str">
        <f t="shared" si="3166"/>
        <v/>
      </c>
      <c r="FQ800" s="19" t="str">
        <f t="shared" si="3166"/>
        <v/>
      </c>
      <c r="FR800" s="19" t="str">
        <f t="shared" si="3166"/>
        <v/>
      </c>
      <c r="FS800" s="19" t="str">
        <f t="shared" si="3166"/>
        <v/>
      </c>
      <c r="FT800" s="19" t="str">
        <f t="shared" si="3166"/>
        <v/>
      </c>
      <c r="FU800" s="19" t="str">
        <f t="shared" si="3166"/>
        <v/>
      </c>
      <c r="FV800" s="19" t="str">
        <f t="shared" si="3166"/>
        <v/>
      </c>
      <c r="FW800" s="19" t="str">
        <f t="shared" si="3166"/>
        <v/>
      </c>
      <c r="FX800" s="19" t="str">
        <f t="shared" si="3166"/>
        <v/>
      </c>
      <c r="FY800" s="19" t="str">
        <f t="shared" si="3166"/>
        <v/>
      </c>
      <c r="FZ800" s="19" t="str">
        <f t="shared" si="3166"/>
        <v/>
      </c>
      <c r="GA800" s="19" t="str">
        <f t="shared" si="3166"/>
        <v/>
      </c>
      <c r="GB800" s="19" t="str">
        <f t="shared" si="3166"/>
        <v/>
      </c>
      <c r="GC800" s="19" t="str">
        <f t="shared" si="3166"/>
        <v/>
      </c>
      <c r="GD800" s="19" t="str">
        <f t="shared" si="3166"/>
        <v/>
      </c>
      <c r="GE800" s="19" t="str">
        <f t="shared" si="3166"/>
        <v/>
      </c>
      <c r="GF800" s="8"/>
      <c r="GG800" s="8"/>
      <c r="GH800" s="8"/>
      <c r="GI800" s="8"/>
      <c r="GJ800" s="8"/>
      <c r="GK800" s="8"/>
      <c r="GL800" s="8"/>
      <c r="GM800" s="8"/>
      <c r="GN800" s="8"/>
      <c r="GO800" s="8"/>
      <c r="GP800" s="8"/>
      <c r="GQ800" s="8"/>
      <c r="GR800" s="8"/>
      <c r="GS800" s="8"/>
    </row>
    <row r="801" spans="1:201" x14ac:dyDescent="0.25">
      <c r="A801" s="115">
        <f>$A$50</f>
        <v>20154</v>
      </c>
      <c r="B801" s="19" t="str">
        <f t="shared" si="3158"/>
        <v/>
      </c>
      <c r="C801" s="19" t="str">
        <f t="shared" si="3158"/>
        <v/>
      </c>
      <c r="D801" s="19" t="str">
        <f t="shared" si="3158"/>
        <v/>
      </c>
      <c r="E801" s="19" t="str">
        <f t="shared" si="3158"/>
        <v/>
      </c>
      <c r="F801" s="19" t="str">
        <f t="shared" si="3158"/>
        <v/>
      </c>
      <c r="G801" s="19" t="str">
        <f t="shared" si="3158"/>
        <v/>
      </c>
      <c r="H801" s="19" t="str">
        <f t="shared" si="3158"/>
        <v/>
      </c>
      <c r="I801" s="19" t="str">
        <f t="shared" si="3158"/>
        <v/>
      </c>
      <c r="J801" s="19" t="str">
        <f t="shared" si="3158"/>
        <v/>
      </c>
      <c r="K801" s="19" t="str">
        <f t="shared" si="3158"/>
        <v/>
      </c>
      <c r="L801" s="19" t="str">
        <f t="shared" si="3158"/>
        <v/>
      </c>
      <c r="M801" s="19" t="str">
        <f t="shared" si="3158"/>
        <v/>
      </c>
      <c r="N801" s="19" t="str">
        <f t="shared" si="3158"/>
        <v/>
      </c>
      <c r="O801" s="19" t="str">
        <f t="shared" si="3158"/>
        <v/>
      </c>
      <c r="P801" s="19" t="str">
        <f t="shared" si="3158"/>
        <v/>
      </c>
      <c r="Q801" s="19" t="str">
        <f t="shared" si="3158"/>
        <v/>
      </c>
      <c r="R801" s="19" t="str">
        <f t="shared" si="3167"/>
        <v/>
      </c>
      <c r="S801" s="19" t="str">
        <f t="shared" si="3167"/>
        <v/>
      </c>
      <c r="T801" s="19" t="str">
        <f t="shared" si="3167"/>
        <v/>
      </c>
      <c r="U801" s="19" t="str">
        <f t="shared" si="3167"/>
        <v/>
      </c>
      <c r="V801" s="19" t="str">
        <f t="shared" si="3167"/>
        <v/>
      </c>
      <c r="W801" s="19" t="str">
        <f t="shared" si="3167"/>
        <v/>
      </c>
      <c r="X801" s="19" t="str">
        <f t="shared" si="3167"/>
        <v/>
      </c>
      <c r="Y801" s="19" t="str">
        <f t="shared" si="3167"/>
        <v/>
      </c>
      <c r="Z801" s="19" t="str">
        <f t="shared" si="3167"/>
        <v/>
      </c>
      <c r="AA801" s="8"/>
      <c r="AB801" s="8"/>
      <c r="AC801" s="8"/>
      <c r="AD801" s="8"/>
      <c r="AE801" s="8"/>
      <c r="AF801" s="8"/>
      <c r="AG801" s="8"/>
      <c r="AH801" s="8"/>
      <c r="AI801" s="8"/>
      <c r="AJ801" s="8"/>
      <c r="AK801" s="8"/>
      <c r="AL801" s="8"/>
      <c r="AM801" s="8"/>
      <c r="AN801" s="8"/>
      <c r="AO801" s="8"/>
      <c r="AP801" s="19" t="str">
        <f t="shared" si="3163"/>
        <v/>
      </c>
      <c r="AQ801" s="19" t="str">
        <f t="shared" si="3163"/>
        <v/>
      </c>
      <c r="AR801" s="19" t="str">
        <f t="shared" si="3163"/>
        <v/>
      </c>
      <c r="AS801" s="19" t="str">
        <f t="shared" si="3163"/>
        <v/>
      </c>
      <c r="AT801" s="19" t="str">
        <f t="shared" si="3163"/>
        <v/>
      </c>
      <c r="AU801" s="19" t="str">
        <f t="shared" si="3163"/>
        <v/>
      </c>
      <c r="AV801" s="19" t="str">
        <f t="shared" si="3163"/>
        <v/>
      </c>
      <c r="AW801" s="19" t="str">
        <f t="shared" si="3163"/>
        <v/>
      </c>
      <c r="AX801" s="19" t="str">
        <f t="shared" si="3163"/>
        <v/>
      </c>
      <c r="AY801" s="19" t="str">
        <f t="shared" si="3163"/>
        <v/>
      </c>
      <c r="AZ801" s="19" t="str">
        <f t="shared" si="3163"/>
        <v/>
      </c>
      <c r="BA801" s="19" t="str">
        <f t="shared" si="3163"/>
        <v/>
      </c>
      <c r="BB801" s="19" t="str">
        <f t="shared" si="3163"/>
        <v/>
      </c>
      <c r="BC801" s="19" t="str">
        <f t="shared" si="3163"/>
        <v/>
      </c>
      <c r="BD801" s="19" t="str">
        <f t="shared" si="3163"/>
        <v/>
      </c>
      <c r="BE801" s="19" t="str">
        <f t="shared" si="3163"/>
        <v/>
      </c>
      <c r="BF801" s="19" t="str">
        <f t="shared" si="3163"/>
        <v/>
      </c>
      <c r="BG801" s="19" t="str">
        <f t="shared" si="3163"/>
        <v/>
      </c>
      <c r="BH801" s="19" t="str">
        <f t="shared" si="3163"/>
        <v/>
      </c>
      <c r="BI801" s="19" t="str">
        <f t="shared" si="3163"/>
        <v/>
      </c>
      <c r="BJ801" s="19" t="str">
        <f t="shared" si="3163"/>
        <v/>
      </c>
      <c r="BK801" s="19" t="str">
        <f t="shared" si="3163"/>
        <v/>
      </c>
      <c r="BL801" s="19" t="str">
        <f t="shared" si="3163"/>
        <v/>
      </c>
      <c r="BM801" s="19" t="str">
        <f t="shared" si="3163"/>
        <v/>
      </c>
      <c r="BN801" s="19" t="str">
        <f t="shared" si="3163"/>
        <v/>
      </c>
      <c r="BO801" s="8"/>
      <c r="BP801" s="8"/>
      <c r="BQ801" s="8"/>
      <c r="BR801" s="8"/>
      <c r="BS801" s="8"/>
      <c r="BT801" s="8"/>
      <c r="BU801" s="8"/>
      <c r="BV801" s="8"/>
      <c r="BW801" s="8"/>
      <c r="BX801" s="8"/>
      <c r="BY801" s="8"/>
      <c r="BZ801" s="8"/>
      <c r="CA801" s="8"/>
      <c r="CB801" s="8"/>
      <c r="CC801" s="8"/>
      <c r="CD801" s="19" t="str">
        <f t="shared" si="3164"/>
        <v/>
      </c>
      <c r="CE801" s="19" t="str">
        <f t="shared" si="3164"/>
        <v/>
      </c>
      <c r="CF801" s="19" t="str">
        <f t="shared" si="3164"/>
        <v/>
      </c>
      <c r="CG801" s="19" t="str">
        <f t="shared" si="3164"/>
        <v/>
      </c>
      <c r="CH801" s="19" t="str">
        <f t="shared" si="3164"/>
        <v/>
      </c>
      <c r="CI801" s="19" t="str">
        <f t="shared" si="3164"/>
        <v/>
      </c>
      <c r="CJ801" s="19" t="str">
        <f t="shared" si="3164"/>
        <v/>
      </c>
      <c r="CK801" s="19" t="str">
        <f t="shared" si="3164"/>
        <v/>
      </c>
      <c r="CL801" s="19" t="str">
        <f t="shared" si="3164"/>
        <v/>
      </c>
      <c r="CM801" s="19" t="str">
        <f t="shared" si="3164"/>
        <v/>
      </c>
      <c r="CN801" s="19" t="str">
        <f t="shared" si="3164"/>
        <v/>
      </c>
      <c r="CO801" s="19" t="str">
        <f t="shared" si="3164"/>
        <v/>
      </c>
      <c r="CP801" s="19" t="str">
        <f t="shared" si="3164"/>
        <v/>
      </c>
      <c r="CQ801" s="19" t="str">
        <f t="shared" si="3164"/>
        <v/>
      </c>
      <c r="CR801" s="19" t="str">
        <f t="shared" si="3164"/>
        <v/>
      </c>
      <c r="CS801" s="19" t="str">
        <f t="shared" si="3164"/>
        <v/>
      </c>
      <c r="CT801" s="19" t="str">
        <f t="shared" si="3164"/>
        <v/>
      </c>
      <c r="CU801" s="19" t="str">
        <f t="shared" si="3164"/>
        <v/>
      </c>
      <c r="CV801" s="19" t="str">
        <f t="shared" si="3164"/>
        <v/>
      </c>
      <c r="CW801" s="19" t="str">
        <f t="shared" si="3164"/>
        <v/>
      </c>
      <c r="CX801" s="19" t="str">
        <f t="shared" si="3164"/>
        <v/>
      </c>
      <c r="CY801" s="19" t="str">
        <f t="shared" si="3164"/>
        <v/>
      </c>
      <c r="CZ801" s="19" t="str">
        <f t="shared" si="3164"/>
        <v/>
      </c>
      <c r="DA801" s="19" t="str">
        <f t="shared" si="3164"/>
        <v/>
      </c>
      <c r="DB801" s="19" t="str">
        <f t="shared" si="3164"/>
        <v/>
      </c>
      <c r="DC801" s="8"/>
      <c r="DD801" s="8"/>
      <c r="DE801" s="8"/>
      <c r="DF801" s="8"/>
      <c r="DG801" s="8"/>
      <c r="DH801" s="8"/>
      <c r="DI801" s="8"/>
      <c r="DJ801" s="8"/>
      <c r="DK801" s="8"/>
      <c r="DL801" s="8"/>
      <c r="DM801" s="8"/>
      <c r="DN801" s="8"/>
      <c r="DO801" s="8"/>
      <c r="DP801" s="8"/>
      <c r="DQ801" s="8"/>
      <c r="DR801" s="19" t="str">
        <f t="shared" si="3165"/>
        <v/>
      </c>
      <c r="DS801" s="19" t="str">
        <f t="shared" si="3165"/>
        <v/>
      </c>
      <c r="DT801" s="19" t="str">
        <f t="shared" si="3165"/>
        <v/>
      </c>
      <c r="DU801" s="19" t="str">
        <f t="shared" si="3165"/>
        <v/>
      </c>
      <c r="DV801" s="19" t="str">
        <f t="shared" si="3165"/>
        <v/>
      </c>
      <c r="DW801" s="19" t="str">
        <f t="shared" si="3165"/>
        <v/>
      </c>
      <c r="DX801" s="19" t="str">
        <f t="shared" si="3165"/>
        <v/>
      </c>
      <c r="DY801" s="19" t="str">
        <f t="shared" si="3165"/>
        <v/>
      </c>
      <c r="DZ801" s="19" t="str">
        <f t="shared" si="3165"/>
        <v/>
      </c>
      <c r="EA801" s="19" t="str">
        <f t="shared" si="3165"/>
        <v/>
      </c>
      <c r="EB801" s="19" t="str">
        <f t="shared" si="3165"/>
        <v/>
      </c>
      <c r="EC801" s="19" t="str">
        <f t="shared" si="3165"/>
        <v/>
      </c>
      <c r="ED801" s="19" t="str">
        <f t="shared" si="3165"/>
        <v/>
      </c>
      <c r="EE801" s="19" t="str">
        <f t="shared" si="3165"/>
        <v/>
      </c>
      <c r="EF801" s="19" t="str">
        <f t="shared" si="3165"/>
        <v/>
      </c>
      <c r="EG801" s="19" t="str">
        <f t="shared" si="3165"/>
        <v/>
      </c>
      <c r="EH801" s="19" t="str">
        <f t="shared" si="3165"/>
        <v/>
      </c>
      <c r="EI801" s="19" t="str">
        <f t="shared" si="3165"/>
        <v/>
      </c>
      <c r="EJ801" s="19" t="str">
        <f t="shared" si="3165"/>
        <v/>
      </c>
      <c r="EK801" s="19" t="str">
        <f t="shared" si="3165"/>
        <v/>
      </c>
      <c r="EL801" s="19" t="str">
        <f t="shared" si="3165"/>
        <v/>
      </c>
      <c r="EM801" s="19" t="str">
        <f t="shared" si="3165"/>
        <v/>
      </c>
      <c r="EN801" s="19" t="str">
        <f t="shared" si="3165"/>
        <v/>
      </c>
      <c r="EO801" s="19" t="str">
        <f t="shared" si="3165"/>
        <v/>
      </c>
      <c r="EP801" s="19" t="str">
        <f t="shared" si="3165"/>
        <v/>
      </c>
      <c r="EQ801" s="8"/>
      <c r="ER801" s="8"/>
      <c r="ES801" s="8"/>
      <c r="ET801" s="8"/>
      <c r="EU801" s="8"/>
      <c r="EV801" s="8"/>
      <c r="EW801" s="8"/>
      <c r="EX801" s="8"/>
      <c r="EY801" s="8"/>
      <c r="EZ801" s="8"/>
      <c r="FA801" s="8"/>
      <c r="FB801" s="8"/>
      <c r="FC801" s="8"/>
      <c r="FD801" s="8"/>
      <c r="FE801" s="8"/>
      <c r="FF801" s="19" t="str">
        <f t="shared" si="3166"/>
        <v/>
      </c>
      <c r="FG801" s="19" t="str">
        <f t="shared" si="3166"/>
        <v/>
      </c>
      <c r="FH801" s="19" t="str">
        <f t="shared" si="3166"/>
        <v/>
      </c>
      <c r="FI801" s="19" t="str">
        <f t="shared" si="3166"/>
        <v/>
      </c>
      <c r="FJ801" s="19" t="str">
        <f t="shared" si="3166"/>
        <v/>
      </c>
      <c r="FK801" s="19" t="str">
        <f t="shared" si="3166"/>
        <v/>
      </c>
      <c r="FL801" s="19" t="str">
        <f t="shared" si="3166"/>
        <v/>
      </c>
      <c r="FM801" s="19" t="str">
        <f t="shared" si="3166"/>
        <v/>
      </c>
      <c r="FN801" s="19" t="str">
        <f t="shared" si="3166"/>
        <v/>
      </c>
      <c r="FO801" s="19" t="str">
        <f t="shared" si="3166"/>
        <v/>
      </c>
      <c r="FP801" s="19" t="str">
        <f t="shared" si="3166"/>
        <v/>
      </c>
      <c r="FQ801" s="19" t="str">
        <f t="shared" si="3166"/>
        <v/>
      </c>
      <c r="FR801" s="19" t="str">
        <f t="shared" si="3166"/>
        <v/>
      </c>
      <c r="FS801" s="19" t="str">
        <f t="shared" si="3166"/>
        <v/>
      </c>
      <c r="FT801" s="19" t="str">
        <f t="shared" si="3166"/>
        <v/>
      </c>
      <c r="FU801" s="19" t="str">
        <f t="shared" si="3166"/>
        <v/>
      </c>
      <c r="FV801" s="19" t="str">
        <f t="shared" si="3166"/>
        <v/>
      </c>
      <c r="FW801" s="19" t="str">
        <f t="shared" si="3166"/>
        <v/>
      </c>
      <c r="FX801" s="19" t="str">
        <f t="shared" si="3166"/>
        <v/>
      </c>
      <c r="FY801" s="19" t="str">
        <f t="shared" si="3166"/>
        <v/>
      </c>
      <c r="FZ801" s="19" t="str">
        <f t="shared" si="3166"/>
        <v/>
      </c>
      <c r="GA801" s="19" t="str">
        <f t="shared" si="3166"/>
        <v/>
      </c>
      <c r="GB801" s="19" t="str">
        <f t="shared" si="3166"/>
        <v/>
      </c>
      <c r="GC801" s="19" t="str">
        <f t="shared" si="3166"/>
        <v/>
      </c>
      <c r="GD801" s="19" t="str">
        <f t="shared" si="3166"/>
        <v/>
      </c>
      <c r="GE801" s="8"/>
      <c r="GF801" s="8"/>
      <c r="GG801" s="8"/>
      <c r="GH801" s="8"/>
      <c r="GI801" s="8"/>
      <c r="GJ801" s="8"/>
      <c r="GK801" s="8"/>
      <c r="GL801" s="8"/>
      <c r="GM801" s="8"/>
      <c r="GN801" s="8"/>
      <c r="GO801" s="8"/>
      <c r="GP801" s="8"/>
      <c r="GQ801" s="8"/>
      <c r="GR801" s="8"/>
      <c r="GS801" s="8"/>
    </row>
    <row r="802" spans="1:201" x14ac:dyDescent="0.25">
      <c r="A802" s="115">
        <f>$A$51</f>
        <v>20161</v>
      </c>
      <c r="B802" s="19" t="str">
        <f t="shared" si="3158"/>
        <v/>
      </c>
      <c r="C802" s="19" t="str">
        <f t="shared" si="3158"/>
        <v/>
      </c>
      <c r="D802" s="19" t="str">
        <f t="shared" si="3158"/>
        <v/>
      </c>
      <c r="E802" s="19" t="str">
        <f t="shared" si="3158"/>
        <v/>
      </c>
      <c r="F802" s="19" t="str">
        <f t="shared" si="3158"/>
        <v/>
      </c>
      <c r="G802" s="19" t="str">
        <f t="shared" si="3158"/>
        <v/>
      </c>
      <c r="H802" s="19" t="str">
        <f t="shared" si="3158"/>
        <v/>
      </c>
      <c r="I802" s="19" t="str">
        <f t="shared" si="3158"/>
        <v/>
      </c>
      <c r="J802" s="19" t="str">
        <f t="shared" ref="J802:Y802" si="3168">IFERROR(K754/J754,"")</f>
        <v/>
      </c>
      <c r="K802" s="19" t="str">
        <f t="shared" si="3168"/>
        <v/>
      </c>
      <c r="L802" s="19" t="str">
        <f t="shared" si="3168"/>
        <v/>
      </c>
      <c r="M802" s="19" t="str">
        <f t="shared" si="3168"/>
        <v/>
      </c>
      <c r="N802" s="19" t="str">
        <f t="shared" si="3168"/>
        <v/>
      </c>
      <c r="O802" s="19" t="str">
        <f t="shared" si="3168"/>
        <v/>
      </c>
      <c r="P802" s="19" t="str">
        <f t="shared" si="3168"/>
        <v/>
      </c>
      <c r="Q802" s="19" t="str">
        <f t="shared" si="3168"/>
        <v/>
      </c>
      <c r="R802" s="19" t="str">
        <f t="shared" si="3168"/>
        <v/>
      </c>
      <c r="S802" s="19" t="str">
        <f t="shared" si="3168"/>
        <v/>
      </c>
      <c r="T802" s="19" t="str">
        <f t="shared" si="3168"/>
        <v/>
      </c>
      <c r="U802" s="19" t="str">
        <f t="shared" si="3168"/>
        <v/>
      </c>
      <c r="V802" s="19" t="str">
        <f t="shared" si="3168"/>
        <v/>
      </c>
      <c r="W802" s="19" t="str">
        <f t="shared" si="3168"/>
        <v/>
      </c>
      <c r="X802" s="19" t="str">
        <f t="shared" si="3168"/>
        <v/>
      </c>
      <c r="Y802" s="19" t="str">
        <f t="shared" si="3168"/>
        <v/>
      </c>
      <c r="Z802" s="8"/>
      <c r="AA802" s="8"/>
      <c r="AB802" s="8"/>
      <c r="AC802" s="8"/>
      <c r="AD802" s="8"/>
      <c r="AE802" s="8"/>
      <c r="AF802" s="8"/>
      <c r="AG802" s="8"/>
      <c r="AH802" s="8"/>
      <c r="AI802" s="8"/>
      <c r="AJ802" s="8"/>
      <c r="AK802" s="8"/>
      <c r="AL802" s="8"/>
      <c r="AM802" s="8"/>
      <c r="AN802" s="8"/>
      <c r="AO802" s="8"/>
      <c r="AP802" s="19" t="str">
        <f t="shared" si="3163"/>
        <v/>
      </c>
      <c r="AQ802" s="19" t="str">
        <f t="shared" si="3163"/>
        <v/>
      </c>
      <c r="AR802" s="19" t="str">
        <f t="shared" si="3163"/>
        <v/>
      </c>
      <c r="AS802" s="19" t="str">
        <f t="shared" si="3163"/>
        <v/>
      </c>
      <c r="AT802" s="19" t="str">
        <f t="shared" si="3163"/>
        <v/>
      </c>
      <c r="AU802" s="19" t="str">
        <f t="shared" si="3163"/>
        <v/>
      </c>
      <c r="AV802" s="19" t="str">
        <f t="shared" si="3163"/>
        <v/>
      </c>
      <c r="AW802" s="19" t="str">
        <f t="shared" si="3163"/>
        <v/>
      </c>
      <c r="AX802" s="19" t="str">
        <f t="shared" si="3163"/>
        <v/>
      </c>
      <c r="AY802" s="19" t="str">
        <f t="shared" si="3163"/>
        <v/>
      </c>
      <c r="AZ802" s="19" t="str">
        <f t="shared" si="3163"/>
        <v/>
      </c>
      <c r="BA802" s="19" t="str">
        <f t="shared" si="3163"/>
        <v/>
      </c>
      <c r="BB802" s="19" t="str">
        <f t="shared" si="3163"/>
        <v/>
      </c>
      <c r="BC802" s="19" t="str">
        <f t="shared" si="3163"/>
        <v/>
      </c>
      <c r="BD802" s="19" t="str">
        <f t="shared" si="3163"/>
        <v/>
      </c>
      <c r="BE802" s="19" t="str">
        <f t="shared" si="3163"/>
        <v/>
      </c>
      <c r="BF802" s="19" t="str">
        <f t="shared" si="3163"/>
        <v/>
      </c>
      <c r="BG802" s="19" t="str">
        <f t="shared" si="3163"/>
        <v/>
      </c>
      <c r="BH802" s="19" t="str">
        <f t="shared" si="3163"/>
        <v/>
      </c>
      <c r="BI802" s="19" t="str">
        <f t="shared" si="3163"/>
        <v/>
      </c>
      <c r="BJ802" s="19" t="str">
        <f t="shared" si="3163"/>
        <v/>
      </c>
      <c r="BK802" s="19" t="str">
        <f t="shared" si="3163"/>
        <v/>
      </c>
      <c r="BL802" s="19" t="str">
        <f t="shared" si="3163"/>
        <v/>
      </c>
      <c r="BM802" s="19" t="str">
        <f t="shared" si="3163"/>
        <v/>
      </c>
      <c r="BN802" s="8"/>
      <c r="BO802" s="8"/>
      <c r="BP802" s="8"/>
      <c r="BQ802" s="8"/>
      <c r="BR802" s="8"/>
      <c r="BS802" s="8"/>
      <c r="BT802" s="8"/>
      <c r="BU802" s="8"/>
      <c r="BV802" s="8"/>
      <c r="BW802" s="8"/>
      <c r="BX802" s="8"/>
      <c r="BY802" s="8"/>
      <c r="BZ802" s="8"/>
      <c r="CA802" s="8"/>
      <c r="CB802" s="8"/>
      <c r="CC802" s="8"/>
      <c r="CD802" s="19" t="str">
        <f t="shared" si="3164"/>
        <v/>
      </c>
      <c r="CE802" s="19" t="str">
        <f t="shared" si="3164"/>
        <v/>
      </c>
      <c r="CF802" s="19" t="str">
        <f t="shared" si="3164"/>
        <v/>
      </c>
      <c r="CG802" s="19" t="str">
        <f t="shared" si="3164"/>
        <v/>
      </c>
      <c r="CH802" s="19" t="str">
        <f t="shared" si="3164"/>
        <v/>
      </c>
      <c r="CI802" s="19" t="str">
        <f t="shared" si="3164"/>
        <v/>
      </c>
      <c r="CJ802" s="19" t="str">
        <f t="shared" si="3164"/>
        <v/>
      </c>
      <c r="CK802" s="19" t="str">
        <f t="shared" si="3164"/>
        <v/>
      </c>
      <c r="CL802" s="19" t="str">
        <f t="shared" si="3164"/>
        <v/>
      </c>
      <c r="CM802" s="19" t="str">
        <f t="shared" si="3164"/>
        <v/>
      </c>
      <c r="CN802" s="19" t="str">
        <f t="shared" si="3164"/>
        <v/>
      </c>
      <c r="CO802" s="19" t="str">
        <f t="shared" si="3164"/>
        <v/>
      </c>
      <c r="CP802" s="19" t="str">
        <f t="shared" si="3164"/>
        <v/>
      </c>
      <c r="CQ802" s="19" t="str">
        <f t="shared" si="3164"/>
        <v/>
      </c>
      <c r="CR802" s="19" t="str">
        <f t="shared" si="3164"/>
        <v/>
      </c>
      <c r="CS802" s="19" t="str">
        <f t="shared" si="3164"/>
        <v/>
      </c>
      <c r="CT802" s="19" t="str">
        <f t="shared" si="3164"/>
        <v/>
      </c>
      <c r="CU802" s="19" t="str">
        <f t="shared" si="3164"/>
        <v/>
      </c>
      <c r="CV802" s="19" t="str">
        <f t="shared" si="3164"/>
        <v/>
      </c>
      <c r="CW802" s="19" t="str">
        <f t="shared" si="3164"/>
        <v/>
      </c>
      <c r="CX802" s="19" t="str">
        <f t="shared" si="3164"/>
        <v/>
      </c>
      <c r="CY802" s="19" t="str">
        <f t="shared" si="3164"/>
        <v/>
      </c>
      <c r="CZ802" s="19" t="str">
        <f t="shared" si="3164"/>
        <v/>
      </c>
      <c r="DA802" s="19" t="str">
        <f t="shared" si="3164"/>
        <v/>
      </c>
      <c r="DB802" s="8"/>
      <c r="DC802" s="8"/>
      <c r="DD802" s="8"/>
      <c r="DE802" s="8"/>
      <c r="DF802" s="8"/>
      <c r="DG802" s="8"/>
      <c r="DH802" s="8"/>
      <c r="DI802" s="8"/>
      <c r="DJ802" s="8"/>
      <c r="DK802" s="8"/>
      <c r="DL802" s="8"/>
      <c r="DM802" s="8"/>
      <c r="DN802" s="8"/>
      <c r="DO802" s="8"/>
      <c r="DP802" s="8"/>
      <c r="DQ802" s="8"/>
      <c r="DR802" s="19" t="str">
        <f t="shared" si="3165"/>
        <v/>
      </c>
      <c r="DS802" s="19" t="str">
        <f t="shared" si="3165"/>
        <v/>
      </c>
      <c r="DT802" s="19" t="str">
        <f t="shared" si="3165"/>
        <v/>
      </c>
      <c r="DU802" s="19" t="str">
        <f t="shared" si="3165"/>
        <v/>
      </c>
      <c r="DV802" s="19" t="str">
        <f t="shared" si="3165"/>
        <v/>
      </c>
      <c r="DW802" s="19" t="str">
        <f t="shared" si="3165"/>
        <v/>
      </c>
      <c r="DX802" s="19" t="str">
        <f t="shared" si="3165"/>
        <v/>
      </c>
      <c r="DY802" s="19" t="str">
        <f t="shared" si="3165"/>
        <v/>
      </c>
      <c r="DZ802" s="19" t="str">
        <f t="shared" si="3165"/>
        <v/>
      </c>
      <c r="EA802" s="19" t="str">
        <f t="shared" si="3165"/>
        <v/>
      </c>
      <c r="EB802" s="19" t="str">
        <f t="shared" si="3165"/>
        <v/>
      </c>
      <c r="EC802" s="19" t="str">
        <f t="shared" si="3165"/>
        <v/>
      </c>
      <c r="ED802" s="19" t="str">
        <f t="shared" si="3165"/>
        <v/>
      </c>
      <c r="EE802" s="19" t="str">
        <f t="shared" si="3165"/>
        <v/>
      </c>
      <c r="EF802" s="19" t="str">
        <f t="shared" si="3165"/>
        <v/>
      </c>
      <c r="EG802" s="19" t="str">
        <f t="shared" si="3165"/>
        <v/>
      </c>
      <c r="EH802" s="19" t="str">
        <f t="shared" si="3165"/>
        <v/>
      </c>
      <c r="EI802" s="19" t="str">
        <f t="shared" si="3165"/>
        <v/>
      </c>
      <c r="EJ802" s="19" t="str">
        <f t="shared" si="3165"/>
        <v/>
      </c>
      <c r="EK802" s="19" t="str">
        <f t="shared" si="3165"/>
        <v/>
      </c>
      <c r="EL802" s="19" t="str">
        <f t="shared" si="3165"/>
        <v/>
      </c>
      <c r="EM802" s="19" t="str">
        <f t="shared" si="3165"/>
        <v/>
      </c>
      <c r="EN802" s="19" t="str">
        <f t="shared" si="3165"/>
        <v/>
      </c>
      <c r="EO802" s="19" t="str">
        <f t="shared" si="3165"/>
        <v/>
      </c>
      <c r="EP802" s="8"/>
      <c r="EQ802" s="8"/>
      <c r="ER802" s="8"/>
      <c r="ES802" s="8"/>
      <c r="ET802" s="8"/>
      <c r="EU802" s="8"/>
      <c r="EV802" s="8"/>
      <c r="EW802" s="8"/>
      <c r="EX802" s="8"/>
      <c r="EY802" s="8"/>
      <c r="EZ802" s="8"/>
      <c r="FA802" s="8"/>
      <c r="FB802" s="8"/>
      <c r="FC802" s="8"/>
      <c r="FD802" s="8"/>
      <c r="FE802" s="8"/>
      <c r="FF802" s="19" t="str">
        <f t="shared" si="3166"/>
        <v/>
      </c>
      <c r="FG802" s="19" t="str">
        <f t="shared" si="3166"/>
        <v/>
      </c>
      <c r="FH802" s="19" t="str">
        <f t="shared" si="3166"/>
        <v/>
      </c>
      <c r="FI802" s="19" t="str">
        <f t="shared" si="3166"/>
        <v/>
      </c>
      <c r="FJ802" s="19" t="str">
        <f t="shared" si="3166"/>
        <v/>
      </c>
      <c r="FK802" s="19" t="str">
        <f t="shared" si="3166"/>
        <v/>
      </c>
      <c r="FL802" s="19" t="str">
        <f t="shared" si="3166"/>
        <v/>
      </c>
      <c r="FM802" s="19" t="str">
        <f t="shared" si="3166"/>
        <v/>
      </c>
      <c r="FN802" s="19" t="str">
        <f t="shared" si="3166"/>
        <v/>
      </c>
      <c r="FO802" s="19" t="str">
        <f t="shared" si="3166"/>
        <v/>
      </c>
      <c r="FP802" s="19" t="str">
        <f t="shared" si="3166"/>
        <v/>
      </c>
      <c r="FQ802" s="19" t="str">
        <f t="shared" si="3166"/>
        <v/>
      </c>
      <c r="FR802" s="19" t="str">
        <f t="shared" si="3166"/>
        <v/>
      </c>
      <c r="FS802" s="19" t="str">
        <f t="shared" si="3166"/>
        <v/>
      </c>
      <c r="FT802" s="19" t="str">
        <f t="shared" si="3166"/>
        <v/>
      </c>
      <c r="FU802" s="19" t="str">
        <f t="shared" si="3166"/>
        <v/>
      </c>
      <c r="FV802" s="19" t="str">
        <f t="shared" si="3166"/>
        <v/>
      </c>
      <c r="FW802" s="19" t="str">
        <f t="shared" si="3166"/>
        <v/>
      </c>
      <c r="FX802" s="19" t="str">
        <f t="shared" si="3166"/>
        <v/>
      </c>
      <c r="FY802" s="19" t="str">
        <f t="shared" si="3166"/>
        <v/>
      </c>
      <c r="FZ802" s="19" t="str">
        <f t="shared" si="3166"/>
        <v/>
      </c>
      <c r="GA802" s="19" t="str">
        <f t="shared" si="3166"/>
        <v/>
      </c>
      <c r="GB802" s="19" t="str">
        <f t="shared" si="3166"/>
        <v/>
      </c>
      <c r="GC802" s="19" t="str">
        <f t="shared" si="3166"/>
        <v/>
      </c>
      <c r="GD802" s="8"/>
      <c r="GE802" s="8"/>
      <c r="GF802" s="8"/>
      <c r="GG802" s="8"/>
      <c r="GH802" s="8"/>
      <c r="GI802" s="8"/>
      <c r="GJ802" s="8"/>
      <c r="GK802" s="8"/>
      <c r="GL802" s="8"/>
      <c r="GM802" s="8"/>
      <c r="GN802" s="8"/>
      <c r="GO802" s="8"/>
      <c r="GP802" s="8"/>
      <c r="GQ802" s="8"/>
      <c r="GR802" s="8"/>
      <c r="GS802" s="8"/>
    </row>
    <row r="803" spans="1:201" x14ac:dyDescent="0.25">
      <c r="A803" s="115">
        <f>$A$52</f>
        <v>20162</v>
      </c>
      <c r="B803" s="19" t="str">
        <f t="shared" si="3158"/>
        <v/>
      </c>
      <c r="C803" s="19" t="str">
        <f t="shared" ref="C803:X818" si="3169">IFERROR(D755/C755,"")</f>
        <v/>
      </c>
      <c r="D803" s="19" t="str">
        <f t="shared" si="3169"/>
        <v/>
      </c>
      <c r="E803" s="19" t="str">
        <f t="shared" si="3169"/>
        <v/>
      </c>
      <c r="F803" s="19" t="str">
        <f t="shared" si="3169"/>
        <v/>
      </c>
      <c r="G803" s="19" t="str">
        <f t="shared" si="3169"/>
        <v/>
      </c>
      <c r="H803" s="19" t="str">
        <f t="shared" si="3169"/>
        <v/>
      </c>
      <c r="I803" s="19" t="str">
        <f t="shared" si="3169"/>
        <v/>
      </c>
      <c r="J803" s="19" t="str">
        <f t="shared" si="3169"/>
        <v/>
      </c>
      <c r="K803" s="19" t="str">
        <f t="shared" si="3169"/>
        <v/>
      </c>
      <c r="L803" s="19" t="str">
        <f t="shared" si="3169"/>
        <v/>
      </c>
      <c r="M803" s="19" t="str">
        <f t="shared" si="3169"/>
        <v/>
      </c>
      <c r="N803" s="19" t="str">
        <f t="shared" si="3169"/>
        <v/>
      </c>
      <c r="O803" s="19" t="str">
        <f t="shared" si="3169"/>
        <v/>
      </c>
      <c r="P803" s="19" t="str">
        <f t="shared" si="3169"/>
        <v/>
      </c>
      <c r="Q803" s="19" t="str">
        <f t="shared" si="3169"/>
        <v/>
      </c>
      <c r="R803" s="19" t="str">
        <f t="shared" si="3169"/>
        <v/>
      </c>
      <c r="S803" s="19" t="str">
        <f t="shared" si="3169"/>
        <v/>
      </c>
      <c r="T803" s="19" t="str">
        <f t="shared" si="3169"/>
        <v/>
      </c>
      <c r="U803" s="19" t="str">
        <f t="shared" si="3169"/>
        <v/>
      </c>
      <c r="V803" s="19" t="str">
        <f t="shared" si="3169"/>
        <v/>
      </c>
      <c r="W803" s="19" t="str">
        <f t="shared" si="3169"/>
        <v/>
      </c>
      <c r="X803" s="19" t="str">
        <f t="shared" si="3169"/>
        <v/>
      </c>
      <c r="Y803" s="8"/>
      <c r="Z803" s="8"/>
      <c r="AA803" s="8"/>
      <c r="AB803" s="8"/>
      <c r="AC803" s="8"/>
      <c r="AD803" s="8"/>
      <c r="AE803" s="8"/>
      <c r="AF803" s="8"/>
      <c r="AG803" s="8"/>
      <c r="AH803" s="8"/>
      <c r="AI803" s="8"/>
      <c r="AJ803" s="8"/>
      <c r="AK803" s="8"/>
      <c r="AL803" s="8"/>
      <c r="AM803" s="8"/>
      <c r="AN803" s="8"/>
      <c r="AO803" s="8"/>
      <c r="AP803" s="19" t="str">
        <f t="shared" si="3163"/>
        <v/>
      </c>
      <c r="AQ803" s="19" t="str">
        <f t="shared" si="3163"/>
        <v/>
      </c>
      <c r="AR803" s="19" t="str">
        <f t="shared" si="3163"/>
        <v/>
      </c>
      <c r="AS803" s="19" t="str">
        <f t="shared" si="3163"/>
        <v/>
      </c>
      <c r="AT803" s="19" t="str">
        <f t="shared" si="3163"/>
        <v/>
      </c>
      <c r="AU803" s="19" t="str">
        <f t="shared" si="3163"/>
        <v/>
      </c>
      <c r="AV803" s="19" t="str">
        <f t="shared" si="3163"/>
        <v/>
      </c>
      <c r="AW803" s="19" t="str">
        <f t="shared" si="3163"/>
        <v/>
      </c>
      <c r="AX803" s="19" t="str">
        <f t="shared" si="3163"/>
        <v/>
      </c>
      <c r="AY803" s="19" t="str">
        <f t="shared" si="3163"/>
        <v/>
      </c>
      <c r="AZ803" s="19" t="str">
        <f t="shared" si="3163"/>
        <v/>
      </c>
      <c r="BA803" s="19" t="str">
        <f t="shared" si="3163"/>
        <v/>
      </c>
      <c r="BB803" s="19" t="str">
        <f t="shared" si="3163"/>
        <v/>
      </c>
      <c r="BC803" s="19" t="str">
        <f t="shared" si="3163"/>
        <v/>
      </c>
      <c r="BD803" s="19" t="str">
        <f t="shared" si="3163"/>
        <v/>
      </c>
      <c r="BE803" s="19" t="str">
        <f t="shared" si="3163"/>
        <v/>
      </c>
      <c r="BF803" s="19" t="str">
        <f t="shared" si="3163"/>
        <v/>
      </c>
      <c r="BG803" s="19" t="str">
        <f t="shared" si="3163"/>
        <v/>
      </c>
      <c r="BH803" s="19" t="str">
        <f t="shared" si="3163"/>
        <v/>
      </c>
      <c r="BI803" s="19" t="str">
        <f t="shared" si="3163"/>
        <v/>
      </c>
      <c r="BJ803" s="19" t="str">
        <f t="shared" si="3163"/>
        <v/>
      </c>
      <c r="BK803" s="19" t="str">
        <f t="shared" si="3163"/>
        <v/>
      </c>
      <c r="BL803" s="19" t="str">
        <f t="shared" si="3163"/>
        <v/>
      </c>
      <c r="BM803" s="8"/>
      <c r="BN803" s="8"/>
      <c r="BO803" s="8"/>
      <c r="BP803" s="8"/>
      <c r="BQ803" s="8"/>
      <c r="BR803" s="8"/>
      <c r="BS803" s="8"/>
      <c r="BT803" s="8"/>
      <c r="BU803" s="8"/>
      <c r="BV803" s="8"/>
      <c r="BW803" s="8"/>
      <c r="BX803" s="8"/>
      <c r="BY803" s="8"/>
      <c r="BZ803" s="8"/>
      <c r="CA803" s="8"/>
      <c r="CB803" s="8"/>
      <c r="CC803" s="8"/>
      <c r="CD803" s="19" t="str">
        <f t="shared" si="3164"/>
        <v/>
      </c>
      <c r="CE803" s="19" t="str">
        <f t="shared" si="3164"/>
        <v/>
      </c>
      <c r="CF803" s="19" t="str">
        <f t="shared" si="3164"/>
        <v/>
      </c>
      <c r="CG803" s="19" t="str">
        <f t="shared" si="3164"/>
        <v/>
      </c>
      <c r="CH803" s="19" t="str">
        <f t="shared" si="3164"/>
        <v/>
      </c>
      <c r="CI803" s="19" t="str">
        <f t="shared" si="3164"/>
        <v/>
      </c>
      <c r="CJ803" s="19" t="str">
        <f t="shared" si="3164"/>
        <v/>
      </c>
      <c r="CK803" s="19" t="str">
        <f t="shared" si="3164"/>
        <v/>
      </c>
      <c r="CL803" s="19" t="str">
        <f t="shared" si="3164"/>
        <v/>
      </c>
      <c r="CM803" s="19" t="str">
        <f t="shared" si="3164"/>
        <v/>
      </c>
      <c r="CN803" s="19" t="str">
        <f t="shared" si="3164"/>
        <v/>
      </c>
      <c r="CO803" s="19" t="str">
        <f t="shared" si="3164"/>
        <v/>
      </c>
      <c r="CP803" s="19" t="str">
        <f t="shared" si="3164"/>
        <v/>
      </c>
      <c r="CQ803" s="19" t="str">
        <f t="shared" si="3164"/>
        <v/>
      </c>
      <c r="CR803" s="19" t="str">
        <f t="shared" si="3164"/>
        <v/>
      </c>
      <c r="CS803" s="19" t="str">
        <f t="shared" si="3164"/>
        <v/>
      </c>
      <c r="CT803" s="19" t="str">
        <f t="shared" si="3164"/>
        <v/>
      </c>
      <c r="CU803" s="19" t="str">
        <f t="shared" si="3164"/>
        <v/>
      </c>
      <c r="CV803" s="19" t="str">
        <f t="shared" si="3164"/>
        <v/>
      </c>
      <c r="CW803" s="19" t="str">
        <f t="shared" si="3164"/>
        <v/>
      </c>
      <c r="CX803" s="19" t="str">
        <f t="shared" si="3164"/>
        <v/>
      </c>
      <c r="CY803" s="19" t="str">
        <f t="shared" si="3164"/>
        <v/>
      </c>
      <c r="CZ803" s="19" t="str">
        <f t="shared" si="3164"/>
        <v/>
      </c>
      <c r="DA803" s="8"/>
      <c r="DB803" s="8"/>
      <c r="DC803" s="8"/>
      <c r="DD803" s="8"/>
      <c r="DE803" s="8"/>
      <c r="DF803" s="8"/>
      <c r="DG803" s="8"/>
      <c r="DH803" s="8"/>
      <c r="DI803" s="8"/>
      <c r="DJ803" s="8"/>
      <c r="DK803" s="8"/>
      <c r="DL803" s="8"/>
      <c r="DM803" s="8"/>
      <c r="DN803" s="8"/>
      <c r="DO803" s="8"/>
      <c r="DP803" s="8"/>
      <c r="DQ803" s="8"/>
      <c r="DR803" s="19" t="str">
        <f t="shared" si="3165"/>
        <v/>
      </c>
      <c r="DS803" s="19" t="str">
        <f t="shared" si="3165"/>
        <v/>
      </c>
      <c r="DT803" s="19" t="str">
        <f t="shared" si="3165"/>
        <v/>
      </c>
      <c r="DU803" s="19" t="str">
        <f t="shared" si="3165"/>
        <v/>
      </c>
      <c r="DV803" s="19" t="str">
        <f t="shared" si="3165"/>
        <v/>
      </c>
      <c r="DW803" s="19" t="str">
        <f t="shared" si="3165"/>
        <v/>
      </c>
      <c r="DX803" s="19" t="str">
        <f t="shared" si="3165"/>
        <v/>
      </c>
      <c r="DY803" s="19" t="str">
        <f t="shared" si="3165"/>
        <v/>
      </c>
      <c r="DZ803" s="19" t="str">
        <f t="shared" si="3165"/>
        <v/>
      </c>
      <c r="EA803" s="19" t="str">
        <f t="shared" si="3165"/>
        <v/>
      </c>
      <c r="EB803" s="19" t="str">
        <f t="shared" si="3165"/>
        <v/>
      </c>
      <c r="EC803" s="19" t="str">
        <f t="shared" si="3165"/>
        <v/>
      </c>
      <c r="ED803" s="19" t="str">
        <f t="shared" si="3165"/>
        <v/>
      </c>
      <c r="EE803" s="19" t="str">
        <f t="shared" si="3165"/>
        <v/>
      </c>
      <c r="EF803" s="19" t="str">
        <f t="shared" si="3165"/>
        <v/>
      </c>
      <c r="EG803" s="19" t="str">
        <f t="shared" si="3165"/>
        <v/>
      </c>
      <c r="EH803" s="19" t="str">
        <f t="shared" si="3165"/>
        <v/>
      </c>
      <c r="EI803" s="19" t="str">
        <f t="shared" si="3165"/>
        <v/>
      </c>
      <c r="EJ803" s="19" t="str">
        <f t="shared" si="3165"/>
        <v/>
      </c>
      <c r="EK803" s="19" t="str">
        <f t="shared" si="3165"/>
        <v/>
      </c>
      <c r="EL803" s="19" t="str">
        <f t="shared" si="3165"/>
        <v/>
      </c>
      <c r="EM803" s="19" t="str">
        <f t="shared" si="3165"/>
        <v/>
      </c>
      <c r="EN803" s="19" t="str">
        <f t="shared" si="3165"/>
        <v/>
      </c>
      <c r="EO803" s="8"/>
      <c r="EP803" s="8"/>
      <c r="EQ803" s="8"/>
      <c r="ER803" s="8"/>
      <c r="ES803" s="8"/>
      <c r="ET803" s="8"/>
      <c r="EU803" s="8"/>
      <c r="EV803" s="8"/>
      <c r="EW803" s="8"/>
      <c r="EX803" s="8"/>
      <c r="EY803" s="8"/>
      <c r="EZ803" s="8"/>
      <c r="FA803" s="8"/>
      <c r="FB803" s="8"/>
      <c r="FC803" s="8"/>
      <c r="FD803" s="8"/>
      <c r="FE803" s="8"/>
      <c r="FF803" s="19" t="str">
        <f t="shared" si="3166"/>
        <v/>
      </c>
      <c r="FG803" s="19" t="str">
        <f t="shared" si="3166"/>
        <v/>
      </c>
      <c r="FH803" s="19" t="str">
        <f t="shared" si="3166"/>
        <v/>
      </c>
      <c r="FI803" s="19" t="str">
        <f t="shared" si="3166"/>
        <v/>
      </c>
      <c r="FJ803" s="19" t="str">
        <f t="shared" si="3166"/>
        <v/>
      </c>
      <c r="FK803" s="19" t="str">
        <f t="shared" si="3166"/>
        <v/>
      </c>
      <c r="FL803" s="19" t="str">
        <f t="shared" si="3166"/>
        <v/>
      </c>
      <c r="FM803" s="19" t="str">
        <f t="shared" si="3166"/>
        <v/>
      </c>
      <c r="FN803" s="19" t="str">
        <f t="shared" si="3166"/>
        <v/>
      </c>
      <c r="FO803" s="19" t="str">
        <f t="shared" si="3166"/>
        <v/>
      </c>
      <c r="FP803" s="19" t="str">
        <f t="shared" si="3166"/>
        <v/>
      </c>
      <c r="FQ803" s="19" t="str">
        <f t="shared" si="3166"/>
        <v/>
      </c>
      <c r="FR803" s="19" t="str">
        <f t="shared" si="3166"/>
        <v/>
      </c>
      <c r="FS803" s="19" t="str">
        <f t="shared" si="3166"/>
        <v/>
      </c>
      <c r="FT803" s="19" t="str">
        <f t="shared" si="3166"/>
        <v/>
      </c>
      <c r="FU803" s="19" t="str">
        <f t="shared" si="3166"/>
        <v/>
      </c>
      <c r="FV803" s="19" t="str">
        <f t="shared" si="3166"/>
        <v/>
      </c>
      <c r="FW803" s="19" t="str">
        <f t="shared" si="3166"/>
        <v/>
      </c>
      <c r="FX803" s="19" t="str">
        <f t="shared" si="3166"/>
        <v/>
      </c>
      <c r="FY803" s="19" t="str">
        <f t="shared" si="3166"/>
        <v/>
      </c>
      <c r="FZ803" s="19" t="str">
        <f t="shared" si="3166"/>
        <v/>
      </c>
      <c r="GA803" s="19" t="str">
        <f t="shared" si="3166"/>
        <v/>
      </c>
      <c r="GB803" s="19" t="str">
        <f t="shared" si="3166"/>
        <v/>
      </c>
      <c r="GC803" s="8"/>
      <c r="GD803" s="8"/>
      <c r="GE803" s="8"/>
      <c r="GF803" s="8"/>
      <c r="GG803" s="8"/>
      <c r="GH803" s="8"/>
      <c r="GI803" s="8"/>
      <c r="GJ803" s="8"/>
      <c r="GK803" s="8"/>
      <c r="GL803" s="8"/>
      <c r="GM803" s="8"/>
      <c r="GN803" s="8"/>
      <c r="GO803" s="8"/>
      <c r="GP803" s="8"/>
      <c r="GQ803" s="8"/>
      <c r="GR803" s="8"/>
      <c r="GS803" s="8"/>
    </row>
    <row r="804" spans="1:201" x14ac:dyDescent="0.25">
      <c r="A804" s="115">
        <f>$A$53</f>
        <v>20163</v>
      </c>
      <c r="B804" s="19" t="str">
        <f t="shared" si="3158"/>
        <v/>
      </c>
      <c r="C804" s="19" t="str">
        <f t="shared" si="3169"/>
        <v/>
      </c>
      <c r="D804" s="19" t="str">
        <f t="shared" si="3169"/>
        <v/>
      </c>
      <c r="E804" s="19" t="str">
        <f t="shared" si="3169"/>
        <v/>
      </c>
      <c r="F804" s="19" t="str">
        <f t="shared" si="3169"/>
        <v/>
      </c>
      <c r="G804" s="19" t="str">
        <f t="shared" si="3169"/>
        <v/>
      </c>
      <c r="H804" s="19" t="str">
        <f t="shared" si="3169"/>
        <v/>
      </c>
      <c r="I804" s="19" t="str">
        <f t="shared" si="3169"/>
        <v/>
      </c>
      <c r="J804" s="19" t="str">
        <f t="shared" si="3169"/>
        <v/>
      </c>
      <c r="K804" s="19" t="str">
        <f t="shared" si="3169"/>
        <v/>
      </c>
      <c r="L804" s="19" t="str">
        <f t="shared" si="3169"/>
        <v/>
      </c>
      <c r="M804" s="19" t="str">
        <f t="shared" si="3169"/>
        <v/>
      </c>
      <c r="N804" s="19" t="str">
        <f t="shared" si="3169"/>
        <v/>
      </c>
      <c r="O804" s="19" t="str">
        <f t="shared" si="3169"/>
        <v/>
      </c>
      <c r="P804" s="19" t="str">
        <f t="shared" si="3169"/>
        <v/>
      </c>
      <c r="Q804" s="19" t="str">
        <f t="shared" si="3169"/>
        <v/>
      </c>
      <c r="R804" s="19" t="str">
        <f t="shared" si="3169"/>
        <v/>
      </c>
      <c r="S804" s="19" t="str">
        <f t="shared" si="3169"/>
        <v/>
      </c>
      <c r="T804" s="19" t="str">
        <f t="shared" si="3169"/>
        <v/>
      </c>
      <c r="U804" s="19" t="str">
        <f t="shared" si="3169"/>
        <v/>
      </c>
      <c r="V804" s="19" t="str">
        <f t="shared" si="3169"/>
        <v/>
      </c>
      <c r="W804" s="19" t="str">
        <f t="shared" si="3169"/>
        <v/>
      </c>
      <c r="X804" s="8"/>
      <c r="Y804" s="8"/>
      <c r="Z804" s="8"/>
      <c r="AA804" s="8"/>
      <c r="AB804" s="8"/>
      <c r="AC804" s="8"/>
      <c r="AD804" s="8"/>
      <c r="AE804" s="8"/>
      <c r="AF804" s="8"/>
      <c r="AG804" s="8"/>
      <c r="AH804" s="8"/>
      <c r="AI804" s="8"/>
      <c r="AJ804" s="8"/>
      <c r="AK804" s="8"/>
      <c r="AL804" s="8"/>
      <c r="AM804" s="8"/>
      <c r="AN804" s="8"/>
      <c r="AO804" s="8"/>
      <c r="AP804" s="19" t="str">
        <f t="shared" si="3163"/>
        <v/>
      </c>
      <c r="AQ804" s="19" t="str">
        <f t="shared" si="3163"/>
        <v/>
      </c>
      <c r="AR804" s="19" t="str">
        <f t="shared" si="3163"/>
        <v/>
      </c>
      <c r="AS804" s="19" t="str">
        <f t="shared" si="3163"/>
        <v/>
      </c>
      <c r="AT804" s="19" t="str">
        <f t="shared" si="3163"/>
        <v/>
      </c>
      <c r="AU804" s="19" t="str">
        <f t="shared" si="3163"/>
        <v/>
      </c>
      <c r="AV804" s="19" t="str">
        <f t="shared" si="3163"/>
        <v/>
      </c>
      <c r="AW804" s="19" t="str">
        <f t="shared" si="3163"/>
        <v/>
      </c>
      <c r="AX804" s="19" t="str">
        <f t="shared" si="3163"/>
        <v/>
      </c>
      <c r="AY804" s="19" t="str">
        <f t="shared" si="3163"/>
        <v/>
      </c>
      <c r="AZ804" s="19" t="str">
        <f t="shared" si="3163"/>
        <v/>
      </c>
      <c r="BA804" s="19" t="str">
        <f t="shared" si="3163"/>
        <v/>
      </c>
      <c r="BB804" s="19" t="str">
        <f t="shared" si="3163"/>
        <v/>
      </c>
      <c r="BC804" s="19" t="str">
        <f t="shared" si="3163"/>
        <v/>
      </c>
      <c r="BD804" s="19" t="str">
        <f t="shared" si="3163"/>
        <v/>
      </c>
      <c r="BE804" s="19" t="str">
        <f t="shared" si="3163"/>
        <v/>
      </c>
      <c r="BF804" s="19" t="str">
        <f t="shared" si="3163"/>
        <v/>
      </c>
      <c r="BG804" s="19" t="str">
        <f t="shared" si="3163"/>
        <v/>
      </c>
      <c r="BH804" s="19" t="str">
        <f t="shared" si="3163"/>
        <v/>
      </c>
      <c r="BI804" s="19" t="str">
        <f t="shared" si="3163"/>
        <v/>
      </c>
      <c r="BJ804" s="19" t="str">
        <f t="shared" si="3163"/>
        <v/>
      </c>
      <c r="BK804" s="19" t="str">
        <f t="shared" si="3163"/>
        <v/>
      </c>
      <c r="BL804" s="8"/>
      <c r="BM804" s="8"/>
      <c r="BN804" s="8"/>
      <c r="BO804" s="8"/>
      <c r="BP804" s="8"/>
      <c r="BQ804" s="8"/>
      <c r="BR804" s="8"/>
      <c r="BS804" s="8"/>
      <c r="BT804" s="8"/>
      <c r="BU804" s="8"/>
      <c r="BV804" s="8"/>
      <c r="BW804" s="8"/>
      <c r="BX804" s="8"/>
      <c r="BY804" s="8"/>
      <c r="BZ804" s="8"/>
      <c r="CA804" s="8"/>
      <c r="CB804" s="8"/>
      <c r="CC804" s="8"/>
      <c r="CD804" s="19" t="str">
        <f t="shared" si="3164"/>
        <v/>
      </c>
      <c r="CE804" s="19" t="str">
        <f t="shared" si="3164"/>
        <v/>
      </c>
      <c r="CF804" s="19" t="str">
        <f t="shared" si="3164"/>
        <v/>
      </c>
      <c r="CG804" s="19" t="str">
        <f t="shared" si="3164"/>
        <v/>
      </c>
      <c r="CH804" s="19" t="str">
        <f t="shared" si="3164"/>
        <v/>
      </c>
      <c r="CI804" s="19" t="str">
        <f t="shared" si="3164"/>
        <v/>
      </c>
      <c r="CJ804" s="19" t="str">
        <f t="shared" si="3164"/>
        <v/>
      </c>
      <c r="CK804" s="19" t="str">
        <f t="shared" si="3164"/>
        <v/>
      </c>
      <c r="CL804" s="19" t="str">
        <f t="shared" si="3164"/>
        <v/>
      </c>
      <c r="CM804" s="19" t="str">
        <f t="shared" si="3164"/>
        <v/>
      </c>
      <c r="CN804" s="19" t="str">
        <f t="shared" si="3164"/>
        <v/>
      </c>
      <c r="CO804" s="19" t="str">
        <f t="shared" si="3164"/>
        <v/>
      </c>
      <c r="CP804" s="19" t="str">
        <f t="shared" si="3164"/>
        <v/>
      </c>
      <c r="CQ804" s="19" t="str">
        <f t="shared" si="3164"/>
        <v/>
      </c>
      <c r="CR804" s="19" t="str">
        <f t="shared" si="3164"/>
        <v/>
      </c>
      <c r="CS804" s="19" t="str">
        <f t="shared" si="3164"/>
        <v/>
      </c>
      <c r="CT804" s="19" t="str">
        <f t="shared" si="3164"/>
        <v/>
      </c>
      <c r="CU804" s="19" t="str">
        <f t="shared" si="3164"/>
        <v/>
      </c>
      <c r="CV804" s="19" t="str">
        <f t="shared" si="3164"/>
        <v/>
      </c>
      <c r="CW804" s="19" t="str">
        <f t="shared" si="3164"/>
        <v/>
      </c>
      <c r="CX804" s="19" t="str">
        <f t="shared" si="3164"/>
        <v/>
      </c>
      <c r="CY804" s="19" t="str">
        <f t="shared" si="3164"/>
        <v/>
      </c>
      <c r="CZ804" s="8"/>
      <c r="DA804" s="8"/>
      <c r="DB804" s="8"/>
      <c r="DC804" s="8"/>
      <c r="DD804" s="8"/>
      <c r="DE804" s="8"/>
      <c r="DF804" s="8"/>
      <c r="DG804" s="8"/>
      <c r="DH804" s="8"/>
      <c r="DI804" s="8"/>
      <c r="DJ804" s="8"/>
      <c r="DK804" s="8"/>
      <c r="DL804" s="8"/>
      <c r="DM804" s="8"/>
      <c r="DN804" s="8"/>
      <c r="DO804" s="8"/>
      <c r="DP804" s="8"/>
      <c r="DQ804" s="8"/>
      <c r="DR804" s="19" t="str">
        <f t="shared" si="3165"/>
        <v/>
      </c>
      <c r="DS804" s="19" t="str">
        <f t="shared" si="3165"/>
        <v/>
      </c>
      <c r="DT804" s="19" t="str">
        <f t="shared" si="3165"/>
        <v/>
      </c>
      <c r="DU804" s="19" t="str">
        <f t="shared" si="3165"/>
        <v/>
      </c>
      <c r="DV804" s="19" t="str">
        <f t="shared" si="3165"/>
        <v/>
      </c>
      <c r="DW804" s="19" t="str">
        <f t="shared" si="3165"/>
        <v/>
      </c>
      <c r="DX804" s="19" t="str">
        <f t="shared" si="3165"/>
        <v/>
      </c>
      <c r="DY804" s="19" t="str">
        <f t="shared" si="3165"/>
        <v/>
      </c>
      <c r="DZ804" s="19" t="str">
        <f t="shared" si="3165"/>
        <v/>
      </c>
      <c r="EA804" s="19" t="str">
        <f t="shared" si="3165"/>
        <v/>
      </c>
      <c r="EB804" s="19" t="str">
        <f t="shared" si="3165"/>
        <v/>
      </c>
      <c r="EC804" s="19" t="str">
        <f t="shared" si="3165"/>
        <v/>
      </c>
      <c r="ED804" s="19" t="str">
        <f t="shared" si="3165"/>
        <v/>
      </c>
      <c r="EE804" s="19" t="str">
        <f t="shared" si="3165"/>
        <v/>
      </c>
      <c r="EF804" s="19" t="str">
        <f t="shared" si="3165"/>
        <v/>
      </c>
      <c r="EG804" s="19" t="str">
        <f t="shared" si="3165"/>
        <v/>
      </c>
      <c r="EH804" s="19" t="str">
        <f t="shared" si="3165"/>
        <v/>
      </c>
      <c r="EI804" s="19" t="str">
        <f t="shared" si="3165"/>
        <v/>
      </c>
      <c r="EJ804" s="19" t="str">
        <f t="shared" si="3165"/>
        <v/>
      </c>
      <c r="EK804" s="19" t="str">
        <f t="shared" si="3165"/>
        <v/>
      </c>
      <c r="EL804" s="19" t="str">
        <f t="shared" si="3165"/>
        <v/>
      </c>
      <c r="EM804" s="19" t="str">
        <f t="shared" si="3165"/>
        <v/>
      </c>
      <c r="EN804" s="8"/>
      <c r="EO804" s="8"/>
      <c r="EP804" s="8"/>
      <c r="EQ804" s="8"/>
      <c r="ER804" s="8"/>
      <c r="ES804" s="8"/>
      <c r="ET804" s="8"/>
      <c r="EU804" s="8"/>
      <c r="EV804" s="8"/>
      <c r="EW804" s="8"/>
      <c r="EX804" s="8"/>
      <c r="EY804" s="8"/>
      <c r="EZ804" s="8"/>
      <c r="FA804" s="8"/>
      <c r="FB804" s="8"/>
      <c r="FC804" s="8"/>
      <c r="FD804" s="8"/>
      <c r="FE804" s="8"/>
      <c r="FF804" s="19" t="str">
        <f t="shared" si="3166"/>
        <v/>
      </c>
      <c r="FG804" s="19" t="str">
        <f t="shared" si="3166"/>
        <v/>
      </c>
      <c r="FH804" s="19" t="str">
        <f t="shared" si="3166"/>
        <v/>
      </c>
      <c r="FI804" s="19" t="str">
        <f t="shared" si="3166"/>
        <v/>
      </c>
      <c r="FJ804" s="19" t="str">
        <f t="shared" si="3166"/>
        <v/>
      </c>
      <c r="FK804" s="19" t="str">
        <f t="shared" si="3166"/>
        <v/>
      </c>
      <c r="FL804" s="19" t="str">
        <f t="shared" si="3166"/>
        <v/>
      </c>
      <c r="FM804" s="19" t="str">
        <f t="shared" si="3166"/>
        <v/>
      </c>
      <c r="FN804" s="19" t="str">
        <f t="shared" si="3166"/>
        <v/>
      </c>
      <c r="FO804" s="19" t="str">
        <f t="shared" si="3166"/>
        <v/>
      </c>
      <c r="FP804" s="19" t="str">
        <f t="shared" si="3166"/>
        <v/>
      </c>
      <c r="FQ804" s="19" t="str">
        <f t="shared" si="3166"/>
        <v/>
      </c>
      <c r="FR804" s="19" t="str">
        <f t="shared" si="3166"/>
        <v/>
      </c>
      <c r="FS804" s="19" t="str">
        <f t="shared" si="3166"/>
        <v/>
      </c>
      <c r="FT804" s="19" t="str">
        <f t="shared" si="3166"/>
        <v/>
      </c>
      <c r="FU804" s="19" t="str">
        <f t="shared" si="3166"/>
        <v/>
      </c>
      <c r="FV804" s="19" t="str">
        <f t="shared" si="3166"/>
        <v/>
      </c>
      <c r="FW804" s="19" t="str">
        <f t="shared" si="3166"/>
        <v/>
      </c>
      <c r="FX804" s="19" t="str">
        <f t="shared" si="3166"/>
        <v/>
      </c>
      <c r="FY804" s="19" t="str">
        <f t="shared" si="3166"/>
        <v/>
      </c>
      <c r="FZ804" s="19" t="str">
        <f t="shared" si="3166"/>
        <v/>
      </c>
      <c r="GA804" s="19" t="str">
        <f t="shared" si="3166"/>
        <v/>
      </c>
      <c r="GB804" s="8"/>
      <c r="GC804" s="8"/>
      <c r="GD804" s="8"/>
      <c r="GE804" s="8"/>
      <c r="GF804" s="8"/>
      <c r="GG804" s="8"/>
      <c r="GH804" s="8"/>
      <c r="GI804" s="8"/>
      <c r="GJ804" s="8"/>
      <c r="GK804" s="8"/>
      <c r="GL804" s="8"/>
      <c r="GM804" s="8"/>
      <c r="GN804" s="8"/>
      <c r="GO804" s="8"/>
      <c r="GP804" s="8"/>
      <c r="GQ804" s="8"/>
      <c r="GR804" s="8"/>
      <c r="GS804" s="8"/>
    </row>
    <row r="805" spans="1:201" x14ac:dyDescent="0.25">
      <c r="A805" s="115">
        <f>$A$54</f>
        <v>20164</v>
      </c>
      <c r="B805" s="19" t="str">
        <f t="shared" si="3158"/>
        <v/>
      </c>
      <c r="C805" s="19" t="str">
        <f t="shared" si="3169"/>
        <v/>
      </c>
      <c r="D805" s="19" t="str">
        <f t="shared" si="3169"/>
        <v/>
      </c>
      <c r="E805" s="19" t="str">
        <f t="shared" si="3169"/>
        <v/>
      </c>
      <c r="F805" s="19" t="str">
        <f t="shared" si="3169"/>
        <v/>
      </c>
      <c r="G805" s="19" t="str">
        <f t="shared" si="3169"/>
        <v/>
      </c>
      <c r="H805" s="19" t="str">
        <f t="shared" si="3169"/>
        <v/>
      </c>
      <c r="I805" s="19" t="str">
        <f t="shared" si="3169"/>
        <v/>
      </c>
      <c r="J805" s="19" t="str">
        <f t="shared" si="3169"/>
        <v/>
      </c>
      <c r="K805" s="19" t="str">
        <f t="shared" si="3169"/>
        <v/>
      </c>
      <c r="L805" s="19" t="str">
        <f t="shared" si="3169"/>
        <v/>
      </c>
      <c r="M805" s="19" t="str">
        <f t="shared" si="3169"/>
        <v/>
      </c>
      <c r="N805" s="19" t="str">
        <f t="shared" si="3169"/>
        <v/>
      </c>
      <c r="O805" s="19" t="str">
        <f t="shared" si="3169"/>
        <v/>
      </c>
      <c r="P805" s="19" t="str">
        <f t="shared" si="3169"/>
        <v/>
      </c>
      <c r="Q805" s="19" t="str">
        <f t="shared" si="3169"/>
        <v/>
      </c>
      <c r="R805" s="19" t="str">
        <f t="shared" si="3169"/>
        <v/>
      </c>
      <c r="S805" s="19" t="str">
        <f t="shared" si="3169"/>
        <v/>
      </c>
      <c r="T805" s="19" t="str">
        <f t="shared" si="3169"/>
        <v/>
      </c>
      <c r="U805" s="19" t="str">
        <f t="shared" si="3169"/>
        <v/>
      </c>
      <c r="V805" s="19" t="str">
        <f t="shared" si="3169"/>
        <v/>
      </c>
      <c r="W805" s="8"/>
      <c r="X805" s="8"/>
      <c r="Y805" s="8"/>
      <c r="Z805" s="8"/>
      <c r="AA805" s="8"/>
      <c r="AB805" s="8"/>
      <c r="AC805" s="8"/>
      <c r="AD805" s="8"/>
      <c r="AE805" s="8"/>
      <c r="AF805" s="8"/>
      <c r="AG805" s="8"/>
      <c r="AH805" s="8"/>
      <c r="AI805" s="8"/>
      <c r="AJ805" s="8"/>
      <c r="AK805" s="8"/>
      <c r="AL805" s="8"/>
      <c r="AM805" s="8"/>
      <c r="AN805" s="8"/>
      <c r="AO805" s="8"/>
      <c r="AP805" s="19" t="str">
        <f t="shared" ref="AP805:BJ820" si="3170">IFERROR(AQ757/AP757,"")</f>
        <v/>
      </c>
      <c r="AQ805" s="19" t="str">
        <f t="shared" si="3170"/>
        <v/>
      </c>
      <c r="AR805" s="19" t="str">
        <f t="shared" si="3170"/>
        <v/>
      </c>
      <c r="AS805" s="19" t="str">
        <f t="shared" si="3170"/>
        <v/>
      </c>
      <c r="AT805" s="19" t="str">
        <f t="shared" si="3170"/>
        <v/>
      </c>
      <c r="AU805" s="19" t="str">
        <f t="shared" si="3170"/>
        <v/>
      </c>
      <c r="AV805" s="19" t="str">
        <f t="shared" si="3170"/>
        <v/>
      </c>
      <c r="AW805" s="19" t="str">
        <f t="shared" si="3170"/>
        <v/>
      </c>
      <c r="AX805" s="19" t="str">
        <f t="shared" si="3170"/>
        <v/>
      </c>
      <c r="AY805" s="19" t="str">
        <f t="shared" si="3170"/>
        <v/>
      </c>
      <c r="AZ805" s="19" t="str">
        <f t="shared" si="3170"/>
        <v/>
      </c>
      <c r="BA805" s="19" t="str">
        <f t="shared" si="3170"/>
        <v/>
      </c>
      <c r="BB805" s="19" t="str">
        <f t="shared" si="3170"/>
        <v/>
      </c>
      <c r="BC805" s="19" t="str">
        <f t="shared" si="3170"/>
        <v/>
      </c>
      <c r="BD805" s="19" t="str">
        <f t="shared" si="3170"/>
        <v/>
      </c>
      <c r="BE805" s="19" t="str">
        <f t="shared" si="3170"/>
        <v/>
      </c>
      <c r="BF805" s="19" t="str">
        <f t="shared" si="3170"/>
        <v/>
      </c>
      <c r="BG805" s="19" t="str">
        <f t="shared" si="3170"/>
        <v/>
      </c>
      <c r="BH805" s="19" t="str">
        <f t="shared" si="3170"/>
        <v/>
      </c>
      <c r="BI805" s="19" t="str">
        <f t="shared" si="3170"/>
        <v/>
      </c>
      <c r="BJ805" s="19" t="str">
        <f t="shared" si="3170"/>
        <v/>
      </c>
      <c r="BK805" s="8"/>
      <c r="BL805" s="8"/>
      <c r="BM805" s="8"/>
      <c r="BN805" s="8"/>
      <c r="BO805" s="8"/>
      <c r="BP805" s="8"/>
      <c r="BQ805" s="8"/>
      <c r="BR805" s="8"/>
      <c r="BS805" s="8"/>
      <c r="BT805" s="8"/>
      <c r="BU805" s="8"/>
      <c r="BV805" s="8"/>
      <c r="BW805" s="8"/>
      <c r="BX805" s="8"/>
      <c r="BY805" s="8"/>
      <c r="BZ805" s="8"/>
      <c r="CA805" s="8"/>
      <c r="CB805" s="8"/>
      <c r="CC805" s="8"/>
      <c r="CD805" s="19" t="str">
        <f t="shared" ref="CD805:CX820" si="3171">IFERROR(CE757/CD757,"")</f>
        <v/>
      </c>
      <c r="CE805" s="19" t="str">
        <f t="shared" si="3171"/>
        <v/>
      </c>
      <c r="CF805" s="19" t="str">
        <f t="shared" si="3171"/>
        <v/>
      </c>
      <c r="CG805" s="19" t="str">
        <f t="shared" si="3171"/>
        <v/>
      </c>
      <c r="CH805" s="19" t="str">
        <f t="shared" si="3171"/>
        <v/>
      </c>
      <c r="CI805" s="19" t="str">
        <f t="shared" si="3171"/>
        <v/>
      </c>
      <c r="CJ805" s="19" t="str">
        <f t="shared" si="3171"/>
        <v/>
      </c>
      <c r="CK805" s="19" t="str">
        <f t="shared" si="3171"/>
        <v/>
      </c>
      <c r="CL805" s="19" t="str">
        <f t="shared" si="3171"/>
        <v/>
      </c>
      <c r="CM805" s="19" t="str">
        <f t="shared" si="3171"/>
        <v/>
      </c>
      <c r="CN805" s="19" t="str">
        <f t="shared" si="3171"/>
        <v/>
      </c>
      <c r="CO805" s="19" t="str">
        <f t="shared" si="3171"/>
        <v/>
      </c>
      <c r="CP805" s="19" t="str">
        <f t="shared" si="3171"/>
        <v/>
      </c>
      <c r="CQ805" s="19" t="str">
        <f t="shared" si="3171"/>
        <v/>
      </c>
      <c r="CR805" s="19" t="str">
        <f t="shared" si="3171"/>
        <v/>
      </c>
      <c r="CS805" s="19" t="str">
        <f t="shared" si="3171"/>
        <v/>
      </c>
      <c r="CT805" s="19" t="str">
        <f t="shared" si="3171"/>
        <v/>
      </c>
      <c r="CU805" s="19" t="str">
        <f t="shared" si="3171"/>
        <v/>
      </c>
      <c r="CV805" s="19" t="str">
        <f t="shared" si="3171"/>
        <v/>
      </c>
      <c r="CW805" s="19" t="str">
        <f t="shared" si="3171"/>
        <v/>
      </c>
      <c r="CX805" s="19" t="str">
        <f t="shared" si="3171"/>
        <v/>
      </c>
      <c r="CY805" s="8"/>
      <c r="CZ805" s="8"/>
      <c r="DA805" s="8"/>
      <c r="DB805" s="8"/>
      <c r="DC805" s="8"/>
      <c r="DD805" s="8"/>
      <c r="DE805" s="8"/>
      <c r="DF805" s="8"/>
      <c r="DG805" s="8"/>
      <c r="DH805" s="8"/>
      <c r="DI805" s="8"/>
      <c r="DJ805" s="8"/>
      <c r="DK805" s="8"/>
      <c r="DL805" s="8"/>
      <c r="DM805" s="8"/>
      <c r="DN805" s="8"/>
      <c r="DO805" s="8"/>
      <c r="DP805" s="8"/>
      <c r="DQ805" s="8"/>
      <c r="DR805" s="19" t="str">
        <f t="shared" ref="DR805:EL820" si="3172">IFERROR(DS757/DR757,"")</f>
        <v/>
      </c>
      <c r="DS805" s="19" t="str">
        <f t="shared" si="3172"/>
        <v/>
      </c>
      <c r="DT805" s="19" t="str">
        <f t="shared" si="3172"/>
        <v/>
      </c>
      <c r="DU805" s="19" t="str">
        <f t="shared" si="3172"/>
        <v/>
      </c>
      <c r="DV805" s="19" t="str">
        <f t="shared" si="3172"/>
        <v/>
      </c>
      <c r="DW805" s="19" t="str">
        <f t="shared" si="3172"/>
        <v/>
      </c>
      <c r="DX805" s="19" t="str">
        <f t="shared" si="3172"/>
        <v/>
      </c>
      <c r="DY805" s="19" t="str">
        <f t="shared" si="3172"/>
        <v/>
      </c>
      <c r="DZ805" s="19" t="str">
        <f t="shared" si="3172"/>
        <v/>
      </c>
      <c r="EA805" s="19" t="str">
        <f t="shared" si="3172"/>
        <v/>
      </c>
      <c r="EB805" s="19" t="str">
        <f t="shared" si="3172"/>
        <v/>
      </c>
      <c r="EC805" s="19" t="str">
        <f t="shared" si="3172"/>
        <v/>
      </c>
      <c r="ED805" s="19" t="str">
        <f t="shared" si="3172"/>
        <v/>
      </c>
      <c r="EE805" s="19" t="str">
        <f t="shared" si="3172"/>
        <v/>
      </c>
      <c r="EF805" s="19" t="str">
        <f t="shared" si="3172"/>
        <v/>
      </c>
      <c r="EG805" s="19" t="str">
        <f t="shared" si="3172"/>
        <v/>
      </c>
      <c r="EH805" s="19" t="str">
        <f t="shared" si="3172"/>
        <v/>
      </c>
      <c r="EI805" s="19" t="str">
        <f t="shared" si="3172"/>
        <v/>
      </c>
      <c r="EJ805" s="19" t="str">
        <f t="shared" si="3172"/>
        <v/>
      </c>
      <c r="EK805" s="19" t="str">
        <f t="shared" si="3172"/>
        <v/>
      </c>
      <c r="EL805" s="19" t="str">
        <f t="shared" si="3172"/>
        <v/>
      </c>
      <c r="EM805" s="8"/>
      <c r="EN805" s="8"/>
      <c r="EO805" s="8"/>
      <c r="EP805" s="8"/>
      <c r="EQ805" s="8"/>
      <c r="ER805" s="8"/>
      <c r="ES805" s="8"/>
      <c r="ET805" s="8"/>
      <c r="EU805" s="8"/>
      <c r="EV805" s="8"/>
      <c r="EW805" s="8"/>
      <c r="EX805" s="8"/>
      <c r="EY805" s="8"/>
      <c r="EZ805" s="8"/>
      <c r="FA805" s="8"/>
      <c r="FB805" s="8"/>
      <c r="FC805" s="8"/>
      <c r="FD805" s="8"/>
      <c r="FE805" s="8"/>
      <c r="FF805" s="19" t="str">
        <f t="shared" ref="FF805:FZ820" si="3173">IFERROR(FG757/FF757,"")</f>
        <v/>
      </c>
      <c r="FG805" s="19" t="str">
        <f t="shared" si="3173"/>
        <v/>
      </c>
      <c r="FH805" s="19" t="str">
        <f t="shared" si="3173"/>
        <v/>
      </c>
      <c r="FI805" s="19" t="str">
        <f t="shared" si="3173"/>
        <v/>
      </c>
      <c r="FJ805" s="19" t="str">
        <f t="shared" si="3173"/>
        <v/>
      </c>
      <c r="FK805" s="19" t="str">
        <f t="shared" si="3173"/>
        <v/>
      </c>
      <c r="FL805" s="19" t="str">
        <f t="shared" si="3173"/>
        <v/>
      </c>
      <c r="FM805" s="19" t="str">
        <f t="shared" si="3173"/>
        <v/>
      </c>
      <c r="FN805" s="19" t="str">
        <f t="shared" si="3173"/>
        <v/>
      </c>
      <c r="FO805" s="19" t="str">
        <f t="shared" si="3173"/>
        <v/>
      </c>
      <c r="FP805" s="19" t="str">
        <f t="shared" si="3173"/>
        <v/>
      </c>
      <c r="FQ805" s="19" t="str">
        <f t="shared" si="3173"/>
        <v/>
      </c>
      <c r="FR805" s="19" t="str">
        <f t="shared" si="3173"/>
        <v/>
      </c>
      <c r="FS805" s="19" t="str">
        <f t="shared" si="3173"/>
        <v/>
      </c>
      <c r="FT805" s="19" t="str">
        <f t="shared" si="3173"/>
        <v/>
      </c>
      <c r="FU805" s="19" t="str">
        <f t="shared" si="3173"/>
        <v/>
      </c>
      <c r="FV805" s="19" t="str">
        <f t="shared" si="3173"/>
        <v/>
      </c>
      <c r="FW805" s="19" t="str">
        <f t="shared" si="3173"/>
        <v/>
      </c>
      <c r="FX805" s="19" t="str">
        <f t="shared" si="3173"/>
        <v/>
      </c>
      <c r="FY805" s="19" t="str">
        <f t="shared" si="3173"/>
        <v/>
      </c>
      <c r="FZ805" s="19" t="str">
        <f t="shared" si="3173"/>
        <v/>
      </c>
      <c r="GA805" s="8"/>
      <c r="GB805" s="8"/>
      <c r="GC805" s="8"/>
      <c r="GD805" s="8"/>
      <c r="GE805" s="8"/>
      <c r="GF805" s="8"/>
      <c r="GG805" s="8"/>
      <c r="GH805" s="8"/>
      <c r="GI805" s="8"/>
      <c r="GJ805" s="8"/>
      <c r="GK805" s="8"/>
      <c r="GL805" s="8"/>
      <c r="GM805" s="8"/>
      <c r="GN805" s="8"/>
      <c r="GO805" s="8"/>
      <c r="GP805" s="8"/>
      <c r="GQ805" s="8"/>
      <c r="GR805" s="8"/>
      <c r="GS805" s="8"/>
    </row>
    <row r="806" spans="1:201" x14ac:dyDescent="0.25">
      <c r="A806" s="115">
        <f>$A$55</f>
        <v>20171</v>
      </c>
      <c r="B806" s="19" t="str">
        <f t="shared" si="3158"/>
        <v/>
      </c>
      <c r="C806" s="19" t="str">
        <f t="shared" si="3169"/>
        <v/>
      </c>
      <c r="D806" s="19" t="str">
        <f t="shared" si="3169"/>
        <v/>
      </c>
      <c r="E806" s="19" t="str">
        <f t="shared" si="3169"/>
        <v/>
      </c>
      <c r="F806" s="19" t="str">
        <f t="shared" si="3169"/>
        <v/>
      </c>
      <c r="G806" s="19" t="str">
        <f t="shared" si="3169"/>
        <v/>
      </c>
      <c r="H806" s="19" t="str">
        <f t="shared" si="3169"/>
        <v/>
      </c>
      <c r="I806" s="19" t="str">
        <f t="shared" si="3169"/>
        <v/>
      </c>
      <c r="J806" s="19" t="str">
        <f t="shared" si="3169"/>
        <v/>
      </c>
      <c r="K806" s="19" t="str">
        <f t="shared" si="3169"/>
        <v/>
      </c>
      <c r="L806" s="19" t="str">
        <f t="shared" si="3169"/>
        <v/>
      </c>
      <c r="M806" s="19" t="str">
        <f t="shared" si="3169"/>
        <v/>
      </c>
      <c r="N806" s="19" t="str">
        <f t="shared" si="3169"/>
        <v/>
      </c>
      <c r="O806" s="19" t="str">
        <f t="shared" si="3169"/>
        <v/>
      </c>
      <c r="P806" s="19" t="str">
        <f t="shared" si="3169"/>
        <v/>
      </c>
      <c r="Q806" s="19" t="str">
        <f t="shared" si="3169"/>
        <v/>
      </c>
      <c r="R806" s="19" t="str">
        <f t="shared" si="3169"/>
        <v/>
      </c>
      <c r="S806" s="19" t="str">
        <f t="shared" si="3169"/>
        <v/>
      </c>
      <c r="T806" s="19" t="str">
        <f t="shared" si="3169"/>
        <v/>
      </c>
      <c r="U806" s="19" t="str">
        <f t="shared" si="3169"/>
        <v/>
      </c>
      <c r="V806" s="8"/>
      <c r="W806" s="8"/>
      <c r="X806" s="8"/>
      <c r="Y806" s="8"/>
      <c r="Z806" s="8"/>
      <c r="AA806" s="8"/>
      <c r="AB806" s="8"/>
      <c r="AC806" s="8"/>
      <c r="AD806" s="8"/>
      <c r="AE806" s="8"/>
      <c r="AF806" s="8"/>
      <c r="AG806" s="8"/>
      <c r="AH806" s="8"/>
      <c r="AI806" s="8"/>
      <c r="AJ806" s="8"/>
      <c r="AK806" s="8"/>
      <c r="AL806" s="8"/>
      <c r="AM806" s="8"/>
      <c r="AN806" s="8"/>
      <c r="AO806" s="8"/>
      <c r="AP806" s="19" t="str">
        <f t="shared" si="3170"/>
        <v/>
      </c>
      <c r="AQ806" s="19" t="str">
        <f t="shared" si="3170"/>
        <v/>
      </c>
      <c r="AR806" s="19" t="str">
        <f t="shared" si="3170"/>
        <v/>
      </c>
      <c r="AS806" s="19" t="str">
        <f t="shared" si="3170"/>
        <v/>
      </c>
      <c r="AT806" s="19" t="str">
        <f t="shared" si="3170"/>
        <v/>
      </c>
      <c r="AU806" s="19" t="str">
        <f t="shared" si="3170"/>
        <v/>
      </c>
      <c r="AV806" s="19" t="str">
        <f t="shared" si="3170"/>
        <v/>
      </c>
      <c r="AW806" s="19" t="str">
        <f t="shared" si="3170"/>
        <v/>
      </c>
      <c r="AX806" s="19" t="str">
        <f t="shared" si="3170"/>
        <v/>
      </c>
      <c r="AY806" s="19" t="str">
        <f t="shared" si="3170"/>
        <v/>
      </c>
      <c r="AZ806" s="19" t="str">
        <f t="shared" si="3170"/>
        <v/>
      </c>
      <c r="BA806" s="19" t="str">
        <f t="shared" si="3170"/>
        <v/>
      </c>
      <c r="BB806" s="19" t="str">
        <f t="shared" si="3170"/>
        <v/>
      </c>
      <c r="BC806" s="19" t="str">
        <f t="shared" si="3170"/>
        <v/>
      </c>
      <c r="BD806" s="19" t="str">
        <f t="shared" si="3170"/>
        <v/>
      </c>
      <c r="BE806" s="19" t="str">
        <f t="shared" si="3170"/>
        <v/>
      </c>
      <c r="BF806" s="19" t="str">
        <f t="shared" si="3170"/>
        <v/>
      </c>
      <c r="BG806" s="19" t="str">
        <f t="shared" si="3170"/>
        <v/>
      </c>
      <c r="BH806" s="19" t="str">
        <f t="shared" si="3170"/>
        <v/>
      </c>
      <c r="BI806" s="19" t="str">
        <f t="shared" si="3170"/>
        <v/>
      </c>
      <c r="BJ806" s="8"/>
      <c r="BK806" s="8"/>
      <c r="BL806" s="8"/>
      <c r="BM806" s="8"/>
      <c r="BN806" s="8"/>
      <c r="BO806" s="8"/>
      <c r="BP806" s="8"/>
      <c r="BQ806" s="8"/>
      <c r="BR806" s="8"/>
      <c r="BS806" s="8"/>
      <c r="BT806" s="8"/>
      <c r="BU806" s="8"/>
      <c r="BV806" s="8"/>
      <c r="BW806" s="8"/>
      <c r="BX806" s="8"/>
      <c r="BY806" s="8"/>
      <c r="BZ806" s="8"/>
      <c r="CA806" s="8"/>
      <c r="CB806" s="8"/>
      <c r="CC806" s="8"/>
      <c r="CD806" s="19" t="str">
        <f t="shared" si="3171"/>
        <v/>
      </c>
      <c r="CE806" s="19" t="str">
        <f t="shared" si="3171"/>
        <v/>
      </c>
      <c r="CF806" s="19" t="str">
        <f t="shared" si="3171"/>
        <v/>
      </c>
      <c r="CG806" s="19" t="str">
        <f t="shared" si="3171"/>
        <v/>
      </c>
      <c r="CH806" s="19" t="str">
        <f t="shared" si="3171"/>
        <v/>
      </c>
      <c r="CI806" s="19" t="str">
        <f t="shared" si="3171"/>
        <v/>
      </c>
      <c r="CJ806" s="19" t="str">
        <f t="shared" si="3171"/>
        <v/>
      </c>
      <c r="CK806" s="19" t="str">
        <f t="shared" si="3171"/>
        <v/>
      </c>
      <c r="CL806" s="19" t="str">
        <f t="shared" si="3171"/>
        <v/>
      </c>
      <c r="CM806" s="19" t="str">
        <f t="shared" si="3171"/>
        <v/>
      </c>
      <c r="CN806" s="19" t="str">
        <f t="shared" si="3171"/>
        <v/>
      </c>
      <c r="CO806" s="19" t="str">
        <f t="shared" si="3171"/>
        <v/>
      </c>
      <c r="CP806" s="19" t="str">
        <f t="shared" si="3171"/>
        <v/>
      </c>
      <c r="CQ806" s="19" t="str">
        <f t="shared" si="3171"/>
        <v/>
      </c>
      <c r="CR806" s="19" t="str">
        <f t="shared" si="3171"/>
        <v/>
      </c>
      <c r="CS806" s="19" t="str">
        <f t="shared" si="3171"/>
        <v/>
      </c>
      <c r="CT806" s="19" t="str">
        <f t="shared" si="3171"/>
        <v/>
      </c>
      <c r="CU806" s="19" t="str">
        <f t="shared" si="3171"/>
        <v/>
      </c>
      <c r="CV806" s="19" t="str">
        <f t="shared" si="3171"/>
        <v/>
      </c>
      <c r="CW806" s="19" t="str">
        <f t="shared" si="3171"/>
        <v/>
      </c>
      <c r="CX806" s="8"/>
      <c r="CY806" s="8"/>
      <c r="CZ806" s="8"/>
      <c r="DA806" s="8"/>
      <c r="DB806" s="8"/>
      <c r="DC806" s="8"/>
      <c r="DD806" s="8"/>
      <c r="DE806" s="8"/>
      <c r="DF806" s="8"/>
      <c r="DG806" s="8"/>
      <c r="DH806" s="8"/>
      <c r="DI806" s="8"/>
      <c r="DJ806" s="8"/>
      <c r="DK806" s="8"/>
      <c r="DL806" s="8"/>
      <c r="DM806" s="8"/>
      <c r="DN806" s="8"/>
      <c r="DO806" s="8"/>
      <c r="DP806" s="8"/>
      <c r="DQ806" s="8"/>
      <c r="DR806" s="19" t="str">
        <f t="shared" si="3172"/>
        <v/>
      </c>
      <c r="DS806" s="19" t="str">
        <f t="shared" si="3172"/>
        <v/>
      </c>
      <c r="DT806" s="19" t="str">
        <f t="shared" si="3172"/>
        <v/>
      </c>
      <c r="DU806" s="19" t="str">
        <f t="shared" si="3172"/>
        <v/>
      </c>
      <c r="DV806" s="19" t="str">
        <f t="shared" si="3172"/>
        <v/>
      </c>
      <c r="DW806" s="19" t="str">
        <f t="shared" si="3172"/>
        <v/>
      </c>
      <c r="DX806" s="19" t="str">
        <f t="shared" si="3172"/>
        <v/>
      </c>
      <c r="DY806" s="19" t="str">
        <f t="shared" si="3172"/>
        <v/>
      </c>
      <c r="DZ806" s="19" t="str">
        <f t="shared" si="3172"/>
        <v/>
      </c>
      <c r="EA806" s="19" t="str">
        <f t="shared" si="3172"/>
        <v/>
      </c>
      <c r="EB806" s="19" t="str">
        <f t="shared" si="3172"/>
        <v/>
      </c>
      <c r="EC806" s="19" t="str">
        <f t="shared" si="3172"/>
        <v/>
      </c>
      <c r="ED806" s="19" t="str">
        <f t="shared" si="3172"/>
        <v/>
      </c>
      <c r="EE806" s="19" t="str">
        <f t="shared" si="3172"/>
        <v/>
      </c>
      <c r="EF806" s="19" t="str">
        <f t="shared" si="3172"/>
        <v/>
      </c>
      <c r="EG806" s="19" t="str">
        <f t="shared" si="3172"/>
        <v/>
      </c>
      <c r="EH806" s="19" t="str">
        <f t="shared" si="3172"/>
        <v/>
      </c>
      <c r="EI806" s="19" t="str">
        <f t="shared" si="3172"/>
        <v/>
      </c>
      <c r="EJ806" s="19" t="str">
        <f t="shared" si="3172"/>
        <v/>
      </c>
      <c r="EK806" s="19" t="str">
        <f t="shared" si="3172"/>
        <v/>
      </c>
      <c r="EL806" s="8"/>
      <c r="EM806" s="8"/>
      <c r="EN806" s="8"/>
      <c r="EO806" s="8"/>
      <c r="EP806" s="8"/>
      <c r="EQ806" s="8"/>
      <c r="ER806" s="8"/>
      <c r="ES806" s="8"/>
      <c r="ET806" s="8"/>
      <c r="EU806" s="8"/>
      <c r="EV806" s="8"/>
      <c r="EW806" s="8"/>
      <c r="EX806" s="8"/>
      <c r="EY806" s="8"/>
      <c r="EZ806" s="8"/>
      <c r="FA806" s="8"/>
      <c r="FB806" s="8"/>
      <c r="FC806" s="8"/>
      <c r="FD806" s="8"/>
      <c r="FE806" s="8"/>
      <c r="FF806" s="19" t="str">
        <f t="shared" si="3173"/>
        <v/>
      </c>
      <c r="FG806" s="19" t="str">
        <f t="shared" si="3173"/>
        <v/>
      </c>
      <c r="FH806" s="19" t="str">
        <f t="shared" si="3173"/>
        <v/>
      </c>
      <c r="FI806" s="19" t="str">
        <f t="shared" si="3173"/>
        <v/>
      </c>
      <c r="FJ806" s="19" t="str">
        <f t="shared" si="3173"/>
        <v/>
      </c>
      <c r="FK806" s="19" t="str">
        <f t="shared" si="3173"/>
        <v/>
      </c>
      <c r="FL806" s="19" t="str">
        <f t="shared" si="3173"/>
        <v/>
      </c>
      <c r="FM806" s="19" t="str">
        <f t="shared" si="3173"/>
        <v/>
      </c>
      <c r="FN806" s="19" t="str">
        <f t="shared" si="3173"/>
        <v/>
      </c>
      <c r="FO806" s="19" t="str">
        <f t="shared" si="3173"/>
        <v/>
      </c>
      <c r="FP806" s="19" t="str">
        <f t="shared" si="3173"/>
        <v/>
      </c>
      <c r="FQ806" s="19" t="str">
        <f t="shared" si="3173"/>
        <v/>
      </c>
      <c r="FR806" s="19" t="str">
        <f t="shared" si="3173"/>
        <v/>
      </c>
      <c r="FS806" s="19" t="str">
        <f t="shared" si="3173"/>
        <v/>
      </c>
      <c r="FT806" s="19" t="str">
        <f t="shared" si="3173"/>
        <v/>
      </c>
      <c r="FU806" s="19" t="str">
        <f t="shared" si="3173"/>
        <v/>
      </c>
      <c r="FV806" s="19" t="str">
        <f t="shared" si="3173"/>
        <v/>
      </c>
      <c r="FW806" s="19" t="str">
        <f t="shared" si="3173"/>
        <v/>
      </c>
      <c r="FX806" s="19" t="str">
        <f t="shared" si="3173"/>
        <v/>
      </c>
      <c r="FY806" s="19" t="str">
        <f t="shared" si="3173"/>
        <v/>
      </c>
      <c r="FZ806" s="8"/>
      <c r="GA806" s="8"/>
      <c r="GB806" s="8"/>
      <c r="GC806" s="8"/>
      <c r="GD806" s="8"/>
      <c r="GE806" s="8"/>
      <c r="GF806" s="8"/>
      <c r="GG806" s="8"/>
      <c r="GH806" s="8"/>
      <c r="GI806" s="8"/>
      <c r="GJ806" s="8"/>
      <c r="GK806" s="8"/>
      <c r="GL806" s="8"/>
      <c r="GM806" s="8"/>
      <c r="GN806" s="8"/>
      <c r="GO806" s="8"/>
      <c r="GP806" s="8"/>
      <c r="GQ806" s="8"/>
      <c r="GR806" s="8"/>
      <c r="GS806" s="8"/>
    </row>
    <row r="807" spans="1:201" x14ac:dyDescent="0.25">
      <c r="A807" s="115">
        <f>$A$56</f>
        <v>20172</v>
      </c>
      <c r="B807" s="19" t="str">
        <f t="shared" si="3158"/>
        <v/>
      </c>
      <c r="C807" s="19" t="str">
        <f t="shared" si="3169"/>
        <v/>
      </c>
      <c r="D807" s="19" t="str">
        <f t="shared" si="3169"/>
        <v/>
      </c>
      <c r="E807" s="19" t="str">
        <f t="shared" si="3169"/>
        <v/>
      </c>
      <c r="F807" s="19" t="str">
        <f t="shared" si="3169"/>
        <v/>
      </c>
      <c r="G807" s="19" t="str">
        <f t="shared" si="3169"/>
        <v/>
      </c>
      <c r="H807" s="19" t="str">
        <f t="shared" si="3169"/>
        <v/>
      </c>
      <c r="I807" s="19" t="str">
        <f t="shared" si="3169"/>
        <v/>
      </c>
      <c r="J807" s="19" t="str">
        <f t="shared" si="3169"/>
        <v/>
      </c>
      <c r="K807" s="19" t="str">
        <f t="shared" si="3169"/>
        <v/>
      </c>
      <c r="L807" s="19" t="str">
        <f t="shared" si="3169"/>
        <v/>
      </c>
      <c r="M807" s="19" t="str">
        <f t="shared" si="3169"/>
        <v/>
      </c>
      <c r="N807" s="19" t="str">
        <f t="shared" si="3169"/>
        <v/>
      </c>
      <c r="O807" s="19" t="str">
        <f t="shared" si="3169"/>
        <v/>
      </c>
      <c r="P807" s="19" t="str">
        <f t="shared" si="3169"/>
        <v/>
      </c>
      <c r="Q807" s="19" t="str">
        <f t="shared" si="3169"/>
        <v/>
      </c>
      <c r="R807" s="19" t="str">
        <f t="shared" si="3169"/>
        <v/>
      </c>
      <c r="S807" s="19" t="str">
        <f t="shared" si="3169"/>
        <v/>
      </c>
      <c r="T807" s="19" t="str">
        <f t="shared" si="3169"/>
        <v/>
      </c>
      <c r="U807" s="8"/>
      <c r="V807" s="8"/>
      <c r="W807" s="8"/>
      <c r="X807" s="8"/>
      <c r="Y807" s="8"/>
      <c r="Z807" s="8"/>
      <c r="AA807" s="8"/>
      <c r="AB807" s="8"/>
      <c r="AC807" s="8"/>
      <c r="AD807" s="8"/>
      <c r="AE807" s="8"/>
      <c r="AF807" s="8"/>
      <c r="AG807" s="8"/>
      <c r="AH807" s="8"/>
      <c r="AI807" s="8"/>
      <c r="AJ807" s="8"/>
      <c r="AK807" s="8"/>
      <c r="AL807" s="8"/>
      <c r="AM807" s="8"/>
      <c r="AN807" s="8"/>
      <c r="AO807" s="8"/>
      <c r="AP807" s="19" t="str">
        <f t="shared" si="3170"/>
        <v/>
      </c>
      <c r="AQ807" s="19" t="str">
        <f t="shared" si="3170"/>
        <v/>
      </c>
      <c r="AR807" s="19" t="str">
        <f t="shared" si="3170"/>
        <v/>
      </c>
      <c r="AS807" s="19" t="str">
        <f t="shared" si="3170"/>
        <v/>
      </c>
      <c r="AT807" s="19" t="str">
        <f t="shared" si="3170"/>
        <v/>
      </c>
      <c r="AU807" s="19" t="str">
        <f t="shared" si="3170"/>
        <v/>
      </c>
      <c r="AV807" s="19" t="str">
        <f t="shared" si="3170"/>
        <v/>
      </c>
      <c r="AW807" s="19" t="str">
        <f t="shared" si="3170"/>
        <v/>
      </c>
      <c r="AX807" s="19" t="str">
        <f t="shared" si="3170"/>
        <v/>
      </c>
      <c r="AY807" s="19" t="str">
        <f t="shared" si="3170"/>
        <v/>
      </c>
      <c r="AZ807" s="19" t="str">
        <f t="shared" si="3170"/>
        <v/>
      </c>
      <c r="BA807" s="19" t="str">
        <f t="shared" si="3170"/>
        <v/>
      </c>
      <c r="BB807" s="19" t="str">
        <f t="shared" si="3170"/>
        <v/>
      </c>
      <c r="BC807" s="19" t="str">
        <f t="shared" si="3170"/>
        <v/>
      </c>
      <c r="BD807" s="19" t="str">
        <f t="shared" si="3170"/>
        <v/>
      </c>
      <c r="BE807" s="19" t="str">
        <f t="shared" si="3170"/>
        <v/>
      </c>
      <c r="BF807" s="19" t="str">
        <f t="shared" si="3170"/>
        <v/>
      </c>
      <c r="BG807" s="19" t="str">
        <f t="shared" si="3170"/>
        <v/>
      </c>
      <c r="BH807" s="19" t="str">
        <f t="shared" si="3170"/>
        <v/>
      </c>
      <c r="BI807" s="8"/>
      <c r="BJ807" s="8"/>
      <c r="BK807" s="8"/>
      <c r="BL807" s="8"/>
      <c r="BM807" s="8"/>
      <c r="BN807" s="8"/>
      <c r="BO807" s="8"/>
      <c r="BP807" s="8"/>
      <c r="BQ807" s="8"/>
      <c r="BR807" s="8"/>
      <c r="BS807" s="8"/>
      <c r="BT807" s="8"/>
      <c r="BU807" s="8"/>
      <c r="BV807" s="8"/>
      <c r="BW807" s="8"/>
      <c r="BX807" s="8"/>
      <c r="BY807" s="8"/>
      <c r="BZ807" s="8"/>
      <c r="CA807" s="8"/>
      <c r="CB807" s="8"/>
      <c r="CC807" s="8"/>
      <c r="CD807" s="19" t="str">
        <f t="shared" si="3171"/>
        <v/>
      </c>
      <c r="CE807" s="19" t="str">
        <f t="shared" si="3171"/>
        <v/>
      </c>
      <c r="CF807" s="19" t="str">
        <f t="shared" si="3171"/>
        <v/>
      </c>
      <c r="CG807" s="19" t="str">
        <f t="shared" si="3171"/>
        <v/>
      </c>
      <c r="CH807" s="19" t="str">
        <f t="shared" si="3171"/>
        <v/>
      </c>
      <c r="CI807" s="19" t="str">
        <f t="shared" si="3171"/>
        <v/>
      </c>
      <c r="CJ807" s="19" t="str">
        <f t="shared" si="3171"/>
        <v/>
      </c>
      <c r="CK807" s="19" t="str">
        <f t="shared" si="3171"/>
        <v/>
      </c>
      <c r="CL807" s="19" t="str">
        <f t="shared" si="3171"/>
        <v/>
      </c>
      <c r="CM807" s="19" t="str">
        <f t="shared" si="3171"/>
        <v/>
      </c>
      <c r="CN807" s="19" t="str">
        <f t="shared" si="3171"/>
        <v/>
      </c>
      <c r="CO807" s="19" t="str">
        <f t="shared" si="3171"/>
        <v/>
      </c>
      <c r="CP807" s="19" t="str">
        <f t="shared" si="3171"/>
        <v/>
      </c>
      <c r="CQ807" s="19" t="str">
        <f t="shared" si="3171"/>
        <v/>
      </c>
      <c r="CR807" s="19" t="str">
        <f t="shared" si="3171"/>
        <v/>
      </c>
      <c r="CS807" s="19" t="str">
        <f t="shared" si="3171"/>
        <v/>
      </c>
      <c r="CT807" s="19" t="str">
        <f t="shared" si="3171"/>
        <v/>
      </c>
      <c r="CU807" s="19" t="str">
        <f t="shared" si="3171"/>
        <v/>
      </c>
      <c r="CV807" s="19" t="str">
        <f t="shared" si="3171"/>
        <v/>
      </c>
      <c r="CW807" s="8"/>
      <c r="CX807" s="8"/>
      <c r="CY807" s="8"/>
      <c r="CZ807" s="8"/>
      <c r="DA807" s="8"/>
      <c r="DB807" s="8"/>
      <c r="DC807" s="8"/>
      <c r="DD807" s="8"/>
      <c r="DE807" s="8"/>
      <c r="DF807" s="8"/>
      <c r="DG807" s="8"/>
      <c r="DH807" s="8"/>
      <c r="DI807" s="8"/>
      <c r="DJ807" s="8"/>
      <c r="DK807" s="8"/>
      <c r="DL807" s="8"/>
      <c r="DM807" s="8"/>
      <c r="DN807" s="8"/>
      <c r="DO807" s="8"/>
      <c r="DP807" s="8"/>
      <c r="DQ807" s="8"/>
      <c r="DR807" s="19" t="str">
        <f t="shared" si="3172"/>
        <v/>
      </c>
      <c r="DS807" s="19" t="str">
        <f t="shared" si="3172"/>
        <v/>
      </c>
      <c r="DT807" s="19" t="str">
        <f t="shared" si="3172"/>
        <v/>
      </c>
      <c r="DU807" s="19" t="str">
        <f t="shared" si="3172"/>
        <v/>
      </c>
      <c r="DV807" s="19" t="str">
        <f t="shared" si="3172"/>
        <v/>
      </c>
      <c r="DW807" s="19" t="str">
        <f t="shared" si="3172"/>
        <v/>
      </c>
      <c r="DX807" s="19" t="str">
        <f t="shared" si="3172"/>
        <v/>
      </c>
      <c r="DY807" s="19" t="str">
        <f t="shared" si="3172"/>
        <v/>
      </c>
      <c r="DZ807" s="19" t="str">
        <f t="shared" si="3172"/>
        <v/>
      </c>
      <c r="EA807" s="19" t="str">
        <f t="shared" si="3172"/>
        <v/>
      </c>
      <c r="EB807" s="19" t="str">
        <f t="shared" si="3172"/>
        <v/>
      </c>
      <c r="EC807" s="19" t="str">
        <f t="shared" si="3172"/>
        <v/>
      </c>
      <c r="ED807" s="19" t="str">
        <f t="shared" si="3172"/>
        <v/>
      </c>
      <c r="EE807" s="19" t="str">
        <f t="shared" si="3172"/>
        <v/>
      </c>
      <c r="EF807" s="19" t="str">
        <f t="shared" si="3172"/>
        <v/>
      </c>
      <c r="EG807" s="19" t="str">
        <f t="shared" si="3172"/>
        <v/>
      </c>
      <c r="EH807" s="19" t="str">
        <f t="shared" si="3172"/>
        <v/>
      </c>
      <c r="EI807" s="19" t="str">
        <f t="shared" si="3172"/>
        <v/>
      </c>
      <c r="EJ807" s="19" t="str">
        <f t="shared" si="3172"/>
        <v/>
      </c>
      <c r="EK807" s="8"/>
      <c r="EL807" s="8"/>
      <c r="EM807" s="8"/>
      <c r="EN807" s="8"/>
      <c r="EO807" s="8"/>
      <c r="EP807" s="8"/>
      <c r="EQ807" s="8"/>
      <c r="ER807" s="8"/>
      <c r="ES807" s="8"/>
      <c r="ET807" s="8"/>
      <c r="EU807" s="8"/>
      <c r="EV807" s="8"/>
      <c r="EW807" s="8"/>
      <c r="EX807" s="8"/>
      <c r="EY807" s="8"/>
      <c r="EZ807" s="8"/>
      <c r="FA807" s="8"/>
      <c r="FB807" s="8"/>
      <c r="FC807" s="8"/>
      <c r="FD807" s="8"/>
      <c r="FE807" s="8"/>
      <c r="FF807" s="19" t="str">
        <f t="shared" si="3173"/>
        <v/>
      </c>
      <c r="FG807" s="19" t="str">
        <f t="shared" si="3173"/>
        <v/>
      </c>
      <c r="FH807" s="19" t="str">
        <f t="shared" si="3173"/>
        <v/>
      </c>
      <c r="FI807" s="19" t="str">
        <f t="shared" si="3173"/>
        <v/>
      </c>
      <c r="FJ807" s="19" t="str">
        <f t="shared" si="3173"/>
        <v/>
      </c>
      <c r="FK807" s="19" t="str">
        <f t="shared" si="3173"/>
        <v/>
      </c>
      <c r="FL807" s="19" t="str">
        <f t="shared" si="3173"/>
        <v/>
      </c>
      <c r="FM807" s="19" t="str">
        <f t="shared" si="3173"/>
        <v/>
      </c>
      <c r="FN807" s="19" t="str">
        <f t="shared" si="3173"/>
        <v/>
      </c>
      <c r="FO807" s="19" t="str">
        <f t="shared" si="3173"/>
        <v/>
      </c>
      <c r="FP807" s="19" t="str">
        <f t="shared" si="3173"/>
        <v/>
      </c>
      <c r="FQ807" s="19" t="str">
        <f t="shared" si="3173"/>
        <v/>
      </c>
      <c r="FR807" s="19" t="str">
        <f t="shared" si="3173"/>
        <v/>
      </c>
      <c r="FS807" s="19" t="str">
        <f t="shared" si="3173"/>
        <v/>
      </c>
      <c r="FT807" s="19" t="str">
        <f t="shared" si="3173"/>
        <v/>
      </c>
      <c r="FU807" s="19" t="str">
        <f t="shared" si="3173"/>
        <v/>
      </c>
      <c r="FV807" s="19" t="str">
        <f t="shared" si="3173"/>
        <v/>
      </c>
      <c r="FW807" s="19" t="str">
        <f t="shared" si="3173"/>
        <v/>
      </c>
      <c r="FX807" s="19" t="str">
        <f t="shared" si="3173"/>
        <v/>
      </c>
      <c r="FY807" s="8"/>
      <c r="FZ807" s="8"/>
      <c r="GA807" s="8"/>
      <c r="GB807" s="8"/>
      <c r="GC807" s="8"/>
      <c r="GD807" s="8"/>
      <c r="GE807" s="8"/>
      <c r="GF807" s="8"/>
      <c r="GG807" s="8"/>
      <c r="GH807" s="8"/>
      <c r="GI807" s="8"/>
      <c r="GJ807" s="8"/>
      <c r="GK807" s="8"/>
      <c r="GL807" s="8"/>
      <c r="GM807" s="8"/>
      <c r="GN807" s="8"/>
      <c r="GO807" s="8"/>
      <c r="GP807" s="8"/>
      <c r="GQ807" s="8"/>
      <c r="GR807" s="8"/>
      <c r="GS807" s="8"/>
    </row>
    <row r="808" spans="1:201" x14ac:dyDescent="0.25">
      <c r="A808" s="115">
        <f>$A$57</f>
        <v>20173</v>
      </c>
      <c r="B808" s="19" t="str">
        <f t="shared" si="3158"/>
        <v/>
      </c>
      <c r="C808" s="19" t="str">
        <f t="shared" si="3169"/>
        <v/>
      </c>
      <c r="D808" s="19" t="str">
        <f t="shared" si="3169"/>
        <v/>
      </c>
      <c r="E808" s="19" t="str">
        <f t="shared" si="3169"/>
        <v/>
      </c>
      <c r="F808" s="19" t="str">
        <f t="shared" si="3169"/>
        <v/>
      </c>
      <c r="G808" s="19" t="str">
        <f t="shared" si="3169"/>
        <v/>
      </c>
      <c r="H808" s="19" t="str">
        <f t="shared" si="3169"/>
        <v/>
      </c>
      <c r="I808" s="19" t="str">
        <f t="shared" si="3169"/>
        <v/>
      </c>
      <c r="J808" s="19" t="str">
        <f t="shared" si="3169"/>
        <v/>
      </c>
      <c r="K808" s="19" t="str">
        <f t="shared" si="3169"/>
        <v/>
      </c>
      <c r="L808" s="19" t="str">
        <f t="shared" si="3169"/>
        <v/>
      </c>
      <c r="M808" s="19" t="str">
        <f t="shared" si="3169"/>
        <v/>
      </c>
      <c r="N808" s="19" t="str">
        <f t="shared" si="3169"/>
        <v/>
      </c>
      <c r="O808" s="19" t="str">
        <f t="shared" si="3169"/>
        <v/>
      </c>
      <c r="P808" s="19" t="str">
        <f t="shared" si="3169"/>
        <v/>
      </c>
      <c r="Q808" s="19" t="str">
        <f t="shared" si="3169"/>
        <v/>
      </c>
      <c r="R808" s="19" t="str">
        <f t="shared" si="3169"/>
        <v/>
      </c>
      <c r="S808" s="19" t="str">
        <f t="shared" si="3169"/>
        <v/>
      </c>
      <c r="T808" s="8"/>
      <c r="U808" s="8"/>
      <c r="V808" s="8"/>
      <c r="W808" s="8"/>
      <c r="X808" s="8"/>
      <c r="Y808" s="8"/>
      <c r="Z808" s="8"/>
      <c r="AA808" s="8"/>
      <c r="AB808" s="8"/>
      <c r="AC808" s="8"/>
      <c r="AD808" s="8"/>
      <c r="AE808" s="8"/>
      <c r="AF808" s="8"/>
      <c r="AG808" s="8"/>
      <c r="AH808" s="8"/>
      <c r="AI808" s="8"/>
      <c r="AJ808" s="8"/>
      <c r="AK808" s="8"/>
      <c r="AL808" s="8"/>
      <c r="AM808" s="8"/>
      <c r="AN808" s="8"/>
      <c r="AO808" s="8"/>
      <c r="AP808" s="19" t="str">
        <f t="shared" si="3170"/>
        <v/>
      </c>
      <c r="AQ808" s="19" t="str">
        <f t="shared" si="3170"/>
        <v/>
      </c>
      <c r="AR808" s="19" t="str">
        <f t="shared" si="3170"/>
        <v/>
      </c>
      <c r="AS808" s="19" t="str">
        <f t="shared" si="3170"/>
        <v/>
      </c>
      <c r="AT808" s="19" t="str">
        <f t="shared" si="3170"/>
        <v/>
      </c>
      <c r="AU808" s="19" t="str">
        <f t="shared" si="3170"/>
        <v/>
      </c>
      <c r="AV808" s="19" t="str">
        <f t="shared" si="3170"/>
        <v/>
      </c>
      <c r="AW808" s="19" t="str">
        <f t="shared" si="3170"/>
        <v/>
      </c>
      <c r="AX808" s="19" t="str">
        <f t="shared" si="3170"/>
        <v/>
      </c>
      <c r="AY808" s="19" t="str">
        <f t="shared" si="3170"/>
        <v/>
      </c>
      <c r="AZ808" s="19" t="str">
        <f t="shared" si="3170"/>
        <v/>
      </c>
      <c r="BA808" s="19" t="str">
        <f t="shared" si="3170"/>
        <v/>
      </c>
      <c r="BB808" s="19" t="str">
        <f t="shared" si="3170"/>
        <v/>
      </c>
      <c r="BC808" s="19" t="str">
        <f t="shared" si="3170"/>
        <v/>
      </c>
      <c r="BD808" s="19" t="str">
        <f t="shared" si="3170"/>
        <v/>
      </c>
      <c r="BE808" s="19" t="str">
        <f t="shared" si="3170"/>
        <v/>
      </c>
      <c r="BF808" s="19" t="str">
        <f t="shared" si="3170"/>
        <v/>
      </c>
      <c r="BG808" s="19" t="str">
        <f t="shared" si="3170"/>
        <v/>
      </c>
      <c r="BH808" s="8"/>
      <c r="BI808" s="8"/>
      <c r="BJ808" s="8"/>
      <c r="BK808" s="8"/>
      <c r="BL808" s="8"/>
      <c r="BM808" s="8"/>
      <c r="BN808" s="8"/>
      <c r="BO808" s="8"/>
      <c r="BP808" s="8"/>
      <c r="BQ808" s="8"/>
      <c r="BR808" s="8"/>
      <c r="BS808" s="8"/>
      <c r="BT808" s="8"/>
      <c r="BU808" s="8"/>
      <c r="BV808" s="8"/>
      <c r="BW808" s="8"/>
      <c r="BX808" s="8"/>
      <c r="BY808" s="8"/>
      <c r="BZ808" s="8"/>
      <c r="CA808" s="8"/>
      <c r="CB808" s="8"/>
      <c r="CC808" s="8"/>
      <c r="CD808" s="19" t="str">
        <f t="shared" si="3171"/>
        <v/>
      </c>
      <c r="CE808" s="19" t="str">
        <f t="shared" si="3171"/>
        <v/>
      </c>
      <c r="CF808" s="19" t="str">
        <f t="shared" si="3171"/>
        <v/>
      </c>
      <c r="CG808" s="19" t="str">
        <f t="shared" si="3171"/>
        <v/>
      </c>
      <c r="CH808" s="19" t="str">
        <f t="shared" si="3171"/>
        <v/>
      </c>
      <c r="CI808" s="19" t="str">
        <f t="shared" si="3171"/>
        <v/>
      </c>
      <c r="CJ808" s="19" t="str">
        <f t="shared" si="3171"/>
        <v/>
      </c>
      <c r="CK808" s="19" t="str">
        <f t="shared" si="3171"/>
        <v/>
      </c>
      <c r="CL808" s="19" t="str">
        <f t="shared" si="3171"/>
        <v/>
      </c>
      <c r="CM808" s="19" t="str">
        <f t="shared" si="3171"/>
        <v/>
      </c>
      <c r="CN808" s="19" t="str">
        <f t="shared" si="3171"/>
        <v/>
      </c>
      <c r="CO808" s="19" t="str">
        <f t="shared" si="3171"/>
        <v/>
      </c>
      <c r="CP808" s="19" t="str">
        <f t="shared" si="3171"/>
        <v/>
      </c>
      <c r="CQ808" s="19" t="str">
        <f t="shared" si="3171"/>
        <v/>
      </c>
      <c r="CR808" s="19" t="str">
        <f t="shared" si="3171"/>
        <v/>
      </c>
      <c r="CS808" s="19" t="str">
        <f t="shared" si="3171"/>
        <v/>
      </c>
      <c r="CT808" s="19" t="str">
        <f t="shared" si="3171"/>
        <v/>
      </c>
      <c r="CU808" s="19" t="str">
        <f t="shared" si="3171"/>
        <v/>
      </c>
      <c r="CV808" s="8"/>
      <c r="CW808" s="8"/>
      <c r="CX808" s="8"/>
      <c r="CY808" s="8"/>
      <c r="CZ808" s="8"/>
      <c r="DA808" s="8"/>
      <c r="DB808" s="8"/>
      <c r="DC808" s="8"/>
      <c r="DD808" s="8"/>
      <c r="DE808" s="8"/>
      <c r="DF808" s="8"/>
      <c r="DG808" s="8"/>
      <c r="DH808" s="8"/>
      <c r="DI808" s="8"/>
      <c r="DJ808" s="8"/>
      <c r="DK808" s="8"/>
      <c r="DL808" s="8"/>
      <c r="DM808" s="8"/>
      <c r="DN808" s="8"/>
      <c r="DO808" s="8"/>
      <c r="DP808" s="8"/>
      <c r="DQ808" s="8"/>
      <c r="DR808" s="19" t="str">
        <f t="shared" si="3172"/>
        <v/>
      </c>
      <c r="DS808" s="19" t="str">
        <f t="shared" si="3172"/>
        <v/>
      </c>
      <c r="DT808" s="19" t="str">
        <f t="shared" si="3172"/>
        <v/>
      </c>
      <c r="DU808" s="19" t="str">
        <f t="shared" si="3172"/>
        <v/>
      </c>
      <c r="DV808" s="19" t="str">
        <f t="shared" si="3172"/>
        <v/>
      </c>
      <c r="DW808" s="19" t="str">
        <f t="shared" si="3172"/>
        <v/>
      </c>
      <c r="DX808" s="19" t="str">
        <f t="shared" si="3172"/>
        <v/>
      </c>
      <c r="DY808" s="19" t="str">
        <f t="shared" si="3172"/>
        <v/>
      </c>
      <c r="DZ808" s="19" t="str">
        <f t="shared" si="3172"/>
        <v/>
      </c>
      <c r="EA808" s="19" t="str">
        <f t="shared" si="3172"/>
        <v/>
      </c>
      <c r="EB808" s="19" t="str">
        <f t="shared" si="3172"/>
        <v/>
      </c>
      <c r="EC808" s="19" t="str">
        <f t="shared" si="3172"/>
        <v/>
      </c>
      <c r="ED808" s="19" t="str">
        <f t="shared" si="3172"/>
        <v/>
      </c>
      <c r="EE808" s="19" t="str">
        <f t="shared" si="3172"/>
        <v/>
      </c>
      <c r="EF808" s="19" t="str">
        <f t="shared" si="3172"/>
        <v/>
      </c>
      <c r="EG808" s="19" t="str">
        <f t="shared" si="3172"/>
        <v/>
      </c>
      <c r="EH808" s="19" t="str">
        <f t="shared" si="3172"/>
        <v/>
      </c>
      <c r="EI808" s="19" t="str">
        <f t="shared" si="3172"/>
        <v/>
      </c>
      <c r="EJ808" s="8"/>
      <c r="EK808" s="8"/>
      <c r="EL808" s="8"/>
      <c r="EM808" s="8"/>
      <c r="EN808" s="8"/>
      <c r="EO808" s="8"/>
      <c r="EP808" s="8"/>
      <c r="EQ808" s="8"/>
      <c r="ER808" s="8"/>
      <c r="ES808" s="8"/>
      <c r="ET808" s="8"/>
      <c r="EU808" s="8"/>
      <c r="EV808" s="8"/>
      <c r="EW808" s="8"/>
      <c r="EX808" s="8"/>
      <c r="EY808" s="8"/>
      <c r="EZ808" s="8"/>
      <c r="FA808" s="8"/>
      <c r="FB808" s="8"/>
      <c r="FC808" s="8"/>
      <c r="FD808" s="8"/>
      <c r="FE808" s="8"/>
      <c r="FF808" s="19" t="str">
        <f t="shared" si="3173"/>
        <v/>
      </c>
      <c r="FG808" s="19" t="str">
        <f t="shared" si="3173"/>
        <v/>
      </c>
      <c r="FH808" s="19" t="str">
        <f t="shared" si="3173"/>
        <v/>
      </c>
      <c r="FI808" s="19" t="str">
        <f t="shared" si="3173"/>
        <v/>
      </c>
      <c r="FJ808" s="19" t="str">
        <f t="shared" si="3173"/>
        <v/>
      </c>
      <c r="FK808" s="19" t="str">
        <f t="shared" si="3173"/>
        <v/>
      </c>
      <c r="FL808" s="19" t="str">
        <f t="shared" si="3173"/>
        <v/>
      </c>
      <c r="FM808" s="19" t="str">
        <f t="shared" si="3173"/>
        <v/>
      </c>
      <c r="FN808" s="19" t="str">
        <f t="shared" si="3173"/>
        <v/>
      </c>
      <c r="FO808" s="19" t="str">
        <f t="shared" si="3173"/>
        <v/>
      </c>
      <c r="FP808" s="19" t="str">
        <f t="shared" si="3173"/>
        <v/>
      </c>
      <c r="FQ808" s="19" t="str">
        <f t="shared" si="3173"/>
        <v/>
      </c>
      <c r="FR808" s="19" t="str">
        <f t="shared" si="3173"/>
        <v/>
      </c>
      <c r="FS808" s="19" t="str">
        <f t="shared" si="3173"/>
        <v/>
      </c>
      <c r="FT808" s="19" t="str">
        <f t="shared" si="3173"/>
        <v/>
      </c>
      <c r="FU808" s="19" t="str">
        <f t="shared" si="3173"/>
        <v/>
      </c>
      <c r="FV808" s="19" t="str">
        <f t="shared" si="3173"/>
        <v/>
      </c>
      <c r="FW808" s="19" t="str">
        <f t="shared" si="3173"/>
        <v/>
      </c>
      <c r="FX808" s="8"/>
      <c r="FY808" s="8"/>
      <c r="FZ808" s="8"/>
      <c r="GA808" s="8"/>
      <c r="GB808" s="8"/>
      <c r="GC808" s="8"/>
      <c r="GD808" s="8"/>
      <c r="GE808" s="8"/>
      <c r="GF808" s="8"/>
      <c r="GG808" s="8"/>
      <c r="GH808" s="8"/>
      <c r="GI808" s="8"/>
      <c r="GJ808" s="8"/>
      <c r="GK808" s="8"/>
      <c r="GL808" s="8"/>
      <c r="GM808" s="8"/>
      <c r="GN808" s="8"/>
      <c r="GO808" s="8"/>
      <c r="GP808" s="8"/>
      <c r="GQ808" s="8"/>
      <c r="GR808" s="8"/>
      <c r="GS808" s="8"/>
    </row>
    <row r="809" spans="1:201" x14ac:dyDescent="0.25">
      <c r="A809" s="115">
        <f>$A$58</f>
        <v>20174</v>
      </c>
      <c r="B809" s="19" t="str">
        <f t="shared" si="3158"/>
        <v/>
      </c>
      <c r="C809" s="19" t="str">
        <f t="shared" si="3169"/>
        <v/>
      </c>
      <c r="D809" s="19" t="str">
        <f t="shared" si="3169"/>
        <v/>
      </c>
      <c r="E809" s="19" t="str">
        <f t="shared" si="3169"/>
        <v/>
      </c>
      <c r="F809" s="19" t="str">
        <f t="shared" si="3169"/>
        <v/>
      </c>
      <c r="G809" s="19" t="str">
        <f t="shared" si="3169"/>
        <v/>
      </c>
      <c r="H809" s="19" t="str">
        <f t="shared" si="3169"/>
        <v/>
      </c>
      <c r="I809" s="19" t="str">
        <f t="shared" si="3169"/>
        <v/>
      </c>
      <c r="J809" s="19" t="str">
        <f t="shared" si="3169"/>
        <v/>
      </c>
      <c r="K809" s="19" t="str">
        <f t="shared" si="3169"/>
        <v/>
      </c>
      <c r="L809" s="19" t="str">
        <f t="shared" si="3169"/>
        <v/>
      </c>
      <c r="M809" s="19" t="str">
        <f t="shared" si="3169"/>
        <v/>
      </c>
      <c r="N809" s="19" t="str">
        <f t="shared" si="3169"/>
        <v/>
      </c>
      <c r="O809" s="19" t="str">
        <f t="shared" si="3169"/>
        <v/>
      </c>
      <c r="P809" s="19" t="str">
        <f t="shared" si="3169"/>
        <v/>
      </c>
      <c r="Q809" s="19" t="str">
        <f t="shared" si="3169"/>
        <v/>
      </c>
      <c r="R809" s="19" t="str">
        <f t="shared" si="3169"/>
        <v/>
      </c>
      <c r="S809" s="8"/>
      <c r="T809" s="8"/>
      <c r="U809" s="8"/>
      <c r="V809" s="8"/>
      <c r="W809" s="8"/>
      <c r="X809" s="8"/>
      <c r="Y809" s="8"/>
      <c r="Z809" s="8"/>
      <c r="AA809" s="8"/>
      <c r="AB809" s="8"/>
      <c r="AC809" s="8"/>
      <c r="AD809" s="8"/>
      <c r="AE809" s="8"/>
      <c r="AF809" s="8"/>
      <c r="AG809" s="8"/>
      <c r="AH809" s="8"/>
      <c r="AI809" s="8"/>
      <c r="AJ809" s="8"/>
      <c r="AK809" s="8"/>
      <c r="AL809" s="8"/>
      <c r="AM809" s="8"/>
      <c r="AN809" s="8"/>
      <c r="AO809" s="8"/>
      <c r="AP809" s="19" t="str">
        <f t="shared" si="3170"/>
        <v/>
      </c>
      <c r="AQ809" s="19" t="str">
        <f t="shared" si="3170"/>
        <v/>
      </c>
      <c r="AR809" s="19" t="str">
        <f t="shared" si="3170"/>
        <v/>
      </c>
      <c r="AS809" s="19" t="str">
        <f t="shared" si="3170"/>
        <v/>
      </c>
      <c r="AT809" s="19" t="str">
        <f t="shared" si="3170"/>
        <v/>
      </c>
      <c r="AU809" s="19" t="str">
        <f t="shared" si="3170"/>
        <v/>
      </c>
      <c r="AV809" s="19" t="str">
        <f t="shared" si="3170"/>
        <v/>
      </c>
      <c r="AW809" s="19" t="str">
        <f t="shared" si="3170"/>
        <v/>
      </c>
      <c r="AX809" s="19" t="str">
        <f t="shared" si="3170"/>
        <v/>
      </c>
      <c r="AY809" s="19" t="str">
        <f t="shared" si="3170"/>
        <v/>
      </c>
      <c r="AZ809" s="19" t="str">
        <f t="shared" si="3170"/>
        <v/>
      </c>
      <c r="BA809" s="19" t="str">
        <f t="shared" si="3170"/>
        <v/>
      </c>
      <c r="BB809" s="19" t="str">
        <f t="shared" si="3170"/>
        <v/>
      </c>
      <c r="BC809" s="19" t="str">
        <f t="shared" si="3170"/>
        <v/>
      </c>
      <c r="BD809" s="19" t="str">
        <f t="shared" si="3170"/>
        <v/>
      </c>
      <c r="BE809" s="19" t="str">
        <f t="shared" si="3170"/>
        <v/>
      </c>
      <c r="BF809" s="19" t="str">
        <f t="shared" si="3170"/>
        <v/>
      </c>
      <c r="BG809" s="8"/>
      <c r="BH809" s="8"/>
      <c r="BI809" s="8"/>
      <c r="BJ809" s="8"/>
      <c r="BK809" s="8"/>
      <c r="BL809" s="8"/>
      <c r="BM809" s="8"/>
      <c r="BN809" s="8"/>
      <c r="BO809" s="8"/>
      <c r="BP809" s="8"/>
      <c r="BQ809" s="8"/>
      <c r="BR809" s="8"/>
      <c r="BS809" s="8"/>
      <c r="BT809" s="8"/>
      <c r="BU809" s="8"/>
      <c r="BV809" s="8"/>
      <c r="BW809" s="8"/>
      <c r="BX809" s="8"/>
      <c r="BY809" s="8"/>
      <c r="BZ809" s="8"/>
      <c r="CA809" s="8"/>
      <c r="CB809" s="8"/>
      <c r="CC809" s="8"/>
      <c r="CD809" s="19" t="str">
        <f t="shared" si="3171"/>
        <v/>
      </c>
      <c r="CE809" s="19" t="str">
        <f t="shared" si="3171"/>
        <v/>
      </c>
      <c r="CF809" s="19" t="str">
        <f t="shared" si="3171"/>
        <v/>
      </c>
      <c r="CG809" s="19" t="str">
        <f t="shared" si="3171"/>
        <v/>
      </c>
      <c r="CH809" s="19" t="str">
        <f t="shared" si="3171"/>
        <v/>
      </c>
      <c r="CI809" s="19" t="str">
        <f t="shared" si="3171"/>
        <v/>
      </c>
      <c r="CJ809" s="19" t="str">
        <f t="shared" si="3171"/>
        <v/>
      </c>
      <c r="CK809" s="19" t="str">
        <f t="shared" si="3171"/>
        <v/>
      </c>
      <c r="CL809" s="19" t="str">
        <f t="shared" si="3171"/>
        <v/>
      </c>
      <c r="CM809" s="19" t="str">
        <f t="shared" si="3171"/>
        <v/>
      </c>
      <c r="CN809" s="19" t="str">
        <f t="shared" si="3171"/>
        <v/>
      </c>
      <c r="CO809" s="19" t="str">
        <f t="shared" si="3171"/>
        <v/>
      </c>
      <c r="CP809" s="19" t="str">
        <f t="shared" si="3171"/>
        <v/>
      </c>
      <c r="CQ809" s="19" t="str">
        <f t="shared" si="3171"/>
        <v/>
      </c>
      <c r="CR809" s="19" t="str">
        <f t="shared" si="3171"/>
        <v/>
      </c>
      <c r="CS809" s="19" t="str">
        <f t="shared" si="3171"/>
        <v/>
      </c>
      <c r="CT809" s="19" t="str">
        <f t="shared" si="3171"/>
        <v/>
      </c>
      <c r="CU809" s="8"/>
      <c r="CV809" s="8"/>
      <c r="CW809" s="8"/>
      <c r="CX809" s="8"/>
      <c r="CY809" s="8"/>
      <c r="CZ809" s="8"/>
      <c r="DA809" s="8"/>
      <c r="DB809" s="8"/>
      <c r="DC809" s="8"/>
      <c r="DD809" s="8"/>
      <c r="DE809" s="8"/>
      <c r="DF809" s="8"/>
      <c r="DG809" s="8"/>
      <c r="DH809" s="8"/>
      <c r="DI809" s="8"/>
      <c r="DJ809" s="8"/>
      <c r="DK809" s="8"/>
      <c r="DL809" s="8"/>
      <c r="DM809" s="8"/>
      <c r="DN809" s="8"/>
      <c r="DO809" s="8"/>
      <c r="DP809" s="8"/>
      <c r="DQ809" s="8"/>
      <c r="DR809" s="19" t="str">
        <f t="shared" si="3172"/>
        <v/>
      </c>
      <c r="DS809" s="19" t="str">
        <f t="shared" si="3172"/>
        <v/>
      </c>
      <c r="DT809" s="19" t="str">
        <f t="shared" si="3172"/>
        <v/>
      </c>
      <c r="DU809" s="19" t="str">
        <f t="shared" si="3172"/>
        <v/>
      </c>
      <c r="DV809" s="19" t="str">
        <f t="shared" si="3172"/>
        <v/>
      </c>
      <c r="DW809" s="19" t="str">
        <f t="shared" si="3172"/>
        <v/>
      </c>
      <c r="DX809" s="19" t="str">
        <f t="shared" si="3172"/>
        <v/>
      </c>
      <c r="DY809" s="19" t="str">
        <f t="shared" si="3172"/>
        <v/>
      </c>
      <c r="DZ809" s="19" t="str">
        <f t="shared" si="3172"/>
        <v/>
      </c>
      <c r="EA809" s="19" t="str">
        <f t="shared" si="3172"/>
        <v/>
      </c>
      <c r="EB809" s="19" t="str">
        <f t="shared" si="3172"/>
        <v/>
      </c>
      <c r="EC809" s="19" t="str">
        <f t="shared" si="3172"/>
        <v/>
      </c>
      <c r="ED809" s="19" t="str">
        <f t="shared" si="3172"/>
        <v/>
      </c>
      <c r="EE809" s="19" t="str">
        <f t="shared" si="3172"/>
        <v/>
      </c>
      <c r="EF809" s="19" t="str">
        <f t="shared" si="3172"/>
        <v/>
      </c>
      <c r="EG809" s="19" t="str">
        <f t="shared" si="3172"/>
        <v/>
      </c>
      <c r="EH809" s="19" t="str">
        <f t="shared" si="3172"/>
        <v/>
      </c>
      <c r="EI809" s="8"/>
      <c r="EJ809" s="8"/>
      <c r="EK809" s="8"/>
      <c r="EL809" s="8"/>
      <c r="EM809" s="8"/>
      <c r="EN809" s="8"/>
      <c r="EO809" s="8"/>
      <c r="EP809" s="8"/>
      <c r="EQ809" s="8"/>
      <c r="ER809" s="8"/>
      <c r="ES809" s="8"/>
      <c r="ET809" s="8"/>
      <c r="EU809" s="8"/>
      <c r="EV809" s="8"/>
      <c r="EW809" s="8"/>
      <c r="EX809" s="8"/>
      <c r="EY809" s="8"/>
      <c r="EZ809" s="8"/>
      <c r="FA809" s="8"/>
      <c r="FB809" s="8"/>
      <c r="FC809" s="8"/>
      <c r="FD809" s="8"/>
      <c r="FE809" s="8"/>
      <c r="FF809" s="19" t="str">
        <f t="shared" si="3173"/>
        <v/>
      </c>
      <c r="FG809" s="19" t="str">
        <f t="shared" si="3173"/>
        <v/>
      </c>
      <c r="FH809" s="19" t="str">
        <f t="shared" si="3173"/>
        <v/>
      </c>
      <c r="FI809" s="19" t="str">
        <f t="shared" si="3173"/>
        <v/>
      </c>
      <c r="FJ809" s="19" t="str">
        <f t="shared" si="3173"/>
        <v/>
      </c>
      <c r="FK809" s="19" t="str">
        <f t="shared" si="3173"/>
        <v/>
      </c>
      <c r="FL809" s="19" t="str">
        <f t="shared" si="3173"/>
        <v/>
      </c>
      <c r="FM809" s="19" t="str">
        <f t="shared" si="3173"/>
        <v/>
      </c>
      <c r="FN809" s="19" t="str">
        <f t="shared" si="3173"/>
        <v/>
      </c>
      <c r="FO809" s="19" t="str">
        <f t="shared" si="3173"/>
        <v/>
      </c>
      <c r="FP809" s="19" t="str">
        <f t="shared" si="3173"/>
        <v/>
      </c>
      <c r="FQ809" s="19" t="str">
        <f t="shared" si="3173"/>
        <v/>
      </c>
      <c r="FR809" s="19" t="str">
        <f t="shared" si="3173"/>
        <v/>
      </c>
      <c r="FS809" s="19" t="str">
        <f t="shared" si="3173"/>
        <v/>
      </c>
      <c r="FT809" s="19" t="str">
        <f t="shared" si="3173"/>
        <v/>
      </c>
      <c r="FU809" s="19" t="str">
        <f t="shared" si="3173"/>
        <v/>
      </c>
      <c r="FV809" s="19" t="str">
        <f t="shared" si="3173"/>
        <v/>
      </c>
      <c r="FW809" s="8"/>
      <c r="FX809" s="8"/>
      <c r="FY809" s="8"/>
      <c r="FZ809" s="8"/>
      <c r="GA809" s="8"/>
      <c r="GB809" s="8"/>
      <c r="GC809" s="8"/>
      <c r="GD809" s="8"/>
      <c r="GE809" s="8"/>
      <c r="GF809" s="8"/>
      <c r="GG809" s="8"/>
      <c r="GH809" s="8"/>
      <c r="GI809" s="8"/>
      <c r="GJ809" s="8"/>
      <c r="GK809" s="8"/>
      <c r="GL809" s="8"/>
      <c r="GM809" s="8"/>
      <c r="GN809" s="8"/>
      <c r="GO809" s="8"/>
      <c r="GP809" s="8"/>
      <c r="GQ809" s="8"/>
      <c r="GR809" s="8"/>
      <c r="GS809" s="8"/>
    </row>
    <row r="810" spans="1:201" x14ac:dyDescent="0.25">
      <c r="A810" s="115">
        <f>$A$59</f>
        <v>20181</v>
      </c>
      <c r="B810" s="19" t="str">
        <f t="shared" si="3158"/>
        <v/>
      </c>
      <c r="C810" s="19" t="str">
        <f t="shared" si="3169"/>
        <v/>
      </c>
      <c r="D810" s="19" t="str">
        <f t="shared" si="3169"/>
        <v/>
      </c>
      <c r="E810" s="19" t="str">
        <f t="shared" si="3169"/>
        <v/>
      </c>
      <c r="F810" s="19" t="str">
        <f t="shared" si="3169"/>
        <v/>
      </c>
      <c r="G810" s="19" t="str">
        <f t="shared" si="3169"/>
        <v/>
      </c>
      <c r="H810" s="19" t="str">
        <f t="shared" si="3169"/>
        <v/>
      </c>
      <c r="I810" s="19" t="str">
        <f t="shared" si="3169"/>
        <v/>
      </c>
      <c r="J810" s="19" t="str">
        <f t="shared" si="3169"/>
        <v/>
      </c>
      <c r="K810" s="19" t="str">
        <f t="shared" si="3169"/>
        <v/>
      </c>
      <c r="L810" s="19" t="str">
        <f t="shared" si="3169"/>
        <v/>
      </c>
      <c r="M810" s="19" t="str">
        <f t="shared" si="3169"/>
        <v/>
      </c>
      <c r="N810" s="19" t="str">
        <f t="shared" si="3169"/>
        <v/>
      </c>
      <c r="O810" s="19" t="str">
        <f t="shared" si="3169"/>
        <v/>
      </c>
      <c r="P810" s="19" t="str">
        <f t="shared" si="3169"/>
        <v/>
      </c>
      <c r="Q810" s="19" t="str">
        <f t="shared" si="3169"/>
        <v/>
      </c>
      <c r="R810" s="8"/>
      <c r="S810" s="8"/>
      <c r="T810" s="8"/>
      <c r="U810" s="8"/>
      <c r="V810" s="8"/>
      <c r="W810" s="8"/>
      <c r="X810" s="8"/>
      <c r="Y810" s="8"/>
      <c r="Z810" s="8"/>
      <c r="AA810" s="8"/>
      <c r="AB810" s="8"/>
      <c r="AC810" s="8"/>
      <c r="AD810" s="8"/>
      <c r="AE810" s="8"/>
      <c r="AF810" s="8"/>
      <c r="AG810" s="8"/>
      <c r="AH810" s="8"/>
      <c r="AI810" s="8"/>
      <c r="AJ810" s="8"/>
      <c r="AK810" s="8"/>
      <c r="AL810" s="8"/>
      <c r="AM810" s="8"/>
      <c r="AN810" s="8"/>
      <c r="AO810" s="8"/>
      <c r="AP810" s="19" t="str">
        <f t="shared" si="3170"/>
        <v/>
      </c>
      <c r="AQ810" s="19" t="str">
        <f t="shared" si="3170"/>
        <v/>
      </c>
      <c r="AR810" s="19" t="str">
        <f t="shared" si="3170"/>
        <v/>
      </c>
      <c r="AS810" s="19" t="str">
        <f t="shared" si="3170"/>
        <v/>
      </c>
      <c r="AT810" s="19" t="str">
        <f t="shared" si="3170"/>
        <v/>
      </c>
      <c r="AU810" s="19" t="str">
        <f t="shared" si="3170"/>
        <v/>
      </c>
      <c r="AV810" s="19" t="str">
        <f t="shared" si="3170"/>
        <v/>
      </c>
      <c r="AW810" s="19" t="str">
        <f t="shared" si="3170"/>
        <v/>
      </c>
      <c r="AX810" s="19" t="str">
        <f t="shared" si="3170"/>
        <v/>
      </c>
      <c r="AY810" s="19" t="str">
        <f t="shared" si="3170"/>
        <v/>
      </c>
      <c r="AZ810" s="19" t="str">
        <f t="shared" si="3170"/>
        <v/>
      </c>
      <c r="BA810" s="19" t="str">
        <f t="shared" si="3170"/>
        <v/>
      </c>
      <c r="BB810" s="19" t="str">
        <f t="shared" si="3170"/>
        <v/>
      </c>
      <c r="BC810" s="19" t="str">
        <f t="shared" si="3170"/>
        <v/>
      </c>
      <c r="BD810" s="19" t="str">
        <f t="shared" si="3170"/>
        <v/>
      </c>
      <c r="BE810" s="19" t="str">
        <f t="shared" si="3170"/>
        <v/>
      </c>
      <c r="BF810" s="8"/>
      <c r="BG810" s="8"/>
      <c r="BH810" s="8"/>
      <c r="BI810" s="8"/>
      <c r="BJ810" s="8"/>
      <c r="BK810" s="8"/>
      <c r="BL810" s="8"/>
      <c r="BM810" s="8"/>
      <c r="BN810" s="8"/>
      <c r="BO810" s="8"/>
      <c r="BP810" s="8"/>
      <c r="BQ810" s="8"/>
      <c r="BR810" s="8"/>
      <c r="BS810" s="8"/>
      <c r="BT810" s="8"/>
      <c r="BU810" s="8"/>
      <c r="BV810" s="8"/>
      <c r="BW810" s="8"/>
      <c r="BX810" s="8"/>
      <c r="BY810" s="8"/>
      <c r="BZ810" s="8"/>
      <c r="CA810" s="8"/>
      <c r="CB810" s="8"/>
      <c r="CC810" s="8"/>
      <c r="CD810" s="19" t="str">
        <f t="shared" si="3171"/>
        <v/>
      </c>
      <c r="CE810" s="19" t="str">
        <f t="shared" si="3171"/>
        <v/>
      </c>
      <c r="CF810" s="19" t="str">
        <f t="shared" si="3171"/>
        <v/>
      </c>
      <c r="CG810" s="19" t="str">
        <f t="shared" si="3171"/>
        <v/>
      </c>
      <c r="CH810" s="19" t="str">
        <f t="shared" si="3171"/>
        <v/>
      </c>
      <c r="CI810" s="19" t="str">
        <f t="shared" si="3171"/>
        <v/>
      </c>
      <c r="CJ810" s="19" t="str">
        <f t="shared" si="3171"/>
        <v/>
      </c>
      <c r="CK810" s="19" t="str">
        <f t="shared" si="3171"/>
        <v/>
      </c>
      <c r="CL810" s="19" t="str">
        <f t="shared" si="3171"/>
        <v/>
      </c>
      <c r="CM810" s="19" t="str">
        <f t="shared" si="3171"/>
        <v/>
      </c>
      <c r="CN810" s="19" t="str">
        <f t="shared" si="3171"/>
        <v/>
      </c>
      <c r="CO810" s="19" t="str">
        <f t="shared" si="3171"/>
        <v/>
      </c>
      <c r="CP810" s="19" t="str">
        <f t="shared" si="3171"/>
        <v/>
      </c>
      <c r="CQ810" s="19" t="str">
        <f t="shared" si="3171"/>
        <v/>
      </c>
      <c r="CR810" s="19" t="str">
        <f t="shared" si="3171"/>
        <v/>
      </c>
      <c r="CS810" s="19" t="str">
        <f t="shared" si="3171"/>
        <v/>
      </c>
      <c r="CT810" s="8"/>
      <c r="CU810" s="8"/>
      <c r="CV810" s="8"/>
      <c r="CW810" s="8"/>
      <c r="CX810" s="8"/>
      <c r="CY810" s="8"/>
      <c r="CZ810" s="8"/>
      <c r="DA810" s="8"/>
      <c r="DB810" s="8"/>
      <c r="DC810" s="8"/>
      <c r="DD810" s="8"/>
      <c r="DE810" s="8"/>
      <c r="DF810" s="8"/>
      <c r="DG810" s="8"/>
      <c r="DH810" s="8"/>
      <c r="DI810" s="8"/>
      <c r="DJ810" s="8"/>
      <c r="DK810" s="8"/>
      <c r="DL810" s="8"/>
      <c r="DM810" s="8"/>
      <c r="DN810" s="8"/>
      <c r="DO810" s="8"/>
      <c r="DP810" s="8"/>
      <c r="DQ810" s="8"/>
      <c r="DR810" s="19" t="str">
        <f t="shared" si="3172"/>
        <v/>
      </c>
      <c r="DS810" s="19" t="str">
        <f t="shared" si="3172"/>
        <v/>
      </c>
      <c r="DT810" s="19" t="str">
        <f t="shared" si="3172"/>
        <v/>
      </c>
      <c r="DU810" s="19" t="str">
        <f t="shared" si="3172"/>
        <v/>
      </c>
      <c r="DV810" s="19" t="str">
        <f t="shared" si="3172"/>
        <v/>
      </c>
      <c r="DW810" s="19" t="str">
        <f t="shared" si="3172"/>
        <v/>
      </c>
      <c r="DX810" s="19" t="str">
        <f t="shared" si="3172"/>
        <v/>
      </c>
      <c r="DY810" s="19" t="str">
        <f t="shared" si="3172"/>
        <v/>
      </c>
      <c r="DZ810" s="19" t="str">
        <f t="shared" si="3172"/>
        <v/>
      </c>
      <c r="EA810" s="19" t="str">
        <f t="shared" si="3172"/>
        <v/>
      </c>
      <c r="EB810" s="19" t="str">
        <f t="shared" si="3172"/>
        <v/>
      </c>
      <c r="EC810" s="19" t="str">
        <f t="shared" si="3172"/>
        <v/>
      </c>
      <c r="ED810" s="19" t="str">
        <f t="shared" si="3172"/>
        <v/>
      </c>
      <c r="EE810" s="19" t="str">
        <f t="shared" si="3172"/>
        <v/>
      </c>
      <c r="EF810" s="19" t="str">
        <f t="shared" si="3172"/>
        <v/>
      </c>
      <c r="EG810" s="19" t="str">
        <f t="shared" si="3172"/>
        <v/>
      </c>
      <c r="EH810" s="8"/>
      <c r="EI810" s="8"/>
      <c r="EJ810" s="8"/>
      <c r="EK810" s="8"/>
      <c r="EL810" s="8"/>
      <c r="EM810" s="8"/>
      <c r="EN810" s="8"/>
      <c r="EO810" s="8"/>
      <c r="EP810" s="8"/>
      <c r="EQ810" s="8"/>
      <c r="ER810" s="8"/>
      <c r="ES810" s="8"/>
      <c r="ET810" s="8"/>
      <c r="EU810" s="8"/>
      <c r="EV810" s="8"/>
      <c r="EW810" s="8"/>
      <c r="EX810" s="8"/>
      <c r="EY810" s="8"/>
      <c r="EZ810" s="8"/>
      <c r="FA810" s="8"/>
      <c r="FB810" s="8"/>
      <c r="FC810" s="8"/>
      <c r="FD810" s="8"/>
      <c r="FE810" s="8"/>
      <c r="FF810" s="19" t="str">
        <f t="shared" si="3173"/>
        <v/>
      </c>
      <c r="FG810" s="19" t="str">
        <f t="shared" si="3173"/>
        <v/>
      </c>
      <c r="FH810" s="19" t="str">
        <f t="shared" si="3173"/>
        <v/>
      </c>
      <c r="FI810" s="19" t="str">
        <f t="shared" si="3173"/>
        <v/>
      </c>
      <c r="FJ810" s="19" t="str">
        <f t="shared" si="3173"/>
        <v/>
      </c>
      <c r="FK810" s="19" t="str">
        <f t="shared" si="3173"/>
        <v/>
      </c>
      <c r="FL810" s="19" t="str">
        <f t="shared" si="3173"/>
        <v/>
      </c>
      <c r="FM810" s="19" t="str">
        <f t="shared" si="3173"/>
        <v/>
      </c>
      <c r="FN810" s="19" t="str">
        <f t="shared" si="3173"/>
        <v/>
      </c>
      <c r="FO810" s="19" t="str">
        <f t="shared" si="3173"/>
        <v/>
      </c>
      <c r="FP810" s="19" t="str">
        <f t="shared" si="3173"/>
        <v/>
      </c>
      <c r="FQ810" s="19" t="str">
        <f t="shared" si="3173"/>
        <v/>
      </c>
      <c r="FR810" s="19" t="str">
        <f t="shared" si="3173"/>
        <v/>
      </c>
      <c r="FS810" s="19" t="str">
        <f t="shared" si="3173"/>
        <v/>
      </c>
      <c r="FT810" s="19" t="str">
        <f t="shared" si="3173"/>
        <v/>
      </c>
      <c r="FU810" s="19" t="str">
        <f t="shared" si="3173"/>
        <v/>
      </c>
      <c r="FV810" s="8"/>
      <c r="FW810" s="8"/>
      <c r="FX810" s="8"/>
      <c r="FY810" s="8"/>
      <c r="FZ810" s="8"/>
      <c r="GA810" s="8"/>
      <c r="GB810" s="8"/>
      <c r="GC810" s="8"/>
      <c r="GD810" s="8"/>
      <c r="GE810" s="8"/>
      <c r="GF810" s="8"/>
      <c r="GG810" s="8"/>
      <c r="GH810" s="8"/>
      <c r="GI810" s="8"/>
      <c r="GJ810" s="8"/>
      <c r="GK810" s="8"/>
      <c r="GL810" s="8"/>
      <c r="GM810" s="8"/>
      <c r="GN810" s="8"/>
      <c r="GO810" s="8"/>
      <c r="GP810" s="8"/>
      <c r="GQ810" s="8"/>
      <c r="GR810" s="8"/>
      <c r="GS810" s="8"/>
    </row>
    <row r="811" spans="1:201" x14ac:dyDescent="0.25">
      <c r="A811" s="115">
        <f>$A$60</f>
        <v>20182</v>
      </c>
      <c r="B811" s="19" t="str">
        <f t="shared" si="3158"/>
        <v/>
      </c>
      <c r="C811" s="19" t="str">
        <f t="shared" si="3169"/>
        <v/>
      </c>
      <c r="D811" s="19" t="str">
        <f t="shared" si="3169"/>
        <v/>
      </c>
      <c r="E811" s="19" t="str">
        <f t="shared" si="3169"/>
        <v/>
      </c>
      <c r="F811" s="19" t="str">
        <f t="shared" si="3169"/>
        <v/>
      </c>
      <c r="G811" s="19" t="str">
        <f t="shared" si="3169"/>
        <v/>
      </c>
      <c r="H811" s="19" t="str">
        <f t="shared" si="3169"/>
        <v/>
      </c>
      <c r="I811" s="19" t="str">
        <f t="shared" si="3169"/>
        <v/>
      </c>
      <c r="J811" s="19" t="str">
        <f t="shared" si="3169"/>
        <v/>
      </c>
      <c r="K811" s="19" t="str">
        <f t="shared" si="3169"/>
        <v/>
      </c>
      <c r="L811" s="19" t="str">
        <f t="shared" si="3169"/>
        <v/>
      </c>
      <c r="M811" s="19" t="str">
        <f t="shared" si="3169"/>
        <v/>
      </c>
      <c r="N811" s="19" t="str">
        <f t="shared" si="3169"/>
        <v/>
      </c>
      <c r="O811" s="19" t="str">
        <f t="shared" si="3169"/>
        <v/>
      </c>
      <c r="P811" s="19" t="str">
        <f t="shared" si="3169"/>
        <v/>
      </c>
      <c r="Q811" s="8"/>
      <c r="R811" s="8"/>
      <c r="S811" s="8"/>
      <c r="T811" s="8"/>
      <c r="U811" s="8"/>
      <c r="V811" s="8"/>
      <c r="W811" s="8"/>
      <c r="X811" s="8"/>
      <c r="Y811" s="8"/>
      <c r="Z811" s="8"/>
      <c r="AA811" s="8"/>
      <c r="AB811" s="8"/>
      <c r="AC811" s="8"/>
      <c r="AD811" s="8"/>
      <c r="AE811" s="8"/>
      <c r="AF811" s="8"/>
      <c r="AG811" s="8"/>
      <c r="AH811" s="8"/>
      <c r="AI811" s="8"/>
      <c r="AJ811" s="8"/>
      <c r="AK811" s="8"/>
      <c r="AL811" s="8"/>
      <c r="AM811" s="8"/>
      <c r="AN811" s="8"/>
      <c r="AO811" s="8"/>
      <c r="AP811" s="19" t="str">
        <f t="shared" si="3170"/>
        <v/>
      </c>
      <c r="AQ811" s="19" t="str">
        <f t="shared" si="3170"/>
        <v/>
      </c>
      <c r="AR811" s="19" t="str">
        <f t="shared" si="3170"/>
        <v/>
      </c>
      <c r="AS811" s="19" t="str">
        <f t="shared" si="3170"/>
        <v/>
      </c>
      <c r="AT811" s="19" t="str">
        <f t="shared" si="3170"/>
        <v/>
      </c>
      <c r="AU811" s="19" t="str">
        <f t="shared" si="3170"/>
        <v/>
      </c>
      <c r="AV811" s="19" t="str">
        <f t="shared" si="3170"/>
        <v/>
      </c>
      <c r="AW811" s="19" t="str">
        <f t="shared" si="3170"/>
        <v/>
      </c>
      <c r="AX811" s="19" t="str">
        <f t="shared" si="3170"/>
        <v/>
      </c>
      <c r="AY811" s="19" t="str">
        <f t="shared" si="3170"/>
        <v/>
      </c>
      <c r="AZ811" s="19" t="str">
        <f t="shared" si="3170"/>
        <v/>
      </c>
      <c r="BA811" s="19" t="str">
        <f t="shared" si="3170"/>
        <v/>
      </c>
      <c r="BB811" s="19" t="str">
        <f t="shared" si="3170"/>
        <v/>
      </c>
      <c r="BC811" s="19" t="str">
        <f t="shared" si="3170"/>
        <v/>
      </c>
      <c r="BD811" s="19" t="str">
        <f t="shared" si="3170"/>
        <v/>
      </c>
      <c r="BE811" s="8"/>
      <c r="BF811" s="8"/>
      <c r="BG811" s="8"/>
      <c r="BH811" s="8"/>
      <c r="BI811" s="8"/>
      <c r="BJ811" s="8"/>
      <c r="BK811" s="8"/>
      <c r="BL811" s="8"/>
      <c r="BM811" s="8"/>
      <c r="BN811" s="8"/>
      <c r="BO811" s="8"/>
      <c r="BP811" s="8"/>
      <c r="BQ811" s="8"/>
      <c r="BR811" s="8"/>
      <c r="BS811" s="8"/>
      <c r="BT811" s="8"/>
      <c r="BU811" s="8"/>
      <c r="BV811" s="8"/>
      <c r="BW811" s="8"/>
      <c r="BX811" s="8"/>
      <c r="BY811" s="8"/>
      <c r="BZ811" s="8"/>
      <c r="CA811" s="8"/>
      <c r="CB811" s="8"/>
      <c r="CC811" s="8"/>
      <c r="CD811" s="19" t="str">
        <f t="shared" si="3171"/>
        <v/>
      </c>
      <c r="CE811" s="19" t="str">
        <f t="shared" si="3171"/>
        <v/>
      </c>
      <c r="CF811" s="19" t="str">
        <f t="shared" si="3171"/>
        <v/>
      </c>
      <c r="CG811" s="19" t="str">
        <f t="shared" si="3171"/>
        <v/>
      </c>
      <c r="CH811" s="19" t="str">
        <f t="shared" si="3171"/>
        <v/>
      </c>
      <c r="CI811" s="19" t="str">
        <f t="shared" si="3171"/>
        <v/>
      </c>
      <c r="CJ811" s="19" t="str">
        <f t="shared" si="3171"/>
        <v/>
      </c>
      <c r="CK811" s="19" t="str">
        <f t="shared" si="3171"/>
        <v/>
      </c>
      <c r="CL811" s="19" t="str">
        <f t="shared" si="3171"/>
        <v/>
      </c>
      <c r="CM811" s="19" t="str">
        <f t="shared" si="3171"/>
        <v/>
      </c>
      <c r="CN811" s="19" t="str">
        <f t="shared" si="3171"/>
        <v/>
      </c>
      <c r="CO811" s="19" t="str">
        <f t="shared" si="3171"/>
        <v/>
      </c>
      <c r="CP811" s="19" t="str">
        <f t="shared" si="3171"/>
        <v/>
      </c>
      <c r="CQ811" s="19" t="str">
        <f t="shared" si="3171"/>
        <v/>
      </c>
      <c r="CR811" s="19" t="str">
        <f t="shared" si="3171"/>
        <v/>
      </c>
      <c r="CS811" s="8"/>
      <c r="CT811" s="8"/>
      <c r="CU811" s="8"/>
      <c r="CV811" s="8"/>
      <c r="CW811" s="8"/>
      <c r="CX811" s="8"/>
      <c r="CY811" s="8"/>
      <c r="CZ811" s="8"/>
      <c r="DA811" s="8"/>
      <c r="DB811" s="8"/>
      <c r="DC811" s="8"/>
      <c r="DD811" s="8"/>
      <c r="DE811" s="8"/>
      <c r="DF811" s="8"/>
      <c r="DG811" s="8"/>
      <c r="DH811" s="8"/>
      <c r="DI811" s="8"/>
      <c r="DJ811" s="8"/>
      <c r="DK811" s="8"/>
      <c r="DL811" s="8"/>
      <c r="DM811" s="8"/>
      <c r="DN811" s="8"/>
      <c r="DO811" s="8"/>
      <c r="DP811" s="8"/>
      <c r="DQ811" s="8"/>
      <c r="DR811" s="19" t="str">
        <f t="shared" si="3172"/>
        <v/>
      </c>
      <c r="DS811" s="19" t="str">
        <f t="shared" si="3172"/>
        <v/>
      </c>
      <c r="DT811" s="19" t="str">
        <f t="shared" si="3172"/>
        <v/>
      </c>
      <c r="DU811" s="19" t="str">
        <f t="shared" si="3172"/>
        <v/>
      </c>
      <c r="DV811" s="19" t="str">
        <f t="shared" si="3172"/>
        <v/>
      </c>
      <c r="DW811" s="19" t="str">
        <f t="shared" si="3172"/>
        <v/>
      </c>
      <c r="DX811" s="19" t="str">
        <f t="shared" si="3172"/>
        <v/>
      </c>
      <c r="DY811" s="19" t="str">
        <f t="shared" si="3172"/>
        <v/>
      </c>
      <c r="DZ811" s="19" t="str">
        <f t="shared" si="3172"/>
        <v/>
      </c>
      <c r="EA811" s="19" t="str">
        <f t="shared" si="3172"/>
        <v/>
      </c>
      <c r="EB811" s="19" t="str">
        <f t="shared" si="3172"/>
        <v/>
      </c>
      <c r="EC811" s="19" t="str">
        <f t="shared" si="3172"/>
        <v/>
      </c>
      <c r="ED811" s="19" t="str">
        <f t="shared" si="3172"/>
        <v/>
      </c>
      <c r="EE811" s="19" t="str">
        <f t="shared" si="3172"/>
        <v/>
      </c>
      <c r="EF811" s="19" t="str">
        <f t="shared" si="3172"/>
        <v/>
      </c>
      <c r="EG811" s="8"/>
      <c r="EH811" s="8"/>
      <c r="EI811" s="8"/>
      <c r="EJ811" s="8"/>
      <c r="EK811" s="8"/>
      <c r="EL811" s="8"/>
      <c r="EM811" s="8"/>
      <c r="EN811" s="8"/>
      <c r="EO811" s="8"/>
      <c r="EP811" s="8"/>
      <c r="EQ811" s="8"/>
      <c r="ER811" s="8"/>
      <c r="ES811" s="8"/>
      <c r="ET811" s="8"/>
      <c r="EU811" s="8"/>
      <c r="EV811" s="8"/>
      <c r="EW811" s="8"/>
      <c r="EX811" s="8"/>
      <c r="EY811" s="8"/>
      <c r="EZ811" s="8"/>
      <c r="FA811" s="8"/>
      <c r="FB811" s="8"/>
      <c r="FC811" s="8"/>
      <c r="FD811" s="8"/>
      <c r="FE811" s="8"/>
      <c r="FF811" s="19" t="str">
        <f t="shared" si="3173"/>
        <v/>
      </c>
      <c r="FG811" s="19" t="str">
        <f t="shared" si="3173"/>
        <v/>
      </c>
      <c r="FH811" s="19" t="str">
        <f t="shared" si="3173"/>
        <v/>
      </c>
      <c r="FI811" s="19" t="str">
        <f t="shared" si="3173"/>
        <v/>
      </c>
      <c r="FJ811" s="19" t="str">
        <f t="shared" si="3173"/>
        <v/>
      </c>
      <c r="FK811" s="19" t="str">
        <f t="shared" si="3173"/>
        <v/>
      </c>
      <c r="FL811" s="19" t="str">
        <f t="shared" si="3173"/>
        <v/>
      </c>
      <c r="FM811" s="19" t="str">
        <f t="shared" si="3173"/>
        <v/>
      </c>
      <c r="FN811" s="19" t="str">
        <f t="shared" si="3173"/>
        <v/>
      </c>
      <c r="FO811" s="19" t="str">
        <f t="shared" si="3173"/>
        <v/>
      </c>
      <c r="FP811" s="19" t="str">
        <f t="shared" si="3173"/>
        <v/>
      </c>
      <c r="FQ811" s="19" t="str">
        <f t="shared" si="3173"/>
        <v/>
      </c>
      <c r="FR811" s="19" t="str">
        <f t="shared" si="3173"/>
        <v/>
      </c>
      <c r="FS811" s="19" t="str">
        <f t="shared" si="3173"/>
        <v/>
      </c>
      <c r="FT811" s="19" t="str">
        <f t="shared" si="3173"/>
        <v/>
      </c>
      <c r="FU811" s="8"/>
      <c r="FV811" s="8"/>
      <c r="FW811" s="8"/>
      <c r="FX811" s="8"/>
      <c r="FY811" s="8"/>
      <c r="FZ811" s="8"/>
      <c r="GA811" s="8"/>
      <c r="GB811" s="8"/>
      <c r="GC811" s="8"/>
      <c r="GD811" s="8"/>
      <c r="GE811" s="8"/>
      <c r="GF811" s="8"/>
      <c r="GG811" s="8"/>
      <c r="GH811" s="8"/>
      <c r="GI811" s="8"/>
      <c r="GJ811" s="8"/>
      <c r="GK811" s="8"/>
      <c r="GL811" s="8"/>
      <c r="GM811" s="8"/>
      <c r="GN811" s="8"/>
      <c r="GO811" s="8"/>
      <c r="GP811" s="8"/>
      <c r="GQ811" s="8"/>
      <c r="GR811" s="8"/>
      <c r="GS811" s="8"/>
    </row>
    <row r="812" spans="1:201" x14ac:dyDescent="0.25">
      <c r="A812" s="115">
        <f>$A$61</f>
        <v>20183</v>
      </c>
      <c r="B812" s="19" t="str">
        <f t="shared" si="3158"/>
        <v/>
      </c>
      <c r="C812" s="19" t="str">
        <f t="shared" si="3169"/>
        <v/>
      </c>
      <c r="D812" s="19" t="str">
        <f t="shared" si="3169"/>
        <v/>
      </c>
      <c r="E812" s="19" t="str">
        <f t="shared" si="3169"/>
        <v/>
      </c>
      <c r="F812" s="19" t="str">
        <f t="shared" si="3169"/>
        <v/>
      </c>
      <c r="G812" s="19" t="str">
        <f t="shared" si="3169"/>
        <v/>
      </c>
      <c r="H812" s="19" t="str">
        <f t="shared" si="3169"/>
        <v/>
      </c>
      <c r="I812" s="19" t="str">
        <f t="shared" si="3169"/>
        <v/>
      </c>
      <c r="J812" s="19" t="str">
        <f t="shared" si="3169"/>
        <v/>
      </c>
      <c r="K812" s="19" t="str">
        <f t="shared" si="3169"/>
        <v/>
      </c>
      <c r="L812" s="19" t="str">
        <f t="shared" si="3169"/>
        <v/>
      </c>
      <c r="M812" s="19" t="str">
        <f t="shared" si="3169"/>
        <v/>
      </c>
      <c r="N812" s="19" t="str">
        <f t="shared" si="3169"/>
        <v/>
      </c>
      <c r="O812" s="19" t="str">
        <f t="shared" si="3169"/>
        <v/>
      </c>
      <c r="P812" s="8"/>
      <c r="Q812" s="8"/>
      <c r="R812" s="8"/>
      <c r="S812" s="8"/>
      <c r="T812" s="8"/>
      <c r="U812" s="8"/>
      <c r="V812" s="8"/>
      <c r="W812" s="8"/>
      <c r="X812" s="8"/>
      <c r="Y812" s="8"/>
      <c r="Z812" s="8"/>
      <c r="AA812" s="8"/>
      <c r="AB812" s="8"/>
      <c r="AC812" s="8"/>
      <c r="AD812" s="8"/>
      <c r="AE812" s="8"/>
      <c r="AF812" s="8"/>
      <c r="AG812" s="8"/>
      <c r="AH812" s="8"/>
      <c r="AI812" s="8"/>
      <c r="AJ812" s="8"/>
      <c r="AK812" s="8"/>
      <c r="AL812" s="8"/>
      <c r="AM812" s="8"/>
      <c r="AN812" s="8"/>
      <c r="AO812" s="8"/>
      <c r="AP812" s="19" t="str">
        <f t="shared" si="3170"/>
        <v/>
      </c>
      <c r="AQ812" s="19" t="str">
        <f t="shared" si="3170"/>
        <v/>
      </c>
      <c r="AR812" s="19" t="str">
        <f t="shared" si="3170"/>
        <v/>
      </c>
      <c r="AS812" s="19" t="str">
        <f t="shared" si="3170"/>
        <v/>
      </c>
      <c r="AT812" s="19" t="str">
        <f t="shared" si="3170"/>
        <v/>
      </c>
      <c r="AU812" s="19" t="str">
        <f t="shared" si="3170"/>
        <v/>
      </c>
      <c r="AV812" s="19" t="str">
        <f t="shared" si="3170"/>
        <v/>
      </c>
      <c r="AW812" s="19" t="str">
        <f t="shared" si="3170"/>
        <v/>
      </c>
      <c r="AX812" s="19" t="str">
        <f t="shared" si="3170"/>
        <v/>
      </c>
      <c r="AY812" s="19" t="str">
        <f t="shared" si="3170"/>
        <v/>
      </c>
      <c r="AZ812" s="19" t="str">
        <f t="shared" si="3170"/>
        <v/>
      </c>
      <c r="BA812" s="19" t="str">
        <f t="shared" si="3170"/>
        <v/>
      </c>
      <c r="BB812" s="19" t="str">
        <f t="shared" si="3170"/>
        <v/>
      </c>
      <c r="BC812" s="19" t="str">
        <f t="shared" si="3170"/>
        <v/>
      </c>
      <c r="BD812" s="8"/>
      <c r="BE812" s="8"/>
      <c r="BF812" s="8"/>
      <c r="BG812" s="8"/>
      <c r="BH812" s="8"/>
      <c r="BI812" s="8"/>
      <c r="BJ812" s="8"/>
      <c r="BK812" s="8"/>
      <c r="BL812" s="8"/>
      <c r="BM812" s="8"/>
      <c r="BN812" s="8"/>
      <c r="BO812" s="8"/>
      <c r="BP812" s="8"/>
      <c r="BQ812" s="8"/>
      <c r="BR812" s="8"/>
      <c r="BS812" s="8"/>
      <c r="BT812" s="8"/>
      <c r="BU812" s="8"/>
      <c r="BV812" s="8"/>
      <c r="BW812" s="8"/>
      <c r="BX812" s="8"/>
      <c r="BY812" s="8"/>
      <c r="BZ812" s="8"/>
      <c r="CA812" s="8"/>
      <c r="CB812" s="8"/>
      <c r="CC812" s="8"/>
      <c r="CD812" s="19" t="str">
        <f t="shared" si="3171"/>
        <v/>
      </c>
      <c r="CE812" s="19" t="str">
        <f t="shared" si="3171"/>
        <v/>
      </c>
      <c r="CF812" s="19" t="str">
        <f t="shared" si="3171"/>
        <v/>
      </c>
      <c r="CG812" s="19" t="str">
        <f t="shared" si="3171"/>
        <v/>
      </c>
      <c r="CH812" s="19" t="str">
        <f t="shared" si="3171"/>
        <v/>
      </c>
      <c r="CI812" s="19" t="str">
        <f t="shared" si="3171"/>
        <v/>
      </c>
      <c r="CJ812" s="19" t="str">
        <f t="shared" si="3171"/>
        <v/>
      </c>
      <c r="CK812" s="19" t="str">
        <f t="shared" si="3171"/>
        <v/>
      </c>
      <c r="CL812" s="19" t="str">
        <f t="shared" si="3171"/>
        <v/>
      </c>
      <c r="CM812" s="19" t="str">
        <f t="shared" si="3171"/>
        <v/>
      </c>
      <c r="CN812" s="19" t="str">
        <f t="shared" si="3171"/>
        <v/>
      </c>
      <c r="CO812" s="19" t="str">
        <f t="shared" si="3171"/>
        <v/>
      </c>
      <c r="CP812" s="19" t="str">
        <f t="shared" si="3171"/>
        <v/>
      </c>
      <c r="CQ812" s="19" t="str">
        <f t="shared" si="3171"/>
        <v/>
      </c>
      <c r="CR812" s="8"/>
      <c r="CS812" s="8"/>
      <c r="CT812" s="8"/>
      <c r="CU812" s="8"/>
      <c r="CV812" s="8"/>
      <c r="CW812" s="8"/>
      <c r="CX812" s="8"/>
      <c r="CY812" s="8"/>
      <c r="CZ812" s="8"/>
      <c r="DA812" s="8"/>
      <c r="DB812" s="8"/>
      <c r="DC812" s="8"/>
      <c r="DD812" s="8"/>
      <c r="DE812" s="8"/>
      <c r="DF812" s="8"/>
      <c r="DG812" s="8"/>
      <c r="DH812" s="8"/>
      <c r="DI812" s="8"/>
      <c r="DJ812" s="8"/>
      <c r="DK812" s="8"/>
      <c r="DL812" s="8"/>
      <c r="DM812" s="8"/>
      <c r="DN812" s="8"/>
      <c r="DO812" s="8"/>
      <c r="DP812" s="8"/>
      <c r="DQ812" s="8"/>
      <c r="DR812" s="19" t="str">
        <f t="shared" si="3172"/>
        <v/>
      </c>
      <c r="DS812" s="19" t="str">
        <f t="shared" si="3172"/>
        <v/>
      </c>
      <c r="DT812" s="19" t="str">
        <f t="shared" si="3172"/>
        <v/>
      </c>
      <c r="DU812" s="19" t="str">
        <f t="shared" si="3172"/>
        <v/>
      </c>
      <c r="DV812" s="19" t="str">
        <f t="shared" si="3172"/>
        <v/>
      </c>
      <c r="DW812" s="19" t="str">
        <f t="shared" si="3172"/>
        <v/>
      </c>
      <c r="DX812" s="19" t="str">
        <f t="shared" si="3172"/>
        <v/>
      </c>
      <c r="DY812" s="19" t="str">
        <f t="shared" si="3172"/>
        <v/>
      </c>
      <c r="DZ812" s="19" t="str">
        <f t="shared" si="3172"/>
        <v/>
      </c>
      <c r="EA812" s="19" t="str">
        <f t="shared" si="3172"/>
        <v/>
      </c>
      <c r="EB812" s="19" t="str">
        <f t="shared" si="3172"/>
        <v/>
      </c>
      <c r="EC812" s="19" t="str">
        <f t="shared" si="3172"/>
        <v/>
      </c>
      <c r="ED812" s="19" t="str">
        <f t="shared" si="3172"/>
        <v/>
      </c>
      <c r="EE812" s="19" t="str">
        <f t="shared" si="3172"/>
        <v/>
      </c>
      <c r="EF812" s="8"/>
      <c r="EG812" s="8"/>
      <c r="EH812" s="8"/>
      <c r="EI812" s="8"/>
      <c r="EJ812" s="8"/>
      <c r="EK812" s="8"/>
      <c r="EL812" s="8"/>
      <c r="EM812" s="8"/>
      <c r="EN812" s="8"/>
      <c r="EO812" s="8"/>
      <c r="EP812" s="8"/>
      <c r="EQ812" s="8"/>
      <c r="ER812" s="8"/>
      <c r="ES812" s="8"/>
      <c r="ET812" s="8"/>
      <c r="EU812" s="8"/>
      <c r="EV812" s="8"/>
      <c r="EW812" s="8"/>
      <c r="EX812" s="8"/>
      <c r="EY812" s="8"/>
      <c r="EZ812" s="8"/>
      <c r="FA812" s="8"/>
      <c r="FB812" s="8"/>
      <c r="FC812" s="8"/>
      <c r="FD812" s="8"/>
      <c r="FE812" s="8"/>
      <c r="FF812" s="19" t="str">
        <f t="shared" si="3173"/>
        <v/>
      </c>
      <c r="FG812" s="19" t="str">
        <f t="shared" si="3173"/>
        <v/>
      </c>
      <c r="FH812" s="19" t="str">
        <f t="shared" si="3173"/>
        <v/>
      </c>
      <c r="FI812" s="19" t="str">
        <f t="shared" si="3173"/>
        <v/>
      </c>
      <c r="FJ812" s="19" t="str">
        <f t="shared" si="3173"/>
        <v/>
      </c>
      <c r="FK812" s="19" t="str">
        <f t="shared" si="3173"/>
        <v/>
      </c>
      <c r="FL812" s="19" t="str">
        <f t="shared" si="3173"/>
        <v/>
      </c>
      <c r="FM812" s="19" t="str">
        <f t="shared" si="3173"/>
        <v/>
      </c>
      <c r="FN812" s="19" t="str">
        <f t="shared" si="3173"/>
        <v/>
      </c>
      <c r="FO812" s="19" t="str">
        <f t="shared" si="3173"/>
        <v/>
      </c>
      <c r="FP812" s="19" t="str">
        <f t="shared" si="3173"/>
        <v/>
      </c>
      <c r="FQ812" s="19" t="str">
        <f t="shared" si="3173"/>
        <v/>
      </c>
      <c r="FR812" s="19" t="str">
        <f t="shared" si="3173"/>
        <v/>
      </c>
      <c r="FS812" s="19" t="str">
        <f t="shared" si="3173"/>
        <v/>
      </c>
      <c r="FT812" s="8"/>
      <c r="FU812" s="8"/>
      <c r="FV812" s="8"/>
      <c r="FW812" s="8"/>
      <c r="FX812" s="8"/>
      <c r="FY812" s="8"/>
      <c r="FZ812" s="8"/>
      <c r="GA812" s="8"/>
      <c r="GB812" s="8"/>
      <c r="GC812" s="8"/>
      <c r="GD812" s="8"/>
      <c r="GE812" s="8"/>
      <c r="GF812" s="8"/>
      <c r="GG812" s="8"/>
      <c r="GH812" s="8"/>
      <c r="GI812" s="8"/>
      <c r="GJ812" s="8"/>
      <c r="GK812" s="8"/>
      <c r="GL812" s="8"/>
      <c r="GM812" s="8"/>
      <c r="GN812" s="8"/>
      <c r="GO812" s="8"/>
      <c r="GP812" s="8"/>
      <c r="GQ812" s="8"/>
      <c r="GR812" s="8"/>
      <c r="GS812" s="8"/>
    </row>
    <row r="813" spans="1:201" x14ac:dyDescent="0.25">
      <c r="A813" s="115">
        <f>$A$62</f>
        <v>20184</v>
      </c>
      <c r="B813" s="19" t="str">
        <f t="shared" si="3158"/>
        <v/>
      </c>
      <c r="C813" s="19" t="str">
        <f t="shared" si="3169"/>
        <v/>
      </c>
      <c r="D813" s="19" t="str">
        <f t="shared" si="3169"/>
        <v/>
      </c>
      <c r="E813" s="19" t="str">
        <f t="shared" si="3169"/>
        <v/>
      </c>
      <c r="F813" s="19" t="str">
        <f t="shared" si="3169"/>
        <v/>
      </c>
      <c r="G813" s="19" t="str">
        <f t="shared" si="3169"/>
        <v/>
      </c>
      <c r="H813" s="19" t="str">
        <f t="shared" si="3169"/>
        <v/>
      </c>
      <c r="I813" s="19" t="str">
        <f t="shared" si="3169"/>
        <v/>
      </c>
      <c r="J813" s="19" t="str">
        <f t="shared" si="3169"/>
        <v/>
      </c>
      <c r="K813" s="19" t="str">
        <f t="shared" si="3169"/>
        <v/>
      </c>
      <c r="L813" s="19" t="str">
        <f t="shared" si="3169"/>
        <v/>
      </c>
      <c r="M813" s="19" t="str">
        <f t="shared" si="3169"/>
        <v/>
      </c>
      <c r="N813" s="19" t="str">
        <f t="shared" si="3169"/>
        <v/>
      </c>
      <c r="O813" s="8"/>
      <c r="P813" s="8"/>
      <c r="Q813" s="8"/>
      <c r="R813" s="8"/>
      <c r="S813" s="8"/>
      <c r="T813" s="8"/>
      <c r="U813" s="8"/>
      <c r="V813" s="8"/>
      <c r="W813" s="8"/>
      <c r="X813" s="8"/>
      <c r="Y813" s="8"/>
      <c r="Z813" s="8"/>
      <c r="AA813" s="8"/>
      <c r="AB813" s="8"/>
      <c r="AC813" s="8"/>
      <c r="AD813" s="8"/>
      <c r="AE813" s="8"/>
      <c r="AF813" s="8"/>
      <c r="AG813" s="8"/>
      <c r="AH813" s="8"/>
      <c r="AI813" s="8"/>
      <c r="AJ813" s="8"/>
      <c r="AK813" s="8"/>
      <c r="AL813" s="8"/>
      <c r="AM813" s="8"/>
      <c r="AN813" s="8"/>
      <c r="AO813" s="8"/>
      <c r="AP813" s="19" t="str">
        <f t="shared" si="3170"/>
        <v/>
      </c>
      <c r="AQ813" s="19" t="str">
        <f t="shared" si="3170"/>
        <v/>
      </c>
      <c r="AR813" s="19" t="str">
        <f t="shared" si="3170"/>
        <v/>
      </c>
      <c r="AS813" s="19" t="str">
        <f t="shared" si="3170"/>
        <v/>
      </c>
      <c r="AT813" s="19" t="str">
        <f t="shared" si="3170"/>
        <v/>
      </c>
      <c r="AU813" s="19" t="str">
        <f t="shared" si="3170"/>
        <v/>
      </c>
      <c r="AV813" s="19" t="str">
        <f t="shared" si="3170"/>
        <v/>
      </c>
      <c r="AW813" s="19" t="str">
        <f t="shared" si="3170"/>
        <v/>
      </c>
      <c r="AX813" s="19" t="str">
        <f t="shared" si="3170"/>
        <v/>
      </c>
      <c r="AY813" s="19" t="str">
        <f t="shared" si="3170"/>
        <v/>
      </c>
      <c r="AZ813" s="19" t="str">
        <f t="shared" si="3170"/>
        <v/>
      </c>
      <c r="BA813" s="19" t="str">
        <f t="shared" si="3170"/>
        <v/>
      </c>
      <c r="BB813" s="19" t="str">
        <f t="shared" si="3170"/>
        <v/>
      </c>
      <c r="BC813" s="8"/>
      <c r="BD813" s="8"/>
      <c r="BE813" s="8"/>
      <c r="BF813" s="8"/>
      <c r="BG813" s="8"/>
      <c r="BH813" s="8"/>
      <c r="BI813" s="8"/>
      <c r="BJ813" s="8"/>
      <c r="BK813" s="8"/>
      <c r="BL813" s="8"/>
      <c r="BM813" s="8"/>
      <c r="BN813" s="8"/>
      <c r="BO813" s="8"/>
      <c r="BP813" s="8"/>
      <c r="BQ813" s="8"/>
      <c r="BR813" s="8"/>
      <c r="BS813" s="8"/>
      <c r="BT813" s="8"/>
      <c r="BU813" s="8"/>
      <c r="BV813" s="8"/>
      <c r="BW813" s="8"/>
      <c r="BX813" s="8"/>
      <c r="BY813" s="8"/>
      <c r="BZ813" s="8"/>
      <c r="CA813" s="8"/>
      <c r="CB813" s="8"/>
      <c r="CC813" s="8"/>
      <c r="CD813" s="19" t="str">
        <f t="shared" si="3171"/>
        <v/>
      </c>
      <c r="CE813" s="19" t="str">
        <f t="shared" si="3171"/>
        <v/>
      </c>
      <c r="CF813" s="19" t="str">
        <f t="shared" si="3171"/>
        <v/>
      </c>
      <c r="CG813" s="19" t="str">
        <f t="shared" si="3171"/>
        <v/>
      </c>
      <c r="CH813" s="19" t="str">
        <f t="shared" si="3171"/>
        <v/>
      </c>
      <c r="CI813" s="19" t="str">
        <f t="shared" si="3171"/>
        <v/>
      </c>
      <c r="CJ813" s="19" t="str">
        <f t="shared" si="3171"/>
        <v/>
      </c>
      <c r="CK813" s="19" t="str">
        <f t="shared" si="3171"/>
        <v/>
      </c>
      <c r="CL813" s="19" t="str">
        <f t="shared" si="3171"/>
        <v/>
      </c>
      <c r="CM813" s="19" t="str">
        <f t="shared" si="3171"/>
        <v/>
      </c>
      <c r="CN813" s="19" t="str">
        <f t="shared" si="3171"/>
        <v/>
      </c>
      <c r="CO813" s="19" t="str">
        <f t="shared" si="3171"/>
        <v/>
      </c>
      <c r="CP813" s="19" t="str">
        <f t="shared" si="3171"/>
        <v/>
      </c>
      <c r="CQ813" s="8"/>
      <c r="CR813" s="8"/>
      <c r="CS813" s="8"/>
      <c r="CT813" s="8"/>
      <c r="CU813" s="8"/>
      <c r="CV813" s="8"/>
      <c r="CW813" s="8"/>
      <c r="CX813" s="8"/>
      <c r="CY813" s="8"/>
      <c r="CZ813" s="8"/>
      <c r="DA813" s="8"/>
      <c r="DB813" s="8"/>
      <c r="DC813" s="8"/>
      <c r="DD813" s="8"/>
      <c r="DE813" s="8"/>
      <c r="DF813" s="8"/>
      <c r="DG813" s="8"/>
      <c r="DH813" s="8"/>
      <c r="DI813" s="8"/>
      <c r="DJ813" s="8"/>
      <c r="DK813" s="8"/>
      <c r="DL813" s="8"/>
      <c r="DM813" s="8"/>
      <c r="DN813" s="8"/>
      <c r="DO813" s="8"/>
      <c r="DP813" s="8"/>
      <c r="DQ813" s="8"/>
      <c r="DR813" s="19" t="str">
        <f t="shared" si="3172"/>
        <v/>
      </c>
      <c r="DS813" s="19" t="str">
        <f t="shared" si="3172"/>
        <v/>
      </c>
      <c r="DT813" s="19" t="str">
        <f t="shared" si="3172"/>
        <v/>
      </c>
      <c r="DU813" s="19" t="str">
        <f t="shared" si="3172"/>
        <v/>
      </c>
      <c r="DV813" s="19" t="str">
        <f t="shared" si="3172"/>
        <v/>
      </c>
      <c r="DW813" s="19" t="str">
        <f t="shared" si="3172"/>
        <v/>
      </c>
      <c r="DX813" s="19" t="str">
        <f t="shared" si="3172"/>
        <v/>
      </c>
      <c r="DY813" s="19" t="str">
        <f t="shared" si="3172"/>
        <v/>
      </c>
      <c r="DZ813" s="19" t="str">
        <f t="shared" si="3172"/>
        <v/>
      </c>
      <c r="EA813" s="19" t="str">
        <f t="shared" si="3172"/>
        <v/>
      </c>
      <c r="EB813" s="19" t="str">
        <f t="shared" si="3172"/>
        <v/>
      </c>
      <c r="EC813" s="19" t="str">
        <f t="shared" si="3172"/>
        <v/>
      </c>
      <c r="ED813" s="19" t="str">
        <f t="shared" si="3172"/>
        <v/>
      </c>
      <c r="EE813" s="8"/>
      <c r="EF813" s="8"/>
      <c r="EG813" s="8"/>
      <c r="EH813" s="8"/>
      <c r="EI813" s="8"/>
      <c r="EJ813" s="8"/>
      <c r="EK813" s="8"/>
      <c r="EL813" s="8"/>
      <c r="EM813" s="8"/>
      <c r="EN813" s="8"/>
      <c r="EO813" s="8"/>
      <c r="EP813" s="8"/>
      <c r="EQ813" s="8"/>
      <c r="ER813" s="8"/>
      <c r="ES813" s="8"/>
      <c r="ET813" s="8"/>
      <c r="EU813" s="8"/>
      <c r="EV813" s="8"/>
      <c r="EW813" s="8"/>
      <c r="EX813" s="8"/>
      <c r="EY813" s="8"/>
      <c r="EZ813" s="8"/>
      <c r="FA813" s="8"/>
      <c r="FB813" s="8"/>
      <c r="FC813" s="8"/>
      <c r="FD813" s="8"/>
      <c r="FE813" s="8"/>
      <c r="FF813" s="19" t="str">
        <f t="shared" si="3173"/>
        <v/>
      </c>
      <c r="FG813" s="19" t="str">
        <f t="shared" si="3173"/>
        <v/>
      </c>
      <c r="FH813" s="19" t="str">
        <f t="shared" si="3173"/>
        <v/>
      </c>
      <c r="FI813" s="19" t="str">
        <f t="shared" si="3173"/>
        <v/>
      </c>
      <c r="FJ813" s="19" t="str">
        <f t="shared" si="3173"/>
        <v/>
      </c>
      <c r="FK813" s="19" t="str">
        <f t="shared" si="3173"/>
        <v/>
      </c>
      <c r="FL813" s="19" t="str">
        <f t="shared" si="3173"/>
        <v/>
      </c>
      <c r="FM813" s="19" t="str">
        <f t="shared" si="3173"/>
        <v/>
      </c>
      <c r="FN813" s="19" t="str">
        <f t="shared" si="3173"/>
        <v/>
      </c>
      <c r="FO813" s="19" t="str">
        <f t="shared" si="3173"/>
        <v/>
      </c>
      <c r="FP813" s="19" t="str">
        <f t="shared" si="3173"/>
        <v/>
      </c>
      <c r="FQ813" s="19" t="str">
        <f t="shared" si="3173"/>
        <v/>
      </c>
      <c r="FR813" s="19" t="str">
        <f t="shared" si="3173"/>
        <v/>
      </c>
      <c r="FS813" s="8"/>
      <c r="FT813" s="8"/>
      <c r="FU813" s="8"/>
      <c r="FV813" s="8"/>
      <c r="FW813" s="8"/>
      <c r="FX813" s="8"/>
      <c r="FY813" s="8"/>
      <c r="FZ813" s="8"/>
      <c r="GA813" s="8"/>
      <c r="GB813" s="8"/>
      <c r="GC813" s="8"/>
      <c r="GD813" s="8"/>
      <c r="GE813" s="8"/>
      <c r="GF813" s="8"/>
      <c r="GG813" s="8"/>
      <c r="GH813" s="8"/>
      <c r="GI813" s="8"/>
      <c r="GJ813" s="8"/>
      <c r="GK813" s="8"/>
      <c r="GL813" s="8"/>
      <c r="GM813" s="8"/>
      <c r="GN813" s="8"/>
      <c r="GO813" s="8"/>
      <c r="GP813" s="8"/>
      <c r="GQ813" s="8"/>
      <c r="GR813" s="8"/>
      <c r="GS813" s="8"/>
    </row>
    <row r="814" spans="1:201" x14ac:dyDescent="0.25">
      <c r="A814" s="115">
        <f>$A$63</f>
        <v>20191</v>
      </c>
      <c r="B814" s="19" t="str">
        <f t="shared" si="3158"/>
        <v/>
      </c>
      <c r="C814" s="19" t="str">
        <f t="shared" si="3169"/>
        <v/>
      </c>
      <c r="D814" s="19" t="str">
        <f t="shared" si="3169"/>
        <v/>
      </c>
      <c r="E814" s="19" t="str">
        <f t="shared" si="3169"/>
        <v/>
      </c>
      <c r="F814" s="19" t="str">
        <f t="shared" si="3169"/>
        <v/>
      </c>
      <c r="G814" s="19" t="str">
        <f t="shared" si="3169"/>
        <v/>
      </c>
      <c r="H814" s="19" t="str">
        <f t="shared" si="3169"/>
        <v/>
      </c>
      <c r="I814" s="19" t="str">
        <f t="shared" si="3169"/>
        <v/>
      </c>
      <c r="J814" s="19" t="str">
        <f t="shared" si="3169"/>
        <v/>
      </c>
      <c r="K814" s="19" t="str">
        <f t="shared" si="3169"/>
        <v/>
      </c>
      <c r="L814" s="19" t="str">
        <f t="shared" si="3169"/>
        <v/>
      </c>
      <c r="M814" s="19" t="str">
        <f t="shared" si="3169"/>
        <v/>
      </c>
      <c r="N814" s="8"/>
      <c r="O814" s="8"/>
      <c r="P814" s="8"/>
      <c r="Q814" s="8"/>
      <c r="R814" s="8"/>
      <c r="S814" s="8"/>
      <c r="T814" s="8"/>
      <c r="U814" s="8"/>
      <c r="V814" s="8"/>
      <c r="W814" s="8"/>
      <c r="X814" s="8"/>
      <c r="Y814" s="8"/>
      <c r="Z814" s="8"/>
      <c r="AA814" s="8"/>
      <c r="AB814" s="8"/>
      <c r="AC814" s="8"/>
      <c r="AD814" s="8"/>
      <c r="AE814" s="8"/>
      <c r="AF814" s="8"/>
      <c r="AG814" s="8"/>
      <c r="AH814" s="8"/>
      <c r="AI814" s="8"/>
      <c r="AJ814" s="8"/>
      <c r="AK814" s="8"/>
      <c r="AL814" s="8"/>
      <c r="AM814" s="8"/>
      <c r="AN814" s="8"/>
      <c r="AO814" s="8"/>
      <c r="AP814" s="19" t="str">
        <f t="shared" si="3170"/>
        <v/>
      </c>
      <c r="AQ814" s="19" t="str">
        <f t="shared" si="3170"/>
        <v/>
      </c>
      <c r="AR814" s="19" t="str">
        <f t="shared" si="3170"/>
        <v/>
      </c>
      <c r="AS814" s="19" t="str">
        <f t="shared" si="3170"/>
        <v/>
      </c>
      <c r="AT814" s="19" t="str">
        <f t="shared" si="3170"/>
        <v/>
      </c>
      <c r="AU814" s="19" t="str">
        <f t="shared" si="3170"/>
        <v/>
      </c>
      <c r="AV814" s="19" t="str">
        <f t="shared" si="3170"/>
        <v/>
      </c>
      <c r="AW814" s="19" t="str">
        <f t="shared" si="3170"/>
        <v/>
      </c>
      <c r="AX814" s="19" t="str">
        <f t="shared" si="3170"/>
        <v/>
      </c>
      <c r="AY814" s="19" t="str">
        <f t="shared" si="3170"/>
        <v/>
      </c>
      <c r="AZ814" s="19" t="str">
        <f t="shared" si="3170"/>
        <v/>
      </c>
      <c r="BA814" s="19" t="str">
        <f t="shared" si="3170"/>
        <v/>
      </c>
      <c r="BB814" s="8"/>
      <c r="BC814" s="8"/>
      <c r="BD814" s="8"/>
      <c r="BE814" s="8"/>
      <c r="BF814" s="8"/>
      <c r="BG814" s="8"/>
      <c r="BH814" s="8"/>
      <c r="BI814" s="8"/>
      <c r="BJ814" s="8"/>
      <c r="BK814" s="8"/>
      <c r="BL814" s="8"/>
      <c r="BM814" s="8"/>
      <c r="BN814" s="8"/>
      <c r="BO814" s="8"/>
      <c r="BP814" s="8"/>
      <c r="BQ814" s="8"/>
      <c r="BR814" s="8"/>
      <c r="BS814" s="8"/>
      <c r="BT814" s="8"/>
      <c r="BU814" s="8"/>
      <c r="BV814" s="8"/>
      <c r="BW814" s="8"/>
      <c r="BX814" s="8"/>
      <c r="BY814" s="8"/>
      <c r="BZ814" s="8"/>
      <c r="CA814" s="8"/>
      <c r="CB814" s="8"/>
      <c r="CC814" s="8"/>
      <c r="CD814" s="19" t="str">
        <f t="shared" si="3171"/>
        <v/>
      </c>
      <c r="CE814" s="19" t="str">
        <f t="shared" si="3171"/>
        <v/>
      </c>
      <c r="CF814" s="19" t="str">
        <f t="shared" si="3171"/>
        <v/>
      </c>
      <c r="CG814" s="19" t="str">
        <f t="shared" si="3171"/>
        <v/>
      </c>
      <c r="CH814" s="19" t="str">
        <f t="shared" si="3171"/>
        <v/>
      </c>
      <c r="CI814" s="19" t="str">
        <f t="shared" si="3171"/>
        <v/>
      </c>
      <c r="CJ814" s="19" t="str">
        <f t="shared" si="3171"/>
        <v/>
      </c>
      <c r="CK814" s="19" t="str">
        <f t="shared" si="3171"/>
        <v/>
      </c>
      <c r="CL814" s="19" t="str">
        <f t="shared" si="3171"/>
        <v/>
      </c>
      <c r="CM814" s="19" t="str">
        <f t="shared" si="3171"/>
        <v/>
      </c>
      <c r="CN814" s="19" t="str">
        <f t="shared" si="3171"/>
        <v/>
      </c>
      <c r="CO814" s="19" t="str">
        <f t="shared" si="3171"/>
        <v/>
      </c>
      <c r="CP814" s="8"/>
      <c r="CQ814" s="8"/>
      <c r="CR814" s="8"/>
      <c r="CS814" s="8"/>
      <c r="CT814" s="8"/>
      <c r="CU814" s="8"/>
      <c r="CV814" s="8"/>
      <c r="CW814" s="8"/>
      <c r="CX814" s="8"/>
      <c r="CY814" s="8"/>
      <c r="CZ814" s="8"/>
      <c r="DA814" s="8"/>
      <c r="DB814" s="8"/>
      <c r="DC814" s="8"/>
      <c r="DD814" s="8"/>
      <c r="DE814" s="8"/>
      <c r="DF814" s="8"/>
      <c r="DG814" s="8"/>
      <c r="DH814" s="8"/>
      <c r="DI814" s="8"/>
      <c r="DJ814" s="8"/>
      <c r="DK814" s="8"/>
      <c r="DL814" s="8"/>
      <c r="DM814" s="8"/>
      <c r="DN814" s="8"/>
      <c r="DO814" s="8"/>
      <c r="DP814" s="8"/>
      <c r="DQ814" s="8"/>
      <c r="DR814" s="19" t="str">
        <f t="shared" si="3172"/>
        <v/>
      </c>
      <c r="DS814" s="19" t="str">
        <f t="shared" si="3172"/>
        <v/>
      </c>
      <c r="DT814" s="19" t="str">
        <f t="shared" si="3172"/>
        <v/>
      </c>
      <c r="DU814" s="19" t="str">
        <f t="shared" si="3172"/>
        <v/>
      </c>
      <c r="DV814" s="19" t="str">
        <f t="shared" si="3172"/>
        <v/>
      </c>
      <c r="DW814" s="19" t="str">
        <f t="shared" si="3172"/>
        <v/>
      </c>
      <c r="DX814" s="19" t="str">
        <f t="shared" si="3172"/>
        <v/>
      </c>
      <c r="DY814" s="19" t="str">
        <f t="shared" si="3172"/>
        <v/>
      </c>
      <c r="DZ814" s="19" t="str">
        <f t="shared" si="3172"/>
        <v/>
      </c>
      <c r="EA814" s="19" t="str">
        <f t="shared" si="3172"/>
        <v/>
      </c>
      <c r="EB814" s="19" t="str">
        <f t="shared" si="3172"/>
        <v/>
      </c>
      <c r="EC814" s="19" t="str">
        <f t="shared" si="3172"/>
        <v/>
      </c>
      <c r="ED814" s="8"/>
      <c r="EE814" s="8"/>
      <c r="EF814" s="8"/>
      <c r="EG814" s="8"/>
      <c r="EH814" s="8"/>
      <c r="EI814" s="8"/>
      <c r="EJ814" s="8"/>
      <c r="EK814" s="8"/>
      <c r="EL814" s="8"/>
      <c r="EM814" s="8"/>
      <c r="EN814" s="8"/>
      <c r="EO814" s="8"/>
      <c r="EP814" s="8"/>
      <c r="EQ814" s="8"/>
      <c r="ER814" s="8"/>
      <c r="ES814" s="8"/>
      <c r="ET814" s="8"/>
      <c r="EU814" s="8"/>
      <c r="EV814" s="8"/>
      <c r="EW814" s="8"/>
      <c r="EX814" s="8"/>
      <c r="EY814" s="8"/>
      <c r="EZ814" s="8"/>
      <c r="FA814" s="8"/>
      <c r="FB814" s="8"/>
      <c r="FC814" s="8"/>
      <c r="FD814" s="8"/>
      <c r="FE814" s="8"/>
      <c r="FF814" s="19" t="str">
        <f t="shared" si="3173"/>
        <v/>
      </c>
      <c r="FG814" s="19" t="str">
        <f t="shared" si="3173"/>
        <v/>
      </c>
      <c r="FH814" s="19" t="str">
        <f t="shared" si="3173"/>
        <v/>
      </c>
      <c r="FI814" s="19" t="str">
        <f t="shared" si="3173"/>
        <v/>
      </c>
      <c r="FJ814" s="19" t="str">
        <f t="shared" si="3173"/>
        <v/>
      </c>
      <c r="FK814" s="19" t="str">
        <f t="shared" si="3173"/>
        <v/>
      </c>
      <c r="FL814" s="19" t="str">
        <f t="shared" si="3173"/>
        <v/>
      </c>
      <c r="FM814" s="19" t="str">
        <f t="shared" si="3173"/>
        <v/>
      </c>
      <c r="FN814" s="19" t="str">
        <f t="shared" si="3173"/>
        <v/>
      </c>
      <c r="FO814" s="19" t="str">
        <f t="shared" si="3173"/>
        <v/>
      </c>
      <c r="FP814" s="19" t="str">
        <f t="shared" si="3173"/>
        <v/>
      </c>
      <c r="FQ814" s="19" t="str">
        <f t="shared" si="3173"/>
        <v/>
      </c>
      <c r="FR814" s="8"/>
      <c r="FS814" s="8"/>
      <c r="FT814" s="8"/>
      <c r="FU814" s="8"/>
      <c r="FV814" s="8"/>
      <c r="FW814" s="8"/>
      <c r="FX814" s="8"/>
      <c r="FY814" s="8"/>
      <c r="FZ814" s="8"/>
      <c r="GA814" s="8"/>
      <c r="GB814" s="8"/>
      <c r="GC814" s="8"/>
      <c r="GD814" s="8"/>
      <c r="GE814" s="8"/>
      <c r="GF814" s="8"/>
      <c r="GG814" s="8"/>
      <c r="GH814" s="8"/>
      <c r="GI814" s="8"/>
      <c r="GJ814" s="8"/>
      <c r="GK814" s="8"/>
      <c r="GL814" s="8"/>
      <c r="GM814" s="8"/>
      <c r="GN814" s="8"/>
      <c r="GO814" s="8"/>
      <c r="GP814" s="8"/>
      <c r="GQ814" s="8"/>
      <c r="GR814" s="8"/>
      <c r="GS814" s="8"/>
    </row>
    <row r="815" spans="1:201" x14ac:dyDescent="0.25">
      <c r="A815" s="115">
        <f>$A$64</f>
        <v>20192</v>
      </c>
      <c r="B815" s="19" t="str">
        <f t="shared" si="3158"/>
        <v/>
      </c>
      <c r="C815" s="19" t="str">
        <f t="shared" si="3169"/>
        <v/>
      </c>
      <c r="D815" s="19" t="str">
        <f t="shared" si="3169"/>
        <v/>
      </c>
      <c r="E815" s="19" t="str">
        <f t="shared" si="3169"/>
        <v/>
      </c>
      <c r="F815" s="19" t="str">
        <f t="shared" si="3169"/>
        <v/>
      </c>
      <c r="G815" s="19" t="str">
        <f t="shared" si="3169"/>
        <v/>
      </c>
      <c r="H815" s="19" t="str">
        <f t="shared" si="3169"/>
        <v/>
      </c>
      <c r="I815" s="19" t="str">
        <f t="shared" si="3169"/>
        <v/>
      </c>
      <c r="J815" s="19" t="str">
        <f t="shared" si="3169"/>
        <v/>
      </c>
      <c r="K815" s="19" t="str">
        <f t="shared" si="3169"/>
        <v/>
      </c>
      <c r="L815" s="19" t="str">
        <f t="shared" si="3169"/>
        <v/>
      </c>
      <c r="M815" s="8"/>
      <c r="N815" s="8"/>
      <c r="O815" s="8"/>
      <c r="P815" s="8"/>
      <c r="Q815" s="8"/>
      <c r="R815" s="8"/>
      <c r="S815" s="8"/>
      <c r="T815" s="8"/>
      <c r="U815" s="8"/>
      <c r="V815" s="8"/>
      <c r="W815" s="8"/>
      <c r="X815" s="8"/>
      <c r="Y815" s="8"/>
      <c r="Z815" s="8"/>
      <c r="AA815" s="8"/>
      <c r="AB815" s="8"/>
      <c r="AC815" s="8"/>
      <c r="AD815" s="8"/>
      <c r="AE815" s="8"/>
      <c r="AF815" s="8"/>
      <c r="AG815" s="8"/>
      <c r="AH815" s="8"/>
      <c r="AI815" s="8"/>
      <c r="AJ815" s="8"/>
      <c r="AK815" s="8"/>
      <c r="AL815" s="8"/>
      <c r="AM815" s="8"/>
      <c r="AN815" s="8"/>
      <c r="AO815" s="8"/>
      <c r="AP815" s="19" t="str">
        <f t="shared" si="3170"/>
        <v/>
      </c>
      <c r="AQ815" s="19" t="str">
        <f t="shared" si="3170"/>
        <v/>
      </c>
      <c r="AR815" s="19" t="str">
        <f t="shared" si="3170"/>
        <v/>
      </c>
      <c r="AS815" s="19" t="str">
        <f t="shared" si="3170"/>
        <v/>
      </c>
      <c r="AT815" s="19" t="str">
        <f t="shared" si="3170"/>
        <v/>
      </c>
      <c r="AU815" s="19" t="str">
        <f t="shared" si="3170"/>
        <v/>
      </c>
      <c r="AV815" s="19" t="str">
        <f t="shared" si="3170"/>
        <v/>
      </c>
      <c r="AW815" s="19" t="str">
        <f t="shared" si="3170"/>
        <v/>
      </c>
      <c r="AX815" s="19" t="str">
        <f t="shared" si="3170"/>
        <v/>
      </c>
      <c r="AY815" s="19" t="str">
        <f t="shared" si="3170"/>
        <v/>
      </c>
      <c r="AZ815" s="19" t="str">
        <f t="shared" si="3170"/>
        <v/>
      </c>
      <c r="BA815" s="8"/>
      <c r="BB815" s="8"/>
      <c r="BC815" s="8"/>
      <c r="BD815" s="8"/>
      <c r="BE815" s="8"/>
      <c r="BF815" s="8"/>
      <c r="BG815" s="8"/>
      <c r="BH815" s="8"/>
      <c r="BI815" s="8"/>
      <c r="BJ815" s="8"/>
      <c r="BK815" s="8"/>
      <c r="BL815" s="8"/>
      <c r="BM815" s="8"/>
      <c r="BN815" s="8"/>
      <c r="BO815" s="8"/>
      <c r="BP815" s="8"/>
      <c r="BQ815" s="8"/>
      <c r="BR815" s="8"/>
      <c r="BS815" s="8"/>
      <c r="BT815" s="8"/>
      <c r="BU815" s="8"/>
      <c r="BV815" s="8"/>
      <c r="BW815" s="8"/>
      <c r="BX815" s="8"/>
      <c r="BY815" s="8"/>
      <c r="BZ815" s="8"/>
      <c r="CA815" s="8"/>
      <c r="CB815" s="8"/>
      <c r="CC815" s="8"/>
      <c r="CD815" s="19" t="str">
        <f t="shared" si="3171"/>
        <v/>
      </c>
      <c r="CE815" s="19" t="str">
        <f t="shared" si="3171"/>
        <v/>
      </c>
      <c r="CF815" s="19" t="str">
        <f t="shared" si="3171"/>
        <v/>
      </c>
      <c r="CG815" s="19" t="str">
        <f t="shared" si="3171"/>
        <v/>
      </c>
      <c r="CH815" s="19" t="str">
        <f t="shared" si="3171"/>
        <v/>
      </c>
      <c r="CI815" s="19" t="str">
        <f t="shared" si="3171"/>
        <v/>
      </c>
      <c r="CJ815" s="19" t="str">
        <f t="shared" si="3171"/>
        <v/>
      </c>
      <c r="CK815" s="19" t="str">
        <f t="shared" si="3171"/>
        <v/>
      </c>
      <c r="CL815" s="19" t="str">
        <f t="shared" si="3171"/>
        <v/>
      </c>
      <c r="CM815" s="19" t="str">
        <f t="shared" si="3171"/>
        <v/>
      </c>
      <c r="CN815" s="19" t="str">
        <f t="shared" si="3171"/>
        <v/>
      </c>
      <c r="CO815" s="8"/>
      <c r="CP815" s="8"/>
      <c r="CQ815" s="8"/>
      <c r="CR815" s="8"/>
      <c r="CS815" s="8"/>
      <c r="CT815" s="8"/>
      <c r="CU815" s="8"/>
      <c r="CV815" s="8"/>
      <c r="CW815" s="8"/>
      <c r="CX815" s="8"/>
      <c r="CY815" s="8"/>
      <c r="CZ815" s="8"/>
      <c r="DA815" s="8"/>
      <c r="DB815" s="8"/>
      <c r="DC815" s="8"/>
      <c r="DD815" s="8"/>
      <c r="DE815" s="8"/>
      <c r="DF815" s="8"/>
      <c r="DG815" s="8"/>
      <c r="DH815" s="8"/>
      <c r="DI815" s="8"/>
      <c r="DJ815" s="8"/>
      <c r="DK815" s="8"/>
      <c r="DL815" s="8"/>
      <c r="DM815" s="8"/>
      <c r="DN815" s="8"/>
      <c r="DO815" s="8"/>
      <c r="DP815" s="8"/>
      <c r="DQ815" s="8"/>
      <c r="DR815" s="19" t="str">
        <f t="shared" si="3172"/>
        <v/>
      </c>
      <c r="DS815" s="19" t="str">
        <f t="shared" si="3172"/>
        <v/>
      </c>
      <c r="DT815" s="19" t="str">
        <f t="shared" si="3172"/>
        <v/>
      </c>
      <c r="DU815" s="19" t="str">
        <f t="shared" si="3172"/>
        <v/>
      </c>
      <c r="DV815" s="19" t="str">
        <f t="shared" si="3172"/>
        <v/>
      </c>
      <c r="DW815" s="19" t="str">
        <f t="shared" si="3172"/>
        <v/>
      </c>
      <c r="DX815" s="19" t="str">
        <f t="shared" si="3172"/>
        <v/>
      </c>
      <c r="DY815" s="19" t="str">
        <f t="shared" si="3172"/>
        <v/>
      </c>
      <c r="DZ815" s="19" t="str">
        <f t="shared" si="3172"/>
        <v/>
      </c>
      <c r="EA815" s="19" t="str">
        <f t="shared" si="3172"/>
        <v/>
      </c>
      <c r="EB815" s="19" t="str">
        <f t="shared" si="3172"/>
        <v/>
      </c>
      <c r="EC815" s="8"/>
      <c r="ED815" s="8"/>
      <c r="EE815" s="8"/>
      <c r="EF815" s="8"/>
      <c r="EG815" s="8"/>
      <c r="EH815" s="8"/>
      <c r="EI815" s="8"/>
      <c r="EJ815" s="8"/>
      <c r="EK815" s="8"/>
      <c r="EL815" s="8"/>
      <c r="EM815" s="8"/>
      <c r="EN815" s="8"/>
      <c r="EO815" s="8"/>
      <c r="EP815" s="8"/>
      <c r="EQ815" s="8"/>
      <c r="ER815" s="8"/>
      <c r="ES815" s="8"/>
      <c r="ET815" s="8"/>
      <c r="EU815" s="8"/>
      <c r="EV815" s="8"/>
      <c r="EW815" s="8"/>
      <c r="EX815" s="8"/>
      <c r="EY815" s="8"/>
      <c r="EZ815" s="8"/>
      <c r="FA815" s="8"/>
      <c r="FB815" s="8"/>
      <c r="FC815" s="8"/>
      <c r="FD815" s="8"/>
      <c r="FE815" s="8"/>
      <c r="FF815" s="19" t="str">
        <f t="shared" si="3173"/>
        <v/>
      </c>
      <c r="FG815" s="19" t="str">
        <f t="shared" si="3173"/>
        <v/>
      </c>
      <c r="FH815" s="19" t="str">
        <f t="shared" si="3173"/>
        <v/>
      </c>
      <c r="FI815" s="19" t="str">
        <f t="shared" si="3173"/>
        <v/>
      </c>
      <c r="FJ815" s="19" t="str">
        <f t="shared" si="3173"/>
        <v/>
      </c>
      <c r="FK815" s="19" t="str">
        <f t="shared" si="3173"/>
        <v/>
      </c>
      <c r="FL815" s="19" t="str">
        <f t="shared" si="3173"/>
        <v/>
      </c>
      <c r="FM815" s="19" t="str">
        <f t="shared" si="3173"/>
        <v/>
      </c>
      <c r="FN815" s="19" t="str">
        <f t="shared" si="3173"/>
        <v/>
      </c>
      <c r="FO815" s="19" t="str">
        <f t="shared" si="3173"/>
        <v/>
      </c>
      <c r="FP815" s="19" t="str">
        <f t="shared" si="3173"/>
        <v/>
      </c>
      <c r="FQ815" s="8"/>
      <c r="FR815" s="8"/>
      <c r="FS815" s="8"/>
      <c r="FT815" s="8"/>
      <c r="FU815" s="8"/>
      <c r="FV815" s="8"/>
      <c r="FW815" s="8"/>
      <c r="FX815" s="8"/>
      <c r="FY815" s="8"/>
      <c r="FZ815" s="8"/>
      <c r="GA815" s="8"/>
      <c r="GB815" s="8"/>
      <c r="GC815" s="8"/>
      <c r="GD815" s="8"/>
      <c r="GE815" s="8"/>
      <c r="GF815" s="8"/>
      <c r="GG815" s="8"/>
      <c r="GH815" s="8"/>
      <c r="GI815" s="8"/>
      <c r="GJ815" s="8"/>
      <c r="GK815" s="8"/>
      <c r="GL815" s="8"/>
      <c r="GM815" s="8"/>
      <c r="GN815" s="8"/>
      <c r="GO815" s="8"/>
      <c r="GP815" s="8"/>
      <c r="GQ815" s="8"/>
      <c r="GR815" s="8"/>
      <c r="GS815" s="8"/>
    </row>
    <row r="816" spans="1:201" x14ac:dyDescent="0.25">
      <c r="A816" s="115">
        <f>$A$65</f>
        <v>20193</v>
      </c>
      <c r="B816" s="19" t="str">
        <f t="shared" si="3158"/>
        <v/>
      </c>
      <c r="C816" s="19" t="str">
        <f t="shared" si="3169"/>
        <v/>
      </c>
      <c r="D816" s="19" t="str">
        <f t="shared" si="3169"/>
        <v/>
      </c>
      <c r="E816" s="19" t="str">
        <f t="shared" si="3169"/>
        <v/>
      </c>
      <c r="F816" s="19" t="str">
        <f t="shared" si="3169"/>
        <v/>
      </c>
      <c r="G816" s="19" t="str">
        <f t="shared" si="3169"/>
        <v/>
      </c>
      <c r="H816" s="19" t="str">
        <f t="shared" si="3169"/>
        <v/>
      </c>
      <c r="I816" s="19" t="str">
        <f t="shared" si="3169"/>
        <v/>
      </c>
      <c r="J816" s="19" t="str">
        <f t="shared" si="3169"/>
        <v/>
      </c>
      <c r="K816" s="19" t="str">
        <f t="shared" si="3169"/>
        <v/>
      </c>
      <c r="L816" s="8"/>
      <c r="M816" s="8"/>
      <c r="N816" s="8"/>
      <c r="O816" s="8"/>
      <c r="P816" s="8"/>
      <c r="Q816" s="8"/>
      <c r="R816" s="8"/>
      <c r="S816" s="8"/>
      <c r="T816" s="8"/>
      <c r="U816" s="8"/>
      <c r="V816" s="8"/>
      <c r="W816" s="8"/>
      <c r="X816" s="8"/>
      <c r="Y816" s="8"/>
      <c r="Z816" s="8"/>
      <c r="AA816" s="8"/>
      <c r="AB816" s="8"/>
      <c r="AC816" s="8"/>
      <c r="AD816" s="8"/>
      <c r="AE816" s="8"/>
      <c r="AF816" s="8"/>
      <c r="AG816" s="8"/>
      <c r="AH816" s="8"/>
      <c r="AI816" s="8"/>
      <c r="AJ816" s="8"/>
      <c r="AK816" s="8"/>
      <c r="AL816" s="8"/>
      <c r="AM816" s="8"/>
      <c r="AN816" s="8"/>
      <c r="AO816" s="8"/>
      <c r="AP816" s="19" t="str">
        <f t="shared" si="3170"/>
        <v/>
      </c>
      <c r="AQ816" s="19" t="str">
        <f t="shared" si="3170"/>
        <v/>
      </c>
      <c r="AR816" s="19" t="str">
        <f t="shared" si="3170"/>
        <v/>
      </c>
      <c r="AS816" s="19" t="str">
        <f t="shared" si="3170"/>
        <v/>
      </c>
      <c r="AT816" s="19" t="str">
        <f t="shared" si="3170"/>
        <v/>
      </c>
      <c r="AU816" s="19" t="str">
        <f t="shared" si="3170"/>
        <v/>
      </c>
      <c r="AV816" s="19" t="str">
        <f t="shared" si="3170"/>
        <v/>
      </c>
      <c r="AW816" s="19" t="str">
        <f t="shared" si="3170"/>
        <v/>
      </c>
      <c r="AX816" s="19" t="str">
        <f t="shared" si="3170"/>
        <v/>
      </c>
      <c r="AY816" s="19" t="str">
        <f t="shared" si="3170"/>
        <v/>
      </c>
      <c r="AZ816" s="8"/>
      <c r="BA816" s="8"/>
      <c r="BB816" s="8"/>
      <c r="BC816" s="8"/>
      <c r="BD816" s="8"/>
      <c r="BE816" s="8"/>
      <c r="BF816" s="8"/>
      <c r="BG816" s="8"/>
      <c r="BH816" s="8"/>
      <c r="BI816" s="8"/>
      <c r="BJ816" s="8"/>
      <c r="BK816" s="8"/>
      <c r="BL816" s="8"/>
      <c r="BM816" s="8"/>
      <c r="BN816" s="8"/>
      <c r="BO816" s="8"/>
      <c r="BP816" s="8"/>
      <c r="BQ816" s="8"/>
      <c r="BR816" s="8"/>
      <c r="BS816" s="8"/>
      <c r="BT816" s="8"/>
      <c r="BU816" s="8"/>
      <c r="BV816" s="8"/>
      <c r="BW816" s="8"/>
      <c r="BX816" s="8"/>
      <c r="BY816" s="8"/>
      <c r="BZ816" s="8"/>
      <c r="CA816" s="8"/>
      <c r="CB816" s="8"/>
      <c r="CC816" s="8"/>
      <c r="CD816" s="19" t="str">
        <f t="shared" si="3171"/>
        <v/>
      </c>
      <c r="CE816" s="19" t="str">
        <f t="shared" si="3171"/>
        <v/>
      </c>
      <c r="CF816" s="19" t="str">
        <f t="shared" si="3171"/>
        <v/>
      </c>
      <c r="CG816" s="19" t="str">
        <f t="shared" si="3171"/>
        <v/>
      </c>
      <c r="CH816" s="19" t="str">
        <f t="shared" si="3171"/>
        <v/>
      </c>
      <c r="CI816" s="19" t="str">
        <f t="shared" si="3171"/>
        <v/>
      </c>
      <c r="CJ816" s="19" t="str">
        <f t="shared" si="3171"/>
        <v/>
      </c>
      <c r="CK816" s="19" t="str">
        <f t="shared" si="3171"/>
        <v/>
      </c>
      <c r="CL816" s="19" t="str">
        <f t="shared" si="3171"/>
        <v/>
      </c>
      <c r="CM816" s="19" t="str">
        <f t="shared" si="3171"/>
        <v/>
      </c>
      <c r="CN816" s="8"/>
      <c r="CO816" s="8"/>
      <c r="CP816" s="8"/>
      <c r="CQ816" s="8"/>
      <c r="CR816" s="8"/>
      <c r="CS816" s="8"/>
      <c r="CT816" s="8"/>
      <c r="CU816" s="8"/>
      <c r="CV816" s="8"/>
      <c r="CW816" s="8"/>
      <c r="CX816" s="8"/>
      <c r="CY816" s="8"/>
      <c r="CZ816" s="8"/>
      <c r="DA816" s="8"/>
      <c r="DB816" s="8"/>
      <c r="DC816" s="8"/>
      <c r="DD816" s="8"/>
      <c r="DE816" s="8"/>
      <c r="DF816" s="8"/>
      <c r="DG816" s="8"/>
      <c r="DH816" s="8"/>
      <c r="DI816" s="8"/>
      <c r="DJ816" s="8"/>
      <c r="DK816" s="8"/>
      <c r="DL816" s="8"/>
      <c r="DM816" s="8"/>
      <c r="DN816" s="8"/>
      <c r="DO816" s="8"/>
      <c r="DP816" s="8"/>
      <c r="DQ816" s="8"/>
      <c r="DR816" s="19" t="str">
        <f t="shared" si="3172"/>
        <v/>
      </c>
      <c r="DS816" s="19" t="str">
        <f t="shared" si="3172"/>
        <v/>
      </c>
      <c r="DT816" s="19" t="str">
        <f t="shared" si="3172"/>
        <v/>
      </c>
      <c r="DU816" s="19" t="str">
        <f t="shared" si="3172"/>
        <v/>
      </c>
      <c r="DV816" s="19" t="str">
        <f t="shared" si="3172"/>
        <v/>
      </c>
      <c r="DW816" s="19" t="str">
        <f t="shared" si="3172"/>
        <v/>
      </c>
      <c r="DX816" s="19" t="str">
        <f t="shared" si="3172"/>
        <v/>
      </c>
      <c r="DY816" s="19" t="str">
        <f t="shared" si="3172"/>
        <v/>
      </c>
      <c r="DZ816" s="19" t="str">
        <f t="shared" si="3172"/>
        <v/>
      </c>
      <c r="EA816" s="19" t="str">
        <f t="shared" si="3172"/>
        <v/>
      </c>
      <c r="EB816" s="8"/>
      <c r="EC816" s="8"/>
      <c r="ED816" s="8"/>
      <c r="EE816" s="8"/>
      <c r="EF816" s="8"/>
      <c r="EG816" s="8"/>
      <c r="EH816" s="8"/>
      <c r="EI816" s="8"/>
      <c r="EJ816" s="8"/>
      <c r="EK816" s="8"/>
      <c r="EL816" s="8"/>
      <c r="EM816" s="8"/>
      <c r="EN816" s="8"/>
      <c r="EO816" s="8"/>
      <c r="EP816" s="8"/>
      <c r="EQ816" s="8"/>
      <c r="ER816" s="8"/>
      <c r="ES816" s="8"/>
      <c r="ET816" s="8"/>
      <c r="EU816" s="8"/>
      <c r="EV816" s="8"/>
      <c r="EW816" s="8"/>
      <c r="EX816" s="8"/>
      <c r="EY816" s="8"/>
      <c r="EZ816" s="8"/>
      <c r="FA816" s="8"/>
      <c r="FB816" s="8"/>
      <c r="FC816" s="8"/>
      <c r="FD816" s="8"/>
      <c r="FE816" s="8"/>
      <c r="FF816" s="19" t="str">
        <f t="shared" si="3173"/>
        <v/>
      </c>
      <c r="FG816" s="19" t="str">
        <f t="shared" si="3173"/>
        <v/>
      </c>
      <c r="FH816" s="19" t="str">
        <f t="shared" si="3173"/>
        <v/>
      </c>
      <c r="FI816" s="19" t="str">
        <f t="shared" si="3173"/>
        <v/>
      </c>
      <c r="FJ816" s="19" t="str">
        <f t="shared" si="3173"/>
        <v/>
      </c>
      <c r="FK816" s="19" t="str">
        <f t="shared" si="3173"/>
        <v/>
      </c>
      <c r="FL816" s="19" t="str">
        <f t="shared" si="3173"/>
        <v/>
      </c>
      <c r="FM816" s="19" t="str">
        <f t="shared" si="3173"/>
        <v/>
      </c>
      <c r="FN816" s="19" t="str">
        <f t="shared" si="3173"/>
        <v/>
      </c>
      <c r="FO816" s="19" t="str">
        <f t="shared" si="3173"/>
        <v/>
      </c>
      <c r="FP816" s="8"/>
      <c r="FQ816" s="8"/>
      <c r="FR816" s="8"/>
      <c r="FS816" s="8"/>
      <c r="FT816" s="8"/>
      <c r="FU816" s="8"/>
      <c r="FV816" s="8"/>
      <c r="FW816" s="8"/>
      <c r="FX816" s="8"/>
      <c r="FY816" s="8"/>
      <c r="FZ816" s="8"/>
      <c r="GA816" s="8"/>
      <c r="GB816" s="8"/>
      <c r="GC816" s="8"/>
      <c r="GD816" s="8"/>
      <c r="GE816" s="8"/>
      <c r="GF816" s="8"/>
      <c r="GG816" s="8"/>
      <c r="GH816" s="8"/>
      <c r="GI816" s="8"/>
      <c r="GJ816" s="8"/>
      <c r="GK816" s="8"/>
      <c r="GL816" s="8"/>
      <c r="GM816" s="8"/>
      <c r="GN816" s="8"/>
      <c r="GO816" s="8"/>
      <c r="GP816" s="8"/>
      <c r="GQ816" s="8"/>
      <c r="GR816" s="8"/>
      <c r="GS816" s="8"/>
    </row>
    <row r="817" spans="1:201" x14ac:dyDescent="0.25">
      <c r="A817" s="115">
        <f>$A$66</f>
        <v>20194</v>
      </c>
      <c r="B817" s="19" t="str">
        <f t="shared" si="3158"/>
        <v/>
      </c>
      <c r="C817" s="19" t="str">
        <f t="shared" si="3169"/>
        <v/>
      </c>
      <c r="D817" s="19" t="str">
        <f t="shared" si="3169"/>
        <v/>
      </c>
      <c r="E817" s="19" t="str">
        <f t="shared" si="3169"/>
        <v/>
      </c>
      <c r="F817" s="19" t="str">
        <f t="shared" si="3169"/>
        <v/>
      </c>
      <c r="G817" s="19" t="str">
        <f t="shared" si="3169"/>
        <v/>
      </c>
      <c r="H817" s="19" t="str">
        <f t="shared" si="3169"/>
        <v/>
      </c>
      <c r="I817" s="19" t="str">
        <f t="shared" si="3169"/>
        <v/>
      </c>
      <c r="J817" s="19" t="str">
        <f t="shared" si="3169"/>
        <v/>
      </c>
      <c r="K817" s="8"/>
      <c r="L817" s="8"/>
      <c r="M817" s="8"/>
      <c r="N817" s="8"/>
      <c r="O817" s="8"/>
      <c r="P817" s="8"/>
      <c r="Q817" s="8"/>
      <c r="R817" s="8"/>
      <c r="S817" s="8"/>
      <c r="T817" s="8"/>
      <c r="U817" s="8"/>
      <c r="V817" s="8"/>
      <c r="W817" s="8"/>
      <c r="X817" s="8"/>
      <c r="Y817" s="8"/>
      <c r="Z817" s="8"/>
      <c r="AA817" s="8"/>
      <c r="AB817" s="8"/>
      <c r="AC817" s="8"/>
      <c r="AD817" s="8"/>
      <c r="AE817" s="8"/>
      <c r="AF817" s="8"/>
      <c r="AG817" s="8"/>
      <c r="AH817" s="8"/>
      <c r="AI817" s="8"/>
      <c r="AJ817" s="8"/>
      <c r="AK817" s="8"/>
      <c r="AL817" s="8"/>
      <c r="AM817" s="8"/>
      <c r="AN817" s="8"/>
      <c r="AO817" s="8"/>
      <c r="AP817" s="19" t="str">
        <f t="shared" si="3170"/>
        <v/>
      </c>
      <c r="AQ817" s="19" t="str">
        <f t="shared" si="3170"/>
        <v/>
      </c>
      <c r="AR817" s="19" t="str">
        <f t="shared" si="3170"/>
        <v/>
      </c>
      <c r="AS817" s="19" t="str">
        <f t="shared" si="3170"/>
        <v/>
      </c>
      <c r="AT817" s="19" t="str">
        <f t="shared" si="3170"/>
        <v/>
      </c>
      <c r="AU817" s="19" t="str">
        <f t="shared" si="3170"/>
        <v/>
      </c>
      <c r="AV817" s="19" t="str">
        <f t="shared" si="3170"/>
        <v/>
      </c>
      <c r="AW817" s="19" t="str">
        <f t="shared" si="3170"/>
        <v/>
      </c>
      <c r="AX817" s="19" t="str">
        <f t="shared" si="3170"/>
        <v/>
      </c>
      <c r="AY817" s="8"/>
      <c r="AZ817" s="8"/>
      <c r="BA817" s="8"/>
      <c r="BB817" s="8"/>
      <c r="BC817" s="8"/>
      <c r="BD817" s="8"/>
      <c r="BE817" s="8"/>
      <c r="BF817" s="8"/>
      <c r="BG817" s="8"/>
      <c r="BH817" s="8"/>
      <c r="BI817" s="8"/>
      <c r="BJ817" s="8"/>
      <c r="BK817" s="8"/>
      <c r="BL817" s="8"/>
      <c r="BM817" s="8"/>
      <c r="BN817" s="8"/>
      <c r="BO817" s="8"/>
      <c r="BP817" s="8"/>
      <c r="BQ817" s="8"/>
      <c r="BR817" s="8"/>
      <c r="BS817" s="8"/>
      <c r="BT817" s="8"/>
      <c r="BU817" s="8"/>
      <c r="BV817" s="8"/>
      <c r="BW817" s="8"/>
      <c r="BX817" s="8"/>
      <c r="BY817" s="8"/>
      <c r="BZ817" s="8"/>
      <c r="CA817" s="8"/>
      <c r="CB817" s="8"/>
      <c r="CC817" s="8"/>
      <c r="CD817" s="19" t="str">
        <f t="shared" si="3171"/>
        <v/>
      </c>
      <c r="CE817" s="19" t="str">
        <f t="shared" si="3171"/>
        <v/>
      </c>
      <c r="CF817" s="19" t="str">
        <f t="shared" si="3171"/>
        <v/>
      </c>
      <c r="CG817" s="19" t="str">
        <f t="shared" si="3171"/>
        <v/>
      </c>
      <c r="CH817" s="19" t="str">
        <f t="shared" si="3171"/>
        <v/>
      </c>
      <c r="CI817" s="19" t="str">
        <f t="shared" si="3171"/>
        <v/>
      </c>
      <c r="CJ817" s="19" t="str">
        <f t="shared" si="3171"/>
        <v/>
      </c>
      <c r="CK817" s="19" t="str">
        <f t="shared" si="3171"/>
        <v/>
      </c>
      <c r="CL817" s="19" t="str">
        <f t="shared" si="3171"/>
        <v/>
      </c>
      <c r="CM817" s="8"/>
      <c r="CN817" s="8"/>
      <c r="CO817" s="8"/>
      <c r="CP817" s="8"/>
      <c r="CQ817" s="8"/>
      <c r="CR817" s="8"/>
      <c r="CS817" s="8"/>
      <c r="CT817" s="8"/>
      <c r="CU817" s="8"/>
      <c r="CV817" s="8"/>
      <c r="CW817" s="8"/>
      <c r="CX817" s="8"/>
      <c r="CY817" s="8"/>
      <c r="CZ817" s="8"/>
      <c r="DA817" s="8"/>
      <c r="DB817" s="8"/>
      <c r="DC817" s="8"/>
      <c r="DD817" s="8"/>
      <c r="DE817" s="8"/>
      <c r="DF817" s="8"/>
      <c r="DG817" s="8"/>
      <c r="DH817" s="8"/>
      <c r="DI817" s="8"/>
      <c r="DJ817" s="8"/>
      <c r="DK817" s="8"/>
      <c r="DL817" s="8"/>
      <c r="DM817" s="8"/>
      <c r="DN817" s="8"/>
      <c r="DO817" s="8"/>
      <c r="DP817" s="8"/>
      <c r="DQ817" s="8"/>
      <c r="DR817" s="19" t="str">
        <f t="shared" si="3172"/>
        <v/>
      </c>
      <c r="DS817" s="19" t="str">
        <f t="shared" si="3172"/>
        <v/>
      </c>
      <c r="DT817" s="19" t="str">
        <f t="shared" si="3172"/>
        <v/>
      </c>
      <c r="DU817" s="19" t="str">
        <f t="shared" si="3172"/>
        <v/>
      </c>
      <c r="DV817" s="19" t="str">
        <f t="shared" si="3172"/>
        <v/>
      </c>
      <c r="DW817" s="19" t="str">
        <f t="shared" si="3172"/>
        <v/>
      </c>
      <c r="DX817" s="19" t="str">
        <f t="shared" si="3172"/>
        <v/>
      </c>
      <c r="DY817" s="19" t="str">
        <f t="shared" si="3172"/>
        <v/>
      </c>
      <c r="DZ817" s="19" t="str">
        <f t="shared" si="3172"/>
        <v/>
      </c>
      <c r="EA817" s="8"/>
      <c r="EB817" s="8"/>
      <c r="EC817" s="8"/>
      <c r="ED817" s="8"/>
      <c r="EE817" s="8"/>
      <c r="EF817" s="8"/>
      <c r="EG817" s="8"/>
      <c r="EH817" s="8"/>
      <c r="EI817" s="8"/>
      <c r="EJ817" s="8"/>
      <c r="EK817" s="8"/>
      <c r="EL817" s="8"/>
      <c r="EM817" s="8"/>
      <c r="EN817" s="8"/>
      <c r="EO817" s="8"/>
      <c r="EP817" s="8"/>
      <c r="EQ817" s="8"/>
      <c r="ER817" s="8"/>
      <c r="ES817" s="8"/>
      <c r="ET817" s="8"/>
      <c r="EU817" s="8"/>
      <c r="EV817" s="8"/>
      <c r="EW817" s="8"/>
      <c r="EX817" s="8"/>
      <c r="EY817" s="8"/>
      <c r="EZ817" s="8"/>
      <c r="FA817" s="8"/>
      <c r="FB817" s="8"/>
      <c r="FC817" s="8"/>
      <c r="FD817" s="8"/>
      <c r="FE817" s="8"/>
      <c r="FF817" s="19" t="str">
        <f t="shared" si="3173"/>
        <v/>
      </c>
      <c r="FG817" s="19" t="str">
        <f t="shared" si="3173"/>
        <v/>
      </c>
      <c r="FH817" s="19" t="str">
        <f t="shared" si="3173"/>
        <v/>
      </c>
      <c r="FI817" s="19" t="str">
        <f t="shared" si="3173"/>
        <v/>
      </c>
      <c r="FJ817" s="19" t="str">
        <f t="shared" si="3173"/>
        <v/>
      </c>
      <c r="FK817" s="19" t="str">
        <f t="shared" si="3173"/>
        <v/>
      </c>
      <c r="FL817" s="19" t="str">
        <f t="shared" si="3173"/>
        <v/>
      </c>
      <c r="FM817" s="19" t="str">
        <f t="shared" si="3173"/>
        <v/>
      </c>
      <c r="FN817" s="19" t="str">
        <f t="shared" si="3173"/>
        <v/>
      </c>
      <c r="FO817" s="8"/>
      <c r="FP817" s="8"/>
      <c r="FQ817" s="8"/>
      <c r="FR817" s="8"/>
      <c r="FS817" s="8"/>
      <c r="FT817" s="8"/>
      <c r="FU817" s="8"/>
      <c r="FV817" s="8"/>
      <c r="FW817" s="8"/>
      <c r="FX817" s="8"/>
      <c r="FY817" s="8"/>
      <c r="FZ817" s="8"/>
      <c r="GA817" s="8"/>
      <c r="GB817" s="8"/>
      <c r="GC817" s="8"/>
      <c r="GD817" s="8"/>
      <c r="GE817" s="8"/>
      <c r="GF817" s="8"/>
      <c r="GG817" s="8"/>
      <c r="GH817" s="8"/>
      <c r="GI817" s="8"/>
      <c r="GJ817" s="8"/>
      <c r="GK817" s="8"/>
      <c r="GL817" s="8"/>
      <c r="GM817" s="8"/>
      <c r="GN817" s="8"/>
      <c r="GO817" s="8"/>
      <c r="GP817" s="8"/>
      <c r="GQ817" s="8"/>
      <c r="GR817" s="8"/>
      <c r="GS817" s="8"/>
    </row>
    <row r="818" spans="1:201" x14ac:dyDescent="0.25">
      <c r="A818" s="115">
        <f>$A$67</f>
        <v>20201</v>
      </c>
      <c r="B818" s="19" t="str">
        <f t="shared" si="3158"/>
        <v/>
      </c>
      <c r="C818" s="19" t="str">
        <f t="shared" si="3169"/>
        <v/>
      </c>
      <c r="D818" s="19" t="str">
        <f t="shared" si="3169"/>
        <v/>
      </c>
      <c r="E818" s="19" t="str">
        <f t="shared" si="3169"/>
        <v/>
      </c>
      <c r="F818" s="19" t="str">
        <f t="shared" si="3169"/>
        <v/>
      </c>
      <c r="G818" s="19" t="str">
        <f t="shared" si="3169"/>
        <v/>
      </c>
      <c r="H818" s="19" t="str">
        <f t="shared" si="3169"/>
        <v/>
      </c>
      <c r="I818" s="19" t="str">
        <f t="shared" si="3169"/>
        <v/>
      </c>
      <c r="J818" s="8"/>
      <c r="K818" s="8"/>
      <c r="L818" s="8"/>
      <c r="M818" s="8"/>
      <c r="N818" s="8"/>
      <c r="O818" s="8"/>
      <c r="P818" s="8"/>
      <c r="Q818" s="8"/>
      <c r="R818" s="8"/>
      <c r="S818" s="8"/>
      <c r="T818" s="8"/>
      <c r="U818" s="8"/>
      <c r="V818" s="8"/>
      <c r="W818" s="8"/>
      <c r="X818" s="8"/>
      <c r="Y818" s="8"/>
      <c r="Z818" s="8"/>
      <c r="AA818" s="8"/>
      <c r="AB818" s="8"/>
      <c r="AC818" s="8"/>
      <c r="AD818" s="8"/>
      <c r="AE818" s="8"/>
      <c r="AF818" s="8"/>
      <c r="AG818" s="8"/>
      <c r="AH818" s="8"/>
      <c r="AI818" s="8"/>
      <c r="AJ818" s="8"/>
      <c r="AK818" s="8"/>
      <c r="AL818" s="8"/>
      <c r="AM818" s="8"/>
      <c r="AN818" s="8"/>
      <c r="AO818" s="8"/>
      <c r="AP818" s="19" t="str">
        <f t="shared" si="3170"/>
        <v/>
      </c>
      <c r="AQ818" s="19" t="str">
        <f t="shared" si="3170"/>
        <v/>
      </c>
      <c r="AR818" s="19" t="str">
        <f t="shared" si="3170"/>
        <v/>
      </c>
      <c r="AS818" s="19" t="str">
        <f t="shared" si="3170"/>
        <v/>
      </c>
      <c r="AT818" s="19" t="str">
        <f t="shared" si="3170"/>
        <v/>
      </c>
      <c r="AU818" s="19" t="str">
        <f t="shared" si="3170"/>
        <v/>
      </c>
      <c r="AV818" s="19" t="str">
        <f t="shared" si="3170"/>
        <v/>
      </c>
      <c r="AW818" s="19" t="str">
        <f t="shared" si="3170"/>
        <v/>
      </c>
      <c r="AX818" s="8"/>
      <c r="AY818" s="8"/>
      <c r="AZ818" s="8"/>
      <c r="BA818" s="8"/>
      <c r="BB818" s="8"/>
      <c r="BC818" s="8"/>
      <c r="BD818" s="8"/>
      <c r="BE818" s="8"/>
      <c r="BF818" s="8"/>
      <c r="BG818" s="8"/>
      <c r="BH818" s="8"/>
      <c r="BI818" s="8"/>
      <c r="BJ818" s="8"/>
      <c r="BK818" s="8"/>
      <c r="BL818" s="8"/>
      <c r="BM818" s="8"/>
      <c r="BN818" s="8"/>
      <c r="BO818" s="8"/>
      <c r="BP818" s="8"/>
      <c r="BQ818" s="8"/>
      <c r="BR818" s="8"/>
      <c r="BS818" s="8"/>
      <c r="BT818" s="8"/>
      <c r="BU818" s="8"/>
      <c r="BV818" s="8"/>
      <c r="BW818" s="8"/>
      <c r="BX818" s="8"/>
      <c r="BY818" s="8"/>
      <c r="BZ818" s="8"/>
      <c r="CA818" s="8"/>
      <c r="CB818" s="8"/>
      <c r="CC818" s="8"/>
      <c r="CD818" s="19" t="str">
        <f t="shared" si="3171"/>
        <v/>
      </c>
      <c r="CE818" s="19" t="str">
        <f t="shared" si="3171"/>
        <v/>
      </c>
      <c r="CF818" s="19" t="str">
        <f t="shared" si="3171"/>
        <v/>
      </c>
      <c r="CG818" s="19" t="str">
        <f t="shared" si="3171"/>
        <v/>
      </c>
      <c r="CH818" s="19" t="str">
        <f t="shared" si="3171"/>
        <v/>
      </c>
      <c r="CI818" s="19" t="str">
        <f t="shared" si="3171"/>
        <v/>
      </c>
      <c r="CJ818" s="19" t="str">
        <f t="shared" si="3171"/>
        <v/>
      </c>
      <c r="CK818" s="19" t="str">
        <f t="shared" si="3171"/>
        <v/>
      </c>
      <c r="CL818" s="8"/>
      <c r="CM818" s="8"/>
      <c r="CN818" s="8"/>
      <c r="CO818" s="8"/>
      <c r="CP818" s="8"/>
      <c r="CQ818" s="8"/>
      <c r="CR818" s="8"/>
      <c r="CS818" s="8"/>
      <c r="CT818" s="8"/>
      <c r="CU818" s="8"/>
      <c r="CV818" s="8"/>
      <c r="CW818" s="8"/>
      <c r="CX818" s="8"/>
      <c r="CY818" s="8"/>
      <c r="CZ818" s="8"/>
      <c r="DA818" s="8"/>
      <c r="DB818" s="8"/>
      <c r="DC818" s="8"/>
      <c r="DD818" s="8"/>
      <c r="DE818" s="8"/>
      <c r="DF818" s="8"/>
      <c r="DG818" s="8"/>
      <c r="DH818" s="8"/>
      <c r="DI818" s="8"/>
      <c r="DJ818" s="8"/>
      <c r="DK818" s="8"/>
      <c r="DL818" s="8"/>
      <c r="DM818" s="8"/>
      <c r="DN818" s="8"/>
      <c r="DO818" s="8"/>
      <c r="DP818" s="8"/>
      <c r="DQ818" s="8"/>
      <c r="DR818" s="19" t="str">
        <f t="shared" si="3172"/>
        <v/>
      </c>
      <c r="DS818" s="19" t="str">
        <f t="shared" si="3172"/>
        <v/>
      </c>
      <c r="DT818" s="19" t="str">
        <f t="shared" si="3172"/>
        <v/>
      </c>
      <c r="DU818" s="19" t="str">
        <f t="shared" si="3172"/>
        <v/>
      </c>
      <c r="DV818" s="19" t="str">
        <f t="shared" si="3172"/>
        <v/>
      </c>
      <c r="DW818" s="19" t="str">
        <f t="shared" si="3172"/>
        <v/>
      </c>
      <c r="DX818" s="19" t="str">
        <f t="shared" si="3172"/>
        <v/>
      </c>
      <c r="DY818" s="19" t="str">
        <f t="shared" si="3172"/>
        <v/>
      </c>
      <c r="DZ818" s="8"/>
      <c r="EA818" s="8"/>
      <c r="EB818" s="8"/>
      <c r="EC818" s="8"/>
      <c r="ED818" s="8"/>
      <c r="EE818" s="8"/>
      <c r="EF818" s="8"/>
      <c r="EG818" s="8"/>
      <c r="EH818" s="8"/>
      <c r="EI818" s="8"/>
      <c r="EJ818" s="8"/>
      <c r="EK818" s="8"/>
      <c r="EL818" s="8"/>
      <c r="EM818" s="8"/>
      <c r="EN818" s="8"/>
      <c r="EO818" s="8"/>
      <c r="EP818" s="8"/>
      <c r="EQ818" s="8"/>
      <c r="ER818" s="8"/>
      <c r="ES818" s="8"/>
      <c r="ET818" s="8"/>
      <c r="EU818" s="8"/>
      <c r="EV818" s="8"/>
      <c r="EW818" s="8"/>
      <c r="EX818" s="8"/>
      <c r="EY818" s="8"/>
      <c r="EZ818" s="8"/>
      <c r="FA818" s="8"/>
      <c r="FB818" s="8"/>
      <c r="FC818" s="8"/>
      <c r="FD818" s="8"/>
      <c r="FE818" s="8"/>
      <c r="FF818" s="19" t="str">
        <f t="shared" si="3173"/>
        <v/>
      </c>
      <c r="FG818" s="19" t="str">
        <f t="shared" si="3173"/>
        <v/>
      </c>
      <c r="FH818" s="19" t="str">
        <f t="shared" si="3173"/>
        <v/>
      </c>
      <c r="FI818" s="19" t="str">
        <f t="shared" si="3173"/>
        <v/>
      </c>
      <c r="FJ818" s="19" t="str">
        <f t="shared" si="3173"/>
        <v/>
      </c>
      <c r="FK818" s="19" t="str">
        <f t="shared" si="3173"/>
        <v/>
      </c>
      <c r="FL818" s="19" t="str">
        <f t="shared" si="3173"/>
        <v/>
      </c>
      <c r="FM818" s="19" t="str">
        <f t="shared" si="3173"/>
        <v/>
      </c>
      <c r="FN818" s="8"/>
      <c r="FO818" s="8"/>
      <c r="FP818" s="8"/>
      <c r="FQ818" s="8"/>
      <c r="FR818" s="8"/>
      <c r="FS818" s="8"/>
      <c r="FT818" s="8"/>
      <c r="FU818" s="8"/>
      <c r="FV818" s="8"/>
      <c r="FW818" s="8"/>
      <c r="FX818" s="8"/>
      <c r="FY818" s="8"/>
      <c r="FZ818" s="8"/>
      <c r="GA818" s="8"/>
      <c r="GB818" s="8"/>
      <c r="GC818" s="8"/>
      <c r="GD818" s="8"/>
      <c r="GE818" s="8"/>
      <c r="GF818" s="8"/>
      <c r="GG818" s="8"/>
      <c r="GH818" s="8"/>
      <c r="GI818" s="8"/>
      <c r="GJ818" s="8"/>
      <c r="GK818" s="8"/>
      <c r="GL818" s="8"/>
      <c r="GM818" s="8"/>
      <c r="GN818" s="8"/>
      <c r="GO818" s="8"/>
      <c r="GP818" s="8"/>
      <c r="GQ818" s="8"/>
      <c r="GR818" s="8"/>
      <c r="GS818" s="8"/>
    </row>
    <row r="819" spans="1:201" x14ac:dyDescent="0.25">
      <c r="A819" s="115">
        <f>$A$68</f>
        <v>20202</v>
      </c>
      <c r="B819" s="19" t="str">
        <f t="shared" si="3158"/>
        <v/>
      </c>
      <c r="C819" s="19" t="str">
        <f t="shared" ref="C819:H824" si="3174">IFERROR(D771/C771,"")</f>
        <v/>
      </c>
      <c r="D819" s="19" t="str">
        <f t="shared" si="3174"/>
        <v/>
      </c>
      <c r="E819" s="19" t="str">
        <f t="shared" si="3174"/>
        <v/>
      </c>
      <c r="F819" s="19" t="str">
        <f t="shared" si="3174"/>
        <v/>
      </c>
      <c r="G819" s="19" t="str">
        <f t="shared" si="3174"/>
        <v/>
      </c>
      <c r="H819" s="19" t="str">
        <f t="shared" si="3174"/>
        <v/>
      </c>
      <c r="I819" s="8"/>
      <c r="J819" s="8"/>
      <c r="K819" s="8"/>
      <c r="L819" s="8"/>
      <c r="M819" s="8"/>
      <c r="N819" s="8"/>
      <c r="O819" s="8"/>
      <c r="P819" s="8"/>
      <c r="Q819" s="8"/>
      <c r="R819" s="8"/>
      <c r="S819" s="8"/>
      <c r="T819" s="8"/>
      <c r="U819" s="8"/>
      <c r="V819" s="8"/>
      <c r="W819" s="8"/>
      <c r="X819" s="8"/>
      <c r="Y819" s="8"/>
      <c r="Z819" s="8"/>
      <c r="AA819" s="8"/>
      <c r="AB819" s="8"/>
      <c r="AC819" s="8"/>
      <c r="AD819" s="8"/>
      <c r="AE819" s="8"/>
      <c r="AF819" s="8"/>
      <c r="AG819" s="8"/>
      <c r="AH819" s="8"/>
      <c r="AI819" s="8"/>
      <c r="AJ819" s="8"/>
      <c r="AK819" s="8"/>
      <c r="AL819" s="8"/>
      <c r="AM819" s="8"/>
      <c r="AN819" s="8"/>
      <c r="AO819" s="8"/>
      <c r="AP819" s="19" t="str">
        <f t="shared" si="3170"/>
        <v/>
      </c>
      <c r="AQ819" s="19" t="str">
        <f t="shared" si="3170"/>
        <v/>
      </c>
      <c r="AR819" s="19" t="str">
        <f t="shared" si="3170"/>
        <v/>
      </c>
      <c r="AS819" s="19" t="str">
        <f t="shared" si="3170"/>
        <v/>
      </c>
      <c r="AT819" s="19" t="str">
        <f t="shared" si="3170"/>
        <v/>
      </c>
      <c r="AU819" s="19" t="str">
        <f t="shared" si="3170"/>
        <v/>
      </c>
      <c r="AV819" s="19" t="str">
        <f t="shared" si="3170"/>
        <v/>
      </c>
      <c r="AW819" s="8"/>
      <c r="AX819" s="8"/>
      <c r="AY819" s="8"/>
      <c r="AZ819" s="8"/>
      <c r="BA819" s="8"/>
      <c r="BB819" s="8"/>
      <c r="BC819" s="8"/>
      <c r="BD819" s="8"/>
      <c r="BE819" s="8"/>
      <c r="BF819" s="8"/>
      <c r="BG819" s="8"/>
      <c r="BH819" s="8"/>
      <c r="BI819" s="8"/>
      <c r="BJ819" s="8"/>
      <c r="BK819" s="8"/>
      <c r="BL819" s="8"/>
      <c r="BM819" s="8"/>
      <c r="BN819" s="8"/>
      <c r="BO819" s="8"/>
      <c r="BP819" s="8"/>
      <c r="BQ819" s="8"/>
      <c r="BR819" s="8"/>
      <c r="BS819" s="8"/>
      <c r="BT819" s="8"/>
      <c r="BU819" s="8"/>
      <c r="BV819" s="8"/>
      <c r="BW819" s="8"/>
      <c r="BX819" s="8"/>
      <c r="BY819" s="8"/>
      <c r="BZ819" s="8"/>
      <c r="CA819" s="8"/>
      <c r="CB819" s="8"/>
      <c r="CC819" s="8"/>
      <c r="CD819" s="19" t="str">
        <f t="shared" si="3171"/>
        <v/>
      </c>
      <c r="CE819" s="19" t="str">
        <f t="shared" si="3171"/>
        <v/>
      </c>
      <c r="CF819" s="19" t="str">
        <f t="shared" si="3171"/>
        <v/>
      </c>
      <c r="CG819" s="19" t="str">
        <f t="shared" si="3171"/>
        <v/>
      </c>
      <c r="CH819" s="19" t="str">
        <f t="shared" si="3171"/>
        <v/>
      </c>
      <c r="CI819" s="19" t="str">
        <f t="shared" si="3171"/>
        <v/>
      </c>
      <c r="CJ819" s="19" t="str">
        <f t="shared" si="3171"/>
        <v/>
      </c>
      <c r="CK819" s="8"/>
      <c r="CL819" s="8"/>
      <c r="CM819" s="8"/>
      <c r="CN819" s="8"/>
      <c r="CO819" s="8"/>
      <c r="CP819" s="8"/>
      <c r="CQ819" s="8"/>
      <c r="CR819" s="8"/>
      <c r="CS819" s="8"/>
      <c r="CT819" s="8"/>
      <c r="CU819" s="8"/>
      <c r="CV819" s="8"/>
      <c r="CW819" s="8"/>
      <c r="CX819" s="8"/>
      <c r="CY819" s="8"/>
      <c r="CZ819" s="8"/>
      <c r="DA819" s="8"/>
      <c r="DB819" s="8"/>
      <c r="DC819" s="8"/>
      <c r="DD819" s="8"/>
      <c r="DE819" s="8"/>
      <c r="DF819" s="8"/>
      <c r="DG819" s="8"/>
      <c r="DH819" s="8"/>
      <c r="DI819" s="8"/>
      <c r="DJ819" s="8"/>
      <c r="DK819" s="8"/>
      <c r="DL819" s="8"/>
      <c r="DM819" s="8"/>
      <c r="DN819" s="8"/>
      <c r="DO819" s="8"/>
      <c r="DP819" s="8"/>
      <c r="DQ819" s="8"/>
      <c r="DR819" s="19" t="str">
        <f t="shared" si="3172"/>
        <v/>
      </c>
      <c r="DS819" s="19" t="str">
        <f t="shared" si="3172"/>
        <v/>
      </c>
      <c r="DT819" s="19" t="str">
        <f t="shared" si="3172"/>
        <v/>
      </c>
      <c r="DU819" s="19" t="str">
        <f t="shared" si="3172"/>
        <v/>
      </c>
      <c r="DV819" s="19" t="str">
        <f t="shared" si="3172"/>
        <v/>
      </c>
      <c r="DW819" s="19" t="str">
        <f t="shared" si="3172"/>
        <v/>
      </c>
      <c r="DX819" s="19" t="str">
        <f t="shared" si="3172"/>
        <v/>
      </c>
      <c r="DY819" s="8"/>
      <c r="DZ819" s="8"/>
      <c r="EA819" s="8"/>
      <c r="EB819" s="8"/>
      <c r="EC819" s="8"/>
      <c r="ED819" s="8"/>
      <c r="EE819" s="8"/>
      <c r="EF819" s="8"/>
      <c r="EG819" s="8"/>
      <c r="EH819" s="8"/>
      <c r="EI819" s="8"/>
      <c r="EJ819" s="8"/>
      <c r="EK819" s="8"/>
      <c r="EL819" s="8"/>
      <c r="EM819" s="8"/>
      <c r="EN819" s="8"/>
      <c r="EO819" s="8"/>
      <c r="EP819" s="8"/>
      <c r="EQ819" s="8"/>
      <c r="ER819" s="8"/>
      <c r="ES819" s="8"/>
      <c r="ET819" s="8"/>
      <c r="EU819" s="8"/>
      <c r="EV819" s="8"/>
      <c r="EW819" s="8"/>
      <c r="EX819" s="8"/>
      <c r="EY819" s="8"/>
      <c r="EZ819" s="8"/>
      <c r="FA819" s="8"/>
      <c r="FB819" s="8"/>
      <c r="FC819" s="8"/>
      <c r="FD819" s="8"/>
      <c r="FE819" s="8"/>
      <c r="FF819" s="19" t="str">
        <f t="shared" si="3173"/>
        <v/>
      </c>
      <c r="FG819" s="19" t="str">
        <f t="shared" si="3173"/>
        <v/>
      </c>
      <c r="FH819" s="19" t="str">
        <f t="shared" si="3173"/>
        <v/>
      </c>
      <c r="FI819" s="19" t="str">
        <f t="shared" si="3173"/>
        <v/>
      </c>
      <c r="FJ819" s="19" t="str">
        <f t="shared" si="3173"/>
        <v/>
      </c>
      <c r="FK819" s="19" t="str">
        <f t="shared" si="3173"/>
        <v/>
      </c>
      <c r="FL819" s="19" t="str">
        <f t="shared" si="3173"/>
        <v/>
      </c>
      <c r="FM819" s="8"/>
      <c r="FN819" s="8"/>
      <c r="FO819" s="8"/>
      <c r="FP819" s="8"/>
      <c r="FQ819" s="8"/>
      <c r="FR819" s="8"/>
      <c r="FS819" s="8"/>
      <c r="FT819" s="8"/>
      <c r="FU819" s="8"/>
      <c r="FV819" s="8"/>
      <c r="FW819" s="8"/>
      <c r="FX819" s="8"/>
      <c r="FY819" s="8"/>
      <c r="FZ819" s="8"/>
      <c r="GA819" s="8"/>
      <c r="GB819" s="8"/>
      <c r="GC819" s="8"/>
      <c r="GD819" s="8"/>
      <c r="GE819" s="8"/>
      <c r="GF819" s="8"/>
      <c r="GG819" s="8"/>
      <c r="GH819" s="8"/>
      <c r="GI819" s="8"/>
      <c r="GJ819" s="8"/>
      <c r="GK819" s="8"/>
      <c r="GL819" s="8"/>
      <c r="GM819" s="8"/>
      <c r="GN819" s="8"/>
      <c r="GO819" s="8"/>
      <c r="GP819" s="8"/>
      <c r="GQ819" s="8"/>
      <c r="GR819" s="8"/>
      <c r="GS819" s="8"/>
    </row>
    <row r="820" spans="1:201" x14ac:dyDescent="0.25">
      <c r="A820" s="115">
        <f>$A$69</f>
        <v>20203</v>
      </c>
      <c r="B820" s="19" t="str">
        <f t="shared" si="3158"/>
        <v/>
      </c>
      <c r="C820" s="19" t="str">
        <f t="shared" si="3174"/>
        <v/>
      </c>
      <c r="D820" s="19" t="str">
        <f t="shared" si="3174"/>
        <v/>
      </c>
      <c r="E820" s="19" t="str">
        <f t="shared" si="3174"/>
        <v/>
      </c>
      <c r="F820" s="19" t="str">
        <f t="shared" si="3174"/>
        <v/>
      </c>
      <c r="G820" s="19" t="str">
        <f t="shared" si="3174"/>
        <v/>
      </c>
      <c r="H820" s="8"/>
      <c r="I820" s="8"/>
      <c r="J820" s="8"/>
      <c r="K820" s="8"/>
      <c r="L820" s="8"/>
      <c r="M820" s="8"/>
      <c r="N820" s="8"/>
      <c r="O820" s="8"/>
      <c r="P820" s="8"/>
      <c r="Q820" s="8"/>
      <c r="R820" s="8"/>
      <c r="S820" s="8"/>
      <c r="T820" s="8"/>
      <c r="U820" s="8"/>
      <c r="V820" s="8"/>
      <c r="W820" s="8"/>
      <c r="X820" s="8"/>
      <c r="Y820" s="8"/>
      <c r="Z820" s="8"/>
      <c r="AA820" s="8"/>
      <c r="AB820" s="8"/>
      <c r="AC820" s="8"/>
      <c r="AD820" s="8"/>
      <c r="AE820" s="8"/>
      <c r="AF820" s="8"/>
      <c r="AG820" s="8"/>
      <c r="AH820" s="8"/>
      <c r="AI820" s="8"/>
      <c r="AJ820" s="8"/>
      <c r="AK820" s="8"/>
      <c r="AL820" s="8"/>
      <c r="AM820" s="8"/>
      <c r="AN820" s="8"/>
      <c r="AO820" s="8"/>
      <c r="AP820" s="19" t="str">
        <f t="shared" si="3170"/>
        <v/>
      </c>
      <c r="AQ820" s="19" t="str">
        <f t="shared" si="3170"/>
        <v/>
      </c>
      <c r="AR820" s="19" t="str">
        <f t="shared" si="3170"/>
        <v/>
      </c>
      <c r="AS820" s="19" t="str">
        <f t="shared" si="3170"/>
        <v/>
      </c>
      <c r="AT820" s="19" t="str">
        <f t="shared" si="3170"/>
        <v/>
      </c>
      <c r="AU820" s="19" t="str">
        <f t="shared" si="3170"/>
        <v/>
      </c>
      <c r="AV820" s="8"/>
      <c r="AW820" s="8"/>
      <c r="AX820" s="8"/>
      <c r="AY820" s="8"/>
      <c r="AZ820" s="8"/>
      <c r="BA820" s="8"/>
      <c r="BB820" s="8"/>
      <c r="BC820" s="8"/>
      <c r="BD820" s="8"/>
      <c r="BE820" s="8"/>
      <c r="BF820" s="8"/>
      <c r="BG820" s="8"/>
      <c r="BH820" s="8"/>
      <c r="BI820" s="8"/>
      <c r="BJ820" s="8"/>
      <c r="BK820" s="8"/>
      <c r="BL820" s="8"/>
      <c r="BM820" s="8"/>
      <c r="BN820" s="8"/>
      <c r="BO820" s="8"/>
      <c r="BP820" s="8"/>
      <c r="BQ820" s="8"/>
      <c r="BR820" s="8"/>
      <c r="BS820" s="8"/>
      <c r="BT820" s="8"/>
      <c r="BU820" s="8"/>
      <c r="BV820" s="8"/>
      <c r="BW820" s="8"/>
      <c r="BX820" s="8"/>
      <c r="BY820" s="8"/>
      <c r="BZ820" s="8"/>
      <c r="CA820" s="8"/>
      <c r="CB820" s="8"/>
      <c r="CC820" s="8"/>
      <c r="CD820" s="19" t="str">
        <f t="shared" si="3171"/>
        <v/>
      </c>
      <c r="CE820" s="19" t="str">
        <f t="shared" si="3171"/>
        <v/>
      </c>
      <c r="CF820" s="19" t="str">
        <f t="shared" si="3171"/>
        <v/>
      </c>
      <c r="CG820" s="19" t="str">
        <f t="shared" si="3171"/>
        <v/>
      </c>
      <c r="CH820" s="19" t="str">
        <f t="shared" si="3171"/>
        <v/>
      </c>
      <c r="CI820" s="19" t="str">
        <f t="shared" si="3171"/>
        <v/>
      </c>
      <c r="CJ820" s="8"/>
      <c r="CK820" s="8"/>
      <c r="CL820" s="8"/>
      <c r="CM820" s="8"/>
      <c r="CN820" s="8"/>
      <c r="CO820" s="8"/>
      <c r="CP820" s="8"/>
      <c r="CQ820" s="8"/>
      <c r="CR820" s="8"/>
      <c r="CS820" s="8"/>
      <c r="CT820" s="8"/>
      <c r="CU820" s="8"/>
      <c r="CV820" s="8"/>
      <c r="CW820" s="8"/>
      <c r="CX820" s="8"/>
      <c r="CY820" s="8"/>
      <c r="CZ820" s="8"/>
      <c r="DA820" s="8"/>
      <c r="DB820" s="8"/>
      <c r="DC820" s="8"/>
      <c r="DD820" s="8"/>
      <c r="DE820" s="8"/>
      <c r="DF820" s="8"/>
      <c r="DG820" s="8"/>
      <c r="DH820" s="8"/>
      <c r="DI820" s="8"/>
      <c r="DJ820" s="8"/>
      <c r="DK820" s="8"/>
      <c r="DL820" s="8"/>
      <c r="DM820" s="8"/>
      <c r="DN820" s="8"/>
      <c r="DO820" s="8"/>
      <c r="DP820" s="8"/>
      <c r="DQ820" s="8"/>
      <c r="DR820" s="19" t="str">
        <f t="shared" si="3172"/>
        <v/>
      </c>
      <c r="DS820" s="19" t="str">
        <f t="shared" si="3172"/>
        <v/>
      </c>
      <c r="DT820" s="19" t="str">
        <f t="shared" si="3172"/>
        <v/>
      </c>
      <c r="DU820" s="19" t="str">
        <f t="shared" si="3172"/>
        <v/>
      </c>
      <c r="DV820" s="19" t="str">
        <f t="shared" si="3172"/>
        <v/>
      </c>
      <c r="DW820" s="19" t="str">
        <f t="shared" si="3172"/>
        <v/>
      </c>
      <c r="DX820" s="8"/>
      <c r="DY820" s="8"/>
      <c r="DZ820" s="8"/>
      <c r="EA820" s="8"/>
      <c r="EB820" s="8"/>
      <c r="EC820" s="8"/>
      <c r="ED820" s="8"/>
      <c r="EE820" s="8"/>
      <c r="EF820" s="8"/>
      <c r="EG820" s="8"/>
      <c r="EH820" s="8"/>
      <c r="EI820" s="8"/>
      <c r="EJ820" s="8"/>
      <c r="EK820" s="8"/>
      <c r="EL820" s="8"/>
      <c r="EM820" s="8"/>
      <c r="EN820" s="8"/>
      <c r="EO820" s="8"/>
      <c r="EP820" s="8"/>
      <c r="EQ820" s="8"/>
      <c r="ER820" s="8"/>
      <c r="ES820" s="8"/>
      <c r="ET820" s="8"/>
      <c r="EU820" s="8"/>
      <c r="EV820" s="8"/>
      <c r="EW820" s="8"/>
      <c r="EX820" s="8"/>
      <c r="EY820" s="8"/>
      <c r="EZ820" s="8"/>
      <c r="FA820" s="8"/>
      <c r="FB820" s="8"/>
      <c r="FC820" s="8"/>
      <c r="FD820" s="8"/>
      <c r="FE820" s="8"/>
      <c r="FF820" s="19" t="str">
        <f t="shared" si="3173"/>
        <v/>
      </c>
      <c r="FG820" s="19" t="str">
        <f t="shared" si="3173"/>
        <v/>
      </c>
      <c r="FH820" s="19" t="str">
        <f t="shared" si="3173"/>
        <v/>
      </c>
      <c r="FI820" s="19" t="str">
        <f t="shared" si="3173"/>
        <v/>
      </c>
      <c r="FJ820" s="19" t="str">
        <f t="shared" si="3173"/>
        <v/>
      </c>
      <c r="FK820" s="19" t="str">
        <f t="shared" si="3173"/>
        <v/>
      </c>
      <c r="FL820" s="8"/>
      <c r="FM820" s="8"/>
      <c r="FN820" s="8"/>
      <c r="FO820" s="8"/>
      <c r="FP820" s="8"/>
      <c r="FQ820" s="8"/>
      <c r="FR820" s="8"/>
      <c r="FS820" s="8"/>
      <c r="FT820" s="8"/>
      <c r="FU820" s="8"/>
      <c r="FV820" s="8"/>
      <c r="FW820" s="8"/>
      <c r="FX820" s="8"/>
      <c r="FY820" s="8"/>
      <c r="FZ820" s="8"/>
      <c r="GA820" s="8"/>
      <c r="GB820" s="8"/>
      <c r="GC820" s="8"/>
      <c r="GD820" s="8"/>
      <c r="GE820" s="8"/>
      <c r="GF820" s="8"/>
      <c r="GG820" s="8"/>
      <c r="GH820" s="8"/>
      <c r="GI820" s="8"/>
      <c r="GJ820" s="8"/>
      <c r="GK820" s="8"/>
      <c r="GL820" s="8"/>
      <c r="GM820" s="8"/>
      <c r="GN820" s="8"/>
      <c r="GO820" s="8"/>
      <c r="GP820" s="8"/>
      <c r="GQ820" s="8"/>
      <c r="GR820" s="8"/>
      <c r="GS820" s="8"/>
    </row>
    <row r="821" spans="1:201" x14ac:dyDescent="0.25">
      <c r="A821" s="115">
        <f>$A$70</f>
        <v>20204</v>
      </c>
      <c r="B821" s="19" t="str">
        <f t="shared" si="3158"/>
        <v/>
      </c>
      <c r="C821" s="19" t="str">
        <f t="shared" si="3174"/>
        <v/>
      </c>
      <c r="D821" s="19" t="str">
        <f t="shared" si="3174"/>
        <v/>
      </c>
      <c r="E821" s="19" t="str">
        <f t="shared" si="3174"/>
        <v/>
      </c>
      <c r="F821" s="19" t="str">
        <f t="shared" si="3174"/>
        <v/>
      </c>
      <c r="G821" s="8"/>
      <c r="H821" s="8"/>
      <c r="I821" s="8"/>
      <c r="J821" s="8"/>
      <c r="K821" s="8"/>
      <c r="L821" s="8"/>
      <c r="M821" s="8"/>
      <c r="N821" s="8"/>
      <c r="O821" s="8"/>
      <c r="P821" s="8"/>
      <c r="Q821" s="8"/>
      <c r="R821" s="8"/>
      <c r="S821" s="8"/>
      <c r="T821" s="8"/>
      <c r="U821" s="8"/>
      <c r="V821" s="8"/>
      <c r="W821" s="8"/>
      <c r="X821" s="8"/>
      <c r="Y821" s="8"/>
      <c r="Z821" s="8"/>
      <c r="AA821" s="8"/>
      <c r="AB821" s="8"/>
      <c r="AC821" s="8"/>
      <c r="AD821" s="8"/>
      <c r="AE821" s="8"/>
      <c r="AF821" s="8"/>
      <c r="AG821" s="8"/>
      <c r="AH821" s="8"/>
      <c r="AI821" s="8"/>
      <c r="AJ821" s="8"/>
      <c r="AK821" s="8"/>
      <c r="AL821" s="8"/>
      <c r="AM821" s="8"/>
      <c r="AN821" s="8"/>
      <c r="AO821" s="8"/>
      <c r="AP821" s="19" t="str">
        <f t="shared" ref="AP821:AT825" si="3175">IFERROR(AQ773/AP773,"")</f>
        <v/>
      </c>
      <c r="AQ821" s="19" t="str">
        <f t="shared" si="3175"/>
        <v/>
      </c>
      <c r="AR821" s="19" t="str">
        <f t="shared" si="3175"/>
        <v/>
      </c>
      <c r="AS821" s="19" t="str">
        <f t="shared" si="3175"/>
        <v/>
      </c>
      <c r="AT821" s="19" t="str">
        <f t="shared" si="3175"/>
        <v/>
      </c>
      <c r="AU821" s="8"/>
      <c r="AV821" s="8"/>
      <c r="AW821" s="8"/>
      <c r="AX821" s="8"/>
      <c r="AY821" s="8"/>
      <c r="AZ821" s="8"/>
      <c r="BA821" s="8"/>
      <c r="BB821" s="8"/>
      <c r="BC821" s="8"/>
      <c r="BD821" s="8"/>
      <c r="BE821" s="8"/>
      <c r="BF821" s="8"/>
      <c r="BG821" s="8"/>
      <c r="BH821" s="8"/>
      <c r="BI821" s="8"/>
      <c r="BJ821" s="8"/>
      <c r="BK821" s="8"/>
      <c r="BL821" s="8"/>
      <c r="BM821" s="8"/>
      <c r="BN821" s="8"/>
      <c r="BO821" s="8"/>
      <c r="BP821" s="8"/>
      <c r="BQ821" s="8"/>
      <c r="BR821" s="8"/>
      <c r="BS821" s="8"/>
      <c r="BT821" s="8"/>
      <c r="BU821" s="8"/>
      <c r="BV821" s="8"/>
      <c r="BW821" s="8"/>
      <c r="BX821" s="8"/>
      <c r="BY821" s="8"/>
      <c r="BZ821" s="8"/>
      <c r="CA821" s="8"/>
      <c r="CB821" s="8"/>
      <c r="CC821" s="8"/>
      <c r="CD821" s="19" t="str">
        <f t="shared" ref="CD821:CH825" si="3176">IFERROR(CE773/CD773,"")</f>
        <v/>
      </c>
      <c r="CE821" s="19" t="str">
        <f t="shared" si="3176"/>
        <v/>
      </c>
      <c r="CF821" s="19" t="str">
        <f t="shared" si="3176"/>
        <v/>
      </c>
      <c r="CG821" s="19" t="str">
        <f t="shared" si="3176"/>
        <v/>
      </c>
      <c r="CH821" s="19" t="str">
        <f t="shared" si="3176"/>
        <v/>
      </c>
      <c r="CI821" s="8"/>
      <c r="CJ821" s="8"/>
      <c r="CK821" s="8"/>
      <c r="CL821" s="8"/>
      <c r="CM821" s="8"/>
      <c r="CN821" s="8"/>
      <c r="CO821" s="8"/>
      <c r="CP821" s="8"/>
      <c r="CQ821" s="8"/>
      <c r="CR821" s="8"/>
      <c r="CS821" s="8"/>
      <c r="CT821" s="8"/>
      <c r="CU821" s="8"/>
      <c r="CV821" s="8"/>
      <c r="CW821" s="8"/>
      <c r="CX821" s="8"/>
      <c r="CY821" s="8"/>
      <c r="CZ821" s="8"/>
      <c r="DA821" s="8"/>
      <c r="DB821" s="8"/>
      <c r="DC821" s="8"/>
      <c r="DD821" s="8"/>
      <c r="DE821" s="8"/>
      <c r="DF821" s="8"/>
      <c r="DG821" s="8"/>
      <c r="DH821" s="8"/>
      <c r="DI821" s="8"/>
      <c r="DJ821" s="8"/>
      <c r="DK821" s="8"/>
      <c r="DL821" s="8"/>
      <c r="DM821" s="8"/>
      <c r="DN821" s="8"/>
      <c r="DO821" s="8"/>
      <c r="DP821" s="8"/>
      <c r="DQ821" s="8"/>
      <c r="DR821" s="19" t="str">
        <f t="shared" ref="DR821:DV825" si="3177">IFERROR(DS773/DR773,"")</f>
        <v/>
      </c>
      <c r="DS821" s="19" t="str">
        <f t="shared" si="3177"/>
        <v/>
      </c>
      <c r="DT821" s="19" t="str">
        <f t="shared" si="3177"/>
        <v/>
      </c>
      <c r="DU821" s="19" t="str">
        <f t="shared" si="3177"/>
        <v/>
      </c>
      <c r="DV821" s="19" t="str">
        <f t="shared" si="3177"/>
        <v/>
      </c>
      <c r="DW821" s="8"/>
      <c r="DX821" s="8"/>
      <c r="DY821" s="8"/>
      <c r="DZ821" s="8"/>
      <c r="EA821" s="8"/>
      <c r="EB821" s="8"/>
      <c r="EC821" s="8"/>
      <c r="ED821" s="8"/>
      <c r="EE821" s="8"/>
      <c r="EF821" s="8"/>
      <c r="EG821" s="8"/>
      <c r="EH821" s="8"/>
      <c r="EI821" s="8"/>
      <c r="EJ821" s="8"/>
      <c r="EK821" s="8"/>
      <c r="EL821" s="8"/>
      <c r="EM821" s="8"/>
      <c r="EN821" s="8"/>
      <c r="EO821" s="8"/>
      <c r="EP821" s="8"/>
      <c r="EQ821" s="8"/>
      <c r="ER821" s="8"/>
      <c r="ES821" s="8"/>
      <c r="ET821" s="8"/>
      <c r="EU821" s="8"/>
      <c r="EV821" s="8"/>
      <c r="EW821" s="8"/>
      <c r="EX821" s="8"/>
      <c r="EY821" s="8"/>
      <c r="EZ821" s="8"/>
      <c r="FA821" s="8"/>
      <c r="FB821" s="8"/>
      <c r="FC821" s="8"/>
      <c r="FD821" s="8"/>
      <c r="FE821" s="8"/>
      <c r="FF821" s="19" t="str">
        <f t="shared" ref="FF821:FJ825" si="3178">IFERROR(FG773/FF773,"")</f>
        <v/>
      </c>
      <c r="FG821" s="19" t="str">
        <f t="shared" si="3178"/>
        <v/>
      </c>
      <c r="FH821" s="19" t="str">
        <f t="shared" si="3178"/>
        <v/>
      </c>
      <c r="FI821" s="19" t="str">
        <f t="shared" si="3178"/>
        <v/>
      </c>
      <c r="FJ821" s="19" t="str">
        <f t="shared" si="3178"/>
        <v/>
      </c>
      <c r="FK821" s="8"/>
      <c r="FL821" s="8"/>
      <c r="FM821" s="8"/>
      <c r="FN821" s="8"/>
      <c r="FO821" s="8"/>
      <c r="FP821" s="8"/>
      <c r="FQ821" s="8"/>
      <c r="FR821" s="8"/>
      <c r="FS821" s="8"/>
      <c r="FT821" s="8"/>
      <c r="FU821" s="8"/>
      <c r="FV821" s="8"/>
      <c r="FW821" s="8"/>
      <c r="FX821" s="8"/>
      <c r="FY821" s="8"/>
      <c r="FZ821" s="8"/>
      <c r="GA821" s="8"/>
      <c r="GB821" s="8"/>
      <c r="GC821" s="8"/>
      <c r="GD821" s="8"/>
      <c r="GE821" s="8"/>
      <c r="GF821" s="8"/>
      <c r="GG821" s="8"/>
      <c r="GH821" s="8"/>
      <c r="GI821" s="8"/>
      <c r="GJ821" s="8"/>
      <c r="GK821" s="8"/>
      <c r="GL821" s="8"/>
      <c r="GM821" s="8"/>
      <c r="GN821" s="8"/>
      <c r="GO821" s="8"/>
      <c r="GP821" s="8"/>
      <c r="GQ821" s="8"/>
      <c r="GR821" s="8"/>
      <c r="GS821" s="8"/>
    </row>
    <row r="822" spans="1:201" x14ac:dyDescent="0.25">
      <c r="A822" s="115">
        <f>$A$71</f>
        <v>20211</v>
      </c>
      <c r="B822" s="19" t="str">
        <f t="shared" si="3158"/>
        <v/>
      </c>
      <c r="C822" s="19" t="str">
        <f t="shared" si="3174"/>
        <v/>
      </c>
      <c r="D822" s="19" t="str">
        <f t="shared" si="3174"/>
        <v/>
      </c>
      <c r="E822" s="19" t="str">
        <f t="shared" si="3174"/>
        <v/>
      </c>
      <c r="F822" s="8"/>
      <c r="G822" s="8"/>
      <c r="H822" s="8"/>
      <c r="I822" s="8"/>
      <c r="J822" s="8"/>
      <c r="K822" s="8"/>
      <c r="L822" s="8"/>
      <c r="M822" s="8"/>
      <c r="N822" s="8"/>
      <c r="O822" s="8"/>
      <c r="P822" s="8"/>
      <c r="Q822" s="8"/>
      <c r="R822" s="8"/>
      <c r="S822" s="8"/>
      <c r="T822" s="8"/>
      <c r="U822" s="8"/>
      <c r="V822" s="8"/>
      <c r="W822" s="8"/>
      <c r="X822" s="8"/>
      <c r="Y822" s="8"/>
      <c r="Z822" s="8"/>
      <c r="AA822" s="8"/>
      <c r="AB822" s="8"/>
      <c r="AC822" s="8"/>
      <c r="AD822" s="8"/>
      <c r="AE822" s="8"/>
      <c r="AF822" s="8"/>
      <c r="AG822" s="8"/>
      <c r="AH822" s="8"/>
      <c r="AI822" s="8"/>
      <c r="AJ822" s="8"/>
      <c r="AK822" s="8"/>
      <c r="AL822" s="8"/>
      <c r="AM822" s="8"/>
      <c r="AN822" s="8"/>
      <c r="AO822" s="8"/>
      <c r="AP822" s="19" t="str">
        <f t="shared" si="3175"/>
        <v/>
      </c>
      <c r="AQ822" s="19" t="str">
        <f t="shared" si="3175"/>
        <v/>
      </c>
      <c r="AR822" s="19" t="str">
        <f t="shared" si="3175"/>
        <v/>
      </c>
      <c r="AS822" s="19" t="str">
        <f t="shared" si="3175"/>
        <v/>
      </c>
      <c r="AT822" s="8"/>
      <c r="AU822" s="8"/>
      <c r="AV822" s="8"/>
      <c r="AW822" s="8"/>
      <c r="AX822" s="8"/>
      <c r="AY822" s="8"/>
      <c r="AZ822" s="8"/>
      <c r="BA822" s="8"/>
      <c r="BB822" s="8"/>
      <c r="BC822" s="8"/>
      <c r="BD822" s="8"/>
      <c r="BE822" s="8"/>
      <c r="BF822" s="8"/>
      <c r="BG822" s="8"/>
      <c r="BH822" s="8"/>
      <c r="BI822" s="8"/>
      <c r="BJ822" s="8"/>
      <c r="BK822" s="8"/>
      <c r="BL822" s="8"/>
      <c r="BM822" s="8"/>
      <c r="BN822" s="8"/>
      <c r="BO822" s="8"/>
      <c r="BP822" s="8"/>
      <c r="BQ822" s="8"/>
      <c r="BR822" s="8"/>
      <c r="BS822" s="8"/>
      <c r="BT822" s="8"/>
      <c r="BU822" s="8"/>
      <c r="BV822" s="8"/>
      <c r="BW822" s="8"/>
      <c r="BX822" s="8"/>
      <c r="BY822" s="8"/>
      <c r="BZ822" s="8"/>
      <c r="CA822" s="8"/>
      <c r="CB822" s="8"/>
      <c r="CC822" s="8"/>
      <c r="CD822" s="19" t="str">
        <f t="shared" si="3176"/>
        <v/>
      </c>
      <c r="CE822" s="19" t="str">
        <f t="shared" si="3176"/>
        <v/>
      </c>
      <c r="CF822" s="19" t="str">
        <f t="shared" si="3176"/>
        <v/>
      </c>
      <c r="CG822" s="19" t="str">
        <f t="shared" si="3176"/>
        <v/>
      </c>
      <c r="CH822" s="8"/>
      <c r="CI822" s="8"/>
      <c r="CJ822" s="8"/>
      <c r="CK822" s="8"/>
      <c r="CL822" s="8"/>
      <c r="CM822" s="8"/>
      <c r="CN822" s="8"/>
      <c r="CO822" s="8"/>
      <c r="CP822" s="8"/>
      <c r="CQ822" s="8"/>
      <c r="CR822" s="8"/>
      <c r="CS822" s="8"/>
      <c r="CT822" s="8"/>
      <c r="CU822" s="8"/>
      <c r="CV822" s="8"/>
      <c r="CW822" s="8"/>
      <c r="CX822" s="8"/>
      <c r="CY822" s="8"/>
      <c r="CZ822" s="8"/>
      <c r="DA822" s="8"/>
      <c r="DB822" s="8"/>
      <c r="DC822" s="8"/>
      <c r="DD822" s="8"/>
      <c r="DE822" s="8"/>
      <c r="DF822" s="8"/>
      <c r="DG822" s="8"/>
      <c r="DH822" s="8"/>
      <c r="DI822" s="8"/>
      <c r="DJ822" s="8"/>
      <c r="DK822" s="8"/>
      <c r="DL822" s="8"/>
      <c r="DM822" s="8"/>
      <c r="DN822" s="8"/>
      <c r="DO822" s="8"/>
      <c r="DP822" s="8"/>
      <c r="DQ822" s="8"/>
      <c r="DR822" s="19" t="str">
        <f t="shared" si="3177"/>
        <v/>
      </c>
      <c r="DS822" s="19" t="str">
        <f t="shared" si="3177"/>
        <v/>
      </c>
      <c r="DT822" s="19" t="str">
        <f t="shared" si="3177"/>
        <v/>
      </c>
      <c r="DU822" s="19" t="str">
        <f t="shared" si="3177"/>
        <v/>
      </c>
      <c r="DV822" s="8"/>
      <c r="DW822" s="8"/>
      <c r="DX822" s="8"/>
      <c r="DY822" s="8"/>
      <c r="DZ822" s="8"/>
      <c r="EA822" s="8"/>
      <c r="EB822" s="8"/>
      <c r="EC822" s="8"/>
      <c r="ED822" s="8"/>
      <c r="EE822" s="8"/>
      <c r="EF822" s="8"/>
      <c r="EG822" s="8"/>
      <c r="EH822" s="8"/>
      <c r="EI822" s="8"/>
      <c r="EJ822" s="8"/>
      <c r="EK822" s="8"/>
      <c r="EL822" s="8"/>
      <c r="EM822" s="8"/>
      <c r="EN822" s="8"/>
      <c r="EO822" s="8"/>
      <c r="EP822" s="8"/>
      <c r="EQ822" s="8"/>
      <c r="ER822" s="8"/>
      <c r="ES822" s="8"/>
      <c r="ET822" s="8"/>
      <c r="EU822" s="8"/>
      <c r="EV822" s="8"/>
      <c r="EW822" s="8"/>
      <c r="EX822" s="8"/>
      <c r="EY822" s="8"/>
      <c r="EZ822" s="8"/>
      <c r="FA822" s="8"/>
      <c r="FB822" s="8"/>
      <c r="FC822" s="8"/>
      <c r="FD822" s="8"/>
      <c r="FE822" s="8"/>
      <c r="FF822" s="19" t="str">
        <f t="shared" si="3178"/>
        <v/>
      </c>
      <c r="FG822" s="19" t="str">
        <f t="shared" si="3178"/>
        <v/>
      </c>
      <c r="FH822" s="19" t="str">
        <f t="shared" si="3178"/>
        <v/>
      </c>
      <c r="FI822" s="19" t="str">
        <f t="shared" si="3178"/>
        <v/>
      </c>
      <c r="FJ822" s="8"/>
      <c r="FK822" s="8"/>
      <c r="FL822" s="8"/>
      <c r="FM822" s="8"/>
      <c r="FN822" s="8"/>
      <c r="FO822" s="8"/>
      <c r="FP822" s="8"/>
      <c r="FQ822" s="8"/>
      <c r="FR822" s="8"/>
      <c r="FS822" s="8"/>
      <c r="FT822" s="8"/>
      <c r="FU822" s="8"/>
      <c r="FV822" s="8"/>
      <c r="FW822" s="8"/>
      <c r="FX822" s="8"/>
      <c r="FY822" s="8"/>
      <c r="FZ822" s="8"/>
      <c r="GA822" s="8"/>
      <c r="GB822" s="8"/>
      <c r="GC822" s="8"/>
      <c r="GD822" s="8"/>
      <c r="GE822" s="8"/>
      <c r="GF822" s="8"/>
      <c r="GG822" s="8"/>
      <c r="GH822" s="8"/>
      <c r="GI822" s="8"/>
      <c r="GJ822" s="8"/>
      <c r="GK822" s="8"/>
      <c r="GL822" s="8"/>
      <c r="GM822" s="8"/>
      <c r="GN822" s="8"/>
      <c r="GO822" s="8"/>
      <c r="GP822" s="8"/>
      <c r="GQ822" s="8"/>
      <c r="GR822" s="8"/>
      <c r="GS822" s="8"/>
    </row>
    <row r="823" spans="1:201" x14ac:dyDescent="0.25">
      <c r="A823" s="115">
        <f>$A$72</f>
        <v>20212</v>
      </c>
      <c r="B823" s="19" t="str">
        <f t="shared" si="3158"/>
        <v/>
      </c>
      <c r="C823" s="19" t="str">
        <f t="shared" si="3174"/>
        <v/>
      </c>
      <c r="D823" s="19" t="str">
        <f t="shared" si="3174"/>
        <v/>
      </c>
      <c r="E823" s="8"/>
      <c r="F823" s="8"/>
      <c r="G823" s="8"/>
      <c r="H823" s="8"/>
      <c r="I823" s="8"/>
      <c r="J823" s="8"/>
      <c r="K823" s="8"/>
      <c r="L823" s="8"/>
      <c r="M823" s="8"/>
      <c r="N823" s="8"/>
      <c r="O823" s="8"/>
      <c r="P823" s="8"/>
      <c r="Q823" s="8"/>
      <c r="R823" s="8"/>
      <c r="S823" s="8"/>
      <c r="T823" s="8"/>
      <c r="U823" s="8"/>
      <c r="V823" s="8"/>
      <c r="W823" s="8"/>
      <c r="X823" s="8"/>
      <c r="Y823" s="8"/>
      <c r="Z823" s="8"/>
      <c r="AA823" s="8"/>
      <c r="AB823" s="8"/>
      <c r="AC823" s="8"/>
      <c r="AD823" s="8"/>
      <c r="AE823" s="8"/>
      <c r="AF823" s="8"/>
      <c r="AG823" s="8"/>
      <c r="AH823" s="8"/>
      <c r="AI823" s="8"/>
      <c r="AJ823" s="8"/>
      <c r="AK823" s="8"/>
      <c r="AL823" s="8"/>
      <c r="AM823" s="8"/>
      <c r="AN823" s="8"/>
      <c r="AO823" s="8"/>
      <c r="AP823" s="19" t="str">
        <f t="shared" si="3175"/>
        <v/>
      </c>
      <c r="AQ823" s="19" t="str">
        <f t="shared" si="3175"/>
        <v/>
      </c>
      <c r="AR823" s="19" t="str">
        <f t="shared" si="3175"/>
        <v/>
      </c>
      <c r="AS823" s="8"/>
      <c r="AT823" s="8"/>
      <c r="AU823" s="8"/>
      <c r="AV823" s="8"/>
      <c r="AW823" s="8"/>
      <c r="AX823" s="8"/>
      <c r="AY823" s="8"/>
      <c r="AZ823" s="8"/>
      <c r="BA823" s="8"/>
      <c r="BB823" s="8"/>
      <c r="BC823" s="8"/>
      <c r="BD823" s="8"/>
      <c r="BE823" s="8"/>
      <c r="BF823" s="8"/>
      <c r="BG823" s="8"/>
      <c r="BH823" s="8"/>
      <c r="BI823" s="8"/>
      <c r="BJ823" s="8"/>
      <c r="BK823" s="8"/>
      <c r="BL823" s="8"/>
      <c r="BM823" s="8"/>
      <c r="BN823" s="8"/>
      <c r="BO823" s="8"/>
      <c r="BP823" s="8"/>
      <c r="BQ823" s="8"/>
      <c r="BR823" s="8"/>
      <c r="BS823" s="8"/>
      <c r="BT823" s="8"/>
      <c r="BU823" s="8"/>
      <c r="BV823" s="8"/>
      <c r="BW823" s="8"/>
      <c r="BX823" s="8"/>
      <c r="BY823" s="8"/>
      <c r="BZ823" s="8"/>
      <c r="CA823" s="8"/>
      <c r="CB823" s="8"/>
      <c r="CC823" s="8"/>
      <c r="CD823" s="19" t="str">
        <f t="shared" si="3176"/>
        <v/>
      </c>
      <c r="CE823" s="19" t="str">
        <f t="shared" si="3176"/>
        <v/>
      </c>
      <c r="CF823" s="19" t="str">
        <f t="shared" si="3176"/>
        <v/>
      </c>
      <c r="CG823" s="8"/>
      <c r="CH823" s="8"/>
      <c r="CI823" s="8"/>
      <c r="CJ823" s="8"/>
      <c r="CK823" s="8"/>
      <c r="CL823" s="8"/>
      <c r="CM823" s="8"/>
      <c r="CN823" s="8"/>
      <c r="CO823" s="8"/>
      <c r="CP823" s="8"/>
      <c r="CQ823" s="8"/>
      <c r="CR823" s="8"/>
      <c r="CS823" s="8"/>
      <c r="CT823" s="8"/>
      <c r="CU823" s="8"/>
      <c r="CV823" s="8"/>
      <c r="CW823" s="8"/>
      <c r="CX823" s="8"/>
      <c r="CY823" s="8"/>
      <c r="CZ823" s="8"/>
      <c r="DA823" s="8"/>
      <c r="DB823" s="8"/>
      <c r="DC823" s="8"/>
      <c r="DD823" s="8"/>
      <c r="DE823" s="8"/>
      <c r="DF823" s="8"/>
      <c r="DG823" s="8"/>
      <c r="DH823" s="8"/>
      <c r="DI823" s="8"/>
      <c r="DJ823" s="8"/>
      <c r="DK823" s="8"/>
      <c r="DL823" s="8"/>
      <c r="DM823" s="8"/>
      <c r="DN823" s="8"/>
      <c r="DO823" s="8"/>
      <c r="DP823" s="8"/>
      <c r="DQ823" s="8"/>
      <c r="DR823" s="19" t="str">
        <f t="shared" si="3177"/>
        <v/>
      </c>
      <c r="DS823" s="19" t="str">
        <f t="shared" si="3177"/>
        <v/>
      </c>
      <c r="DT823" s="19" t="str">
        <f t="shared" si="3177"/>
        <v/>
      </c>
      <c r="DU823" s="8"/>
      <c r="DV823" s="8"/>
      <c r="DW823" s="8"/>
      <c r="DX823" s="8"/>
      <c r="DY823" s="8"/>
      <c r="DZ823" s="8"/>
      <c r="EA823" s="8"/>
      <c r="EB823" s="8"/>
      <c r="EC823" s="8"/>
      <c r="ED823" s="8"/>
      <c r="EE823" s="8"/>
      <c r="EF823" s="8"/>
      <c r="EG823" s="8"/>
      <c r="EH823" s="8"/>
      <c r="EI823" s="8"/>
      <c r="EJ823" s="8"/>
      <c r="EK823" s="8"/>
      <c r="EL823" s="8"/>
      <c r="EM823" s="8"/>
      <c r="EN823" s="8"/>
      <c r="EO823" s="8"/>
      <c r="EP823" s="8"/>
      <c r="EQ823" s="8"/>
      <c r="ER823" s="8"/>
      <c r="ES823" s="8"/>
      <c r="ET823" s="8"/>
      <c r="EU823" s="8"/>
      <c r="EV823" s="8"/>
      <c r="EW823" s="8"/>
      <c r="EX823" s="8"/>
      <c r="EY823" s="8"/>
      <c r="EZ823" s="8"/>
      <c r="FA823" s="8"/>
      <c r="FB823" s="8"/>
      <c r="FC823" s="8"/>
      <c r="FD823" s="8"/>
      <c r="FE823" s="8"/>
      <c r="FF823" s="19" t="str">
        <f t="shared" si="3178"/>
        <v/>
      </c>
      <c r="FG823" s="19" t="str">
        <f t="shared" si="3178"/>
        <v/>
      </c>
      <c r="FH823" s="19" t="str">
        <f t="shared" si="3178"/>
        <v/>
      </c>
      <c r="FI823" s="8"/>
      <c r="FJ823" s="8"/>
      <c r="FK823" s="8"/>
      <c r="FL823" s="8"/>
      <c r="FM823" s="8"/>
      <c r="FN823" s="8"/>
      <c r="FO823" s="8"/>
      <c r="FP823" s="8"/>
      <c r="FQ823" s="8"/>
      <c r="FR823" s="8"/>
      <c r="FS823" s="8"/>
      <c r="FT823" s="8"/>
      <c r="FU823" s="8"/>
      <c r="FV823" s="8"/>
      <c r="FW823" s="8"/>
      <c r="FX823" s="8"/>
      <c r="FY823" s="8"/>
      <c r="FZ823" s="8"/>
      <c r="GA823" s="8"/>
      <c r="GB823" s="8"/>
      <c r="GC823" s="8"/>
      <c r="GD823" s="8"/>
      <c r="GE823" s="8"/>
      <c r="GF823" s="8"/>
      <c r="GG823" s="8"/>
      <c r="GH823" s="8"/>
      <c r="GI823" s="8"/>
      <c r="GJ823" s="8"/>
      <c r="GK823" s="8"/>
      <c r="GL823" s="8"/>
      <c r="GM823" s="8"/>
      <c r="GN823" s="8"/>
      <c r="GO823" s="8"/>
      <c r="GP823" s="8"/>
      <c r="GQ823" s="8"/>
      <c r="GR823" s="8"/>
      <c r="GS823" s="8"/>
    </row>
    <row r="824" spans="1:201" x14ac:dyDescent="0.25">
      <c r="A824" s="115">
        <f>$A$73</f>
        <v>20213</v>
      </c>
      <c r="B824" s="19" t="str">
        <f t="shared" si="3158"/>
        <v/>
      </c>
      <c r="C824" s="19" t="str">
        <f t="shared" si="3174"/>
        <v/>
      </c>
      <c r="D824" s="8"/>
      <c r="E824" s="8"/>
      <c r="F824" s="8"/>
      <c r="G824" s="8"/>
      <c r="H824" s="8"/>
      <c r="I824" s="8"/>
      <c r="J824" s="8"/>
      <c r="K824" s="8"/>
      <c r="L824" s="8"/>
      <c r="M824" s="8"/>
      <c r="N824" s="8"/>
      <c r="O824" s="8"/>
      <c r="P824" s="8"/>
      <c r="Q824" s="8"/>
      <c r="R824" s="8"/>
      <c r="S824" s="8"/>
      <c r="T824" s="8"/>
      <c r="U824" s="8"/>
      <c r="V824" s="8"/>
      <c r="W824" s="8"/>
      <c r="X824" s="8"/>
      <c r="Y824" s="8"/>
      <c r="Z824" s="8"/>
      <c r="AA824" s="8"/>
      <c r="AB824" s="8"/>
      <c r="AC824" s="8"/>
      <c r="AD824" s="8"/>
      <c r="AE824" s="8"/>
      <c r="AF824" s="8"/>
      <c r="AG824" s="8"/>
      <c r="AH824" s="8"/>
      <c r="AI824" s="8"/>
      <c r="AJ824" s="8"/>
      <c r="AK824" s="8"/>
      <c r="AL824" s="8"/>
      <c r="AM824" s="8"/>
      <c r="AN824" s="8"/>
      <c r="AO824" s="8"/>
      <c r="AP824" s="19" t="str">
        <f t="shared" si="3175"/>
        <v/>
      </c>
      <c r="AQ824" s="19" t="str">
        <f t="shared" si="3175"/>
        <v/>
      </c>
      <c r="AR824" s="8"/>
      <c r="AS824" s="8"/>
      <c r="AT824" s="8"/>
      <c r="AU824" s="8"/>
      <c r="AV824" s="8"/>
      <c r="AW824" s="8"/>
      <c r="AX824" s="8"/>
      <c r="AY824" s="8"/>
      <c r="AZ824" s="8"/>
      <c r="BA824" s="8"/>
      <c r="BB824" s="8"/>
      <c r="BC824" s="8"/>
      <c r="BD824" s="8"/>
      <c r="BE824" s="8"/>
      <c r="BF824" s="8"/>
      <c r="BG824" s="8"/>
      <c r="BH824" s="8"/>
      <c r="BI824" s="8"/>
      <c r="BJ824" s="8"/>
      <c r="BK824" s="8"/>
      <c r="BL824" s="8"/>
      <c r="BM824" s="8"/>
      <c r="BN824" s="8"/>
      <c r="BO824" s="8"/>
      <c r="BP824" s="8"/>
      <c r="BQ824" s="8"/>
      <c r="BR824" s="8"/>
      <c r="BS824" s="8"/>
      <c r="BT824" s="8"/>
      <c r="BU824" s="8"/>
      <c r="BV824" s="8"/>
      <c r="BW824" s="8"/>
      <c r="BX824" s="8"/>
      <c r="BY824" s="8"/>
      <c r="BZ824" s="8"/>
      <c r="CA824" s="8"/>
      <c r="CB824" s="8"/>
      <c r="CC824" s="8"/>
      <c r="CD824" s="19" t="str">
        <f t="shared" si="3176"/>
        <v/>
      </c>
      <c r="CE824" s="19" t="str">
        <f t="shared" si="3176"/>
        <v/>
      </c>
      <c r="CF824" s="8"/>
      <c r="CG824" s="8"/>
      <c r="CH824" s="8"/>
      <c r="CI824" s="8"/>
      <c r="CJ824" s="8"/>
      <c r="CK824" s="8"/>
      <c r="CL824" s="8"/>
      <c r="CM824" s="8"/>
      <c r="CN824" s="8"/>
      <c r="CO824" s="8"/>
      <c r="CP824" s="8"/>
      <c r="CQ824" s="8"/>
      <c r="CR824" s="8"/>
      <c r="CS824" s="8"/>
      <c r="CT824" s="8"/>
      <c r="CU824" s="8"/>
      <c r="CV824" s="8"/>
      <c r="CW824" s="8"/>
      <c r="CX824" s="8"/>
      <c r="CY824" s="8"/>
      <c r="CZ824" s="8"/>
      <c r="DA824" s="8"/>
      <c r="DB824" s="8"/>
      <c r="DC824" s="8"/>
      <c r="DD824" s="8"/>
      <c r="DE824" s="8"/>
      <c r="DF824" s="8"/>
      <c r="DG824" s="8"/>
      <c r="DH824" s="8"/>
      <c r="DI824" s="8"/>
      <c r="DJ824" s="8"/>
      <c r="DK824" s="8"/>
      <c r="DL824" s="8"/>
      <c r="DM824" s="8"/>
      <c r="DN824" s="8"/>
      <c r="DO824" s="8"/>
      <c r="DP824" s="8"/>
      <c r="DQ824" s="8"/>
      <c r="DR824" s="19" t="str">
        <f t="shared" si="3177"/>
        <v/>
      </c>
      <c r="DS824" s="19" t="str">
        <f t="shared" si="3177"/>
        <v/>
      </c>
      <c r="DT824" s="8"/>
      <c r="DU824" s="8"/>
      <c r="DV824" s="8"/>
      <c r="DW824" s="8"/>
      <c r="DX824" s="8"/>
      <c r="DY824" s="8"/>
      <c r="DZ824" s="8"/>
      <c r="EA824" s="8"/>
      <c r="EB824" s="8"/>
      <c r="EC824" s="8"/>
      <c r="ED824" s="8"/>
      <c r="EE824" s="8"/>
      <c r="EF824" s="8"/>
      <c r="EG824" s="8"/>
      <c r="EH824" s="8"/>
      <c r="EI824" s="8"/>
      <c r="EJ824" s="8"/>
      <c r="EK824" s="8"/>
      <c r="EL824" s="8"/>
      <c r="EM824" s="8"/>
      <c r="EN824" s="8"/>
      <c r="EO824" s="8"/>
      <c r="EP824" s="8"/>
      <c r="EQ824" s="8"/>
      <c r="ER824" s="8"/>
      <c r="ES824" s="8"/>
      <c r="ET824" s="8"/>
      <c r="EU824" s="8"/>
      <c r="EV824" s="8"/>
      <c r="EW824" s="8"/>
      <c r="EX824" s="8"/>
      <c r="EY824" s="8"/>
      <c r="EZ824" s="8"/>
      <c r="FA824" s="8"/>
      <c r="FB824" s="8"/>
      <c r="FC824" s="8"/>
      <c r="FD824" s="8"/>
      <c r="FE824" s="8"/>
      <c r="FF824" s="19" t="str">
        <f t="shared" si="3178"/>
        <v/>
      </c>
      <c r="FG824" s="19" t="str">
        <f t="shared" si="3178"/>
        <v/>
      </c>
      <c r="FH824" s="8"/>
      <c r="FI824" s="8"/>
      <c r="FJ824" s="8"/>
      <c r="FK824" s="8"/>
      <c r="FL824" s="8"/>
      <c r="FM824" s="8"/>
      <c r="FN824" s="8"/>
      <c r="FO824" s="8"/>
      <c r="FP824" s="8"/>
      <c r="FQ824" s="8"/>
      <c r="FR824" s="8"/>
      <c r="FS824" s="8"/>
      <c r="FT824" s="8"/>
      <c r="FU824" s="8"/>
      <c r="FV824" s="8"/>
      <c r="FW824" s="8"/>
      <c r="FX824" s="8"/>
      <c r="FY824" s="8"/>
      <c r="FZ824" s="8"/>
      <c r="GA824" s="8"/>
      <c r="GB824" s="8"/>
      <c r="GC824" s="8"/>
      <c r="GD824" s="8"/>
      <c r="GE824" s="8"/>
      <c r="GF824" s="8"/>
      <c r="GG824" s="8"/>
      <c r="GH824" s="8"/>
      <c r="GI824" s="8"/>
      <c r="GJ824" s="8"/>
      <c r="GK824" s="8"/>
      <c r="GL824" s="8"/>
      <c r="GM824" s="8"/>
      <c r="GN824" s="8"/>
      <c r="GO824" s="8"/>
      <c r="GP824" s="8"/>
      <c r="GQ824" s="8"/>
      <c r="GR824" s="8"/>
      <c r="GS824" s="8"/>
    </row>
    <row r="825" spans="1:201" x14ac:dyDescent="0.25">
      <c r="A825" s="115">
        <f>$A$74</f>
        <v>20214</v>
      </c>
      <c r="B825" s="19" t="str">
        <f t="shared" si="3158"/>
        <v/>
      </c>
      <c r="C825" s="8"/>
      <c r="D825" s="8"/>
      <c r="E825" s="8"/>
      <c r="F825" s="8"/>
      <c r="G825" s="8"/>
      <c r="H825" s="8"/>
      <c r="I825" s="8"/>
      <c r="J825" s="8"/>
      <c r="K825" s="8"/>
      <c r="L825" s="8"/>
      <c r="M825" s="8"/>
      <c r="N825" s="8"/>
      <c r="O825" s="8"/>
      <c r="P825" s="8"/>
      <c r="Q825" s="8"/>
      <c r="R825" s="8"/>
      <c r="S825" s="8"/>
      <c r="T825" s="8"/>
      <c r="U825" s="8"/>
      <c r="V825" s="8"/>
      <c r="W825" s="8"/>
      <c r="X825" s="8"/>
      <c r="Y825" s="8"/>
      <c r="Z825" s="8"/>
      <c r="AA825" s="8"/>
      <c r="AB825" s="8"/>
      <c r="AC825" s="8"/>
      <c r="AD825" s="8"/>
      <c r="AE825" s="8"/>
      <c r="AF825" s="8"/>
      <c r="AG825" s="8"/>
      <c r="AH825" s="8"/>
      <c r="AI825" s="8"/>
      <c r="AJ825" s="8"/>
      <c r="AK825" s="8"/>
      <c r="AL825" s="8"/>
      <c r="AM825" s="8"/>
      <c r="AN825" s="8"/>
      <c r="AO825" s="8"/>
      <c r="AP825" s="19" t="str">
        <f t="shared" si="3175"/>
        <v/>
      </c>
      <c r="AQ825" s="8"/>
      <c r="AR825" s="8"/>
      <c r="AS825" s="8"/>
      <c r="AT825" s="8"/>
      <c r="AU825" s="8"/>
      <c r="AV825" s="8"/>
      <c r="AW825" s="8"/>
      <c r="AX825" s="8"/>
      <c r="AY825" s="8"/>
      <c r="AZ825" s="8"/>
      <c r="BA825" s="8"/>
      <c r="BB825" s="8"/>
      <c r="BC825" s="8"/>
      <c r="BD825" s="8"/>
      <c r="BE825" s="8"/>
      <c r="BF825" s="8"/>
      <c r="BG825" s="8"/>
      <c r="BH825" s="8"/>
      <c r="BI825" s="8"/>
      <c r="BJ825" s="8"/>
      <c r="BK825" s="8"/>
      <c r="BL825" s="8"/>
      <c r="BM825" s="8"/>
      <c r="BN825" s="8"/>
      <c r="BO825" s="8"/>
      <c r="BP825" s="8"/>
      <c r="BQ825" s="8"/>
      <c r="BR825" s="8"/>
      <c r="BS825" s="8"/>
      <c r="BT825" s="8"/>
      <c r="BU825" s="8"/>
      <c r="BV825" s="8"/>
      <c r="BW825" s="8"/>
      <c r="BX825" s="8"/>
      <c r="BY825" s="8"/>
      <c r="BZ825" s="8"/>
      <c r="CA825" s="8"/>
      <c r="CB825" s="8"/>
      <c r="CC825" s="8"/>
      <c r="CD825" s="19" t="str">
        <f t="shared" si="3176"/>
        <v/>
      </c>
      <c r="CE825" s="8"/>
      <c r="CF825" s="8"/>
      <c r="CG825" s="8"/>
      <c r="CH825" s="8"/>
      <c r="CI825" s="8"/>
      <c r="CJ825" s="8"/>
      <c r="CK825" s="8"/>
      <c r="CL825" s="8"/>
      <c r="CM825" s="8"/>
      <c r="CN825" s="8"/>
      <c r="CO825" s="8"/>
      <c r="CP825" s="8"/>
      <c r="CQ825" s="8"/>
      <c r="CR825" s="8"/>
      <c r="CS825" s="8"/>
      <c r="CT825" s="8"/>
      <c r="CU825" s="8"/>
      <c r="CV825" s="8"/>
      <c r="CW825" s="8"/>
      <c r="CX825" s="8"/>
      <c r="CY825" s="8"/>
      <c r="CZ825" s="8"/>
      <c r="DA825" s="8"/>
      <c r="DB825" s="8"/>
      <c r="DC825" s="8"/>
      <c r="DD825" s="8"/>
      <c r="DE825" s="8"/>
      <c r="DF825" s="8"/>
      <c r="DG825" s="8"/>
      <c r="DH825" s="8"/>
      <c r="DI825" s="8"/>
      <c r="DJ825" s="8"/>
      <c r="DK825" s="8"/>
      <c r="DL825" s="8"/>
      <c r="DM825" s="8"/>
      <c r="DN825" s="8"/>
      <c r="DO825" s="8"/>
      <c r="DP825" s="8"/>
      <c r="DQ825" s="8"/>
      <c r="DR825" s="19" t="str">
        <f t="shared" si="3177"/>
        <v/>
      </c>
      <c r="DS825" s="8"/>
      <c r="DT825" s="8"/>
      <c r="DU825" s="8"/>
      <c r="DV825" s="8"/>
      <c r="DW825" s="8"/>
      <c r="DX825" s="8"/>
      <c r="DY825" s="8"/>
      <c r="DZ825" s="8"/>
      <c r="EA825" s="8"/>
      <c r="EB825" s="8"/>
      <c r="EC825" s="8"/>
      <c r="ED825" s="8"/>
      <c r="EE825" s="8"/>
      <c r="EF825" s="8"/>
      <c r="EG825" s="8"/>
      <c r="EH825" s="8"/>
      <c r="EI825" s="8"/>
      <c r="EJ825" s="8"/>
      <c r="EK825" s="8"/>
      <c r="EL825" s="8"/>
      <c r="EM825" s="8"/>
      <c r="EN825" s="8"/>
      <c r="EO825" s="8"/>
      <c r="EP825" s="8"/>
      <c r="EQ825" s="8"/>
      <c r="ER825" s="8"/>
      <c r="ES825" s="8"/>
      <c r="ET825" s="8"/>
      <c r="EU825" s="8"/>
      <c r="EV825" s="8"/>
      <c r="EW825" s="8"/>
      <c r="EX825" s="8"/>
      <c r="EY825" s="8"/>
      <c r="EZ825" s="8"/>
      <c r="FA825" s="8"/>
      <c r="FB825" s="8"/>
      <c r="FC825" s="8"/>
      <c r="FD825" s="8"/>
      <c r="FE825" s="8"/>
      <c r="FF825" s="19" t="str">
        <f t="shared" si="3178"/>
        <v/>
      </c>
      <c r="FG825" s="8"/>
      <c r="FH825" s="8"/>
      <c r="FI825" s="8"/>
      <c r="FJ825" s="8"/>
      <c r="FK825" s="8"/>
      <c r="FL825" s="8"/>
      <c r="FM825" s="8"/>
      <c r="FN825" s="8"/>
      <c r="FO825" s="8"/>
      <c r="FP825" s="8"/>
      <c r="FQ825" s="8"/>
      <c r="FR825" s="8"/>
      <c r="FS825" s="8"/>
      <c r="FT825" s="8"/>
      <c r="FU825" s="8"/>
      <c r="FV825" s="8"/>
      <c r="FW825" s="8"/>
      <c r="FX825" s="8"/>
      <c r="FY825" s="8"/>
      <c r="FZ825" s="8"/>
      <c r="GA825" s="8"/>
      <c r="GB825" s="8"/>
      <c r="GC825" s="8"/>
      <c r="GD825" s="8"/>
      <c r="GE825" s="8"/>
      <c r="GF825" s="8"/>
      <c r="GG825" s="8"/>
      <c r="GH825" s="8"/>
      <c r="GI825" s="8"/>
      <c r="GJ825" s="8"/>
      <c r="GK825" s="8"/>
      <c r="GL825" s="8"/>
      <c r="GM825" s="8"/>
      <c r="GN825" s="8"/>
      <c r="GO825" s="8"/>
      <c r="GP825" s="8"/>
      <c r="GQ825" s="8"/>
      <c r="GR825" s="8"/>
      <c r="GS825" s="8"/>
    </row>
    <row r="826" spans="1:201" x14ac:dyDescent="0.25">
      <c r="M826" s="20"/>
      <c r="U826" s="21"/>
      <c r="AO826" s="21" t="s">
        <v>3</v>
      </c>
      <c r="BA826" s="20"/>
      <c r="BI826" s="21"/>
      <c r="CC826" s="21" t="s">
        <v>3</v>
      </c>
      <c r="CO826" s="20"/>
      <c r="CW826" s="21"/>
      <c r="DQ826" s="21" t="s">
        <v>3</v>
      </c>
      <c r="EC826" s="20"/>
      <c r="EK826" s="21"/>
      <c r="FE826" s="21" t="s">
        <v>3</v>
      </c>
      <c r="FQ826" s="20"/>
      <c r="FY826" s="21"/>
      <c r="GS826" s="21" t="s">
        <v>3</v>
      </c>
    </row>
    <row r="827" spans="1:201" s="70" customFormat="1" x14ac:dyDescent="0.25">
      <c r="A827" s="162" t="s">
        <v>17</v>
      </c>
      <c r="B827" s="163">
        <f>IFERROR(AVERAGE(B814:B825),1)</f>
        <v>1</v>
      </c>
      <c r="C827" s="164">
        <f>IFERROR(AVERAGE(C813:C824),1)</f>
        <v>1</v>
      </c>
      <c r="D827" s="164">
        <f>IFERROR(AVERAGE(D812:D823),1)</f>
        <v>1</v>
      </c>
      <c r="E827" s="164">
        <f>IFERROR(AVERAGE(E811:E822),1)</f>
        <v>1</v>
      </c>
      <c r="F827" s="164">
        <f>IFERROR(AVERAGE(F810:F821),1)</f>
        <v>1</v>
      </c>
      <c r="G827" s="164">
        <f>IFERROR(AVERAGE(G809:G820),1)</f>
        <v>1</v>
      </c>
      <c r="H827" s="164">
        <f>IFERROR(AVERAGE(H808:H819),1)</f>
        <v>1</v>
      </c>
      <c r="I827" s="164">
        <f>IFERROR(AVERAGE(I807:I818),1)</f>
        <v>1</v>
      </c>
      <c r="J827" s="164">
        <f>IFERROR(AVERAGE(J806:J817),1)</f>
        <v>1</v>
      </c>
      <c r="K827" s="164">
        <f>IFERROR(AVERAGE(K805:K816),1)</f>
        <v>1</v>
      </c>
      <c r="L827" s="164">
        <f>IFERROR(AVERAGE(L804:L815),1)</f>
        <v>1</v>
      </c>
      <c r="M827" s="164">
        <f>IFERROR(AVERAGE(M803:M814),1)</f>
        <v>1</v>
      </c>
      <c r="N827" s="164">
        <f>IFERROR(AVERAGE(N802:N813),1)</f>
        <v>1</v>
      </c>
      <c r="O827" s="164">
        <f>IFERROR(AVERAGE(O801:O812),1)</f>
        <v>1</v>
      </c>
      <c r="P827" s="164">
        <f>IFERROR(AVERAGE(P800:P811),1)</f>
        <v>1</v>
      </c>
      <c r="Q827" s="164">
        <f>IFERROR(AVERAGE(Q799:Q810),1)</f>
        <v>1</v>
      </c>
      <c r="R827" s="164">
        <f>IFERROR(AVERAGE(R798:R809),1)</f>
        <v>1</v>
      </c>
      <c r="S827" s="164">
        <f>IFERROR(AVERAGE(S797:S808),1)</f>
        <v>1</v>
      </c>
      <c r="T827" s="164">
        <f>IFERROR(AVERAGE(T796:T807),1)</f>
        <v>1</v>
      </c>
      <c r="U827" s="164">
        <f>IFERROR(AVERAGE(U795:U806),1)</f>
        <v>1</v>
      </c>
      <c r="V827" s="164">
        <f>IFERROR(AVERAGE(V794:V805),1)</f>
        <v>1</v>
      </c>
      <c r="W827" s="164">
        <f>IFERROR(AVERAGE(W793:W804),1)</f>
        <v>1</v>
      </c>
      <c r="X827" s="164">
        <f>IFERROR(AVERAGE(X792:X803),1)</f>
        <v>1</v>
      </c>
      <c r="Y827" s="164">
        <f>IFERROR(AVERAGE(Y791:Y802),1)</f>
        <v>1</v>
      </c>
      <c r="Z827" s="164">
        <f>IFERROR(AVERAGE(Z790:Z801),1)</f>
        <v>1</v>
      </c>
      <c r="AA827" s="164">
        <f>IFERROR(AVERAGE(AA789:AA800),1)</f>
        <v>1</v>
      </c>
      <c r="AB827" s="164">
        <f>IFERROR(AVERAGE(AB788:AB799),1)</f>
        <v>1</v>
      </c>
      <c r="AC827" s="164">
        <f>IFERROR(AVERAGE(AC787:AC798),1)</f>
        <v>1</v>
      </c>
      <c r="AD827" s="164">
        <f>IFERROR(AVERAGE(AD787:AD797),1)</f>
        <v>1</v>
      </c>
      <c r="AE827" s="164">
        <f>IFERROR(AVERAGE(AE787:AE796),1)</f>
        <v>1</v>
      </c>
      <c r="AF827" s="164">
        <f>IFERROR(AVERAGE(AF787:AF795),1)</f>
        <v>1</v>
      </c>
      <c r="AG827" s="164">
        <f>IFERROR(AVERAGE(AG787:AG794),1)</f>
        <v>1</v>
      </c>
      <c r="AH827" s="164">
        <f>IFERROR(AVERAGE(AH787:AH793),1)</f>
        <v>1</v>
      </c>
      <c r="AI827" s="164">
        <f>IFERROR(AVERAGE(AI787:AI792),1)</f>
        <v>1</v>
      </c>
      <c r="AJ827" s="164">
        <f>IFERROR(AVERAGE(AJ787:AJ791),1)</f>
        <v>1</v>
      </c>
      <c r="AK827" s="164">
        <f>IFERROR(AVERAGE(AK787:AK790),1)</f>
        <v>1</v>
      </c>
      <c r="AL827" s="164">
        <f>IFERROR(AVERAGE(AL787:AL789),1)</f>
        <v>1</v>
      </c>
      <c r="AM827" s="164">
        <f>IFERROR(AVERAGE(AM787:AM788),1)</f>
        <v>1</v>
      </c>
      <c r="AN827" s="164">
        <f>IFERROR(AVERAGE(AN787:AN787),1)</f>
        <v>1</v>
      </c>
      <c r="AO827" s="164">
        <v>1</v>
      </c>
      <c r="AP827" s="163">
        <f>IFERROR(AVERAGE(AP814:AP825),1)</f>
        <v>1</v>
      </c>
      <c r="AQ827" s="164">
        <f>IFERROR(AVERAGE(AQ813:AQ824),1)</f>
        <v>1</v>
      </c>
      <c r="AR827" s="164">
        <f>IFERROR(AVERAGE(AR812:AR823),1)</f>
        <v>1</v>
      </c>
      <c r="AS827" s="164">
        <f>IFERROR(AVERAGE(AS811:AS822),1)</f>
        <v>1</v>
      </c>
      <c r="AT827" s="164">
        <f>IFERROR(AVERAGE(AT810:AT821),1)</f>
        <v>1</v>
      </c>
      <c r="AU827" s="164">
        <f>IFERROR(AVERAGE(AU809:AU820),1)</f>
        <v>1</v>
      </c>
      <c r="AV827" s="164">
        <f>IFERROR(AVERAGE(AV808:AV819),1)</f>
        <v>1</v>
      </c>
      <c r="AW827" s="164">
        <f>IFERROR(AVERAGE(AW807:AW818),1)</f>
        <v>1</v>
      </c>
      <c r="AX827" s="164">
        <f>IFERROR(AVERAGE(AX806:AX817),1)</f>
        <v>1</v>
      </c>
      <c r="AY827" s="164">
        <f>IFERROR(AVERAGE(AY805:AY816),1)</f>
        <v>1</v>
      </c>
      <c r="AZ827" s="164">
        <f>IFERROR(AVERAGE(AZ804:AZ815),1)</f>
        <v>1</v>
      </c>
      <c r="BA827" s="164">
        <f>IFERROR(AVERAGE(BA803:BA814),1)</f>
        <v>1</v>
      </c>
      <c r="BB827" s="164">
        <f>IFERROR(AVERAGE(BB802:BB813),1)</f>
        <v>1</v>
      </c>
      <c r="BC827" s="164">
        <f>IFERROR(AVERAGE(BC801:BC812),1)</f>
        <v>1</v>
      </c>
      <c r="BD827" s="164">
        <f>IFERROR(AVERAGE(BD800:BD811),1)</f>
        <v>1</v>
      </c>
      <c r="BE827" s="164">
        <f>IFERROR(AVERAGE(BE799:BE810),1)</f>
        <v>1</v>
      </c>
      <c r="BF827" s="164">
        <f>IFERROR(AVERAGE(BF798:BF809),1)</f>
        <v>1</v>
      </c>
      <c r="BG827" s="164">
        <f>IFERROR(AVERAGE(BG797:BG808),1)</f>
        <v>1</v>
      </c>
      <c r="BH827" s="164">
        <f>IFERROR(AVERAGE(BH796:BH807),1)</f>
        <v>1</v>
      </c>
      <c r="BI827" s="164">
        <f>IFERROR(AVERAGE(BI795:BI806),1)</f>
        <v>1</v>
      </c>
      <c r="BJ827" s="164">
        <f>IFERROR(AVERAGE(BJ794:BJ805),1)</f>
        <v>1</v>
      </c>
      <c r="BK827" s="164">
        <f>IFERROR(AVERAGE(BK793:BK804),1)</f>
        <v>1</v>
      </c>
      <c r="BL827" s="164">
        <f>IFERROR(AVERAGE(BL792:BL803),1)</f>
        <v>1</v>
      </c>
      <c r="BM827" s="164">
        <f>IFERROR(AVERAGE(BM791:BM802),1)</f>
        <v>1</v>
      </c>
      <c r="BN827" s="164">
        <f>IFERROR(AVERAGE(BN790:BN801),1)</f>
        <v>1</v>
      </c>
      <c r="BO827" s="164">
        <f>IFERROR(AVERAGE(BO789:BO800),1)</f>
        <v>1</v>
      </c>
      <c r="BP827" s="164">
        <f>IFERROR(AVERAGE(BP788:BP799),1)</f>
        <v>1</v>
      </c>
      <c r="BQ827" s="164">
        <f>IFERROR(AVERAGE(BQ787:BQ798),1)</f>
        <v>1</v>
      </c>
      <c r="BR827" s="164">
        <f>IFERROR(AVERAGE(BR787:BR797),1)</f>
        <v>1</v>
      </c>
      <c r="BS827" s="164">
        <f>IFERROR(AVERAGE(BS787:BS796),1)</f>
        <v>1</v>
      </c>
      <c r="BT827" s="164">
        <f>IFERROR(AVERAGE(BT787:BT795),1)</f>
        <v>1</v>
      </c>
      <c r="BU827" s="164">
        <f>IFERROR(AVERAGE(BU787:BU794),1)</f>
        <v>1</v>
      </c>
      <c r="BV827" s="164">
        <f>IFERROR(AVERAGE(BV787:BV793),1)</f>
        <v>1</v>
      </c>
      <c r="BW827" s="164">
        <f>IFERROR(AVERAGE(BW787:BW792),1)</f>
        <v>1</v>
      </c>
      <c r="BX827" s="164">
        <f>IFERROR(AVERAGE(BX787:BX791),1)</f>
        <v>1</v>
      </c>
      <c r="BY827" s="164">
        <f>IFERROR(AVERAGE(BY787:BY790),1)</f>
        <v>1</v>
      </c>
      <c r="BZ827" s="164">
        <f>IFERROR(AVERAGE(BZ787:BZ789),1)</f>
        <v>1</v>
      </c>
      <c r="CA827" s="164">
        <f>IFERROR(AVERAGE(CA787:CA788),1)</f>
        <v>1</v>
      </c>
      <c r="CB827" s="164">
        <f>IFERROR(AVERAGE(CB787:CB787),1)</f>
        <v>1</v>
      </c>
      <c r="CC827" s="164">
        <v>1</v>
      </c>
      <c r="CD827" s="163">
        <f>IFERROR(AVERAGE(CD814:CD825),1)</f>
        <v>1</v>
      </c>
      <c r="CE827" s="164">
        <f>IFERROR(AVERAGE(CE813:CE824),1)</f>
        <v>1</v>
      </c>
      <c r="CF827" s="164">
        <f>IFERROR(AVERAGE(CF812:CF823),1)</f>
        <v>1</v>
      </c>
      <c r="CG827" s="164">
        <f>IFERROR(AVERAGE(CG811:CG822),1)</f>
        <v>1</v>
      </c>
      <c r="CH827" s="164">
        <f>IFERROR(AVERAGE(CH810:CH821),1)</f>
        <v>1</v>
      </c>
      <c r="CI827" s="164">
        <f>IFERROR(AVERAGE(CI809:CI820),1)</f>
        <v>1</v>
      </c>
      <c r="CJ827" s="164">
        <f>IFERROR(AVERAGE(CJ808:CJ819),1)</f>
        <v>1</v>
      </c>
      <c r="CK827" s="164">
        <f>IFERROR(AVERAGE(CK807:CK818),1)</f>
        <v>1</v>
      </c>
      <c r="CL827" s="164">
        <f>IFERROR(AVERAGE(CL806:CL817),1)</f>
        <v>1</v>
      </c>
      <c r="CM827" s="164">
        <f>IFERROR(AVERAGE(CM805:CM816),1)</f>
        <v>1</v>
      </c>
      <c r="CN827" s="164">
        <f>IFERROR(AVERAGE(CN804:CN815),1)</f>
        <v>1</v>
      </c>
      <c r="CO827" s="164">
        <f>IFERROR(AVERAGE(CO803:CO814),1)</f>
        <v>1</v>
      </c>
      <c r="CP827" s="164">
        <f>IFERROR(AVERAGE(CP802:CP813),1)</f>
        <v>1</v>
      </c>
      <c r="CQ827" s="164">
        <f>IFERROR(AVERAGE(CQ801:CQ812),1)</f>
        <v>1</v>
      </c>
      <c r="CR827" s="164">
        <f>IFERROR(AVERAGE(CR800:CR811),1)</f>
        <v>1</v>
      </c>
      <c r="CS827" s="164">
        <f>IFERROR(AVERAGE(CS799:CS810),1)</f>
        <v>1</v>
      </c>
      <c r="CT827" s="164">
        <f>IFERROR(AVERAGE(CT798:CT809),1)</f>
        <v>1</v>
      </c>
      <c r="CU827" s="164">
        <f>IFERROR(AVERAGE(CU797:CU808),1)</f>
        <v>1</v>
      </c>
      <c r="CV827" s="164">
        <f>IFERROR(AVERAGE(CV796:CV807),1)</f>
        <v>1</v>
      </c>
      <c r="CW827" s="164">
        <f>IFERROR(AVERAGE(CW795:CW806),1)</f>
        <v>1</v>
      </c>
      <c r="CX827" s="164">
        <f>IFERROR(AVERAGE(CX794:CX805),1)</f>
        <v>1</v>
      </c>
      <c r="CY827" s="164">
        <f>IFERROR(AVERAGE(CY793:CY804),1)</f>
        <v>1</v>
      </c>
      <c r="CZ827" s="164">
        <f>IFERROR(AVERAGE(CZ792:CZ803),1)</f>
        <v>1</v>
      </c>
      <c r="DA827" s="164">
        <f>IFERROR(AVERAGE(DA791:DA802),1)</f>
        <v>1</v>
      </c>
      <c r="DB827" s="164">
        <f>IFERROR(AVERAGE(DB790:DB801),1)</f>
        <v>1</v>
      </c>
      <c r="DC827" s="164">
        <f>IFERROR(AVERAGE(DC789:DC800),1)</f>
        <v>1</v>
      </c>
      <c r="DD827" s="164">
        <f>IFERROR(AVERAGE(DD788:DD799),1)</f>
        <v>1</v>
      </c>
      <c r="DE827" s="164">
        <f>IFERROR(AVERAGE(DE787:DE798),1)</f>
        <v>1</v>
      </c>
      <c r="DF827" s="164">
        <f>IFERROR(AVERAGE(DF787:DF797),1)</f>
        <v>1</v>
      </c>
      <c r="DG827" s="164">
        <f>IFERROR(AVERAGE(DG787:DG796),1)</f>
        <v>1</v>
      </c>
      <c r="DH827" s="164">
        <f>IFERROR(AVERAGE(DH787:DH795),1)</f>
        <v>1</v>
      </c>
      <c r="DI827" s="164">
        <f>IFERROR(AVERAGE(DI787:DI794),1)</f>
        <v>1</v>
      </c>
      <c r="DJ827" s="164">
        <f>IFERROR(AVERAGE(DJ787:DJ793),1)</f>
        <v>1</v>
      </c>
      <c r="DK827" s="164">
        <f>IFERROR(AVERAGE(DK787:DK792),1)</f>
        <v>1</v>
      </c>
      <c r="DL827" s="164">
        <f>IFERROR(AVERAGE(DL787:DL791),1)</f>
        <v>1</v>
      </c>
      <c r="DM827" s="164">
        <f>IFERROR(AVERAGE(DM787:DM790),1)</f>
        <v>1</v>
      </c>
      <c r="DN827" s="164">
        <f>IFERROR(AVERAGE(DN787:DN789),1)</f>
        <v>1</v>
      </c>
      <c r="DO827" s="164">
        <f>IFERROR(AVERAGE(DO787:DO788),1)</f>
        <v>1</v>
      </c>
      <c r="DP827" s="164">
        <f>IFERROR(AVERAGE(DP787:DP787),1)</f>
        <v>1</v>
      </c>
      <c r="DQ827" s="164">
        <v>1</v>
      </c>
      <c r="DR827" s="163">
        <f>IFERROR(AVERAGE(DR814:DR825),1)</f>
        <v>1</v>
      </c>
      <c r="DS827" s="164">
        <f>IFERROR(AVERAGE(DS813:DS824),1)</f>
        <v>1</v>
      </c>
      <c r="DT827" s="164">
        <f>IFERROR(AVERAGE(DT812:DT823),1)</f>
        <v>1</v>
      </c>
      <c r="DU827" s="164">
        <f>IFERROR(AVERAGE(DU811:DU822),1)</f>
        <v>1</v>
      </c>
      <c r="DV827" s="164">
        <f>IFERROR(AVERAGE(DV810:DV821),1)</f>
        <v>1</v>
      </c>
      <c r="DW827" s="164">
        <f>IFERROR(AVERAGE(DW809:DW820),1)</f>
        <v>1</v>
      </c>
      <c r="DX827" s="164">
        <f>IFERROR(AVERAGE(DX808:DX819),1)</f>
        <v>1</v>
      </c>
      <c r="DY827" s="164">
        <f>IFERROR(AVERAGE(DY807:DY818),1)</f>
        <v>1</v>
      </c>
      <c r="DZ827" s="164">
        <f>IFERROR(AVERAGE(DZ806:DZ817),1)</f>
        <v>1</v>
      </c>
      <c r="EA827" s="164">
        <f>IFERROR(AVERAGE(EA805:EA816),1)</f>
        <v>1</v>
      </c>
      <c r="EB827" s="164">
        <f>IFERROR(AVERAGE(EB804:EB815),1)</f>
        <v>1</v>
      </c>
      <c r="EC827" s="164">
        <f>IFERROR(AVERAGE(EC803:EC814),1)</f>
        <v>1</v>
      </c>
      <c r="ED827" s="164">
        <f>IFERROR(AVERAGE(ED802:ED813),1)</f>
        <v>1</v>
      </c>
      <c r="EE827" s="164">
        <f>IFERROR(AVERAGE(EE801:EE812),1)</f>
        <v>1</v>
      </c>
      <c r="EF827" s="164">
        <f>IFERROR(AVERAGE(EF800:EF811),1)</f>
        <v>1</v>
      </c>
      <c r="EG827" s="164">
        <f>IFERROR(AVERAGE(EG799:EG810),1)</f>
        <v>1</v>
      </c>
      <c r="EH827" s="164">
        <f>IFERROR(AVERAGE(EH798:EH809),1)</f>
        <v>1</v>
      </c>
      <c r="EI827" s="164">
        <f>IFERROR(AVERAGE(EI797:EI808),1)</f>
        <v>1</v>
      </c>
      <c r="EJ827" s="164">
        <f>IFERROR(AVERAGE(EJ796:EJ807),1)</f>
        <v>1</v>
      </c>
      <c r="EK827" s="164">
        <f>IFERROR(AVERAGE(EK795:EK806),1)</f>
        <v>1</v>
      </c>
      <c r="EL827" s="164">
        <f>IFERROR(AVERAGE(EL794:EL805),1)</f>
        <v>1</v>
      </c>
      <c r="EM827" s="164">
        <f>IFERROR(AVERAGE(EM793:EM804),1)</f>
        <v>1</v>
      </c>
      <c r="EN827" s="164">
        <f>IFERROR(AVERAGE(EN792:EN803),1)</f>
        <v>1</v>
      </c>
      <c r="EO827" s="164">
        <f>IFERROR(AVERAGE(EO791:EO802),1)</f>
        <v>1</v>
      </c>
      <c r="EP827" s="164">
        <f>IFERROR(AVERAGE(EP790:EP801),1)</f>
        <v>1</v>
      </c>
      <c r="EQ827" s="164">
        <f>IFERROR(AVERAGE(EQ789:EQ800),1)</f>
        <v>1</v>
      </c>
      <c r="ER827" s="164">
        <f>IFERROR(AVERAGE(ER788:ER799),1)</f>
        <v>1</v>
      </c>
      <c r="ES827" s="164">
        <f>IFERROR(AVERAGE(ES787:ES798),1)</f>
        <v>1</v>
      </c>
      <c r="ET827" s="164">
        <f>IFERROR(AVERAGE(ET787:ET797),1)</f>
        <v>1</v>
      </c>
      <c r="EU827" s="164">
        <f>IFERROR(AVERAGE(EU787:EU796),1)</f>
        <v>1</v>
      </c>
      <c r="EV827" s="164">
        <f>IFERROR(AVERAGE(EV787:EV795),1)</f>
        <v>1</v>
      </c>
      <c r="EW827" s="164">
        <f>IFERROR(AVERAGE(EW787:EW794),1)</f>
        <v>1</v>
      </c>
      <c r="EX827" s="164">
        <f>IFERROR(AVERAGE(EX787:EX793),1)</f>
        <v>1</v>
      </c>
      <c r="EY827" s="164">
        <f>IFERROR(AVERAGE(EY787:EY792),1)</f>
        <v>1</v>
      </c>
      <c r="EZ827" s="164">
        <f>IFERROR(AVERAGE(EZ787:EZ791),1)</f>
        <v>1</v>
      </c>
      <c r="FA827" s="164">
        <f>IFERROR(AVERAGE(FA787:FA790),1)</f>
        <v>1</v>
      </c>
      <c r="FB827" s="164">
        <f>IFERROR(AVERAGE(FB787:FB789),1)</f>
        <v>1</v>
      </c>
      <c r="FC827" s="164">
        <f>IFERROR(AVERAGE(FC787:FC788),1)</f>
        <v>1</v>
      </c>
      <c r="FD827" s="164">
        <f>IFERROR(AVERAGE(FD787:FD787),1)</f>
        <v>1</v>
      </c>
      <c r="FE827" s="164">
        <v>1</v>
      </c>
      <c r="FF827" s="163">
        <f>IFERROR(AVERAGE(FF814:FF825),1)</f>
        <v>1</v>
      </c>
      <c r="FG827" s="164">
        <f>IFERROR(AVERAGE(FG813:FG824),1)</f>
        <v>1</v>
      </c>
      <c r="FH827" s="164">
        <f>IFERROR(AVERAGE(FH812:FH823),1)</f>
        <v>1</v>
      </c>
      <c r="FI827" s="164">
        <f>IFERROR(AVERAGE(FI811:FI822),1)</f>
        <v>1</v>
      </c>
      <c r="FJ827" s="164">
        <f>IFERROR(AVERAGE(FJ810:FJ821),1)</f>
        <v>1</v>
      </c>
      <c r="FK827" s="164">
        <f>IFERROR(AVERAGE(FK809:FK820),1)</f>
        <v>1</v>
      </c>
      <c r="FL827" s="164">
        <f>IFERROR(AVERAGE(FL808:FL819),1)</f>
        <v>1</v>
      </c>
      <c r="FM827" s="164">
        <f>IFERROR(AVERAGE(FM807:FM818),1)</f>
        <v>1</v>
      </c>
      <c r="FN827" s="164">
        <f>IFERROR(AVERAGE(FN806:FN817),1)</f>
        <v>1</v>
      </c>
      <c r="FO827" s="164">
        <f>IFERROR(AVERAGE(FO805:FO816),1)</f>
        <v>1</v>
      </c>
      <c r="FP827" s="164">
        <f>IFERROR(AVERAGE(FP804:FP815),1)</f>
        <v>1</v>
      </c>
      <c r="FQ827" s="164">
        <f>IFERROR(AVERAGE(FQ803:FQ814),1)</f>
        <v>1</v>
      </c>
      <c r="FR827" s="164">
        <f>IFERROR(AVERAGE(FR802:FR813),1)</f>
        <v>1</v>
      </c>
      <c r="FS827" s="164">
        <f>IFERROR(AVERAGE(FS801:FS812),1)</f>
        <v>1</v>
      </c>
      <c r="FT827" s="164">
        <f>IFERROR(AVERAGE(FT800:FT811),1)</f>
        <v>1</v>
      </c>
      <c r="FU827" s="164">
        <f>IFERROR(AVERAGE(FU799:FU810),1)</f>
        <v>1</v>
      </c>
      <c r="FV827" s="164">
        <f>IFERROR(AVERAGE(FV798:FV809),1)</f>
        <v>1</v>
      </c>
      <c r="FW827" s="164">
        <f>IFERROR(AVERAGE(FW797:FW808),1)</f>
        <v>1</v>
      </c>
      <c r="FX827" s="164">
        <f>IFERROR(AVERAGE(FX796:FX807),1)</f>
        <v>1</v>
      </c>
      <c r="FY827" s="164">
        <f>IFERROR(AVERAGE(FY795:FY806),1)</f>
        <v>1</v>
      </c>
      <c r="FZ827" s="164">
        <f>IFERROR(AVERAGE(FZ794:FZ805),1)</f>
        <v>1</v>
      </c>
      <c r="GA827" s="164">
        <f>IFERROR(AVERAGE(GA793:GA804),1)</f>
        <v>1</v>
      </c>
      <c r="GB827" s="164">
        <f>IFERROR(AVERAGE(GB792:GB803),1)</f>
        <v>1</v>
      </c>
      <c r="GC827" s="164">
        <f>IFERROR(AVERAGE(GC791:GC802),1)</f>
        <v>1</v>
      </c>
      <c r="GD827" s="164">
        <f>IFERROR(AVERAGE(GD790:GD801),1)</f>
        <v>1</v>
      </c>
      <c r="GE827" s="164">
        <f>IFERROR(AVERAGE(GE789:GE800),1)</f>
        <v>1</v>
      </c>
      <c r="GF827" s="164">
        <f>IFERROR(AVERAGE(GF788:GF799),1)</f>
        <v>1</v>
      </c>
      <c r="GG827" s="164">
        <f>IFERROR(AVERAGE(GG787:GG798),1)</f>
        <v>1</v>
      </c>
      <c r="GH827" s="164">
        <f>IFERROR(AVERAGE(GH787:GH797),1)</f>
        <v>1</v>
      </c>
      <c r="GI827" s="164">
        <f>IFERROR(AVERAGE(GI787:GI796),1)</f>
        <v>1</v>
      </c>
      <c r="GJ827" s="164">
        <f>IFERROR(AVERAGE(GJ787:GJ795),1)</f>
        <v>1</v>
      </c>
      <c r="GK827" s="164">
        <f>IFERROR(AVERAGE(GK787:GK794),1)</f>
        <v>1</v>
      </c>
      <c r="GL827" s="164">
        <f>IFERROR(AVERAGE(GL787:GL793),1)</f>
        <v>1</v>
      </c>
      <c r="GM827" s="164">
        <f>IFERROR(AVERAGE(GM787:GM792),1)</f>
        <v>1</v>
      </c>
      <c r="GN827" s="164">
        <f>IFERROR(AVERAGE(GN787:GN791),1)</f>
        <v>1</v>
      </c>
      <c r="GO827" s="164">
        <f>IFERROR(AVERAGE(GO787:GO790),1)</f>
        <v>1</v>
      </c>
      <c r="GP827" s="164">
        <f>IFERROR(AVERAGE(GP787:GP789),1)</f>
        <v>1</v>
      </c>
      <c r="GQ827" s="164">
        <f>IFERROR(AVERAGE(GQ787:GQ788),1)</f>
        <v>1</v>
      </c>
      <c r="GR827" s="164">
        <f>IFERROR(AVERAGE(GR787:GR787),1)</f>
        <v>1</v>
      </c>
      <c r="GS827" s="164">
        <v>1</v>
      </c>
    </row>
    <row r="828" spans="1:201" s="70" customFormat="1" x14ac:dyDescent="0.25">
      <c r="A828" s="68" t="s">
        <v>5</v>
      </c>
      <c r="B828" s="14">
        <f t="shared" ref="B828:AN828" si="3179">IF(B827=0,1,B827)</f>
        <v>1</v>
      </c>
      <c r="C828" s="14">
        <f t="shared" si="3179"/>
        <v>1</v>
      </c>
      <c r="D828" s="14">
        <f t="shared" si="3179"/>
        <v>1</v>
      </c>
      <c r="E828" s="14">
        <f t="shared" si="3179"/>
        <v>1</v>
      </c>
      <c r="F828" s="14">
        <f t="shared" si="3179"/>
        <v>1</v>
      </c>
      <c r="G828" s="14">
        <f t="shared" si="3179"/>
        <v>1</v>
      </c>
      <c r="H828" s="14">
        <f t="shared" si="3179"/>
        <v>1</v>
      </c>
      <c r="I828" s="14">
        <f t="shared" si="3179"/>
        <v>1</v>
      </c>
      <c r="J828" s="14">
        <f t="shared" si="3179"/>
        <v>1</v>
      </c>
      <c r="K828" s="14">
        <f t="shared" si="3179"/>
        <v>1</v>
      </c>
      <c r="L828" s="14">
        <f t="shared" si="3179"/>
        <v>1</v>
      </c>
      <c r="M828" s="14">
        <f t="shared" si="3179"/>
        <v>1</v>
      </c>
      <c r="N828" s="14">
        <f t="shared" si="3179"/>
        <v>1</v>
      </c>
      <c r="O828" s="14">
        <f t="shared" si="3179"/>
        <v>1</v>
      </c>
      <c r="P828" s="14">
        <f t="shared" si="3179"/>
        <v>1</v>
      </c>
      <c r="Q828" s="14">
        <f t="shared" si="3179"/>
        <v>1</v>
      </c>
      <c r="R828" s="14">
        <f t="shared" si="3179"/>
        <v>1</v>
      </c>
      <c r="S828" s="14">
        <f t="shared" si="3179"/>
        <v>1</v>
      </c>
      <c r="T828" s="14">
        <f t="shared" si="3179"/>
        <v>1</v>
      </c>
      <c r="U828" s="14">
        <f t="shared" si="3179"/>
        <v>1</v>
      </c>
      <c r="V828" s="14">
        <f t="shared" si="3179"/>
        <v>1</v>
      </c>
      <c r="W828" s="14">
        <f t="shared" si="3179"/>
        <v>1</v>
      </c>
      <c r="X828" s="14">
        <f t="shared" si="3179"/>
        <v>1</v>
      </c>
      <c r="Y828" s="14">
        <f t="shared" si="3179"/>
        <v>1</v>
      </c>
      <c r="Z828" s="14">
        <f t="shared" si="3179"/>
        <v>1</v>
      </c>
      <c r="AA828" s="14">
        <f t="shared" si="3179"/>
        <v>1</v>
      </c>
      <c r="AB828" s="14">
        <f t="shared" si="3179"/>
        <v>1</v>
      </c>
      <c r="AC828" s="14">
        <f t="shared" si="3179"/>
        <v>1</v>
      </c>
      <c r="AD828" s="14">
        <f t="shared" si="3179"/>
        <v>1</v>
      </c>
      <c r="AE828" s="14">
        <f t="shared" si="3179"/>
        <v>1</v>
      </c>
      <c r="AF828" s="14">
        <f t="shared" si="3179"/>
        <v>1</v>
      </c>
      <c r="AG828" s="14">
        <f t="shared" si="3179"/>
        <v>1</v>
      </c>
      <c r="AH828" s="14">
        <f t="shared" si="3179"/>
        <v>1</v>
      </c>
      <c r="AI828" s="14">
        <f t="shared" si="3179"/>
        <v>1</v>
      </c>
      <c r="AJ828" s="14">
        <f t="shared" si="3179"/>
        <v>1</v>
      </c>
      <c r="AK828" s="14">
        <f t="shared" si="3179"/>
        <v>1</v>
      </c>
      <c r="AL828" s="14">
        <f t="shared" si="3179"/>
        <v>1</v>
      </c>
      <c r="AM828" s="14">
        <f t="shared" si="3179"/>
        <v>1</v>
      </c>
      <c r="AN828" s="14">
        <f t="shared" si="3179"/>
        <v>1</v>
      </c>
      <c r="AO828" s="14">
        <f>IF(AO827=0,1,AO827)</f>
        <v>1</v>
      </c>
      <c r="AP828" s="14">
        <f t="shared" ref="AP828:CB828" si="3180">IF(AP827=0,1,AP827)</f>
        <v>1</v>
      </c>
      <c r="AQ828" s="14">
        <f t="shared" si="3180"/>
        <v>1</v>
      </c>
      <c r="AR828" s="14">
        <f t="shared" si="3180"/>
        <v>1</v>
      </c>
      <c r="AS828" s="14">
        <f t="shared" si="3180"/>
        <v>1</v>
      </c>
      <c r="AT828" s="14">
        <f t="shared" si="3180"/>
        <v>1</v>
      </c>
      <c r="AU828" s="14">
        <f t="shared" si="3180"/>
        <v>1</v>
      </c>
      <c r="AV828" s="14">
        <f t="shared" si="3180"/>
        <v>1</v>
      </c>
      <c r="AW828" s="14">
        <f t="shared" si="3180"/>
        <v>1</v>
      </c>
      <c r="AX828" s="14">
        <f t="shared" si="3180"/>
        <v>1</v>
      </c>
      <c r="AY828" s="14">
        <f t="shared" si="3180"/>
        <v>1</v>
      </c>
      <c r="AZ828" s="14">
        <f t="shared" si="3180"/>
        <v>1</v>
      </c>
      <c r="BA828" s="14">
        <f t="shared" si="3180"/>
        <v>1</v>
      </c>
      <c r="BB828" s="14">
        <f t="shared" si="3180"/>
        <v>1</v>
      </c>
      <c r="BC828" s="14">
        <f t="shared" si="3180"/>
        <v>1</v>
      </c>
      <c r="BD828" s="14">
        <f t="shared" si="3180"/>
        <v>1</v>
      </c>
      <c r="BE828" s="14">
        <f t="shared" si="3180"/>
        <v>1</v>
      </c>
      <c r="BF828" s="14">
        <f t="shared" si="3180"/>
        <v>1</v>
      </c>
      <c r="BG828" s="14">
        <f t="shared" si="3180"/>
        <v>1</v>
      </c>
      <c r="BH828" s="14">
        <f t="shared" si="3180"/>
        <v>1</v>
      </c>
      <c r="BI828" s="14">
        <f t="shared" si="3180"/>
        <v>1</v>
      </c>
      <c r="BJ828" s="14">
        <f t="shared" si="3180"/>
        <v>1</v>
      </c>
      <c r="BK828" s="14">
        <f t="shared" si="3180"/>
        <v>1</v>
      </c>
      <c r="BL828" s="14">
        <f t="shared" si="3180"/>
        <v>1</v>
      </c>
      <c r="BM828" s="14">
        <f t="shared" si="3180"/>
        <v>1</v>
      </c>
      <c r="BN828" s="14">
        <f t="shared" si="3180"/>
        <v>1</v>
      </c>
      <c r="BO828" s="14">
        <f t="shared" si="3180"/>
        <v>1</v>
      </c>
      <c r="BP828" s="14">
        <f t="shared" si="3180"/>
        <v>1</v>
      </c>
      <c r="BQ828" s="14">
        <f t="shared" si="3180"/>
        <v>1</v>
      </c>
      <c r="BR828" s="14">
        <f t="shared" si="3180"/>
        <v>1</v>
      </c>
      <c r="BS828" s="14">
        <f t="shared" si="3180"/>
        <v>1</v>
      </c>
      <c r="BT828" s="14">
        <f t="shared" si="3180"/>
        <v>1</v>
      </c>
      <c r="BU828" s="14">
        <f t="shared" si="3180"/>
        <v>1</v>
      </c>
      <c r="BV828" s="14">
        <f t="shared" si="3180"/>
        <v>1</v>
      </c>
      <c r="BW828" s="14">
        <f t="shared" si="3180"/>
        <v>1</v>
      </c>
      <c r="BX828" s="14">
        <f t="shared" si="3180"/>
        <v>1</v>
      </c>
      <c r="BY828" s="14">
        <f t="shared" si="3180"/>
        <v>1</v>
      </c>
      <c r="BZ828" s="14">
        <f t="shared" si="3180"/>
        <v>1</v>
      </c>
      <c r="CA828" s="14">
        <f t="shared" si="3180"/>
        <v>1</v>
      </c>
      <c r="CB828" s="14">
        <f t="shared" si="3180"/>
        <v>1</v>
      </c>
      <c r="CC828" s="14">
        <f>IF(CC827=0,1,CC827)</f>
        <v>1</v>
      </c>
      <c r="CD828" s="14">
        <f t="shared" ref="CD828:DP828" si="3181">IF(CD827=0,1,CD827)</f>
        <v>1</v>
      </c>
      <c r="CE828" s="14">
        <f t="shared" si="3181"/>
        <v>1</v>
      </c>
      <c r="CF828" s="14">
        <f t="shared" si="3181"/>
        <v>1</v>
      </c>
      <c r="CG828" s="14">
        <f t="shared" si="3181"/>
        <v>1</v>
      </c>
      <c r="CH828" s="14">
        <f t="shared" si="3181"/>
        <v>1</v>
      </c>
      <c r="CI828" s="14">
        <f t="shared" si="3181"/>
        <v>1</v>
      </c>
      <c r="CJ828" s="14">
        <f t="shared" si="3181"/>
        <v>1</v>
      </c>
      <c r="CK828" s="14">
        <f t="shared" si="3181"/>
        <v>1</v>
      </c>
      <c r="CL828" s="14">
        <f t="shared" si="3181"/>
        <v>1</v>
      </c>
      <c r="CM828" s="14">
        <f t="shared" si="3181"/>
        <v>1</v>
      </c>
      <c r="CN828" s="14">
        <f t="shared" si="3181"/>
        <v>1</v>
      </c>
      <c r="CO828" s="14">
        <f t="shared" si="3181"/>
        <v>1</v>
      </c>
      <c r="CP828" s="14">
        <f t="shared" si="3181"/>
        <v>1</v>
      </c>
      <c r="CQ828" s="14">
        <f t="shared" si="3181"/>
        <v>1</v>
      </c>
      <c r="CR828" s="14">
        <f t="shared" si="3181"/>
        <v>1</v>
      </c>
      <c r="CS828" s="14">
        <f t="shared" si="3181"/>
        <v>1</v>
      </c>
      <c r="CT828" s="14">
        <f t="shared" si="3181"/>
        <v>1</v>
      </c>
      <c r="CU828" s="14">
        <f t="shared" si="3181"/>
        <v>1</v>
      </c>
      <c r="CV828" s="14">
        <f t="shared" si="3181"/>
        <v>1</v>
      </c>
      <c r="CW828" s="14">
        <f t="shared" si="3181"/>
        <v>1</v>
      </c>
      <c r="CX828" s="14">
        <f t="shared" si="3181"/>
        <v>1</v>
      </c>
      <c r="CY828" s="14">
        <f t="shared" si="3181"/>
        <v>1</v>
      </c>
      <c r="CZ828" s="14">
        <f t="shared" si="3181"/>
        <v>1</v>
      </c>
      <c r="DA828" s="14">
        <f t="shared" si="3181"/>
        <v>1</v>
      </c>
      <c r="DB828" s="14">
        <f t="shared" si="3181"/>
        <v>1</v>
      </c>
      <c r="DC828" s="14">
        <f t="shared" si="3181"/>
        <v>1</v>
      </c>
      <c r="DD828" s="14">
        <f t="shared" si="3181"/>
        <v>1</v>
      </c>
      <c r="DE828" s="14">
        <f t="shared" si="3181"/>
        <v>1</v>
      </c>
      <c r="DF828" s="14">
        <f t="shared" si="3181"/>
        <v>1</v>
      </c>
      <c r="DG828" s="14">
        <f t="shared" si="3181"/>
        <v>1</v>
      </c>
      <c r="DH828" s="14">
        <f t="shared" si="3181"/>
        <v>1</v>
      </c>
      <c r="DI828" s="14">
        <f t="shared" si="3181"/>
        <v>1</v>
      </c>
      <c r="DJ828" s="14">
        <f t="shared" si="3181"/>
        <v>1</v>
      </c>
      <c r="DK828" s="14">
        <f t="shared" si="3181"/>
        <v>1</v>
      </c>
      <c r="DL828" s="14">
        <f t="shared" si="3181"/>
        <v>1</v>
      </c>
      <c r="DM828" s="14">
        <f t="shared" si="3181"/>
        <v>1</v>
      </c>
      <c r="DN828" s="14">
        <f t="shared" si="3181"/>
        <v>1</v>
      </c>
      <c r="DO828" s="14">
        <f t="shared" si="3181"/>
        <v>1</v>
      </c>
      <c r="DP828" s="14">
        <f t="shared" si="3181"/>
        <v>1</v>
      </c>
      <c r="DQ828" s="14">
        <f>IF(DQ827=0,1,DQ827)</f>
        <v>1</v>
      </c>
      <c r="DR828" s="14">
        <f t="shared" ref="DR828:FD828" si="3182">IF(DR827=0,1,DR827)</f>
        <v>1</v>
      </c>
      <c r="DS828" s="14">
        <f t="shared" si="3182"/>
        <v>1</v>
      </c>
      <c r="DT828" s="14">
        <f t="shared" si="3182"/>
        <v>1</v>
      </c>
      <c r="DU828" s="14">
        <f t="shared" si="3182"/>
        <v>1</v>
      </c>
      <c r="DV828" s="14">
        <f t="shared" si="3182"/>
        <v>1</v>
      </c>
      <c r="DW828" s="14">
        <f t="shared" si="3182"/>
        <v>1</v>
      </c>
      <c r="DX828" s="14">
        <f t="shared" si="3182"/>
        <v>1</v>
      </c>
      <c r="DY828" s="14">
        <f t="shared" si="3182"/>
        <v>1</v>
      </c>
      <c r="DZ828" s="14">
        <f t="shared" si="3182"/>
        <v>1</v>
      </c>
      <c r="EA828" s="14">
        <f t="shared" si="3182"/>
        <v>1</v>
      </c>
      <c r="EB828" s="14">
        <f t="shared" si="3182"/>
        <v>1</v>
      </c>
      <c r="EC828" s="14">
        <f t="shared" si="3182"/>
        <v>1</v>
      </c>
      <c r="ED828" s="14">
        <f t="shared" si="3182"/>
        <v>1</v>
      </c>
      <c r="EE828" s="14">
        <f t="shared" si="3182"/>
        <v>1</v>
      </c>
      <c r="EF828" s="14">
        <f t="shared" si="3182"/>
        <v>1</v>
      </c>
      <c r="EG828" s="14">
        <f t="shared" si="3182"/>
        <v>1</v>
      </c>
      <c r="EH828" s="14">
        <f t="shared" si="3182"/>
        <v>1</v>
      </c>
      <c r="EI828" s="14">
        <f t="shared" si="3182"/>
        <v>1</v>
      </c>
      <c r="EJ828" s="14">
        <f t="shared" si="3182"/>
        <v>1</v>
      </c>
      <c r="EK828" s="14">
        <f t="shared" si="3182"/>
        <v>1</v>
      </c>
      <c r="EL828" s="14">
        <f t="shared" si="3182"/>
        <v>1</v>
      </c>
      <c r="EM828" s="14">
        <f t="shared" si="3182"/>
        <v>1</v>
      </c>
      <c r="EN828" s="14">
        <f t="shared" si="3182"/>
        <v>1</v>
      </c>
      <c r="EO828" s="14">
        <f t="shared" si="3182"/>
        <v>1</v>
      </c>
      <c r="EP828" s="14">
        <f t="shared" si="3182"/>
        <v>1</v>
      </c>
      <c r="EQ828" s="14">
        <f t="shared" si="3182"/>
        <v>1</v>
      </c>
      <c r="ER828" s="14">
        <f t="shared" si="3182"/>
        <v>1</v>
      </c>
      <c r="ES828" s="14">
        <f t="shared" si="3182"/>
        <v>1</v>
      </c>
      <c r="ET828" s="14">
        <f t="shared" si="3182"/>
        <v>1</v>
      </c>
      <c r="EU828" s="14">
        <f t="shared" si="3182"/>
        <v>1</v>
      </c>
      <c r="EV828" s="14">
        <f t="shared" si="3182"/>
        <v>1</v>
      </c>
      <c r="EW828" s="14">
        <f t="shared" si="3182"/>
        <v>1</v>
      </c>
      <c r="EX828" s="14">
        <f t="shared" si="3182"/>
        <v>1</v>
      </c>
      <c r="EY828" s="14">
        <f t="shared" si="3182"/>
        <v>1</v>
      </c>
      <c r="EZ828" s="14">
        <f t="shared" si="3182"/>
        <v>1</v>
      </c>
      <c r="FA828" s="14">
        <f t="shared" si="3182"/>
        <v>1</v>
      </c>
      <c r="FB828" s="14">
        <f t="shared" si="3182"/>
        <v>1</v>
      </c>
      <c r="FC828" s="14">
        <f t="shared" si="3182"/>
        <v>1</v>
      </c>
      <c r="FD828" s="14">
        <f t="shared" si="3182"/>
        <v>1</v>
      </c>
      <c r="FE828" s="14">
        <f>IF(FE827=0,1,FE827)</f>
        <v>1</v>
      </c>
      <c r="FF828" s="14">
        <f t="shared" ref="FF828:GR828" si="3183">IF(FF827=0,1,FF827)</f>
        <v>1</v>
      </c>
      <c r="FG828" s="14">
        <f t="shared" si="3183"/>
        <v>1</v>
      </c>
      <c r="FH828" s="14">
        <f t="shared" si="3183"/>
        <v>1</v>
      </c>
      <c r="FI828" s="14">
        <f t="shared" si="3183"/>
        <v>1</v>
      </c>
      <c r="FJ828" s="14">
        <f t="shared" si="3183"/>
        <v>1</v>
      </c>
      <c r="FK828" s="14">
        <f t="shared" si="3183"/>
        <v>1</v>
      </c>
      <c r="FL828" s="14">
        <f t="shared" si="3183"/>
        <v>1</v>
      </c>
      <c r="FM828" s="14">
        <f t="shared" si="3183"/>
        <v>1</v>
      </c>
      <c r="FN828" s="14">
        <f t="shared" si="3183"/>
        <v>1</v>
      </c>
      <c r="FO828" s="14">
        <f t="shared" si="3183"/>
        <v>1</v>
      </c>
      <c r="FP828" s="14">
        <f t="shared" si="3183"/>
        <v>1</v>
      </c>
      <c r="FQ828" s="14">
        <f t="shared" si="3183"/>
        <v>1</v>
      </c>
      <c r="FR828" s="14">
        <f t="shared" si="3183"/>
        <v>1</v>
      </c>
      <c r="FS828" s="14">
        <f t="shared" si="3183"/>
        <v>1</v>
      </c>
      <c r="FT828" s="14">
        <f t="shared" si="3183"/>
        <v>1</v>
      </c>
      <c r="FU828" s="14">
        <f t="shared" si="3183"/>
        <v>1</v>
      </c>
      <c r="FV828" s="14">
        <f t="shared" si="3183"/>
        <v>1</v>
      </c>
      <c r="FW828" s="14">
        <f t="shared" si="3183"/>
        <v>1</v>
      </c>
      <c r="FX828" s="14">
        <f t="shared" si="3183"/>
        <v>1</v>
      </c>
      <c r="FY828" s="14">
        <f t="shared" si="3183"/>
        <v>1</v>
      </c>
      <c r="FZ828" s="14">
        <f t="shared" si="3183"/>
        <v>1</v>
      </c>
      <c r="GA828" s="14">
        <f t="shared" si="3183"/>
        <v>1</v>
      </c>
      <c r="GB828" s="14">
        <f t="shared" si="3183"/>
        <v>1</v>
      </c>
      <c r="GC828" s="14">
        <f t="shared" si="3183"/>
        <v>1</v>
      </c>
      <c r="GD828" s="14">
        <f t="shared" si="3183"/>
        <v>1</v>
      </c>
      <c r="GE828" s="14">
        <f t="shared" si="3183"/>
        <v>1</v>
      </c>
      <c r="GF828" s="14">
        <f t="shared" si="3183"/>
        <v>1</v>
      </c>
      <c r="GG828" s="14">
        <f t="shared" si="3183"/>
        <v>1</v>
      </c>
      <c r="GH828" s="14">
        <f t="shared" si="3183"/>
        <v>1</v>
      </c>
      <c r="GI828" s="14">
        <f t="shared" si="3183"/>
        <v>1</v>
      </c>
      <c r="GJ828" s="14">
        <f t="shared" si="3183"/>
        <v>1</v>
      </c>
      <c r="GK828" s="14">
        <f t="shared" si="3183"/>
        <v>1</v>
      </c>
      <c r="GL828" s="14">
        <f t="shared" si="3183"/>
        <v>1</v>
      </c>
      <c r="GM828" s="14">
        <f t="shared" si="3183"/>
        <v>1</v>
      </c>
      <c r="GN828" s="14">
        <f t="shared" si="3183"/>
        <v>1</v>
      </c>
      <c r="GO828" s="14">
        <f t="shared" si="3183"/>
        <v>1</v>
      </c>
      <c r="GP828" s="14">
        <f t="shared" si="3183"/>
        <v>1</v>
      </c>
      <c r="GQ828" s="14">
        <f t="shared" si="3183"/>
        <v>1</v>
      </c>
      <c r="GR828" s="14">
        <f t="shared" si="3183"/>
        <v>1</v>
      </c>
      <c r="GS828" s="14">
        <f>IF(GS827=0,1,GS827)</f>
        <v>1</v>
      </c>
    </row>
    <row r="829" spans="1:201" s="70" customFormat="1" x14ac:dyDescent="0.25">
      <c r="A829" s="118" t="s">
        <v>4</v>
      </c>
      <c r="B829" s="124">
        <f>PRODUCT(B828:AO828)</f>
        <v>1</v>
      </c>
      <c r="C829" s="124">
        <f>PRODUCT(C828:AO828)</f>
        <v>1</v>
      </c>
      <c r="D829" s="124">
        <f>PRODUCT(D828:AO828)</f>
        <v>1</v>
      </c>
      <c r="E829" s="124">
        <f>PRODUCT(E828:AO828)</f>
        <v>1</v>
      </c>
      <c r="F829" s="124">
        <f>PRODUCT(F828:AO828)</f>
        <v>1</v>
      </c>
      <c r="G829" s="124">
        <f>PRODUCT(G828:AO828)</f>
        <v>1</v>
      </c>
      <c r="H829" s="124">
        <f>PRODUCT(H828:AO828)</f>
        <v>1</v>
      </c>
      <c r="I829" s="124">
        <f>PRODUCT(I828:AO828)</f>
        <v>1</v>
      </c>
      <c r="J829" s="124">
        <f>PRODUCT(J828:AO828)</f>
        <v>1</v>
      </c>
      <c r="K829" s="124">
        <f>PRODUCT(K828:AO828)</f>
        <v>1</v>
      </c>
      <c r="L829" s="124">
        <f>PRODUCT(L828:AO828)</f>
        <v>1</v>
      </c>
      <c r="M829" s="124">
        <f>PRODUCT(M828:AO828)</f>
        <v>1</v>
      </c>
      <c r="N829" s="124">
        <f>PRODUCT(N828:AO828)</f>
        <v>1</v>
      </c>
      <c r="O829" s="124">
        <f>PRODUCT(O828:AO828)</f>
        <v>1</v>
      </c>
      <c r="P829" s="124">
        <f>PRODUCT(P828:AO828)</f>
        <v>1</v>
      </c>
      <c r="Q829" s="124">
        <f>PRODUCT(Q828:AO828)</f>
        <v>1</v>
      </c>
      <c r="R829" s="124">
        <f>PRODUCT(R828:AO828)</f>
        <v>1</v>
      </c>
      <c r="S829" s="124">
        <f>PRODUCT(S828:AO828)</f>
        <v>1</v>
      </c>
      <c r="T829" s="124">
        <f>PRODUCT(T828:AO828)</f>
        <v>1</v>
      </c>
      <c r="U829" s="124">
        <f>PRODUCT(U828:AO828)</f>
        <v>1</v>
      </c>
      <c r="V829" s="124">
        <f>PRODUCT(V828:AO828)</f>
        <v>1</v>
      </c>
      <c r="W829" s="124">
        <f>PRODUCT(W828:AO828)</f>
        <v>1</v>
      </c>
      <c r="X829" s="124">
        <f>PRODUCT(X828:AO828)</f>
        <v>1</v>
      </c>
      <c r="Y829" s="124">
        <f>PRODUCT(Y828:AO828)</f>
        <v>1</v>
      </c>
      <c r="Z829" s="124">
        <f>PRODUCT(Z828:AO828)</f>
        <v>1</v>
      </c>
      <c r="AA829" s="124">
        <f>PRODUCT(AA828:AO828)</f>
        <v>1</v>
      </c>
      <c r="AB829" s="124">
        <f>PRODUCT(AB828:AO828)</f>
        <v>1</v>
      </c>
      <c r="AC829" s="124">
        <f>PRODUCT(AC828:AO828)</f>
        <v>1</v>
      </c>
      <c r="AD829" s="124">
        <f>PRODUCT(AD828:AO828)</f>
        <v>1</v>
      </c>
      <c r="AE829" s="124">
        <f>PRODUCT(AE828:AO828)</f>
        <v>1</v>
      </c>
      <c r="AF829" s="124">
        <f>PRODUCT(AF828:AO828)</f>
        <v>1</v>
      </c>
      <c r="AG829" s="124">
        <f>PRODUCT(AG828:AO828)</f>
        <v>1</v>
      </c>
      <c r="AH829" s="124">
        <f>PRODUCT(AH828:AO828)</f>
        <v>1</v>
      </c>
      <c r="AI829" s="124">
        <f>PRODUCT(AI828:AO828)</f>
        <v>1</v>
      </c>
      <c r="AJ829" s="124">
        <f>PRODUCT(AJ828:AO828)</f>
        <v>1</v>
      </c>
      <c r="AK829" s="124">
        <f>PRODUCT(AK828:AO828)</f>
        <v>1</v>
      </c>
      <c r="AL829" s="124">
        <f>PRODUCT(AL828:AO828)</f>
        <v>1</v>
      </c>
      <c r="AM829" s="124">
        <f>PRODUCT(AM828:AO828)</f>
        <v>1</v>
      </c>
      <c r="AN829" s="124">
        <f>PRODUCT(AN828:AO828)</f>
        <v>1</v>
      </c>
      <c r="AO829" s="124">
        <f>PRODUCT(AO828:AO828)</f>
        <v>1</v>
      </c>
      <c r="AP829" s="124">
        <f>PRODUCT(AP828:CC828)</f>
        <v>1</v>
      </c>
      <c r="AQ829" s="124">
        <f>PRODUCT(AQ828:CC828)</f>
        <v>1</v>
      </c>
      <c r="AR829" s="124">
        <f>PRODUCT(AR828:CC828)</f>
        <v>1</v>
      </c>
      <c r="AS829" s="124">
        <f>PRODUCT(AS828:CC828)</f>
        <v>1</v>
      </c>
      <c r="AT829" s="124">
        <f>PRODUCT(AT828:CC828)</f>
        <v>1</v>
      </c>
      <c r="AU829" s="124">
        <f>PRODUCT(AU828:CC828)</f>
        <v>1</v>
      </c>
      <c r="AV829" s="124">
        <f>PRODUCT(AV828:CC828)</f>
        <v>1</v>
      </c>
      <c r="AW829" s="124">
        <f>PRODUCT(AW828:CC828)</f>
        <v>1</v>
      </c>
      <c r="AX829" s="124">
        <f>PRODUCT(AX828:CC828)</f>
        <v>1</v>
      </c>
      <c r="AY829" s="124">
        <f>PRODUCT(AY828:CC828)</f>
        <v>1</v>
      </c>
      <c r="AZ829" s="124">
        <f>PRODUCT(AZ828:CC828)</f>
        <v>1</v>
      </c>
      <c r="BA829" s="124">
        <f>PRODUCT(BA828:CC828)</f>
        <v>1</v>
      </c>
      <c r="BB829" s="124">
        <f>PRODUCT(BB828:CC828)</f>
        <v>1</v>
      </c>
      <c r="BC829" s="124">
        <f>PRODUCT(BC828:CC828)</f>
        <v>1</v>
      </c>
      <c r="BD829" s="124">
        <f>PRODUCT(BD828:CC828)</f>
        <v>1</v>
      </c>
      <c r="BE829" s="124">
        <f>PRODUCT(BE828:CC828)</f>
        <v>1</v>
      </c>
      <c r="BF829" s="124">
        <f>PRODUCT(BF828:CC828)</f>
        <v>1</v>
      </c>
      <c r="BG829" s="124">
        <f>PRODUCT(BG828:CC828)</f>
        <v>1</v>
      </c>
      <c r="BH829" s="124">
        <f>PRODUCT(BH828:CC828)</f>
        <v>1</v>
      </c>
      <c r="BI829" s="124">
        <f>PRODUCT(BI828:CC828)</f>
        <v>1</v>
      </c>
      <c r="BJ829" s="124">
        <f>PRODUCT(BJ828:CC828)</f>
        <v>1</v>
      </c>
      <c r="BK829" s="124">
        <f>PRODUCT(BK828:CC828)</f>
        <v>1</v>
      </c>
      <c r="BL829" s="124">
        <f>PRODUCT(BL828:CC828)</f>
        <v>1</v>
      </c>
      <c r="BM829" s="124">
        <f>PRODUCT(BM828:CC828)</f>
        <v>1</v>
      </c>
      <c r="BN829" s="124">
        <f>PRODUCT(BN828:CC828)</f>
        <v>1</v>
      </c>
      <c r="BO829" s="124">
        <f>PRODUCT(BO828:CC828)</f>
        <v>1</v>
      </c>
      <c r="BP829" s="124">
        <f>PRODUCT(BP828:CC828)</f>
        <v>1</v>
      </c>
      <c r="BQ829" s="124">
        <f>PRODUCT(BQ828:CC828)</f>
        <v>1</v>
      </c>
      <c r="BR829" s="124">
        <f>PRODUCT(BR828:CC828)</f>
        <v>1</v>
      </c>
      <c r="BS829" s="124">
        <f>PRODUCT(BS828:CC828)</f>
        <v>1</v>
      </c>
      <c r="BT829" s="124">
        <f>PRODUCT(BT828:CC828)</f>
        <v>1</v>
      </c>
      <c r="BU829" s="124">
        <f>PRODUCT(BU828:CC828)</f>
        <v>1</v>
      </c>
      <c r="BV829" s="124">
        <f>PRODUCT(BV828:CC828)</f>
        <v>1</v>
      </c>
      <c r="BW829" s="124">
        <f>PRODUCT(BW828:CC828)</f>
        <v>1</v>
      </c>
      <c r="BX829" s="124">
        <f>PRODUCT(BX828:CC828)</f>
        <v>1</v>
      </c>
      <c r="BY829" s="124">
        <f>PRODUCT(BY828:CC828)</f>
        <v>1</v>
      </c>
      <c r="BZ829" s="124">
        <f>PRODUCT(BZ828:CC828)</f>
        <v>1</v>
      </c>
      <c r="CA829" s="124">
        <f>PRODUCT(CA828:CC828)</f>
        <v>1</v>
      </c>
      <c r="CB829" s="124">
        <f>PRODUCT(CB828:CC828)</f>
        <v>1</v>
      </c>
      <c r="CC829" s="124">
        <f>PRODUCT(CC828:CC828)</f>
        <v>1</v>
      </c>
      <c r="CD829" s="124">
        <f>PRODUCT(CD828:DQ828)</f>
        <v>1</v>
      </c>
      <c r="CE829" s="124">
        <f>PRODUCT(CE828:DQ828)</f>
        <v>1</v>
      </c>
      <c r="CF829" s="124">
        <f>PRODUCT(CF828:DQ828)</f>
        <v>1</v>
      </c>
      <c r="CG829" s="124">
        <f>PRODUCT(CG828:DQ828)</f>
        <v>1</v>
      </c>
      <c r="CH829" s="124">
        <f>PRODUCT(CH828:DQ828)</f>
        <v>1</v>
      </c>
      <c r="CI829" s="124">
        <f>PRODUCT(CI828:DQ828)</f>
        <v>1</v>
      </c>
      <c r="CJ829" s="124">
        <f>PRODUCT(CJ828:DQ828)</f>
        <v>1</v>
      </c>
      <c r="CK829" s="124">
        <f>PRODUCT(CK828:DQ828)</f>
        <v>1</v>
      </c>
      <c r="CL829" s="124">
        <f>PRODUCT(CL828:DQ828)</f>
        <v>1</v>
      </c>
      <c r="CM829" s="124">
        <f>PRODUCT(CM828:DQ828)</f>
        <v>1</v>
      </c>
      <c r="CN829" s="124">
        <f>PRODUCT(CN828:DQ828)</f>
        <v>1</v>
      </c>
      <c r="CO829" s="124">
        <f>PRODUCT(CO828:DQ828)</f>
        <v>1</v>
      </c>
      <c r="CP829" s="124">
        <f>PRODUCT(CP828:DQ828)</f>
        <v>1</v>
      </c>
      <c r="CQ829" s="124">
        <f>PRODUCT(CQ828:DQ828)</f>
        <v>1</v>
      </c>
      <c r="CR829" s="124">
        <f>PRODUCT(CR828:DQ828)</f>
        <v>1</v>
      </c>
      <c r="CS829" s="124">
        <f>PRODUCT(CS828:DQ828)</f>
        <v>1</v>
      </c>
      <c r="CT829" s="124">
        <f>PRODUCT(CT828:DQ828)</f>
        <v>1</v>
      </c>
      <c r="CU829" s="124">
        <f>PRODUCT(CU828:DQ828)</f>
        <v>1</v>
      </c>
      <c r="CV829" s="124">
        <f>PRODUCT(CV828:DQ828)</f>
        <v>1</v>
      </c>
      <c r="CW829" s="124">
        <f>PRODUCT(CW828:DQ828)</f>
        <v>1</v>
      </c>
      <c r="CX829" s="124">
        <f>PRODUCT(CX828:DQ828)</f>
        <v>1</v>
      </c>
      <c r="CY829" s="124">
        <f>PRODUCT(CY828:DQ828)</f>
        <v>1</v>
      </c>
      <c r="CZ829" s="124">
        <f>PRODUCT(CZ828:DQ828)</f>
        <v>1</v>
      </c>
      <c r="DA829" s="124">
        <f>PRODUCT(DA828:DQ828)</f>
        <v>1</v>
      </c>
      <c r="DB829" s="124">
        <f>PRODUCT(DB828:DQ828)</f>
        <v>1</v>
      </c>
      <c r="DC829" s="124">
        <f>PRODUCT(DC828:DQ828)</f>
        <v>1</v>
      </c>
      <c r="DD829" s="124">
        <f>PRODUCT(DD828:DQ828)</f>
        <v>1</v>
      </c>
      <c r="DE829" s="124">
        <f>PRODUCT(DE828:DQ828)</f>
        <v>1</v>
      </c>
      <c r="DF829" s="124">
        <f>PRODUCT(DF828:DQ828)</f>
        <v>1</v>
      </c>
      <c r="DG829" s="124">
        <f>PRODUCT(DG828:DQ828)</f>
        <v>1</v>
      </c>
      <c r="DH829" s="124">
        <f>PRODUCT(DH828:DQ828)</f>
        <v>1</v>
      </c>
      <c r="DI829" s="124">
        <f>PRODUCT(DI828:DQ828)</f>
        <v>1</v>
      </c>
      <c r="DJ829" s="124">
        <f>PRODUCT(DJ828:DQ828)</f>
        <v>1</v>
      </c>
      <c r="DK829" s="124">
        <f>PRODUCT(DK828:DQ828)</f>
        <v>1</v>
      </c>
      <c r="DL829" s="124">
        <f>PRODUCT(DL828:DQ828)</f>
        <v>1</v>
      </c>
      <c r="DM829" s="124">
        <f>PRODUCT(DM828:DQ828)</f>
        <v>1</v>
      </c>
      <c r="DN829" s="124">
        <f>PRODUCT(DN828:DQ828)</f>
        <v>1</v>
      </c>
      <c r="DO829" s="124">
        <f>PRODUCT(DO828:DQ828)</f>
        <v>1</v>
      </c>
      <c r="DP829" s="124">
        <f>PRODUCT(DP828:DQ828)</f>
        <v>1</v>
      </c>
      <c r="DQ829" s="124">
        <f>PRODUCT(DQ828:DQ828)</f>
        <v>1</v>
      </c>
      <c r="DR829" s="124">
        <f>PRODUCT(DR828:FE828)</f>
        <v>1</v>
      </c>
      <c r="DS829" s="124">
        <f>PRODUCT(DS828:FE828)</f>
        <v>1</v>
      </c>
      <c r="DT829" s="124">
        <f>PRODUCT(DT828:FE828)</f>
        <v>1</v>
      </c>
      <c r="DU829" s="124">
        <f>PRODUCT(DU828:FE828)</f>
        <v>1</v>
      </c>
      <c r="DV829" s="124">
        <f>PRODUCT(DV828:FE828)</f>
        <v>1</v>
      </c>
      <c r="DW829" s="124">
        <f>PRODUCT(DW828:FE828)</f>
        <v>1</v>
      </c>
      <c r="DX829" s="124">
        <f>PRODUCT(DX828:FE828)</f>
        <v>1</v>
      </c>
      <c r="DY829" s="124">
        <f>PRODUCT(DY828:FE828)</f>
        <v>1</v>
      </c>
      <c r="DZ829" s="124">
        <f>PRODUCT(DZ828:FE828)</f>
        <v>1</v>
      </c>
      <c r="EA829" s="124">
        <f>PRODUCT(EA828:FE828)</f>
        <v>1</v>
      </c>
      <c r="EB829" s="124">
        <f>PRODUCT(EB828:FE828)</f>
        <v>1</v>
      </c>
      <c r="EC829" s="124">
        <f>PRODUCT(EC828:FE828)</f>
        <v>1</v>
      </c>
      <c r="ED829" s="124">
        <f>PRODUCT(ED828:FE828)</f>
        <v>1</v>
      </c>
      <c r="EE829" s="124">
        <f>PRODUCT(EE828:FE828)</f>
        <v>1</v>
      </c>
      <c r="EF829" s="124">
        <f>PRODUCT(EF828:FE828)</f>
        <v>1</v>
      </c>
      <c r="EG829" s="124">
        <f>PRODUCT(EG828:FE828)</f>
        <v>1</v>
      </c>
      <c r="EH829" s="124">
        <f>PRODUCT(EH828:FE828)</f>
        <v>1</v>
      </c>
      <c r="EI829" s="124">
        <f>PRODUCT(EI828:FE828)</f>
        <v>1</v>
      </c>
      <c r="EJ829" s="124">
        <f>PRODUCT(EJ828:FE828)</f>
        <v>1</v>
      </c>
      <c r="EK829" s="124">
        <f>PRODUCT(EK828:FE828)</f>
        <v>1</v>
      </c>
      <c r="EL829" s="124">
        <f>PRODUCT(EL828:FE828)</f>
        <v>1</v>
      </c>
      <c r="EM829" s="124">
        <f>PRODUCT(EM828:FE828)</f>
        <v>1</v>
      </c>
      <c r="EN829" s="124">
        <f>PRODUCT(EN828:FE828)</f>
        <v>1</v>
      </c>
      <c r="EO829" s="124">
        <f>PRODUCT(EO828:FE828)</f>
        <v>1</v>
      </c>
      <c r="EP829" s="124">
        <f>PRODUCT(EP828:FE828)</f>
        <v>1</v>
      </c>
      <c r="EQ829" s="124">
        <f>PRODUCT(EQ828:FE828)</f>
        <v>1</v>
      </c>
      <c r="ER829" s="124">
        <f>PRODUCT(ER828:FE828)</f>
        <v>1</v>
      </c>
      <c r="ES829" s="124">
        <f>PRODUCT(ES828:FE828)</f>
        <v>1</v>
      </c>
      <c r="ET829" s="124">
        <f>PRODUCT(ET828:FE828)</f>
        <v>1</v>
      </c>
      <c r="EU829" s="124">
        <f>PRODUCT(EU828:FE828)</f>
        <v>1</v>
      </c>
      <c r="EV829" s="124">
        <f>PRODUCT(EV828:FE828)</f>
        <v>1</v>
      </c>
      <c r="EW829" s="124">
        <f>PRODUCT(EW828:FE828)</f>
        <v>1</v>
      </c>
      <c r="EX829" s="124">
        <f>PRODUCT(EX828:FE828)</f>
        <v>1</v>
      </c>
      <c r="EY829" s="124">
        <f>PRODUCT(EY828:FE828)</f>
        <v>1</v>
      </c>
      <c r="EZ829" s="124">
        <f>PRODUCT(EZ828:FE828)</f>
        <v>1</v>
      </c>
      <c r="FA829" s="124">
        <f>PRODUCT(FA828:FE828)</f>
        <v>1</v>
      </c>
      <c r="FB829" s="124">
        <f>PRODUCT(FB828:FE828)</f>
        <v>1</v>
      </c>
      <c r="FC829" s="124">
        <f>PRODUCT(FC828:FE828)</f>
        <v>1</v>
      </c>
      <c r="FD829" s="124">
        <f>PRODUCT(FD828:FE828)</f>
        <v>1</v>
      </c>
      <c r="FE829" s="124">
        <f>PRODUCT(FE828:FE828)</f>
        <v>1</v>
      </c>
      <c r="FF829" s="124">
        <f>PRODUCT(FF828:GS828)</f>
        <v>1</v>
      </c>
      <c r="FG829" s="124">
        <f>PRODUCT(FG828:GS828)</f>
        <v>1</v>
      </c>
      <c r="FH829" s="124">
        <f>PRODUCT(FH828:GS828)</f>
        <v>1</v>
      </c>
      <c r="FI829" s="124">
        <f>PRODUCT(FI828:GS828)</f>
        <v>1</v>
      </c>
      <c r="FJ829" s="124">
        <f>PRODUCT(FJ828:GS828)</f>
        <v>1</v>
      </c>
      <c r="FK829" s="124">
        <f>PRODUCT(FK828:GS828)</f>
        <v>1</v>
      </c>
      <c r="FL829" s="124">
        <f>PRODUCT(FL828:GS828)</f>
        <v>1</v>
      </c>
      <c r="FM829" s="124">
        <f>PRODUCT(FM828:GS828)</f>
        <v>1</v>
      </c>
      <c r="FN829" s="124">
        <f>PRODUCT(FN828:GS828)</f>
        <v>1</v>
      </c>
      <c r="FO829" s="124">
        <f>PRODUCT(FO828:GS828)</f>
        <v>1</v>
      </c>
      <c r="FP829" s="124">
        <f>PRODUCT(FP828:GS828)</f>
        <v>1</v>
      </c>
      <c r="FQ829" s="124">
        <f>PRODUCT(FQ828:GS828)</f>
        <v>1</v>
      </c>
      <c r="FR829" s="124">
        <f>PRODUCT(FR828:GS828)</f>
        <v>1</v>
      </c>
      <c r="FS829" s="124">
        <f>PRODUCT(FS828:GS828)</f>
        <v>1</v>
      </c>
      <c r="FT829" s="124">
        <f>PRODUCT(FT828:GS828)</f>
        <v>1</v>
      </c>
      <c r="FU829" s="124">
        <f>PRODUCT(FU828:GS828)</f>
        <v>1</v>
      </c>
      <c r="FV829" s="124">
        <f>PRODUCT(FV828:GS828)</f>
        <v>1</v>
      </c>
      <c r="FW829" s="124">
        <f>PRODUCT(FW828:GS828)</f>
        <v>1</v>
      </c>
      <c r="FX829" s="124">
        <f>PRODUCT(FX828:GS828)</f>
        <v>1</v>
      </c>
      <c r="FY829" s="124">
        <f>PRODUCT(FY828:GS828)</f>
        <v>1</v>
      </c>
      <c r="FZ829" s="124">
        <f>PRODUCT(FZ828:GS828)</f>
        <v>1</v>
      </c>
      <c r="GA829" s="124">
        <f>PRODUCT(GA828:GS828)</f>
        <v>1</v>
      </c>
      <c r="GB829" s="124">
        <f>PRODUCT(GB828:GS828)</f>
        <v>1</v>
      </c>
      <c r="GC829" s="124">
        <f>PRODUCT(GC828:GS828)</f>
        <v>1</v>
      </c>
      <c r="GD829" s="124">
        <f>PRODUCT(GD828:GS828)</f>
        <v>1</v>
      </c>
      <c r="GE829" s="124">
        <f>PRODUCT(GE828:GS828)</f>
        <v>1</v>
      </c>
      <c r="GF829" s="124">
        <f>PRODUCT(GF828:GS828)</f>
        <v>1</v>
      </c>
      <c r="GG829" s="124">
        <f>PRODUCT(GG828:GS828)</f>
        <v>1</v>
      </c>
      <c r="GH829" s="124">
        <f>PRODUCT(GH828:GS828)</f>
        <v>1</v>
      </c>
      <c r="GI829" s="124">
        <f>PRODUCT(GI828:GS828)</f>
        <v>1</v>
      </c>
      <c r="GJ829" s="124">
        <f>PRODUCT(GJ828:GS828)</f>
        <v>1</v>
      </c>
      <c r="GK829" s="124">
        <f>PRODUCT(GK828:GS828)</f>
        <v>1</v>
      </c>
      <c r="GL829" s="124">
        <f>PRODUCT(GL828:GS828)</f>
        <v>1</v>
      </c>
      <c r="GM829" s="124">
        <f>PRODUCT(GM828:GS828)</f>
        <v>1</v>
      </c>
      <c r="GN829" s="124">
        <f>PRODUCT(GN828:GS828)</f>
        <v>1</v>
      </c>
      <c r="GO829" s="124">
        <f>PRODUCT(GO828:GS828)</f>
        <v>1</v>
      </c>
      <c r="GP829" s="124">
        <f>PRODUCT(GP828:GS828)</f>
        <v>1</v>
      </c>
      <c r="GQ829" s="124">
        <f>PRODUCT(GQ828:GS828)</f>
        <v>1</v>
      </c>
      <c r="GR829" s="124">
        <f>PRODUCT(GR828:GS828)</f>
        <v>1</v>
      </c>
      <c r="GS829" s="124">
        <f>PRODUCT(GS828:GS828)</f>
        <v>1</v>
      </c>
    </row>
    <row r="830" spans="1:201" s="70" customFormat="1" x14ac:dyDescent="0.25">
      <c r="A830" s="24" t="s">
        <v>20</v>
      </c>
      <c r="B830" s="125">
        <f>IFERROR(B829*B778,"")</f>
        <v>0</v>
      </c>
      <c r="C830" s="125">
        <f>IFERROR(C829*C777,"")</f>
        <v>0</v>
      </c>
      <c r="D830" s="125">
        <f>IFERROR(D829*D776,"")</f>
        <v>0</v>
      </c>
      <c r="E830" s="125">
        <f>IFERROR(E829*E775,"")</f>
        <v>0</v>
      </c>
      <c r="F830" s="125">
        <f>IFERROR(F829*F774,"")</f>
        <v>0</v>
      </c>
      <c r="G830" s="125">
        <f>IFERROR(G829*G773,"")</f>
        <v>0</v>
      </c>
      <c r="H830" s="125">
        <f>IFERROR(H829*H772,"")</f>
        <v>0</v>
      </c>
      <c r="I830" s="125">
        <f>IFERROR(I829*I771,"")</f>
        <v>0</v>
      </c>
      <c r="J830" s="125">
        <f>IFERROR(J829*J770,"")</f>
        <v>0</v>
      </c>
      <c r="K830" s="125">
        <f>IFERROR(K829*K769,"")</f>
        <v>0</v>
      </c>
      <c r="L830" s="125">
        <f>IFERROR(L829*L768,"")</f>
        <v>0</v>
      </c>
      <c r="M830" s="125">
        <f>IFERROR(M829*M767,"")</f>
        <v>0</v>
      </c>
      <c r="N830" s="125">
        <f>IFERROR(N829*N766,"")</f>
        <v>0</v>
      </c>
      <c r="O830" s="125">
        <f>IFERROR(O829*O765,"")</f>
        <v>0</v>
      </c>
      <c r="P830" s="125">
        <f>IFERROR(P829*P764,"")</f>
        <v>0</v>
      </c>
      <c r="Q830" s="125">
        <f>IFERROR(Q829*Q763,"")</f>
        <v>0</v>
      </c>
      <c r="R830" s="125">
        <f>IFERROR(R829*R762,"")</f>
        <v>0</v>
      </c>
      <c r="S830" s="125">
        <f>IFERROR(S829*S761,"")</f>
        <v>0</v>
      </c>
      <c r="T830" s="125">
        <f>IFERROR(T829*T760,"")</f>
        <v>0</v>
      </c>
      <c r="U830" s="125">
        <f>IFERROR(U829*U759,"")</f>
        <v>0</v>
      </c>
      <c r="V830" s="125">
        <f>IFERROR(V829*V758,"")</f>
        <v>0</v>
      </c>
      <c r="W830" s="125">
        <f>IFERROR(W829*W757,"")</f>
        <v>0</v>
      </c>
      <c r="X830" s="125">
        <f>IFERROR(X829*X756,"")</f>
        <v>0</v>
      </c>
      <c r="Y830" s="125">
        <f>IFERROR(Y829*Y755,"")</f>
        <v>0</v>
      </c>
      <c r="Z830" s="125">
        <f>IFERROR(Z829*Z754,"")</f>
        <v>0</v>
      </c>
      <c r="AA830" s="125">
        <f>IFERROR(AA829*AA753,"")</f>
        <v>0</v>
      </c>
      <c r="AB830" s="125">
        <f>IFERROR(AB829*AB752,"")</f>
        <v>0</v>
      </c>
      <c r="AC830" s="125">
        <f>IFERROR(AC829*AC751,"")</f>
        <v>0</v>
      </c>
      <c r="AD830" s="125">
        <f>IFERROR(AD829*AD750,"")</f>
        <v>0</v>
      </c>
      <c r="AE830" s="125">
        <f>IFERROR(AE829*AE749,"")</f>
        <v>0</v>
      </c>
      <c r="AF830" s="125">
        <f>IFERROR(AF829*AF748,"")</f>
        <v>0</v>
      </c>
      <c r="AG830" s="125">
        <f>IFERROR(AG829*AG747,"")</f>
        <v>0</v>
      </c>
      <c r="AH830" s="125">
        <f>IFERROR(AH829*AH746,"")</f>
        <v>0</v>
      </c>
      <c r="AI830" s="125">
        <f>IFERROR(AI829*AI745,"")</f>
        <v>0</v>
      </c>
      <c r="AJ830" s="125">
        <f>IFERROR(AJ829*AJ744,"")</f>
        <v>0</v>
      </c>
      <c r="AK830" s="125">
        <f>IFERROR(AK829*AK743,"")</f>
        <v>0</v>
      </c>
      <c r="AL830" s="125">
        <f>IFERROR(AL829*AL742,"")</f>
        <v>0</v>
      </c>
      <c r="AM830" s="125">
        <f>IFERROR(AM829*AM741,"")</f>
        <v>0</v>
      </c>
      <c r="AN830" s="125">
        <f>IFERROR(AN829*AN740,"")</f>
        <v>0</v>
      </c>
      <c r="AO830" s="125">
        <f>IFERROR(AO829*AO739,"")</f>
        <v>0</v>
      </c>
      <c r="AP830" s="125">
        <f>IFERROR(AP829*AP778,"")</f>
        <v>0</v>
      </c>
      <c r="AQ830" s="125">
        <f>IFERROR(AQ829*AQ777,"")</f>
        <v>0</v>
      </c>
      <c r="AR830" s="125">
        <f>IFERROR(AR829*AR776,"")</f>
        <v>0</v>
      </c>
      <c r="AS830" s="125">
        <f>IFERROR(AS829*AS775,"")</f>
        <v>0</v>
      </c>
      <c r="AT830" s="125">
        <f>IFERROR(AT829*AT774,"")</f>
        <v>0</v>
      </c>
      <c r="AU830" s="125">
        <f>IFERROR(AU829*AU773,"")</f>
        <v>0</v>
      </c>
      <c r="AV830" s="125">
        <f>IFERROR(AV829*AV772,"")</f>
        <v>0</v>
      </c>
      <c r="AW830" s="125">
        <f>IFERROR(AW829*AW771,"")</f>
        <v>0</v>
      </c>
      <c r="AX830" s="125">
        <f>IFERROR(AX829*AX770,"")</f>
        <v>0</v>
      </c>
      <c r="AY830" s="125">
        <f>IFERROR(AY829*AY769,"")</f>
        <v>0</v>
      </c>
      <c r="AZ830" s="125">
        <f>IFERROR(AZ829*AZ768,"")</f>
        <v>0</v>
      </c>
      <c r="BA830" s="125">
        <f>IFERROR(BA829*BA767,"")</f>
        <v>0</v>
      </c>
      <c r="BB830" s="125">
        <f>IFERROR(BB829*BB766,"")</f>
        <v>0</v>
      </c>
      <c r="BC830" s="125">
        <f>IFERROR(BC829*BC765,"")</f>
        <v>0</v>
      </c>
      <c r="BD830" s="125">
        <f>IFERROR(BD829*BD764,"")</f>
        <v>0</v>
      </c>
      <c r="BE830" s="125">
        <f>IFERROR(BE829*BE763,"")</f>
        <v>0</v>
      </c>
      <c r="BF830" s="125">
        <f>IFERROR(BF829*BF762,"")</f>
        <v>0</v>
      </c>
      <c r="BG830" s="125">
        <f>IFERROR(BG829*BG761,"")</f>
        <v>0</v>
      </c>
      <c r="BH830" s="125">
        <f>IFERROR(BH829*BH760,"")</f>
        <v>0</v>
      </c>
      <c r="BI830" s="125">
        <f>IFERROR(BI829*BI759,"")</f>
        <v>0</v>
      </c>
      <c r="BJ830" s="125">
        <f>IFERROR(BJ829*BJ758,"")</f>
        <v>0</v>
      </c>
      <c r="BK830" s="125">
        <f>IFERROR(BK829*BK757,"")</f>
        <v>0</v>
      </c>
      <c r="BL830" s="125">
        <f>IFERROR(BL829*BL756,"")</f>
        <v>0</v>
      </c>
      <c r="BM830" s="125">
        <f>IFERROR(BM829*BM755,"")</f>
        <v>0</v>
      </c>
      <c r="BN830" s="125">
        <f>IFERROR(BN829*BN754,"")</f>
        <v>0</v>
      </c>
      <c r="BO830" s="125">
        <f>IFERROR(BO829*BO753,"")</f>
        <v>0</v>
      </c>
      <c r="BP830" s="125">
        <f>IFERROR(BP829*BP752,"")</f>
        <v>0</v>
      </c>
      <c r="BQ830" s="125">
        <f>IFERROR(BQ829*BQ751,"")</f>
        <v>0</v>
      </c>
      <c r="BR830" s="125">
        <f>IFERROR(BR829*BR750,"")</f>
        <v>0</v>
      </c>
      <c r="BS830" s="125">
        <f>IFERROR(BS829*BS749,"")</f>
        <v>0</v>
      </c>
      <c r="BT830" s="125">
        <f>IFERROR(BT829*BT748,"")</f>
        <v>0</v>
      </c>
      <c r="BU830" s="125">
        <f>IFERROR(BU829*BU747,"")</f>
        <v>0</v>
      </c>
      <c r="BV830" s="125">
        <f>IFERROR(BV829*BV746,"")</f>
        <v>0</v>
      </c>
      <c r="BW830" s="125">
        <f>IFERROR(BW829*BW745,"")</f>
        <v>0</v>
      </c>
      <c r="BX830" s="125">
        <f>IFERROR(BX829*BX744,"")</f>
        <v>0</v>
      </c>
      <c r="BY830" s="125">
        <f>IFERROR(BY829*BY743,"")</f>
        <v>0</v>
      </c>
      <c r="BZ830" s="125">
        <f>IFERROR(BZ829*BZ742,"")</f>
        <v>0</v>
      </c>
      <c r="CA830" s="125">
        <f>IFERROR(CA829*CA741,"")</f>
        <v>0</v>
      </c>
      <c r="CB830" s="125">
        <f>IFERROR(CB829*CB740,"")</f>
        <v>0</v>
      </c>
      <c r="CC830" s="125">
        <f>IFERROR(CC829*CC739,"")</f>
        <v>0</v>
      </c>
      <c r="CD830" s="125">
        <f>IFERROR(CD829*CD778,"")</f>
        <v>0</v>
      </c>
      <c r="CE830" s="125">
        <f>IFERROR(CE829*CE777,"")</f>
        <v>0</v>
      </c>
      <c r="CF830" s="125">
        <f>IFERROR(CF829*CF776,"")</f>
        <v>0</v>
      </c>
      <c r="CG830" s="125">
        <f>IFERROR(CG829*CG775,"")</f>
        <v>0</v>
      </c>
      <c r="CH830" s="125">
        <f>IFERROR(CH829*CH774,"")</f>
        <v>0</v>
      </c>
      <c r="CI830" s="125">
        <f>IFERROR(CI829*CI773,"")</f>
        <v>0</v>
      </c>
      <c r="CJ830" s="125">
        <f>IFERROR(CJ829*CJ772,"")</f>
        <v>0</v>
      </c>
      <c r="CK830" s="125">
        <f>IFERROR(CK829*CK771,"")</f>
        <v>0</v>
      </c>
      <c r="CL830" s="125">
        <f>IFERROR(CL829*CL770,"")</f>
        <v>0</v>
      </c>
      <c r="CM830" s="125">
        <f>IFERROR(CM829*CM769,"")</f>
        <v>0</v>
      </c>
      <c r="CN830" s="125">
        <f>IFERROR(CN829*CN768,"")</f>
        <v>0</v>
      </c>
      <c r="CO830" s="125">
        <f>IFERROR(CO829*CO767,"")</f>
        <v>0</v>
      </c>
      <c r="CP830" s="125">
        <f>IFERROR(CP829*CP766,"")</f>
        <v>0</v>
      </c>
      <c r="CQ830" s="125">
        <f>IFERROR(CQ829*CQ765,"")</f>
        <v>0</v>
      </c>
      <c r="CR830" s="125">
        <f>IFERROR(CR829*CR764,"")</f>
        <v>0</v>
      </c>
      <c r="CS830" s="125">
        <f>IFERROR(CS829*CS763,"")</f>
        <v>0</v>
      </c>
      <c r="CT830" s="125">
        <f>IFERROR(CT829*CT762,"")</f>
        <v>0</v>
      </c>
      <c r="CU830" s="125">
        <f>IFERROR(CU829*CU761,"")</f>
        <v>0</v>
      </c>
      <c r="CV830" s="125">
        <f>IFERROR(CV829*CV760,"")</f>
        <v>0</v>
      </c>
      <c r="CW830" s="125">
        <f>IFERROR(CW829*CW759,"")</f>
        <v>0</v>
      </c>
      <c r="CX830" s="125">
        <f>IFERROR(CX829*CX758,"")</f>
        <v>0</v>
      </c>
      <c r="CY830" s="125">
        <f>IFERROR(CY829*CY757,"")</f>
        <v>0</v>
      </c>
      <c r="CZ830" s="125">
        <f>IFERROR(CZ829*CZ756,"")</f>
        <v>0</v>
      </c>
      <c r="DA830" s="125">
        <f>IFERROR(DA829*DA755,"")</f>
        <v>0</v>
      </c>
      <c r="DB830" s="125">
        <f>IFERROR(DB829*DB754,"")</f>
        <v>0</v>
      </c>
      <c r="DC830" s="125">
        <f>IFERROR(DC829*DC753,"")</f>
        <v>0</v>
      </c>
      <c r="DD830" s="125">
        <f>IFERROR(DD829*DD752,"")</f>
        <v>0</v>
      </c>
      <c r="DE830" s="125">
        <f>IFERROR(DE829*DE751,"")</f>
        <v>0</v>
      </c>
      <c r="DF830" s="125">
        <f>IFERROR(DF829*DF750,"")</f>
        <v>0</v>
      </c>
      <c r="DG830" s="125">
        <f>IFERROR(DG829*DG749,"")</f>
        <v>0</v>
      </c>
      <c r="DH830" s="125">
        <f>IFERROR(DH829*DH748,"")</f>
        <v>0</v>
      </c>
      <c r="DI830" s="125">
        <f>IFERROR(DI829*DI747,"")</f>
        <v>0</v>
      </c>
      <c r="DJ830" s="125">
        <f>IFERROR(DJ829*DJ746,"")</f>
        <v>0</v>
      </c>
      <c r="DK830" s="125">
        <f>IFERROR(DK829*DK745,"")</f>
        <v>0</v>
      </c>
      <c r="DL830" s="125">
        <f>IFERROR(DL829*DL744,"")</f>
        <v>0</v>
      </c>
      <c r="DM830" s="125">
        <f>IFERROR(DM829*DM743,"")</f>
        <v>0</v>
      </c>
      <c r="DN830" s="125">
        <f>IFERROR(DN829*DN742,"")</f>
        <v>0</v>
      </c>
      <c r="DO830" s="125">
        <f>IFERROR(DO829*DO741,"")</f>
        <v>0</v>
      </c>
      <c r="DP830" s="125">
        <f>IFERROR(DP829*DP740,"")</f>
        <v>0</v>
      </c>
      <c r="DQ830" s="125">
        <f>IFERROR(DQ829*DQ739,"")</f>
        <v>0</v>
      </c>
      <c r="DR830" s="125">
        <f>IFERROR(DR829*DR778,"")</f>
        <v>0</v>
      </c>
      <c r="DS830" s="125">
        <f>IFERROR(DS829*DS777,"")</f>
        <v>0</v>
      </c>
      <c r="DT830" s="125">
        <f>IFERROR(DT829*DT776,"")</f>
        <v>0</v>
      </c>
      <c r="DU830" s="125">
        <f>IFERROR(DU829*DU775,"")</f>
        <v>0</v>
      </c>
      <c r="DV830" s="125">
        <f>IFERROR(DV829*DV774,"")</f>
        <v>0</v>
      </c>
      <c r="DW830" s="125">
        <f>IFERROR(DW829*DW773,"")</f>
        <v>0</v>
      </c>
      <c r="DX830" s="125">
        <f>IFERROR(DX829*DX772,"")</f>
        <v>0</v>
      </c>
      <c r="DY830" s="125">
        <f>IFERROR(DY829*DY771,"")</f>
        <v>0</v>
      </c>
      <c r="DZ830" s="125">
        <f>IFERROR(DZ829*DZ770,"")</f>
        <v>0</v>
      </c>
      <c r="EA830" s="125">
        <f>IFERROR(EA829*EA769,"")</f>
        <v>0</v>
      </c>
      <c r="EB830" s="125">
        <f>IFERROR(EB829*EB768,"")</f>
        <v>0</v>
      </c>
      <c r="EC830" s="125">
        <f>IFERROR(EC829*EC767,"")</f>
        <v>0</v>
      </c>
      <c r="ED830" s="125">
        <f>IFERROR(ED829*ED766,"")</f>
        <v>0</v>
      </c>
      <c r="EE830" s="125">
        <f>IFERROR(EE829*EE765,"")</f>
        <v>0</v>
      </c>
      <c r="EF830" s="125">
        <f>IFERROR(EF829*EF764,"")</f>
        <v>0</v>
      </c>
      <c r="EG830" s="125">
        <f>IFERROR(EG829*EG763,"")</f>
        <v>0</v>
      </c>
      <c r="EH830" s="125">
        <f>IFERROR(EH829*EH762,"")</f>
        <v>0</v>
      </c>
      <c r="EI830" s="125">
        <f>IFERROR(EI829*EI761,"")</f>
        <v>0</v>
      </c>
      <c r="EJ830" s="125">
        <f>IFERROR(EJ829*EJ760,"")</f>
        <v>0</v>
      </c>
      <c r="EK830" s="125">
        <f>IFERROR(EK829*EK759,"")</f>
        <v>0</v>
      </c>
      <c r="EL830" s="125">
        <f>IFERROR(EL829*EL758,"")</f>
        <v>0</v>
      </c>
      <c r="EM830" s="125">
        <f>IFERROR(EM829*EM757,"")</f>
        <v>0</v>
      </c>
      <c r="EN830" s="125">
        <f>IFERROR(EN829*EN756,"")</f>
        <v>0</v>
      </c>
      <c r="EO830" s="125">
        <f>IFERROR(EO829*EO755,"")</f>
        <v>0</v>
      </c>
      <c r="EP830" s="125">
        <f>IFERROR(EP829*EP754,"")</f>
        <v>0</v>
      </c>
      <c r="EQ830" s="125">
        <f>IFERROR(EQ829*EQ753,"")</f>
        <v>0</v>
      </c>
      <c r="ER830" s="125">
        <f>IFERROR(ER829*ER752,"")</f>
        <v>0</v>
      </c>
      <c r="ES830" s="125">
        <f>IFERROR(ES829*ES751,"")</f>
        <v>0</v>
      </c>
      <c r="ET830" s="125">
        <f>IFERROR(ET829*ET750,"")</f>
        <v>0</v>
      </c>
      <c r="EU830" s="125">
        <f>IFERROR(EU829*EU749,"")</f>
        <v>0</v>
      </c>
      <c r="EV830" s="125">
        <f>IFERROR(EV829*EV748,"")</f>
        <v>0</v>
      </c>
      <c r="EW830" s="125">
        <f>IFERROR(EW829*EW747,"")</f>
        <v>0</v>
      </c>
      <c r="EX830" s="125">
        <f>IFERROR(EX829*EX746,"")</f>
        <v>0</v>
      </c>
      <c r="EY830" s="125">
        <f>IFERROR(EY829*EY745,"")</f>
        <v>0</v>
      </c>
      <c r="EZ830" s="125">
        <f>IFERROR(EZ829*EZ744,"")</f>
        <v>0</v>
      </c>
      <c r="FA830" s="125">
        <f>IFERROR(FA829*FA743,"")</f>
        <v>0</v>
      </c>
      <c r="FB830" s="125">
        <f>IFERROR(FB829*FB742,"")</f>
        <v>0</v>
      </c>
      <c r="FC830" s="125">
        <f>IFERROR(FC829*FC741,"")</f>
        <v>0</v>
      </c>
      <c r="FD830" s="125">
        <f>IFERROR(FD829*FD740,"")</f>
        <v>0</v>
      </c>
      <c r="FE830" s="125">
        <f>IFERROR(FE829*FE739,"")</f>
        <v>0</v>
      </c>
      <c r="FF830" s="125">
        <f>IFERROR(FF829*FF778,"")</f>
        <v>0</v>
      </c>
      <c r="FG830" s="125">
        <f>IFERROR(FG829*FG777,"")</f>
        <v>0</v>
      </c>
      <c r="FH830" s="125">
        <f>IFERROR(FH829*FH776,"")</f>
        <v>0</v>
      </c>
      <c r="FI830" s="125">
        <f>IFERROR(FI829*FI775,"")</f>
        <v>0</v>
      </c>
      <c r="FJ830" s="125">
        <f>IFERROR(FJ829*FJ774,"")</f>
        <v>0</v>
      </c>
      <c r="FK830" s="125">
        <f>IFERROR(FK829*FK773,"")</f>
        <v>0</v>
      </c>
      <c r="FL830" s="125">
        <f>IFERROR(FL829*FL772,"")</f>
        <v>0</v>
      </c>
      <c r="FM830" s="125">
        <f>IFERROR(FM829*FM771,"")</f>
        <v>0</v>
      </c>
      <c r="FN830" s="125">
        <f>IFERROR(FN829*FN770,"")</f>
        <v>0</v>
      </c>
      <c r="FO830" s="125">
        <f>IFERROR(FO829*FO769,"")</f>
        <v>0</v>
      </c>
      <c r="FP830" s="125">
        <f>IFERROR(FP829*FP768,"")</f>
        <v>0</v>
      </c>
      <c r="FQ830" s="125">
        <f>IFERROR(FQ829*FQ767,"")</f>
        <v>0</v>
      </c>
      <c r="FR830" s="125">
        <f>IFERROR(FR829*FR766,"")</f>
        <v>0</v>
      </c>
      <c r="FS830" s="125">
        <f>IFERROR(FS829*FS765,"")</f>
        <v>0</v>
      </c>
      <c r="FT830" s="125">
        <f>IFERROR(FT829*FT764,"")</f>
        <v>0</v>
      </c>
      <c r="FU830" s="125">
        <f>IFERROR(FU829*FU763,"")</f>
        <v>0</v>
      </c>
      <c r="FV830" s="125">
        <f>IFERROR(FV829*FV762,"")</f>
        <v>0</v>
      </c>
      <c r="FW830" s="125">
        <f>IFERROR(FW829*FW761,"")</f>
        <v>0</v>
      </c>
      <c r="FX830" s="125">
        <f>IFERROR(FX829*FX760,"")</f>
        <v>0</v>
      </c>
      <c r="FY830" s="125">
        <f>IFERROR(FY829*FY759,"")</f>
        <v>0</v>
      </c>
      <c r="FZ830" s="125">
        <f>IFERROR(FZ829*FZ758,"")</f>
        <v>0</v>
      </c>
      <c r="GA830" s="125">
        <f>IFERROR(GA829*GA757,"")</f>
        <v>0</v>
      </c>
      <c r="GB830" s="125">
        <f>IFERROR(GB829*GB756,"")</f>
        <v>0</v>
      </c>
      <c r="GC830" s="125">
        <f>IFERROR(GC829*GC755,"")</f>
        <v>0</v>
      </c>
      <c r="GD830" s="125">
        <f>IFERROR(GD829*GD754,"")</f>
        <v>0</v>
      </c>
      <c r="GE830" s="125">
        <f>IFERROR(GE829*GE753,"")</f>
        <v>0</v>
      </c>
      <c r="GF830" s="125">
        <f>IFERROR(GF829*GF752,"")</f>
        <v>0</v>
      </c>
      <c r="GG830" s="125">
        <f>IFERROR(GG829*GG751,"")</f>
        <v>0</v>
      </c>
      <c r="GH830" s="125">
        <f>IFERROR(GH829*GH750,"")</f>
        <v>0</v>
      </c>
      <c r="GI830" s="125">
        <f>IFERROR(GI829*GI749,"")</f>
        <v>0</v>
      </c>
      <c r="GJ830" s="125">
        <f>IFERROR(GJ829*GJ748,"")</f>
        <v>0</v>
      </c>
      <c r="GK830" s="125">
        <f>IFERROR(GK829*GK747,"")</f>
        <v>0</v>
      </c>
      <c r="GL830" s="125">
        <f>IFERROR(GL829*GL746,"")</f>
        <v>0</v>
      </c>
      <c r="GM830" s="125">
        <f>IFERROR(GM829*GM745,"")</f>
        <v>0</v>
      </c>
      <c r="GN830" s="125">
        <f>IFERROR(GN829*GN744,"")</f>
        <v>0</v>
      </c>
      <c r="GO830" s="125">
        <f>IFERROR(GO829*GO743,"")</f>
        <v>0</v>
      </c>
      <c r="GP830" s="125">
        <f>IFERROR(GP829*GP742,"")</f>
        <v>0</v>
      </c>
      <c r="GQ830" s="125">
        <f>IFERROR(GQ829*GQ741,"")</f>
        <v>0</v>
      </c>
      <c r="GR830" s="125">
        <f>IFERROR(GR829*GR740,"")</f>
        <v>0</v>
      </c>
      <c r="GS830" s="125">
        <f>IFERROR(GS829*GS739,"")</f>
        <v>0</v>
      </c>
    </row>
    <row r="831" spans="1:201" s="70" customFormat="1" x14ac:dyDescent="0.25">
      <c r="A831" s="119" t="s">
        <v>162</v>
      </c>
      <c r="B831" s="126">
        <f>IF(OR(E7="Paid - Loss &amp; DCCE",E7="Incurred - Loss &amp; DCCE"),"N/A",IF(E7="Paid - Pure Loss", B227, IF(E7="Incurred - Pure Loss", B630, 0)))</f>
        <v>135354111.29760575</v>
      </c>
      <c r="C831" s="126">
        <f>IF(OR(E7="Paid - Loss &amp; DCCE",E7="Incurred - Loss &amp; DCCE"),"N/A",IF(E7="Paid - Pure Loss", C227, IF(E7="Incurred - Pure Loss", C630, 0)))</f>
        <v>159779586.80889443</v>
      </c>
      <c r="D831" s="126">
        <f>IF(OR(E7="Paid - Loss &amp; DCCE",E7="Incurred - Loss &amp; DCCE"),"N/A",IF(E7="Paid - Pure Loss", D227, IF(E7="Incurred - Pure Loss", D630, 0)))</f>
        <v>133666783.78452604</v>
      </c>
      <c r="E831" s="126">
        <f>IF(OR(E7="Paid - Loss &amp; DCCE",E7="Incurred - Loss &amp; DCCE"),"N/A",IF(E7="Paid - Pure Loss", E227, IF(E7="Incurred - Pure Loss", E630, 0)))</f>
        <v>128199165.55842337</v>
      </c>
      <c r="F831" s="126">
        <f>IF(OR(E7="Paid - Loss &amp; DCCE",E7="Incurred - Loss &amp; DCCE"),"N/A",IF(E7="Paid - Pure Loss", F227, IF(E7="Incurred - Pure Loss", F630, 0)))</f>
        <v>105690305.41019218</v>
      </c>
      <c r="G831" s="126">
        <f>IF(OR(E7="Paid - Loss &amp; DCCE",E7="Incurred - Loss &amp; DCCE"),"N/A",IF(E7="Paid - Pure Loss", G227, IF(E7="Incurred - Pure Loss", G630, 0)))</f>
        <v>105537517.83032636</v>
      </c>
      <c r="H831" s="126">
        <f>IF(OR(E7="Paid - Loss &amp; DCCE",E7="Incurred - Loss &amp; DCCE"),"N/A",IF(E7="Paid - Pure Loss", H227, IF(E7="Incurred - Pure Loss", H630, 0)))</f>
        <v>98120513.972279921</v>
      </c>
      <c r="I831" s="126">
        <f>IF(OR(E7="Paid - Loss &amp; DCCE",E7="Incurred - Loss &amp; DCCE"),"N/A",IF(E7="Paid - Pure Loss", I227, IF(E7="Incurred - Pure Loss", I630, 0)))</f>
        <v>72189528.692845508</v>
      </c>
      <c r="J831" s="126">
        <f>IF(OR(E7="Paid - Loss &amp; DCCE",E7="Incurred - Loss &amp; DCCE"),"N/A",IF(E7="Paid - Pure Loss", J227, IF(E7="Incurred - Pure Loss", J630, 0)))</f>
        <v>123874162.013238</v>
      </c>
      <c r="K831" s="126">
        <f>IF(OR(E7="Paid - Loss &amp; DCCE",E7="Incurred - Loss &amp; DCCE"),"N/A",IF(E7="Paid - Pure Loss", K227, IF(E7="Incurred - Pure Loss", K630, 0)))</f>
        <v>146717800.68172204</v>
      </c>
      <c r="L831" s="126">
        <f>IF(OR(E7="Paid - Loss &amp; DCCE",E7="Incurred - Loss &amp; DCCE"),"N/A",IF(E7="Paid - Pure Loss", L227, IF(E7="Incurred - Pure Loss", L630, 0)))</f>
        <v>139912024.58717903</v>
      </c>
      <c r="M831" s="126">
        <f>IF(OR(E7="Paid - Loss &amp; DCCE",E7="Incurred - Loss &amp; DCCE"),"N/A",IF(E7="Paid - Pure Loss", M227, IF(E7="Incurred - Pure Loss", M630, 0)))</f>
        <v>132396604.30141638</v>
      </c>
      <c r="N831" s="126">
        <f>IF(OR(E7="Paid - Loss &amp; DCCE",E7="Incurred - Loss &amp; DCCE"),"N/A",IF(E7="Paid - Pure Loss", N227, IF(E7="Incurred - Pure Loss", N630, 0)))</f>
        <v>133340532.49939974</v>
      </c>
      <c r="O831" s="126">
        <f>IF(OR(E7="Paid - Loss &amp; DCCE",E7="Incurred - Loss &amp; DCCE"),"N/A",IF(E7="Paid - Pure Loss", O227, IF(E7="Incurred - Pure Loss", O630, 0)))</f>
        <v>152589075.44205341</v>
      </c>
      <c r="P831" s="126">
        <f>IF(OR(E7="Paid - Loss &amp; DCCE",E7="Incurred - Loss &amp; DCCE"),"N/A",IF(E7="Paid - Pure Loss", P227, IF(E7="Incurred - Pure Loss", P630, 0)))</f>
        <v>148417924.82687074</v>
      </c>
      <c r="Q831" s="126">
        <f>IF(OR(E7="Paid - Loss &amp; DCCE",E7="Incurred - Loss &amp; DCCE"),"N/A",IF(E7="Paid - Pure Loss", Q227, IF(E7="Incurred - Pure Loss", Q630, 0)))</f>
        <v>145015974.29739302</v>
      </c>
      <c r="R831" s="126">
        <f>IF(OR(E7="Paid - Loss &amp; DCCE",E7="Incurred - Loss &amp; DCCE"),"N/A",IF(E7="Paid - Pure Loss", R227, IF(E7="Incurred - Pure Loss", R630, 0)))</f>
        <v>156583794.26684052</v>
      </c>
      <c r="S831" s="126">
        <f>IF(OR(E7="Paid - Loss &amp; DCCE",E7="Incurred - Loss &amp; DCCE"),"N/A",IF(E7="Paid - Pure Loss", S227, IF(E7="Incurred - Pure Loss", S630, 0)))</f>
        <v>162408523.31242993</v>
      </c>
      <c r="T831" s="126">
        <f>IF(OR(E7="Paid - Loss &amp; DCCE",E7="Incurred - Loss &amp; DCCE"),"N/A",IF(E7="Paid - Pure Loss", T227, IF(E7="Incurred - Pure Loss", T630, 0)))</f>
        <v>166189510.77490547</v>
      </c>
      <c r="U831" s="126">
        <f>IF(OR(E7="Paid - Loss &amp; DCCE",E7="Incurred - Loss &amp; DCCE"),"N/A",IF(E7="Paid - Pure Loss", U227, IF(E7="Incurred - Pure Loss", U630, 0)))</f>
        <v>148683034.36559248</v>
      </c>
      <c r="V831" s="126">
        <f>IF(OR(E7="Paid - Loss &amp; DCCE",E7="Incurred - Loss &amp; DCCE"),"N/A",IF(E7="Paid - Pure Loss", V227, IF(E7="Incurred - Pure Loss", V630, 0)))</f>
        <v>144826726.63997537</v>
      </c>
      <c r="W831" s="126">
        <f>IF(OR(E7="Paid - Loss &amp; DCCE",E7="Incurred - Loss &amp; DCCE"),"N/A",IF(E7="Paid - Pure Loss", W227, IF(E7="Incurred - Pure Loss", W630, 0)))</f>
        <v>193702967.29448056</v>
      </c>
      <c r="X831" s="126">
        <f>IF(OR(E7="Paid - Loss &amp; DCCE",E7="Incurred - Loss &amp; DCCE"),"N/A",IF(E7="Paid - Pure Loss", X227, IF(E7="Incurred - Pure Loss", X630, 0)))</f>
        <v>160388161.90616319</v>
      </c>
      <c r="Y831" s="126">
        <f>IF(OR(E7="Paid - Loss &amp; DCCE",E7="Incurred - Loss &amp; DCCE"),"N/A",IF(E7="Paid - Pure Loss", Y227, IF(E7="Incurred - Pure Loss", Y630, 0)))</f>
        <v>213561658.67556176</v>
      </c>
      <c r="Z831" s="126">
        <f>IF(OR(E7="Paid - Loss &amp; DCCE",E7="Incurred - Loss &amp; DCCE"),"N/A",IF(E7="Paid - Pure Loss", Z227, IF(E7="Incurred - Pure Loss", Z630, 0)))</f>
        <v>147128589.68046537</v>
      </c>
      <c r="AA831" s="126">
        <f>IF(OR(E7="Paid - Loss &amp; DCCE",E7="Incurred - Loss &amp; DCCE"),"N/A",IF(E7="Paid - Pure Loss", AA227, IF(E7="Incurred - Pure Loss", AA630, 0)))</f>
        <v>164791443.89991015</v>
      </c>
      <c r="AB831" s="126">
        <f>IF(OR(E7="Paid - Loss &amp; DCCE",E7="Incurred - Loss &amp; DCCE"),"N/A",IF(E7="Paid - Pure Loss", AB227, IF(E7="Incurred - Pure Loss", AB630, 0)))</f>
        <v>153842503.51676902</v>
      </c>
      <c r="AC831" s="126">
        <f>IF(OR(E7="Paid - Loss &amp; DCCE",E7="Incurred - Loss &amp; DCCE"),"N/A",IF(E7="Paid - Pure Loss", AC227, IF(E7="Incurred - Pure Loss", AC630, 0)))</f>
        <v>143943887.88811523</v>
      </c>
      <c r="AD831" s="126">
        <f>IF(OR(E7="Paid - Loss &amp; DCCE",E7="Incurred - Loss &amp; DCCE"),"N/A",IF(E7="Paid - Pure Loss", AD227, IF(E7="Incurred - Pure Loss", AD630, 0)))</f>
        <v>143338485.86827871</v>
      </c>
      <c r="AE831" s="126">
        <f>IF(OR(E7="Paid - Loss &amp; DCCE",E7="Incurred - Loss &amp; DCCE"),"N/A",IF(E7="Paid - Pure Loss", AE227, IF(E7="Incurred - Pure Loss", AE630, 0)))</f>
        <v>149430559.63807732</v>
      </c>
      <c r="AF831" s="126">
        <f>IF(OR(E7="Paid - Loss &amp; DCCE",E7="Incurred - Loss &amp; DCCE"),"N/A",IF(E7="Paid - Pure Loss", AF227, IF(E7="Incurred - Pure Loss", AF630, 0)))</f>
        <v>164278962.46643639</v>
      </c>
      <c r="AG831" s="126">
        <f>IF(OR(E7="Paid - Loss &amp; DCCE",E7="Incurred - Loss &amp; DCCE"),"N/A",IF(E7="Paid - Pure Loss", AG227, IF(E7="Incurred - Pure Loss", AG630, 0)))</f>
        <v>132465157.23778044</v>
      </c>
      <c r="AH831" s="126">
        <f>IF(OR(E7="Paid - Loss &amp; DCCE",E7="Incurred - Loss &amp; DCCE"),"N/A",IF(E7="Paid - Pure Loss", AH227, IF(E7="Incurred - Pure Loss", AH630, 0)))</f>
        <v>124465979.33885251</v>
      </c>
      <c r="AI831" s="126">
        <f>IF(OR(E7="Paid - Loss &amp; DCCE",E7="Incurred - Loss &amp; DCCE"),"N/A",IF(E7="Paid - Pure Loss", AI227, IF(E7="Incurred - Pure Loss", AI630, 0)))</f>
        <v>153300528.55160108</v>
      </c>
      <c r="AJ831" s="126">
        <f>IF(OR(E7="Paid - Loss &amp; DCCE",E7="Incurred - Loss &amp; DCCE"),"N/A",IF(E7="Paid - Pure Loss", AJ227, IF(E7="Incurred - Pure Loss", AJ630, 0)))</f>
        <v>117032091.64351451</v>
      </c>
      <c r="AK831" s="126">
        <f>IF(OR(E7="Paid - Loss &amp; DCCE",E7="Incurred - Loss &amp; DCCE"),"N/A",IF(E7="Paid - Pure Loss", AK227, IF(E7="Incurred - Pure Loss", AK630, 0)))</f>
        <v>118626942.35679503</v>
      </c>
      <c r="AL831" s="126">
        <f>IF(OR(E7="Paid - Loss &amp; DCCE",E7="Incurred - Loss &amp; DCCE"),"N/A",IF(E7="Paid - Pure Loss", AL227, IF(E7="Incurred - Pure Loss", AL630, 0)))</f>
        <v>119186179.45500657</v>
      </c>
      <c r="AM831" s="126">
        <f>IF(OR(E7="Paid - Loss &amp; DCCE",E7="Incurred - Loss &amp; DCCE"),"N/A",IF(E7="Paid - Pure Loss", AM227, IF(E7="Incurred - Pure Loss", AM630, 0)))</f>
        <v>116476074.26197596</v>
      </c>
      <c r="AN831" s="126">
        <f>IF(OR(E7="Paid - Loss &amp; DCCE",E7="Incurred - Loss &amp; DCCE"),"N/A",IF(E7="Paid - Pure Loss", AN227, IF(E7="Incurred - Pure Loss", AN630, 0)))</f>
        <v>104560234.00360391</v>
      </c>
      <c r="AO831" s="126">
        <f>IF(OR(E7="Paid - Loss &amp; DCCE",E7="Incurred - Loss &amp; DCCE"),"N/A",IF(E7="Paid - Pure Loss", AO227, IF(E7="Incurred - Pure Loss", AO630, 0)))</f>
        <v>101291534.98000002</v>
      </c>
      <c r="AP831" s="126">
        <f>IF(OR(AS7="Paid - Loss &amp; DCCE",AS7="Incurred - Loss &amp; DCCE"),"N/A",IF(AS7="Paid - Pure Loss",AP227,IF(AS7="Incurred - Pure Loss",AP630,0)))</f>
        <v>118751489.10223471</v>
      </c>
      <c r="AQ831" s="126">
        <f>IF(OR(AS7="Paid - Loss &amp; DCCE",AS7="Incurred - Loss &amp; DCCE"),"N/A",IF(AS7="Paid - Pure Loss",AQ227,IF(AS7="Incurred - Pure Loss",AQ630,0)))</f>
        <v>138994224.89524984</v>
      </c>
      <c r="AR831" s="126">
        <f>IF(OR(AS7="Paid - Loss &amp; DCCE",AS7="Incurred - Loss &amp; DCCE"),"N/A",IF(AS7="Paid - Pure Loss",AR227,IF(AS7="Incurred - Pure Loss",AR630,0)))</f>
        <v>134309781.28337875</v>
      </c>
      <c r="AS831" s="126">
        <f>IF(OR(AS7="Paid - Loss &amp; DCCE",AS7="Incurred - Loss &amp; DCCE"),"N/A",IF(AS7="Paid - Pure Loss",AS227,IF(AS7="Incurred - Pure Loss",AS630,0)))</f>
        <v>121417608.49016038</v>
      </c>
      <c r="AT831" s="126">
        <f>IF(OR(AS7="Paid - Loss &amp; DCCE",AS7="Incurred - Loss &amp; DCCE"),"N/A",IF(AS7="Paid - Pure Loss",AT227,IF(AS7="Incurred - Pure Loss",AT630,0)))</f>
        <v>91891490.457900912</v>
      </c>
      <c r="AU831" s="126">
        <f>IF(OR(AS7="Paid - Loss &amp; DCCE",AS7="Incurred - Loss &amp; DCCE"),"N/A",IF(AS7="Paid - Pure Loss",AU227,IF(AS7="Incurred - Pure Loss",AU630,0)))</f>
        <v>95463131.327864379</v>
      </c>
      <c r="AV831" s="126">
        <f>IF(OR(AS7="Paid - Loss &amp; DCCE",AS7="Incurred - Loss &amp; DCCE"),"N/A",IF(AS7="Paid - Pure Loss",AV227,IF(AS7="Incurred - Pure Loss",AV630,0)))</f>
        <v>88974618.743148863</v>
      </c>
      <c r="AW831" s="126">
        <f>IF(OR(AS7="Paid - Loss &amp; DCCE",AS7="Incurred - Loss &amp; DCCE"),"N/A",IF(AS7="Paid - Pure Loss",AW227,IF(AS7="Incurred - Pure Loss",AW630,0)))</f>
        <v>65636384.601704203</v>
      </c>
      <c r="AX831" s="126">
        <f>IF(OR(AS7="Paid - Loss &amp; DCCE",AS7="Incurred - Loss &amp; DCCE"),"N/A",IF(AS7="Paid - Pure Loss",AX227,IF(AS7="Incurred - Pure Loss",AX630,0)))</f>
        <v>121329281.27562803</v>
      </c>
      <c r="AY831" s="126">
        <f>IF(OR(AS7="Paid - Loss &amp; DCCE",AS7="Incurred - Loss &amp; DCCE"),"N/A",IF(AS7="Paid - Pure Loss",AY227,IF(AS7="Incurred - Pure Loss",AY630,0)))</f>
        <v>151731008.2920945</v>
      </c>
      <c r="AZ831" s="126">
        <f>IF(OR(AS7="Paid - Loss &amp; DCCE",AS7="Incurred - Loss &amp; DCCE"),"N/A",IF(AS7="Paid - Pure Loss",AZ227,IF(AS7="Incurred - Pure Loss",AZ630,0)))</f>
        <v>147980554.35433188</v>
      </c>
      <c r="BA831" s="126">
        <f>IF(OR(AS7="Paid - Loss &amp; DCCE",AS7="Incurred - Loss &amp; DCCE"),"N/A",IF(AS7="Paid - Pure Loss",BA227,IF(AS7="Incurred - Pure Loss",BA630,0)))</f>
        <v>139646909.38331765</v>
      </c>
      <c r="BB831" s="126">
        <f>IF(OR(AS7="Paid - Loss &amp; DCCE",AS7="Incurred - Loss &amp; DCCE"),"N/A",IF(AS7="Paid - Pure Loss",BB227,IF(AS7="Incurred - Pure Loss",BB630,0)))</f>
        <v>138361805.47464392</v>
      </c>
      <c r="BC831" s="126">
        <f>IF(OR(AS7="Paid - Loss &amp; DCCE",AS7="Incurred - Loss &amp; DCCE"),"N/A",IF(AS7="Paid - Pure Loss",BC227,IF(AS7="Incurred - Pure Loss",BC630,0)))</f>
        <v>150457931.83199424</v>
      </c>
      <c r="BD831" s="126">
        <f>IF(OR(AS7="Paid - Loss &amp; DCCE",AS7="Incurred - Loss &amp; DCCE"),"N/A",IF(AS7="Paid - Pure Loss",BD227,IF(AS7="Incurred - Pure Loss",BD630,0)))</f>
        <v>145414754.10836282</v>
      </c>
      <c r="BE831" s="126">
        <f>IF(OR(AS7="Paid - Loss &amp; DCCE",AS7="Incurred - Loss &amp; DCCE"),"N/A",IF(AS7="Paid - Pure Loss",BE227,IF(AS7="Incurred - Pure Loss",BE630,0)))</f>
        <v>142591154.56791356</v>
      </c>
      <c r="BF831" s="126">
        <f>IF(OR(AS7="Paid - Loss &amp; DCCE",AS7="Incurred - Loss &amp; DCCE"),"N/A",IF(AS7="Paid - Pure Loss",BF227,IF(AS7="Incurred - Pure Loss",BF630,0)))</f>
        <v>143307025.39796725</v>
      </c>
      <c r="BG831" s="126">
        <f>IF(OR(AS7="Paid - Loss &amp; DCCE",AS7="Incurred - Loss &amp; DCCE"),"N/A",IF(AS7="Paid - Pure Loss",BG227,IF(AS7="Incurred - Pure Loss",BG630,0)))</f>
        <v>159731621.7546621</v>
      </c>
      <c r="BH831" s="126">
        <f>IF(OR(AS7="Paid - Loss &amp; DCCE",AS7="Incurred - Loss &amp; DCCE"),"N/A",IF(AS7="Paid - Pure Loss",BH227,IF(AS7="Incurred - Pure Loss",BH630,0)))</f>
        <v>154857602.6794821</v>
      </c>
      <c r="BI831" s="126">
        <f>IF(OR(AS7="Paid - Loss &amp; DCCE",AS7="Incurred - Loss &amp; DCCE"),"N/A",IF(AS7="Paid - Pure Loss",BI227,IF(AS7="Incurred - Pure Loss",BI630,0)))</f>
        <v>150891141.51062962</v>
      </c>
      <c r="BJ831" s="126">
        <f>IF(OR(AS7="Paid - Loss &amp; DCCE",AS7="Incurred - Loss &amp; DCCE"),"N/A",IF(AS7="Paid - Pure Loss",BJ227,IF(AS7="Incurred - Pure Loss",BJ630,0)))</f>
        <v>146062197.14083597</v>
      </c>
      <c r="BK831" s="126">
        <f>IF(OR(AS7="Paid - Loss &amp; DCCE",AS7="Incurred - Loss &amp; DCCE"),"N/A",IF(AS7="Paid - Pure Loss",BK227,IF(AS7="Incurred - Pure Loss",BK630,0)))</f>
        <v>157984159.14894357</v>
      </c>
      <c r="BL831" s="126">
        <f>IF(OR(AS7="Paid - Loss &amp; DCCE",AS7="Incurred - Loss &amp; DCCE"),"N/A",IF(AS7="Paid - Pure Loss",BL227,IF(AS7="Incurred - Pure Loss",BL630,0)))</f>
        <v>154218660.41842684</v>
      </c>
      <c r="BM831" s="126">
        <f>IF(OR(AS7="Paid - Loss &amp; DCCE",AS7="Incurred - Loss &amp; DCCE"),"N/A",IF(AS7="Paid - Pure Loss",BM227,IF(AS7="Incurred - Pure Loss",BM630,0)))</f>
        <v>149299108.79278418</v>
      </c>
      <c r="BN831" s="126">
        <f>IF(OR(AS7="Paid - Loss &amp; DCCE",AS7="Incurred - Loss &amp; DCCE"),"N/A",IF(AS7="Paid - Pure Loss",BN227,IF(AS7="Incurred - Pure Loss",BN630,0)))</f>
        <v>144330420.16764012</v>
      </c>
      <c r="BO831" s="126">
        <f>IF(OR(AS7="Paid - Loss &amp; DCCE",AS7="Incurred - Loss &amp; DCCE"),"N/A",IF(AS7="Paid - Pure Loss",BO227,IF(AS7="Incurred - Pure Loss",BO630,0)))</f>
        <v>151290163.79962227</v>
      </c>
      <c r="BP831" s="126">
        <f>IF(OR(AS7="Paid - Loss &amp; DCCE",AS7="Incurred - Loss &amp; DCCE"),"N/A",IF(AS7="Paid - Pure Loss",BP227,IF(AS7="Incurred - Pure Loss",BP630,0)))</f>
        <v>143163138.55278206</v>
      </c>
      <c r="BQ831" s="126">
        <f>IF(OR(AS7="Paid - Loss &amp; DCCE",AS7="Incurred - Loss &amp; DCCE"),"N/A",IF(AS7="Paid - Pure Loss",BQ227,IF(AS7="Incurred - Pure Loss",BQ630,0)))</f>
        <v>138466521.69611394</v>
      </c>
      <c r="BR831" s="126">
        <f>IF(OR(AS7="Paid - Loss &amp; DCCE",AS7="Incurred - Loss &amp; DCCE"),"N/A",IF(AS7="Paid - Pure Loss",BR227,IF(AS7="Incurred - Pure Loss",BR630,0)))</f>
        <v>131921952.39331159</v>
      </c>
      <c r="BS831" s="126">
        <f>IF(OR(AS7="Paid - Loss &amp; DCCE",AS7="Incurred - Loss &amp; DCCE"),"N/A",IF(AS7="Paid - Pure Loss",BS227,IF(AS7="Incurred - Pure Loss",BS630,0)))</f>
        <v>135059742.71449909</v>
      </c>
      <c r="BT831" s="126">
        <f>IF(OR(AS7="Paid - Loss &amp; DCCE",AS7="Incurred - Loss &amp; DCCE"),"N/A",IF(AS7="Paid - Pure Loss",BT227,IF(AS7="Incurred - Pure Loss",BT630,0)))</f>
        <v>128488209.47921036</v>
      </c>
      <c r="BU831" s="126">
        <f>IF(OR(AS7="Paid - Loss &amp; DCCE",AS7="Incurred - Loss &amp; DCCE"),"N/A",IF(AS7="Paid - Pure Loss",BU227,IF(AS7="Incurred - Pure Loss",BU630,0)))</f>
        <v>123082344.82277738</v>
      </c>
      <c r="BV831" s="126">
        <f>IF(OR(AS7="Paid - Loss &amp; DCCE",AS7="Incurred - Loss &amp; DCCE"),"N/A",IF(AS7="Paid - Pure Loss",BV227,IF(AS7="Incurred - Pure Loss",BV630,0)))</f>
        <v>116055568.39041787</v>
      </c>
      <c r="BW831" s="126">
        <f>IF(OR(AS7="Paid - Loss &amp; DCCE",AS7="Incurred - Loss &amp; DCCE"),"N/A",IF(AS7="Paid - Pure Loss",BW227,IF(AS7="Incurred - Pure Loss",BW630,0)))</f>
        <v>121659524.63458642</v>
      </c>
      <c r="BX831" s="126">
        <f>IF(OR(AS7="Paid - Loss &amp; DCCE",AS7="Incurred - Loss &amp; DCCE"),"N/A",IF(AS7="Paid - Pure Loss",BX227,IF(AS7="Incurred - Pure Loss",BX630,0)))</f>
        <v>116477176.61790974</v>
      </c>
      <c r="BY831" s="126">
        <f>IF(OR(AS7="Paid - Loss &amp; DCCE",AS7="Incurred - Loss &amp; DCCE"),"N/A",IF(AS7="Paid - Pure Loss",BY227,IF(AS7="Incurred - Pure Loss",BY630,0)))</f>
        <v>114829694.68240039</v>
      </c>
      <c r="BZ831" s="126">
        <f>IF(OR(AS7="Paid - Loss &amp; DCCE",AS7="Incurred - Loss &amp; DCCE"),"N/A",IF(AS7="Paid - Pure Loss",BZ227,IF(AS7="Incurred - Pure Loss",BZ630,0)))</f>
        <v>104715616.0849326</v>
      </c>
      <c r="CA831" s="126">
        <f>IF(OR(AS7="Paid - Loss &amp; DCCE",AS7="Incurred - Loss &amp; DCCE"),"N/A",IF(AS7="Paid - Pure Loss",CA227,IF(AS7="Incurred - Pure Loss",CA630,0)))</f>
        <v>112447608.63999999</v>
      </c>
      <c r="CB831" s="126">
        <f>IF(OR(AS7="Paid - Loss &amp; DCCE",AS7="Incurred - Loss &amp; DCCE"),"N/A",IF(AS7="Paid - Pure Loss",CB227,IF(AS7="Incurred - Pure Loss",CB630,0)))</f>
        <v>107209066.65000002</v>
      </c>
      <c r="CC831" s="126">
        <f>IF(OR(AS7="Paid - Loss &amp; DCCE",AS7="Incurred - Loss &amp; DCCE"),"N/A",IF(AS7="Paid - Pure Loss",CC227,IF(AS7="Incurred - Pure Loss",CC630,0)))</f>
        <v>103888506.32999998</v>
      </c>
      <c r="CD831" s="126">
        <f>IF(OR(CG7="Paid - Loss &amp; DCCE",CG7="Incurred - Loss &amp; DCCE"),"N/A",IF(CG7="Paid - Pure Loss", CD227, IF(CG7="Incurred - Pure Loss", CD630, 0)))</f>
        <v>11547840.476174086</v>
      </c>
      <c r="CE831" s="126">
        <f>IF(OR(CG7="Paid - Loss &amp; DCCE",CG7="Incurred - Loss &amp; DCCE"),"N/A",IF(CG7="Paid - Pure Loss", CE227, IF(CG7="Incurred - Pure Loss", CE630, 0)))</f>
        <v>14228063.885940479</v>
      </c>
      <c r="CF831" s="126">
        <f>IF(OR(CG7="Paid - Loss &amp; DCCE",CG7="Incurred - Loss &amp; DCCE"),"N/A",IF(CG7="Paid - Pure Loss", CF227, IF(CG7="Incurred - Pure Loss", CF630, 0)))</f>
        <v>12847896.471257681</v>
      </c>
      <c r="CG831" s="126">
        <f>IF(OR(CG7="Paid - Loss &amp; DCCE",CG7="Incurred - Loss &amp; DCCE"),"N/A",IF(CG7="Paid - Pure Loss", CG227, IF(CG7="Incurred - Pure Loss", CG630, 0)))</f>
        <v>13354362.039055716</v>
      </c>
      <c r="CH831" s="126">
        <f>IF(OR(CG7="Paid - Loss &amp; DCCE",CG7="Incurred - Loss &amp; DCCE"),"N/A",IF(CG7="Paid - Pure Loss", CH227, IF(CG7="Incurred - Pure Loss", CH630, 0)))</f>
        <v>11002290.70983417</v>
      </c>
      <c r="CI831" s="126">
        <f>IF(OR(CG7="Paid - Loss &amp; DCCE",CG7="Incurred - Loss &amp; DCCE"),"N/A",IF(CG7="Paid - Pure Loss", CI227, IF(CG7="Incurred - Pure Loss", CI630, 0)))</f>
        <v>11941146.708217561</v>
      </c>
      <c r="CJ831" s="126">
        <f>IF(OR(CG7="Paid - Loss &amp; DCCE",CG7="Incurred - Loss &amp; DCCE"),"N/A",IF(CG7="Paid - Pure Loss", CJ227, IF(CG7="Incurred - Pure Loss", CJ630, 0)))</f>
        <v>11331827.626065068</v>
      </c>
      <c r="CK831" s="126">
        <f>IF(OR(CG7="Paid - Loss &amp; DCCE",CG7="Incurred - Loss &amp; DCCE"),"N/A",IF(CG7="Paid - Pure Loss", CK227, IF(CG7="Incurred - Pure Loss", CK630, 0)))</f>
        <v>8360388.6409615306</v>
      </c>
      <c r="CL831" s="126">
        <f>IF(OR(CG7="Paid - Loss &amp; DCCE",CG7="Incurred - Loss &amp; DCCE"),"N/A",IF(CG7="Paid - Pure Loss", CL227, IF(CG7="Incurred - Pure Loss", CL630, 0)))</f>
        <v>13878497.897201717</v>
      </c>
      <c r="CM831" s="126">
        <f>IF(OR(CG7="Paid - Loss &amp; DCCE",CG7="Incurred - Loss &amp; DCCE"),"N/A",IF(CG7="Paid - Pure Loss", CM227, IF(CG7="Incurred - Pure Loss", CM630, 0)))</f>
        <v>17858805.659969918</v>
      </c>
      <c r="CN831" s="126">
        <f>IF(OR(CG7="Paid - Loss &amp; DCCE",CG7="Incurred - Loss &amp; DCCE"),"N/A",IF(CG7="Paid - Pure Loss", CN227, IF(CG7="Incurred - Pure Loss", CN630, 0)))</f>
        <v>17474670.675437752</v>
      </c>
      <c r="CO831" s="126">
        <f>IF(OR(CG7="Paid - Loss &amp; DCCE",CG7="Incurred - Loss &amp; DCCE"),"N/A",IF(CG7="Paid - Pure Loss", CO227, IF(CG7="Incurred - Pure Loss", CO630, 0)))</f>
        <v>17518200.314104199</v>
      </c>
      <c r="CP831" s="126">
        <f>IF(OR(CG7="Paid - Loss &amp; DCCE",CG7="Incurred - Loss &amp; DCCE"),"N/A",IF(CG7="Paid - Pure Loss", CP227, IF(CG7="Incurred - Pure Loss", CP630, 0)))</f>
        <v>16987671.191399116</v>
      </c>
      <c r="CQ831" s="126">
        <f>IF(OR(CG7="Paid - Loss &amp; DCCE",CG7="Incurred - Loss &amp; DCCE"),"N/A",IF(CG7="Paid - Pure Loss", CQ227, IF(CG7="Incurred - Pure Loss", CQ630, 0)))</f>
        <v>18570108.80103844</v>
      </c>
      <c r="CR831" s="126">
        <f>IF(OR(CG7="Paid - Loss &amp; DCCE",CG7="Incurred - Loss &amp; DCCE"),"N/A",IF(CG7="Paid - Pure Loss", CR227, IF(CG7="Incurred - Pure Loss", CR630, 0)))</f>
        <v>17308752.512976028</v>
      </c>
      <c r="CS831" s="126">
        <f>IF(OR(CG7="Paid - Loss &amp; DCCE",CG7="Incurred - Loss &amp; DCCE"),"N/A",IF(CG7="Paid - Pure Loss", CS227, IF(CG7="Incurred - Pure Loss", CS630, 0)))</f>
        <v>17574502.542357069</v>
      </c>
      <c r="CT831" s="126">
        <f>IF(OR(CG7="Paid - Loss &amp; DCCE",CG7="Incurred - Loss &amp; DCCE"),"N/A",IF(CG7="Paid - Pure Loss", CT227, IF(CG7="Incurred - Pure Loss", CT630, 0)))</f>
        <v>17021041.393588275</v>
      </c>
      <c r="CU831" s="126">
        <f>IF(OR(CG7="Paid - Loss &amp; DCCE",CG7="Incurred - Loss &amp; DCCE"),"N/A",IF(CG7="Paid - Pure Loss", CU227, IF(CG7="Incurred - Pure Loss", CU630, 0)))</f>
        <v>19284702.088044547</v>
      </c>
      <c r="CV831" s="126">
        <f>IF(OR(CG7="Paid - Loss &amp; DCCE",CG7="Incurred - Loss &amp; DCCE"),"N/A",IF(CG7="Paid - Pure Loss", CV227, IF(CG7="Incurred - Pure Loss", CV630, 0)))</f>
        <v>17921191.496263392</v>
      </c>
      <c r="CW831" s="126">
        <f>IF(OR(CG7="Paid - Loss &amp; DCCE",CG7="Incurred - Loss &amp; DCCE"),"N/A",IF(CG7="Paid - Pure Loss", CW227, IF(CG7="Incurred - Pure Loss", CW630, 0)))</f>
        <v>18448905.403380774</v>
      </c>
      <c r="CX831" s="126">
        <f>IF(OR(CG7="Paid - Loss &amp; DCCE",CG7="Incurred - Loss &amp; DCCE"),"N/A",IF(CG7="Paid - Pure Loss", CX227, IF(CG7="Incurred - Pure Loss", CX630, 0)))</f>
        <v>16110588.050367318</v>
      </c>
      <c r="CY831" s="126">
        <f>IF(OR(CG7="Paid - Loss &amp; DCCE",CG7="Incurred - Loss &amp; DCCE"),"N/A",IF(CG7="Paid - Pure Loss", CY227, IF(CG7="Incurred - Pure Loss", CY630, 0)))</f>
        <v>18156581.772033826</v>
      </c>
      <c r="CZ831" s="126">
        <f>IF(OR(CG7="Paid - Loss &amp; DCCE",CG7="Incurred - Loss &amp; DCCE"),"N/A",IF(CG7="Paid - Pure Loss", CZ227, IF(CG7="Incurred - Pure Loss", CZ630, 0)))</f>
        <v>16523399.657102186</v>
      </c>
      <c r="DA831" s="126">
        <f>IF(OR(CG7="Paid - Loss &amp; DCCE",CG7="Incurred - Loss &amp; DCCE"),"N/A",IF(CG7="Paid - Pure Loss", DA227, IF(CG7="Incurred - Pure Loss", DA630, 0)))</f>
        <v>16424191.005669786</v>
      </c>
      <c r="DB831" s="126">
        <f>IF(OR(CG7="Paid - Loss &amp; DCCE",CG7="Incurred - Loss &amp; DCCE"),"N/A",IF(CG7="Paid - Pure Loss", DB227, IF(CG7="Incurred - Pure Loss", DB630, 0)))</f>
        <v>15722731.088014524</v>
      </c>
      <c r="DC831" s="126">
        <f>IF(OR(CG7="Paid - Loss &amp; DCCE",CG7="Incurred - Loss &amp; DCCE"),"N/A",IF(CG7="Paid - Pure Loss", DC227, IF(CG7="Incurred - Pure Loss", DC630, 0)))</f>
        <v>16067747.560668845</v>
      </c>
      <c r="DD831" s="126">
        <f>IF(OR(CG7="Paid - Loss &amp; DCCE",CG7="Incurred - Loss &amp; DCCE"),"N/A",IF(CG7="Paid - Pure Loss", DD227, IF(CG7="Incurred - Pure Loss", DD630, 0)))</f>
        <v>16163675.660607435</v>
      </c>
      <c r="DE831" s="126">
        <f>IF(OR(CG7="Paid - Loss &amp; DCCE",CG7="Incurred - Loss &amp; DCCE"),"N/A",IF(CG7="Paid - Pure Loss", DE227, IF(CG7="Incurred - Pure Loss", DE630, 0)))</f>
        <v>15865458.666709853</v>
      </c>
      <c r="DF831" s="126">
        <f>IF(OR(CG7="Paid - Loss &amp; DCCE",CG7="Incurred - Loss &amp; DCCE"),"N/A",IF(CG7="Paid - Pure Loss", DF227, IF(CG7="Incurred - Pure Loss", DF630, 0)))</f>
        <v>14972296.837827569</v>
      </c>
      <c r="DG831" s="126">
        <f>IF(OR(CG7="Paid - Loss &amp; DCCE",CG7="Incurred - Loss &amp; DCCE"),"N/A",IF(CG7="Paid - Pure Loss", DG227, IF(CG7="Incurred - Pure Loss", DG630, 0)))</f>
        <v>15963835.856456719</v>
      </c>
      <c r="DH831" s="126">
        <f>IF(OR(CG7="Paid - Loss &amp; DCCE",CG7="Incurred - Loss &amp; DCCE"),"N/A",IF(CG7="Paid - Pure Loss", DH227, IF(CG7="Incurred - Pure Loss", DH630, 0)))</f>
        <v>16099875.770870836</v>
      </c>
      <c r="DI831" s="126">
        <f>IF(OR(CG7="Paid - Loss &amp; DCCE",CG7="Incurred - Loss &amp; DCCE"),"N/A",IF(CG7="Paid - Pure Loss", DI227, IF(CG7="Incurred - Pure Loss", DI630, 0)))</f>
        <v>15262734.425631305</v>
      </c>
      <c r="DJ831" s="126">
        <f>IF(OR(CG7="Paid - Loss &amp; DCCE",CG7="Incurred - Loss &amp; DCCE"),"N/A",IF(CG7="Paid - Pure Loss", DJ227, IF(CG7="Incurred - Pure Loss", DJ630, 0)))</f>
        <v>15080555.169490322</v>
      </c>
      <c r="DK831" s="126">
        <f>IF(OR(CG7="Paid - Loss &amp; DCCE",CG7="Incurred - Loss &amp; DCCE"),"N/A",IF(CG7="Paid - Pure Loss", DK227, IF(CG7="Incurred - Pure Loss", DK630, 0)))</f>
        <v>16038409.625871696</v>
      </c>
      <c r="DL831" s="126">
        <f>IF(OR(CG7="Paid - Loss &amp; DCCE",CG7="Incurred - Loss &amp; DCCE"),"N/A",IF(CG7="Paid - Pure Loss", DL227, IF(CG7="Incurred - Pure Loss", DL630, 0)))</f>
        <v>15796988.101473464</v>
      </c>
      <c r="DM831" s="126">
        <f>IF(OR(CG7="Paid - Loss &amp; DCCE",CG7="Incurred - Loss &amp; DCCE"),"N/A",IF(CG7="Paid - Pure Loss", DM227, IF(CG7="Incurred - Pure Loss", DM630, 0)))</f>
        <v>14874205.033644894</v>
      </c>
      <c r="DN831" s="126">
        <f>IF(OR(CG7="Paid - Loss &amp; DCCE",CG7="Incurred - Loss &amp; DCCE"),"N/A",IF(CG7="Paid - Pure Loss", DN227, IF(CG7="Incurred - Pure Loss", DN630, 0)))</f>
        <v>15925835.85218424</v>
      </c>
      <c r="DO831" s="126">
        <f>IF(OR(CG7="Paid - Loss &amp; DCCE",CG7="Incurred - Loss &amp; DCCE"),"N/A",IF(CG7="Paid - Pure Loss", DO227, IF(CG7="Incurred - Pure Loss", DO630, 0)))</f>
        <v>16534372.899999999</v>
      </c>
      <c r="DP831" s="126">
        <f>IF(OR(CG7="Paid - Loss &amp; DCCE",CG7="Incurred - Loss &amp; DCCE"),"N/A",IF(CG7="Paid - Pure Loss", DP227, IF(CG7="Incurred - Pure Loss", DP630, 0)))</f>
        <v>15699529.239999998</v>
      </c>
      <c r="DQ831" s="126">
        <f>IF(OR(CG7="Paid - Loss &amp; DCCE",CG7="Incurred - Loss &amp; DCCE"),"N/A",IF(CG7="Paid - Pure Loss", DQ227, IF(CG7="Incurred - Pure Loss", DQ630, 0)))</f>
        <v>15651199.74</v>
      </c>
      <c r="DR831" s="126">
        <f>IF(OR(DU7="Paid - Loss &amp; DCCE",DU7="Incurred - Loss &amp; DCCE"),"N/A",IF(DU7="Paid - Pure Loss", DR227, IF(DU7="Incurred - Pure Loss", DR630, 0)))</f>
        <v>48979470.891658038</v>
      </c>
      <c r="DS831" s="126">
        <f>IF(OR(DU7="Paid - Loss &amp; DCCE",DU7="Incurred - Loss &amp; DCCE"),"N/A",IF(DU7="Paid - Pure Loss", DS227, IF(DU7="Incurred - Pure Loss", DS630, 0)))</f>
        <v>58635470.245203272</v>
      </c>
      <c r="DT831" s="126">
        <f>IF(OR(DU7="Paid - Loss &amp; DCCE",DU7="Incurred - Loss &amp; DCCE"),"N/A",IF(DU7="Paid - Pure Loss", DT227, IF(DU7="Incurred - Pure Loss", DT630, 0)))</f>
        <v>61551175.939400271</v>
      </c>
      <c r="DU831" s="126">
        <f>IF(OR(DU7="Paid - Loss &amp; DCCE",DU7="Incurred - Loss &amp; DCCE"),"N/A",IF(DU7="Paid - Pure Loss", DU227, IF(DU7="Incurred - Pure Loss", DU630, 0)))</f>
        <v>60737512.735997036</v>
      </c>
      <c r="DV831" s="126">
        <f>IF(OR(DU7="Paid - Loss &amp; DCCE",DU7="Incurred - Loss &amp; DCCE"),"N/A",IF(DU7="Paid - Pure Loss", DV227, IF(DU7="Incurred - Pure Loss", DV630, 0)))</f>
        <v>48395145.775378898</v>
      </c>
      <c r="DW831" s="126">
        <f>IF(OR(DU7="Paid - Loss &amp; DCCE",DU7="Incurred - Loss &amp; DCCE"),"N/A",IF(DU7="Paid - Pure Loss", DW227, IF(DU7="Incurred - Pure Loss", DW630, 0)))</f>
        <v>50060561.769013964</v>
      </c>
      <c r="DX831" s="126">
        <f>IF(OR(DU7="Paid - Loss &amp; DCCE",DU7="Incurred - Loss &amp; DCCE"),"N/A",IF(DU7="Paid - Pure Loss", DX227, IF(DU7="Incurred - Pure Loss", DX630, 0)))</f>
        <v>50589200.330070354</v>
      </c>
      <c r="DY831" s="126">
        <f>IF(OR(DU7="Paid - Loss &amp; DCCE",DU7="Incurred - Loss &amp; DCCE"),"N/A",IF(DU7="Paid - Pure Loss", DY227, IF(DU7="Incurred - Pure Loss", DY630, 0)))</f>
        <v>33401907.112247873</v>
      </c>
      <c r="DZ831" s="126">
        <f>IF(OR(DU7="Paid - Loss &amp; DCCE",DU7="Incurred - Loss &amp; DCCE"),"N/A",IF(DU7="Paid - Pure Loss", DZ227, IF(DU7="Incurred - Pure Loss", DZ630, 0)))</f>
        <v>43427564.735330723</v>
      </c>
      <c r="EA831" s="126">
        <f>IF(OR(DU7="Paid - Loss &amp; DCCE",DU7="Incurred - Loss &amp; DCCE"),"N/A",IF(DU7="Paid - Pure Loss", EA227, IF(DU7="Incurred - Pure Loss", EA630, 0)))</f>
        <v>54329259.858677179</v>
      </c>
      <c r="EB831" s="126">
        <f>IF(OR(DU7="Paid - Loss &amp; DCCE",DU7="Incurred - Loss &amp; DCCE"),"N/A",IF(DU7="Paid - Pure Loss", EB227, IF(DU7="Incurred - Pure Loss", EB630, 0)))</f>
        <v>54351487.561100341</v>
      </c>
      <c r="EC831" s="126">
        <f>IF(OR(DU7="Paid - Loss &amp; DCCE",DU7="Incurred - Loss &amp; DCCE"),"N/A",IF(DU7="Paid - Pure Loss", EC227, IF(DU7="Incurred - Pure Loss", EC630, 0)))</f>
        <v>47240821.113977768</v>
      </c>
      <c r="ED831" s="126">
        <f>IF(OR(DU7="Paid - Loss &amp; DCCE",DU7="Incurred - Loss &amp; DCCE"),"N/A",IF(DU7="Paid - Pure Loss", ED227, IF(DU7="Incurred - Pure Loss", ED630, 0)))</f>
        <v>48384373.42131155</v>
      </c>
      <c r="EE831" s="126">
        <f>IF(OR(DU7="Paid - Loss &amp; DCCE",DU7="Incurred - Loss &amp; DCCE"),"N/A",IF(DU7="Paid - Pure Loss", EE227, IF(DU7="Incurred - Pure Loss", EE630, 0)))</f>
        <v>50138334.826146811</v>
      </c>
      <c r="EF831" s="126">
        <f>IF(OR(DU7="Paid - Loss &amp; DCCE",DU7="Incurred - Loss &amp; DCCE"),"N/A",IF(DU7="Paid - Pure Loss", EF227, IF(DU7="Incurred - Pure Loss", EF630, 0)))</f>
        <v>49914075.536405623</v>
      </c>
      <c r="EG831" s="126">
        <f>IF(OR(DU7="Paid - Loss &amp; DCCE",DU7="Incurred - Loss &amp; DCCE"),"N/A",IF(DU7="Paid - Pure Loss", EG227, IF(DU7="Incurred - Pure Loss", EG630, 0)))</f>
        <v>50495103.530706212</v>
      </c>
      <c r="EH831" s="126">
        <f>IF(OR(DU7="Paid - Loss &amp; DCCE",DU7="Incurred - Loss &amp; DCCE"),"N/A",IF(DU7="Paid - Pure Loss", EH227, IF(DU7="Incurred - Pure Loss", EH630, 0)))</f>
        <v>53426306.085700534</v>
      </c>
      <c r="EI831" s="126">
        <f>IF(OR(DU7="Paid - Loss &amp; DCCE",DU7="Incurred - Loss &amp; DCCE"),"N/A",IF(DU7="Paid - Pure Loss", EI227, IF(DU7="Incurred - Pure Loss", EI630, 0)))</f>
        <v>53875048.76343926</v>
      </c>
      <c r="EJ831" s="126">
        <f>IF(OR(DU7="Paid - Loss &amp; DCCE",DU7="Incurred - Loss &amp; DCCE"),"N/A",IF(DU7="Paid - Pure Loss", EJ227, IF(DU7="Incurred - Pure Loss", EJ630, 0)))</f>
        <v>55618961.777464435</v>
      </c>
      <c r="EK831" s="126">
        <f>IF(OR(DU7="Paid - Loss &amp; DCCE",DU7="Incurred - Loss &amp; DCCE"),"N/A",IF(DU7="Paid - Pure Loss", EK227, IF(DU7="Incurred - Pure Loss", EK630, 0)))</f>
        <v>52897954.037620567</v>
      </c>
      <c r="EL831" s="126">
        <f>IF(OR(DU7="Paid - Loss &amp; DCCE",DU7="Incurred - Loss &amp; DCCE"),"N/A",IF(DU7="Paid - Pure Loss", EL227, IF(DU7="Incurred - Pure Loss", EL630, 0)))</f>
        <v>44341212.141137272</v>
      </c>
      <c r="EM831" s="126">
        <f>IF(OR(DU7="Paid - Loss &amp; DCCE",DU7="Incurred - Loss &amp; DCCE"),"N/A",IF(DU7="Paid - Pure Loss", EM227, IF(DU7="Incurred - Pure Loss", EM630, 0)))</f>
        <v>52954527.838792391</v>
      </c>
      <c r="EN831" s="126">
        <f>IF(OR(DU7="Paid - Loss &amp; DCCE",DU7="Incurred - Loss &amp; DCCE"),"N/A",IF(DU7="Paid - Pure Loss", EN227, IF(DU7="Incurred - Pure Loss", EN630, 0)))</f>
        <v>47578874.17291262</v>
      </c>
      <c r="EO831" s="126">
        <f>IF(OR(DU7="Paid - Loss &amp; DCCE",DU7="Incurred - Loss &amp; DCCE"),"N/A",IF(DU7="Paid - Pure Loss", EO227, IF(DU7="Incurred - Pure Loss", EO630, 0)))</f>
        <v>46012879.266029298</v>
      </c>
      <c r="EP831" s="126">
        <f>IF(OR(DU7="Paid - Loss &amp; DCCE",DU7="Incurred - Loss &amp; DCCE"),"N/A",IF(DU7="Paid - Pure Loss", EP227, IF(DU7="Incurred - Pure Loss", EP630, 0)))</f>
        <v>43973446.808778755</v>
      </c>
      <c r="EQ831" s="126">
        <f>IF(OR(DU7="Paid - Loss &amp; DCCE",DU7="Incurred - Loss &amp; DCCE"),"N/A",IF(DU7="Paid - Pure Loss", EQ227, IF(DU7="Incurred - Pure Loss", EQ630, 0)))</f>
        <v>43800950.522738285</v>
      </c>
      <c r="ER831" s="126">
        <f>IF(OR(DU7="Paid - Loss &amp; DCCE",DU7="Incurred - Loss &amp; DCCE"),"N/A",IF(DU7="Paid - Pure Loss", ER227, IF(DU7="Incurred - Pure Loss", ER630, 0)))</f>
        <v>46808763.562528983</v>
      </c>
      <c r="ES831" s="126">
        <f>IF(OR(DU7="Paid - Loss &amp; DCCE",DU7="Incurred - Loss &amp; DCCE"),"N/A",IF(DU7="Paid - Pure Loss", ES227, IF(DU7="Incurred - Pure Loss", ES630, 0)))</f>
        <v>42278282.833829902</v>
      </c>
      <c r="ET831" s="126">
        <f>IF(OR(DU7="Paid - Loss &amp; DCCE",DU7="Incurred - Loss &amp; DCCE"),"N/A",IF(DU7="Paid - Pure Loss", ET227, IF(DU7="Incurred - Pure Loss", ET630, 0)))</f>
        <v>41861221.627801694</v>
      </c>
      <c r="EU831" s="126">
        <f>IF(OR(DU7="Paid - Loss &amp; DCCE",DU7="Incurred - Loss &amp; DCCE"),"N/A",IF(DU7="Paid - Pure Loss", EU227, IF(DU7="Incurred - Pure Loss", EU630, 0)))</f>
        <v>38366756.690384239</v>
      </c>
      <c r="EV831" s="126">
        <f>IF(OR(DU7="Paid - Loss &amp; DCCE",DU7="Incurred - Loss &amp; DCCE"),"N/A",IF(DU7="Paid - Pure Loss", EV227, IF(DU7="Incurred - Pure Loss", EV630, 0)))</f>
        <v>38521107.063974269</v>
      </c>
      <c r="EW831" s="126">
        <f>IF(OR(DU7="Paid - Loss &amp; DCCE",DU7="Incurred - Loss &amp; DCCE"),"N/A",IF(DU7="Paid - Pure Loss", EW227, IF(DU7="Incurred - Pure Loss", EW630, 0)))</f>
        <v>35374528.738216966</v>
      </c>
      <c r="EX831" s="126">
        <f>IF(OR(DU7="Paid - Loss &amp; DCCE",DU7="Incurred - Loss &amp; DCCE"),"N/A",IF(DU7="Paid - Pure Loss", EX227, IF(DU7="Incurred - Pure Loss", EX630, 0)))</f>
        <v>33421892.910098713</v>
      </c>
      <c r="EY831" s="126">
        <f>IF(OR(DU7="Paid - Loss &amp; DCCE",DU7="Incurred - Loss &amp; DCCE"),"N/A",IF(DU7="Paid - Pure Loss", EY227, IF(DU7="Incurred - Pure Loss", EY630, 0)))</f>
        <v>38876320.593390346</v>
      </c>
      <c r="EZ831" s="126">
        <f>IF(OR(DU7="Paid - Loss &amp; DCCE",DU7="Incurred - Loss &amp; DCCE"),"N/A",IF(DU7="Paid - Pure Loss", EZ227, IF(DU7="Incurred - Pure Loss", EZ630, 0)))</f>
        <v>34284417.488020241</v>
      </c>
      <c r="FA831" s="126">
        <f>IF(OR(DU7="Paid - Loss &amp; DCCE",DU7="Incurred - Loss &amp; DCCE"),"N/A",IF(DU7="Paid - Pure Loss", FA227, IF(DU7="Incurred - Pure Loss", FA630, 0)))</f>
        <v>30942241.741722178</v>
      </c>
      <c r="FB831" s="126">
        <f>IF(OR(DU7="Paid - Loss &amp; DCCE",DU7="Incurred - Loss &amp; DCCE"),"N/A",IF(DU7="Paid - Pure Loss", FB227, IF(DU7="Incurred - Pure Loss", FB630, 0)))</f>
        <v>26514647.092911318</v>
      </c>
      <c r="FC831" s="126">
        <f>IF(OR(DU7="Paid - Loss &amp; DCCE",DU7="Incurred - Loss &amp; DCCE"),"N/A",IF(DU7="Paid - Pure Loss", FC227, IF(DU7="Incurred - Pure Loss", FC630, 0)))</f>
        <v>34660149.42053996</v>
      </c>
      <c r="FD831" s="126">
        <f>IF(OR(DU7="Paid - Loss &amp; DCCE",DU7="Incurred - Loss &amp; DCCE"),"N/A",IF(DU7="Paid - Pure Loss", FD227, IF(DU7="Incurred - Pure Loss", FD630, 0)))</f>
        <v>29247575.41989547</v>
      </c>
      <c r="FE831" s="126">
        <f>IF(OR(DU7="Paid - Loss &amp; DCCE",DU7="Incurred - Loss &amp; DCCE"),"N/A",IF(DU7="Paid - Pure Loss", FE227, IF(DU7="Incurred - Pure Loss", FE630, 0)))</f>
        <v>31330592.510000002</v>
      </c>
      <c r="FF831" s="126">
        <f>IF(OR(FI7="Paid - Loss &amp; DCCE",FI7="Incurred - Loss &amp; DCCE"),"N/A",IF(FI7="Paid - Pure Loss", FF227, IF(FI7="Incurred - Pure Loss", FF630, 0)))</f>
        <v>85619069.845391437</v>
      </c>
      <c r="FG831" s="126">
        <f>IF(OR(FI7="Paid - Loss &amp; DCCE",FI7="Incurred - Loss &amp; DCCE"),"N/A",IF(FI7="Paid - Pure Loss", FG227, IF(FI7="Incurred - Pure Loss", FG630, 0)))</f>
        <v>90316106.2500467</v>
      </c>
      <c r="FH831" s="126">
        <f>IF(OR(FI7="Paid - Loss &amp; DCCE",FI7="Incurred - Loss &amp; DCCE"),"N/A",IF(FI7="Paid - Pure Loss", FH227, IF(FI7="Incurred - Pure Loss", FH630, 0)))</f>
        <v>80458269.192638904</v>
      </c>
      <c r="FI831" s="126">
        <f>IF(OR(FI7="Paid - Loss &amp; DCCE",FI7="Incurred - Loss &amp; DCCE"),"N/A",IF(FI7="Paid - Pure Loss", FI227, IF(FI7="Incurred - Pure Loss", FI630, 0)))</f>
        <v>71276035.862614751</v>
      </c>
      <c r="FJ831" s="126">
        <f>IF(OR(FI7="Paid - Loss &amp; DCCE",FI7="Incurred - Loss &amp; DCCE"),"N/A",IF(FI7="Paid - Pure Loss", FJ227, IF(FI7="Incurred - Pure Loss", FJ630, 0)))</f>
        <v>67247571.670591593</v>
      </c>
      <c r="FK831" s="126">
        <f>IF(OR(FI7="Paid - Loss &amp; DCCE",FI7="Incurred - Loss &amp; DCCE"),"N/A",IF(FI7="Paid - Pure Loss", FK227, IF(FI7="Incurred - Pure Loss", FK630, 0)))</f>
        <v>64211475.026450336</v>
      </c>
      <c r="FL831" s="126">
        <f>IF(OR(FI7="Paid - Loss &amp; DCCE",FI7="Incurred - Loss &amp; DCCE"),"N/A",IF(FI7="Paid - Pure Loss", FL227, IF(FI7="Incurred - Pure Loss", FL630, 0)))</f>
        <v>62970756.349731542</v>
      </c>
      <c r="FM831" s="126">
        <f>IF(OR(FI7="Paid - Loss &amp; DCCE",FI7="Incurred - Loss &amp; DCCE"),"N/A",IF(FI7="Paid - Pure Loss", FM227, IF(FI7="Incurred - Pure Loss", FM630, 0)))</f>
        <v>56360722.695748344</v>
      </c>
      <c r="FN831" s="126">
        <f>IF(OR(FI7="Paid - Loss &amp; DCCE",FI7="Incurred - Loss &amp; DCCE"),"N/A",IF(FI7="Paid - Pure Loss", FN227, IF(FI7="Incurred - Pure Loss", FN630, 0)))</f>
        <v>52046443.520485297</v>
      </c>
      <c r="FO831" s="126">
        <f>IF(OR(FI7="Paid - Loss &amp; DCCE",FI7="Incurred - Loss &amp; DCCE"),"N/A",IF(FI7="Paid - Pure Loss", FO227, IF(FI7="Incurred - Pure Loss", FO630, 0)))</f>
        <v>60967600.397915788</v>
      </c>
      <c r="FP831" s="126">
        <f>IF(OR(FI7="Paid - Loss &amp; DCCE",FI7="Incurred - Loss &amp; DCCE"),"N/A",IF(FI7="Paid - Pure Loss", FP227, IF(FI7="Incurred - Pure Loss", FP630, 0)))</f>
        <v>57991310.216424897</v>
      </c>
      <c r="FQ831" s="126">
        <f>IF(OR(FI7="Paid - Loss &amp; DCCE",FI7="Incurred - Loss &amp; DCCE"),"N/A",IF(FI7="Paid - Pure Loss", FQ227, IF(FI7="Incurred - Pure Loss", FQ630, 0)))</f>
        <v>57279282.242352679</v>
      </c>
      <c r="FR831" s="126">
        <f>IF(OR(FI7="Paid - Loss &amp; DCCE",FI7="Incurred - Loss &amp; DCCE"),"N/A",IF(FI7="Paid - Pure Loss", FR227, IF(FI7="Incurred - Pure Loss", FR630, 0)))</f>
        <v>58268439.034829728</v>
      </c>
      <c r="FS831" s="126">
        <f>IF(OR(FI7="Paid - Loss &amp; DCCE",FI7="Incurred - Loss &amp; DCCE"),"N/A",IF(FI7="Paid - Pure Loss", FS227, IF(FI7="Incurred - Pure Loss", FS630, 0)))</f>
        <v>59215272.86375536</v>
      </c>
      <c r="FT831" s="126">
        <f>IF(OR(FI7="Paid - Loss &amp; DCCE",FI7="Incurred - Loss &amp; DCCE"),"N/A",IF(FI7="Paid - Pure Loss", FT227, IF(FI7="Incurred - Pure Loss", FT630, 0)))</f>
        <v>56272367.792034745</v>
      </c>
      <c r="FU831" s="126">
        <f>IF(OR(FI7="Paid - Loss &amp; DCCE",FI7="Incurred - Loss &amp; DCCE"),"N/A",IF(FI7="Paid - Pure Loss", FU227, IF(FI7="Incurred - Pure Loss", FU630, 0)))</f>
        <v>53225568.024698779</v>
      </c>
      <c r="FV831" s="126">
        <f>IF(OR(FI7="Paid - Loss &amp; DCCE",FI7="Incurred - Loss &amp; DCCE"),"N/A",IF(FI7="Paid - Pure Loss", FV227, IF(FI7="Incurred - Pure Loss", FV630, 0)))</f>
        <v>53210011.328615271</v>
      </c>
      <c r="FW831" s="126">
        <f>IF(OR(FI7="Paid - Loss &amp; DCCE",FI7="Incurred - Loss &amp; DCCE"),"N/A",IF(FI7="Paid - Pure Loss", FW227, IF(FI7="Incurred - Pure Loss", FW630, 0)))</f>
        <v>55243895.601357706</v>
      </c>
      <c r="FX831" s="126">
        <f>IF(OR(FI7="Paid - Loss &amp; DCCE",FI7="Incurred - Loss &amp; DCCE"),"N/A",IF(FI7="Paid - Pure Loss", FX227, IF(FI7="Incurred - Pure Loss", FX630, 0)))</f>
        <v>56918370.374914333</v>
      </c>
      <c r="FY831" s="126">
        <f>IF(OR(FI7="Paid - Loss &amp; DCCE",FI7="Incurred - Loss &amp; DCCE"),"N/A",IF(FI7="Paid - Pure Loss", FY227, IF(FI7="Incurred - Pure Loss", FY630, 0)))</f>
        <v>54665709.047290854</v>
      </c>
      <c r="FZ831" s="126">
        <f>IF(OR(FI7="Paid - Loss &amp; DCCE",FI7="Incurred - Loss &amp; DCCE"),"N/A",IF(FI7="Paid - Pure Loss", FZ227, IF(FI7="Incurred - Pure Loss", FZ630, 0)))</f>
        <v>60724639.801416084</v>
      </c>
      <c r="GA831" s="126">
        <f>IF(OR(FI7="Paid - Loss &amp; DCCE",FI7="Incurred - Loss &amp; DCCE"),"N/A",IF(FI7="Paid - Pure Loss", GA227, IF(FI7="Incurred - Pure Loss", GA630, 0)))</f>
        <v>53083276.504530311</v>
      </c>
      <c r="GB831" s="126">
        <f>IF(OR(FI7="Paid - Loss &amp; DCCE",FI7="Incurred - Loss &amp; DCCE"),"N/A",IF(FI7="Paid - Pure Loss", GB227, IF(FI7="Incurred - Pure Loss", GB630, 0)))</f>
        <v>52683613.511676818</v>
      </c>
      <c r="GC831" s="126">
        <f>IF(OR(FI7="Paid - Loss &amp; DCCE",FI7="Incurred - Loss &amp; DCCE"),"N/A",IF(FI7="Paid - Pure Loss", GC227, IF(FI7="Incurred - Pure Loss", GC630, 0)))</f>
        <v>51128165.328740738</v>
      </c>
      <c r="GD831" s="126">
        <f>IF(OR(FI7="Paid - Loss &amp; DCCE",FI7="Incurred - Loss &amp; DCCE"),"N/A",IF(FI7="Paid - Pure Loss", GD227, IF(FI7="Incurred - Pure Loss", GD630, 0)))</f>
        <v>52437271.973346785</v>
      </c>
      <c r="GE831" s="126">
        <f>IF(OR(FI7="Paid - Loss &amp; DCCE",FI7="Incurred - Loss &amp; DCCE"),"N/A",IF(FI7="Paid - Pure Loss", GE227, IF(FI7="Incurred - Pure Loss", GE630, 0)))</f>
        <v>51123129.315617077</v>
      </c>
      <c r="GF831" s="126">
        <f>IF(OR(FI7="Paid - Loss &amp; DCCE",FI7="Incurred - Loss &amp; DCCE"),"N/A",IF(FI7="Paid - Pure Loss", GF227, IF(FI7="Incurred - Pure Loss", GF630, 0)))</f>
        <v>54631609.606368534</v>
      </c>
      <c r="GG831" s="126">
        <f>IF(OR(FI7="Paid - Loss &amp; DCCE",FI7="Incurred - Loss &amp; DCCE"),"N/A",IF(FI7="Paid - Pure Loss", GG227, IF(FI7="Incurred - Pure Loss", GG630, 0)))</f>
        <v>46804200.022993684</v>
      </c>
      <c r="GH831" s="126">
        <f>IF(OR(FI7="Paid - Loss &amp; DCCE",FI7="Incurred - Loss &amp; DCCE"),"N/A",IF(FI7="Paid - Pure Loss", GH227, IF(FI7="Incurred - Pure Loss", GH630, 0)))</f>
        <v>43718389.267724097</v>
      </c>
      <c r="GI831" s="126">
        <f>IF(OR(FI7="Paid - Loss &amp; DCCE",FI7="Incurred - Loss &amp; DCCE"),"N/A",IF(FI7="Paid - Pure Loss", GI227, IF(FI7="Incurred - Pure Loss", GI630, 0)))</f>
        <v>48209334.312029742</v>
      </c>
      <c r="GJ831" s="126">
        <f>IF(OR(FI7="Paid - Loss &amp; DCCE",FI7="Incurred - Loss &amp; DCCE"),"N/A",IF(FI7="Paid - Pure Loss", GJ227, IF(FI7="Incurred - Pure Loss", GJ630, 0)))</f>
        <v>46753021.486915179</v>
      </c>
      <c r="GK831" s="126">
        <f>IF(OR(FI7="Paid - Loss &amp; DCCE",FI7="Incurred - Loss &amp; DCCE"),"N/A",IF(FI7="Paid - Pure Loss", GK227, IF(FI7="Incurred - Pure Loss", GK630, 0)))</f>
        <v>46385471.150207147</v>
      </c>
      <c r="GL831" s="126">
        <f>IF(OR(FI7="Paid - Loss &amp; DCCE",FI7="Incurred - Loss &amp; DCCE"),"N/A",IF(FI7="Paid - Pure Loss", GL227, IF(FI7="Incurred - Pure Loss", GL630, 0)))</f>
        <v>42180097.684735671</v>
      </c>
      <c r="GM831" s="126">
        <f>IF(OR(FI7="Paid - Loss &amp; DCCE",FI7="Incurred - Loss &amp; DCCE"),"N/A",IF(FI7="Paid - Pure Loss", GM227, IF(FI7="Incurred - Pure Loss", GM630, 0)))</f>
        <v>43596267.847304001</v>
      </c>
      <c r="GN831" s="126">
        <f>IF(OR(FI7="Paid - Loss &amp; DCCE",FI7="Incurred - Loss &amp; DCCE"),"N/A",IF(FI7="Paid - Pure Loss", GN227, IF(FI7="Incurred - Pure Loss", GN630, 0)))</f>
        <v>46052107.903444409</v>
      </c>
      <c r="GO831" s="126">
        <f>IF(OR(FI7="Paid - Loss &amp; DCCE",FI7="Incurred - Loss &amp; DCCE"),"N/A",IF(FI7="Paid - Pure Loss", GO227, IF(FI7="Incurred - Pure Loss", GO630, 0)))</f>
        <v>44530326.868012182</v>
      </c>
      <c r="GP831" s="126">
        <f>IF(OR(FI7="Paid - Loss &amp; DCCE",FI7="Incurred - Loss &amp; DCCE"),"N/A",IF(FI7="Paid - Pure Loss", GP227, IF(FI7="Incurred - Pure Loss", GP630, 0)))</f>
        <v>39404818.968488075</v>
      </c>
      <c r="GQ831" s="126">
        <f>IF(OR(FI7="Paid - Loss &amp; DCCE",FI7="Incurred - Loss &amp; DCCE"),"N/A",IF(FI7="Paid - Pure Loss", GQ227, IF(FI7="Incurred - Pure Loss", GQ630, 0)))</f>
        <v>43151443.139151573</v>
      </c>
      <c r="GR831" s="126">
        <f>IF(OR(FI7="Paid - Loss &amp; DCCE",FI7="Incurred - Loss &amp; DCCE"),"N/A",IF(FI7="Paid - Pure Loss", GR227, IF(FI7="Incurred - Pure Loss", GR630, 0)))</f>
        <v>43580203.462963589</v>
      </c>
      <c r="GS831" s="126">
        <f>IF(OR(FI7="Paid - Loss &amp; DCCE",FI7="Incurred - Loss &amp; DCCE"),"N/A",IF(FI7="Paid - Pure Loss", GS227, IF(FI7="Incurred - Pure Loss", GS630, 0)))</f>
        <v>40648287.960000008</v>
      </c>
    </row>
    <row r="832" spans="1:201" s="70" customFormat="1" ht="15.75" thickBot="1" x14ac:dyDescent="0.3">
      <c r="A832" s="24" t="s">
        <v>7</v>
      </c>
      <c r="B832" s="127">
        <f>IF(OR(E7="Paid - Loss &amp; DCCE",E7="Incurred - Loss &amp; DCCE"),"N/A",IFERROR(B830*B831,0))</f>
        <v>0</v>
      </c>
      <c r="C832" s="127">
        <f>IF(OR(E7="Paid - Loss &amp; DCCE",E7="Incurred - Loss &amp; DCCE"),"N/A",IFERROR(C830*C831,0))</f>
        <v>0</v>
      </c>
      <c r="D832" s="127">
        <f>IF(OR(E7="Paid - Loss &amp; DCCE",E7="Incurred - Loss &amp; DCCE"),"N/A",IFERROR(D830*D831,0))</f>
        <v>0</v>
      </c>
      <c r="E832" s="127">
        <f>IF(OR(E7="Paid - Loss &amp; DCCE",E7="Incurred - Loss &amp; DCCE"),"N/A",IFERROR(E830*E831,0))</f>
        <v>0</v>
      </c>
      <c r="F832" s="127">
        <f>IF(OR(E7="Paid - Loss &amp; DCCE",E7="Incurred - Loss &amp; DCCE"),"N/A",IFERROR(F830*F831,0))</f>
        <v>0</v>
      </c>
      <c r="G832" s="127">
        <f>IF(OR(E7="Paid - Loss &amp; DCCE",E7="Incurred - Loss &amp; DCCE"),"N/A",IFERROR(G830*G831,0))</f>
        <v>0</v>
      </c>
      <c r="H832" s="127">
        <f>IF(OR(E7="Paid - Loss &amp; DCCE",E7="Incurred - Loss &amp; DCCE"),"N/A",IFERROR(H830*H831,0))</f>
        <v>0</v>
      </c>
      <c r="I832" s="127">
        <f>IF(OR(E7="Paid - Loss &amp; DCCE",E7="Incurred - Loss &amp; DCCE"),"N/A",IFERROR(I830*I831,0))</f>
        <v>0</v>
      </c>
      <c r="J832" s="127">
        <f>IF(OR(E7="Paid - Loss &amp; DCCE",E7="Incurred - Loss &amp; DCCE"),"N/A",IFERROR(J830*J831,0))</f>
        <v>0</v>
      </c>
      <c r="K832" s="127">
        <f>IF(OR(E7="Paid - Loss &amp; DCCE",E7="Incurred - Loss &amp; DCCE"),"N/A",IFERROR(K830*K831,0))</f>
        <v>0</v>
      </c>
      <c r="L832" s="127">
        <f>IF(OR(E7="Paid - Loss &amp; DCCE",E7="Incurred - Loss &amp; DCCE"),"N/A",IFERROR(L830*L831,0))</f>
        <v>0</v>
      </c>
      <c r="M832" s="127">
        <f>IF(OR(E7="Paid - Loss &amp; DCCE",E7="Incurred - Loss &amp; DCCE"),"N/A",IFERROR(M830*M831,0))</f>
        <v>0</v>
      </c>
      <c r="N832" s="127">
        <f>IF(OR(E7="Paid - Loss &amp; DCCE",E7="Incurred - Loss &amp; DCCE"),"N/A",IFERROR(N830*N831,0))</f>
        <v>0</v>
      </c>
      <c r="O832" s="127">
        <f>IF(OR(E7="Paid - Loss &amp; DCCE",E7="Incurred - Loss &amp; DCCE"),"N/A",IFERROR(O830*O831,0))</f>
        <v>0</v>
      </c>
      <c r="P832" s="127">
        <f>IF(OR(E7="Paid - Loss &amp; DCCE",E7="Incurred - Loss &amp; DCCE"),"N/A",IFERROR(P830*P831,0))</f>
        <v>0</v>
      </c>
      <c r="Q832" s="127">
        <f>IF(OR(E7="Paid - Loss &amp; DCCE",E7="Incurred - Loss &amp; DCCE"),"N/A",IFERROR(Q830*Q831,0))</f>
        <v>0</v>
      </c>
      <c r="R832" s="127">
        <f>IF(OR(E7="Paid - Loss &amp; DCCE",E7="Incurred - Loss &amp; DCCE"),"N/A",IFERROR(R830*R831,0))</f>
        <v>0</v>
      </c>
      <c r="S832" s="127">
        <f>IF(OR(E7="Paid - Loss &amp; DCCE",E7="Incurred - Loss &amp; DCCE"),"N/A",IFERROR(S830*S831,0))</f>
        <v>0</v>
      </c>
      <c r="T832" s="127">
        <f>IF(OR(E7="Paid - Loss &amp; DCCE",E7="Incurred - Loss &amp; DCCE"),"N/A",IFERROR(T830*T831,0))</f>
        <v>0</v>
      </c>
      <c r="U832" s="127">
        <f>IF(OR(E7="Paid - Loss &amp; DCCE",E7="Incurred - Loss &amp; DCCE"),"N/A",IFERROR(U830*U831,0))</f>
        <v>0</v>
      </c>
      <c r="V832" s="127">
        <f>IF(OR(E7="Paid - Loss &amp; DCCE",E7="Incurred - Loss &amp; DCCE"),"N/A",IFERROR(V830*V831,0))</f>
        <v>0</v>
      </c>
      <c r="W832" s="127">
        <f>IF(OR(E7="Paid - Loss &amp; DCCE",E7="Incurred - Loss &amp; DCCE"),"N/A",IFERROR(W830*W831,0))</f>
        <v>0</v>
      </c>
      <c r="X832" s="127">
        <f>IF(OR(E7="Paid - Loss &amp; DCCE",E7="Incurred - Loss &amp; DCCE"),"N/A",IFERROR(X830*X831,0))</f>
        <v>0</v>
      </c>
      <c r="Y832" s="127">
        <f>IF(OR(E7="Paid - Loss &amp; DCCE",E7="Incurred - Loss &amp; DCCE"),"N/A",IFERROR(Y830*Y831,0))</f>
        <v>0</v>
      </c>
      <c r="Z832" s="127">
        <f>IF(OR(E7="Paid - Loss &amp; DCCE",E7="Incurred - Loss &amp; DCCE"),"N/A",IFERROR(Z830*Z831,0))</f>
        <v>0</v>
      </c>
      <c r="AA832" s="127">
        <f>IF(OR(E7="Paid - Loss &amp; DCCE",E7="Incurred - Loss &amp; DCCE"),"N/A",IFERROR(AA830*AA831,0))</f>
        <v>0</v>
      </c>
      <c r="AB832" s="127">
        <f>IF(OR(E7="Paid - Loss &amp; DCCE",E7="Incurred - Loss &amp; DCCE"),"N/A",IFERROR(AB830*AB831,0))</f>
        <v>0</v>
      </c>
      <c r="AC832" s="127">
        <f>IF(OR(E7="Paid - Loss &amp; DCCE",E7="Incurred - Loss &amp; DCCE"),"N/A",IFERROR(AC830*AC831,0))</f>
        <v>0</v>
      </c>
      <c r="AD832" s="127">
        <f>IF(OR(E7="Paid - Loss &amp; DCCE",E7="Incurred - Loss &amp; DCCE"),"N/A",IFERROR(AD830*AD831,0))</f>
        <v>0</v>
      </c>
      <c r="AE832" s="127">
        <f>IF(OR(E7="Paid - Loss &amp; DCCE",E7="Incurred - Loss &amp; DCCE"),"N/A",IFERROR(AE830*AE831,0))</f>
        <v>0</v>
      </c>
      <c r="AF832" s="127">
        <f>IF(OR(E7="Paid - Loss &amp; DCCE",E7="Incurred - Loss &amp; DCCE"),"N/A",IFERROR(AF830*AF831,0))</f>
        <v>0</v>
      </c>
      <c r="AG832" s="127">
        <f>IF(OR(E7="Paid - Loss &amp; DCCE",E7="Incurred - Loss &amp; DCCE"),"N/A",IFERROR(AG830*AG831,0))</f>
        <v>0</v>
      </c>
      <c r="AH832" s="127">
        <f>IF(OR(E7="Paid - Loss &amp; DCCE",E7="Incurred - Loss &amp; DCCE"),"N/A",IFERROR(AH830*AH831,0))</f>
        <v>0</v>
      </c>
      <c r="AI832" s="127">
        <f>IF(OR(E7="Paid - Loss &amp; DCCE",E7="Incurred - Loss &amp; DCCE"),"N/A",IFERROR(AI830*AI831,0))</f>
        <v>0</v>
      </c>
      <c r="AJ832" s="127">
        <f>IF(OR(E7="Paid - Loss &amp; DCCE",E7="Incurred - Loss &amp; DCCE"),"N/A",IFERROR(AJ830*AJ831,0))</f>
        <v>0</v>
      </c>
      <c r="AK832" s="127">
        <f>IF(OR(E7="Paid - Loss &amp; DCCE",E7="Incurred - Loss &amp; DCCE"),"N/A",IFERROR(AK830*AK831,0))</f>
        <v>0</v>
      </c>
      <c r="AL832" s="127">
        <f>IF(OR(E7="Paid - Loss &amp; DCCE",E7="Incurred - Loss &amp; DCCE"),"N/A",IFERROR(AL830*AL831,0))</f>
        <v>0</v>
      </c>
      <c r="AM832" s="127">
        <f>IF(OR(E7="Paid - Loss &amp; DCCE",E7="Incurred - Loss &amp; DCCE"),"N/A",IFERROR(AM830*AM831,0))</f>
        <v>0</v>
      </c>
      <c r="AN832" s="127">
        <f>IF(OR(E7="Paid - Loss &amp; DCCE",E7="Incurred - Loss &amp; DCCE"),"N/A",IFERROR(AN830*AN831,0))</f>
        <v>0</v>
      </c>
      <c r="AO832" s="127">
        <f>IF(OR(E7="Paid - Loss &amp; DCCE",E7="Incurred - Loss &amp; DCCE"),"N/A",IFERROR(AO830*AO831,0))</f>
        <v>0</v>
      </c>
      <c r="AP832" s="127">
        <f>IF(OR(AS7="Paid - Loss &amp; DCCE",AS7="Incurred - Loss &amp; DCCE"),"N/A",IFERROR(AP830*AP831,0))</f>
        <v>0</v>
      </c>
      <c r="AQ832" s="127">
        <f>IF(OR(AS7="Paid - Loss &amp; DCCE",AS7="Incurred - Loss &amp; DCCE"),"N/A",IFERROR(AQ830*AQ831,0))</f>
        <v>0</v>
      </c>
      <c r="AR832" s="127">
        <f>IF(OR(AS7="Paid - Loss &amp; DCCE",AS7="Incurred - Loss &amp; DCCE"),"N/A",IFERROR(AR830*AR831,0))</f>
        <v>0</v>
      </c>
      <c r="AS832" s="127">
        <f>IF(OR(AS7="Paid - Loss &amp; DCCE",AS7="Incurred - Loss &amp; DCCE"),"N/A",IFERROR(AS830*AS831,0))</f>
        <v>0</v>
      </c>
      <c r="AT832" s="127">
        <f>IF(OR(AS7="Paid - Loss &amp; DCCE",AS7="Incurred - Loss &amp; DCCE"),"N/A",IFERROR(AT830*AT831,0))</f>
        <v>0</v>
      </c>
      <c r="AU832" s="127">
        <f>IF(OR(AS7="Paid - Loss &amp; DCCE",AS7="Incurred - Loss &amp; DCCE"),"N/A",IFERROR(AU830*AU831,0))</f>
        <v>0</v>
      </c>
      <c r="AV832" s="127">
        <f>IF(OR(AS7="Paid - Loss &amp; DCCE",AS7="Incurred - Loss &amp; DCCE"),"N/A",IFERROR(AV830*AV831,0))</f>
        <v>0</v>
      </c>
      <c r="AW832" s="127">
        <f>IF(OR(AS7="Paid - Loss &amp; DCCE",AS7="Incurred - Loss &amp; DCCE"),"N/A",IFERROR(AW830*AW831,0))</f>
        <v>0</v>
      </c>
      <c r="AX832" s="127">
        <f>IF(OR(AS7="Paid - Loss &amp; DCCE",AS7="Incurred - Loss &amp; DCCE"),"N/A",IFERROR(AX830*AX831,0))</f>
        <v>0</v>
      </c>
      <c r="AY832" s="127">
        <f>IF(OR(AS7="Paid - Loss &amp; DCCE",AS7="Incurred - Loss &amp; DCCE"),"N/A",IFERROR(AY830*AY831,0))</f>
        <v>0</v>
      </c>
      <c r="AZ832" s="127">
        <f>IF(OR(AS7="Paid - Loss &amp; DCCE",AS7="Incurred - Loss &amp; DCCE"),"N/A",IFERROR(AZ830*AZ831,0))</f>
        <v>0</v>
      </c>
      <c r="BA832" s="127">
        <f>IF(OR(AS7="Paid - Loss &amp; DCCE",AS7="Incurred - Loss &amp; DCCE"),"N/A",IFERROR(BA830*BA831,0))</f>
        <v>0</v>
      </c>
      <c r="BB832" s="127">
        <f>IF(OR(AS7="Paid - Loss &amp; DCCE",AS7="Incurred - Loss &amp; DCCE"),"N/A",IFERROR(BB830*BB831,0))</f>
        <v>0</v>
      </c>
      <c r="BC832" s="127">
        <f>IF(OR(AS7="Paid - Loss &amp; DCCE",AS7="Incurred - Loss &amp; DCCE"),"N/A",IFERROR(BC830*BC831,0))</f>
        <v>0</v>
      </c>
      <c r="BD832" s="127">
        <f>IF(OR(AS7="Paid - Loss &amp; DCCE",AS7="Incurred - Loss &amp; DCCE"),"N/A",IFERROR(BD830*BD831,0))</f>
        <v>0</v>
      </c>
      <c r="BE832" s="127">
        <f>IF(OR(AS7="Paid - Loss &amp; DCCE",AS7="Incurred - Loss &amp; DCCE"),"N/A",IFERROR(BE830*BE831,0))</f>
        <v>0</v>
      </c>
      <c r="BF832" s="127">
        <f>IF(OR(AS7="Paid - Loss &amp; DCCE",AS7="Incurred - Loss &amp; DCCE"),"N/A",IFERROR(BF830*BF831,0))</f>
        <v>0</v>
      </c>
      <c r="BG832" s="127">
        <f>IF(OR(AS7="Paid - Loss &amp; DCCE",AS7="Incurred - Loss &amp; DCCE"),"N/A",IFERROR(BG830*BG831,0))</f>
        <v>0</v>
      </c>
      <c r="BH832" s="127">
        <f>IF(OR(AS7="Paid - Loss &amp; DCCE",AS7="Incurred - Loss &amp; DCCE"),"N/A",IFERROR(BH830*BH831,0))</f>
        <v>0</v>
      </c>
      <c r="BI832" s="127">
        <f>IF(OR(AS7="Paid - Loss &amp; DCCE",AS7="Incurred - Loss &amp; DCCE"),"N/A",IFERROR(BI830*BI831,0))</f>
        <v>0</v>
      </c>
      <c r="BJ832" s="127">
        <f>IF(OR(AS7="Paid - Loss &amp; DCCE",AS7="Incurred - Loss &amp; DCCE"),"N/A",IFERROR(BJ830*BJ831,0))</f>
        <v>0</v>
      </c>
      <c r="BK832" s="127">
        <f>IF(OR(AS7="Paid - Loss &amp; DCCE",AS7="Incurred - Loss &amp; DCCE"),"N/A",IFERROR(BK830*BK831,0))</f>
        <v>0</v>
      </c>
      <c r="BL832" s="127">
        <f>IF(OR(AS7="Paid - Loss &amp; DCCE",AS7="Incurred - Loss &amp; DCCE"),"N/A",IFERROR(BL830*BL831,0))</f>
        <v>0</v>
      </c>
      <c r="BM832" s="127">
        <f>IF(OR(AS7="Paid - Loss &amp; DCCE",AS7="Incurred - Loss &amp; DCCE"),"N/A",IFERROR(BM830*BM831,0))</f>
        <v>0</v>
      </c>
      <c r="BN832" s="127">
        <f>IF(OR(AS7="Paid - Loss &amp; DCCE",AS7="Incurred - Loss &amp; DCCE"),"N/A",IFERROR(BN830*BN831,0))</f>
        <v>0</v>
      </c>
      <c r="BO832" s="127">
        <f>IF(OR(AS7="Paid - Loss &amp; DCCE",AS7="Incurred - Loss &amp; DCCE"),"N/A",IFERROR(BO830*BO831,0))</f>
        <v>0</v>
      </c>
      <c r="BP832" s="127">
        <f>IF(OR(AS7="Paid - Loss &amp; DCCE",AS7="Incurred - Loss &amp; DCCE"),"N/A",IFERROR(BP830*BP831,0))</f>
        <v>0</v>
      </c>
      <c r="BQ832" s="127">
        <f>IF(OR(AS7="Paid - Loss &amp; DCCE",AS7="Incurred - Loss &amp; DCCE"),"N/A",IFERROR(BQ830*BQ831,0))</f>
        <v>0</v>
      </c>
      <c r="BR832" s="127">
        <f>IF(OR(AS7="Paid - Loss &amp; DCCE",AS7="Incurred - Loss &amp; DCCE"),"N/A",IFERROR(BR830*BR831,0))</f>
        <v>0</v>
      </c>
      <c r="BS832" s="127">
        <f>IF(OR(AS7="Paid - Loss &amp; DCCE",AS7="Incurred - Loss &amp; DCCE"),"N/A",IFERROR(BS830*BS831,0))</f>
        <v>0</v>
      </c>
      <c r="BT832" s="127">
        <f>IF(OR(AS7="Paid - Loss &amp; DCCE",AS7="Incurred - Loss &amp; DCCE"),"N/A",IFERROR(BT830*BT831,0))</f>
        <v>0</v>
      </c>
      <c r="BU832" s="127">
        <f>IF(OR(AS7="Paid - Loss &amp; DCCE",AS7="Incurred - Loss &amp; DCCE"),"N/A",IFERROR(BU830*BU831,0))</f>
        <v>0</v>
      </c>
      <c r="BV832" s="127">
        <f>IF(OR(AS7="Paid - Loss &amp; DCCE",AS7="Incurred - Loss &amp; DCCE"),"N/A",IFERROR(BV830*BV831,0))</f>
        <v>0</v>
      </c>
      <c r="BW832" s="127">
        <f>IF(OR(AS7="Paid - Loss &amp; DCCE",AS7="Incurred - Loss &amp; DCCE"),"N/A",IFERROR(BW830*BW831,0))</f>
        <v>0</v>
      </c>
      <c r="BX832" s="127">
        <f>IF(OR(AS7="Paid - Loss &amp; DCCE",AS7="Incurred - Loss &amp; DCCE"),"N/A",IFERROR(BX830*BX831,0))</f>
        <v>0</v>
      </c>
      <c r="BY832" s="127">
        <f>IF(OR(AS7="Paid - Loss &amp; DCCE",AS7="Incurred - Loss &amp; DCCE"),"N/A",IFERROR(BY830*BY831,0))</f>
        <v>0</v>
      </c>
      <c r="BZ832" s="127">
        <f>IF(OR(AS7="Paid - Loss &amp; DCCE",AS7="Incurred - Loss &amp; DCCE"),"N/A",IFERROR(BZ830*BZ831,0))</f>
        <v>0</v>
      </c>
      <c r="CA832" s="127">
        <f>IF(OR(AS7="Paid - Loss &amp; DCCE",AS7="Incurred - Loss &amp; DCCE"),"N/A",IFERROR(CA830*CA831,0))</f>
        <v>0</v>
      </c>
      <c r="CB832" s="127">
        <f>IF(OR(AS7="Paid - Loss &amp; DCCE",AS7="Incurred - Loss &amp; DCCE"),"N/A",IFERROR(CB830*CB831,0))</f>
        <v>0</v>
      </c>
      <c r="CC832" s="127">
        <f>IF(OR(AS7="Paid - Loss &amp; DCCE",AS7="Incurred - Loss &amp; DCCE"),"N/A",IFERROR(CC830*CC831,0))</f>
        <v>0</v>
      </c>
      <c r="CD832" s="127">
        <f>IF(OR(CG7="Paid - Loss &amp; DCCE",CG7="Incurred - Loss &amp; DCCE"),"N/A",IFERROR(CD830*CD831,0))</f>
        <v>0</v>
      </c>
      <c r="CE832" s="127">
        <f>IF(OR(CG7="Paid - Loss &amp; DCCE",CG7="Incurred - Loss &amp; DCCE"),"N/A",IFERROR(CE830*CE831,0))</f>
        <v>0</v>
      </c>
      <c r="CF832" s="127">
        <f>IF(OR(CG7="Paid - Loss &amp; DCCE",CG7="Incurred - Loss &amp; DCCE"),"N/A",IFERROR(CF830*CF831,0))</f>
        <v>0</v>
      </c>
      <c r="CG832" s="127">
        <f>IF(OR(CG7="Paid - Loss &amp; DCCE",CG7="Incurred - Loss &amp; DCCE"),"N/A",IFERROR(CG830*CG831,0))</f>
        <v>0</v>
      </c>
      <c r="CH832" s="127">
        <f>IF(OR(CG7="Paid - Loss &amp; DCCE",CG7="Incurred - Loss &amp; DCCE"),"N/A",IFERROR(CH830*CH831,0))</f>
        <v>0</v>
      </c>
      <c r="CI832" s="127">
        <f>IF(OR(CG7="Paid - Loss &amp; DCCE",CG7="Incurred - Loss &amp; DCCE"),"N/A",IFERROR(CI830*CI831,0))</f>
        <v>0</v>
      </c>
      <c r="CJ832" s="127">
        <f>IF(OR(CG7="Paid - Loss &amp; DCCE",CG7="Incurred - Loss &amp; DCCE"),"N/A",IFERROR(CJ830*CJ831,0))</f>
        <v>0</v>
      </c>
      <c r="CK832" s="127">
        <f>IF(OR(CG7="Paid - Loss &amp; DCCE",CG7="Incurred - Loss &amp; DCCE"),"N/A",IFERROR(CK830*CK831,0))</f>
        <v>0</v>
      </c>
      <c r="CL832" s="127">
        <f>IF(OR(CG7="Paid - Loss &amp; DCCE",CG7="Incurred - Loss &amp; DCCE"),"N/A",IFERROR(CL830*CL831,0))</f>
        <v>0</v>
      </c>
      <c r="CM832" s="127">
        <f>IF(OR(CG7="Paid - Loss &amp; DCCE",CG7="Incurred - Loss &amp; DCCE"),"N/A",IFERROR(CM830*CM831,0))</f>
        <v>0</v>
      </c>
      <c r="CN832" s="127">
        <f>IF(OR(CG7="Paid - Loss &amp; DCCE",CG7="Incurred - Loss &amp; DCCE"),"N/A",IFERROR(CN830*CN831,0))</f>
        <v>0</v>
      </c>
      <c r="CO832" s="127">
        <f>IF(OR(CG7="Paid - Loss &amp; DCCE",CG7="Incurred - Loss &amp; DCCE"),"N/A",IFERROR(CO830*CO831,0))</f>
        <v>0</v>
      </c>
      <c r="CP832" s="127">
        <f>IF(OR(CG7="Paid - Loss &amp; DCCE",CG7="Incurred - Loss &amp; DCCE"),"N/A",IFERROR(CP830*CP831,0))</f>
        <v>0</v>
      </c>
      <c r="CQ832" s="127">
        <f>IF(OR(CG7="Paid - Loss &amp; DCCE",CG7="Incurred - Loss &amp; DCCE"),"N/A",IFERROR(CQ830*CQ831,0))</f>
        <v>0</v>
      </c>
      <c r="CR832" s="127">
        <f>IF(OR(CG7="Paid - Loss &amp; DCCE",CG7="Incurred - Loss &amp; DCCE"),"N/A",IFERROR(CR830*CR831,0))</f>
        <v>0</v>
      </c>
      <c r="CS832" s="127">
        <f>IF(OR(CG7="Paid - Loss &amp; DCCE",CG7="Incurred - Loss &amp; DCCE"),"N/A",IFERROR(CS830*CS831,0))</f>
        <v>0</v>
      </c>
      <c r="CT832" s="127">
        <f>IF(OR(CG7="Paid - Loss &amp; DCCE",CG7="Incurred - Loss &amp; DCCE"),"N/A",IFERROR(CT830*CT831,0))</f>
        <v>0</v>
      </c>
      <c r="CU832" s="127">
        <f>IF(OR(CG7="Paid - Loss &amp; DCCE",CG7="Incurred - Loss &amp; DCCE"),"N/A",IFERROR(CU830*CU831,0))</f>
        <v>0</v>
      </c>
      <c r="CV832" s="127">
        <f>IF(OR(CG7="Paid - Loss &amp; DCCE",CG7="Incurred - Loss &amp; DCCE"),"N/A",IFERROR(CV830*CV831,0))</f>
        <v>0</v>
      </c>
      <c r="CW832" s="127">
        <f>IF(OR(CG7="Paid - Loss &amp; DCCE",CG7="Incurred - Loss &amp; DCCE"),"N/A",IFERROR(CW830*CW831,0))</f>
        <v>0</v>
      </c>
      <c r="CX832" s="127">
        <f>IF(OR(CG7="Paid - Loss &amp; DCCE",CG7="Incurred - Loss &amp; DCCE"),"N/A",IFERROR(CX830*CX831,0))</f>
        <v>0</v>
      </c>
      <c r="CY832" s="127">
        <f>IF(OR(CG7="Paid - Loss &amp; DCCE",CG7="Incurred - Loss &amp; DCCE"),"N/A",IFERROR(CY830*CY831,0))</f>
        <v>0</v>
      </c>
      <c r="CZ832" s="127">
        <f>IF(OR(CG7="Paid - Loss &amp; DCCE",CG7="Incurred - Loss &amp; DCCE"),"N/A",IFERROR(CZ830*CZ831,0))</f>
        <v>0</v>
      </c>
      <c r="DA832" s="127">
        <f>IF(OR(CG7="Paid - Loss &amp; DCCE",CG7="Incurred - Loss &amp; DCCE"),"N/A",IFERROR(DA830*DA831,0))</f>
        <v>0</v>
      </c>
      <c r="DB832" s="127">
        <f>IF(OR(CG7="Paid - Loss &amp; DCCE",CG7="Incurred - Loss &amp; DCCE"),"N/A",IFERROR(DB830*DB831,0))</f>
        <v>0</v>
      </c>
      <c r="DC832" s="127">
        <f>IF(OR(CG7="Paid - Loss &amp; DCCE",CG7="Incurred - Loss &amp; DCCE"),"N/A",IFERROR(DC830*DC831,0))</f>
        <v>0</v>
      </c>
      <c r="DD832" s="127">
        <f>IF(OR(CG7="Paid - Loss &amp; DCCE",CG7="Incurred - Loss &amp; DCCE"),"N/A",IFERROR(DD830*DD831,0))</f>
        <v>0</v>
      </c>
      <c r="DE832" s="127">
        <f>IF(OR(CG7="Paid - Loss &amp; DCCE",CG7="Incurred - Loss &amp; DCCE"),"N/A",IFERROR(DE830*DE831,0))</f>
        <v>0</v>
      </c>
      <c r="DF832" s="127">
        <f>IF(OR(CG7="Paid - Loss &amp; DCCE",CG7="Incurred - Loss &amp; DCCE"),"N/A",IFERROR(DF830*DF831,0))</f>
        <v>0</v>
      </c>
      <c r="DG832" s="127">
        <f>IF(OR(CG7="Paid - Loss &amp; DCCE",CG7="Incurred - Loss &amp; DCCE"),"N/A",IFERROR(DG830*DG831,0))</f>
        <v>0</v>
      </c>
      <c r="DH832" s="127">
        <f>IF(OR(CG7="Paid - Loss &amp; DCCE",CG7="Incurred - Loss &amp; DCCE"),"N/A",IFERROR(DH830*DH831,0))</f>
        <v>0</v>
      </c>
      <c r="DI832" s="127">
        <f>IF(OR(CG7="Paid - Loss &amp; DCCE",CG7="Incurred - Loss &amp; DCCE"),"N/A",IFERROR(DI830*DI831,0))</f>
        <v>0</v>
      </c>
      <c r="DJ832" s="127">
        <f>IF(OR(CG7="Paid - Loss &amp; DCCE",CG7="Incurred - Loss &amp; DCCE"),"N/A",IFERROR(DJ830*DJ831,0))</f>
        <v>0</v>
      </c>
      <c r="DK832" s="127">
        <f>IF(OR(CG7="Paid - Loss &amp; DCCE",CG7="Incurred - Loss &amp; DCCE"),"N/A",IFERROR(DK830*DK831,0))</f>
        <v>0</v>
      </c>
      <c r="DL832" s="127">
        <f>IF(OR(CG7="Paid - Loss &amp; DCCE",CG7="Incurred - Loss &amp; DCCE"),"N/A",IFERROR(DL830*DL831,0))</f>
        <v>0</v>
      </c>
      <c r="DM832" s="127">
        <f>IF(OR(CG7="Paid - Loss &amp; DCCE",CG7="Incurred - Loss &amp; DCCE"),"N/A",IFERROR(DM830*DM831,0))</f>
        <v>0</v>
      </c>
      <c r="DN832" s="127">
        <f>IF(OR(CG7="Paid - Loss &amp; DCCE",CG7="Incurred - Loss &amp; DCCE"),"N/A",IFERROR(DN830*DN831,0))</f>
        <v>0</v>
      </c>
      <c r="DO832" s="127">
        <f>IF(OR(CG7="Paid - Loss &amp; DCCE",CG7="Incurred - Loss &amp; DCCE"),"N/A",IFERROR(DO830*DO831,0))</f>
        <v>0</v>
      </c>
      <c r="DP832" s="127">
        <f>IF(OR(CG7="Paid - Loss &amp; DCCE",CG7="Incurred - Loss &amp; DCCE"),"N/A",IFERROR(DP830*DP831,0))</f>
        <v>0</v>
      </c>
      <c r="DQ832" s="127">
        <f>IF(OR(CG7="Paid - Loss &amp; DCCE",CG7="Incurred - Loss &amp; DCCE"),"N/A",IFERROR(DQ830*DQ831,0))</f>
        <v>0</v>
      </c>
      <c r="DR832" s="127">
        <f>IF(OR(DU7="Paid - Loss &amp; DCCE",DU7="Incurred - Loss &amp; DCCE"),"N/A",IFERROR(DR830*DR831,0))</f>
        <v>0</v>
      </c>
      <c r="DS832" s="127">
        <f>IF(OR(DU7="Paid - Loss &amp; DCCE",DU7="Incurred - Loss &amp; DCCE"),"N/A",IFERROR(DS830*DS831,0))</f>
        <v>0</v>
      </c>
      <c r="DT832" s="127">
        <f>IF(OR(DU7="Paid - Loss &amp; DCCE",DU7="Incurred - Loss &amp; DCCE"),"N/A",IFERROR(DT830*DT831,0))</f>
        <v>0</v>
      </c>
      <c r="DU832" s="127">
        <f>IF(OR(DU7="Paid - Loss &amp; DCCE",DU7="Incurred - Loss &amp; DCCE"),"N/A",IFERROR(DU830*DU831,0))</f>
        <v>0</v>
      </c>
      <c r="DV832" s="127">
        <f>IF(OR(DU7="Paid - Loss &amp; DCCE",DU7="Incurred - Loss &amp; DCCE"),"N/A",IFERROR(DV830*DV831,0))</f>
        <v>0</v>
      </c>
      <c r="DW832" s="127">
        <f>IF(OR(DU7="Paid - Loss &amp; DCCE",DU7="Incurred - Loss &amp; DCCE"),"N/A",IFERROR(DW830*DW831,0))</f>
        <v>0</v>
      </c>
      <c r="DX832" s="127">
        <f>IF(OR(DU7="Paid - Loss &amp; DCCE",DU7="Incurred - Loss &amp; DCCE"),"N/A",IFERROR(DX830*DX831,0))</f>
        <v>0</v>
      </c>
      <c r="DY832" s="127">
        <f>IF(OR(DU7="Paid - Loss &amp; DCCE",DU7="Incurred - Loss &amp; DCCE"),"N/A",IFERROR(DY830*DY831,0))</f>
        <v>0</v>
      </c>
      <c r="DZ832" s="127">
        <f>IF(OR(DU7="Paid - Loss &amp; DCCE",DU7="Incurred - Loss &amp; DCCE"),"N/A",IFERROR(DZ830*DZ831,0))</f>
        <v>0</v>
      </c>
      <c r="EA832" s="127">
        <f>IF(OR(DU7="Paid - Loss &amp; DCCE",DU7="Incurred - Loss &amp; DCCE"),"N/A",IFERROR(EA830*EA831,0))</f>
        <v>0</v>
      </c>
      <c r="EB832" s="127">
        <f>IF(OR(DU7="Paid - Loss &amp; DCCE",DU7="Incurred - Loss &amp; DCCE"),"N/A",IFERROR(EB830*EB831,0))</f>
        <v>0</v>
      </c>
      <c r="EC832" s="127">
        <f>IF(OR(DU7="Paid - Loss &amp; DCCE",DU7="Incurred - Loss &amp; DCCE"),"N/A",IFERROR(EC830*EC831,0))</f>
        <v>0</v>
      </c>
      <c r="ED832" s="127">
        <f>IF(OR(DU7="Paid - Loss &amp; DCCE",DU7="Incurred - Loss &amp; DCCE"),"N/A",IFERROR(ED830*ED831,0))</f>
        <v>0</v>
      </c>
      <c r="EE832" s="127">
        <f>IF(OR(DU7="Paid - Loss &amp; DCCE",DU7="Incurred - Loss &amp; DCCE"),"N/A",IFERROR(EE830*EE831,0))</f>
        <v>0</v>
      </c>
      <c r="EF832" s="127">
        <f>IF(OR(DU7="Paid - Loss &amp; DCCE",DU7="Incurred - Loss &amp; DCCE"),"N/A",IFERROR(EF830*EF831,0))</f>
        <v>0</v>
      </c>
      <c r="EG832" s="127">
        <f>IF(OR(DU7="Paid - Loss &amp; DCCE",DU7="Incurred - Loss &amp; DCCE"),"N/A",IFERROR(EG830*EG831,0))</f>
        <v>0</v>
      </c>
      <c r="EH832" s="127">
        <f>IF(OR(DU7="Paid - Loss &amp; DCCE",DU7="Incurred - Loss &amp; DCCE"),"N/A",IFERROR(EH830*EH831,0))</f>
        <v>0</v>
      </c>
      <c r="EI832" s="127">
        <f>IF(OR(DU7="Paid - Loss &amp; DCCE",DU7="Incurred - Loss &amp; DCCE"),"N/A",IFERROR(EI830*EI831,0))</f>
        <v>0</v>
      </c>
      <c r="EJ832" s="127">
        <f>IF(OR(DU7="Paid - Loss &amp; DCCE",DU7="Incurred - Loss &amp; DCCE"),"N/A",IFERROR(EJ830*EJ831,0))</f>
        <v>0</v>
      </c>
      <c r="EK832" s="127">
        <f>IF(OR(DU7="Paid - Loss &amp; DCCE",DU7="Incurred - Loss &amp; DCCE"),"N/A",IFERROR(EK830*EK831,0))</f>
        <v>0</v>
      </c>
      <c r="EL832" s="127">
        <f>IF(OR(DU7="Paid - Loss &amp; DCCE",DU7="Incurred - Loss &amp; DCCE"),"N/A",IFERROR(EL830*EL831,0))</f>
        <v>0</v>
      </c>
      <c r="EM832" s="127">
        <f>IF(OR(DU7="Paid - Loss &amp; DCCE",DU7="Incurred - Loss &amp; DCCE"),"N/A",IFERROR(EM830*EM831,0))</f>
        <v>0</v>
      </c>
      <c r="EN832" s="127">
        <f>IF(OR(DU7="Paid - Loss &amp; DCCE",DU7="Incurred - Loss &amp; DCCE"),"N/A",IFERROR(EN830*EN831,0))</f>
        <v>0</v>
      </c>
      <c r="EO832" s="127">
        <f>IF(OR(DU7="Paid - Loss &amp; DCCE",DU7="Incurred - Loss &amp; DCCE"),"N/A",IFERROR(EO830*EO831,0))</f>
        <v>0</v>
      </c>
      <c r="EP832" s="127">
        <f>IF(OR(DU7="Paid - Loss &amp; DCCE",DU7="Incurred - Loss &amp; DCCE"),"N/A",IFERROR(EP830*EP831,0))</f>
        <v>0</v>
      </c>
      <c r="EQ832" s="127">
        <f>IF(OR(DU7="Paid - Loss &amp; DCCE",DU7="Incurred - Loss &amp; DCCE"),"N/A",IFERROR(EQ830*EQ831,0))</f>
        <v>0</v>
      </c>
      <c r="ER832" s="127">
        <f>IF(OR(DU7="Paid - Loss &amp; DCCE",DU7="Incurred - Loss &amp; DCCE"),"N/A",IFERROR(ER830*ER831,0))</f>
        <v>0</v>
      </c>
      <c r="ES832" s="127">
        <f>IF(OR(DU7="Paid - Loss &amp; DCCE",DU7="Incurred - Loss &amp; DCCE"),"N/A",IFERROR(ES830*ES831,0))</f>
        <v>0</v>
      </c>
      <c r="ET832" s="127">
        <f>IF(OR(DU7="Paid - Loss &amp; DCCE",DU7="Incurred - Loss &amp; DCCE"),"N/A",IFERROR(ET830*ET831,0))</f>
        <v>0</v>
      </c>
      <c r="EU832" s="127">
        <f>IF(OR(DU7="Paid - Loss &amp; DCCE",DU7="Incurred - Loss &amp; DCCE"),"N/A",IFERROR(EU830*EU831,0))</f>
        <v>0</v>
      </c>
      <c r="EV832" s="127">
        <f>IF(OR(DU7="Paid - Loss &amp; DCCE",DU7="Incurred - Loss &amp; DCCE"),"N/A",IFERROR(EV830*EV831,0))</f>
        <v>0</v>
      </c>
      <c r="EW832" s="127">
        <f>IF(OR(DU7="Paid - Loss &amp; DCCE",DU7="Incurred - Loss &amp; DCCE"),"N/A",IFERROR(EW830*EW831,0))</f>
        <v>0</v>
      </c>
      <c r="EX832" s="127">
        <f>IF(OR(DU7="Paid - Loss &amp; DCCE",DU7="Incurred - Loss &amp; DCCE"),"N/A",IFERROR(EX830*EX831,0))</f>
        <v>0</v>
      </c>
      <c r="EY832" s="127">
        <f>IF(OR(DU7="Paid - Loss &amp; DCCE",DU7="Incurred - Loss &amp; DCCE"),"N/A",IFERROR(EY830*EY831,0))</f>
        <v>0</v>
      </c>
      <c r="EZ832" s="127">
        <f>IF(OR(DU7="Paid - Loss &amp; DCCE",DU7="Incurred - Loss &amp; DCCE"),"N/A",IFERROR(EZ830*EZ831,0))</f>
        <v>0</v>
      </c>
      <c r="FA832" s="127">
        <f>IF(OR(DU7="Paid - Loss &amp; DCCE",DU7="Incurred - Loss &amp; DCCE"),"N/A",IFERROR(FA830*FA831,0))</f>
        <v>0</v>
      </c>
      <c r="FB832" s="127">
        <f>IF(OR(DU7="Paid - Loss &amp; DCCE",DU7="Incurred - Loss &amp; DCCE"),"N/A",IFERROR(FB830*FB831,0))</f>
        <v>0</v>
      </c>
      <c r="FC832" s="127">
        <f>IF(OR(DU7="Paid - Loss &amp; DCCE",DU7="Incurred - Loss &amp; DCCE"),"N/A",IFERROR(FC830*FC831,0))</f>
        <v>0</v>
      </c>
      <c r="FD832" s="127">
        <f>IF(OR(DU7="Paid - Loss &amp; DCCE",DU7="Incurred - Loss &amp; DCCE"),"N/A",IFERROR(FD830*FD831,0))</f>
        <v>0</v>
      </c>
      <c r="FE832" s="127">
        <f>IF(OR(DU7="Paid - Loss &amp; DCCE",DU7="Incurred - Loss &amp; DCCE"),"N/A",IFERROR(FE830*FE831,0))</f>
        <v>0</v>
      </c>
      <c r="FF832" s="127">
        <f>IF(OR(FI7="Paid - Loss &amp; DCCE",FI7="Incurred - Loss &amp; DCCE"),"N/A",IFERROR(FF830*FF831,0))</f>
        <v>0</v>
      </c>
      <c r="FG832" s="127">
        <f>IF(OR(FI7="Paid - Loss &amp; DCCE",FI7="Incurred - Loss &amp; DCCE"),"N/A",IFERROR(FG830*FG831,0))</f>
        <v>0</v>
      </c>
      <c r="FH832" s="127">
        <f>IF(OR(FI7="Paid - Loss &amp; DCCE",FI7="Incurred - Loss &amp; DCCE"),"N/A",IFERROR(FH830*FH831,0))</f>
        <v>0</v>
      </c>
      <c r="FI832" s="127">
        <f>IF(OR(FI7="Paid - Loss &amp; DCCE",FI7="Incurred - Loss &amp; DCCE"),"N/A",IFERROR(FI830*FI831,0))</f>
        <v>0</v>
      </c>
      <c r="FJ832" s="127">
        <f>IF(OR(FI7="Paid - Loss &amp; DCCE",FI7="Incurred - Loss &amp; DCCE"),"N/A",IFERROR(FJ830*FJ831,0))</f>
        <v>0</v>
      </c>
      <c r="FK832" s="127">
        <f>IF(OR(FI7="Paid - Loss &amp; DCCE",FI7="Incurred - Loss &amp; DCCE"),"N/A",IFERROR(FK830*FK831,0))</f>
        <v>0</v>
      </c>
      <c r="FL832" s="127">
        <f>IF(OR(FI7="Paid - Loss &amp; DCCE",FI7="Incurred - Loss &amp; DCCE"),"N/A",IFERROR(FL830*FL831,0))</f>
        <v>0</v>
      </c>
      <c r="FM832" s="127">
        <f>IF(OR(FI7="Paid - Loss &amp; DCCE",FI7="Incurred - Loss &amp; DCCE"),"N/A",IFERROR(FM830*FM831,0))</f>
        <v>0</v>
      </c>
      <c r="FN832" s="127">
        <f>IF(OR(FI7="Paid - Loss &amp; DCCE",FI7="Incurred - Loss &amp; DCCE"),"N/A",IFERROR(FN830*FN831,0))</f>
        <v>0</v>
      </c>
      <c r="FO832" s="127">
        <f>IF(OR(FI7="Paid - Loss &amp; DCCE",FI7="Incurred - Loss &amp; DCCE"),"N/A",IFERROR(FO830*FO831,0))</f>
        <v>0</v>
      </c>
      <c r="FP832" s="127">
        <f>IF(OR(FI7="Paid - Loss &amp; DCCE",FI7="Incurred - Loss &amp; DCCE"),"N/A",IFERROR(FP830*FP831,0))</f>
        <v>0</v>
      </c>
      <c r="FQ832" s="127">
        <f>IF(OR(FI7="Paid - Loss &amp; DCCE",FI7="Incurred - Loss &amp; DCCE"),"N/A",IFERROR(FQ830*FQ831,0))</f>
        <v>0</v>
      </c>
      <c r="FR832" s="127">
        <f>IF(OR(FI7="Paid - Loss &amp; DCCE",FI7="Incurred - Loss &amp; DCCE"),"N/A",IFERROR(FR830*FR831,0))</f>
        <v>0</v>
      </c>
      <c r="FS832" s="127">
        <f>IF(OR(FI7="Paid - Loss &amp; DCCE",FI7="Incurred - Loss &amp; DCCE"),"N/A",IFERROR(FS830*FS831,0))</f>
        <v>0</v>
      </c>
      <c r="FT832" s="127">
        <f>IF(OR(FI7="Paid - Loss &amp; DCCE",FI7="Incurred - Loss &amp; DCCE"),"N/A",IFERROR(FT830*FT831,0))</f>
        <v>0</v>
      </c>
      <c r="FU832" s="127">
        <f>IF(OR(FI7="Paid - Loss &amp; DCCE",FI7="Incurred - Loss &amp; DCCE"),"N/A",IFERROR(FU830*FU831,0))</f>
        <v>0</v>
      </c>
      <c r="FV832" s="127">
        <f>IF(OR(FI7="Paid - Loss &amp; DCCE",FI7="Incurred - Loss &amp; DCCE"),"N/A",IFERROR(FV830*FV831,0))</f>
        <v>0</v>
      </c>
      <c r="FW832" s="127">
        <f>IF(OR(FI7="Paid - Loss &amp; DCCE",FI7="Incurred - Loss &amp; DCCE"),"N/A",IFERROR(FW830*FW831,0))</f>
        <v>0</v>
      </c>
      <c r="FX832" s="127">
        <f>IF(OR(FI7="Paid - Loss &amp; DCCE",FI7="Incurred - Loss &amp; DCCE"),"N/A",IFERROR(FX830*FX831,0))</f>
        <v>0</v>
      </c>
      <c r="FY832" s="127">
        <f>IF(OR(FI7="Paid - Loss &amp; DCCE",FI7="Incurred - Loss &amp; DCCE"),"N/A",IFERROR(FY830*FY831,0))</f>
        <v>0</v>
      </c>
      <c r="FZ832" s="127">
        <f>IF(OR(FI7="Paid - Loss &amp; DCCE",FI7="Incurred - Loss &amp; DCCE"),"N/A",IFERROR(FZ830*FZ831,0))</f>
        <v>0</v>
      </c>
      <c r="GA832" s="127">
        <f>IF(OR(FI7="Paid - Loss &amp; DCCE",FI7="Incurred - Loss &amp; DCCE"),"N/A",IFERROR(GA830*GA831,0))</f>
        <v>0</v>
      </c>
      <c r="GB832" s="127">
        <f>IF(OR(FI7="Paid - Loss &amp; DCCE",FI7="Incurred - Loss &amp; DCCE"),"N/A",IFERROR(GB830*GB831,0))</f>
        <v>0</v>
      </c>
      <c r="GC832" s="127">
        <f>IF(OR(FI7="Paid - Loss &amp; DCCE",FI7="Incurred - Loss &amp; DCCE"),"N/A",IFERROR(GC830*GC831,0))</f>
        <v>0</v>
      </c>
      <c r="GD832" s="127">
        <f>IF(OR(FI7="Paid - Loss &amp; DCCE",FI7="Incurred - Loss &amp; DCCE"),"N/A",IFERROR(GD830*GD831,0))</f>
        <v>0</v>
      </c>
      <c r="GE832" s="127">
        <f>IF(OR(FI7="Paid - Loss &amp; DCCE",FI7="Incurred - Loss &amp; DCCE"),"N/A",IFERROR(GE830*GE831,0))</f>
        <v>0</v>
      </c>
      <c r="GF832" s="127">
        <f>IF(OR(FI7="Paid - Loss &amp; DCCE",FI7="Incurred - Loss &amp; DCCE"),"N/A",IFERROR(GF830*GF831,0))</f>
        <v>0</v>
      </c>
      <c r="GG832" s="127">
        <f>IF(OR(FI7="Paid - Loss &amp; DCCE",FI7="Incurred - Loss &amp; DCCE"),"N/A",IFERROR(GG830*GG831,0))</f>
        <v>0</v>
      </c>
      <c r="GH832" s="127">
        <f>IF(OR(FI7="Paid - Loss &amp; DCCE",FI7="Incurred - Loss &amp; DCCE"),"N/A",IFERROR(GH830*GH831,0))</f>
        <v>0</v>
      </c>
      <c r="GI832" s="127">
        <f>IF(OR(FI7="Paid - Loss &amp; DCCE",FI7="Incurred - Loss &amp; DCCE"),"N/A",IFERROR(GI830*GI831,0))</f>
        <v>0</v>
      </c>
      <c r="GJ832" s="127">
        <f>IF(OR(FI7="Paid - Loss &amp; DCCE",FI7="Incurred - Loss &amp; DCCE"),"N/A",IFERROR(GJ830*GJ831,0))</f>
        <v>0</v>
      </c>
      <c r="GK832" s="127">
        <f>IF(OR(FI7="Paid - Loss &amp; DCCE",FI7="Incurred - Loss &amp; DCCE"),"N/A",IFERROR(GK830*GK831,0))</f>
        <v>0</v>
      </c>
      <c r="GL832" s="127">
        <f>IF(OR(FI7="Paid - Loss &amp; DCCE",FI7="Incurred - Loss &amp; DCCE"),"N/A",IFERROR(GL830*GL831,0))</f>
        <v>0</v>
      </c>
      <c r="GM832" s="127">
        <f>IF(OR(FI7="Paid - Loss &amp; DCCE",FI7="Incurred - Loss &amp; DCCE"),"N/A",IFERROR(GM830*GM831,0))</f>
        <v>0</v>
      </c>
      <c r="GN832" s="127">
        <f>IF(OR(FI7="Paid - Loss &amp; DCCE",FI7="Incurred - Loss &amp; DCCE"),"N/A",IFERROR(GN830*GN831,0))</f>
        <v>0</v>
      </c>
      <c r="GO832" s="127">
        <f>IF(OR(FI7="Paid - Loss &amp; DCCE",FI7="Incurred - Loss &amp; DCCE"),"N/A",IFERROR(GO830*GO831,0))</f>
        <v>0</v>
      </c>
      <c r="GP832" s="127">
        <f>IF(OR(FI7="Paid - Loss &amp; DCCE",FI7="Incurred - Loss &amp; DCCE"),"N/A",IFERROR(GP830*GP831,0))</f>
        <v>0</v>
      </c>
      <c r="GQ832" s="127">
        <f>IF(OR(FI7="Paid - Loss &amp; DCCE",FI7="Incurred - Loss &amp; DCCE"),"N/A",IFERROR(GQ830*GQ831,0))</f>
        <v>0</v>
      </c>
      <c r="GR832" s="127">
        <f>IF(OR(FI7="Paid - Loss &amp; DCCE",FI7="Incurred - Loss &amp; DCCE"),"N/A",IFERROR(GR830*GR831,0))</f>
        <v>0</v>
      </c>
      <c r="GS832" s="127">
        <f>IF(OR(FI7="Paid - Loss &amp; DCCE",FI7="Incurred - Loss &amp; DCCE"),"N/A",IFERROR(GS830*GS831,0))</f>
        <v>0</v>
      </c>
    </row>
    <row r="833" spans="1:201" s="70" customFormat="1" ht="15.75" thickBot="1" x14ac:dyDescent="0.3">
      <c r="A833" s="117" t="s">
        <v>8</v>
      </c>
      <c r="B833" s="128">
        <f>IF(OR(E7="Paid - Loss &amp; DCCE",E7="Incurred - Loss &amp; DCCE"),"N/A",IFERROR(B832/B678,1))</f>
        <v>1</v>
      </c>
      <c r="C833" s="128">
        <f>IF(OR(E7="Paid - Loss &amp; DCCE",E7="Incurred - Loss &amp; DCCE"),"N/A",IFERROR(C832/C677,1))</f>
        <v>1</v>
      </c>
      <c r="D833" s="128">
        <f>IF(OR(E7="Paid - Loss &amp; DCCE",E7="Incurred - Loss &amp; DCCE"),"N/A",IFERROR(D832/D676,1))</f>
        <v>1</v>
      </c>
      <c r="E833" s="128">
        <f>IF(OR(E7="Paid - Loss &amp; DCCE",E7="Incurred - Loss &amp; DCCE"),"N/A",IFERROR(E832/E675,1))</f>
        <v>1</v>
      </c>
      <c r="F833" s="128">
        <f>IF(OR(E7="Paid - Loss &amp; DCCE",E7="Incurred - Loss &amp; DCCE"),"N/A",IFERROR(F832/F674,1))</f>
        <v>1</v>
      </c>
      <c r="G833" s="128">
        <f>IF(OR(E7="Paid - Loss &amp; DCCE",E7="Incurred - Loss &amp; DCCE"),"N/A",IFERROR(G832/G673,1))</f>
        <v>1</v>
      </c>
      <c r="H833" s="128">
        <f>IF(OR(E7="Paid - Loss &amp; DCCE",E7="Incurred - Loss &amp; DCCE"),"N/A",IFERROR(H832/H672,1))</f>
        <v>1</v>
      </c>
      <c r="I833" s="128">
        <f>IF(OR(E7="Paid - Loss &amp; DCCE",E7="Incurred - Loss &amp; DCCE"),"N/A",IFERROR(I832/I671,1))</f>
        <v>1</v>
      </c>
      <c r="J833" s="128">
        <f>IF(OR(E7="Paid - Loss &amp; DCCE",E7="Incurred - Loss &amp; DCCE"),"N/A",IFERROR(J832/J670,1))</f>
        <v>1</v>
      </c>
      <c r="K833" s="128">
        <f>IF(OR(E7="Paid - Loss &amp; DCCE",E7="Incurred - Loss &amp; DCCE"),"N/A",IFERROR(K832/K669,1))</f>
        <v>1</v>
      </c>
      <c r="L833" s="128">
        <f>IF(OR(E7="Paid - Loss &amp; DCCE",E7="Incurred - Loss &amp; DCCE"),"N/A",IFERROR(L832/L668,1))</f>
        <v>1</v>
      </c>
      <c r="M833" s="128">
        <f>IF(OR(E7="Paid - Loss &amp; DCCE",E7="Incurred - Loss &amp; DCCE"),"N/A",IFERROR(M832/M667,1))</f>
        <v>1</v>
      </c>
      <c r="N833" s="128">
        <f>IF(OR(E7="Paid - Loss &amp; DCCE",E7="Incurred - Loss &amp; DCCE"),"N/A",IFERROR(N832/N666,1))</f>
        <v>1</v>
      </c>
      <c r="O833" s="128">
        <f>IF(OR(E7="Paid - Loss &amp; DCCE",E7="Incurred - Loss &amp; DCCE"),"N/A",IFERROR(O832/O665,1))</f>
        <v>1</v>
      </c>
      <c r="P833" s="128">
        <f>IF(OR(E7="Paid - Loss &amp; DCCE",E7="Incurred - Loss &amp; DCCE"),"N/A",IFERROR(P832/P664,1))</f>
        <v>1</v>
      </c>
      <c r="Q833" s="128">
        <f>IF(OR(E7="Paid - Loss &amp; DCCE",E7="Incurred - Loss &amp; DCCE"),"N/A",IFERROR(Q832/Q663,1))</f>
        <v>1</v>
      </c>
      <c r="R833" s="128">
        <f>IF(OR(E7="Paid - Loss &amp; DCCE",E7="Incurred - Loss &amp; DCCE"),"N/A",IFERROR(R832/R662,1))</f>
        <v>1</v>
      </c>
      <c r="S833" s="128">
        <f>IF(OR(E7="Paid - Loss &amp; DCCE",E7="Incurred - Loss &amp; DCCE"),"N/A",IFERROR(S832/S661,1))</f>
        <v>1</v>
      </c>
      <c r="T833" s="128">
        <f>IF(OR(E7="Paid - Loss &amp; DCCE",E7="Incurred - Loss &amp; DCCE"),"N/A",IFERROR(T832/T660,1))</f>
        <v>1</v>
      </c>
      <c r="U833" s="128">
        <f>IF(OR(E7="Paid - Loss &amp; DCCE",E7="Incurred - Loss &amp; DCCE"),"N/A",IFERROR(U832/U659,1))</f>
        <v>1</v>
      </c>
      <c r="V833" s="128">
        <f>IF(OR(E7="Paid - Loss &amp; DCCE",E7="Incurred - Loss &amp; DCCE"),"N/A",IFERROR(V832/V658,1))</f>
        <v>1</v>
      </c>
      <c r="W833" s="128">
        <f>IF(OR(E7="Paid - Loss &amp; DCCE",E7="Incurred - Loss &amp; DCCE"),"N/A",IFERROR(W832/W657,1))</f>
        <v>1</v>
      </c>
      <c r="X833" s="128">
        <f>IF(OR(E7="Paid - Loss &amp; DCCE",E7="Incurred - Loss &amp; DCCE"),"N/A",IFERROR(X832/X656,1))</f>
        <v>1</v>
      </c>
      <c r="Y833" s="128">
        <f>IF(OR(E7="Paid - Loss &amp; DCCE",E7="Incurred - Loss &amp; DCCE"),"N/A",IFERROR(Y832/Y655,1))</f>
        <v>1</v>
      </c>
      <c r="Z833" s="128">
        <f>IF(OR(E7="Paid - Loss &amp; DCCE",E7="Incurred - Loss &amp; DCCE"),"N/A",IFERROR(Z832/Z654,1))</f>
        <v>1</v>
      </c>
      <c r="AA833" s="128">
        <f>IF(OR(E7="Paid - Loss &amp; DCCE",E7="Incurred - Loss &amp; DCCE"),"N/A",IFERROR(AA832/AA653,1))</f>
        <v>1</v>
      </c>
      <c r="AB833" s="128">
        <f>IF(OR(E7="Paid - Loss &amp; DCCE",E7="Incurred - Loss &amp; DCCE"),"N/A",IFERROR(AB832/AB652,1))</f>
        <v>1</v>
      </c>
      <c r="AC833" s="128">
        <f>IF(OR(E7="Paid - Loss &amp; DCCE",E7="Incurred - Loss &amp; DCCE"),"N/A",IFERROR(AC832/AC651,1))</f>
        <v>1</v>
      </c>
      <c r="AD833" s="128">
        <f>IF(OR(E7="Paid - Loss &amp; DCCE",E7="Incurred - Loss &amp; DCCE"),"N/A",IFERROR(AD832/AD650,1))</f>
        <v>1</v>
      </c>
      <c r="AE833" s="128">
        <f>IF(OR(E7="Paid - Loss &amp; DCCE",E7="Incurred - Loss &amp; DCCE"),"N/A",IFERROR(AE832/AE649,1))</f>
        <v>1</v>
      </c>
      <c r="AF833" s="128">
        <f>IF(OR(E7="Paid - Loss &amp; DCCE",E7="Incurred - Loss &amp; DCCE"),"N/A",IFERROR(AF832/AF648,1))</f>
        <v>1</v>
      </c>
      <c r="AG833" s="128">
        <f>IF(OR(E7="Paid - Loss &amp; DCCE",E7="Incurred - Loss &amp; DCCE"),"N/A",IFERROR(AG832/AG647,1))</f>
        <v>1</v>
      </c>
      <c r="AH833" s="128">
        <f>IF(OR(E7="Paid - Loss &amp; DCCE",E7="Incurred - Loss &amp; DCCE"),"N/A",IFERROR(AH832/AH646,1))</f>
        <v>1</v>
      </c>
      <c r="AI833" s="128">
        <f>IF(OR(E7="Paid - Loss &amp; DCCE",E7="Incurred - Loss &amp; DCCE"),"N/A",IFERROR(AI832/AI645,1))</f>
        <v>1</v>
      </c>
      <c r="AJ833" s="128">
        <f>IF(OR(E7="Paid - Loss &amp; DCCE",E7="Incurred - Loss &amp; DCCE"),"N/A",IFERROR(AJ832/AJ644,1))</f>
        <v>1</v>
      </c>
      <c r="AK833" s="128">
        <f>IF(OR(E7="Paid - Loss &amp; DCCE",E7="Incurred - Loss &amp; DCCE"),"N/A",IFERROR(AK832/AK643,1))</f>
        <v>1</v>
      </c>
      <c r="AL833" s="128">
        <f>IF(OR(E7="Paid - Loss &amp; DCCE",E7="Incurred - Loss &amp; DCCE"),"N/A",IFERROR(AL832/AL642,1))</f>
        <v>1</v>
      </c>
      <c r="AM833" s="128">
        <f>IF(OR(E7="Paid - Loss &amp; DCCE",E7="Incurred - Loss &amp; DCCE"),"N/A",IFERROR(AM832/AM641,1))</f>
        <v>1</v>
      </c>
      <c r="AN833" s="128">
        <f>IF(OR(E7="Paid - Loss &amp; DCCE",E7="Incurred - Loss &amp; DCCE"),"N/A",IFERROR(AN832/AN640,1))</f>
        <v>1</v>
      </c>
      <c r="AO833" s="128">
        <f>IF(OR(E7="Paid - Loss &amp; DCCE",E7="Incurred - Loss &amp; DCCE"),"N/A",IFERROR(AO832/AO639,1))</f>
        <v>1</v>
      </c>
      <c r="AP833" s="128">
        <f>IF(OR(AS7="Paid - Loss &amp; DCCE",AS7="Incurred - Loss &amp; DCCE"),"N/A",IFERROR(AP832/AP678,1))</f>
        <v>1</v>
      </c>
      <c r="AQ833" s="128">
        <f>IF(OR(AS7="Paid - Loss &amp; DCCE",AS7="Incurred - Loss &amp; DCCE"),"N/A",IFERROR(AQ832/AQ677,1))</f>
        <v>1</v>
      </c>
      <c r="AR833" s="128">
        <f>IF(OR(AS7="Paid - Loss &amp; DCCE",AS7="Incurred - Loss &amp; DCCE"),"N/A",IFERROR(AR832/AR676,1))</f>
        <v>1</v>
      </c>
      <c r="AS833" s="128">
        <f>IF(OR(AS7="Paid - Loss &amp; DCCE",AS7="Incurred - Loss &amp; DCCE"),"N/A",IFERROR(AS832/AS675,1))</f>
        <v>1</v>
      </c>
      <c r="AT833" s="128">
        <f>IF(OR(AS7="Paid - Loss &amp; DCCE",AS7="Incurred - Loss &amp; DCCE"),"N/A",IFERROR(AT832/AT674,1))</f>
        <v>1</v>
      </c>
      <c r="AU833" s="128">
        <f>IF(OR(AS7="Paid - Loss &amp; DCCE",AS7="Incurred - Loss &amp; DCCE"),"N/A",IFERROR(AU832/AU673,1))</f>
        <v>1</v>
      </c>
      <c r="AV833" s="128">
        <f>IF(OR(AS7="Paid - Loss &amp; DCCE",AS7="Incurred - Loss &amp; DCCE"),"N/A",IFERROR(AV832/AV672,1))</f>
        <v>1</v>
      </c>
      <c r="AW833" s="128">
        <f>IF(OR(AS7="Paid - Loss &amp; DCCE",AS7="Incurred - Loss &amp; DCCE"),"N/A",IFERROR(AW832/AW671,1))</f>
        <v>1</v>
      </c>
      <c r="AX833" s="128">
        <f>IF(OR(AS7="Paid - Loss &amp; DCCE",AS7="Incurred - Loss &amp; DCCE"),"N/A",IFERROR(AX832/AX670,1))</f>
        <v>1</v>
      </c>
      <c r="AY833" s="128">
        <f>IF(OR(AS7="Paid - Loss &amp; DCCE",AS7="Incurred - Loss &amp; DCCE"),"N/A",IFERROR(AY832/AY669,1))</f>
        <v>1</v>
      </c>
      <c r="AZ833" s="128">
        <f>IF(OR(AS7="Paid - Loss &amp; DCCE",AS7="Incurred - Loss &amp; DCCE"),"N/A",IFERROR(AZ832/AZ668,1))</f>
        <v>1</v>
      </c>
      <c r="BA833" s="128">
        <f>IF(OR(AS7="Paid - Loss &amp; DCCE",AS7="Incurred - Loss &amp; DCCE"),"N/A",IFERROR(BA832/BA667,1))</f>
        <v>1</v>
      </c>
      <c r="BB833" s="128">
        <f>IF(OR(AS7="Paid - Loss &amp; DCCE",AS7="Incurred - Loss &amp; DCCE"),"N/A",IFERROR(BB832/BB666,1))</f>
        <v>1</v>
      </c>
      <c r="BC833" s="128">
        <f>IF(OR(AS7="Paid - Loss &amp; DCCE",AS7="Incurred - Loss &amp; DCCE"),"N/A",IFERROR(BC832/BC665,1))</f>
        <v>1</v>
      </c>
      <c r="BD833" s="128">
        <f>IF(OR(AS7="Paid - Loss &amp; DCCE",AS7="Incurred - Loss &amp; DCCE"),"N/A",IFERROR(BD832/BD664,1))</f>
        <v>1</v>
      </c>
      <c r="BE833" s="128">
        <f>IF(OR(AS7="Paid - Loss &amp; DCCE",AS7="Incurred - Loss &amp; DCCE"),"N/A",IFERROR(BE832/BE663,1))</f>
        <v>1</v>
      </c>
      <c r="BF833" s="128">
        <f>IF(OR(AS7="Paid - Loss &amp; DCCE",AS7="Incurred - Loss &amp; DCCE"),"N/A",IFERROR(BF832/BF662,1))</f>
        <v>1</v>
      </c>
      <c r="BG833" s="128">
        <f>IF(OR(AS7="Paid - Loss &amp; DCCE",AS7="Incurred - Loss &amp; DCCE"),"N/A",IFERROR(BG832/BG661,1))</f>
        <v>1</v>
      </c>
      <c r="BH833" s="128">
        <f>IF(OR(AS7="Paid - Loss &amp; DCCE",AS7="Incurred - Loss &amp; DCCE"),"N/A",IFERROR(BH832/BH660,1))</f>
        <v>1</v>
      </c>
      <c r="BI833" s="128">
        <f>IF(OR(AS7="Paid - Loss &amp; DCCE",AS7="Incurred - Loss &amp; DCCE"),"N/A",IFERROR(BI832/BI659,1))</f>
        <v>1</v>
      </c>
      <c r="BJ833" s="128">
        <f>IF(OR(AS7="Paid - Loss &amp; DCCE",AS7="Incurred - Loss &amp; DCCE"),"N/A",IFERROR(BJ832/BJ658,1))</f>
        <v>1</v>
      </c>
      <c r="BK833" s="128">
        <f>IF(OR(AS7="Paid - Loss &amp; DCCE",AS7="Incurred - Loss &amp; DCCE"),"N/A",IFERROR(BK832/BK657,1))</f>
        <v>1</v>
      </c>
      <c r="BL833" s="128">
        <f>IF(OR(AS7="Paid - Loss &amp; DCCE",AS7="Incurred - Loss &amp; DCCE"),"N/A",IFERROR(BL832/BL656,1))</f>
        <v>1</v>
      </c>
      <c r="BM833" s="128">
        <f>IF(OR(AS7="Paid - Loss &amp; DCCE",AS7="Incurred - Loss &amp; DCCE"),"N/A",IFERROR(BM832/BM655,1))</f>
        <v>1</v>
      </c>
      <c r="BN833" s="128">
        <f>IF(OR(AS7="Paid - Loss &amp; DCCE",AS7="Incurred - Loss &amp; DCCE"),"N/A",IFERROR(BN832/BN654,1))</f>
        <v>1</v>
      </c>
      <c r="BO833" s="128">
        <f>IF(OR(AS7="Paid - Loss &amp; DCCE",AS7="Incurred - Loss &amp; DCCE"),"N/A",IFERROR(BO832/BO653,1))</f>
        <v>1</v>
      </c>
      <c r="BP833" s="128">
        <f>IF(OR(AS7="Paid - Loss &amp; DCCE",AS7="Incurred - Loss &amp; DCCE"),"N/A",IFERROR(BP832/BP652,1))</f>
        <v>1</v>
      </c>
      <c r="BQ833" s="128">
        <f>IF(OR(AS7="Paid - Loss &amp; DCCE",AS7="Incurred - Loss &amp; DCCE"),"N/A",IFERROR(BQ832/BQ651,1))</f>
        <v>1</v>
      </c>
      <c r="BR833" s="128">
        <f>IF(OR(AS7="Paid - Loss &amp; DCCE",AS7="Incurred - Loss &amp; DCCE"),"N/A",IFERROR(BR832/BR650,1))</f>
        <v>1</v>
      </c>
      <c r="BS833" s="128">
        <f>IF(OR(AS7="Paid - Loss &amp; DCCE",AS7="Incurred - Loss &amp; DCCE"),"N/A",IFERROR(BS832/BS649,1))</f>
        <v>1</v>
      </c>
      <c r="BT833" s="128">
        <f>IF(OR(AS7="Paid - Loss &amp; DCCE",AS7="Incurred - Loss &amp; DCCE"),"N/A",IFERROR(BT832/BT648,1))</f>
        <v>1</v>
      </c>
      <c r="BU833" s="128">
        <f>IF(OR(AS7="Paid - Loss &amp; DCCE",AS7="Incurred - Loss &amp; DCCE"),"N/A",IFERROR(BU832/BU647,1))</f>
        <v>1</v>
      </c>
      <c r="BV833" s="128">
        <f>IF(OR(AS7="Paid - Loss &amp; DCCE",AS7="Incurred - Loss &amp; DCCE"),"N/A",IFERROR(BV832/BV646,1))</f>
        <v>1</v>
      </c>
      <c r="BW833" s="128">
        <f>IF(OR(AS7="Paid - Loss &amp; DCCE",AS7="Incurred - Loss &amp; DCCE"),"N/A",IFERROR(BW832/BW645,1))</f>
        <v>1</v>
      </c>
      <c r="BX833" s="128">
        <f>IF(OR(AS7="Paid - Loss &amp; DCCE",AS7="Incurred - Loss &amp; DCCE"),"N/A",IFERROR(BX832/BX644,1))</f>
        <v>1</v>
      </c>
      <c r="BY833" s="128">
        <f>IF(OR(AS7="Paid - Loss &amp; DCCE",AS7="Incurred - Loss &amp; DCCE"),"N/A",IFERROR(BY832/BY643,1))</f>
        <v>1</v>
      </c>
      <c r="BZ833" s="128">
        <f>IF(OR(AS7="Paid - Loss &amp; DCCE",AS7="Incurred - Loss &amp; DCCE"),"N/A",IFERROR(BZ832/BZ642,1))</f>
        <v>1</v>
      </c>
      <c r="CA833" s="128">
        <f>IF(OR(AS7="Paid - Loss &amp; DCCE",AS7="Incurred - Loss &amp; DCCE"),"N/A",IFERROR(CA832/CA641,1))</f>
        <v>1</v>
      </c>
      <c r="CB833" s="128">
        <f>IF(OR(AS7="Paid - Loss &amp; DCCE",AS7="Incurred - Loss &amp; DCCE"),"N/A",IFERROR(CB832/CB640,1))</f>
        <v>1</v>
      </c>
      <c r="CC833" s="128">
        <f>IF(OR(AS7="Paid - Loss &amp; DCCE",AS7="Incurred - Loss &amp; DCCE"),"N/A",IFERROR(CC832/CC639,1))</f>
        <v>1</v>
      </c>
      <c r="CD833" s="128">
        <f>IF(OR(CG7="Paid - Loss &amp; DCCE",CG7="Incurred - Loss &amp; DCCE"),"N/A",IFERROR(CD832/CD678,1))</f>
        <v>1</v>
      </c>
      <c r="CE833" s="128">
        <f>IF(OR(CG7="Paid - Loss &amp; DCCE",CG7="Incurred - Loss &amp; DCCE"),"N/A",IFERROR(CE832/CE677,1))</f>
        <v>1</v>
      </c>
      <c r="CF833" s="128">
        <f>IF(OR(CG7="Paid - Loss &amp; DCCE",CG7="Incurred - Loss &amp; DCCE"),"N/A",IFERROR(CF832/CF676,1))</f>
        <v>1</v>
      </c>
      <c r="CG833" s="128">
        <f>IF(OR(CG7="Paid - Loss &amp; DCCE",CG7="Incurred - Loss &amp; DCCE"),"N/A",IFERROR(CG832/CG675,1))</f>
        <v>1</v>
      </c>
      <c r="CH833" s="128">
        <f>IF(OR(CG7="Paid - Loss &amp; DCCE",CG7="Incurred - Loss &amp; DCCE"),"N/A",IFERROR(CH832/CH674,1))</f>
        <v>1</v>
      </c>
      <c r="CI833" s="128">
        <f>IF(OR(CG7="Paid - Loss &amp; DCCE",CG7="Incurred - Loss &amp; DCCE"),"N/A",IFERROR(CI832/CI673,1))</f>
        <v>1</v>
      </c>
      <c r="CJ833" s="128">
        <f>IF(OR(CG7="Paid - Loss &amp; DCCE",CG7="Incurred - Loss &amp; DCCE"),"N/A",IFERROR(CJ832/CJ672,1))</f>
        <v>1</v>
      </c>
      <c r="CK833" s="128">
        <f>IF(OR(CG7="Paid - Loss &amp; DCCE",CG7="Incurred - Loss &amp; DCCE"),"N/A",IFERROR(CK832/CK671,1))</f>
        <v>1</v>
      </c>
      <c r="CL833" s="128">
        <f>IF(OR(CG7="Paid - Loss &amp; DCCE",CG7="Incurred - Loss &amp; DCCE"),"N/A",IFERROR(CL832/CL670,1))</f>
        <v>1</v>
      </c>
      <c r="CM833" s="128">
        <f>IF(OR(CG7="Paid - Loss &amp; DCCE",CG7="Incurred - Loss &amp; DCCE"),"N/A",IFERROR(CM832/CM669,1))</f>
        <v>1</v>
      </c>
      <c r="CN833" s="128">
        <f>IF(OR(CG7="Paid - Loss &amp; DCCE",CG7="Incurred - Loss &amp; DCCE"),"N/A",IFERROR(CN832/CN668,1))</f>
        <v>1</v>
      </c>
      <c r="CO833" s="128">
        <f>IF(OR(CG7="Paid - Loss &amp; DCCE",CG7="Incurred - Loss &amp; DCCE"),"N/A",IFERROR(CO832/CO667,1))</f>
        <v>1</v>
      </c>
      <c r="CP833" s="128">
        <f>IF(OR(CG7="Paid - Loss &amp; DCCE",CG7="Incurred - Loss &amp; DCCE"),"N/A",IFERROR(CP832/CP666,1))</f>
        <v>1</v>
      </c>
      <c r="CQ833" s="128">
        <f>IF(OR(CG7="Paid - Loss &amp; DCCE",CG7="Incurred - Loss &amp; DCCE"),"N/A",IFERROR(CQ832/CQ665,1))</f>
        <v>1</v>
      </c>
      <c r="CR833" s="128">
        <f>IF(OR(CG7="Paid - Loss &amp; DCCE",CG7="Incurred - Loss &amp; DCCE"),"N/A",IFERROR(CR832/CR664,1))</f>
        <v>1</v>
      </c>
      <c r="CS833" s="128">
        <f>IF(OR(CG7="Paid - Loss &amp; DCCE",CG7="Incurred - Loss &amp; DCCE"),"N/A",IFERROR(CS832/CS663,1))</f>
        <v>1</v>
      </c>
      <c r="CT833" s="128">
        <f>IF(OR(CG7="Paid - Loss &amp; DCCE",CG7="Incurred - Loss &amp; DCCE"),"N/A",IFERROR(CT832/CT662,1))</f>
        <v>1</v>
      </c>
      <c r="CU833" s="128">
        <f>IF(OR(CG7="Paid - Loss &amp; DCCE",CG7="Incurred - Loss &amp; DCCE"),"N/A",IFERROR(CU832/CU661,1))</f>
        <v>1</v>
      </c>
      <c r="CV833" s="128">
        <f>IF(OR(CG7="Paid - Loss &amp; DCCE",CG7="Incurred - Loss &amp; DCCE"),"N/A",IFERROR(CV832/CV660,1))</f>
        <v>1</v>
      </c>
      <c r="CW833" s="128">
        <f>IF(OR(CG7="Paid - Loss &amp; DCCE",CG7="Incurred - Loss &amp; DCCE"),"N/A",IFERROR(CW832/CW659,1))</f>
        <v>1</v>
      </c>
      <c r="CX833" s="128">
        <f>IF(OR(CG7="Paid - Loss &amp; DCCE",CG7="Incurred - Loss &amp; DCCE"),"N/A",IFERROR(CX832/CX658,1))</f>
        <v>1</v>
      </c>
      <c r="CY833" s="128">
        <f>IF(OR(CG7="Paid - Loss &amp; DCCE",CG7="Incurred - Loss &amp; DCCE"),"N/A",IFERROR(CY832/CY657,1))</f>
        <v>1</v>
      </c>
      <c r="CZ833" s="128">
        <f>IF(OR(CG7="Paid - Loss &amp; DCCE",CG7="Incurred - Loss &amp; DCCE"),"N/A",IFERROR(CZ832/CZ656,1))</f>
        <v>1</v>
      </c>
      <c r="DA833" s="128">
        <f>IF(OR(CG7="Paid - Loss &amp; DCCE",CG7="Incurred - Loss &amp; DCCE"),"N/A",IFERROR(DA832/DA655,1))</f>
        <v>1</v>
      </c>
      <c r="DB833" s="128">
        <f>IF(OR(CG7="Paid - Loss &amp; DCCE",CG7="Incurred - Loss &amp; DCCE"),"N/A",IFERROR(DB832/DB654,1))</f>
        <v>1</v>
      </c>
      <c r="DC833" s="128">
        <f>IF(OR(CG7="Paid - Loss &amp; DCCE",CG7="Incurred - Loss &amp; DCCE"),"N/A",IFERROR(DC832/DC653,1))</f>
        <v>1</v>
      </c>
      <c r="DD833" s="128">
        <f>IF(OR(CG7="Paid - Loss &amp; DCCE",CG7="Incurred - Loss &amp; DCCE"),"N/A",IFERROR(DD832/DD652,1))</f>
        <v>1</v>
      </c>
      <c r="DE833" s="128">
        <f>IF(OR(CG7="Paid - Loss &amp; DCCE",CG7="Incurred - Loss &amp; DCCE"),"N/A",IFERROR(DE832/DE651,1))</f>
        <v>1</v>
      </c>
      <c r="DF833" s="128">
        <f>IF(OR(CG7="Paid - Loss &amp; DCCE",CG7="Incurred - Loss &amp; DCCE"),"N/A",IFERROR(DF832/DF650,1))</f>
        <v>1</v>
      </c>
      <c r="DG833" s="128">
        <f>IF(OR(CG7="Paid - Loss &amp; DCCE",CG7="Incurred - Loss &amp; DCCE"),"N/A",IFERROR(DG832/DG649,1))</f>
        <v>1</v>
      </c>
      <c r="DH833" s="128">
        <f>IF(OR(CG7="Paid - Loss &amp; DCCE",CG7="Incurred - Loss &amp; DCCE"),"N/A",IFERROR(DH832/DH648,1))</f>
        <v>1</v>
      </c>
      <c r="DI833" s="128">
        <f>IF(OR(CG7="Paid - Loss &amp; DCCE",CG7="Incurred - Loss &amp; DCCE"),"N/A",IFERROR(DI832/DI647,1))</f>
        <v>1</v>
      </c>
      <c r="DJ833" s="128">
        <f>IF(OR(CG7="Paid - Loss &amp; DCCE",CG7="Incurred - Loss &amp; DCCE"),"N/A",IFERROR(DJ832/DJ646,1))</f>
        <v>1</v>
      </c>
      <c r="DK833" s="128">
        <f>IF(OR(CG7="Paid - Loss &amp; DCCE",CG7="Incurred - Loss &amp; DCCE"),"N/A",IFERROR(DK832/DK645,1))</f>
        <v>1</v>
      </c>
      <c r="DL833" s="128">
        <f>IF(OR(CG7="Paid - Loss &amp; DCCE",CG7="Incurred - Loss &amp; DCCE"),"N/A",IFERROR(DL832/DL644,1))</f>
        <v>1</v>
      </c>
      <c r="DM833" s="128">
        <f>IF(OR(CG7="Paid - Loss &amp; DCCE",CG7="Incurred - Loss &amp; DCCE"),"N/A",IFERROR(DM832/DM643,1))</f>
        <v>1</v>
      </c>
      <c r="DN833" s="128">
        <f>IF(OR(CG7="Paid - Loss &amp; DCCE",CG7="Incurred - Loss &amp; DCCE"),"N/A",IFERROR(DN832/DN642,1))</f>
        <v>1</v>
      </c>
      <c r="DO833" s="128">
        <f>IF(OR(CG7="Paid - Loss &amp; DCCE",CG7="Incurred - Loss &amp; DCCE"),"N/A",IFERROR(DO832/DO641,1))</f>
        <v>1</v>
      </c>
      <c r="DP833" s="128">
        <f>IF(OR(CG7="Paid - Loss &amp; DCCE",CG7="Incurred - Loss &amp; DCCE"),"N/A",IFERROR(DP832/DP640,1))</f>
        <v>1</v>
      </c>
      <c r="DQ833" s="128">
        <f>IF(OR(CG7="Paid - Loss &amp; DCCE",CG7="Incurred - Loss &amp; DCCE"),"N/A",IFERROR(DQ832/DQ639,1))</f>
        <v>1</v>
      </c>
      <c r="DR833" s="128">
        <f>IF(OR(DU7="Paid - Loss &amp; DCCE",DU7="Incurred - Loss &amp; DCCE"),"N/A",IFERROR(DR832/DR678,1))</f>
        <v>1</v>
      </c>
      <c r="DS833" s="128">
        <f>IF(OR(DU7="Paid - Loss &amp; DCCE",DU7="Incurred - Loss &amp; DCCE"),"N/A",IFERROR(DS832/DS677,1))</f>
        <v>1</v>
      </c>
      <c r="DT833" s="128">
        <f>IF(OR(DU7="Paid - Loss &amp; DCCE",DU7="Incurred - Loss &amp; DCCE"),"N/A",IFERROR(DT832/DT676,1))</f>
        <v>1</v>
      </c>
      <c r="DU833" s="128">
        <f>IF(OR(DU7="Paid - Loss &amp; DCCE",DU7="Incurred - Loss &amp; DCCE"),"N/A",IFERROR(DU832/DU675,1))</f>
        <v>1</v>
      </c>
      <c r="DV833" s="128">
        <f>IF(OR(DU7="Paid - Loss &amp; DCCE",DU7="Incurred - Loss &amp; DCCE"),"N/A",IFERROR(DV832/DV674,1))</f>
        <v>1</v>
      </c>
      <c r="DW833" s="128">
        <f>IF(OR(DU7="Paid - Loss &amp; DCCE",DU7="Incurred - Loss &amp; DCCE"),"N/A",IFERROR(DW832/DW673,1))</f>
        <v>1</v>
      </c>
      <c r="DX833" s="128">
        <f>IF(OR(DU7="Paid - Loss &amp; DCCE",DU7="Incurred - Loss &amp; DCCE"),"N/A",IFERROR(DX832/DX672,1))</f>
        <v>1</v>
      </c>
      <c r="DY833" s="128">
        <f>IF(OR(DU7="Paid - Loss &amp; DCCE",DU7="Incurred - Loss &amp; DCCE"),"N/A",IFERROR(DY832/DY671,1))</f>
        <v>1</v>
      </c>
      <c r="DZ833" s="128">
        <f>IF(OR(DU7="Paid - Loss &amp; DCCE",DU7="Incurred - Loss &amp; DCCE"),"N/A",IFERROR(DZ832/DZ670,1))</f>
        <v>1</v>
      </c>
      <c r="EA833" s="128">
        <f>IF(OR(DU7="Paid - Loss &amp; DCCE",DU7="Incurred - Loss &amp; DCCE"),"N/A",IFERROR(EA832/EA669,1))</f>
        <v>1</v>
      </c>
      <c r="EB833" s="128">
        <f>IF(OR(DU7="Paid - Loss &amp; DCCE",DU7="Incurred - Loss &amp; DCCE"),"N/A",IFERROR(EB832/EB668,1))</f>
        <v>1</v>
      </c>
      <c r="EC833" s="128">
        <f>IF(OR(DU7="Paid - Loss &amp; DCCE",DU7="Incurred - Loss &amp; DCCE"),"N/A",IFERROR(EC832/EC667,1))</f>
        <v>1</v>
      </c>
      <c r="ED833" s="128">
        <f>IF(OR(DU7="Paid - Loss &amp; DCCE",DU7="Incurred - Loss &amp; DCCE"),"N/A",IFERROR(ED832/ED666,1))</f>
        <v>1</v>
      </c>
      <c r="EE833" s="128">
        <f>IF(OR(DU7="Paid - Loss &amp; DCCE",DU7="Incurred - Loss &amp; DCCE"),"N/A",IFERROR(EE832/EE665,1))</f>
        <v>1</v>
      </c>
      <c r="EF833" s="128">
        <f>IF(OR(DU7="Paid - Loss &amp; DCCE",DU7="Incurred - Loss &amp; DCCE"),"N/A",IFERROR(EF832/EF664,1))</f>
        <v>1</v>
      </c>
      <c r="EG833" s="128">
        <f>IF(OR(DU7="Paid - Loss &amp; DCCE",DU7="Incurred - Loss &amp; DCCE"),"N/A",IFERROR(EG832/EG663,1))</f>
        <v>1</v>
      </c>
      <c r="EH833" s="128">
        <f>IF(OR(DU7="Paid - Loss &amp; DCCE",DU7="Incurred - Loss &amp; DCCE"),"N/A",IFERROR(EH832/EH662,1))</f>
        <v>1</v>
      </c>
      <c r="EI833" s="128">
        <f>IF(OR(DU7="Paid - Loss &amp; DCCE",DU7="Incurred - Loss &amp; DCCE"),"N/A",IFERROR(EI832/EI661,1))</f>
        <v>1</v>
      </c>
      <c r="EJ833" s="128">
        <f>IF(OR(DU7="Paid - Loss &amp; DCCE",DU7="Incurred - Loss &amp; DCCE"),"N/A",IFERROR(EJ832/EJ660,1))</f>
        <v>1</v>
      </c>
      <c r="EK833" s="128">
        <f>IF(OR(DU7="Paid - Loss &amp; DCCE",DU7="Incurred - Loss &amp; DCCE"),"N/A",IFERROR(EK832/EK659,1))</f>
        <v>1</v>
      </c>
      <c r="EL833" s="128">
        <f>IF(OR(DU7="Paid - Loss &amp; DCCE",DU7="Incurred - Loss &amp; DCCE"),"N/A",IFERROR(EL832/EL658,1))</f>
        <v>1</v>
      </c>
      <c r="EM833" s="128">
        <f>IF(OR(DU7="Paid - Loss &amp; DCCE",DU7="Incurred - Loss &amp; DCCE"),"N/A",IFERROR(EM832/EM657,1))</f>
        <v>1</v>
      </c>
      <c r="EN833" s="128">
        <f>IF(OR(DU7="Paid - Loss &amp; DCCE",DU7="Incurred - Loss &amp; DCCE"),"N/A",IFERROR(EN832/EN656,1))</f>
        <v>1</v>
      </c>
      <c r="EO833" s="128">
        <f>IF(OR(DU7="Paid - Loss &amp; DCCE",DU7="Incurred - Loss &amp; DCCE"),"N/A",IFERROR(EO832/EO655,1))</f>
        <v>1</v>
      </c>
      <c r="EP833" s="128">
        <f>IF(OR(DU7="Paid - Loss &amp; DCCE",DU7="Incurred - Loss &amp; DCCE"),"N/A",IFERROR(EP832/EP654,1))</f>
        <v>1</v>
      </c>
      <c r="EQ833" s="128">
        <f>IF(OR(DU7="Paid - Loss &amp; DCCE",DU7="Incurred - Loss &amp; DCCE"),"N/A",IFERROR(EQ832/EQ653,1))</f>
        <v>1</v>
      </c>
      <c r="ER833" s="128">
        <f>IF(OR(DU7="Paid - Loss &amp; DCCE",DU7="Incurred - Loss &amp; DCCE"),"N/A",IFERROR(ER832/ER652,1))</f>
        <v>1</v>
      </c>
      <c r="ES833" s="128">
        <f>IF(OR(DU7="Paid - Loss &amp; DCCE",DU7="Incurred - Loss &amp; DCCE"),"N/A",IFERROR(ES832/ES651,1))</f>
        <v>1</v>
      </c>
      <c r="ET833" s="128">
        <f>IF(OR(DU7="Paid - Loss &amp; DCCE",DU7="Incurred - Loss &amp; DCCE"),"N/A",IFERROR(ET832/ET650,1))</f>
        <v>1</v>
      </c>
      <c r="EU833" s="128">
        <f>IF(OR(DU7="Paid - Loss &amp; DCCE",DU7="Incurred - Loss &amp; DCCE"),"N/A",IFERROR(EU832/EU649,1))</f>
        <v>1</v>
      </c>
      <c r="EV833" s="128">
        <f>IF(OR(DU7="Paid - Loss &amp; DCCE",DU7="Incurred - Loss &amp; DCCE"),"N/A",IFERROR(EV832/EV648,1))</f>
        <v>1</v>
      </c>
      <c r="EW833" s="128">
        <f>IF(OR(DU7="Paid - Loss &amp; DCCE",DU7="Incurred - Loss &amp; DCCE"),"N/A",IFERROR(EW832/EW647,1))</f>
        <v>1</v>
      </c>
      <c r="EX833" s="128">
        <f>IF(OR(DU7="Paid - Loss &amp; DCCE",DU7="Incurred - Loss &amp; DCCE"),"N/A",IFERROR(EX832/EX646,1))</f>
        <v>1</v>
      </c>
      <c r="EY833" s="128">
        <f>IF(OR(DU7="Paid - Loss &amp; DCCE",DU7="Incurred - Loss &amp; DCCE"),"N/A",IFERROR(EY832/EY645,1))</f>
        <v>1</v>
      </c>
      <c r="EZ833" s="128">
        <f>IF(OR(DU7="Paid - Loss &amp; DCCE",DU7="Incurred - Loss &amp; DCCE"),"N/A",IFERROR(EZ832/EZ644,1))</f>
        <v>1</v>
      </c>
      <c r="FA833" s="128">
        <f>IF(OR(DU7="Paid - Loss &amp; DCCE",DU7="Incurred - Loss &amp; DCCE"),"N/A",IFERROR(FA832/FA643,1))</f>
        <v>1</v>
      </c>
      <c r="FB833" s="128">
        <f>IF(OR(DU7="Paid - Loss &amp; DCCE",DU7="Incurred - Loss &amp; DCCE"),"N/A",IFERROR(FB832/FB642,1))</f>
        <v>1</v>
      </c>
      <c r="FC833" s="128">
        <f>IF(OR(DU7="Paid - Loss &amp; DCCE",DU7="Incurred - Loss &amp; DCCE"),"N/A",IFERROR(FC832/FC641,1))</f>
        <v>1</v>
      </c>
      <c r="FD833" s="128">
        <f>IF(OR(DU7="Paid - Loss &amp; DCCE",DU7="Incurred - Loss &amp; DCCE"),"N/A",IFERROR(FD832/FD640,1))</f>
        <v>1</v>
      </c>
      <c r="FE833" s="128">
        <f>IF(OR(DU7="Paid - Loss &amp; DCCE",DU7="Incurred - Loss &amp; DCCE"),"N/A",IFERROR(FE832/FE639,1))</f>
        <v>1</v>
      </c>
      <c r="FF833" s="128">
        <f>IF(OR(FI7="Paid - Loss &amp; DCCE",FI7="Incurred - Loss &amp; DCCE"),"N/A",IFERROR(FF832/FF678,1))</f>
        <v>1</v>
      </c>
      <c r="FG833" s="128">
        <f>IF(OR(FI7="Paid - Loss &amp; DCCE",FI7="Incurred - Loss &amp; DCCE"),"N/A",IFERROR(FG832/FG677,1))</f>
        <v>1</v>
      </c>
      <c r="FH833" s="128">
        <f>IF(OR(FI7="Paid - Loss &amp; DCCE",FI7="Incurred - Loss &amp; DCCE"),"N/A",IFERROR(FH832/FH676,1))</f>
        <v>1</v>
      </c>
      <c r="FI833" s="128">
        <f>IF(OR(FI7="Paid - Loss &amp; DCCE",FI7="Incurred - Loss &amp; DCCE"),"N/A",IFERROR(FI832/FI675,1))</f>
        <v>1</v>
      </c>
      <c r="FJ833" s="128">
        <f>IF(OR(FI7="Paid - Loss &amp; DCCE",FI7="Incurred - Loss &amp; DCCE"),"N/A",IFERROR(FJ832/FJ674,1))</f>
        <v>1</v>
      </c>
      <c r="FK833" s="128">
        <f>IF(OR(FI7="Paid - Loss &amp; DCCE",FI7="Incurred - Loss &amp; DCCE"),"N/A",IFERROR(FK832/FK673,1))</f>
        <v>1</v>
      </c>
      <c r="FL833" s="128">
        <f>IF(OR(FI7="Paid - Loss &amp; DCCE",FI7="Incurred - Loss &amp; DCCE"),"N/A",IFERROR(FL832/FL672,1))</f>
        <v>1</v>
      </c>
      <c r="FM833" s="128">
        <f>IF(OR(FI7="Paid - Loss &amp; DCCE",FI7="Incurred - Loss &amp; DCCE"),"N/A",IFERROR(FM832/FM671,1))</f>
        <v>1</v>
      </c>
      <c r="FN833" s="128">
        <f>IF(OR(FI7="Paid - Loss &amp; DCCE",FI7="Incurred - Loss &amp; DCCE"),"N/A",IFERROR(FN832/FN670,1))</f>
        <v>1</v>
      </c>
      <c r="FO833" s="128">
        <f>IF(OR(FI7="Paid - Loss &amp; DCCE",FI7="Incurred - Loss &amp; DCCE"),"N/A",IFERROR(FO832/FO669,1))</f>
        <v>1</v>
      </c>
      <c r="FP833" s="128">
        <f>IF(OR(FI7="Paid - Loss &amp; DCCE",FI7="Incurred - Loss &amp; DCCE"),"N/A",IFERROR(FP832/FP668,1))</f>
        <v>1</v>
      </c>
      <c r="FQ833" s="128">
        <f>IF(OR(FI7="Paid - Loss &amp; DCCE",FI7="Incurred - Loss &amp; DCCE"),"N/A",IFERROR(FQ832/FQ667,1))</f>
        <v>1</v>
      </c>
      <c r="FR833" s="128">
        <f>IF(OR(FI7="Paid - Loss &amp; DCCE",FI7="Incurred - Loss &amp; DCCE"),"N/A",IFERROR(FR832/FR666,1))</f>
        <v>1</v>
      </c>
      <c r="FS833" s="128">
        <f>IF(OR(FI7="Paid - Loss &amp; DCCE",FI7="Incurred - Loss &amp; DCCE"),"N/A",IFERROR(FS832/FS665,1))</f>
        <v>1</v>
      </c>
      <c r="FT833" s="128">
        <f>IF(OR(FI7="Paid - Loss &amp; DCCE",FI7="Incurred - Loss &amp; DCCE"),"N/A",IFERROR(FT832/FT664,1))</f>
        <v>1</v>
      </c>
      <c r="FU833" s="128">
        <f>IF(OR(FI7="Paid - Loss &amp; DCCE",FI7="Incurred - Loss &amp; DCCE"),"N/A",IFERROR(FU832/FU663,1))</f>
        <v>1</v>
      </c>
      <c r="FV833" s="128">
        <f>IF(OR(FI7="Paid - Loss &amp; DCCE",FI7="Incurred - Loss &amp; DCCE"),"N/A",IFERROR(FV832/FV662,1))</f>
        <v>1</v>
      </c>
      <c r="FW833" s="128">
        <f>IF(OR(FI7="Paid - Loss &amp; DCCE",FI7="Incurred - Loss &amp; DCCE"),"N/A",IFERROR(FW832/FW661,1))</f>
        <v>1</v>
      </c>
      <c r="FX833" s="128">
        <f>IF(OR(FI7="Paid - Loss &amp; DCCE",FI7="Incurred - Loss &amp; DCCE"),"N/A",IFERROR(FX832/FX660,1))</f>
        <v>1</v>
      </c>
      <c r="FY833" s="128">
        <f>IF(OR(FI7="Paid - Loss &amp; DCCE",FI7="Incurred - Loss &amp; DCCE"),"N/A",IFERROR(FY832/FY659,1))</f>
        <v>1</v>
      </c>
      <c r="FZ833" s="128">
        <f>IF(OR(FI7="Paid - Loss &amp; DCCE",FI7="Incurred - Loss &amp; DCCE"),"N/A",IFERROR(FZ832/FZ658,1))</f>
        <v>1</v>
      </c>
      <c r="GA833" s="128">
        <f>IF(OR(FI7="Paid - Loss &amp; DCCE",FI7="Incurred - Loss &amp; DCCE"),"N/A",IFERROR(GA832/GA657,1))</f>
        <v>1</v>
      </c>
      <c r="GB833" s="128">
        <f>IF(OR(FI7="Paid - Loss &amp; DCCE",FI7="Incurred - Loss &amp; DCCE"),"N/A",IFERROR(GB832/GB656,1))</f>
        <v>1</v>
      </c>
      <c r="GC833" s="128">
        <f>IF(OR(FI7="Paid - Loss &amp; DCCE",FI7="Incurred - Loss &amp; DCCE"),"N/A",IFERROR(GC832/GC655,1))</f>
        <v>1</v>
      </c>
      <c r="GD833" s="128">
        <f>IF(OR(FI7="Paid - Loss &amp; DCCE",FI7="Incurred - Loss &amp; DCCE"),"N/A",IFERROR(GD832/GD654,1))</f>
        <v>1</v>
      </c>
      <c r="GE833" s="128">
        <f>IF(OR(FI7="Paid - Loss &amp; DCCE",FI7="Incurred - Loss &amp; DCCE"),"N/A",IFERROR(GE832/GE653,1))</f>
        <v>1</v>
      </c>
      <c r="GF833" s="128">
        <f>IF(OR(FI7="Paid - Loss &amp; DCCE",FI7="Incurred - Loss &amp; DCCE"),"N/A",IFERROR(GF832/GF652,1))</f>
        <v>1</v>
      </c>
      <c r="GG833" s="128">
        <f>IF(OR(FI7="Paid - Loss &amp; DCCE",FI7="Incurred - Loss &amp; DCCE"),"N/A",IFERROR(GG832/GG651,1))</f>
        <v>1</v>
      </c>
      <c r="GH833" s="128">
        <f>IF(OR(FI7="Paid - Loss &amp; DCCE",FI7="Incurred - Loss &amp; DCCE"),"N/A",IFERROR(GH832/GH650,1))</f>
        <v>1</v>
      </c>
      <c r="GI833" s="128">
        <f>IF(OR(FI7="Paid - Loss &amp; DCCE",FI7="Incurred - Loss &amp; DCCE"),"N/A",IFERROR(GI832/GI649,1))</f>
        <v>1</v>
      </c>
      <c r="GJ833" s="128">
        <f>IF(OR(FI7="Paid - Loss &amp; DCCE",FI7="Incurred - Loss &amp; DCCE"),"N/A",IFERROR(GJ832/GJ648,1))</f>
        <v>1</v>
      </c>
      <c r="GK833" s="128">
        <f>IF(OR(FI7="Paid - Loss &amp; DCCE",FI7="Incurred - Loss &amp; DCCE"),"N/A",IFERROR(GK832/GK647,1))</f>
        <v>1</v>
      </c>
      <c r="GL833" s="128">
        <f>IF(OR(FI7="Paid - Loss &amp; DCCE",FI7="Incurred - Loss &amp; DCCE"),"N/A",IFERROR(GL832/GL646,1))</f>
        <v>1</v>
      </c>
      <c r="GM833" s="128">
        <f>IF(OR(FI7="Paid - Loss &amp; DCCE",FI7="Incurred - Loss &amp; DCCE"),"N/A",IFERROR(GM832/GM645,1))</f>
        <v>1</v>
      </c>
      <c r="GN833" s="128">
        <f>IF(OR(FI7="Paid - Loss &amp; DCCE",FI7="Incurred - Loss &amp; DCCE"),"N/A",IFERROR(GN832/GN644,1))</f>
        <v>1</v>
      </c>
      <c r="GO833" s="128">
        <f>IF(OR(FI7="Paid - Loss &amp; DCCE",FI7="Incurred - Loss &amp; DCCE"),"N/A",IFERROR(GO832/GO643,1))</f>
        <v>1</v>
      </c>
      <c r="GP833" s="128">
        <f>IF(OR(FI7="Paid - Loss &amp; DCCE",FI7="Incurred - Loss &amp; DCCE"),"N/A",IFERROR(GP832/GP642,1))</f>
        <v>1</v>
      </c>
      <c r="GQ833" s="128">
        <f>IF(OR(FI7="Paid - Loss &amp; DCCE",FI7="Incurred - Loss &amp; DCCE"),"N/A",IFERROR(GQ832/GQ641,1))</f>
        <v>1</v>
      </c>
      <c r="GR833" s="128">
        <f>IF(OR(FI7="Paid - Loss &amp; DCCE",FI7="Incurred - Loss &amp; DCCE"),"N/A",IFERROR(GR832/GR640,1))</f>
        <v>1</v>
      </c>
      <c r="GS833" s="128">
        <f>IF(OR(FI7="Paid - Loss &amp; DCCE",FI7="Incurred - Loss &amp; DCCE"),"N/A",IFERROR(GS832/GS639,1))</f>
        <v>1</v>
      </c>
    </row>
    <row r="834" spans="1:201" s="70" customFormat="1" ht="21" x14ac:dyDescent="0.35">
      <c r="B834" s="109" t="str">
        <f>Co_Name</f>
        <v>State Farm Mutual Automobile Insurance Company</v>
      </c>
      <c r="O834" s="24"/>
      <c r="U834" s="24"/>
      <c r="V834" s="109" t="str">
        <f>Co_Name</f>
        <v>State Farm Mutual Automobile Insurance Company</v>
      </c>
      <c r="W834" s="24"/>
      <c r="X834" s="24"/>
      <c r="Y834" s="24"/>
      <c r="Z834" s="24"/>
      <c r="AA834" s="24"/>
      <c r="AB834" s="24"/>
      <c r="AC834" s="24"/>
      <c r="AE834" s="24"/>
      <c r="AF834" s="24"/>
      <c r="AG834" s="24"/>
      <c r="AH834" s="24"/>
      <c r="AI834" s="24"/>
      <c r="AJ834" s="24"/>
      <c r="AK834" s="24"/>
      <c r="AL834" s="24"/>
      <c r="AM834" s="24"/>
      <c r="AN834" s="24"/>
      <c r="AO834" s="24"/>
      <c r="AP834" s="109" t="str">
        <f>Co_Name</f>
        <v>State Farm Mutual Automobile Insurance Company</v>
      </c>
      <c r="BC834" s="24"/>
      <c r="BI834" s="24"/>
      <c r="BJ834" s="109" t="str">
        <f>Co_Name</f>
        <v>State Farm Mutual Automobile Insurance Company</v>
      </c>
      <c r="BK834" s="24"/>
      <c r="BL834" s="24"/>
      <c r="BM834" s="24"/>
      <c r="BN834" s="24"/>
      <c r="BO834" s="24"/>
      <c r="BP834" s="24"/>
      <c r="BQ834" s="24"/>
      <c r="BS834" s="24"/>
      <c r="BT834" s="24"/>
      <c r="BU834" s="24"/>
      <c r="BV834" s="24"/>
      <c r="BW834" s="24"/>
      <c r="BX834" s="24"/>
      <c r="BY834" s="24"/>
      <c r="BZ834" s="24"/>
      <c r="CA834" s="24"/>
      <c r="CB834" s="24"/>
      <c r="CC834" s="24"/>
      <c r="CD834" s="109" t="str">
        <f>Co_Name</f>
        <v>State Farm Mutual Automobile Insurance Company</v>
      </c>
      <c r="CQ834" s="24"/>
      <c r="CW834" s="24"/>
      <c r="CX834" s="109" t="str">
        <f>Co_Name</f>
        <v>State Farm Mutual Automobile Insurance Company</v>
      </c>
      <c r="CY834" s="24"/>
      <c r="CZ834" s="24"/>
      <c r="DA834" s="24"/>
      <c r="DB834" s="24"/>
      <c r="DC834" s="24"/>
      <c r="DD834" s="24"/>
      <c r="DE834" s="24"/>
      <c r="DG834" s="24"/>
      <c r="DH834" s="24"/>
      <c r="DI834" s="24"/>
      <c r="DJ834" s="24"/>
      <c r="DK834" s="24"/>
      <c r="DL834" s="24"/>
      <c r="DM834" s="24"/>
      <c r="DN834" s="24"/>
      <c r="DO834" s="24"/>
      <c r="DP834" s="24"/>
      <c r="DQ834" s="24"/>
      <c r="DR834" s="109" t="str">
        <f>Co_Name</f>
        <v>State Farm Mutual Automobile Insurance Company</v>
      </c>
      <c r="EE834" s="24"/>
      <c r="EK834" s="24"/>
      <c r="EL834" s="109" t="str">
        <f>Co_Name</f>
        <v>State Farm Mutual Automobile Insurance Company</v>
      </c>
      <c r="EM834" s="24"/>
      <c r="EN834" s="24"/>
      <c r="EO834" s="24"/>
      <c r="EP834" s="24"/>
      <c r="EQ834" s="24"/>
      <c r="ER834" s="24"/>
      <c r="ES834" s="24"/>
      <c r="EU834" s="24"/>
      <c r="EV834" s="24"/>
      <c r="EW834" s="24"/>
      <c r="EX834" s="24"/>
      <c r="EY834" s="24"/>
      <c r="EZ834" s="24"/>
      <c r="FA834" s="24"/>
      <c r="FB834" s="24"/>
      <c r="FC834" s="24"/>
      <c r="FD834" s="24"/>
      <c r="FE834" s="24"/>
      <c r="FF834" s="109" t="str">
        <f>Co_Name</f>
        <v>State Farm Mutual Automobile Insurance Company</v>
      </c>
      <c r="FS834" s="24"/>
      <c r="FY834" s="24"/>
      <c r="FZ834" s="109" t="str">
        <f>Co_Name</f>
        <v>State Farm Mutual Automobile Insurance Company</v>
      </c>
      <c r="GA834" s="24"/>
      <c r="GB834" s="24"/>
      <c r="GC834" s="24"/>
      <c r="GD834" s="24"/>
      <c r="GE834" s="24"/>
      <c r="GF834" s="24"/>
      <c r="GG834" s="24"/>
      <c r="GI834" s="24"/>
      <c r="GJ834" s="24"/>
      <c r="GK834" s="24"/>
      <c r="GL834" s="24"/>
      <c r="GM834" s="24"/>
      <c r="GN834" s="24"/>
      <c r="GO834" s="24"/>
      <c r="GP834" s="24"/>
      <c r="GQ834" s="24"/>
      <c r="GR834" s="24"/>
      <c r="GS834" s="24"/>
    </row>
    <row r="835" spans="1:201" s="70" customFormat="1" ht="21" x14ac:dyDescent="0.35">
      <c r="B835" s="109" t="str">
        <f>B$2</f>
        <v>Private Passenger Auto Liability</v>
      </c>
      <c r="O835" s="24"/>
      <c r="U835" s="24"/>
      <c r="V835" s="109" t="str">
        <f>B$2</f>
        <v>Private Passenger Auto Liability</v>
      </c>
      <c r="W835" s="24"/>
      <c r="X835" s="24"/>
      <c r="Y835" s="24"/>
      <c r="Z835" s="24"/>
      <c r="AA835" s="24"/>
      <c r="AB835" s="24"/>
      <c r="AC835" s="24"/>
      <c r="AE835" s="24"/>
      <c r="AF835" s="24"/>
      <c r="AG835" s="24"/>
      <c r="AH835" s="24"/>
      <c r="AI835" s="24"/>
      <c r="AJ835" s="24"/>
      <c r="AK835" s="24"/>
      <c r="AL835" s="24"/>
      <c r="AM835" s="24"/>
      <c r="AN835" s="24"/>
      <c r="AO835" s="24"/>
      <c r="AP835" s="109" t="str">
        <f>AP$2</f>
        <v>Private Passenger Auto Liability</v>
      </c>
      <c r="BC835" s="24"/>
      <c r="BI835" s="24"/>
      <c r="BJ835" s="109" t="str">
        <f>AP$2</f>
        <v>Private Passenger Auto Liability</v>
      </c>
      <c r="BK835" s="24"/>
      <c r="BL835" s="24"/>
      <c r="BM835" s="24"/>
      <c r="BN835" s="24"/>
      <c r="BO835" s="24"/>
      <c r="BP835" s="24"/>
      <c r="BQ835" s="24"/>
      <c r="BS835" s="24"/>
      <c r="BT835" s="24"/>
      <c r="BU835" s="24"/>
      <c r="BV835" s="24"/>
      <c r="BW835" s="24"/>
      <c r="BX835" s="24"/>
      <c r="BY835" s="24"/>
      <c r="BZ835" s="24"/>
      <c r="CA835" s="24"/>
      <c r="CB835" s="24"/>
      <c r="CC835" s="24"/>
      <c r="CD835" s="109" t="str">
        <f>CD$2</f>
        <v>Private Passenger Auto Liability</v>
      </c>
      <c r="CQ835" s="24"/>
      <c r="CW835" s="24"/>
      <c r="CX835" s="109" t="str">
        <f>CD$2</f>
        <v>Private Passenger Auto Liability</v>
      </c>
      <c r="CY835" s="24"/>
      <c r="CZ835" s="24"/>
      <c r="DA835" s="24"/>
      <c r="DB835" s="24"/>
      <c r="DC835" s="24"/>
      <c r="DD835" s="24"/>
      <c r="DE835" s="24"/>
      <c r="DG835" s="24"/>
      <c r="DH835" s="24"/>
      <c r="DI835" s="24"/>
      <c r="DJ835" s="24"/>
      <c r="DK835" s="24"/>
      <c r="DL835" s="24"/>
      <c r="DM835" s="24"/>
      <c r="DN835" s="24"/>
      <c r="DO835" s="24"/>
      <c r="DP835" s="24"/>
      <c r="DQ835" s="24"/>
      <c r="DR835" s="109" t="str">
        <f>DR$2</f>
        <v>Private Passenger Auto Liability</v>
      </c>
      <c r="EE835" s="24"/>
      <c r="EK835" s="24"/>
      <c r="EL835" s="109" t="str">
        <f>DR$2</f>
        <v>Private Passenger Auto Liability</v>
      </c>
      <c r="EM835" s="24"/>
      <c r="EN835" s="24"/>
      <c r="EO835" s="24"/>
      <c r="EP835" s="24"/>
      <c r="EQ835" s="24"/>
      <c r="ER835" s="24"/>
      <c r="ES835" s="24"/>
      <c r="EU835" s="24"/>
      <c r="EV835" s="24"/>
      <c r="EW835" s="24"/>
      <c r="EX835" s="24"/>
      <c r="EY835" s="24"/>
      <c r="EZ835" s="24"/>
      <c r="FA835" s="24"/>
      <c r="FB835" s="24"/>
      <c r="FC835" s="24"/>
      <c r="FD835" s="24"/>
      <c r="FE835" s="24"/>
      <c r="FF835" s="109" t="str">
        <f>FF$2</f>
        <v>Private Passenger Auto Physical Damage</v>
      </c>
      <c r="FS835" s="24"/>
      <c r="FY835" s="24"/>
      <c r="FZ835" s="109" t="str">
        <f>FF$2</f>
        <v>Private Passenger Auto Physical Damage</v>
      </c>
      <c r="GA835" s="24"/>
      <c r="GB835" s="24"/>
      <c r="GC835" s="24"/>
      <c r="GD835" s="24"/>
      <c r="GE835" s="24"/>
      <c r="GF835" s="24"/>
      <c r="GG835" s="24"/>
      <c r="GI835" s="24"/>
      <c r="GJ835" s="24"/>
      <c r="GK835" s="24"/>
      <c r="GL835" s="24"/>
      <c r="GM835" s="24"/>
      <c r="GN835" s="24"/>
      <c r="GO835" s="24"/>
      <c r="GP835" s="24"/>
      <c r="GQ835" s="24"/>
      <c r="GR835" s="24"/>
      <c r="GS835" s="24"/>
    </row>
    <row r="836" spans="1:201" s="70" customFormat="1" ht="21" customHeight="1" x14ac:dyDescent="0.25"/>
    <row r="837" spans="1:201" s="70" customFormat="1" ht="21" x14ac:dyDescent="0.25">
      <c r="B837" s="25" t="s">
        <v>30</v>
      </c>
      <c r="V837" s="25" t="s">
        <v>30</v>
      </c>
      <c r="AP837" s="25" t="s">
        <v>30</v>
      </c>
      <c r="BJ837" s="25" t="s">
        <v>30</v>
      </c>
      <c r="CD837" s="25" t="s">
        <v>30</v>
      </c>
      <c r="CX837" s="25" t="s">
        <v>30</v>
      </c>
      <c r="DR837" s="25" t="s">
        <v>30</v>
      </c>
      <c r="EL837" s="25" t="s">
        <v>30</v>
      </c>
      <c r="FF837" s="25" t="s">
        <v>30</v>
      </c>
      <c r="FZ837" s="25" t="s">
        <v>30</v>
      </c>
    </row>
    <row r="838" spans="1:201" s="70" customFormat="1" x14ac:dyDescent="0.25">
      <c r="B838" s="30" t="str">
        <f>B$5</f>
        <v>BI</v>
      </c>
      <c r="V838" s="30" t="str">
        <f>B$5</f>
        <v>BI</v>
      </c>
      <c r="AP838" s="30" t="str">
        <f>AP$5</f>
        <v>PD</v>
      </c>
      <c r="BJ838" s="30" t="str">
        <f>AP$5</f>
        <v>PD</v>
      </c>
      <c r="CD838" s="30" t="str">
        <f>CD$5</f>
        <v>MPC</v>
      </c>
      <c r="CX838" s="30" t="str">
        <f>CD$5</f>
        <v>MPC</v>
      </c>
      <c r="DR838" s="30" t="str">
        <f>DR$5</f>
        <v>UM</v>
      </c>
      <c r="EL838" s="30" t="str">
        <f>DR$5</f>
        <v>UM</v>
      </c>
      <c r="FF838" s="30" t="str">
        <f>FF$5</f>
        <v>COMP</v>
      </c>
      <c r="FZ838" s="30" t="str">
        <f>FF$5</f>
        <v>COMP</v>
      </c>
    </row>
    <row r="839" spans="1:201" s="70" customFormat="1" x14ac:dyDescent="0.25">
      <c r="B839" s="26"/>
      <c r="V839" s="26"/>
      <c r="AP839" s="26"/>
      <c r="BJ839" s="26"/>
      <c r="CD839" s="26"/>
      <c r="CX839" s="26"/>
      <c r="DR839" s="26"/>
      <c r="EL839" s="26"/>
      <c r="FF839" s="26"/>
      <c r="FZ839" s="26"/>
    </row>
    <row r="840" spans="1:201" s="70" customFormat="1" x14ac:dyDescent="0.25">
      <c r="A840" s="111"/>
      <c r="B840" s="110" t="s">
        <v>0</v>
      </c>
      <c r="C840" s="111"/>
      <c r="D840" s="111"/>
      <c r="E840" s="111"/>
      <c r="F840" s="111"/>
      <c r="G840" s="111"/>
      <c r="H840" s="111"/>
      <c r="I840" s="111"/>
      <c r="J840" s="111"/>
      <c r="K840" s="111"/>
      <c r="L840" s="111"/>
      <c r="M840" s="111"/>
      <c r="N840" s="111"/>
      <c r="O840" s="111"/>
      <c r="P840" s="111"/>
      <c r="Q840" s="111"/>
      <c r="R840" s="111"/>
      <c r="S840" s="111"/>
      <c r="T840" s="111"/>
      <c r="U840" s="111"/>
      <c r="V840" s="110" t="s">
        <v>0</v>
      </c>
      <c r="W840" s="111"/>
      <c r="X840" s="111"/>
      <c r="Y840" s="111"/>
      <c r="Z840" s="111"/>
      <c r="AA840" s="111"/>
      <c r="AB840" s="111"/>
      <c r="AC840" s="111"/>
      <c r="AD840" s="111"/>
      <c r="AE840" s="111"/>
      <c r="AF840" s="111"/>
      <c r="AG840" s="111"/>
      <c r="AH840" s="111"/>
      <c r="AI840" s="111"/>
      <c r="AJ840" s="111"/>
      <c r="AK840" s="111"/>
      <c r="AL840" s="111"/>
      <c r="AM840" s="111"/>
      <c r="AN840" s="111"/>
      <c r="AO840" s="111"/>
      <c r="AP840" s="110" t="s">
        <v>0</v>
      </c>
      <c r="AQ840" s="111"/>
      <c r="AR840" s="111"/>
      <c r="AS840" s="111"/>
      <c r="AT840" s="111"/>
      <c r="AU840" s="111"/>
      <c r="AV840" s="111"/>
      <c r="AW840" s="111"/>
      <c r="AX840" s="111"/>
      <c r="AY840" s="111"/>
      <c r="AZ840" s="111"/>
      <c r="BA840" s="111"/>
      <c r="BB840" s="111"/>
      <c r="BC840" s="111"/>
      <c r="BD840" s="111"/>
      <c r="BE840" s="111"/>
      <c r="BF840" s="111"/>
      <c r="BG840" s="111"/>
      <c r="BH840" s="111"/>
      <c r="BI840" s="111"/>
      <c r="BJ840" s="110" t="s">
        <v>0</v>
      </c>
      <c r="BK840" s="111"/>
      <c r="BL840" s="111"/>
      <c r="BM840" s="111"/>
      <c r="BN840" s="111"/>
      <c r="BO840" s="111"/>
      <c r="BP840" s="111"/>
      <c r="BQ840" s="111"/>
      <c r="BR840" s="111"/>
      <c r="BS840" s="111"/>
      <c r="BT840" s="111"/>
      <c r="BU840" s="111"/>
      <c r="BV840" s="111"/>
      <c r="BW840" s="111"/>
      <c r="BX840" s="111"/>
      <c r="BY840" s="111"/>
      <c r="BZ840" s="111"/>
      <c r="CA840" s="111"/>
      <c r="CB840" s="111"/>
      <c r="CC840" s="111"/>
      <c r="CD840" s="110" t="s">
        <v>0</v>
      </c>
      <c r="CE840" s="111"/>
      <c r="CF840" s="111"/>
      <c r="CG840" s="111"/>
      <c r="CH840" s="111"/>
      <c r="CI840" s="111"/>
      <c r="CJ840" s="111"/>
      <c r="CK840" s="111"/>
      <c r="CL840" s="111"/>
      <c r="CM840" s="111"/>
      <c r="CN840" s="111"/>
      <c r="CO840" s="111"/>
      <c r="CP840" s="111"/>
      <c r="CQ840" s="111"/>
      <c r="CR840" s="111"/>
      <c r="CS840" s="111"/>
      <c r="CT840" s="111"/>
      <c r="CU840" s="111"/>
      <c r="CV840" s="111"/>
      <c r="CW840" s="111"/>
      <c r="CX840" s="110" t="s">
        <v>0</v>
      </c>
      <c r="CY840" s="111"/>
      <c r="CZ840" s="111"/>
      <c r="DA840" s="111"/>
      <c r="DB840" s="111"/>
      <c r="DC840" s="111"/>
      <c r="DD840" s="111"/>
      <c r="DE840" s="111"/>
      <c r="DF840" s="111"/>
      <c r="DG840" s="111"/>
      <c r="DH840" s="111"/>
      <c r="DI840" s="111"/>
      <c r="DJ840" s="111"/>
      <c r="DK840" s="111"/>
      <c r="DL840" s="111"/>
      <c r="DM840" s="111"/>
      <c r="DN840" s="111"/>
      <c r="DO840" s="111"/>
      <c r="DP840" s="111"/>
      <c r="DQ840" s="111"/>
      <c r="DR840" s="110" t="s">
        <v>0</v>
      </c>
      <c r="DS840" s="111"/>
      <c r="DT840" s="111"/>
      <c r="DU840" s="111"/>
      <c r="DV840" s="111"/>
      <c r="DW840" s="111"/>
      <c r="DX840" s="111"/>
      <c r="DY840" s="111"/>
      <c r="DZ840" s="111"/>
      <c r="EA840" s="111"/>
      <c r="EB840" s="111"/>
      <c r="EC840" s="111"/>
      <c r="ED840" s="111"/>
      <c r="EE840" s="111"/>
      <c r="EF840" s="111"/>
      <c r="EG840" s="111"/>
      <c r="EH840" s="111"/>
      <c r="EI840" s="111"/>
      <c r="EJ840" s="111"/>
      <c r="EK840" s="111"/>
      <c r="EL840" s="110" t="s">
        <v>0</v>
      </c>
      <c r="EM840" s="111"/>
      <c r="EN840" s="111"/>
      <c r="EO840" s="111"/>
      <c r="EP840" s="111"/>
      <c r="EQ840" s="111"/>
      <c r="ER840" s="111"/>
      <c r="ES840" s="111"/>
      <c r="ET840" s="111"/>
      <c r="EU840" s="111"/>
      <c r="EV840" s="111"/>
      <c r="EW840" s="111"/>
      <c r="EX840" s="111"/>
      <c r="EY840" s="111"/>
      <c r="EZ840" s="111"/>
      <c r="FA840" s="111"/>
      <c r="FB840" s="111"/>
      <c r="FC840" s="111"/>
      <c r="FD840" s="111"/>
      <c r="FE840" s="111"/>
      <c r="FF840" s="110" t="s">
        <v>0</v>
      </c>
      <c r="FG840" s="111"/>
      <c r="FH840" s="111"/>
      <c r="FI840" s="111"/>
      <c r="FJ840" s="111"/>
      <c r="FK840" s="111"/>
      <c r="FL840" s="111"/>
      <c r="FM840" s="111"/>
      <c r="FN840" s="111"/>
      <c r="FO840" s="111"/>
      <c r="FP840" s="111"/>
      <c r="FQ840" s="111"/>
      <c r="FR840" s="111"/>
      <c r="FS840" s="111"/>
      <c r="FT840" s="111"/>
      <c r="FU840" s="111"/>
      <c r="FV840" s="111"/>
      <c r="FW840" s="111"/>
      <c r="FX840" s="111"/>
      <c r="FY840" s="111"/>
      <c r="FZ840" s="110" t="s">
        <v>0</v>
      </c>
      <c r="GA840" s="111"/>
      <c r="GB840" s="111"/>
      <c r="GC840" s="111"/>
      <c r="GD840" s="111"/>
      <c r="GE840" s="111"/>
      <c r="GF840" s="111"/>
      <c r="GG840" s="111"/>
      <c r="GH840" s="111"/>
      <c r="GI840" s="111"/>
      <c r="GJ840" s="111"/>
      <c r="GK840" s="111"/>
      <c r="GL840" s="111"/>
      <c r="GM840" s="111"/>
      <c r="GN840" s="111"/>
      <c r="GO840" s="111"/>
      <c r="GP840" s="111"/>
      <c r="GQ840" s="111"/>
      <c r="GR840" s="111"/>
      <c r="GS840" s="111"/>
    </row>
    <row r="841" spans="1:201" s="70" customFormat="1" ht="30" x14ac:dyDescent="0.25">
      <c r="A841" s="113" t="str">
        <f>$A$35</f>
        <v>Fiscal Accident Quarter Ending</v>
      </c>
      <c r="B841" s="112">
        <v>3</v>
      </c>
      <c r="C841" s="112">
        <f>B841+3</f>
        <v>6</v>
      </c>
      <c r="D841" s="112">
        <f t="shared" ref="D841" si="3184">C841+3</f>
        <v>9</v>
      </c>
      <c r="E841" s="112">
        <f t="shared" ref="E841" si="3185">D841+3</f>
        <v>12</v>
      </c>
      <c r="F841" s="112">
        <f t="shared" ref="F841" si="3186">E841+3</f>
        <v>15</v>
      </c>
      <c r="G841" s="112">
        <f t="shared" ref="G841" si="3187">F841+3</f>
        <v>18</v>
      </c>
      <c r="H841" s="112">
        <f t="shared" ref="H841" si="3188">G841+3</f>
        <v>21</v>
      </c>
      <c r="I841" s="112">
        <f t="shared" ref="I841" si="3189">H841+3</f>
        <v>24</v>
      </c>
      <c r="J841" s="112">
        <f t="shared" ref="J841" si="3190">I841+3</f>
        <v>27</v>
      </c>
      <c r="K841" s="112">
        <f t="shared" ref="K841" si="3191">J841+3</f>
        <v>30</v>
      </c>
      <c r="L841" s="112">
        <f t="shared" ref="L841" si="3192">K841+3</f>
        <v>33</v>
      </c>
      <c r="M841" s="112">
        <f t="shared" ref="M841" si="3193">L841+3</f>
        <v>36</v>
      </c>
      <c r="N841" s="112">
        <f t="shared" ref="N841" si="3194">M841+3</f>
        <v>39</v>
      </c>
      <c r="O841" s="112">
        <f t="shared" ref="O841" si="3195">N841+3</f>
        <v>42</v>
      </c>
      <c r="P841" s="112">
        <f t="shared" ref="P841" si="3196">O841+3</f>
        <v>45</v>
      </c>
      <c r="Q841" s="112">
        <f t="shared" ref="Q841" si="3197">P841+3</f>
        <v>48</v>
      </c>
      <c r="R841" s="112">
        <f t="shared" ref="R841" si="3198">Q841+3</f>
        <v>51</v>
      </c>
      <c r="S841" s="112">
        <f t="shared" ref="S841" si="3199">R841+3</f>
        <v>54</v>
      </c>
      <c r="T841" s="112">
        <f t="shared" ref="T841" si="3200">S841+3</f>
        <v>57</v>
      </c>
      <c r="U841" s="112">
        <f t="shared" ref="U841" si="3201">T841+3</f>
        <v>60</v>
      </c>
      <c r="V841" s="112">
        <f t="shared" ref="V841" si="3202">U841+3</f>
        <v>63</v>
      </c>
      <c r="W841" s="112">
        <f t="shared" ref="W841" si="3203">V841+3</f>
        <v>66</v>
      </c>
      <c r="X841" s="112">
        <f t="shared" ref="X841" si="3204">W841+3</f>
        <v>69</v>
      </c>
      <c r="Y841" s="112">
        <f t="shared" ref="Y841" si="3205">X841+3</f>
        <v>72</v>
      </c>
      <c r="Z841" s="112">
        <f t="shared" ref="Z841" si="3206">Y841+3</f>
        <v>75</v>
      </c>
      <c r="AA841" s="112">
        <f t="shared" ref="AA841" si="3207">Z841+3</f>
        <v>78</v>
      </c>
      <c r="AB841" s="112">
        <f t="shared" ref="AB841" si="3208">AA841+3</f>
        <v>81</v>
      </c>
      <c r="AC841" s="112">
        <f t="shared" ref="AC841" si="3209">AB841+3</f>
        <v>84</v>
      </c>
      <c r="AD841" s="112">
        <f t="shared" ref="AD841" si="3210">AC841+3</f>
        <v>87</v>
      </c>
      <c r="AE841" s="112">
        <f t="shared" ref="AE841" si="3211">AD841+3</f>
        <v>90</v>
      </c>
      <c r="AF841" s="112">
        <f t="shared" ref="AF841" si="3212">AE841+3</f>
        <v>93</v>
      </c>
      <c r="AG841" s="112">
        <f t="shared" ref="AG841" si="3213">AF841+3</f>
        <v>96</v>
      </c>
      <c r="AH841" s="112">
        <f t="shared" ref="AH841" si="3214">AG841+3</f>
        <v>99</v>
      </c>
      <c r="AI841" s="112">
        <f t="shared" ref="AI841" si="3215">AH841+3</f>
        <v>102</v>
      </c>
      <c r="AJ841" s="112">
        <f t="shared" ref="AJ841" si="3216">AI841+3</f>
        <v>105</v>
      </c>
      <c r="AK841" s="112">
        <f t="shared" ref="AK841" si="3217">AJ841+3</f>
        <v>108</v>
      </c>
      <c r="AL841" s="112">
        <f t="shared" ref="AL841" si="3218">AK841+3</f>
        <v>111</v>
      </c>
      <c r="AM841" s="112">
        <f t="shared" ref="AM841" si="3219">AL841+3</f>
        <v>114</v>
      </c>
      <c r="AN841" s="112">
        <f t="shared" ref="AN841" si="3220">AM841+3</f>
        <v>117</v>
      </c>
      <c r="AO841" s="112">
        <f t="shared" ref="AO841" si="3221">AN841+3</f>
        <v>120</v>
      </c>
      <c r="AP841" s="112">
        <v>3</v>
      </c>
      <c r="AQ841" s="112">
        <f>AP841+3</f>
        <v>6</v>
      </c>
      <c r="AR841" s="112">
        <f t="shared" ref="AR841" si="3222">AQ841+3</f>
        <v>9</v>
      </c>
      <c r="AS841" s="112">
        <f t="shared" ref="AS841" si="3223">AR841+3</f>
        <v>12</v>
      </c>
      <c r="AT841" s="112">
        <f t="shared" ref="AT841" si="3224">AS841+3</f>
        <v>15</v>
      </c>
      <c r="AU841" s="112">
        <f t="shared" ref="AU841" si="3225">AT841+3</f>
        <v>18</v>
      </c>
      <c r="AV841" s="112">
        <f t="shared" ref="AV841" si="3226">AU841+3</f>
        <v>21</v>
      </c>
      <c r="AW841" s="112">
        <f t="shared" ref="AW841" si="3227">AV841+3</f>
        <v>24</v>
      </c>
      <c r="AX841" s="112">
        <f t="shared" ref="AX841" si="3228">AW841+3</f>
        <v>27</v>
      </c>
      <c r="AY841" s="112">
        <f t="shared" ref="AY841" si="3229">AX841+3</f>
        <v>30</v>
      </c>
      <c r="AZ841" s="112">
        <f t="shared" ref="AZ841" si="3230">AY841+3</f>
        <v>33</v>
      </c>
      <c r="BA841" s="112">
        <f t="shared" ref="BA841" si="3231">AZ841+3</f>
        <v>36</v>
      </c>
      <c r="BB841" s="112">
        <f t="shared" ref="BB841" si="3232">BA841+3</f>
        <v>39</v>
      </c>
      <c r="BC841" s="112">
        <f t="shared" ref="BC841" si="3233">BB841+3</f>
        <v>42</v>
      </c>
      <c r="BD841" s="112">
        <f t="shared" ref="BD841" si="3234">BC841+3</f>
        <v>45</v>
      </c>
      <c r="BE841" s="112">
        <f t="shared" ref="BE841" si="3235">BD841+3</f>
        <v>48</v>
      </c>
      <c r="BF841" s="112">
        <f t="shared" ref="BF841" si="3236">BE841+3</f>
        <v>51</v>
      </c>
      <c r="BG841" s="112">
        <f t="shared" ref="BG841" si="3237">BF841+3</f>
        <v>54</v>
      </c>
      <c r="BH841" s="112">
        <f t="shared" ref="BH841" si="3238">BG841+3</f>
        <v>57</v>
      </c>
      <c r="BI841" s="112">
        <f t="shared" ref="BI841" si="3239">BH841+3</f>
        <v>60</v>
      </c>
      <c r="BJ841" s="112">
        <f t="shared" ref="BJ841" si="3240">BI841+3</f>
        <v>63</v>
      </c>
      <c r="BK841" s="112">
        <f t="shared" ref="BK841" si="3241">BJ841+3</f>
        <v>66</v>
      </c>
      <c r="BL841" s="112">
        <f t="shared" ref="BL841" si="3242">BK841+3</f>
        <v>69</v>
      </c>
      <c r="BM841" s="112">
        <f t="shared" ref="BM841" si="3243">BL841+3</f>
        <v>72</v>
      </c>
      <c r="BN841" s="112">
        <f t="shared" ref="BN841" si="3244">BM841+3</f>
        <v>75</v>
      </c>
      <c r="BO841" s="112">
        <f t="shared" ref="BO841" si="3245">BN841+3</f>
        <v>78</v>
      </c>
      <c r="BP841" s="112">
        <f t="shared" ref="BP841" si="3246">BO841+3</f>
        <v>81</v>
      </c>
      <c r="BQ841" s="112">
        <f t="shared" ref="BQ841" si="3247">BP841+3</f>
        <v>84</v>
      </c>
      <c r="BR841" s="112">
        <f t="shared" ref="BR841" si="3248">BQ841+3</f>
        <v>87</v>
      </c>
      <c r="BS841" s="112">
        <f t="shared" ref="BS841" si="3249">BR841+3</f>
        <v>90</v>
      </c>
      <c r="BT841" s="112">
        <f t="shared" ref="BT841" si="3250">BS841+3</f>
        <v>93</v>
      </c>
      <c r="BU841" s="112">
        <f t="shared" ref="BU841" si="3251">BT841+3</f>
        <v>96</v>
      </c>
      <c r="BV841" s="112">
        <f t="shared" ref="BV841" si="3252">BU841+3</f>
        <v>99</v>
      </c>
      <c r="BW841" s="112">
        <f t="shared" ref="BW841" si="3253">BV841+3</f>
        <v>102</v>
      </c>
      <c r="BX841" s="112">
        <f t="shared" ref="BX841" si="3254">BW841+3</f>
        <v>105</v>
      </c>
      <c r="BY841" s="112">
        <f t="shared" ref="BY841" si="3255">BX841+3</f>
        <v>108</v>
      </c>
      <c r="BZ841" s="112">
        <f t="shared" ref="BZ841" si="3256">BY841+3</f>
        <v>111</v>
      </c>
      <c r="CA841" s="112">
        <f t="shared" ref="CA841" si="3257">BZ841+3</f>
        <v>114</v>
      </c>
      <c r="CB841" s="112">
        <f t="shared" ref="CB841" si="3258">CA841+3</f>
        <v>117</v>
      </c>
      <c r="CC841" s="112">
        <f t="shared" ref="CC841" si="3259">CB841+3</f>
        <v>120</v>
      </c>
      <c r="CD841" s="112">
        <v>3</v>
      </c>
      <c r="CE841" s="112">
        <f>CD841+3</f>
        <v>6</v>
      </c>
      <c r="CF841" s="112">
        <f t="shared" ref="CF841" si="3260">CE841+3</f>
        <v>9</v>
      </c>
      <c r="CG841" s="112">
        <f t="shared" ref="CG841" si="3261">CF841+3</f>
        <v>12</v>
      </c>
      <c r="CH841" s="112">
        <f t="shared" ref="CH841" si="3262">CG841+3</f>
        <v>15</v>
      </c>
      <c r="CI841" s="112">
        <f t="shared" ref="CI841" si="3263">CH841+3</f>
        <v>18</v>
      </c>
      <c r="CJ841" s="112">
        <f t="shared" ref="CJ841" si="3264">CI841+3</f>
        <v>21</v>
      </c>
      <c r="CK841" s="112">
        <f t="shared" ref="CK841" si="3265">CJ841+3</f>
        <v>24</v>
      </c>
      <c r="CL841" s="112">
        <f t="shared" ref="CL841" si="3266">CK841+3</f>
        <v>27</v>
      </c>
      <c r="CM841" s="112">
        <f t="shared" ref="CM841" si="3267">CL841+3</f>
        <v>30</v>
      </c>
      <c r="CN841" s="112">
        <f t="shared" ref="CN841" si="3268">CM841+3</f>
        <v>33</v>
      </c>
      <c r="CO841" s="112">
        <f t="shared" ref="CO841" si="3269">CN841+3</f>
        <v>36</v>
      </c>
      <c r="CP841" s="112">
        <f t="shared" ref="CP841" si="3270">CO841+3</f>
        <v>39</v>
      </c>
      <c r="CQ841" s="112">
        <f t="shared" ref="CQ841" si="3271">CP841+3</f>
        <v>42</v>
      </c>
      <c r="CR841" s="112">
        <f t="shared" ref="CR841" si="3272">CQ841+3</f>
        <v>45</v>
      </c>
      <c r="CS841" s="112">
        <f t="shared" ref="CS841" si="3273">CR841+3</f>
        <v>48</v>
      </c>
      <c r="CT841" s="112">
        <f t="shared" ref="CT841" si="3274">CS841+3</f>
        <v>51</v>
      </c>
      <c r="CU841" s="112">
        <f t="shared" ref="CU841" si="3275">CT841+3</f>
        <v>54</v>
      </c>
      <c r="CV841" s="112">
        <f t="shared" ref="CV841" si="3276">CU841+3</f>
        <v>57</v>
      </c>
      <c r="CW841" s="112">
        <f t="shared" ref="CW841" si="3277">CV841+3</f>
        <v>60</v>
      </c>
      <c r="CX841" s="112">
        <f t="shared" ref="CX841" si="3278">CW841+3</f>
        <v>63</v>
      </c>
      <c r="CY841" s="112">
        <f t="shared" ref="CY841" si="3279">CX841+3</f>
        <v>66</v>
      </c>
      <c r="CZ841" s="112">
        <f t="shared" ref="CZ841" si="3280">CY841+3</f>
        <v>69</v>
      </c>
      <c r="DA841" s="112">
        <f t="shared" ref="DA841" si="3281">CZ841+3</f>
        <v>72</v>
      </c>
      <c r="DB841" s="112">
        <f t="shared" ref="DB841" si="3282">DA841+3</f>
        <v>75</v>
      </c>
      <c r="DC841" s="112">
        <f t="shared" ref="DC841" si="3283">DB841+3</f>
        <v>78</v>
      </c>
      <c r="DD841" s="112">
        <f t="shared" ref="DD841" si="3284">DC841+3</f>
        <v>81</v>
      </c>
      <c r="DE841" s="112">
        <f t="shared" ref="DE841" si="3285">DD841+3</f>
        <v>84</v>
      </c>
      <c r="DF841" s="112">
        <f t="shared" ref="DF841" si="3286">DE841+3</f>
        <v>87</v>
      </c>
      <c r="DG841" s="112">
        <f t="shared" ref="DG841" si="3287">DF841+3</f>
        <v>90</v>
      </c>
      <c r="DH841" s="112">
        <f t="shared" ref="DH841" si="3288">DG841+3</f>
        <v>93</v>
      </c>
      <c r="DI841" s="112">
        <f t="shared" ref="DI841" si="3289">DH841+3</f>
        <v>96</v>
      </c>
      <c r="DJ841" s="112">
        <f t="shared" ref="DJ841" si="3290">DI841+3</f>
        <v>99</v>
      </c>
      <c r="DK841" s="112">
        <f t="shared" ref="DK841" si="3291">DJ841+3</f>
        <v>102</v>
      </c>
      <c r="DL841" s="112">
        <f t="shared" ref="DL841" si="3292">DK841+3</f>
        <v>105</v>
      </c>
      <c r="DM841" s="112">
        <f t="shared" ref="DM841" si="3293">DL841+3</f>
        <v>108</v>
      </c>
      <c r="DN841" s="112">
        <f t="shared" ref="DN841" si="3294">DM841+3</f>
        <v>111</v>
      </c>
      <c r="DO841" s="112">
        <f t="shared" ref="DO841" si="3295">DN841+3</f>
        <v>114</v>
      </c>
      <c r="DP841" s="112">
        <f t="shared" ref="DP841" si="3296">DO841+3</f>
        <v>117</v>
      </c>
      <c r="DQ841" s="112">
        <f t="shared" ref="DQ841" si="3297">DP841+3</f>
        <v>120</v>
      </c>
      <c r="DR841" s="112">
        <v>3</v>
      </c>
      <c r="DS841" s="112">
        <f>DR841+3</f>
        <v>6</v>
      </c>
      <c r="DT841" s="112">
        <f t="shared" ref="DT841" si="3298">DS841+3</f>
        <v>9</v>
      </c>
      <c r="DU841" s="112">
        <f t="shared" ref="DU841" si="3299">DT841+3</f>
        <v>12</v>
      </c>
      <c r="DV841" s="112">
        <f t="shared" ref="DV841" si="3300">DU841+3</f>
        <v>15</v>
      </c>
      <c r="DW841" s="112">
        <f t="shared" ref="DW841" si="3301">DV841+3</f>
        <v>18</v>
      </c>
      <c r="DX841" s="112">
        <f t="shared" ref="DX841" si="3302">DW841+3</f>
        <v>21</v>
      </c>
      <c r="DY841" s="112">
        <f t="shared" ref="DY841" si="3303">DX841+3</f>
        <v>24</v>
      </c>
      <c r="DZ841" s="112">
        <f t="shared" ref="DZ841" si="3304">DY841+3</f>
        <v>27</v>
      </c>
      <c r="EA841" s="112">
        <f t="shared" ref="EA841" si="3305">DZ841+3</f>
        <v>30</v>
      </c>
      <c r="EB841" s="112">
        <f t="shared" ref="EB841" si="3306">EA841+3</f>
        <v>33</v>
      </c>
      <c r="EC841" s="112">
        <f t="shared" ref="EC841" si="3307">EB841+3</f>
        <v>36</v>
      </c>
      <c r="ED841" s="112">
        <f t="shared" ref="ED841" si="3308">EC841+3</f>
        <v>39</v>
      </c>
      <c r="EE841" s="112">
        <f t="shared" ref="EE841" si="3309">ED841+3</f>
        <v>42</v>
      </c>
      <c r="EF841" s="112">
        <f t="shared" ref="EF841" si="3310">EE841+3</f>
        <v>45</v>
      </c>
      <c r="EG841" s="112">
        <f t="shared" ref="EG841" si="3311">EF841+3</f>
        <v>48</v>
      </c>
      <c r="EH841" s="112">
        <f t="shared" ref="EH841" si="3312">EG841+3</f>
        <v>51</v>
      </c>
      <c r="EI841" s="112">
        <f t="shared" ref="EI841" si="3313">EH841+3</f>
        <v>54</v>
      </c>
      <c r="EJ841" s="112">
        <f t="shared" ref="EJ841" si="3314">EI841+3</f>
        <v>57</v>
      </c>
      <c r="EK841" s="112">
        <f t="shared" ref="EK841" si="3315">EJ841+3</f>
        <v>60</v>
      </c>
      <c r="EL841" s="112">
        <f t="shared" ref="EL841" si="3316">EK841+3</f>
        <v>63</v>
      </c>
      <c r="EM841" s="112">
        <f t="shared" ref="EM841" si="3317">EL841+3</f>
        <v>66</v>
      </c>
      <c r="EN841" s="112">
        <f t="shared" ref="EN841" si="3318">EM841+3</f>
        <v>69</v>
      </c>
      <c r="EO841" s="112">
        <f t="shared" ref="EO841" si="3319">EN841+3</f>
        <v>72</v>
      </c>
      <c r="EP841" s="112">
        <f t="shared" ref="EP841" si="3320">EO841+3</f>
        <v>75</v>
      </c>
      <c r="EQ841" s="112">
        <f t="shared" ref="EQ841" si="3321">EP841+3</f>
        <v>78</v>
      </c>
      <c r="ER841" s="112">
        <f t="shared" ref="ER841" si="3322">EQ841+3</f>
        <v>81</v>
      </c>
      <c r="ES841" s="112">
        <f t="shared" ref="ES841" si="3323">ER841+3</f>
        <v>84</v>
      </c>
      <c r="ET841" s="112">
        <f t="shared" ref="ET841" si="3324">ES841+3</f>
        <v>87</v>
      </c>
      <c r="EU841" s="112">
        <f t="shared" ref="EU841" si="3325">ET841+3</f>
        <v>90</v>
      </c>
      <c r="EV841" s="112">
        <f t="shared" ref="EV841" si="3326">EU841+3</f>
        <v>93</v>
      </c>
      <c r="EW841" s="112">
        <f t="shared" ref="EW841" si="3327">EV841+3</f>
        <v>96</v>
      </c>
      <c r="EX841" s="112">
        <f t="shared" ref="EX841" si="3328">EW841+3</f>
        <v>99</v>
      </c>
      <c r="EY841" s="112">
        <f t="shared" ref="EY841" si="3329">EX841+3</f>
        <v>102</v>
      </c>
      <c r="EZ841" s="112">
        <f t="shared" ref="EZ841" si="3330">EY841+3</f>
        <v>105</v>
      </c>
      <c r="FA841" s="112">
        <f t="shared" ref="FA841" si="3331">EZ841+3</f>
        <v>108</v>
      </c>
      <c r="FB841" s="112">
        <f t="shared" ref="FB841" si="3332">FA841+3</f>
        <v>111</v>
      </c>
      <c r="FC841" s="112">
        <f t="shared" ref="FC841" si="3333">FB841+3</f>
        <v>114</v>
      </c>
      <c r="FD841" s="112">
        <f t="shared" ref="FD841" si="3334">FC841+3</f>
        <v>117</v>
      </c>
      <c r="FE841" s="112">
        <f t="shared" ref="FE841" si="3335">FD841+3</f>
        <v>120</v>
      </c>
      <c r="FF841" s="112">
        <v>3</v>
      </c>
      <c r="FG841" s="112">
        <f>FF841+3</f>
        <v>6</v>
      </c>
      <c r="FH841" s="112">
        <f t="shared" ref="FH841" si="3336">FG841+3</f>
        <v>9</v>
      </c>
      <c r="FI841" s="112">
        <f t="shared" ref="FI841" si="3337">FH841+3</f>
        <v>12</v>
      </c>
      <c r="FJ841" s="112">
        <f t="shared" ref="FJ841" si="3338">FI841+3</f>
        <v>15</v>
      </c>
      <c r="FK841" s="112">
        <f t="shared" ref="FK841" si="3339">FJ841+3</f>
        <v>18</v>
      </c>
      <c r="FL841" s="112">
        <f t="shared" ref="FL841" si="3340">FK841+3</f>
        <v>21</v>
      </c>
      <c r="FM841" s="112">
        <f t="shared" ref="FM841" si="3341">FL841+3</f>
        <v>24</v>
      </c>
      <c r="FN841" s="112">
        <f t="shared" ref="FN841" si="3342">FM841+3</f>
        <v>27</v>
      </c>
      <c r="FO841" s="112">
        <f t="shared" ref="FO841" si="3343">FN841+3</f>
        <v>30</v>
      </c>
      <c r="FP841" s="112">
        <f t="shared" ref="FP841" si="3344">FO841+3</f>
        <v>33</v>
      </c>
      <c r="FQ841" s="112">
        <f t="shared" ref="FQ841" si="3345">FP841+3</f>
        <v>36</v>
      </c>
      <c r="FR841" s="112">
        <f t="shared" ref="FR841" si="3346">FQ841+3</f>
        <v>39</v>
      </c>
      <c r="FS841" s="112">
        <f t="shared" ref="FS841" si="3347">FR841+3</f>
        <v>42</v>
      </c>
      <c r="FT841" s="112">
        <f t="shared" ref="FT841" si="3348">FS841+3</f>
        <v>45</v>
      </c>
      <c r="FU841" s="112">
        <f t="shared" ref="FU841" si="3349">FT841+3</f>
        <v>48</v>
      </c>
      <c r="FV841" s="112">
        <f t="shared" ref="FV841" si="3350">FU841+3</f>
        <v>51</v>
      </c>
      <c r="FW841" s="112">
        <f t="shared" ref="FW841" si="3351">FV841+3</f>
        <v>54</v>
      </c>
      <c r="FX841" s="112">
        <f t="shared" ref="FX841" si="3352">FW841+3</f>
        <v>57</v>
      </c>
      <c r="FY841" s="112">
        <f t="shared" ref="FY841" si="3353">FX841+3</f>
        <v>60</v>
      </c>
      <c r="FZ841" s="112">
        <f t="shared" ref="FZ841" si="3354">FY841+3</f>
        <v>63</v>
      </c>
      <c r="GA841" s="112">
        <f t="shared" ref="GA841" si="3355">FZ841+3</f>
        <v>66</v>
      </c>
      <c r="GB841" s="112">
        <f t="shared" ref="GB841" si="3356">GA841+3</f>
        <v>69</v>
      </c>
      <c r="GC841" s="112">
        <f t="shared" ref="GC841" si="3357">GB841+3</f>
        <v>72</v>
      </c>
      <c r="GD841" s="112">
        <f t="shared" ref="GD841" si="3358">GC841+3</f>
        <v>75</v>
      </c>
      <c r="GE841" s="112">
        <f t="shared" ref="GE841" si="3359">GD841+3</f>
        <v>78</v>
      </c>
      <c r="GF841" s="112">
        <f t="shared" ref="GF841" si="3360">GE841+3</f>
        <v>81</v>
      </c>
      <c r="GG841" s="112">
        <f t="shared" ref="GG841" si="3361">GF841+3</f>
        <v>84</v>
      </c>
      <c r="GH841" s="112">
        <f t="shared" ref="GH841" si="3362">GG841+3</f>
        <v>87</v>
      </c>
      <c r="GI841" s="112">
        <f t="shared" ref="GI841" si="3363">GH841+3</f>
        <v>90</v>
      </c>
      <c r="GJ841" s="112">
        <f t="shared" ref="GJ841" si="3364">GI841+3</f>
        <v>93</v>
      </c>
      <c r="GK841" s="112">
        <f t="shared" ref="GK841" si="3365">GJ841+3</f>
        <v>96</v>
      </c>
      <c r="GL841" s="112">
        <f t="shared" ref="GL841" si="3366">GK841+3</f>
        <v>99</v>
      </c>
      <c r="GM841" s="112">
        <f t="shared" ref="GM841" si="3367">GL841+3</f>
        <v>102</v>
      </c>
      <c r="GN841" s="112">
        <f t="shared" ref="GN841" si="3368">GM841+3</f>
        <v>105</v>
      </c>
      <c r="GO841" s="112">
        <f t="shared" ref="GO841" si="3369">GN841+3</f>
        <v>108</v>
      </c>
      <c r="GP841" s="112">
        <f t="shared" ref="GP841" si="3370">GO841+3</f>
        <v>111</v>
      </c>
      <c r="GQ841" s="112">
        <f t="shared" ref="GQ841" si="3371">GP841+3</f>
        <v>114</v>
      </c>
      <c r="GR841" s="112">
        <f t="shared" ref="GR841" si="3372">GQ841+3</f>
        <v>117</v>
      </c>
      <c r="GS841" s="112">
        <f t="shared" ref="GS841" si="3373">GR841+3</f>
        <v>120</v>
      </c>
    </row>
    <row r="842" spans="1:201" x14ac:dyDescent="0.25">
      <c r="A842" s="11">
        <f>$A$36</f>
        <v>20122</v>
      </c>
      <c r="B842" s="7">
        <v>7072</v>
      </c>
      <c r="C842" s="7">
        <v>8803</v>
      </c>
      <c r="D842" s="7">
        <v>9142</v>
      </c>
      <c r="E842" s="7">
        <v>9348</v>
      </c>
      <c r="F842" s="7">
        <v>9480</v>
      </c>
      <c r="G842" s="7">
        <v>9585</v>
      </c>
      <c r="H842" s="7">
        <v>9674</v>
      </c>
      <c r="I842" s="7">
        <v>9790</v>
      </c>
      <c r="J842" s="7">
        <v>9939</v>
      </c>
      <c r="K842" s="7">
        <v>9998</v>
      </c>
      <c r="L842" s="7">
        <v>10033</v>
      </c>
      <c r="M842" s="7">
        <v>10059</v>
      </c>
      <c r="N842" s="7">
        <v>10072</v>
      </c>
      <c r="O842" s="7">
        <v>10082</v>
      </c>
      <c r="P842" s="7">
        <v>10083</v>
      </c>
      <c r="Q842" s="7">
        <v>10084</v>
      </c>
      <c r="R842" s="7">
        <v>10086</v>
      </c>
      <c r="S842" s="7">
        <v>10087</v>
      </c>
      <c r="T842" s="7">
        <v>10090</v>
      </c>
      <c r="U842" s="7">
        <v>10091</v>
      </c>
      <c r="V842" s="7">
        <v>10091</v>
      </c>
      <c r="W842" s="7">
        <v>10093</v>
      </c>
      <c r="X842" s="7">
        <v>10095</v>
      </c>
      <c r="Y842" s="7">
        <v>10095</v>
      </c>
      <c r="Z842" s="7">
        <v>10095</v>
      </c>
      <c r="AA842" s="7">
        <v>10095</v>
      </c>
      <c r="AB842" s="7">
        <v>10095</v>
      </c>
      <c r="AC842" s="7">
        <v>10095</v>
      </c>
      <c r="AD842" s="7">
        <v>10095</v>
      </c>
      <c r="AE842" s="7">
        <v>10095</v>
      </c>
      <c r="AF842" s="7">
        <v>10095</v>
      </c>
      <c r="AG842" s="7">
        <v>10096</v>
      </c>
      <c r="AH842" s="7">
        <v>10096</v>
      </c>
      <c r="AI842" s="7">
        <v>10096</v>
      </c>
      <c r="AJ842" s="7">
        <v>10096</v>
      </c>
      <c r="AK842" s="7">
        <v>10096</v>
      </c>
      <c r="AL842" s="7">
        <v>10096</v>
      </c>
      <c r="AM842" s="7">
        <v>10096</v>
      </c>
      <c r="AN842" s="7">
        <v>10096</v>
      </c>
      <c r="AO842" s="7">
        <v>10096</v>
      </c>
      <c r="AP842" s="7">
        <v>39212</v>
      </c>
      <c r="AQ842" s="7">
        <v>49187</v>
      </c>
      <c r="AR842" s="7">
        <v>51030</v>
      </c>
      <c r="AS842" s="7">
        <v>51681</v>
      </c>
      <c r="AT842" s="7">
        <v>52016</v>
      </c>
      <c r="AU842" s="7">
        <v>52178</v>
      </c>
      <c r="AV842" s="7">
        <v>52259</v>
      </c>
      <c r="AW842" s="7">
        <v>52343</v>
      </c>
      <c r="AX842" s="7">
        <v>52412</v>
      </c>
      <c r="AY842" s="7">
        <v>52463</v>
      </c>
      <c r="AZ842" s="7">
        <v>52486</v>
      </c>
      <c r="BA842" s="7">
        <v>52507</v>
      </c>
      <c r="BB842" s="7">
        <v>52530</v>
      </c>
      <c r="BC842" s="7">
        <v>52535</v>
      </c>
      <c r="BD842" s="7">
        <v>52536</v>
      </c>
      <c r="BE842" s="7">
        <v>52540</v>
      </c>
      <c r="BF842" s="7">
        <v>52541</v>
      </c>
      <c r="BG842" s="7">
        <v>52541</v>
      </c>
      <c r="BH842" s="7">
        <v>52542</v>
      </c>
      <c r="BI842" s="7">
        <v>52542</v>
      </c>
      <c r="BJ842" s="7">
        <v>52542</v>
      </c>
      <c r="BK842" s="7">
        <v>52542</v>
      </c>
      <c r="BL842" s="7">
        <v>52542</v>
      </c>
      <c r="BM842" s="7">
        <v>52542</v>
      </c>
      <c r="BN842" s="7">
        <v>52543</v>
      </c>
      <c r="BO842" s="7">
        <v>52543</v>
      </c>
      <c r="BP842" s="7">
        <v>52543</v>
      </c>
      <c r="BQ842" s="7">
        <v>52544</v>
      </c>
      <c r="BR842" s="7">
        <v>52544</v>
      </c>
      <c r="BS842" s="7">
        <v>52544</v>
      </c>
      <c r="BT842" s="7">
        <v>52544</v>
      </c>
      <c r="BU842" s="7">
        <v>52544</v>
      </c>
      <c r="BV842" s="7">
        <v>52544</v>
      </c>
      <c r="BW842" s="7">
        <v>52544</v>
      </c>
      <c r="BX842" s="7">
        <v>52544</v>
      </c>
      <c r="BY842" s="7">
        <v>52544</v>
      </c>
      <c r="BZ842" s="7">
        <v>52544</v>
      </c>
      <c r="CA842" s="7">
        <v>52544</v>
      </c>
      <c r="CB842" s="7">
        <v>52544</v>
      </c>
      <c r="CC842" s="7">
        <v>52544</v>
      </c>
      <c r="CD842" s="7">
        <v>7291</v>
      </c>
      <c r="CE842" s="7">
        <v>9416</v>
      </c>
      <c r="CF842" s="7">
        <v>10127</v>
      </c>
      <c r="CG842" s="7">
        <v>10395</v>
      </c>
      <c r="CH842" s="7">
        <v>10526</v>
      </c>
      <c r="CI842" s="7">
        <v>10613</v>
      </c>
      <c r="CJ842" s="7">
        <v>10652</v>
      </c>
      <c r="CK842" s="7">
        <v>10689</v>
      </c>
      <c r="CL842" s="7">
        <v>10732</v>
      </c>
      <c r="CM842" s="7">
        <v>10751</v>
      </c>
      <c r="CN842" s="7">
        <v>10760</v>
      </c>
      <c r="CO842" s="7">
        <v>10772</v>
      </c>
      <c r="CP842" s="7">
        <v>10777</v>
      </c>
      <c r="CQ842" s="7">
        <v>10783</v>
      </c>
      <c r="CR842" s="7">
        <v>10790</v>
      </c>
      <c r="CS842" s="7">
        <v>10794</v>
      </c>
      <c r="CT842" s="7">
        <v>10798</v>
      </c>
      <c r="CU842" s="7">
        <v>10799</v>
      </c>
      <c r="CV842" s="7">
        <v>10801</v>
      </c>
      <c r="CW842" s="7">
        <v>10801</v>
      </c>
      <c r="CX842" s="7">
        <v>10802</v>
      </c>
      <c r="CY842" s="7">
        <v>10802</v>
      </c>
      <c r="CZ842" s="7">
        <v>10803</v>
      </c>
      <c r="DA842" s="7">
        <v>10803</v>
      </c>
      <c r="DB842" s="7">
        <v>10804</v>
      </c>
      <c r="DC842" s="7">
        <v>10804</v>
      </c>
      <c r="DD842" s="7">
        <v>10804</v>
      </c>
      <c r="DE842" s="7">
        <v>10805</v>
      </c>
      <c r="DF842" s="7">
        <v>10806</v>
      </c>
      <c r="DG842" s="7">
        <v>10807</v>
      </c>
      <c r="DH842" s="7">
        <v>10807</v>
      </c>
      <c r="DI842" s="7">
        <v>10807</v>
      </c>
      <c r="DJ842" s="7">
        <v>10807</v>
      </c>
      <c r="DK842" s="7">
        <v>10807</v>
      </c>
      <c r="DL842" s="7">
        <v>10807</v>
      </c>
      <c r="DM842" s="7">
        <v>10807</v>
      </c>
      <c r="DN842" s="7">
        <v>10807</v>
      </c>
      <c r="DO842" s="7">
        <v>10807</v>
      </c>
      <c r="DP842" s="7">
        <v>10807</v>
      </c>
      <c r="DQ842" s="7">
        <v>10807</v>
      </c>
      <c r="DR842" s="7">
        <v>2237</v>
      </c>
      <c r="DS842" s="7">
        <v>4580</v>
      </c>
      <c r="DT842" s="7">
        <v>5078</v>
      </c>
      <c r="DU842" s="7">
        <v>5347</v>
      </c>
      <c r="DV842" s="7">
        <v>5486</v>
      </c>
      <c r="DW842" s="7">
        <v>5577</v>
      </c>
      <c r="DX842" s="7">
        <v>5643</v>
      </c>
      <c r="DY842" s="7">
        <v>5707</v>
      </c>
      <c r="DZ842" s="7">
        <v>5778</v>
      </c>
      <c r="EA842" s="7">
        <v>5803</v>
      </c>
      <c r="EB842" s="7">
        <v>5823</v>
      </c>
      <c r="EC842" s="7">
        <v>5842</v>
      </c>
      <c r="ED842" s="7">
        <v>5857</v>
      </c>
      <c r="EE842" s="7">
        <v>5869</v>
      </c>
      <c r="EF842" s="7">
        <v>5878</v>
      </c>
      <c r="EG842" s="7">
        <v>5885</v>
      </c>
      <c r="EH842" s="7">
        <v>5890</v>
      </c>
      <c r="EI842" s="7">
        <v>5895</v>
      </c>
      <c r="EJ842" s="7">
        <v>5897</v>
      </c>
      <c r="EK842" s="7">
        <v>5897</v>
      </c>
      <c r="EL842" s="7">
        <v>5897</v>
      </c>
      <c r="EM842" s="7">
        <v>5899</v>
      </c>
      <c r="EN842" s="7">
        <v>5901</v>
      </c>
      <c r="EO842" s="7">
        <v>5901</v>
      </c>
      <c r="EP842" s="7">
        <v>5902</v>
      </c>
      <c r="EQ842" s="7">
        <v>5902</v>
      </c>
      <c r="ER842" s="7">
        <v>5902</v>
      </c>
      <c r="ES842" s="7">
        <v>5902</v>
      </c>
      <c r="ET842" s="7">
        <v>5902</v>
      </c>
      <c r="EU842" s="7">
        <v>5902</v>
      </c>
      <c r="EV842" s="7">
        <v>5902</v>
      </c>
      <c r="EW842" s="7">
        <v>5903</v>
      </c>
      <c r="EX842" s="7">
        <v>5903</v>
      </c>
      <c r="EY842" s="7">
        <v>5903</v>
      </c>
      <c r="EZ842" s="7">
        <v>5903</v>
      </c>
      <c r="FA842" s="7">
        <v>5903</v>
      </c>
      <c r="FB842" s="7">
        <v>5903</v>
      </c>
      <c r="FC842" s="7">
        <v>5903</v>
      </c>
      <c r="FD842" s="7">
        <v>5903</v>
      </c>
      <c r="FE842" s="7">
        <v>5903</v>
      </c>
      <c r="FF842" s="7">
        <v>21592</v>
      </c>
      <c r="FG842" s="7">
        <v>26676</v>
      </c>
      <c r="FH842" s="7">
        <v>27297</v>
      </c>
      <c r="FI842" s="7">
        <v>27572</v>
      </c>
      <c r="FJ842" s="7">
        <v>27776</v>
      </c>
      <c r="FK842" s="7">
        <v>27850</v>
      </c>
      <c r="FL842" s="7">
        <v>27899</v>
      </c>
      <c r="FM842" s="7">
        <v>27924</v>
      </c>
      <c r="FN842" s="7">
        <v>27948</v>
      </c>
      <c r="FO842" s="7">
        <v>27972</v>
      </c>
      <c r="FP842" s="7">
        <v>27980</v>
      </c>
      <c r="FQ842" s="7">
        <v>27987</v>
      </c>
      <c r="FR842" s="7">
        <v>27996</v>
      </c>
      <c r="FS842" s="7">
        <v>28009</v>
      </c>
      <c r="FT842" s="7">
        <v>28014</v>
      </c>
      <c r="FU842" s="7">
        <v>28016</v>
      </c>
      <c r="FV842" s="7">
        <v>28019</v>
      </c>
      <c r="FW842" s="7">
        <v>28021</v>
      </c>
      <c r="FX842" s="7">
        <v>28023</v>
      </c>
      <c r="FY842" s="7">
        <v>28023</v>
      </c>
      <c r="FZ842" s="7">
        <v>28025</v>
      </c>
      <c r="GA842" s="7">
        <v>28025</v>
      </c>
      <c r="GB842" s="7">
        <v>28025</v>
      </c>
      <c r="GC842" s="7">
        <v>28026</v>
      </c>
      <c r="GD842" s="7">
        <v>28027</v>
      </c>
      <c r="GE842" s="7">
        <v>28028</v>
      </c>
      <c r="GF842" s="7">
        <v>28029</v>
      </c>
      <c r="GG842" s="7">
        <v>28032</v>
      </c>
      <c r="GH842" s="7">
        <v>28032</v>
      </c>
      <c r="GI842" s="7">
        <v>28032</v>
      </c>
      <c r="GJ842" s="7">
        <v>28032</v>
      </c>
      <c r="GK842" s="7">
        <v>28033</v>
      </c>
      <c r="GL842" s="7">
        <v>28033</v>
      </c>
      <c r="GM842" s="7">
        <v>28033</v>
      </c>
      <c r="GN842" s="7">
        <v>28033</v>
      </c>
      <c r="GO842" s="7">
        <v>28033</v>
      </c>
      <c r="GP842" s="7">
        <v>28033</v>
      </c>
      <c r="GQ842" s="7">
        <v>28033</v>
      </c>
      <c r="GR842" s="7">
        <v>28033</v>
      </c>
      <c r="GS842" s="7">
        <v>28033</v>
      </c>
    </row>
    <row r="843" spans="1:201" x14ac:dyDescent="0.25">
      <c r="A843" s="11">
        <f>$A$37</f>
        <v>20123</v>
      </c>
      <c r="B843" s="7">
        <v>7334</v>
      </c>
      <c r="C843" s="7">
        <v>9098</v>
      </c>
      <c r="D843" s="7">
        <v>9380</v>
      </c>
      <c r="E843" s="7">
        <v>9551</v>
      </c>
      <c r="F843" s="7">
        <v>9698</v>
      </c>
      <c r="G843" s="7">
        <v>9827</v>
      </c>
      <c r="H843" s="7">
        <v>9932</v>
      </c>
      <c r="I843" s="7">
        <v>10021</v>
      </c>
      <c r="J843" s="7">
        <v>10177</v>
      </c>
      <c r="K843" s="7">
        <v>10245</v>
      </c>
      <c r="L843" s="7">
        <v>10273</v>
      </c>
      <c r="M843" s="7">
        <v>10289</v>
      </c>
      <c r="N843" s="7">
        <v>10294</v>
      </c>
      <c r="O843" s="7">
        <v>10300</v>
      </c>
      <c r="P843" s="7">
        <v>10306</v>
      </c>
      <c r="Q843" s="7">
        <v>10310</v>
      </c>
      <c r="R843" s="7">
        <v>10317</v>
      </c>
      <c r="S843" s="7">
        <v>10321</v>
      </c>
      <c r="T843" s="7">
        <v>10322</v>
      </c>
      <c r="U843" s="7">
        <v>10322</v>
      </c>
      <c r="V843" s="7">
        <v>10322</v>
      </c>
      <c r="W843" s="7">
        <v>10322</v>
      </c>
      <c r="X843" s="7">
        <v>10322</v>
      </c>
      <c r="Y843" s="7">
        <v>10322</v>
      </c>
      <c r="Z843" s="7">
        <v>10322</v>
      </c>
      <c r="AA843" s="7">
        <v>10322</v>
      </c>
      <c r="AB843" s="7">
        <v>10322</v>
      </c>
      <c r="AC843" s="7">
        <v>10322</v>
      </c>
      <c r="AD843" s="7">
        <v>10322</v>
      </c>
      <c r="AE843" s="7">
        <v>10322</v>
      </c>
      <c r="AF843" s="7">
        <v>10322</v>
      </c>
      <c r="AG843" s="7">
        <v>10322</v>
      </c>
      <c r="AH843" s="7">
        <v>10322</v>
      </c>
      <c r="AI843" s="7">
        <v>10322</v>
      </c>
      <c r="AJ843" s="7">
        <v>10322</v>
      </c>
      <c r="AK843" s="7">
        <v>10323</v>
      </c>
      <c r="AL843" s="7">
        <v>10323</v>
      </c>
      <c r="AM843" s="7">
        <v>10323</v>
      </c>
      <c r="AN843" s="7">
        <v>10323</v>
      </c>
      <c r="AO843" s="39" t="s">
        <v>181</v>
      </c>
      <c r="AP843" s="7">
        <v>40881</v>
      </c>
      <c r="AQ843" s="7">
        <v>50228</v>
      </c>
      <c r="AR843" s="7">
        <v>51951</v>
      </c>
      <c r="AS843" s="7">
        <v>52603</v>
      </c>
      <c r="AT843" s="7">
        <v>52929</v>
      </c>
      <c r="AU843" s="7">
        <v>53062</v>
      </c>
      <c r="AV843" s="7">
        <v>53183</v>
      </c>
      <c r="AW843" s="7">
        <v>53250</v>
      </c>
      <c r="AX843" s="7">
        <v>53321</v>
      </c>
      <c r="AY843" s="7">
        <v>53352</v>
      </c>
      <c r="AZ843" s="7">
        <v>53377</v>
      </c>
      <c r="BA843" s="7">
        <v>53399</v>
      </c>
      <c r="BB843" s="7">
        <v>53412</v>
      </c>
      <c r="BC843" s="7">
        <v>53421</v>
      </c>
      <c r="BD843" s="7">
        <v>53424</v>
      </c>
      <c r="BE843" s="7">
        <v>53425</v>
      </c>
      <c r="BF843" s="7">
        <v>53426</v>
      </c>
      <c r="BG843" s="7">
        <v>53427</v>
      </c>
      <c r="BH843" s="7">
        <v>53430</v>
      </c>
      <c r="BI843" s="7">
        <v>53431</v>
      </c>
      <c r="BJ843" s="7">
        <v>53431</v>
      </c>
      <c r="BK843" s="7">
        <v>53431</v>
      </c>
      <c r="BL843" s="7">
        <v>53431</v>
      </c>
      <c r="BM843" s="7">
        <v>53431</v>
      </c>
      <c r="BN843" s="7">
        <v>53431</v>
      </c>
      <c r="BO843" s="7">
        <v>53431</v>
      </c>
      <c r="BP843" s="7">
        <v>53431</v>
      </c>
      <c r="BQ843" s="7">
        <v>53431</v>
      </c>
      <c r="BR843" s="7">
        <v>53431</v>
      </c>
      <c r="BS843" s="7">
        <v>53431</v>
      </c>
      <c r="BT843" s="7">
        <v>53431</v>
      </c>
      <c r="BU843" s="7">
        <v>53431</v>
      </c>
      <c r="BV843" s="7">
        <v>53431</v>
      </c>
      <c r="BW843" s="7">
        <v>53431</v>
      </c>
      <c r="BX843" s="7">
        <v>53431</v>
      </c>
      <c r="BY843" s="7">
        <v>53431</v>
      </c>
      <c r="BZ843" s="7">
        <v>53431</v>
      </c>
      <c r="CA843" s="7">
        <v>53432</v>
      </c>
      <c r="CB843" s="7">
        <v>53432</v>
      </c>
      <c r="CC843" s="39" t="s">
        <v>181</v>
      </c>
      <c r="CD843" s="7">
        <v>7269</v>
      </c>
      <c r="CE843" s="7">
        <v>9224</v>
      </c>
      <c r="CF843" s="7">
        <v>9933</v>
      </c>
      <c r="CG843" s="7">
        <v>10200</v>
      </c>
      <c r="CH843" s="7">
        <v>10350</v>
      </c>
      <c r="CI843" s="7">
        <v>10431</v>
      </c>
      <c r="CJ843" s="7">
        <v>10478</v>
      </c>
      <c r="CK843" s="7">
        <v>10505</v>
      </c>
      <c r="CL843" s="7">
        <v>10538</v>
      </c>
      <c r="CM843" s="7">
        <v>10560</v>
      </c>
      <c r="CN843" s="7">
        <v>10565</v>
      </c>
      <c r="CO843" s="7">
        <v>10568</v>
      </c>
      <c r="CP843" s="7">
        <v>10573</v>
      </c>
      <c r="CQ843" s="7">
        <v>10581</v>
      </c>
      <c r="CR843" s="7">
        <v>10584</v>
      </c>
      <c r="CS843" s="7">
        <v>10587</v>
      </c>
      <c r="CT843" s="7">
        <v>10587</v>
      </c>
      <c r="CU843" s="7">
        <v>10589</v>
      </c>
      <c r="CV843" s="7">
        <v>10589</v>
      </c>
      <c r="CW843" s="7">
        <v>10589</v>
      </c>
      <c r="CX843" s="7">
        <v>10590</v>
      </c>
      <c r="CY843" s="7">
        <v>10591</v>
      </c>
      <c r="CZ843" s="7">
        <v>10592</v>
      </c>
      <c r="DA843" s="7">
        <v>10592</v>
      </c>
      <c r="DB843" s="7">
        <v>10592</v>
      </c>
      <c r="DC843" s="7">
        <v>10592</v>
      </c>
      <c r="DD843" s="7">
        <v>10592</v>
      </c>
      <c r="DE843" s="7">
        <v>10592</v>
      </c>
      <c r="DF843" s="7">
        <v>10592</v>
      </c>
      <c r="DG843" s="7">
        <v>10592</v>
      </c>
      <c r="DH843" s="7">
        <v>10592</v>
      </c>
      <c r="DI843" s="7">
        <v>10592</v>
      </c>
      <c r="DJ843" s="7">
        <v>10592</v>
      </c>
      <c r="DK843" s="7">
        <v>10592</v>
      </c>
      <c r="DL843" s="7">
        <v>10592</v>
      </c>
      <c r="DM843" s="7">
        <v>10592</v>
      </c>
      <c r="DN843" s="7">
        <v>10592</v>
      </c>
      <c r="DO843" s="7">
        <v>10592</v>
      </c>
      <c r="DP843" s="7">
        <v>10592</v>
      </c>
      <c r="DQ843" s="39" t="s">
        <v>181</v>
      </c>
      <c r="DR843" s="7">
        <v>2412</v>
      </c>
      <c r="DS843" s="7">
        <v>4647</v>
      </c>
      <c r="DT843" s="7">
        <v>5154</v>
      </c>
      <c r="DU843" s="7">
        <v>5363</v>
      </c>
      <c r="DV843" s="7">
        <v>5523</v>
      </c>
      <c r="DW843" s="7">
        <v>5616</v>
      </c>
      <c r="DX843" s="7">
        <v>5709</v>
      </c>
      <c r="DY843" s="7">
        <v>5769</v>
      </c>
      <c r="DZ843" s="7">
        <v>5826</v>
      </c>
      <c r="EA843" s="7">
        <v>5856</v>
      </c>
      <c r="EB843" s="7">
        <v>5877</v>
      </c>
      <c r="EC843" s="7">
        <v>5903</v>
      </c>
      <c r="ED843" s="7">
        <v>5921</v>
      </c>
      <c r="EE843" s="7">
        <v>5928</v>
      </c>
      <c r="EF843" s="7">
        <v>5935</v>
      </c>
      <c r="EG843" s="7">
        <v>5937</v>
      </c>
      <c r="EH843" s="7">
        <v>5941</v>
      </c>
      <c r="EI843" s="7">
        <v>5943</v>
      </c>
      <c r="EJ843" s="7">
        <v>5946</v>
      </c>
      <c r="EK843" s="7">
        <v>5948</v>
      </c>
      <c r="EL843" s="7">
        <v>5952</v>
      </c>
      <c r="EM843" s="7">
        <v>5954</v>
      </c>
      <c r="EN843" s="7">
        <v>5955</v>
      </c>
      <c r="EO843" s="7">
        <v>5957</v>
      </c>
      <c r="EP843" s="7">
        <v>5957</v>
      </c>
      <c r="EQ843" s="7">
        <v>5957</v>
      </c>
      <c r="ER843" s="7">
        <v>5957</v>
      </c>
      <c r="ES843" s="7">
        <v>5957</v>
      </c>
      <c r="ET843" s="7">
        <v>5957</v>
      </c>
      <c r="EU843" s="7">
        <v>5957</v>
      </c>
      <c r="EV843" s="7">
        <v>5957</v>
      </c>
      <c r="EW843" s="7">
        <v>5957</v>
      </c>
      <c r="EX843" s="7">
        <v>5957</v>
      </c>
      <c r="EY843" s="7">
        <v>5957</v>
      </c>
      <c r="EZ843" s="7">
        <v>5957</v>
      </c>
      <c r="FA843" s="7">
        <v>5957</v>
      </c>
      <c r="FB843" s="7">
        <v>5957</v>
      </c>
      <c r="FC843" s="7">
        <v>5957</v>
      </c>
      <c r="FD843" s="7">
        <v>5957</v>
      </c>
      <c r="FE843" s="39" t="s">
        <v>181</v>
      </c>
      <c r="FF843" s="7">
        <v>22623</v>
      </c>
      <c r="FG843" s="7">
        <v>27433</v>
      </c>
      <c r="FH843" s="7">
        <v>28124</v>
      </c>
      <c r="FI843" s="7">
        <v>28418</v>
      </c>
      <c r="FJ843" s="7">
        <v>28598</v>
      </c>
      <c r="FK843" s="7">
        <v>28673</v>
      </c>
      <c r="FL843" s="7">
        <v>28713</v>
      </c>
      <c r="FM843" s="7">
        <v>28747</v>
      </c>
      <c r="FN843" s="7">
        <v>28778</v>
      </c>
      <c r="FO843" s="7">
        <v>28802</v>
      </c>
      <c r="FP843" s="7">
        <v>28819</v>
      </c>
      <c r="FQ843" s="7">
        <v>28830</v>
      </c>
      <c r="FR843" s="7">
        <v>28843</v>
      </c>
      <c r="FS843" s="7">
        <v>28846</v>
      </c>
      <c r="FT843" s="7">
        <v>28852</v>
      </c>
      <c r="FU843" s="7">
        <v>28853</v>
      </c>
      <c r="FV843" s="7">
        <v>28856</v>
      </c>
      <c r="FW843" s="7">
        <v>28859</v>
      </c>
      <c r="FX843" s="7">
        <v>28863</v>
      </c>
      <c r="FY843" s="7">
        <v>28869</v>
      </c>
      <c r="FZ843" s="7">
        <v>28873</v>
      </c>
      <c r="GA843" s="7">
        <v>28875</v>
      </c>
      <c r="GB843" s="7">
        <v>28876</v>
      </c>
      <c r="GC843" s="7">
        <v>28876</v>
      </c>
      <c r="GD843" s="7">
        <v>28878</v>
      </c>
      <c r="GE843" s="7">
        <v>28879</v>
      </c>
      <c r="GF843" s="7">
        <v>28880</v>
      </c>
      <c r="GG843" s="7">
        <v>28880</v>
      </c>
      <c r="GH843" s="7">
        <v>28880</v>
      </c>
      <c r="GI843" s="7">
        <v>28881</v>
      </c>
      <c r="GJ843" s="7">
        <v>28881</v>
      </c>
      <c r="GK843" s="7">
        <v>28881</v>
      </c>
      <c r="GL843" s="7">
        <v>28881</v>
      </c>
      <c r="GM843" s="7">
        <v>28881</v>
      </c>
      <c r="GN843" s="7">
        <v>28881</v>
      </c>
      <c r="GO843" s="7">
        <v>28881</v>
      </c>
      <c r="GP843" s="7">
        <v>28881</v>
      </c>
      <c r="GQ843" s="7">
        <v>28881</v>
      </c>
      <c r="GR843" s="7">
        <v>28881</v>
      </c>
      <c r="GS843" s="39" t="s">
        <v>181</v>
      </c>
    </row>
    <row r="844" spans="1:201" x14ac:dyDescent="0.25">
      <c r="A844" s="11">
        <f>$A$38</f>
        <v>20124</v>
      </c>
      <c r="B844" s="7">
        <v>7882</v>
      </c>
      <c r="C844" s="7">
        <v>9665</v>
      </c>
      <c r="D844" s="7">
        <v>9877</v>
      </c>
      <c r="E844" s="7">
        <v>10055</v>
      </c>
      <c r="F844" s="7">
        <v>10241</v>
      </c>
      <c r="G844" s="7">
        <v>10365</v>
      </c>
      <c r="H844" s="7">
        <v>10489</v>
      </c>
      <c r="I844" s="7">
        <v>10609</v>
      </c>
      <c r="J844" s="7">
        <v>10761</v>
      </c>
      <c r="K844" s="7">
        <v>10837</v>
      </c>
      <c r="L844" s="7">
        <v>10861</v>
      </c>
      <c r="M844" s="7">
        <v>10870</v>
      </c>
      <c r="N844" s="7">
        <v>10879</v>
      </c>
      <c r="O844" s="7">
        <v>10884</v>
      </c>
      <c r="P844" s="7">
        <v>10893</v>
      </c>
      <c r="Q844" s="7">
        <v>10895</v>
      </c>
      <c r="R844" s="7">
        <v>10897</v>
      </c>
      <c r="S844" s="7">
        <v>10898</v>
      </c>
      <c r="T844" s="7">
        <v>10899</v>
      </c>
      <c r="U844" s="7">
        <v>10899</v>
      </c>
      <c r="V844" s="7">
        <v>10900</v>
      </c>
      <c r="W844" s="7">
        <v>10900</v>
      </c>
      <c r="X844" s="7">
        <v>10901</v>
      </c>
      <c r="Y844" s="7">
        <v>10901</v>
      </c>
      <c r="Z844" s="7">
        <v>10901</v>
      </c>
      <c r="AA844" s="7">
        <v>10901</v>
      </c>
      <c r="AB844" s="7">
        <v>10901</v>
      </c>
      <c r="AC844" s="7">
        <v>10901</v>
      </c>
      <c r="AD844" s="7">
        <v>10901</v>
      </c>
      <c r="AE844" s="7">
        <v>10901</v>
      </c>
      <c r="AF844" s="7">
        <v>10901</v>
      </c>
      <c r="AG844" s="7">
        <v>10901</v>
      </c>
      <c r="AH844" s="7">
        <v>10902</v>
      </c>
      <c r="AI844" s="7">
        <v>10902</v>
      </c>
      <c r="AJ844" s="7">
        <v>10902</v>
      </c>
      <c r="AK844" s="7">
        <v>10902</v>
      </c>
      <c r="AL844" s="7">
        <v>10902</v>
      </c>
      <c r="AM844" s="7">
        <v>10902</v>
      </c>
      <c r="AN844" s="39" t="s">
        <v>181</v>
      </c>
      <c r="AO844" s="39" t="s">
        <v>181</v>
      </c>
      <c r="AP844" s="7">
        <v>41231</v>
      </c>
      <c r="AQ844" s="7">
        <v>51107</v>
      </c>
      <c r="AR844" s="7">
        <v>52773</v>
      </c>
      <c r="AS844" s="7">
        <v>53485</v>
      </c>
      <c r="AT844" s="7">
        <v>53810</v>
      </c>
      <c r="AU844" s="7">
        <v>53994</v>
      </c>
      <c r="AV844" s="7">
        <v>54108</v>
      </c>
      <c r="AW844" s="7">
        <v>54171</v>
      </c>
      <c r="AX844" s="7">
        <v>54240</v>
      </c>
      <c r="AY844" s="7">
        <v>54267</v>
      </c>
      <c r="AZ844" s="7">
        <v>54284</v>
      </c>
      <c r="BA844" s="7">
        <v>54297</v>
      </c>
      <c r="BB844" s="7">
        <v>54319</v>
      </c>
      <c r="BC844" s="7">
        <v>54322</v>
      </c>
      <c r="BD844" s="7">
        <v>54325</v>
      </c>
      <c r="BE844" s="7">
        <v>54325</v>
      </c>
      <c r="BF844" s="7">
        <v>54326</v>
      </c>
      <c r="BG844" s="7">
        <v>54327</v>
      </c>
      <c r="BH844" s="7">
        <v>54327</v>
      </c>
      <c r="BI844" s="7">
        <v>54328</v>
      </c>
      <c r="BJ844" s="7">
        <v>54330</v>
      </c>
      <c r="BK844" s="7">
        <v>54330</v>
      </c>
      <c r="BL844" s="7">
        <v>54331</v>
      </c>
      <c r="BM844" s="7">
        <v>54331</v>
      </c>
      <c r="BN844" s="7">
        <v>54331</v>
      </c>
      <c r="BO844" s="7">
        <v>54332</v>
      </c>
      <c r="BP844" s="7">
        <v>54332</v>
      </c>
      <c r="BQ844" s="7">
        <v>54332</v>
      </c>
      <c r="BR844" s="7">
        <v>54332</v>
      </c>
      <c r="BS844" s="7">
        <v>54332</v>
      </c>
      <c r="BT844" s="7">
        <v>54332</v>
      </c>
      <c r="BU844" s="7">
        <v>54332</v>
      </c>
      <c r="BV844" s="7">
        <v>54332</v>
      </c>
      <c r="BW844" s="7">
        <v>54332</v>
      </c>
      <c r="BX844" s="7">
        <v>54332</v>
      </c>
      <c r="BY844" s="7">
        <v>54332</v>
      </c>
      <c r="BZ844" s="7">
        <v>54332</v>
      </c>
      <c r="CA844" s="7">
        <v>54332</v>
      </c>
      <c r="CB844" s="39" t="s">
        <v>181</v>
      </c>
      <c r="CC844" s="39" t="s">
        <v>181</v>
      </c>
      <c r="CD844" s="7">
        <v>7888</v>
      </c>
      <c r="CE844" s="7">
        <v>9939</v>
      </c>
      <c r="CF844" s="7">
        <v>10620</v>
      </c>
      <c r="CG844" s="7">
        <v>10935</v>
      </c>
      <c r="CH844" s="7">
        <v>11079</v>
      </c>
      <c r="CI844" s="7">
        <v>11149</v>
      </c>
      <c r="CJ844" s="7">
        <v>11201</v>
      </c>
      <c r="CK844" s="7">
        <v>11237</v>
      </c>
      <c r="CL844" s="7">
        <v>11264</v>
      </c>
      <c r="CM844" s="7">
        <v>11283</v>
      </c>
      <c r="CN844" s="7">
        <v>11289</v>
      </c>
      <c r="CO844" s="7">
        <v>11296</v>
      </c>
      <c r="CP844" s="7">
        <v>11298</v>
      </c>
      <c r="CQ844" s="7">
        <v>11304</v>
      </c>
      <c r="CR844" s="7">
        <v>11308</v>
      </c>
      <c r="CS844" s="7">
        <v>11313</v>
      </c>
      <c r="CT844" s="7">
        <v>11317</v>
      </c>
      <c r="CU844" s="7">
        <v>11318</v>
      </c>
      <c r="CV844" s="7">
        <v>11318</v>
      </c>
      <c r="CW844" s="7">
        <v>11318</v>
      </c>
      <c r="CX844" s="7">
        <v>11319</v>
      </c>
      <c r="CY844" s="7">
        <v>11320</v>
      </c>
      <c r="CZ844" s="7">
        <v>11320</v>
      </c>
      <c r="DA844" s="7">
        <v>11320</v>
      </c>
      <c r="DB844" s="7">
        <v>11321</v>
      </c>
      <c r="DC844" s="7">
        <v>11321</v>
      </c>
      <c r="DD844" s="7">
        <v>11321</v>
      </c>
      <c r="DE844" s="7">
        <v>11322</v>
      </c>
      <c r="DF844" s="7">
        <v>11322</v>
      </c>
      <c r="DG844" s="7">
        <v>11323</v>
      </c>
      <c r="DH844" s="7">
        <v>11323</v>
      </c>
      <c r="DI844" s="7">
        <v>11323</v>
      </c>
      <c r="DJ844" s="7">
        <v>11323</v>
      </c>
      <c r="DK844" s="7">
        <v>11323</v>
      </c>
      <c r="DL844" s="7">
        <v>11323</v>
      </c>
      <c r="DM844" s="7">
        <v>11323</v>
      </c>
      <c r="DN844" s="7">
        <v>11323</v>
      </c>
      <c r="DO844" s="7">
        <v>11323</v>
      </c>
      <c r="DP844" s="39" t="s">
        <v>181</v>
      </c>
      <c r="DQ844" s="39" t="s">
        <v>181</v>
      </c>
      <c r="DR844" s="7">
        <v>2632</v>
      </c>
      <c r="DS844" s="7">
        <v>5042</v>
      </c>
      <c r="DT844" s="7">
        <v>5514</v>
      </c>
      <c r="DU844" s="7">
        <v>5790</v>
      </c>
      <c r="DV844" s="7">
        <v>5952</v>
      </c>
      <c r="DW844" s="7">
        <v>6057</v>
      </c>
      <c r="DX844" s="7">
        <v>6131</v>
      </c>
      <c r="DY844" s="7">
        <v>6182</v>
      </c>
      <c r="DZ844" s="7">
        <v>6234</v>
      </c>
      <c r="EA844" s="7">
        <v>6259</v>
      </c>
      <c r="EB844" s="7">
        <v>6283</v>
      </c>
      <c r="EC844" s="7">
        <v>6305</v>
      </c>
      <c r="ED844" s="7">
        <v>6323</v>
      </c>
      <c r="EE844" s="7">
        <v>6329</v>
      </c>
      <c r="EF844" s="7">
        <v>6336</v>
      </c>
      <c r="EG844" s="7">
        <v>6341</v>
      </c>
      <c r="EH844" s="7">
        <v>6344</v>
      </c>
      <c r="EI844" s="7">
        <v>6348</v>
      </c>
      <c r="EJ844" s="7">
        <v>6348</v>
      </c>
      <c r="EK844" s="7">
        <v>6348</v>
      </c>
      <c r="EL844" s="7">
        <v>6350</v>
      </c>
      <c r="EM844" s="7">
        <v>6352</v>
      </c>
      <c r="EN844" s="7">
        <v>6352</v>
      </c>
      <c r="EO844" s="7">
        <v>6353</v>
      </c>
      <c r="EP844" s="7">
        <v>6356</v>
      </c>
      <c r="EQ844" s="7">
        <v>6356</v>
      </c>
      <c r="ER844" s="7">
        <v>6356</v>
      </c>
      <c r="ES844" s="7">
        <v>6357</v>
      </c>
      <c r="ET844" s="7">
        <v>6357</v>
      </c>
      <c r="EU844" s="7">
        <v>6357</v>
      </c>
      <c r="EV844" s="7">
        <v>6357</v>
      </c>
      <c r="EW844" s="7">
        <v>6358</v>
      </c>
      <c r="EX844" s="7">
        <v>6358</v>
      </c>
      <c r="EY844" s="7">
        <v>6358</v>
      </c>
      <c r="EZ844" s="7">
        <v>6358</v>
      </c>
      <c r="FA844" s="7">
        <v>6358</v>
      </c>
      <c r="FB844" s="7">
        <v>6358</v>
      </c>
      <c r="FC844" s="7">
        <v>6358</v>
      </c>
      <c r="FD844" s="39" t="s">
        <v>181</v>
      </c>
      <c r="FE844" s="39" t="s">
        <v>181</v>
      </c>
      <c r="FF844" s="7">
        <v>19778</v>
      </c>
      <c r="FG844" s="7">
        <v>24492</v>
      </c>
      <c r="FH844" s="7">
        <v>25210</v>
      </c>
      <c r="FI844" s="7">
        <v>25544</v>
      </c>
      <c r="FJ844" s="7">
        <v>25732</v>
      </c>
      <c r="FK844" s="7">
        <v>25798</v>
      </c>
      <c r="FL844" s="7">
        <v>25844</v>
      </c>
      <c r="FM844" s="7">
        <v>25864</v>
      </c>
      <c r="FN844" s="7">
        <v>25882</v>
      </c>
      <c r="FO844" s="7">
        <v>25897</v>
      </c>
      <c r="FP844" s="7">
        <v>25909</v>
      </c>
      <c r="FQ844" s="7">
        <v>25917</v>
      </c>
      <c r="FR844" s="7">
        <v>25923</v>
      </c>
      <c r="FS844" s="7">
        <v>25929</v>
      </c>
      <c r="FT844" s="7">
        <v>25931</v>
      </c>
      <c r="FU844" s="7">
        <v>25934</v>
      </c>
      <c r="FV844" s="7">
        <v>25934</v>
      </c>
      <c r="FW844" s="7">
        <v>25936</v>
      </c>
      <c r="FX844" s="7">
        <v>25939</v>
      </c>
      <c r="FY844" s="7">
        <v>25942</v>
      </c>
      <c r="FZ844" s="7">
        <v>25943</v>
      </c>
      <c r="GA844" s="7">
        <v>25943</v>
      </c>
      <c r="GB844" s="7">
        <v>25943</v>
      </c>
      <c r="GC844" s="7">
        <v>25943</v>
      </c>
      <c r="GD844" s="7">
        <v>25943</v>
      </c>
      <c r="GE844" s="7">
        <v>25944</v>
      </c>
      <c r="GF844" s="7">
        <v>25944</v>
      </c>
      <c r="GG844" s="7">
        <v>25944</v>
      </c>
      <c r="GH844" s="7">
        <v>25944</v>
      </c>
      <c r="GI844" s="7">
        <v>25944</v>
      </c>
      <c r="GJ844" s="7">
        <v>25944</v>
      </c>
      <c r="GK844" s="7">
        <v>25944</v>
      </c>
      <c r="GL844" s="7">
        <v>25944</v>
      </c>
      <c r="GM844" s="7">
        <v>25944</v>
      </c>
      <c r="GN844" s="7">
        <v>25944</v>
      </c>
      <c r="GO844" s="7">
        <v>25944</v>
      </c>
      <c r="GP844" s="7">
        <v>25944</v>
      </c>
      <c r="GQ844" s="7">
        <v>25946</v>
      </c>
      <c r="GR844" s="39" t="s">
        <v>181</v>
      </c>
      <c r="GS844" s="39" t="s">
        <v>181</v>
      </c>
    </row>
    <row r="845" spans="1:201" x14ac:dyDescent="0.25">
      <c r="A845" s="11">
        <f>$A$39</f>
        <v>20131</v>
      </c>
      <c r="B845" s="7">
        <v>7460</v>
      </c>
      <c r="C845" s="7">
        <v>9000</v>
      </c>
      <c r="D845" s="7">
        <v>9202</v>
      </c>
      <c r="E845" s="7">
        <v>9367</v>
      </c>
      <c r="F845" s="7">
        <v>9537</v>
      </c>
      <c r="G845" s="7">
        <v>9674</v>
      </c>
      <c r="H845" s="7">
        <v>9782</v>
      </c>
      <c r="I845" s="7">
        <v>9871</v>
      </c>
      <c r="J845" s="7">
        <v>10037</v>
      </c>
      <c r="K845" s="7">
        <v>10114</v>
      </c>
      <c r="L845" s="7">
        <v>10143</v>
      </c>
      <c r="M845" s="7">
        <v>10157</v>
      </c>
      <c r="N845" s="7">
        <v>10166</v>
      </c>
      <c r="O845" s="7">
        <v>10176</v>
      </c>
      <c r="P845" s="7">
        <v>10189</v>
      </c>
      <c r="Q845" s="7">
        <v>10193</v>
      </c>
      <c r="R845" s="7">
        <v>10195</v>
      </c>
      <c r="S845" s="7">
        <v>10198</v>
      </c>
      <c r="T845" s="7">
        <v>10199</v>
      </c>
      <c r="U845" s="7">
        <v>10202</v>
      </c>
      <c r="V845" s="7">
        <v>10203</v>
      </c>
      <c r="W845" s="7">
        <v>10205</v>
      </c>
      <c r="X845" s="7">
        <v>10205</v>
      </c>
      <c r="Y845" s="7">
        <v>10206</v>
      </c>
      <c r="Z845" s="7">
        <v>10207</v>
      </c>
      <c r="AA845" s="7">
        <v>10207</v>
      </c>
      <c r="AB845" s="7">
        <v>10207</v>
      </c>
      <c r="AC845" s="7">
        <v>10207</v>
      </c>
      <c r="AD845" s="7">
        <v>10207</v>
      </c>
      <c r="AE845" s="7">
        <v>10207</v>
      </c>
      <c r="AF845" s="7">
        <v>10207</v>
      </c>
      <c r="AG845" s="7">
        <v>10207</v>
      </c>
      <c r="AH845" s="7">
        <v>10208</v>
      </c>
      <c r="AI845" s="7">
        <v>10208</v>
      </c>
      <c r="AJ845" s="7">
        <v>10208</v>
      </c>
      <c r="AK845" s="7">
        <v>10209</v>
      </c>
      <c r="AL845" s="7">
        <v>10209</v>
      </c>
      <c r="AM845" s="39" t="s">
        <v>181</v>
      </c>
      <c r="AN845" s="39" t="s">
        <v>181</v>
      </c>
      <c r="AO845" s="39" t="s">
        <v>181</v>
      </c>
      <c r="AP845" s="7">
        <v>37929</v>
      </c>
      <c r="AQ845" s="7">
        <v>45485</v>
      </c>
      <c r="AR845" s="7">
        <v>47308</v>
      </c>
      <c r="AS845" s="7">
        <v>47933</v>
      </c>
      <c r="AT845" s="7">
        <v>48253</v>
      </c>
      <c r="AU845" s="7">
        <v>48397</v>
      </c>
      <c r="AV845" s="7">
        <v>48502</v>
      </c>
      <c r="AW845" s="7">
        <v>48571</v>
      </c>
      <c r="AX845" s="7">
        <v>48636</v>
      </c>
      <c r="AY845" s="7">
        <v>48677</v>
      </c>
      <c r="AZ845" s="7">
        <v>48695</v>
      </c>
      <c r="BA845" s="7">
        <v>48710</v>
      </c>
      <c r="BB845" s="7">
        <v>48730</v>
      </c>
      <c r="BC845" s="7">
        <v>48738</v>
      </c>
      <c r="BD845" s="7">
        <v>48740</v>
      </c>
      <c r="BE845" s="7">
        <v>48742</v>
      </c>
      <c r="BF845" s="7">
        <v>48743</v>
      </c>
      <c r="BG845" s="7">
        <v>48742</v>
      </c>
      <c r="BH845" s="7">
        <v>48742</v>
      </c>
      <c r="BI845" s="7">
        <v>48742</v>
      </c>
      <c r="BJ845" s="7">
        <v>48742</v>
      </c>
      <c r="BK845" s="7">
        <v>48742</v>
      </c>
      <c r="BL845" s="7">
        <v>48742</v>
      </c>
      <c r="BM845" s="7">
        <v>48742</v>
      </c>
      <c r="BN845" s="7">
        <v>48742</v>
      </c>
      <c r="BO845" s="7">
        <v>48742</v>
      </c>
      <c r="BP845" s="7">
        <v>48742</v>
      </c>
      <c r="BQ845" s="7">
        <v>48742</v>
      </c>
      <c r="BR845" s="7">
        <v>48742</v>
      </c>
      <c r="BS845" s="7">
        <v>48743</v>
      </c>
      <c r="BT845" s="7">
        <v>48743</v>
      </c>
      <c r="BU845" s="7">
        <v>48743</v>
      </c>
      <c r="BV845" s="7">
        <v>48743</v>
      </c>
      <c r="BW845" s="7">
        <v>48743</v>
      </c>
      <c r="BX845" s="7">
        <v>48743</v>
      </c>
      <c r="BY845" s="7">
        <v>48743</v>
      </c>
      <c r="BZ845" s="7">
        <v>48743</v>
      </c>
      <c r="CA845" s="39" t="s">
        <v>181</v>
      </c>
      <c r="CB845" s="39" t="s">
        <v>181</v>
      </c>
      <c r="CC845" s="39" t="s">
        <v>181</v>
      </c>
      <c r="CD845" s="7">
        <v>7156</v>
      </c>
      <c r="CE845" s="7">
        <v>8659</v>
      </c>
      <c r="CF845" s="7">
        <v>9323</v>
      </c>
      <c r="CG845" s="7">
        <v>9612</v>
      </c>
      <c r="CH845" s="7">
        <v>9747</v>
      </c>
      <c r="CI845" s="7">
        <v>9825</v>
      </c>
      <c r="CJ845" s="7">
        <v>9878</v>
      </c>
      <c r="CK845" s="7">
        <v>9912</v>
      </c>
      <c r="CL845" s="7">
        <v>9961</v>
      </c>
      <c r="CM845" s="7">
        <v>9977</v>
      </c>
      <c r="CN845" s="7">
        <v>9985</v>
      </c>
      <c r="CO845" s="7">
        <v>9996</v>
      </c>
      <c r="CP845" s="7">
        <v>10000</v>
      </c>
      <c r="CQ845" s="7">
        <v>10002</v>
      </c>
      <c r="CR845" s="7">
        <v>10005</v>
      </c>
      <c r="CS845" s="7">
        <v>10005</v>
      </c>
      <c r="CT845" s="7">
        <v>10008</v>
      </c>
      <c r="CU845" s="7">
        <v>10011</v>
      </c>
      <c r="CV845" s="7">
        <v>10016</v>
      </c>
      <c r="CW845" s="7">
        <v>10017</v>
      </c>
      <c r="CX845" s="7">
        <v>10017</v>
      </c>
      <c r="CY845" s="7">
        <v>10017</v>
      </c>
      <c r="CZ845" s="7">
        <v>10017</v>
      </c>
      <c r="DA845" s="7">
        <v>10017</v>
      </c>
      <c r="DB845" s="7">
        <v>10017</v>
      </c>
      <c r="DC845" s="7">
        <v>10017</v>
      </c>
      <c r="DD845" s="7">
        <v>10017</v>
      </c>
      <c r="DE845" s="7">
        <v>10017</v>
      </c>
      <c r="DF845" s="7">
        <v>10017</v>
      </c>
      <c r="DG845" s="7">
        <v>10017</v>
      </c>
      <c r="DH845" s="7">
        <v>10017</v>
      </c>
      <c r="DI845" s="7">
        <v>10017</v>
      </c>
      <c r="DJ845" s="7">
        <v>10018</v>
      </c>
      <c r="DK845" s="7">
        <v>10018</v>
      </c>
      <c r="DL845" s="7">
        <v>10018</v>
      </c>
      <c r="DM845" s="7">
        <v>10018</v>
      </c>
      <c r="DN845" s="7">
        <v>10018</v>
      </c>
      <c r="DO845" s="39" t="s">
        <v>181</v>
      </c>
      <c r="DP845" s="39" t="s">
        <v>181</v>
      </c>
      <c r="DQ845" s="39" t="s">
        <v>181</v>
      </c>
      <c r="DR845" s="7">
        <v>2321</v>
      </c>
      <c r="DS845" s="7">
        <v>4381</v>
      </c>
      <c r="DT845" s="7">
        <v>4910</v>
      </c>
      <c r="DU845" s="7">
        <v>5078</v>
      </c>
      <c r="DV845" s="7">
        <v>5225</v>
      </c>
      <c r="DW845" s="7">
        <v>5311</v>
      </c>
      <c r="DX845" s="7">
        <v>5373</v>
      </c>
      <c r="DY845" s="7">
        <v>5420</v>
      </c>
      <c r="DZ845" s="7">
        <v>5489</v>
      </c>
      <c r="EA845" s="7">
        <v>5507</v>
      </c>
      <c r="EB845" s="7">
        <v>5546</v>
      </c>
      <c r="EC845" s="7">
        <v>5564</v>
      </c>
      <c r="ED845" s="7">
        <v>5570</v>
      </c>
      <c r="EE845" s="7">
        <v>5580</v>
      </c>
      <c r="EF845" s="7">
        <v>5587</v>
      </c>
      <c r="EG845" s="7">
        <v>5591</v>
      </c>
      <c r="EH845" s="7">
        <v>5591</v>
      </c>
      <c r="EI845" s="7">
        <v>5595</v>
      </c>
      <c r="EJ845" s="7">
        <v>5599</v>
      </c>
      <c r="EK845" s="7">
        <v>5603</v>
      </c>
      <c r="EL845" s="7">
        <v>5604</v>
      </c>
      <c r="EM845" s="7">
        <v>5605</v>
      </c>
      <c r="EN845" s="7">
        <v>5606</v>
      </c>
      <c r="EO845" s="7">
        <v>5607</v>
      </c>
      <c r="EP845" s="7">
        <v>5610</v>
      </c>
      <c r="EQ845" s="7">
        <v>5611</v>
      </c>
      <c r="ER845" s="7">
        <v>5613</v>
      </c>
      <c r="ES845" s="7">
        <v>5614</v>
      </c>
      <c r="ET845" s="7">
        <v>5615</v>
      </c>
      <c r="EU845" s="7">
        <v>5615</v>
      </c>
      <c r="EV845" s="7">
        <v>5615</v>
      </c>
      <c r="EW845" s="7">
        <v>5616</v>
      </c>
      <c r="EX845" s="7">
        <v>5616</v>
      </c>
      <c r="EY845" s="7">
        <v>5616</v>
      </c>
      <c r="EZ845" s="7">
        <v>5616</v>
      </c>
      <c r="FA845" s="7">
        <v>5616</v>
      </c>
      <c r="FB845" s="7">
        <v>5616</v>
      </c>
      <c r="FC845" s="39" t="s">
        <v>181</v>
      </c>
      <c r="FD845" s="39" t="s">
        <v>181</v>
      </c>
      <c r="FE845" s="39" t="s">
        <v>181</v>
      </c>
      <c r="FF845" s="7">
        <v>19559</v>
      </c>
      <c r="FG845" s="7">
        <v>23965</v>
      </c>
      <c r="FH845" s="7">
        <v>24737</v>
      </c>
      <c r="FI845" s="7">
        <v>25012</v>
      </c>
      <c r="FJ845" s="7">
        <v>25185</v>
      </c>
      <c r="FK845" s="7">
        <v>25259</v>
      </c>
      <c r="FL845" s="7">
        <v>25308</v>
      </c>
      <c r="FM845" s="7">
        <v>25343</v>
      </c>
      <c r="FN845" s="7">
        <v>25360</v>
      </c>
      <c r="FO845" s="7">
        <v>25371</v>
      </c>
      <c r="FP845" s="7">
        <v>25390</v>
      </c>
      <c r="FQ845" s="7">
        <v>25402</v>
      </c>
      <c r="FR845" s="7">
        <v>25410</v>
      </c>
      <c r="FS845" s="7">
        <v>25412</v>
      </c>
      <c r="FT845" s="7">
        <v>25415</v>
      </c>
      <c r="FU845" s="7">
        <v>25419</v>
      </c>
      <c r="FV845" s="7">
        <v>25422</v>
      </c>
      <c r="FW845" s="7">
        <v>25424</v>
      </c>
      <c r="FX845" s="7">
        <v>25424</v>
      </c>
      <c r="FY845" s="7">
        <v>25427</v>
      </c>
      <c r="FZ845" s="7">
        <v>25427</v>
      </c>
      <c r="GA845" s="7">
        <v>25428</v>
      </c>
      <c r="GB845" s="7">
        <v>25428</v>
      </c>
      <c r="GC845" s="7">
        <v>25428</v>
      </c>
      <c r="GD845" s="7">
        <v>25429</v>
      </c>
      <c r="GE845" s="7">
        <v>25429</v>
      </c>
      <c r="GF845" s="7">
        <v>25431</v>
      </c>
      <c r="GG845" s="7">
        <v>25431</v>
      </c>
      <c r="GH845" s="7">
        <v>25431</v>
      </c>
      <c r="GI845" s="7">
        <v>25431</v>
      </c>
      <c r="GJ845" s="7">
        <v>25431</v>
      </c>
      <c r="GK845" s="7">
        <v>25431</v>
      </c>
      <c r="GL845" s="7">
        <v>25431</v>
      </c>
      <c r="GM845" s="7">
        <v>25431</v>
      </c>
      <c r="GN845" s="7">
        <v>25431</v>
      </c>
      <c r="GO845" s="7">
        <v>25431</v>
      </c>
      <c r="GP845" s="7">
        <v>25431</v>
      </c>
      <c r="GQ845" s="39" t="s">
        <v>181</v>
      </c>
      <c r="GR845" s="39" t="s">
        <v>181</v>
      </c>
      <c r="GS845" s="39" t="s">
        <v>181</v>
      </c>
    </row>
    <row r="846" spans="1:201" x14ac:dyDescent="0.25">
      <c r="A846" s="11">
        <f>$A$40</f>
        <v>20132</v>
      </c>
      <c r="B846" s="7">
        <v>8052</v>
      </c>
      <c r="C846" s="7">
        <v>9617</v>
      </c>
      <c r="D846" s="7">
        <v>9838</v>
      </c>
      <c r="E846" s="7">
        <v>10044</v>
      </c>
      <c r="F846" s="7">
        <v>10215</v>
      </c>
      <c r="G846" s="7">
        <v>10334</v>
      </c>
      <c r="H846" s="7">
        <v>10429</v>
      </c>
      <c r="I846" s="7">
        <v>10534</v>
      </c>
      <c r="J846" s="7">
        <v>10681</v>
      </c>
      <c r="K846" s="7">
        <v>10747</v>
      </c>
      <c r="L846" s="7">
        <v>10779</v>
      </c>
      <c r="M846" s="7">
        <v>10792</v>
      </c>
      <c r="N846" s="7">
        <v>10806</v>
      </c>
      <c r="O846" s="7">
        <v>10815</v>
      </c>
      <c r="P846" s="7">
        <v>10820</v>
      </c>
      <c r="Q846" s="7">
        <v>10825</v>
      </c>
      <c r="R846" s="7">
        <v>10825</v>
      </c>
      <c r="S846" s="7">
        <v>10828</v>
      </c>
      <c r="T846" s="7">
        <v>10831</v>
      </c>
      <c r="U846" s="7">
        <v>10833</v>
      </c>
      <c r="V846" s="7">
        <v>10833</v>
      </c>
      <c r="W846" s="7">
        <v>10834</v>
      </c>
      <c r="X846" s="7">
        <v>10835</v>
      </c>
      <c r="Y846" s="7">
        <v>10835</v>
      </c>
      <c r="Z846" s="7">
        <v>10835</v>
      </c>
      <c r="AA846" s="7">
        <v>10835</v>
      </c>
      <c r="AB846" s="7">
        <v>10835</v>
      </c>
      <c r="AC846" s="7">
        <v>10835</v>
      </c>
      <c r="AD846" s="7">
        <v>10835</v>
      </c>
      <c r="AE846" s="7">
        <v>10835</v>
      </c>
      <c r="AF846" s="7">
        <v>10835</v>
      </c>
      <c r="AG846" s="7">
        <v>10837</v>
      </c>
      <c r="AH846" s="7">
        <v>10837</v>
      </c>
      <c r="AI846" s="7">
        <v>10837</v>
      </c>
      <c r="AJ846" s="7">
        <v>10837</v>
      </c>
      <c r="AK846" s="7">
        <v>10837</v>
      </c>
      <c r="AL846" s="39" t="s">
        <v>181</v>
      </c>
      <c r="AM846" s="39" t="s">
        <v>181</v>
      </c>
      <c r="AN846" s="39" t="s">
        <v>181</v>
      </c>
      <c r="AO846" s="39" t="s">
        <v>181</v>
      </c>
      <c r="AP846" s="7">
        <v>41166</v>
      </c>
      <c r="AQ846" s="7">
        <v>51788</v>
      </c>
      <c r="AR846" s="7">
        <v>53621</v>
      </c>
      <c r="AS846" s="7">
        <v>54350</v>
      </c>
      <c r="AT846" s="7">
        <v>54701</v>
      </c>
      <c r="AU846" s="7">
        <v>54871</v>
      </c>
      <c r="AV846" s="7">
        <v>54978</v>
      </c>
      <c r="AW846" s="7">
        <v>55047</v>
      </c>
      <c r="AX846" s="7">
        <v>55088</v>
      </c>
      <c r="AY846" s="7">
        <v>55121</v>
      </c>
      <c r="AZ846" s="7">
        <v>55140</v>
      </c>
      <c r="BA846" s="7">
        <v>55170</v>
      </c>
      <c r="BB846" s="7">
        <v>55194</v>
      </c>
      <c r="BC846" s="7">
        <v>55197</v>
      </c>
      <c r="BD846" s="7">
        <v>55199</v>
      </c>
      <c r="BE846" s="7">
        <v>55202</v>
      </c>
      <c r="BF846" s="7">
        <v>55203</v>
      </c>
      <c r="BG846" s="7">
        <v>55203</v>
      </c>
      <c r="BH846" s="7">
        <v>55204</v>
      </c>
      <c r="BI846" s="7">
        <v>55205</v>
      </c>
      <c r="BJ846" s="7">
        <v>55206</v>
      </c>
      <c r="BK846" s="7">
        <v>55206</v>
      </c>
      <c r="BL846" s="7">
        <v>55206</v>
      </c>
      <c r="BM846" s="7">
        <v>55206</v>
      </c>
      <c r="BN846" s="7">
        <v>55206</v>
      </c>
      <c r="BO846" s="7">
        <v>55206</v>
      </c>
      <c r="BP846" s="7">
        <v>55207</v>
      </c>
      <c r="BQ846" s="7">
        <v>55207</v>
      </c>
      <c r="BR846" s="7">
        <v>55207</v>
      </c>
      <c r="BS846" s="7">
        <v>55207</v>
      </c>
      <c r="BT846" s="7">
        <v>55207</v>
      </c>
      <c r="BU846" s="7">
        <v>55207</v>
      </c>
      <c r="BV846" s="7">
        <v>55207</v>
      </c>
      <c r="BW846" s="7">
        <v>55207</v>
      </c>
      <c r="BX846" s="7">
        <v>55207</v>
      </c>
      <c r="BY846" s="7">
        <v>55207</v>
      </c>
      <c r="BZ846" s="39" t="s">
        <v>181</v>
      </c>
      <c r="CA846" s="39" t="s">
        <v>181</v>
      </c>
      <c r="CB846" s="39" t="s">
        <v>181</v>
      </c>
      <c r="CC846" s="39" t="s">
        <v>181</v>
      </c>
      <c r="CD846" s="7">
        <v>7533</v>
      </c>
      <c r="CE846" s="7">
        <v>9429</v>
      </c>
      <c r="CF846" s="7">
        <v>10080</v>
      </c>
      <c r="CG846" s="7">
        <v>10380</v>
      </c>
      <c r="CH846" s="7">
        <v>10531</v>
      </c>
      <c r="CI846" s="7">
        <v>10614</v>
      </c>
      <c r="CJ846" s="7">
        <v>10679</v>
      </c>
      <c r="CK846" s="7">
        <v>10734</v>
      </c>
      <c r="CL846" s="7">
        <v>10774</v>
      </c>
      <c r="CM846" s="7">
        <v>10784</v>
      </c>
      <c r="CN846" s="7">
        <v>10790</v>
      </c>
      <c r="CO846" s="7">
        <v>10795</v>
      </c>
      <c r="CP846" s="7">
        <v>10805</v>
      </c>
      <c r="CQ846" s="7">
        <v>10809</v>
      </c>
      <c r="CR846" s="7">
        <v>10809</v>
      </c>
      <c r="CS846" s="7">
        <v>10812</v>
      </c>
      <c r="CT846" s="7">
        <v>10813</v>
      </c>
      <c r="CU846" s="7">
        <v>10813</v>
      </c>
      <c r="CV846" s="7">
        <v>10813</v>
      </c>
      <c r="CW846" s="7">
        <v>10814</v>
      </c>
      <c r="CX846" s="7">
        <v>10814</v>
      </c>
      <c r="CY846" s="7">
        <v>10814</v>
      </c>
      <c r="CZ846" s="7">
        <v>10815</v>
      </c>
      <c r="DA846" s="7">
        <v>10815</v>
      </c>
      <c r="DB846" s="7">
        <v>10815</v>
      </c>
      <c r="DC846" s="7">
        <v>10815</v>
      </c>
      <c r="DD846" s="7">
        <v>10815</v>
      </c>
      <c r="DE846" s="7">
        <v>10817</v>
      </c>
      <c r="DF846" s="7">
        <v>10817</v>
      </c>
      <c r="DG846" s="7">
        <v>10817</v>
      </c>
      <c r="DH846" s="7">
        <v>10819</v>
      </c>
      <c r="DI846" s="7">
        <v>10819</v>
      </c>
      <c r="DJ846" s="7">
        <v>10819</v>
      </c>
      <c r="DK846" s="7">
        <v>10819</v>
      </c>
      <c r="DL846" s="7">
        <v>10819</v>
      </c>
      <c r="DM846" s="7">
        <v>10819</v>
      </c>
      <c r="DN846" s="39" t="s">
        <v>181</v>
      </c>
      <c r="DO846" s="39" t="s">
        <v>181</v>
      </c>
      <c r="DP846" s="39" t="s">
        <v>181</v>
      </c>
      <c r="DQ846" s="39" t="s">
        <v>181</v>
      </c>
      <c r="DR846" s="7">
        <v>2315</v>
      </c>
      <c r="DS846" s="7">
        <v>4723</v>
      </c>
      <c r="DT846" s="7">
        <v>5239</v>
      </c>
      <c r="DU846" s="7">
        <v>5491</v>
      </c>
      <c r="DV846" s="7">
        <v>5646</v>
      </c>
      <c r="DW846" s="7">
        <v>5744</v>
      </c>
      <c r="DX846" s="7">
        <v>5822</v>
      </c>
      <c r="DY846" s="7">
        <v>5885</v>
      </c>
      <c r="DZ846" s="7">
        <v>5968</v>
      </c>
      <c r="EA846" s="7">
        <v>6005</v>
      </c>
      <c r="EB846" s="7">
        <v>6033</v>
      </c>
      <c r="EC846" s="7">
        <v>6055</v>
      </c>
      <c r="ED846" s="7">
        <v>6079</v>
      </c>
      <c r="EE846" s="7">
        <v>6086</v>
      </c>
      <c r="EF846" s="7">
        <v>6091</v>
      </c>
      <c r="EG846" s="7">
        <v>6097</v>
      </c>
      <c r="EH846" s="7">
        <v>6103</v>
      </c>
      <c r="EI846" s="7">
        <v>6107</v>
      </c>
      <c r="EJ846" s="7">
        <v>6109</v>
      </c>
      <c r="EK846" s="7">
        <v>6109</v>
      </c>
      <c r="EL846" s="7">
        <v>6111</v>
      </c>
      <c r="EM846" s="7">
        <v>6114</v>
      </c>
      <c r="EN846" s="7">
        <v>6114</v>
      </c>
      <c r="EO846" s="7">
        <v>6115</v>
      </c>
      <c r="EP846" s="7">
        <v>6115</v>
      </c>
      <c r="EQ846" s="7">
        <v>6115</v>
      </c>
      <c r="ER846" s="7">
        <v>6115</v>
      </c>
      <c r="ES846" s="7">
        <v>6116</v>
      </c>
      <c r="ET846" s="7">
        <v>6117</v>
      </c>
      <c r="EU846" s="7">
        <v>6117</v>
      </c>
      <c r="EV846" s="7">
        <v>6118</v>
      </c>
      <c r="EW846" s="7">
        <v>6118</v>
      </c>
      <c r="EX846" s="7">
        <v>6119</v>
      </c>
      <c r="EY846" s="7">
        <v>6119</v>
      </c>
      <c r="EZ846" s="7">
        <v>6119</v>
      </c>
      <c r="FA846" s="7">
        <v>6121</v>
      </c>
      <c r="FB846" s="39" t="s">
        <v>181</v>
      </c>
      <c r="FC846" s="39" t="s">
        <v>181</v>
      </c>
      <c r="FD846" s="39" t="s">
        <v>181</v>
      </c>
      <c r="FE846" s="39" t="s">
        <v>181</v>
      </c>
      <c r="FF846" s="7">
        <v>21678</v>
      </c>
      <c r="FG846" s="7">
        <v>27012</v>
      </c>
      <c r="FH846" s="7">
        <v>27638</v>
      </c>
      <c r="FI846" s="7">
        <v>27942</v>
      </c>
      <c r="FJ846" s="7">
        <v>28122</v>
      </c>
      <c r="FK846" s="7">
        <v>28209</v>
      </c>
      <c r="FL846" s="7">
        <v>28243</v>
      </c>
      <c r="FM846" s="7">
        <v>28270</v>
      </c>
      <c r="FN846" s="7">
        <v>28301</v>
      </c>
      <c r="FO846" s="7">
        <v>28318</v>
      </c>
      <c r="FP846" s="7">
        <v>28330</v>
      </c>
      <c r="FQ846" s="7">
        <v>28342</v>
      </c>
      <c r="FR846" s="7">
        <v>28353</v>
      </c>
      <c r="FS846" s="7">
        <v>28364</v>
      </c>
      <c r="FT846" s="7">
        <v>28368</v>
      </c>
      <c r="FU846" s="7">
        <v>28369</v>
      </c>
      <c r="FV846" s="7">
        <v>28374</v>
      </c>
      <c r="FW846" s="7">
        <v>28375</v>
      </c>
      <c r="FX846" s="7">
        <v>28375</v>
      </c>
      <c r="FY846" s="7">
        <v>28380</v>
      </c>
      <c r="FZ846" s="7">
        <v>28380</v>
      </c>
      <c r="GA846" s="7">
        <v>28380</v>
      </c>
      <c r="GB846" s="7">
        <v>28381</v>
      </c>
      <c r="GC846" s="7">
        <v>28381</v>
      </c>
      <c r="GD846" s="7">
        <v>28381</v>
      </c>
      <c r="GE846" s="7">
        <v>28382</v>
      </c>
      <c r="GF846" s="7">
        <v>28382</v>
      </c>
      <c r="GG846" s="7">
        <v>28382</v>
      </c>
      <c r="GH846" s="7">
        <v>28382</v>
      </c>
      <c r="GI846" s="7">
        <v>28382</v>
      </c>
      <c r="GJ846" s="7">
        <v>28382</v>
      </c>
      <c r="GK846" s="7">
        <v>28382</v>
      </c>
      <c r="GL846" s="7">
        <v>28382</v>
      </c>
      <c r="GM846" s="7">
        <v>28382</v>
      </c>
      <c r="GN846" s="7">
        <v>28382</v>
      </c>
      <c r="GO846" s="7">
        <v>28383</v>
      </c>
      <c r="GP846" s="39" t="s">
        <v>181</v>
      </c>
      <c r="GQ846" s="39" t="s">
        <v>181</v>
      </c>
      <c r="GR846" s="39" t="s">
        <v>181</v>
      </c>
      <c r="GS846" s="39" t="s">
        <v>181</v>
      </c>
    </row>
    <row r="847" spans="1:201" x14ac:dyDescent="0.25">
      <c r="A847" s="11">
        <f>$A$41</f>
        <v>20133</v>
      </c>
      <c r="B847" s="7">
        <v>7972</v>
      </c>
      <c r="C847" s="7">
        <v>9727</v>
      </c>
      <c r="D847" s="7">
        <v>10036</v>
      </c>
      <c r="E847" s="7">
        <v>10217</v>
      </c>
      <c r="F847" s="7">
        <v>10402</v>
      </c>
      <c r="G847" s="7">
        <v>10527</v>
      </c>
      <c r="H847" s="7">
        <v>10633</v>
      </c>
      <c r="I847" s="7">
        <v>10754</v>
      </c>
      <c r="J847" s="7">
        <v>10921</v>
      </c>
      <c r="K847" s="7">
        <v>10996</v>
      </c>
      <c r="L847" s="7">
        <v>11023</v>
      </c>
      <c r="M847" s="7">
        <v>11040</v>
      </c>
      <c r="N847" s="7">
        <v>11049</v>
      </c>
      <c r="O847" s="7">
        <v>11056</v>
      </c>
      <c r="P847" s="7">
        <v>11060</v>
      </c>
      <c r="Q847" s="7">
        <v>11065</v>
      </c>
      <c r="R847" s="7">
        <v>11065</v>
      </c>
      <c r="S847" s="7">
        <v>11066</v>
      </c>
      <c r="T847" s="7">
        <v>11067</v>
      </c>
      <c r="U847" s="7">
        <v>11068</v>
      </c>
      <c r="V847" s="7">
        <v>11068</v>
      </c>
      <c r="W847" s="7">
        <v>11068</v>
      </c>
      <c r="X847" s="7">
        <v>11069</v>
      </c>
      <c r="Y847" s="7">
        <v>11069</v>
      </c>
      <c r="Z847" s="7">
        <v>11070</v>
      </c>
      <c r="AA847" s="7">
        <v>11070</v>
      </c>
      <c r="AB847" s="7">
        <v>11072</v>
      </c>
      <c r="AC847" s="7">
        <v>11072</v>
      </c>
      <c r="AD847" s="7">
        <v>11072</v>
      </c>
      <c r="AE847" s="7">
        <v>11072</v>
      </c>
      <c r="AF847" s="7">
        <v>11072</v>
      </c>
      <c r="AG847" s="7">
        <v>11072</v>
      </c>
      <c r="AH847" s="7">
        <v>11072</v>
      </c>
      <c r="AI847" s="7">
        <v>11072</v>
      </c>
      <c r="AJ847" s="7">
        <v>11073</v>
      </c>
      <c r="AK847" s="39" t="s">
        <v>181</v>
      </c>
      <c r="AL847" s="39" t="s">
        <v>181</v>
      </c>
      <c r="AM847" s="39" t="s">
        <v>181</v>
      </c>
      <c r="AN847" s="39" t="s">
        <v>181</v>
      </c>
      <c r="AO847" s="39" t="s">
        <v>181</v>
      </c>
      <c r="AP847" s="7">
        <v>41433</v>
      </c>
      <c r="AQ847" s="7">
        <v>51730</v>
      </c>
      <c r="AR847" s="7">
        <v>53828</v>
      </c>
      <c r="AS847" s="7">
        <v>54555</v>
      </c>
      <c r="AT847" s="7">
        <v>54945</v>
      </c>
      <c r="AU847" s="7">
        <v>55137</v>
      </c>
      <c r="AV847" s="7">
        <v>55253</v>
      </c>
      <c r="AW847" s="7">
        <v>55330</v>
      </c>
      <c r="AX847" s="7">
        <v>55397</v>
      </c>
      <c r="AY847" s="7">
        <v>55423</v>
      </c>
      <c r="AZ847" s="7">
        <v>55443</v>
      </c>
      <c r="BA847" s="7">
        <v>55462</v>
      </c>
      <c r="BB847" s="7">
        <v>55479</v>
      </c>
      <c r="BC847" s="7">
        <v>55482</v>
      </c>
      <c r="BD847" s="7">
        <v>55484</v>
      </c>
      <c r="BE847" s="7">
        <v>55485</v>
      </c>
      <c r="BF847" s="7">
        <v>55486</v>
      </c>
      <c r="BG847" s="7">
        <v>55488</v>
      </c>
      <c r="BH847" s="7">
        <v>55488</v>
      </c>
      <c r="BI847" s="7">
        <v>55488</v>
      </c>
      <c r="BJ847" s="7">
        <v>55489</v>
      </c>
      <c r="BK847" s="7">
        <v>55489</v>
      </c>
      <c r="BL847" s="7">
        <v>55490</v>
      </c>
      <c r="BM847" s="7">
        <v>55490</v>
      </c>
      <c r="BN847" s="7">
        <v>55491</v>
      </c>
      <c r="BO847" s="7">
        <v>55492</v>
      </c>
      <c r="BP847" s="7">
        <v>55492</v>
      </c>
      <c r="BQ847" s="7">
        <v>55492</v>
      </c>
      <c r="BR847" s="7">
        <v>55492</v>
      </c>
      <c r="BS847" s="7">
        <v>55492</v>
      </c>
      <c r="BT847" s="7">
        <v>55492</v>
      </c>
      <c r="BU847" s="7">
        <v>55492</v>
      </c>
      <c r="BV847" s="7">
        <v>55492</v>
      </c>
      <c r="BW847" s="7">
        <v>55492</v>
      </c>
      <c r="BX847" s="7">
        <v>55492</v>
      </c>
      <c r="BY847" s="39" t="s">
        <v>181</v>
      </c>
      <c r="BZ847" s="39" t="s">
        <v>181</v>
      </c>
      <c r="CA847" s="39" t="s">
        <v>181</v>
      </c>
      <c r="CB847" s="39" t="s">
        <v>181</v>
      </c>
      <c r="CC847" s="39" t="s">
        <v>181</v>
      </c>
      <c r="CD847" s="7">
        <v>7775</v>
      </c>
      <c r="CE847" s="7">
        <v>9647</v>
      </c>
      <c r="CF847" s="7">
        <v>10276</v>
      </c>
      <c r="CG847" s="7">
        <v>10586</v>
      </c>
      <c r="CH847" s="7">
        <v>10757</v>
      </c>
      <c r="CI847" s="7">
        <v>10847</v>
      </c>
      <c r="CJ847" s="7">
        <v>10915</v>
      </c>
      <c r="CK847" s="7">
        <v>10981</v>
      </c>
      <c r="CL847" s="7">
        <v>11025</v>
      </c>
      <c r="CM847" s="7">
        <v>11045</v>
      </c>
      <c r="CN847" s="7">
        <v>11055</v>
      </c>
      <c r="CO847" s="7">
        <v>11066</v>
      </c>
      <c r="CP847" s="7">
        <v>11071</v>
      </c>
      <c r="CQ847" s="7">
        <v>11075</v>
      </c>
      <c r="CR847" s="7">
        <v>11081</v>
      </c>
      <c r="CS847" s="7">
        <v>11084</v>
      </c>
      <c r="CT847" s="7">
        <v>11085</v>
      </c>
      <c r="CU847" s="7">
        <v>11086</v>
      </c>
      <c r="CV847" s="7">
        <v>11086</v>
      </c>
      <c r="CW847" s="7">
        <v>11086</v>
      </c>
      <c r="CX847" s="7">
        <v>11087</v>
      </c>
      <c r="CY847" s="7">
        <v>11087</v>
      </c>
      <c r="CZ847" s="7">
        <v>11088</v>
      </c>
      <c r="DA847" s="7">
        <v>11088</v>
      </c>
      <c r="DB847" s="7">
        <v>11089</v>
      </c>
      <c r="DC847" s="7">
        <v>11090</v>
      </c>
      <c r="DD847" s="7">
        <v>11090</v>
      </c>
      <c r="DE847" s="7">
        <v>11090</v>
      </c>
      <c r="DF847" s="7">
        <v>11090</v>
      </c>
      <c r="DG847" s="7">
        <v>11091</v>
      </c>
      <c r="DH847" s="7">
        <v>11091</v>
      </c>
      <c r="DI847" s="7">
        <v>11091</v>
      </c>
      <c r="DJ847" s="7">
        <v>11091</v>
      </c>
      <c r="DK847" s="7">
        <v>11091</v>
      </c>
      <c r="DL847" s="7">
        <v>11091</v>
      </c>
      <c r="DM847" s="39" t="s">
        <v>181</v>
      </c>
      <c r="DN847" s="39" t="s">
        <v>181</v>
      </c>
      <c r="DO847" s="39" t="s">
        <v>181</v>
      </c>
      <c r="DP847" s="39" t="s">
        <v>181</v>
      </c>
      <c r="DQ847" s="39" t="s">
        <v>181</v>
      </c>
      <c r="DR847" s="7">
        <v>2564</v>
      </c>
      <c r="DS847" s="7">
        <v>4871</v>
      </c>
      <c r="DT847" s="7">
        <v>5412</v>
      </c>
      <c r="DU847" s="7">
        <v>5660</v>
      </c>
      <c r="DV847" s="7">
        <v>5836</v>
      </c>
      <c r="DW847" s="7">
        <v>5931</v>
      </c>
      <c r="DX847" s="7">
        <v>6031</v>
      </c>
      <c r="DY847" s="7">
        <v>6114</v>
      </c>
      <c r="DZ847" s="7">
        <v>6188</v>
      </c>
      <c r="EA847" s="7">
        <v>6235</v>
      </c>
      <c r="EB847" s="7">
        <v>6258</v>
      </c>
      <c r="EC847" s="7">
        <v>6279</v>
      </c>
      <c r="ED847" s="7">
        <v>6286</v>
      </c>
      <c r="EE847" s="7">
        <v>6290</v>
      </c>
      <c r="EF847" s="7">
        <v>6296</v>
      </c>
      <c r="EG847" s="7">
        <v>6304</v>
      </c>
      <c r="EH847" s="7">
        <v>6308</v>
      </c>
      <c r="EI847" s="7">
        <v>6311</v>
      </c>
      <c r="EJ847" s="7">
        <v>6318</v>
      </c>
      <c r="EK847" s="7">
        <v>6319</v>
      </c>
      <c r="EL847" s="7">
        <v>6321</v>
      </c>
      <c r="EM847" s="7">
        <v>6324</v>
      </c>
      <c r="EN847" s="7">
        <v>6325</v>
      </c>
      <c r="EO847" s="7">
        <v>6325</v>
      </c>
      <c r="EP847" s="7">
        <v>6325</v>
      </c>
      <c r="EQ847" s="7">
        <v>6325</v>
      </c>
      <c r="ER847" s="7">
        <v>6325</v>
      </c>
      <c r="ES847" s="7">
        <v>6325</v>
      </c>
      <c r="ET847" s="7">
        <v>6327</v>
      </c>
      <c r="EU847" s="7">
        <v>6328</v>
      </c>
      <c r="EV847" s="7">
        <v>6328</v>
      </c>
      <c r="EW847" s="7">
        <v>6328</v>
      </c>
      <c r="EX847" s="7">
        <v>6329</v>
      </c>
      <c r="EY847" s="7">
        <v>6329</v>
      </c>
      <c r="EZ847" s="7">
        <v>6329</v>
      </c>
      <c r="FA847" s="39" t="s">
        <v>181</v>
      </c>
      <c r="FB847" s="39" t="s">
        <v>181</v>
      </c>
      <c r="FC847" s="39" t="s">
        <v>181</v>
      </c>
      <c r="FD847" s="39" t="s">
        <v>181</v>
      </c>
      <c r="FE847" s="39" t="s">
        <v>181</v>
      </c>
      <c r="FF847" s="7">
        <v>22174</v>
      </c>
      <c r="FG847" s="7">
        <v>27084</v>
      </c>
      <c r="FH847" s="7">
        <v>27751</v>
      </c>
      <c r="FI847" s="7">
        <v>28010</v>
      </c>
      <c r="FJ847" s="7">
        <v>28196</v>
      </c>
      <c r="FK847" s="7">
        <v>28273</v>
      </c>
      <c r="FL847" s="7">
        <v>28318</v>
      </c>
      <c r="FM847" s="7">
        <v>28346</v>
      </c>
      <c r="FN847" s="7">
        <v>28372</v>
      </c>
      <c r="FO847" s="7">
        <v>28383</v>
      </c>
      <c r="FP847" s="7">
        <v>28399</v>
      </c>
      <c r="FQ847" s="7">
        <v>28408</v>
      </c>
      <c r="FR847" s="7">
        <v>28417</v>
      </c>
      <c r="FS847" s="7">
        <v>28418</v>
      </c>
      <c r="FT847" s="7">
        <v>28421</v>
      </c>
      <c r="FU847" s="7">
        <v>28425</v>
      </c>
      <c r="FV847" s="7">
        <v>28426</v>
      </c>
      <c r="FW847" s="7">
        <v>28427</v>
      </c>
      <c r="FX847" s="7">
        <v>28427</v>
      </c>
      <c r="FY847" s="7">
        <v>28427</v>
      </c>
      <c r="FZ847" s="7">
        <v>28428</v>
      </c>
      <c r="GA847" s="7">
        <v>28429</v>
      </c>
      <c r="GB847" s="7">
        <v>28429</v>
      </c>
      <c r="GC847" s="7">
        <v>28432</v>
      </c>
      <c r="GD847" s="7">
        <v>28432</v>
      </c>
      <c r="GE847" s="7">
        <v>28432</v>
      </c>
      <c r="GF847" s="7">
        <v>28432</v>
      </c>
      <c r="GG847" s="7">
        <v>28432</v>
      </c>
      <c r="GH847" s="7">
        <v>28432</v>
      </c>
      <c r="GI847" s="7">
        <v>28432</v>
      </c>
      <c r="GJ847" s="7">
        <v>28432</v>
      </c>
      <c r="GK847" s="7">
        <v>28432</v>
      </c>
      <c r="GL847" s="7">
        <v>28433</v>
      </c>
      <c r="GM847" s="7">
        <v>28433</v>
      </c>
      <c r="GN847" s="7">
        <v>28433</v>
      </c>
      <c r="GO847" s="39" t="s">
        <v>181</v>
      </c>
      <c r="GP847" s="39" t="s">
        <v>181</v>
      </c>
      <c r="GQ847" s="39" t="s">
        <v>181</v>
      </c>
      <c r="GR847" s="39" t="s">
        <v>181</v>
      </c>
      <c r="GS847" s="39" t="s">
        <v>181</v>
      </c>
    </row>
    <row r="848" spans="1:201" x14ac:dyDescent="0.25">
      <c r="A848" s="11">
        <f>$A$42</f>
        <v>20134</v>
      </c>
      <c r="B848" s="7">
        <v>8678</v>
      </c>
      <c r="C848" s="7">
        <v>10490</v>
      </c>
      <c r="D848" s="7">
        <v>10761</v>
      </c>
      <c r="E848" s="7">
        <v>10952</v>
      </c>
      <c r="F848" s="7">
        <v>11129</v>
      </c>
      <c r="G848" s="7">
        <v>11263</v>
      </c>
      <c r="H848" s="7">
        <v>11381</v>
      </c>
      <c r="I848" s="7">
        <v>11495</v>
      </c>
      <c r="J848" s="7">
        <v>11701</v>
      </c>
      <c r="K848" s="7">
        <v>11782</v>
      </c>
      <c r="L848" s="7">
        <v>11820</v>
      </c>
      <c r="M848" s="7">
        <v>11847</v>
      </c>
      <c r="N848" s="7">
        <v>11855</v>
      </c>
      <c r="O848" s="7">
        <v>11869</v>
      </c>
      <c r="P848" s="7">
        <v>11874</v>
      </c>
      <c r="Q848" s="7">
        <v>11879</v>
      </c>
      <c r="R848" s="7">
        <v>11882</v>
      </c>
      <c r="S848" s="7">
        <v>11885</v>
      </c>
      <c r="T848" s="7">
        <v>11888</v>
      </c>
      <c r="U848" s="7">
        <v>11888</v>
      </c>
      <c r="V848" s="7">
        <v>11889</v>
      </c>
      <c r="W848" s="7">
        <v>11889</v>
      </c>
      <c r="X848" s="7">
        <v>11889</v>
      </c>
      <c r="Y848" s="7">
        <v>11889</v>
      </c>
      <c r="Z848" s="7">
        <v>11889</v>
      </c>
      <c r="AA848" s="7">
        <v>11890</v>
      </c>
      <c r="AB848" s="7">
        <v>11891</v>
      </c>
      <c r="AC848" s="7">
        <v>11891</v>
      </c>
      <c r="AD848" s="7">
        <v>11891</v>
      </c>
      <c r="AE848" s="7">
        <v>11891</v>
      </c>
      <c r="AF848" s="7">
        <v>11891</v>
      </c>
      <c r="AG848" s="7">
        <v>11891</v>
      </c>
      <c r="AH848" s="7">
        <v>11891</v>
      </c>
      <c r="AI848" s="7">
        <v>11891</v>
      </c>
      <c r="AJ848" s="39" t="s">
        <v>181</v>
      </c>
      <c r="AK848" s="39" t="s">
        <v>181</v>
      </c>
      <c r="AL848" s="39" t="s">
        <v>181</v>
      </c>
      <c r="AM848" s="39" t="s">
        <v>181</v>
      </c>
      <c r="AN848" s="39" t="s">
        <v>181</v>
      </c>
      <c r="AO848" s="39" t="s">
        <v>181</v>
      </c>
      <c r="AP848" s="7">
        <v>41735</v>
      </c>
      <c r="AQ848" s="7">
        <v>52919</v>
      </c>
      <c r="AR848" s="7">
        <v>54792</v>
      </c>
      <c r="AS848" s="7">
        <v>55560</v>
      </c>
      <c r="AT848" s="7">
        <v>55909</v>
      </c>
      <c r="AU848" s="7">
        <v>56085</v>
      </c>
      <c r="AV848" s="7">
        <v>56189</v>
      </c>
      <c r="AW848" s="7">
        <v>56274</v>
      </c>
      <c r="AX848" s="7">
        <v>56333</v>
      </c>
      <c r="AY848" s="7">
        <v>56375</v>
      </c>
      <c r="AZ848" s="7">
        <v>56398</v>
      </c>
      <c r="BA848" s="7">
        <v>56422</v>
      </c>
      <c r="BB848" s="7">
        <v>56438</v>
      </c>
      <c r="BC848" s="7">
        <v>56440</v>
      </c>
      <c r="BD848" s="7">
        <v>56445</v>
      </c>
      <c r="BE848" s="7">
        <v>56448</v>
      </c>
      <c r="BF848" s="7">
        <v>56450</v>
      </c>
      <c r="BG848" s="7">
        <v>56452</v>
      </c>
      <c r="BH848" s="7">
        <v>56453</v>
      </c>
      <c r="BI848" s="7">
        <v>56455</v>
      </c>
      <c r="BJ848" s="7">
        <v>56456</v>
      </c>
      <c r="BK848" s="7">
        <v>56456</v>
      </c>
      <c r="BL848" s="7">
        <v>56457</v>
      </c>
      <c r="BM848" s="7">
        <v>56457</v>
      </c>
      <c r="BN848" s="7">
        <v>56458</v>
      </c>
      <c r="BO848" s="7">
        <v>56458</v>
      </c>
      <c r="BP848" s="7">
        <v>56458</v>
      </c>
      <c r="BQ848" s="7">
        <v>56458</v>
      </c>
      <c r="BR848" s="7">
        <v>56458</v>
      </c>
      <c r="BS848" s="7">
        <v>56458</v>
      </c>
      <c r="BT848" s="7">
        <v>56458</v>
      </c>
      <c r="BU848" s="7">
        <v>56458</v>
      </c>
      <c r="BV848" s="7">
        <v>56458</v>
      </c>
      <c r="BW848" s="7">
        <v>56458</v>
      </c>
      <c r="BX848" s="39" t="s">
        <v>181</v>
      </c>
      <c r="BY848" s="39" t="s">
        <v>181</v>
      </c>
      <c r="BZ848" s="39" t="s">
        <v>181</v>
      </c>
      <c r="CA848" s="39" t="s">
        <v>181</v>
      </c>
      <c r="CB848" s="39" t="s">
        <v>181</v>
      </c>
      <c r="CC848" s="39" t="s">
        <v>181</v>
      </c>
      <c r="CD848" s="7">
        <v>8420</v>
      </c>
      <c r="CE848" s="7">
        <v>9810</v>
      </c>
      <c r="CF848" s="7">
        <v>10376</v>
      </c>
      <c r="CG848" s="7">
        <v>10661</v>
      </c>
      <c r="CH848" s="7">
        <v>10833</v>
      </c>
      <c r="CI848" s="7">
        <v>10919</v>
      </c>
      <c r="CJ848" s="7">
        <v>10994</v>
      </c>
      <c r="CK848" s="7">
        <v>11044</v>
      </c>
      <c r="CL848" s="7">
        <v>11086</v>
      </c>
      <c r="CM848" s="7">
        <v>11114</v>
      </c>
      <c r="CN848" s="7">
        <v>11124</v>
      </c>
      <c r="CO848" s="7">
        <v>11131</v>
      </c>
      <c r="CP848" s="7">
        <v>11133</v>
      </c>
      <c r="CQ848" s="7">
        <v>11141</v>
      </c>
      <c r="CR848" s="7">
        <v>11141</v>
      </c>
      <c r="CS848" s="7">
        <v>11144</v>
      </c>
      <c r="CT848" s="7">
        <v>11146</v>
      </c>
      <c r="CU848" s="7">
        <v>11149</v>
      </c>
      <c r="CV848" s="7">
        <v>11149</v>
      </c>
      <c r="CW848" s="7">
        <v>11150</v>
      </c>
      <c r="CX848" s="7">
        <v>11151</v>
      </c>
      <c r="CY848" s="7">
        <v>11151</v>
      </c>
      <c r="CZ848" s="7">
        <v>11152</v>
      </c>
      <c r="DA848" s="7">
        <v>11151</v>
      </c>
      <c r="DB848" s="7">
        <v>11152</v>
      </c>
      <c r="DC848" s="7">
        <v>11152</v>
      </c>
      <c r="DD848" s="7">
        <v>11153</v>
      </c>
      <c r="DE848" s="7">
        <v>11153</v>
      </c>
      <c r="DF848" s="7">
        <v>11153</v>
      </c>
      <c r="DG848" s="7">
        <v>11153</v>
      </c>
      <c r="DH848" s="7">
        <v>11154</v>
      </c>
      <c r="DI848" s="7">
        <v>11154</v>
      </c>
      <c r="DJ848" s="7">
        <v>11154</v>
      </c>
      <c r="DK848" s="7">
        <v>11154</v>
      </c>
      <c r="DL848" s="39" t="s">
        <v>181</v>
      </c>
      <c r="DM848" s="39" t="s">
        <v>181</v>
      </c>
      <c r="DN848" s="39" t="s">
        <v>181</v>
      </c>
      <c r="DO848" s="39" t="s">
        <v>181</v>
      </c>
      <c r="DP848" s="39" t="s">
        <v>181</v>
      </c>
      <c r="DQ848" s="39" t="s">
        <v>181</v>
      </c>
      <c r="DR848" s="7">
        <v>2818</v>
      </c>
      <c r="DS848" s="7">
        <v>5319</v>
      </c>
      <c r="DT848" s="7">
        <v>5830</v>
      </c>
      <c r="DU848" s="7">
        <v>6057</v>
      </c>
      <c r="DV848" s="7">
        <v>6208</v>
      </c>
      <c r="DW848" s="7">
        <v>6327</v>
      </c>
      <c r="DX848" s="7">
        <v>6417</v>
      </c>
      <c r="DY848" s="7">
        <v>6499</v>
      </c>
      <c r="DZ848" s="7">
        <v>6598</v>
      </c>
      <c r="EA848" s="7">
        <v>6637</v>
      </c>
      <c r="EB848" s="7">
        <v>6679</v>
      </c>
      <c r="EC848" s="7">
        <v>6699</v>
      </c>
      <c r="ED848" s="7">
        <v>6717</v>
      </c>
      <c r="EE848" s="7">
        <v>6727</v>
      </c>
      <c r="EF848" s="7">
        <v>6733</v>
      </c>
      <c r="EG848" s="7">
        <v>6747</v>
      </c>
      <c r="EH848" s="7">
        <v>6749</v>
      </c>
      <c r="EI848" s="7">
        <v>6751</v>
      </c>
      <c r="EJ848" s="7">
        <v>6758</v>
      </c>
      <c r="EK848" s="7">
        <v>6760</v>
      </c>
      <c r="EL848" s="7">
        <v>6761</v>
      </c>
      <c r="EM848" s="7">
        <v>6762</v>
      </c>
      <c r="EN848" s="7">
        <v>6762</v>
      </c>
      <c r="EO848" s="7">
        <v>6762</v>
      </c>
      <c r="EP848" s="7">
        <v>6763</v>
      </c>
      <c r="EQ848" s="7">
        <v>6766</v>
      </c>
      <c r="ER848" s="7">
        <v>6766</v>
      </c>
      <c r="ES848" s="7">
        <v>6766</v>
      </c>
      <c r="ET848" s="7">
        <v>6766</v>
      </c>
      <c r="EU848" s="7">
        <v>6766</v>
      </c>
      <c r="EV848" s="7">
        <v>6766</v>
      </c>
      <c r="EW848" s="7">
        <v>6766</v>
      </c>
      <c r="EX848" s="7">
        <v>6766</v>
      </c>
      <c r="EY848" s="7">
        <v>6766</v>
      </c>
      <c r="EZ848" s="39" t="s">
        <v>181</v>
      </c>
      <c r="FA848" s="39" t="s">
        <v>181</v>
      </c>
      <c r="FB848" s="39" t="s">
        <v>181</v>
      </c>
      <c r="FC848" s="39" t="s">
        <v>181</v>
      </c>
      <c r="FD848" s="39" t="s">
        <v>181</v>
      </c>
      <c r="FE848" s="39" t="s">
        <v>181</v>
      </c>
      <c r="FF848" s="7">
        <v>19842</v>
      </c>
      <c r="FG848" s="7">
        <v>24038</v>
      </c>
      <c r="FH848" s="7">
        <v>24702</v>
      </c>
      <c r="FI848" s="7">
        <v>24958</v>
      </c>
      <c r="FJ848" s="7">
        <v>25101</v>
      </c>
      <c r="FK848" s="7">
        <v>25154</v>
      </c>
      <c r="FL848" s="7">
        <v>25202</v>
      </c>
      <c r="FM848" s="7">
        <v>25226</v>
      </c>
      <c r="FN848" s="7">
        <v>25245</v>
      </c>
      <c r="FO848" s="7">
        <v>25257</v>
      </c>
      <c r="FP848" s="7">
        <v>25265</v>
      </c>
      <c r="FQ848" s="7">
        <v>25271</v>
      </c>
      <c r="FR848" s="7">
        <v>25276</v>
      </c>
      <c r="FS848" s="7">
        <v>25281</v>
      </c>
      <c r="FT848" s="7">
        <v>25286</v>
      </c>
      <c r="FU848" s="7">
        <v>25288</v>
      </c>
      <c r="FV848" s="7">
        <v>25292</v>
      </c>
      <c r="FW848" s="7">
        <v>25292</v>
      </c>
      <c r="FX848" s="7">
        <v>25292</v>
      </c>
      <c r="FY848" s="7">
        <v>25292</v>
      </c>
      <c r="FZ848" s="7">
        <v>25293</v>
      </c>
      <c r="GA848" s="7">
        <v>25293</v>
      </c>
      <c r="GB848" s="7">
        <v>25293</v>
      </c>
      <c r="GC848" s="7">
        <v>25293</v>
      </c>
      <c r="GD848" s="7">
        <v>25293</v>
      </c>
      <c r="GE848" s="7">
        <v>25293</v>
      </c>
      <c r="GF848" s="7">
        <v>25293</v>
      </c>
      <c r="GG848" s="7">
        <v>25293</v>
      </c>
      <c r="GH848" s="7">
        <v>25293</v>
      </c>
      <c r="GI848" s="7">
        <v>25293</v>
      </c>
      <c r="GJ848" s="7">
        <v>25293</v>
      </c>
      <c r="GK848" s="7">
        <v>25293</v>
      </c>
      <c r="GL848" s="7">
        <v>25293</v>
      </c>
      <c r="GM848" s="7">
        <v>25294</v>
      </c>
      <c r="GN848" s="39" t="s">
        <v>181</v>
      </c>
      <c r="GO848" s="39" t="s">
        <v>181</v>
      </c>
      <c r="GP848" s="39" t="s">
        <v>181</v>
      </c>
      <c r="GQ848" s="39" t="s">
        <v>181</v>
      </c>
      <c r="GR848" s="39" t="s">
        <v>181</v>
      </c>
      <c r="GS848" s="39" t="s">
        <v>181</v>
      </c>
    </row>
    <row r="849" spans="1:201" x14ac:dyDescent="0.25">
      <c r="A849" s="11">
        <f>$A$43</f>
        <v>20141</v>
      </c>
      <c r="B849" s="7">
        <v>8799</v>
      </c>
      <c r="C849" s="7">
        <v>10411</v>
      </c>
      <c r="D849" s="7">
        <v>10629</v>
      </c>
      <c r="E849" s="7">
        <v>10799</v>
      </c>
      <c r="F849" s="7">
        <v>10970</v>
      </c>
      <c r="G849" s="7">
        <v>11109</v>
      </c>
      <c r="H849" s="7">
        <v>11214</v>
      </c>
      <c r="I849" s="7">
        <v>11322</v>
      </c>
      <c r="J849" s="7">
        <v>11523</v>
      </c>
      <c r="K849" s="7">
        <v>11590</v>
      </c>
      <c r="L849" s="7">
        <v>11620</v>
      </c>
      <c r="M849" s="7">
        <v>11634</v>
      </c>
      <c r="N849" s="7">
        <v>11648</v>
      </c>
      <c r="O849" s="7">
        <v>11658</v>
      </c>
      <c r="P849" s="7">
        <v>11665</v>
      </c>
      <c r="Q849" s="7">
        <v>11665</v>
      </c>
      <c r="R849" s="7">
        <v>11671</v>
      </c>
      <c r="S849" s="7">
        <v>11671</v>
      </c>
      <c r="T849" s="7">
        <v>11672</v>
      </c>
      <c r="U849" s="7">
        <v>11675</v>
      </c>
      <c r="V849" s="7">
        <v>11677</v>
      </c>
      <c r="W849" s="7">
        <v>11678</v>
      </c>
      <c r="X849" s="7">
        <v>11679</v>
      </c>
      <c r="Y849" s="7">
        <v>11679</v>
      </c>
      <c r="Z849" s="7">
        <v>11680</v>
      </c>
      <c r="AA849" s="7">
        <v>11680</v>
      </c>
      <c r="AB849" s="7">
        <v>11680</v>
      </c>
      <c r="AC849" s="7">
        <v>11680</v>
      </c>
      <c r="AD849" s="7">
        <v>11680</v>
      </c>
      <c r="AE849" s="7">
        <v>11680</v>
      </c>
      <c r="AF849" s="7">
        <v>11680</v>
      </c>
      <c r="AG849" s="7">
        <v>11680</v>
      </c>
      <c r="AH849" s="7">
        <v>11681</v>
      </c>
      <c r="AI849" s="39" t="s">
        <v>181</v>
      </c>
      <c r="AJ849" s="39" t="s">
        <v>181</v>
      </c>
      <c r="AK849" s="39" t="s">
        <v>181</v>
      </c>
      <c r="AL849" s="39" t="s">
        <v>181</v>
      </c>
      <c r="AM849" s="39" t="s">
        <v>181</v>
      </c>
      <c r="AN849" s="39" t="s">
        <v>181</v>
      </c>
      <c r="AO849" s="39" t="s">
        <v>181</v>
      </c>
      <c r="AP849" s="7">
        <v>38795</v>
      </c>
      <c r="AQ849" s="7">
        <v>48207</v>
      </c>
      <c r="AR849" s="7">
        <v>50009</v>
      </c>
      <c r="AS849" s="7">
        <v>50692</v>
      </c>
      <c r="AT849" s="7">
        <v>51024</v>
      </c>
      <c r="AU849" s="7">
        <v>51197</v>
      </c>
      <c r="AV849" s="7">
        <v>51306</v>
      </c>
      <c r="AW849" s="7">
        <v>51364</v>
      </c>
      <c r="AX849" s="7">
        <v>51420</v>
      </c>
      <c r="AY849" s="7">
        <v>51458</v>
      </c>
      <c r="AZ849" s="7">
        <v>51479</v>
      </c>
      <c r="BA849" s="7">
        <v>51494</v>
      </c>
      <c r="BB849" s="7">
        <v>51515</v>
      </c>
      <c r="BC849" s="7">
        <v>51518</v>
      </c>
      <c r="BD849" s="7">
        <v>51524</v>
      </c>
      <c r="BE849" s="7">
        <v>51527</v>
      </c>
      <c r="BF849" s="7">
        <v>51527</v>
      </c>
      <c r="BG849" s="7">
        <v>51528</v>
      </c>
      <c r="BH849" s="7">
        <v>51529</v>
      </c>
      <c r="BI849" s="7">
        <v>51529</v>
      </c>
      <c r="BJ849" s="7">
        <v>51529</v>
      </c>
      <c r="BK849" s="7">
        <v>51529</v>
      </c>
      <c r="BL849" s="7">
        <v>51529</v>
      </c>
      <c r="BM849" s="7">
        <v>51529</v>
      </c>
      <c r="BN849" s="7">
        <v>51529</v>
      </c>
      <c r="BO849" s="7">
        <v>51530</v>
      </c>
      <c r="BP849" s="7">
        <v>51530</v>
      </c>
      <c r="BQ849" s="7">
        <v>51530</v>
      </c>
      <c r="BR849" s="7">
        <v>51530</v>
      </c>
      <c r="BS849" s="7">
        <v>51530</v>
      </c>
      <c r="BT849" s="7">
        <v>51530</v>
      </c>
      <c r="BU849" s="7">
        <v>51530</v>
      </c>
      <c r="BV849" s="7">
        <v>51530</v>
      </c>
      <c r="BW849" s="39" t="s">
        <v>181</v>
      </c>
      <c r="BX849" s="39" t="s">
        <v>181</v>
      </c>
      <c r="BY849" s="39" t="s">
        <v>181</v>
      </c>
      <c r="BZ849" s="39" t="s">
        <v>181</v>
      </c>
      <c r="CA849" s="39" t="s">
        <v>181</v>
      </c>
      <c r="CB849" s="39" t="s">
        <v>181</v>
      </c>
      <c r="CC849" s="39" t="s">
        <v>181</v>
      </c>
      <c r="CD849" s="7">
        <v>7594</v>
      </c>
      <c r="CE849" s="7">
        <v>8419</v>
      </c>
      <c r="CF849" s="7">
        <v>8914</v>
      </c>
      <c r="CG849" s="7">
        <v>9210</v>
      </c>
      <c r="CH849" s="7">
        <v>9366</v>
      </c>
      <c r="CI849" s="7">
        <v>9447</v>
      </c>
      <c r="CJ849" s="7">
        <v>9497</v>
      </c>
      <c r="CK849" s="7">
        <v>9534</v>
      </c>
      <c r="CL849" s="7">
        <v>9570</v>
      </c>
      <c r="CM849" s="7">
        <v>9586</v>
      </c>
      <c r="CN849" s="7">
        <v>9594</v>
      </c>
      <c r="CO849" s="7">
        <v>9598</v>
      </c>
      <c r="CP849" s="7">
        <v>9608</v>
      </c>
      <c r="CQ849" s="7">
        <v>9612</v>
      </c>
      <c r="CR849" s="7">
        <v>9615</v>
      </c>
      <c r="CS849" s="7">
        <v>9616</v>
      </c>
      <c r="CT849" s="7">
        <v>9617</v>
      </c>
      <c r="CU849" s="7">
        <v>9618</v>
      </c>
      <c r="CV849" s="7">
        <v>9620</v>
      </c>
      <c r="CW849" s="7">
        <v>9620</v>
      </c>
      <c r="CX849" s="7">
        <v>9621</v>
      </c>
      <c r="CY849" s="7">
        <v>9622</v>
      </c>
      <c r="CZ849" s="7">
        <v>9623</v>
      </c>
      <c r="DA849" s="7">
        <v>9623</v>
      </c>
      <c r="DB849" s="7">
        <v>9623</v>
      </c>
      <c r="DC849" s="7">
        <v>9623</v>
      </c>
      <c r="DD849" s="7">
        <v>9623</v>
      </c>
      <c r="DE849" s="7">
        <v>9624</v>
      </c>
      <c r="DF849" s="7">
        <v>9624</v>
      </c>
      <c r="DG849" s="7">
        <v>9624</v>
      </c>
      <c r="DH849" s="7">
        <v>9624</v>
      </c>
      <c r="DI849" s="7">
        <v>9624</v>
      </c>
      <c r="DJ849" s="7">
        <v>9624</v>
      </c>
      <c r="DK849" s="39" t="s">
        <v>181</v>
      </c>
      <c r="DL849" s="39" t="s">
        <v>181</v>
      </c>
      <c r="DM849" s="39" t="s">
        <v>181</v>
      </c>
      <c r="DN849" s="39" t="s">
        <v>181</v>
      </c>
      <c r="DO849" s="39" t="s">
        <v>181</v>
      </c>
      <c r="DP849" s="39" t="s">
        <v>181</v>
      </c>
      <c r="DQ849" s="39" t="s">
        <v>181</v>
      </c>
      <c r="DR849" s="7">
        <v>2807</v>
      </c>
      <c r="DS849" s="7">
        <v>4749</v>
      </c>
      <c r="DT849" s="7">
        <v>5252</v>
      </c>
      <c r="DU849" s="7">
        <v>5466</v>
      </c>
      <c r="DV849" s="7">
        <v>5632</v>
      </c>
      <c r="DW849" s="7">
        <v>5739</v>
      </c>
      <c r="DX849" s="7">
        <v>5843</v>
      </c>
      <c r="DY849" s="7">
        <v>5924</v>
      </c>
      <c r="DZ849" s="7">
        <v>6009</v>
      </c>
      <c r="EA849" s="7">
        <v>6040</v>
      </c>
      <c r="EB849" s="7">
        <v>6067</v>
      </c>
      <c r="EC849" s="7">
        <v>6082</v>
      </c>
      <c r="ED849" s="7">
        <v>6092</v>
      </c>
      <c r="EE849" s="7">
        <v>6102</v>
      </c>
      <c r="EF849" s="7">
        <v>6112</v>
      </c>
      <c r="EG849" s="7">
        <v>6115</v>
      </c>
      <c r="EH849" s="7">
        <v>6118</v>
      </c>
      <c r="EI849" s="7">
        <v>6119</v>
      </c>
      <c r="EJ849" s="7">
        <v>6120</v>
      </c>
      <c r="EK849" s="7">
        <v>6122</v>
      </c>
      <c r="EL849" s="7">
        <v>6122</v>
      </c>
      <c r="EM849" s="7">
        <v>6125</v>
      </c>
      <c r="EN849" s="7">
        <v>6126</v>
      </c>
      <c r="EO849" s="7">
        <v>6127</v>
      </c>
      <c r="EP849" s="7">
        <v>6127</v>
      </c>
      <c r="EQ849" s="7">
        <v>6129</v>
      </c>
      <c r="ER849" s="7">
        <v>6130</v>
      </c>
      <c r="ES849" s="7">
        <v>6130</v>
      </c>
      <c r="ET849" s="7">
        <v>6130</v>
      </c>
      <c r="EU849" s="7">
        <v>6130</v>
      </c>
      <c r="EV849" s="7">
        <v>6130</v>
      </c>
      <c r="EW849" s="7">
        <v>6130</v>
      </c>
      <c r="EX849" s="7">
        <v>6131</v>
      </c>
      <c r="EY849" s="39" t="s">
        <v>181</v>
      </c>
      <c r="EZ849" s="39" t="s">
        <v>181</v>
      </c>
      <c r="FA849" s="39" t="s">
        <v>181</v>
      </c>
      <c r="FB849" s="39" t="s">
        <v>181</v>
      </c>
      <c r="FC849" s="39" t="s">
        <v>181</v>
      </c>
      <c r="FD849" s="39" t="s">
        <v>181</v>
      </c>
      <c r="FE849" s="39" t="s">
        <v>181</v>
      </c>
      <c r="FF849" s="7">
        <v>18620</v>
      </c>
      <c r="FG849" s="7">
        <v>22923</v>
      </c>
      <c r="FH849" s="7">
        <v>23660</v>
      </c>
      <c r="FI849" s="7">
        <v>23911</v>
      </c>
      <c r="FJ849" s="7">
        <v>24081</v>
      </c>
      <c r="FK849" s="7">
        <v>24163</v>
      </c>
      <c r="FL849" s="7">
        <v>24214</v>
      </c>
      <c r="FM849" s="7">
        <v>24240</v>
      </c>
      <c r="FN849" s="7">
        <v>24264</v>
      </c>
      <c r="FO849" s="7">
        <v>24273</v>
      </c>
      <c r="FP849" s="7">
        <v>24282</v>
      </c>
      <c r="FQ849" s="7">
        <v>24286</v>
      </c>
      <c r="FR849" s="7">
        <v>24292</v>
      </c>
      <c r="FS849" s="7">
        <v>24300</v>
      </c>
      <c r="FT849" s="7">
        <v>24307</v>
      </c>
      <c r="FU849" s="7">
        <v>24311</v>
      </c>
      <c r="FV849" s="7">
        <v>24314</v>
      </c>
      <c r="FW849" s="7">
        <v>24316</v>
      </c>
      <c r="FX849" s="7">
        <v>24318</v>
      </c>
      <c r="FY849" s="7">
        <v>24318</v>
      </c>
      <c r="FZ849" s="7">
        <v>24320</v>
      </c>
      <c r="GA849" s="7">
        <v>24320</v>
      </c>
      <c r="GB849" s="7">
        <v>24320</v>
      </c>
      <c r="GC849" s="7">
        <v>24322</v>
      </c>
      <c r="GD849" s="7">
        <v>24323</v>
      </c>
      <c r="GE849" s="7">
        <v>24323</v>
      </c>
      <c r="GF849" s="7">
        <v>24325</v>
      </c>
      <c r="GG849" s="7">
        <v>24325</v>
      </c>
      <c r="GH849" s="7">
        <v>24325</v>
      </c>
      <c r="GI849" s="7">
        <v>24325</v>
      </c>
      <c r="GJ849" s="7">
        <v>24325</v>
      </c>
      <c r="GK849" s="7">
        <v>24325</v>
      </c>
      <c r="GL849" s="7">
        <v>24325</v>
      </c>
      <c r="GM849" s="39" t="s">
        <v>181</v>
      </c>
      <c r="GN849" s="39" t="s">
        <v>181</v>
      </c>
      <c r="GO849" s="39" t="s">
        <v>181</v>
      </c>
      <c r="GP849" s="39" t="s">
        <v>181</v>
      </c>
      <c r="GQ849" s="39" t="s">
        <v>181</v>
      </c>
      <c r="GR849" s="39" t="s">
        <v>181</v>
      </c>
      <c r="GS849" s="39" t="s">
        <v>181</v>
      </c>
    </row>
    <row r="850" spans="1:201" x14ac:dyDescent="0.25">
      <c r="A850" s="11">
        <f>$A$44</f>
        <v>20142</v>
      </c>
      <c r="B850" s="7">
        <v>9593</v>
      </c>
      <c r="C850" s="7">
        <v>11357</v>
      </c>
      <c r="D850" s="7">
        <v>11702</v>
      </c>
      <c r="E850" s="7">
        <v>11974</v>
      </c>
      <c r="F850" s="7">
        <v>12188</v>
      </c>
      <c r="G850" s="7">
        <v>12337</v>
      </c>
      <c r="H850" s="7">
        <v>12464</v>
      </c>
      <c r="I850" s="7">
        <v>12617</v>
      </c>
      <c r="J850" s="7">
        <v>12795</v>
      </c>
      <c r="K850" s="7">
        <v>12859</v>
      </c>
      <c r="L850" s="7">
        <v>12884</v>
      </c>
      <c r="M850" s="7">
        <v>12907</v>
      </c>
      <c r="N850" s="7">
        <v>12915</v>
      </c>
      <c r="O850" s="7">
        <v>12921</v>
      </c>
      <c r="P850" s="7">
        <v>12926</v>
      </c>
      <c r="Q850" s="7">
        <v>12931</v>
      </c>
      <c r="R850" s="7">
        <v>12936</v>
      </c>
      <c r="S850" s="7">
        <v>12938</v>
      </c>
      <c r="T850" s="7">
        <v>12938</v>
      </c>
      <c r="U850" s="7">
        <v>12939</v>
      </c>
      <c r="V850" s="7">
        <v>12939</v>
      </c>
      <c r="W850" s="7">
        <v>12939</v>
      </c>
      <c r="X850" s="7">
        <v>12941</v>
      </c>
      <c r="Y850" s="7">
        <v>12943</v>
      </c>
      <c r="Z850" s="7">
        <v>12944</v>
      </c>
      <c r="AA850" s="7">
        <v>12945</v>
      </c>
      <c r="AB850" s="7">
        <v>12946</v>
      </c>
      <c r="AC850" s="7">
        <v>12946</v>
      </c>
      <c r="AD850" s="7">
        <v>12946</v>
      </c>
      <c r="AE850" s="7">
        <v>12946</v>
      </c>
      <c r="AF850" s="7">
        <v>12946</v>
      </c>
      <c r="AG850" s="7">
        <v>12946</v>
      </c>
      <c r="AH850" s="39" t="s">
        <v>181</v>
      </c>
      <c r="AI850" s="39" t="s">
        <v>181</v>
      </c>
      <c r="AJ850" s="39" t="s">
        <v>181</v>
      </c>
      <c r="AK850" s="39" t="s">
        <v>181</v>
      </c>
      <c r="AL850" s="39" t="s">
        <v>181</v>
      </c>
      <c r="AM850" s="39" t="s">
        <v>181</v>
      </c>
      <c r="AN850" s="39" t="s">
        <v>181</v>
      </c>
      <c r="AO850" s="39" t="s">
        <v>181</v>
      </c>
      <c r="AP850" s="7">
        <v>41585</v>
      </c>
      <c r="AQ850" s="7">
        <v>52548</v>
      </c>
      <c r="AR850" s="7">
        <v>54676</v>
      </c>
      <c r="AS850" s="7">
        <v>55412</v>
      </c>
      <c r="AT850" s="7">
        <v>55749</v>
      </c>
      <c r="AU850" s="7">
        <v>55928</v>
      </c>
      <c r="AV850" s="7">
        <v>56003</v>
      </c>
      <c r="AW850" s="7">
        <v>56089</v>
      </c>
      <c r="AX850" s="7">
        <v>56152</v>
      </c>
      <c r="AY850" s="7">
        <v>56183</v>
      </c>
      <c r="AZ850" s="7">
        <v>56206</v>
      </c>
      <c r="BA850" s="7">
        <v>56227</v>
      </c>
      <c r="BB850" s="7">
        <v>56242</v>
      </c>
      <c r="BC850" s="7">
        <v>56250</v>
      </c>
      <c r="BD850" s="7">
        <v>56255</v>
      </c>
      <c r="BE850" s="7">
        <v>56257</v>
      </c>
      <c r="BF850" s="7">
        <v>56259</v>
      </c>
      <c r="BG850" s="7">
        <v>56261</v>
      </c>
      <c r="BH850" s="7">
        <v>56263</v>
      </c>
      <c r="BI850" s="7">
        <v>56265</v>
      </c>
      <c r="BJ850" s="7">
        <v>56265</v>
      </c>
      <c r="BK850" s="7">
        <v>56265</v>
      </c>
      <c r="BL850" s="7">
        <v>56265</v>
      </c>
      <c r="BM850" s="7">
        <v>56265</v>
      </c>
      <c r="BN850" s="7">
        <v>56265</v>
      </c>
      <c r="BO850" s="7">
        <v>56265</v>
      </c>
      <c r="BP850" s="7">
        <v>56265</v>
      </c>
      <c r="BQ850" s="7">
        <v>56265</v>
      </c>
      <c r="BR850" s="7">
        <v>56265</v>
      </c>
      <c r="BS850" s="7">
        <v>56265</v>
      </c>
      <c r="BT850" s="7">
        <v>56265</v>
      </c>
      <c r="BU850" s="7">
        <v>56265</v>
      </c>
      <c r="BV850" s="39" t="s">
        <v>181</v>
      </c>
      <c r="BW850" s="39" t="s">
        <v>181</v>
      </c>
      <c r="BX850" s="39" t="s">
        <v>181</v>
      </c>
      <c r="BY850" s="39" t="s">
        <v>181</v>
      </c>
      <c r="BZ850" s="39" t="s">
        <v>181</v>
      </c>
      <c r="CA850" s="39" t="s">
        <v>181</v>
      </c>
      <c r="CB850" s="39" t="s">
        <v>181</v>
      </c>
      <c r="CC850" s="39" t="s">
        <v>181</v>
      </c>
      <c r="CD850" s="7">
        <v>7943</v>
      </c>
      <c r="CE850" s="7">
        <v>8880</v>
      </c>
      <c r="CF850" s="7">
        <v>9580</v>
      </c>
      <c r="CG850" s="7">
        <v>9900</v>
      </c>
      <c r="CH850" s="7">
        <v>10036</v>
      </c>
      <c r="CI850" s="7">
        <v>10116</v>
      </c>
      <c r="CJ850" s="7">
        <v>10173</v>
      </c>
      <c r="CK850" s="7">
        <v>10219</v>
      </c>
      <c r="CL850" s="7">
        <v>10280</v>
      </c>
      <c r="CM850" s="7">
        <v>10295</v>
      </c>
      <c r="CN850" s="7">
        <v>10313</v>
      </c>
      <c r="CO850" s="7">
        <v>10322</v>
      </c>
      <c r="CP850" s="7">
        <v>10328</v>
      </c>
      <c r="CQ850" s="7">
        <v>10331</v>
      </c>
      <c r="CR850" s="7">
        <v>10333</v>
      </c>
      <c r="CS850" s="7">
        <v>10334</v>
      </c>
      <c r="CT850" s="7">
        <v>10339</v>
      </c>
      <c r="CU850" s="7">
        <v>10341</v>
      </c>
      <c r="CV850" s="7">
        <v>10341</v>
      </c>
      <c r="CW850" s="7">
        <v>10342</v>
      </c>
      <c r="CX850" s="7">
        <v>10344</v>
      </c>
      <c r="CY850" s="7">
        <v>10344</v>
      </c>
      <c r="CZ850" s="7">
        <v>10344</v>
      </c>
      <c r="DA850" s="7">
        <v>10344</v>
      </c>
      <c r="DB850" s="7">
        <v>10344</v>
      </c>
      <c r="DC850" s="7">
        <v>10345</v>
      </c>
      <c r="DD850" s="7">
        <v>10345</v>
      </c>
      <c r="DE850" s="7">
        <v>10345</v>
      </c>
      <c r="DF850" s="7">
        <v>10346</v>
      </c>
      <c r="DG850" s="7">
        <v>10346</v>
      </c>
      <c r="DH850" s="7">
        <v>10346</v>
      </c>
      <c r="DI850" s="7">
        <v>10346</v>
      </c>
      <c r="DJ850" s="39" t="s">
        <v>181</v>
      </c>
      <c r="DK850" s="39" t="s">
        <v>181</v>
      </c>
      <c r="DL850" s="39" t="s">
        <v>181</v>
      </c>
      <c r="DM850" s="39" t="s">
        <v>181</v>
      </c>
      <c r="DN850" s="39" t="s">
        <v>181</v>
      </c>
      <c r="DO850" s="39" t="s">
        <v>181</v>
      </c>
      <c r="DP850" s="39" t="s">
        <v>181</v>
      </c>
      <c r="DQ850" s="39" t="s">
        <v>181</v>
      </c>
      <c r="DR850" s="7">
        <v>2751</v>
      </c>
      <c r="DS850" s="7">
        <v>5113</v>
      </c>
      <c r="DT850" s="7">
        <v>5701</v>
      </c>
      <c r="DU850" s="7">
        <v>5994</v>
      </c>
      <c r="DV850" s="7">
        <v>6208</v>
      </c>
      <c r="DW850" s="7">
        <v>6362</v>
      </c>
      <c r="DX850" s="7">
        <v>6463</v>
      </c>
      <c r="DY850" s="7">
        <v>6569</v>
      </c>
      <c r="DZ850" s="7">
        <v>6669</v>
      </c>
      <c r="EA850" s="7">
        <v>6713</v>
      </c>
      <c r="EB850" s="7">
        <v>6742</v>
      </c>
      <c r="EC850" s="7">
        <v>6760</v>
      </c>
      <c r="ED850" s="7">
        <v>6774</v>
      </c>
      <c r="EE850" s="7">
        <v>6782</v>
      </c>
      <c r="EF850" s="7">
        <v>6787</v>
      </c>
      <c r="EG850" s="7">
        <v>6793</v>
      </c>
      <c r="EH850" s="7">
        <v>6797</v>
      </c>
      <c r="EI850" s="7">
        <v>6800</v>
      </c>
      <c r="EJ850" s="7">
        <v>6802</v>
      </c>
      <c r="EK850" s="7">
        <v>6803</v>
      </c>
      <c r="EL850" s="7">
        <v>6806</v>
      </c>
      <c r="EM850" s="7">
        <v>6807</v>
      </c>
      <c r="EN850" s="7">
        <v>6807</v>
      </c>
      <c r="EO850" s="7">
        <v>6807</v>
      </c>
      <c r="EP850" s="7">
        <v>6807</v>
      </c>
      <c r="EQ850" s="7">
        <v>6808</v>
      </c>
      <c r="ER850" s="7">
        <v>6808</v>
      </c>
      <c r="ES850" s="7">
        <v>6809</v>
      </c>
      <c r="ET850" s="7">
        <v>6809</v>
      </c>
      <c r="EU850" s="7">
        <v>6809</v>
      </c>
      <c r="EV850" s="7">
        <v>6809</v>
      </c>
      <c r="EW850" s="7">
        <v>6810</v>
      </c>
      <c r="EX850" s="39" t="s">
        <v>181</v>
      </c>
      <c r="EY850" s="39" t="s">
        <v>181</v>
      </c>
      <c r="EZ850" s="39" t="s">
        <v>181</v>
      </c>
      <c r="FA850" s="39" t="s">
        <v>181</v>
      </c>
      <c r="FB850" s="39" t="s">
        <v>181</v>
      </c>
      <c r="FC850" s="39" t="s">
        <v>181</v>
      </c>
      <c r="FD850" s="39" t="s">
        <v>181</v>
      </c>
      <c r="FE850" s="39" t="s">
        <v>181</v>
      </c>
      <c r="FF850" s="7">
        <v>20953</v>
      </c>
      <c r="FG850" s="7">
        <v>26326</v>
      </c>
      <c r="FH850" s="7">
        <v>26975</v>
      </c>
      <c r="FI850" s="7">
        <v>27226</v>
      </c>
      <c r="FJ850" s="7">
        <v>27390</v>
      </c>
      <c r="FK850" s="7">
        <v>27453</v>
      </c>
      <c r="FL850" s="7">
        <v>27502</v>
      </c>
      <c r="FM850" s="7">
        <v>27530</v>
      </c>
      <c r="FN850" s="7">
        <v>27554</v>
      </c>
      <c r="FO850" s="7">
        <v>27566</v>
      </c>
      <c r="FP850" s="7">
        <v>27572</v>
      </c>
      <c r="FQ850" s="7">
        <v>27581</v>
      </c>
      <c r="FR850" s="7">
        <v>27591</v>
      </c>
      <c r="FS850" s="7">
        <v>27596</v>
      </c>
      <c r="FT850" s="7">
        <v>27601</v>
      </c>
      <c r="FU850" s="7">
        <v>27601</v>
      </c>
      <c r="FV850" s="7">
        <v>27604</v>
      </c>
      <c r="FW850" s="7">
        <v>27606</v>
      </c>
      <c r="FX850" s="7">
        <v>27606</v>
      </c>
      <c r="FY850" s="7">
        <v>27608</v>
      </c>
      <c r="FZ850" s="7">
        <v>27611</v>
      </c>
      <c r="GA850" s="7">
        <v>27614</v>
      </c>
      <c r="GB850" s="7">
        <v>27614</v>
      </c>
      <c r="GC850" s="7">
        <v>27616</v>
      </c>
      <c r="GD850" s="7">
        <v>27616</v>
      </c>
      <c r="GE850" s="7">
        <v>27617</v>
      </c>
      <c r="GF850" s="7">
        <v>27617</v>
      </c>
      <c r="GG850" s="7">
        <v>27618</v>
      </c>
      <c r="GH850" s="7">
        <v>27618</v>
      </c>
      <c r="GI850" s="7">
        <v>27618</v>
      </c>
      <c r="GJ850" s="7">
        <v>27619</v>
      </c>
      <c r="GK850" s="7">
        <v>27619</v>
      </c>
      <c r="GL850" s="39" t="s">
        <v>181</v>
      </c>
      <c r="GM850" s="39" t="s">
        <v>181</v>
      </c>
      <c r="GN850" s="39" t="s">
        <v>181</v>
      </c>
      <c r="GO850" s="39" t="s">
        <v>181</v>
      </c>
      <c r="GP850" s="39" t="s">
        <v>181</v>
      </c>
      <c r="GQ850" s="39" t="s">
        <v>181</v>
      </c>
      <c r="GR850" s="39" t="s">
        <v>181</v>
      </c>
      <c r="GS850" s="39" t="s">
        <v>181</v>
      </c>
    </row>
    <row r="851" spans="1:201" x14ac:dyDescent="0.25">
      <c r="A851" s="11">
        <f>$A$45</f>
        <v>20143</v>
      </c>
      <c r="B851" s="7">
        <v>10306</v>
      </c>
      <c r="C851" s="7">
        <v>12207</v>
      </c>
      <c r="D851" s="7">
        <v>12628</v>
      </c>
      <c r="E851" s="7">
        <v>12925</v>
      </c>
      <c r="F851" s="7">
        <v>13150</v>
      </c>
      <c r="G851" s="7">
        <v>13309</v>
      </c>
      <c r="H851" s="7">
        <v>13432</v>
      </c>
      <c r="I851" s="7">
        <v>13593</v>
      </c>
      <c r="J851" s="7">
        <v>13773</v>
      </c>
      <c r="K851" s="7">
        <v>13836</v>
      </c>
      <c r="L851" s="7">
        <v>13873</v>
      </c>
      <c r="M851" s="7">
        <v>13890</v>
      </c>
      <c r="N851" s="7">
        <v>13898</v>
      </c>
      <c r="O851" s="7">
        <v>13913</v>
      </c>
      <c r="P851" s="7">
        <v>13920</v>
      </c>
      <c r="Q851" s="7">
        <v>13924</v>
      </c>
      <c r="R851" s="7">
        <v>13927</v>
      </c>
      <c r="S851" s="7">
        <v>13927</v>
      </c>
      <c r="T851" s="7">
        <v>13932</v>
      </c>
      <c r="U851" s="7">
        <v>13932</v>
      </c>
      <c r="V851" s="7">
        <v>13932</v>
      </c>
      <c r="W851" s="7">
        <v>13933</v>
      </c>
      <c r="X851" s="7">
        <v>13934</v>
      </c>
      <c r="Y851" s="7">
        <v>13934</v>
      </c>
      <c r="Z851" s="7">
        <v>13934</v>
      </c>
      <c r="AA851" s="7">
        <v>13934</v>
      </c>
      <c r="AB851" s="7">
        <v>13934</v>
      </c>
      <c r="AC851" s="7">
        <v>13935</v>
      </c>
      <c r="AD851" s="7">
        <v>13935</v>
      </c>
      <c r="AE851" s="7">
        <v>13935</v>
      </c>
      <c r="AF851" s="7">
        <v>13935</v>
      </c>
      <c r="AG851" s="39" t="s">
        <v>181</v>
      </c>
      <c r="AH851" s="39" t="s">
        <v>181</v>
      </c>
      <c r="AI851" s="39" t="s">
        <v>181</v>
      </c>
      <c r="AJ851" s="39" t="s">
        <v>181</v>
      </c>
      <c r="AK851" s="39" t="s">
        <v>181</v>
      </c>
      <c r="AL851" s="39" t="s">
        <v>181</v>
      </c>
      <c r="AM851" s="39" t="s">
        <v>181</v>
      </c>
      <c r="AN851" s="39" t="s">
        <v>181</v>
      </c>
      <c r="AO851" s="39" t="s">
        <v>181</v>
      </c>
      <c r="AP851" s="7">
        <v>42397</v>
      </c>
      <c r="AQ851" s="7">
        <v>53151</v>
      </c>
      <c r="AR851" s="7">
        <v>55367</v>
      </c>
      <c r="AS851" s="7">
        <v>56233</v>
      </c>
      <c r="AT851" s="7">
        <v>56589</v>
      </c>
      <c r="AU851" s="7">
        <v>56732</v>
      </c>
      <c r="AV851" s="7">
        <v>56830</v>
      </c>
      <c r="AW851" s="7">
        <v>56893</v>
      </c>
      <c r="AX851" s="7">
        <v>56951</v>
      </c>
      <c r="AY851" s="7">
        <v>56979</v>
      </c>
      <c r="AZ851" s="7">
        <v>57010</v>
      </c>
      <c r="BA851" s="7">
        <v>57049</v>
      </c>
      <c r="BB851" s="7">
        <v>57072</v>
      </c>
      <c r="BC851" s="7">
        <v>57077</v>
      </c>
      <c r="BD851" s="7">
        <v>57083</v>
      </c>
      <c r="BE851" s="7">
        <v>57087</v>
      </c>
      <c r="BF851" s="7">
        <v>57091</v>
      </c>
      <c r="BG851" s="7">
        <v>57092</v>
      </c>
      <c r="BH851" s="7">
        <v>57092</v>
      </c>
      <c r="BI851" s="7">
        <v>57092</v>
      </c>
      <c r="BJ851" s="7">
        <v>57093</v>
      </c>
      <c r="BK851" s="7">
        <v>57093</v>
      </c>
      <c r="BL851" s="7">
        <v>57093</v>
      </c>
      <c r="BM851" s="7">
        <v>57093</v>
      </c>
      <c r="BN851" s="7">
        <v>57093</v>
      </c>
      <c r="BO851" s="7">
        <v>57093</v>
      </c>
      <c r="BP851" s="7">
        <v>57093</v>
      </c>
      <c r="BQ851" s="7">
        <v>57093</v>
      </c>
      <c r="BR851" s="7">
        <v>57093</v>
      </c>
      <c r="BS851" s="7">
        <v>57093</v>
      </c>
      <c r="BT851" s="7">
        <v>57093</v>
      </c>
      <c r="BU851" s="39" t="s">
        <v>181</v>
      </c>
      <c r="BV851" s="39" t="s">
        <v>181</v>
      </c>
      <c r="BW851" s="39" t="s">
        <v>181</v>
      </c>
      <c r="BX851" s="39" t="s">
        <v>181</v>
      </c>
      <c r="BY851" s="39" t="s">
        <v>181</v>
      </c>
      <c r="BZ851" s="39" t="s">
        <v>181</v>
      </c>
      <c r="CA851" s="39" t="s">
        <v>181</v>
      </c>
      <c r="CB851" s="39" t="s">
        <v>181</v>
      </c>
      <c r="CC851" s="39" t="s">
        <v>181</v>
      </c>
      <c r="CD851" s="7">
        <v>8571</v>
      </c>
      <c r="CE851" s="7">
        <v>9918</v>
      </c>
      <c r="CF851" s="7">
        <v>10663</v>
      </c>
      <c r="CG851" s="7">
        <v>11007</v>
      </c>
      <c r="CH851" s="7">
        <v>11180</v>
      </c>
      <c r="CI851" s="7">
        <v>11260</v>
      </c>
      <c r="CJ851" s="7">
        <v>11318</v>
      </c>
      <c r="CK851" s="7">
        <v>11371</v>
      </c>
      <c r="CL851" s="7">
        <v>11407</v>
      </c>
      <c r="CM851" s="7">
        <v>11422</v>
      </c>
      <c r="CN851" s="7">
        <v>11433</v>
      </c>
      <c r="CO851" s="7">
        <v>11445</v>
      </c>
      <c r="CP851" s="7">
        <v>11449</v>
      </c>
      <c r="CQ851" s="7">
        <v>11452</v>
      </c>
      <c r="CR851" s="7">
        <v>11454</v>
      </c>
      <c r="CS851" s="7">
        <v>11455</v>
      </c>
      <c r="CT851" s="7">
        <v>11457</v>
      </c>
      <c r="CU851" s="7">
        <v>11460</v>
      </c>
      <c r="CV851" s="7">
        <v>11460</v>
      </c>
      <c r="CW851" s="7">
        <v>11461</v>
      </c>
      <c r="CX851" s="7">
        <v>11461</v>
      </c>
      <c r="CY851" s="7">
        <v>11462</v>
      </c>
      <c r="CZ851" s="7">
        <v>11462</v>
      </c>
      <c r="DA851" s="7">
        <v>11462</v>
      </c>
      <c r="DB851" s="7">
        <v>11462</v>
      </c>
      <c r="DC851" s="7">
        <v>11462</v>
      </c>
      <c r="DD851" s="7">
        <v>11462</v>
      </c>
      <c r="DE851" s="7">
        <v>11462</v>
      </c>
      <c r="DF851" s="7">
        <v>11462</v>
      </c>
      <c r="DG851" s="7">
        <v>11462</v>
      </c>
      <c r="DH851" s="7">
        <v>11463</v>
      </c>
      <c r="DI851" s="39" t="s">
        <v>181</v>
      </c>
      <c r="DJ851" s="39" t="s">
        <v>181</v>
      </c>
      <c r="DK851" s="39" t="s">
        <v>181</v>
      </c>
      <c r="DL851" s="39" t="s">
        <v>181</v>
      </c>
      <c r="DM851" s="39" t="s">
        <v>181</v>
      </c>
      <c r="DN851" s="39" t="s">
        <v>181</v>
      </c>
      <c r="DO851" s="39" t="s">
        <v>181</v>
      </c>
      <c r="DP851" s="39" t="s">
        <v>181</v>
      </c>
      <c r="DQ851" s="39" t="s">
        <v>181</v>
      </c>
      <c r="DR851" s="7">
        <v>2866</v>
      </c>
      <c r="DS851" s="7">
        <v>5170</v>
      </c>
      <c r="DT851" s="7">
        <v>5857</v>
      </c>
      <c r="DU851" s="7">
        <v>6264</v>
      </c>
      <c r="DV851" s="7">
        <v>6497</v>
      </c>
      <c r="DW851" s="7">
        <v>6648</v>
      </c>
      <c r="DX851" s="7">
        <v>6793</v>
      </c>
      <c r="DY851" s="7">
        <v>6894</v>
      </c>
      <c r="DZ851" s="7">
        <v>6993</v>
      </c>
      <c r="EA851" s="7">
        <v>7025</v>
      </c>
      <c r="EB851" s="7">
        <v>7050</v>
      </c>
      <c r="EC851" s="7">
        <v>7077</v>
      </c>
      <c r="ED851" s="7">
        <v>7091</v>
      </c>
      <c r="EE851" s="7">
        <v>7103</v>
      </c>
      <c r="EF851" s="7">
        <v>7111</v>
      </c>
      <c r="EG851" s="7">
        <v>7117</v>
      </c>
      <c r="EH851" s="7">
        <v>7119</v>
      </c>
      <c r="EI851" s="7">
        <v>7125</v>
      </c>
      <c r="EJ851" s="7">
        <v>7129</v>
      </c>
      <c r="EK851" s="7">
        <v>7129</v>
      </c>
      <c r="EL851" s="7">
        <v>7131</v>
      </c>
      <c r="EM851" s="7">
        <v>7132</v>
      </c>
      <c r="EN851" s="7">
        <v>7132</v>
      </c>
      <c r="EO851" s="7">
        <v>7134</v>
      </c>
      <c r="EP851" s="7">
        <v>7134</v>
      </c>
      <c r="EQ851" s="7">
        <v>7136</v>
      </c>
      <c r="ER851" s="7">
        <v>7136</v>
      </c>
      <c r="ES851" s="7">
        <v>7136</v>
      </c>
      <c r="ET851" s="7">
        <v>7136</v>
      </c>
      <c r="EU851" s="7">
        <v>7136</v>
      </c>
      <c r="EV851" s="7">
        <v>7137</v>
      </c>
      <c r="EW851" s="39" t="s">
        <v>181</v>
      </c>
      <c r="EX851" s="39" t="s">
        <v>181</v>
      </c>
      <c r="EY851" s="39" t="s">
        <v>181</v>
      </c>
      <c r="EZ851" s="39" t="s">
        <v>181</v>
      </c>
      <c r="FA851" s="39" t="s">
        <v>181</v>
      </c>
      <c r="FB851" s="39" t="s">
        <v>181</v>
      </c>
      <c r="FC851" s="39" t="s">
        <v>181</v>
      </c>
      <c r="FD851" s="39" t="s">
        <v>181</v>
      </c>
      <c r="FE851" s="39" t="s">
        <v>181</v>
      </c>
      <c r="FF851" s="7">
        <v>21738</v>
      </c>
      <c r="FG851" s="7">
        <v>26404</v>
      </c>
      <c r="FH851" s="7">
        <v>27098</v>
      </c>
      <c r="FI851" s="7">
        <v>27408</v>
      </c>
      <c r="FJ851" s="7">
        <v>27610</v>
      </c>
      <c r="FK851" s="7">
        <v>27407</v>
      </c>
      <c r="FL851" s="7">
        <v>27447</v>
      </c>
      <c r="FM851" s="7">
        <v>27476</v>
      </c>
      <c r="FN851" s="7">
        <v>27498</v>
      </c>
      <c r="FO851" s="7">
        <v>27511</v>
      </c>
      <c r="FP851" s="7">
        <v>27525</v>
      </c>
      <c r="FQ851" s="7">
        <v>27537</v>
      </c>
      <c r="FR851" s="7">
        <v>27543</v>
      </c>
      <c r="FS851" s="7">
        <v>27549</v>
      </c>
      <c r="FT851" s="7">
        <v>27557</v>
      </c>
      <c r="FU851" s="7">
        <v>27560</v>
      </c>
      <c r="FV851" s="7">
        <v>27564</v>
      </c>
      <c r="FW851" s="7">
        <v>27567</v>
      </c>
      <c r="FX851" s="7">
        <v>27569</v>
      </c>
      <c r="FY851" s="7">
        <v>27570</v>
      </c>
      <c r="FZ851" s="7">
        <v>27572</v>
      </c>
      <c r="GA851" s="7">
        <v>27575</v>
      </c>
      <c r="GB851" s="7">
        <v>27575</v>
      </c>
      <c r="GC851" s="7">
        <v>27578</v>
      </c>
      <c r="GD851" s="7">
        <v>27579</v>
      </c>
      <c r="GE851" s="7">
        <v>27581</v>
      </c>
      <c r="GF851" s="7">
        <v>27582</v>
      </c>
      <c r="GG851" s="7">
        <v>27584</v>
      </c>
      <c r="GH851" s="7">
        <v>27585</v>
      </c>
      <c r="GI851" s="7">
        <v>27586</v>
      </c>
      <c r="GJ851" s="7">
        <v>27586</v>
      </c>
      <c r="GK851" s="39" t="s">
        <v>181</v>
      </c>
      <c r="GL851" s="39" t="s">
        <v>181</v>
      </c>
      <c r="GM851" s="39" t="s">
        <v>181</v>
      </c>
      <c r="GN851" s="39" t="s">
        <v>181</v>
      </c>
      <c r="GO851" s="39" t="s">
        <v>181</v>
      </c>
      <c r="GP851" s="39" t="s">
        <v>181</v>
      </c>
      <c r="GQ851" s="39" t="s">
        <v>181</v>
      </c>
      <c r="GR851" s="39" t="s">
        <v>181</v>
      </c>
      <c r="GS851" s="39" t="s">
        <v>181</v>
      </c>
    </row>
    <row r="852" spans="1:201" x14ac:dyDescent="0.25">
      <c r="A852" s="11">
        <f>$A$46</f>
        <v>20144</v>
      </c>
      <c r="B852" s="7">
        <v>10881</v>
      </c>
      <c r="C852" s="7">
        <v>12980</v>
      </c>
      <c r="D852" s="7">
        <v>13421</v>
      </c>
      <c r="E852" s="7">
        <v>13694</v>
      </c>
      <c r="F852" s="7">
        <v>13923</v>
      </c>
      <c r="G852" s="7">
        <v>14119</v>
      </c>
      <c r="H852" s="7">
        <v>14263</v>
      </c>
      <c r="I852" s="7">
        <v>14420</v>
      </c>
      <c r="J852" s="7">
        <v>14614</v>
      </c>
      <c r="K852" s="7">
        <v>14691</v>
      </c>
      <c r="L852" s="7">
        <v>14725</v>
      </c>
      <c r="M852" s="7">
        <v>14742</v>
      </c>
      <c r="N852" s="7">
        <v>14752</v>
      </c>
      <c r="O852" s="7">
        <v>14760</v>
      </c>
      <c r="P852" s="7">
        <v>14771</v>
      </c>
      <c r="Q852" s="7">
        <v>14774</v>
      </c>
      <c r="R852" s="7">
        <v>14777</v>
      </c>
      <c r="S852" s="7">
        <v>14780</v>
      </c>
      <c r="T852" s="7">
        <v>14782</v>
      </c>
      <c r="U852" s="7">
        <v>14784</v>
      </c>
      <c r="V852" s="7">
        <v>14786</v>
      </c>
      <c r="W852" s="7">
        <v>14789</v>
      </c>
      <c r="X852" s="7">
        <v>14789</v>
      </c>
      <c r="Y852" s="7">
        <v>14790</v>
      </c>
      <c r="Z852" s="7">
        <v>14791</v>
      </c>
      <c r="AA852" s="7">
        <v>14791</v>
      </c>
      <c r="AB852" s="7">
        <v>14792</v>
      </c>
      <c r="AC852" s="7">
        <v>14792</v>
      </c>
      <c r="AD852" s="7">
        <v>14792</v>
      </c>
      <c r="AE852" s="7">
        <v>14792</v>
      </c>
      <c r="AF852" s="39" t="s">
        <v>181</v>
      </c>
      <c r="AG852" s="39" t="s">
        <v>181</v>
      </c>
      <c r="AH852" s="39" t="s">
        <v>181</v>
      </c>
      <c r="AI852" s="39" t="s">
        <v>181</v>
      </c>
      <c r="AJ852" s="39" t="s">
        <v>181</v>
      </c>
      <c r="AK852" s="39" t="s">
        <v>181</v>
      </c>
      <c r="AL852" s="39" t="s">
        <v>181</v>
      </c>
      <c r="AM852" s="39" t="s">
        <v>181</v>
      </c>
      <c r="AN852" s="39" t="s">
        <v>181</v>
      </c>
      <c r="AO852" s="39" t="s">
        <v>181</v>
      </c>
      <c r="AP852" s="7">
        <v>43272</v>
      </c>
      <c r="AQ852" s="7">
        <v>55326</v>
      </c>
      <c r="AR852" s="7">
        <v>57633</v>
      </c>
      <c r="AS852" s="7">
        <v>58398</v>
      </c>
      <c r="AT852" s="7">
        <v>58718</v>
      </c>
      <c r="AU852" s="7">
        <v>58907</v>
      </c>
      <c r="AV852" s="7">
        <v>59006</v>
      </c>
      <c r="AW852" s="7">
        <v>59074</v>
      </c>
      <c r="AX852" s="7">
        <v>59138</v>
      </c>
      <c r="AY852" s="7">
        <v>59172</v>
      </c>
      <c r="AZ852" s="7">
        <v>59191</v>
      </c>
      <c r="BA852" s="7">
        <v>59212</v>
      </c>
      <c r="BB852" s="7">
        <v>59229</v>
      </c>
      <c r="BC852" s="7">
        <v>59237</v>
      </c>
      <c r="BD852" s="7">
        <v>59242</v>
      </c>
      <c r="BE852" s="7">
        <v>59244</v>
      </c>
      <c r="BF852" s="7">
        <v>59246</v>
      </c>
      <c r="BG852" s="7">
        <v>59249</v>
      </c>
      <c r="BH852" s="7">
        <v>59250</v>
      </c>
      <c r="BI852" s="7">
        <v>59250</v>
      </c>
      <c r="BJ852" s="7">
        <v>59250</v>
      </c>
      <c r="BK852" s="7">
        <v>59250</v>
      </c>
      <c r="BL852" s="7">
        <v>59250</v>
      </c>
      <c r="BM852" s="7">
        <v>59250</v>
      </c>
      <c r="BN852" s="7">
        <v>59250</v>
      </c>
      <c r="BO852" s="7">
        <v>59250</v>
      </c>
      <c r="BP852" s="7">
        <v>59250</v>
      </c>
      <c r="BQ852" s="7">
        <v>59250</v>
      </c>
      <c r="BR852" s="7">
        <v>59250</v>
      </c>
      <c r="BS852" s="7">
        <v>59250</v>
      </c>
      <c r="BT852" s="39" t="s">
        <v>181</v>
      </c>
      <c r="BU852" s="39" t="s">
        <v>181</v>
      </c>
      <c r="BV852" s="39" t="s">
        <v>181</v>
      </c>
      <c r="BW852" s="39" t="s">
        <v>181</v>
      </c>
      <c r="BX852" s="39" t="s">
        <v>181</v>
      </c>
      <c r="BY852" s="39" t="s">
        <v>181</v>
      </c>
      <c r="BZ852" s="39" t="s">
        <v>181</v>
      </c>
      <c r="CA852" s="39" t="s">
        <v>181</v>
      </c>
      <c r="CB852" s="39" t="s">
        <v>181</v>
      </c>
      <c r="CC852" s="39" t="s">
        <v>181</v>
      </c>
      <c r="CD852" s="7">
        <v>8737</v>
      </c>
      <c r="CE852" s="7">
        <v>10188</v>
      </c>
      <c r="CF852" s="7">
        <v>10999</v>
      </c>
      <c r="CG852" s="7">
        <v>11318</v>
      </c>
      <c r="CH852" s="7">
        <v>11501</v>
      </c>
      <c r="CI852" s="7">
        <v>11600</v>
      </c>
      <c r="CJ852" s="7">
        <v>11661</v>
      </c>
      <c r="CK852" s="7">
        <v>11708</v>
      </c>
      <c r="CL852" s="7">
        <v>11744</v>
      </c>
      <c r="CM852" s="7">
        <v>11753</v>
      </c>
      <c r="CN852" s="7">
        <v>11763</v>
      </c>
      <c r="CO852" s="7">
        <v>11770</v>
      </c>
      <c r="CP852" s="7">
        <v>11776</v>
      </c>
      <c r="CQ852" s="7">
        <v>11783</v>
      </c>
      <c r="CR852" s="7">
        <v>11791</v>
      </c>
      <c r="CS852" s="7">
        <v>11791</v>
      </c>
      <c r="CT852" s="7">
        <v>11795</v>
      </c>
      <c r="CU852" s="7">
        <v>11797</v>
      </c>
      <c r="CV852" s="7">
        <v>11798</v>
      </c>
      <c r="CW852" s="7">
        <v>11799</v>
      </c>
      <c r="CX852" s="7">
        <v>11799</v>
      </c>
      <c r="CY852" s="7">
        <v>11799</v>
      </c>
      <c r="CZ852" s="7">
        <v>11800</v>
      </c>
      <c r="DA852" s="7">
        <v>11800</v>
      </c>
      <c r="DB852" s="7">
        <v>11800</v>
      </c>
      <c r="DC852" s="7">
        <v>11800</v>
      </c>
      <c r="DD852" s="7">
        <v>11800</v>
      </c>
      <c r="DE852" s="7">
        <v>11800</v>
      </c>
      <c r="DF852" s="7">
        <v>11800</v>
      </c>
      <c r="DG852" s="7">
        <v>11800</v>
      </c>
      <c r="DH852" s="39" t="s">
        <v>181</v>
      </c>
      <c r="DI852" s="39" t="s">
        <v>181</v>
      </c>
      <c r="DJ852" s="39" t="s">
        <v>181</v>
      </c>
      <c r="DK852" s="39" t="s">
        <v>181</v>
      </c>
      <c r="DL852" s="39" t="s">
        <v>181</v>
      </c>
      <c r="DM852" s="39" t="s">
        <v>181</v>
      </c>
      <c r="DN852" s="39" t="s">
        <v>181</v>
      </c>
      <c r="DO852" s="39" t="s">
        <v>181</v>
      </c>
      <c r="DP852" s="39" t="s">
        <v>181</v>
      </c>
      <c r="DQ852" s="39" t="s">
        <v>181</v>
      </c>
      <c r="DR852" s="7">
        <v>2557</v>
      </c>
      <c r="DS852" s="7">
        <v>5226</v>
      </c>
      <c r="DT852" s="7">
        <v>6022</v>
      </c>
      <c r="DU852" s="7">
        <v>6397</v>
      </c>
      <c r="DV852" s="7">
        <v>6602</v>
      </c>
      <c r="DW852" s="7">
        <v>6813</v>
      </c>
      <c r="DX852" s="7">
        <v>6983</v>
      </c>
      <c r="DY852" s="7">
        <v>7096</v>
      </c>
      <c r="DZ852" s="7">
        <v>7211</v>
      </c>
      <c r="EA852" s="7">
        <v>7246</v>
      </c>
      <c r="EB852" s="7">
        <v>7273</v>
      </c>
      <c r="EC852" s="7">
        <v>7292</v>
      </c>
      <c r="ED852" s="7">
        <v>7303</v>
      </c>
      <c r="EE852" s="7">
        <v>7315</v>
      </c>
      <c r="EF852" s="7">
        <v>7331</v>
      </c>
      <c r="EG852" s="7">
        <v>7339</v>
      </c>
      <c r="EH852" s="7">
        <v>7342</v>
      </c>
      <c r="EI852" s="7">
        <v>7346</v>
      </c>
      <c r="EJ852" s="7">
        <v>7350</v>
      </c>
      <c r="EK852" s="7">
        <v>7354</v>
      </c>
      <c r="EL852" s="7">
        <v>7355</v>
      </c>
      <c r="EM852" s="7">
        <v>7356</v>
      </c>
      <c r="EN852" s="7">
        <v>7356</v>
      </c>
      <c r="EO852" s="7">
        <v>7356</v>
      </c>
      <c r="EP852" s="7">
        <v>7357</v>
      </c>
      <c r="EQ852" s="7">
        <v>7358</v>
      </c>
      <c r="ER852" s="7">
        <v>7358</v>
      </c>
      <c r="ES852" s="7">
        <v>7358</v>
      </c>
      <c r="ET852" s="7">
        <v>7359</v>
      </c>
      <c r="EU852" s="7">
        <v>7359</v>
      </c>
      <c r="EV852" s="39" t="s">
        <v>181</v>
      </c>
      <c r="EW852" s="39" t="s">
        <v>181</v>
      </c>
      <c r="EX852" s="39" t="s">
        <v>181</v>
      </c>
      <c r="EY852" s="39" t="s">
        <v>181</v>
      </c>
      <c r="EZ852" s="39" t="s">
        <v>181</v>
      </c>
      <c r="FA852" s="39" t="s">
        <v>181</v>
      </c>
      <c r="FB852" s="39" t="s">
        <v>181</v>
      </c>
      <c r="FC852" s="39" t="s">
        <v>181</v>
      </c>
      <c r="FD852" s="39" t="s">
        <v>181</v>
      </c>
      <c r="FE852" s="39" t="s">
        <v>181</v>
      </c>
      <c r="FF852" s="7">
        <v>19544</v>
      </c>
      <c r="FG852" s="7">
        <v>24476</v>
      </c>
      <c r="FH852" s="7">
        <v>25126</v>
      </c>
      <c r="FI852" s="7">
        <v>25412</v>
      </c>
      <c r="FJ852" s="7">
        <v>25542</v>
      </c>
      <c r="FK852" s="7">
        <v>25599</v>
      </c>
      <c r="FL852" s="7">
        <v>25629</v>
      </c>
      <c r="FM852" s="7">
        <v>25652</v>
      </c>
      <c r="FN852" s="7">
        <v>25672</v>
      </c>
      <c r="FO852" s="7">
        <v>25689</v>
      </c>
      <c r="FP852" s="7">
        <v>25697</v>
      </c>
      <c r="FQ852" s="7">
        <v>25707</v>
      </c>
      <c r="FR852" s="7">
        <v>25712</v>
      </c>
      <c r="FS852" s="7">
        <v>25719</v>
      </c>
      <c r="FT852" s="7">
        <v>25720</v>
      </c>
      <c r="FU852" s="7">
        <v>25725</v>
      </c>
      <c r="FV852" s="7">
        <v>25726</v>
      </c>
      <c r="FW852" s="7">
        <v>25727</v>
      </c>
      <c r="FX852" s="7">
        <v>25729</v>
      </c>
      <c r="FY852" s="7">
        <v>25731</v>
      </c>
      <c r="FZ852" s="7">
        <v>25731</v>
      </c>
      <c r="GA852" s="7">
        <v>25732</v>
      </c>
      <c r="GB852" s="7">
        <v>25733</v>
      </c>
      <c r="GC852" s="7">
        <v>25733</v>
      </c>
      <c r="GD852" s="7">
        <v>25734</v>
      </c>
      <c r="GE852" s="7">
        <v>25734</v>
      </c>
      <c r="GF852" s="7">
        <v>25734</v>
      </c>
      <c r="GG852" s="7">
        <v>25734</v>
      </c>
      <c r="GH852" s="7">
        <v>25734</v>
      </c>
      <c r="GI852" s="7">
        <v>25734</v>
      </c>
      <c r="GJ852" s="39" t="s">
        <v>181</v>
      </c>
      <c r="GK852" s="39" t="s">
        <v>181</v>
      </c>
      <c r="GL852" s="39" t="s">
        <v>181</v>
      </c>
      <c r="GM852" s="39" t="s">
        <v>181</v>
      </c>
      <c r="GN852" s="39" t="s">
        <v>181</v>
      </c>
      <c r="GO852" s="39" t="s">
        <v>181</v>
      </c>
      <c r="GP852" s="39" t="s">
        <v>181</v>
      </c>
      <c r="GQ852" s="39" t="s">
        <v>181</v>
      </c>
      <c r="GR852" s="39" t="s">
        <v>181</v>
      </c>
      <c r="GS852" s="39" t="s">
        <v>181</v>
      </c>
    </row>
    <row r="853" spans="1:201" x14ac:dyDescent="0.25">
      <c r="A853" s="11">
        <f>$A$47</f>
        <v>20151</v>
      </c>
      <c r="B853" s="7">
        <v>10730</v>
      </c>
      <c r="C853" s="7">
        <v>12791</v>
      </c>
      <c r="D853" s="7">
        <v>13227</v>
      </c>
      <c r="E853" s="7">
        <v>13505</v>
      </c>
      <c r="F853" s="7">
        <v>13734</v>
      </c>
      <c r="G853" s="7">
        <v>13881</v>
      </c>
      <c r="H853" s="7">
        <v>14014</v>
      </c>
      <c r="I853" s="7">
        <v>14133</v>
      </c>
      <c r="J853" s="7">
        <v>14333</v>
      </c>
      <c r="K853" s="7">
        <v>14394</v>
      </c>
      <c r="L853" s="7">
        <v>14422</v>
      </c>
      <c r="M853" s="7">
        <v>14433</v>
      </c>
      <c r="N853" s="7">
        <v>14452</v>
      </c>
      <c r="O853" s="7">
        <v>14457</v>
      </c>
      <c r="P853" s="7">
        <v>14463</v>
      </c>
      <c r="Q853" s="7">
        <v>14469</v>
      </c>
      <c r="R853" s="7">
        <v>14471</v>
      </c>
      <c r="S853" s="7">
        <v>14476</v>
      </c>
      <c r="T853" s="7">
        <v>14479</v>
      </c>
      <c r="U853" s="7">
        <v>14481</v>
      </c>
      <c r="V853" s="7">
        <v>14481</v>
      </c>
      <c r="W853" s="7">
        <v>14481</v>
      </c>
      <c r="X853" s="7">
        <v>14481</v>
      </c>
      <c r="Y853" s="7">
        <v>14481</v>
      </c>
      <c r="Z853" s="7">
        <v>14481</v>
      </c>
      <c r="AA853" s="7">
        <v>14482</v>
      </c>
      <c r="AB853" s="7">
        <v>14482</v>
      </c>
      <c r="AC853" s="7">
        <v>14482</v>
      </c>
      <c r="AD853" s="7">
        <v>14482</v>
      </c>
      <c r="AE853" s="39" t="s">
        <v>181</v>
      </c>
      <c r="AF853" s="39" t="s">
        <v>181</v>
      </c>
      <c r="AG853" s="39" t="s">
        <v>181</v>
      </c>
      <c r="AH853" s="39" t="s">
        <v>181</v>
      </c>
      <c r="AI853" s="39" t="s">
        <v>181</v>
      </c>
      <c r="AJ853" s="39" t="s">
        <v>181</v>
      </c>
      <c r="AK853" s="39" t="s">
        <v>181</v>
      </c>
      <c r="AL853" s="39" t="s">
        <v>181</v>
      </c>
      <c r="AM853" s="39" t="s">
        <v>181</v>
      </c>
      <c r="AN853" s="39" t="s">
        <v>181</v>
      </c>
      <c r="AO853" s="39" t="s">
        <v>181</v>
      </c>
      <c r="AP853" s="7">
        <v>42565</v>
      </c>
      <c r="AQ853" s="7">
        <v>52589</v>
      </c>
      <c r="AR853" s="7">
        <v>54422</v>
      </c>
      <c r="AS853" s="7">
        <v>55113</v>
      </c>
      <c r="AT853" s="7">
        <v>55470</v>
      </c>
      <c r="AU853" s="7">
        <v>55610</v>
      </c>
      <c r="AV853" s="7">
        <v>55702</v>
      </c>
      <c r="AW853" s="7">
        <v>55774</v>
      </c>
      <c r="AX853" s="7">
        <v>55836</v>
      </c>
      <c r="AY853" s="7">
        <v>55868</v>
      </c>
      <c r="AZ853" s="7">
        <v>55898</v>
      </c>
      <c r="BA853" s="7">
        <v>55926</v>
      </c>
      <c r="BB853" s="7">
        <v>55939</v>
      </c>
      <c r="BC853" s="7">
        <v>55945</v>
      </c>
      <c r="BD853" s="7">
        <v>55949</v>
      </c>
      <c r="BE853" s="7">
        <v>55951</v>
      </c>
      <c r="BF853" s="7">
        <v>55952</v>
      </c>
      <c r="BG853" s="7">
        <v>55954</v>
      </c>
      <c r="BH853" s="7">
        <v>55955</v>
      </c>
      <c r="BI853" s="7">
        <v>55955</v>
      </c>
      <c r="BJ853" s="7">
        <v>55955</v>
      </c>
      <c r="BK853" s="7">
        <v>55955</v>
      </c>
      <c r="BL853" s="7">
        <v>55955</v>
      </c>
      <c r="BM853" s="7">
        <v>55955</v>
      </c>
      <c r="BN853" s="7">
        <v>55955</v>
      </c>
      <c r="BO853" s="7">
        <v>55955</v>
      </c>
      <c r="BP853" s="7">
        <v>55955</v>
      </c>
      <c r="BQ853" s="7">
        <v>55956</v>
      </c>
      <c r="BR853" s="7">
        <v>55956</v>
      </c>
      <c r="BS853" s="39" t="s">
        <v>181</v>
      </c>
      <c r="BT853" s="39" t="s">
        <v>181</v>
      </c>
      <c r="BU853" s="39" t="s">
        <v>181</v>
      </c>
      <c r="BV853" s="39" t="s">
        <v>181</v>
      </c>
      <c r="BW853" s="39" t="s">
        <v>181</v>
      </c>
      <c r="BX853" s="39" t="s">
        <v>181</v>
      </c>
      <c r="BY853" s="39" t="s">
        <v>181</v>
      </c>
      <c r="BZ853" s="39" t="s">
        <v>181</v>
      </c>
      <c r="CA853" s="39" t="s">
        <v>181</v>
      </c>
      <c r="CB853" s="39" t="s">
        <v>181</v>
      </c>
      <c r="CC853" s="39" t="s">
        <v>181</v>
      </c>
      <c r="CD853" s="7">
        <v>8066</v>
      </c>
      <c r="CE853" s="7">
        <v>9395</v>
      </c>
      <c r="CF853" s="7">
        <v>10095</v>
      </c>
      <c r="CG853" s="7">
        <v>10416</v>
      </c>
      <c r="CH853" s="7">
        <v>10594</v>
      </c>
      <c r="CI853" s="7">
        <v>10700</v>
      </c>
      <c r="CJ853" s="7">
        <v>10751</v>
      </c>
      <c r="CK853" s="7">
        <v>10794</v>
      </c>
      <c r="CL853" s="7">
        <v>10851</v>
      </c>
      <c r="CM853" s="7">
        <v>10867</v>
      </c>
      <c r="CN853" s="7">
        <v>10881</v>
      </c>
      <c r="CO853" s="7">
        <v>10890</v>
      </c>
      <c r="CP853" s="7">
        <v>10895</v>
      </c>
      <c r="CQ853" s="7">
        <v>10900</v>
      </c>
      <c r="CR853" s="7">
        <v>10903</v>
      </c>
      <c r="CS853" s="7">
        <v>10905</v>
      </c>
      <c r="CT853" s="7">
        <v>10908</v>
      </c>
      <c r="CU853" s="7">
        <v>10911</v>
      </c>
      <c r="CV853" s="7">
        <v>10911</v>
      </c>
      <c r="CW853" s="7">
        <v>10912</v>
      </c>
      <c r="CX853" s="7">
        <v>10912</v>
      </c>
      <c r="CY853" s="7">
        <v>10912</v>
      </c>
      <c r="CZ853" s="7">
        <v>10912</v>
      </c>
      <c r="DA853" s="7">
        <v>10914</v>
      </c>
      <c r="DB853" s="7">
        <v>10914</v>
      </c>
      <c r="DC853" s="7">
        <v>10915</v>
      </c>
      <c r="DD853" s="7">
        <v>10915</v>
      </c>
      <c r="DE853" s="7">
        <v>10916</v>
      </c>
      <c r="DF853" s="7">
        <v>10917</v>
      </c>
      <c r="DG853" s="39" t="s">
        <v>181</v>
      </c>
      <c r="DH853" s="39" t="s">
        <v>181</v>
      </c>
      <c r="DI853" s="39" t="s">
        <v>181</v>
      </c>
      <c r="DJ853" s="39" t="s">
        <v>181</v>
      </c>
      <c r="DK853" s="39" t="s">
        <v>181</v>
      </c>
      <c r="DL853" s="39" t="s">
        <v>181</v>
      </c>
      <c r="DM853" s="39" t="s">
        <v>181</v>
      </c>
      <c r="DN853" s="39" t="s">
        <v>181</v>
      </c>
      <c r="DO853" s="39" t="s">
        <v>181</v>
      </c>
      <c r="DP853" s="39" t="s">
        <v>181</v>
      </c>
      <c r="DQ853" s="39" t="s">
        <v>181</v>
      </c>
      <c r="DR853" s="7">
        <v>2754</v>
      </c>
      <c r="DS853" s="7">
        <v>5382</v>
      </c>
      <c r="DT853" s="7">
        <v>6083</v>
      </c>
      <c r="DU853" s="7">
        <v>6397</v>
      </c>
      <c r="DV853" s="7">
        <v>6663</v>
      </c>
      <c r="DW853" s="7">
        <v>6858</v>
      </c>
      <c r="DX853" s="7">
        <v>7005</v>
      </c>
      <c r="DY853" s="7">
        <v>7104</v>
      </c>
      <c r="DZ853" s="7">
        <v>7215</v>
      </c>
      <c r="EA853" s="7">
        <v>7258</v>
      </c>
      <c r="EB853" s="7">
        <v>7283</v>
      </c>
      <c r="EC853" s="7">
        <v>7304</v>
      </c>
      <c r="ED853" s="7">
        <v>7316</v>
      </c>
      <c r="EE853" s="7">
        <v>7332</v>
      </c>
      <c r="EF853" s="7">
        <v>7343</v>
      </c>
      <c r="EG853" s="7">
        <v>7352</v>
      </c>
      <c r="EH853" s="7">
        <v>7358</v>
      </c>
      <c r="EI853" s="7">
        <v>7359</v>
      </c>
      <c r="EJ853" s="7">
        <v>7363</v>
      </c>
      <c r="EK853" s="7">
        <v>7366</v>
      </c>
      <c r="EL853" s="7">
        <v>7370</v>
      </c>
      <c r="EM853" s="7">
        <v>7371</v>
      </c>
      <c r="EN853" s="7">
        <v>7371</v>
      </c>
      <c r="EO853" s="7">
        <v>7375</v>
      </c>
      <c r="EP853" s="7">
        <v>7375</v>
      </c>
      <c r="EQ853" s="7">
        <v>7375</v>
      </c>
      <c r="ER853" s="7">
        <v>7375</v>
      </c>
      <c r="ES853" s="7">
        <v>7375</v>
      </c>
      <c r="ET853" s="7">
        <v>7376</v>
      </c>
      <c r="EU853" s="39" t="s">
        <v>181</v>
      </c>
      <c r="EV853" s="39" t="s">
        <v>181</v>
      </c>
      <c r="EW853" s="39" t="s">
        <v>181</v>
      </c>
      <c r="EX853" s="39" t="s">
        <v>181</v>
      </c>
      <c r="EY853" s="39" t="s">
        <v>181</v>
      </c>
      <c r="EZ853" s="39" t="s">
        <v>181</v>
      </c>
      <c r="FA853" s="39" t="s">
        <v>181</v>
      </c>
      <c r="FB853" s="39" t="s">
        <v>181</v>
      </c>
      <c r="FC853" s="39" t="s">
        <v>181</v>
      </c>
      <c r="FD853" s="39" t="s">
        <v>181</v>
      </c>
      <c r="FE853" s="39" t="s">
        <v>181</v>
      </c>
      <c r="FF853" s="7">
        <v>19739</v>
      </c>
      <c r="FG853" s="7">
        <v>24312</v>
      </c>
      <c r="FH853" s="7">
        <v>24975</v>
      </c>
      <c r="FI853" s="7">
        <v>25233</v>
      </c>
      <c r="FJ853" s="7">
        <v>25407</v>
      </c>
      <c r="FK853" s="7">
        <v>25515</v>
      </c>
      <c r="FL853" s="7">
        <v>25552</v>
      </c>
      <c r="FM853" s="7">
        <v>25576</v>
      </c>
      <c r="FN853" s="7">
        <v>25601</v>
      </c>
      <c r="FO853" s="7">
        <v>25618</v>
      </c>
      <c r="FP853" s="7">
        <v>25631</v>
      </c>
      <c r="FQ853" s="7">
        <v>25638</v>
      </c>
      <c r="FR853" s="7">
        <v>25646</v>
      </c>
      <c r="FS853" s="7">
        <v>25647</v>
      </c>
      <c r="FT853" s="7">
        <v>25653</v>
      </c>
      <c r="FU853" s="7">
        <v>25655</v>
      </c>
      <c r="FV853" s="7">
        <v>25659</v>
      </c>
      <c r="FW853" s="7">
        <v>25662</v>
      </c>
      <c r="FX853" s="7">
        <v>25663</v>
      </c>
      <c r="FY853" s="7">
        <v>25666</v>
      </c>
      <c r="FZ853" s="7">
        <v>25669</v>
      </c>
      <c r="GA853" s="7">
        <v>25671</v>
      </c>
      <c r="GB853" s="7">
        <v>25671</v>
      </c>
      <c r="GC853" s="7">
        <v>25673</v>
      </c>
      <c r="GD853" s="7">
        <v>25674</v>
      </c>
      <c r="GE853" s="7">
        <v>25674</v>
      </c>
      <c r="GF853" s="7">
        <v>25674</v>
      </c>
      <c r="GG853" s="7">
        <v>25674</v>
      </c>
      <c r="GH853" s="7">
        <v>25674</v>
      </c>
      <c r="GI853" s="39" t="s">
        <v>181</v>
      </c>
      <c r="GJ853" s="39" t="s">
        <v>181</v>
      </c>
      <c r="GK853" s="39" t="s">
        <v>181</v>
      </c>
      <c r="GL853" s="39" t="s">
        <v>181</v>
      </c>
      <c r="GM853" s="39" t="s">
        <v>181</v>
      </c>
      <c r="GN853" s="39" t="s">
        <v>181</v>
      </c>
      <c r="GO853" s="39" t="s">
        <v>181</v>
      </c>
      <c r="GP853" s="39" t="s">
        <v>181</v>
      </c>
      <c r="GQ853" s="39" t="s">
        <v>181</v>
      </c>
      <c r="GR853" s="39" t="s">
        <v>181</v>
      </c>
      <c r="GS853" s="39" t="s">
        <v>181</v>
      </c>
    </row>
    <row r="854" spans="1:201" x14ac:dyDescent="0.25">
      <c r="A854" s="11">
        <f>$A$48</f>
        <v>20152</v>
      </c>
      <c r="B854" s="7">
        <v>10914</v>
      </c>
      <c r="C854" s="7">
        <v>12757</v>
      </c>
      <c r="D854" s="7">
        <v>13100</v>
      </c>
      <c r="E854" s="7">
        <v>13417</v>
      </c>
      <c r="F854" s="7">
        <v>13670</v>
      </c>
      <c r="G854" s="7">
        <v>13818</v>
      </c>
      <c r="H854" s="7">
        <v>13928</v>
      </c>
      <c r="I854" s="7">
        <v>14079</v>
      </c>
      <c r="J854" s="7">
        <v>14260</v>
      </c>
      <c r="K854" s="7">
        <v>14321</v>
      </c>
      <c r="L854" s="7">
        <v>14358</v>
      </c>
      <c r="M854" s="7">
        <v>14377</v>
      </c>
      <c r="N854" s="7">
        <v>14392</v>
      </c>
      <c r="O854" s="7">
        <v>14394</v>
      </c>
      <c r="P854" s="7">
        <v>14402</v>
      </c>
      <c r="Q854" s="7">
        <v>14404</v>
      </c>
      <c r="R854" s="7">
        <v>14411</v>
      </c>
      <c r="S854" s="7">
        <v>14416</v>
      </c>
      <c r="T854" s="7">
        <v>14416</v>
      </c>
      <c r="U854" s="7">
        <v>14416</v>
      </c>
      <c r="V854" s="7">
        <v>14417</v>
      </c>
      <c r="W854" s="7">
        <v>14418</v>
      </c>
      <c r="X854" s="7">
        <v>14422</v>
      </c>
      <c r="Y854" s="7">
        <v>14422</v>
      </c>
      <c r="Z854" s="7">
        <v>14422</v>
      </c>
      <c r="AA854" s="7">
        <v>14422</v>
      </c>
      <c r="AB854" s="7">
        <v>14423</v>
      </c>
      <c r="AC854" s="7">
        <v>14423</v>
      </c>
      <c r="AD854" s="39" t="s">
        <v>181</v>
      </c>
      <c r="AE854" s="39" t="s">
        <v>181</v>
      </c>
      <c r="AF854" s="39" t="s">
        <v>181</v>
      </c>
      <c r="AG854" s="39" t="s">
        <v>181</v>
      </c>
      <c r="AH854" s="39" t="s">
        <v>181</v>
      </c>
      <c r="AI854" s="39" t="s">
        <v>181</v>
      </c>
      <c r="AJ854" s="39" t="s">
        <v>181</v>
      </c>
      <c r="AK854" s="39" t="s">
        <v>181</v>
      </c>
      <c r="AL854" s="39" t="s">
        <v>181</v>
      </c>
      <c r="AM854" s="39" t="s">
        <v>181</v>
      </c>
      <c r="AN854" s="39" t="s">
        <v>181</v>
      </c>
      <c r="AO854" s="39" t="s">
        <v>181</v>
      </c>
      <c r="AP854" s="7">
        <v>45728</v>
      </c>
      <c r="AQ854" s="7">
        <v>55539</v>
      </c>
      <c r="AR854" s="7">
        <v>57335</v>
      </c>
      <c r="AS854" s="7">
        <v>58120</v>
      </c>
      <c r="AT854" s="7">
        <v>58429</v>
      </c>
      <c r="AU854" s="7">
        <v>58582</v>
      </c>
      <c r="AV854" s="7">
        <v>58673</v>
      </c>
      <c r="AW854" s="7">
        <v>58736</v>
      </c>
      <c r="AX854" s="7">
        <v>58798</v>
      </c>
      <c r="AY854" s="7">
        <v>58840</v>
      </c>
      <c r="AZ854" s="7">
        <v>58863</v>
      </c>
      <c r="BA854" s="7">
        <v>58891</v>
      </c>
      <c r="BB854" s="7">
        <v>58920</v>
      </c>
      <c r="BC854" s="7">
        <v>58925</v>
      </c>
      <c r="BD854" s="7">
        <v>58927</v>
      </c>
      <c r="BE854" s="7">
        <v>58928</v>
      </c>
      <c r="BF854" s="7">
        <v>58930</v>
      </c>
      <c r="BG854" s="7">
        <v>58931</v>
      </c>
      <c r="BH854" s="7">
        <v>58932</v>
      </c>
      <c r="BI854" s="7">
        <v>58932</v>
      </c>
      <c r="BJ854" s="7">
        <v>58932</v>
      </c>
      <c r="BK854" s="7">
        <v>58932</v>
      </c>
      <c r="BL854" s="7">
        <v>58933</v>
      </c>
      <c r="BM854" s="7">
        <v>58933</v>
      </c>
      <c r="BN854" s="7">
        <v>58933</v>
      </c>
      <c r="BO854" s="7">
        <v>58933</v>
      </c>
      <c r="BP854" s="7">
        <v>58933</v>
      </c>
      <c r="BQ854" s="7">
        <v>58933</v>
      </c>
      <c r="BR854" s="39" t="s">
        <v>181</v>
      </c>
      <c r="BS854" s="39" t="s">
        <v>181</v>
      </c>
      <c r="BT854" s="39" t="s">
        <v>181</v>
      </c>
      <c r="BU854" s="39" t="s">
        <v>181</v>
      </c>
      <c r="BV854" s="39" t="s">
        <v>181</v>
      </c>
      <c r="BW854" s="39" t="s">
        <v>181</v>
      </c>
      <c r="BX854" s="39" t="s">
        <v>181</v>
      </c>
      <c r="BY854" s="39" t="s">
        <v>181</v>
      </c>
      <c r="BZ854" s="39" t="s">
        <v>181</v>
      </c>
      <c r="CA854" s="39" t="s">
        <v>181</v>
      </c>
      <c r="CB854" s="39" t="s">
        <v>181</v>
      </c>
      <c r="CC854" s="39" t="s">
        <v>181</v>
      </c>
      <c r="CD854" s="7">
        <v>8282</v>
      </c>
      <c r="CE854" s="7">
        <v>9549</v>
      </c>
      <c r="CF854" s="7">
        <v>10267</v>
      </c>
      <c r="CG854" s="7">
        <v>10575</v>
      </c>
      <c r="CH854" s="7">
        <v>10761</v>
      </c>
      <c r="CI854" s="7">
        <v>10845</v>
      </c>
      <c r="CJ854" s="7">
        <v>10895</v>
      </c>
      <c r="CK854" s="7">
        <v>10945</v>
      </c>
      <c r="CL854" s="7">
        <v>10991</v>
      </c>
      <c r="CM854" s="7">
        <v>11010</v>
      </c>
      <c r="CN854" s="7">
        <v>11021</v>
      </c>
      <c r="CO854" s="7">
        <v>11029</v>
      </c>
      <c r="CP854" s="7">
        <v>11042</v>
      </c>
      <c r="CQ854" s="7">
        <v>11045</v>
      </c>
      <c r="CR854" s="7">
        <v>11052</v>
      </c>
      <c r="CS854" s="7">
        <v>11055</v>
      </c>
      <c r="CT854" s="7">
        <v>11058</v>
      </c>
      <c r="CU854" s="7">
        <v>11062</v>
      </c>
      <c r="CV854" s="7">
        <v>11063</v>
      </c>
      <c r="CW854" s="7">
        <v>11064</v>
      </c>
      <c r="CX854" s="7">
        <v>11064</v>
      </c>
      <c r="CY854" s="7">
        <v>11065</v>
      </c>
      <c r="CZ854" s="7">
        <v>11066</v>
      </c>
      <c r="DA854" s="7">
        <v>11066</v>
      </c>
      <c r="DB854" s="7">
        <v>11066</v>
      </c>
      <c r="DC854" s="7">
        <v>11067</v>
      </c>
      <c r="DD854" s="7">
        <v>11067</v>
      </c>
      <c r="DE854" s="7">
        <v>11067</v>
      </c>
      <c r="DF854" s="39" t="s">
        <v>181</v>
      </c>
      <c r="DG854" s="39" t="s">
        <v>181</v>
      </c>
      <c r="DH854" s="39" t="s">
        <v>181</v>
      </c>
      <c r="DI854" s="39" t="s">
        <v>181</v>
      </c>
      <c r="DJ854" s="39" t="s">
        <v>181</v>
      </c>
      <c r="DK854" s="39" t="s">
        <v>181</v>
      </c>
      <c r="DL854" s="39" t="s">
        <v>181</v>
      </c>
      <c r="DM854" s="39" t="s">
        <v>181</v>
      </c>
      <c r="DN854" s="39" t="s">
        <v>181</v>
      </c>
      <c r="DO854" s="39" t="s">
        <v>181</v>
      </c>
      <c r="DP854" s="39" t="s">
        <v>181</v>
      </c>
      <c r="DQ854" s="39" t="s">
        <v>181</v>
      </c>
      <c r="DR854" s="7">
        <v>3410</v>
      </c>
      <c r="DS854" s="7">
        <v>5955</v>
      </c>
      <c r="DT854" s="7">
        <v>6648</v>
      </c>
      <c r="DU854" s="7">
        <v>7041</v>
      </c>
      <c r="DV854" s="7">
        <v>7317</v>
      </c>
      <c r="DW854" s="7">
        <v>7544</v>
      </c>
      <c r="DX854" s="7">
        <v>7667</v>
      </c>
      <c r="DY854" s="7">
        <v>7787</v>
      </c>
      <c r="DZ854" s="7">
        <v>7903</v>
      </c>
      <c r="EA854" s="7">
        <v>7944</v>
      </c>
      <c r="EB854" s="7">
        <v>7966</v>
      </c>
      <c r="EC854" s="7">
        <v>7986</v>
      </c>
      <c r="ED854" s="7">
        <v>8000</v>
      </c>
      <c r="EE854" s="7">
        <v>8010</v>
      </c>
      <c r="EF854" s="7">
        <v>8019</v>
      </c>
      <c r="EG854" s="7">
        <v>8028</v>
      </c>
      <c r="EH854" s="7">
        <v>8035</v>
      </c>
      <c r="EI854" s="7">
        <v>8037</v>
      </c>
      <c r="EJ854" s="7">
        <v>8037</v>
      </c>
      <c r="EK854" s="7">
        <v>8038</v>
      </c>
      <c r="EL854" s="7">
        <v>8038</v>
      </c>
      <c r="EM854" s="7">
        <v>8040</v>
      </c>
      <c r="EN854" s="7">
        <v>8040</v>
      </c>
      <c r="EO854" s="7">
        <v>8041</v>
      </c>
      <c r="EP854" s="7">
        <v>8043</v>
      </c>
      <c r="EQ854" s="7">
        <v>8043</v>
      </c>
      <c r="ER854" s="7">
        <v>8044</v>
      </c>
      <c r="ES854" s="7">
        <v>8043</v>
      </c>
      <c r="ET854" s="39" t="s">
        <v>181</v>
      </c>
      <c r="EU854" s="39" t="s">
        <v>181</v>
      </c>
      <c r="EV854" s="39" t="s">
        <v>181</v>
      </c>
      <c r="EW854" s="39" t="s">
        <v>181</v>
      </c>
      <c r="EX854" s="39" t="s">
        <v>181</v>
      </c>
      <c r="EY854" s="39" t="s">
        <v>181</v>
      </c>
      <c r="EZ854" s="39" t="s">
        <v>181</v>
      </c>
      <c r="FA854" s="39" t="s">
        <v>181</v>
      </c>
      <c r="FB854" s="39" t="s">
        <v>181</v>
      </c>
      <c r="FC854" s="39" t="s">
        <v>181</v>
      </c>
      <c r="FD854" s="39" t="s">
        <v>181</v>
      </c>
      <c r="FE854" s="39" t="s">
        <v>181</v>
      </c>
      <c r="FF854" s="7">
        <v>21406</v>
      </c>
      <c r="FG854" s="7">
        <v>26599</v>
      </c>
      <c r="FH854" s="7">
        <v>27214</v>
      </c>
      <c r="FI854" s="7">
        <v>27459</v>
      </c>
      <c r="FJ854" s="7">
        <v>27593</v>
      </c>
      <c r="FK854" s="7">
        <v>27665</v>
      </c>
      <c r="FL854" s="7">
        <v>27698</v>
      </c>
      <c r="FM854" s="7">
        <v>27725</v>
      </c>
      <c r="FN854" s="7">
        <v>27752</v>
      </c>
      <c r="FO854" s="7">
        <v>27777</v>
      </c>
      <c r="FP854" s="7">
        <v>27785</v>
      </c>
      <c r="FQ854" s="7">
        <v>27789</v>
      </c>
      <c r="FR854" s="7">
        <v>27802</v>
      </c>
      <c r="FS854" s="7">
        <v>27826</v>
      </c>
      <c r="FT854" s="7">
        <v>27828</v>
      </c>
      <c r="FU854" s="7">
        <v>27831</v>
      </c>
      <c r="FV854" s="7">
        <v>27836</v>
      </c>
      <c r="FW854" s="7">
        <v>27839</v>
      </c>
      <c r="FX854" s="7">
        <v>27840</v>
      </c>
      <c r="FY854" s="7">
        <v>27842</v>
      </c>
      <c r="FZ854" s="7">
        <v>27845</v>
      </c>
      <c r="GA854" s="7">
        <v>27848</v>
      </c>
      <c r="GB854" s="7">
        <v>27849</v>
      </c>
      <c r="GC854" s="7">
        <v>27849</v>
      </c>
      <c r="GD854" s="7">
        <v>27853</v>
      </c>
      <c r="GE854" s="7">
        <v>27853</v>
      </c>
      <c r="GF854" s="7">
        <v>27853</v>
      </c>
      <c r="GG854" s="7">
        <v>27853</v>
      </c>
      <c r="GH854" s="39" t="s">
        <v>181</v>
      </c>
      <c r="GI854" s="39" t="s">
        <v>181</v>
      </c>
      <c r="GJ854" s="39" t="s">
        <v>181</v>
      </c>
      <c r="GK854" s="39" t="s">
        <v>181</v>
      </c>
      <c r="GL854" s="39" t="s">
        <v>181</v>
      </c>
      <c r="GM854" s="39" t="s">
        <v>181</v>
      </c>
      <c r="GN854" s="39" t="s">
        <v>181</v>
      </c>
      <c r="GO854" s="39" t="s">
        <v>181</v>
      </c>
      <c r="GP854" s="39" t="s">
        <v>181</v>
      </c>
      <c r="GQ854" s="39" t="s">
        <v>181</v>
      </c>
      <c r="GR854" s="39" t="s">
        <v>181</v>
      </c>
      <c r="GS854" s="39" t="s">
        <v>181</v>
      </c>
    </row>
    <row r="855" spans="1:201" x14ac:dyDescent="0.25">
      <c r="A855" s="11">
        <f>$A$49</f>
        <v>20153</v>
      </c>
      <c r="B855" s="7">
        <v>10836</v>
      </c>
      <c r="C855" s="7">
        <v>12922</v>
      </c>
      <c r="D855" s="7">
        <v>13426</v>
      </c>
      <c r="E855" s="7">
        <v>13737</v>
      </c>
      <c r="F855" s="7">
        <v>13931</v>
      </c>
      <c r="G855" s="7">
        <v>14071</v>
      </c>
      <c r="H855" s="7">
        <v>14195</v>
      </c>
      <c r="I855" s="7">
        <v>14332</v>
      </c>
      <c r="J855" s="7">
        <v>14503</v>
      </c>
      <c r="K855" s="7">
        <v>14562</v>
      </c>
      <c r="L855" s="7">
        <v>14600</v>
      </c>
      <c r="M855" s="7">
        <v>14624</v>
      </c>
      <c r="N855" s="7">
        <v>14633</v>
      </c>
      <c r="O855" s="7">
        <v>14642</v>
      </c>
      <c r="P855" s="7">
        <v>14655</v>
      </c>
      <c r="Q855" s="7">
        <v>14663</v>
      </c>
      <c r="R855" s="7">
        <v>14670</v>
      </c>
      <c r="S855" s="7">
        <v>14678</v>
      </c>
      <c r="T855" s="7">
        <v>14680</v>
      </c>
      <c r="U855" s="7">
        <v>14684</v>
      </c>
      <c r="V855" s="7">
        <v>14684</v>
      </c>
      <c r="W855" s="7">
        <v>14684</v>
      </c>
      <c r="X855" s="7">
        <v>14685</v>
      </c>
      <c r="Y855" s="7">
        <v>14685</v>
      </c>
      <c r="Z855" s="7">
        <v>14685</v>
      </c>
      <c r="AA855" s="7">
        <v>14685</v>
      </c>
      <c r="AB855" s="7">
        <v>14685</v>
      </c>
      <c r="AC855" s="39" t="s">
        <v>181</v>
      </c>
      <c r="AD855" s="39" t="s">
        <v>181</v>
      </c>
      <c r="AE855" s="39" t="s">
        <v>181</v>
      </c>
      <c r="AF855" s="39" t="s">
        <v>181</v>
      </c>
      <c r="AG855" s="39" t="s">
        <v>181</v>
      </c>
      <c r="AH855" s="39" t="s">
        <v>181</v>
      </c>
      <c r="AI855" s="39" t="s">
        <v>181</v>
      </c>
      <c r="AJ855" s="39" t="s">
        <v>181</v>
      </c>
      <c r="AK855" s="39" t="s">
        <v>181</v>
      </c>
      <c r="AL855" s="39" t="s">
        <v>181</v>
      </c>
      <c r="AM855" s="39" t="s">
        <v>181</v>
      </c>
      <c r="AN855" s="39" t="s">
        <v>181</v>
      </c>
      <c r="AO855" s="39" t="s">
        <v>181</v>
      </c>
      <c r="AP855" s="7">
        <v>45197</v>
      </c>
      <c r="AQ855" s="7">
        <v>56612</v>
      </c>
      <c r="AR855" s="7">
        <v>58913</v>
      </c>
      <c r="AS855" s="7">
        <v>59679</v>
      </c>
      <c r="AT855" s="7">
        <v>60039</v>
      </c>
      <c r="AU855" s="7">
        <v>60203</v>
      </c>
      <c r="AV855" s="7">
        <v>60324</v>
      </c>
      <c r="AW855" s="7">
        <v>60410</v>
      </c>
      <c r="AX855" s="7">
        <v>60473</v>
      </c>
      <c r="AY855" s="7">
        <v>60504</v>
      </c>
      <c r="AZ855" s="7">
        <v>60535</v>
      </c>
      <c r="BA855" s="7">
        <v>60562</v>
      </c>
      <c r="BB855" s="7">
        <v>60576</v>
      </c>
      <c r="BC855" s="7">
        <v>60580</v>
      </c>
      <c r="BD855" s="7">
        <v>60581</v>
      </c>
      <c r="BE855" s="7">
        <v>60588</v>
      </c>
      <c r="BF855" s="7">
        <v>60591</v>
      </c>
      <c r="BG855" s="7">
        <v>60595</v>
      </c>
      <c r="BH855" s="7">
        <v>60597</v>
      </c>
      <c r="BI855" s="7">
        <v>60597</v>
      </c>
      <c r="BJ855" s="7">
        <v>60597</v>
      </c>
      <c r="BK855" s="7">
        <v>60597</v>
      </c>
      <c r="BL855" s="7">
        <v>60598</v>
      </c>
      <c r="BM855" s="7">
        <v>60598</v>
      </c>
      <c r="BN855" s="7">
        <v>60598</v>
      </c>
      <c r="BO855" s="7">
        <v>60598</v>
      </c>
      <c r="BP855" s="7">
        <v>60598</v>
      </c>
      <c r="BQ855" s="39" t="s">
        <v>181</v>
      </c>
      <c r="BR855" s="39" t="s">
        <v>181</v>
      </c>
      <c r="BS855" s="39" t="s">
        <v>181</v>
      </c>
      <c r="BT855" s="39" t="s">
        <v>181</v>
      </c>
      <c r="BU855" s="39" t="s">
        <v>181</v>
      </c>
      <c r="BV855" s="39" t="s">
        <v>181</v>
      </c>
      <c r="BW855" s="39" t="s">
        <v>181</v>
      </c>
      <c r="BX855" s="39" t="s">
        <v>181</v>
      </c>
      <c r="BY855" s="39" t="s">
        <v>181</v>
      </c>
      <c r="BZ855" s="39" t="s">
        <v>181</v>
      </c>
      <c r="CA855" s="39" t="s">
        <v>181</v>
      </c>
      <c r="CB855" s="39" t="s">
        <v>181</v>
      </c>
      <c r="CC855" s="39" t="s">
        <v>181</v>
      </c>
      <c r="CD855" s="7">
        <v>8405</v>
      </c>
      <c r="CE855" s="7">
        <v>9699</v>
      </c>
      <c r="CF855" s="7">
        <v>10546</v>
      </c>
      <c r="CG855" s="7">
        <v>10877</v>
      </c>
      <c r="CH855" s="7">
        <v>11055</v>
      </c>
      <c r="CI855" s="7">
        <v>11149</v>
      </c>
      <c r="CJ855" s="7">
        <v>11206</v>
      </c>
      <c r="CK855" s="7">
        <v>11265</v>
      </c>
      <c r="CL855" s="7">
        <v>11317</v>
      </c>
      <c r="CM855" s="7">
        <v>11338</v>
      </c>
      <c r="CN855" s="7">
        <v>11352</v>
      </c>
      <c r="CO855" s="7">
        <v>11365</v>
      </c>
      <c r="CP855" s="7">
        <v>11376</v>
      </c>
      <c r="CQ855" s="7">
        <v>11382</v>
      </c>
      <c r="CR855" s="7">
        <v>11385</v>
      </c>
      <c r="CS855" s="7">
        <v>11389</v>
      </c>
      <c r="CT855" s="7">
        <v>11391</v>
      </c>
      <c r="CU855" s="7">
        <v>11392</v>
      </c>
      <c r="CV855" s="7">
        <v>11395</v>
      </c>
      <c r="CW855" s="7">
        <v>11395</v>
      </c>
      <c r="CX855" s="7">
        <v>11397</v>
      </c>
      <c r="CY855" s="7">
        <v>11397</v>
      </c>
      <c r="CZ855" s="7">
        <v>11397</v>
      </c>
      <c r="DA855" s="7">
        <v>11397</v>
      </c>
      <c r="DB855" s="7">
        <v>11397</v>
      </c>
      <c r="DC855" s="7">
        <v>11397</v>
      </c>
      <c r="DD855" s="7">
        <v>11397</v>
      </c>
      <c r="DE855" s="39" t="s">
        <v>181</v>
      </c>
      <c r="DF855" s="39" t="s">
        <v>181</v>
      </c>
      <c r="DG855" s="39" t="s">
        <v>181</v>
      </c>
      <c r="DH855" s="39" t="s">
        <v>181</v>
      </c>
      <c r="DI855" s="39" t="s">
        <v>181</v>
      </c>
      <c r="DJ855" s="39" t="s">
        <v>181</v>
      </c>
      <c r="DK855" s="39" t="s">
        <v>181</v>
      </c>
      <c r="DL855" s="39" t="s">
        <v>181</v>
      </c>
      <c r="DM855" s="39" t="s">
        <v>181</v>
      </c>
      <c r="DN855" s="39" t="s">
        <v>181</v>
      </c>
      <c r="DO855" s="39" t="s">
        <v>181</v>
      </c>
      <c r="DP855" s="39" t="s">
        <v>181</v>
      </c>
      <c r="DQ855" s="39" t="s">
        <v>181</v>
      </c>
      <c r="DR855" s="7">
        <v>3557</v>
      </c>
      <c r="DS855" s="7">
        <v>6251</v>
      </c>
      <c r="DT855" s="7">
        <v>7186</v>
      </c>
      <c r="DU855" s="7">
        <v>7617</v>
      </c>
      <c r="DV855" s="7">
        <v>7889</v>
      </c>
      <c r="DW855" s="7">
        <v>8103</v>
      </c>
      <c r="DX855" s="7">
        <v>8301</v>
      </c>
      <c r="DY855" s="7">
        <v>8421</v>
      </c>
      <c r="DZ855" s="7">
        <v>8509</v>
      </c>
      <c r="EA855" s="7">
        <v>8545</v>
      </c>
      <c r="EB855" s="7">
        <v>8573</v>
      </c>
      <c r="EC855" s="7">
        <v>8601</v>
      </c>
      <c r="ED855" s="7">
        <v>8618</v>
      </c>
      <c r="EE855" s="7">
        <v>8633</v>
      </c>
      <c r="EF855" s="7">
        <v>8647</v>
      </c>
      <c r="EG855" s="7">
        <v>8657</v>
      </c>
      <c r="EH855" s="7">
        <v>8666</v>
      </c>
      <c r="EI855" s="7">
        <v>8671</v>
      </c>
      <c r="EJ855" s="7">
        <v>8675</v>
      </c>
      <c r="EK855" s="7">
        <v>8675</v>
      </c>
      <c r="EL855" s="7">
        <v>8676</v>
      </c>
      <c r="EM855" s="7">
        <v>8677</v>
      </c>
      <c r="EN855" s="7">
        <v>8679</v>
      </c>
      <c r="EO855" s="7">
        <v>8680</v>
      </c>
      <c r="EP855" s="7">
        <v>8680</v>
      </c>
      <c r="EQ855" s="7">
        <v>8681</v>
      </c>
      <c r="ER855" s="7">
        <v>8682</v>
      </c>
      <c r="ES855" s="39" t="s">
        <v>181</v>
      </c>
      <c r="ET855" s="39" t="s">
        <v>181</v>
      </c>
      <c r="EU855" s="39" t="s">
        <v>181</v>
      </c>
      <c r="EV855" s="39" t="s">
        <v>181</v>
      </c>
      <c r="EW855" s="39" t="s">
        <v>181</v>
      </c>
      <c r="EX855" s="39" t="s">
        <v>181</v>
      </c>
      <c r="EY855" s="39" t="s">
        <v>181</v>
      </c>
      <c r="EZ855" s="39" t="s">
        <v>181</v>
      </c>
      <c r="FA855" s="39" t="s">
        <v>181</v>
      </c>
      <c r="FB855" s="39" t="s">
        <v>181</v>
      </c>
      <c r="FC855" s="39" t="s">
        <v>181</v>
      </c>
      <c r="FD855" s="39" t="s">
        <v>181</v>
      </c>
      <c r="FE855" s="39" t="s">
        <v>181</v>
      </c>
      <c r="FF855" s="7">
        <v>23040</v>
      </c>
      <c r="FG855" s="7">
        <v>27880</v>
      </c>
      <c r="FH855" s="7">
        <v>28563</v>
      </c>
      <c r="FI855" s="7">
        <v>28843</v>
      </c>
      <c r="FJ855" s="7">
        <v>29017</v>
      </c>
      <c r="FK855" s="7">
        <v>29080</v>
      </c>
      <c r="FL855" s="7">
        <v>29132</v>
      </c>
      <c r="FM855" s="7">
        <v>29167</v>
      </c>
      <c r="FN855" s="7">
        <v>29198</v>
      </c>
      <c r="FO855" s="7">
        <v>29220</v>
      </c>
      <c r="FP855" s="7">
        <v>29228</v>
      </c>
      <c r="FQ855" s="7">
        <v>29241</v>
      </c>
      <c r="FR855" s="7">
        <v>29251</v>
      </c>
      <c r="FS855" s="7">
        <v>29253</v>
      </c>
      <c r="FT855" s="7">
        <v>29257</v>
      </c>
      <c r="FU855" s="7">
        <v>29266</v>
      </c>
      <c r="FV855" s="7">
        <v>29271</v>
      </c>
      <c r="FW855" s="7">
        <v>29277</v>
      </c>
      <c r="FX855" s="7">
        <v>29280</v>
      </c>
      <c r="FY855" s="7">
        <v>29280</v>
      </c>
      <c r="FZ855" s="7">
        <v>29281</v>
      </c>
      <c r="GA855" s="7">
        <v>29283</v>
      </c>
      <c r="GB855" s="7">
        <v>29283</v>
      </c>
      <c r="GC855" s="7">
        <v>29283</v>
      </c>
      <c r="GD855" s="7">
        <v>29283</v>
      </c>
      <c r="GE855" s="7">
        <v>29283</v>
      </c>
      <c r="GF855" s="7">
        <v>29283</v>
      </c>
      <c r="GG855" s="39" t="s">
        <v>181</v>
      </c>
      <c r="GH855" s="39" t="s">
        <v>181</v>
      </c>
      <c r="GI855" s="39" t="s">
        <v>181</v>
      </c>
      <c r="GJ855" s="39" t="s">
        <v>181</v>
      </c>
      <c r="GK855" s="39" t="s">
        <v>181</v>
      </c>
      <c r="GL855" s="39" t="s">
        <v>181</v>
      </c>
      <c r="GM855" s="39" t="s">
        <v>181</v>
      </c>
      <c r="GN855" s="39" t="s">
        <v>181</v>
      </c>
      <c r="GO855" s="39" t="s">
        <v>181</v>
      </c>
      <c r="GP855" s="39" t="s">
        <v>181</v>
      </c>
      <c r="GQ855" s="39" t="s">
        <v>181</v>
      </c>
      <c r="GR855" s="39" t="s">
        <v>181</v>
      </c>
      <c r="GS855" s="39" t="s">
        <v>181</v>
      </c>
    </row>
    <row r="856" spans="1:201" x14ac:dyDescent="0.25">
      <c r="A856" s="11">
        <f>$A$50</f>
        <v>20154</v>
      </c>
      <c r="B856" s="7">
        <v>11207</v>
      </c>
      <c r="C856" s="7">
        <v>13621</v>
      </c>
      <c r="D856" s="7">
        <v>14141</v>
      </c>
      <c r="E856" s="7">
        <v>14483</v>
      </c>
      <c r="F856" s="7">
        <v>14737</v>
      </c>
      <c r="G856" s="7">
        <v>14894</v>
      </c>
      <c r="H856" s="7">
        <v>15021</v>
      </c>
      <c r="I856" s="7">
        <v>15148</v>
      </c>
      <c r="J856" s="7">
        <v>15349</v>
      </c>
      <c r="K856" s="7">
        <v>15429</v>
      </c>
      <c r="L856" s="7">
        <v>15460</v>
      </c>
      <c r="M856" s="7">
        <v>15484</v>
      </c>
      <c r="N856" s="7">
        <v>15497</v>
      </c>
      <c r="O856" s="7">
        <v>15501</v>
      </c>
      <c r="P856" s="7">
        <v>15507</v>
      </c>
      <c r="Q856" s="7">
        <v>15513</v>
      </c>
      <c r="R856" s="7">
        <v>15517</v>
      </c>
      <c r="S856" s="7">
        <v>15520</v>
      </c>
      <c r="T856" s="7">
        <v>15521</v>
      </c>
      <c r="U856" s="7">
        <v>15525</v>
      </c>
      <c r="V856" s="7">
        <v>15527</v>
      </c>
      <c r="W856" s="7">
        <v>15528</v>
      </c>
      <c r="X856" s="7">
        <v>15530</v>
      </c>
      <c r="Y856" s="7">
        <v>15532</v>
      </c>
      <c r="Z856" s="7">
        <v>15532</v>
      </c>
      <c r="AA856" s="7">
        <v>15534</v>
      </c>
      <c r="AB856" s="39" t="s">
        <v>181</v>
      </c>
      <c r="AC856" s="39" t="s">
        <v>181</v>
      </c>
      <c r="AD856" s="39" t="s">
        <v>181</v>
      </c>
      <c r="AE856" s="39" t="s">
        <v>181</v>
      </c>
      <c r="AF856" s="39" t="s">
        <v>181</v>
      </c>
      <c r="AG856" s="39" t="s">
        <v>181</v>
      </c>
      <c r="AH856" s="39" t="s">
        <v>181</v>
      </c>
      <c r="AI856" s="39" t="s">
        <v>181</v>
      </c>
      <c r="AJ856" s="39" t="s">
        <v>181</v>
      </c>
      <c r="AK856" s="39" t="s">
        <v>181</v>
      </c>
      <c r="AL856" s="39" t="s">
        <v>181</v>
      </c>
      <c r="AM856" s="39" t="s">
        <v>181</v>
      </c>
      <c r="AN856" s="39" t="s">
        <v>181</v>
      </c>
      <c r="AO856" s="39" t="s">
        <v>181</v>
      </c>
      <c r="AP856" s="7">
        <v>47262</v>
      </c>
      <c r="AQ856" s="7">
        <v>60975</v>
      </c>
      <c r="AR856" s="7">
        <v>63298</v>
      </c>
      <c r="AS856" s="7">
        <v>64197</v>
      </c>
      <c r="AT856" s="7">
        <v>64593</v>
      </c>
      <c r="AU856" s="7">
        <v>64806</v>
      </c>
      <c r="AV856" s="7">
        <v>64926</v>
      </c>
      <c r="AW856" s="7">
        <v>65024</v>
      </c>
      <c r="AX856" s="7">
        <v>65093</v>
      </c>
      <c r="AY856" s="7">
        <v>65133</v>
      </c>
      <c r="AZ856" s="7">
        <v>65164</v>
      </c>
      <c r="BA856" s="7">
        <v>65188</v>
      </c>
      <c r="BB856" s="7">
        <v>65214</v>
      </c>
      <c r="BC856" s="7">
        <v>65215</v>
      </c>
      <c r="BD856" s="7">
        <v>65221</v>
      </c>
      <c r="BE856" s="7">
        <v>65228</v>
      </c>
      <c r="BF856" s="7">
        <v>65229</v>
      </c>
      <c r="BG856" s="7">
        <v>65230</v>
      </c>
      <c r="BH856" s="7">
        <v>65230</v>
      </c>
      <c r="BI856" s="7">
        <v>65231</v>
      </c>
      <c r="BJ856" s="7">
        <v>65232</v>
      </c>
      <c r="BK856" s="7">
        <v>65232</v>
      </c>
      <c r="BL856" s="7">
        <v>65232</v>
      </c>
      <c r="BM856" s="7">
        <v>65233</v>
      </c>
      <c r="BN856" s="7">
        <v>65233</v>
      </c>
      <c r="BO856" s="7">
        <v>65234</v>
      </c>
      <c r="BP856" s="39" t="s">
        <v>181</v>
      </c>
      <c r="BQ856" s="39" t="s">
        <v>181</v>
      </c>
      <c r="BR856" s="39" t="s">
        <v>181</v>
      </c>
      <c r="BS856" s="39" t="s">
        <v>181</v>
      </c>
      <c r="BT856" s="39" t="s">
        <v>181</v>
      </c>
      <c r="BU856" s="39" t="s">
        <v>181</v>
      </c>
      <c r="BV856" s="39" t="s">
        <v>181</v>
      </c>
      <c r="BW856" s="39" t="s">
        <v>181</v>
      </c>
      <c r="BX856" s="39" t="s">
        <v>181</v>
      </c>
      <c r="BY856" s="39" t="s">
        <v>181</v>
      </c>
      <c r="BZ856" s="39" t="s">
        <v>181</v>
      </c>
      <c r="CA856" s="39" t="s">
        <v>181</v>
      </c>
      <c r="CB856" s="39" t="s">
        <v>181</v>
      </c>
      <c r="CC856" s="39" t="s">
        <v>181</v>
      </c>
      <c r="CD856" s="7">
        <v>8526</v>
      </c>
      <c r="CE856" s="7">
        <v>9903</v>
      </c>
      <c r="CF856" s="7">
        <v>10645</v>
      </c>
      <c r="CG856" s="7">
        <v>11028</v>
      </c>
      <c r="CH856" s="7">
        <v>11214</v>
      </c>
      <c r="CI856" s="7">
        <v>11307</v>
      </c>
      <c r="CJ856" s="7">
        <v>11378</v>
      </c>
      <c r="CK856" s="7">
        <v>11427</v>
      </c>
      <c r="CL856" s="7">
        <v>11480</v>
      </c>
      <c r="CM856" s="7">
        <v>11503</v>
      </c>
      <c r="CN856" s="7">
        <v>11508</v>
      </c>
      <c r="CO856" s="7">
        <v>11522</v>
      </c>
      <c r="CP856" s="7">
        <v>11529</v>
      </c>
      <c r="CQ856" s="7">
        <v>11535</v>
      </c>
      <c r="CR856" s="7">
        <v>11541</v>
      </c>
      <c r="CS856" s="7">
        <v>11545</v>
      </c>
      <c r="CT856" s="7">
        <v>11550</v>
      </c>
      <c r="CU856" s="7">
        <v>11552</v>
      </c>
      <c r="CV856" s="7">
        <v>11552</v>
      </c>
      <c r="CW856" s="7">
        <v>11553</v>
      </c>
      <c r="CX856" s="7">
        <v>11554</v>
      </c>
      <c r="CY856" s="7">
        <v>11554</v>
      </c>
      <c r="CZ856" s="7">
        <v>11554</v>
      </c>
      <c r="DA856" s="7">
        <v>11554</v>
      </c>
      <c r="DB856" s="7">
        <v>11554</v>
      </c>
      <c r="DC856" s="7">
        <v>11555</v>
      </c>
      <c r="DD856" s="39" t="s">
        <v>181</v>
      </c>
      <c r="DE856" s="39" t="s">
        <v>181</v>
      </c>
      <c r="DF856" s="39" t="s">
        <v>181</v>
      </c>
      <c r="DG856" s="39" t="s">
        <v>181</v>
      </c>
      <c r="DH856" s="39" t="s">
        <v>181</v>
      </c>
      <c r="DI856" s="39" t="s">
        <v>181</v>
      </c>
      <c r="DJ856" s="39" t="s">
        <v>181</v>
      </c>
      <c r="DK856" s="39" t="s">
        <v>181</v>
      </c>
      <c r="DL856" s="39" t="s">
        <v>181</v>
      </c>
      <c r="DM856" s="39" t="s">
        <v>181</v>
      </c>
      <c r="DN856" s="39" t="s">
        <v>181</v>
      </c>
      <c r="DO856" s="39" t="s">
        <v>181</v>
      </c>
      <c r="DP856" s="39" t="s">
        <v>181</v>
      </c>
      <c r="DQ856" s="39" t="s">
        <v>181</v>
      </c>
      <c r="DR856" s="7">
        <v>3177</v>
      </c>
      <c r="DS856" s="7">
        <v>6415</v>
      </c>
      <c r="DT856" s="7">
        <v>7327</v>
      </c>
      <c r="DU856" s="7">
        <v>7763</v>
      </c>
      <c r="DV856" s="7">
        <v>8078</v>
      </c>
      <c r="DW856" s="7">
        <v>8392</v>
      </c>
      <c r="DX856" s="7">
        <v>8543</v>
      </c>
      <c r="DY856" s="7">
        <v>8647</v>
      </c>
      <c r="DZ856" s="7">
        <v>8755</v>
      </c>
      <c r="EA856" s="7">
        <v>8791</v>
      </c>
      <c r="EB856" s="7">
        <v>8824</v>
      </c>
      <c r="EC856" s="7">
        <v>8849</v>
      </c>
      <c r="ED856" s="7">
        <v>8880</v>
      </c>
      <c r="EE856" s="7">
        <v>8889</v>
      </c>
      <c r="EF856" s="7">
        <v>8915</v>
      </c>
      <c r="EG856" s="7">
        <v>8931</v>
      </c>
      <c r="EH856" s="7">
        <v>8934</v>
      </c>
      <c r="EI856" s="7">
        <v>8939</v>
      </c>
      <c r="EJ856" s="7">
        <v>8942</v>
      </c>
      <c r="EK856" s="7">
        <v>8946</v>
      </c>
      <c r="EL856" s="7">
        <v>8947</v>
      </c>
      <c r="EM856" s="7">
        <v>8949</v>
      </c>
      <c r="EN856" s="7">
        <v>8949</v>
      </c>
      <c r="EO856" s="7">
        <v>8949</v>
      </c>
      <c r="EP856" s="7">
        <v>8950</v>
      </c>
      <c r="EQ856" s="7">
        <v>8950</v>
      </c>
      <c r="ER856" s="39" t="s">
        <v>181</v>
      </c>
      <c r="ES856" s="39" t="s">
        <v>181</v>
      </c>
      <c r="ET856" s="39" t="s">
        <v>181</v>
      </c>
      <c r="EU856" s="39" t="s">
        <v>181</v>
      </c>
      <c r="EV856" s="39" t="s">
        <v>181</v>
      </c>
      <c r="EW856" s="39" t="s">
        <v>181</v>
      </c>
      <c r="EX856" s="39" t="s">
        <v>181</v>
      </c>
      <c r="EY856" s="39" t="s">
        <v>181</v>
      </c>
      <c r="EZ856" s="39" t="s">
        <v>181</v>
      </c>
      <c r="FA856" s="39" t="s">
        <v>181</v>
      </c>
      <c r="FB856" s="39" t="s">
        <v>181</v>
      </c>
      <c r="FC856" s="39" t="s">
        <v>181</v>
      </c>
      <c r="FD856" s="39" t="s">
        <v>181</v>
      </c>
      <c r="FE856" s="39" t="s">
        <v>181</v>
      </c>
      <c r="FF856" s="7">
        <v>20528</v>
      </c>
      <c r="FG856" s="7">
        <v>25487</v>
      </c>
      <c r="FH856" s="7">
        <v>26211</v>
      </c>
      <c r="FI856" s="7">
        <v>26500</v>
      </c>
      <c r="FJ856" s="7">
        <v>26651</v>
      </c>
      <c r="FK856" s="7">
        <v>26724</v>
      </c>
      <c r="FL856" s="7">
        <v>26774</v>
      </c>
      <c r="FM856" s="7">
        <v>26802</v>
      </c>
      <c r="FN856" s="7">
        <v>26829</v>
      </c>
      <c r="FO856" s="7">
        <v>26843</v>
      </c>
      <c r="FP856" s="7">
        <v>26852</v>
      </c>
      <c r="FQ856" s="7">
        <v>26859</v>
      </c>
      <c r="FR856" s="7">
        <v>26867</v>
      </c>
      <c r="FS856" s="7">
        <v>26871</v>
      </c>
      <c r="FT856" s="7">
        <v>26872</v>
      </c>
      <c r="FU856" s="7">
        <v>26878</v>
      </c>
      <c r="FV856" s="7">
        <v>26880</v>
      </c>
      <c r="FW856" s="7">
        <v>26880</v>
      </c>
      <c r="FX856" s="7">
        <v>26880</v>
      </c>
      <c r="FY856" s="7">
        <v>26881</v>
      </c>
      <c r="FZ856" s="7">
        <v>26885</v>
      </c>
      <c r="GA856" s="7">
        <v>26886</v>
      </c>
      <c r="GB856" s="7">
        <v>26886</v>
      </c>
      <c r="GC856" s="7">
        <v>26886</v>
      </c>
      <c r="GD856" s="7">
        <v>26886</v>
      </c>
      <c r="GE856" s="7">
        <v>26889</v>
      </c>
      <c r="GF856" s="39" t="s">
        <v>181</v>
      </c>
      <c r="GG856" s="39" t="s">
        <v>181</v>
      </c>
      <c r="GH856" s="39" t="s">
        <v>181</v>
      </c>
      <c r="GI856" s="39" t="s">
        <v>181</v>
      </c>
      <c r="GJ856" s="39" t="s">
        <v>181</v>
      </c>
      <c r="GK856" s="39" t="s">
        <v>181</v>
      </c>
      <c r="GL856" s="39" t="s">
        <v>181</v>
      </c>
      <c r="GM856" s="39" t="s">
        <v>181</v>
      </c>
      <c r="GN856" s="39" t="s">
        <v>181</v>
      </c>
      <c r="GO856" s="39" t="s">
        <v>181</v>
      </c>
      <c r="GP856" s="39" t="s">
        <v>181</v>
      </c>
      <c r="GQ856" s="39" t="s">
        <v>181</v>
      </c>
      <c r="GR856" s="39" t="s">
        <v>181</v>
      </c>
      <c r="GS856" s="39" t="s">
        <v>181</v>
      </c>
    </row>
    <row r="857" spans="1:201" x14ac:dyDescent="0.25">
      <c r="A857" s="11">
        <f>$A$51</f>
        <v>20161</v>
      </c>
      <c r="B857" s="7">
        <v>11183</v>
      </c>
      <c r="C857" s="7">
        <v>13231</v>
      </c>
      <c r="D857" s="7">
        <v>13694</v>
      </c>
      <c r="E857" s="7">
        <v>14009</v>
      </c>
      <c r="F857" s="7">
        <v>14218</v>
      </c>
      <c r="G857" s="7">
        <v>14365</v>
      </c>
      <c r="H857" s="7">
        <v>14481</v>
      </c>
      <c r="I857" s="7">
        <v>14581</v>
      </c>
      <c r="J857" s="7">
        <v>14765</v>
      </c>
      <c r="K857" s="7">
        <v>14847</v>
      </c>
      <c r="L857" s="7">
        <v>14884</v>
      </c>
      <c r="M857" s="7">
        <v>14902</v>
      </c>
      <c r="N857" s="7">
        <v>14911</v>
      </c>
      <c r="O857" s="7">
        <v>14920</v>
      </c>
      <c r="P857" s="7">
        <v>14923</v>
      </c>
      <c r="Q857" s="7">
        <v>14925</v>
      </c>
      <c r="R857" s="7">
        <v>14928</v>
      </c>
      <c r="S857" s="7">
        <v>14929</v>
      </c>
      <c r="T857" s="7">
        <v>14930</v>
      </c>
      <c r="U857" s="7">
        <v>14932</v>
      </c>
      <c r="V857" s="7">
        <v>14933</v>
      </c>
      <c r="W857" s="7">
        <v>14934</v>
      </c>
      <c r="X857" s="7">
        <v>14934</v>
      </c>
      <c r="Y857" s="7">
        <v>14934</v>
      </c>
      <c r="Z857" s="7">
        <v>14936</v>
      </c>
      <c r="AA857" s="39" t="s">
        <v>181</v>
      </c>
      <c r="AB857" s="39" t="s">
        <v>181</v>
      </c>
      <c r="AC857" s="39" t="s">
        <v>181</v>
      </c>
      <c r="AD857" s="39" t="s">
        <v>181</v>
      </c>
      <c r="AE857" s="39" t="s">
        <v>181</v>
      </c>
      <c r="AF857" s="39" t="s">
        <v>181</v>
      </c>
      <c r="AG857" s="39" t="s">
        <v>181</v>
      </c>
      <c r="AH857" s="39" t="s">
        <v>181</v>
      </c>
      <c r="AI857" s="39" t="s">
        <v>181</v>
      </c>
      <c r="AJ857" s="39" t="s">
        <v>181</v>
      </c>
      <c r="AK857" s="39" t="s">
        <v>181</v>
      </c>
      <c r="AL857" s="39" t="s">
        <v>181</v>
      </c>
      <c r="AM857" s="39" t="s">
        <v>181</v>
      </c>
      <c r="AN857" s="39" t="s">
        <v>181</v>
      </c>
      <c r="AO857" s="39" t="s">
        <v>181</v>
      </c>
      <c r="AP857" s="7">
        <v>45075</v>
      </c>
      <c r="AQ857" s="7">
        <v>55244</v>
      </c>
      <c r="AR857" s="7">
        <v>57362</v>
      </c>
      <c r="AS857" s="7">
        <v>58113</v>
      </c>
      <c r="AT857" s="7">
        <v>58502</v>
      </c>
      <c r="AU857" s="7">
        <v>58701</v>
      </c>
      <c r="AV857" s="7">
        <v>58807</v>
      </c>
      <c r="AW857" s="7">
        <v>58872</v>
      </c>
      <c r="AX857" s="7">
        <v>58938</v>
      </c>
      <c r="AY857" s="7">
        <v>58974</v>
      </c>
      <c r="AZ857" s="7">
        <v>59007</v>
      </c>
      <c r="BA857" s="7">
        <v>59025</v>
      </c>
      <c r="BB857" s="7">
        <v>59048</v>
      </c>
      <c r="BC857" s="7">
        <v>59059</v>
      </c>
      <c r="BD857" s="7">
        <v>59064</v>
      </c>
      <c r="BE857" s="7">
        <v>59065</v>
      </c>
      <c r="BF857" s="7">
        <v>59066</v>
      </c>
      <c r="BG857" s="7">
        <v>59066</v>
      </c>
      <c r="BH857" s="7">
        <v>59066</v>
      </c>
      <c r="BI857" s="7">
        <v>59067</v>
      </c>
      <c r="BJ857" s="7">
        <v>59067</v>
      </c>
      <c r="BK857" s="7">
        <v>59067</v>
      </c>
      <c r="BL857" s="7">
        <v>59067</v>
      </c>
      <c r="BM857" s="7">
        <v>59067</v>
      </c>
      <c r="BN857" s="7">
        <v>59067</v>
      </c>
      <c r="BO857" s="39" t="s">
        <v>181</v>
      </c>
      <c r="BP857" s="39" t="s">
        <v>181</v>
      </c>
      <c r="BQ857" s="39" t="s">
        <v>181</v>
      </c>
      <c r="BR857" s="39" t="s">
        <v>181</v>
      </c>
      <c r="BS857" s="39" t="s">
        <v>181</v>
      </c>
      <c r="BT857" s="39" t="s">
        <v>181</v>
      </c>
      <c r="BU857" s="39" t="s">
        <v>181</v>
      </c>
      <c r="BV857" s="39" t="s">
        <v>181</v>
      </c>
      <c r="BW857" s="39" t="s">
        <v>181</v>
      </c>
      <c r="BX857" s="39" t="s">
        <v>181</v>
      </c>
      <c r="BY857" s="39" t="s">
        <v>181</v>
      </c>
      <c r="BZ857" s="39" t="s">
        <v>181</v>
      </c>
      <c r="CA857" s="39" t="s">
        <v>181</v>
      </c>
      <c r="CB857" s="39" t="s">
        <v>181</v>
      </c>
      <c r="CC857" s="39" t="s">
        <v>181</v>
      </c>
      <c r="CD857" s="7">
        <v>8145</v>
      </c>
      <c r="CE857" s="7">
        <v>9285</v>
      </c>
      <c r="CF857" s="7">
        <v>9989</v>
      </c>
      <c r="CG857" s="7">
        <v>10348</v>
      </c>
      <c r="CH857" s="7">
        <v>10533</v>
      </c>
      <c r="CI857" s="7">
        <v>10639</v>
      </c>
      <c r="CJ857" s="7">
        <v>10713</v>
      </c>
      <c r="CK857" s="7">
        <v>10753</v>
      </c>
      <c r="CL857" s="7">
        <v>10802</v>
      </c>
      <c r="CM857" s="7">
        <v>10825</v>
      </c>
      <c r="CN857" s="7">
        <v>10838</v>
      </c>
      <c r="CO857" s="7">
        <v>10849</v>
      </c>
      <c r="CP857" s="7">
        <v>10858</v>
      </c>
      <c r="CQ857" s="7">
        <v>10863</v>
      </c>
      <c r="CR857" s="7">
        <v>10865</v>
      </c>
      <c r="CS857" s="7">
        <v>10871</v>
      </c>
      <c r="CT857" s="7">
        <v>10875</v>
      </c>
      <c r="CU857" s="7">
        <v>10875</v>
      </c>
      <c r="CV857" s="7">
        <v>10878</v>
      </c>
      <c r="CW857" s="7">
        <v>10878</v>
      </c>
      <c r="CX857" s="7">
        <v>10879</v>
      </c>
      <c r="CY857" s="7">
        <v>10880</v>
      </c>
      <c r="CZ857" s="7">
        <v>10880</v>
      </c>
      <c r="DA857" s="7">
        <v>10880</v>
      </c>
      <c r="DB857" s="7">
        <v>10880</v>
      </c>
      <c r="DC857" s="39" t="s">
        <v>181</v>
      </c>
      <c r="DD857" s="39" t="s">
        <v>181</v>
      </c>
      <c r="DE857" s="39" t="s">
        <v>181</v>
      </c>
      <c r="DF857" s="39" t="s">
        <v>181</v>
      </c>
      <c r="DG857" s="39" t="s">
        <v>181</v>
      </c>
      <c r="DH857" s="39" t="s">
        <v>181</v>
      </c>
      <c r="DI857" s="39" t="s">
        <v>181</v>
      </c>
      <c r="DJ857" s="39" t="s">
        <v>181</v>
      </c>
      <c r="DK857" s="39" t="s">
        <v>181</v>
      </c>
      <c r="DL857" s="39" t="s">
        <v>181</v>
      </c>
      <c r="DM857" s="39" t="s">
        <v>181</v>
      </c>
      <c r="DN857" s="39" t="s">
        <v>181</v>
      </c>
      <c r="DO857" s="39" t="s">
        <v>181</v>
      </c>
      <c r="DP857" s="39" t="s">
        <v>181</v>
      </c>
      <c r="DQ857" s="39" t="s">
        <v>181</v>
      </c>
      <c r="DR857" s="7">
        <v>3384</v>
      </c>
      <c r="DS857" s="7">
        <v>6159</v>
      </c>
      <c r="DT857" s="7">
        <v>7031</v>
      </c>
      <c r="DU857" s="7">
        <v>7456</v>
      </c>
      <c r="DV857" s="7">
        <v>7852</v>
      </c>
      <c r="DW857" s="7">
        <v>8037</v>
      </c>
      <c r="DX857" s="7">
        <v>8167</v>
      </c>
      <c r="DY857" s="7">
        <v>8253</v>
      </c>
      <c r="DZ857" s="7">
        <v>8386</v>
      </c>
      <c r="EA857" s="7">
        <v>8437</v>
      </c>
      <c r="EB857" s="7">
        <v>8464</v>
      </c>
      <c r="EC857" s="7">
        <v>8494</v>
      </c>
      <c r="ED857" s="7">
        <v>8516</v>
      </c>
      <c r="EE857" s="7">
        <v>8526</v>
      </c>
      <c r="EF857" s="7">
        <v>8537</v>
      </c>
      <c r="EG857" s="7">
        <v>8545</v>
      </c>
      <c r="EH857" s="7">
        <v>8546</v>
      </c>
      <c r="EI857" s="7">
        <v>8548</v>
      </c>
      <c r="EJ857" s="7">
        <v>8550</v>
      </c>
      <c r="EK857" s="7">
        <v>8551</v>
      </c>
      <c r="EL857" s="7">
        <v>8551</v>
      </c>
      <c r="EM857" s="7">
        <v>8551</v>
      </c>
      <c r="EN857" s="7">
        <v>8553</v>
      </c>
      <c r="EO857" s="7">
        <v>8554</v>
      </c>
      <c r="EP857" s="7">
        <v>8554</v>
      </c>
      <c r="EQ857" s="39" t="s">
        <v>181</v>
      </c>
      <c r="ER857" s="39" t="s">
        <v>181</v>
      </c>
      <c r="ES857" s="39" t="s">
        <v>181</v>
      </c>
      <c r="ET857" s="39" t="s">
        <v>181</v>
      </c>
      <c r="EU857" s="39" t="s">
        <v>181</v>
      </c>
      <c r="EV857" s="39" t="s">
        <v>181</v>
      </c>
      <c r="EW857" s="39" t="s">
        <v>181</v>
      </c>
      <c r="EX857" s="39" t="s">
        <v>181</v>
      </c>
      <c r="EY857" s="39" t="s">
        <v>181</v>
      </c>
      <c r="EZ857" s="39" t="s">
        <v>181</v>
      </c>
      <c r="FA857" s="39" t="s">
        <v>181</v>
      </c>
      <c r="FB857" s="39" t="s">
        <v>181</v>
      </c>
      <c r="FC857" s="39" t="s">
        <v>181</v>
      </c>
      <c r="FD857" s="39" t="s">
        <v>181</v>
      </c>
      <c r="FE857" s="39" t="s">
        <v>181</v>
      </c>
      <c r="FF857" s="7">
        <v>21946</v>
      </c>
      <c r="FG857" s="7">
        <v>27427</v>
      </c>
      <c r="FH857" s="7">
        <v>28301</v>
      </c>
      <c r="FI857" s="7">
        <v>28589</v>
      </c>
      <c r="FJ857" s="7">
        <v>28761</v>
      </c>
      <c r="FK857" s="7">
        <v>28840</v>
      </c>
      <c r="FL857" s="7">
        <v>28893</v>
      </c>
      <c r="FM857" s="7">
        <v>28925</v>
      </c>
      <c r="FN857" s="7">
        <v>28944</v>
      </c>
      <c r="FO857" s="7">
        <v>28961</v>
      </c>
      <c r="FP857" s="7">
        <v>28974</v>
      </c>
      <c r="FQ857" s="7">
        <v>28982</v>
      </c>
      <c r="FR857" s="7">
        <v>28988</v>
      </c>
      <c r="FS857" s="7">
        <v>28998</v>
      </c>
      <c r="FT857" s="7">
        <v>29009</v>
      </c>
      <c r="FU857" s="7">
        <v>29013</v>
      </c>
      <c r="FV857" s="7">
        <v>29016</v>
      </c>
      <c r="FW857" s="7">
        <v>29019</v>
      </c>
      <c r="FX857" s="7">
        <v>29019</v>
      </c>
      <c r="FY857" s="7">
        <v>29021</v>
      </c>
      <c r="FZ857" s="7">
        <v>29023</v>
      </c>
      <c r="GA857" s="7">
        <v>29023</v>
      </c>
      <c r="GB857" s="7">
        <v>29024</v>
      </c>
      <c r="GC857" s="7">
        <v>29025</v>
      </c>
      <c r="GD857" s="7">
        <v>29025</v>
      </c>
      <c r="GE857" s="39" t="s">
        <v>181</v>
      </c>
      <c r="GF857" s="39" t="s">
        <v>181</v>
      </c>
      <c r="GG857" s="39" t="s">
        <v>181</v>
      </c>
      <c r="GH857" s="39" t="s">
        <v>181</v>
      </c>
      <c r="GI857" s="39" t="s">
        <v>181</v>
      </c>
      <c r="GJ857" s="39" t="s">
        <v>181</v>
      </c>
      <c r="GK857" s="39" t="s">
        <v>181</v>
      </c>
      <c r="GL857" s="39" t="s">
        <v>181</v>
      </c>
      <c r="GM857" s="39" t="s">
        <v>181</v>
      </c>
      <c r="GN857" s="39" t="s">
        <v>181</v>
      </c>
      <c r="GO857" s="39" t="s">
        <v>181</v>
      </c>
      <c r="GP857" s="39" t="s">
        <v>181</v>
      </c>
      <c r="GQ857" s="39" t="s">
        <v>181</v>
      </c>
      <c r="GR857" s="39" t="s">
        <v>181</v>
      </c>
      <c r="GS857" s="39" t="s">
        <v>181</v>
      </c>
    </row>
    <row r="858" spans="1:201" x14ac:dyDescent="0.25">
      <c r="A858" s="11">
        <f>$A$52</f>
        <v>20162</v>
      </c>
      <c r="B858" s="7">
        <v>11409</v>
      </c>
      <c r="C858" s="7">
        <v>13495</v>
      </c>
      <c r="D858" s="7">
        <v>13973</v>
      </c>
      <c r="E858" s="7">
        <v>14293</v>
      </c>
      <c r="F858" s="7">
        <v>14540</v>
      </c>
      <c r="G858" s="7">
        <v>14697</v>
      </c>
      <c r="H858" s="7">
        <v>14829</v>
      </c>
      <c r="I858" s="7">
        <v>15004</v>
      </c>
      <c r="J858" s="7">
        <v>15194</v>
      </c>
      <c r="K858" s="7">
        <v>15255</v>
      </c>
      <c r="L858" s="7">
        <v>15284</v>
      </c>
      <c r="M858" s="7">
        <v>15300</v>
      </c>
      <c r="N858" s="7">
        <v>15316</v>
      </c>
      <c r="O858" s="7">
        <v>15328</v>
      </c>
      <c r="P858" s="7">
        <v>15337</v>
      </c>
      <c r="Q858" s="7">
        <v>15343</v>
      </c>
      <c r="R858" s="7">
        <v>15348</v>
      </c>
      <c r="S858" s="7">
        <v>15351</v>
      </c>
      <c r="T858" s="7">
        <v>15352</v>
      </c>
      <c r="U858" s="7">
        <v>15354</v>
      </c>
      <c r="V858" s="7">
        <v>15356</v>
      </c>
      <c r="W858" s="7">
        <v>15357</v>
      </c>
      <c r="X858" s="7">
        <v>15357</v>
      </c>
      <c r="Y858" s="7">
        <v>15358</v>
      </c>
      <c r="Z858" s="39" t="s">
        <v>181</v>
      </c>
      <c r="AA858" s="39" t="s">
        <v>181</v>
      </c>
      <c r="AB858" s="39" t="s">
        <v>181</v>
      </c>
      <c r="AC858" s="39" t="s">
        <v>181</v>
      </c>
      <c r="AD858" s="39" t="s">
        <v>181</v>
      </c>
      <c r="AE858" s="39" t="s">
        <v>181</v>
      </c>
      <c r="AF858" s="39" t="s">
        <v>181</v>
      </c>
      <c r="AG858" s="39" t="s">
        <v>181</v>
      </c>
      <c r="AH858" s="39" t="s">
        <v>181</v>
      </c>
      <c r="AI858" s="39" t="s">
        <v>181</v>
      </c>
      <c r="AJ858" s="39" t="s">
        <v>181</v>
      </c>
      <c r="AK858" s="39" t="s">
        <v>181</v>
      </c>
      <c r="AL858" s="39" t="s">
        <v>181</v>
      </c>
      <c r="AM858" s="39" t="s">
        <v>181</v>
      </c>
      <c r="AN858" s="39" t="s">
        <v>181</v>
      </c>
      <c r="AO858" s="39" t="s">
        <v>181</v>
      </c>
      <c r="AP858" s="7">
        <v>46928</v>
      </c>
      <c r="AQ858" s="7">
        <v>58577</v>
      </c>
      <c r="AR858" s="7">
        <v>60798</v>
      </c>
      <c r="AS858" s="7">
        <v>61571</v>
      </c>
      <c r="AT858" s="7">
        <v>61912</v>
      </c>
      <c r="AU858" s="7">
        <v>62093</v>
      </c>
      <c r="AV858" s="7">
        <v>62183</v>
      </c>
      <c r="AW858" s="7">
        <v>62249</v>
      </c>
      <c r="AX858" s="7">
        <v>62322</v>
      </c>
      <c r="AY858" s="7">
        <v>62365</v>
      </c>
      <c r="AZ858" s="7">
        <v>62391</v>
      </c>
      <c r="BA858" s="7">
        <v>62410</v>
      </c>
      <c r="BB858" s="7">
        <v>62430</v>
      </c>
      <c r="BC858" s="7">
        <v>62440</v>
      </c>
      <c r="BD858" s="7">
        <v>62446</v>
      </c>
      <c r="BE858" s="7">
        <v>62449</v>
      </c>
      <c r="BF858" s="7">
        <v>62449</v>
      </c>
      <c r="BG858" s="7">
        <v>62450</v>
      </c>
      <c r="BH858" s="7">
        <v>62451</v>
      </c>
      <c r="BI858" s="7">
        <v>62454</v>
      </c>
      <c r="BJ858" s="7">
        <v>62454</v>
      </c>
      <c r="BK858" s="7">
        <v>62454</v>
      </c>
      <c r="BL858" s="7">
        <v>62454</v>
      </c>
      <c r="BM858" s="7">
        <v>62455</v>
      </c>
      <c r="BN858" s="39" t="s">
        <v>181</v>
      </c>
      <c r="BO858" s="39" t="s">
        <v>181</v>
      </c>
      <c r="BP858" s="39" t="s">
        <v>181</v>
      </c>
      <c r="BQ858" s="39" t="s">
        <v>181</v>
      </c>
      <c r="BR858" s="39" t="s">
        <v>181</v>
      </c>
      <c r="BS858" s="39" t="s">
        <v>181</v>
      </c>
      <c r="BT858" s="39" t="s">
        <v>181</v>
      </c>
      <c r="BU858" s="39" t="s">
        <v>181</v>
      </c>
      <c r="BV858" s="39" t="s">
        <v>181</v>
      </c>
      <c r="BW858" s="39" t="s">
        <v>181</v>
      </c>
      <c r="BX858" s="39" t="s">
        <v>181</v>
      </c>
      <c r="BY858" s="39" t="s">
        <v>181</v>
      </c>
      <c r="BZ858" s="39" t="s">
        <v>181</v>
      </c>
      <c r="CA858" s="39" t="s">
        <v>181</v>
      </c>
      <c r="CB858" s="39" t="s">
        <v>181</v>
      </c>
      <c r="CC858" s="39" t="s">
        <v>181</v>
      </c>
      <c r="CD858" s="7">
        <v>8350</v>
      </c>
      <c r="CE858" s="7">
        <v>9492</v>
      </c>
      <c r="CF858" s="7">
        <v>10212</v>
      </c>
      <c r="CG858" s="7">
        <v>10599</v>
      </c>
      <c r="CH858" s="7">
        <v>10827</v>
      </c>
      <c r="CI858" s="7">
        <v>10932</v>
      </c>
      <c r="CJ858" s="7">
        <v>10989</v>
      </c>
      <c r="CK858" s="7">
        <v>11065</v>
      </c>
      <c r="CL858" s="7">
        <v>11125</v>
      </c>
      <c r="CM858" s="7">
        <v>11148</v>
      </c>
      <c r="CN858" s="7">
        <v>11161</v>
      </c>
      <c r="CO858" s="7">
        <v>11170</v>
      </c>
      <c r="CP858" s="7">
        <v>11177</v>
      </c>
      <c r="CQ858" s="7">
        <v>11180</v>
      </c>
      <c r="CR858" s="7">
        <v>11182</v>
      </c>
      <c r="CS858" s="7">
        <v>11187</v>
      </c>
      <c r="CT858" s="7">
        <v>11188</v>
      </c>
      <c r="CU858" s="7">
        <v>11189</v>
      </c>
      <c r="CV858" s="7">
        <v>11194</v>
      </c>
      <c r="CW858" s="7">
        <v>11201</v>
      </c>
      <c r="CX858" s="7">
        <v>11201</v>
      </c>
      <c r="CY858" s="7">
        <v>11201</v>
      </c>
      <c r="CZ858" s="7">
        <v>11201</v>
      </c>
      <c r="DA858" s="7">
        <v>11202</v>
      </c>
      <c r="DB858" s="39" t="s">
        <v>181</v>
      </c>
      <c r="DC858" s="39" t="s">
        <v>181</v>
      </c>
      <c r="DD858" s="39" t="s">
        <v>181</v>
      </c>
      <c r="DE858" s="39" t="s">
        <v>181</v>
      </c>
      <c r="DF858" s="39" t="s">
        <v>181</v>
      </c>
      <c r="DG858" s="39" t="s">
        <v>181</v>
      </c>
      <c r="DH858" s="39" t="s">
        <v>181</v>
      </c>
      <c r="DI858" s="39" t="s">
        <v>181</v>
      </c>
      <c r="DJ858" s="39" t="s">
        <v>181</v>
      </c>
      <c r="DK858" s="39" t="s">
        <v>181</v>
      </c>
      <c r="DL858" s="39" t="s">
        <v>181</v>
      </c>
      <c r="DM858" s="39" t="s">
        <v>181</v>
      </c>
      <c r="DN858" s="39" t="s">
        <v>181</v>
      </c>
      <c r="DO858" s="39" t="s">
        <v>181</v>
      </c>
      <c r="DP858" s="39" t="s">
        <v>181</v>
      </c>
      <c r="DQ858" s="39" t="s">
        <v>181</v>
      </c>
      <c r="DR858" s="7">
        <v>3686</v>
      </c>
      <c r="DS858" s="7">
        <v>6674</v>
      </c>
      <c r="DT858" s="7">
        <v>7602</v>
      </c>
      <c r="DU858" s="7">
        <v>8108</v>
      </c>
      <c r="DV858" s="7">
        <v>8432</v>
      </c>
      <c r="DW858" s="7">
        <v>8664</v>
      </c>
      <c r="DX858" s="7">
        <v>8806</v>
      </c>
      <c r="DY858" s="7">
        <v>8920</v>
      </c>
      <c r="DZ858" s="7">
        <v>9042</v>
      </c>
      <c r="EA858" s="7">
        <v>9096</v>
      </c>
      <c r="EB858" s="7">
        <v>9138</v>
      </c>
      <c r="EC858" s="7">
        <v>9163</v>
      </c>
      <c r="ED858" s="7">
        <v>9175</v>
      </c>
      <c r="EE858" s="7">
        <v>9188</v>
      </c>
      <c r="EF858" s="7">
        <v>9201</v>
      </c>
      <c r="EG858" s="7">
        <v>9210</v>
      </c>
      <c r="EH858" s="7">
        <v>9219</v>
      </c>
      <c r="EI858" s="7">
        <v>9226</v>
      </c>
      <c r="EJ858" s="7">
        <v>9230</v>
      </c>
      <c r="EK858" s="7">
        <v>9232</v>
      </c>
      <c r="EL858" s="7">
        <v>9232</v>
      </c>
      <c r="EM858" s="7">
        <v>9236</v>
      </c>
      <c r="EN858" s="7">
        <v>9237</v>
      </c>
      <c r="EO858" s="7">
        <v>9237</v>
      </c>
      <c r="EP858" s="39" t="s">
        <v>181</v>
      </c>
      <c r="EQ858" s="39" t="s">
        <v>181</v>
      </c>
      <c r="ER858" s="39" t="s">
        <v>181</v>
      </c>
      <c r="ES858" s="39" t="s">
        <v>181</v>
      </c>
      <c r="ET858" s="39" t="s">
        <v>181</v>
      </c>
      <c r="EU858" s="39" t="s">
        <v>181</v>
      </c>
      <c r="EV858" s="39" t="s">
        <v>181</v>
      </c>
      <c r="EW858" s="39" t="s">
        <v>181</v>
      </c>
      <c r="EX858" s="39" t="s">
        <v>181</v>
      </c>
      <c r="EY858" s="39" t="s">
        <v>181</v>
      </c>
      <c r="EZ858" s="39" t="s">
        <v>181</v>
      </c>
      <c r="FA858" s="39" t="s">
        <v>181</v>
      </c>
      <c r="FB858" s="39" t="s">
        <v>181</v>
      </c>
      <c r="FC858" s="39" t="s">
        <v>181</v>
      </c>
      <c r="FD858" s="39" t="s">
        <v>181</v>
      </c>
      <c r="FE858" s="39" t="s">
        <v>181</v>
      </c>
      <c r="FF858" s="7">
        <v>22334</v>
      </c>
      <c r="FG858" s="7">
        <v>28071</v>
      </c>
      <c r="FH858" s="7">
        <v>28725</v>
      </c>
      <c r="FI858" s="7">
        <v>28992</v>
      </c>
      <c r="FJ858" s="7">
        <v>29157</v>
      </c>
      <c r="FK858" s="7">
        <v>29254</v>
      </c>
      <c r="FL858" s="7">
        <v>29305</v>
      </c>
      <c r="FM858" s="7">
        <v>29346</v>
      </c>
      <c r="FN858" s="7">
        <v>29372</v>
      </c>
      <c r="FO858" s="7">
        <v>29395</v>
      </c>
      <c r="FP858" s="7">
        <v>29407</v>
      </c>
      <c r="FQ858" s="7">
        <v>29419</v>
      </c>
      <c r="FR858" s="7">
        <v>29433</v>
      </c>
      <c r="FS858" s="7">
        <v>29438</v>
      </c>
      <c r="FT858" s="7">
        <v>29442</v>
      </c>
      <c r="FU858" s="7">
        <v>29444</v>
      </c>
      <c r="FV858" s="7">
        <v>29448</v>
      </c>
      <c r="FW858" s="7">
        <v>29450</v>
      </c>
      <c r="FX858" s="7">
        <v>29452</v>
      </c>
      <c r="FY858" s="7">
        <v>29457</v>
      </c>
      <c r="FZ858" s="7">
        <v>29458</v>
      </c>
      <c r="GA858" s="7">
        <v>29460</v>
      </c>
      <c r="GB858" s="7">
        <v>29461</v>
      </c>
      <c r="GC858" s="7">
        <v>29462</v>
      </c>
      <c r="GD858" s="39" t="s">
        <v>181</v>
      </c>
      <c r="GE858" s="39" t="s">
        <v>181</v>
      </c>
      <c r="GF858" s="39" t="s">
        <v>181</v>
      </c>
      <c r="GG858" s="39" t="s">
        <v>181</v>
      </c>
      <c r="GH858" s="39" t="s">
        <v>181</v>
      </c>
      <c r="GI858" s="39" t="s">
        <v>181</v>
      </c>
      <c r="GJ858" s="39" t="s">
        <v>181</v>
      </c>
      <c r="GK858" s="39" t="s">
        <v>181</v>
      </c>
      <c r="GL858" s="39" t="s">
        <v>181</v>
      </c>
      <c r="GM858" s="39" t="s">
        <v>181</v>
      </c>
      <c r="GN858" s="39" t="s">
        <v>181</v>
      </c>
      <c r="GO858" s="39" t="s">
        <v>181</v>
      </c>
      <c r="GP858" s="39" t="s">
        <v>181</v>
      </c>
      <c r="GQ858" s="39" t="s">
        <v>181</v>
      </c>
      <c r="GR858" s="39" t="s">
        <v>181</v>
      </c>
      <c r="GS858" s="39" t="s">
        <v>181</v>
      </c>
    </row>
    <row r="859" spans="1:201" x14ac:dyDescent="0.25">
      <c r="A859" s="11">
        <f>$A$53</f>
        <v>20163</v>
      </c>
      <c r="B859" s="7">
        <v>11292</v>
      </c>
      <c r="C859" s="7">
        <v>13535</v>
      </c>
      <c r="D859" s="7">
        <v>14045</v>
      </c>
      <c r="E859" s="7">
        <v>14361</v>
      </c>
      <c r="F859" s="7">
        <v>14635</v>
      </c>
      <c r="G859" s="7">
        <v>14789</v>
      </c>
      <c r="H859" s="7">
        <v>14929</v>
      </c>
      <c r="I859" s="7">
        <v>15083</v>
      </c>
      <c r="J859" s="7">
        <v>15285</v>
      </c>
      <c r="K859" s="7">
        <v>15358</v>
      </c>
      <c r="L859" s="7">
        <v>15401</v>
      </c>
      <c r="M859" s="7">
        <v>15418</v>
      </c>
      <c r="N859" s="7">
        <v>15430</v>
      </c>
      <c r="O859" s="7">
        <v>15438</v>
      </c>
      <c r="P859" s="7">
        <v>15447</v>
      </c>
      <c r="Q859" s="7">
        <v>15448</v>
      </c>
      <c r="R859" s="7">
        <v>15456</v>
      </c>
      <c r="S859" s="7">
        <v>15461</v>
      </c>
      <c r="T859" s="7">
        <v>15461</v>
      </c>
      <c r="U859" s="7">
        <v>15461</v>
      </c>
      <c r="V859" s="7">
        <v>15464</v>
      </c>
      <c r="W859" s="7">
        <v>15464</v>
      </c>
      <c r="X859" s="7">
        <v>15464</v>
      </c>
      <c r="Y859" s="39" t="s">
        <v>181</v>
      </c>
      <c r="Z859" s="39" t="s">
        <v>181</v>
      </c>
      <c r="AA859" s="39" t="s">
        <v>181</v>
      </c>
      <c r="AB859" s="39" t="s">
        <v>181</v>
      </c>
      <c r="AC859" s="39" t="s">
        <v>181</v>
      </c>
      <c r="AD859" s="39" t="s">
        <v>181</v>
      </c>
      <c r="AE859" s="39" t="s">
        <v>181</v>
      </c>
      <c r="AF859" s="39" t="s">
        <v>181</v>
      </c>
      <c r="AG859" s="39" t="s">
        <v>181</v>
      </c>
      <c r="AH859" s="39" t="s">
        <v>181</v>
      </c>
      <c r="AI859" s="39" t="s">
        <v>181</v>
      </c>
      <c r="AJ859" s="39" t="s">
        <v>181</v>
      </c>
      <c r="AK859" s="39" t="s">
        <v>181</v>
      </c>
      <c r="AL859" s="39" t="s">
        <v>181</v>
      </c>
      <c r="AM859" s="39" t="s">
        <v>181</v>
      </c>
      <c r="AN859" s="39" t="s">
        <v>181</v>
      </c>
      <c r="AO859" s="39" t="s">
        <v>181</v>
      </c>
      <c r="AP859" s="7">
        <v>47431</v>
      </c>
      <c r="AQ859" s="7">
        <v>59119</v>
      </c>
      <c r="AR859" s="7">
        <v>61564</v>
      </c>
      <c r="AS859" s="7">
        <v>62364</v>
      </c>
      <c r="AT859" s="7">
        <v>62722</v>
      </c>
      <c r="AU859" s="7">
        <v>62919</v>
      </c>
      <c r="AV859" s="7">
        <v>63012</v>
      </c>
      <c r="AW859" s="7">
        <v>63090</v>
      </c>
      <c r="AX859" s="7">
        <v>63164</v>
      </c>
      <c r="AY859" s="7">
        <v>63202</v>
      </c>
      <c r="AZ859" s="7">
        <v>63243</v>
      </c>
      <c r="BA859" s="7">
        <v>63273</v>
      </c>
      <c r="BB859" s="7">
        <v>63312</v>
      </c>
      <c r="BC859" s="7">
        <v>63323</v>
      </c>
      <c r="BD859" s="7">
        <v>63328</v>
      </c>
      <c r="BE859" s="7">
        <v>63331</v>
      </c>
      <c r="BF859" s="7">
        <v>63333</v>
      </c>
      <c r="BG859" s="7">
        <v>63335</v>
      </c>
      <c r="BH859" s="7">
        <v>63336</v>
      </c>
      <c r="BI859" s="7">
        <v>63337</v>
      </c>
      <c r="BJ859" s="7">
        <v>63339</v>
      </c>
      <c r="BK859" s="7">
        <v>63339</v>
      </c>
      <c r="BL859" s="7">
        <v>63340</v>
      </c>
      <c r="BM859" s="39" t="s">
        <v>181</v>
      </c>
      <c r="BN859" s="39" t="s">
        <v>181</v>
      </c>
      <c r="BO859" s="39" t="s">
        <v>181</v>
      </c>
      <c r="BP859" s="39" t="s">
        <v>181</v>
      </c>
      <c r="BQ859" s="39" t="s">
        <v>181</v>
      </c>
      <c r="BR859" s="39" t="s">
        <v>181</v>
      </c>
      <c r="BS859" s="39" t="s">
        <v>181</v>
      </c>
      <c r="BT859" s="39" t="s">
        <v>181</v>
      </c>
      <c r="BU859" s="39" t="s">
        <v>181</v>
      </c>
      <c r="BV859" s="39" t="s">
        <v>181</v>
      </c>
      <c r="BW859" s="39" t="s">
        <v>181</v>
      </c>
      <c r="BX859" s="39" t="s">
        <v>181</v>
      </c>
      <c r="BY859" s="39" t="s">
        <v>181</v>
      </c>
      <c r="BZ859" s="39" t="s">
        <v>181</v>
      </c>
      <c r="CA859" s="39" t="s">
        <v>181</v>
      </c>
      <c r="CB859" s="39" t="s">
        <v>181</v>
      </c>
      <c r="CC859" s="39" t="s">
        <v>181</v>
      </c>
      <c r="CD859" s="7">
        <v>8206</v>
      </c>
      <c r="CE859" s="7">
        <v>9318</v>
      </c>
      <c r="CF859" s="7">
        <v>10156</v>
      </c>
      <c r="CG859" s="7">
        <v>10526</v>
      </c>
      <c r="CH859" s="7">
        <v>10727</v>
      </c>
      <c r="CI859" s="7">
        <v>10836</v>
      </c>
      <c r="CJ859" s="7">
        <v>10911</v>
      </c>
      <c r="CK859" s="7">
        <v>10985</v>
      </c>
      <c r="CL859" s="7">
        <v>11040</v>
      </c>
      <c r="CM859" s="7">
        <v>11067</v>
      </c>
      <c r="CN859" s="7">
        <v>11077</v>
      </c>
      <c r="CO859" s="7">
        <v>11085</v>
      </c>
      <c r="CP859" s="7">
        <v>11092</v>
      </c>
      <c r="CQ859" s="7">
        <v>11094</v>
      </c>
      <c r="CR859" s="7">
        <v>11098</v>
      </c>
      <c r="CS859" s="7">
        <v>11099</v>
      </c>
      <c r="CT859" s="7">
        <v>11101</v>
      </c>
      <c r="CU859" s="7">
        <v>11104</v>
      </c>
      <c r="CV859" s="7">
        <v>11107</v>
      </c>
      <c r="CW859" s="7">
        <v>11110</v>
      </c>
      <c r="CX859" s="7">
        <v>11111</v>
      </c>
      <c r="CY859" s="7">
        <v>11111</v>
      </c>
      <c r="CZ859" s="7">
        <v>11111</v>
      </c>
      <c r="DA859" s="39" t="s">
        <v>181</v>
      </c>
      <c r="DB859" s="39" t="s">
        <v>181</v>
      </c>
      <c r="DC859" s="39" t="s">
        <v>181</v>
      </c>
      <c r="DD859" s="39" t="s">
        <v>181</v>
      </c>
      <c r="DE859" s="39" t="s">
        <v>181</v>
      </c>
      <c r="DF859" s="39" t="s">
        <v>181</v>
      </c>
      <c r="DG859" s="39" t="s">
        <v>181</v>
      </c>
      <c r="DH859" s="39" t="s">
        <v>181</v>
      </c>
      <c r="DI859" s="39" t="s">
        <v>181</v>
      </c>
      <c r="DJ859" s="39" t="s">
        <v>181</v>
      </c>
      <c r="DK859" s="39" t="s">
        <v>181</v>
      </c>
      <c r="DL859" s="39" t="s">
        <v>181</v>
      </c>
      <c r="DM859" s="39" t="s">
        <v>181</v>
      </c>
      <c r="DN859" s="39" t="s">
        <v>181</v>
      </c>
      <c r="DO859" s="39" t="s">
        <v>181</v>
      </c>
      <c r="DP859" s="39" t="s">
        <v>181</v>
      </c>
      <c r="DQ859" s="39" t="s">
        <v>181</v>
      </c>
      <c r="DR859" s="7">
        <v>3740</v>
      </c>
      <c r="DS859" s="7">
        <v>6940</v>
      </c>
      <c r="DT859" s="7">
        <v>7944</v>
      </c>
      <c r="DU859" s="7">
        <v>8499</v>
      </c>
      <c r="DV859" s="7">
        <v>8922</v>
      </c>
      <c r="DW859" s="7">
        <v>9143</v>
      </c>
      <c r="DX859" s="7">
        <v>9292</v>
      </c>
      <c r="DY859" s="7">
        <v>9435</v>
      </c>
      <c r="DZ859" s="7">
        <v>9536</v>
      </c>
      <c r="EA859" s="7">
        <v>9599</v>
      </c>
      <c r="EB859" s="7">
        <v>9628</v>
      </c>
      <c r="EC859" s="7">
        <v>9657</v>
      </c>
      <c r="ED859" s="7">
        <v>9676</v>
      </c>
      <c r="EE859" s="7">
        <v>9694</v>
      </c>
      <c r="EF859" s="7">
        <v>9703</v>
      </c>
      <c r="EG859" s="7">
        <v>9709</v>
      </c>
      <c r="EH859" s="7">
        <v>9714</v>
      </c>
      <c r="EI859" s="7">
        <v>9719</v>
      </c>
      <c r="EJ859" s="7">
        <v>9723</v>
      </c>
      <c r="EK859" s="7">
        <v>9726</v>
      </c>
      <c r="EL859" s="7">
        <v>9727</v>
      </c>
      <c r="EM859" s="7">
        <v>9729</v>
      </c>
      <c r="EN859" s="7">
        <v>9730</v>
      </c>
      <c r="EO859" s="39" t="s">
        <v>181</v>
      </c>
      <c r="EP859" s="39" t="s">
        <v>181</v>
      </c>
      <c r="EQ859" s="39" t="s">
        <v>181</v>
      </c>
      <c r="ER859" s="39" t="s">
        <v>181</v>
      </c>
      <c r="ES859" s="39" t="s">
        <v>181</v>
      </c>
      <c r="ET859" s="39" t="s">
        <v>181</v>
      </c>
      <c r="EU859" s="39" t="s">
        <v>181</v>
      </c>
      <c r="EV859" s="39" t="s">
        <v>181</v>
      </c>
      <c r="EW859" s="39" t="s">
        <v>181</v>
      </c>
      <c r="EX859" s="39" t="s">
        <v>181</v>
      </c>
      <c r="EY859" s="39" t="s">
        <v>181</v>
      </c>
      <c r="EZ859" s="39" t="s">
        <v>181</v>
      </c>
      <c r="FA859" s="39" t="s">
        <v>181</v>
      </c>
      <c r="FB859" s="39" t="s">
        <v>181</v>
      </c>
      <c r="FC859" s="39" t="s">
        <v>181</v>
      </c>
      <c r="FD859" s="39" t="s">
        <v>181</v>
      </c>
      <c r="FE859" s="39" t="s">
        <v>181</v>
      </c>
      <c r="FF859" s="7">
        <v>23269</v>
      </c>
      <c r="FG859" s="7">
        <v>28063</v>
      </c>
      <c r="FH859" s="7">
        <v>28785</v>
      </c>
      <c r="FI859" s="7">
        <v>29114</v>
      </c>
      <c r="FJ859" s="7">
        <v>29305</v>
      </c>
      <c r="FK859" s="7">
        <v>29378</v>
      </c>
      <c r="FL859" s="7">
        <v>29418</v>
      </c>
      <c r="FM859" s="7">
        <v>29448</v>
      </c>
      <c r="FN859" s="7">
        <v>29469</v>
      </c>
      <c r="FO859" s="7">
        <v>29485</v>
      </c>
      <c r="FP859" s="7">
        <v>29496</v>
      </c>
      <c r="FQ859" s="7">
        <v>29507</v>
      </c>
      <c r="FR859" s="7">
        <v>29521</v>
      </c>
      <c r="FS859" s="7">
        <v>29531</v>
      </c>
      <c r="FT859" s="7">
        <v>29542</v>
      </c>
      <c r="FU859" s="7">
        <v>29544</v>
      </c>
      <c r="FV859" s="7">
        <v>29550</v>
      </c>
      <c r="FW859" s="7">
        <v>29558</v>
      </c>
      <c r="FX859" s="7">
        <v>29559</v>
      </c>
      <c r="FY859" s="7">
        <v>29561</v>
      </c>
      <c r="FZ859" s="7">
        <v>29569</v>
      </c>
      <c r="GA859" s="7">
        <v>29573</v>
      </c>
      <c r="GB859" s="7">
        <v>29576</v>
      </c>
      <c r="GC859" s="39" t="s">
        <v>181</v>
      </c>
      <c r="GD859" s="39" t="s">
        <v>181</v>
      </c>
      <c r="GE859" s="39" t="s">
        <v>181</v>
      </c>
      <c r="GF859" s="39" t="s">
        <v>181</v>
      </c>
      <c r="GG859" s="39" t="s">
        <v>181</v>
      </c>
      <c r="GH859" s="39" t="s">
        <v>181</v>
      </c>
      <c r="GI859" s="39" t="s">
        <v>181</v>
      </c>
      <c r="GJ859" s="39" t="s">
        <v>181</v>
      </c>
      <c r="GK859" s="39" t="s">
        <v>181</v>
      </c>
      <c r="GL859" s="39" t="s">
        <v>181</v>
      </c>
      <c r="GM859" s="39" t="s">
        <v>181</v>
      </c>
      <c r="GN859" s="39" t="s">
        <v>181</v>
      </c>
      <c r="GO859" s="39" t="s">
        <v>181</v>
      </c>
      <c r="GP859" s="39" t="s">
        <v>181</v>
      </c>
      <c r="GQ859" s="39" t="s">
        <v>181</v>
      </c>
      <c r="GR859" s="39" t="s">
        <v>181</v>
      </c>
      <c r="GS859" s="39" t="s">
        <v>181</v>
      </c>
    </row>
    <row r="860" spans="1:201" x14ac:dyDescent="0.25">
      <c r="A860" s="11">
        <f>$A$54</f>
        <v>20164</v>
      </c>
      <c r="B860" s="7">
        <v>11391</v>
      </c>
      <c r="C860" s="7">
        <v>13745</v>
      </c>
      <c r="D860" s="7">
        <v>14247</v>
      </c>
      <c r="E860" s="7">
        <v>14563</v>
      </c>
      <c r="F860" s="7">
        <v>14805</v>
      </c>
      <c r="G860" s="7">
        <v>15003</v>
      </c>
      <c r="H860" s="7">
        <v>15160</v>
      </c>
      <c r="I860" s="7">
        <v>15333</v>
      </c>
      <c r="J860" s="7">
        <v>15511</v>
      </c>
      <c r="K860" s="7">
        <v>15582</v>
      </c>
      <c r="L860" s="7">
        <v>15627</v>
      </c>
      <c r="M860" s="7">
        <v>15642</v>
      </c>
      <c r="N860" s="7">
        <v>15654</v>
      </c>
      <c r="O860" s="7">
        <v>15670</v>
      </c>
      <c r="P860" s="7">
        <v>15675</v>
      </c>
      <c r="Q860" s="7">
        <v>15682</v>
      </c>
      <c r="R860" s="7">
        <v>15687</v>
      </c>
      <c r="S860" s="7">
        <v>15689</v>
      </c>
      <c r="T860" s="7">
        <v>15690</v>
      </c>
      <c r="U860" s="7">
        <v>15690</v>
      </c>
      <c r="V860" s="7">
        <v>15692</v>
      </c>
      <c r="W860" s="7">
        <v>15694</v>
      </c>
      <c r="X860" s="39" t="s">
        <v>181</v>
      </c>
      <c r="Y860" s="39" t="s">
        <v>181</v>
      </c>
      <c r="Z860" s="39" t="s">
        <v>181</v>
      </c>
      <c r="AA860" s="39" t="s">
        <v>181</v>
      </c>
      <c r="AB860" s="39" t="s">
        <v>181</v>
      </c>
      <c r="AC860" s="39" t="s">
        <v>181</v>
      </c>
      <c r="AD860" s="39" t="s">
        <v>181</v>
      </c>
      <c r="AE860" s="39" t="s">
        <v>181</v>
      </c>
      <c r="AF860" s="39" t="s">
        <v>181</v>
      </c>
      <c r="AG860" s="39" t="s">
        <v>181</v>
      </c>
      <c r="AH860" s="39" t="s">
        <v>181</v>
      </c>
      <c r="AI860" s="39" t="s">
        <v>181</v>
      </c>
      <c r="AJ860" s="39" t="s">
        <v>181</v>
      </c>
      <c r="AK860" s="39" t="s">
        <v>181</v>
      </c>
      <c r="AL860" s="39" t="s">
        <v>181</v>
      </c>
      <c r="AM860" s="39" t="s">
        <v>181</v>
      </c>
      <c r="AN860" s="39" t="s">
        <v>181</v>
      </c>
      <c r="AO860" s="39" t="s">
        <v>181</v>
      </c>
      <c r="AP860" s="7">
        <v>46310</v>
      </c>
      <c r="AQ860" s="7">
        <v>59569</v>
      </c>
      <c r="AR860" s="7">
        <v>61667</v>
      </c>
      <c r="AS860" s="7">
        <v>62496</v>
      </c>
      <c r="AT860" s="7">
        <v>62824</v>
      </c>
      <c r="AU860" s="7">
        <v>63006</v>
      </c>
      <c r="AV860" s="7">
        <v>63110</v>
      </c>
      <c r="AW860" s="7">
        <v>63188</v>
      </c>
      <c r="AX860" s="7">
        <v>63261</v>
      </c>
      <c r="AY860" s="7">
        <v>63300</v>
      </c>
      <c r="AZ860" s="7">
        <v>63321</v>
      </c>
      <c r="BA860" s="7">
        <v>63341</v>
      </c>
      <c r="BB860" s="7">
        <v>63366</v>
      </c>
      <c r="BC860" s="7">
        <v>63374</v>
      </c>
      <c r="BD860" s="7">
        <v>63377</v>
      </c>
      <c r="BE860" s="7">
        <v>63377</v>
      </c>
      <c r="BF860" s="7">
        <v>63379</v>
      </c>
      <c r="BG860" s="7">
        <v>63381</v>
      </c>
      <c r="BH860" s="7">
        <v>63381</v>
      </c>
      <c r="BI860" s="7">
        <v>63381</v>
      </c>
      <c r="BJ860" s="7">
        <v>63382</v>
      </c>
      <c r="BK860" s="7">
        <v>63382</v>
      </c>
      <c r="BL860" s="39" t="s">
        <v>181</v>
      </c>
      <c r="BM860" s="39" t="s">
        <v>181</v>
      </c>
      <c r="BN860" s="39" t="s">
        <v>181</v>
      </c>
      <c r="BO860" s="39" t="s">
        <v>181</v>
      </c>
      <c r="BP860" s="39" t="s">
        <v>181</v>
      </c>
      <c r="BQ860" s="39" t="s">
        <v>181</v>
      </c>
      <c r="BR860" s="39" t="s">
        <v>181</v>
      </c>
      <c r="BS860" s="39" t="s">
        <v>181</v>
      </c>
      <c r="BT860" s="39" t="s">
        <v>181</v>
      </c>
      <c r="BU860" s="39" t="s">
        <v>181</v>
      </c>
      <c r="BV860" s="39" t="s">
        <v>181</v>
      </c>
      <c r="BW860" s="39" t="s">
        <v>181</v>
      </c>
      <c r="BX860" s="39" t="s">
        <v>181</v>
      </c>
      <c r="BY860" s="39" t="s">
        <v>181</v>
      </c>
      <c r="BZ860" s="39" t="s">
        <v>181</v>
      </c>
      <c r="CA860" s="39" t="s">
        <v>181</v>
      </c>
      <c r="CB860" s="39" t="s">
        <v>181</v>
      </c>
      <c r="CC860" s="39" t="s">
        <v>181</v>
      </c>
      <c r="CD860" s="7">
        <v>8445</v>
      </c>
      <c r="CE860" s="7">
        <v>9828</v>
      </c>
      <c r="CF860" s="7">
        <v>10626</v>
      </c>
      <c r="CG860" s="7">
        <v>10972</v>
      </c>
      <c r="CH860" s="7">
        <v>11170</v>
      </c>
      <c r="CI860" s="7">
        <v>11287</v>
      </c>
      <c r="CJ860" s="7">
        <v>11356</v>
      </c>
      <c r="CK860" s="7">
        <v>11422</v>
      </c>
      <c r="CL860" s="7">
        <v>11473</v>
      </c>
      <c r="CM860" s="7">
        <v>11494</v>
      </c>
      <c r="CN860" s="7">
        <v>11506</v>
      </c>
      <c r="CO860" s="7">
        <v>11516</v>
      </c>
      <c r="CP860" s="7">
        <v>11525</v>
      </c>
      <c r="CQ860" s="7">
        <v>11532</v>
      </c>
      <c r="CR860" s="7">
        <v>11535</v>
      </c>
      <c r="CS860" s="7">
        <v>11537</v>
      </c>
      <c r="CT860" s="7">
        <v>11538</v>
      </c>
      <c r="CU860" s="7">
        <v>11542</v>
      </c>
      <c r="CV860" s="7">
        <v>11543</v>
      </c>
      <c r="CW860" s="7">
        <v>11543</v>
      </c>
      <c r="CX860" s="7">
        <v>11544</v>
      </c>
      <c r="CY860" s="7">
        <v>11544</v>
      </c>
      <c r="CZ860" s="39" t="s">
        <v>181</v>
      </c>
      <c r="DA860" s="39" t="s">
        <v>181</v>
      </c>
      <c r="DB860" s="39" t="s">
        <v>181</v>
      </c>
      <c r="DC860" s="39" t="s">
        <v>181</v>
      </c>
      <c r="DD860" s="39" t="s">
        <v>181</v>
      </c>
      <c r="DE860" s="39" t="s">
        <v>181</v>
      </c>
      <c r="DF860" s="39" t="s">
        <v>181</v>
      </c>
      <c r="DG860" s="39" t="s">
        <v>181</v>
      </c>
      <c r="DH860" s="39" t="s">
        <v>181</v>
      </c>
      <c r="DI860" s="39" t="s">
        <v>181</v>
      </c>
      <c r="DJ860" s="39" t="s">
        <v>181</v>
      </c>
      <c r="DK860" s="39" t="s">
        <v>181</v>
      </c>
      <c r="DL860" s="39" t="s">
        <v>181</v>
      </c>
      <c r="DM860" s="39" t="s">
        <v>181</v>
      </c>
      <c r="DN860" s="39" t="s">
        <v>181</v>
      </c>
      <c r="DO860" s="39" t="s">
        <v>181</v>
      </c>
      <c r="DP860" s="39" t="s">
        <v>181</v>
      </c>
      <c r="DQ860" s="39" t="s">
        <v>181</v>
      </c>
      <c r="DR860" s="7">
        <v>3563</v>
      </c>
      <c r="DS860" s="7">
        <v>6887</v>
      </c>
      <c r="DT860" s="7">
        <v>7883</v>
      </c>
      <c r="DU860" s="7">
        <v>8398</v>
      </c>
      <c r="DV860" s="7">
        <v>8794</v>
      </c>
      <c r="DW860" s="7">
        <v>9023</v>
      </c>
      <c r="DX860" s="7">
        <v>9194</v>
      </c>
      <c r="DY860" s="7">
        <v>9324</v>
      </c>
      <c r="DZ860" s="7">
        <v>9463</v>
      </c>
      <c r="EA860" s="7">
        <v>9523</v>
      </c>
      <c r="EB860" s="7">
        <v>9555</v>
      </c>
      <c r="EC860" s="7">
        <v>9576</v>
      </c>
      <c r="ED860" s="7">
        <v>9601</v>
      </c>
      <c r="EE860" s="7">
        <v>9611</v>
      </c>
      <c r="EF860" s="7">
        <v>9624</v>
      </c>
      <c r="EG860" s="7">
        <v>9633</v>
      </c>
      <c r="EH860" s="7">
        <v>9636</v>
      </c>
      <c r="EI860" s="7">
        <v>9643</v>
      </c>
      <c r="EJ860" s="7">
        <v>9646</v>
      </c>
      <c r="EK860" s="7">
        <v>9646</v>
      </c>
      <c r="EL860" s="7">
        <v>9647</v>
      </c>
      <c r="EM860" s="7">
        <v>9648</v>
      </c>
      <c r="EN860" s="39" t="s">
        <v>181</v>
      </c>
      <c r="EO860" s="39" t="s">
        <v>181</v>
      </c>
      <c r="EP860" s="39" t="s">
        <v>181</v>
      </c>
      <c r="EQ860" s="39" t="s">
        <v>181</v>
      </c>
      <c r="ER860" s="39" t="s">
        <v>181</v>
      </c>
      <c r="ES860" s="39" t="s">
        <v>181</v>
      </c>
      <c r="ET860" s="39" t="s">
        <v>181</v>
      </c>
      <c r="EU860" s="39" t="s">
        <v>181</v>
      </c>
      <c r="EV860" s="39" t="s">
        <v>181</v>
      </c>
      <c r="EW860" s="39" t="s">
        <v>181</v>
      </c>
      <c r="EX860" s="39" t="s">
        <v>181</v>
      </c>
      <c r="EY860" s="39" t="s">
        <v>181</v>
      </c>
      <c r="EZ860" s="39" t="s">
        <v>181</v>
      </c>
      <c r="FA860" s="39" t="s">
        <v>181</v>
      </c>
      <c r="FB860" s="39" t="s">
        <v>181</v>
      </c>
      <c r="FC860" s="39" t="s">
        <v>181</v>
      </c>
      <c r="FD860" s="39" t="s">
        <v>181</v>
      </c>
      <c r="FE860" s="39" t="s">
        <v>181</v>
      </c>
      <c r="FF860" s="7">
        <v>21217</v>
      </c>
      <c r="FG860" s="7">
        <v>26699</v>
      </c>
      <c r="FH860" s="7">
        <v>27512</v>
      </c>
      <c r="FI860" s="7">
        <v>27860</v>
      </c>
      <c r="FJ860" s="7">
        <v>28026</v>
      </c>
      <c r="FK860" s="7">
        <v>28106</v>
      </c>
      <c r="FL860" s="7">
        <v>28151</v>
      </c>
      <c r="FM860" s="7">
        <v>28176</v>
      </c>
      <c r="FN860" s="7">
        <v>28204</v>
      </c>
      <c r="FO860" s="7">
        <v>28208</v>
      </c>
      <c r="FP860" s="7">
        <v>28221</v>
      </c>
      <c r="FQ860" s="7">
        <v>28234</v>
      </c>
      <c r="FR860" s="7">
        <v>28242</v>
      </c>
      <c r="FS860" s="7">
        <v>28250</v>
      </c>
      <c r="FT860" s="7">
        <v>28256</v>
      </c>
      <c r="FU860" s="7">
        <v>28261</v>
      </c>
      <c r="FV860" s="7">
        <v>28263</v>
      </c>
      <c r="FW860" s="7">
        <v>28263</v>
      </c>
      <c r="FX860" s="7">
        <v>28265</v>
      </c>
      <c r="FY860" s="7">
        <v>28269</v>
      </c>
      <c r="FZ860" s="7">
        <v>28270</v>
      </c>
      <c r="GA860" s="7">
        <v>28271</v>
      </c>
      <c r="GB860" s="39" t="s">
        <v>181</v>
      </c>
      <c r="GC860" s="39" t="s">
        <v>181</v>
      </c>
      <c r="GD860" s="39" t="s">
        <v>181</v>
      </c>
      <c r="GE860" s="39" t="s">
        <v>181</v>
      </c>
      <c r="GF860" s="39" t="s">
        <v>181</v>
      </c>
      <c r="GG860" s="39" t="s">
        <v>181</v>
      </c>
      <c r="GH860" s="39" t="s">
        <v>181</v>
      </c>
      <c r="GI860" s="39" t="s">
        <v>181</v>
      </c>
      <c r="GJ860" s="39" t="s">
        <v>181</v>
      </c>
      <c r="GK860" s="39" t="s">
        <v>181</v>
      </c>
      <c r="GL860" s="39" t="s">
        <v>181</v>
      </c>
      <c r="GM860" s="39" t="s">
        <v>181</v>
      </c>
      <c r="GN860" s="39" t="s">
        <v>181</v>
      </c>
      <c r="GO860" s="39" t="s">
        <v>181</v>
      </c>
      <c r="GP860" s="39" t="s">
        <v>181</v>
      </c>
      <c r="GQ860" s="39" t="s">
        <v>181</v>
      </c>
      <c r="GR860" s="39" t="s">
        <v>181</v>
      </c>
      <c r="GS860" s="39" t="s">
        <v>181</v>
      </c>
    </row>
    <row r="861" spans="1:201" x14ac:dyDescent="0.25">
      <c r="A861" s="11">
        <f>$A$55</f>
        <v>20171</v>
      </c>
      <c r="B861" s="7">
        <v>9926</v>
      </c>
      <c r="C861" s="7">
        <v>11815</v>
      </c>
      <c r="D861" s="7">
        <v>12320</v>
      </c>
      <c r="E861" s="7">
        <v>12653</v>
      </c>
      <c r="F861" s="7">
        <v>12930</v>
      </c>
      <c r="G861" s="7">
        <v>13120</v>
      </c>
      <c r="H861" s="7">
        <v>13265</v>
      </c>
      <c r="I861" s="7">
        <v>13404</v>
      </c>
      <c r="J861" s="7">
        <v>13639</v>
      </c>
      <c r="K861" s="7">
        <v>13697</v>
      </c>
      <c r="L861" s="7">
        <v>13730</v>
      </c>
      <c r="M861" s="7">
        <v>13752</v>
      </c>
      <c r="N861" s="7">
        <v>13766</v>
      </c>
      <c r="O861" s="7">
        <v>13779</v>
      </c>
      <c r="P861" s="7">
        <v>13783</v>
      </c>
      <c r="Q861" s="7">
        <v>13792</v>
      </c>
      <c r="R861" s="7">
        <v>13797</v>
      </c>
      <c r="S861" s="7">
        <v>13798</v>
      </c>
      <c r="T861" s="7">
        <v>13800</v>
      </c>
      <c r="U861" s="7">
        <v>13800</v>
      </c>
      <c r="V861" s="7">
        <v>13802</v>
      </c>
      <c r="W861" s="39" t="s">
        <v>181</v>
      </c>
      <c r="X861" s="39" t="s">
        <v>181</v>
      </c>
      <c r="Y861" s="39" t="s">
        <v>181</v>
      </c>
      <c r="Z861" s="39" t="s">
        <v>181</v>
      </c>
      <c r="AA861" s="39" t="s">
        <v>181</v>
      </c>
      <c r="AB861" s="39" t="s">
        <v>181</v>
      </c>
      <c r="AC861" s="39" t="s">
        <v>181</v>
      </c>
      <c r="AD861" s="39" t="s">
        <v>181</v>
      </c>
      <c r="AE861" s="39" t="s">
        <v>181</v>
      </c>
      <c r="AF861" s="39" t="s">
        <v>181</v>
      </c>
      <c r="AG861" s="39" t="s">
        <v>181</v>
      </c>
      <c r="AH861" s="39" t="s">
        <v>181</v>
      </c>
      <c r="AI861" s="39" t="s">
        <v>181</v>
      </c>
      <c r="AJ861" s="39" t="s">
        <v>181</v>
      </c>
      <c r="AK861" s="39" t="s">
        <v>181</v>
      </c>
      <c r="AL861" s="39" t="s">
        <v>181</v>
      </c>
      <c r="AM861" s="39" t="s">
        <v>181</v>
      </c>
      <c r="AN861" s="39" t="s">
        <v>181</v>
      </c>
      <c r="AO861" s="39" t="s">
        <v>181</v>
      </c>
      <c r="AP861" s="7">
        <v>44218</v>
      </c>
      <c r="AQ861" s="7">
        <v>54368</v>
      </c>
      <c r="AR861" s="7">
        <v>56401</v>
      </c>
      <c r="AS861" s="7">
        <v>57035</v>
      </c>
      <c r="AT861" s="7">
        <v>57397</v>
      </c>
      <c r="AU861" s="7">
        <v>57587</v>
      </c>
      <c r="AV861" s="7">
        <v>57702</v>
      </c>
      <c r="AW861" s="7">
        <v>57768</v>
      </c>
      <c r="AX861" s="7">
        <v>57842</v>
      </c>
      <c r="AY861" s="7">
        <v>57880</v>
      </c>
      <c r="AZ861" s="7">
        <v>57914</v>
      </c>
      <c r="BA861" s="7">
        <v>57936</v>
      </c>
      <c r="BB861" s="7">
        <v>57959</v>
      </c>
      <c r="BC861" s="7">
        <v>57962</v>
      </c>
      <c r="BD861" s="7">
        <v>57969</v>
      </c>
      <c r="BE861" s="7">
        <v>57971</v>
      </c>
      <c r="BF861" s="7">
        <v>57973</v>
      </c>
      <c r="BG861" s="7">
        <v>57974</v>
      </c>
      <c r="BH861" s="7">
        <v>57976</v>
      </c>
      <c r="BI861" s="7">
        <v>57976</v>
      </c>
      <c r="BJ861" s="7">
        <v>57976</v>
      </c>
      <c r="BK861" s="39" t="s">
        <v>181</v>
      </c>
      <c r="BL861" s="39" t="s">
        <v>181</v>
      </c>
      <c r="BM861" s="39" t="s">
        <v>181</v>
      </c>
      <c r="BN861" s="39" t="s">
        <v>181</v>
      </c>
      <c r="BO861" s="39" t="s">
        <v>181</v>
      </c>
      <c r="BP861" s="39" t="s">
        <v>181</v>
      </c>
      <c r="BQ861" s="39" t="s">
        <v>181</v>
      </c>
      <c r="BR861" s="39" t="s">
        <v>181</v>
      </c>
      <c r="BS861" s="39" t="s">
        <v>181</v>
      </c>
      <c r="BT861" s="39" t="s">
        <v>181</v>
      </c>
      <c r="BU861" s="39" t="s">
        <v>181</v>
      </c>
      <c r="BV861" s="39" t="s">
        <v>181</v>
      </c>
      <c r="BW861" s="39" t="s">
        <v>181</v>
      </c>
      <c r="BX861" s="39" t="s">
        <v>181</v>
      </c>
      <c r="BY861" s="39" t="s">
        <v>181</v>
      </c>
      <c r="BZ861" s="39" t="s">
        <v>181</v>
      </c>
      <c r="CA861" s="39" t="s">
        <v>181</v>
      </c>
      <c r="CB861" s="39" t="s">
        <v>181</v>
      </c>
      <c r="CC861" s="39" t="s">
        <v>181</v>
      </c>
      <c r="CD861" s="7">
        <v>7594</v>
      </c>
      <c r="CE861" s="7">
        <v>8675</v>
      </c>
      <c r="CF861" s="7">
        <v>9422</v>
      </c>
      <c r="CG861" s="7">
        <v>9764</v>
      </c>
      <c r="CH861" s="7">
        <v>9946</v>
      </c>
      <c r="CI861" s="7">
        <v>10066</v>
      </c>
      <c r="CJ861" s="7">
        <v>10131</v>
      </c>
      <c r="CK861" s="7">
        <v>10193</v>
      </c>
      <c r="CL861" s="7">
        <v>10235</v>
      </c>
      <c r="CM861" s="7">
        <v>10259</v>
      </c>
      <c r="CN861" s="7">
        <v>10281</v>
      </c>
      <c r="CO861" s="7">
        <v>10285</v>
      </c>
      <c r="CP861" s="7">
        <v>10291</v>
      </c>
      <c r="CQ861" s="7">
        <v>10298</v>
      </c>
      <c r="CR861" s="7">
        <v>10305</v>
      </c>
      <c r="CS861" s="7">
        <v>10307</v>
      </c>
      <c r="CT861" s="7">
        <v>10311</v>
      </c>
      <c r="CU861" s="7">
        <v>10312</v>
      </c>
      <c r="CV861" s="7">
        <v>10314</v>
      </c>
      <c r="CW861" s="7">
        <v>10315</v>
      </c>
      <c r="CX861" s="7">
        <v>10317</v>
      </c>
      <c r="CY861" s="39" t="s">
        <v>181</v>
      </c>
      <c r="CZ861" s="39" t="s">
        <v>181</v>
      </c>
      <c r="DA861" s="39" t="s">
        <v>181</v>
      </c>
      <c r="DB861" s="39" t="s">
        <v>181</v>
      </c>
      <c r="DC861" s="39" t="s">
        <v>181</v>
      </c>
      <c r="DD861" s="39" t="s">
        <v>181</v>
      </c>
      <c r="DE861" s="39" t="s">
        <v>181</v>
      </c>
      <c r="DF861" s="39" t="s">
        <v>181</v>
      </c>
      <c r="DG861" s="39" t="s">
        <v>181</v>
      </c>
      <c r="DH861" s="39" t="s">
        <v>181</v>
      </c>
      <c r="DI861" s="39" t="s">
        <v>181</v>
      </c>
      <c r="DJ861" s="39" t="s">
        <v>181</v>
      </c>
      <c r="DK861" s="39" t="s">
        <v>181</v>
      </c>
      <c r="DL861" s="39" t="s">
        <v>181</v>
      </c>
      <c r="DM861" s="39" t="s">
        <v>181</v>
      </c>
      <c r="DN861" s="39" t="s">
        <v>181</v>
      </c>
      <c r="DO861" s="39" t="s">
        <v>181</v>
      </c>
      <c r="DP861" s="39" t="s">
        <v>181</v>
      </c>
      <c r="DQ861" s="39" t="s">
        <v>181</v>
      </c>
      <c r="DR861" s="7">
        <v>3378</v>
      </c>
      <c r="DS861" s="7">
        <v>6063</v>
      </c>
      <c r="DT861" s="7">
        <v>6886</v>
      </c>
      <c r="DU861" s="7">
        <v>7375</v>
      </c>
      <c r="DV861" s="7">
        <v>7678</v>
      </c>
      <c r="DW861" s="7">
        <v>7911</v>
      </c>
      <c r="DX861" s="7">
        <v>8061</v>
      </c>
      <c r="DY861" s="7">
        <v>8188</v>
      </c>
      <c r="DZ861" s="7">
        <v>8281</v>
      </c>
      <c r="EA861" s="7">
        <v>8330</v>
      </c>
      <c r="EB861" s="7">
        <v>8365</v>
      </c>
      <c r="EC861" s="7">
        <v>8396</v>
      </c>
      <c r="ED861" s="7">
        <v>8414</v>
      </c>
      <c r="EE861" s="7">
        <v>8421</v>
      </c>
      <c r="EF861" s="7">
        <v>8431</v>
      </c>
      <c r="EG861" s="7">
        <v>8442</v>
      </c>
      <c r="EH861" s="7">
        <v>8450</v>
      </c>
      <c r="EI861" s="7">
        <v>8456</v>
      </c>
      <c r="EJ861" s="7">
        <v>8463</v>
      </c>
      <c r="EK861" s="7">
        <v>8468</v>
      </c>
      <c r="EL861" s="7">
        <v>8470</v>
      </c>
      <c r="EM861" s="39" t="s">
        <v>181</v>
      </c>
      <c r="EN861" s="39" t="s">
        <v>181</v>
      </c>
      <c r="EO861" s="39" t="s">
        <v>181</v>
      </c>
      <c r="EP861" s="39" t="s">
        <v>181</v>
      </c>
      <c r="EQ861" s="39" t="s">
        <v>181</v>
      </c>
      <c r="ER861" s="39" t="s">
        <v>181</v>
      </c>
      <c r="ES861" s="39" t="s">
        <v>181</v>
      </c>
      <c r="ET861" s="39" t="s">
        <v>181</v>
      </c>
      <c r="EU861" s="39" t="s">
        <v>181</v>
      </c>
      <c r="EV861" s="39" t="s">
        <v>181</v>
      </c>
      <c r="EW861" s="39" t="s">
        <v>181</v>
      </c>
      <c r="EX861" s="39" t="s">
        <v>181</v>
      </c>
      <c r="EY861" s="39" t="s">
        <v>181</v>
      </c>
      <c r="EZ861" s="39" t="s">
        <v>181</v>
      </c>
      <c r="FA861" s="39" t="s">
        <v>181</v>
      </c>
      <c r="FB861" s="39" t="s">
        <v>181</v>
      </c>
      <c r="FC861" s="39" t="s">
        <v>181</v>
      </c>
      <c r="FD861" s="39" t="s">
        <v>181</v>
      </c>
      <c r="FE861" s="39" t="s">
        <v>181</v>
      </c>
      <c r="FF861" s="7">
        <v>26009</v>
      </c>
      <c r="FG861" s="7">
        <v>32574</v>
      </c>
      <c r="FH861" s="7">
        <v>33683</v>
      </c>
      <c r="FI861" s="7">
        <v>34077</v>
      </c>
      <c r="FJ861" s="7">
        <v>34272</v>
      </c>
      <c r="FK861" s="7">
        <v>34380</v>
      </c>
      <c r="FL861" s="7">
        <v>34430</v>
      </c>
      <c r="FM861" s="7">
        <v>34464</v>
      </c>
      <c r="FN861" s="7">
        <v>34492</v>
      </c>
      <c r="FO861" s="7">
        <v>34515</v>
      </c>
      <c r="FP861" s="7">
        <v>34532</v>
      </c>
      <c r="FQ861" s="7">
        <v>34546</v>
      </c>
      <c r="FR861" s="7">
        <v>34562</v>
      </c>
      <c r="FS861" s="7">
        <v>34571</v>
      </c>
      <c r="FT861" s="7">
        <v>34582</v>
      </c>
      <c r="FU861" s="7">
        <v>34591</v>
      </c>
      <c r="FV861" s="7">
        <v>34597</v>
      </c>
      <c r="FW861" s="7">
        <v>34598</v>
      </c>
      <c r="FX861" s="7">
        <v>34604</v>
      </c>
      <c r="FY861" s="7">
        <v>34606</v>
      </c>
      <c r="FZ861" s="7">
        <v>34608</v>
      </c>
      <c r="GA861" s="39" t="s">
        <v>181</v>
      </c>
      <c r="GB861" s="39" t="s">
        <v>181</v>
      </c>
      <c r="GC861" s="39" t="s">
        <v>181</v>
      </c>
      <c r="GD861" s="39" t="s">
        <v>181</v>
      </c>
      <c r="GE861" s="39" t="s">
        <v>181</v>
      </c>
      <c r="GF861" s="39" t="s">
        <v>181</v>
      </c>
      <c r="GG861" s="39" t="s">
        <v>181</v>
      </c>
      <c r="GH861" s="39" t="s">
        <v>181</v>
      </c>
      <c r="GI861" s="39" t="s">
        <v>181</v>
      </c>
      <c r="GJ861" s="39" t="s">
        <v>181</v>
      </c>
      <c r="GK861" s="39" t="s">
        <v>181</v>
      </c>
      <c r="GL861" s="39" t="s">
        <v>181</v>
      </c>
      <c r="GM861" s="39" t="s">
        <v>181</v>
      </c>
      <c r="GN861" s="39" t="s">
        <v>181</v>
      </c>
      <c r="GO861" s="39" t="s">
        <v>181</v>
      </c>
      <c r="GP861" s="39" t="s">
        <v>181</v>
      </c>
      <c r="GQ861" s="39" t="s">
        <v>181</v>
      </c>
      <c r="GR861" s="39" t="s">
        <v>181</v>
      </c>
      <c r="GS861" s="39" t="s">
        <v>181</v>
      </c>
    </row>
    <row r="862" spans="1:201" ht="15" customHeight="1" x14ac:dyDescent="0.25">
      <c r="A862" s="11">
        <f>$A$56</f>
        <v>20172</v>
      </c>
      <c r="B862" s="7">
        <v>9783</v>
      </c>
      <c r="C862" s="7">
        <v>11821</v>
      </c>
      <c r="D862" s="7">
        <v>12379</v>
      </c>
      <c r="E862" s="7">
        <v>12772</v>
      </c>
      <c r="F862" s="7">
        <v>13115</v>
      </c>
      <c r="G862" s="7">
        <v>13286</v>
      </c>
      <c r="H862" s="7">
        <v>13422</v>
      </c>
      <c r="I862" s="7">
        <v>13600</v>
      </c>
      <c r="J862" s="7">
        <v>13813</v>
      </c>
      <c r="K862" s="7">
        <v>13890</v>
      </c>
      <c r="L862" s="7">
        <v>13919</v>
      </c>
      <c r="M862" s="7">
        <v>13938</v>
      </c>
      <c r="N862" s="7">
        <v>13949</v>
      </c>
      <c r="O862" s="7">
        <v>13961</v>
      </c>
      <c r="P862" s="7">
        <v>13968</v>
      </c>
      <c r="Q862" s="7">
        <v>13974</v>
      </c>
      <c r="R862" s="7">
        <v>13977</v>
      </c>
      <c r="S862" s="7">
        <v>13981</v>
      </c>
      <c r="T862" s="7">
        <v>13983</v>
      </c>
      <c r="U862" s="7">
        <v>13987</v>
      </c>
      <c r="V862" s="39" t="s">
        <v>181</v>
      </c>
      <c r="W862" s="39" t="s">
        <v>181</v>
      </c>
      <c r="X862" s="39" t="s">
        <v>181</v>
      </c>
      <c r="Y862" s="39" t="s">
        <v>181</v>
      </c>
      <c r="Z862" s="39" t="s">
        <v>181</v>
      </c>
      <c r="AA862" s="39" t="s">
        <v>181</v>
      </c>
      <c r="AB862" s="39" t="s">
        <v>181</v>
      </c>
      <c r="AC862" s="39" t="s">
        <v>181</v>
      </c>
      <c r="AD862" s="39" t="s">
        <v>181</v>
      </c>
      <c r="AE862" s="39" t="s">
        <v>181</v>
      </c>
      <c r="AF862" s="39" t="s">
        <v>181</v>
      </c>
      <c r="AG862" s="39" t="s">
        <v>181</v>
      </c>
      <c r="AH862" s="39" t="s">
        <v>181</v>
      </c>
      <c r="AI862" s="39" t="s">
        <v>181</v>
      </c>
      <c r="AJ862" s="39" t="s">
        <v>181</v>
      </c>
      <c r="AK862" s="39" t="s">
        <v>181</v>
      </c>
      <c r="AL862" s="39" t="s">
        <v>181</v>
      </c>
      <c r="AM862" s="39" t="s">
        <v>181</v>
      </c>
      <c r="AN862" s="39" t="s">
        <v>181</v>
      </c>
      <c r="AO862" s="39" t="s">
        <v>181</v>
      </c>
      <c r="AP862" s="7">
        <v>47857</v>
      </c>
      <c r="AQ862" s="7">
        <v>58995</v>
      </c>
      <c r="AR862" s="7">
        <v>60875</v>
      </c>
      <c r="AS862" s="7">
        <v>61678</v>
      </c>
      <c r="AT862" s="7">
        <v>62030</v>
      </c>
      <c r="AU862" s="7">
        <v>62228</v>
      </c>
      <c r="AV862" s="7">
        <v>62335</v>
      </c>
      <c r="AW862" s="7">
        <v>62418</v>
      </c>
      <c r="AX862" s="7">
        <v>62502</v>
      </c>
      <c r="AY862" s="7">
        <v>62543</v>
      </c>
      <c r="AZ862" s="7">
        <v>62578</v>
      </c>
      <c r="BA862" s="7">
        <v>62604</v>
      </c>
      <c r="BB862" s="7">
        <v>62632</v>
      </c>
      <c r="BC862" s="7">
        <v>62640</v>
      </c>
      <c r="BD862" s="7">
        <v>62644</v>
      </c>
      <c r="BE862" s="7">
        <v>62648</v>
      </c>
      <c r="BF862" s="7">
        <v>62650</v>
      </c>
      <c r="BG862" s="7">
        <v>62652</v>
      </c>
      <c r="BH862" s="7">
        <v>62653</v>
      </c>
      <c r="BI862" s="7">
        <v>62653</v>
      </c>
      <c r="BJ862" s="39" t="s">
        <v>181</v>
      </c>
      <c r="BK862" s="39" t="s">
        <v>181</v>
      </c>
      <c r="BL862" s="39" t="s">
        <v>181</v>
      </c>
      <c r="BM862" s="39" t="s">
        <v>181</v>
      </c>
      <c r="BN862" s="39" t="s">
        <v>181</v>
      </c>
      <c r="BO862" s="39" t="s">
        <v>181</v>
      </c>
      <c r="BP862" s="39" t="s">
        <v>181</v>
      </c>
      <c r="BQ862" s="39" t="s">
        <v>181</v>
      </c>
      <c r="BR862" s="39" t="s">
        <v>181</v>
      </c>
      <c r="BS862" s="39" t="s">
        <v>181</v>
      </c>
      <c r="BT862" s="39" t="s">
        <v>181</v>
      </c>
      <c r="BU862" s="39" t="s">
        <v>181</v>
      </c>
      <c r="BV862" s="39" t="s">
        <v>181</v>
      </c>
      <c r="BW862" s="39" t="s">
        <v>181</v>
      </c>
      <c r="BX862" s="39" t="s">
        <v>181</v>
      </c>
      <c r="BY862" s="39" t="s">
        <v>181</v>
      </c>
      <c r="BZ862" s="39" t="s">
        <v>181</v>
      </c>
      <c r="CA862" s="39" t="s">
        <v>181</v>
      </c>
      <c r="CB862" s="39" t="s">
        <v>181</v>
      </c>
      <c r="CC862" s="39" t="s">
        <v>181</v>
      </c>
      <c r="CD862" s="7">
        <v>7546</v>
      </c>
      <c r="CE862" s="7">
        <v>8654</v>
      </c>
      <c r="CF862" s="7">
        <v>9426</v>
      </c>
      <c r="CG862" s="7">
        <v>9799</v>
      </c>
      <c r="CH862" s="7">
        <v>10005</v>
      </c>
      <c r="CI862" s="7">
        <v>10128</v>
      </c>
      <c r="CJ862" s="7">
        <v>10192</v>
      </c>
      <c r="CK862" s="7">
        <v>10253</v>
      </c>
      <c r="CL862" s="7">
        <v>10316</v>
      </c>
      <c r="CM862" s="7">
        <v>10335</v>
      </c>
      <c r="CN862" s="7">
        <v>10345</v>
      </c>
      <c r="CO862" s="7">
        <v>10353</v>
      </c>
      <c r="CP862" s="7">
        <v>10369</v>
      </c>
      <c r="CQ862" s="7">
        <v>10379</v>
      </c>
      <c r="CR862" s="7">
        <v>10382</v>
      </c>
      <c r="CS862" s="7">
        <v>10387</v>
      </c>
      <c r="CT862" s="7">
        <v>10389</v>
      </c>
      <c r="CU862" s="7">
        <v>10391</v>
      </c>
      <c r="CV862" s="7">
        <v>10392</v>
      </c>
      <c r="CW862" s="7">
        <v>10394</v>
      </c>
      <c r="CX862" s="39" t="s">
        <v>181</v>
      </c>
      <c r="CY862" s="39" t="s">
        <v>181</v>
      </c>
      <c r="CZ862" s="39" t="s">
        <v>181</v>
      </c>
      <c r="DA862" s="39" t="s">
        <v>181</v>
      </c>
      <c r="DB862" s="39" t="s">
        <v>181</v>
      </c>
      <c r="DC862" s="39" t="s">
        <v>181</v>
      </c>
      <c r="DD862" s="39" t="s">
        <v>181</v>
      </c>
      <c r="DE862" s="39" t="s">
        <v>181</v>
      </c>
      <c r="DF862" s="39" t="s">
        <v>181</v>
      </c>
      <c r="DG862" s="39" t="s">
        <v>181</v>
      </c>
      <c r="DH862" s="39" t="s">
        <v>181</v>
      </c>
      <c r="DI862" s="39" t="s">
        <v>181</v>
      </c>
      <c r="DJ862" s="39" t="s">
        <v>181</v>
      </c>
      <c r="DK862" s="39" t="s">
        <v>181</v>
      </c>
      <c r="DL862" s="39" t="s">
        <v>181</v>
      </c>
      <c r="DM862" s="39" t="s">
        <v>181</v>
      </c>
      <c r="DN862" s="39" t="s">
        <v>181</v>
      </c>
      <c r="DO862" s="39" t="s">
        <v>181</v>
      </c>
      <c r="DP862" s="39" t="s">
        <v>181</v>
      </c>
      <c r="DQ862" s="39" t="s">
        <v>181</v>
      </c>
      <c r="DR862" s="7">
        <v>3753</v>
      </c>
      <c r="DS862" s="7">
        <v>6844</v>
      </c>
      <c r="DT862" s="7">
        <v>7837</v>
      </c>
      <c r="DU862" s="7">
        <v>8406</v>
      </c>
      <c r="DV862" s="7">
        <v>8932</v>
      </c>
      <c r="DW862" s="7">
        <v>9154</v>
      </c>
      <c r="DX862" s="7">
        <v>9300</v>
      </c>
      <c r="DY862" s="7">
        <v>9404</v>
      </c>
      <c r="DZ862" s="7">
        <v>9528</v>
      </c>
      <c r="EA862" s="7">
        <v>9566</v>
      </c>
      <c r="EB862" s="7">
        <v>9590</v>
      </c>
      <c r="EC862" s="7">
        <v>9597</v>
      </c>
      <c r="ED862" s="7">
        <v>9626</v>
      </c>
      <c r="EE862" s="7">
        <v>9641</v>
      </c>
      <c r="EF862" s="7">
        <v>9650</v>
      </c>
      <c r="EG862" s="7">
        <v>9655</v>
      </c>
      <c r="EH862" s="7">
        <v>9659</v>
      </c>
      <c r="EI862" s="7">
        <v>9661</v>
      </c>
      <c r="EJ862" s="7">
        <v>9663</v>
      </c>
      <c r="EK862" s="7">
        <v>9666</v>
      </c>
      <c r="EL862" s="39" t="s">
        <v>181</v>
      </c>
      <c r="EM862" s="39" t="s">
        <v>181</v>
      </c>
      <c r="EN862" s="39" t="s">
        <v>181</v>
      </c>
      <c r="EO862" s="39" t="s">
        <v>181</v>
      </c>
      <c r="EP862" s="39" t="s">
        <v>181</v>
      </c>
      <c r="EQ862" s="39" t="s">
        <v>181</v>
      </c>
      <c r="ER862" s="39" t="s">
        <v>181</v>
      </c>
      <c r="ES862" s="39" t="s">
        <v>181</v>
      </c>
      <c r="ET862" s="39" t="s">
        <v>181</v>
      </c>
      <c r="EU862" s="39" t="s">
        <v>181</v>
      </c>
      <c r="EV862" s="39" t="s">
        <v>181</v>
      </c>
      <c r="EW862" s="39" t="s">
        <v>181</v>
      </c>
      <c r="EX862" s="39" t="s">
        <v>181</v>
      </c>
      <c r="EY862" s="39" t="s">
        <v>181</v>
      </c>
      <c r="EZ862" s="39" t="s">
        <v>181</v>
      </c>
      <c r="FA862" s="39" t="s">
        <v>181</v>
      </c>
      <c r="FB862" s="39" t="s">
        <v>181</v>
      </c>
      <c r="FC862" s="39" t="s">
        <v>181</v>
      </c>
      <c r="FD862" s="39" t="s">
        <v>181</v>
      </c>
      <c r="FE862" s="39" t="s">
        <v>181</v>
      </c>
      <c r="FF862" s="7">
        <v>25589</v>
      </c>
      <c r="FG862" s="7">
        <v>32166</v>
      </c>
      <c r="FH862" s="7">
        <v>32970</v>
      </c>
      <c r="FI862" s="7">
        <v>33292</v>
      </c>
      <c r="FJ862" s="7">
        <v>33485</v>
      </c>
      <c r="FK862" s="7">
        <v>33573</v>
      </c>
      <c r="FL862" s="7">
        <v>33620</v>
      </c>
      <c r="FM862" s="7">
        <v>33645</v>
      </c>
      <c r="FN862" s="7">
        <v>33692</v>
      </c>
      <c r="FO862" s="7">
        <v>33718</v>
      </c>
      <c r="FP862" s="7">
        <v>33728</v>
      </c>
      <c r="FQ862" s="7">
        <v>33739</v>
      </c>
      <c r="FR862" s="7">
        <v>33750</v>
      </c>
      <c r="FS862" s="7">
        <v>33759</v>
      </c>
      <c r="FT862" s="7">
        <v>33766</v>
      </c>
      <c r="FU862" s="7">
        <v>33772</v>
      </c>
      <c r="FV862" s="7">
        <v>33778</v>
      </c>
      <c r="FW862" s="7">
        <v>33788</v>
      </c>
      <c r="FX862" s="7">
        <v>33793</v>
      </c>
      <c r="FY862" s="7">
        <v>33795</v>
      </c>
      <c r="FZ862" s="39" t="s">
        <v>181</v>
      </c>
      <c r="GA862" s="39" t="s">
        <v>181</v>
      </c>
      <c r="GB862" s="39" t="s">
        <v>181</v>
      </c>
      <c r="GC862" s="39" t="s">
        <v>181</v>
      </c>
      <c r="GD862" s="39" t="s">
        <v>181</v>
      </c>
      <c r="GE862" s="39" t="s">
        <v>181</v>
      </c>
      <c r="GF862" s="39" t="s">
        <v>181</v>
      </c>
      <c r="GG862" s="39" t="s">
        <v>181</v>
      </c>
      <c r="GH862" s="39" t="s">
        <v>181</v>
      </c>
      <c r="GI862" s="39" t="s">
        <v>181</v>
      </c>
      <c r="GJ862" s="39" t="s">
        <v>181</v>
      </c>
      <c r="GK862" s="39" t="s">
        <v>181</v>
      </c>
      <c r="GL862" s="39" t="s">
        <v>181</v>
      </c>
      <c r="GM862" s="39" t="s">
        <v>181</v>
      </c>
      <c r="GN862" s="39" t="s">
        <v>181</v>
      </c>
      <c r="GO862" s="39" t="s">
        <v>181</v>
      </c>
      <c r="GP862" s="39" t="s">
        <v>181</v>
      </c>
      <c r="GQ862" s="39" t="s">
        <v>181</v>
      </c>
      <c r="GR862" s="39" t="s">
        <v>181</v>
      </c>
      <c r="GS862" s="39" t="s">
        <v>181</v>
      </c>
    </row>
    <row r="863" spans="1:201" ht="15" customHeight="1" x14ac:dyDescent="0.25">
      <c r="A863" s="11">
        <f>$A$57</f>
        <v>20173</v>
      </c>
      <c r="B863" s="7">
        <v>9768</v>
      </c>
      <c r="C863" s="7">
        <v>12122</v>
      </c>
      <c r="D863" s="7">
        <v>12792</v>
      </c>
      <c r="E863" s="7">
        <v>13282</v>
      </c>
      <c r="F863" s="7">
        <v>13564</v>
      </c>
      <c r="G863" s="7">
        <v>13787</v>
      </c>
      <c r="H863" s="7">
        <v>13961</v>
      </c>
      <c r="I863" s="7">
        <v>14151</v>
      </c>
      <c r="J863" s="7">
        <v>14392</v>
      </c>
      <c r="K863" s="7">
        <v>14475</v>
      </c>
      <c r="L863" s="7">
        <v>14521</v>
      </c>
      <c r="M863" s="7">
        <v>14542</v>
      </c>
      <c r="N863" s="7">
        <v>14561</v>
      </c>
      <c r="O863" s="7">
        <v>14572</v>
      </c>
      <c r="P863" s="7">
        <v>14582</v>
      </c>
      <c r="Q863" s="7">
        <v>14593</v>
      </c>
      <c r="R863" s="7">
        <v>14597</v>
      </c>
      <c r="S863" s="7">
        <v>14598</v>
      </c>
      <c r="T863" s="7">
        <v>14599</v>
      </c>
      <c r="U863" s="39" t="s">
        <v>181</v>
      </c>
      <c r="V863" s="39" t="s">
        <v>181</v>
      </c>
      <c r="W863" s="39" t="s">
        <v>181</v>
      </c>
      <c r="X863" s="39" t="s">
        <v>181</v>
      </c>
      <c r="Y863" s="39" t="s">
        <v>181</v>
      </c>
      <c r="Z863" s="39" t="s">
        <v>181</v>
      </c>
      <c r="AA863" s="39" t="s">
        <v>181</v>
      </c>
      <c r="AB863" s="39" t="s">
        <v>181</v>
      </c>
      <c r="AC863" s="39" t="s">
        <v>181</v>
      </c>
      <c r="AD863" s="39" t="s">
        <v>181</v>
      </c>
      <c r="AE863" s="39" t="s">
        <v>181</v>
      </c>
      <c r="AF863" s="39" t="s">
        <v>181</v>
      </c>
      <c r="AG863" s="39" t="s">
        <v>181</v>
      </c>
      <c r="AH863" s="39" t="s">
        <v>181</v>
      </c>
      <c r="AI863" s="39" t="s">
        <v>181</v>
      </c>
      <c r="AJ863" s="39" t="s">
        <v>181</v>
      </c>
      <c r="AK863" s="39" t="s">
        <v>181</v>
      </c>
      <c r="AL863" s="39" t="s">
        <v>181</v>
      </c>
      <c r="AM863" s="39" t="s">
        <v>181</v>
      </c>
      <c r="AN863" s="39" t="s">
        <v>181</v>
      </c>
      <c r="AO863" s="39" t="s">
        <v>181</v>
      </c>
      <c r="AP863" s="7">
        <v>47407</v>
      </c>
      <c r="AQ863" s="7">
        <v>59179</v>
      </c>
      <c r="AR863" s="7">
        <v>61522</v>
      </c>
      <c r="AS863" s="7">
        <v>62319</v>
      </c>
      <c r="AT863" s="7">
        <v>62728</v>
      </c>
      <c r="AU863" s="7">
        <v>62934</v>
      </c>
      <c r="AV863" s="7">
        <v>63061</v>
      </c>
      <c r="AW863" s="7">
        <v>63163</v>
      </c>
      <c r="AX863" s="7">
        <v>63240</v>
      </c>
      <c r="AY863" s="7">
        <v>63288</v>
      </c>
      <c r="AZ863" s="7">
        <v>63317</v>
      </c>
      <c r="BA863" s="7">
        <v>63351</v>
      </c>
      <c r="BB863" s="7">
        <v>63365</v>
      </c>
      <c r="BC863" s="7">
        <v>63371</v>
      </c>
      <c r="BD863" s="7">
        <v>63375</v>
      </c>
      <c r="BE863" s="7">
        <v>63379</v>
      </c>
      <c r="BF863" s="7">
        <v>63380</v>
      </c>
      <c r="BG863" s="7">
        <v>63383</v>
      </c>
      <c r="BH863" s="7">
        <v>63389</v>
      </c>
      <c r="BI863" s="39" t="s">
        <v>181</v>
      </c>
      <c r="BJ863" s="39" t="s">
        <v>181</v>
      </c>
      <c r="BK863" s="39" t="s">
        <v>181</v>
      </c>
      <c r="BL863" s="39" t="s">
        <v>181</v>
      </c>
      <c r="BM863" s="39" t="s">
        <v>181</v>
      </c>
      <c r="BN863" s="39" t="s">
        <v>181</v>
      </c>
      <c r="BO863" s="39" t="s">
        <v>181</v>
      </c>
      <c r="BP863" s="39" t="s">
        <v>181</v>
      </c>
      <c r="BQ863" s="39" t="s">
        <v>181</v>
      </c>
      <c r="BR863" s="39" t="s">
        <v>181</v>
      </c>
      <c r="BS863" s="39" t="s">
        <v>181</v>
      </c>
      <c r="BT863" s="39" t="s">
        <v>181</v>
      </c>
      <c r="BU863" s="39" t="s">
        <v>181</v>
      </c>
      <c r="BV863" s="39" t="s">
        <v>181</v>
      </c>
      <c r="BW863" s="39" t="s">
        <v>181</v>
      </c>
      <c r="BX863" s="39" t="s">
        <v>181</v>
      </c>
      <c r="BY863" s="39" t="s">
        <v>181</v>
      </c>
      <c r="BZ863" s="39" t="s">
        <v>181</v>
      </c>
      <c r="CA863" s="39" t="s">
        <v>181</v>
      </c>
      <c r="CB863" s="39" t="s">
        <v>181</v>
      </c>
      <c r="CC863" s="39" t="s">
        <v>181</v>
      </c>
      <c r="CD863" s="7">
        <v>7326</v>
      </c>
      <c r="CE863" s="7">
        <v>8562</v>
      </c>
      <c r="CF863" s="7">
        <v>9373</v>
      </c>
      <c r="CG863" s="7">
        <v>9777</v>
      </c>
      <c r="CH863" s="7">
        <v>10006</v>
      </c>
      <c r="CI863" s="7">
        <v>10126</v>
      </c>
      <c r="CJ863" s="7">
        <v>10189</v>
      </c>
      <c r="CK863" s="7">
        <v>10259</v>
      </c>
      <c r="CL863" s="7">
        <v>10322</v>
      </c>
      <c r="CM863" s="7">
        <v>10342</v>
      </c>
      <c r="CN863" s="7">
        <v>10352</v>
      </c>
      <c r="CO863" s="7">
        <v>10365</v>
      </c>
      <c r="CP863" s="7">
        <v>10369</v>
      </c>
      <c r="CQ863" s="7">
        <v>10371</v>
      </c>
      <c r="CR863" s="7">
        <v>10375</v>
      </c>
      <c r="CS863" s="7">
        <v>10377</v>
      </c>
      <c r="CT863" s="7">
        <v>10381</v>
      </c>
      <c r="CU863" s="7">
        <v>10382</v>
      </c>
      <c r="CV863" s="7">
        <v>10384</v>
      </c>
      <c r="CW863" s="39" t="s">
        <v>181</v>
      </c>
      <c r="CX863" s="39" t="s">
        <v>181</v>
      </c>
      <c r="CY863" s="39" t="s">
        <v>181</v>
      </c>
      <c r="CZ863" s="39" t="s">
        <v>181</v>
      </c>
      <c r="DA863" s="39" t="s">
        <v>181</v>
      </c>
      <c r="DB863" s="39" t="s">
        <v>181</v>
      </c>
      <c r="DC863" s="39" t="s">
        <v>181</v>
      </c>
      <c r="DD863" s="39" t="s">
        <v>181</v>
      </c>
      <c r="DE863" s="39" t="s">
        <v>181</v>
      </c>
      <c r="DF863" s="39" t="s">
        <v>181</v>
      </c>
      <c r="DG863" s="39" t="s">
        <v>181</v>
      </c>
      <c r="DH863" s="39" t="s">
        <v>181</v>
      </c>
      <c r="DI863" s="39" t="s">
        <v>181</v>
      </c>
      <c r="DJ863" s="39" t="s">
        <v>181</v>
      </c>
      <c r="DK863" s="39" t="s">
        <v>181</v>
      </c>
      <c r="DL863" s="39" t="s">
        <v>181</v>
      </c>
      <c r="DM863" s="39" t="s">
        <v>181</v>
      </c>
      <c r="DN863" s="39" t="s">
        <v>181</v>
      </c>
      <c r="DO863" s="39" t="s">
        <v>181</v>
      </c>
      <c r="DP863" s="39" t="s">
        <v>181</v>
      </c>
      <c r="DQ863" s="39" t="s">
        <v>181</v>
      </c>
      <c r="DR863" s="7">
        <v>3865</v>
      </c>
      <c r="DS863" s="7">
        <v>7023</v>
      </c>
      <c r="DT863" s="7">
        <v>8093</v>
      </c>
      <c r="DU863" s="7">
        <v>8942</v>
      </c>
      <c r="DV863" s="7">
        <v>9345</v>
      </c>
      <c r="DW863" s="7">
        <v>9569</v>
      </c>
      <c r="DX863" s="7">
        <v>9721</v>
      </c>
      <c r="DY863" s="7">
        <v>9859</v>
      </c>
      <c r="DZ863" s="7">
        <v>9947</v>
      </c>
      <c r="EA863" s="7">
        <v>9998</v>
      </c>
      <c r="EB863" s="7">
        <v>10029</v>
      </c>
      <c r="EC863" s="7">
        <v>10053</v>
      </c>
      <c r="ED863" s="7">
        <v>10071</v>
      </c>
      <c r="EE863" s="7">
        <v>10082</v>
      </c>
      <c r="EF863" s="7">
        <v>10089</v>
      </c>
      <c r="EG863" s="7">
        <v>10099</v>
      </c>
      <c r="EH863" s="7">
        <v>10104</v>
      </c>
      <c r="EI863" s="7">
        <v>10106</v>
      </c>
      <c r="EJ863" s="7">
        <v>10114</v>
      </c>
      <c r="EK863" s="39" t="s">
        <v>181</v>
      </c>
      <c r="EL863" s="39" t="s">
        <v>181</v>
      </c>
      <c r="EM863" s="39" t="s">
        <v>181</v>
      </c>
      <c r="EN863" s="39" t="s">
        <v>181</v>
      </c>
      <c r="EO863" s="39" t="s">
        <v>181</v>
      </c>
      <c r="EP863" s="39" t="s">
        <v>181</v>
      </c>
      <c r="EQ863" s="39" t="s">
        <v>181</v>
      </c>
      <c r="ER863" s="39" t="s">
        <v>181</v>
      </c>
      <c r="ES863" s="39" t="s">
        <v>181</v>
      </c>
      <c r="ET863" s="39" t="s">
        <v>181</v>
      </c>
      <c r="EU863" s="39" t="s">
        <v>181</v>
      </c>
      <c r="EV863" s="39" t="s">
        <v>181</v>
      </c>
      <c r="EW863" s="39" t="s">
        <v>181</v>
      </c>
      <c r="EX863" s="39" t="s">
        <v>181</v>
      </c>
      <c r="EY863" s="39" t="s">
        <v>181</v>
      </c>
      <c r="EZ863" s="39" t="s">
        <v>181</v>
      </c>
      <c r="FA863" s="39" t="s">
        <v>181</v>
      </c>
      <c r="FB863" s="39" t="s">
        <v>181</v>
      </c>
      <c r="FC863" s="39" t="s">
        <v>181</v>
      </c>
      <c r="FD863" s="39" t="s">
        <v>181</v>
      </c>
      <c r="FE863" s="39" t="s">
        <v>181</v>
      </c>
      <c r="FF863" s="7">
        <v>25426</v>
      </c>
      <c r="FG863" s="7">
        <v>30984</v>
      </c>
      <c r="FH863" s="7">
        <v>31816</v>
      </c>
      <c r="FI863" s="7">
        <v>32107</v>
      </c>
      <c r="FJ863" s="7">
        <v>32281</v>
      </c>
      <c r="FK863" s="7">
        <v>32353</v>
      </c>
      <c r="FL863" s="7">
        <v>32399</v>
      </c>
      <c r="FM863" s="7">
        <v>32426</v>
      </c>
      <c r="FN863" s="7">
        <v>32474</v>
      </c>
      <c r="FO863" s="7">
        <v>32507</v>
      </c>
      <c r="FP863" s="7">
        <v>32514</v>
      </c>
      <c r="FQ863" s="7">
        <v>32528</v>
      </c>
      <c r="FR863" s="7">
        <v>32546</v>
      </c>
      <c r="FS863" s="7">
        <v>32552</v>
      </c>
      <c r="FT863" s="7">
        <v>32555</v>
      </c>
      <c r="FU863" s="7">
        <v>32564</v>
      </c>
      <c r="FV863" s="7">
        <v>32569</v>
      </c>
      <c r="FW863" s="7">
        <v>32569</v>
      </c>
      <c r="FX863" s="7">
        <v>32573</v>
      </c>
      <c r="FY863" s="39" t="s">
        <v>181</v>
      </c>
      <c r="FZ863" s="39" t="s">
        <v>181</v>
      </c>
      <c r="GA863" s="39" t="s">
        <v>181</v>
      </c>
      <c r="GB863" s="39" t="s">
        <v>181</v>
      </c>
      <c r="GC863" s="39" t="s">
        <v>181</v>
      </c>
      <c r="GD863" s="39" t="s">
        <v>181</v>
      </c>
      <c r="GE863" s="39" t="s">
        <v>181</v>
      </c>
      <c r="GF863" s="39" t="s">
        <v>181</v>
      </c>
      <c r="GG863" s="39" t="s">
        <v>181</v>
      </c>
      <c r="GH863" s="39" t="s">
        <v>181</v>
      </c>
      <c r="GI863" s="39" t="s">
        <v>181</v>
      </c>
      <c r="GJ863" s="39" t="s">
        <v>181</v>
      </c>
      <c r="GK863" s="39" t="s">
        <v>181</v>
      </c>
      <c r="GL863" s="39" t="s">
        <v>181</v>
      </c>
      <c r="GM863" s="39" t="s">
        <v>181</v>
      </c>
      <c r="GN863" s="39" t="s">
        <v>181</v>
      </c>
      <c r="GO863" s="39" t="s">
        <v>181</v>
      </c>
      <c r="GP863" s="39" t="s">
        <v>181</v>
      </c>
      <c r="GQ863" s="39" t="s">
        <v>181</v>
      </c>
      <c r="GR863" s="39" t="s">
        <v>181</v>
      </c>
      <c r="GS863" s="39" t="s">
        <v>181</v>
      </c>
    </row>
    <row r="864" spans="1:201" ht="15" customHeight="1" x14ac:dyDescent="0.25">
      <c r="A864" s="11">
        <f>$A$58</f>
        <v>20174</v>
      </c>
      <c r="B864" s="7">
        <v>10248</v>
      </c>
      <c r="C864" s="7">
        <v>12724</v>
      </c>
      <c r="D864" s="7">
        <v>13499</v>
      </c>
      <c r="E864" s="7">
        <v>13923</v>
      </c>
      <c r="F864" s="7">
        <v>14227</v>
      </c>
      <c r="G864" s="7">
        <v>14450</v>
      </c>
      <c r="H864" s="7">
        <v>14634</v>
      </c>
      <c r="I864" s="7">
        <v>14796</v>
      </c>
      <c r="J864" s="7">
        <v>15026</v>
      </c>
      <c r="K864" s="7">
        <v>15103</v>
      </c>
      <c r="L864" s="7">
        <v>15133</v>
      </c>
      <c r="M864" s="7">
        <v>15149</v>
      </c>
      <c r="N864" s="7">
        <v>15165</v>
      </c>
      <c r="O864" s="7">
        <v>15178</v>
      </c>
      <c r="P864" s="7">
        <v>15193</v>
      </c>
      <c r="Q864" s="7">
        <v>15198</v>
      </c>
      <c r="R864" s="7">
        <v>15203</v>
      </c>
      <c r="S864" s="7">
        <v>15207</v>
      </c>
      <c r="T864" s="39" t="s">
        <v>181</v>
      </c>
      <c r="U864" s="39" t="s">
        <v>181</v>
      </c>
      <c r="V864" s="39" t="s">
        <v>181</v>
      </c>
      <c r="W864" s="39" t="s">
        <v>181</v>
      </c>
      <c r="X864" s="39" t="s">
        <v>181</v>
      </c>
      <c r="Y864" s="39" t="s">
        <v>181</v>
      </c>
      <c r="Z864" s="39" t="s">
        <v>181</v>
      </c>
      <c r="AA864" s="39" t="s">
        <v>181</v>
      </c>
      <c r="AB864" s="39" t="s">
        <v>181</v>
      </c>
      <c r="AC864" s="39" t="s">
        <v>181</v>
      </c>
      <c r="AD864" s="39" t="s">
        <v>181</v>
      </c>
      <c r="AE864" s="39" t="s">
        <v>181</v>
      </c>
      <c r="AF864" s="39" t="s">
        <v>181</v>
      </c>
      <c r="AG864" s="39" t="s">
        <v>181</v>
      </c>
      <c r="AH864" s="39" t="s">
        <v>181</v>
      </c>
      <c r="AI864" s="39" t="s">
        <v>181</v>
      </c>
      <c r="AJ864" s="39" t="s">
        <v>181</v>
      </c>
      <c r="AK864" s="39" t="s">
        <v>181</v>
      </c>
      <c r="AL864" s="39" t="s">
        <v>181</v>
      </c>
      <c r="AM864" s="39" t="s">
        <v>181</v>
      </c>
      <c r="AN864" s="39" t="s">
        <v>181</v>
      </c>
      <c r="AO864" s="39" t="s">
        <v>181</v>
      </c>
      <c r="AP864" s="7">
        <v>47691</v>
      </c>
      <c r="AQ864" s="7">
        <v>61542</v>
      </c>
      <c r="AR864" s="7">
        <v>64097</v>
      </c>
      <c r="AS864" s="7">
        <v>64928</v>
      </c>
      <c r="AT864" s="7">
        <v>65318</v>
      </c>
      <c r="AU864" s="7">
        <v>65504</v>
      </c>
      <c r="AV864" s="7">
        <v>65625</v>
      </c>
      <c r="AW864" s="7">
        <v>65714</v>
      </c>
      <c r="AX864" s="7">
        <v>65778</v>
      </c>
      <c r="AY864" s="7">
        <v>65821</v>
      </c>
      <c r="AZ864" s="7">
        <v>65847</v>
      </c>
      <c r="BA864" s="7">
        <v>65886</v>
      </c>
      <c r="BB864" s="7">
        <v>65920</v>
      </c>
      <c r="BC864" s="7">
        <v>65927</v>
      </c>
      <c r="BD864" s="7">
        <v>65931</v>
      </c>
      <c r="BE864" s="7">
        <v>65931</v>
      </c>
      <c r="BF864" s="7">
        <v>65935</v>
      </c>
      <c r="BG864" s="7">
        <v>65938</v>
      </c>
      <c r="BH864" s="39" t="s">
        <v>181</v>
      </c>
      <c r="BI864" s="39" t="s">
        <v>181</v>
      </c>
      <c r="BJ864" s="39" t="s">
        <v>181</v>
      </c>
      <c r="BK864" s="39" t="s">
        <v>181</v>
      </c>
      <c r="BL864" s="39" t="s">
        <v>181</v>
      </c>
      <c r="BM864" s="39" t="s">
        <v>181</v>
      </c>
      <c r="BN864" s="39" t="s">
        <v>181</v>
      </c>
      <c r="BO864" s="39" t="s">
        <v>181</v>
      </c>
      <c r="BP864" s="39" t="s">
        <v>181</v>
      </c>
      <c r="BQ864" s="39" t="s">
        <v>181</v>
      </c>
      <c r="BR864" s="39" t="s">
        <v>181</v>
      </c>
      <c r="BS864" s="39" t="s">
        <v>181</v>
      </c>
      <c r="BT864" s="39" t="s">
        <v>181</v>
      </c>
      <c r="BU864" s="39" t="s">
        <v>181</v>
      </c>
      <c r="BV864" s="39" t="s">
        <v>181</v>
      </c>
      <c r="BW864" s="39" t="s">
        <v>181</v>
      </c>
      <c r="BX864" s="39" t="s">
        <v>181</v>
      </c>
      <c r="BY864" s="39" t="s">
        <v>181</v>
      </c>
      <c r="BZ864" s="39" t="s">
        <v>181</v>
      </c>
      <c r="CA864" s="39" t="s">
        <v>181</v>
      </c>
      <c r="CB864" s="39" t="s">
        <v>181</v>
      </c>
      <c r="CC864" s="39" t="s">
        <v>181</v>
      </c>
      <c r="CD864" s="7">
        <v>7585</v>
      </c>
      <c r="CE864" s="7">
        <v>8952</v>
      </c>
      <c r="CF864" s="7">
        <v>9761</v>
      </c>
      <c r="CG864" s="7">
        <v>10161</v>
      </c>
      <c r="CH864" s="7">
        <v>10370</v>
      </c>
      <c r="CI864" s="7">
        <v>10492</v>
      </c>
      <c r="CJ864" s="7">
        <v>10572</v>
      </c>
      <c r="CK864" s="7">
        <v>10639</v>
      </c>
      <c r="CL864" s="7">
        <v>10693</v>
      </c>
      <c r="CM864" s="7">
        <v>10704</v>
      </c>
      <c r="CN864" s="7">
        <v>10716</v>
      </c>
      <c r="CO864" s="7">
        <v>10724</v>
      </c>
      <c r="CP864" s="7">
        <v>10736</v>
      </c>
      <c r="CQ864" s="7">
        <v>10739</v>
      </c>
      <c r="CR864" s="7">
        <v>10746</v>
      </c>
      <c r="CS864" s="7">
        <v>10752</v>
      </c>
      <c r="CT864" s="7">
        <v>10752</v>
      </c>
      <c r="CU864" s="7">
        <v>10754</v>
      </c>
      <c r="CV864" s="39" t="s">
        <v>181</v>
      </c>
      <c r="CW864" s="39" t="s">
        <v>181</v>
      </c>
      <c r="CX864" s="39" t="s">
        <v>181</v>
      </c>
      <c r="CY864" s="39" t="s">
        <v>181</v>
      </c>
      <c r="CZ864" s="39" t="s">
        <v>181</v>
      </c>
      <c r="DA864" s="39" t="s">
        <v>181</v>
      </c>
      <c r="DB864" s="39" t="s">
        <v>181</v>
      </c>
      <c r="DC864" s="39" t="s">
        <v>181</v>
      </c>
      <c r="DD864" s="39" t="s">
        <v>181</v>
      </c>
      <c r="DE864" s="39" t="s">
        <v>181</v>
      </c>
      <c r="DF864" s="39" t="s">
        <v>181</v>
      </c>
      <c r="DG864" s="39" t="s">
        <v>181</v>
      </c>
      <c r="DH864" s="39" t="s">
        <v>181</v>
      </c>
      <c r="DI864" s="39" t="s">
        <v>181</v>
      </c>
      <c r="DJ864" s="39" t="s">
        <v>181</v>
      </c>
      <c r="DK864" s="39" t="s">
        <v>181</v>
      </c>
      <c r="DL864" s="39" t="s">
        <v>181</v>
      </c>
      <c r="DM864" s="39" t="s">
        <v>181</v>
      </c>
      <c r="DN864" s="39" t="s">
        <v>181</v>
      </c>
      <c r="DO864" s="39" t="s">
        <v>181</v>
      </c>
      <c r="DP864" s="39" t="s">
        <v>181</v>
      </c>
      <c r="DQ864" s="39" t="s">
        <v>181</v>
      </c>
      <c r="DR864" s="7">
        <v>3793</v>
      </c>
      <c r="DS864" s="7">
        <v>7171</v>
      </c>
      <c r="DT864" s="7">
        <v>8634</v>
      </c>
      <c r="DU864" s="7">
        <v>9217</v>
      </c>
      <c r="DV864" s="7">
        <v>9581</v>
      </c>
      <c r="DW864" s="7">
        <v>9797</v>
      </c>
      <c r="DX864" s="7">
        <v>9944</v>
      </c>
      <c r="DY864" s="7">
        <v>10061</v>
      </c>
      <c r="DZ864" s="7">
        <v>10187</v>
      </c>
      <c r="EA864" s="7">
        <v>10243</v>
      </c>
      <c r="EB864" s="7">
        <v>10277</v>
      </c>
      <c r="EC864" s="7">
        <v>10301</v>
      </c>
      <c r="ED864" s="7">
        <v>10320</v>
      </c>
      <c r="EE864" s="7">
        <v>10341</v>
      </c>
      <c r="EF864" s="7">
        <v>10353</v>
      </c>
      <c r="EG864" s="7">
        <v>10361</v>
      </c>
      <c r="EH864" s="7">
        <v>10370</v>
      </c>
      <c r="EI864" s="7">
        <v>10378</v>
      </c>
      <c r="EJ864" s="39" t="s">
        <v>181</v>
      </c>
      <c r="EK864" s="39" t="s">
        <v>181</v>
      </c>
      <c r="EL864" s="39" t="s">
        <v>181</v>
      </c>
      <c r="EM864" s="39" t="s">
        <v>181</v>
      </c>
      <c r="EN864" s="39" t="s">
        <v>181</v>
      </c>
      <c r="EO864" s="39" t="s">
        <v>181</v>
      </c>
      <c r="EP864" s="39" t="s">
        <v>181</v>
      </c>
      <c r="EQ864" s="39" t="s">
        <v>181</v>
      </c>
      <c r="ER864" s="39" t="s">
        <v>181</v>
      </c>
      <c r="ES864" s="39" t="s">
        <v>181</v>
      </c>
      <c r="ET864" s="39" t="s">
        <v>181</v>
      </c>
      <c r="EU864" s="39" t="s">
        <v>181</v>
      </c>
      <c r="EV864" s="39" t="s">
        <v>181</v>
      </c>
      <c r="EW864" s="39" t="s">
        <v>181</v>
      </c>
      <c r="EX864" s="39" t="s">
        <v>181</v>
      </c>
      <c r="EY864" s="39" t="s">
        <v>181</v>
      </c>
      <c r="EZ864" s="39" t="s">
        <v>181</v>
      </c>
      <c r="FA864" s="39" t="s">
        <v>181</v>
      </c>
      <c r="FB864" s="39" t="s">
        <v>181</v>
      </c>
      <c r="FC864" s="39" t="s">
        <v>181</v>
      </c>
      <c r="FD864" s="39" t="s">
        <v>181</v>
      </c>
      <c r="FE864" s="39" t="s">
        <v>181</v>
      </c>
      <c r="FF864" s="7">
        <v>22087</v>
      </c>
      <c r="FG864" s="7">
        <v>27295</v>
      </c>
      <c r="FH864" s="7">
        <v>28067</v>
      </c>
      <c r="FI864" s="7">
        <v>28356</v>
      </c>
      <c r="FJ864" s="7">
        <v>28501</v>
      </c>
      <c r="FK864" s="7">
        <v>28569</v>
      </c>
      <c r="FL864" s="7">
        <v>28630</v>
      </c>
      <c r="FM864" s="7">
        <v>28675</v>
      </c>
      <c r="FN864" s="7">
        <v>28720</v>
      </c>
      <c r="FO864" s="7">
        <v>28732</v>
      </c>
      <c r="FP864" s="7">
        <v>28738</v>
      </c>
      <c r="FQ864" s="7">
        <v>28747</v>
      </c>
      <c r="FR864" s="7">
        <v>28752</v>
      </c>
      <c r="FS864" s="7">
        <v>28754</v>
      </c>
      <c r="FT864" s="7">
        <v>28762</v>
      </c>
      <c r="FU864" s="7">
        <v>28756</v>
      </c>
      <c r="FV864" s="7">
        <v>28759</v>
      </c>
      <c r="FW864" s="7">
        <v>28762</v>
      </c>
      <c r="FX864" s="39" t="s">
        <v>181</v>
      </c>
      <c r="FY864" s="39" t="s">
        <v>181</v>
      </c>
      <c r="FZ864" s="39" t="s">
        <v>181</v>
      </c>
      <c r="GA864" s="39" t="s">
        <v>181</v>
      </c>
      <c r="GB864" s="39" t="s">
        <v>181</v>
      </c>
      <c r="GC864" s="39" t="s">
        <v>181</v>
      </c>
      <c r="GD864" s="39" t="s">
        <v>181</v>
      </c>
      <c r="GE864" s="39" t="s">
        <v>181</v>
      </c>
      <c r="GF864" s="39" t="s">
        <v>181</v>
      </c>
      <c r="GG864" s="39" t="s">
        <v>181</v>
      </c>
      <c r="GH864" s="39" t="s">
        <v>181</v>
      </c>
      <c r="GI864" s="39" t="s">
        <v>181</v>
      </c>
      <c r="GJ864" s="39" t="s">
        <v>181</v>
      </c>
      <c r="GK864" s="39" t="s">
        <v>181</v>
      </c>
      <c r="GL864" s="39" t="s">
        <v>181</v>
      </c>
      <c r="GM864" s="39" t="s">
        <v>181</v>
      </c>
      <c r="GN864" s="39" t="s">
        <v>181</v>
      </c>
      <c r="GO864" s="39" t="s">
        <v>181</v>
      </c>
      <c r="GP864" s="39" t="s">
        <v>181</v>
      </c>
      <c r="GQ864" s="39" t="s">
        <v>181</v>
      </c>
      <c r="GR864" s="39" t="s">
        <v>181</v>
      </c>
      <c r="GS864" s="39" t="s">
        <v>181</v>
      </c>
    </row>
    <row r="865" spans="1:201" ht="15" customHeight="1" x14ac:dyDescent="0.25">
      <c r="A865" s="11">
        <f>$A$59</f>
        <v>20181</v>
      </c>
      <c r="B865" s="7">
        <v>9420</v>
      </c>
      <c r="C865" s="7">
        <v>12456</v>
      </c>
      <c r="D865" s="7">
        <v>13149</v>
      </c>
      <c r="E865" s="7">
        <v>13549</v>
      </c>
      <c r="F865" s="7">
        <v>13888</v>
      </c>
      <c r="G865" s="7">
        <v>14130</v>
      </c>
      <c r="H865" s="7">
        <v>14328</v>
      </c>
      <c r="I865" s="7">
        <v>14492</v>
      </c>
      <c r="J865" s="7">
        <v>14717</v>
      </c>
      <c r="K865" s="7">
        <v>14764</v>
      </c>
      <c r="L865" s="7">
        <v>14794</v>
      </c>
      <c r="M865" s="7">
        <v>14817</v>
      </c>
      <c r="N865" s="7">
        <v>14832</v>
      </c>
      <c r="O865" s="7">
        <v>14843</v>
      </c>
      <c r="P865" s="7">
        <v>14860</v>
      </c>
      <c r="Q865" s="7">
        <v>14864</v>
      </c>
      <c r="R865" s="7">
        <v>14865</v>
      </c>
      <c r="S865" s="39" t="s">
        <v>181</v>
      </c>
      <c r="T865" s="39" t="s">
        <v>181</v>
      </c>
      <c r="U865" s="39" t="s">
        <v>181</v>
      </c>
      <c r="V865" s="39" t="s">
        <v>181</v>
      </c>
      <c r="W865" s="39" t="s">
        <v>181</v>
      </c>
      <c r="X865" s="39" t="s">
        <v>181</v>
      </c>
      <c r="Y865" s="39" t="s">
        <v>181</v>
      </c>
      <c r="Z865" s="39" t="s">
        <v>181</v>
      </c>
      <c r="AA865" s="39" t="s">
        <v>181</v>
      </c>
      <c r="AB865" s="39" t="s">
        <v>181</v>
      </c>
      <c r="AC865" s="39" t="s">
        <v>181</v>
      </c>
      <c r="AD865" s="39" t="s">
        <v>181</v>
      </c>
      <c r="AE865" s="39" t="s">
        <v>181</v>
      </c>
      <c r="AF865" s="39" t="s">
        <v>181</v>
      </c>
      <c r="AG865" s="39" t="s">
        <v>181</v>
      </c>
      <c r="AH865" s="39" t="s">
        <v>181</v>
      </c>
      <c r="AI865" s="39" t="s">
        <v>181</v>
      </c>
      <c r="AJ865" s="39" t="s">
        <v>181</v>
      </c>
      <c r="AK865" s="39" t="s">
        <v>181</v>
      </c>
      <c r="AL865" s="39" t="s">
        <v>181</v>
      </c>
      <c r="AM865" s="39" t="s">
        <v>181</v>
      </c>
      <c r="AN865" s="39" t="s">
        <v>181</v>
      </c>
      <c r="AO865" s="39" t="s">
        <v>181</v>
      </c>
      <c r="AP865" s="7">
        <v>44994</v>
      </c>
      <c r="AQ865" s="7">
        <v>56542</v>
      </c>
      <c r="AR865" s="7">
        <v>58918</v>
      </c>
      <c r="AS865" s="7">
        <v>59660</v>
      </c>
      <c r="AT865" s="7">
        <v>60029</v>
      </c>
      <c r="AU865" s="7">
        <v>60231</v>
      </c>
      <c r="AV865" s="7">
        <v>60356</v>
      </c>
      <c r="AW865" s="7">
        <v>60425</v>
      </c>
      <c r="AX865" s="7">
        <v>60502</v>
      </c>
      <c r="AY865" s="7">
        <v>60532</v>
      </c>
      <c r="AZ865" s="7">
        <v>60554</v>
      </c>
      <c r="BA865" s="7">
        <v>60573</v>
      </c>
      <c r="BB865" s="7">
        <v>60593</v>
      </c>
      <c r="BC865" s="7">
        <v>60597</v>
      </c>
      <c r="BD865" s="7">
        <v>60599</v>
      </c>
      <c r="BE865" s="7">
        <v>60601</v>
      </c>
      <c r="BF865" s="7">
        <v>60605</v>
      </c>
      <c r="BG865" s="39" t="s">
        <v>181</v>
      </c>
      <c r="BH865" s="39" t="s">
        <v>181</v>
      </c>
      <c r="BI865" s="39" t="s">
        <v>181</v>
      </c>
      <c r="BJ865" s="39" t="s">
        <v>181</v>
      </c>
      <c r="BK865" s="39" t="s">
        <v>181</v>
      </c>
      <c r="BL865" s="39" t="s">
        <v>181</v>
      </c>
      <c r="BM865" s="39" t="s">
        <v>181</v>
      </c>
      <c r="BN865" s="39" t="s">
        <v>181</v>
      </c>
      <c r="BO865" s="39" t="s">
        <v>181</v>
      </c>
      <c r="BP865" s="39" t="s">
        <v>181</v>
      </c>
      <c r="BQ865" s="39" t="s">
        <v>181</v>
      </c>
      <c r="BR865" s="39" t="s">
        <v>181</v>
      </c>
      <c r="BS865" s="39" t="s">
        <v>181</v>
      </c>
      <c r="BT865" s="39" t="s">
        <v>181</v>
      </c>
      <c r="BU865" s="39" t="s">
        <v>181</v>
      </c>
      <c r="BV865" s="39" t="s">
        <v>181</v>
      </c>
      <c r="BW865" s="39" t="s">
        <v>181</v>
      </c>
      <c r="BX865" s="39" t="s">
        <v>181</v>
      </c>
      <c r="BY865" s="39" t="s">
        <v>181</v>
      </c>
      <c r="BZ865" s="39" t="s">
        <v>181</v>
      </c>
      <c r="CA865" s="39" t="s">
        <v>181</v>
      </c>
      <c r="CB865" s="39" t="s">
        <v>181</v>
      </c>
      <c r="CC865" s="39" t="s">
        <v>181</v>
      </c>
      <c r="CD865" s="7">
        <v>6720</v>
      </c>
      <c r="CE865" s="7">
        <v>7864</v>
      </c>
      <c r="CF865" s="7">
        <v>8640</v>
      </c>
      <c r="CG865" s="7">
        <v>9003</v>
      </c>
      <c r="CH865" s="7">
        <v>9190</v>
      </c>
      <c r="CI865" s="7">
        <v>9328</v>
      </c>
      <c r="CJ865" s="7">
        <v>9403</v>
      </c>
      <c r="CK865" s="7">
        <v>9449</v>
      </c>
      <c r="CL865" s="7">
        <v>9511</v>
      </c>
      <c r="CM865" s="7">
        <v>9529</v>
      </c>
      <c r="CN865" s="7">
        <v>9544</v>
      </c>
      <c r="CO865" s="7">
        <v>9552</v>
      </c>
      <c r="CP865" s="7">
        <v>9560</v>
      </c>
      <c r="CQ865" s="7">
        <v>9567</v>
      </c>
      <c r="CR865" s="7">
        <v>9570</v>
      </c>
      <c r="CS865" s="7">
        <v>9570</v>
      </c>
      <c r="CT865" s="7">
        <v>9574</v>
      </c>
      <c r="CU865" s="39" t="s">
        <v>181</v>
      </c>
      <c r="CV865" s="39" t="s">
        <v>181</v>
      </c>
      <c r="CW865" s="39" t="s">
        <v>181</v>
      </c>
      <c r="CX865" s="39" t="s">
        <v>181</v>
      </c>
      <c r="CY865" s="39" t="s">
        <v>181</v>
      </c>
      <c r="CZ865" s="39" t="s">
        <v>181</v>
      </c>
      <c r="DA865" s="39" t="s">
        <v>181</v>
      </c>
      <c r="DB865" s="39" t="s">
        <v>181</v>
      </c>
      <c r="DC865" s="39" t="s">
        <v>181</v>
      </c>
      <c r="DD865" s="39" t="s">
        <v>181</v>
      </c>
      <c r="DE865" s="39" t="s">
        <v>181</v>
      </c>
      <c r="DF865" s="39" t="s">
        <v>181</v>
      </c>
      <c r="DG865" s="39" t="s">
        <v>181</v>
      </c>
      <c r="DH865" s="39" t="s">
        <v>181</v>
      </c>
      <c r="DI865" s="39" t="s">
        <v>181</v>
      </c>
      <c r="DJ865" s="39" t="s">
        <v>181</v>
      </c>
      <c r="DK865" s="39" t="s">
        <v>181</v>
      </c>
      <c r="DL865" s="39" t="s">
        <v>181</v>
      </c>
      <c r="DM865" s="39" t="s">
        <v>181</v>
      </c>
      <c r="DN865" s="39" t="s">
        <v>181</v>
      </c>
      <c r="DO865" s="39" t="s">
        <v>181</v>
      </c>
      <c r="DP865" s="39" t="s">
        <v>181</v>
      </c>
      <c r="DQ865" s="39" t="s">
        <v>181</v>
      </c>
      <c r="DR865" s="7">
        <v>3515</v>
      </c>
      <c r="DS865" s="7">
        <v>6881</v>
      </c>
      <c r="DT865" s="7">
        <v>7781</v>
      </c>
      <c r="DU865" s="7">
        <v>8249</v>
      </c>
      <c r="DV865" s="7">
        <v>8552</v>
      </c>
      <c r="DW865" s="7">
        <v>8747</v>
      </c>
      <c r="DX865" s="7">
        <v>8888</v>
      </c>
      <c r="DY865" s="7">
        <v>8988</v>
      </c>
      <c r="DZ865" s="7">
        <v>9105</v>
      </c>
      <c r="EA865" s="7">
        <v>9133</v>
      </c>
      <c r="EB865" s="7">
        <v>9158</v>
      </c>
      <c r="EC865" s="7">
        <v>9188</v>
      </c>
      <c r="ED865" s="7">
        <v>9208</v>
      </c>
      <c r="EE865" s="7">
        <v>9224</v>
      </c>
      <c r="EF865" s="7">
        <v>9229</v>
      </c>
      <c r="EG865" s="7">
        <v>9235</v>
      </c>
      <c r="EH865" s="7">
        <v>9243</v>
      </c>
      <c r="EI865" s="39" t="s">
        <v>181</v>
      </c>
      <c r="EJ865" s="39" t="s">
        <v>181</v>
      </c>
      <c r="EK865" s="39" t="s">
        <v>181</v>
      </c>
      <c r="EL865" s="39" t="s">
        <v>181</v>
      </c>
      <c r="EM865" s="39" t="s">
        <v>181</v>
      </c>
      <c r="EN865" s="39" t="s">
        <v>181</v>
      </c>
      <c r="EO865" s="39" t="s">
        <v>181</v>
      </c>
      <c r="EP865" s="39" t="s">
        <v>181</v>
      </c>
      <c r="EQ865" s="39" t="s">
        <v>181</v>
      </c>
      <c r="ER865" s="39" t="s">
        <v>181</v>
      </c>
      <c r="ES865" s="39" t="s">
        <v>181</v>
      </c>
      <c r="ET865" s="39" t="s">
        <v>181</v>
      </c>
      <c r="EU865" s="39" t="s">
        <v>181</v>
      </c>
      <c r="EV865" s="39" t="s">
        <v>181</v>
      </c>
      <c r="EW865" s="39" t="s">
        <v>181</v>
      </c>
      <c r="EX865" s="39" t="s">
        <v>181</v>
      </c>
      <c r="EY865" s="39" t="s">
        <v>181</v>
      </c>
      <c r="EZ865" s="39" t="s">
        <v>181</v>
      </c>
      <c r="FA865" s="39" t="s">
        <v>181</v>
      </c>
      <c r="FB865" s="39" t="s">
        <v>181</v>
      </c>
      <c r="FC865" s="39" t="s">
        <v>181</v>
      </c>
      <c r="FD865" s="39" t="s">
        <v>181</v>
      </c>
      <c r="FE865" s="39" t="s">
        <v>181</v>
      </c>
      <c r="FF865" s="7">
        <v>21058</v>
      </c>
      <c r="FG865" s="7">
        <v>26470</v>
      </c>
      <c r="FH865" s="7">
        <v>27332</v>
      </c>
      <c r="FI865" s="7">
        <v>27647</v>
      </c>
      <c r="FJ865" s="7">
        <v>27882</v>
      </c>
      <c r="FK865" s="7">
        <v>28017</v>
      </c>
      <c r="FL865" s="7">
        <v>28100</v>
      </c>
      <c r="FM865" s="7">
        <v>28138</v>
      </c>
      <c r="FN865" s="7">
        <v>28175</v>
      </c>
      <c r="FO865" s="7">
        <v>28198</v>
      </c>
      <c r="FP865" s="7">
        <v>28214</v>
      </c>
      <c r="FQ865" s="7">
        <v>28229</v>
      </c>
      <c r="FR865" s="7">
        <v>28249</v>
      </c>
      <c r="FS865" s="7">
        <v>28264</v>
      </c>
      <c r="FT865" s="7">
        <v>28272</v>
      </c>
      <c r="FU865" s="7">
        <v>28279</v>
      </c>
      <c r="FV865" s="7">
        <v>28283</v>
      </c>
      <c r="FW865" s="39" t="s">
        <v>181</v>
      </c>
      <c r="FX865" s="39" t="s">
        <v>181</v>
      </c>
      <c r="FY865" s="39" t="s">
        <v>181</v>
      </c>
      <c r="FZ865" s="39" t="s">
        <v>181</v>
      </c>
      <c r="GA865" s="39" t="s">
        <v>181</v>
      </c>
      <c r="GB865" s="39" t="s">
        <v>181</v>
      </c>
      <c r="GC865" s="39" t="s">
        <v>181</v>
      </c>
      <c r="GD865" s="39" t="s">
        <v>181</v>
      </c>
      <c r="GE865" s="39" t="s">
        <v>181</v>
      </c>
      <c r="GF865" s="39" t="s">
        <v>181</v>
      </c>
      <c r="GG865" s="39" t="s">
        <v>181</v>
      </c>
      <c r="GH865" s="39" t="s">
        <v>181</v>
      </c>
      <c r="GI865" s="39" t="s">
        <v>181</v>
      </c>
      <c r="GJ865" s="39" t="s">
        <v>181</v>
      </c>
      <c r="GK865" s="39" t="s">
        <v>181</v>
      </c>
      <c r="GL865" s="39" t="s">
        <v>181</v>
      </c>
      <c r="GM865" s="39" t="s">
        <v>181</v>
      </c>
      <c r="GN865" s="39" t="s">
        <v>181</v>
      </c>
      <c r="GO865" s="39" t="s">
        <v>181</v>
      </c>
      <c r="GP865" s="39" t="s">
        <v>181</v>
      </c>
      <c r="GQ865" s="39" t="s">
        <v>181</v>
      </c>
      <c r="GR865" s="39" t="s">
        <v>181</v>
      </c>
      <c r="GS865" s="39" t="s">
        <v>181</v>
      </c>
    </row>
    <row r="866" spans="1:201" ht="15" customHeight="1" x14ac:dyDescent="0.25">
      <c r="A866" s="11">
        <f>$A$60</f>
        <v>20182</v>
      </c>
      <c r="B866" s="7">
        <v>9959</v>
      </c>
      <c r="C866" s="7">
        <v>12407</v>
      </c>
      <c r="D866" s="7">
        <v>13069</v>
      </c>
      <c r="E866" s="7">
        <v>13591</v>
      </c>
      <c r="F866" s="7">
        <v>13921</v>
      </c>
      <c r="G866" s="7">
        <v>14146</v>
      </c>
      <c r="H866" s="7">
        <v>14319</v>
      </c>
      <c r="I866" s="7">
        <v>14503</v>
      </c>
      <c r="J866" s="7">
        <v>14685</v>
      </c>
      <c r="K866" s="7">
        <v>14751</v>
      </c>
      <c r="L866" s="7">
        <v>14785</v>
      </c>
      <c r="M866" s="7">
        <v>14807</v>
      </c>
      <c r="N866" s="7">
        <v>14828</v>
      </c>
      <c r="O866" s="7">
        <v>14847</v>
      </c>
      <c r="P866" s="7">
        <v>14859</v>
      </c>
      <c r="Q866" s="7">
        <v>14870</v>
      </c>
      <c r="R866" s="39" t="s">
        <v>181</v>
      </c>
      <c r="S866" s="39" t="s">
        <v>181</v>
      </c>
      <c r="T866" s="39" t="s">
        <v>181</v>
      </c>
      <c r="U866" s="39" t="s">
        <v>181</v>
      </c>
      <c r="V866" s="39" t="s">
        <v>181</v>
      </c>
      <c r="W866" s="39" t="s">
        <v>181</v>
      </c>
      <c r="X866" s="39" t="s">
        <v>181</v>
      </c>
      <c r="Y866" s="39" t="s">
        <v>181</v>
      </c>
      <c r="Z866" s="39" t="s">
        <v>181</v>
      </c>
      <c r="AA866" s="39" t="s">
        <v>181</v>
      </c>
      <c r="AB866" s="39" t="s">
        <v>181</v>
      </c>
      <c r="AC866" s="39" t="s">
        <v>181</v>
      </c>
      <c r="AD866" s="39" t="s">
        <v>181</v>
      </c>
      <c r="AE866" s="39" t="s">
        <v>181</v>
      </c>
      <c r="AF866" s="39" t="s">
        <v>181</v>
      </c>
      <c r="AG866" s="39" t="s">
        <v>181</v>
      </c>
      <c r="AH866" s="39" t="s">
        <v>181</v>
      </c>
      <c r="AI866" s="39" t="s">
        <v>181</v>
      </c>
      <c r="AJ866" s="39" t="s">
        <v>181</v>
      </c>
      <c r="AK866" s="39" t="s">
        <v>181</v>
      </c>
      <c r="AL866" s="39" t="s">
        <v>181</v>
      </c>
      <c r="AM866" s="39" t="s">
        <v>181</v>
      </c>
      <c r="AN866" s="39" t="s">
        <v>181</v>
      </c>
      <c r="AO866" s="39" t="s">
        <v>181</v>
      </c>
      <c r="AP866" s="7">
        <v>49263</v>
      </c>
      <c r="AQ866" s="7">
        <v>61021</v>
      </c>
      <c r="AR866" s="7">
        <v>63873</v>
      </c>
      <c r="AS866" s="7">
        <v>64833</v>
      </c>
      <c r="AT866" s="7">
        <v>65276</v>
      </c>
      <c r="AU866" s="7">
        <v>65499</v>
      </c>
      <c r="AV866" s="7">
        <v>65595</v>
      </c>
      <c r="AW866" s="7">
        <v>65684</v>
      </c>
      <c r="AX866" s="7">
        <v>65753</v>
      </c>
      <c r="AY866" s="7">
        <v>65788</v>
      </c>
      <c r="AZ866" s="7">
        <v>65816</v>
      </c>
      <c r="BA866" s="7">
        <v>65849</v>
      </c>
      <c r="BB866" s="7">
        <v>65873</v>
      </c>
      <c r="BC866" s="7">
        <v>65879</v>
      </c>
      <c r="BD866" s="7">
        <v>65882</v>
      </c>
      <c r="BE866" s="7">
        <v>65885</v>
      </c>
      <c r="BF866" s="39" t="s">
        <v>181</v>
      </c>
      <c r="BG866" s="39" t="s">
        <v>181</v>
      </c>
      <c r="BH866" s="39" t="s">
        <v>181</v>
      </c>
      <c r="BI866" s="39" t="s">
        <v>181</v>
      </c>
      <c r="BJ866" s="39" t="s">
        <v>181</v>
      </c>
      <c r="BK866" s="39" t="s">
        <v>181</v>
      </c>
      <c r="BL866" s="39" t="s">
        <v>181</v>
      </c>
      <c r="BM866" s="39" t="s">
        <v>181</v>
      </c>
      <c r="BN866" s="39" t="s">
        <v>181</v>
      </c>
      <c r="BO866" s="39" t="s">
        <v>181</v>
      </c>
      <c r="BP866" s="39" t="s">
        <v>181</v>
      </c>
      <c r="BQ866" s="39" t="s">
        <v>181</v>
      </c>
      <c r="BR866" s="39" t="s">
        <v>181</v>
      </c>
      <c r="BS866" s="39" t="s">
        <v>181</v>
      </c>
      <c r="BT866" s="39" t="s">
        <v>181</v>
      </c>
      <c r="BU866" s="39" t="s">
        <v>181</v>
      </c>
      <c r="BV866" s="39" t="s">
        <v>181</v>
      </c>
      <c r="BW866" s="39" t="s">
        <v>181</v>
      </c>
      <c r="BX866" s="39" t="s">
        <v>181</v>
      </c>
      <c r="BY866" s="39" t="s">
        <v>181</v>
      </c>
      <c r="BZ866" s="39" t="s">
        <v>181</v>
      </c>
      <c r="CA866" s="39" t="s">
        <v>181</v>
      </c>
      <c r="CB866" s="39" t="s">
        <v>181</v>
      </c>
      <c r="CC866" s="39" t="s">
        <v>181</v>
      </c>
      <c r="CD866" s="7">
        <v>6854</v>
      </c>
      <c r="CE866" s="7">
        <v>7945</v>
      </c>
      <c r="CF866" s="7">
        <v>8672</v>
      </c>
      <c r="CG866" s="7">
        <v>9031</v>
      </c>
      <c r="CH866" s="7">
        <v>9237</v>
      </c>
      <c r="CI866" s="7">
        <v>9353</v>
      </c>
      <c r="CJ866" s="7">
        <v>9429</v>
      </c>
      <c r="CK866" s="7">
        <v>9490</v>
      </c>
      <c r="CL866" s="7">
        <v>9551</v>
      </c>
      <c r="CM866" s="7">
        <v>9574</v>
      </c>
      <c r="CN866" s="7">
        <v>9584</v>
      </c>
      <c r="CO866" s="7">
        <v>9596</v>
      </c>
      <c r="CP866" s="7">
        <v>9603</v>
      </c>
      <c r="CQ866" s="7">
        <v>9608</v>
      </c>
      <c r="CR866" s="7">
        <v>9613</v>
      </c>
      <c r="CS866" s="7">
        <v>9615</v>
      </c>
      <c r="CT866" s="39" t="s">
        <v>181</v>
      </c>
      <c r="CU866" s="39" t="s">
        <v>181</v>
      </c>
      <c r="CV866" s="39" t="s">
        <v>181</v>
      </c>
      <c r="CW866" s="39" t="s">
        <v>181</v>
      </c>
      <c r="CX866" s="39" t="s">
        <v>181</v>
      </c>
      <c r="CY866" s="39" t="s">
        <v>181</v>
      </c>
      <c r="CZ866" s="39" t="s">
        <v>181</v>
      </c>
      <c r="DA866" s="39" t="s">
        <v>181</v>
      </c>
      <c r="DB866" s="39" t="s">
        <v>181</v>
      </c>
      <c r="DC866" s="39" t="s">
        <v>181</v>
      </c>
      <c r="DD866" s="39" t="s">
        <v>181</v>
      </c>
      <c r="DE866" s="39" t="s">
        <v>181</v>
      </c>
      <c r="DF866" s="39" t="s">
        <v>181</v>
      </c>
      <c r="DG866" s="39" t="s">
        <v>181</v>
      </c>
      <c r="DH866" s="39" t="s">
        <v>181</v>
      </c>
      <c r="DI866" s="39" t="s">
        <v>181</v>
      </c>
      <c r="DJ866" s="39" t="s">
        <v>181</v>
      </c>
      <c r="DK866" s="39" t="s">
        <v>181</v>
      </c>
      <c r="DL866" s="39" t="s">
        <v>181</v>
      </c>
      <c r="DM866" s="39" t="s">
        <v>181</v>
      </c>
      <c r="DN866" s="39" t="s">
        <v>181</v>
      </c>
      <c r="DO866" s="39" t="s">
        <v>181</v>
      </c>
      <c r="DP866" s="39" t="s">
        <v>181</v>
      </c>
      <c r="DQ866" s="39" t="s">
        <v>181</v>
      </c>
      <c r="DR866" s="7">
        <v>3712</v>
      </c>
      <c r="DS866" s="7">
        <v>6556</v>
      </c>
      <c r="DT866" s="7">
        <v>7463</v>
      </c>
      <c r="DU866" s="7">
        <v>7940</v>
      </c>
      <c r="DV866" s="7">
        <v>8242</v>
      </c>
      <c r="DW866" s="7">
        <v>8445</v>
      </c>
      <c r="DX866" s="7">
        <v>8568</v>
      </c>
      <c r="DY866" s="7">
        <v>8678</v>
      </c>
      <c r="DZ866" s="7">
        <v>8782</v>
      </c>
      <c r="EA866" s="7">
        <v>8831</v>
      </c>
      <c r="EB866" s="7">
        <v>8870</v>
      </c>
      <c r="EC866" s="7">
        <v>8897</v>
      </c>
      <c r="ED866" s="7">
        <v>8907</v>
      </c>
      <c r="EE866" s="7">
        <v>8917</v>
      </c>
      <c r="EF866" s="7">
        <v>8928</v>
      </c>
      <c r="EG866" s="7">
        <v>8932</v>
      </c>
      <c r="EH866" s="39" t="s">
        <v>181</v>
      </c>
      <c r="EI866" s="39" t="s">
        <v>181</v>
      </c>
      <c r="EJ866" s="39" t="s">
        <v>181</v>
      </c>
      <c r="EK866" s="39" t="s">
        <v>181</v>
      </c>
      <c r="EL866" s="39" t="s">
        <v>181</v>
      </c>
      <c r="EM866" s="39" t="s">
        <v>181</v>
      </c>
      <c r="EN866" s="39" t="s">
        <v>181</v>
      </c>
      <c r="EO866" s="39" t="s">
        <v>181</v>
      </c>
      <c r="EP866" s="39" t="s">
        <v>181</v>
      </c>
      <c r="EQ866" s="39" t="s">
        <v>181</v>
      </c>
      <c r="ER866" s="39" t="s">
        <v>181</v>
      </c>
      <c r="ES866" s="39" t="s">
        <v>181</v>
      </c>
      <c r="ET866" s="39" t="s">
        <v>181</v>
      </c>
      <c r="EU866" s="39" t="s">
        <v>181</v>
      </c>
      <c r="EV866" s="39" t="s">
        <v>181</v>
      </c>
      <c r="EW866" s="39" t="s">
        <v>181</v>
      </c>
      <c r="EX866" s="39" t="s">
        <v>181</v>
      </c>
      <c r="EY866" s="39" t="s">
        <v>181</v>
      </c>
      <c r="EZ866" s="39" t="s">
        <v>181</v>
      </c>
      <c r="FA866" s="39" t="s">
        <v>181</v>
      </c>
      <c r="FB866" s="39" t="s">
        <v>181</v>
      </c>
      <c r="FC866" s="39" t="s">
        <v>181</v>
      </c>
      <c r="FD866" s="39" t="s">
        <v>181</v>
      </c>
      <c r="FE866" s="39" t="s">
        <v>181</v>
      </c>
      <c r="FF866" s="7">
        <v>22684</v>
      </c>
      <c r="FG866" s="7">
        <v>28843</v>
      </c>
      <c r="FH866" s="7">
        <v>29680</v>
      </c>
      <c r="FI866" s="7">
        <v>29998</v>
      </c>
      <c r="FJ866" s="7">
        <v>30209</v>
      </c>
      <c r="FK866" s="7">
        <v>30345</v>
      </c>
      <c r="FL866" s="7">
        <v>30396</v>
      </c>
      <c r="FM866" s="7">
        <v>30421</v>
      </c>
      <c r="FN866" s="7">
        <v>30456</v>
      </c>
      <c r="FO866" s="7">
        <v>30483</v>
      </c>
      <c r="FP866" s="7">
        <v>30500</v>
      </c>
      <c r="FQ866" s="7">
        <v>30520</v>
      </c>
      <c r="FR866" s="7">
        <v>30532</v>
      </c>
      <c r="FS866" s="7">
        <v>30548</v>
      </c>
      <c r="FT866" s="7">
        <v>30550</v>
      </c>
      <c r="FU866" s="7">
        <v>30553</v>
      </c>
      <c r="FV866" s="39" t="s">
        <v>181</v>
      </c>
      <c r="FW866" s="39" t="s">
        <v>181</v>
      </c>
      <c r="FX866" s="39" t="s">
        <v>181</v>
      </c>
      <c r="FY866" s="39" t="s">
        <v>181</v>
      </c>
      <c r="FZ866" s="39" t="s">
        <v>181</v>
      </c>
      <c r="GA866" s="39" t="s">
        <v>181</v>
      </c>
      <c r="GB866" s="39" t="s">
        <v>181</v>
      </c>
      <c r="GC866" s="39" t="s">
        <v>181</v>
      </c>
      <c r="GD866" s="39" t="s">
        <v>181</v>
      </c>
      <c r="GE866" s="39" t="s">
        <v>181</v>
      </c>
      <c r="GF866" s="39" t="s">
        <v>181</v>
      </c>
      <c r="GG866" s="39" t="s">
        <v>181</v>
      </c>
      <c r="GH866" s="39" t="s">
        <v>181</v>
      </c>
      <c r="GI866" s="39" t="s">
        <v>181</v>
      </c>
      <c r="GJ866" s="39" t="s">
        <v>181</v>
      </c>
      <c r="GK866" s="39" t="s">
        <v>181</v>
      </c>
      <c r="GL866" s="39" t="s">
        <v>181</v>
      </c>
      <c r="GM866" s="39" t="s">
        <v>181</v>
      </c>
      <c r="GN866" s="39" t="s">
        <v>181</v>
      </c>
      <c r="GO866" s="39" t="s">
        <v>181</v>
      </c>
      <c r="GP866" s="39" t="s">
        <v>181</v>
      </c>
      <c r="GQ866" s="39" t="s">
        <v>181</v>
      </c>
      <c r="GR866" s="39" t="s">
        <v>181</v>
      </c>
      <c r="GS866" s="39" t="s">
        <v>181</v>
      </c>
    </row>
    <row r="867" spans="1:201" ht="15" customHeight="1" x14ac:dyDescent="0.25">
      <c r="A867" s="11">
        <f>$A$61</f>
        <v>20183</v>
      </c>
      <c r="B867" s="7">
        <v>9724</v>
      </c>
      <c r="C867" s="7">
        <v>12357</v>
      </c>
      <c r="D867" s="7">
        <v>13181</v>
      </c>
      <c r="E867" s="7">
        <v>13690</v>
      </c>
      <c r="F867" s="7">
        <v>14010</v>
      </c>
      <c r="G867" s="7">
        <v>14202</v>
      </c>
      <c r="H867" s="7">
        <v>14370</v>
      </c>
      <c r="I867" s="7">
        <v>14515</v>
      </c>
      <c r="J867" s="7">
        <v>14703</v>
      </c>
      <c r="K867" s="7">
        <v>14768</v>
      </c>
      <c r="L867" s="7">
        <v>14805</v>
      </c>
      <c r="M867" s="7">
        <v>14821</v>
      </c>
      <c r="N867" s="7">
        <v>14835</v>
      </c>
      <c r="O867" s="7">
        <v>14845</v>
      </c>
      <c r="P867" s="7">
        <v>14860</v>
      </c>
      <c r="Q867" s="39" t="s">
        <v>181</v>
      </c>
      <c r="R867" s="39" t="s">
        <v>181</v>
      </c>
      <c r="S867" s="39" t="s">
        <v>181</v>
      </c>
      <c r="T867" s="39" t="s">
        <v>181</v>
      </c>
      <c r="U867" s="39" t="s">
        <v>181</v>
      </c>
      <c r="V867" s="39" t="s">
        <v>181</v>
      </c>
      <c r="W867" s="39" t="s">
        <v>181</v>
      </c>
      <c r="X867" s="39" t="s">
        <v>181</v>
      </c>
      <c r="Y867" s="39" t="s">
        <v>181</v>
      </c>
      <c r="Z867" s="39" t="s">
        <v>181</v>
      </c>
      <c r="AA867" s="39" t="s">
        <v>181</v>
      </c>
      <c r="AB867" s="39" t="s">
        <v>181</v>
      </c>
      <c r="AC867" s="39" t="s">
        <v>181</v>
      </c>
      <c r="AD867" s="39" t="s">
        <v>181</v>
      </c>
      <c r="AE867" s="39" t="s">
        <v>181</v>
      </c>
      <c r="AF867" s="39" t="s">
        <v>181</v>
      </c>
      <c r="AG867" s="39" t="s">
        <v>181</v>
      </c>
      <c r="AH867" s="39" t="s">
        <v>181</v>
      </c>
      <c r="AI867" s="39" t="s">
        <v>181</v>
      </c>
      <c r="AJ867" s="39" t="s">
        <v>181</v>
      </c>
      <c r="AK867" s="39" t="s">
        <v>181</v>
      </c>
      <c r="AL867" s="39" t="s">
        <v>181</v>
      </c>
      <c r="AM867" s="39" t="s">
        <v>181</v>
      </c>
      <c r="AN867" s="39" t="s">
        <v>181</v>
      </c>
      <c r="AO867" s="39" t="s">
        <v>181</v>
      </c>
      <c r="AP867" s="7">
        <v>48351</v>
      </c>
      <c r="AQ867" s="7">
        <v>61774</v>
      </c>
      <c r="AR867" s="7">
        <v>65071</v>
      </c>
      <c r="AS867" s="7">
        <v>66143</v>
      </c>
      <c r="AT867" s="7">
        <v>66589</v>
      </c>
      <c r="AU867" s="7">
        <v>66796</v>
      </c>
      <c r="AV867" s="7">
        <v>66922</v>
      </c>
      <c r="AW867" s="7">
        <v>67019</v>
      </c>
      <c r="AX867" s="7">
        <v>67104</v>
      </c>
      <c r="AY867" s="7">
        <v>67142</v>
      </c>
      <c r="AZ867" s="7">
        <v>67167</v>
      </c>
      <c r="BA867" s="7">
        <v>67187</v>
      </c>
      <c r="BB867" s="7">
        <v>67204</v>
      </c>
      <c r="BC867" s="7">
        <v>67207</v>
      </c>
      <c r="BD867" s="7">
        <v>67210</v>
      </c>
      <c r="BE867" s="39" t="s">
        <v>181</v>
      </c>
      <c r="BF867" s="39" t="s">
        <v>181</v>
      </c>
      <c r="BG867" s="39" t="s">
        <v>181</v>
      </c>
      <c r="BH867" s="39" t="s">
        <v>181</v>
      </c>
      <c r="BI867" s="39" t="s">
        <v>181</v>
      </c>
      <c r="BJ867" s="39" t="s">
        <v>181</v>
      </c>
      <c r="BK867" s="39" t="s">
        <v>181</v>
      </c>
      <c r="BL867" s="39" t="s">
        <v>181</v>
      </c>
      <c r="BM867" s="39" t="s">
        <v>181</v>
      </c>
      <c r="BN867" s="39" t="s">
        <v>181</v>
      </c>
      <c r="BO867" s="39" t="s">
        <v>181</v>
      </c>
      <c r="BP867" s="39" t="s">
        <v>181</v>
      </c>
      <c r="BQ867" s="39" t="s">
        <v>181</v>
      </c>
      <c r="BR867" s="39" t="s">
        <v>181</v>
      </c>
      <c r="BS867" s="39" t="s">
        <v>181</v>
      </c>
      <c r="BT867" s="39" t="s">
        <v>181</v>
      </c>
      <c r="BU867" s="39" t="s">
        <v>181</v>
      </c>
      <c r="BV867" s="39" t="s">
        <v>181</v>
      </c>
      <c r="BW867" s="39" t="s">
        <v>181</v>
      </c>
      <c r="BX867" s="39" t="s">
        <v>181</v>
      </c>
      <c r="BY867" s="39" t="s">
        <v>181</v>
      </c>
      <c r="BZ867" s="39" t="s">
        <v>181</v>
      </c>
      <c r="CA867" s="39" t="s">
        <v>181</v>
      </c>
      <c r="CB867" s="39" t="s">
        <v>181</v>
      </c>
      <c r="CC867" s="39" t="s">
        <v>181</v>
      </c>
      <c r="CD867" s="7">
        <v>6625</v>
      </c>
      <c r="CE867" s="7">
        <v>7751</v>
      </c>
      <c r="CF867" s="7">
        <v>8403</v>
      </c>
      <c r="CG867" s="7">
        <v>8785</v>
      </c>
      <c r="CH867" s="7">
        <v>8947</v>
      </c>
      <c r="CI867" s="7">
        <v>9045</v>
      </c>
      <c r="CJ867" s="7">
        <v>9097</v>
      </c>
      <c r="CK867" s="7">
        <v>9149</v>
      </c>
      <c r="CL867" s="7">
        <v>9200</v>
      </c>
      <c r="CM867" s="7">
        <v>9221</v>
      </c>
      <c r="CN867" s="7">
        <v>9233</v>
      </c>
      <c r="CO867" s="7">
        <v>9240</v>
      </c>
      <c r="CP867" s="7">
        <v>9251</v>
      </c>
      <c r="CQ867" s="7">
        <v>9257</v>
      </c>
      <c r="CR867" s="7">
        <v>9263</v>
      </c>
      <c r="CS867" s="39" t="s">
        <v>181</v>
      </c>
      <c r="CT867" s="39" t="s">
        <v>181</v>
      </c>
      <c r="CU867" s="39" t="s">
        <v>181</v>
      </c>
      <c r="CV867" s="39" t="s">
        <v>181</v>
      </c>
      <c r="CW867" s="39" t="s">
        <v>181</v>
      </c>
      <c r="CX867" s="39" t="s">
        <v>181</v>
      </c>
      <c r="CY867" s="39" t="s">
        <v>181</v>
      </c>
      <c r="CZ867" s="39" t="s">
        <v>181</v>
      </c>
      <c r="DA867" s="39" t="s">
        <v>181</v>
      </c>
      <c r="DB867" s="39" t="s">
        <v>181</v>
      </c>
      <c r="DC867" s="39" t="s">
        <v>181</v>
      </c>
      <c r="DD867" s="39" t="s">
        <v>181</v>
      </c>
      <c r="DE867" s="39" t="s">
        <v>181</v>
      </c>
      <c r="DF867" s="39" t="s">
        <v>181</v>
      </c>
      <c r="DG867" s="39" t="s">
        <v>181</v>
      </c>
      <c r="DH867" s="39" t="s">
        <v>181</v>
      </c>
      <c r="DI867" s="39" t="s">
        <v>181</v>
      </c>
      <c r="DJ867" s="39" t="s">
        <v>181</v>
      </c>
      <c r="DK867" s="39" t="s">
        <v>181</v>
      </c>
      <c r="DL867" s="39" t="s">
        <v>181</v>
      </c>
      <c r="DM867" s="39" t="s">
        <v>181</v>
      </c>
      <c r="DN867" s="39" t="s">
        <v>181</v>
      </c>
      <c r="DO867" s="39" t="s">
        <v>181</v>
      </c>
      <c r="DP867" s="39" t="s">
        <v>181</v>
      </c>
      <c r="DQ867" s="39" t="s">
        <v>181</v>
      </c>
      <c r="DR867" s="7">
        <v>3408</v>
      </c>
      <c r="DS867" s="7">
        <v>6580</v>
      </c>
      <c r="DT867" s="7">
        <v>7538</v>
      </c>
      <c r="DU867" s="7">
        <v>8019</v>
      </c>
      <c r="DV867" s="7">
        <v>8413</v>
      </c>
      <c r="DW867" s="7">
        <v>8638</v>
      </c>
      <c r="DX867" s="7">
        <v>8807</v>
      </c>
      <c r="DY867" s="7">
        <v>8926</v>
      </c>
      <c r="DZ867" s="7">
        <v>9011</v>
      </c>
      <c r="EA867" s="7">
        <v>9065</v>
      </c>
      <c r="EB867" s="7">
        <v>9079</v>
      </c>
      <c r="EC867" s="7">
        <v>9096</v>
      </c>
      <c r="ED867" s="7">
        <v>9113</v>
      </c>
      <c r="EE867" s="7">
        <v>9134</v>
      </c>
      <c r="EF867" s="7">
        <v>9140</v>
      </c>
      <c r="EG867" s="39" t="s">
        <v>181</v>
      </c>
      <c r="EH867" s="39" t="s">
        <v>181</v>
      </c>
      <c r="EI867" s="39" t="s">
        <v>181</v>
      </c>
      <c r="EJ867" s="39" t="s">
        <v>181</v>
      </c>
      <c r="EK867" s="39" t="s">
        <v>181</v>
      </c>
      <c r="EL867" s="39" t="s">
        <v>181</v>
      </c>
      <c r="EM867" s="39" t="s">
        <v>181</v>
      </c>
      <c r="EN867" s="39" t="s">
        <v>181</v>
      </c>
      <c r="EO867" s="39" t="s">
        <v>181</v>
      </c>
      <c r="EP867" s="39" t="s">
        <v>181</v>
      </c>
      <c r="EQ867" s="39" t="s">
        <v>181</v>
      </c>
      <c r="ER867" s="39" t="s">
        <v>181</v>
      </c>
      <c r="ES867" s="39" t="s">
        <v>181</v>
      </c>
      <c r="ET867" s="39" t="s">
        <v>181</v>
      </c>
      <c r="EU867" s="39" t="s">
        <v>181</v>
      </c>
      <c r="EV867" s="39" t="s">
        <v>181</v>
      </c>
      <c r="EW867" s="39" t="s">
        <v>181</v>
      </c>
      <c r="EX867" s="39" t="s">
        <v>181</v>
      </c>
      <c r="EY867" s="39" t="s">
        <v>181</v>
      </c>
      <c r="EZ867" s="39" t="s">
        <v>181</v>
      </c>
      <c r="FA867" s="39" t="s">
        <v>181</v>
      </c>
      <c r="FB867" s="39" t="s">
        <v>181</v>
      </c>
      <c r="FC867" s="39" t="s">
        <v>181</v>
      </c>
      <c r="FD867" s="39" t="s">
        <v>181</v>
      </c>
      <c r="FE867" s="39" t="s">
        <v>181</v>
      </c>
      <c r="FF867" s="7">
        <v>23197</v>
      </c>
      <c r="FG867" s="7">
        <v>29141</v>
      </c>
      <c r="FH867" s="7">
        <v>30111</v>
      </c>
      <c r="FI867" s="7">
        <v>30490</v>
      </c>
      <c r="FJ867" s="7">
        <v>30781</v>
      </c>
      <c r="FK867" s="7">
        <v>30893</v>
      </c>
      <c r="FL867" s="7">
        <v>30974</v>
      </c>
      <c r="FM867" s="7">
        <v>31015</v>
      </c>
      <c r="FN867" s="7">
        <v>31066</v>
      </c>
      <c r="FO867" s="7">
        <v>31097</v>
      </c>
      <c r="FP867" s="7">
        <v>31113</v>
      </c>
      <c r="FQ867" s="7">
        <v>31122</v>
      </c>
      <c r="FR867" s="7">
        <v>31134</v>
      </c>
      <c r="FS867" s="7">
        <v>31138</v>
      </c>
      <c r="FT867" s="7">
        <v>31141</v>
      </c>
      <c r="FU867" s="39" t="s">
        <v>181</v>
      </c>
      <c r="FV867" s="39" t="s">
        <v>181</v>
      </c>
      <c r="FW867" s="39" t="s">
        <v>181</v>
      </c>
      <c r="FX867" s="39" t="s">
        <v>181</v>
      </c>
      <c r="FY867" s="39" t="s">
        <v>181</v>
      </c>
      <c r="FZ867" s="39" t="s">
        <v>181</v>
      </c>
      <c r="GA867" s="39" t="s">
        <v>181</v>
      </c>
      <c r="GB867" s="39" t="s">
        <v>181</v>
      </c>
      <c r="GC867" s="39" t="s">
        <v>181</v>
      </c>
      <c r="GD867" s="39" t="s">
        <v>181</v>
      </c>
      <c r="GE867" s="39" t="s">
        <v>181</v>
      </c>
      <c r="GF867" s="39" t="s">
        <v>181</v>
      </c>
      <c r="GG867" s="39" t="s">
        <v>181</v>
      </c>
      <c r="GH867" s="39" t="s">
        <v>181</v>
      </c>
      <c r="GI867" s="39" t="s">
        <v>181</v>
      </c>
      <c r="GJ867" s="39" t="s">
        <v>181</v>
      </c>
      <c r="GK867" s="39" t="s">
        <v>181</v>
      </c>
      <c r="GL867" s="39" t="s">
        <v>181</v>
      </c>
      <c r="GM867" s="39" t="s">
        <v>181</v>
      </c>
      <c r="GN867" s="39" t="s">
        <v>181</v>
      </c>
      <c r="GO867" s="39" t="s">
        <v>181</v>
      </c>
      <c r="GP867" s="39" t="s">
        <v>181</v>
      </c>
      <c r="GQ867" s="39" t="s">
        <v>181</v>
      </c>
      <c r="GR867" s="39" t="s">
        <v>181</v>
      </c>
      <c r="GS867" s="39" t="s">
        <v>181</v>
      </c>
    </row>
    <row r="868" spans="1:201" ht="15" customHeight="1" x14ac:dyDescent="0.25">
      <c r="A868" s="11">
        <f>$A$62</f>
        <v>20184</v>
      </c>
      <c r="B868" s="7">
        <v>10198</v>
      </c>
      <c r="C868" s="7">
        <v>13096</v>
      </c>
      <c r="D868" s="7">
        <v>13946</v>
      </c>
      <c r="E868" s="7">
        <v>14436</v>
      </c>
      <c r="F868" s="7">
        <v>14750</v>
      </c>
      <c r="G868" s="7">
        <v>14958</v>
      </c>
      <c r="H868" s="7">
        <v>15123</v>
      </c>
      <c r="I868" s="7">
        <v>15291</v>
      </c>
      <c r="J868" s="7">
        <v>15463</v>
      </c>
      <c r="K868" s="7">
        <v>15544</v>
      </c>
      <c r="L868" s="7">
        <v>15588</v>
      </c>
      <c r="M868" s="7">
        <v>15611</v>
      </c>
      <c r="N868" s="7">
        <v>15630</v>
      </c>
      <c r="O868" s="7">
        <v>15643</v>
      </c>
      <c r="P868" s="39" t="s">
        <v>181</v>
      </c>
      <c r="Q868" s="39" t="s">
        <v>181</v>
      </c>
      <c r="R868" s="39" t="s">
        <v>181</v>
      </c>
      <c r="S868" s="39" t="s">
        <v>181</v>
      </c>
      <c r="T868" s="39" t="s">
        <v>181</v>
      </c>
      <c r="U868" s="39" t="s">
        <v>181</v>
      </c>
      <c r="V868" s="39" t="s">
        <v>181</v>
      </c>
      <c r="W868" s="39" t="s">
        <v>181</v>
      </c>
      <c r="X868" s="39" t="s">
        <v>181</v>
      </c>
      <c r="Y868" s="39" t="s">
        <v>181</v>
      </c>
      <c r="Z868" s="39" t="s">
        <v>181</v>
      </c>
      <c r="AA868" s="39" t="s">
        <v>181</v>
      </c>
      <c r="AB868" s="39" t="s">
        <v>181</v>
      </c>
      <c r="AC868" s="39" t="s">
        <v>181</v>
      </c>
      <c r="AD868" s="39" t="s">
        <v>181</v>
      </c>
      <c r="AE868" s="39" t="s">
        <v>181</v>
      </c>
      <c r="AF868" s="39" t="s">
        <v>181</v>
      </c>
      <c r="AG868" s="39" t="s">
        <v>181</v>
      </c>
      <c r="AH868" s="39" t="s">
        <v>181</v>
      </c>
      <c r="AI868" s="39" t="s">
        <v>181</v>
      </c>
      <c r="AJ868" s="39" t="s">
        <v>181</v>
      </c>
      <c r="AK868" s="39" t="s">
        <v>181</v>
      </c>
      <c r="AL868" s="39" t="s">
        <v>181</v>
      </c>
      <c r="AM868" s="39" t="s">
        <v>181</v>
      </c>
      <c r="AN868" s="39" t="s">
        <v>181</v>
      </c>
      <c r="AO868" s="39" t="s">
        <v>181</v>
      </c>
      <c r="AP868" s="7">
        <v>49971</v>
      </c>
      <c r="AQ868" s="7">
        <v>63811</v>
      </c>
      <c r="AR868" s="7">
        <v>67112</v>
      </c>
      <c r="AS868" s="7">
        <v>68232</v>
      </c>
      <c r="AT868" s="7">
        <v>68690</v>
      </c>
      <c r="AU868" s="7">
        <v>68920</v>
      </c>
      <c r="AV868" s="7">
        <v>69040</v>
      </c>
      <c r="AW868" s="7">
        <v>69140</v>
      </c>
      <c r="AX868" s="7">
        <v>69211</v>
      </c>
      <c r="AY868" s="7">
        <v>69241</v>
      </c>
      <c r="AZ868" s="7">
        <v>69270</v>
      </c>
      <c r="BA868" s="7">
        <v>69300</v>
      </c>
      <c r="BB868" s="7">
        <v>69324</v>
      </c>
      <c r="BC868" s="7">
        <v>69335</v>
      </c>
      <c r="BD868" s="39" t="s">
        <v>181</v>
      </c>
      <c r="BE868" s="39" t="s">
        <v>181</v>
      </c>
      <c r="BF868" s="39" t="s">
        <v>181</v>
      </c>
      <c r="BG868" s="39" t="s">
        <v>181</v>
      </c>
      <c r="BH868" s="39" t="s">
        <v>181</v>
      </c>
      <c r="BI868" s="39" t="s">
        <v>181</v>
      </c>
      <c r="BJ868" s="39" t="s">
        <v>181</v>
      </c>
      <c r="BK868" s="39" t="s">
        <v>181</v>
      </c>
      <c r="BL868" s="39" t="s">
        <v>181</v>
      </c>
      <c r="BM868" s="39" t="s">
        <v>181</v>
      </c>
      <c r="BN868" s="39" t="s">
        <v>181</v>
      </c>
      <c r="BO868" s="39" t="s">
        <v>181</v>
      </c>
      <c r="BP868" s="39" t="s">
        <v>181</v>
      </c>
      <c r="BQ868" s="39" t="s">
        <v>181</v>
      </c>
      <c r="BR868" s="39" t="s">
        <v>181</v>
      </c>
      <c r="BS868" s="39" t="s">
        <v>181</v>
      </c>
      <c r="BT868" s="39" t="s">
        <v>181</v>
      </c>
      <c r="BU868" s="39" t="s">
        <v>181</v>
      </c>
      <c r="BV868" s="39" t="s">
        <v>181</v>
      </c>
      <c r="BW868" s="39" t="s">
        <v>181</v>
      </c>
      <c r="BX868" s="39" t="s">
        <v>181</v>
      </c>
      <c r="BY868" s="39" t="s">
        <v>181</v>
      </c>
      <c r="BZ868" s="39" t="s">
        <v>181</v>
      </c>
      <c r="CA868" s="39" t="s">
        <v>181</v>
      </c>
      <c r="CB868" s="39" t="s">
        <v>181</v>
      </c>
      <c r="CC868" s="39" t="s">
        <v>181</v>
      </c>
      <c r="CD868" s="7">
        <v>6870</v>
      </c>
      <c r="CE868" s="7">
        <v>8045</v>
      </c>
      <c r="CF868" s="7">
        <v>8749</v>
      </c>
      <c r="CG868" s="7">
        <v>9085</v>
      </c>
      <c r="CH868" s="7">
        <v>9302</v>
      </c>
      <c r="CI868" s="7">
        <v>9419</v>
      </c>
      <c r="CJ868" s="7">
        <v>9507</v>
      </c>
      <c r="CK868" s="7">
        <v>9559</v>
      </c>
      <c r="CL868" s="7">
        <v>9619</v>
      </c>
      <c r="CM868" s="7">
        <v>9640</v>
      </c>
      <c r="CN868" s="7">
        <v>9663</v>
      </c>
      <c r="CO868" s="7">
        <v>9671</v>
      </c>
      <c r="CP868" s="7">
        <v>9677</v>
      </c>
      <c r="CQ868" s="7">
        <v>9682</v>
      </c>
      <c r="CR868" s="39" t="s">
        <v>181</v>
      </c>
      <c r="CS868" s="39" t="s">
        <v>181</v>
      </c>
      <c r="CT868" s="39" t="s">
        <v>181</v>
      </c>
      <c r="CU868" s="39" t="s">
        <v>181</v>
      </c>
      <c r="CV868" s="39" t="s">
        <v>181</v>
      </c>
      <c r="CW868" s="39" t="s">
        <v>181</v>
      </c>
      <c r="CX868" s="39" t="s">
        <v>181</v>
      </c>
      <c r="CY868" s="39" t="s">
        <v>181</v>
      </c>
      <c r="CZ868" s="39" t="s">
        <v>181</v>
      </c>
      <c r="DA868" s="39" t="s">
        <v>181</v>
      </c>
      <c r="DB868" s="39" t="s">
        <v>181</v>
      </c>
      <c r="DC868" s="39" t="s">
        <v>181</v>
      </c>
      <c r="DD868" s="39" t="s">
        <v>181</v>
      </c>
      <c r="DE868" s="39" t="s">
        <v>181</v>
      </c>
      <c r="DF868" s="39" t="s">
        <v>181</v>
      </c>
      <c r="DG868" s="39" t="s">
        <v>181</v>
      </c>
      <c r="DH868" s="39" t="s">
        <v>181</v>
      </c>
      <c r="DI868" s="39" t="s">
        <v>181</v>
      </c>
      <c r="DJ868" s="39" t="s">
        <v>181</v>
      </c>
      <c r="DK868" s="39" t="s">
        <v>181</v>
      </c>
      <c r="DL868" s="39" t="s">
        <v>181</v>
      </c>
      <c r="DM868" s="39" t="s">
        <v>181</v>
      </c>
      <c r="DN868" s="39" t="s">
        <v>181</v>
      </c>
      <c r="DO868" s="39" t="s">
        <v>181</v>
      </c>
      <c r="DP868" s="39" t="s">
        <v>181</v>
      </c>
      <c r="DQ868" s="39" t="s">
        <v>181</v>
      </c>
      <c r="DR868" s="7">
        <v>3527</v>
      </c>
      <c r="DS868" s="7">
        <v>6331</v>
      </c>
      <c r="DT868" s="7">
        <v>7197</v>
      </c>
      <c r="DU868" s="7">
        <v>7744</v>
      </c>
      <c r="DV868" s="7">
        <v>8105</v>
      </c>
      <c r="DW868" s="7">
        <v>8327</v>
      </c>
      <c r="DX868" s="7">
        <v>8466</v>
      </c>
      <c r="DY868" s="7">
        <v>8596</v>
      </c>
      <c r="DZ868" s="7">
        <v>8705</v>
      </c>
      <c r="EA868" s="7">
        <v>8758</v>
      </c>
      <c r="EB868" s="7">
        <v>8791</v>
      </c>
      <c r="EC868" s="7">
        <v>8814</v>
      </c>
      <c r="ED868" s="7">
        <v>8833</v>
      </c>
      <c r="EE868" s="7">
        <v>8844</v>
      </c>
      <c r="EF868" s="39" t="s">
        <v>181</v>
      </c>
      <c r="EG868" s="39" t="s">
        <v>181</v>
      </c>
      <c r="EH868" s="39" t="s">
        <v>181</v>
      </c>
      <c r="EI868" s="39" t="s">
        <v>181</v>
      </c>
      <c r="EJ868" s="39" t="s">
        <v>181</v>
      </c>
      <c r="EK868" s="39" t="s">
        <v>181</v>
      </c>
      <c r="EL868" s="39" t="s">
        <v>181</v>
      </c>
      <c r="EM868" s="39" t="s">
        <v>181</v>
      </c>
      <c r="EN868" s="39" t="s">
        <v>181</v>
      </c>
      <c r="EO868" s="39" t="s">
        <v>181</v>
      </c>
      <c r="EP868" s="39" t="s">
        <v>181</v>
      </c>
      <c r="EQ868" s="39" t="s">
        <v>181</v>
      </c>
      <c r="ER868" s="39" t="s">
        <v>181</v>
      </c>
      <c r="ES868" s="39" t="s">
        <v>181</v>
      </c>
      <c r="ET868" s="39" t="s">
        <v>181</v>
      </c>
      <c r="EU868" s="39" t="s">
        <v>181</v>
      </c>
      <c r="EV868" s="39" t="s">
        <v>181</v>
      </c>
      <c r="EW868" s="39" t="s">
        <v>181</v>
      </c>
      <c r="EX868" s="39" t="s">
        <v>181</v>
      </c>
      <c r="EY868" s="39" t="s">
        <v>181</v>
      </c>
      <c r="EZ868" s="39" t="s">
        <v>181</v>
      </c>
      <c r="FA868" s="39" t="s">
        <v>181</v>
      </c>
      <c r="FB868" s="39" t="s">
        <v>181</v>
      </c>
      <c r="FC868" s="39" t="s">
        <v>181</v>
      </c>
      <c r="FD868" s="39" t="s">
        <v>181</v>
      </c>
      <c r="FE868" s="39" t="s">
        <v>181</v>
      </c>
      <c r="FF868" s="7">
        <v>21063</v>
      </c>
      <c r="FG868" s="7">
        <v>28252</v>
      </c>
      <c r="FH868" s="7">
        <v>29510</v>
      </c>
      <c r="FI868" s="7">
        <v>29929</v>
      </c>
      <c r="FJ868" s="7">
        <v>30139</v>
      </c>
      <c r="FK868" s="7">
        <v>30233</v>
      </c>
      <c r="FL868" s="7">
        <v>30281</v>
      </c>
      <c r="FM868" s="7">
        <v>30356</v>
      </c>
      <c r="FN868" s="7">
        <v>30392</v>
      </c>
      <c r="FO868" s="7">
        <v>30417</v>
      </c>
      <c r="FP868" s="7">
        <v>30437</v>
      </c>
      <c r="FQ868" s="7">
        <v>30439</v>
      </c>
      <c r="FR868" s="7">
        <v>30450</v>
      </c>
      <c r="FS868" s="7">
        <v>30455</v>
      </c>
      <c r="FT868" s="39" t="s">
        <v>181</v>
      </c>
      <c r="FU868" s="39" t="s">
        <v>181</v>
      </c>
      <c r="FV868" s="39" t="s">
        <v>181</v>
      </c>
      <c r="FW868" s="39" t="s">
        <v>181</v>
      </c>
      <c r="FX868" s="39" t="s">
        <v>181</v>
      </c>
      <c r="FY868" s="39" t="s">
        <v>181</v>
      </c>
      <c r="FZ868" s="39" t="s">
        <v>181</v>
      </c>
      <c r="GA868" s="39" t="s">
        <v>181</v>
      </c>
      <c r="GB868" s="39" t="s">
        <v>181</v>
      </c>
      <c r="GC868" s="39" t="s">
        <v>181</v>
      </c>
      <c r="GD868" s="39" t="s">
        <v>181</v>
      </c>
      <c r="GE868" s="39" t="s">
        <v>181</v>
      </c>
      <c r="GF868" s="39" t="s">
        <v>181</v>
      </c>
      <c r="GG868" s="39" t="s">
        <v>181</v>
      </c>
      <c r="GH868" s="39" t="s">
        <v>181</v>
      </c>
      <c r="GI868" s="39" t="s">
        <v>181</v>
      </c>
      <c r="GJ868" s="39" t="s">
        <v>181</v>
      </c>
      <c r="GK868" s="39" t="s">
        <v>181</v>
      </c>
      <c r="GL868" s="39" t="s">
        <v>181</v>
      </c>
      <c r="GM868" s="39" t="s">
        <v>181</v>
      </c>
      <c r="GN868" s="39" t="s">
        <v>181</v>
      </c>
      <c r="GO868" s="39" t="s">
        <v>181</v>
      </c>
      <c r="GP868" s="39" t="s">
        <v>181</v>
      </c>
      <c r="GQ868" s="39" t="s">
        <v>181</v>
      </c>
      <c r="GR868" s="39" t="s">
        <v>181</v>
      </c>
      <c r="GS868" s="39" t="s">
        <v>181</v>
      </c>
    </row>
    <row r="869" spans="1:201" ht="15" customHeight="1" x14ac:dyDescent="0.25">
      <c r="A869" s="11">
        <f>$A$63</f>
        <v>20191</v>
      </c>
      <c r="B869" s="7">
        <v>9641</v>
      </c>
      <c r="C869" s="7">
        <v>12194</v>
      </c>
      <c r="D869" s="7">
        <v>12879</v>
      </c>
      <c r="E869" s="7">
        <v>13300</v>
      </c>
      <c r="F869" s="7">
        <v>13628</v>
      </c>
      <c r="G869" s="7">
        <v>13807</v>
      </c>
      <c r="H869" s="7">
        <v>13928</v>
      </c>
      <c r="I869" s="7">
        <v>14074</v>
      </c>
      <c r="J869" s="7">
        <v>14288</v>
      </c>
      <c r="K869" s="7">
        <v>14379</v>
      </c>
      <c r="L869" s="7">
        <v>14411</v>
      </c>
      <c r="M869" s="7">
        <v>14427</v>
      </c>
      <c r="N869" s="7">
        <v>14449</v>
      </c>
      <c r="O869" s="39" t="s">
        <v>181</v>
      </c>
      <c r="P869" s="39" t="s">
        <v>181</v>
      </c>
      <c r="Q869" s="39" t="s">
        <v>181</v>
      </c>
      <c r="R869" s="39" t="s">
        <v>181</v>
      </c>
      <c r="S869" s="39" t="s">
        <v>181</v>
      </c>
      <c r="T869" s="39" t="s">
        <v>181</v>
      </c>
      <c r="U869" s="39" t="s">
        <v>181</v>
      </c>
      <c r="V869" s="39" t="s">
        <v>181</v>
      </c>
      <c r="W869" s="39" t="s">
        <v>181</v>
      </c>
      <c r="X869" s="39" t="s">
        <v>181</v>
      </c>
      <c r="Y869" s="39" t="s">
        <v>181</v>
      </c>
      <c r="Z869" s="39" t="s">
        <v>181</v>
      </c>
      <c r="AA869" s="39" t="s">
        <v>181</v>
      </c>
      <c r="AB869" s="39" t="s">
        <v>181</v>
      </c>
      <c r="AC869" s="39" t="s">
        <v>181</v>
      </c>
      <c r="AD869" s="39" t="s">
        <v>181</v>
      </c>
      <c r="AE869" s="39" t="s">
        <v>181</v>
      </c>
      <c r="AF869" s="39" t="s">
        <v>181</v>
      </c>
      <c r="AG869" s="39" t="s">
        <v>181</v>
      </c>
      <c r="AH869" s="39" t="s">
        <v>181</v>
      </c>
      <c r="AI869" s="39" t="s">
        <v>181</v>
      </c>
      <c r="AJ869" s="39" t="s">
        <v>181</v>
      </c>
      <c r="AK869" s="39" t="s">
        <v>181</v>
      </c>
      <c r="AL869" s="39" t="s">
        <v>181</v>
      </c>
      <c r="AM869" s="39" t="s">
        <v>181</v>
      </c>
      <c r="AN869" s="39" t="s">
        <v>181</v>
      </c>
      <c r="AO869" s="39" t="s">
        <v>181</v>
      </c>
      <c r="AP869" s="7">
        <v>46638</v>
      </c>
      <c r="AQ869" s="7">
        <v>58302</v>
      </c>
      <c r="AR869" s="7">
        <v>61665</v>
      </c>
      <c r="AS869" s="7">
        <v>62435</v>
      </c>
      <c r="AT869" s="7">
        <v>62832</v>
      </c>
      <c r="AU869" s="7">
        <v>63032</v>
      </c>
      <c r="AV869" s="7">
        <v>63148</v>
      </c>
      <c r="AW869" s="7">
        <v>63226</v>
      </c>
      <c r="AX869" s="7">
        <v>63292</v>
      </c>
      <c r="AY869" s="7">
        <v>63346</v>
      </c>
      <c r="AZ869" s="7">
        <v>63371</v>
      </c>
      <c r="BA869" s="7">
        <v>63395</v>
      </c>
      <c r="BB869" s="7">
        <v>63416</v>
      </c>
      <c r="BC869" s="39" t="s">
        <v>181</v>
      </c>
      <c r="BD869" s="39" t="s">
        <v>181</v>
      </c>
      <c r="BE869" s="39" t="s">
        <v>181</v>
      </c>
      <c r="BF869" s="39" t="s">
        <v>181</v>
      </c>
      <c r="BG869" s="39" t="s">
        <v>181</v>
      </c>
      <c r="BH869" s="39" t="s">
        <v>181</v>
      </c>
      <c r="BI869" s="39" t="s">
        <v>181</v>
      </c>
      <c r="BJ869" s="39" t="s">
        <v>181</v>
      </c>
      <c r="BK869" s="39" t="s">
        <v>181</v>
      </c>
      <c r="BL869" s="39" t="s">
        <v>181</v>
      </c>
      <c r="BM869" s="39" t="s">
        <v>181</v>
      </c>
      <c r="BN869" s="39" t="s">
        <v>181</v>
      </c>
      <c r="BO869" s="39" t="s">
        <v>181</v>
      </c>
      <c r="BP869" s="39" t="s">
        <v>181</v>
      </c>
      <c r="BQ869" s="39" t="s">
        <v>181</v>
      </c>
      <c r="BR869" s="39" t="s">
        <v>181</v>
      </c>
      <c r="BS869" s="39" t="s">
        <v>181</v>
      </c>
      <c r="BT869" s="39" t="s">
        <v>181</v>
      </c>
      <c r="BU869" s="39" t="s">
        <v>181</v>
      </c>
      <c r="BV869" s="39" t="s">
        <v>181</v>
      </c>
      <c r="BW869" s="39" t="s">
        <v>181</v>
      </c>
      <c r="BX869" s="39" t="s">
        <v>181</v>
      </c>
      <c r="BY869" s="39" t="s">
        <v>181</v>
      </c>
      <c r="BZ869" s="39" t="s">
        <v>181</v>
      </c>
      <c r="CA869" s="39" t="s">
        <v>181</v>
      </c>
      <c r="CB869" s="39" t="s">
        <v>181</v>
      </c>
      <c r="CC869" s="39" t="s">
        <v>181</v>
      </c>
      <c r="CD869" s="7">
        <v>6317</v>
      </c>
      <c r="CE869" s="7">
        <v>7410</v>
      </c>
      <c r="CF869" s="7">
        <v>8082</v>
      </c>
      <c r="CG869" s="7">
        <v>8419</v>
      </c>
      <c r="CH869" s="7">
        <v>8613</v>
      </c>
      <c r="CI869" s="7">
        <v>8724</v>
      </c>
      <c r="CJ869" s="7">
        <v>8794</v>
      </c>
      <c r="CK869" s="7">
        <v>8842</v>
      </c>
      <c r="CL869" s="7">
        <v>8894</v>
      </c>
      <c r="CM869" s="7">
        <v>8913</v>
      </c>
      <c r="CN869" s="7">
        <v>8923</v>
      </c>
      <c r="CO869" s="7">
        <v>8935</v>
      </c>
      <c r="CP869" s="7">
        <v>8940</v>
      </c>
      <c r="CQ869" s="39" t="s">
        <v>181</v>
      </c>
      <c r="CR869" s="39" t="s">
        <v>181</v>
      </c>
      <c r="CS869" s="39" t="s">
        <v>181</v>
      </c>
      <c r="CT869" s="39" t="s">
        <v>181</v>
      </c>
      <c r="CU869" s="39" t="s">
        <v>181</v>
      </c>
      <c r="CV869" s="39" t="s">
        <v>181</v>
      </c>
      <c r="CW869" s="39" t="s">
        <v>181</v>
      </c>
      <c r="CX869" s="39" t="s">
        <v>181</v>
      </c>
      <c r="CY869" s="39" t="s">
        <v>181</v>
      </c>
      <c r="CZ869" s="39" t="s">
        <v>181</v>
      </c>
      <c r="DA869" s="39" t="s">
        <v>181</v>
      </c>
      <c r="DB869" s="39" t="s">
        <v>181</v>
      </c>
      <c r="DC869" s="39" t="s">
        <v>181</v>
      </c>
      <c r="DD869" s="39" t="s">
        <v>181</v>
      </c>
      <c r="DE869" s="39" t="s">
        <v>181</v>
      </c>
      <c r="DF869" s="39" t="s">
        <v>181</v>
      </c>
      <c r="DG869" s="39" t="s">
        <v>181</v>
      </c>
      <c r="DH869" s="39" t="s">
        <v>181</v>
      </c>
      <c r="DI869" s="39" t="s">
        <v>181</v>
      </c>
      <c r="DJ869" s="39" t="s">
        <v>181</v>
      </c>
      <c r="DK869" s="39" t="s">
        <v>181</v>
      </c>
      <c r="DL869" s="39" t="s">
        <v>181</v>
      </c>
      <c r="DM869" s="39" t="s">
        <v>181</v>
      </c>
      <c r="DN869" s="39" t="s">
        <v>181</v>
      </c>
      <c r="DO869" s="39" t="s">
        <v>181</v>
      </c>
      <c r="DP869" s="39" t="s">
        <v>181</v>
      </c>
      <c r="DQ869" s="39" t="s">
        <v>181</v>
      </c>
      <c r="DR869" s="7">
        <v>3237</v>
      </c>
      <c r="DS869" s="7">
        <v>5609</v>
      </c>
      <c r="DT869" s="7">
        <v>6426</v>
      </c>
      <c r="DU869" s="7">
        <v>6905</v>
      </c>
      <c r="DV869" s="7">
        <v>7287</v>
      </c>
      <c r="DW869" s="7">
        <v>7517</v>
      </c>
      <c r="DX869" s="7">
        <v>7657</v>
      </c>
      <c r="DY869" s="7">
        <v>7785</v>
      </c>
      <c r="DZ869" s="7">
        <v>7892</v>
      </c>
      <c r="EA869" s="7">
        <v>7937</v>
      </c>
      <c r="EB869" s="7">
        <v>7966</v>
      </c>
      <c r="EC869" s="7">
        <v>7998</v>
      </c>
      <c r="ED869" s="7">
        <v>8024</v>
      </c>
      <c r="EE869" s="39" t="s">
        <v>181</v>
      </c>
      <c r="EF869" s="39" t="s">
        <v>181</v>
      </c>
      <c r="EG869" s="39" t="s">
        <v>181</v>
      </c>
      <c r="EH869" s="39" t="s">
        <v>181</v>
      </c>
      <c r="EI869" s="39" t="s">
        <v>181</v>
      </c>
      <c r="EJ869" s="39" t="s">
        <v>181</v>
      </c>
      <c r="EK869" s="39" t="s">
        <v>181</v>
      </c>
      <c r="EL869" s="39" t="s">
        <v>181</v>
      </c>
      <c r="EM869" s="39" t="s">
        <v>181</v>
      </c>
      <c r="EN869" s="39" t="s">
        <v>181</v>
      </c>
      <c r="EO869" s="39" t="s">
        <v>181</v>
      </c>
      <c r="EP869" s="39" t="s">
        <v>181</v>
      </c>
      <c r="EQ869" s="39" t="s">
        <v>181</v>
      </c>
      <c r="ER869" s="39" t="s">
        <v>181</v>
      </c>
      <c r="ES869" s="39" t="s">
        <v>181</v>
      </c>
      <c r="ET869" s="39" t="s">
        <v>181</v>
      </c>
      <c r="EU869" s="39" t="s">
        <v>181</v>
      </c>
      <c r="EV869" s="39" t="s">
        <v>181</v>
      </c>
      <c r="EW869" s="39" t="s">
        <v>181</v>
      </c>
      <c r="EX869" s="39" t="s">
        <v>181</v>
      </c>
      <c r="EY869" s="39" t="s">
        <v>181</v>
      </c>
      <c r="EZ869" s="39" t="s">
        <v>181</v>
      </c>
      <c r="FA869" s="39" t="s">
        <v>181</v>
      </c>
      <c r="FB869" s="39" t="s">
        <v>181</v>
      </c>
      <c r="FC869" s="39" t="s">
        <v>181</v>
      </c>
      <c r="FD869" s="39" t="s">
        <v>181</v>
      </c>
      <c r="FE869" s="39" t="s">
        <v>181</v>
      </c>
      <c r="FF869" s="7">
        <v>31447</v>
      </c>
      <c r="FG869" s="7">
        <v>41628</v>
      </c>
      <c r="FH869" s="7">
        <v>43698</v>
      </c>
      <c r="FI869" s="7">
        <v>43808</v>
      </c>
      <c r="FJ869" s="7">
        <v>44087</v>
      </c>
      <c r="FK869" s="7">
        <v>44211</v>
      </c>
      <c r="FL869" s="7">
        <v>44308</v>
      </c>
      <c r="FM869" s="7">
        <v>44362</v>
      </c>
      <c r="FN869" s="7">
        <v>44403</v>
      </c>
      <c r="FO869" s="7">
        <v>44435</v>
      </c>
      <c r="FP869" s="7">
        <v>44466</v>
      </c>
      <c r="FQ869" s="7">
        <v>44478</v>
      </c>
      <c r="FR869" s="7">
        <v>44491</v>
      </c>
      <c r="FS869" s="39" t="s">
        <v>181</v>
      </c>
      <c r="FT869" s="39" t="s">
        <v>181</v>
      </c>
      <c r="FU869" s="39" t="s">
        <v>181</v>
      </c>
      <c r="FV869" s="39" t="s">
        <v>181</v>
      </c>
      <c r="FW869" s="39" t="s">
        <v>181</v>
      </c>
      <c r="FX869" s="39" t="s">
        <v>181</v>
      </c>
      <c r="FY869" s="39" t="s">
        <v>181</v>
      </c>
      <c r="FZ869" s="39" t="s">
        <v>181</v>
      </c>
      <c r="GA869" s="39" t="s">
        <v>181</v>
      </c>
      <c r="GB869" s="39" t="s">
        <v>181</v>
      </c>
      <c r="GC869" s="39" t="s">
        <v>181</v>
      </c>
      <c r="GD869" s="39" t="s">
        <v>181</v>
      </c>
      <c r="GE869" s="39" t="s">
        <v>181</v>
      </c>
      <c r="GF869" s="39" t="s">
        <v>181</v>
      </c>
      <c r="GG869" s="39" t="s">
        <v>181</v>
      </c>
      <c r="GH869" s="39" t="s">
        <v>181</v>
      </c>
      <c r="GI869" s="39" t="s">
        <v>181</v>
      </c>
      <c r="GJ869" s="39" t="s">
        <v>181</v>
      </c>
      <c r="GK869" s="39" t="s">
        <v>181</v>
      </c>
      <c r="GL869" s="39" t="s">
        <v>181</v>
      </c>
      <c r="GM869" s="39" t="s">
        <v>181</v>
      </c>
      <c r="GN869" s="39" t="s">
        <v>181</v>
      </c>
      <c r="GO869" s="39" t="s">
        <v>181</v>
      </c>
      <c r="GP869" s="39" t="s">
        <v>181</v>
      </c>
      <c r="GQ869" s="39" t="s">
        <v>181</v>
      </c>
      <c r="GR869" s="39" t="s">
        <v>181</v>
      </c>
      <c r="GS869" s="39" t="s">
        <v>181</v>
      </c>
    </row>
    <row r="870" spans="1:201" ht="15" customHeight="1" x14ac:dyDescent="0.25">
      <c r="A870" s="11">
        <f>$A$64</f>
        <v>20192</v>
      </c>
      <c r="B870" s="7">
        <v>9278</v>
      </c>
      <c r="C870" s="7">
        <v>11600</v>
      </c>
      <c r="D870" s="7">
        <v>12260</v>
      </c>
      <c r="E870" s="7">
        <v>12680</v>
      </c>
      <c r="F870" s="7">
        <v>12935</v>
      </c>
      <c r="G870" s="7">
        <v>13112</v>
      </c>
      <c r="H870" s="7">
        <v>13258</v>
      </c>
      <c r="I870" s="7">
        <v>13404</v>
      </c>
      <c r="J870" s="7">
        <v>13588</v>
      </c>
      <c r="K870" s="7">
        <v>13669</v>
      </c>
      <c r="L870" s="7">
        <v>13694</v>
      </c>
      <c r="M870" s="7">
        <v>13720</v>
      </c>
      <c r="N870" s="39" t="s">
        <v>181</v>
      </c>
      <c r="O870" s="39" t="s">
        <v>181</v>
      </c>
      <c r="P870" s="39" t="s">
        <v>181</v>
      </c>
      <c r="Q870" s="39" t="s">
        <v>181</v>
      </c>
      <c r="R870" s="39" t="s">
        <v>181</v>
      </c>
      <c r="S870" s="39" t="s">
        <v>181</v>
      </c>
      <c r="T870" s="39" t="s">
        <v>181</v>
      </c>
      <c r="U870" s="39" t="s">
        <v>181</v>
      </c>
      <c r="V870" s="39" t="s">
        <v>181</v>
      </c>
      <c r="W870" s="39" t="s">
        <v>181</v>
      </c>
      <c r="X870" s="39" t="s">
        <v>181</v>
      </c>
      <c r="Y870" s="39" t="s">
        <v>181</v>
      </c>
      <c r="Z870" s="39" t="s">
        <v>181</v>
      </c>
      <c r="AA870" s="39" t="s">
        <v>181</v>
      </c>
      <c r="AB870" s="39" t="s">
        <v>181</v>
      </c>
      <c r="AC870" s="39" t="s">
        <v>181</v>
      </c>
      <c r="AD870" s="39" t="s">
        <v>181</v>
      </c>
      <c r="AE870" s="39" t="s">
        <v>181</v>
      </c>
      <c r="AF870" s="39" t="s">
        <v>181</v>
      </c>
      <c r="AG870" s="39" t="s">
        <v>181</v>
      </c>
      <c r="AH870" s="39" t="s">
        <v>181</v>
      </c>
      <c r="AI870" s="39" t="s">
        <v>181</v>
      </c>
      <c r="AJ870" s="39" t="s">
        <v>181</v>
      </c>
      <c r="AK870" s="39" t="s">
        <v>181</v>
      </c>
      <c r="AL870" s="39" t="s">
        <v>181</v>
      </c>
      <c r="AM870" s="39" t="s">
        <v>181</v>
      </c>
      <c r="AN870" s="39" t="s">
        <v>181</v>
      </c>
      <c r="AO870" s="39" t="s">
        <v>181</v>
      </c>
      <c r="AP870" s="7">
        <v>48775</v>
      </c>
      <c r="AQ870" s="7">
        <v>62096</v>
      </c>
      <c r="AR870" s="7">
        <v>64305</v>
      </c>
      <c r="AS870" s="7">
        <v>65108</v>
      </c>
      <c r="AT870" s="7">
        <v>65494</v>
      </c>
      <c r="AU870" s="7">
        <v>65676</v>
      </c>
      <c r="AV870" s="7">
        <v>65778</v>
      </c>
      <c r="AW870" s="7">
        <v>65847</v>
      </c>
      <c r="AX870" s="7">
        <v>65916</v>
      </c>
      <c r="AY870" s="7">
        <v>65948</v>
      </c>
      <c r="AZ870" s="7">
        <v>65969</v>
      </c>
      <c r="BA870" s="7">
        <v>65996</v>
      </c>
      <c r="BB870" s="39" t="s">
        <v>181</v>
      </c>
      <c r="BC870" s="39" t="s">
        <v>181</v>
      </c>
      <c r="BD870" s="39" t="s">
        <v>181</v>
      </c>
      <c r="BE870" s="39" t="s">
        <v>181</v>
      </c>
      <c r="BF870" s="39" t="s">
        <v>181</v>
      </c>
      <c r="BG870" s="39" t="s">
        <v>181</v>
      </c>
      <c r="BH870" s="39" t="s">
        <v>181</v>
      </c>
      <c r="BI870" s="39" t="s">
        <v>181</v>
      </c>
      <c r="BJ870" s="39" t="s">
        <v>181</v>
      </c>
      <c r="BK870" s="39" t="s">
        <v>181</v>
      </c>
      <c r="BL870" s="39" t="s">
        <v>181</v>
      </c>
      <c r="BM870" s="39" t="s">
        <v>181</v>
      </c>
      <c r="BN870" s="39" t="s">
        <v>181</v>
      </c>
      <c r="BO870" s="39" t="s">
        <v>181</v>
      </c>
      <c r="BP870" s="39" t="s">
        <v>181</v>
      </c>
      <c r="BQ870" s="39" t="s">
        <v>181</v>
      </c>
      <c r="BR870" s="39" t="s">
        <v>181</v>
      </c>
      <c r="BS870" s="39" t="s">
        <v>181</v>
      </c>
      <c r="BT870" s="39" t="s">
        <v>181</v>
      </c>
      <c r="BU870" s="39" t="s">
        <v>181</v>
      </c>
      <c r="BV870" s="39" t="s">
        <v>181</v>
      </c>
      <c r="BW870" s="39" t="s">
        <v>181</v>
      </c>
      <c r="BX870" s="39" t="s">
        <v>181</v>
      </c>
      <c r="BY870" s="39" t="s">
        <v>181</v>
      </c>
      <c r="BZ870" s="39" t="s">
        <v>181</v>
      </c>
      <c r="CA870" s="39" t="s">
        <v>181</v>
      </c>
      <c r="CB870" s="39" t="s">
        <v>181</v>
      </c>
      <c r="CC870" s="39" t="s">
        <v>181</v>
      </c>
      <c r="CD870" s="7">
        <v>6184</v>
      </c>
      <c r="CE870" s="7">
        <v>7221</v>
      </c>
      <c r="CF870" s="7">
        <v>7848</v>
      </c>
      <c r="CG870" s="7">
        <v>8213</v>
      </c>
      <c r="CH870" s="7">
        <v>8413</v>
      </c>
      <c r="CI870" s="7">
        <v>8550</v>
      </c>
      <c r="CJ870" s="7">
        <v>8623</v>
      </c>
      <c r="CK870" s="7">
        <v>8683</v>
      </c>
      <c r="CL870" s="7">
        <v>8734</v>
      </c>
      <c r="CM870" s="7">
        <v>8752</v>
      </c>
      <c r="CN870" s="7">
        <v>8763</v>
      </c>
      <c r="CO870" s="7">
        <v>8771</v>
      </c>
      <c r="CP870" s="39" t="s">
        <v>181</v>
      </c>
      <c r="CQ870" s="39" t="s">
        <v>181</v>
      </c>
      <c r="CR870" s="39" t="s">
        <v>181</v>
      </c>
      <c r="CS870" s="39" t="s">
        <v>181</v>
      </c>
      <c r="CT870" s="39" t="s">
        <v>181</v>
      </c>
      <c r="CU870" s="39" t="s">
        <v>181</v>
      </c>
      <c r="CV870" s="39" t="s">
        <v>181</v>
      </c>
      <c r="CW870" s="39" t="s">
        <v>181</v>
      </c>
      <c r="CX870" s="39" t="s">
        <v>181</v>
      </c>
      <c r="CY870" s="39" t="s">
        <v>181</v>
      </c>
      <c r="CZ870" s="39" t="s">
        <v>181</v>
      </c>
      <c r="DA870" s="39" t="s">
        <v>181</v>
      </c>
      <c r="DB870" s="39" t="s">
        <v>181</v>
      </c>
      <c r="DC870" s="39" t="s">
        <v>181</v>
      </c>
      <c r="DD870" s="39" t="s">
        <v>181</v>
      </c>
      <c r="DE870" s="39" t="s">
        <v>181</v>
      </c>
      <c r="DF870" s="39" t="s">
        <v>181</v>
      </c>
      <c r="DG870" s="39" t="s">
        <v>181</v>
      </c>
      <c r="DH870" s="39" t="s">
        <v>181</v>
      </c>
      <c r="DI870" s="39" t="s">
        <v>181</v>
      </c>
      <c r="DJ870" s="39" t="s">
        <v>181</v>
      </c>
      <c r="DK870" s="39" t="s">
        <v>181</v>
      </c>
      <c r="DL870" s="39" t="s">
        <v>181</v>
      </c>
      <c r="DM870" s="39" t="s">
        <v>181</v>
      </c>
      <c r="DN870" s="39" t="s">
        <v>181</v>
      </c>
      <c r="DO870" s="39" t="s">
        <v>181</v>
      </c>
      <c r="DP870" s="39" t="s">
        <v>181</v>
      </c>
      <c r="DQ870" s="39" t="s">
        <v>181</v>
      </c>
      <c r="DR870" s="7">
        <v>3225</v>
      </c>
      <c r="DS870" s="7">
        <v>5769</v>
      </c>
      <c r="DT870" s="7">
        <v>6546</v>
      </c>
      <c r="DU870" s="7">
        <v>7003</v>
      </c>
      <c r="DV870" s="7">
        <v>7371</v>
      </c>
      <c r="DW870" s="7">
        <v>7627</v>
      </c>
      <c r="DX870" s="7">
        <v>7809</v>
      </c>
      <c r="DY870" s="7">
        <v>7950</v>
      </c>
      <c r="DZ870" s="7">
        <v>8050</v>
      </c>
      <c r="EA870" s="7">
        <v>8105</v>
      </c>
      <c r="EB870" s="7">
        <v>8138</v>
      </c>
      <c r="EC870" s="7">
        <v>8168</v>
      </c>
      <c r="ED870" s="39" t="s">
        <v>181</v>
      </c>
      <c r="EE870" s="39" t="s">
        <v>181</v>
      </c>
      <c r="EF870" s="39" t="s">
        <v>181</v>
      </c>
      <c r="EG870" s="39" t="s">
        <v>181</v>
      </c>
      <c r="EH870" s="39" t="s">
        <v>181</v>
      </c>
      <c r="EI870" s="39" t="s">
        <v>181</v>
      </c>
      <c r="EJ870" s="39" t="s">
        <v>181</v>
      </c>
      <c r="EK870" s="39" t="s">
        <v>181</v>
      </c>
      <c r="EL870" s="39" t="s">
        <v>181</v>
      </c>
      <c r="EM870" s="39" t="s">
        <v>181</v>
      </c>
      <c r="EN870" s="39" t="s">
        <v>181</v>
      </c>
      <c r="EO870" s="39" t="s">
        <v>181</v>
      </c>
      <c r="EP870" s="39" t="s">
        <v>181</v>
      </c>
      <c r="EQ870" s="39" t="s">
        <v>181</v>
      </c>
      <c r="ER870" s="39" t="s">
        <v>181</v>
      </c>
      <c r="ES870" s="39" t="s">
        <v>181</v>
      </c>
      <c r="ET870" s="39" t="s">
        <v>181</v>
      </c>
      <c r="EU870" s="39" t="s">
        <v>181</v>
      </c>
      <c r="EV870" s="39" t="s">
        <v>181</v>
      </c>
      <c r="EW870" s="39" t="s">
        <v>181</v>
      </c>
      <c r="EX870" s="39" t="s">
        <v>181</v>
      </c>
      <c r="EY870" s="39" t="s">
        <v>181</v>
      </c>
      <c r="EZ870" s="39" t="s">
        <v>181</v>
      </c>
      <c r="FA870" s="39" t="s">
        <v>181</v>
      </c>
      <c r="FB870" s="39" t="s">
        <v>181</v>
      </c>
      <c r="FC870" s="39" t="s">
        <v>181</v>
      </c>
      <c r="FD870" s="39" t="s">
        <v>181</v>
      </c>
      <c r="FE870" s="39" t="s">
        <v>181</v>
      </c>
      <c r="FF870" s="7">
        <v>31517</v>
      </c>
      <c r="FG870" s="7">
        <v>43519</v>
      </c>
      <c r="FH870" s="7">
        <v>45130</v>
      </c>
      <c r="FI870" s="7">
        <v>45617</v>
      </c>
      <c r="FJ870" s="7">
        <v>45897</v>
      </c>
      <c r="FK870" s="7">
        <v>46048</v>
      </c>
      <c r="FL870" s="7">
        <v>46114</v>
      </c>
      <c r="FM870" s="7">
        <v>46166</v>
      </c>
      <c r="FN870" s="7">
        <v>46231</v>
      </c>
      <c r="FO870" s="7">
        <v>46262</v>
      </c>
      <c r="FP870" s="7">
        <v>46276</v>
      </c>
      <c r="FQ870" s="7">
        <v>46284</v>
      </c>
      <c r="FR870" s="39" t="s">
        <v>181</v>
      </c>
      <c r="FS870" s="39" t="s">
        <v>181</v>
      </c>
      <c r="FT870" s="39" t="s">
        <v>181</v>
      </c>
      <c r="FU870" s="39" t="s">
        <v>181</v>
      </c>
      <c r="FV870" s="39" t="s">
        <v>181</v>
      </c>
      <c r="FW870" s="39" t="s">
        <v>181</v>
      </c>
      <c r="FX870" s="39" t="s">
        <v>181</v>
      </c>
      <c r="FY870" s="39" t="s">
        <v>181</v>
      </c>
      <c r="FZ870" s="39" t="s">
        <v>181</v>
      </c>
      <c r="GA870" s="39" t="s">
        <v>181</v>
      </c>
      <c r="GB870" s="39" t="s">
        <v>181</v>
      </c>
      <c r="GC870" s="39" t="s">
        <v>181</v>
      </c>
      <c r="GD870" s="39" t="s">
        <v>181</v>
      </c>
      <c r="GE870" s="39" t="s">
        <v>181</v>
      </c>
      <c r="GF870" s="39" t="s">
        <v>181</v>
      </c>
      <c r="GG870" s="39" t="s">
        <v>181</v>
      </c>
      <c r="GH870" s="39" t="s">
        <v>181</v>
      </c>
      <c r="GI870" s="39" t="s">
        <v>181</v>
      </c>
      <c r="GJ870" s="39" t="s">
        <v>181</v>
      </c>
      <c r="GK870" s="39" t="s">
        <v>181</v>
      </c>
      <c r="GL870" s="39" t="s">
        <v>181</v>
      </c>
      <c r="GM870" s="39" t="s">
        <v>181</v>
      </c>
      <c r="GN870" s="39" t="s">
        <v>181</v>
      </c>
      <c r="GO870" s="39" t="s">
        <v>181</v>
      </c>
      <c r="GP870" s="39" t="s">
        <v>181</v>
      </c>
      <c r="GQ870" s="39" t="s">
        <v>181</v>
      </c>
      <c r="GR870" s="39" t="s">
        <v>181</v>
      </c>
      <c r="GS870" s="39" t="s">
        <v>181</v>
      </c>
    </row>
    <row r="871" spans="1:201" ht="15" customHeight="1" x14ac:dyDescent="0.25">
      <c r="A871" s="11">
        <f>$A$65</f>
        <v>20193</v>
      </c>
      <c r="B871" s="7">
        <v>9437</v>
      </c>
      <c r="C871" s="7">
        <v>11925</v>
      </c>
      <c r="D871" s="7">
        <v>12654</v>
      </c>
      <c r="E871" s="7">
        <v>13104</v>
      </c>
      <c r="F871" s="7">
        <v>13375</v>
      </c>
      <c r="G871" s="7">
        <v>13568</v>
      </c>
      <c r="H871" s="7">
        <v>13735</v>
      </c>
      <c r="I871" s="7">
        <v>13894</v>
      </c>
      <c r="J871" s="7">
        <v>14090</v>
      </c>
      <c r="K871" s="7">
        <v>14165</v>
      </c>
      <c r="L871" s="7">
        <v>14210</v>
      </c>
      <c r="M871" s="39" t="s">
        <v>181</v>
      </c>
      <c r="N871" s="39" t="s">
        <v>181</v>
      </c>
      <c r="O871" s="39" t="s">
        <v>181</v>
      </c>
      <c r="P871" s="39" t="s">
        <v>181</v>
      </c>
      <c r="Q871" s="39" t="s">
        <v>181</v>
      </c>
      <c r="R871" s="39" t="s">
        <v>181</v>
      </c>
      <c r="S871" s="39" t="s">
        <v>181</v>
      </c>
      <c r="T871" s="39" t="s">
        <v>181</v>
      </c>
      <c r="U871" s="39" t="s">
        <v>181</v>
      </c>
      <c r="V871" s="39" t="s">
        <v>181</v>
      </c>
      <c r="W871" s="39" t="s">
        <v>181</v>
      </c>
      <c r="X871" s="39" t="s">
        <v>181</v>
      </c>
      <c r="Y871" s="39" t="s">
        <v>181</v>
      </c>
      <c r="Z871" s="39" t="s">
        <v>181</v>
      </c>
      <c r="AA871" s="39" t="s">
        <v>181</v>
      </c>
      <c r="AB871" s="39" t="s">
        <v>181</v>
      </c>
      <c r="AC871" s="39" t="s">
        <v>181</v>
      </c>
      <c r="AD871" s="39" t="s">
        <v>181</v>
      </c>
      <c r="AE871" s="39" t="s">
        <v>181</v>
      </c>
      <c r="AF871" s="39" t="s">
        <v>181</v>
      </c>
      <c r="AG871" s="39" t="s">
        <v>181</v>
      </c>
      <c r="AH871" s="39" t="s">
        <v>181</v>
      </c>
      <c r="AI871" s="39" t="s">
        <v>181</v>
      </c>
      <c r="AJ871" s="39" t="s">
        <v>181</v>
      </c>
      <c r="AK871" s="39" t="s">
        <v>181</v>
      </c>
      <c r="AL871" s="39" t="s">
        <v>181</v>
      </c>
      <c r="AM871" s="39" t="s">
        <v>181</v>
      </c>
      <c r="AN871" s="39" t="s">
        <v>181</v>
      </c>
      <c r="AO871" s="39" t="s">
        <v>181</v>
      </c>
      <c r="AP871" s="7">
        <v>52613</v>
      </c>
      <c r="AQ871" s="7">
        <v>64947</v>
      </c>
      <c r="AR871" s="7">
        <v>67393</v>
      </c>
      <c r="AS871" s="7">
        <v>68272</v>
      </c>
      <c r="AT871" s="7">
        <v>68615</v>
      </c>
      <c r="AU871" s="7">
        <v>68796</v>
      </c>
      <c r="AV871" s="7">
        <v>68916</v>
      </c>
      <c r="AW871" s="7">
        <v>68988</v>
      </c>
      <c r="AX871" s="7">
        <v>69063</v>
      </c>
      <c r="AY871" s="7">
        <v>69108</v>
      </c>
      <c r="AZ871" s="7">
        <v>69135</v>
      </c>
      <c r="BA871" s="39" t="s">
        <v>181</v>
      </c>
      <c r="BB871" s="39" t="s">
        <v>181</v>
      </c>
      <c r="BC871" s="39" t="s">
        <v>181</v>
      </c>
      <c r="BD871" s="39" t="s">
        <v>181</v>
      </c>
      <c r="BE871" s="39" t="s">
        <v>181</v>
      </c>
      <c r="BF871" s="39" t="s">
        <v>181</v>
      </c>
      <c r="BG871" s="39" t="s">
        <v>181</v>
      </c>
      <c r="BH871" s="39" t="s">
        <v>181</v>
      </c>
      <c r="BI871" s="39" t="s">
        <v>181</v>
      </c>
      <c r="BJ871" s="39" t="s">
        <v>181</v>
      </c>
      <c r="BK871" s="39" t="s">
        <v>181</v>
      </c>
      <c r="BL871" s="39" t="s">
        <v>181</v>
      </c>
      <c r="BM871" s="39" t="s">
        <v>181</v>
      </c>
      <c r="BN871" s="39" t="s">
        <v>181</v>
      </c>
      <c r="BO871" s="39" t="s">
        <v>181</v>
      </c>
      <c r="BP871" s="39" t="s">
        <v>181</v>
      </c>
      <c r="BQ871" s="39" t="s">
        <v>181</v>
      </c>
      <c r="BR871" s="39" t="s">
        <v>181</v>
      </c>
      <c r="BS871" s="39" t="s">
        <v>181</v>
      </c>
      <c r="BT871" s="39" t="s">
        <v>181</v>
      </c>
      <c r="BU871" s="39" t="s">
        <v>181</v>
      </c>
      <c r="BV871" s="39" t="s">
        <v>181</v>
      </c>
      <c r="BW871" s="39" t="s">
        <v>181</v>
      </c>
      <c r="BX871" s="39" t="s">
        <v>181</v>
      </c>
      <c r="BY871" s="39" t="s">
        <v>181</v>
      </c>
      <c r="BZ871" s="39" t="s">
        <v>181</v>
      </c>
      <c r="CA871" s="39" t="s">
        <v>181</v>
      </c>
      <c r="CB871" s="39" t="s">
        <v>181</v>
      </c>
      <c r="CC871" s="39" t="s">
        <v>181</v>
      </c>
      <c r="CD871" s="7">
        <v>6409</v>
      </c>
      <c r="CE871" s="7">
        <v>7476</v>
      </c>
      <c r="CF871" s="7">
        <v>8164</v>
      </c>
      <c r="CG871" s="7">
        <v>8526</v>
      </c>
      <c r="CH871" s="7">
        <v>8731</v>
      </c>
      <c r="CI871" s="7">
        <v>8845</v>
      </c>
      <c r="CJ871" s="7">
        <v>8920</v>
      </c>
      <c r="CK871" s="7">
        <v>8998</v>
      </c>
      <c r="CL871" s="7">
        <v>9060</v>
      </c>
      <c r="CM871" s="7">
        <v>9077</v>
      </c>
      <c r="CN871" s="7">
        <v>9093</v>
      </c>
      <c r="CO871" s="39" t="s">
        <v>181</v>
      </c>
      <c r="CP871" s="39" t="s">
        <v>181</v>
      </c>
      <c r="CQ871" s="39" t="s">
        <v>181</v>
      </c>
      <c r="CR871" s="39" t="s">
        <v>181</v>
      </c>
      <c r="CS871" s="39" t="s">
        <v>181</v>
      </c>
      <c r="CT871" s="39" t="s">
        <v>181</v>
      </c>
      <c r="CU871" s="39" t="s">
        <v>181</v>
      </c>
      <c r="CV871" s="39" t="s">
        <v>181</v>
      </c>
      <c r="CW871" s="39" t="s">
        <v>181</v>
      </c>
      <c r="CX871" s="39" t="s">
        <v>181</v>
      </c>
      <c r="CY871" s="39" t="s">
        <v>181</v>
      </c>
      <c r="CZ871" s="39" t="s">
        <v>181</v>
      </c>
      <c r="DA871" s="39" t="s">
        <v>181</v>
      </c>
      <c r="DB871" s="39" t="s">
        <v>181</v>
      </c>
      <c r="DC871" s="39" t="s">
        <v>181</v>
      </c>
      <c r="DD871" s="39" t="s">
        <v>181</v>
      </c>
      <c r="DE871" s="39" t="s">
        <v>181</v>
      </c>
      <c r="DF871" s="39" t="s">
        <v>181</v>
      </c>
      <c r="DG871" s="39" t="s">
        <v>181</v>
      </c>
      <c r="DH871" s="39" t="s">
        <v>181</v>
      </c>
      <c r="DI871" s="39" t="s">
        <v>181</v>
      </c>
      <c r="DJ871" s="39" t="s">
        <v>181</v>
      </c>
      <c r="DK871" s="39" t="s">
        <v>181</v>
      </c>
      <c r="DL871" s="39" t="s">
        <v>181</v>
      </c>
      <c r="DM871" s="39" t="s">
        <v>181</v>
      </c>
      <c r="DN871" s="39" t="s">
        <v>181</v>
      </c>
      <c r="DO871" s="39" t="s">
        <v>181</v>
      </c>
      <c r="DP871" s="39" t="s">
        <v>181</v>
      </c>
      <c r="DQ871" s="39" t="s">
        <v>181</v>
      </c>
      <c r="DR871" s="7">
        <v>3289</v>
      </c>
      <c r="DS871" s="7">
        <v>5815</v>
      </c>
      <c r="DT871" s="7">
        <v>6679</v>
      </c>
      <c r="DU871" s="7">
        <v>7162</v>
      </c>
      <c r="DV871" s="7">
        <v>7532</v>
      </c>
      <c r="DW871" s="7">
        <v>7799</v>
      </c>
      <c r="DX871" s="7">
        <v>7993</v>
      </c>
      <c r="DY871" s="7">
        <v>8142</v>
      </c>
      <c r="DZ871" s="7">
        <v>8275</v>
      </c>
      <c r="EA871" s="7">
        <v>8327</v>
      </c>
      <c r="EB871" s="7">
        <v>8352</v>
      </c>
      <c r="EC871" s="39" t="s">
        <v>181</v>
      </c>
      <c r="ED871" s="39" t="s">
        <v>181</v>
      </c>
      <c r="EE871" s="39" t="s">
        <v>181</v>
      </c>
      <c r="EF871" s="39" t="s">
        <v>181</v>
      </c>
      <c r="EG871" s="39" t="s">
        <v>181</v>
      </c>
      <c r="EH871" s="39" t="s">
        <v>181</v>
      </c>
      <c r="EI871" s="39" t="s">
        <v>181</v>
      </c>
      <c r="EJ871" s="39" t="s">
        <v>181</v>
      </c>
      <c r="EK871" s="39" t="s">
        <v>181</v>
      </c>
      <c r="EL871" s="39" t="s">
        <v>181</v>
      </c>
      <c r="EM871" s="39" t="s">
        <v>181</v>
      </c>
      <c r="EN871" s="39" t="s">
        <v>181</v>
      </c>
      <c r="EO871" s="39" t="s">
        <v>181</v>
      </c>
      <c r="EP871" s="39" t="s">
        <v>181</v>
      </c>
      <c r="EQ871" s="39" t="s">
        <v>181</v>
      </c>
      <c r="ER871" s="39" t="s">
        <v>181</v>
      </c>
      <c r="ES871" s="39" t="s">
        <v>181</v>
      </c>
      <c r="ET871" s="39" t="s">
        <v>181</v>
      </c>
      <c r="EU871" s="39" t="s">
        <v>181</v>
      </c>
      <c r="EV871" s="39" t="s">
        <v>181</v>
      </c>
      <c r="EW871" s="39" t="s">
        <v>181</v>
      </c>
      <c r="EX871" s="39" t="s">
        <v>181</v>
      </c>
      <c r="EY871" s="39" t="s">
        <v>181</v>
      </c>
      <c r="EZ871" s="39" t="s">
        <v>181</v>
      </c>
      <c r="FA871" s="39" t="s">
        <v>181</v>
      </c>
      <c r="FB871" s="39" t="s">
        <v>181</v>
      </c>
      <c r="FC871" s="39" t="s">
        <v>181</v>
      </c>
      <c r="FD871" s="39" t="s">
        <v>181</v>
      </c>
      <c r="FE871" s="39" t="s">
        <v>181</v>
      </c>
      <c r="FF871" s="7">
        <v>36531</v>
      </c>
      <c r="FG871" s="7">
        <v>46618</v>
      </c>
      <c r="FH871" s="7">
        <v>47928</v>
      </c>
      <c r="FI871" s="7">
        <v>48331</v>
      </c>
      <c r="FJ871" s="7">
        <v>48621</v>
      </c>
      <c r="FK871" s="7">
        <v>48768</v>
      </c>
      <c r="FL871" s="7">
        <v>48843</v>
      </c>
      <c r="FM871" s="7">
        <v>48897</v>
      </c>
      <c r="FN871" s="7">
        <v>48961</v>
      </c>
      <c r="FO871" s="7">
        <v>48991</v>
      </c>
      <c r="FP871" s="7">
        <v>49010</v>
      </c>
      <c r="FQ871" s="39" t="s">
        <v>181</v>
      </c>
      <c r="FR871" s="39" t="s">
        <v>181</v>
      </c>
      <c r="FS871" s="39" t="s">
        <v>181</v>
      </c>
      <c r="FT871" s="39" t="s">
        <v>181</v>
      </c>
      <c r="FU871" s="39" t="s">
        <v>181</v>
      </c>
      <c r="FV871" s="39" t="s">
        <v>181</v>
      </c>
      <c r="FW871" s="39" t="s">
        <v>181</v>
      </c>
      <c r="FX871" s="39" t="s">
        <v>181</v>
      </c>
      <c r="FY871" s="39" t="s">
        <v>181</v>
      </c>
      <c r="FZ871" s="39" t="s">
        <v>181</v>
      </c>
      <c r="GA871" s="39" t="s">
        <v>181</v>
      </c>
      <c r="GB871" s="39" t="s">
        <v>181</v>
      </c>
      <c r="GC871" s="39" t="s">
        <v>181</v>
      </c>
      <c r="GD871" s="39" t="s">
        <v>181</v>
      </c>
      <c r="GE871" s="39" t="s">
        <v>181</v>
      </c>
      <c r="GF871" s="39" t="s">
        <v>181</v>
      </c>
      <c r="GG871" s="39" t="s">
        <v>181</v>
      </c>
      <c r="GH871" s="39" t="s">
        <v>181</v>
      </c>
      <c r="GI871" s="39" t="s">
        <v>181</v>
      </c>
      <c r="GJ871" s="39" t="s">
        <v>181</v>
      </c>
      <c r="GK871" s="39" t="s">
        <v>181</v>
      </c>
      <c r="GL871" s="39" t="s">
        <v>181</v>
      </c>
      <c r="GM871" s="39" t="s">
        <v>181</v>
      </c>
      <c r="GN871" s="39" t="s">
        <v>181</v>
      </c>
      <c r="GO871" s="39" t="s">
        <v>181</v>
      </c>
      <c r="GP871" s="39" t="s">
        <v>181</v>
      </c>
      <c r="GQ871" s="39" t="s">
        <v>181</v>
      </c>
      <c r="GR871" s="39" t="s">
        <v>181</v>
      </c>
      <c r="GS871" s="39" t="s">
        <v>181</v>
      </c>
    </row>
    <row r="872" spans="1:201" ht="15" customHeight="1" x14ac:dyDescent="0.25">
      <c r="A872" s="11">
        <f>$A$66</f>
        <v>20194</v>
      </c>
      <c r="B872" s="7">
        <v>9815</v>
      </c>
      <c r="C872" s="7">
        <v>12353</v>
      </c>
      <c r="D872" s="7">
        <v>12995</v>
      </c>
      <c r="E872" s="7">
        <v>13392</v>
      </c>
      <c r="F872" s="7">
        <v>13687</v>
      </c>
      <c r="G872" s="7">
        <v>13895</v>
      </c>
      <c r="H872" s="7">
        <v>14074</v>
      </c>
      <c r="I872" s="7">
        <v>14190</v>
      </c>
      <c r="J872" s="7">
        <v>14371</v>
      </c>
      <c r="K872" s="7">
        <v>14462</v>
      </c>
      <c r="L872" s="39" t="s">
        <v>181</v>
      </c>
      <c r="M872" s="39" t="s">
        <v>181</v>
      </c>
      <c r="N872" s="39" t="s">
        <v>181</v>
      </c>
      <c r="O872" s="39" t="s">
        <v>181</v>
      </c>
      <c r="P872" s="39" t="s">
        <v>181</v>
      </c>
      <c r="Q872" s="39" t="s">
        <v>181</v>
      </c>
      <c r="R872" s="39" t="s">
        <v>181</v>
      </c>
      <c r="S872" s="39" t="s">
        <v>181</v>
      </c>
      <c r="T872" s="39" t="s">
        <v>181</v>
      </c>
      <c r="U872" s="39" t="s">
        <v>181</v>
      </c>
      <c r="V872" s="39" t="s">
        <v>181</v>
      </c>
      <c r="W872" s="39" t="s">
        <v>181</v>
      </c>
      <c r="X872" s="39" t="s">
        <v>181</v>
      </c>
      <c r="Y872" s="39" t="s">
        <v>181</v>
      </c>
      <c r="Z872" s="39" t="s">
        <v>181</v>
      </c>
      <c r="AA872" s="39" t="s">
        <v>181</v>
      </c>
      <c r="AB872" s="39" t="s">
        <v>181</v>
      </c>
      <c r="AC872" s="39" t="s">
        <v>181</v>
      </c>
      <c r="AD872" s="39" t="s">
        <v>181</v>
      </c>
      <c r="AE872" s="39" t="s">
        <v>181</v>
      </c>
      <c r="AF872" s="39" t="s">
        <v>181</v>
      </c>
      <c r="AG872" s="39" t="s">
        <v>181</v>
      </c>
      <c r="AH872" s="39" t="s">
        <v>181</v>
      </c>
      <c r="AI872" s="39" t="s">
        <v>181</v>
      </c>
      <c r="AJ872" s="39" t="s">
        <v>181</v>
      </c>
      <c r="AK872" s="39" t="s">
        <v>181</v>
      </c>
      <c r="AL872" s="39" t="s">
        <v>181</v>
      </c>
      <c r="AM872" s="39" t="s">
        <v>181</v>
      </c>
      <c r="AN872" s="39" t="s">
        <v>181</v>
      </c>
      <c r="AO872" s="39" t="s">
        <v>181</v>
      </c>
      <c r="AP872" s="7">
        <v>53942</v>
      </c>
      <c r="AQ872" s="7">
        <v>66475</v>
      </c>
      <c r="AR872" s="7">
        <v>69033</v>
      </c>
      <c r="AS872" s="7">
        <v>69797</v>
      </c>
      <c r="AT872" s="7">
        <v>70152</v>
      </c>
      <c r="AU872" s="7">
        <v>70303</v>
      </c>
      <c r="AV872" s="7">
        <v>70420</v>
      </c>
      <c r="AW872" s="7">
        <v>70512</v>
      </c>
      <c r="AX872" s="7">
        <v>70585</v>
      </c>
      <c r="AY872" s="7">
        <v>70622</v>
      </c>
      <c r="AZ872" s="39" t="s">
        <v>181</v>
      </c>
      <c r="BA872" s="39" t="s">
        <v>181</v>
      </c>
      <c r="BB872" s="39" t="s">
        <v>181</v>
      </c>
      <c r="BC872" s="39" t="s">
        <v>181</v>
      </c>
      <c r="BD872" s="39" t="s">
        <v>181</v>
      </c>
      <c r="BE872" s="39" t="s">
        <v>181</v>
      </c>
      <c r="BF872" s="39" t="s">
        <v>181</v>
      </c>
      <c r="BG872" s="39" t="s">
        <v>181</v>
      </c>
      <c r="BH872" s="39" t="s">
        <v>181</v>
      </c>
      <c r="BI872" s="39" t="s">
        <v>181</v>
      </c>
      <c r="BJ872" s="39" t="s">
        <v>181</v>
      </c>
      <c r="BK872" s="39" t="s">
        <v>181</v>
      </c>
      <c r="BL872" s="39" t="s">
        <v>181</v>
      </c>
      <c r="BM872" s="39" t="s">
        <v>181</v>
      </c>
      <c r="BN872" s="39" t="s">
        <v>181</v>
      </c>
      <c r="BO872" s="39" t="s">
        <v>181</v>
      </c>
      <c r="BP872" s="39" t="s">
        <v>181</v>
      </c>
      <c r="BQ872" s="39" t="s">
        <v>181</v>
      </c>
      <c r="BR872" s="39" t="s">
        <v>181</v>
      </c>
      <c r="BS872" s="39" t="s">
        <v>181</v>
      </c>
      <c r="BT872" s="39" t="s">
        <v>181</v>
      </c>
      <c r="BU872" s="39" t="s">
        <v>181</v>
      </c>
      <c r="BV872" s="39" t="s">
        <v>181</v>
      </c>
      <c r="BW872" s="39" t="s">
        <v>181</v>
      </c>
      <c r="BX872" s="39" t="s">
        <v>181</v>
      </c>
      <c r="BY872" s="39" t="s">
        <v>181</v>
      </c>
      <c r="BZ872" s="39" t="s">
        <v>181</v>
      </c>
      <c r="CA872" s="39" t="s">
        <v>181</v>
      </c>
      <c r="CB872" s="39" t="s">
        <v>181</v>
      </c>
      <c r="CC872" s="39" t="s">
        <v>181</v>
      </c>
      <c r="CD872" s="7">
        <v>6580</v>
      </c>
      <c r="CE872" s="7">
        <v>7720</v>
      </c>
      <c r="CF872" s="7">
        <v>8356</v>
      </c>
      <c r="CG872" s="7">
        <v>8721</v>
      </c>
      <c r="CH872" s="7">
        <v>8942</v>
      </c>
      <c r="CI872" s="7">
        <v>9075</v>
      </c>
      <c r="CJ872" s="7">
        <v>9154</v>
      </c>
      <c r="CK872" s="7">
        <v>9197</v>
      </c>
      <c r="CL872" s="7">
        <v>9254</v>
      </c>
      <c r="CM872" s="7">
        <v>9283</v>
      </c>
      <c r="CN872" s="39" t="s">
        <v>181</v>
      </c>
      <c r="CO872" s="39" t="s">
        <v>181</v>
      </c>
      <c r="CP872" s="39" t="s">
        <v>181</v>
      </c>
      <c r="CQ872" s="39" t="s">
        <v>181</v>
      </c>
      <c r="CR872" s="39" t="s">
        <v>181</v>
      </c>
      <c r="CS872" s="39" t="s">
        <v>181</v>
      </c>
      <c r="CT872" s="39" t="s">
        <v>181</v>
      </c>
      <c r="CU872" s="39" t="s">
        <v>181</v>
      </c>
      <c r="CV872" s="39" t="s">
        <v>181</v>
      </c>
      <c r="CW872" s="39" t="s">
        <v>181</v>
      </c>
      <c r="CX872" s="39" t="s">
        <v>181</v>
      </c>
      <c r="CY872" s="39" t="s">
        <v>181</v>
      </c>
      <c r="CZ872" s="39" t="s">
        <v>181</v>
      </c>
      <c r="DA872" s="39" t="s">
        <v>181</v>
      </c>
      <c r="DB872" s="39" t="s">
        <v>181</v>
      </c>
      <c r="DC872" s="39" t="s">
        <v>181</v>
      </c>
      <c r="DD872" s="39" t="s">
        <v>181</v>
      </c>
      <c r="DE872" s="39" t="s">
        <v>181</v>
      </c>
      <c r="DF872" s="39" t="s">
        <v>181</v>
      </c>
      <c r="DG872" s="39" t="s">
        <v>181</v>
      </c>
      <c r="DH872" s="39" t="s">
        <v>181</v>
      </c>
      <c r="DI872" s="39" t="s">
        <v>181</v>
      </c>
      <c r="DJ872" s="39" t="s">
        <v>181</v>
      </c>
      <c r="DK872" s="39" t="s">
        <v>181</v>
      </c>
      <c r="DL872" s="39" t="s">
        <v>181</v>
      </c>
      <c r="DM872" s="39" t="s">
        <v>181</v>
      </c>
      <c r="DN872" s="39" t="s">
        <v>181</v>
      </c>
      <c r="DO872" s="39" t="s">
        <v>181</v>
      </c>
      <c r="DP872" s="39" t="s">
        <v>181</v>
      </c>
      <c r="DQ872" s="39" t="s">
        <v>181</v>
      </c>
      <c r="DR872" s="7">
        <v>3189</v>
      </c>
      <c r="DS872" s="7">
        <v>5826</v>
      </c>
      <c r="DT872" s="7">
        <v>6626</v>
      </c>
      <c r="DU872" s="7">
        <v>7130</v>
      </c>
      <c r="DV872" s="7">
        <v>7499</v>
      </c>
      <c r="DW872" s="7">
        <v>7803</v>
      </c>
      <c r="DX872" s="7">
        <v>7992</v>
      </c>
      <c r="DY872" s="7">
        <v>8179</v>
      </c>
      <c r="DZ872" s="7">
        <v>8313</v>
      </c>
      <c r="EA872" s="7">
        <v>8361</v>
      </c>
      <c r="EB872" s="39" t="s">
        <v>181</v>
      </c>
      <c r="EC872" s="39" t="s">
        <v>181</v>
      </c>
      <c r="ED872" s="39" t="s">
        <v>181</v>
      </c>
      <c r="EE872" s="39" t="s">
        <v>181</v>
      </c>
      <c r="EF872" s="39" t="s">
        <v>181</v>
      </c>
      <c r="EG872" s="39" t="s">
        <v>181</v>
      </c>
      <c r="EH872" s="39" t="s">
        <v>181</v>
      </c>
      <c r="EI872" s="39" t="s">
        <v>181</v>
      </c>
      <c r="EJ872" s="39" t="s">
        <v>181</v>
      </c>
      <c r="EK872" s="39" t="s">
        <v>181</v>
      </c>
      <c r="EL872" s="39" t="s">
        <v>181</v>
      </c>
      <c r="EM872" s="39" t="s">
        <v>181</v>
      </c>
      <c r="EN872" s="39" t="s">
        <v>181</v>
      </c>
      <c r="EO872" s="39" t="s">
        <v>181</v>
      </c>
      <c r="EP872" s="39" t="s">
        <v>181</v>
      </c>
      <c r="EQ872" s="39" t="s">
        <v>181</v>
      </c>
      <c r="ER872" s="39" t="s">
        <v>181</v>
      </c>
      <c r="ES872" s="39" t="s">
        <v>181</v>
      </c>
      <c r="ET872" s="39" t="s">
        <v>181</v>
      </c>
      <c r="EU872" s="39" t="s">
        <v>181</v>
      </c>
      <c r="EV872" s="39" t="s">
        <v>181</v>
      </c>
      <c r="EW872" s="39" t="s">
        <v>181</v>
      </c>
      <c r="EX872" s="39" t="s">
        <v>181</v>
      </c>
      <c r="EY872" s="39" t="s">
        <v>181</v>
      </c>
      <c r="EZ872" s="39" t="s">
        <v>181</v>
      </c>
      <c r="FA872" s="39" t="s">
        <v>181</v>
      </c>
      <c r="FB872" s="39" t="s">
        <v>181</v>
      </c>
      <c r="FC872" s="39" t="s">
        <v>181</v>
      </c>
      <c r="FD872" s="39" t="s">
        <v>181</v>
      </c>
      <c r="FE872" s="39" t="s">
        <v>181</v>
      </c>
      <c r="FF872" s="7">
        <v>32399</v>
      </c>
      <c r="FG872" s="7">
        <v>42240</v>
      </c>
      <c r="FH872" s="7">
        <v>43446</v>
      </c>
      <c r="FI872" s="7">
        <v>43933</v>
      </c>
      <c r="FJ872" s="7">
        <v>44198</v>
      </c>
      <c r="FK872" s="7">
        <v>44308</v>
      </c>
      <c r="FL872" s="7">
        <v>44378</v>
      </c>
      <c r="FM872" s="7">
        <v>44428</v>
      </c>
      <c r="FN872" s="7">
        <v>44459</v>
      </c>
      <c r="FO872" s="7">
        <v>44488</v>
      </c>
      <c r="FP872" s="39" t="s">
        <v>181</v>
      </c>
      <c r="FQ872" s="39" t="s">
        <v>181</v>
      </c>
      <c r="FR872" s="39" t="s">
        <v>181</v>
      </c>
      <c r="FS872" s="39" t="s">
        <v>181</v>
      </c>
      <c r="FT872" s="39" t="s">
        <v>181</v>
      </c>
      <c r="FU872" s="39" t="s">
        <v>181</v>
      </c>
      <c r="FV872" s="39" t="s">
        <v>181</v>
      </c>
      <c r="FW872" s="39" t="s">
        <v>181</v>
      </c>
      <c r="FX872" s="39" t="s">
        <v>181</v>
      </c>
      <c r="FY872" s="39" t="s">
        <v>181</v>
      </c>
      <c r="FZ872" s="39" t="s">
        <v>181</v>
      </c>
      <c r="GA872" s="39" t="s">
        <v>181</v>
      </c>
      <c r="GB872" s="39" t="s">
        <v>181</v>
      </c>
      <c r="GC872" s="39" t="s">
        <v>181</v>
      </c>
      <c r="GD872" s="39" t="s">
        <v>181</v>
      </c>
      <c r="GE872" s="39" t="s">
        <v>181</v>
      </c>
      <c r="GF872" s="39" t="s">
        <v>181</v>
      </c>
      <c r="GG872" s="39" t="s">
        <v>181</v>
      </c>
      <c r="GH872" s="39" t="s">
        <v>181</v>
      </c>
      <c r="GI872" s="39" t="s">
        <v>181</v>
      </c>
      <c r="GJ872" s="39" t="s">
        <v>181</v>
      </c>
      <c r="GK872" s="39" t="s">
        <v>181</v>
      </c>
      <c r="GL872" s="39" t="s">
        <v>181</v>
      </c>
      <c r="GM872" s="39" t="s">
        <v>181</v>
      </c>
      <c r="GN872" s="39" t="s">
        <v>181</v>
      </c>
      <c r="GO872" s="39" t="s">
        <v>181</v>
      </c>
      <c r="GP872" s="39" t="s">
        <v>181</v>
      </c>
      <c r="GQ872" s="39" t="s">
        <v>181</v>
      </c>
      <c r="GR872" s="39" t="s">
        <v>181</v>
      </c>
      <c r="GS872" s="39" t="s">
        <v>181</v>
      </c>
    </row>
    <row r="873" spans="1:201" ht="15" customHeight="1" x14ac:dyDescent="0.25">
      <c r="A873" s="11">
        <f>$A$67</f>
        <v>20201</v>
      </c>
      <c r="B873" s="7">
        <v>8104</v>
      </c>
      <c r="C873" s="7">
        <v>9490</v>
      </c>
      <c r="D873" s="7">
        <v>9952</v>
      </c>
      <c r="E873" s="7">
        <v>10253</v>
      </c>
      <c r="F873" s="7">
        <v>10460</v>
      </c>
      <c r="G873" s="7">
        <v>10618</v>
      </c>
      <c r="H873" s="7">
        <v>10709</v>
      </c>
      <c r="I873" s="7">
        <v>10801</v>
      </c>
      <c r="J873" s="7">
        <v>10976</v>
      </c>
      <c r="K873" s="39" t="s">
        <v>181</v>
      </c>
      <c r="L873" s="39" t="s">
        <v>181</v>
      </c>
      <c r="M873" s="39" t="s">
        <v>181</v>
      </c>
      <c r="N873" s="39" t="s">
        <v>181</v>
      </c>
      <c r="O873" s="39" t="s">
        <v>181</v>
      </c>
      <c r="P873" s="39" t="s">
        <v>181</v>
      </c>
      <c r="Q873" s="39" t="s">
        <v>181</v>
      </c>
      <c r="R873" s="39" t="s">
        <v>181</v>
      </c>
      <c r="S873" s="39" t="s">
        <v>181</v>
      </c>
      <c r="T873" s="39" t="s">
        <v>181</v>
      </c>
      <c r="U873" s="39" t="s">
        <v>181</v>
      </c>
      <c r="V873" s="39" t="s">
        <v>181</v>
      </c>
      <c r="W873" s="39" t="s">
        <v>181</v>
      </c>
      <c r="X873" s="39" t="s">
        <v>181</v>
      </c>
      <c r="Y873" s="39" t="s">
        <v>181</v>
      </c>
      <c r="Z873" s="39" t="s">
        <v>181</v>
      </c>
      <c r="AA873" s="39" t="s">
        <v>181</v>
      </c>
      <c r="AB873" s="39" t="s">
        <v>181</v>
      </c>
      <c r="AC873" s="39" t="s">
        <v>181</v>
      </c>
      <c r="AD873" s="39" t="s">
        <v>181</v>
      </c>
      <c r="AE873" s="39" t="s">
        <v>181</v>
      </c>
      <c r="AF873" s="39" t="s">
        <v>181</v>
      </c>
      <c r="AG873" s="39" t="s">
        <v>181</v>
      </c>
      <c r="AH873" s="39" t="s">
        <v>181</v>
      </c>
      <c r="AI873" s="39" t="s">
        <v>181</v>
      </c>
      <c r="AJ873" s="39" t="s">
        <v>181</v>
      </c>
      <c r="AK873" s="39" t="s">
        <v>181</v>
      </c>
      <c r="AL873" s="39" t="s">
        <v>181</v>
      </c>
      <c r="AM873" s="39" t="s">
        <v>181</v>
      </c>
      <c r="AN873" s="39" t="s">
        <v>181</v>
      </c>
      <c r="AO873" s="39" t="s">
        <v>181</v>
      </c>
      <c r="AP873" s="7">
        <v>44192</v>
      </c>
      <c r="AQ873" s="7">
        <v>52330</v>
      </c>
      <c r="AR873" s="7">
        <v>53961</v>
      </c>
      <c r="AS873" s="7">
        <v>54493</v>
      </c>
      <c r="AT873" s="7">
        <v>54824</v>
      </c>
      <c r="AU873" s="7">
        <v>55001</v>
      </c>
      <c r="AV873" s="7">
        <v>55115</v>
      </c>
      <c r="AW873" s="7">
        <v>55170</v>
      </c>
      <c r="AX873" s="7">
        <v>55232</v>
      </c>
      <c r="AY873" s="39" t="s">
        <v>181</v>
      </c>
      <c r="AZ873" s="39" t="s">
        <v>181</v>
      </c>
      <c r="BA873" s="39" t="s">
        <v>181</v>
      </c>
      <c r="BB873" s="39" t="s">
        <v>181</v>
      </c>
      <c r="BC873" s="39" t="s">
        <v>181</v>
      </c>
      <c r="BD873" s="39" t="s">
        <v>181</v>
      </c>
      <c r="BE873" s="39" t="s">
        <v>181</v>
      </c>
      <c r="BF873" s="39" t="s">
        <v>181</v>
      </c>
      <c r="BG873" s="39" t="s">
        <v>181</v>
      </c>
      <c r="BH873" s="39" t="s">
        <v>181</v>
      </c>
      <c r="BI873" s="39" t="s">
        <v>181</v>
      </c>
      <c r="BJ873" s="39" t="s">
        <v>181</v>
      </c>
      <c r="BK873" s="39" t="s">
        <v>181</v>
      </c>
      <c r="BL873" s="39" t="s">
        <v>181</v>
      </c>
      <c r="BM873" s="39" t="s">
        <v>181</v>
      </c>
      <c r="BN873" s="39" t="s">
        <v>181</v>
      </c>
      <c r="BO873" s="39" t="s">
        <v>181</v>
      </c>
      <c r="BP873" s="39" t="s">
        <v>181</v>
      </c>
      <c r="BQ873" s="39" t="s">
        <v>181</v>
      </c>
      <c r="BR873" s="39" t="s">
        <v>181</v>
      </c>
      <c r="BS873" s="39" t="s">
        <v>181</v>
      </c>
      <c r="BT873" s="39" t="s">
        <v>181</v>
      </c>
      <c r="BU873" s="39" t="s">
        <v>181</v>
      </c>
      <c r="BV873" s="39" t="s">
        <v>181</v>
      </c>
      <c r="BW873" s="39" t="s">
        <v>181</v>
      </c>
      <c r="BX873" s="39" t="s">
        <v>181</v>
      </c>
      <c r="BY873" s="39" t="s">
        <v>181</v>
      </c>
      <c r="BZ873" s="39" t="s">
        <v>181</v>
      </c>
      <c r="CA873" s="39" t="s">
        <v>181</v>
      </c>
      <c r="CB873" s="39" t="s">
        <v>181</v>
      </c>
      <c r="CC873" s="39" t="s">
        <v>181</v>
      </c>
      <c r="CD873" s="7">
        <v>5250</v>
      </c>
      <c r="CE873" s="7">
        <v>5960</v>
      </c>
      <c r="CF873" s="7">
        <v>6439</v>
      </c>
      <c r="CG873" s="7">
        <v>6747</v>
      </c>
      <c r="CH873" s="7">
        <v>6916</v>
      </c>
      <c r="CI873" s="7">
        <v>7014</v>
      </c>
      <c r="CJ873" s="7">
        <v>7074</v>
      </c>
      <c r="CK873" s="7">
        <v>7129</v>
      </c>
      <c r="CL873" s="7">
        <v>7170</v>
      </c>
      <c r="CM873" s="39" t="s">
        <v>181</v>
      </c>
      <c r="CN873" s="39" t="s">
        <v>181</v>
      </c>
      <c r="CO873" s="39" t="s">
        <v>181</v>
      </c>
      <c r="CP873" s="39" t="s">
        <v>181</v>
      </c>
      <c r="CQ873" s="39" t="s">
        <v>181</v>
      </c>
      <c r="CR873" s="39" t="s">
        <v>181</v>
      </c>
      <c r="CS873" s="39" t="s">
        <v>181</v>
      </c>
      <c r="CT873" s="39" t="s">
        <v>181</v>
      </c>
      <c r="CU873" s="39" t="s">
        <v>181</v>
      </c>
      <c r="CV873" s="39" t="s">
        <v>181</v>
      </c>
      <c r="CW873" s="39" t="s">
        <v>181</v>
      </c>
      <c r="CX873" s="39" t="s">
        <v>181</v>
      </c>
      <c r="CY873" s="39" t="s">
        <v>181</v>
      </c>
      <c r="CZ873" s="39" t="s">
        <v>181</v>
      </c>
      <c r="DA873" s="39" t="s">
        <v>181</v>
      </c>
      <c r="DB873" s="39" t="s">
        <v>181</v>
      </c>
      <c r="DC873" s="39" t="s">
        <v>181</v>
      </c>
      <c r="DD873" s="39" t="s">
        <v>181</v>
      </c>
      <c r="DE873" s="39" t="s">
        <v>181</v>
      </c>
      <c r="DF873" s="39" t="s">
        <v>181</v>
      </c>
      <c r="DG873" s="39" t="s">
        <v>181</v>
      </c>
      <c r="DH873" s="39" t="s">
        <v>181</v>
      </c>
      <c r="DI873" s="39" t="s">
        <v>181</v>
      </c>
      <c r="DJ873" s="39" t="s">
        <v>181</v>
      </c>
      <c r="DK873" s="39" t="s">
        <v>181</v>
      </c>
      <c r="DL873" s="39" t="s">
        <v>181</v>
      </c>
      <c r="DM873" s="39" t="s">
        <v>181</v>
      </c>
      <c r="DN873" s="39" t="s">
        <v>181</v>
      </c>
      <c r="DO873" s="39" t="s">
        <v>181</v>
      </c>
      <c r="DP873" s="39" t="s">
        <v>181</v>
      </c>
      <c r="DQ873" s="39" t="s">
        <v>181</v>
      </c>
      <c r="DR873" s="7">
        <v>3134</v>
      </c>
      <c r="DS873" s="7">
        <v>4940</v>
      </c>
      <c r="DT873" s="7">
        <v>5508</v>
      </c>
      <c r="DU873" s="7">
        <v>5876</v>
      </c>
      <c r="DV873" s="7">
        <v>6143</v>
      </c>
      <c r="DW873" s="7">
        <v>6353</v>
      </c>
      <c r="DX873" s="7">
        <v>6541</v>
      </c>
      <c r="DY873" s="7">
        <v>6678</v>
      </c>
      <c r="DZ873" s="7">
        <v>6769</v>
      </c>
      <c r="EA873" s="39" t="s">
        <v>181</v>
      </c>
      <c r="EB873" s="39" t="s">
        <v>181</v>
      </c>
      <c r="EC873" s="39" t="s">
        <v>181</v>
      </c>
      <c r="ED873" s="39" t="s">
        <v>181</v>
      </c>
      <c r="EE873" s="39" t="s">
        <v>181</v>
      </c>
      <c r="EF873" s="39" t="s">
        <v>181</v>
      </c>
      <c r="EG873" s="39" t="s">
        <v>181</v>
      </c>
      <c r="EH873" s="39" t="s">
        <v>181</v>
      </c>
      <c r="EI873" s="39" t="s">
        <v>181</v>
      </c>
      <c r="EJ873" s="39" t="s">
        <v>181</v>
      </c>
      <c r="EK873" s="39" t="s">
        <v>181</v>
      </c>
      <c r="EL873" s="39" t="s">
        <v>181</v>
      </c>
      <c r="EM873" s="39" t="s">
        <v>181</v>
      </c>
      <c r="EN873" s="39" t="s">
        <v>181</v>
      </c>
      <c r="EO873" s="39" t="s">
        <v>181</v>
      </c>
      <c r="EP873" s="39" t="s">
        <v>181</v>
      </c>
      <c r="EQ873" s="39" t="s">
        <v>181</v>
      </c>
      <c r="ER873" s="39" t="s">
        <v>181</v>
      </c>
      <c r="ES873" s="39" t="s">
        <v>181</v>
      </c>
      <c r="ET873" s="39" t="s">
        <v>181</v>
      </c>
      <c r="EU873" s="39" t="s">
        <v>181</v>
      </c>
      <c r="EV873" s="39" t="s">
        <v>181</v>
      </c>
      <c r="EW873" s="39" t="s">
        <v>181</v>
      </c>
      <c r="EX873" s="39" t="s">
        <v>181</v>
      </c>
      <c r="EY873" s="39" t="s">
        <v>181</v>
      </c>
      <c r="EZ873" s="39" t="s">
        <v>181</v>
      </c>
      <c r="FA873" s="39" t="s">
        <v>181</v>
      </c>
      <c r="FB873" s="39" t="s">
        <v>181</v>
      </c>
      <c r="FC873" s="39" t="s">
        <v>181</v>
      </c>
      <c r="FD873" s="39" t="s">
        <v>181</v>
      </c>
      <c r="FE873" s="39" t="s">
        <v>181</v>
      </c>
      <c r="FF873" s="7">
        <v>31857</v>
      </c>
      <c r="FG873" s="7">
        <v>39687</v>
      </c>
      <c r="FH873" s="7">
        <v>41543</v>
      </c>
      <c r="FI873" s="7">
        <v>42222</v>
      </c>
      <c r="FJ873" s="7">
        <v>42560</v>
      </c>
      <c r="FK873" s="7">
        <v>42751</v>
      </c>
      <c r="FL873" s="7">
        <v>42856</v>
      </c>
      <c r="FM873" s="7">
        <v>42910</v>
      </c>
      <c r="FN873" s="7">
        <v>42966</v>
      </c>
      <c r="FO873" s="39" t="s">
        <v>181</v>
      </c>
      <c r="FP873" s="39" t="s">
        <v>181</v>
      </c>
      <c r="FQ873" s="39" t="s">
        <v>181</v>
      </c>
      <c r="FR873" s="39" t="s">
        <v>181</v>
      </c>
      <c r="FS873" s="39" t="s">
        <v>181</v>
      </c>
      <c r="FT873" s="39" t="s">
        <v>181</v>
      </c>
      <c r="FU873" s="39" t="s">
        <v>181</v>
      </c>
      <c r="FV873" s="39" t="s">
        <v>181</v>
      </c>
      <c r="FW873" s="39" t="s">
        <v>181</v>
      </c>
      <c r="FX873" s="39" t="s">
        <v>181</v>
      </c>
      <c r="FY873" s="39" t="s">
        <v>181</v>
      </c>
      <c r="FZ873" s="39" t="s">
        <v>181</v>
      </c>
      <c r="GA873" s="39" t="s">
        <v>181</v>
      </c>
      <c r="GB873" s="39" t="s">
        <v>181</v>
      </c>
      <c r="GC873" s="39" t="s">
        <v>181</v>
      </c>
      <c r="GD873" s="39" t="s">
        <v>181</v>
      </c>
      <c r="GE873" s="39" t="s">
        <v>181</v>
      </c>
      <c r="GF873" s="39" t="s">
        <v>181</v>
      </c>
      <c r="GG873" s="39" t="s">
        <v>181</v>
      </c>
      <c r="GH873" s="39" t="s">
        <v>181</v>
      </c>
      <c r="GI873" s="39" t="s">
        <v>181</v>
      </c>
      <c r="GJ873" s="39" t="s">
        <v>181</v>
      </c>
      <c r="GK873" s="39" t="s">
        <v>181</v>
      </c>
      <c r="GL873" s="39" t="s">
        <v>181</v>
      </c>
      <c r="GM873" s="39" t="s">
        <v>181</v>
      </c>
      <c r="GN873" s="39" t="s">
        <v>181</v>
      </c>
      <c r="GO873" s="39" t="s">
        <v>181</v>
      </c>
      <c r="GP873" s="39" t="s">
        <v>181</v>
      </c>
      <c r="GQ873" s="39" t="s">
        <v>181</v>
      </c>
      <c r="GR873" s="39" t="s">
        <v>181</v>
      </c>
      <c r="GS873" s="39" t="s">
        <v>181</v>
      </c>
    </row>
    <row r="874" spans="1:201" ht="15" customHeight="1" x14ac:dyDescent="0.25">
      <c r="A874" s="11">
        <f>$A$68</f>
        <v>20202</v>
      </c>
      <c r="B874" s="7">
        <v>3952</v>
      </c>
      <c r="C874" s="7">
        <v>4996</v>
      </c>
      <c r="D874" s="7">
        <v>5228</v>
      </c>
      <c r="E874" s="7">
        <v>5393</v>
      </c>
      <c r="F874" s="7">
        <v>5496</v>
      </c>
      <c r="G874" s="7">
        <v>5560</v>
      </c>
      <c r="H874" s="7">
        <v>5609</v>
      </c>
      <c r="I874" s="7">
        <v>5660</v>
      </c>
      <c r="J874" s="39" t="s">
        <v>181</v>
      </c>
      <c r="K874" s="39" t="s">
        <v>181</v>
      </c>
      <c r="L874" s="39" t="s">
        <v>181</v>
      </c>
      <c r="M874" s="39" t="s">
        <v>181</v>
      </c>
      <c r="N874" s="39" t="s">
        <v>181</v>
      </c>
      <c r="O874" s="39" t="s">
        <v>181</v>
      </c>
      <c r="P874" s="39" t="s">
        <v>181</v>
      </c>
      <c r="Q874" s="39" t="s">
        <v>181</v>
      </c>
      <c r="R874" s="39" t="s">
        <v>181</v>
      </c>
      <c r="S874" s="39" t="s">
        <v>181</v>
      </c>
      <c r="T874" s="39" t="s">
        <v>181</v>
      </c>
      <c r="U874" s="39" t="s">
        <v>181</v>
      </c>
      <c r="V874" s="39" t="s">
        <v>181</v>
      </c>
      <c r="W874" s="39" t="s">
        <v>181</v>
      </c>
      <c r="X874" s="39" t="s">
        <v>181</v>
      </c>
      <c r="Y874" s="39" t="s">
        <v>181</v>
      </c>
      <c r="Z874" s="39" t="s">
        <v>181</v>
      </c>
      <c r="AA874" s="39" t="s">
        <v>181</v>
      </c>
      <c r="AB874" s="39" t="s">
        <v>181</v>
      </c>
      <c r="AC874" s="39" t="s">
        <v>181</v>
      </c>
      <c r="AD874" s="39" t="s">
        <v>181</v>
      </c>
      <c r="AE874" s="39" t="s">
        <v>181</v>
      </c>
      <c r="AF874" s="39" t="s">
        <v>181</v>
      </c>
      <c r="AG874" s="39" t="s">
        <v>181</v>
      </c>
      <c r="AH874" s="39" t="s">
        <v>181</v>
      </c>
      <c r="AI874" s="39" t="s">
        <v>181</v>
      </c>
      <c r="AJ874" s="39" t="s">
        <v>181</v>
      </c>
      <c r="AK874" s="39" t="s">
        <v>181</v>
      </c>
      <c r="AL874" s="39" t="s">
        <v>181</v>
      </c>
      <c r="AM874" s="39" t="s">
        <v>181</v>
      </c>
      <c r="AN874" s="39" t="s">
        <v>181</v>
      </c>
      <c r="AO874" s="39" t="s">
        <v>181</v>
      </c>
      <c r="AP874" s="7">
        <v>24261</v>
      </c>
      <c r="AQ874" s="7">
        <v>29144</v>
      </c>
      <c r="AR874" s="7">
        <v>29954</v>
      </c>
      <c r="AS874" s="7">
        <v>30265</v>
      </c>
      <c r="AT874" s="7">
        <v>30420</v>
      </c>
      <c r="AU874" s="7">
        <v>30503</v>
      </c>
      <c r="AV874" s="7">
        <v>30557</v>
      </c>
      <c r="AW874" s="7">
        <v>30606</v>
      </c>
      <c r="AX874" s="39" t="s">
        <v>181</v>
      </c>
      <c r="AY874" s="39" t="s">
        <v>181</v>
      </c>
      <c r="AZ874" s="39" t="s">
        <v>181</v>
      </c>
      <c r="BA874" s="39" t="s">
        <v>181</v>
      </c>
      <c r="BB874" s="39" t="s">
        <v>181</v>
      </c>
      <c r="BC874" s="39" t="s">
        <v>181</v>
      </c>
      <c r="BD874" s="39" t="s">
        <v>181</v>
      </c>
      <c r="BE874" s="39" t="s">
        <v>181</v>
      </c>
      <c r="BF874" s="39" t="s">
        <v>181</v>
      </c>
      <c r="BG874" s="39" t="s">
        <v>181</v>
      </c>
      <c r="BH874" s="39" t="s">
        <v>181</v>
      </c>
      <c r="BI874" s="39" t="s">
        <v>181</v>
      </c>
      <c r="BJ874" s="39" t="s">
        <v>181</v>
      </c>
      <c r="BK874" s="39" t="s">
        <v>181</v>
      </c>
      <c r="BL874" s="39" t="s">
        <v>181</v>
      </c>
      <c r="BM874" s="39" t="s">
        <v>181</v>
      </c>
      <c r="BN874" s="39" t="s">
        <v>181</v>
      </c>
      <c r="BO874" s="39" t="s">
        <v>181</v>
      </c>
      <c r="BP874" s="39" t="s">
        <v>181</v>
      </c>
      <c r="BQ874" s="39" t="s">
        <v>181</v>
      </c>
      <c r="BR874" s="39" t="s">
        <v>181</v>
      </c>
      <c r="BS874" s="39" t="s">
        <v>181</v>
      </c>
      <c r="BT874" s="39" t="s">
        <v>181</v>
      </c>
      <c r="BU874" s="39" t="s">
        <v>181</v>
      </c>
      <c r="BV874" s="39" t="s">
        <v>181</v>
      </c>
      <c r="BW874" s="39" t="s">
        <v>181</v>
      </c>
      <c r="BX874" s="39" t="s">
        <v>181</v>
      </c>
      <c r="BY874" s="39" t="s">
        <v>181</v>
      </c>
      <c r="BZ874" s="39" t="s">
        <v>181</v>
      </c>
      <c r="CA874" s="39" t="s">
        <v>181</v>
      </c>
      <c r="CB874" s="39" t="s">
        <v>181</v>
      </c>
      <c r="CC874" s="39" t="s">
        <v>181</v>
      </c>
      <c r="CD874" s="7">
        <v>2862</v>
      </c>
      <c r="CE874" s="7">
        <v>3305</v>
      </c>
      <c r="CF874" s="7">
        <v>3632</v>
      </c>
      <c r="CG874" s="7">
        <v>3795</v>
      </c>
      <c r="CH874" s="7">
        <v>3882</v>
      </c>
      <c r="CI874" s="7">
        <v>3930</v>
      </c>
      <c r="CJ874" s="7">
        <v>3970</v>
      </c>
      <c r="CK874" s="7">
        <v>4006</v>
      </c>
      <c r="CL874" s="39" t="s">
        <v>181</v>
      </c>
      <c r="CM874" s="39" t="s">
        <v>181</v>
      </c>
      <c r="CN874" s="39" t="s">
        <v>181</v>
      </c>
      <c r="CO874" s="39" t="s">
        <v>181</v>
      </c>
      <c r="CP874" s="39" t="s">
        <v>181</v>
      </c>
      <c r="CQ874" s="39" t="s">
        <v>181</v>
      </c>
      <c r="CR874" s="39" t="s">
        <v>181</v>
      </c>
      <c r="CS874" s="39" t="s">
        <v>181</v>
      </c>
      <c r="CT874" s="39" t="s">
        <v>181</v>
      </c>
      <c r="CU874" s="39" t="s">
        <v>181</v>
      </c>
      <c r="CV874" s="39" t="s">
        <v>181</v>
      </c>
      <c r="CW874" s="39" t="s">
        <v>181</v>
      </c>
      <c r="CX874" s="39" t="s">
        <v>181</v>
      </c>
      <c r="CY874" s="39" t="s">
        <v>181</v>
      </c>
      <c r="CZ874" s="39" t="s">
        <v>181</v>
      </c>
      <c r="DA874" s="39" t="s">
        <v>181</v>
      </c>
      <c r="DB874" s="39" t="s">
        <v>181</v>
      </c>
      <c r="DC874" s="39" t="s">
        <v>181</v>
      </c>
      <c r="DD874" s="39" t="s">
        <v>181</v>
      </c>
      <c r="DE874" s="39" t="s">
        <v>181</v>
      </c>
      <c r="DF874" s="39" t="s">
        <v>181</v>
      </c>
      <c r="DG874" s="39" t="s">
        <v>181</v>
      </c>
      <c r="DH874" s="39" t="s">
        <v>181</v>
      </c>
      <c r="DI874" s="39" t="s">
        <v>181</v>
      </c>
      <c r="DJ874" s="39" t="s">
        <v>181</v>
      </c>
      <c r="DK874" s="39" t="s">
        <v>181</v>
      </c>
      <c r="DL874" s="39" t="s">
        <v>181</v>
      </c>
      <c r="DM874" s="39" t="s">
        <v>181</v>
      </c>
      <c r="DN874" s="39" t="s">
        <v>181</v>
      </c>
      <c r="DO874" s="39" t="s">
        <v>181</v>
      </c>
      <c r="DP874" s="39" t="s">
        <v>181</v>
      </c>
      <c r="DQ874" s="39" t="s">
        <v>181</v>
      </c>
      <c r="DR874" s="7">
        <v>2160</v>
      </c>
      <c r="DS874" s="7">
        <v>3679</v>
      </c>
      <c r="DT874" s="7">
        <v>4080</v>
      </c>
      <c r="DU874" s="7">
        <v>4306</v>
      </c>
      <c r="DV874" s="7">
        <v>4475</v>
      </c>
      <c r="DW874" s="7">
        <v>4664</v>
      </c>
      <c r="DX874" s="7">
        <v>4780</v>
      </c>
      <c r="DY874" s="7">
        <v>4857</v>
      </c>
      <c r="DZ874" s="39" t="s">
        <v>181</v>
      </c>
      <c r="EA874" s="39" t="s">
        <v>181</v>
      </c>
      <c r="EB874" s="39" t="s">
        <v>181</v>
      </c>
      <c r="EC874" s="39" t="s">
        <v>181</v>
      </c>
      <c r="ED874" s="39" t="s">
        <v>181</v>
      </c>
      <c r="EE874" s="39" t="s">
        <v>181</v>
      </c>
      <c r="EF874" s="39" t="s">
        <v>181</v>
      </c>
      <c r="EG874" s="39" t="s">
        <v>181</v>
      </c>
      <c r="EH874" s="39" t="s">
        <v>181</v>
      </c>
      <c r="EI874" s="39" t="s">
        <v>181</v>
      </c>
      <c r="EJ874" s="39" t="s">
        <v>181</v>
      </c>
      <c r="EK874" s="39" t="s">
        <v>181</v>
      </c>
      <c r="EL874" s="39" t="s">
        <v>181</v>
      </c>
      <c r="EM874" s="39" t="s">
        <v>181</v>
      </c>
      <c r="EN874" s="39" t="s">
        <v>181</v>
      </c>
      <c r="EO874" s="39" t="s">
        <v>181</v>
      </c>
      <c r="EP874" s="39" t="s">
        <v>181</v>
      </c>
      <c r="EQ874" s="39" t="s">
        <v>181</v>
      </c>
      <c r="ER874" s="39" t="s">
        <v>181</v>
      </c>
      <c r="ES874" s="39" t="s">
        <v>181</v>
      </c>
      <c r="ET874" s="39" t="s">
        <v>181</v>
      </c>
      <c r="EU874" s="39" t="s">
        <v>181</v>
      </c>
      <c r="EV874" s="39" t="s">
        <v>181</v>
      </c>
      <c r="EW874" s="39" t="s">
        <v>181</v>
      </c>
      <c r="EX874" s="39" t="s">
        <v>181</v>
      </c>
      <c r="EY874" s="39" t="s">
        <v>181</v>
      </c>
      <c r="EZ874" s="39" t="s">
        <v>181</v>
      </c>
      <c r="FA874" s="39" t="s">
        <v>181</v>
      </c>
      <c r="FB874" s="39" t="s">
        <v>181</v>
      </c>
      <c r="FC874" s="39" t="s">
        <v>181</v>
      </c>
      <c r="FD874" s="39" t="s">
        <v>181</v>
      </c>
      <c r="FE874" s="39" t="s">
        <v>181</v>
      </c>
      <c r="FF874" s="7">
        <v>29724</v>
      </c>
      <c r="FG874" s="7">
        <v>39342</v>
      </c>
      <c r="FH874" s="7">
        <v>40540</v>
      </c>
      <c r="FI874" s="7">
        <v>40939</v>
      </c>
      <c r="FJ874" s="7">
        <v>41238</v>
      </c>
      <c r="FK874" s="7">
        <v>41342</v>
      </c>
      <c r="FL874" s="7">
        <v>41400</v>
      </c>
      <c r="FM874" s="7">
        <v>41441</v>
      </c>
      <c r="FN874" s="39" t="s">
        <v>181</v>
      </c>
      <c r="FO874" s="39" t="s">
        <v>181</v>
      </c>
      <c r="FP874" s="39" t="s">
        <v>181</v>
      </c>
      <c r="FQ874" s="39" t="s">
        <v>181</v>
      </c>
      <c r="FR874" s="39" t="s">
        <v>181</v>
      </c>
      <c r="FS874" s="39" t="s">
        <v>181</v>
      </c>
      <c r="FT874" s="39" t="s">
        <v>181</v>
      </c>
      <c r="FU874" s="39" t="s">
        <v>181</v>
      </c>
      <c r="FV874" s="39" t="s">
        <v>181</v>
      </c>
      <c r="FW874" s="39" t="s">
        <v>181</v>
      </c>
      <c r="FX874" s="39" t="s">
        <v>181</v>
      </c>
      <c r="FY874" s="39" t="s">
        <v>181</v>
      </c>
      <c r="FZ874" s="39" t="s">
        <v>181</v>
      </c>
      <c r="GA874" s="39" t="s">
        <v>181</v>
      </c>
      <c r="GB874" s="39" t="s">
        <v>181</v>
      </c>
      <c r="GC874" s="39" t="s">
        <v>181</v>
      </c>
      <c r="GD874" s="39" t="s">
        <v>181</v>
      </c>
      <c r="GE874" s="39" t="s">
        <v>181</v>
      </c>
      <c r="GF874" s="39" t="s">
        <v>181</v>
      </c>
      <c r="GG874" s="39" t="s">
        <v>181</v>
      </c>
      <c r="GH874" s="39" t="s">
        <v>181</v>
      </c>
      <c r="GI874" s="39" t="s">
        <v>181</v>
      </c>
      <c r="GJ874" s="39" t="s">
        <v>181</v>
      </c>
      <c r="GK874" s="39" t="s">
        <v>181</v>
      </c>
      <c r="GL874" s="39" t="s">
        <v>181</v>
      </c>
      <c r="GM874" s="39" t="s">
        <v>181</v>
      </c>
      <c r="GN874" s="39" t="s">
        <v>181</v>
      </c>
      <c r="GO874" s="39" t="s">
        <v>181</v>
      </c>
      <c r="GP874" s="39" t="s">
        <v>181</v>
      </c>
      <c r="GQ874" s="39" t="s">
        <v>181</v>
      </c>
      <c r="GR874" s="39" t="s">
        <v>181</v>
      </c>
      <c r="GS874" s="39" t="s">
        <v>181</v>
      </c>
    </row>
    <row r="875" spans="1:201" ht="15" customHeight="1" x14ac:dyDescent="0.25">
      <c r="A875" s="11">
        <f>$A$69</f>
        <v>20203</v>
      </c>
      <c r="B875" s="7">
        <v>5628</v>
      </c>
      <c r="C875" s="7">
        <v>6999</v>
      </c>
      <c r="D875" s="7">
        <v>7376</v>
      </c>
      <c r="E875" s="7">
        <v>7548</v>
      </c>
      <c r="F875" s="7">
        <v>7693</v>
      </c>
      <c r="G875" s="7">
        <v>7774</v>
      </c>
      <c r="H875" s="7">
        <v>7843</v>
      </c>
      <c r="I875" s="39" t="s">
        <v>181</v>
      </c>
      <c r="J875" s="39" t="s">
        <v>181</v>
      </c>
      <c r="K875" s="39" t="s">
        <v>181</v>
      </c>
      <c r="L875" s="39" t="s">
        <v>181</v>
      </c>
      <c r="M875" s="39" t="s">
        <v>181</v>
      </c>
      <c r="N875" s="39" t="s">
        <v>181</v>
      </c>
      <c r="O875" s="39" t="s">
        <v>181</v>
      </c>
      <c r="P875" s="39" t="s">
        <v>181</v>
      </c>
      <c r="Q875" s="39" t="s">
        <v>181</v>
      </c>
      <c r="R875" s="39" t="s">
        <v>181</v>
      </c>
      <c r="S875" s="39" t="s">
        <v>181</v>
      </c>
      <c r="T875" s="39" t="s">
        <v>181</v>
      </c>
      <c r="U875" s="39" t="s">
        <v>181</v>
      </c>
      <c r="V875" s="39" t="s">
        <v>181</v>
      </c>
      <c r="W875" s="39" t="s">
        <v>181</v>
      </c>
      <c r="X875" s="39" t="s">
        <v>181</v>
      </c>
      <c r="Y875" s="39" t="s">
        <v>181</v>
      </c>
      <c r="Z875" s="39" t="s">
        <v>181</v>
      </c>
      <c r="AA875" s="39" t="s">
        <v>181</v>
      </c>
      <c r="AB875" s="39" t="s">
        <v>181</v>
      </c>
      <c r="AC875" s="39" t="s">
        <v>181</v>
      </c>
      <c r="AD875" s="39" t="s">
        <v>181</v>
      </c>
      <c r="AE875" s="39" t="s">
        <v>181</v>
      </c>
      <c r="AF875" s="39" t="s">
        <v>181</v>
      </c>
      <c r="AG875" s="39" t="s">
        <v>181</v>
      </c>
      <c r="AH875" s="39" t="s">
        <v>181</v>
      </c>
      <c r="AI875" s="39" t="s">
        <v>181</v>
      </c>
      <c r="AJ875" s="39" t="s">
        <v>181</v>
      </c>
      <c r="AK875" s="39" t="s">
        <v>181</v>
      </c>
      <c r="AL875" s="39" t="s">
        <v>181</v>
      </c>
      <c r="AM875" s="39" t="s">
        <v>181</v>
      </c>
      <c r="AN875" s="39" t="s">
        <v>181</v>
      </c>
      <c r="AO875" s="39" t="s">
        <v>181</v>
      </c>
      <c r="AP875" s="7">
        <v>33751</v>
      </c>
      <c r="AQ875" s="7">
        <v>40007</v>
      </c>
      <c r="AR875" s="7">
        <v>41169</v>
      </c>
      <c r="AS875" s="7">
        <v>41560</v>
      </c>
      <c r="AT875" s="7">
        <v>41746</v>
      </c>
      <c r="AU875" s="7">
        <v>41848</v>
      </c>
      <c r="AV875" s="7">
        <v>41914</v>
      </c>
      <c r="AW875" s="39" t="s">
        <v>181</v>
      </c>
      <c r="AX875" s="39" t="s">
        <v>181</v>
      </c>
      <c r="AY875" s="39" t="s">
        <v>181</v>
      </c>
      <c r="AZ875" s="39" t="s">
        <v>181</v>
      </c>
      <c r="BA875" s="39" t="s">
        <v>181</v>
      </c>
      <c r="BB875" s="39" t="s">
        <v>181</v>
      </c>
      <c r="BC875" s="39" t="s">
        <v>181</v>
      </c>
      <c r="BD875" s="39" t="s">
        <v>181</v>
      </c>
      <c r="BE875" s="39" t="s">
        <v>181</v>
      </c>
      <c r="BF875" s="39" t="s">
        <v>181</v>
      </c>
      <c r="BG875" s="39" t="s">
        <v>181</v>
      </c>
      <c r="BH875" s="39" t="s">
        <v>181</v>
      </c>
      <c r="BI875" s="39" t="s">
        <v>181</v>
      </c>
      <c r="BJ875" s="39" t="s">
        <v>181</v>
      </c>
      <c r="BK875" s="39" t="s">
        <v>181</v>
      </c>
      <c r="BL875" s="39" t="s">
        <v>181</v>
      </c>
      <c r="BM875" s="39" t="s">
        <v>181</v>
      </c>
      <c r="BN875" s="39" t="s">
        <v>181</v>
      </c>
      <c r="BO875" s="39" t="s">
        <v>181</v>
      </c>
      <c r="BP875" s="39" t="s">
        <v>181</v>
      </c>
      <c r="BQ875" s="39" t="s">
        <v>181</v>
      </c>
      <c r="BR875" s="39" t="s">
        <v>181</v>
      </c>
      <c r="BS875" s="39" t="s">
        <v>181</v>
      </c>
      <c r="BT875" s="39" t="s">
        <v>181</v>
      </c>
      <c r="BU875" s="39" t="s">
        <v>181</v>
      </c>
      <c r="BV875" s="39" t="s">
        <v>181</v>
      </c>
      <c r="BW875" s="39" t="s">
        <v>181</v>
      </c>
      <c r="BX875" s="39" t="s">
        <v>181</v>
      </c>
      <c r="BY875" s="39" t="s">
        <v>181</v>
      </c>
      <c r="BZ875" s="39" t="s">
        <v>181</v>
      </c>
      <c r="CA875" s="39" t="s">
        <v>181</v>
      </c>
      <c r="CB875" s="39" t="s">
        <v>181</v>
      </c>
      <c r="CC875" s="39" t="s">
        <v>181</v>
      </c>
      <c r="CD875" s="7">
        <v>4053</v>
      </c>
      <c r="CE875" s="7">
        <v>4833</v>
      </c>
      <c r="CF875" s="7">
        <v>5247</v>
      </c>
      <c r="CG875" s="7">
        <v>5485</v>
      </c>
      <c r="CH875" s="7">
        <v>5600</v>
      </c>
      <c r="CI875" s="7">
        <v>5676</v>
      </c>
      <c r="CJ875" s="7">
        <v>5723</v>
      </c>
      <c r="CK875" s="39" t="s">
        <v>181</v>
      </c>
      <c r="CL875" s="39" t="s">
        <v>181</v>
      </c>
      <c r="CM875" s="39" t="s">
        <v>181</v>
      </c>
      <c r="CN875" s="39" t="s">
        <v>181</v>
      </c>
      <c r="CO875" s="39" t="s">
        <v>181</v>
      </c>
      <c r="CP875" s="39" t="s">
        <v>181</v>
      </c>
      <c r="CQ875" s="39" t="s">
        <v>181</v>
      </c>
      <c r="CR875" s="39" t="s">
        <v>181</v>
      </c>
      <c r="CS875" s="39" t="s">
        <v>181</v>
      </c>
      <c r="CT875" s="39" t="s">
        <v>181</v>
      </c>
      <c r="CU875" s="39" t="s">
        <v>181</v>
      </c>
      <c r="CV875" s="39" t="s">
        <v>181</v>
      </c>
      <c r="CW875" s="39" t="s">
        <v>181</v>
      </c>
      <c r="CX875" s="39" t="s">
        <v>181</v>
      </c>
      <c r="CY875" s="39" t="s">
        <v>181</v>
      </c>
      <c r="CZ875" s="39" t="s">
        <v>181</v>
      </c>
      <c r="DA875" s="39" t="s">
        <v>181</v>
      </c>
      <c r="DB875" s="39" t="s">
        <v>181</v>
      </c>
      <c r="DC875" s="39" t="s">
        <v>181</v>
      </c>
      <c r="DD875" s="39" t="s">
        <v>181</v>
      </c>
      <c r="DE875" s="39" t="s">
        <v>181</v>
      </c>
      <c r="DF875" s="39" t="s">
        <v>181</v>
      </c>
      <c r="DG875" s="39" t="s">
        <v>181</v>
      </c>
      <c r="DH875" s="39" t="s">
        <v>181</v>
      </c>
      <c r="DI875" s="39" t="s">
        <v>181</v>
      </c>
      <c r="DJ875" s="39" t="s">
        <v>181</v>
      </c>
      <c r="DK875" s="39" t="s">
        <v>181</v>
      </c>
      <c r="DL875" s="39" t="s">
        <v>181</v>
      </c>
      <c r="DM875" s="39" t="s">
        <v>181</v>
      </c>
      <c r="DN875" s="39" t="s">
        <v>181</v>
      </c>
      <c r="DO875" s="39" t="s">
        <v>181</v>
      </c>
      <c r="DP875" s="39" t="s">
        <v>181</v>
      </c>
      <c r="DQ875" s="39" t="s">
        <v>181</v>
      </c>
      <c r="DR875" s="7">
        <v>3056</v>
      </c>
      <c r="DS875" s="7">
        <v>5123</v>
      </c>
      <c r="DT875" s="7">
        <v>5752</v>
      </c>
      <c r="DU875" s="7">
        <v>6108</v>
      </c>
      <c r="DV875" s="7">
        <v>6430</v>
      </c>
      <c r="DW875" s="7">
        <v>6724</v>
      </c>
      <c r="DX875" s="7">
        <v>6867</v>
      </c>
      <c r="DY875" s="39" t="s">
        <v>181</v>
      </c>
      <c r="DZ875" s="39" t="s">
        <v>181</v>
      </c>
      <c r="EA875" s="39" t="s">
        <v>181</v>
      </c>
      <c r="EB875" s="39" t="s">
        <v>181</v>
      </c>
      <c r="EC875" s="39" t="s">
        <v>181</v>
      </c>
      <c r="ED875" s="39" t="s">
        <v>181</v>
      </c>
      <c r="EE875" s="39" t="s">
        <v>181</v>
      </c>
      <c r="EF875" s="39" t="s">
        <v>181</v>
      </c>
      <c r="EG875" s="39" t="s">
        <v>181</v>
      </c>
      <c r="EH875" s="39" t="s">
        <v>181</v>
      </c>
      <c r="EI875" s="39" t="s">
        <v>181</v>
      </c>
      <c r="EJ875" s="39" t="s">
        <v>181</v>
      </c>
      <c r="EK875" s="39" t="s">
        <v>181</v>
      </c>
      <c r="EL875" s="39" t="s">
        <v>181</v>
      </c>
      <c r="EM875" s="39" t="s">
        <v>181</v>
      </c>
      <c r="EN875" s="39" t="s">
        <v>181</v>
      </c>
      <c r="EO875" s="39" t="s">
        <v>181</v>
      </c>
      <c r="EP875" s="39" t="s">
        <v>181</v>
      </c>
      <c r="EQ875" s="39" t="s">
        <v>181</v>
      </c>
      <c r="ER875" s="39" t="s">
        <v>181</v>
      </c>
      <c r="ES875" s="39" t="s">
        <v>181</v>
      </c>
      <c r="ET875" s="39" t="s">
        <v>181</v>
      </c>
      <c r="EU875" s="39" t="s">
        <v>181</v>
      </c>
      <c r="EV875" s="39" t="s">
        <v>181</v>
      </c>
      <c r="EW875" s="39" t="s">
        <v>181</v>
      </c>
      <c r="EX875" s="39" t="s">
        <v>181</v>
      </c>
      <c r="EY875" s="39" t="s">
        <v>181</v>
      </c>
      <c r="EZ875" s="39" t="s">
        <v>181</v>
      </c>
      <c r="FA875" s="39" t="s">
        <v>181</v>
      </c>
      <c r="FB875" s="39" t="s">
        <v>181</v>
      </c>
      <c r="FC875" s="39" t="s">
        <v>181</v>
      </c>
      <c r="FD875" s="39" t="s">
        <v>181</v>
      </c>
      <c r="FE875" s="39" t="s">
        <v>181</v>
      </c>
      <c r="FF875" s="7">
        <v>36214</v>
      </c>
      <c r="FG875" s="7">
        <v>45016</v>
      </c>
      <c r="FH875" s="7">
        <v>46168</v>
      </c>
      <c r="FI875" s="7">
        <v>46596</v>
      </c>
      <c r="FJ875" s="7">
        <v>46862</v>
      </c>
      <c r="FK875" s="7">
        <v>46963</v>
      </c>
      <c r="FL875" s="7">
        <v>47044</v>
      </c>
      <c r="FM875" s="39" t="s">
        <v>181</v>
      </c>
      <c r="FN875" s="39" t="s">
        <v>181</v>
      </c>
      <c r="FO875" s="39" t="s">
        <v>181</v>
      </c>
      <c r="FP875" s="39" t="s">
        <v>181</v>
      </c>
      <c r="FQ875" s="39" t="s">
        <v>181</v>
      </c>
      <c r="FR875" s="39" t="s">
        <v>181</v>
      </c>
      <c r="FS875" s="39" t="s">
        <v>181</v>
      </c>
      <c r="FT875" s="39" t="s">
        <v>181</v>
      </c>
      <c r="FU875" s="39" t="s">
        <v>181</v>
      </c>
      <c r="FV875" s="39" t="s">
        <v>181</v>
      </c>
      <c r="FW875" s="39" t="s">
        <v>181</v>
      </c>
      <c r="FX875" s="39" t="s">
        <v>181</v>
      </c>
      <c r="FY875" s="39" t="s">
        <v>181</v>
      </c>
      <c r="FZ875" s="39" t="s">
        <v>181</v>
      </c>
      <c r="GA875" s="39" t="s">
        <v>181</v>
      </c>
      <c r="GB875" s="39" t="s">
        <v>181</v>
      </c>
      <c r="GC875" s="39" t="s">
        <v>181</v>
      </c>
      <c r="GD875" s="39" t="s">
        <v>181</v>
      </c>
      <c r="GE875" s="39" t="s">
        <v>181</v>
      </c>
      <c r="GF875" s="39" t="s">
        <v>181</v>
      </c>
      <c r="GG875" s="39" t="s">
        <v>181</v>
      </c>
      <c r="GH875" s="39" t="s">
        <v>181</v>
      </c>
      <c r="GI875" s="39" t="s">
        <v>181</v>
      </c>
      <c r="GJ875" s="39" t="s">
        <v>181</v>
      </c>
      <c r="GK875" s="39" t="s">
        <v>181</v>
      </c>
      <c r="GL875" s="39" t="s">
        <v>181</v>
      </c>
      <c r="GM875" s="39" t="s">
        <v>181</v>
      </c>
      <c r="GN875" s="39" t="s">
        <v>181</v>
      </c>
      <c r="GO875" s="39" t="s">
        <v>181</v>
      </c>
      <c r="GP875" s="39" t="s">
        <v>181</v>
      </c>
      <c r="GQ875" s="39" t="s">
        <v>181</v>
      </c>
      <c r="GR875" s="39" t="s">
        <v>181</v>
      </c>
      <c r="GS875" s="39" t="s">
        <v>181</v>
      </c>
    </row>
    <row r="876" spans="1:201" ht="15" customHeight="1" x14ac:dyDescent="0.25">
      <c r="A876" s="11">
        <f>$A$70</f>
        <v>20204</v>
      </c>
      <c r="B876" s="7">
        <v>6088</v>
      </c>
      <c r="C876" s="7">
        <v>7600</v>
      </c>
      <c r="D876" s="7">
        <v>7987</v>
      </c>
      <c r="E876" s="7">
        <v>8199</v>
      </c>
      <c r="F876" s="7">
        <v>8342</v>
      </c>
      <c r="G876" s="7">
        <v>8474</v>
      </c>
      <c r="H876" s="39" t="s">
        <v>181</v>
      </c>
      <c r="I876" s="39" t="s">
        <v>181</v>
      </c>
      <c r="J876" s="39" t="s">
        <v>181</v>
      </c>
      <c r="K876" s="39" t="s">
        <v>181</v>
      </c>
      <c r="L876" s="39" t="s">
        <v>181</v>
      </c>
      <c r="M876" s="39" t="s">
        <v>181</v>
      </c>
      <c r="N876" s="39" t="s">
        <v>181</v>
      </c>
      <c r="O876" s="39" t="s">
        <v>181</v>
      </c>
      <c r="P876" s="39" t="s">
        <v>181</v>
      </c>
      <c r="Q876" s="39" t="s">
        <v>181</v>
      </c>
      <c r="R876" s="39" t="s">
        <v>181</v>
      </c>
      <c r="S876" s="39" t="s">
        <v>181</v>
      </c>
      <c r="T876" s="39" t="s">
        <v>181</v>
      </c>
      <c r="U876" s="39" t="s">
        <v>181</v>
      </c>
      <c r="V876" s="39" t="s">
        <v>181</v>
      </c>
      <c r="W876" s="39" t="s">
        <v>181</v>
      </c>
      <c r="X876" s="39" t="s">
        <v>181</v>
      </c>
      <c r="Y876" s="39" t="s">
        <v>181</v>
      </c>
      <c r="Z876" s="39" t="s">
        <v>181</v>
      </c>
      <c r="AA876" s="39" t="s">
        <v>181</v>
      </c>
      <c r="AB876" s="39" t="s">
        <v>181</v>
      </c>
      <c r="AC876" s="39" t="s">
        <v>181</v>
      </c>
      <c r="AD876" s="39" t="s">
        <v>181</v>
      </c>
      <c r="AE876" s="39" t="s">
        <v>181</v>
      </c>
      <c r="AF876" s="39" t="s">
        <v>181</v>
      </c>
      <c r="AG876" s="39" t="s">
        <v>181</v>
      </c>
      <c r="AH876" s="39" t="s">
        <v>181</v>
      </c>
      <c r="AI876" s="39" t="s">
        <v>181</v>
      </c>
      <c r="AJ876" s="39" t="s">
        <v>181</v>
      </c>
      <c r="AK876" s="39" t="s">
        <v>181</v>
      </c>
      <c r="AL876" s="39" t="s">
        <v>181</v>
      </c>
      <c r="AM876" s="39" t="s">
        <v>181</v>
      </c>
      <c r="AN876" s="39" t="s">
        <v>181</v>
      </c>
      <c r="AO876" s="39" t="s">
        <v>181</v>
      </c>
      <c r="AP876" s="7">
        <v>34238</v>
      </c>
      <c r="AQ876" s="7">
        <v>41329</v>
      </c>
      <c r="AR876" s="7">
        <v>42601</v>
      </c>
      <c r="AS876" s="7">
        <v>43041</v>
      </c>
      <c r="AT876" s="7">
        <v>43271</v>
      </c>
      <c r="AU876" s="7">
        <v>43397</v>
      </c>
      <c r="AV876" s="39" t="s">
        <v>181</v>
      </c>
      <c r="AW876" s="39" t="s">
        <v>181</v>
      </c>
      <c r="AX876" s="39" t="s">
        <v>181</v>
      </c>
      <c r="AY876" s="39" t="s">
        <v>181</v>
      </c>
      <c r="AZ876" s="39" t="s">
        <v>181</v>
      </c>
      <c r="BA876" s="39" t="s">
        <v>181</v>
      </c>
      <c r="BB876" s="39" t="s">
        <v>181</v>
      </c>
      <c r="BC876" s="39" t="s">
        <v>181</v>
      </c>
      <c r="BD876" s="39" t="s">
        <v>181</v>
      </c>
      <c r="BE876" s="39" t="s">
        <v>181</v>
      </c>
      <c r="BF876" s="39" t="s">
        <v>181</v>
      </c>
      <c r="BG876" s="39" t="s">
        <v>181</v>
      </c>
      <c r="BH876" s="39" t="s">
        <v>181</v>
      </c>
      <c r="BI876" s="39" t="s">
        <v>181</v>
      </c>
      <c r="BJ876" s="39" t="s">
        <v>181</v>
      </c>
      <c r="BK876" s="39" t="s">
        <v>181</v>
      </c>
      <c r="BL876" s="39" t="s">
        <v>181</v>
      </c>
      <c r="BM876" s="39" t="s">
        <v>181</v>
      </c>
      <c r="BN876" s="39" t="s">
        <v>181</v>
      </c>
      <c r="BO876" s="39" t="s">
        <v>181</v>
      </c>
      <c r="BP876" s="39" t="s">
        <v>181</v>
      </c>
      <c r="BQ876" s="39" t="s">
        <v>181</v>
      </c>
      <c r="BR876" s="39" t="s">
        <v>181</v>
      </c>
      <c r="BS876" s="39" t="s">
        <v>181</v>
      </c>
      <c r="BT876" s="39" t="s">
        <v>181</v>
      </c>
      <c r="BU876" s="39" t="s">
        <v>181</v>
      </c>
      <c r="BV876" s="39" t="s">
        <v>181</v>
      </c>
      <c r="BW876" s="39" t="s">
        <v>181</v>
      </c>
      <c r="BX876" s="39" t="s">
        <v>181</v>
      </c>
      <c r="BY876" s="39" t="s">
        <v>181</v>
      </c>
      <c r="BZ876" s="39" t="s">
        <v>181</v>
      </c>
      <c r="CA876" s="39" t="s">
        <v>181</v>
      </c>
      <c r="CB876" s="39" t="s">
        <v>181</v>
      </c>
      <c r="CC876" s="39" t="s">
        <v>181</v>
      </c>
      <c r="CD876" s="7">
        <v>4495</v>
      </c>
      <c r="CE876" s="7">
        <v>5347</v>
      </c>
      <c r="CF876" s="7">
        <v>5804</v>
      </c>
      <c r="CG876" s="7">
        <v>6057</v>
      </c>
      <c r="CH876" s="7">
        <v>6187</v>
      </c>
      <c r="CI876" s="7">
        <v>6280</v>
      </c>
      <c r="CJ876" s="39" t="s">
        <v>181</v>
      </c>
      <c r="CK876" s="39" t="s">
        <v>181</v>
      </c>
      <c r="CL876" s="39" t="s">
        <v>181</v>
      </c>
      <c r="CM876" s="39" t="s">
        <v>181</v>
      </c>
      <c r="CN876" s="39" t="s">
        <v>181</v>
      </c>
      <c r="CO876" s="39" t="s">
        <v>181</v>
      </c>
      <c r="CP876" s="39" t="s">
        <v>181</v>
      </c>
      <c r="CQ876" s="39" t="s">
        <v>181</v>
      </c>
      <c r="CR876" s="39" t="s">
        <v>181</v>
      </c>
      <c r="CS876" s="39" t="s">
        <v>181</v>
      </c>
      <c r="CT876" s="39" t="s">
        <v>181</v>
      </c>
      <c r="CU876" s="39" t="s">
        <v>181</v>
      </c>
      <c r="CV876" s="39" t="s">
        <v>181</v>
      </c>
      <c r="CW876" s="39" t="s">
        <v>181</v>
      </c>
      <c r="CX876" s="39" t="s">
        <v>181</v>
      </c>
      <c r="CY876" s="39" t="s">
        <v>181</v>
      </c>
      <c r="CZ876" s="39" t="s">
        <v>181</v>
      </c>
      <c r="DA876" s="39" t="s">
        <v>181</v>
      </c>
      <c r="DB876" s="39" t="s">
        <v>181</v>
      </c>
      <c r="DC876" s="39" t="s">
        <v>181</v>
      </c>
      <c r="DD876" s="39" t="s">
        <v>181</v>
      </c>
      <c r="DE876" s="39" t="s">
        <v>181</v>
      </c>
      <c r="DF876" s="39" t="s">
        <v>181</v>
      </c>
      <c r="DG876" s="39" t="s">
        <v>181</v>
      </c>
      <c r="DH876" s="39" t="s">
        <v>181</v>
      </c>
      <c r="DI876" s="39" t="s">
        <v>181</v>
      </c>
      <c r="DJ876" s="39" t="s">
        <v>181</v>
      </c>
      <c r="DK876" s="39" t="s">
        <v>181</v>
      </c>
      <c r="DL876" s="39" t="s">
        <v>181</v>
      </c>
      <c r="DM876" s="39" t="s">
        <v>181</v>
      </c>
      <c r="DN876" s="39" t="s">
        <v>181</v>
      </c>
      <c r="DO876" s="39" t="s">
        <v>181</v>
      </c>
      <c r="DP876" s="39" t="s">
        <v>181</v>
      </c>
      <c r="DQ876" s="39" t="s">
        <v>181</v>
      </c>
      <c r="DR876" s="7">
        <v>2885</v>
      </c>
      <c r="DS876" s="7">
        <v>4993</v>
      </c>
      <c r="DT876" s="7">
        <v>5587</v>
      </c>
      <c r="DU876" s="7">
        <v>5986</v>
      </c>
      <c r="DV876" s="7">
        <v>6356</v>
      </c>
      <c r="DW876" s="7">
        <v>6583</v>
      </c>
      <c r="DX876" s="39" t="s">
        <v>181</v>
      </c>
      <c r="DY876" s="39" t="s">
        <v>181</v>
      </c>
      <c r="DZ876" s="39" t="s">
        <v>181</v>
      </c>
      <c r="EA876" s="39" t="s">
        <v>181</v>
      </c>
      <c r="EB876" s="39" t="s">
        <v>181</v>
      </c>
      <c r="EC876" s="39" t="s">
        <v>181</v>
      </c>
      <c r="ED876" s="39" t="s">
        <v>181</v>
      </c>
      <c r="EE876" s="39" t="s">
        <v>181</v>
      </c>
      <c r="EF876" s="39" t="s">
        <v>181</v>
      </c>
      <c r="EG876" s="39" t="s">
        <v>181</v>
      </c>
      <c r="EH876" s="39" t="s">
        <v>181</v>
      </c>
      <c r="EI876" s="39" t="s">
        <v>181</v>
      </c>
      <c r="EJ876" s="39" t="s">
        <v>181</v>
      </c>
      <c r="EK876" s="39" t="s">
        <v>181</v>
      </c>
      <c r="EL876" s="39" t="s">
        <v>181</v>
      </c>
      <c r="EM876" s="39" t="s">
        <v>181</v>
      </c>
      <c r="EN876" s="39" t="s">
        <v>181</v>
      </c>
      <c r="EO876" s="39" t="s">
        <v>181</v>
      </c>
      <c r="EP876" s="39" t="s">
        <v>181</v>
      </c>
      <c r="EQ876" s="39" t="s">
        <v>181</v>
      </c>
      <c r="ER876" s="39" t="s">
        <v>181</v>
      </c>
      <c r="ES876" s="39" t="s">
        <v>181</v>
      </c>
      <c r="ET876" s="39" t="s">
        <v>181</v>
      </c>
      <c r="EU876" s="39" t="s">
        <v>181</v>
      </c>
      <c r="EV876" s="39" t="s">
        <v>181</v>
      </c>
      <c r="EW876" s="39" t="s">
        <v>181</v>
      </c>
      <c r="EX876" s="39" t="s">
        <v>181</v>
      </c>
      <c r="EY876" s="39" t="s">
        <v>181</v>
      </c>
      <c r="EZ876" s="39" t="s">
        <v>181</v>
      </c>
      <c r="FA876" s="39" t="s">
        <v>181</v>
      </c>
      <c r="FB876" s="39" t="s">
        <v>181</v>
      </c>
      <c r="FC876" s="39" t="s">
        <v>181</v>
      </c>
      <c r="FD876" s="39" t="s">
        <v>181</v>
      </c>
      <c r="FE876" s="39" t="s">
        <v>181</v>
      </c>
      <c r="FF876" s="7">
        <v>31989</v>
      </c>
      <c r="FG876" s="7">
        <v>39636</v>
      </c>
      <c r="FH876" s="7">
        <v>40791</v>
      </c>
      <c r="FI876" s="7">
        <v>41165</v>
      </c>
      <c r="FJ876" s="7">
        <v>41360</v>
      </c>
      <c r="FK876" s="7">
        <v>41454</v>
      </c>
      <c r="FL876" s="39" t="s">
        <v>181</v>
      </c>
      <c r="FM876" s="39" t="s">
        <v>181</v>
      </c>
      <c r="FN876" s="39" t="s">
        <v>181</v>
      </c>
      <c r="FO876" s="39" t="s">
        <v>181</v>
      </c>
      <c r="FP876" s="39" t="s">
        <v>181</v>
      </c>
      <c r="FQ876" s="39" t="s">
        <v>181</v>
      </c>
      <c r="FR876" s="39" t="s">
        <v>181</v>
      </c>
      <c r="FS876" s="39" t="s">
        <v>181</v>
      </c>
      <c r="FT876" s="39" t="s">
        <v>181</v>
      </c>
      <c r="FU876" s="39" t="s">
        <v>181</v>
      </c>
      <c r="FV876" s="39" t="s">
        <v>181</v>
      </c>
      <c r="FW876" s="39" t="s">
        <v>181</v>
      </c>
      <c r="FX876" s="39" t="s">
        <v>181</v>
      </c>
      <c r="FY876" s="39" t="s">
        <v>181</v>
      </c>
      <c r="FZ876" s="39" t="s">
        <v>181</v>
      </c>
      <c r="GA876" s="39" t="s">
        <v>181</v>
      </c>
      <c r="GB876" s="39" t="s">
        <v>181</v>
      </c>
      <c r="GC876" s="39" t="s">
        <v>181</v>
      </c>
      <c r="GD876" s="39" t="s">
        <v>181</v>
      </c>
      <c r="GE876" s="39" t="s">
        <v>181</v>
      </c>
      <c r="GF876" s="39" t="s">
        <v>181</v>
      </c>
      <c r="GG876" s="39" t="s">
        <v>181</v>
      </c>
      <c r="GH876" s="39" t="s">
        <v>181</v>
      </c>
      <c r="GI876" s="39" t="s">
        <v>181</v>
      </c>
      <c r="GJ876" s="39" t="s">
        <v>181</v>
      </c>
      <c r="GK876" s="39" t="s">
        <v>181</v>
      </c>
      <c r="GL876" s="39" t="s">
        <v>181</v>
      </c>
      <c r="GM876" s="39" t="s">
        <v>181</v>
      </c>
      <c r="GN876" s="39" t="s">
        <v>181</v>
      </c>
      <c r="GO876" s="39" t="s">
        <v>181</v>
      </c>
      <c r="GP876" s="39" t="s">
        <v>181</v>
      </c>
      <c r="GQ876" s="39" t="s">
        <v>181</v>
      </c>
      <c r="GR876" s="39" t="s">
        <v>181</v>
      </c>
      <c r="GS876" s="39" t="s">
        <v>181</v>
      </c>
    </row>
    <row r="877" spans="1:201" ht="15" customHeight="1" x14ac:dyDescent="0.25">
      <c r="A877" s="11">
        <f>$A$71</f>
        <v>20211</v>
      </c>
      <c r="B877" s="7">
        <v>5887</v>
      </c>
      <c r="C877" s="7">
        <v>7324</v>
      </c>
      <c r="D877" s="7">
        <v>7592</v>
      </c>
      <c r="E877" s="7">
        <v>7752</v>
      </c>
      <c r="F877" s="7">
        <v>7913</v>
      </c>
      <c r="G877" s="39" t="s">
        <v>181</v>
      </c>
      <c r="H877" s="39" t="s">
        <v>181</v>
      </c>
      <c r="I877" s="39" t="s">
        <v>181</v>
      </c>
      <c r="J877" s="39" t="s">
        <v>181</v>
      </c>
      <c r="K877" s="39" t="s">
        <v>181</v>
      </c>
      <c r="L877" s="39" t="s">
        <v>181</v>
      </c>
      <c r="M877" s="39" t="s">
        <v>181</v>
      </c>
      <c r="N877" s="39" t="s">
        <v>181</v>
      </c>
      <c r="O877" s="39" t="s">
        <v>181</v>
      </c>
      <c r="P877" s="39" t="s">
        <v>181</v>
      </c>
      <c r="Q877" s="39" t="s">
        <v>181</v>
      </c>
      <c r="R877" s="39" t="s">
        <v>181</v>
      </c>
      <c r="S877" s="39" t="s">
        <v>181</v>
      </c>
      <c r="T877" s="39" t="s">
        <v>181</v>
      </c>
      <c r="U877" s="39" t="s">
        <v>181</v>
      </c>
      <c r="V877" s="39" t="s">
        <v>181</v>
      </c>
      <c r="W877" s="39" t="s">
        <v>181</v>
      </c>
      <c r="X877" s="39" t="s">
        <v>181</v>
      </c>
      <c r="Y877" s="39" t="s">
        <v>181</v>
      </c>
      <c r="Z877" s="39" t="s">
        <v>181</v>
      </c>
      <c r="AA877" s="39" t="s">
        <v>181</v>
      </c>
      <c r="AB877" s="39" t="s">
        <v>181</v>
      </c>
      <c r="AC877" s="39" t="s">
        <v>181</v>
      </c>
      <c r="AD877" s="39" t="s">
        <v>181</v>
      </c>
      <c r="AE877" s="39" t="s">
        <v>181</v>
      </c>
      <c r="AF877" s="39" t="s">
        <v>181</v>
      </c>
      <c r="AG877" s="39" t="s">
        <v>181</v>
      </c>
      <c r="AH877" s="39" t="s">
        <v>181</v>
      </c>
      <c r="AI877" s="39" t="s">
        <v>181</v>
      </c>
      <c r="AJ877" s="39" t="s">
        <v>181</v>
      </c>
      <c r="AK877" s="39" t="s">
        <v>181</v>
      </c>
      <c r="AL877" s="39" t="s">
        <v>181</v>
      </c>
      <c r="AM877" s="39" t="s">
        <v>181</v>
      </c>
      <c r="AN877" s="39" t="s">
        <v>181</v>
      </c>
      <c r="AO877" s="39" t="s">
        <v>181</v>
      </c>
      <c r="AP877" s="7">
        <v>33049</v>
      </c>
      <c r="AQ877" s="7">
        <v>39790</v>
      </c>
      <c r="AR877" s="7">
        <v>40938</v>
      </c>
      <c r="AS877" s="7">
        <v>41330</v>
      </c>
      <c r="AT877" s="7">
        <v>41572</v>
      </c>
      <c r="AU877" s="39" t="s">
        <v>181</v>
      </c>
      <c r="AV877" s="39" t="s">
        <v>181</v>
      </c>
      <c r="AW877" s="39" t="s">
        <v>181</v>
      </c>
      <c r="AX877" s="39" t="s">
        <v>181</v>
      </c>
      <c r="AY877" s="39" t="s">
        <v>181</v>
      </c>
      <c r="AZ877" s="39" t="s">
        <v>181</v>
      </c>
      <c r="BA877" s="39" t="s">
        <v>181</v>
      </c>
      <c r="BB877" s="39" t="s">
        <v>181</v>
      </c>
      <c r="BC877" s="39" t="s">
        <v>181</v>
      </c>
      <c r="BD877" s="39" t="s">
        <v>181</v>
      </c>
      <c r="BE877" s="39" t="s">
        <v>181</v>
      </c>
      <c r="BF877" s="39" t="s">
        <v>181</v>
      </c>
      <c r="BG877" s="39" t="s">
        <v>181</v>
      </c>
      <c r="BH877" s="39" t="s">
        <v>181</v>
      </c>
      <c r="BI877" s="39" t="s">
        <v>181</v>
      </c>
      <c r="BJ877" s="39" t="s">
        <v>181</v>
      </c>
      <c r="BK877" s="39" t="s">
        <v>181</v>
      </c>
      <c r="BL877" s="39" t="s">
        <v>181</v>
      </c>
      <c r="BM877" s="39" t="s">
        <v>181</v>
      </c>
      <c r="BN877" s="39" t="s">
        <v>181</v>
      </c>
      <c r="BO877" s="39" t="s">
        <v>181</v>
      </c>
      <c r="BP877" s="39" t="s">
        <v>181</v>
      </c>
      <c r="BQ877" s="39" t="s">
        <v>181</v>
      </c>
      <c r="BR877" s="39" t="s">
        <v>181</v>
      </c>
      <c r="BS877" s="39" t="s">
        <v>181</v>
      </c>
      <c r="BT877" s="39" t="s">
        <v>181</v>
      </c>
      <c r="BU877" s="39" t="s">
        <v>181</v>
      </c>
      <c r="BV877" s="39" t="s">
        <v>181</v>
      </c>
      <c r="BW877" s="39" t="s">
        <v>181</v>
      </c>
      <c r="BX877" s="39" t="s">
        <v>181</v>
      </c>
      <c r="BY877" s="39" t="s">
        <v>181</v>
      </c>
      <c r="BZ877" s="39" t="s">
        <v>181</v>
      </c>
      <c r="CA877" s="39" t="s">
        <v>181</v>
      </c>
      <c r="CB877" s="39" t="s">
        <v>181</v>
      </c>
      <c r="CC877" s="39" t="s">
        <v>181</v>
      </c>
      <c r="CD877" s="7">
        <v>4345</v>
      </c>
      <c r="CE877" s="7">
        <v>5177</v>
      </c>
      <c r="CF877" s="7">
        <v>5589</v>
      </c>
      <c r="CG877" s="7">
        <v>5861</v>
      </c>
      <c r="CH877" s="7">
        <v>6005</v>
      </c>
      <c r="CI877" s="39" t="s">
        <v>181</v>
      </c>
      <c r="CJ877" s="39" t="s">
        <v>181</v>
      </c>
      <c r="CK877" s="39" t="s">
        <v>181</v>
      </c>
      <c r="CL877" s="39" t="s">
        <v>181</v>
      </c>
      <c r="CM877" s="39" t="s">
        <v>181</v>
      </c>
      <c r="CN877" s="39" t="s">
        <v>181</v>
      </c>
      <c r="CO877" s="39" t="s">
        <v>181</v>
      </c>
      <c r="CP877" s="39" t="s">
        <v>181</v>
      </c>
      <c r="CQ877" s="39" t="s">
        <v>181</v>
      </c>
      <c r="CR877" s="39" t="s">
        <v>181</v>
      </c>
      <c r="CS877" s="39" t="s">
        <v>181</v>
      </c>
      <c r="CT877" s="39" t="s">
        <v>181</v>
      </c>
      <c r="CU877" s="39" t="s">
        <v>181</v>
      </c>
      <c r="CV877" s="39" t="s">
        <v>181</v>
      </c>
      <c r="CW877" s="39" t="s">
        <v>181</v>
      </c>
      <c r="CX877" s="39" t="s">
        <v>181</v>
      </c>
      <c r="CY877" s="39" t="s">
        <v>181</v>
      </c>
      <c r="CZ877" s="39" t="s">
        <v>181</v>
      </c>
      <c r="DA877" s="39" t="s">
        <v>181</v>
      </c>
      <c r="DB877" s="39" t="s">
        <v>181</v>
      </c>
      <c r="DC877" s="39" t="s">
        <v>181</v>
      </c>
      <c r="DD877" s="39" t="s">
        <v>181</v>
      </c>
      <c r="DE877" s="39" t="s">
        <v>181</v>
      </c>
      <c r="DF877" s="39" t="s">
        <v>181</v>
      </c>
      <c r="DG877" s="39" t="s">
        <v>181</v>
      </c>
      <c r="DH877" s="39" t="s">
        <v>181</v>
      </c>
      <c r="DI877" s="39" t="s">
        <v>181</v>
      </c>
      <c r="DJ877" s="39" t="s">
        <v>181</v>
      </c>
      <c r="DK877" s="39" t="s">
        <v>181</v>
      </c>
      <c r="DL877" s="39" t="s">
        <v>181</v>
      </c>
      <c r="DM877" s="39" t="s">
        <v>181</v>
      </c>
      <c r="DN877" s="39" t="s">
        <v>181</v>
      </c>
      <c r="DO877" s="39" t="s">
        <v>181</v>
      </c>
      <c r="DP877" s="39" t="s">
        <v>181</v>
      </c>
      <c r="DQ877" s="39" t="s">
        <v>181</v>
      </c>
      <c r="DR877" s="7">
        <v>2776</v>
      </c>
      <c r="DS877" s="7">
        <v>4599</v>
      </c>
      <c r="DT877" s="7">
        <v>5188</v>
      </c>
      <c r="DU877" s="7">
        <v>5624</v>
      </c>
      <c r="DV877" s="7">
        <v>5961</v>
      </c>
      <c r="DW877" s="39" t="s">
        <v>181</v>
      </c>
      <c r="DX877" s="39" t="s">
        <v>181</v>
      </c>
      <c r="DY877" s="39" t="s">
        <v>181</v>
      </c>
      <c r="DZ877" s="39" t="s">
        <v>181</v>
      </c>
      <c r="EA877" s="39" t="s">
        <v>181</v>
      </c>
      <c r="EB877" s="39" t="s">
        <v>181</v>
      </c>
      <c r="EC877" s="39" t="s">
        <v>181</v>
      </c>
      <c r="ED877" s="39" t="s">
        <v>181</v>
      </c>
      <c r="EE877" s="39" t="s">
        <v>181</v>
      </c>
      <c r="EF877" s="39" t="s">
        <v>181</v>
      </c>
      <c r="EG877" s="39" t="s">
        <v>181</v>
      </c>
      <c r="EH877" s="39" t="s">
        <v>181</v>
      </c>
      <c r="EI877" s="39" t="s">
        <v>181</v>
      </c>
      <c r="EJ877" s="39" t="s">
        <v>181</v>
      </c>
      <c r="EK877" s="39" t="s">
        <v>181</v>
      </c>
      <c r="EL877" s="39" t="s">
        <v>181</v>
      </c>
      <c r="EM877" s="39" t="s">
        <v>181</v>
      </c>
      <c r="EN877" s="39" t="s">
        <v>181</v>
      </c>
      <c r="EO877" s="39" t="s">
        <v>181</v>
      </c>
      <c r="EP877" s="39" t="s">
        <v>181</v>
      </c>
      <c r="EQ877" s="39" t="s">
        <v>181</v>
      </c>
      <c r="ER877" s="39" t="s">
        <v>181</v>
      </c>
      <c r="ES877" s="39" t="s">
        <v>181</v>
      </c>
      <c r="ET877" s="39" t="s">
        <v>181</v>
      </c>
      <c r="EU877" s="39" t="s">
        <v>181</v>
      </c>
      <c r="EV877" s="39" t="s">
        <v>181</v>
      </c>
      <c r="EW877" s="39" t="s">
        <v>181</v>
      </c>
      <c r="EX877" s="39" t="s">
        <v>181</v>
      </c>
      <c r="EY877" s="39" t="s">
        <v>181</v>
      </c>
      <c r="EZ877" s="39" t="s">
        <v>181</v>
      </c>
      <c r="FA877" s="39" t="s">
        <v>181</v>
      </c>
      <c r="FB877" s="39" t="s">
        <v>181</v>
      </c>
      <c r="FC877" s="39" t="s">
        <v>181</v>
      </c>
      <c r="FD877" s="39" t="s">
        <v>181</v>
      </c>
      <c r="FE877" s="39" t="s">
        <v>181</v>
      </c>
      <c r="FF877" s="7">
        <v>35318</v>
      </c>
      <c r="FG877" s="7">
        <v>45530</v>
      </c>
      <c r="FH877" s="7">
        <v>46997</v>
      </c>
      <c r="FI877" s="7">
        <v>47487</v>
      </c>
      <c r="FJ877" s="7">
        <v>47805</v>
      </c>
      <c r="FK877" s="39" t="s">
        <v>181</v>
      </c>
      <c r="FL877" s="39" t="s">
        <v>181</v>
      </c>
      <c r="FM877" s="39" t="s">
        <v>181</v>
      </c>
      <c r="FN877" s="39" t="s">
        <v>181</v>
      </c>
      <c r="FO877" s="39" t="s">
        <v>181</v>
      </c>
      <c r="FP877" s="39" t="s">
        <v>181</v>
      </c>
      <c r="FQ877" s="39" t="s">
        <v>181</v>
      </c>
      <c r="FR877" s="39" t="s">
        <v>181</v>
      </c>
      <c r="FS877" s="39" t="s">
        <v>181</v>
      </c>
      <c r="FT877" s="39" t="s">
        <v>181</v>
      </c>
      <c r="FU877" s="39" t="s">
        <v>181</v>
      </c>
      <c r="FV877" s="39" t="s">
        <v>181</v>
      </c>
      <c r="FW877" s="39" t="s">
        <v>181</v>
      </c>
      <c r="FX877" s="39" t="s">
        <v>181</v>
      </c>
      <c r="FY877" s="39" t="s">
        <v>181</v>
      </c>
      <c r="FZ877" s="39" t="s">
        <v>181</v>
      </c>
      <c r="GA877" s="39" t="s">
        <v>181</v>
      </c>
      <c r="GB877" s="39" t="s">
        <v>181</v>
      </c>
      <c r="GC877" s="39" t="s">
        <v>181</v>
      </c>
      <c r="GD877" s="39" t="s">
        <v>181</v>
      </c>
      <c r="GE877" s="39" t="s">
        <v>181</v>
      </c>
      <c r="GF877" s="39" t="s">
        <v>181</v>
      </c>
      <c r="GG877" s="39" t="s">
        <v>181</v>
      </c>
      <c r="GH877" s="39" t="s">
        <v>181</v>
      </c>
      <c r="GI877" s="39" t="s">
        <v>181</v>
      </c>
      <c r="GJ877" s="39" t="s">
        <v>181</v>
      </c>
      <c r="GK877" s="39" t="s">
        <v>181</v>
      </c>
      <c r="GL877" s="39" t="s">
        <v>181</v>
      </c>
      <c r="GM877" s="39" t="s">
        <v>181</v>
      </c>
      <c r="GN877" s="39" t="s">
        <v>181</v>
      </c>
      <c r="GO877" s="39" t="s">
        <v>181</v>
      </c>
      <c r="GP877" s="39" t="s">
        <v>181</v>
      </c>
      <c r="GQ877" s="39" t="s">
        <v>181</v>
      </c>
      <c r="GR877" s="39" t="s">
        <v>181</v>
      </c>
      <c r="GS877" s="39" t="s">
        <v>181</v>
      </c>
    </row>
    <row r="878" spans="1:201" ht="15" customHeight="1" x14ac:dyDescent="0.25">
      <c r="A878" s="11">
        <f>$A$72</f>
        <v>20212</v>
      </c>
      <c r="B878" s="7">
        <v>7165</v>
      </c>
      <c r="C878" s="7">
        <v>8828</v>
      </c>
      <c r="D878" s="7">
        <v>9160</v>
      </c>
      <c r="E878" s="7">
        <v>9449</v>
      </c>
      <c r="F878" s="39" t="s">
        <v>181</v>
      </c>
      <c r="G878" s="39" t="s">
        <v>181</v>
      </c>
      <c r="H878" s="39" t="s">
        <v>181</v>
      </c>
      <c r="I878" s="39" t="s">
        <v>181</v>
      </c>
      <c r="J878" s="39" t="s">
        <v>181</v>
      </c>
      <c r="K878" s="39" t="s">
        <v>181</v>
      </c>
      <c r="L878" s="39" t="s">
        <v>181</v>
      </c>
      <c r="M878" s="39" t="s">
        <v>181</v>
      </c>
      <c r="N878" s="39" t="s">
        <v>181</v>
      </c>
      <c r="O878" s="39" t="s">
        <v>181</v>
      </c>
      <c r="P878" s="39" t="s">
        <v>181</v>
      </c>
      <c r="Q878" s="39" t="s">
        <v>181</v>
      </c>
      <c r="R878" s="39" t="s">
        <v>181</v>
      </c>
      <c r="S878" s="39" t="s">
        <v>181</v>
      </c>
      <c r="T878" s="39" t="s">
        <v>181</v>
      </c>
      <c r="U878" s="39" t="s">
        <v>181</v>
      </c>
      <c r="V878" s="39" t="s">
        <v>181</v>
      </c>
      <c r="W878" s="39" t="s">
        <v>181</v>
      </c>
      <c r="X878" s="39" t="s">
        <v>181</v>
      </c>
      <c r="Y878" s="39" t="s">
        <v>181</v>
      </c>
      <c r="Z878" s="39" t="s">
        <v>181</v>
      </c>
      <c r="AA878" s="39" t="s">
        <v>181</v>
      </c>
      <c r="AB878" s="39" t="s">
        <v>181</v>
      </c>
      <c r="AC878" s="39" t="s">
        <v>181</v>
      </c>
      <c r="AD878" s="39" t="s">
        <v>181</v>
      </c>
      <c r="AE878" s="39" t="s">
        <v>181</v>
      </c>
      <c r="AF878" s="39" t="s">
        <v>181</v>
      </c>
      <c r="AG878" s="39" t="s">
        <v>181</v>
      </c>
      <c r="AH878" s="39" t="s">
        <v>181</v>
      </c>
      <c r="AI878" s="39" t="s">
        <v>181</v>
      </c>
      <c r="AJ878" s="39" t="s">
        <v>181</v>
      </c>
      <c r="AK878" s="39" t="s">
        <v>181</v>
      </c>
      <c r="AL878" s="39" t="s">
        <v>181</v>
      </c>
      <c r="AM878" s="39" t="s">
        <v>181</v>
      </c>
      <c r="AN878" s="39" t="s">
        <v>181</v>
      </c>
      <c r="AO878" s="39" t="s">
        <v>181</v>
      </c>
      <c r="AP878" s="7">
        <v>41328</v>
      </c>
      <c r="AQ878" s="7">
        <v>51060</v>
      </c>
      <c r="AR878" s="7">
        <v>52858</v>
      </c>
      <c r="AS878" s="7">
        <v>53615</v>
      </c>
      <c r="AT878" s="39" t="s">
        <v>181</v>
      </c>
      <c r="AU878" s="39" t="s">
        <v>181</v>
      </c>
      <c r="AV878" s="39" t="s">
        <v>181</v>
      </c>
      <c r="AW878" s="39" t="s">
        <v>181</v>
      </c>
      <c r="AX878" s="39" t="s">
        <v>181</v>
      </c>
      <c r="AY878" s="39" t="s">
        <v>181</v>
      </c>
      <c r="AZ878" s="39" t="s">
        <v>181</v>
      </c>
      <c r="BA878" s="39" t="s">
        <v>181</v>
      </c>
      <c r="BB878" s="39" t="s">
        <v>181</v>
      </c>
      <c r="BC878" s="39" t="s">
        <v>181</v>
      </c>
      <c r="BD878" s="39" t="s">
        <v>181</v>
      </c>
      <c r="BE878" s="39" t="s">
        <v>181</v>
      </c>
      <c r="BF878" s="39" t="s">
        <v>181</v>
      </c>
      <c r="BG878" s="39" t="s">
        <v>181</v>
      </c>
      <c r="BH878" s="39" t="s">
        <v>181</v>
      </c>
      <c r="BI878" s="39" t="s">
        <v>181</v>
      </c>
      <c r="BJ878" s="39" t="s">
        <v>181</v>
      </c>
      <c r="BK878" s="39" t="s">
        <v>181</v>
      </c>
      <c r="BL878" s="39" t="s">
        <v>181</v>
      </c>
      <c r="BM878" s="39" t="s">
        <v>181</v>
      </c>
      <c r="BN878" s="39" t="s">
        <v>181</v>
      </c>
      <c r="BO878" s="39" t="s">
        <v>181</v>
      </c>
      <c r="BP878" s="39" t="s">
        <v>181</v>
      </c>
      <c r="BQ878" s="39" t="s">
        <v>181</v>
      </c>
      <c r="BR878" s="39" t="s">
        <v>181</v>
      </c>
      <c r="BS878" s="39" t="s">
        <v>181</v>
      </c>
      <c r="BT878" s="39" t="s">
        <v>181</v>
      </c>
      <c r="BU878" s="39" t="s">
        <v>181</v>
      </c>
      <c r="BV878" s="39" t="s">
        <v>181</v>
      </c>
      <c r="BW878" s="39" t="s">
        <v>181</v>
      </c>
      <c r="BX878" s="39" t="s">
        <v>181</v>
      </c>
      <c r="BY878" s="39" t="s">
        <v>181</v>
      </c>
      <c r="BZ878" s="39" t="s">
        <v>181</v>
      </c>
      <c r="CA878" s="39" t="s">
        <v>181</v>
      </c>
      <c r="CB878" s="39" t="s">
        <v>181</v>
      </c>
      <c r="CC878" s="39" t="s">
        <v>181</v>
      </c>
      <c r="CD878" s="7">
        <v>5727</v>
      </c>
      <c r="CE878" s="7">
        <v>6764</v>
      </c>
      <c r="CF878" s="7">
        <v>7246</v>
      </c>
      <c r="CG878" s="7">
        <v>7557</v>
      </c>
      <c r="CH878" s="39" t="s">
        <v>181</v>
      </c>
      <c r="CI878" s="39" t="s">
        <v>181</v>
      </c>
      <c r="CJ878" s="39" t="s">
        <v>181</v>
      </c>
      <c r="CK878" s="39" t="s">
        <v>181</v>
      </c>
      <c r="CL878" s="39" t="s">
        <v>181</v>
      </c>
      <c r="CM878" s="39" t="s">
        <v>181</v>
      </c>
      <c r="CN878" s="39" t="s">
        <v>181</v>
      </c>
      <c r="CO878" s="39" t="s">
        <v>181</v>
      </c>
      <c r="CP878" s="39" t="s">
        <v>181</v>
      </c>
      <c r="CQ878" s="39" t="s">
        <v>181</v>
      </c>
      <c r="CR878" s="39" t="s">
        <v>181</v>
      </c>
      <c r="CS878" s="39" t="s">
        <v>181</v>
      </c>
      <c r="CT878" s="39" t="s">
        <v>181</v>
      </c>
      <c r="CU878" s="39" t="s">
        <v>181</v>
      </c>
      <c r="CV878" s="39" t="s">
        <v>181</v>
      </c>
      <c r="CW878" s="39" t="s">
        <v>181</v>
      </c>
      <c r="CX878" s="39" t="s">
        <v>181</v>
      </c>
      <c r="CY878" s="39" t="s">
        <v>181</v>
      </c>
      <c r="CZ878" s="39" t="s">
        <v>181</v>
      </c>
      <c r="DA878" s="39" t="s">
        <v>181</v>
      </c>
      <c r="DB878" s="39" t="s">
        <v>181</v>
      </c>
      <c r="DC878" s="39" t="s">
        <v>181</v>
      </c>
      <c r="DD878" s="39" t="s">
        <v>181</v>
      </c>
      <c r="DE878" s="39" t="s">
        <v>181</v>
      </c>
      <c r="DF878" s="39" t="s">
        <v>181</v>
      </c>
      <c r="DG878" s="39" t="s">
        <v>181</v>
      </c>
      <c r="DH878" s="39" t="s">
        <v>181</v>
      </c>
      <c r="DI878" s="39" t="s">
        <v>181</v>
      </c>
      <c r="DJ878" s="39" t="s">
        <v>181</v>
      </c>
      <c r="DK878" s="39" t="s">
        <v>181</v>
      </c>
      <c r="DL878" s="39" t="s">
        <v>181</v>
      </c>
      <c r="DM878" s="39" t="s">
        <v>181</v>
      </c>
      <c r="DN878" s="39" t="s">
        <v>181</v>
      </c>
      <c r="DO878" s="39" t="s">
        <v>181</v>
      </c>
      <c r="DP878" s="39" t="s">
        <v>181</v>
      </c>
      <c r="DQ878" s="39" t="s">
        <v>181</v>
      </c>
      <c r="DR878" s="7">
        <v>3074</v>
      </c>
      <c r="DS878" s="7">
        <v>5466</v>
      </c>
      <c r="DT878" s="7">
        <v>6295</v>
      </c>
      <c r="DU878" s="7">
        <v>6872</v>
      </c>
      <c r="DV878" s="39" t="s">
        <v>181</v>
      </c>
      <c r="DW878" s="39" t="s">
        <v>181</v>
      </c>
      <c r="DX878" s="39" t="s">
        <v>181</v>
      </c>
      <c r="DY878" s="39" t="s">
        <v>181</v>
      </c>
      <c r="DZ878" s="39" t="s">
        <v>181</v>
      </c>
      <c r="EA878" s="39" t="s">
        <v>181</v>
      </c>
      <c r="EB878" s="39" t="s">
        <v>181</v>
      </c>
      <c r="EC878" s="39" t="s">
        <v>181</v>
      </c>
      <c r="ED878" s="39" t="s">
        <v>181</v>
      </c>
      <c r="EE878" s="39" t="s">
        <v>181</v>
      </c>
      <c r="EF878" s="39" t="s">
        <v>181</v>
      </c>
      <c r="EG878" s="39" t="s">
        <v>181</v>
      </c>
      <c r="EH878" s="39" t="s">
        <v>181</v>
      </c>
      <c r="EI878" s="39" t="s">
        <v>181</v>
      </c>
      <c r="EJ878" s="39" t="s">
        <v>181</v>
      </c>
      <c r="EK878" s="39" t="s">
        <v>181</v>
      </c>
      <c r="EL878" s="39" t="s">
        <v>181</v>
      </c>
      <c r="EM878" s="39" t="s">
        <v>181</v>
      </c>
      <c r="EN878" s="39" t="s">
        <v>181</v>
      </c>
      <c r="EO878" s="39" t="s">
        <v>181</v>
      </c>
      <c r="EP878" s="39" t="s">
        <v>181</v>
      </c>
      <c r="EQ878" s="39" t="s">
        <v>181</v>
      </c>
      <c r="ER878" s="39" t="s">
        <v>181</v>
      </c>
      <c r="ES878" s="39" t="s">
        <v>181</v>
      </c>
      <c r="ET878" s="39" t="s">
        <v>181</v>
      </c>
      <c r="EU878" s="39" t="s">
        <v>181</v>
      </c>
      <c r="EV878" s="39" t="s">
        <v>181</v>
      </c>
      <c r="EW878" s="39" t="s">
        <v>181</v>
      </c>
      <c r="EX878" s="39" t="s">
        <v>181</v>
      </c>
      <c r="EY878" s="39" t="s">
        <v>181</v>
      </c>
      <c r="EZ878" s="39" t="s">
        <v>181</v>
      </c>
      <c r="FA878" s="39" t="s">
        <v>181</v>
      </c>
      <c r="FB878" s="39" t="s">
        <v>181</v>
      </c>
      <c r="FC878" s="39" t="s">
        <v>181</v>
      </c>
      <c r="FD878" s="39" t="s">
        <v>181</v>
      </c>
      <c r="FE878" s="39" t="s">
        <v>181</v>
      </c>
      <c r="FF878" s="7">
        <v>42299</v>
      </c>
      <c r="FG878" s="7">
        <v>54417</v>
      </c>
      <c r="FH878" s="7">
        <v>55985</v>
      </c>
      <c r="FI878" s="7">
        <v>56576</v>
      </c>
      <c r="FJ878" s="39" t="s">
        <v>181</v>
      </c>
      <c r="FK878" s="39" t="s">
        <v>181</v>
      </c>
      <c r="FL878" s="39" t="s">
        <v>181</v>
      </c>
      <c r="FM878" s="39" t="s">
        <v>181</v>
      </c>
      <c r="FN878" s="39" t="s">
        <v>181</v>
      </c>
      <c r="FO878" s="39" t="s">
        <v>181</v>
      </c>
      <c r="FP878" s="39" t="s">
        <v>181</v>
      </c>
      <c r="FQ878" s="39" t="s">
        <v>181</v>
      </c>
      <c r="FR878" s="39" t="s">
        <v>181</v>
      </c>
      <c r="FS878" s="39" t="s">
        <v>181</v>
      </c>
      <c r="FT878" s="39" t="s">
        <v>181</v>
      </c>
      <c r="FU878" s="39" t="s">
        <v>181</v>
      </c>
      <c r="FV878" s="39" t="s">
        <v>181</v>
      </c>
      <c r="FW878" s="39" t="s">
        <v>181</v>
      </c>
      <c r="FX878" s="39" t="s">
        <v>181</v>
      </c>
      <c r="FY878" s="39" t="s">
        <v>181</v>
      </c>
      <c r="FZ878" s="39" t="s">
        <v>181</v>
      </c>
      <c r="GA878" s="39" t="s">
        <v>181</v>
      </c>
      <c r="GB878" s="39" t="s">
        <v>181</v>
      </c>
      <c r="GC878" s="39" t="s">
        <v>181</v>
      </c>
      <c r="GD878" s="39" t="s">
        <v>181</v>
      </c>
      <c r="GE878" s="39" t="s">
        <v>181</v>
      </c>
      <c r="GF878" s="39" t="s">
        <v>181</v>
      </c>
      <c r="GG878" s="39" t="s">
        <v>181</v>
      </c>
      <c r="GH878" s="39" t="s">
        <v>181</v>
      </c>
      <c r="GI878" s="39" t="s">
        <v>181</v>
      </c>
      <c r="GJ878" s="39" t="s">
        <v>181</v>
      </c>
      <c r="GK878" s="39" t="s">
        <v>181</v>
      </c>
      <c r="GL878" s="39" t="s">
        <v>181</v>
      </c>
      <c r="GM878" s="39" t="s">
        <v>181</v>
      </c>
      <c r="GN878" s="39" t="s">
        <v>181</v>
      </c>
      <c r="GO878" s="39" t="s">
        <v>181</v>
      </c>
      <c r="GP878" s="39" t="s">
        <v>181</v>
      </c>
      <c r="GQ878" s="39" t="s">
        <v>181</v>
      </c>
      <c r="GR878" s="39" t="s">
        <v>181</v>
      </c>
      <c r="GS878" s="39" t="s">
        <v>181</v>
      </c>
    </row>
    <row r="879" spans="1:201" ht="15" customHeight="1" x14ac:dyDescent="0.25">
      <c r="A879" s="11">
        <f>$A$73</f>
        <v>20213</v>
      </c>
      <c r="B879" s="7">
        <v>6964</v>
      </c>
      <c r="C879" s="7">
        <v>8716</v>
      </c>
      <c r="D879" s="7">
        <v>9183</v>
      </c>
      <c r="E879" s="39" t="s">
        <v>181</v>
      </c>
      <c r="F879" s="39" t="s">
        <v>181</v>
      </c>
      <c r="G879" s="39" t="s">
        <v>181</v>
      </c>
      <c r="H879" s="39" t="s">
        <v>181</v>
      </c>
      <c r="I879" s="39" t="s">
        <v>181</v>
      </c>
      <c r="J879" s="39" t="s">
        <v>181</v>
      </c>
      <c r="K879" s="39" t="s">
        <v>181</v>
      </c>
      <c r="L879" s="39" t="s">
        <v>181</v>
      </c>
      <c r="M879" s="39" t="s">
        <v>181</v>
      </c>
      <c r="N879" s="39" t="s">
        <v>181</v>
      </c>
      <c r="O879" s="39" t="s">
        <v>181</v>
      </c>
      <c r="P879" s="39" t="s">
        <v>181</v>
      </c>
      <c r="Q879" s="39" t="s">
        <v>181</v>
      </c>
      <c r="R879" s="39" t="s">
        <v>181</v>
      </c>
      <c r="S879" s="39" t="s">
        <v>181</v>
      </c>
      <c r="T879" s="39" t="s">
        <v>181</v>
      </c>
      <c r="U879" s="39" t="s">
        <v>181</v>
      </c>
      <c r="V879" s="39" t="s">
        <v>181</v>
      </c>
      <c r="W879" s="39" t="s">
        <v>181</v>
      </c>
      <c r="X879" s="39" t="s">
        <v>181</v>
      </c>
      <c r="Y879" s="39" t="s">
        <v>181</v>
      </c>
      <c r="Z879" s="39" t="s">
        <v>181</v>
      </c>
      <c r="AA879" s="39" t="s">
        <v>181</v>
      </c>
      <c r="AB879" s="39" t="s">
        <v>181</v>
      </c>
      <c r="AC879" s="39" t="s">
        <v>181</v>
      </c>
      <c r="AD879" s="39" t="s">
        <v>181</v>
      </c>
      <c r="AE879" s="39" t="s">
        <v>181</v>
      </c>
      <c r="AF879" s="39" t="s">
        <v>181</v>
      </c>
      <c r="AG879" s="39" t="s">
        <v>181</v>
      </c>
      <c r="AH879" s="39" t="s">
        <v>181</v>
      </c>
      <c r="AI879" s="39" t="s">
        <v>181</v>
      </c>
      <c r="AJ879" s="39" t="s">
        <v>181</v>
      </c>
      <c r="AK879" s="39" t="s">
        <v>181</v>
      </c>
      <c r="AL879" s="39" t="s">
        <v>181</v>
      </c>
      <c r="AM879" s="39" t="s">
        <v>181</v>
      </c>
      <c r="AN879" s="39" t="s">
        <v>181</v>
      </c>
      <c r="AO879" s="39" t="s">
        <v>181</v>
      </c>
      <c r="AP879" s="7">
        <v>41744</v>
      </c>
      <c r="AQ879" s="7">
        <v>53381</v>
      </c>
      <c r="AR879" s="7">
        <v>56304</v>
      </c>
      <c r="AS879" s="39" t="s">
        <v>181</v>
      </c>
      <c r="AT879" s="39" t="s">
        <v>181</v>
      </c>
      <c r="AU879" s="39" t="s">
        <v>181</v>
      </c>
      <c r="AV879" s="39" t="s">
        <v>181</v>
      </c>
      <c r="AW879" s="39" t="s">
        <v>181</v>
      </c>
      <c r="AX879" s="39" t="s">
        <v>181</v>
      </c>
      <c r="AY879" s="39" t="s">
        <v>181</v>
      </c>
      <c r="AZ879" s="39" t="s">
        <v>181</v>
      </c>
      <c r="BA879" s="39" t="s">
        <v>181</v>
      </c>
      <c r="BB879" s="39" t="s">
        <v>181</v>
      </c>
      <c r="BC879" s="39" t="s">
        <v>181</v>
      </c>
      <c r="BD879" s="39" t="s">
        <v>181</v>
      </c>
      <c r="BE879" s="39" t="s">
        <v>181</v>
      </c>
      <c r="BF879" s="39" t="s">
        <v>181</v>
      </c>
      <c r="BG879" s="39" t="s">
        <v>181</v>
      </c>
      <c r="BH879" s="39" t="s">
        <v>181</v>
      </c>
      <c r="BI879" s="39" t="s">
        <v>181</v>
      </c>
      <c r="BJ879" s="39" t="s">
        <v>181</v>
      </c>
      <c r="BK879" s="39" t="s">
        <v>181</v>
      </c>
      <c r="BL879" s="39" t="s">
        <v>181</v>
      </c>
      <c r="BM879" s="39" t="s">
        <v>181</v>
      </c>
      <c r="BN879" s="39" t="s">
        <v>181</v>
      </c>
      <c r="BO879" s="39" t="s">
        <v>181</v>
      </c>
      <c r="BP879" s="39" t="s">
        <v>181</v>
      </c>
      <c r="BQ879" s="39" t="s">
        <v>181</v>
      </c>
      <c r="BR879" s="39" t="s">
        <v>181</v>
      </c>
      <c r="BS879" s="39" t="s">
        <v>181</v>
      </c>
      <c r="BT879" s="39" t="s">
        <v>181</v>
      </c>
      <c r="BU879" s="39" t="s">
        <v>181</v>
      </c>
      <c r="BV879" s="39" t="s">
        <v>181</v>
      </c>
      <c r="BW879" s="39" t="s">
        <v>181</v>
      </c>
      <c r="BX879" s="39" t="s">
        <v>181</v>
      </c>
      <c r="BY879" s="39" t="s">
        <v>181</v>
      </c>
      <c r="BZ879" s="39" t="s">
        <v>181</v>
      </c>
      <c r="CA879" s="39" t="s">
        <v>181</v>
      </c>
      <c r="CB879" s="39" t="s">
        <v>181</v>
      </c>
      <c r="CC879" s="39" t="s">
        <v>181</v>
      </c>
      <c r="CD879" s="7">
        <v>5927</v>
      </c>
      <c r="CE879" s="7">
        <v>6996</v>
      </c>
      <c r="CF879" s="7">
        <v>7584</v>
      </c>
      <c r="CG879" s="39" t="s">
        <v>181</v>
      </c>
      <c r="CH879" s="39" t="s">
        <v>181</v>
      </c>
      <c r="CI879" s="39" t="s">
        <v>181</v>
      </c>
      <c r="CJ879" s="39" t="s">
        <v>181</v>
      </c>
      <c r="CK879" s="39" t="s">
        <v>181</v>
      </c>
      <c r="CL879" s="39" t="s">
        <v>181</v>
      </c>
      <c r="CM879" s="39" t="s">
        <v>181</v>
      </c>
      <c r="CN879" s="39" t="s">
        <v>181</v>
      </c>
      <c r="CO879" s="39" t="s">
        <v>181</v>
      </c>
      <c r="CP879" s="39" t="s">
        <v>181</v>
      </c>
      <c r="CQ879" s="39" t="s">
        <v>181</v>
      </c>
      <c r="CR879" s="39" t="s">
        <v>181</v>
      </c>
      <c r="CS879" s="39" t="s">
        <v>181</v>
      </c>
      <c r="CT879" s="39" t="s">
        <v>181</v>
      </c>
      <c r="CU879" s="39" t="s">
        <v>181</v>
      </c>
      <c r="CV879" s="39" t="s">
        <v>181</v>
      </c>
      <c r="CW879" s="39" t="s">
        <v>181</v>
      </c>
      <c r="CX879" s="39" t="s">
        <v>181</v>
      </c>
      <c r="CY879" s="39" t="s">
        <v>181</v>
      </c>
      <c r="CZ879" s="39" t="s">
        <v>181</v>
      </c>
      <c r="DA879" s="39" t="s">
        <v>181</v>
      </c>
      <c r="DB879" s="39" t="s">
        <v>181</v>
      </c>
      <c r="DC879" s="39" t="s">
        <v>181</v>
      </c>
      <c r="DD879" s="39" t="s">
        <v>181</v>
      </c>
      <c r="DE879" s="39" t="s">
        <v>181</v>
      </c>
      <c r="DF879" s="39" t="s">
        <v>181</v>
      </c>
      <c r="DG879" s="39" t="s">
        <v>181</v>
      </c>
      <c r="DH879" s="39" t="s">
        <v>181</v>
      </c>
      <c r="DI879" s="39" t="s">
        <v>181</v>
      </c>
      <c r="DJ879" s="39" t="s">
        <v>181</v>
      </c>
      <c r="DK879" s="39" t="s">
        <v>181</v>
      </c>
      <c r="DL879" s="39" t="s">
        <v>181</v>
      </c>
      <c r="DM879" s="39" t="s">
        <v>181</v>
      </c>
      <c r="DN879" s="39" t="s">
        <v>181</v>
      </c>
      <c r="DO879" s="39" t="s">
        <v>181</v>
      </c>
      <c r="DP879" s="39" t="s">
        <v>181</v>
      </c>
      <c r="DQ879" s="39" t="s">
        <v>181</v>
      </c>
      <c r="DR879" s="7">
        <v>2913</v>
      </c>
      <c r="DS879" s="7">
        <v>5296</v>
      </c>
      <c r="DT879" s="7">
        <v>6462</v>
      </c>
      <c r="DU879" s="39" t="s">
        <v>181</v>
      </c>
      <c r="DV879" s="39" t="s">
        <v>181</v>
      </c>
      <c r="DW879" s="39" t="s">
        <v>181</v>
      </c>
      <c r="DX879" s="39" t="s">
        <v>181</v>
      </c>
      <c r="DY879" s="39" t="s">
        <v>181</v>
      </c>
      <c r="DZ879" s="39" t="s">
        <v>181</v>
      </c>
      <c r="EA879" s="39" t="s">
        <v>181</v>
      </c>
      <c r="EB879" s="39" t="s">
        <v>181</v>
      </c>
      <c r="EC879" s="39" t="s">
        <v>181</v>
      </c>
      <c r="ED879" s="39" t="s">
        <v>181</v>
      </c>
      <c r="EE879" s="39" t="s">
        <v>181</v>
      </c>
      <c r="EF879" s="39" t="s">
        <v>181</v>
      </c>
      <c r="EG879" s="39" t="s">
        <v>181</v>
      </c>
      <c r="EH879" s="39" t="s">
        <v>181</v>
      </c>
      <c r="EI879" s="39" t="s">
        <v>181</v>
      </c>
      <c r="EJ879" s="39" t="s">
        <v>181</v>
      </c>
      <c r="EK879" s="39" t="s">
        <v>181</v>
      </c>
      <c r="EL879" s="39" t="s">
        <v>181</v>
      </c>
      <c r="EM879" s="39" t="s">
        <v>181</v>
      </c>
      <c r="EN879" s="39" t="s">
        <v>181</v>
      </c>
      <c r="EO879" s="39" t="s">
        <v>181</v>
      </c>
      <c r="EP879" s="39" t="s">
        <v>181</v>
      </c>
      <c r="EQ879" s="39" t="s">
        <v>181</v>
      </c>
      <c r="ER879" s="39" t="s">
        <v>181</v>
      </c>
      <c r="ES879" s="39" t="s">
        <v>181</v>
      </c>
      <c r="ET879" s="39" t="s">
        <v>181</v>
      </c>
      <c r="EU879" s="39" t="s">
        <v>181</v>
      </c>
      <c r="EV879" s="39" t="s">
        <v>181</v>
      </c>
      <c r="EW879" s="39" t="s">
        <v>181</v>
      </c>
      <c r="EX879" s="39" t="s">
        <v>181</v>
      </c>
      <c r="EY879" s="39" t="s">
        <v>181</v>
      </c>
      <c r="EZ879" s="39" t="s">
        <v>181</v>
      </c>
      <c r="FA879" s="39" t="s">
        <v>181</v>
      </c>
      <c r="FB879" s="39" t="s">
        <v>181</v>
      </c>
      <c r="FC879" s="39" t="s">
        <v>181</v>
      </c>
      <c r="FD879" s="39" t="s">
        <v>181</v>
      </c>
      <c r="FE879" s="39" t="s">
        <v>181</v>
      </c>
      <c r="FF879" s="7">
        <v>42861</v>
      </c>
      <c r="FG879" s="7">
        <v>54618</v>
      </c>
      <c r="FH879" s="7">
        <v>56461</v>
      </c>
      <c r="FI879" s="39" t="s">
        <v>181</v>
      </c>
      <c r="FJ879" s="39" t="s">
        <v>181</v>
      </c>
      <c r="FK879" s="39" t="s">
        <v>181</v>
      </c>
      <c r="FL879" s="39" t="s">
        <v>181</v>
      </c>
      <c r="FM879" s="39" t="s">
        <v>181</v>
      </c>
      <c r="FN879" s="39" t="s">
        <v>181</v>
      </c>
      <c r="FO879" s="39" t="s">
        <v>181</v>
      </c>
      <c r="FP879" s="39" t="s">
        <v>181</v>
      </c>
      <c r="FQ879" s="39" t="s">
        <v>181</v>
      </c>
      <c r="FR879" s="39" t="s">
        <v>181</v>
      </c>
      <c r="FS879" s="39" t="s">
        <v>181</v>
      </c>
      <c r="FT879" s="39" t="s">
        <v>181</v>
      </c>
      <c r="FU879" s="39" t="s">
        <v>181</v>
      </c>
      <c r="FV879" s="39" t="s">
        <v>181</v>
      </c>
      <c r="FW879" s="39" t="s">
        <v>181</v>
      </c>
      <c r="FX879" s="39" t="s">
        <v>181</v>
      </c>
      <c r="FY879" s="39" t="s">
        <v>181</v>
      </c>
      <c r="FZ879" s="39" t="s">
        <v>181</v>
      </c>
      <c r="GA879" s="39" t="s">
        <v>181</v>
      </c>
      <c r="GB879" s="39" t="s">
        <v>181</v>
      </c>
      <c r="GC879" s="39" t="s">
        <v>181</v>
      </c>
      <c r="GD879" s="39" t="s">
        <v>181</v>
      </c>
      <c r="GE879" s="39" t="s">
        <v>181</v>
      </c>
      <c r="GF879" s="39" t="s">
        <v>181</v>
      </c>
      <c r="GG879" s="39" t="s">
        <v>181</v>
      </c>
      <c r="GH879" s="39" t="s">
        <v>181</v>
      </c>
      <c r="GI879" s="39" t="s">
        <v>181</v>
      </c>
      <c r="GJ879" s="39" t="s">
        <v>181</v>
      </c>
      <c r="GK879" s="39" t="s">
        <v>181</v>
      </c>
      <c r="GL879" s="39" t="s">
        <v>181</v>
      </c>
      <c r="GM879" s="39" t="s">
        <v>181</v>
      </c>
      <c r="GN879" s="39" t="s">
        <v>181</v>
      </c>
      <c r="GO879" s="39" t="s">
        <v>181</v>
      </c>
      <c r="GP879" s="39" t="s">
        <v>181</v>
      </c>
      <c r="GQ879" s="39" t="s">
        <v>181</v>
      </c>
      <c r="GR879" s="39" t="s">
        <v>181</v>
      </c>
      <c r="GS879" s="39" t="s">
        <v>181</v>
      </c>
    </row>
    <row r="880" spans="1:201" ht="15" customHeight="1" x14ac:dyDescent="0.25">
      <c r="A880" s="11">
        <f>$A$74</f>
        <v>20214</v>
      </c>
      <c r="B880" s="7">
        <v>7153</v>
      </c>
      <c r="C880" s="7">
        <v>9285</v>
      </c>
      <c r="D880" s="39" t="s">
        <v>181</v>
      </c>
      <c r="E880" s="39" t="s">
        <v>181</v>
      </c>
      <c r="F880" s="39" t="s">
        <v>181</v>
      </c>
      <c r="G880" s="39" t="s">
        <v>181</v>
      </c>
      <c r="H880" s="39" t="s">
        <v>181</v>
      </c>
      <c r="I880" s="39" t="s">
        <v>181</v>
      </c>
      <c r="J880" s="39" t="s">
        <v>181</v>
      </c>
      <c r="K880" s="39" t="s">
        <v>181</v>
      </c>
      <c r="L880" s="39" t="s">
        <v>181</v>
      </c>
      <c r="M880" s="39" t="s">
        <v>181</v>
      </c>
      <c r="N880" s="39" t="s">
        <v>181</v>
      </c>
      <c r="O880" s="39" t="s">
        <v>181</v>
      </c>
      <c r="P880" s="39" t="s">
        <v>181</v>
      </c>
      <c r="Q880" s="39" t="s">
        <v>181</v>
      </c>
      <c r="R880" s="39" t="s">
        <v>181</v>
      </c>
      <c r="S880" s="39" t="s">
        <v>181</v>
      </c>
      <c r="T880" s="39" t="s">
        <v>181</v>
      </c>
      <c r="U880" s="39" t="s">
        <v>181</v>
      </c>
      <c r="V880" s="39" t="s">
        <v>181</v>
      </c>
      <c r="W880" s="39" t="s">
        <v>181</v>
      </c>
      <c r="X880" s="39" t="s">
        <v>181</v>
      </c>
      <c r="Y880" s="39" t="s">
        <v>181</v>
      </c>
      <c r="Z880" s="39" t="s">
        <v>181</v>
      </c>
      <c r="AA880" s="39" t="s">
        <v>181</v>
      </c>
      <c r="AB880" s="39" t="s">
        <v>181</v>
      </c>
      <c r="AC880" s="39" t="s">
        <v>181</v>
      </c>
      <c r="AD880" s="39" t="s">
        <v>181</v>
      </c>
      <c r="AE880" s="39" t="s">
        <v>181</v>
      </c>
      <c r="AF880" s="39" t="s">
        <v>181</v>
      </c>
      <c r="AG880" s="39" t="s">
        <v>181</v>
      </c>
      <c r="AH880" s="39" t="s">
        <v>181</v>
      </c>
      <c r="AI880" s="39" t="s">
        <v>181</v>
      </c>
      <c r="AJ880" s="39" t="s">
        <v>181</v>
      </c>
      <c r="AK880" s="39" t="s">
        <v>181</v>
      </c>
      <c r="AL880" s="39" t="s">
        <v>181</v>
      </c>
      <c r="AM880" s="39" t="s">
        <v>181</v>
      </c>
      <c r="AN880" s="39" t="s">
        <v>181</v>
      </c>
      <c r="AO880" s="39" t="s">
        <v>181</v>
      </c>
      <c r="AP880" s="7">
        <v>41396</v>
      </c>
      <c r="AQ880" s="7">
        <v>56160</v>
      </c>
      <c r="AR880" s="39" t="s">
        <v>181</v>
      </c>
      <c r="AS880" s="39" t="s">
        <v>181</v>
      </c>
      <c r="AT880" s="39" t="s">
        <v>181</v>
      </c>
      <c r="AU880" s="39" t="s">
        <v>181</v>
      </c>
      <c r="AV880" s="39" t="s">
        <v>181</v>
      </c>
      <c r="AW880" s="39" t="s">
        <v>181</v>
      </c>
      <c r="AX880" s="39" t="s">
        <v>181</v>
      </c>
      <c r="AY880" s="39" t="s">
        <v>181</v>
      </c>
      <c r="AZ880" s="39" t="s">
        <v>181</v>
      </c>
      <c r="BA880" s="39" t="s">
        <v>181</v>
      </c>
      <c r="BB880" s="39" t="s">
        <v>181</v>
      </c>
      <c r="BC880" s="39" t="s">
        <v>181</v>
      </c>
      <c r="BD880" s="39" t="s">
        <v>181</v>
      </c>
      <c r="BE880" s="39" t="s">
        <v>181</v>
      </c>
      <c r="BF880" s="39" t="s">
        <v>181</v>
      </c>
      <c r="BG880" s="39" t="s">
        <v>181</v>
      </c>
      <c r="BH880" s="39" t="s">
        <v>181</v>
      </c>
      <c r="BI880" s="39" t="s">
        <v>181</v>
      </c>
      <c r="BJ880" s="39" t="s">
        <v>181</v>
      </c>
      <c r="BK880" s="39" t="s">
        <v>181</v>
      </c>
      <c r="BL880" s="39" t="s">
        <v>181</v>
      </c>
      <c r="BM880" s="39" t="s">
        <v>181</v>
      </c>
      <c r="BN880" s="39" t="s">
        <v>181</v>
      </c>
      <c r="BO880" s="39" t="s">
        <v>181</v>
      </c>
      <c r="BP880" s="39" t="s">
        <v>181</v>
      </c>
      <c r="BQ880" s="39" t="s">
        <v>181</v>
      </c>
      <c r="BR880" s="39" t="s">
        <v>181</v>
      </c>
      <c r="BS880" s="39" t="s">
        <v>181</v>
      </c>
      <c r="BT880" s="39" t="s">
        <v>181</v>
      </c>
      <c r="BU880" s="39" t="s">
        <v>181</v>
      </c>
      <c r="BV880" s="39" t="s">
        <v>181</v>
      </c>
      <c r="BW880" s="39" t="s">
        <v>181</v>
      </c>
      <c r="BX880" s="39" t="s">
        <v>181</v>
      </c>
      <c r="BY880" s="39" t="s">
        <v>181</v>
      </c>
      <c r="BZ880" s="39" t="s">
        <v>181</v>
      </c>
      <c r="CA880" s="39" t="s">
        <v>181</v>
      </c>
      <c r="CB880" s="39" t="s">
        <v>181</v>
      </c>
      <c r="CC880" s="39" t="s">
        <v>181</v>
      </c>
      <c r="CD880" s="7">
        <v>6217</v>
      </c>
      <c r="CE880" s="7">
        <v>7465</v>
      </c>
      <c r="CF880" s="39" t="s">
        <v>181</v>
      </c>
      <c r="CG880" s="39" t="s">
        <v>181</v>
      </c>
      <c r="CH880" s="39" t="s">
        <v>181</v>
      </c>
      <c r="CI880" s="39" t="s">
        <v>181</v>
      </c>
      <c r="CJ880" s="39" t="s">
        <v>181</v>
      </c>
      <c r="CK880" s="39" t="s">
        <v>181</v>
      </c>
      <c r="CL880" s="39" t="s">
        <v>181</v>
      </c>
      <c r="CM880" s="39" t="s">
        <v>181</v>
      </c>
      <c r="CN880" s="39" t="s">
        <v>181</v>
      </c>
      <c r="CO880" s="39" t="s">
        <v>181</v>
      </c>
      <c r="CP880" s="39" t="s">
        <v>181</v>
      </c>
      <c r="CQ880" s="39" t="s">
        <v>181</v>
      </c>
      <c r="CR880" s="39" t="s">
        <v>181</v>
      </c>
      <c r="CS880" s="39" t="s">
        <v>181</v>
      </c>
      <c r="CT880" s="39" t="s">
        <v>181</v>
      </c>
      <c r="CU880" s="39" t="s">
        <v>181</v>
      </c>
      <c r="CV880" s="39" t="s">
        <v>181</v>
      </c>
      <c r="CW880" s="39" t="s">
        <v>181</v>
      </c>
      <c r="CX880" s="39" t="s">
        <v>181</v>
      </c>
      <c r="CY880" s="39" t="s">
        <v>181</v>
      </c>
      <c r="CZ880" s="39" t="s">
        <v>181</v>
      </c>
      <c r="DA880" s="39" t="s">
        <v>181</v>
      </c>
      <c r="DB880" s="39" t="s">
        <v>181</v>
      </c>
      <c r="DC880" s="39" t="s">
        <v>181</v>
      </c>
      <c r="DD880" s="39" t="s">
        <v>181</v>
      </c>
      <c r="DE880" s="39" t="s">
        <v>181</v>
      </c>
      <c r="DF880" s="39" t="s">
        <v>181</v>
      </c>
      <c r="DG880" s="39" t="s">
        <v>181</v>
      </c>
      <c r="DH880" s="39" t="s">
        <v>181</v>
      </c>
      <c r="DI880" s="39" t="s">
        <v>181</v>
      </c>
      <c r="DJ880" s="39" t="s">
        <v>181</v>
      </c>
      <c r="DK880" s="39" t="s">
        <v>181</v>
      </c>
      <c r="DL880" s="39" t="s">
        <v>181</v>
      </c>
      <c r="DM880" s="39" t="s">
        <v>181</v>
      </c>
      <c r="DN880" s="39" t="s">
        <v>181</v>
      </c>
      <c r="DO880" s="39" t="s">
        <v>181</v>
      </c>
      <c r="DP880" s="39" t="s">
        <v>181</v>
      </c>
      <c r="DQ880" s="39" t="s">
        <v>181</v>
      </c>
      <c r="DR880" s="7">
        <v>2465</v>
      </c>
      <c r="DS880" s="7">
        <v>5080</v>
      </c>
      <c r="DT880" s="39" t="s">
        <v>181</v>
      </c>
      <c r="DU880" s="39" t="s">
        <v>181</v>
      </c>
      <c r="DV880" s="39" t="s">
        <v>181</v>
      </c>
      <c r="DW880" s="39" t="s">
        <v>181</v>
      </c>
      <c r="DX880" s="39" t="s">
        <v>181</v>
      </c>
      <c r="DY880" s="39" t="s">
        <v>181</v>
      </c>
      <c r="DZ880" s="39" t="s">
        <v>181</v>
      </c>
      <c r="EA880" s="39" t="s">
        <v>181</v>
      </c>
      <c r="EB880" s="39" t="s">
        <v>181</v>
      </c>
      <c r="EC880" s="39" t="s">
        <v>181</v>
      </c>
      <c r="ED880" s="39" t="s">
        <v>181</v>
      </c>
      <c r="EE880" s="39" t="s">
        <v>181</v>
      </c>
      <c r="EF880" s="39" t="s">
        <v>181</v>
      </c>
      <c r="EG880" s="39" t="s">
        <v>181</v>
      </c>
      <c r="EH880" s="39" t="s">
        <v>181</v>
      </c>
      <c r="EI880" s="39" t="s">
        <v>181</v>
      </c>
      <c r="EJ880" s="39" t="s">
        <v>181</v>
      </c>
      <c r="EK880" s="39" t="s">
        <v>181</v>
      </c>
      <c r="EL880" s="39" t="s">
        <v>181</v>
      </c>
      <c r="EM880" s="39" t="s">
        <v>181</v>
      </c>
      <c r="EN880" s="39" t="s">
        <v>181</v>
      </c>
      <c r="EO880" s="39" t="s">
        <v>181</v>
      </c>
      <c r="EP880" s="39" t="s">
        <v>181</v>
      </c>
      <c r="EQ880" s="39" t="s">
        <v>181</v>
      </c>
      <c r="ER880" s="39" t="s">
        <v>181</v>
      </c>
      <c r="ES880" s="39" t="s">
        <v>181</v>
      </c>
      <c r="ET880" s="39" t="s">
        <v>181</v>
      </c>
      <c r="EU880" s="39" t="s">
        <v>181</v>
      </c>
      <c r="EV880" s="39" t="s">
        <v>181</v>
      </c>
      <c r="EW880" s="39" t="s">
        <v>181</v>
      </c>
      <c r="EX880" s="39" t="s">
        <v>181</v>
      </c>
      <c r="EY880" s="39" t="s">
        <v>181</v>
      </c>
      <c r="EZ880" s="39" t="s">
        <v>181</v>
      </c>
      <c r="FA880" s="39" t="s">
        <v>181</v>
      </c>
      <c r="FB880" s="39" t="s">
        <v>181</v>
      </c>
      <c r="FC880" s="39" t="s">
        <v>181</v>
      </c>
      <c r="FD880" s="39" t="s">
        <v>181</v>
      </c>
      <c r="FE880" s="39" t="s">
        <v>181</v>
      </c>
      <c r="FF880" s="7">
        <v>39526</v>
      </c>
      <c r="FG880" s="7">
        <v>52653</v>
      </c>
      <c r="FH880" s="39" t="s">
        <v>181</v>
      </c>
      <c r="FI880" s="39" t="s">
        <v>181</v>
      </c>
      <c r="FJ880" s="39" t="s">
        <v>181</v>
      </c>
      <c r="FK880" s="39" t="s">
        <v>181</v>
      </c>
      <c r="FL880" s="39" t="s">
        <v>181</v>
      </c>
      <c r="FM880" s="39" t="s">
        <v>181</v>
      </c>
      <c r="FN880" s="39" t="s">
        <v>181</v>
      </c>
      <c r="FO880" s="39" t="s">
        <v>181</v>
      </c>
      <c r="FP880" s="39" t="s">
        <v>181</v>
      </c>
      <c r="FQ880" s="39" t="s">
        <v>181</v>
      </c>
      <c r="FR880" s="39" t="s">
        <v>181</v>
      </c>
      <c r="FS880" s="39" t="s">
        <v>181</v>
      </c>
      <c r="FT880" s="39" t="s">
        <v>181</v>
      </c>
      <c r="FU880" s="39" t="s">
        <v>181</v>
      </c>
      <c r="FV880" s="39" t="s">
        <v>181</v>
      </c>
      <c r="FW880" s="39" t="s">
        <v>181</v>
      </c>
      <c r="FX880" s="39" t="s">
        <v>181</v>
      </c>
      <c r="FY880" s="39" t="s">
        <v>181</v>
      </c>
      <c r="FZ880" s="39" t="s">
        <v>181</v>
      </c>
      <c r="GA880" s="39" t="s">
        <v>181</v>
      </c>
      <c r="GB880" s="39" t="s">
        <v>181</v>
      </c>
      <c r="GC880" s="39" t="s">
        <v>181</v>
      </c>
      <c r="GD880" s="39" t="s">
        <v>181</v>
      </c>
      <c r="GE880" s="39" t="s">
        <v>181</v>
      </c>
      <c r="GF880" s="39" t="s">
        <v>181</v>
      </c>
      <c r="GG880" s="39" t="s">
        <v>181</v>
      </c>
      <c r="GH880" s="39" t="s">
        <v>181</v>
      </c>
      <c r="GI880" s="39" t="s">
        <v>181</v>
      </c>
      <c r="GJ880" s="39" t="s">
        <v>181</v>
      </c>
      <c r="GK880" s="39" t="s">
        <v>181</v>
      </c>
      <c r="GL880" s="39" t="s">
        <v>181</v>
      </c>
      <c r="GM880" s="39" t="s">
        <v>181</v>
      </c>
      <c r="GN880" s="39" t="s">
        <v>181</v>
      </c>
      <c r="GO880" s="39" t="s">
        <v>181</v>
      </c>
      <c r="GP880" s="39" t="s">
        <v>181</v>
      </c>
      <c r="GQ880" s="39" t="s">
        <v>181</v>
      </c>
      <c r="GR880" s="39" t="s">
        <v>181</v>
      </c>
      <c r="GS880" s="39" t="s">
        <v>181</v>
      </c>
    </row>
    <row r="881" spans="1:201" ht="15" customHeight="1" x14ac:dyDescent="0.25">
      <c r="A881" s="11">
        <f>$A$75</f>
        <v>20221</v>
      </c>
      <c r="B881" s="7">
        <v>6254</v>
      </c>
      <c r="C881" s="39" t="s">
        <v>181</v>
      </c>
      <c r="D881" s="39" t="s">
        <v>181</v>
      </c>
      <c r="E881" s="39" t="s">
        <v>181</v>
      </c>
      <c r="F881" s="39" t="s">
        <v>181</v>
      </c>
      <c r="G881" s="39" t="s">
        <v>181</v>
      </c>
      <c r="H881" s="39" t="s">
        <v>181</v>
      </c>
      <c r="I881" s="39" t="s">
        <v>181</v>
      </c>
      <c r="J881" s="39" t="s">
        <v>181</v>
      </c>
      <c r="K881" s="39" t="s">
        <v>181</v>
      </c>
      <c r="L881" s="39" t="s">
        <v>181</v>
      </c>
      <c r="M881" s="39" t="s">
        <v>181</v>
      </c>
      <c r="N881" s="39" t="s">
        <v>181</v>
      </c>
      <c r="O881" s="39" t="s">
        <v>181</v>
      </c>
      <c r="P881" s="39" t="s">
        <v>181</v>
      </c>
      <c r="Q881" s="39" t="s">
        <v>181</v>
      </c>
      <c r="R881" s="39" t="s">
        <v>181</v>
      </c>
      <c r="S881" s="39" t="s">
        <v>181</v>
      </c>
      <c r="T881" s="39" t="s">
        <v>181</v>
      </c>
      <c r="U881" s="39" t="s">
        <v>181</v>
      </c>
      <c r="V881" s="39" t="s">
        <v>181</v>
      </c>
      <c r="W881" s="39" t="s">
        <v>181</v>
      </c>
      <c r="X881" s="39" t="s">
        <v>181</v>
      </c>
      <c r="Y881" s="39" t="s">
        <v>181</v>
      </c>
      <c r="Z881" s="39" t="s">
        <v>181</v>
      </c>
      <c r="AA881" s="39" t="s">
        <v>181</v>
      </c>
      <c r="AB881" s="39" t="s">
        <v>181</v>
      </c>
      <c r="AC881" s="39" t="s">
        <v>181</v>
      </c>
      <c r="AD881" s="39" t="s">
        <v>181</v>
      </c>
      <c r="AE881" s="39" t="s">
        <v>181</v>
      </c>
      <c r="AF881" s="39" t="s">
        <v>181</v>
      </c>
      <c r="AG881" s="39" t="s">
        <v>181</v>
      </c>
      <c r="AH881" s="39" t="s">
        <v>181</v>
      </c>
      <c r="AI881" s="39" t="s">
        <v>181</v>
      </c>
      <c r="AJ881" s="39" t="s">
        <v>181</v>
      </c>
      <c r="AK881" s="39" t="s">
        <v>181</v>
      </c>
      <c r="AL881" s="39" t="s">
        <v>181</v>
      </c>
      <c r="AM881" s="39" t="s">
        <v>181</v>
      </c>
      <c r="AN881" s="39" t="s">
        <v>181</v>
      </c>
      <c r="AO881" s="39" t="s">
        <v>181</v>
      </c>
      <c r="AP881" s="7">
        <v>37269</v>
      </c>
      <c r="AQ881" s="39" t="s">
        <v>181</v>
      </c>
      <c r="AR881" s="39" t="s">
        <v>181</v>
      </c>
      <c r="AS881" s="39" t="s">
        <v>181</v>
      </c>
      <c r="AT881" s="39" t="s">
        <v>181</v>
      </c>
      <c r="AU881" s="39" t="s">
        <v>181</v>
      </c>
      <c r="AV881" s="39" t="s">
        <v>181</v>
      </c>
      <c r="AW881" s="39" t="s">
        <v>181</v>
      </c>
      <c r="AX881" s="39" t="s">
        <v>181</v>
      </c>
      <c r="AY881" s="39" t="s">
        <v>181</v>
      </c>
      <c r="AZ881" s="39" t="s">
        <v>181</v>
      </c>
      <c r="BA881" s="39" t="s">
        <v>181</v>
      </c>
      <c r="BB881" s="39" t="s">
        <v>181</v>
      </c>
      <c r="BC881" s="39" t="s">
        <v>181</v>
      </c>
      <c r="BD881" s="39" t="s">
        <v>181</v>
      </c>
      <c r="BE881" s="39" t="s">
        <v>181</v>
      </c>
      <c r="BF881" s="39" t="s">
        <v>181</v>
      </c>
      <c r="BG881" s="39" t="s">
        <v>181</v>
      </c>
      <c r="BH881" s="39" t="s">
        <v>181</v>
      </c>
      <c r="BI881" s="39" t="s">
        <v>181</v>
      </c>
      <c r="BJ881" s="39" t="s">
        <v>181</v>
      </c>
      <c r="BK881" s="39" t="s">
        <v>181</v>
      </c>
      <c r="BL881" s="39" t="s">
        <v>181</v>
      </c>
      <c r="BM881" s="39" t="s">
        <v>181</v>
      </c>
      <c r="BN881" s="39" t="s">
        <v>181</v>
      </c>
      <c r="BO881" s="39" t="s">
        <v>181</v>
      </c>
      <c r="BP881" s="39" t="s">
        <v>181</v>
      </c>
      <c r="BQ881" s="39" t="s">
        <v>181</v>
      </c>
      <c r="BR881" s="39" t="s">
        <v>181</v>
      </c>
      <c r="BS881" s="39" t="s">
        <v>181</v>
      </c>
      <c r="BT881" s="39" t="s">
        <v>181</v>
      </c>
      <c r="BU881" s="39" t="s">
        <v>181</v>
      </c>
      <c r="BV881" s="39" t="s">
        <v>181</v>
      </c>
      <c r="BW881" s="39" t="s">
        <v>181</v>
      </c>
      <c r="BX881" s="39" t="s">
        <v>181</v>
      </c>
      <c r="BY881" s="39" t="s">
        <v>181</v>
      </c>
      <c r="BZ881" s="39" t="s">
        <v>181</v>
      </c>
      <c r="CA881" s="39" t="s">
        <v>181</v>
      </c>
      <c r="CB881" s="39" t="s">
        <v>181</v>
      </c>
      <c r="CC881" s="39" t="s">
        <v>181</v>
      </c>
      <c r="CD881" s="7">
        <v>5206</v>
      </c>
      <c r="CE881" s="39" t="s">
        <v>181</v>
      </c>
      <c r="CF881" s="39" t="s">
        <v>181</v>
      </c>
      <c r="CG881" s="39" t="s">
        <v>181</v>
      </c>
      <c r="CH881" s="39" t="s">
        <v>181</v>
      </c>
      <c r="CI881" s="39" t="s">
        <v>181</v>
      </c>
      <c r="CJ881" s="39" t="s">
        <v>181</v>
      </c>
      <c r="CK881" s="39" t="s">
        <v>181</v>
      </c>
      <c r="CL881" s="39" t="s">
        <v>181</v>
      </c>
      <c r="CM881" s="39" t="s">
        <v>181</v>
      </c>
      <c r="CN881" s="39" t="s">
        <v>181</v>
      </c>
      <c r="CO881" s="39" t="s">
        <v>181</v>
      </c>
      <c r="CP881" s="39" t="s">
        <v>181</v>
      </c>
      <c r="CQ881" s="39" t="s">
        <v>181</v>
      </c>
      <c r="CR881" s="39" t="s">
        <v>181</v>
      </c>
      <c r="CS881" s="39" t="s">
        <v>181</v>
      </c>
      <c r="CT881" s="39" t="s">
        <v>181</v>
      </c>
      <c r="CU881" s="39" t="s">
        <v>181</v>
      </c>
      <c r="CV881" s="39" t="s">
        <v>181</v>
      </c>
      <c r="CW881" s="39" t="s">
        <v>181</v>
      </c>
      <c r="CX881" s="39" t="s">
        <v>181</v>
      </c>
      <c r="CY881" s="39" t="s">
        <v>181</v>
      </c>
      <c r="CZ881" s="39" t="s">
        <v>181</v>
      </c>
      <c r="DA881" s="39" t="s">
        <v>181</v>
      </c>
      <c r="DB881" s="39" t="s">
        <v>181</v>
      </c>
      <c r="DC881" s="39" t="s">
        <v>181</v>
      </c>
      <c r="DD881" s="39" t="s">
        <v>181</v>
      </c>
      <c r="DE881" s="39" t="s">
        <v>181</v>
      </c>
      <c r="DF881" s="39" t="s">
        <v>181</v>
      </c>
      <c r="DG881" s="39" t="s">
        <v>181</v>
      </c>
      <c r="DH881" s="39" t="s">
        <v>181</v>
      </c>
      <c r="DI881" s="39" t="s">
        <v>181</v>
      </c>
      <c r="DJ881" s="39" t="s">
        <v>181</v>
      </c>
      <c r="DK881" s="39" t="s">
        <v>181</v>
      </c>
      <c r="DL881" s="39" t="s">
        <v>181</v>
      </c>
      <c r="DM881" s="39" t="s">
        <v>181</v>
      </c>
      <c r="DN881" s="39" t="s">
        <v>181</v>
      </c>
      <c r="DO881" s="39" t="s">
        <v>181</v>
      </c>
      <c r="DP881" s="39" t="s">
        <v>181</v>
      </c>
      <c r="DQ881" s="39" t="s">
        <v>181</v>
      </c>
      <c r="DR881" s="7">
        <v>2377</v>
      </c>
      <c r="DS881" s="39" t="s">
        <v>181</v>
      </c>
      <c r="DT881" s="39" t="s">
        <v>181</v>
      </c>
      <c r="DU881" s="39" t="s">
        <v>181</v>
      </c>
      <c r="DV881" s="39" t="s">
        <v>181</v>
      </c>
      <c r="DW881" s="39" t="s">
        <v>181</v>
      </c>
      <c r="DX881" s="39" t="s">
        <v>181</v>
      </c>
      <c r="DY881" s="39" t="s">
        <v>181</v>
      </c>
      <c r="DZ881" s="39" t="s">
        <v>181</v>
      </c>
      <c r="EA881" s="39" t="s">
        <v>181</v>
      </c>
      <c r="EB881" s="39" t="s">
        <v>181</v>
      </c>
      <c r="EC881" s="39" t="s">
        <v>181</v>
      </c>
      <c r="ED881" s="39" t="s">
        <v>181</v>
      </c>
      <c r="EE881" s="39" t="s">
        <v>181</v>
      </c>
      <c r="EF881" s="39" t="s">
        <v>181</v>
      </c>
      <c r="EG881" s="39" t="s">
        <v>181</v>
      </c>
      <c r="EH881" s="39" t="s">
        <v>181</v>
      </c>
      <c r="EI881" s="39" t="s">
        <v>181</v>
      </c>
      <c r="EJ881" s="39" t="s">
        <v>181</v>
      </c>
      <c r="EK881" s="39" t="s">
        <v>181</v>
      </c>
      <c r="EL881" s="39" t="s">
        <v>181</v>
      </c>
      <c r="EM881" s="39" t="s">
        <v>181</v>
      </c>
      <c r="EN881" s="39" t="s">
        <v>181</v>
      </c>
      <c r="EO881" s="39" t="s">
        <v>181</v>
      </c>
      <c r="EP881" s="39" t="s">
        <v>181</v>
      </c>
      <c r="EQ881" s="39" t="s">
        <v>181</v>
      </c>
      <c r="ER881" s="39" t="s">
        <v>181</v>
      </c>
      <c r="ES881" s="39" t="s">
        <v>181</v>
      </c>
      <c r="ET881" s="39" t="s">
        <v>181</v>
      </c>
      <c r="EU881" s="39" t="s">
        <v>181</v>
      </c>
      <c r="EV881" s="39" t="s">
        <v>181</v>
      </c>
      <c r="EW881" s="39" t="s">
        <v>181</v>
      </c>
      <c r="EX881" s="39" t="s">
        <v>181</v>
      </c>
      <c r="EY881" s="39" t="s">
        <v>181</v>
      </c>
      <c r="EZ881" s="39" t="s">
        <v>181</v>
      </c>
      <c r="FA881" s="39" t="s">
        <v>181</v>
      </c>
      <c r="FB881" s="39" t="s">
        <v>181</v>
      </c>
      <c r="FC881" s="39" t="s">
        <v>181</v>
      </c>
      <c r="FD881" s="39" t="s">
        <v>181</v>
      </c>
      <c r="FE881" s="39" t="s">
        <v>181</v>
      </c>
      <c r="FF881" s="7">
        <v>42553</v>
      </c>
      <c r="FG881" s="39" t="s">
        <v>181</v>
      </c>
      <c r="FH881" s="39" t="s">
        <v>181</v>
      </c>
      <c r="FI881" s="39" t="s">
        <v>181</v>
      </c>
      <c r="FJ881" s="39" t="s">
        <v>181</v>
      </c>
      <c r="FK881" s="39" t="s">
        <v>181</v>
      </c>
      <c r="FL881" s="39" t="s">
        <v>181</v>
      </c>
      <c r="FM881" s="39" t="s">
        <v>181</v>
      </c>
      <c r="FN881" s="39" t="s">
        <v>181</v>
      </c>
      <c r="FO881" s="39" t="s">
        <v>181</v>
      </c>
      <c r="FP881" s="39" t="s">
        <v>181</v>
      </c>
      <c r="FQ881" s="39" t="s">
        <v>181</v>
      </c>
      <c r="FR881" s="39" t="s">
        <v>181</v>
      </c>
      <c r="FS881" s="39" t="s">
        <v>181</v>
      </c>
      <c r="FT881" s="39" t="s">
        <v>181</v>
      </c>
      <c r="FU881" s="39" t="s">
        <v>181</v>
      </c>
      <c r="FV881" s="39" t="s">
        <v>181</v>
      </c>
      <c r="FW881" s="39" t="s">
        <v>181</v>
      </c>
      <c r="FX881" s="39" t="s">
        <v>181</v>
      </c>
      <c r="FY881" s="39" t="s">
        <v>181</v>
      </c>
      <c r="FZ881" s="39" t="s">
        <v>181</v>
      </c>
      <c r="GA881" s="39" t="s">
        <v>181</v>
      </c>
      <c r="GB881" s="39" t="s">
        <v>181</v>
      </c>
      <c r="GC881" s="39" t="s">
        <v>181</v>
      </c>
      <c r="GD881" s="39" t="s">
        <v>181</v>
      </c>
      <c r="GE881" s="39" t="s">
        <v>181</v>
      </c>
      <c r="GF881" s="39" t="s">
        <v>181</v>
      </c>
      <c r="GG881" s="39" t="s">
        <v>181</v>
      </c>
      <c r="GH881" s="39" t="s">
        <v>181</v>
      </c>
      <c r="GI881" s="39" t="s">
        <v>181</v>
      </c>
      <c r="GJ881" s="39" t="s">
        <v>181</v>
      </c>
      <c r="GK881" s="39" t="s">
        <v>181</v>
      </c>
      <c r="GL881" s="39" t="s">
        <v>181</v>
      </c>
      <c r="GM881" s="39" t="s">
        <v>181</v>
      </c>
      <c r="GN881" s="39" t="s">
        <v>181</v>
      </c>
      <c r="GO881" s="39" t="s">
        <v>181</v>
      </c>
      <c r="GP881" s="39" t="s">
        <v>181</v>
      </c>
      <c r="GQ881" s="39" t="s">
        <v>181</v>
      </c>
      <c r="GR881" s="39" t="s">
        <v>181</v>
      </c>
      <c r="GS881" s="39" t="s">
        <v>181</v>
      </c>
    </row>
    <row r="882" spans="1:201" s="70" customFormat="1" ht="21" customHeight="1" x14ac:dyDescent="0.35">
      <c r="B882" s="109" t="str">
        <f>Co_Name</f>
        <v>State Farm Mutual Automobile Insurance Company</v>
      </c>
      <c r="O882" s="24"/>
      <c r="U882" s="24"/>
      <c r="V882" s="109" t="str">
        <f>Co_Name</f>
        <v>State Farm Mutual Automobile Insurance Company</v>
      </c>
      <c r="W882" s="24"/>
      <c r="X882" s="24"/>
      <c r="Y882" s="24"/>
      <c r="Z882" s="24"/>
      <c r="AA882" s="24"/>
      <c r="AB882" s="24"/>
      <c r="AC882" s="24"/>
      <c r="AE882" s="24"/>
      <c r="AF882" s="24"/>
      <c r="AG882" s="24"/>
      <c r="AH882" s="24"/>
      <c r="AI882" s="24"/>
      <c r="AJ882" s="24"/>
      <c r="AK882" s="24"/>
      <c r="AL882" s="24"/>
      <c r="AM882" s="24"/>
      <c r="AN882" s="24"/>
      <c r="AO882" s="24"/>
      <c r="AP882" s="109" t="str">
        <f>Co_Name</f>
        <v>State Farm Mutual Automobile Insurance Company</v>
      </c>
      <c r="BC882" s="24"/>
      <c r="BI882" s="24"/>
      <c r="BJ882" s="109" t="str">
        <f>Co_Name</f>
        <v>State Farm Mutual Automobile Insurance Company</v>
      </c>
      <c r="BK882" s="24"/>
      <c r="BL882" s="24"/>
      <c r="BM882" s="24"/>
      <c r="BN882" s="24"/>
      <c r="BO882" s="24"/>
      <c r="BP882" s="24"/>
      <c r="BQ882" s="24"/>
      <c r="BS882" s="24"/>
      <c r="BT882" s="24"/>
      <c r="BU882" s="24"/>
      <c r="BV882" s="24"/>
      <c r="BW882" s="24"/>
      <c r="BX882" s="24"/>
      <c r="BY882" s="24"/>
      <c r="BZ882" s="24"/>
      <c r="CA882" s="24"/>
      <c r="CB882" s="24"/>
      <c r="CC882" s="24"/>
      <c r="CD882" s="109" t="str">
        <f>Co_Name</f>
        <v>State Farm Mutual Automobile Insurance Company</v>
      </c>
      <c r="CQ882" s="24"/>
      <c r="CW882" s="24"/>
      <c r="CX882" s="109" t="str">
        <f>Co_Name</f>
        <v>State Farm Mutual Automobile Insurance Company</v>
      </c>
      <c r="CY882" s="24"/>
      <c r="CZ882" s="24"/>
      <c r="DA882" s="24"/>
      <c r="DB882" s="24"/>
      <c r="DC882" s="24"/>
      <c r="DD882" s="24"/>
      <c r="DE882" s="24"/>
      <c r="DG882" s="24"/>
      <c r="DH882" s="24"/>
      <c r="DI882" s="24"/>
      <c r="DJ882" s="24"/>
      <c r="DK882" s="24"/>
      <c r="DL882" s="24"/>
      <c r="DM882" s="24"/>
      <c r="DN882" s="24"/>
      <c r="DO882" s="24"/>
      <c r="DP882" s="24"/>
      <c r="DQ882" s="24"/>
      <c r="DR882" s="109" t="str">
        <f>Co_Name</f>
        <v>State Farm Mutual Automobile Insurance Company</v>
      </c>
      <c r="EE882" s="24"/>
      <c r="EK882" s="24"/>
      <c r="EL882" s="109" t="str">
        <f>Co_Name</f>
        <v>State Farm Mutual Automobile Insurance Company</v>
      </c>
      <c r="EM882" s="24"/>
      <c r="EN882" s="24"/>
      <c r="EO882" s="24"/>
      <c r="EP882" s="24"/>
      <c r="EQ882" s="24"/>
      <c r="ER882" s="24"/>
      <c r="ES882" s="24"/>
      <c r="EU882" s="24"/>
      <c r="EV882" s="24"/>
      <c r="EW882" s="24"/>
      <c r="EX882" s="24"/>
      <c r="EY882" s="24"/>
      <c r="EZ882" s="24"/>
      <c r="FA882" s="24"/>
      <c r="FB882" s="24"/>
      <c r="FC882" s="24"/>
      <c r="FD882" s="24"/>
      <c r="FE882" s="24"/>
      <c r="FF882" s="109" t="str">
        <f>Co_Name</f>
        <v>State Farm Mutual Automobile Insurance Company</v>
      </c>
      <c r="FS882" s="24"/>
      <c r="FY882" s="24"/>
      <c r="FZ882" s="109" t="str">
        <f>Co_Name</f>
        <v>State Farm Mutual Automobile Insurance Company</v>
      </c>
      <c r="GA882" s="24"/>
      <c r="GB882" s="24"/>
      <c r="GC882" s="24"/>
      <c r="GD882" s="24"/>
      <c r="GE882" s="24"/>
      <c r="GF882" s="24"/>
      <c r="GG882" s="24"/>
      <c r="GI882" s="24"/>
      <c r="GJ882" s="24"/>
      <c r="GK882" s="24"/>
      <c r="GL882" s="24"/>
      <c r="GM882" s="24"/>
      <c r="GN882" s="24"/>
      <c r="GO882" s="24"/>
      <c r="GP882" s="24"/>
      <c r="GQ882" s="24"/>
      <c r="GR882" s="24"/>
      <c r="GS882" s="24"/>
    </row>
    <row r="883" spans="1:201" s="70" customFormat="1" ht="21" customHeight="1" x14ac:dyDescent="0.35">
      <c r="B883" s="109" t="str">
        <f>B$2</f>
        <v>Private Passenger Auto Liability</v>
      </c>
      <c r="O883" s="24"/>
      <c r="U883" s="24"/>
      <c r="V883" s="109" t="str">
        <f>B$2</f>
        <v>Private Passenger Auto Liability</v>
      </c>
      <c r="W883" s="24"/>
      <c r="X883" s="24"/>
      <c r="Y883" s="24"/>
      <c r="Z883" s="24"/>
      <c r="AA883" s="24"/>
      <c r="AB883" s="24"/>
      <c r="AC883" s="24"/>
      <c r="AE883" s="24"/>
      <c r="AF883" s="24"/>
      <c r="AG883" s="24"/>
      <c r="AH883" s="24"/>
      <c r="AI883" s="24"/>
      <c r="AJ883" s="24"/>
      <c r="AK883" s="24"/>
      <c r="AL883" s="24"/>
      <c r="AM883" s="24"/>
      <c r="AN883" s="24"/>
      <c r="AO883" s="24"/>
      <c r="AP883" s="109" t="str">
        <f>AP$2</f>
        <v>Private Passenger Auto Liability</v>
      </c>
      <c r="BC883" s="24"/>
      <c r="BI883" s="24"/>
      <c r="BJ883" s="109" t="str">
        <f>AP$2</f>
        <v>Private Passenger Auto Liability</v>
      </c>
      <c r="BK883" s="24"/>
      <c r="BL883" s="24"/>
      <c r="BM883" s="24"/>
      <c r="BN883" s="24"/>
      <c r="BO883" s="24"/>
      <c r="BP883" s="24"/>
      <c r="BQ883" s="24"/>
      <c r="BS883" s="24"/>
      <c r="BT883" s="24"/>
      <c r="BU883" s="24"/>
      <c r="BV883" s="24"/>
      <c r="BW883" s="24"/>
      <c r="BX883" s="24"/>
      <c r="BY883" s="24"/>
      <c r="BZ883" s="24"/>
      <c r="CA883" s="24"/>
      <c r="CB883" s="24"/>
      <c r="CC883" s="24"/>
      <c r="CD883" s="109" t="str">
        <f>CD$2</f>
        <v>Private Passenger Auto Liability</v>
      </c>
      <c r="CQ883" s="24"/>
      <c r="CW883" s="24"/>
      <c r="CX883" s="109" t="str">
        <f>CD$2</f>
        <v>Private Passenger Auto Liability</v>
      </c>
      <c r="CY883" s="24"/>
      <c r="CZ883" s="24"/>
      <c r="DA883" s="24"/>
      <c r="DB883" s="24"/>
      <c r="DC883" s="24"/>
      <c r="DD883" s="24"/>
      <c r="DE883" s="24"/>
      <c r="DG883" s="24"/>
      <c r="DH883" s="24"/>
      <c r="DI883" s="24"/>
      <c r="DJ883" s="24"/>
      <c r="DK883" s="24"/>
      <c r="DL883" s="24"/>
      <c r="DM883" s="24"/>
      <c r="DN883" s="24"/>
      <c r="DO883" s="24"/>
      <c r="DP883" s="24"/>
      <c r="DQ883" s="24"/>
      <c r="DR883" s="109" t="str">
        <f>DR$2</f>
        <v>Private Passenger Auto Liability</v>
      </c>
      <c r="EE883" s="24"/>
      <c r="EK883" s="24"/>
      <c r="EL883" s="109" t="str">
        <f>DR$2</f>
        <v>Private Passenger Auto Liability</v>
      </c>
      <c r="EM883" s="24"/>
      <c r="EN883" s="24"/>
      <c r="EO883" s="24"/>
      <c r="EP883" s="24"/>
      <c r="EQ883" s="24"/>
      <c r="ER883" s="24"/>
      <c r="ES883" s="24"/>
      <c r="EU883" s="24"/>
      <c r="EV883" s="24"/>
      <c r="EW883" s="24"/>
      <c r="EX883" s="24"/>
      <c r="EY883" s="24"/>
      <c r="EZ883" s="24"/>
      <c r="FA883" s="24"/>
      <c r="FB883" s="24"/>
      <c r="FC883" s="24"/>
      <c r="FD883" s="24"/>
      <c r="FE883" s="24"/>
      <c r="FF883" s="109" t="str">
        <f>FF$2</f>
        <v>Private Passenger Auto Physical Damage</v>
      </c>
      <c r="FS883" s="24"/>
      <c r="FY883" s="24"/>
      <c r="FZ883" s="109" t="str">
        <f>FF$2</f>
        <v>Private Passenger Auto Physical Damage</v>
      </c>
      <c r="GA883" s="24"/>
      <c r="GB883" s="24"/>
      <c r="GC883" s="24"/>
      <c r="GD883" s="24"/>
      <c r="GE883" s="24"/>
      <c r="GF883" s="24"/>
      <c r="GG883" s="24"/>
      <c r="GI883" s="24"/>
      <c r="GJ883" s="24"/>
      <c r="GK883" s="24"/>
      <c r="GL883" s="24"/>
      <c r="GM883" s="24"/>
      <c r="GN883" s="24"/>
      <c r="GO883" s="24"/>
      <c r="GP883" s="24"/>
      <c r="GQ883" s="24"/>
      <c r="GR883" s="24"/>
      <c r="GS883" s="24"/>
    </row>
    <row r="884" spans="1:201" s="70" customFormat="1" ht="21" customHeight="1" x14ac:dyDescent="0.25"/>
    <row r="885" spans="1:201" s="70" customFormat="1" ht="21" customHeight="1" x14ac:dyDescent="0.25">
      <c r="B885" s="25" t="s">
        <v>30</v>
      </c>
      <c r="V885" s="25" t="s">
        <v>30</v>
      </c>
      <c r="AP885" s="25" t="s">
        <v>30</v>
      </c>
      <c r="BJ885" s="25" t="s">
        <v>30</v>
      </c>
      <c r="CD885" s="25" t="s">
        <v>30</v>
      </c>
      <c r="CX885" s="25" t="s">
        <v>30</v>
      </c>
      <c r="DR885" s="25" t="s">
        <v>30</v>
      </c>
      <c r="EL885" s="25" t="s">
        <v>30</v>
      </c>
      <c r="FF885" s="25" t="s">
        <v>30</v>
      </c>
      <c r="FZ885" s="25" t="s">
        <v>30</v>
      </c>
    </row>
    <row r="886" spans="1:201" s="70" customFormat="1" ht="15" customHeight="1" x14ac:dyDescent="0.25">
      <c r="B886" s="30" t="str">
        <f>B$5</f>
        <v>BI</v>
      </c>
      <c r="V886" s="30" t="str">
        <f>B$5</f>
        <v>BI</v>
      </c>
      <c r="AP886" s="30" t="str">
        <f>AP$5</f>
        <v>PD</v>
      </c>
      <c r="BJ886" s="30" t="str">
        <f>AP$5</f>
        <v>PD</v>
      </c>
      <c r="CD886" s="30" t="str">
        <f>CD$5</f>
        <v>MPC</v>
      </c>
      <c r="CX886" s="30" t="str">
        <f>CD$5</f>
        <v>MPC</v>
      </c>
      <c r="DR886" s="30" t="str">
        <f>DR$5</f>
        <v>UM</v>
      </c>
      <c r="EL886" s="30" t="str">
        <f>DR$5</f>
        <v>UM</v>
      </c>
      <c r="FF886" s="30" t="str">
        <f>FF$5</f>
        <v>COMP</v>
      </c>
      <c r="FZ886" s="30" t="str">
        <f>FF$5</f>
        <v>COMP</v>
      </c>
    </row>
    <row r="887" spans="1:201" s="70" customFormat="1" ht="15" customHeight="1" x14ac:dyDescent="0.25"/>
    <row r="888" spans="1:201" s="70" customFormat="1" x14ac:dyDescent="0.25">
      <c r="A888" s="114"/>
      <c r="B888" s="121" t="s">
        <v>1</v>
      </c>
      <c r="C888" s="122"/>
      <c r="D888" s="122"/>
      <c r="E888" s="122"/>
      <c r="F888" s="122"/>
      <c r="G888" s="122"/>
      <c r="H888" s="122"/>
      <c r="I888" s="122"/>
      <c r="J888" s="122"/>
      <c r="K888" s="122"/>
      <c r="L888" s="122"/>
      <c r="M888" s="122"/>
      <c r="N888" s="122"/>
      <c r="O888" s="122"/>
      <c r="P888" s="122"/>
      <c r="Q888" s="122"/>
      <c r="R888" s="122"/>
      <c r="S888" s="122"/>
      <c r="T888" s="122"/>
      <c r="U888" s="122"/>
      <c r="V888" s="121" t="s">
        <v>1</v>
      </c>
      <c r="W888" s="111"/>
      <c r="X888" s="111"/>
      <c r="Y888" s="111"/>
      <c r="Z888" s="111"/>
      <c r="AA888" s="111"/>
      <c r="AB888" s="111"/>
      <c r="AC888" s="111"/>
      <c r="AD888" s="111"/>
      <c r="AE888" s="111"/>
      <c r="AF888" s="111"/>
      <c r="AG888" s="111"/>
      <c r="AH888" s="111"/>
      <c r="AI888" s="111"/>
      <c r="AJ888" s="111"/>
      <c r="AK888" s="111"/>
      <c r="AL888" s="111"/>
      <c r="AM888" s="111"/>
      <c r="AN888" s="111"/>
      <c r="AO888" s="111"/>
      <c r="AP888" s="121" t="s">
        <v>1</v>
      </c>
      <c r="AQ888" s="122"/>
      <c r="AR888" s="122"/>
      <c r="AS888" s="122"/>
      <c r="AT888" s="122"/>
      <c r="AU888" s="122"/>
      <c r="AV888" s="122"/>
      <c r="AW888" s="122"/>
      <c r="AX888" s="122"/>
      <c r="AY888" s="122"/>
      <c r="AZ888" s="122"/>
      <c r="BA888" s="122"/>
      <c r="BB888" s="122"/>
      <c r="BC888" s="122"/>
      <c r="BD888" s="122"/>
      <c r="BE888" s="122"/>
      <c r="BF888" s="122"/>
      <c r="BG888" s="122"/>
      <c r="BH888" s="122"/>
      <c r="BI888" s="122"/>
      <c r="BJ888" s="121" t="s">
        <v>1</v>
      </c>
      <c r="BK888" s="111"/>
      <c r="BL888" s="111"/>
      <c r="BM888" s="111"/>
      <c r="BN888" s="111"/>
      <c r="BO888" s="111"/>
      <c r="BP888" s="111"/>
      <c r="BQ888" s="111"/>
      <c r="BR888" s="111"/>
      <c r="BS888" s="111"/>
      <c r="BT888" s="111"/>
      <c r="BU888" s="111"/>
      <c r="BV888" s="111"/>
      <c r="BW888" s="111"/>
      <c r="BX888" s="111"/>
      <c r="BY888" s="111"/>
      <c r="BZ888" s="111"/>
      <c r="CA888" s="111"/>
      <c r="CB888" s="111"/>
      <c r="CC888" s="111"/>
      <c r="CD888" s="121" t="s">
        <v>1</v>
      </c>
      <c r="CE888" s="122"/>
      <c r="CF888" s="122"/>
      <c r="CG888" s="122"/>
      <c r="CH888" s="122"/>
      <c r="CI888" s="122"/>
      <c r="CJ888" s="122"/>
      <c r="CK888" s="122"/>
      <c r="CL888" s="122"/>
      <c r="CM888" s="122"/>
      <c r="CN888" s="122"/>
      <c r="CO888" s="122"/>
      <c r="CP888" s="122"/>
      <c r="CQ888" s="122"/>
      <c r="CR888" s="122"/>
      <c r="CS888" s="122"/>
      <c r="CT888" s="122"/>
      <c r="CU888" s="122"/>
      <c r="CV888" s="122"/>
      <c r="CW888" s="122"/>
      <c r="CX888" s="121" t="s">
        <v>1</v>
      </c>
      <c r="CY888" s="111"/>
      <c r="CZ888" s="111"/>
      <c r="DA888" s="111"/>
      <c r="DB888" s="111"/>
      <c r="DC888" s="111"/>
      <c r="DD888" s="111"/>
      <c r="DE888" s="111"/>
      <c r="DF888" s="111"/>
      <c r="DG888" s="111"/>
      <c r="DH888" s="111"/>
      <c r="DI888" s="111"/>
      <c r="DJ888" s="111"/>
      <c r="DK888" s="111"/>
      <c r="DL888" s="111"/>
      <c r="DM888" s="111"/>
      <c r="DN888" s="111"/>
      <c r="DO888" s="111"/>
      <c r="DP888" s="111"/>
      <c r="DQ888" s="111"/>
      <c r="DR888" s="121" t="s">
        <v>1</v>
      </c>
      <c r="DS888" s="122"/>
      <c r="DT888" s="122"/>
      <c r="DU888" s="122"/>
      <c r="DV888" s="122"/>
      <c r="DW888" s="122"/>
      <c r="DX888" s="122"/>
      <c r="DY888" s="122"/>
      <c r="DZ888" s="122"/>
      <c r="EA888" s="122"/>
      <c r="EB888" s="122"/>
      <c r="EC888" s="122"/>
      <c r="ED888" s="122"/>
      <c r="EE888" s="122"/>
      <c r="EF888" s="122"/>
      <c r="EG888" s="122"/>
      <c r="EH888" s="122"/>
      <c r="EI888" s="122"/>
      <c r="EJ888" s="122"/>
      <c r="EK888" s="122"/>
      <c r="EL888" s="121" t="s">
        <v>1</v>
      </c>
      <c r="EM888" s="111"/>
      <c r="EN888" s="111"/>
      <c r="EO888" s="111"/>
      <c r="EP888" s="111"/>
      <c r="EQ888" s="111"/>
      <c r="ER888" s="111"/>
      <c r="ES888" s="111"/>
      <c r="ET888" s="111"/>
      <c r="EU888" s="111"/>
      <c r="EV888" s="111"/>
      <c r="EW888" s="111"/>
      <c r="EX888" s="111"/>
      <c r="EY888" s="111"/>
      <c r="EZ888" s="111"/>
      <c r="FA888" s="111"/>
      <c r="FB888" s="111"/>
      <c r="FC888" s="111"/>
      <c r="FD888" s="111"/>
      <c r="FE888" s="111"/>
      <c r="FF888" s="121" t="s">
        <v>1</v>
      </c>
      <c r="FG888" s="122"/>
      <c r="FH888" s="122"/>
      <c r="FI888" s="122"/>
      <c r="FJ888" s="122"/>
      <c r="FK888" s="122"/>
      <c r="FL888" s="122"/>
      <c r="FM888" s="122"/>
      <c r="FN888" s="122"/>
      <c r="FO888" s="122"/>
      <c r="FP888" s="122"/>
      <c r="FQ888" s="122"/>
      <c r="FR888" s="122"/>
      <c r="FS888" s="122"/>
      <c r="FT888" s="122"/>
      <c r="FU888" s="122"/>
      <c r="FV888" s="122"/>
      <c r="FW888" s="122"/>
      <c r="FX888" s="122"/>
      <c r="FY888" s="122"/>
      <c r="FZ888" s="121" t="s">
        <v>1</v>
      </c>
      <c r="GA888" s="111"/>
      <c r="GB888" s="111"/>
      <c r="GC888" s="111"/>
      <c r="GD888" s="111"/>
      <c r="GE888" s="111"/>
      <c r="GF888" s="111"/>
      <c r="GG888" s="111"/>
      <c r="GH888" s="111"/>
      <c r="GI888" s="111"/>
      <c r="GJ888" s="111"/>
      <c r="GK888" s="111"/>
      <c r="GL888" s="111"/>
      <c r="GM888" s="111"/>
      <c r="GN888" s="111"/>
      <c r="GO888" s="111"/>
      <c r="GP888" s="111"/>
      <c r="GQ888" s="111"/>
      <c r="GR888" s="111"/>
      <c r="GS888" s="111"/>
    </row>
    <row r="889" spans="1:201" s="70" customFormat="1" ht="30" x14ac:dyDescent="0.25">
      <c r="A889" s="113" t="str">
        <f>$A$35</f>
        <v>Fiscal Accident Quarter Ending</v>
      </c>
      <c r="B889" s="123" t="str">
        <f>$B$35&amp;"-"&amp;$C$35</f>
        <v>3-6</v>
      </c>
      <c r="C889" s="123" t="str">
        <f>$C$35&amp;"-"&amp;$D$35</f>
        <v>6-9</v>
      </c>
      <c r="D889" s="123" t="str">
        <f>$D$35&amp;"-"&amp;$E$35</f>
        <v>9-12</v>
      </c>
      <c r="E889" s="123" t="str">
        <f>$E$35&amp;"-"&amp;$F$35</f>
        <v>12-15</v>
      </c>
      <c r="F889" s="123" t="str">
        <f>$F$35&amp;"-"&amp;$G$35</f>
        <v>15-18</v>
      </c>
      <c r="G889" s="123" t="str">
        <f>$G$35&amp;"-"&amp;$H$35</f>
        <v>18-21</v>
      </c>
      <c r="H889" s="123" t="str">
        <f>$H$35&amp;"-"&amp;$I$35</f>
        <v>21-24</v>
      </c>
      <c r="I889" s="123" t="str">
        <f>$I$35&amp;"-"&amp;$J$35</f>
        <v>24-27</v>
      </c>
      <c r="J889" s="123" t="str">
        <f>$J$35&amp;"-"&amp;$K$35</f>
        <v>27-30</v>
      </c>
      <c r="K889" s="123" t="str">
        <f>$K$35&amp;"-"&amp;$L$35</f>
        <v>30-33</v>
      </c>
      <c r="L889" s="123" t="str">
        <f>$L$35&amp;"-"&amp;$M$35</f>
        <v>33-36</v>
      </c>
      <c r="M889" s="123" t="str">
        <f>$M$35&amp;"-"&amp;$N$35</f>
        <v>36-39</v>
      </c>
      <c r="N889" s="123" t="str">
        <f>$N$35&amp;"-"&amp;$O$35</f>
        <v>39-42</v>
      </c>
      <c r="O889" s="123" t="str">
        <f>$O$35&amp;"-"&amp;$P$35</f>
        <v>42-45</v>
      </c>
      <c r="P889" s="123" t="str">
        <f>$P$35&amp;"-"&amp;$Q$35</f>
        <v>45-48</v>
      </c>
      <c r="Q889" s="123" t="str">
        <f>$Q$35&amp;"-"&amp;$R$35</f>
        <v>48-51</v>
      </c>
      <c r="R889" s="123" t="str">
        <f>$R$35&amp;"-"&amp;$S$35</f>
        <v>51-54</v>
      </c>
      <c r="S889" s="123" t="str">
        <f>$S$35&amp;"-"&amp;$T$35</f>
        <v>54-57</v>
      </c>
      <c r="T889" s="123" t="str">
        <f>$T$35&amp;"-"&amp;$U$35</f>
        <v>57-60</v>
      </c>
      <c r="U889" s="123" t="str">
        <f>$U$35&amp;"-"&amp;$V$35</f>
        <v>60-63</v>
      </c>
      <c r="V889" s="123" t="str">
        <f>$V$35&amp;"-"&amp;$W$35</f>
        <v>63-66</v>
      </c>
      <c r="W889" s="123" t="str">
        <f>$W$35&amp;"-"&amp;$X$35</f>
        <v>66-69</v>
      </c>
      <c r="X889" s="123" t="str">
        <f>$X$35&amp;"-"&amp;$Y$35</f>
        <v>69-72</v>
      </c>
      <c r="Y889" s="123" t="str">
        <f>$Y$35&amp;"-"&amp;$Z$35</f>
        <v>72-75</v>
      </c>
      <c r="Z889" s="123" t="str">
        <f>$Z$35&amp;"-"&amp;$AA$35</f>
        <v>75-78</v>
      </c>
      <c r="AA889" s="123" t="str">
        <f>$AA$35&amp;"-"&amp;$AB$35</f>
        <v>78-81</v>
      </c>
      <c r="AB889" s="123" t="str">
        <f>$AB$35&amp;"-"&amp;$AC$35</f>
        <v>81-84</v>
      </c>
      <c r="AC889" s="123" t="str">
        <f>$AC$35&amp;"-"&amp;$AD$35</f>
        <v>84-87</v>
      </c>
      <c r="AD889" s="123" t="str">
        <f>$AD$35&amp;"-"&amp;$AE$35</f>
        <v>87-90</v>
      </c>
      <c r="AE889" s="123" t="str">
        <f>$AE$35&amp;"-"&amp;$AF$35</f>
        <v>90-93</v>
      </c>
      <c r="AF889" s="123" t="str">
        <f>$AF$35&amp;"-"&amp;$AG$35</f>
        <v>93-96</v>
      </c>
      <c r="AG889" s="123" t="str">
        <f>$AG$35&amp;"-"&amp;$AH$35</f>
        <v>96-99</v>
      </c>
      <c r="AH889" s="123" t="str">
        <f>$AH$35&amp;"-"&amp;$AI$35</f>
        <v>99-102</v>
      </c>
      <c r="AI889" s="123" t="str">
        <f>$AI$35&amp;"-"&amp;$AJ$35</f>
        <v>102-105</v>
      </c>
      <c r="AJ889" s="123" t="str">
        <f>$AJ$35&amp;"-"&amp;$AK$35</f>
        <v>105-108</v>
      </c>
      <c r="AK889" s="123" t="str">
        <f>$AK$35&amp;"-"&amp;$AL$35</f>
        <v>108-111</v>
      </c>
      <c r="AL889" s="123" t="str">
        <f>$AL$35&amp;"-"&amp;$AM$35</f>
        <v>111-114</v>
      </c>
      <c r="AM889" s="123" t="str">
        <f>$AM$35&amp;"-"&amp;$AN$35</f>
        <v>114-117</v>
      </c>
      <c r="AN889" s="123" t="str">
        <f>$AN$35&amp;"-"&amp;$AO$35</f>
        <v>117-120</v>
      </c>
      <c r="AO889" s="123" t="str">
        <f>$AO$35&amp;"-Ult"</f>
        <v>120-Ult</v>
      </c>
      <c r="AP889" s="123" t="str">
        <f>$B$35&amp;"-"&amp;$C$35</f>
        <v>3-6</v>
      </c>
      <c r="AQ889" s="123" t="str">
        <f>$C$35&amp;"-"&amp;$D$35</f>
        <v>6-9</v>
      </c>
      <c r="AR889" s="123" t="str">
        <f>$D$35&amp;"-"&amp;$E$35</f>
        <v>9-12</v>
      </c>
      <c r="AS889" s="123" t="str">
        <f>$E$35&amp;"-"&amp;$F$35</f>
        <v>12-15</v>
      </c>
      <c r="AT889" s="123" t="str">
        <f>$F$35&amp;"-"&amp;$G$35</f>
        <v>15-18</v>
      </c>
      <c r="AU889" s="123" t="str">
        <f>$G$35&amp;"-"&amp;$H$35</f>
        <v>18-21</v>
      </c>
      <c r="AV889" s="123" t="str">
        <f>$H$35&amp;"-"&amp;$I$35</f>
        <v>21-24</v>
      </c>
      <c r="AW889" s="123" t="str">
        <f>$I$35&amp;"-"&amp;$J$35</f>
        <v>24-27</v>
      </c>
      <c r="AX889" s="123" t="str">
        <f>$J$35&amp;"-"&amp;$K$35</f>
        <v>27-30</v>
      </c>
      <c r="AY889" s="123" t="str">
        <f>$K$35&amp;"-"&amp;$L$35</f>
        <v>30-33</v>
      </c>
      <c r="AZ889" s="123" t="str">
        <f>$L$35&amp;"-"&amp;$M$35</f>
        <v>33-36</v>
      </c>
      <c r="BA889" s="123" t="str">
        <f>$M$35&amp;"-"&amp;$N$35</f>
        <v>36-39</v>
      </c>
      <c r="BB889" s="123" t="str">
        <f>$N$35&amp;"-"&amp;$O$35</f>
        <v>39-42</v>
      </c>
      <c r="BC889" s="123" t="str">
        <f>$O$35&amp;"-"&amp;$P$35</f>
        <v>42-45</v>
      </c>
      <c r="BD889" s="123" t="str">
        <f>$P$35&amp;"-"&amp;$Q$35</f>
        <v>45-48</v>
      </c>
      <c r="BE889" s="123" t="str">
        <f>$Q$35&amp;"-"&amp;$R$35</f>
        <v>48-51</v>
      </c>
      <c r="BF889" s="123" t="str">
        <f>$R$35&amp;"-"&amp;$S$35</f>
        <v>51-54</v>
      </c>
      <c r="BG889" s="123" t="str">
        <f>$S$35&amp;"-"&amp;$T$35</f>
        <v>54-57</v>
      </c>
      <c r="BH889" s="123" t="str">
        <f>$T$35&amp;"-"&amp;$U$35</f>
        <v>57-60</v>
      </c>
      <c r="BI889" s="123" t="str">
        <f>$U$35&amp;"-"&amp;$V$35</f>
        <v>60-63</v>
      </c>
      <c r="BJ889" s="123" t="str">
        <f>$V$35&amp;"-"&amp;$W$35</f>
        <v>63-66</v>
      </c>
      <c r="BK889" s="123" t="str">
        <f>$W$35&amp;"-"&amp;$X$35</f>
        <v>66-69</v>
      </c>
      <c r="BL889" s="123" t="str">
        <f>$X$35&amp;"-"&amp;$Y$35</f>
        <v>69-72</v>
      </c>
      <c r="BM889" s="123" t="str">
        <f>$Y$35&amp;"-"&amp;$Z$35</f>
        <v>72-75</v>
      </c>
      <c r="BN889" s="123" t="str">
        <f>$Z$35&amp;"-"&amp;$AA$35</f>
        <v>75-78</v>
      </c>
      <c r="BO889" s="123" t="str">
        <f>$AA$35&amp;"-"&amp;$AB$35</f>
        <v>78-81</v>
      </c>
      <c r="BP889" s="123" t="str">
        <f>$AB$35&amp;"-"&amp;$AC$35</f>
        <v>81-84</v>
      </c>
      <c r="BQ889" s="123" t="str">
        <f>$AC$35&amp;"-"&amp;$AD$35</f>
        <v>84-87</v>
      </c>
      <c r="BR889" s="123" t="str">
        <f>$AD$35&amp;"-"&amp;$AE$35</f>
        <v>87-90</v>
      </c>
      <c r="BS889" s="123" t="str">
        <f>$AE$35&amp;"-"&amp;$AF$35</f>
        <v>90-93</v>
      </c>
      <c r="BT889" s="123" t="str">
        <f>$AF$35&amp;"-"&amp;$AG$35</f>
        <v>93-96</v>
      </c>
      <c r="BU889" s="123" t="str">
        <f>$AG$35&amp;"-"&amp;$AH$35</f>
        <v>96-99</v>
      </c>
      <c r="BV889" s="123" t="str">
        <f>$AH$35&amp;"-"&amp;$AI$35</f>
        <v>99-102</v>
      </c>
      <c r="BW889" s="123" t="str">
        <f>$AI$35&amp;"-"&amp;$AJ$35</f>
        <v>102-105</v>
      </c>
      <c r="BX889" s="123" t="str">
        <f>$AJ$35&amp;"-"&amp;$AK$35</f>
        <v>105-108</v>
      </c>
      <c r="BY889" s="123" t="str">
        <f>$AK$35&amp;"-"&amp;$AL$35</f>
        <v>108-111</v>
      </c>
      <c r="BZ889" s="123" t="str">
        <f>$AL$35&amp;"-"&amp;$AM$35</f>
        <v>111-114</v>
      </c>
      <c r="CA889" s="123" t="str">
        <f>$AM$35&amp;"-"&amp;$AN$35</f>
        <v>114-117</v>
      </c>
      <c r="CB889" s="123" t="str">
        <f>$AN$35&amp;"-"&amp;$AO$35</f>
        <v>117-120</v>
      </c>
      <c r="CC889" s="123" t="str">
        <f>$AO$35&amp;"-Ult"</f>
        <v>120-Ult</v>
      </c>
      <c r="CD889" s="123" t="str">
        <f>$B$35&amp;"-"&amp;$C$35</f>
        <v>3-6</v>
      </c>
      <c r="CE889" s="123" t="str">
        <f>$C$35&amp;"-"&amp;$D$35</f>
        <v>6-9</v>
      </c>
      <c r="CF889" s="123" t="str">
        <f>$D$35&amp;"-"&amp;$E$35</f>
        <v>9-12</v>
      </c>
      <c r="CG889" s="123" t="str">
        <f>$E$35&amp;"-"&amp;$F$35</f>
        <v>12-15</v>
      </c>
      <c r="CH889" s="123" t="str">
        <f>$F$35&amp;"-"&amp;$G$35</f>
        <v>15-18</v>
      </c>
      <c r="CI889" s="123" t="str">
        <f>$G$35&amp;"-"&amp;$H$35</f>
        <v>18-21</v>
      </c>
      <c r="CJ889" s="123" t="str">
        <f>$H$35&amp;"-"&amp;$I$35</f>
        <v>21-24</v>
      </c>
      <c r="CK889" s="123" t="str">
        <f>$I$35&amp;"-"&amp;$J$35</f>
        <v>24-27</v>
      </c>
      <c r="CL889" s="123" t="str">
        <f>$J$35&amp;"-"&amp;$K$35</f>
        <v>27-30</v>
      </c>
      <c r="CM889" s="123" t="str">
        <f>$K$35&amp;"-"&amp;$L$35</f>
        <v>30-33</v>
      </c>
      <c r="CN889" s="123" t="str">
        <f>$L$35&amp;"-"&amp;$M$35</f>
        <v>33-36</v>
      </c>
      <c r="CO889" s="123" t="str">
        <f>$M$35&amp;"-"&amp;$N$35</f>
        <v>36-39</v>
      </c>
      <c r="CP889" s="123" t="str">
        <f>$N$35&amp;"-"&amp;$O$35</f>
        <v>39-42</v>
      </c>
      <c r="CQ889" s="123" t="str">
        <f>$O$35&amp;"-"&amp;$P$35</f>
        <v>42-45</v>
      </c>
      <c r="CR889" s="123" t="str">
        <f>$P$35&amp;"-"&amp;$Q$35</f>
        <v>45-48</v>
      </c>
      <c r="CS889" s="123" t="str">
        <f>$Q$35&amp;"-"&amp;$R$35</f>
        <v>48-51</v>
      </c>
      <c r="CT889" s="123" t="str">
        <f>$R$35&amp;"-"&amp;$S$35</f>
        <v>51-54</v>
      </c>
      <c r="CU889" s="123" t="str">
        <f>$S$35&amp;"-"&amp;$T$35</f>
        <v>54-57</v>
      </c>
      <c r="CV889" s="123" t="str">
        <f>$T$35&amp;"-"&amp;$U$35</f>
        <v>57-60</v>
      </c>
      <c r="CW889" s="123" t="str">
        <f>$U$35&amp;"-"&amp;$V$35</f>
        <v>60-63</v>
      </c>
      <c r="CX889" s="123" t="str">
        <f>$V$35&amp;"-"&amp;$W$35</f>
        <v>63-66</v>
      </c>
      <c r="CY889" s="123" t="str">
        <f>$W$35&amp;"-"&amp;$X$35</f>
        <v>66-69</v>
      </c>
      <c r="CZ889" s="123" t="str">
        <f>$X$35&amp;"-"&amp;$Y$35</f>
        <v>69-72</v>
      </c>
      <c r="DA889" s="123" t="str">
        <f>$Y$35&amp;"-"&amp;$Z$35</f>
        <v>72-75</v>
      </c>
      <c r="DB889" s="123" t="str">
        <f>$Z$35&amp;"-"&amp;$AA$35</f>
        <v>75-78</v>
      </c>
      <c r="DC889" s="123" t="str">
        <f>$AA$35&amp;"-"&amp;$AB$35</f>
        <v>78-81</v>
      </c>
      <c r="DD889" s="123" t="str">
        <f>$AB$35&amp;"-"&amp;$AC$35</f>
        <v>81-84</v>
      </c>
      <c r="DE889" s="123" t="str">
        <f>$AC$35&amp;"-"&amp;$AD$35</f>
        <v>84-87</v>
      </c>
      <c r="DF889" s="123" t="str">
        <f>$AD$35&amp;"-"&amp;$AE$35</f>
        <v>87-90</v>
      </c>
      <c r="DG889" s="123" t="str">
        <f>$AE$35&amp;"-"&amp;$AF$35</f>
        <v>90-93</v>
      </c>
      <c r="DH889" s="123" t="str">
        <f>$AF$35&amp;"-"&amp;$AG$35</f>
        <v>93-96</v>
      </c>
      <c r="DI889" s="123" t="str">
        <f>$AG$35&amp;"-"&amp;$AH$35</f>
        <v>96-99</v>
      </c>
      <c r="DJ889" s="123" t="str">
        <f>$AH$35&amp;"-"&amp;$AI$35</f>
        <v>99-102</v>
      </c>
      <c r="DK889" s="123" t="str">
        <f>$AI$35&amp;"-"&amp;$AJ$35</f>
        <v>102-105</v>
      </c>
      <c r="DL889" s="123" t="str">
        <f>$AJ$35&amp;"-"&amp;$AK$35</f>
        <v>105-108</v>
      </c>
      <c r="DM889" s="123" t="str">
        <f>$AK$35&amp;"-"&amp;$AL$35</f>
        <v>108-111</v>
      </c>
      <c r="DN889" s="123" t="str">
        <f>$AL$35&amp;"-"&amp;$AM$35</f>
        <v>111-114</v>
      </c>
      <c r="DO889" s="123" t="str">
        <f>$AM$35&amp;"-"&amp;$AN$35</f>
        <v>114-117</v>
      </c>
      <c r="DP889" s="123" t="str">
        <f>$AN$35&amp;"-"&amp;$AO$35</f>
        <v>117-120</v>
      </c>
      <c r="DQ889" s="123" t="str">
        <f>$AO$35&amp;"-Ult"</f>
        <v>120-Ult</v>
      </c>
      <c r="DR889" s="123" t="str">
        <f>$B$35&amp;"-"&amp;$C$35</f>
        <v>3-6</v>
      </c>
      <c r="DS889" s="123" t="str">
        <f>$C$35&amp;"-"&amp;$D$35</f>
        <v>6-9</v>
      </c>
      <c r="DT889" s="123" t="str">
        <f>$D$35&amp;"-"&amp;$E$35</f>
        <v>9-12</v>
      </c>
      <c r="DU889" s="123" t="str">
        <f>$E$35&amp;"-"&amp;$F$35</f>
        <v>12-15</v>
      </c>
      <c r="DV889" s="123" t="str">
        <f>$F$35&amp;"-"&amp;$G$35</f>
        <v>15-18</v>
      </c>
      <c r="DW889" s="123" t="str">
        <f>$G$35&amp;"-"&amp;$H$35</f>
        <v>18-21</v>
      </c>
      <c r="DX889" s="123" t="str">
        <f>$H$35&amp;"-"&amp;$I$35</f>
        <v>21-24</v>
      </c>
      <c r="DY889" s="123" t="str">
        <f>$I$35&amp;"-"&amp;$J$35</f>
        <v>24-27</v>
      </c>
      <c r="DZ889" s="123" t="str">
        <f>$J$35&amp;"-"&amp;$K$35</f>
        <v>27-30</v>
      </c>
      <c r="EA889" s="123" t="str">
        <f>$K$35&amp;"-"&amp;$L$35</f>
        <v>30-33</v>
      </c>
      <c r="EB889" s="123" t="str">
        <f>$L$35&amp;"-"&amp;$M$35</f>
        <v>33-36</v>
      </c>
      <c r="EC889" s="123" t="str">
        <f>$M$35&amp;"-"&amp;$N$35</f>
        <v>36-39</v>
      </c>
      <c r="ED889" s="123" t="str">
        <f>$N$35&amp;"-"&amp;$O$35</f>
        <v>39-42</v>
      </c>
      <c r="EE889" s="123" t="str">
        <f>$O$35&amp;"-"&amp;$P$35</f>
        <v>42-45</v>
      </c>
      <c r="EF889" s="123" t="str">
        <f>$P$35&amp;"-"&amp;$Q$35</f>
        <v>45-48</v>
      </c>
      <c r="EG889" s="123" t="str">
        <f>$Q$35&amp;"-"&amp;$R$35</f>
        <v>48-51</v>
      </c>
      <c r="EH889" s="123" t="str">
        <f>$R$35&amp;"-"&amp;$S$35</f>
        <v>51-54</v>
      </c>
      <c r="EI889" s="123" t="str">
        <f>$S$35&amp;"-"&amp;$T$35</f>
        <v>54-57</v>
      </c>
      <c r="EJ889" s="123" t="str">
        <f>$T$35&amp;"-"&amp;$U$35</f>
        <v>57-60</v>
      </c>
      <c r="EK889" s="123" t="str">
        <f>$U$35&amp;"-"&amp;$V$35</f>
        <v>60-63</v>
      </c>
      <c r="EL889" s="123" t="str">
        <f>$V$35&amp;"-"&amp;$W$35</f>
        <v>63-66</v>
      </c>
      <c r="EM889" s="123" t="str">
        <f>$W$35&amp;"-"&amp;$X$35</f>
        <v>66-69</v>
      </c>
      <c r="EN889" s="123" t="str">
        <f>$X$35&amp;"-"&amp;$Y$35</f>
        <v>69-72</v>
      </c>
      <c r="EO889" s="123" t="str">
        <f>$Y$35&amp;"-"&amp;$Z$35</f>
        <v>72-75</v>
      </c>
      <c r="EP889" s="123" t="str">
        <f>$Z$35&amp;"-"&amp;$AA$35</f>
        <v>75-78</v>
      </c>
      <c r="EQ889" s="123" t="str">
        <f>$AA$35&amp;"-"&amp;$AB$35</f>
        <v>78-81</v>
      </c>
      <c r="ER889" s="123" t="str">
        <f>$AB$35&amp;"-"&amp;$AC$35</f>
        <v>81-84</v>
      </c>
      <c r="ES889" s="123" t="str">
        <f>$AC$35&amp;"-"&amp;$AD$35</f>
        <v>84-87</v>
      </c>
      <c r="ET889" s="123" t="str">
        <f>$AD$35&amp;"-"&amp;$AE$35</f>
        <v>87-90</v>
      </c>
      <c r="EU889" s="123" t="str">
        <f>$AE$35&amp;"-"&amp;$AF$35</f>
        <v>90-93</v>
      </c>
      <c r="EV889" s="123" t="str">
        <f>$AF$35&amp;"-"&amp;$AG$35</f>
        <v>93-96</v>
      </c>
      <c r="EW889" s="123" t="str">
        <f>$AG$35&amp;"-"&amp;$AH$35</f>
        <v>96-99</v>
      </c>
      <c r="EX889" s="123" t="str">
        <f>$AH$35&amp;"-"&amp;$AI$35</f>
        <v>99-102</v>
      </c>
      <c r="EY889" s="123" t="str">
        <f>$AI$35&amp;"-"&amp;$AJ$35</f>
        <v>102-105</v>
      </c>
      <c r="EZ889" s="123" t="str">
        <f>$AJ$35&amp;"-"&amp;$AK$35</f>
        <v>105-108</v>
      </c>
      <c r="FA889" s="123" t="str">
        <f>$AK$35&amp;"-"&amp;$AL$35</f>
        <v>108-111</v>
      </c>
      <c r="FB889" s="123" t="str">
        <f>$AL$35&amp;"-"&amp;$AM$35</f>
        <v>111-114</v>
      </c>
      <c r="FC889" s="123" t="str">
        <f>$AM$35&amp;"-"&amp;$AN$35</f>
        <v>114-117</v>
      </c>
      <c r="FD889" s="123" t="str">
        <f>$AN$35&amp;"-"&amp;$AO$35</f>
        <v>117-120</v>
      </c>
      <c r="FE889" s="123" t="str">
        <f>$AO$35&amp;"-Ult"</f>
        <v>120-Ult</v>
      </c>
      <c r="FF889" s="123" t="str">
        <f>$B$35&amp;"-"&amp;$C$35</f>
        <v>3-6</v>
      </c>
      <c r="FG889" s="123" t="str">
        <f>$C$35&amp;"-"&amp;$D$35</f>
        <v>6-9</v>
      </c>
      <c r="FH889" s="123" t="str">
        <f>$D$35&amp;"-"&amp;$E$35</f>
        <v>9-12</v>
      </c>
      <c r="FI889" s="123" t="str">
        <f>$E$35&amp;"-"&amp;$F$35</f>
        <v>12-15</v>
      </c>
      <c r="FJ889" s="123" t="str">
        <f>$F$35&amp;"-"&amp;$G$35</f>
        <v>15-18</v>
      </c>
      <c r="FK889" s="123" t="str">
        <f>$G$35&amp;"-"&amp;$H$35</f>
        <v>18-21</v>
      </c>
      <c r="FL889" s="123" t="str">
        <f>$H$35&amp;"-"&amp;$I$35</f>
        <v>21-24</v>
      </c>
      <c r="FM889" s="123" t="str">
        <f>$I$35&amp;"-"&amp;$J$35</f>
        <v>24-27</v>
      </c>
      <c r="FN889" s="123" t="str">
        <f>$J$35&amp;"-"&amp;$K$35</f>
        <v>27-30</v>
      </c>
      <c r="FO889" s="123" t="str">
        <f>$K$35&amp;"-"&amp;$L$35</f>
        <v>30-33</v>
      </c>
      <c r="FP889" s="123" t="str">
        <f>$L$35&amp;"-"&amp;$M$35</f>
        <v>33-36</v>
      </c>
      <c r="FQ889" s="123" t="str">
        <f>$M$35&amp;"-"&amp;$N$35</f>
        <v>36-39</v>
      </c>
      <c r="FR889" s="123" t="str">
        <f>$N$35&amp;"-"&amp;$O$35</f>
        <v>39-42</v>
      </c>
      <c r="FS889" s="123" t="str">
        <f>$O$35&amp;"-"&amp;$P$35</f>
        <v>42-45</v>
      </c>
      <c r="FT889" s="123" t="str">
        <f>$P$35&amp;"-"&amp;$Q$35</f>
        <v>45-48</v>
      </c>
      <c r="FU889" s="123" t="str">
        <f>$Q$35&amp;"-"&amp;$R$35</f>
        <v>48-51</v>
      </c>
      <c r="FV889" s="123" t="str">
        <f>$R$35&amp;"-"&amp;$S$35</f>
        <v>51-54</v>
      </c>
      <c r="FW889" s="123" t="str">
        <f>$S$35&amp;"-"&amp;$T$35</f>
        <v>54-57</v>
      </c>
      <c r="FX889" s="123" t="str">
        <f>$T$35&amp;"-"&amp;$U$35</f>
        <v>57-60</v>
      </c>
      <c r="FY889" s="123" t="str">
        <f>$U$35&amp;"-"&amp;$V$35</f>
        <v>60-63</v>
      </c>
      <c r="FZ889" s="123" t="str">
        <f>$V$35&amp;"-"&amp;$W$35</f>
        <v>63-66</v>
      </c>
      <c r="GA889" s="123" t="str">
        <f>$W$35&amp;"-"&amp;$X$35</f>
        <v>66-69</v>
      </c>
      <c r="GB889" s="123" t="str">
        <f>$X$35&amp;"-"&amp;$Y$35</f>
        <v>69-72</v>
      </c>
      <c r="GC889" s="123" t="str">
        <f>$Y$35&amp;"-"&amp;$Z$35</f>
        <v>72-75</v>
      </c>
      <c r="GD889" s="123" t="str">
        <f>$Z$35&amp;"-"&amp;$AA$35</f>
        <v>75-78</v>
      </c>
      <c r="GE889" s="123" t="str">
        <f>$AA$35&amp;"-"&amp;$AB$35</f>
        <v>78-81</v>
      </c>
      <c r="GF889" s="123" t="str">
        <f>$AB$35&amp;"-"&amp;$AC$35</f>
        <v>81-84</v>
      </c>
      <c r="GG889" s="123" t="str">
        <f>$AC$35&amp;"-"&amp;$AD$35</f>
        <v>84-87</v>
      </c>
      <c r="GH889" s="123" t="str">
        <f>$AD$35&amp;"-"&amp;$AE$35</f>
        <v>87-90</v>
      </c>
      <c r="GI889" s="123" t="str">
        <f>$AE$35&amp;"-"&amp;$AF$35</f>
        <v>90-93</v>
      </c>
      <c r="GJ889" s="123" t="str">
        <f>$AF$35&amp;"-"&amp;$AG$35</f>
        <v>93-96</v>
      </c>
      <c r="GK889" s="123" t="str">
        <f>$AG$35&amp;"-"&amp;$AH$35</f>
        <v>96-99</v>
      </c>
      <c r="GL889" s="123" t="str">
        <f>$AH$35&amp;"-"&amp;$AI$35</f>
        <v>99-102</v>
      </c>
      <c r="GM889" s="123" t="str">
        <f>$AI$35&amp;"-"&amp;$AJ$35</f>
        <v>102-105</v>
      </c>
      <c r="GN889" s="123" t="str">
        <f>$AJ$35&amp;"-"&amp;$AK$35</f>
        <v>105-108</v>
      </c>
      <c r="GO889" s="123" t="str">
        <f>$AK$35&amp;"-"&amp;$AL$35</f>
        <v>108-111</v>
      </c>
      <c r="GP889" s="123" t="str">
        <f>$AL$35&amp;"-"&amp;$AM$35</f>
        <v>111-114</v>
      </c>
      <c r="GQ889" s="123" t="str">
        <f>$AM$35&amp;"-"&amp;$AN$35</f>
        <v>114-117</v>
      </c>
      <c r="GR889" s="123" t="str">
        <f>$AN$35&amp;"-"&amp;$AO$35</f>
        <v>117-120</v>
      </c>
      <c r="GS889" s="123" t="str">
        <f>$AO$35&amp;"-Ult"</f>
        <v>120-Ult</v>
      </c>
    </row>
    <row r="890" spans="1:201" x14ac:dyDescent="0.25">
      <c r="A890" s="115">
        <f>$A$36</f>
        <v>20122</v>
      </c>
      <c r="B890" s="19">
        <f>IFERROR(C842/B842,"")</f>
        <v>1.2447680995475112</v>
      </c>
      <c r="C890" s="19">
        <f t="shared" ref="C890:AN904" si="3374">IFERROR(D842/C842,"")</f>
        <v>1.0385095990003408</v>
      </c>
      <c r="D890" s="19">
        <f t="shared" si="3374"/>
        <v>1.0225333625027346</v>
      </c>
      <c r="E890" s="19">
        <f t="shared" si="3374"/>
        <v>1.0141206675224648</v>
      </c>
      <c r="F890" s="19">
        <f t="shared" si="3374"/>
        <v>1.0110759493670887</v>
      </c>
      <c r="G890" s="19">
        <f t="shared" si="3374"/>
        <v>1.0092853416797078</v>
      </c>
      <c r="H890" s="19">
        <f t="shared" si="3374"/>
        <v>1.0119909034525532</v>
      </c>
      <c r="I890" s="19">
        <f t="shared" si="3374"/>
        <v>1.0152196118488253</v>
      </c>
      <c r="J890" s="19">
        <f t="shared" si="3374"/>
        <v>1.0059362108864072</v>
      </c>
      <c r="K890" s="19">
        <f t="shared" si="3374"/>
        <v>1.003500700140028</v>
      </c>
      <c r="L890" s="19">
        <f t="shared" si="3374"/>
        <v>1.0025914482208711</v>
      </c>
      <c r="M890" s="19">
        <f t="shared" si="3374"/>
        <v>1.0012923749875733</v>
      </c>
      <c r="N890" s="19">
        <f t="shared" si="3374"/>
        <v>1.0009928514694202</v>
      </c>
      <c r="O890" s="19">
        <f t="shared" si="3374"/>
        <v>1.0000991866693116</v>
      </c>
      <c r="P890" s="19">
        <f t="shared" si="3374"/>
        <v>1.000099176832292</v>
      </c>
      <c r="Q890" s="19">
        <f t="shared" si="3374"/>
        <v>1.0001983339944467</v>
      </c>
      <c r="R890" s="19">
        <f t="shared" si="3374"/>
        <v>1.0000991473329368</v>
      </c>
      <c r="S890" s="19">
        <f t="shared" si="3374"/>
        <v>1.000297412511153</v>
      </c>
      <c r="T890" s="19">
        <f t="shared" si="3374"/>
        <v>1.0000991080277501</v>
      </c>
      <c r="U890" s="19">
        <f t="shared" si="3374"/>
        <v>1</v>
      </c>
      <c r="V890" s="19">
        <f t="shared" si="3374"/>
        <v>1.000198196412645</v>
      </c>
      <c r="W890" s="19">
        <f t="shared" si="3374"/>
        <v>1.0001981571386109</v>
      </c>
      <c r="X890" s="19">
        <f t="shared" si="3374"/>
        <v>1</v>
      </c>
      <c r="Y890" s="19">
        <f t="shared" si="3374"/>
        <v>1</v>
      </c>
      <c r="Z890" s="19">
        <f t="shared" si="3374"/>
        <v>1</v>
      </c>
      <c r="AA890" s="19">
        <f t="shared" si="3374"/>
        <v>1</v>
      </c>
      <c r="AB890" s="19">
        <f t="shared" si="3374"/>
        <v>1</v>
      </c>
      <c r="AC890" s="19">
        <f t="shared" si="3374"/>
        <v>1</v>
      </c>
      <c r="AD890" s="19">
        <f t="shared" si="3374"/>
        <v>1</v>
      </c>
      <c r="AE890" s="19">
        <f t="shared" si="3374"/>
        <v>1</v>
      </c>
      <c r="AF890" s="19">
        <f t="shared" si="3374"/>
        <v>1.0000990589400693</v>
      </c>
      <c r="AG890" s="19">
        <f t="shared" si="3374"/>
        <v>1</v>
      </c>
      <c r="AH890" s="19">
        <f t="shared" si="3374"/>
        <v>1</v>
      </c>
      <c r="AI890" s="19">
        <f t="shared" si="3374"/>
        <v>1</v>
      </c>
      <c r="AJ890" s="19">
        <f t="shared" si="3374"/>
        <v>1</v>
      </c>
      <c r="AK890" s="19">
        <f t="shared" si="3374"/>
        <v>1</v>
      </c>
      <c r="AL890" s="19">
        <f t="shared" si="3374"/>
        <v>1</v>
      </c>
      <c r="AM890" s="19">
        <f t="shared" si="3374"/>
        <v>1</v>
      </c>
      <c r="AN890" s="19">
        <f t="shared" si="3374"/>
        <v>1</v>
      </c>
      <c r="AO890" s="8"/>
      <c r="AP890" s="19">
        <f>IFERROR(AQ842/AP842,"")</f>
        <v>1.2543864123227584</v>
      </c>
      <c r="AQ890" s="19">
        <f t="shared" ref="AQ890:CB904" si="3375">IFERROR(AR842/AQ842,"")</f>
        <v>1.0374692500050826</v>
      </c>
      <c r="AR890" s="19">
        <f t="shared" si="3375"/>
        <v>1.0127572016460906</v>
      </c>
      <c r="AS890" s="19">
        <f t="shared" si="3375"/>
        <v>1.0064820727153112</v>
      </c>
      <c r="AT890" s="19">
        <f t="shared" si="3375"/>
        <v>1.00311442633036</v>
      </c>
      <c r="AU890" s="19">
        <f t="shared" si="3375"/>
        <v>1.0015523783970255</v>
      </c>
      <c r="AV890" s="19">
        <f t="shared" si="3375"/>
        <v>1.0016073786333455</v>
      </c>
      <c r="AW890" s="19">
        <f t="shared" si="3375"/>
        <v>1.0013182278432646</v>
      </c>
      <c r="AX890" s="19">
        <f t="shared" si="3375"/>
        <v>1.0009730596046706</v>
      </c>
      <c r="AY890" s="19">
        <f t="shared" si="3375"/>
        <v>1.0004384042086805</v>
      </c>
      <c r="AZ890" s="19">
        <f t="shared" si="3375"/>
        <v>1.0004001066951187</v>
      </c>
      <c r="BA890" s="19">
        <f t="shared" si="3375"/>
        <v>1.0004380368331842</v>
      </c>
      <c r="BB890" s="19">
        <f t="shared" si="3375"/>
        <v>1.0000951837045498</v>
      </c>
      <c r="BC890" s="19">
        <f t="shared" si="3375"/>
        <v>1.0000190349290949</v>
      </c>
      <c r="BD890" s="19">
        <f t="shared" si="3375"/>
        <v>1.0000761382670931</v>
      </c>
      <c r="BE890" s="19">
        <f t="shared" si="3375"/>
        <v>1.0000190331176246</v>
      </c>
      <c r="BF890" s="19">
        <f t="shared" si="3375"/>
        <v>1</v>
      </c>
      <c r="BG890" s="19">
        <f t="shared" si="3375"/>
        <v>1.000019032755372</v>
      </c>
      <c r="BH890" s="19">
        <f t="shared" si="3375"/>
        <v>1</v>
      </c>
      <c r="BI890" s="19">
        <f t="shared" si="3375"/>
        <v>1</v>
      </c>
      <c r="BJ890" s="19">
        <f t="shared" si="3375"/>
        <v>1</v>
      </c>
      <c r="BK890" s="19">
        <f t="shared" si="3375"/>
        <v>1</v>
      </c>
      <c r="BL890" s="19">
        <f t="shared" si="3375"/>
        <v>1</v>
      </c>
      <c r="BM890" s="19">
        <f t="shared" si="3375"/>
        <v>1.0000190323931331</v>
      </c>
      <c r="BN890" s="19">
        <f t="shared" si="3375"/>
        <v>1</v>
      </c>
      <c r="BO890" s="19">
        <f t="shared" si="3375"/>
        <v>1</v>
      </c>
      <c r="BP890" s="19">
        <f t="shared" si="3375"/>
        <v>1.0000190320309079</v>
      </c>
      <c r="BQ890" s="19">
        <f t="shared" si="3375"/>
        <v>1</v>
      </c>
      <c r="BR890" s="19">
        <f t="shared" si="3375"/>
        <v>1</v>
      </c>
      <c r="BS890" s="19">
        <f t="shared" si="3375"/>
        <v>1</v>
      </c>
      <c r="BT890" s="19">
        <f t="shared" si="3375"/>
        <v>1</v>
      </c>
      <c r="BU890" s="19">
        <f t="shared" si="3375"/>
        <v>1</v>
      </c>
      <c r="BV890" s="19">
        <f t="shared" si="3375"/>
        <v>1</v>
      </c>
      <c r="BW890" s="19">
        <f t="shared" si="3375"/>
        <v>1</v>
      </c>
      <c r="BX890" s="19">
        <f t="shared" si="3375"/>
        <v>1</v>
      </c>
      <c r="BY890" s="19">
        <f t="shared" si="3375"/>
        <v>1</v>
      </c>
      <c r="BZ890" s="19">
        <f t="shared" si="3375"/>
        <v>1</v>
      </c>
      <c r="CA890" s="19">
        <f t="shared" si="3375"/>
        <v>1</v>
      </c>
      <c r="CB890" s="19">
        <f t="shared" si="3375"/>
        <v>1</v>
      </c>
      <c r="CC890" s="8"/>
      <c r="CD890" s="19">
        <f>IFERROR(CE842/CD842,"")</f>
        <v>1.2914552187628583</v>
      </c>
      <c r="CE890" s="19">
        <f t="shared" ref="CE890:DP904" si="3376">IFERROR(CF842/CE842,"")</f>
        <v>1.0755097706032286</v>
      </c>
      <c r="CF890" s="19">
        <f t="shared" si="3376"/>
        <v>1.0264639083637801</v>
      </c>
      <c r="CG890" s="19">
        <f t="shared" si="3376"/>
        <v>1.0126022126022125</v>
      </c>
      <c r="CH890" s="19">
        <f t="shared" si="3376"/>
        <v>1.0082652479574388</v>
      </c>
      <c r="CI890" s="19">
        <f t="shared" si="3376"/>
        <v>1.0036747385282201</v>
      </c>
      <c r="CJ890" s="19">
        <f t="shared" si="3376"/>
        <v>1.0034735260983854</v>
      </c>
      <c r="CK890" s="19">
        <f t="shared" si="3376"/>
        <v>1.0040228272055385</v>
      </c>
      <c r="CL890" s="19">
        <f t="shared" si="3376"/>
        <v>1.0017704062616475</v>
      </c>
      <c r="CM890" s="19">
        <f t="shared" si="3376"/>
        <v>1.0008371314296345</v>
      </c>
      <c r="CN890" s="19">
        <f t="shared" si="3376"/>
        <v>1.0011152416356877</v>
      </c>
      <c r="CO890" s="19">
        <f t="shared" si="3376"/>
        <v>1.0004641663572225</v>
      </c>
      <c r="CP890" s="19">
        <f t="shared" si="3376"/>
        <v>1.0005567412081284</v>
      </c>
      <c r="CQ890" s="19">
        <f t="shared" si="3376"/>
        <v>1.0006491699897988</v>
      </c>
      <c r="CR890" s="19">
        <f t="shared" si="3376"/>
        <v>1.0003707136237256</v>
      </c>
      <c r="CS890" s="19">
        <f t="shared" si="3376"/>
        <v>1.0003705762460626</v>
      </c>
      <c r="CT890" s="19">
        <f t="shared" si="3376"/>
        <v>1.0000926097425449</v>
      </c>
      <c r="CU890" s="19">
        <f t="shared" si="3376"/>
        <v>1.0001852023335494</v>
      </c>
      <c r="CV890" s="19">
        <f t="shared" si="3376"/>
        <v>1</v>
      </c>
      <c r="CW890" s="19">
        <f t="shared" si="3376"/>
        <v>1.0000925840199981</v>
      </c>
      <c r="CX890" s="19">
        <f t="shared" si="3376"/>
        <v>1</v>
      </c>
      <c r="CY890" s="19">
        <f t="shared" si="3376"/>
        <v>1.0000925754489909</v>
      </c>
      <c r="CZ890" s="19">
        <f t="shared" si="3376"/>
        <v>1</v>
      </c>
      <c r="DA890" s="19">
        <f t="shared" si="3376"/>
        <v>1.0000925668795706</v>
      </c>
      <c r="DB890" s="19">
        <f t="shared" si="3376"/>
        <v>1</v>
      </c>
      <c r="DC890" s="19">
        <f t="shared" si="3376"/>
        <v>1</v>
      </c>
      <c r="DD890" s="19">
        <f t="shared" si="3376"/>
        <v>1.0000925583117364</v>
      </c>
      <c r="DE890" s="19">
        <f t="shared" si="3376"/>
        <v>1.0000925497454882</v>
      </c>
      <c r="DF890" s="19">
        <f t="shared" si="3376"/>
        <v>1.0000925411808255</v>
      </c>
      <c r="DG890" s="19">
        <f t="shared" si="3376"/>
        <v>1</v>
      </c>
      <c r="DH890" s="19">
        <f t="shared" si="3376"/>
        <v>1</v>
      </c>
      <c r="DI890" s="19">
        <f t="shared" si="3376"/>
        <v>1</v>
      </c>
      <c r="DJ890" s="19">
        <f t="shared" si="3376"/>
        <v>1</v>
      </c>
      <c r="DK890" s="19">
        <f t="shared" si="3376"/>
        <v>1</v>
      </c>
      <c r="DL890" s="19">
        <f t="shared" si="3376"/>
        <v>1</v>
      </c>
      <c r="DM890" s="19">
        <f t="shared" si="3376"/>
        <v>1</v>
      </c>
      <c r="DN890" s="19">
        <f t="shared" si="3376"/>
        <v>1</v>
      </c>
      <c r="DO890" s="19">
        <f t="shared" si="3376"/>
        <v>1</v>
      </c>
      <c r="DP890" s="19">
        <f t="shared" si="3376"/>
        <v>1</v>
      </c>
      <c r="DQ890" s="8"/>
      <c r="DR890" s="19">
        <f>IFERROR(DS842/DR842,"")</f>
        <v>2.0473848904783192</v>
      </c>
      <c r="DS890" s="19">
        <f t="shared" ref="DS890:FD904" si="3377">IFERROR(DT842/DS842,"")</f>
        <v>1.1087336244541486</v>
      </c>
      <c r="DT890" s="19">
        <f t="shared" si="3377"/>
        <v>1.0529736116581332</v>
      </c>
      <c r="DU890" s="19">
        <f t="shared" si="3377"/>
        <v>1.0259958855432953</v>
      </c>
      <c r="DV890" s="19">
        <f t="shared" si="3377"/>
        <v>1.0165876777251184</v>
      </c>
      <c r="DW890" s="19">
        <f t="shared" si="3377"/>
        <v>1.0118343195266273</v>
      </c>
      <c r="DX890" s="19">
        <f t="shared" si="3377"/>
        <v>1.0113414850256957</v>
      </c>
      <c r="DY890" s="19">
        <f t="shared" si="3377"/>
        <v>1.0124408620991765</v>
      </c>
      <c r="DZ890" s="19">
        <f t="shared" si="3377"/>
        <v>1.0043267566632053</v>
      </c>
      <c r="EA890" s="19">
        <f t="shared" si="3377"/>
        <v>1.0034464931931759</v>
      </c>
      <c r="EB890" s="19">
        <f t="shared" si="3377"/>
        <v>1.00326292289198</v>
      </c>
      <c r="EC890" s="19">
        <f t="shared" si="3377"/>
        <v>1.0025676138308799</v>
      </c>
      <c r="ED890" s="19">
        <f t="shared" si="3377"/>
        <v>1.0020488304592794</v>
      </c>
      <c r="EE890" s="19">
        <f t="shared" si="3377"/>
        <v>1.0015334810018743</v>
      </c>
      <c r="EF890" s="19">
        <f t="shared" si="3377"/>
        <v>1.0011908812521266</v>
      </c>
      <c r="EG890" s="19">
        <f t="shared" si="3377"/>
        <v>1.0008496176720476</v>
      </c>
      <c r="EH890" s="19">
        <f t="shared" si="3377"/>
        <v>1.0008488964346349</v>
      </c>
      <c r="EI890" s="19">
        <f t="shared" si="3377"/>
        <v>1.0003392705682781</v>
      </c>
      <c r="EJ890" s="19">
        <f t="shared" si="3377"/>
        <v>1</v>
      </c>
      <c r="EK890" s="19">
        <f t="shared" si="3377"/>
        <v>1</v>
      </c>
      <c r="EL890" s="19">
        <f t="shared" si="3377"/>
        <v>1.0003391555027981</v>
      </c>
      <c r="EM890" s="19">
        <f t="shared" si="3377"/>
        <v>1.0003390405153416</v>
      </c>
      <c r="EN890" s="19">
        <f t="shared" si="3377"/>
        <v>1</v>
      </c>
      <c r="EO890" s="19">
        <f t="shared" si="3377"/>
        <v>1.0001694628029147</v>
      </c>
      <c r="EP890" s="19">
        <f t="shared" si="3377"/>
        <v>1</v>
      </c>
      <c r="EQ890" s="19">
        <f t="shared" si="3377"/>
        <v>1</v>
      </c>
      <c r="ER890" s="19">
        <f t="shared" si="3377"/>
        <v>1</v>
      </c>
      <c r="ES890" s="19">
        <f t="shared" si="3377"/>
        <v>1</v>
      </c>
      <c r="ET890" s="19">
        <f t="shared" si="3377"/>
        <v>1</v>
      </c>
      <c r="EU890" s="19">
        <f t="shared" si="3377"/>
        <v>1</v>
      </c>
      <c r="EV890" s="19">
        <f t="shared" si="3377"/>
        <v>1.000169434090139</v>
      </c>
      <c r="EW890" s="19">
        <f t="shared" si="3377"/>
        <v>1</v>
      </c>
      <c r="EX890" s="19">
        <f t="shared" si="3377"/>
        <v>1</v>
      </c>
      <c r="EY890" s="19">
        <f t="shared" si="3377"/>
        <v>1</v>
      </c>
      <c r="EZ890" s="19">
        <f t="shared" si="3377"/>
        <v>1</v>
      </c>
      <c r="FA890" s="19">
        <f t="shared" si="3377"/>
        <v>1</v>
      </c>
      <c r="FB890" s="19">
        <f t="shared" si="3377"/>
        <v>1</v>
      </c>
      <c r="FC890" s="19">
        <f t="shared" si="3377"/>
        <v>1</v>
      </c>
      <c r="FD890" s="19">
        <f t="shared" si="3377"/>
        <v>1</v>
      </c>
      <c r="FE890" s="8"/>
      <c r="FF890" s="19">
        <f>IFERROR(FG842/FF842,"")</f>
        <v>1.235457576880326</v>
      </c>
      <c r="FG890" s="19">
        <f t="shared" ref="FG890:GR904" si="3378">IFERROR(FH842/FG842,"")</f>
        <v>1.0232793522267207</v>
      </c>
      <c r="FH890" s="19">
        <f t="shared" si="3378"/>
        <v>1.0100743671465728</v>
      </c>
      <c r="FI890" s="19">
        <f t="shared" si="3378"/>
        <v>1.0073988103873495</v>
      </c>
      <c r="FJ890" s="19">
        <f t="shared" si="3378"/>
        <v>1.0026641705069124</v>
      </c>
      <c r="FK890" s="19">
        <f t="shared" si="3378"/>
        <v>1.0017594254937163</v>
      </c>
      <c r="FL890" s="19">
        <f t="shared" si="3378"/>
        <v>1.0008960894655723</v>
      </c>
      <c r="FM890" s="19">
        <f t="shared" si="3378"/>
        <v>1.0008594757198108</v>
      </c>
      <c r="FN890" s="19">
        <f t="shared" si="3378"/>
        <v>1.0008587376556461</v>
      </c>
      <c r="FO890" s="19">
        <f t="shared" si="3378"/>
        <v>1.0002860002860003</v>
      </c>
      <c r="FP890" s="19">
        <f t="shared" si="3378"/>
        <v>1.0002501786990707</v>
      </c>
      <c r="FQ890" s="19">
        <f t="shared" si="3378"/>
        <v>1.0003215778754422</v>
      </c>
      <c r="FR890" s="19">
        <f t="shared" si="3378"/>
        <v>1.0004643520502929</v>
      </c>
      <c r="FS890" s="19">
        <f t="shared" si="3378"/>
        <v>1.0001785140490556</v>
      </c>
      <c r="FT890" s="19">
        <f t="shared" si="3378"/>
        <v>1.0000713928749911</v>
      </c>
      <c r="FU890" s="19">
        <f t="shared" si="3378"/>
        <v>1.0001070816676185</v>
      </c>
      <c r="FV890" s="19">
        <f t="shared" si="3378"/>
        <v>1.0000713801349084</v>
      </c>
      <c r="FW890" s="19">
        <f t="shared" si="3378"/>
        <v>1.0000713750401484</v>
      </c>
      <c r="FX890" s="19">
        <f t="shared" si="3378"/>
        <v>1</v>
      </c>
      <c r="FY890" s="19">
        <f t="shared" si="3378"/>
        <v>1.0000713699461157</v>
      </c>
      <c r="FZ890" s="19">
        <f t="shared" si="3378"/>
        <v>1</v>
      </c>
      <c r="GA890" s="19">
        <f t="shared" si="3378"/>
        <v>1</v>
      </c>
      <c r="GB890" s="19">
        <f t="shared" si="3378"/>
        <v>1.0000356824264049</v>
      </c>
      <c r="GC890" s="19">
        <f t="shared" si="3378"/>
        <v>1.000035681153215</v>
      </c>
      <c r="GD890" s="19">
        <f t="shared" si="3378"/>
        <v>1.0000356798801155</v>
      </c>
      <c r="GE890" s="19">
        <f t="shared" si="3378"/>
        <v>1.0000356786071072</v>
      </c>
      <c r="GF890" s="19">
        <f t="shared" si="3378"/>
        <v>1.0001070320025687</v>
      </c>
      <c r="GG890" s="19">
        <f t="shared" si="3378"/>
        <v>1</v>
      </c>
      <c r="GH890" s="19">
        <f t="shared" si="3378"/>
        <v>1</v>
      </c>
      <c r="GI890" s="19">
        <f t="shared" si="3378"/>
        <v>1</v>
      </c>
      <c r="GJ890" s="19">
        <f t="shared" si="3378"/>
        <v>1.0000356735159817</v>
      </c>
      <c r="GK890" s="19">
        <f t="shared" si="3378"/>
        <v>1</v>
      </c>
      <c r="GL890" s="19">
        <f t="shared" si="3378"/>
        <v>1</v>
      </c>
      <c r="GM890" s="19">
        <f t="shared" si="3378"/>
        <v>1</v>
      </c>
      <c r="GN890" s="19">
        <f t="shared" si="3378"/>
        <v>1</v>
      </c>
      <c r="GO890" s="19">
        <f t="shared" si="3378"/>
        <v>1</v>
      </c>
      <c r="GP890" s="19">
        <f t="shared" si="3378"/>
        <v>1</v>
      </c>
      <c r="GQ890" s="19">
        <f t="shared" si="3378"/>
        <v>1</v>
      </c>
      <c r="GR890" s="19">
        <f t="shared" si="3378"/>
        <v>1</v>
      </c>
      <c r="GS890" s="8"/>
    </row>
    <row r="891" spans="1:201" x14ac:dyDescent="0.25">
      <c r="A891" s="115">
        <f>$A$37</f>
        <v>20123</v>
      </c>
      <c r="B891" s="19">
        <f t="shared" ref="B891:Q928" si="3379">IFERROR(C843/B843,"")</f>
        <v>1.2405235887646577</v>
      </c>
      <c r="C891" s="19">
        <f t="shared" si="3379"/>
        <v>1.0309958232578589</v>
      </c>
      <c r="D891" s="19">
        <f t="shared" si="3379"/>
        <v>1.018230277185501</v>
      </c>
      <c r="E891" s="19">
        <f t="shared" si="3379"/>
        <v>1.0153910585279029</v>
      </c>
      <c r="F891" s="19">
        <f t="shared" si="3379"/>
        <v>1.0133017116931327</v>
      </c>
      <c r="G891" s="19">
        <f t="shared" si="3379"/>
        <v>1.0106848478681185</v>
      </c>
      <c r="H891" s="19">
        <f t="shared" si="3379"/>
        <v>1.0089609343536046</v>
      </c>
      <c r="I891" s="19">
        <f t="shared" si="3379"/>
        <v>1.0155673086518311</v>
      </c>
      <c r="J891" s="19">
        <f t="shared" si="3379"/>
        <v>1.0066817333202318</v>
      </c>
      <c r="K891" s="19">
        <f t="shared" si="3379"/>
        <v>1.0027330405075647</v>
      </c>
      <c r="L891" s="19">
        <f t="shared" si="3379"/>
        <v>1.0015574807748466</v>
      </c>
      <c r="M891" s="19">
        <f t="shared" si="3379"/>
        <v>1.0004859558752066</v>
      </c>
      <c r="N891" s="19">
        <f t="shared" si="3379"/>
        <v>1.0005828638041578</v>
      </c>
      <c r="O891" s="19">
        <f t="shared" si="3379"/>
        <v>1.0005825242718447</v>
      </c>
      <c r="P891" s="19">
        <f t="shared" si="3379"/>
        <v>1.0003881234232486</v>
      </c>
      <c r="Q891" s="19">
        <f t="shared" si="3379"/>
        <v>1.0006789524733268</v>
      </c>
      <c r="R891" s="19">
        <f t="shared" si="3374"/>
        <v>1.0003877096055054</v>
      </c>
      <c r="S891" s="19">
        <f t="shared" si="3374"/>
        <v>1.0000968898362561</v>
      </c>
      <c r="T891" s="19">
        <f t="shared" si="3374"/>
        <v>1</v>
      </c>
      <c r="U891" s="19">
        <f t="shared" si="3374"/>
        <v>1</v>
      </c>
      <c r="V891" s="19">
        <f t="shared" si="3374"/>
        <v>1</v>
      </c>
      <c r="W891" s="19">
        <f t="shared" si="3374"/>
        <v>1</v>
      </c>
      <c r="X891" s="19">
        <f t="shared" si="3374"/>
        <v>1</v>
      </c>
      <c r="Y891" s="19">
        <f t="shared" si="3374"/>
        <v>1</v>
      </c>
      <c r="Z891" s="19">
        <f t="shared" si="3374"/>
        <v>1</v>
      </c>
      <c r="AA891" s="19">
        <f t="shared" si="3374"/>
        <v>1</v>
      </c>
      <c r="AB891" s="19">
        <f t="shared" si="3374"/>
        <v>1</v>
      </c>
      <c r="AC891" s="19">
        <f t="shared" si="3374"/>
        <v>1</v>
      </c>
      <c r="AD891" s="19">
        <f t="shared" si="3374"/>
        <v>1</v>
      </c>
      <c r="AE891" s="19">
        <f t="shared" si="3374"/>
        <v>1</v>
      </c>
      <c r="AF891" s="19">
        <f t="shared" si="3374"/>
        <v>1</v>
      </c>
      <c r="AG891" s="19">
        <f t="shared" si="3374"/>
        <v>1</v>
      </c>
      <c r="AH891" s="19">
        <f t="shared" si="3374"/>
        <v>1</v>
      </c>
      <c r="AI891" s="19">
        <f t="shared" si="3374"/>
        <v>1</v>
      </c>
      <c r="AJ891" s="19">
        <f t="shared" si="3374"/>
        <v>1.0000968804495254</v>
      </c>
      <c r="AK891" s="19">
        <f t="shared" si="3374"/>
        <v>1</v>
      </c>
      <c r="AL891" s="19">
        <f t="shared" si="3374"/>
        <v>1</v>
      </c>
      <c r="AM891" s="19">
        <f t="shared" si="3374"/>
        <v>1</v>
      </c>
      <c r="AN891" s="8"/>
      <c r="AO891" s="8"/>
      <c r="AP891" s="19">
        <f t="shared" ref="AP891:BE906" si="3380">IFERROR(AQ843/AP843,"")</f>
        <v>1.2286392211540813</v>
      </c>
      <c r="AQ891" s="19">
        <f t="shared" si="3380"/>
        <v>1.0343035756948316</v>
      </c>
      <c r="AR891" s="19">
        <f t="shared" si="3380"/>
        <v>1.012550287771169</v>
      </c>
      <c r="AS891" s="19">
        <f t="shared" si="3380"/>
        <v>1.0061973651692868</v>
      </c>
      <c r="AT891" s="19">
        <f t="shared" si="3380"/>
        <v>1.0025128001662604</v>
      </c>
      <c r="AU891" s="19">
        <f t="shared" si="3380"/>
        <v>1.0022803512871734</v>
      </c>
      <c r="AV891" s="19">
        <f t="shared" si="3380"/>
        <v>1.0012598010642499</v>
      </c>
      <c r="AW891" s="19">
        <f t="shared" si="3380"/>
        <v>1.0013333333333334</v>
      </c>
      <c r="AX891" s="19">
        <f t="shared" si="3380"/>
        <v>1.000581384445153</v>
      </c>
      <c r="AY891" s="19">
        <f t="shared" si="3380"/>
        <v>1.0004685859949018</v>
      </c>
      <c r="AZ891" s="19">
        <f t="shared" si="3380"/>
        <v>1.0004121625419189</v>
      </c>
      <c r="BA891" s="19">
        <f t="shared" si="3380"/>
        <v>1.0002434502518773</v>
      </c>
      <c r="BB891" s="19">
        <f t="shared" si="3380"/>
        <v>1.0001685014603461</v>
      </c>
      <c r="BC891" s="19">
        <f t="shared" si="3380"/>
        <v>1.0000561576907958</v>
      </c>
      <c r="BD891" s="19">
        <f t="shared" si="3380"/>
        <v>1.0000187181790956</v>
      </c>
      <c r="BE891" s="19">
        <f t="shared" si="3380"/>
        <v>1.0000187178287319</v>
      </c>
      <c r="BF891" s="19">
        <f t="shared" si="3375"/>
        <v>1.0000187174783812</v>
      </c>
      <c r="BG891" s="19">
        <f t="shared" si="3375"/>
        <v>1.0000561513841315</v>
      </c>
      <c r="BH891" s="19">
        <f t="shared" si="3375"/>
        <v>1.0000187160771103</v>
      </c>
      <c r="BI891" s="19">
        <f t="shared" si="3375"/>
        <v>1</v>
      </c>
      <c r="BJ891" s="19">
        <f t="shared" si="3375"/>
        <v>1</v>
      </c>
      <c r="BK891" s="19">
        <f t="shared" si="3375"/>
        <v>1</v>
      </c>
      <c r="BL891" s="19">
        <f t="shared" si="3375"/>
        <v>1</v>
      </c>
      <c r="BM891" s="19">
        <f t="shared" si="3375"/>
        <v>1</v>
      </c>
      <c r="BN891" s="19">
        <f t="shared" si="3375"/>
        <v>1</v>
      </c>
      <c r="BO891" s="19">
        <f t="shared" si="3375"/>
        <v>1</v>
      </c>
      <c r="BP891" s="19">
        <f t="shared" si="3375"/>
        <v>1</v>
      </c>
      <c r="BQ891" s="19">
        <f t="shared" si="3375"/>
        <v>1</v>
      </c>
      <c r="BR891" s="19">
        <f t="shared" si="3375"/>
        <v>1</v>
      </c>
      <c r="BS891" s="19">
        <f t="shared" si="3375"/>
        <v>1</v>
      </c>
      <c r="BT891" s="19">
        <f t="shared" si="3375"/>
        <v>1</v>
      </c>
      <c r="BU891" s="19">
        <f t="shared" si="3375"/>
        <v>1</v>
      </c>
      <c r="BV891" s="19">
        <f t="shared" si="3375"/>
        <v>1</v>
      </c>
      <c r="BW891" s="19">
        <f t="shared" si="3375"/>
        <v>1</v>
      </c>
      <c r="BX891" s="19">
        <f t="shared" si="3375"/>
        <v>1</v>
      </c>
      <c r="BY891" s="19">
        <f t="shared" si="3375"/>
        <v>1</v>
      </c>
      <c r="BZ891" s="19">
        <f t="shared" si="3375"/>
        <v>1.0000187157268252</v>
      </c>
      <c r="CA891" s="19">
        <f t="shared" si="3375"/>
        <v>1</v>
      </c>
      <c r="CB891" s="8"/>
      <c r="CC891" s="8"/>
      <c r="CD891" s="19">
        <f t="shared" ref="CD891:CS906" si="3381">IFERROR(CE843/CD843,"")</f>
        <v>1.2689503370477371</v>
      </c>
      <c r="CE891" s="19">
        <f t="shared" si="3381"/>
        <v>1.0768647007805725</v>
      </c>
      <c r="CF891" s="19">
        <f t="shared" si="3381"/>
        <v>1.0268800966475384</v>
      </c>
      <c r="CG891" s="19">
        <f t="shared" si="3381"/>
        <v>1.0147058823529411</v>
      </c>
      <c r="CH891" s="19">
        <f t="shared" si="3381"/>
        <v>1.0078260869565216</v>
      </c>
      <c r="CI891" s="19">
        <f t="shared" si="3381"/>
        <v>1.0045058000191736</v>
      </c>
      <c r="CJ891" s="19">
        <f t="shared" si="3381"/>
        <v>1.0025768276388625</v>
      </c>
      <c r="CK891" s="19">
        <f t="shared" si="3381"/>
        <v>1.0031413612565445</v>
      </c>
      <c r="CL891" s="19">
        <f t="shared" si="3381"/>
        <v>1.0020876826722338</v>
      </c>
      <c r="CM891" s="19">
        <f t="shared" si="3381"/>
        <v>1.0004734848484849</v>
      </c>
      <c r="CN891" s="19">
        <f t="shared" si="3381"/>
        <v>1.0002839564600094</v>
      </c>
      <c r="CO891" s="19">
        <f t="shared" si="3381"/>
        <v>1.0004731264193794</v>
      </c>
      <c r="CP891" s="19">
        <f t="shared" si="3381"/>
        <v>1.0007566442826066</v>
      </c>
      <c r="CQ891" s="19">
        <f t="shared" si="3381"/>
        <v>1.0002835270768358</v>
      </c>
      <c r="CR891" s="19">
        <f t="shared" si="3381"/>
        <v>1.0002834467120181</v>
      </c>
      <c r="CS891" s="19">
        <f t="shared" si="3381"/>
        <v>1</v>
      </c>
      <c r="CT891" s="19">
        <f t="shared" si="3376"/>
        <v>1.0001889109284972</v>
      </c>
      <c r="CU891" s="19">
        <f t="shared" si="3376"/>
        <v>1</v>
      </c>
      <c r="CV891" s="19">
        <f t="shared" si="3376"/>
        <v>1</v>
      </c>
      <c r="CW891" s="19">
        <f t="shared" si="3376"/>
        <v>1.0000944376239493</v>
      </c>
      <c r="CX891" s="19">
        <f t="shared" si="3376"/>
        <v>1.0000944287063267</v>
      </c>
      <c r="CY891" s="19">
        <f t="shared" si="3376"/>
        <v>1.000094419790388</v>
      </c>
      <c r="CZ891" s="19">
        <f t="shared" si="3376"/>
        <v>1</v>
      </c>
      <c r="DA891" s="19">
        <f t="shared" si="3376"/>
        <v>1</v>
      </c>
      <c r="DB891" s="19">
        <f t="shared" si="3376"/>
        <v>1</v>
      </c>
      <c r="DC891" s="19">
        <f t="shared" si="3376"/>
        <v>1</v>
      </c>
      <c r="DD891" s="19">
        <f t="shared" si="3376"/>
        <v>1</v>
      </c>
      <c r="DE891" s="19">
        <f t="shared" si="3376"/>
        <v>1</v>
      </c>
      <c r="DF891" s="19">
        <f t="shared" si="3376"/>
        <v>1</v>
      </c>
      <c r="DG891" s="19">
        <f t="shared" si="3376"/>
        <v>1</v>
      </c>
      <c r="DH891" s="19">
        <f t="shared" si="3376"/>
        <v>1</v>
      </c>
      <c r="DI891" s="19">
        <f t="shared" si="3376"/>
        <v>1</v>
      </c>
      <c r="DJ891" s="19">
        <f t="shared" si="3376"/>
        <v>1</v>
      </c>
      <c r="DK891" s="19">
        <f t="shared" si="3376"/>
        <v>1</v>
      </c>
      <c r="DL891" s="19">
        <f t="shared" si="3376"/>
        <v>1</v>
      </c>
      <c r="DM891" s="19">
        <f t="shared" si="3376"/>
        <v>1</v>
      </c>
      <c r="DN891" s="19">
        <f t="shared" si="3376"/>
        <v>1</v>
      </c>
      <c r="DO891" s="19">
        <f t="shared" si="3376"/>
        <v>1</v>
      </c>
      <c r="DP891" s="8"/>
      <c r="DQ891" s="8"/>
      <c r="DR891" s="19">
        <f t="shared" ref="DR891:EG906" si="3382">IFERROR(DS843/DR843,"")</f>
        <v>1.9266169154228856</v>
      </c>
      <c r="DS891" s="19">
        <f t="shared" si="3382"/>
        <v>1.1091026468689478</v>
      </c>
      <c r="DT891" s="19">
        <f t="shared" si="3382"/>
        <v>1.0405510283275126</v>
      </c>
      <c r="DU891" s="19">
        <f t="shared" si="3382"/>
        <v>1.0298340481074026</v>
      </c>
      <c r="DV891" s="19">
        <f t="shared" si="3382"/>
        <v>1.0168386746333515</v>
      </c>
      <c r="DW891" s="19">
        <f t="shared" si="3382"/>
        <v>1.016559829059829</v>
      </c>
      <c r="DX891" s="19">
        <f t="shared" si="3382"/>
        <v>1.0105097214923804</v>
      </c>
      <c r="DY891" s="19">
        <f t="shared" si="3382"/>
        <v>1.0098803952158086</v>
      </c>
      <c r="DZ891" s="19">
        <f t="shared" si="3382"/>
        <v>1.0051493305870236</v>
      </c>
      <c r="EA891" s="19">
        <f t="shared" si="3382"/>
        <v>1.0035860655737705</v>
      </c>
      <c r="EB891" s="19">
        <f t="shared" si="3382"/>
        <v>1.0044240258635357</v>
      </c>
      <c r="EC891" s="19">
        <f t="shared" si="3382"/>
        <v>1.0030492969676437</v>
      </c>
      <c r="ED891" s="19">
        <f t="shared" si="3382"/>
        <v>1.0011822327309576</v>
      </c>
      <c r="EE891" s="19">
        <f t="shared" si="3382"/>
        <v>1.0011808367071524</v>
      </c>
      <c r="EF891" s="19">
        <f t="shared" si="3382"/>
        <v>1.0003369839932603</v>
      </c>
      <c r="EG891" s="19">
        <f t="shared" si="3382"/>
        <v>1.000673740946606</v>
      </c>
      <c r="EH891" s="19">
        <f t="shared" si="3377"/>
        <v>1.000336643662683</v>
      </c>
      <c r="EI891" s="19">
        <f t="shared" si="3377"/>
        <v>1.000504795557799</v>
      </c>
      <c r="EJ891" s="19">
        <f t="shared" si="3377"/>
        <v>1.0003363605785403</v>
      </c>
      <c r="EK891" s="19">
        <f t="shared" si="3377"/>
        <v>1.0006724949562877</v>
      </c>
      <c r="EL891" s="19">
        <f t="shared" si="3377"/>
        <v>1.0003360215053763</v>
      </c>
      <c r="EM891" s="19">
        <f t="shared" si="3377"/>
        <v>1.0001679543164259</v>
      </c>
      <c r="EN891" s="19">
        <f t="shared" si="3377"/>
        <v>1.000335852225021</v>
      </c>
      <c r="EO891" s="19">
        <f t="shared" si="3377"/>
        <v>1</v>
      </c>
      <c r="EP891" s="19">
        <f t="shared" si="3377"/>
        <v>1</v>
      </c>
      <c r="EQ891" s="19">
        <f t="shared" si="3377"/>
        <v>1</v>
      </c>
      <c r="ER891" s="19">
        <f t="shared" si="3377"/>
        <v>1</v>
      </c>
      <c r="ES891" s="19">
        <f t="shared" si="3377"/>
        <v>1</v>
      </c>
      <c r="ET891" s="19">
        <f t="shared" si="3377"/>
        <v>1</v>
      </c>
      <c r="EU891" s="19">
        <f t="shared" si="3377"/>
        <v>1</v>
      </c>
      <c r="EV891" s="19">
        <f t="shared" si="3377"/>
        <v>1</v>
      </c>
      <c r="EW891" s="19">
        <f t="shared" si="3377"/>
        <v>1</v>
      </c>
      <c r="EX891" s="19">
        <f t="shared" si="3377"/>
        <v>1</v>
      </c>
      <c r="EY891" s="19">
        <f t="shared" si="3377"/>
        <v>1</v>
      </c>
      <c r="EZ891" s="19">
        <f t="shared" si="3377"/>
        <v>1</v>
      </c>
      <c r="FA891" s="19">
        <f t="shared" si="3377"/>
        <v>1</v>
      </c>
      <c r="FB891" s="19">
        <f t="shared" si="3377"/>
        <v>1</v>
      </c>
      <c r="FC891" s="19">
        <f t="shared" si="3377"/>
        <v>1</v>
      </c>
      <c r="FD891" s="8"/>
      <c r="FE891" s="8"/>
      <c r="FF891" s="19">
        <f t="shared" ref="FF891:FU906" si="3383">IFERROR(FG843/FF843,"")</f>
        <v>1.2126154798214206</v>
      </c>
      <c r="FG891" s="19">
        <f t="shared" si="3383"/>
        <v>1.0251886414172711</v>
      </c>
      <c r="FH891" s="19">
        <f t="shared" si="3383"/>
        <v>1.010453705020623</v>
      </c>
      <c r="FI891" s="19">
        <f t="shared" si="3383"/>
        <v>1.0063340136533183</v>
      </c>
      <c r="FJ891" s="19">
        <f t="shared" si="3383"/>
        <v>1.0026225610182531</v>
      </c>
      <c r="FK891" s="19">
        <f t="shared" si="3383"/>
        <v>1.0013950406305583</v>
      </c>
      <c r="FL891" s="19">
        <f t="shared" si="3383"/>
        <v>1.0011841326228537</v>
      </c>
      <c r="FM891" s="19">
        <f t="shared" si="3383"/>
        <v>1.0010783733954847</v>
      </c>
      <c r="FN891" s="19">
        <f t="shared" si="3383"/>
        <v>1.000833970394051</v>
      </c>
      <c r="FO891" s="19">
        <f t="shared" si="3383"/>
        <v>1.000590236789112</v>
      </c>
      <c r="FP891" s="19">
        <f t="shared" si="3383"/>
        <v>1.0003816926333322</v>
      </c>
      <c r="FQ891" s="19">
        <f t="shared" si="3383"/>
        <v>1.0004509191814082</v>
      </c>
      <c r="FR891" s="19">
        <f t="shared" si="3383"/>
        <v>1.00010401137191</v>
      </c>
      <c r="FS891" s="19">
        <f t="shared" si="3383"/>
        <v>1.0002080011093393</v>
      </c>
      <c r="FT891" s="19">
        <f t="shared" si="3383"/>
        <v>1.0000346596423124</v>
      </c>
      <c r="FU891" s="19">
        <f t="shared" si="3383"/>
        <v>1.00010397532319</v>
      </c>
      <c r="FV891" s="19">
        <f t="shared" si="3378"/>
        <v>1.0001039645134462</v>
      </c>
      <c r="FW891" s="19">
        <f t="shared" si="3378"/>
        <v>1.0001386049412662</v>
      </c>
      <c r="FX891" s="19">
        <f t="shared" si="3378"/>
        <v>1.0002078785988981</v>
      </c>
      <c r="FY891" s="19">
        <f t="shared" si="3378"/>
        <v>1.0001385569295784</v>
      </c>
      <c r="FZ891" s="19">
        <f t="shared" si="3378"/>
        <v>1.0000692688671078</v>
      </c>
      <c r="GA891" s="19">
        <f t="shared" si="3378"/>
        <v>1.0000346320346321</v>
      </c>
      <c r="GB891" s="19">
        <f t="shared" si="3378"/>
        <v>1</v>
      </c>
      <c r="GC891" s="19">
        <f t="shared" si="3378"/>
        <v>1.0000692616705915</v>
      </c>
      <c r="GD891" s="19">
        <f t="shared" si="3378"/>
        <v>1.0000346284368724</v>
      </c>
      <c r="GE891" s="19">
        <f t="shared" si="3378"/>
        <v>1.0000346272377851</v>
      </c>
      <c r="GF891" s="19">
        <f t="shared" si="3378"/>
        <v>1</v>
      </c>
      <c r="GG891" s="19">
        <f t="shared" si="3378"/>
        <v>1</v>
      </c>
      <c r="GH891" s="19">
        <f t="shared" si="3378"/>
        <v>1.0000346260387811</v>
      </c>
      <c r="GI891" s="19">
        <f t="shared" si="3378"/>
        <v>1</v>
      </c>
      <c r="GJ891" s="19">
        <f t="shared" si="3378"/>
        <v>1</v>
      </c>
      <c r="GK891" s="19">
        <f t="shared" si="3378"/>
        <v>1</v>
      </c>
      <c r="GL891" s="19">
        <f t="shared" si="3378"/>
        <v>1</v>
      </c>
      <c r="GM891" s="19">
        <f t="shared" si="3378"/>
        <v>1</v>
      </c>
      <c r="GN891" s="19">
        <f t="shared" si="3378"/>
        <v>1</v>
      </c>
      <c r="GO891" s="19">
        <f t="shared" si="3378"/>
        <v>1</v>
      </c>
      <c r="GP891" s="19">
        <f t="shared" si="3378"/>
        <v>1</v>
      </c>
      <c r="GQ891" s="19">
        <f t="shared" si="3378"/>
        <v>1</v>
      </c>
      <c r="GR891" s="8"/>
      <c r="GS891" s="8"/>
    </row>
    <row r="892" spans="1:201" x14ac:dyDescent="0.25">
      <c r="A892" s="115">
        <f>$A$38</f>
        <v>20124</v>
      </c>
      <c r="B892" s="19">
        <f t="shared" si="3379"/>
        <v>1.2262116214158842</v>
      </c>
      <c r="C892" s="19">
        <f t="shared" si="3379"/>
        <v>1.021934816347646</v>
      </c>
      <c r="D892" s="19">
        <f t="shared" si="3379"/>
        <v>1.0180216664979245</v>
      </c>
      <c r="E892" s="19">
        <f t="shared" si="3379"/>
        <v>1.018498259572352</v>
      </c>
      <c r="F892" s="19">
        <f t="shared" si="3379"/>
        <v>1.0121081925593203</v>
      </c>
      <c r="G892" s="19">
        <f t="shared" si="3379"/>
        <v>1.0119633381572599</v>
      </c>
      <c r="H892" s="19">
        <f t="shared" si="3379"/>
        <v>1.011440556773763</v>
      </c>
      <c r="I892" s="19">
        <f t="shared" si="3379"/>
        <v>1.014327457818833</v>
      </c>
      <c r="J892" s="19">
        <f t="shared" si="3379"/>
        <v>1.0070625406560729</v>
      </c>
      <c r="K892" s="19">
        <f t="shared" si="3379"/>
        <v>1.0022146350465997</v>
      </c>
      <c r="L892" s="19">
        <f t="shared" si="3379"/>
        <v>1.0008286529785471</v>
      </c>
      <c r="M892" s="19">
        <f t="shared" si="3379"/>
        <v>1.0008279668813247</v>
      </c>
      <c r="N892" s="19">
        <f t="shared" si="3379"/>
        <v>1.0004596010662745</v>
      </c>
      <c r="O892" s="19">
        <f t="shared" si="3379"/>
        <v>1.000826901874311</v>
      </c>
      <c r="P892" s="19">
        <f t="shared" si="3379"/>
        <v>1.0001836041494538</v>
      </c>
      <c r="Q892" s="19">
        <f t="shared" si="3379"/>
        <v>1.0001835704451583</v>
      </c>
      <c r="R892" s="19">
        <f t="shared" si="3374"/>
        <v>1.0000917683766175</v>
      </c>
      <c r="S892" s="19">
        <f t="shared" si="3374"/>
        <v>1.0000917599559551</v>
      </c>
      <c r="T892" s="19">
        <f t="shared" si="3374"/>
        <v>1</v>
      </c>
      <c r="U892" s="19">
        <f t="shared" si="3374"/>
        <v>1.0000917515368382</v>
      </c>
      <c r="V892" s="19">
        <f t="shared" si="3374"/>
        <v>1</v>
      </c>
      <c r="W892" s="19">
        <f t="shared" si="3374"/>
        <v>1.000091743119266</v>
      </c>
      <c r="X892" s="19">
        <f t="shared" si="3374"/>
        <v>1</v>
      </c>
      <c r="Y892" s="19">
        <f t="shared" si="3374"/>
        <v>1</v>
      </c>
      <c r="Z892" s="19">
        <f t="shared" si="3374"/>
        <v>1</v>
      </c>
      <c r="AA892" s="19">
        <f t="shared" si="3374"/>
        <v>1</v>
      </c>
      <c r="AB892" s="19">
        <f t="shared" si="3374"/>
        <v>1</v>
      </c>
      <c r="AC892" s="19">
        <f t="shared" si="3374"/>
        <v>1</v>
      </c>
      <c r="AD892" s="19">
        <f t="shared" si="3374"/>
        <v>1</v>
      </c>
      <c r="AE892" s="19">
        <f t="shared" si="3374"/>
        <v>1</v>
      </c>
      <c r="AF892" s="19">
        <f t="shared" si="3374"/>
        <v>1</v>
      </c>
      <c r="AG892" s="19">
        <f t="shared" si="3374"/>
        <v>1.0000917347032383</v>
      </c>
      <c r="AH892" s="19">
        <f t="shared" si="3374"/>
        <v>1</v>
      </c>
      <c r="AI892" s="19">
        <f t="shared" si="3374"/>
        <v>1</v>
      </c>
      <c r="AJ892" s="19">
        <f t="shared" si="3374"/>
        <v>1</v>
      </c>
      <c r="AK892" s="19">
        <f t="shared" si="3374"/>
        <v>1</v>
      </c>
      <c r="AL892" s="19">
        <f t="shared" si="3374"/>
        <v>1</v>
      </c>
      <c r="AM892" s="8"/>
      <c r="AN892" s="8"/>
      <c r="AO892" s="8"/>
      <c r="AP892" s="19">
        <f t="shared" si="3380"/>
        <v>1.2395285101016225</v>
      </c>
      <c r="AQ892" s="19">
        <f t="shared" si="3380"/>
        <v>1.0325982742090125</v>
      </c>
      <c r="AR892" s="19">
        <f t="shared" si="3380"/>
        <v>1.013491747674</v>
      </c>
      <c r="AS892" s="19">
        <f t="shared" si="3380"/>
        <v>1.0060764700383285</v>
      </c>
      <c r="AT892" s="19">
        <f t="shared" si="3380"/>
        <v>1.0034194387660287</v>
      </c>
      <c r="AU892" s="19">
        <f t="shared" si="3380"/>
        <v>1.0021113457050783</v>
      </c>
      <c r="AV892" s="19">
        <f t="shared" si="3380"/>
        <v>1.0011643379906854</v>
      </c>
      <c r="AW892" s="19">
        <f t="shared" si="3380"/>
        <v>1.0012737442543058</v>
      </c>
      <c r="AX892" s="19">
        <f t="shared" si="3380"/>
        <v>1.0004977876106194</v>
      </c>
      <c r="AY892" s="19">
        <f t="shared" si="3380"/>
        <v>1.0003132658890301</v>
      </c>
      <c r="AZ892" s="19">
        <f t="shared" si="3380"/>
        <v>1.0002394812467763</v>
      </c>
      <c r="BA892" s="19">
        <f t="shared" si="3380"/>
        <v>1.000405178923329</v>
      </c>
      <c r="BB892" s="19">
        <f t="shared" si="3380"/>
        <v>1.0000552292936173</v>
      </c>
      <c r="BC892" s="19">
        <f t="shared" si="3380"/>
        <v>1.000055226243511</v>
      </c>
      <c r="BD892" s="19">
        <f t="shared" si="3380"/>
        <v>1</v>
      </c>
      <c r="BE892" s="19">
        <f t="shared" si="3380"/>
        <v>1.0000184077312471</v>
      </c>
      <c r="BF892" s="19">
        <f t="shared" si="3375"/>
        <v>1.0000184073924088</v>
      </c>
      <c r="BG892" s="19">
        <f t="shared" si="3375"/>
        <v>1</v>
      </c>
      <c r="BH892" s="19">
        <f t="shared" si="3375"/>
        <v>1.0000184070535829</v>
      </c>
      <c r="BI892" s="19">
        <f t="shared" si="3375"/>
        <v>1.0000368134295392</v>
      </c>
      <c r="BJ892" s="19">
        <f t="shared" si="3375"/>
        <v>1</v>
      </c>
      <c r="BK892" s="19">
        <f t="shared" si="3375"/>
        <v>1.0000184060371802</v>
      </c>
      <c r="BL892" s="19">
        <f t="shared" si="3375"/>
        <v>1</v>
      </c>
      <c r="BM892" s="19">
        <f t="shared" si="3375"/>
        <v>1</v>
      </c>
      <c r="BN892" s="19">
        <f t="shared" si="3375"/>
        <v>1.0000184056984043</v>
      </c>
      <c r="BO892" s="19">
        <f t="shared" si="3375"/>
        <v>1</v>
      </c>
      <c r="BP892" s="19">
        <f t="shared" si="3375"/>
        <v>1</v>
      </c>
      <c r="BQ892" s="19">
        <f t="shared" si="3375"/>
        <v>1</v>
      </c>
      <c r="BR892" s="19">
        <f t="shared" si="3375"/>
        <v>1</v>
      </c>
      <c r="BS892" s="19">
        <f t="shared" si="3375"/>
        <v>1</v>
      </c>
      <c r="BT892" s="19">
        <f t="shared" si="3375"/>
        <v>1</v>
      </c>
      <c r="BU892" s="19">
        <f t="shared" si="3375"/>
        <v>1</v>
      </c>
      <c r="BV892" s="19">
        <f t="shared" si="3375"/>
        <v>1</v>
      </c>
      <c r="BW892" s="19">
        <f t="shared" si="3375"/>
        <v>1</v>
      </c>
      <c r="BX892" s="19">
        <f t="shared" si="3375"/>
        <v>1</v>
      </c>
      <c r="BY892" s="19">
        <f t="shared" si="3375"/>
        <v>1</v>
      </c>
      <c r="BZ892" s="19">
        <f t="shared" si="3375"/>
        <v>1</v>
      </c>
      <c r="CA892" s="8"/>
      <c r="CB892" s="8"/>
      <c r="CC892" s="8"/>
      <c r="CD892" s="19">
        <f t="shared" si="3381"/>
        <v>1.2600152129817443</v>
      </c>
      <c r="CE892" s="19">
        <f t="shared" si="3381"/>
        <v>1.068517959553275</v>
      </c>
      <c r="CF892" s="19">
        <f t="shared" si="3381"/>
        <v>1.0296610169491525</v>
      </c>
      <c r="CG892" s="19">
        <f t="shared" si="3381"/>
        <v>1.0131687242798353</v>
      </c>
      <c r="CH892" s="19">
        <f t="shared" si="3381"/>
        <v>1.0063182597707374</v>
      </c>
      <c r="CI892" s="19">
        <f t="shared" si="3381"/>
        <v>1.004664095434568</v>
      </c>
      <c r="CJ892" s="19">
        <f t="shared" si="3381"/>
        <v>1.0032139987501116</v>
      </c>
      <c r="CK892" s="19">
        <f t="shared" si="3381"/>
        <v>1.0024027765417816</v>
      </c>
      <c r="CL892" s="19">
        <f t="shared" si="3381"/>
        <v>1.0016867897727273</v>
      </c>
      <c r="CM892" s="19">
        <f t="shared" si="3381"/>
        <v>1.0005317734645041</v>
      </c>
      <c r="CN892" s="19">
        <f t="shared" si="3381"/>
        <v>1.0006200726370804</v>
      </c>
      <c r="CO892" s="19">
        <f t="shared" si="3381"/>
        <v>1.0001770538243626</v>
      </c>
      <c r="CP892" s="19">
        <f t="shared" si="3381"/>
        <v>1.0005310674455656</v>
      </c>
      <c r="CQ892" s="19">
        <f t="shared" si="3381"/>
        <v>1.0003538570417552</v>
      </c>
      <c r="CR892" s="19">
        <f t="shared" si="3381"/>
        <v>1.000442164839052</v>
      </c>
      <c r="CS892" s="19">
        <f t="shared" si="3381"/>
        <v>1.0003535755325732</v>
      </c>
      <c r="CT892" s="19">
        <f t="shared" si="3376"/>
        <v>1.0000883626402757</v>
      </c>
      <c r="CU892" s="19">
        <f t="shared" si="3376"/>
        <v>1</v>
      </c>
      <c r="CV892" s="19">
        <f t="shared" si="3376"/>
        <v>1</v>
      </c>
      <c r="CW892" s="19">
        <f t="shared" si="3376"/>
        <v>1.0000883548330093</v>
      </c>
      <c r="CX892" s="19">
        <f t="shared" si="3376"/>
        <v>1.0000883470271225</v>
      </c>
      <c r="CY892" s="19">
        <f t="shared" si="3376"/>
        <v>1</v>
      </c>
      <c r="CZ892" s="19">
        <f t="shared" si="3376"/>
        <v>1</v>
      </c>
      <c r="DA892" s="19">
        <f t="shared" si="3376"/>
        <v>1.0000883392226148</v>
      </c>
      <c r="DB892" s="19">
        <f t="shared" si="3376"/>
        <v>1</v>
      </c>
      <c r="DC892" s="19">
        <f t="shared" si="3376"/>
        <v>1</v>
      </c>
      <c r="DD892" s="19">
        <f t="shared" si="3376"/>
        <v>1.0000883314194859</v>
      </c>
      <c r="DE892" s="19">
        <f t="shared" si="3376"/>
        <v>1</v>
      </c>
      <c r="DF892" s="19">
        <f t="shared" si="3376"/>
        <v>1.0000883236177354</v>
      </c>
      <c r="DG892" s="19">
        <f t="shared" si="3376"/>
        <v>1</v>
      </c>
      <c r="DH892" s="19">
        <f t="shared" si="3376"/>
        <v>1</v>
      </c>
      <c r="DI892" s="19">
        <f t="shared" si="3376"/>
        <v>1</v>
      </c>
      <c r="DJ892" s="19">
        <f t="shared" si="3376"/>
        <v>1</v>
      </c>
      <c r="DK892" s="19">
        <f t="shared" si="3376"/>
        <v>1</v>
      </c>
      <c r="DL892" s="19">
        <f t="shared" si="3376"/>
        <v>1</v>
      </c>
      <c r="DM892" s="19">
        <f t="shared" si="3376"/>
        <v>1</v>
      </c>
      <c r="DN892" s="19">
        <f t="shared" si="3376"/>
        <v>1</v>
      </c>
      <c r="DO892" s="8"/>
      <c r="DP892" s="8"/>
      <c r="DQ892" s="8"/>
      <c r="DR892" s="19">
        <f t="shared" si="3382"/>
        <v>1.9156534954407294</v>
      </c>
      <c r="DS892" s="19">
        <f t="shared" si="3382"/>
        <v>1.0936136453788179</v>
      </c>
      <c r="DT892" s="19">
        <f t="shared" si="3382"/>
        <v>1.0500544069640914</v>
      </c>
      <c r="DU892" s="19">
        <f t="shared" si="3382"/>
        <v>1.0279792746113989</v>
      </c>
      <c r="DV892" s="19">
        <f t="shared" si="3382"/>
        <v>1.017641129032258</v>
      </c>
      <c r="DW892" s="19">
        <f t="shared" si="3382"/>
        <v>1.0122172692752187</v>
      </c>
      <c r="DX892" s="19">
        <f t="shared" si="3382"/>
        <v>1.0083183819931496</v>
      </c>
      <c r="DY892" s="19">
        <f t="shared" si="3382"/>
        <v>1.0084115173083144</v>
      </c>
      <c r="DZ892" s="19">
        <f t="shared" si="3382"/>
        <v>1.004010266281681</v>
      </c>
      <c r="EA892" s="19">
        <f t="shared" si="3382"/>
        <v>1.0038344783511743</v>
      </c>
      <c r="EB892" s="19">
        <f t="shared" si="3382"/>
        <v>1.0035015120165527</v>
      </c>
      <c r="EC892" s="19">
        <f t="shared" si="3382"/>
        <v>1.0028548770816812</v>
      </c>
      <c r="ED892" s="19">
        <f t="shared" si="3382"/>
        <v>1.0009489166534873</v>
      </c>
      <c r="EE892" s="19">
        <f t="shared" si="3382"/>
        <v>1.0011060199083583</v>
      </c>
      <c r="EF892" s="19">
        <f t="shared" si="3382"/>
        <v>1.0007891414141414</v>
      </c>
      <c r="EG892" s="19">
        <f t="shared" si="3382"/>
        <v>1.0004731114966094</v>
      </c>
      <c r="EH892" s="19">
        <f t="shared" si="3377"/>
        <v>1.0006305170239596</v>
      </c>
      <c r="EI892" s="19">
        <f t="shared" si="3377"/>
        <v>1</v>
      </c>
      <c r="EJ892" s="19">
        <f t="shared" si="3377"/>
        <v>1</v>
      </c>
      <c r="EK892" s="19">
        <f t="shared" si="3377"/>
        <v>1.0003150598613737</v>
      </c>
      <c r="EL892" s="19">
        <f t="shared" si="3377"/>
        <v>1.0003149606299213</v>
      </c>
      <c r="EM892" s="19">
        <f t="shared" si="3377"/>
        <v>1</v>
      </c>
      <c r="EN892" s="19">
        <f t="shared" si="3377"/>
        <v>1.0001574307304786</v>
      </c>
      <c r="EO892" s="19">
        <f t="shared" si="3377"/>
        <v>1.0004722178498346</v>
      </c>
      <c r="EP892" s="19">
        <f t="shared" si="3377"/>
        <v>1</v>
      </c>
      <c r="EQ892" s="19">
        <f t="shared" si="3377"/>
        <v>1</v>
      </c>
      <c r="ER892" s="19">
        <f t="shared" si="3377"/>
        <v>1.0001573316551291</v>
      </c>
      <c r="ES892" s="19">
        <f t="shared" si="3377"/>
        <v>1</v>
      </c>
      <c r="ET892" s="19">
        <f t="shared" si="3377"/>
        <v>1</v>
      </c>
      <c r="EU892" s="19">
        <f t="shared" si="3377"/>
        <v>1</v>
      </c>
      <c r="EV892" s="19">
        <f t="shared" si="3377"/>
        <v>1.0001573069057732</v>
      </c>
      <c r="EW892" s="19">
        <f t="shared" si="3377"/>
        <v>1</v>
      </c>
      <c r="EX892" s="19">
        <f t="shared" si="3377"/>
        <v>1</v>
      </c>
      <c r="EY892" s="19">
        <f t="shared" si="3377"/>
        <v>1</v>
      </c>
      <c r="EZ892" s="19">
        <f t="shared" si="3377"/>
        <v>1</v>
      </c>
      <c r="FA892" s="19">
        <f t="shared" si="3377"/>
        <v>1</v>
      </c>
      <c r="FB892" s="19">
        <f t="shared" si="3377"/>
        <v>1</v>
      </c>
      <c r="FC892" s="8"/>
      <c r="FD892" s="8"/>
      <c r="FE892" s="8"/>
      <c r="FF892" s="19">
        <f t="shared" si="3383"/>
        <v>1.2383456365658814</v>
      </c>
      <c r="FG892" s="19">
        <f t="shared" si="3383"/>
        <v>1.0293156949207904</v>
      </c>
      <c r="FH892" s="19">
        <f t="shared" si="3383"/>
        <v>1.013248710829036</v>
      </c>
      <c r="FI892" s="19">
        <f t="shared" si="3383"/>
        <v>1.0073598496711555</v>
      </c>
      <c r="FJ892" s="19">
        <f t="shared" si="3383"/>
        <v>1.0025648997357377</v>
      </c>
      <c r="FK892" s="19">
        <f t="shared" si="3383"/>
        <v>1.0017830839599968</v>
      </c>
      <c r="FL892" s="19">
        <f t="shared" si="3383"/>
        <v>1.0007738740133105</v>
      </c>
      <c r="FM892" s="19">
        <f t="shared" si="3383"/>
        <v>1.0006959480358799</v>
      </c>
      <c r="FN892" s="19">
        <f t="shared" si="3383"/>
        <v>1.0005795533575459</v>
      </c>
      <c r="FO892" s="19">
        <f t="shared" si="3383"/>
        <v>1.0004633741360003</v>
      </c>
      <c r="FP892" s="19">
        <f t="shared" si="3383"/>
        <v>1.0003087730132387</v>
      </c>
      <c r="FQ892" s="19">
        <f t="shared" si="3383"/>
        <v>1.0002315082764208</v>
      </c>
      <c r="FR892" s="19">
        <f t="shared" si="3383"/>
        <v>1.000231454692744</v>
      </c>
      <c r="FS892" s="19">
        <f t="shared" si="3383"/>
        <v>1.0000771337112886</v>
      </c>
      <c r="FT892" s="19">
        <f t="shared" si="3383"/>
        <v>1.000115691643207</v>
      </c>
      <c r="FU892" s="19">
        <f t="shared" si="3383"/>
        <v>1</v>
      </c>
      <c r="FV892" s="19">
        <f t="shared" si="3378"/>
        <v>1.0000771188401327</v>
      </c>
      <c r="FW892" s="19">
        <f t="shared" si="3378"/>
        <v>1.0001156693399136</v>
      </c>
      <c r="FX892" s="19">
        <f t="shared" si="3378"/>
        <v>1.0001156559620648</v>
      </c>
      <c r="FY892" s="19">
        <f t="shared" si="3378"/>
        <v>1.0000385475291034</v>
      </c>
      <c r="FZ892" s="19">
        <f t="shared" si="3378"/>
        <v>1</v>
      </c>
      <c r="GA892" s="19">
        <f t="shared" si="3378"/>
        <v>1</v>
      </c>
      <c r="GB892" s="19">
        <f t="shared" si="3378"/>
        <v>1</v>
      </c>
      <c r="GC892" s="19">
        <f t="shared" si="3378"/>
        <v>1</v>
      </c>
      <c r="GD892" s="19">
        <f t="shared" si="3378"/>
        <v>1.0000385460432486</v>
      </c>
      <c r="GE892" s="19">
        <f t="shared" si="3378"/>
        <v>1</v>
      </c>
      <c r="GF892" s="19">
        <f t="shared" si="3378"/>
        <v>1</v>
      </c>
      <c r="GG892" s="19">
        <f t="shared" si="3378"/>
        <v>1</v>
      </c>
      <c r="GH892" s="19">
        <f t="shared" si="3378"/>
        <v>1</v>
      </c>
      <c r="GI892" s="19">
        <f t="shared" si="3378"/>
        <v>1</v>
      </c>
      <c r="GJ892" s="19">
        <f t="shared" si="3378"/>
        <v>1</v>
      </c>
      <c r="GK892" s="19">
        <f t="shared" si="3378"/>
        <v>1</v>
      </c>
      <c r="GL892" s="19">
        <f t="shared" si="3378"/>
        <v>1</v>
      </c>
      <c r="GM892" s="19">
        <f t="shared" si="3378"/>
        <v>1</v>
      </c>
      <c r="GN892" s="19">
        <f t="shared" si="3378"/>
        <v>1</v>
      </c>
      <c r="GO892" s="19">
        <f t="shared" si="3378"/>
        <v>1</v>
      </c>
      <c r="GP892" s="19">
        <f t="shared" si="3378"/>
        <v>1.000077089115017</v>
      </c>
      <c r="GQ892" s="8"/>
      <c r="GR892" s="8"/>
      <c r="GS892" s="8"/>
    </row>
    <row r="893" spans="1:201" x14ac:dyDescent="0.25">
      <c r="A893" s="115">
        <f>$A$39</f>
        <v>20131</v>
      </c>
      <c r="B893" s="19">
        <f t="shared" si="3379"/>
        <v>1.2064343163538873</v>
      </c>
      <c r="C893" s="19">
        <f t="shared" si="3379"/>
        <v>1.0224444444444445</v>
      </c>
      <c r="D893" s="19">
        <f t="shared" si="3379"/>
        <v>1.0179308845903066</v>
      </c>
      <c r="E893" s="19">
        <f t="shared" si="3379"/>
        <v>1.0181488203266789</v>
      </c>
      <c r="F893" s="19">
        <f t="shared" si="3379"/>
        <v>1.0143651043305022</v>
      </c>
      <c r="G893" s="19">
        <f t="shared" si="3379"/>
        <v>1.0111639445937564</v>
      </c>
      <c r="H893" s="19">
        <f t="shared" si="3379"/>
        <v>1.0090983438969536</v>
      </c>
      <c r="I893" s="19">
        <f t="shared" si="3379"/>
        <v>1.0168169385067369</v>
      </c>
      <c r="J893" s="19">
        <f t="shared" si="3379"/>
        <v>1.0076716150244096</v>
      </c>
      <c r="K893" s="19">
        <f t="shared" si="3379"/>
        <v>1.0028673126359502</v>
      </c>
      <c r="L893" s="19">
        <f t="shared" si="3379"/>
        <v>1.0013802622498276</v>
      </c>
      <c r="M893" s="19">
        <f t="shared" si="3379"/>
        <v>1.0008860884119326</v>
      </c>
      <c r="N893" s="19">
        <f t="shared" si="3379"/>
        <v>1.0009836710603974</v>
      </c>
      <c r="O893" s="19">
        <f t="shared" si="3379"/>
        <v>1.0012775157232705</v>
      </c>
      <c r="P893" s="19">
        <f t="shared" si="3379"/>
        <v>1.0003925802335853</v>
      </c>
      <c r="Q893" s="19">
        <f t="shared" si="3379"/>
        <v>1.0001962130874129</v>
      </c>
      <c r="R893" s="19">
        <f t="shared" si="3374"/>
        <v>1.0002942618930848</v>
      </c>
      <c r="S893" s="19">
        <f t="shared" si="3374"/>
        <v>1.0000980584428318</v>
      </c>
      <c r="T893" s="19">
        <f t="shared" si="3374"/>
        <v>1.0002941464849495</v>
      </c>
      <c r="U893" s="19">
        <f t="shared" si="3374"/>
        <v>1.0000980199960792</v>
      </c>
      <c r="V893" s="19">
        <f t="shared" si="3374"/>
        <v>1.0001960207782026</v>
      </c>
      <c r="W893" s="19">
        <f t="shared" si="3374"/>
        <v>1</v>
      </c>
      <c r="X893" s="19">
        <f t="shared" si="3374"/>
        <v>1.0000979911807937</v>
      </c>
      <c r="Y893" s="19">
        <f t="shared" si="3374"/>
        <v>1.0000979815794631</v>
      </c>
      <c r="Z893" s="19">
        <f t="shared" si="3374"/>
        <v>1</v>
      </c>
      <c r="AA893" s="19">
        <f t="shared" si="3374"/>
        <v>1</v>
      </c>
      <c r="AB893" s="19">
        <f t="shared" si="3374"/>
        <v>1</v>
      </c>
      <c r="AC893" s="19">
        <f t="shared" si="3374"/>
        <v>1</v>
      </c>
      <c r="AD893" s="19">
        <f t="shared" si="3374"/>
        <v>1</v>
      </c>
      <c r="AE893" s="19">
        <f t="shared" si="3374"/>
        <v>1</v>
      </c>
      <c r="AF893" s="19">
        <f t="shared" si="3374"/>
        <v>1</v>
      </c>
      <c r="AG893" s="19">
        <f t="shared" si="3374"/>
        <v>1.0000979719800138</v>
      </c>
      <c r="AH893" s="19">
        <f t="shared" si="3374"/>
        <v>1</v>
      </c>
      <c r="AI893" s="19">
        <f t="shared" si="3374"/>
        <v>1</v>
      </c>
      <c r="AJ893" s="19">
        <f t="shared" si="3374"/>
        <v>1.0000979623824451</v>
      </c>
      <c r="AK893" s="19">
        <f t="shared" si="3374"/>
        <v>1</v>
      </c>
      <c r="AL893" s="8"/>
      <c r="AM893" s="8"/>
      <c r="AN893" s="8"/>
      <c r="AO893" s="8"/>
      <c r="AP893" s="19">
        <f t="shared" si="3380"/>
        <v>1.1992143214954256</v>
      </c>
      <c r="AQ893" s="19">
        <f t="shared" si="3380"/>
        <v>1.0400791469715291</v>
      </c>
      <c r="AR893" s="19">
        <f t="shared" si="3380"/>
        <v>1.0132112961866915</v>
      </c>
      <c r="AS893" s="19">
        <f t="shared" si="3380"/>
        <v>1.0066759852293827</v>
      </c>
      <c r="AT893" s="19">
        <f t="shared" si="3380"/>
        <v>1.0029842704080576</v>
      </c>
      <c r="AU893" s="19">
        <f t="shared" si="3380"/>
        <v>1.0021695559642128</v>
      </c>
      <c r="AV893" s="19">
        <f t="shared" si="3380"/>
        <v>1.0014226217475568</v>
      </c>
      <c r="AW893" s="19">
        <f t="shared" si="3380"/>
        <v>1.0013382471021803</v>
      </c>
      <c r="AX893" s="19">
        <f t="shared" si="3380"/>
        <v>1.0008429969569865</v>
      </c>
      <c r="AY893" s="19">
        <f t="shared" si="3380"/>
        <v>1.0003697844978121</v>
      </c>
      <c r="AZ893" s="19">
        <f t="shared" si="3380"/>
        <v>1.0003080398398192</v>
      </c>
      <c r="BA893" s="19">
        <f t="shared" si="3380"/>
        <v>1.0004105933073291</v>
      </c>
      <c r="BB893" s="19">
        <f t="shared" si="3380"/>
        <v>1.000164169915863</v>
      </c>
      <c r="BC893" s="19">
        <f t="shared" si="3380"/>
        <v>1.0000410357421314</v>
      </c>
      <c r="BD893" s="19">
        <f t="shared" si="3380"/>
        <v>1.0000410340582684</v>
      </c>
      <c r="BE893" s="19">
        <f t="shared" si="3380"/>
        <v>1.0000205161872717</v>
      </c>
      <c r="BF893" s="19">
        <f t="shared" si="3375"/>
        <v>0.99997948423363359</v>
      </c>
      <c r="BG893" s="19">
        <f t="shared" si="3375"/>
        <v>1</v>
      </c>
      <c r="BH893" s="19">
        <f t="shared" si="3375"/>
        <v>1</v>
      </c>
      <c r="BI893" s="19">
        <f t="shared" si="3375"/>
        <v>1</v>
      </c>
      <c r="BJ893" s="19">
        <f t="shared" si="3375"/>
        <v>1</v>
      </c>
      <c r="BK893" s="19">
        <f t="shared" si="3375"/>
        <v>1</v>
      </c>
      <c r="BL893" s="19">
        <f t="shared" si="3375"/>
        <v>1</v>
      </c>
      <c r="BM893" s="19">
        <f t="shared" si="3375"/>
        <v>1</v>
      </c>
      <c r="BN893" s="19">
        <f t="shared" si="3375"/>
        <v>1</v>
      </c>
      <c r="BO893" s="19">
        <f t="shared" si="3375"/>
        <v>1</v>
      </c>
      <c r="BP893" s="19">
        <f t="shared" si="3375"/>
        <v>1</v>
      </c>
      <c r="BQ893" s="19">
        <f t="shared" si="3375"/>
        <v>1</v>
      </c>
      <c r="BR893" s="19">
        <f t="shared" si="3375"/>
        <v>1.0000205161872717</v>
      </c>
      <c r="BS893" s="19">
        <f t="shared" si="3375"/>
        <v>1</v>
      </c>
      <c r="BT893" s="19">
        <f t="shared" si="3375"/>
        <v>1</v>
      </c>
      <c r="BU893" s="19">
        <f t="shared" si="3375"/>
        <v>1</v>
      </c>
      <c r="BV893" s="19">
        <f t="shared" si="3375"/>
        <v>1</v>
      </c>
      <c r="BW893" s="19">
        <f t="shared" si="3375"/>
        <v>1</v>
      </c>
      <c r="BX893" s="19">
        <f t="shared" si="3375"/>
        <v>1</v>
      </c>
      <c r="BY893" s="19">
        <f t="shared" si="3375"/>
        <v>1</v>
      </c>
      <c r="BZ893" s="8"/>
      <c r="CA893" s="8"/>
      <c r="CB893" s="8"/>
      <c r="CC893" s="8"/>
      <c r="CD893" s="19">
        <f t="shared" si="3381"/>
        <v>1.2100335382895473</v>
      </c>
      <c r="CE893" s="19">
        <f t="shared" si="3381"/>
        <v>1.0766832197713361</v>
      </c>
      <c r="CF893" s="19">
        <f t="shared" si="3381"/>
        <v>1.0309986055990561</v>
      </c>
      <c r="CG893" s="19">
        <f t="shared" si="3381"/>
        <v>1.0140449438202248</v>
      </c>
      <c r="CH893" s="19">
        <f t="shared" si="3381"/>
        <v>1.008002462296091</v>
      </c>
      <c r="CI893" s="19">
        <f t="shared" si="3381"/>
        <v>1.0053944020356234</v>
      </c>
      <c r="CJ893" s="19">
        <f t="shared" si="3381"/>
        <v>1.0034419923061348</v>
      </c>
      <c r="CK893" s="19">
        <f t="shared" si="3381"/>
        <v>1.0049435028248588</v>
      </c>
      <c r="CL893" s="19">
        <f t="shared" si="3381"/>
        <v>1.001606264431282</v>
      </c>
      <c r="CM893" s="19">
        <f t="shared" si="3381"/>
        <v>1.0008018442417561</v>
      </c>
      <c r="CN893" s="19">
        <f t="shared" si="3381"/>
        <v>1.0011016524787182</v>
      </c>
      <c r="CO893" s="19">
        <f t="shared" si="3381"/>
        <v>1.0004001600640255</v>
      </c>
      <c r="CP893" s="19">
        <f t="shared" si="3381"/>
        <v>1.0002</v>
      </c>
      <c r="CQ893" s="19">
        <f t="shared" si="3381"/>
        <v>1.0002999400119976</v>
      </c>
      <c r="CR893" s="19">
        <f t="shared" si="3381"/>
        <v>1</v>
      </c>
      <c r="CS893" s="19">
        <f t="shared" si="3381"/>
        <v>1.0002998500749625</v>
      </c>
      <c r="CT893" s="19">
        <f t="shared" si="3376"/>
        <v>1.0002997601918466</v>
      </c>
      <c r="CU893" s="19">
        <f t="shared" si="3376"/>
        <v>1.0004994506043352</v>
      </c>
      <c r="CV893" s="19">
        <f t="shared" si="3376"/>
        <v>1.000099840255591</v>
      </c>
      <c r="CW893" s="19">
        <f t="shared" si="3376"/>
        <v>1</v>
      </c>
      <c r="CX893" s="19">
        <f t="shared" si="3376"/>
        <v>1</v>
      </c>
      <c r="CY893" s="19">
        <f t="shared" si="3376"/>
        <v>1</v>
      </c>
      <c r="CZ893" s="19">
        <f t="shared" si="3376"/>
        <v>1</v>
      </c>
      <c r="DA893" s="19">
        <f t="shared" si="3376"/>
        <v>1</v>
      </c>
      <c r="DB893" s="19">
        <f t="shared" si="3376"/>
        <v>1</v>
      </c>
      <c r="DC893" s="19">
        <f t="shared" si="3376"/>
        <v>1</v>
      </c>
      <c r="DD893" s="19">
        <f t="shared" si="3376"/>
        <v>1</v>
      </c>
      <c r="DE893" s="19">
        <f t="shared" si="3376"/>
        <v>1</v>
      </c>
      <c r="DF893" s="19">
        <f t="shared" si="3376"/>
        <v>1</v>
      </c>
      <c r="DG893" s="19">
        <f t="shared" si="3376"/>
        <v>1</v>
      </c>
      <c r="DH893" s="19">
        <f t="shared" si="3376"/>
        <v>1</v>
      </c>
      <c r="DI893" s="19">
        <f t="shared" si="3376"/>
        <v>1.0000998302885096</v>
      </c>
      <c r="DJ893" s="19">
        <f t="shared" si="3376"/>
        <v>1</v>
      </c>
      <c r="DK893" s="19">
        <f t="shared" si="3376"/>
        <v>1</v>
      </c>
      <c r="DL893" s="19">
        <f t="shared" si="3376"/>
        <v>1</v>
      </c>
      <c r="DM893" s="19">
        <f t="shared" si="3376"/>
        <v>1</v>
      </c>
      <c r="DN893" s="8"/>
      <c r="DO893" s="8"/>
      <c r="DP893" s="8"/>
      <c r="DQ893" s="8"/>
      <c r="DR893" s="19">
        <f t="shared" si="3382"/>
        <v>1.887548470486859</v>
      </c>
      <c r="DS893" s="19">
        <f t="shared" si="3382"/>
        <v>1.120748687514266</v>
      </c>
      <c r="DT893" s="19">
        <f t="shared" si="3382"/>
        <v>1.0342158859470469</v>
      </c>
      <c r="DU893" s="19">
        <f t="shared" si="3382"/>
        <v>1.0289484048838125</v>
      </c>
      <c r="DV893" s="19">
        <f t="shared" si="3382"/>
        <v>1.0164593301435407</v>
      </c>
      <c r="DW893" s="19">
        <f t="shared" si="3382"/>
        <v>1.0116738843908868</v>
      </c>
      <c r="DX893" s="19">
        <f t="shared" si="3382"/>
        <v>1.0087474409082449</v>
      </c>
      <c r="DY893" s="19">
        <f t="shared" si="3382"/>
        <v>1.0127306273062731</v>
      </c>
      <c r="DZ893" s="19">
        <f t="shared" si="3382"/>
        <v>1.0032792858444162</v>
      </c>
      <c r="EA893" s="19">
        <f t="shared" si="3382"/>
        <v>1.0070818957690213</v>
      </c>
      <c r="EB893" s="19">
        <f t="shared" si="3382"/>
        <v>1.003245582401731</v>
      </c>
      <c r="EC893" s="19">
        <f t="shared" si="3382"/>
        <v>1.0010783608914451</v>
      </c>
      <c r="ED893" s="19">
        <f t="shared" si="3382"/>
        <v>1.0017953321364452</v>
      </c>
      <c r="EE893" s="19">
        <f t="shared" si="3382"/>
        <v>1.0012544802867382</v>
      </c>
      <c r="EF893" s="19">
        <f t="shared" si="3382"/>
        <v>1.0007159477358152</v>
      </c>
      <c r="EG893" s="19">
        <f t="shared" si="3382"/>
        <v>1</v>
      </c>
      <c r="EH893" s="19">
        <f t="shared" si="3377"/>
        <v>1.0007154355213737</v>
      </c>
      <c r="EI893" s="19">
        <f t="shared" si="3377"/>
        <v>1.0007149240393207</v>
      </c>
      <c r="EJ893" s="19">
        <f t="shared" si="3377"/>
        <v>1.0007144132880872</v>
      </c>
      <c r="EK893" s="19">
        <f t="shared" si="3377"/>
        <v>1.0001784758165269</v>
      </c>
      <c r="EL893" s="19">
        <f t="shared" si="3377"/>
        <v>1.0001784439685939</v>
      </c>
      <c r="EM893" s="19">
        <f t="shared" si="3377"/>
        <v>1.000178412132025</v>
      </c>
      <c r="EN893" s="19">
        <f t="shared" si="3377"/>
        <v>1.0001783803068141</v>
      </c>
      <c r="EO893" s="19">
        <f t="shared" si="3377"/>
        <v>1.0005350454788657</v>
      </c>
      <c r="EP893" s="19">
        <f t="shared" si="3377"/>
        <v>1.0001782531194296</v>
      </c>
      <c r="EQ893" s="19">
        <f t="shared" si="3377"/>
        <v>1.0003564427018357</v>
      </c>
      <c r="ER893" s="19">
        <f t="shared" si="3377"/>
        <v>1.0001781578478532</v>
      </c>
      <c r="ES893" s="19">
        <f t="shared" si="3377"/>
        <v>1.0001781261132883</v>
      </c>
      <c r="ET893" s="19">
        <f t="shared" si="3377"/>
        <v>1</v>
      </c>
      <c r="EU893" s="19">
        <f t="shared" si="3377"/>
        <v>1</v>
      </c>
      <c r="EV893" s="19">
        <f t="shared" si="3377"/>
        <v>1.0001780943900267</v>
      </c>
      <c r="EW893" s="19">
        <f t="shared" si="3377"/>
        <v>1</v>
      </c>
      <c r="EX893" s="19">
        <f t="shared" si="3377"/>
        <v>1</v>
      </c>
      <c r="EY893" s="19">
        <f t="shared" si="3377"/>
        <v>1</v>
      </c>
      <c r="EZ893" s="19">
        <f t="shared" si="3377"/>
        <v>1</v>
      </c>
      <c r="FA893" s="19">
        <f t="shared" si="3377"/>
        <v>1</v>
      </c>
      <c r="FB893" s="8"/>
      <c r="FC893" s="8"/>
      <c r="FD893" s="8"/>
      <c r="FE893" s="8"/>
      <c r="FF893" s="19">
        <f t="shared" si="3383"/>
        <v>1.2252671404468531</v>
      </c>
      <c r="FG893" s="19">
        <f t="shared" si="3383"/>
        <v>1.0322136448988108</v>
      </c>
      <c r="FH893" s="19">
        <f t="shared" si="3383"/>
        <v>1.0111169503173385</v>
      </c>
      <c r="FI893" s="19">
        <f t="shared" si="3383"/>
        <v>1.0069166799936031</v>
      </c>
      <c r="FJ893" s="19">
        <f t="shared" si="3383"/>
        <v>1.0029382568989478</v>
      </c>
      <c r="FK893" s="19">
        <f t="shared" si="3383"/>
        <v>1.001939902608971</v>
      </c>
      <c r="FL893" s="19">
        <f t="shared" si="3383"/>
        <v>1.0013829619092778</v>
      </c>
      <c r="FM893" s="19">
        <f t="shared" si="3383"/>
        <v>1.0006707966696917</v>
      </c>
      <c r="FN893" s="19">
        <f t="shared" si="3383"/>
        <v>1.0004337539432178</v>
      </c>
      <c r="FO893" s="19">
        <f t="shared" si="3383"/>
        <v>1.000748886523984</v>
      </c>
      <c r="FP893" s="19">
        <f t="shared" si="3383"/>
        <v>1.0004726270185111</v>
      </c>
      <c r="FQ893" s="19">
        <f t="shared" si="3383"/>
        <v>1.0003149358318242</v>
      </c>
      <c r="FR893" s="19">
        <f t="shared" si="3383"/>
        <v>1.0000787091696182</v>
      </c>
      <c r="FS893" s="19">
        <f t="shared" si="3383"/>
        <v>1.0001180544624586</v>
      </c>
      <c r="FT893" s="19">
        <f t="shared" si="3383"/>
        <v>1.0001573873696636</v>
      </c>
      <c r="FU893" s="19">
        <f t="shared" si="3383"/>
        <v>1.0001180219520831</v>
      </c>
      <c r="FV893" s="19">
        <f t="shared" si="3378"/>
        <v>1.0000786720163637</v>
      </c>
      <c r="FW893" s="19">
        <f t="shared" si="3378"/>
        <v>1</v>
      </c>
      <c r="FX893" s="19">
        <f t="shared" si="3378"/>
        <v>1.0001179987413467</v>
      </c>
      <c r="FY893" s="19">
        <f t="shared" si="3378"/>
        <v>1</v>
      </c>
      <c r="FZ893" s="19">
        <f t="shared" si="3378"/>
        <v>1.0000393282730955</v>
      </c>
      <c r="GA893" s="19">
        <f t="shared" si="3378"/>
        <v>1</v>
      </c>
      <c r="GB893" s="19">
        <f t="shared" si="3378"/>
        <v>1</v>
      </c>
      <c r="GC893" s="19">
        <f t="shared" si="3378"/>
        <v>1.0000393267264434</v>
      </c>
      <c r="GD893" s="19">
        <f t="shared" si="3378"/>
        <v>1</v>
      </c>
      <c r="GE893" s="19">
        <f t="shared" si="3378"/>
        <v>1.0000786503598253</v>
      </c>
      <c r="GF893" s="19">
        <f t="shared" si="3378"/>
        <v>1</v>
      </c>
      <c r="GG893" s="19">
        <f t="shared" si="3378"/>
        <v>1</v>
      </c>
      <c r="GH893" s="19">
        <f t="shared" si="3378"/>
        <v>1</v>
      </c>
      <c r="GI893" s="19">
        <f t="shared" si="3378"/>
        <v>1</v>
      </c>
      <c r="GJ893" s="19">
        <f t="shared" si="3378"/>
        <v>1</v>
      </c>
      <c r="GK893" s="19">
        <f t="shared" si="3378"/>
        <v>1</v>
      </c>
      <c r="GL893" s="19">
        <f t="shared" si="3378"/>
        <v>1</v>
      </c>
      <c r="GM893" s="19">
        <f t="shared" si="3378"/>
        <v>1</v>
      </c>
      <c r="GN893" s="19">
        <f t="shared" si="3378"/>
        <v>1</v>
      </c>
      <c r="GO893" s="19">
        <f t="shared" si="3378"/>
        <v>1</v>
      </c>
      <c r="GP893" s="8"/>
      <c r="GQ893" s="8"/>
      <c r="GR893" s="8"/>
      <c r="GS893" s="8"/>
    </row>
    <row r="894" spans="1:201" x14ac:dyDescent="0.25">
      <c r="A894" s="115">
        <f>$A$40</f>
        <v>20132</v>
      </c>
      <c r="B894" s="19">
        <f t="shared" si="3379"/>
        <v>1.194361649279682</v>
      </c>
      <c r="C894" s="19">
        <f t="shared" si="3379"/>
        <v>1.0229801393365914</v>
      </c>
      <c r="D894" s="19">
        <f t="shared" si="3379"/>
        <v>1.0209392152876602</v>
      </c>
      <c r="E894" s="19">
        <f t="shared" si="3379"/>
        <v>1.0170250896057347</v>
      </c>
      <c r="F894" s="19">
        <f t="shared" si="3379"/>
        <v>1.0116495349975527</v>
      </c>
      <c r="G894" s="19">
        <f t="shared" si="3379"/>
        <v>1.0091929552932069</v>
      </c>
      <c r="H894" s="19">
        <f t="shared" si="3379"/>
        <v>1.0100680793939976</v>
      </c>
      <c r="I894" s="19">
        <f t="shared" si="3379"/>
        <v>1.0139548129865199</v>
      </c>
      <c r="J894" s="19">
        <f t="shared" si="3379"/>
        <v>1.0061791967044285</v>
      </c>
      <c r="K894" s="19">
        <f t="shared" si="3379"/>
        <v>1.0029775751372476</v>
      </c>
      <c r="L894" s="19">
        <f t="shared" si="3379"/>
        <v>1.0012060487985899</v>
      </c>
      <c r="M894" s="19">
        <f t="shared" si="3379"/>
        <v>1.001297257227576</v>
      </c>
      <c r="N894" s="19">
        <f t="shared" si="3379"/>
        <v>1.0008328706274292</v>
      </c>
      <c r="O894" s="19">
        <f t="shared" si="3379"/>
        <v>1.0004623208506704</v>
      </c>
      <c r="P894" s="19">
        <f t="shared" si="3379"/>
        <v>1.0004621072088724</v>
      </c>
      <c r="Q894" s="19">
        <f t="shared" si="3379"/>
        <v>1</v>
      </c>
      <c r="R894" s="19">
        <f t="shared" si="3374"/>
        <v>1.0002771362586604</v>
      </c>
      <c r="S894" s="19">
        <f t="shared" si="3374"/>
        <v>1.000277059475434</v>
      </c>
      <c r="T894" s="19">
        <f t="shared" si="3374"/>
        <v>1.0001846551564952</v>
      </c>
      <c r="U894" s="19">
        <f t="shared" si="3374"/>
        <v>1</v>
      </c>
      <c r="V894" s="19">
        <f t="shared" si="3374"/>
        <v>1.0000923105326318</v>
      </c>
      <c r="W894" s="19">
        <f t="shared" si="3374"/>
        <v>1.0000923020121839</v>
      </c>
      <c r="X894" s="19">
        <f t="shared" si="3374"/>
        <v>1</v>
      </c>
      <c r="Y894" s="19">
        <f t="shared" si="3374"/>
        <v>1</v>
      </c>
      <c r="Z894" s="19">
        <f t="shared" si="3374"/>
        <v>1</v>
      </c>
      <c r="AA894" s="19">
        <f t="shared" si="3374"/>
        <v>1</v>
      </c>
      <c r="AB894" s="19">
        <f t="shared" si="3374"/>
        <v>1</v>
      </c>
      <c r="AC894" s="19">
        <f t="shared" si="3374"/>
        <v>1</v>
      </c>
      <c r="AD894" s="19">
        <f t="shared" si="3374"/>
        <v>1</v>
      </c>
      <c r="AE894" s="19">
        <f t="shared" si="3374"/>
        <v>1</v>
      </c>
      <c r="AF894" s="19">
        <f t="shared" si="3374"/>
        <v>1.0001845869866175</v>
      </c>
      <c r="AG894" s="19">
        <f t="shared" si="3374"/>
        <v>1</v>
      </c>
      <c r="AH894" s="19">
        <f t="shared" si="3374"/>
        <v>1</v>
      </c>
      <c r="AI894" s="19">
        <f t="shared" si="3374"/>
        <v>1</v>
      </c>
      <c r="AJ894" s="19">
        <f t="shared" si="3374"/>
        <v>1</v>
      </c>
      <c r="AK894" s="8"/>
      <c r="AL894" s="8"/>
      <c r="AM894" s="8"/>
      <c r="AN894" s="8"/>
      <c r="AO894" s="8"/>
      <c r="AP894" s="19">
        <f t="shared" si="3380"/>
        <v>1.2580284700966817</v>
      </c>
      <c r="AQ894" s="19">
        <f t="shared" si="3380"/>
        <v>1.0353942998378003</v>
      </c>
      <c r="AR894" s="19">
        <f t="shared" si="3380"/>
        <v>1.0135954197049664</v>
      </c>
      <c r="AS894" s="19">
        <f t="shared" si="3380"/>
        <v>1.006458141674333</v>
      </c>
      <c r="AT894" s="19">
        <f t="shared" si="3380"/>
        <v>1.0031078042448949</v>
      </c>
      <c r="AU894" s="19">
        <f t="shared" si="3380"/>
        <v>1.0019500282480727</v>
      </c>
      <c r="AV894" s="19">
        <f t="shared" si="3380"/>
        <v>1.0012550474735349</v>
      </c>
      <c r="AW894" s="19">
        <f t="shared" si="3380"/>
        <v>1.0007448180645631</v>
      </c>
      <c r="AX894" s="19">
        <f t="shared" si="3380"/>
        <v>1.0005990415335464</v>
      </c>
      <c r="AY894" s="19">
        <f t="shared" si="3380"/>
        <v>1.0003446962137843</v>
      </c>
      <c r="AZ894" s="19">
        <f t="shared" si="3380"/>
        <v>1.000544069640914</v>
      </c>
      <c r="BA894" s="19">
        <f t="shared" si="3380"/>
        <v>1.0004350190320828</v>
      </c>
      <c r="BB894" s="19">
        <f t="shared" si="3380"/>
        <v>1.0000543537341016</v>
      </c>
      <c r="BC894" s="19">
        <f t="shared" si="3380"/>
        <v>1.0000362338532891</v>
      </c>
      <c r="BD894" s="19">
        <f t="shared" si="3380"/>
        <v>1.0000543488106668</v>
      </c>
      <c r="BE894" s="19">
        <f t="shared" si="3380"/>
        <v>1.000018115285678</v>
      </c>
      <c r="BF894" s="19">
        <f t="shared" si="3375"/>
        <v>1</v>
      </c>
      <c r="BG894" s="19">
        <f t="shared" si="3375"/>
        <v>1.0000181149575205</v>
      </c>
      <c r="BH894" s="19">
        <f t="shared" si="3375"/>
        <v>1.0000181146293747</v>
      </c>
      <c r="BI894" s="19">
        <f t="shared" si="3375"/>
        <v>1.0000181143012408</v>
      </c>
      <c r="BJ894" s="19">
        <f t="shared" si="3375"/>
        <v>1</v>
      </c>
      <c r="BK894" s="19">
        <f t="shared" si="3375"/>
        <v>1</v>
      </c>
      <c r="BL894" s="19">
        <f t="shared" si="3375"/>
        <v>1</v>
      </c>
      <c r="BM894" s="19">
        <f t="shared" si="3375"/>
        <v>1</v>
      </c>
      <c r="BN894" s="19">
        <f t="shared" si="3375"/>
        <v>1</v>
      </c>
      <c r="BO894" s="19">
        <f t="shared" si="3375"/>
        <v>1.0000181139731188</v>
      </c>
      <c r="BP894" s="19">
        <f t="shared" si="3375"/>
        <v>1</v>
      </c>
      <c r="BQ894" s="19">
        <f t="shared" si="3375"/>
        <v>1</v>
      </c>
      <c r="BR894" s="19">
        <f t="shared" si="3375"/>
        <v>1</v>
      </c>
      <c r="BS894" s="19">
        <f t="shared" si="3375"/>
        <v>1</v>
      </c>
      <c r="BT894" s="19">
        <f t="shared" si="3375"/>
        <v>1</v>
      </c>
      <c r="BU894" s="19">
        <f t="shared" si="3375"/>
        <v>1</v>
      </c>
      <c r="BV894" s="19">
        <f t="shared" si="3375"/>
        <v>1</v>
      </c>
      <c r="BW894" s="19">
        <f t="shared" si="3375"/>
        <v>1</v>
      </c>
      <c r="BX894" s="19">
        <f t="shared" si="3375"/>
        <v>1</v>
      </c>
      <c r="BY894" s="8"/>
      <c r="BZ894" s="8"/>
      <c r="CA894" s="8"/>
      <c r="CB894" s="8"/>
      <c r="CC894" s="8"/>
      <c r="CD894" s="19">
        <f t="shared" si="3381"/>
        <v>1.2516925527678215</v>
      </c>
      <c r="CE894" s="19">
        <f t="shared" si="3381"/>
        <v>1.069042316258352</v>
      </c>
      <c r="CF894" s="19">
        <f t="shared" si="3381"/>
        <v>1.0297619047619047</v>
      </c>
      <c r="CG894" s="19">
        <f t="shared" si="3381"/>
        <v>1.0145472061657033</v>
      </c>
      <c r="CH894" s="19">
        <f t="shared" si="3381"/>
        <v>1.0078814927357327</v>
      </c>
      <c r="CI894" s="19">
        <f t="shared" si="3381"/>
        <v>1.0061239871867345</v>
      </c>
      <c r="CJ894" s="19">
        <f t="shared" si="3381"/>
        <v>1.0051502949714393</v>
      </c>
      <c r="CK894" s="19">
        <f t="shared" si="3381"/>
        <v>1.0037264766163592</v>
      </c>
      <c r="CL894" s="19">
        <f t="shared" si="3381"/>
        <v>1.0009281603861147</v>
      </c>
      <c r="CM894" s="19">
        <f t="shared" si="3381"/>
        <v>1.0005563798219586</v>
      </c>
      <c r="CN894" s="19">
        <f t="shared" si="3381"/>
        <v>1.0004633920296571</v>
      </c>
      <c r="CO894" s="19">
        <f t="shared" si="3381"/>
        <v>1.000926354793886</v>
      </c>
      <c r="CP894" s="19">
        <f t="shared" si="3381"/>
        <v>1.0003701989819529</v>
      </c>
      <c r="CQ894" s="19">
        <f t="shared" si="3381"/>
        <v>1</v>
      </c>
      <c r="CR894" s="19">
        <f t="shared" si="3381"/>
        <v>1.000277546489037</v>
      </c>
      <c r="CS894" s="19">
        <f t="shared" si="3381"/>
        <v>1.0000924898261192</v>
      </c>
      <c r="CT894" s="19">
        <f t="shared" si="3376"/>
        <v>1</v>
      </c>
      <c r="CU894" s="19">
        <f t="shared" si="3376"/>
        <v>1</v>
      </c>
      <c r="CV894" s="19">
        <f t="shared" si="3376"/>
        <v>1.0000924812725422</v>
      </c>
      <c r="CW894" s="19">
        <f t="shared" si="3376"/>
        <v>1</v>
      </c>
      <c r="CX894" s="19">
        <f t="shared" si="3376"/>
        <v>1</v>
      </c>
      <c r="CY894" s="19">
        <f t="shared" si="3376"/>
        <v>1.0000924727205474</v>
      </c>
      <c r="CZ894" s="19">
        <f t="shared" si="3376"/>
        <v>1</v>
      </c>
      <c r="DA894" s="19">
        <f t="shared" si="3376"/>
        <v>1</v>
      </c>
      <c r="DB894" s="19">
        <f t="shared" si="3376"/>
        <v>1</v>
      </c>
      <c r="DC894" s="19">
        <f t="shared" si="3376"/>
        <v>1</v>
      </c>
      <c r="DD894" s="19">
        <f t="shared" si="3376"/>
        <v>1.0001849283402682</v>
      </c>
      <c r="DE894" s="19">
        <f t="shared" si="3376"/>
        <v>1</v>
      </c>
      <c r="DF894" s="19">
        <f t="shared" si="3376"/>
        <v>1</v>
      </c>
      <c r="DG894" s="19">
        <f t="shared" si="3376"/>
        <v>1.0001848941481002</v>
      </c>
      <c r="DH894" s="19">
        <f t="shared" si="3376"/>
        <v>1</v>
      </c>
      <c r="DI894" s="19">
        <f t="shared" si="3376"/>
        <v>1</v>
      </c>
      <c r="DJ894" s="19">
        <f t="shared" si="3376"/>
        <v>1</v>
      </c>
      <c r="DK894" s="19">
        <f t="shared" si="3376"/>
        <v>1</v>
      </c>
      <c r="DL894" s="19">
        <f t="shared" si="3376"/>
        <v>1</v>
      </c>
      <c r="DM894" s="8"/>
      <c r="DN894" s="8"/>
      <c r="DO894" s="8"/>
      <c r="DP894" s="8"/>
      <c r="DQ894" s="8"/>
      <c r="DR894" s="19">
        <f t="shared" si="3382"/>
        <v>2.0401727861771057</v>
      </c>
      <c r="DS894" s="19">
        <f t="shared" si="3382"/>
        <v>1.1092525936904509</v>
      </c>
      <c r="DT894" s="19">
        <f t="shared" si="3382"/>
        <v>1.0481007825920978</v>
      </c>
      <c r="DU894" s="19">
        <f t="shared" si="3382"/>
        <v>1.0282280094700418</v>
      </c>
      <c r="DV894" s="19">
        <f t="shared" si="3382"/>
        <v>1.0173574211831384</v>
      </c>
      <c r="DW894" s="19">
        <f t="shared" si="3382"/>
        <v>1.0135793871866294</v>
      </c>
      <c r="DX894" s="19">
        <f t="shared" si="3382"/>
        <v>1.0108210237031947</v>
      </c>
      <c r="DY894" s="19">
        <f t="shared" si="3382"/>
        <v>1.0141036533559897</v>
      </c>
      <c r="DZ894" s="19">
        <f t="shared" si="3382"/>
        <v>1.0061997319034852</v>
      </c>
      <c r="EA894" s="19">
        <f t="shared" si="3382"/>
        <v>1.0046627810158202</v>
      </c>
      <c r="EB894" s="19">
        <f t="shared" si="3382"/>
        <v>1.0036466103099619</v>
      </c>
      <c r="EC894" s="19">
        <f t="shared" si="3382"/>
        <v>1.003963666391412</v>
      </c>
      <c r="ED894" s="19">
        <f t="shared" si="3382"/>
        <v>1.0011515051817734</v>
      </c>
      <c r="EE894" s="19">
        <f t="shared" si="3382"/>
        <v>1.0008215576733486</v>
      </c>
      <c r="EF894" s="19">
        <f t="shared" si="3382"/>
        <v>1.0009850599244787</v>
      </c>
      <c r="EG894" s="19">
        <f t="shared" si="3382"/>
        <v>1.0009840905363294</v>
      </c>
      <c r="EH894" s="19">
        <f t="shared" si="3377"/>
        <v>1.0006554153694904</v>
      </c>
      <c r="EI894" s="19">
        <f t="shared" si="3377"/>
        <v>1.0003274930407728</v>
      </c>
      <c r="EJ894" s="19">
        <f t="shared" si="3377"/>
        <v>1</v>
      </c>
      <c r="EK894" s="19">
        <f t="shared" si="3377"/>
        <v>1.0003273858241939</v>
      </c>
      <c r="EL894" s="19">
        <f t="shared" si="3377"/>
        <v>1.0004909180166912</v>
      </c>
      <c r="EM894" s="19">
        <f t="shared" si="3377"/>
        <v>1</v>
      </c>
      <c r="EN894" s="19">
        <f t="shared" si="3377"/>
        <v>1.0001635590448152</v>
      </c>
      <c r="EO894" s="19">
        <f t="shared" si="3377"/>
        <v>1</v>
      </c>
      <c r="EP894" s="19">
        <f t="shared" si="3377"/>
        <v>1</v>
      </c>
      <c r="EQ894" s="19">
        <f t="shared" si="3377"/>
        <v>1</v>
      </c>
      <c r="ER894" s="19">
        <f t="shared" si="3377"/>
        <v>1.0001635322976288</v>
      </c>
      <c r="ES894" s="19">
        <f t="shared" si="3377"/>
        <v>1.0001635055591891</v>
      </c>
      <c r="ET894" s="19">
        <f t="shared" si="3377"/>
        <v>1</v>
      </c>
      <c r="EU894" s="19">
        <f t="shared" si="3377"/>
        <v>1.0001634788294915</v>
      </c>
      <c r="EV894" s="19">
        <f t="shared" si="3377"/>
        <v>1</v>
      </c>
      <c r="EW894" s="19">
        <f t="shared" si="3377"/>
        <v>1.0001634521085323</v>
      </c>
      <c r="EX894" s="19">
        <f t="shared" si="3377"/>
        <v>1</v>
      </c>
      <c r="EY894" s="19">
        <f t="shared" si="3377"/>
        <v>1</v>
      </c>
      <c r="EZ894" s="19">
        <f t="shared" si="3377"/>
        <v>1.0003268507926131</v>
      </c>
      <c r="FA894" s="8"/>
      <c r="FB894" s="8"/>
      <c r="FC894" s="8"/>
      <c r="FD894" s="8"/>
      <c r="FE894" s="8"/>
      <c r="FF894" s="19">
        <f t="shared" si="3383"/>
        <v>1.2460559092167174</v>
      </c>
      <c r="FG894" s="19">
        <f t="shared" si="3383"/>
        <v>1.0231748852361913</v>
      </c>
      <c r="FH894" s="19">
        <f t="shared" si="3383"/>
        <v>1.0109993487227731</v>
      </c>
      <c r="FI894" s="19">
        <f t="shared" si="3383"/>
        <v>1.0064419153961779</v>
      </c>
      <c r="FJ894" s="19">
        <f t="shared" si="3383"/>
        <v>1.0030936633240879</v>
      </c>
      <c r="FK894" s="19">
        <f t="shared" si="3383"/>
        <v>1.0012052890921337</v>
      </c>
      <c r="FL894" s="19">
        <f t="shared" si="3383"/>
        <v>1.0009559890946429</v>
      </c>
      <c r="FM894" s="19">
        <f t="shared" si="3383"/>
        <v>1.0010965688008489</v>
      </c>
      <c r="FN894" s="19">
        <f t="shared" si="3383"/>
        <v>1.0006006854881453</v>
      </c>
      <c r="FO894" s="19">
        <f t="shared" si="3383"/>
        <v>1.000423758740024</v>
      </c>
      <c r="FP894" s="19">
        <f t="shared" si="3383"/>
        <v>1.000423579244617</v>
      </c>
      <c r="FQ894" s="19">
        <f t="shared" si="3383"/>
        <v>1.0003881165761062</v>
      </c>
      <c r="FR894" s="19">
        <f t="shared" si="3383"/>
        <v>1.0003879660000705</v>
      </c>
      <c r="FS894" s="19">
        <f t="shared" si="3383"/>
        <v>1.0001410238330277</v>
      </c>
      <c r="FT894" s="19">
        <f t="shared" si="3383"/>
        <v>1.0000352509870276</v>
      </c>
      <c r="FU894" s="19">
        <f t="shared" si="3383"/>
        <v>1.0001762487221968</v>
      </c>
      <c r="FV894" s="19">
        <f t="shared" si="3378"/>
        <v>1.0000352435328117</v>
      </c>
      <c r="FW894" s="19">
        <f t="shared" si="3378"/>
        <v>1</v>
      </c>
      <c r="FX894" s="19">
        <f t="shared" si="3378"/>
        <v>1.0001762114537445</v>
      </c>
      <c r="FY894" s="19">
        <f t="shared" si="3378"/>
        <v>1</v>
      </c>
      <c r="FZ894" s="19">
        <f t="shared" si="3378"/>
        <v>1</v>
      </c>
      <c r="GA894" s="19">
        <f t="shared" si="3378"/>
        <v>1.0000352360817477</v>
      </c>
      <c r="GB894" s="19">
        <f t="shared" si="3378"/>
        <v>1</v>
      </c>
      <c r="GC894" s="19">
        <f t="shared" si="3378"/>
        <v>1</v>
      </c>
      <c r="GD894" s="19">
        <f t="shared" si="3378"/>
        <v>1.00003523484021</v>
      </c>
      <c r="GE894" s="19">
        <f t="shared" si="3378"/>
        <v>1</v>
      </c>
      <c r="GF894" s="19">
        <f t="shared" si="3378"/>
        <v>1</v>
      </c>
      <c r="GG894" s="19">
        <f t="shared" si="3378"/>
        <v>1</v>
      </c>
      <c r="GH894" s="19">
        <f t="shared" si="3378"/>
        <v>1</v>
      </c>
      <c r="GI894" s="19">
        <f t="shared" si="3378"/>
        <v>1</v>
      </c>
      <c r="GJ894" s="19">
        <f t="shared" si="3378"/>
        <v>1</v>
      </c>
      <c r="GK894" s="19">
        <f t="shared" si="3378"/>
        <v>1</v>
      </c>
      <c r="GL894" s="19">
        <f t="shared" si="3378"/>
        <v>1</v>
      </c>
      <c r="GM894" s="19">
        <f t="shared" si="3378"/>
        <v>1</v>
      </c>
      <c r="GN894" s="19">
        <f t="shared" si="3378"/>
        <v>1.0000352335987597</v>
      </c>
      <c r="GO894" s="8"/>
      <c r="GP894" s="8"/>
      <c r="GQ894" s="8"/>
      <c r="GR894" s="8"/>
      <c r="GS894" s="8"/>
    </row>
    <row r="895" spans="1:201" x14ac:dyDescent="0.25">
      <c r="A895" s="115">
        <f>$A$41</f>
        <v>20133</v>
      </c>
      <c r="B895" s="19">
        <f t="shared" si="3379"/>
        <v>1.2201455092824887</v>
      </c>
      <c r="C895" s="19">
        <f t="shared" si="3379"/>
        <v>1.0317672458106302</v>
      </c>
      <c r="D895" s="19">
        <f t="shared" si="3379"/>
        <v>1.0180350737345556</v>
      </c>
      <c r="E895" s="19">
        <f t="shared" si="3379"/>
        <v>1.0181070764412254</v>
      </c>
      <c r="F895" s="19">
        <f t="shared" si="3379"/>
        <v>1.012016919823111</v>
      </c>
      <c r="G895" s="19">
        <f t="shared" si="3379"/>
        <v>1.0100693454925429</v>
      </c>
      <c r="H895" s="19">
        <f t="shared" si="3379"/>
        <v>1.011379667074203</v>
      </c>
      <c r="I895" s="19">
        <f t="shared" si="3379"/>
        <v>1.0155291054491351</v>
      </c>
      <c r="J895" s="19">
        <f t="shared" si="3379"/>
        <v>1.006867502975918</v>
      </c>
      <c r="K895" s="19">
        <f t="shared" si="3379"/>
        <v>1.002455438341215</v>
      </c>
      <c r="L895" s="19">
        <f t="shared" si="3379"/>
        <v>1.0015422298829719</v>
      </c>
      <c r="M895" s="19">
        <f t="shared" si="3379"/>
        <v>1.0008152173913043</v>
      </c>
      <c r="N895" s="19">
        <f t="shared" si="3379"/>
        <v>1.000633541496968</v>
      </c>
      <c r="O895" s="19">
        <f t="shared" si="3379"/>
        <v>1.0003617945007235</v>
      </c>
      <c r="P895" s="19">
        <f t="shared" si="3379"/>
        <v>1.0004520795660037</v>
      </c>
      <c r="Q895" s="19">
        <f t="shared" si="3379"/>
        <v>1</v>
      </c>
      <c r="R895" s="19">
        <f t="shared" si="3374"/>
        <v>1.0000903750564845</v>
      </c>
      <c r="S895" s="19">
        <f t="shared" si="3374"/>
        <v>1.0000903668895718</v>
      </c>
      <c r="T895" s="19">
        <f t="shared" si="3374"/>
        <v>1.0000903587241348</v>
      </c>
      <c r="U895" s="19">
        <f t="shared" si="3374"/>
        <v>1</v>
      </c>
      <c r="V895" s="19">
        <f t="shared" si="3374"/>
        <v>1</v>
      </c>
      <c r="W895" s="19">
        <f t="shared" si="3374"/>
        <v>1.0000903505601735</v>
      </c>
      <c r="X895" s="19">
        <f t="shared" si="3374"/>
        <v>1</v>
      </c>
      <c r="Y895" s="19">
        <f t="shared" si="3374"/>
        <v>1.0000903423976872</v>
      </c>
      <c r="Z895" s="19">
        <f t="shared" si="3374"/>
        <v>1</v>
      </c>
      <c r="AA895" s="19">
        <f t="shared" si="3374"/>
        <v>1.0001806684733514</v>
      </c>
      <c r="AB895" s="19">
        <f t="shared" si="3374"/>
        <v>1</v>
      </c>
      <c r="AC895" s="19">
        <f t="shared" si="3374"/>
        <v>1</v>
      </c>
      <c r="AD895" s="19">
        <f t="shared" si="3374"/>
        <v>1</v>
      </c>
      <c r="AE895" s="19">
        <f t="shared" si="3374"/>
        <v>1</v>
      </c>
      <c r="AF895" s="19">
        <f t="shared" si="3374"/>
        <v>1</v>
      </c>
      <c r="AG895" s="19">
        <f t="shared" si="3374"/>
        <v>1</v>
      </c>
      <c r="AH895" s="19">
        <f t="shared" si="3374"/>
        <v>1</v>
      </c>
      <c r="AI895" s="19">
        <f t="shared" si="3374"/>
        <v>1.0000903179190752</v>
      </c>
      <c r="AJ895" s="8"/>
      <c r="AK895" s="8"/>
      <c r="AL895" s="8"/>
      <c r="AM895" s="8"/>
      <c r="AN895" s="8"/>
      <c r="AO895" s="8"/>
      <c r="AP895" s="19">
        <f t="shared" si="3380"/>
        <v>1.2485217097482684</v>
      </c>
      <c r="AQ895" s="19">
        <f t="shared" si="3380"/>
        <v>1.040556736903151</v>
      </c>
      <c r="AR895" s="19">
        <f t="shared" si="3380"/>
        <v>1.0135059820167942</v>
      </c>
      <c r="AS895" s="19">
        <f t="shared" si="3380"/>
        <v>1.0071487489689304</v>
      </c>
      <c r="AT895" s="19">
        <f t="shared" si="3380"/>
        <v>1.0034944034944036</v>
      </c>
      <c r="AU895" s="19">
        <f t="shared" si="3380"/>
        <v>1.0021038504089812</v>
      </c>
      <c r="AV895" s="19">
        <f t="shared" si="3380"/>
        <v>1.0013935894883537</v>
      </c>
      <c r="AW895" s="19">
        <f t="shared" si="3380"/>
        <v>1.0012109163202603</v>
      </c>
      <c r="AX895" s="19">
        <f t="shared" si="3380"/>
        <v>1.0004693394949185</v>
      </c>
      <c r="AY895" s="19">
        <f t="shared" si="3380"/>
        <v>1.0003608610143804</v>
      </c>
      <c r="AZ895" s="19">
        <f t="shared" si="3380"/>
        <v>1.0003426942986491</v>
      </c>
      <c r="BA895" s="19">
        <f t="shared" si="3380"/>
        <v>1.0003065161732356</v>
      </c>
      <c r="BB895" s="19">
        <f t="shared" si="3380"/>
        <v>1.0000540745146813</v>
      </c>
      <c r="BC895" s="19">
        <f t="shared" si="3380"/>
        <v>1.0000360477271908</v>
      </c>
      <c r="BD895" s="19">
        <f t="shared" si="3380"/>
        <v>1.0000180232138995</v>
      </c>
      <c r="BE895" s="19">
        <f t="shared" si="3380"/>
        <v>1.0000180228890692</v>
      </c>
      <c r="BF895" s="19">
        <f t="shared" si="3375"/>
        <v>1.0000360451285009</v>
      </c>
      <c r="BG895" s="19">
        <f t="shared" si="3375"/>
        <v>1</v>
      </c>
      <c r="BH895" s="19">
        <f t="shared" si="3375"/>
        <v>1</v>
      </c>
      <c r="BI895" s="19">
        <f t="shared" si="3375"/>
        <v>1.0000180219146482</v>
      </c>
      <c r="BJ895" s="19">
        <f t="shared" si="3375"/>
        <v>1</v>
      </c>
      <c r="BK895" s="19">
        <f t="shared" si="3375"/>
        <v>1.0000180215898646</v>
      </c>
      <c r="BL895" s="19">
        <f t="shared" si="3375"/>
        <v>1</v>
      </c>
      <c r="BM895" s="19">
        <f t="shared" si="3375"/>
        <v>1.0000180212650929</v>
      </c>
      <c r="BN895" s="19">
        <f t="shared" si="3375"/>
        <v>1.0000180209403327</v>
      </c>
      <c r="BO895" s="19">
        <f t="shared" si="3375"/>
        <v>1</v>
      </c>
      <c r="BP895" s="19">
        <f t="shared" si="3375"/>
        <v>1</v>
      </c>
      <c r="BQ895" s="19">
        <f t="shared" si="3375"/>
        <v>1</v>
      </c>
      <c r="BR895" s="19">
        <f t="shared" si="3375"/>
        <v>1</v>
      </c>
      <c r="BS895" s="19">
        <f t="shared" si="3375"/>
        <v>1</v>
      </c>
      <c r="BT895" s="19">
        <f t="shared" si="3375"/>
        <v>1</v>
      </c>
      <c r="BU895" s="19">
        <f t="shared" si="3375"/>
        <v>1</v>
      </c>
      <c r="BV895" s="19">
        <f t="shared" si="3375"/>
        <v>1</v>
      </c>
      <c r="BW895" s="19">
        <f t="shared" si="3375"/>
        <v>1</v>
      </c>
      <c r="BX895" s="8"/>
      <c r="BY895" s="8"/>
      <c r="BZ895" s="8"/>
      <c r="CA895" s="8"/>
      <c r="CB895" s="8"/>
      <c r="CC895" s="8"/>
      <c r="CD895" s="19">
        <f t="shared" si="3381"/>
        <v>1.2407717041800643</v>
      </c>
      <c r="CE895" s="19">
        <f t="shared" si="3381"/>
        <v>1.065201617083031</v>
      </c>
      <c r="CF895" s="19">
        <f t="shared" si="3381"/>
        <v>1.03016738030362</v>
      </c>
      <c r="CG895" s="19">
        <f t="shared" si="3381"/>
        <v>1.0161534101643681</v>
      </c>
      <c r="CH895" s="19">
        <f t="shared" si="3381"/>
        <v>1.008366644975365</v>
      </c>
      <c r="CI895" s="19">
        <f t="shared" si="3381"/>
        <v>1.006269014474048</v>
      </c>
      <c r="CJ895" s="19">
        <f t="shared" si="3381"/>
        <v>1.0060467246907925</v>
      </c>
      <c r="CK895" s="19">
        <f t="shared" si="3381"/>
        <v>1.0040069210454421</v>
      </c>
      <c r="CL895" s="19">
        <f t="shared" si="3381"/>
        <v>1.001814058956916</v>
      </c>
      <c r="CM895" s="19">
        <f t="shared" si="3381"/>
        <v>1.0009053870529652</v>
      </c>
      <c r="CN895" s="19">
        <f t="shared" si="3381"/>
        <v>1.0009950248756219</v>
      </c>
      <c r="CO895" s="19">
        <f t="shared" si="3381"/>
        <v>1.0004518344478583</v>
      </c>
      <c r="CP895" s="19">
        <f t="shared" si="3381"/>
        <v>1.000361304308554</v>
      </c>
      <c r="CQ895" s="19">
        <f t="shared" si="3381"/>
        <v>1.0005417607223477</v>
      </c>
      <c r="CR895" s="19">
        <f t="shared" si="3381"/>
        <v>1.0002707336882952</v>
      </c>
      <c r="CS895" s="19">
        <f t="shared" si="3381"/>
        <v>1.0000902201371347</v>
      </c>
      <c r="CT895" s="19">
        <f t="shared" si="3376"/>
        <v>1.0000902119981958</v>
      </c>
      <c r="CU895" s="19">
        <f t="shared" si="3376"/>
        <v>1</v>
      </c>
      <c r="CV895" s="19">
        <f t="shared" si="3376"/>
        <v>1</v>
      </c>
      <c r="CW895" s="19">
        <f t="shared" si="3376"/>
        <v>1.0000902038607253</v>
      </c>
      <c r="CX895" s="19">
        <f t="shared" si="3376"/>
        <v>1</v>
      </c>
      <c r="CY895" s="19">
        <f t="shared" si="3376"/>
        <v>1.0000901957247226</v>
      </c>
      <c r="CZ895" s="19">
        <f t="shared" si="3376"/>
        <v>1</v>
      </c>
      <c r="DA895" s="19">
        <f t="shared" si="3376"/>
        <v>1.0000901875901875</v>
      </c>
      <c r="DB895" s="19">
        <f t="shared" si="3376"/>
        <v>1.0000901794571198</v>
      </c>
      <c r="DC895" s="19">
        <f t="shared" si="3376"/>
        <v>1</v>
      </c>
      <c r="DD895" s="19">
        <f t="shared" si="3376"/>
        <v>1</v>
      </c>
      <c r="DE895" s="19">
        <f t="shared" si="3376"/>
        <v>1</v>
      </c>
      <c r="DF895" s="19">
        <f t="shared" si="3376"/>
        <v>1.0000901713255186</v>
      </c>
      <c r="DG895" s="19">
        <f t="shared" si="3376"/>
        <v>1</v>
      </c>
      <c r="DH895" s="19">
        <f t="shared" si="3376"/>
        <v>1</v>
      </c>
      <c r="DI895" s="19">
        <f t="shared" si="3376"/>
        <v>1</v>
      </c>
      <c r="DJ895" s="19">
        <f t="shared" si="3376"/>
        <v>1</v>
      </c>
      <c r="DK895" s="19">
        <f t="shared" si="3376"/>
        <v>1</v>
      </c>
      <c r="DL895" s="8"/>
      <c r="DM895" s="8"/>
      <c r="DN895" s="8"/>
      <c r="DO895" s="8"/>
      <c r="DP895" s="8"/>
      <c r="DQ895" s="8"/>
      <c r="DR895" s="19">
        <f t="shared" si="3382"/>
        <v>1.8997659906396256</v>
      </c>
      <c r="DS895" s="19">
        <f t="shared" si="3382"/>
        <v>1.1110654896325189</v>
      </c>
      <c r="DT895" s="19">
        <f t="shared" si="3382"/>
        <v>1.0458240946045825</v>
      </c>
      <c r="DU895" s="19">
        <f t="shared" si="3382"/>
        <v>1.0310954063604241</v>
      </c>
      <c r="DV895" s="19">
        <f t="shared" si="3382"/>
        <v>1.0162782727895818</v>
      </c>
      <c r="DW895" s="19">
        <f t="shared" si="3382"/>
        <v>1.0168605631428089</v>
      </c>
      <c r="DX895" s="19">
        <f t="shared" si="3382"/>
        <v>1.0137622284861549</v>
      </c>
      <c r="DY895" s="19">
        <f t="shared" si="3382"/>
        <v>1.0121033693163233</v>
      </c>
      <c r="DZ895" s="19">
        <f t="shared" si="3382"/>
        <v>1.0075953458306399</v>
      </c>
      <c r="EA895" s="19">
        <f t="shared" si="3382"/>
        <v>1.0036888532477948</v>
      </c>
      <c r="EB895" s="19">
        <f t="shared" si="3382"/>
        <v>1.0033557046979866</v>
      </c>
      <c r="EC895" s="19">
        <f t="shared" si="3382"/>
        <v>1.0011148272017838</v>
      </c>
      <c r="ED895" s="19">
        <f t="shared" si="3382"/>
        <v>1.0006363347120586</v>
      </c>
      <c r="EE895" s="19">
        <f t="shared" si="3382"/>
        <v>1.0009538950715422</v>
      </c>
      <c r="EF895" s="19">
        <f t="shared" si="3382"/>
        <v>1.0012706480304956</v>
      </c>
      <c r="EG895" s="19">
        <f t="shared" si="3382"/>
        <v>1.0006345177664975</v>
      </c>
      <c r="EH895" s="19">
        <f t="shared" si="3377"/>
        <v>1.0004755865567534</v>
      </c>
      <c r="EI895" s="19">
        <f t="shared" si="3377"/>
        <v>1.0011091744572969</v>
      </c>
      <c r="EJ895" s="19">
        <f t="shared" si="3377"/>
        <v>1.0001582779360556</v>
      </c>
      <c r="EK895" s="19">
        <f t="shared" si="3377"/>
        <v>1.0003165057762304</v>
      </c>
      <c r="EL895" s="19">
        <f t="shared" si="3377"/>
        <v>1.0004746084480303</v>
      </c>
      <c r="EM895" s="19">
        <f t="shared" si="3377"/>
        <v>1.000158127767236</v>
      </c>
      <c r="EN895" s="19">
        <f t="shared" si="3377"/>
        <v>1</v>
      </c>
      <c r="EO895" s="19">
        <f t="shared" si="3377"/>
        <v>1</v>
      </c>
      <c r="EP895" s="19">
        <f t="shared" si="3377"/>
        <v>1</v>
      </c>
      <c r="EQ895" s="19">
        <f t="shared" si="3377"/>
        <v>1</v>
      </c>
      <c r="ER895" s="19">
        <f t="shared" si="3377"/>
        <v>1</v>
      </c>
      <c r="ES895" s="19">
        <f t="shared" si="3377"/>
        <v>1.0003162055335968</v>
      </c>
      <c r="ET895" s="19">
        <f t="shared" si="3377"/>
        <v>1.0001580527896317</v>
      </c>
      <c r="EU895" s="19">
        <f t="shared" si="3377"/>
        <v>1</v>
      </c>
      <c r="EV895" s="19">
        <f t="shared" si="3377"/>
        <v>1</v>
      </c>
      <c r="EW895" s="19">
        <f t="shared" si="3377"/>
        <v>1.000158027812895</v>
      </c>
      <c r="EX895" s="19">
        <f t="shared" si="3377"/>
        <v>1</v>
      </c>
      <c r="EY895" s="19">
        <f t="shared" si="3377"/>
        <v>1</v>
      </c>
      <c r="EZ895" s="8"/>
      <c r="FA895" s="8"/>
      <c r="FB895" s="8"/>
      <c r="FC895" s="8"/>
      <c r="FD895" s="8"/>
      <c r="FE895" s="8"/>
      <c r="FF895" s="19">
        <f t="shared" si="3383"/>
        <v>1.2214305041941012</v>
      </c>
      <c r="FG895" s="19">
        <f t="shared" si="3383"/>
        <v>1.024627086102496</v>
      </c>
      <c r="FH895" s="19">
        <f t="shared" si="3383"/>
        <v>1.0093329970091167</v>
      </c>
      <c r="FI895" s="19">
        <f t="shared" si="3383"/>
        <v>1.0066404855408781</v>
      </c>
      <c r="FJ895" s="19">
        <f t="shared" si="3383"/>
        <v>1.0027308838133069</v>
      </c>
      <c r="FK895" s="19">
        <f t="shared" si="3383"/>
        <v>1.0015916245180914</v>
      </c>
      <c r="FL895" s="19">
        <f t="shared" si="3383"/>
        <v>1.0009887703933893</v>
      </c>
      <c r="FM895" s="19">
        <f t="shared" si="3383"/>
        <v>1.0009172369999295</v>
      </c>
      <c r="FN895" s="19">
        <f t="shared" si="3383"/>
        <v>1.0003877061892006</v>
      </c>
      <c r="FO895" s="19">
        <f t="shared" si="3383"/>
        <v>1.0005637177183526</v>
      </c>
      <c r="FP895" s="19">
        <f t="shared" si="3383"/>
        <v>1.0003169125673439</v>
      </c>
      <c r="FQ895" s="19">
        <f t="shared" si="3383"/>
        <v>1.0003168121655872</v>
      </c>
      <c r="FR895" s="19">
        <f t="shared" si="3383"/>
        <v>1.0000351902030475</v>
      </c>
      <c r="FS895" s="19">
        <f t="shared" si="3383"/>
        <v>1.000105566894222</v>
      </c>
      <c r="FT895" s="19">
        <f t="shared" si="3383"/>
        <v>1.0001407410013723</v>
      </c>
      <c r="FU895" s="19">
        <f t="shared" si="3383"/>
        <v>1.0000351802990326</v>
      </c>
      <c r="FV895" s="19">
        <f t="shared" si="3378"/>
        <v>1.0000351790614226</v>
      </c>
      <c r="FW895" s="19">
        <f t="shared" si="3378"/>
        <v>1</v>
      </c>
      <c r="FX895" s="19">
        <f t="shared" si="3378"/>
        <v>1</v>
      </c>
      <c r="FY895" s="19">
        <f t="shared" si="3378"/>
        <v>1.0000351778238998</v>
      </c>
      <c r="FZ895" s="19">
        <f t="shared" si="3378"/>
        <v>1.0000351765864641</v>
      </c>
      <c r="GA895" s="19">
        <f t="shared" si="3378"/>
        <v>1</v>
      </c>
      <c r="GB895" s="19">
        <f t="shared" si="3378"/>
        <v>1.0001055260473459</v>
      </c>
      <c r="GC895" s="19">
        <f t="shared" si="3378"/>
        <v>1</v>
      </c>
      <c r="GD895" s="19">
        <f t="shared" si="3378"/>
        <v>1</v>
      </c>
      <c r="GE895" s="19">
        <f t="shared" si="3378"/>
        <v>1</v>
      </c>
      <c r="GF895" s="19">
        <f t="shared" si="3378"/>
        <v>1</v>
      </c>
      <c r="GG895" s="19">
        <f t="shared" si="3378"/>
        <v>1</v>
      </c>
      <c r="GH895" s="19">
        <f t="shared" si="3378"/>
        <v>1</v>
      </c>
      <c r="GI895" s="19">
        <f t="shared" si="3378"/>
        <v>1</v>
      </c>
      <c r="GJ895" s="19">
        <f t="shared" si="3378"/>
        <v>1</v>
      </c>
      <c r="GK895" s="19">
        <f t="shared" si="3378"/>
        <v>1.0000351716375915</v>
      </c>
      <c r="GL895" s="19">
        <f t="shared" si="3378"/>
        <v>1</v>
      </c>
      <c r="GM895" s="19">
        <f t="shared" si="3378"/>
        <v>1</v>
      </c>
      <c r="GN895" s="8"/>
      <c r="GO895" s="8"/>
      <c r="GP895" s="8"/>
      <c r="GQ895" s="8"/>
      <c r="GR895" s="8"/>
      <c r="GS895" s="8"/>
    </row>
    <row r="896" spans="1:201" x14ac:dyDescent="0.25">
      <c r="A896" s="115">
        <f>$A$42</f>
        <v>20134</v>
      </c>
      <c r="B896" s="19">
        <f t="shared" si="3379"/>
        <v>1.2088038718598755</v>
      </c>
      <c r="C896" s="19">
        <f t="shared" si="3379"/>
        <v>1.0258341277407055</v>
      </c>
      <c r="D896" s="19">
        <f t="shared" si="3379"/>
        <v>1.0177492798067094</v>
      </c>
      <c r="E896" s="19">
        <f t="shared" si="3379"/>
        <v>1.0161614317019723</v>
      </c>
      <c r="F896" s="19">
        <f t="shared" si="3379"/>
        <v>1.0120406146104772</v>
      </c>
      <c r="G896" s="19">
        <f t="shared" si="3379"/>
        <v>1.0104767823847998</v>
      </c>
      <c r="H896" s="19">
        <f t="shared" si="3379"/>
        <v>1.010016694490818</v>
      </c>
      <c r="I896" s="19">
        <f t="shared" si="3379"/>
        <v>1.0179208351457156</v>
      </c>
      <c r="J896" s="19">
        <f t="shared" si="3379"/>
        <v>1.0069224852576704</v>
      </c>
      <c r="K896" s="19">
        <f t="shared" si="3379"/>
        <v>1.0032252588694619</v>
      </c>
      <c r="L896" s="19">
        <f t="shared" si="3379"/>
        <v>1.002284263959391</v>
      </c>
      <c r="M896" s="19">
        <f t="shared" si="3379"/>
        <v>1.0006752764412932</v>
      </c>
      <c r="N896" s="19">
        <f t="shared" si="3379"/>
        <v>1.0011809363137916</v>
      </c>
      <c r="O896" s="19">
        <f t="shared" si="3379"/>
        <v>1.0004212654815063</v>
      </c>
      <c r="P896" s="19">
        <f t="shared" si="3379"/>
        <v>1.0004210880916287</v>
      </c>
      <c r="Q896" s="19">
        <f t="shared" si="3379"/>
        <v>1.0002525465106491</v>
      </c>
      <c r="R896" s="19">
        <f t="shared" si="3374"/>
        <v>1.0002524827470123</v>
      </c>
      <c r="S896" s="19">
        <f t="shared" si="3374"/>
        <v>1.0002524190155659</v>
      </c>
      <c r="T896" s="19">
        <f t="shared" si="3374"/>
        <v>1</v>
      </c>
      <c r="U896" s="19">
        <f t="shared" si="3374"/>
        <v>1.0000841184387619</v>
      </c>
      <c r="V896" s="19">
        <f t="shared" si="3374"/>
        <v>1</v>
      </c>
      <c r="W896" s="19">
        <f t="shared" si="3374"/>
        <v>1</v>
      </c>
      <c r="X896" s="19">
        <f t="shared" si="3374"/>
        <v>1</v>
      </c>
      <c r="Y896" s="19">
        <f t="shared" si="3374"/>
        <v>1</v>
      </c>
      <c r="Z896" s="19">
        <f t="shared" si="3374"/>
        <v>1.0000841113634451</v>
      </c>
      <c r="AA896" s="19">
        <f t="shared" si="3374"/>
        <v>1.0000841042893187</v>
      </c>
      <c r="AB896" s="19">
        <f t="shared" si="3374"/>
        <v>1</v>
      </c>
      <c r="AC896" s="19">
        <f t="shared" si="3374"/>
        <v>1</v>
      </c>
      <c r="AD896" s="19">
        <f t="shared" si="3374"/>
        <v>1</v>
      </c>
      <c r="AE896" s="19">
        <f t="shared" si="3374"/>
        <v>1</v>
      </c>
      <c r="AF896" s="19">
        <f t="shared" si="3374"/>
        <v>1</v>
      </c>
      <c r="AG896" s="19">
        <f t="shared" si="3374"/>
        <v>1</v>
      </c>
      <c r="AH896" s="19">
        <f t="shared" si="3374"/>
        <v>1</v>
      </c>
      <c r="AI896" s="8"/>
      <c r="AJ896" s="8"/>
      <c r="AK896" s="8"/>
      <c r="AL896" s="8"/>
      <c r="AM896" s="8"/>
      <c r="AN896" s="8"/>
      <c r="AO896" s="8"/>
      <c r="AP896" s="19">
        <f t="shared" si="3380"/>
        <v>1.2679765185096441</v>
      </c>
      <c r="AQ896" s="19">
        <f t="shared" si="3380"/>
        <v>1.0353937149228065</v>
      </c>
      <c r="AR896" s="19">
        <f t="shared" si="3380"/>
        <v>1.0140166447656591</v>
      </c>
      <c r="AS896" s="19">
        <f t="shared" si="3380"/>
        <v>1.0062814974802017</v>
      </c>
      <c r="AT896" s="19">
        <f t="shared" si="3380"/>
        <v>1.0031479725983294</v>
      </c>
      <c r="AU896" s="19">
        <f t="shared" si="3380"/>
        <v>1.0018543282517607</v>
      </c>
      <c r="AV896" s="19">
        <f t="shared" si="3380"/>
        <v>1.0015127516061864</v>
      </c>
      <c r="AW896" s="19">
        <f t="shared" si="3380"/>
        <v>1.0010484415538259</v>
      </c>
      <c r="AX896" s="19">
        <f t="shared" si="3380"/>
        <v>1.0007455665418139</v>
      </c>
      <c r="AY896" s="19">
        <f t="shared" si="3380"/>
        <v>1.0004079822616407</v>
      </c>
      <c r="AZ896" s="19">
        <f t="shared" si="3380"/>
        <v>1.000425547005213</v>
      </c>
      <c r="BA896" s="19">
        <f t="shared" si="3380"/>
        <v>1.0002835773279926</v>
      </c>
      <c r="BB896" s="19">
        <f t="shared" si="3380"/>
        <v>1.0000354371168361</v>
      </c>
      <c r="BC896" s="19">
        <f t="shared" si="3380"/>
        <v>1.0000885896527285</v>
      </c>
      <c r="BD896" s="19">
        <f t="shared" si="3380"/>
        <v>1.0000531490831783</v>
      </c>
      <c r="BE896" s="19">
        <f t="shared" si="3380"/>
        <v>1.0000354308390023</v>
      </c>
      <c r="BF896" s="19">
        <f t="shared" si="3375"/>
        <v>1.0000354295837024</v>
      </c>
      <c r="BG896" s="19">
        <f t="shared" si="3375"/>
        <v>1.0000177141642457</v>
      </c>
      <c r="BH896" s="19">
        <f t="shared" si="3375"/>
        <v>1.0000354277009194</v>
      </c>
      <c r="BI896" s="19">
        <f t="shared" si="3375"/>
        <v>1.0000177132229209</v>
      </c>
      <c r="BJ896" s="19">
        <f t="shared" si="3375"/>
        <v>1</v>
      </c>
      <c r="BK896" s="19">
        <f t="shared" si="3375"/>
        <v>1.0000177129091683</v>
      </c>
      <c r="BL896" s="19">
        <f t="shared" si="3375"/>
        <v>1</v>
      </c>
      <c r="BM896" s="19">
        <f t="shared" si="3375"/>
        <v>1.0000177125954266</v>
      </c>
      <c r="BN896" s="19">
        <f t="shared" si="3375"/>
        <v>1</v>
      </c>
      <c r="BO896" s="19">
        <f t="shared" si="3375"/>
        <v>1</v>
      </c>
      <c r="BP896" s="19">
        <f t="shared" si="3375"/>
        <v>1</v>
      </c>
      <c r="BQ896" s="19">
        <f t="shared" si="3375"/>
        <v>1</v>
      </c>
      <c r="BR896" s="19">
        <f t="shared" si="3375"/>
        <v>1</v>
      </c>
      <c r="BS896" s="19">
        <f t="shared" si="3375"/>
        <v>1</v>
      </c>
      <c r="BT896" s="19">
        <f t="shared" si="3375"/>
        <v>1</v>
      </c>
      <c r="BU896" s="19">
        <f t="shared" si="3375"/>
        <v>1</v>
      </c>
      <c r="BV896" s="19">
        <f t="shared" si="3375"/>
        <v>1</v>
      </c>
      <c r="BW896" s="8"/>
      <c r="BX896" s="8"/>
      <c r="BY896" s="8"/>
      <c r="BZ896" s="8"/>
      <c r="CA896" s="8"/>
      <c r="CB896" s="8"/>
      <c r="CC896" s="8"/>
      <c r="CD896" s="19">
        <f t="shared" si="3381"/>
        <v>1.165083135391924</v>
      </c>
      <c r="CE896" s="19">
        <f t="shared" si="3381"/>
        <v>1.0576962283384301</v>
      </c>
      <c r="CF896" s="19">
        <f t="shared" si="3381"/>
        <v>1.027467232074017</v>
      </c>
      <c r="CG896" s="19">
        <f t="shared" si="3381"/>
        <v>1.0161335709595722</v>
      </c>
      <c r="CH896" s="19">
        <f t="shared" si="3381"/>
        <v>1.0079387058063325</v>
      </c>
      <c r="CI896" s="19">
        <f t="shared" si="3381"/>
        <v>1.006868760875538</v>
      </c>
      <c r="CJ896" s="19">
        <f t="shared" si="3381"/>
        <v>1.0045479352374023</v>
      </c>
      <c r="CK896" s="19">
        <f t="shared" si="3381"/>
        <v>1.0038029699384281</v>
      </c>
      <c r="CL896" s="19">
        <f t="shared" si="3381"/>
        <v>1.0025257081003067</v>
      </c>
      <c r="CM896" s="19">
        <f t="shared" si="3381"/>
        <v>1.0008997660608241</v>
      </c>
      <c r="CN896" s="19">
        <f t="shared" si="3381"/>
        <v>1.0006292700467458</v>
      </c>
      <c r="CO896" s="19">
        <f t="shared" si="3381"/>
        <v>1.0001796783757075</v>
      </c>
      <c r="CP896" s="19">
        <f t="shared" si="3381"/>
        <v>1.0007185843887541</v>
      </c>
      <c r="CQ896" s="19">
        <f t="shared" si="3381"/>
        <v>1</v>
      </c>
      <c r="CR896" s="19">
        <f t="shared" si="3381"/>
        <v>1.0002692756485054</v>
      </c>
      <c r="CS896" s="19">
        <f t="shared" si="3381"/>
        <v>1.0001794687724337</v>
      </c>
      <c r="CT896" s="19">
        <f t="shared" si="3376"/>
        <v>1.0002691548537592</v>
      </c>
      <c r="CU896" s="19">
        <f t="shared" si="3376"/>
        <v>1</v>
      </c>
      <c r="CV896" s="19">
        <f t="shared" si="3376"/>
        <v>1.0000896941429724</v>
      </c>
      <c r="CW896" s="19">
        <f t="shared" si="3376"/>
        <v>1.0000896860986548</v>
      </c>
      <c r="CX896" s="19">
        <f t="shared" si="3376"/>
        <v>1</v>
      </c>
      <c r="CY896" s="19">
        <f t="shared" si="3376"/>
        <v>1.0000896780557798</v>
      </c>
      <c r="CZ896" s="19">
        <f t="shared" si="3376"/>
        <v>0.99991032998565277</v>
      </c>
      <c r="DA896" s="19">
        <f t="shared" si="3376"/>
        <v>1.0000896780557798</v>
      </c>
      <c r="DB896" s="19">
        <f t="shared" si="3376"/>
        <v>1</v>
      </c>
      <c r="DC896" s="19">
        <f t="shared" si="3376"/>
        <v>1.0000896700143471</v>
      </c>
      <c r="DD896" s="19">
        <f t="shared" si="3376"/>
        <v>1</v>
      </c>
      <c r="DE896" s="19">
        <f t="shared" si="3376"/>
        <v>1</v>
      </c>
      <c r="DF896" s="19">
        <f t="shared" si="3376"/>
        <v>1</v>
      </c>
      <c r="DG896" s="19">
        <f t="shared" si="3376"/>
        <v>1.0000896619743567</v>
      </c>
      <c r="DH896" s="19">
        <f t="shared" si="3376"/>
        <v>1</v>
      </c>
      <c r="DI896" s="19">
        <f t="shared" si="3376"/>
        <v>1</v>
      </c>
      <c r="DJ896" s="19">
        <f t="shared" si="3376"/>
        <v>1</v>
      </c>
      <c r="DK896" s="8"/>
      <c r="DL896" s="8"/>
      <c r="DM896" s="8"/>
      <c r="DN896" s="8"/>
      <c r="DO896" s="8"/>
      <c r="DP896" s="8"/>
      <c r="DQ896" s="8"/>
      <c r="DR896" s="19">
        <f t="shared" si="3382"/>
        <v>1.8875088715400994</v>
      </c>
      <c r="DS896" s="19">
        <f t="shared" si="3382"/>
        <v>1.0960706899793193</v>
      </c>
      <c r="DT896" s="19">
        <f t="shared" si="3382"/>
        <v>1.0389365351629503</v>
      </c>
      <c r="DU896" s="19">
        <f t="shared" si="3382"/>
        <v>1.0249298332507841</v>
      </c>
      <c r="DV896" s="19">
        <f t="shared" si="3382"/>
        <v>1.0191688144329898</v>
      </c>
      <c r="DW896" s="19">
        <f t="shared" si="3382"/>
        <v>1.0142247510668563</v>
      </c>
      <c r="DX896" s="19">
        <f t="shared" si="3382"/>
        <v>1.0127785569580801</v>
      </c>
      <c r="DY896" s="19">
        <f t="shared" si="3382"/>
        <v>1.0152331127865826</v>
      </c>
      <c r="DZ896" s="19">
        <f t="shared" si="3382"/>
        <v>1.0059108820854805</v>
      </c>
      <c r="EA896" s="19">
        <f t="shared" si="3382"/>
        <v>1.0063281603133947</v>
      </c>
      <c r="EB896" s="19">
        <f t="shared" si="3382"/>
        <v>1.0029944602485401</v>
      </c>
      <c r="EC896" s="19">
        <f t="shared" si="3382"/>
        <v>1.0026869682042097</v>
      </c>
      <c r="ED896" s="19">
        <f t="shared" si="3382"/>
        <v>1.001488759863034</v>
      </c>
      <c r="EE896" s="19">
        <f t="shared" si="3382"/>
        <v>1.0008919280511372</v>
      </c>
      <c r="EF896" s="19">
        <f t="shared" si="3382"/>
        <v>1.0020793108569732</v>
      </c>
      <c r="EG896" s="19">
        <f t="shared" si="3382"/>
        <v>1.0002964280420927</v>
      </c>
      <c r="EH896" s="19">
        <f t="shared" si="3377"/>
        <v>1.0002963401985479</v>
      </c>
      <c r="EI896" s="19">
        <f t="shared" si="3377"/>
        <v>1.0010368834246779</v>
      </c>
      <c r="EJ896" s="19">
        <f t="shared" si="3377"/>
        <v>1.0002959455460196</v>
      </c>
      <c r="EK896" s="19">
        <f t="shared" si="3377"/>
        <v>1.0001479289940829</v>
      </c>
      <c r="EL896" s="19">
        <f t="shared" si="3377"/>
        <v>1.0001479071143322</v>
      </c>
      <c r="EM896" s="19">
        <f t="shared" si="3377"/>
        <v>1</v>
      </c>
      <c r="EN896" s="19">
        <f t="shared" si="3377"/>
        <v>1</v>
      </c>
      <c r="EO896" s="19">
        <f t="shared" si="3377"/>
        <v>1.000147885241053</v>
      </c>
      <c r="EP896" s="19">
        <f t="shared" si="3377"/>
        <v>1.0004435901227267</v>
      </c>
      <c r="EQ896" s="19">
        <f t="shared" si="3377"/>
        <v>1</v>
      </c>
      <c r="ER896" s="19">
        <f t="shared" si="3377"/>
        <v>1</v>
      </c>
      <c r="ES896" s="19">
        <f t="shared" si="3377"/>
        <v>1</v>
      </c>
      <c r="ET896" s="19">
        <f t="shared" si="3377"/>
        <v>1</v>
      </c>
      <c r="EU896" s="19">
        <f t="shared" si="3377"/>
        <v>1</v>
      </c>
      <c r="EV896" s="19">
        <f t="shared" si="3377"/>
        <v>1</v>
      </c>
      <c r="EW896" s="19">
        <f t="shared" si="3377"/>
        <v>1</v>
      </c>
      <c r="EX896" s="19">
        <f t="shared" si="3377"/>
        <v>1</v>
      </c>
      <c r="EY896" s="8"/>
      <c r="EZ896" s="8"/>
      <c r="FA896" s="8"/>
      <c r="FB896" s="8"/>
      <c r="FC896" s="8"/>
      <c r="FD896" s="8"/>
      <c r="FE896" s="8"/>
      <c r="FF896" s="19">
        <f t="shared" si="3383"/>
        <v>1.211470617881262</v>
      </c>
      <c r="FG896" s="19">
        <f t="shared" si="3383"/>
        <v>1.0276229303602629</v>
      </c>
      <c r="FH896" s="19">
        <f t="shared" si="3383"/>
        <v>1.0103635333171403</v>
      </c>
      <c r="FI896" s="19">
        <f t="shared" si="3383"/>
        <v>1.0057296257712958</v>
      </c>
      <c r="FJ896" s="19">
        <f t="shared" si="3383"/>
        <v>1.0021114696625633</v>
      </c>
      <c r="FK896" s="19">
        <f t="shared" si="3383"/>
        <v>1.0019082452095094</v>
      </c>
      <c r="FL896" s="19">
        <f t="shared" si="3383"/>
        <v>1.0009523053725895</v>
      </c>
      <c r="FM896" s="19">
        <f t="shared" si="3383"/>
        <v>1.000753191151986</v>
      </c>
      <c r="FN896" s="19">
        <f t="shared" si="3383"/>
        <v>1.0004753416518122</v>
      </c>
      <c r="FO896" s="19">
        <f t="shared" si="3383"/>
        <v>1.0003167438729856</v>
      </c>
      <c r="FP896" s="19">
        <f t="shared" si="3383"/>
        <v>1.0002374826835543</v>
      </c>
      <c r="FQ896" s="19">
        <f t="shared" si="3383"/>
        <v>1.0001978552490998</v>
      </c>
      <c r="FR896" s="19">
        <f t="shared" si="3383"/>
        <v>1.0001978161101439</v>
      </c>
      <c r="FS896" s="19">
        <f t="shared" si="3383"/>
        <v>1.0001977769866699</v>
      </c>
      <c r="FT896" s="19">
        <f t="shared" si="3383"/>
        <v>1.0000790951514673</v>
      </c>
      <c r="FU896" s="19">
        <f t="shared" si="3383"/>
        <v>1.000158177791838</v>
      </c>
      <c r="FV896" s="19">
        <f t="shared" si="3378"/>
        <v>1</v>
      </c>
      <c r="FW896" s="19">
        <f t="shared" si="3378"/>
        <v>1</v>
      </c>
      <c r="FX896" s="19">
        <f t="shared" si="3378"/>
        <v>1</v>
      </c>
      <c r="FY896" s="19">
        <f t="shared" si="3378"/>
        <v>1.0000395381938953</v>
      </c>
      <c r="FZ896" s="19">
        <f t="shared" si="3378"/>
        <v>1</v>
      </c>
      <c r="GA896" s="19">
        <f t="shared" si="3378"/>
        <v>1</v>
      </c>
      <c r="GB896" s="19">
        <f t="shared" si="3378"/>
        <v>1</v>
      </c>
      <c r="GC896" s="19">
        <f t="shared" si="3378"/>
        <v>1</v>
      </c>
      <c r="GD896" s="19">
        <f t="shared" si="3378"/>
        <v>1</v>
      </c>
      <c r="GE896" s="19">
        <f t="shared" si="3378"/>
        <v>1</v>
      </c>
      <c r="GF896" s="19">
        <f t="shared" si="3378"/>
        <v>1</v>
      </c>
      <c r="GG896" s="19">
        <f t="shared" si="3378"/>
        <v>1</v>
      </c>
      <c r="GH896" s="19">
        <f t="shared" si="3378"/>
        <v>1</v>
      </c>
      <c r="GI896" s="19">
        <f t="shared" si="3378"/>
        <v>1</v>
      </c>
      <c r="GJ896" s="19">
        <f t="shared" si="3378"/>
        <v>1</v>
      </c>
      <c r="GK896" s="19">
        <f t="shared" si="3378"/>
        <v>1</v>
      </c>
      <c r="GL896" s="19">
        <f t="shared" si="3378"/>
        <v>1.0000395366306882</v>
      </c>
      <c r="GM896" s="8"/>
      <c r="GN896" s="8"/>
      <c r="GO896" s="8"/>
      <c r="GP896" s="8"/>
      <c r="GQ896" s="8"/>
      <c r="GR896" s="8"/>
      <c r="GS896" s="8"/>
    </row>
    <row r="897" spans="1:201" x14ac:dyDescent="0.25">
      <c r="A897" s="115">
        <f>$A$43</f>
        <v>20141</v>
      </c>
      <c r="B897" s="19">
        <f t="shared" si="3379"/>
        <v>1.1832026366632571</v>
      </c>
      <c r="C897" s="19">
        <f t="shared" si="3379"/>
        <v>1.0209393910287197</v>
      </c>
      <c r="D897" s="19">
        <f t="shared" si="3379"/>
        <v>1.0159939787374166</v>
      </c>
      <c r="E897" s="19">
        <f t="shared" si="3379"/>
        <v>1.015834799518474</v>
      </c>
      <c r="F897" s="19">
        <f t="shared" si="3379"/>
        <v>1.0126709206927986</v>
      </c>
      <c r="G897" s="19">
        <f t="shared" si="3379"/>
        <v>1.0094517958412099</v>
      </c>
      <c r="H897" s="19">
        <f t="shared" si="3379"/>
        <v>1.0096308186195826</v>
      </c>
      <c r="I897" s="19">
        <f t="shared" si="3379"/>
        <v>1.017753047164812</v>
      </c>
      <c r="J897" s="19">
        <f t="shared" si="3379"/>
        <v>1.0058144580404409</v>
      </c>
      <c r="K897" s="19">
        <f t="shared" si="3379"/>
        <v>1.002588438308887</v>
      </c>
      <c r="L897" s="19">
        <f t="shared" si="3379"/>
        <v>1.0012048192771084</v>
      </c>
      <c r="M897" s="19">
        <f t="shared" si="3379"/>
        <v>1.0012033694344165</v>
      </c>
      <c r="N897" s="19">
        <f t="shared" si="3379"/>
        <v>1.0008585164835164</v>
      </c>
      <c r="O897" s="19">
        <f t="shared" si="3379"/>
        <v>1.0006004460456339</v>
      </c>
      <c r="P897" s="19">
        <f t="shared" si="3379"/>
        <v>1</v>
      </c>
      <c r="Q897" s="19">
        <f t="shared" si="3379"/>
        <v>1.0005143591941705</v>
      </c>
      <c r="R897" s="19">
        <f t="shared" si="3374"/>
        <v>1</v>
      </c>
      <c r="S897" s="19">
        <f t="shared" si="3374"/>
        <v>1.0000856824608002</v>
      </c>
      <c r="T897" s="19">
        <f t="shared" si="3374"/>
        <v>1.0002570253598355</v>
      </c>
      <c r="U897" s="19">
        <f t="shared" si="3374"/>
        <v>1.0001713062098501</v>
      </c>
      <c r="V897" s="19">
        <f t="shared" si="3374"/>
        <v>1.0000856384345294</v>
      </c>
      <c r="W897" s="19">
        <f t="shared" si="3374"/>
        <v>1.0000856311012161</v>
      </c>
      <c r="X897" s="19">
        <f t="shared" si="3374"/>
        <v>1</v>
      </c>
      <c r="Y897" s="19">
        <f t="shared" si="3374"/>
        <v>1.0000856237691582</v>
      </c>
      <c r="Z897" s="19">
        <f t="shared" si="3374"/>
        <v>1</v>
      </c>
      <c r="AA897" s="19">
        <f t="shared" si="3374"/>
        <v>1</v>
      </c>
      <c r="AB897" s="19">
        <f t="shared" si="3374"/>
        <v>1</v>
      </c>
      <c r="AC897" s="19">
        <f t="shared" si="3374"/>
        <v>1</v>
      </c>
      <c r="AD897" s="19">
        <f t="shared" si="3374"/>
        <v>1</v>
      </c>
      <c r="AE897" s="19">
        <f t="shared" si="3374"/>
        <v>1</v>
      </c>
      <c r="AF897" s="19">
        <f t="shared" si="3374"/>
        <v>1</v>
      </c>
      <c r="AG897" s="19">
        <f t="shared" si="3374"/>
        <v>1.0000856164383563</v>
      </c>
      <c r="AH897" s="8"/>
      <c r="AI897" s="8"/>
      <c r="AJ897" s="8"/>
      <c r="AK897" s="8"/>
      <c r="AL897" s="8"/>
      <c r="AM897" s="8"/>
      <c r="AN897" s="8"/>
      <c r="AO897" s="8"/>
      <c r="AP897" s="19">
        <f t="shared" si="3380"/>
        <v>1.2426085835803582</v>
      </c>
      <c r="AQ897" s="19">
        <f t="shared" si="3380"/>
        <v>1.0373804634181758</v>
      </c>
      <c r="AR897" s="19">
        <f t="shared" si="3380"/>
        <v>1.0136575416425044</v>
      </c>
      <c r="AS897" s="19">
        <f t="shared" si="3380"/>
        <v>1.0065493569004971</v>
      </c>
      <c r="AT897" s="19">
        <f t="shared" si="3380"/>
        <v>1.0033905613044842</v>
      </c>
      <c r="AU897" s="19">
        <f t="shared" si="3380"/>
        <v>1.0021290309979101</v>
      </c>
      <c r="AV897" s="19">
        <f t="shared" si="3380"/>
        <v>1.0011304720695435</v>
      </c>
      <c r="AW897" s="19">
        <f t="shared" si="3380"/>
        <v>1.0010902577680867</v>
      </c>
      <c r="AX897" s="19">
        <f t="shared" si="3380"/>
        <v>1.0007390120575652</v>
      </c>
      <c r="AY897" s="19">
        <f t="shared" si="3380"/>
        <v>1.0004080998095535</v>
      </c>
      <c r="AZ897" s="19">
        <f t="shared" si="3380"/>
        <v>1.000291380951456</v>
      </c>
      <c r="BA897" s="19">
        <f t="shared" si="3380"/>
        <v>1.0004078145026605</v>
      </c>
      <c r="BB897" s="19">
        <f t="shared" si="3380"/>
        <v>1.0000582354653984</v>
      </c>
      <c r="BC897" s="19">
        <f t="shared" si="3380"/>
        <v>1.000116464148453</v>
      </c>
      <c r="BD897" s="19">
        <f t="shared" si="3380"/>
        <v>1.0000582252930672</v>
      </c>
      <c r="BE897" s="19">
        <f t="shared" si="3380"/>
        <v>1</v>
      </c>
      <c r="BF897" s="19">
        <f t="shared" si="3375"/>
        <v>1.0000194073010267</v>
      </c>
      <c r="BG897" s="19">
        <f t="shared" si="3375"/>
        <v>1.0000194069243906</v>
      </c>
      <c r="BH897" s="19">
        <f t="shared" si="3375"/>
        <v>1</v>
      </c>
      <c r="BI897" s="19">
        <f t="shared" si="3375"/>
        <v>1</v>
      </c>
      <c r="BJ897" s="19">
        <f t="shared" si="3375"/>
        <v>1</v>
      </c>
      <c r="BK897" s="19">
        <f t="shared" si="3375"/>
        <v>1</v>
      </c>
      <c r="BL897" s="19">
        <f t="shared" si="3375"/>
        <v>1</v>
      </c>
      <c r="BM897" s="19">
        <f t="shared" si="3375"/>
        <v>1</v>
      </c>
      <c r="BN897" s="19">
        <f t="shared" si="3375"/>
        <v>1.0000194065477692</v>
      </c>
      <c r="BO897" s="19">
        <f t="shared" si="3375"/>
        <v>1</v>
      </c>
      <c r="BP897" s="19">
        <f t="shared" si="3375"/>
        <v>1</v>
      </c>
      <c r="BQ897" s="19">
        <f t="shared" si="3375"/>
        <v>1</v>
      </c>
      <c r="BR897" s="19">
        <f t="shared" si="3375"/>
        <v>1</v>
      </c>
      <c r="BS897" s="19">
        <f t="shared" si="3375"/>
        <v>1</v>
      </c>
      <c r="BT897" s="19">
        <f t="shared" si="3375"/>
        <v>1</v>
      </c>
      <c r="BU897" s="19">
        <f t="shared" si="3375"/>
        <v>1</v>
      </c>
      <c r="BV897" s="8"/>
      <c r="BW897" s="8"/>
      <c r="BX897" s="8"/>
      <c r="BY897" s="8"/>
      <c r="BZ897" s="8"/>
      <c r="CA897" s="8"/>
      <c r="CB897" s="8"/>
      <c r="CC897" s="8"/>
      <c r="CD897" s="19">
        <f t="shared" si="3381"/>
        <v>1.1086383987358441</v>
      </c>
      <c r="CE897" s="19">
        <f t="shared" si="3381"/>
        <v>1.0587955814229719</v>
      </c>
      <c r="CF897" s="19">
        <f t="shared" si="3381"/>
        <v>1.03320619250617</v>
      </c>
      <c r="CG897" s="19">
        <f t="shared" si="3381"/>
        <v>1.0169381107491857</v>
      </c>
      <c r="CH897" s="19">
        <f t="shared" si="3381"/>
        <v>1.0086483023702755</v>
      </c>
      <c r="CI897" s="19">
        <f t="shared" si="3381"/>
        <v>1.005292685508627</v>
      </c>
      <c r="CJ897" s="19">
        <f t="shared" si="3381"/>
        <v>1.0038959671475203</v>
      </c>
      <c r="CK897" s="19">
        <f t="shared" si="3381"/>
        <v>1.0037759597230962</v>
      </c>
      <c r="CL897" s="19">
        <f t="shared" si="3381"/>
        <v>1.0016718913270637</v>
      </c>
      <c r="CM897" s="19">
        <f t="shared" si="3381"/>
        <v>1.0008345503859795</v>
      </c>
      <c r="CN897" s="19">
        <f t="shared" si="3381"/>
        <v>1.0004169272461956</v>
      </c>
      <c r="CO897" s="19">
        <f t="shared" si="3381"/>
        <v>1.0010418837257762</v>
      </c>
      <c r="CP897" s="19">
        <f t="shared" si="3381"/>
        <v>1.0004163197335554</v>
      </c>
      <c r="CQ897" s="19">
        <f t="shared" si="3381"/>
        <v>1.0003121098626717</v>
      </c>
      <c r="CR897" s="19">
        <f t="shared" si="3381"/>
        <v>1.0001040041601663</v>
      </c>
      <c r="CS897" s="19">
        <f t="shared" si="3381"/>
        <v>1.000103993344426</v>
      </c>
      <c r="CT897" s="19">
        <f t="shared" si="3376"/>
        <v>1.0001039825309348</v>
      </c>
      <c r="CU897" s="19">
        <f t="shared" si="3376"/>
        <v>1.0002079434393845</v>
      </c>
      <c r="CV897" s="19">
        <f t="shared" si="3376"/>
        <v>1</v>
      </c>
      <c r="CW897" s="19">
        <f t="shared" si="3376"/>
        <v>1.0001039501039501</v>
      </c>
      <c r="CX897" s="19">
        <f t="shared" si="3376"/>
        <v>1.0001039392994491</v>
      </c>
      <c r="CY897" s="19">
        <f t="shared" si="3376"/>
        <v>1.000103928497194</v>
      </c>
      <c r="CZ897" s="19">
        <f t="shared" si="3376"/>
        <v>1</v>
      </c>
      <c r="DA897" s="19">
        <f t="shared" si="3376"/>
        <v>1</v>
      </c>
      <c r="DB897" s="19">
        <f t="shared" si="3376"/>
        <v>1</v>
      </c>
      <c r="DC897" s="19">
        <f t="shared" si="3376"/>
        <v>1</v>
      </c>
      <c r="DD897" s="19">
        <f t="shared" si="3376"/>
        <v>1.0001039176971838</v>
      </c>
      <c r="DE897" s="19">
        <f t="shared" si="3376"/>
        <v>1</v>
      </c>
      <c r="DF897" s="19">
        <f t="shared" si="3376"/>
        <v>1</v>
      </c>
      <c r="DG897" s="19">
        <f t="shared" si="3376"/>
        <v>1</v>
      </c>
      <c r="DH897" s="19">
        <f t="shared" si="3376"/>
        <v>1</v>
      </c>
      <c r="DI897" s="19">
        <f t="shared" si="3376"/>
        <v>1</v>
      </c>
      <c r="DJ897" s="8"/>
      <c r="DK897" s="8"/>
      <c r="DL897" s="8"/>
      <c r="DM897" s="8"/>
      <c r="DN897" s="8"/>
      <c r="DO897" s="8"/>
      <c r="DP897" s="8"/>
      <c r="DQ897" s="8"/>
      <c r="DR897" s="19">
        <f t="shared" si="3382"/>
        <v>1.6918418240114002</v>
      </c>
      <c r="DS897" s="19">
        <f t="shared" si="3382"/>
        <v>1.105917035165298</v>
      </c>
      <c r="DT897" s="19">
        <f t="shared" si="3382"/>
        <v>1.0407463823305407</v>
      </c>
      <c r="DU897" s="19">
        <f t="shared" si="3382"/>
        <v>1.0303695572630809</v>
      </c>
      <c r="DV897" s="19">
        <f t="shared" si="3382"/>
        <v>1.0189985795454546</v>
      </c>
      <c r="DW897" s="19">
        <f t="shared" si="3382"/>
        <v>1.0181216239763025</v>
      </c>
      <c r="DX897" s="19">
        <f t="shared" si="3382"/>
        <v>1.0138627417422557</v>
      </c>
      <c r="DY897" s="19">
        <f t="shared" si="3382"/>
        <v>1.0143484132343012</v>
      </c>
      <c r="DZ897" s="19">
        <f t="shared" si="3382"/>
        <v>1.0051589282742552</v>
      </c>
      <c r="EA897" s="19">
        <f t="shared" si="3382"/>
        <v>1.0044701986754967</v>
      </c>
      <c r="EB897" s="19">
        <f t="shared" si="3382"/>
        <v>1.0024723916268337</v>
      </c>
      <c r="EC897" s="19">
        <f t="shared" si="3382"/>
        <v>1.0016441959881617</v>
      </c>
      <c r="ED897" s="19">
        <f t="shared" si="3382"/>
        <v>1.0016414970453054</v>
      </c>
      <c r="EE897" s="19">
        <f t="shared" si="3382"/>
        <v>1.0016388069485416</v>
      </c>
      <c r="EF897" s="19">
        <f t="shared" si="3382"/>
        <v>1.0004908376963351</v>
      </c>
      <c r="EG897" s="19">
        <f t="shared" si="3382"/>
        <v>1.0004905968928863</v>
      </c>
      <c r="EH897" s="19">
        <f t="shared" si="3377"/>
        <v>1.0001634521085323</v>
      </c>
      <c r="EI897" s="19">
        <f t="shared" si="3377"/>
        <v>1.0001634253963065</v>
      </c>
      <c r="EJ897" s="19">
        <f t="shared" si="3377"/>
        <v>1.0003267973856209</v>
      </c>
      <c r="EK897" s="19">
        <f t="shared" si="3377"/>
        <v>1</v>
      </c>
      <c r="EL897" s="19">
        <f t="shared" si="3377"/>
        <v>1.0004900359359687</v>
      </c>
      <c r="EM897" s="19">
        <f t="shared" si="3377"/>
        <v>1.0001632653061225</v>
      </c>
      <c r="EN897" s="19">
        <f t="shared" si="3377"/>
        <v>1.0001632386549135</v>
      </c>
      <c r="EO897" s="19">
        <f t="shared" si="3377"/>
        <v>1</v>
      </c>
      <c r="EP897" s="19">
        <f t="shared" si="3377"/>
        <v>1.0003264240248082</v>
      </c>
      <c r="EQ897" s="19">
        <f t="shared" si="3377"/>
        <v>1.0001631587534672</v>
      </c>
      <c r="ER897" s="19">
        <f t="shared" si="3377"/>
        <v>1</v>
      </c>
      <c r="ES897" s="19">
        <f t="shared" si="3377"/>
        <v>1</v>
      </c>
      <c r="ET897" s="19">
        <f t="shared" si="3377"/>
        <v>1</v>
      </c>
      <c r="EU897" s="19">
        <f t="shared" si="3377"/>
        <v>1</v>
      </c>
      <c r="EV897" s="19">
        <f t="shared" si="3377"/>
        <v>1</v>
      </c>
      <c r="EW897" s="19">
        <f t="shared" si="3377"/>
        <v>1.000163132137031</v>
      </c>
      <c r="EX897" s="8"/>
      <c r="EY897" s="8"/>
      <c r="EZ897" s="8"/>
      <c r="FA897" s="8"/>
      <c r="FB897" s="8"/>
      <c r="FC897" s="8"/>
      <c r="FD897" s="8"/>
      <c r="FE897" s="8"/>
      <c r="FF897" s="19">
        <f t="shared" si="3383"/>
        <v>1.2310955961331902</v>
      </c>
      <c r="FG897" s="19">
        <f t="shared" si="3383"/>
        <v>1.0321511146010558</v>
      </c>
      <c r="FH897" s="19">
        <f t="shared" si="3383"/>
        <v>1.0106086221470836</v>
      </c>
      <c r="FI897" s="19">
        <f t="shared" si="3383"/>
        <v>1.0071096984651415</v>
      </c>
      <c r="FJ897" s="19">
        <f t="shared" si="3383"/>
        <v>1.0034051742037291</v>
      </c>
      <c r="FK897" s="19">
        <f t="shared" si="3383"/>
        <v>1.0021106650664238</v>
      </c>
      <c r="FL897" s="19">
        <f t="shared" si="3383"/>
        <v>1.0010737589824068</v>
      </c>
      <c r="FM897" s="19">
        <f t="shared" si="3383"/>
        <v>1.000990099009901</v>
      </c>
      <c r="FN897" s="19">
        <f t="shared" si="3383"/>
        <v>1.0003709198813056</v>
      </c>
      <c r="FO897" s="19">
        <f t="shared" si="3383"/>
        <v>1.0003707823507602</v>
      </c>
      <c r="FP897" s="19">
        <f t="shared" si="3383"/>
        <v>1.0001647310765176</v>
      </c>
      <c r="FQ897" s="19">
        <f t="shared" si="3383"/>
        <v>1.0002470559169891</v>
      </c>
      <c r="FR897" s="19">
        <f t="shared" si="3383"/>
        <v>1.0003293265272517</v>
      </c>
      <c r="FS897" s="19">
        <f t="shared" si="3383"/>
        <v>1.0002880658436215</v>
      </c>
      <c r="FT897" s="19">
        <f t="shared" si="3383"/>
        <v>1.0001645616489077</v>
      </c>
      <c r="FU897" s="19">
        <f t="shared" si="3383"/>
        <v>1.0001234009296203</v>
      </c>
      <c r="FV897" s="19">
        <f t="shared" si="3378"/>
        <v>1.0000822571358066</v>
      </c>
      <c r="FW897" s="19">
        <f t="shared" si="3378"/>
        <v>1.0000822503701268</v>
      </c>
      <c r="FX897" s="19">
        <f t="shared" si="3378"/>
        <v>1</v>
      </c>
      <c r="FY897" s="19">
        <f t="shared" si="3378"/>
        <v>1.0000822436055596</v>
      </c>
      <c r="FZ897" s="19">
        <f t="shared" si="3378"/>
        <v>1</v>
      </c>
      <c r="GA897" s="19">
        <f t="shared" si="3378"/>
        <v>1</v>
      </c>
      <c r="GB897" s="19">
        <f t="shared" si="3378"/>
        <v>1.0000822368421052</v>
      </c>
      <c r="GC897" s="19">
        <f t="shared" si="3378"/>
        <v>1.0000411150398816</v>
      </c>
      <c r="GD897" s="19">
        <f t="shared" si="3378"/>
        <v>1</v>
      </c>
      <c r="GE897" s="19">
        <f t="shared" si="3378"/>
        <v>1.0000822266990093</v>
      </c>
      <c r="GF897" s="19">
        <f t="shared" si="3378"/>
        <v>1</v>
      </c>
      <c r="GG897" s="19">
        <f t="shared" si="3378"/>
        <v>1</v>
      </c>
      <c r="GH897" s="19">
        <f t="shared" si="3378"/>
        <v>1</v>
      </c>
      <c r="GI897" s="19">
        <f t="shared" si="3378"/>
        <v>1</v>
      </c>
      <c r="GJ897" s="19">
        <f t="shared" si="3378"/>
        <v>1</v>
      </c>
      <c r="GK897" s="19">
        <f t="shared" si="3378"/>
        <v>1</v>
      </c>
      <c r="GL897" s="8"/>
      <c r="GM897" s="8"/>
      <c r="GN897" s="8"/>
      <c r="GO897" s="8"/>
      <c r="GP897" s="8"/>
      <c r="GQ897" s="8"/>
      <c r="GR897" s="8"/>
      <c r="GS897" s="8"/>
    </row>
    <row r="898" spans="1:201" x14ac:dyDescent="0.25">
      <c r="A898" s="115">
        <f>$A$44</f>
        <v>20142</v>
      </c>
      <c r="B898" s="19">
        <f t="shared" si="3379"/>
        <v>1.1838840821432295</v>
      </c>
      <c r="C898" s="19">
        <f t="shared" si="3379"/>
        <v>1.0303777406005108</v>
      </c>
      <c r="D898" s="19">
        <f t="shared" si="3379"/>
        <v>1.0232438899333447</v>
      </c>
      <c r="E898" s="19">
        <f t="shared" si="3379"/>
        <v>1.0178720561215968</v>
      </c>
      <c r="F898" s="19">
        <f t="shared" si="3379"/>
        <v>1.0122251394814572</v>
      </c>
      <c r="G898" s="19">
        <f t="shared" si="3379"/>
        <v>1.0102942368485044</v>
      </c>
      <c r="H898" s="19">
        <f t="shared" si="3379"/>
        <v>1.0122753530166881</v>
      </c>
      <c r="I898" s="19">
        <f t="shared" si="3379"/>
        <v>1.0141079495918206</v>
      </c>
      <c r="J898" s="19">
        <f t="shared" si="3379"/>
        <v>1.0050019538882375</v>
      </c>
      <c r="K898" s="19">
        <f t="shared" si="3379"/>
        <v>1.0019441636208104</v>
      </c>
      <c r="L898" s="19">
        <f t="shared" si="3379"/>
        <v>1.0017851598882335</v>
      </c>
      <c r="M898" s="19">
        <f t="shared" si="3379"/>
        <v>1.0006198187030293</v>
      </c>
      <c r="N898" s="19">
        <f t="shared" si="3379"/>
        <v>1.0004645760743323</v>
      </c>
      <c r="O898" s="19">
        <f t="shared" si="3379"/>
        <v>1.0003869669530223</v>
      </c>
      <c r="P898" s="19">
        <f t="shared" si="3379"/>
        <v>1.0003868172675228</v>
      </c>
      <c r="Q898" s="19">
        <f t="shared" si="3379"/>
        <v>1.0003866676977806</v>
      </c>
      <c r="R898" s="19">
        <f t="shared" si="3374"/>
        <v>1.0001546072974645</v>
      </c>
      <c r="S898" s="19">
        <f t="shared" si="3374"/>
        <v>1</v>
      </c>
      <c r="T898" s="19">
        <f t="shared" si="3374"/>
        <v>1.0000772916988716</v>
      </c>
      <c r="U898" s="19">
        <f t="shared" si="3374"/>
        <v>1</v>
      </c>
      <c r="V898" s="19">
        <f t="shared" si="3374"/>
        <v>1</v>
      </c>
      <c r="W898" s="19">
        <f t="shared" si="3374"/>
        <v>1.000154571450653</v>
      </c>
      <c r="X898" s="19">
        <f t="shared" si="3374"/>
        <v>1.0001545475620122</v>
      </c>
      <c r="Y898" s="19">
        <f t="shared" si="3374"/>
        <v>1.000077261840377</v>
      </c>
      <c r="Z898" s="19">
        <f t="shared" si="3374"/>
        <v>1.0000772558714461</v>
      </c>
      <c r="AA898" s="19">
        <f t="shared" si="3374"/>
        <v>1.0000772499034376</v>
      </c>
      <c r="AB898" s="19">
        <f t="shared" si="3374"/>
        <v>1</v>
      </c>
      <c r="AC898" s="19">
        <f t="shared" si="3374"/>
        <v>1</v>
      </c>
      <c r="AD898" s="19">
        <f t="shared" si="3374"/>
        <v>1</v>
      </c>
      <c r="AE898" s="19">
        <f t="shared" si="3374"/>
        <v>1</v>
      </c>
      <c r="AF898" s="19">
        <f t="shared" si="3374"/>
        <v>1</v>
      </c>
      <c r="AG898" s="8"/>
      <c r="AH898" s="8"/>
      <c r="AI898" s="8"/>
      <c r="AJ898" s="8"/>
      <c r="AK898" s="8"/>
      <c r="AL898" s="8"/>
      <c r="AM898" s="8"/>
      <c r="AN898" s="8"/>
      <c r="AO898" s="8"/>
      <c r="AP898" s="19">
        <f t="shared" si="3380"/>
        <v>1.263628712276061</v>
      </c>
      <c r="AQ898" s="19">
        <f t="shared" si="3380"/>
        <v>1.040496308137322</v>
      </c>
      <c r="AR898" s="19">
        <f t="shared" si="3380"/>
        <v>1.0134611163947618</v>
      </c>
      <c r="AS898" s="19">
        <f t="shared" si="3380"/>
        <v>1.0060817151519525</v>
      </c>
      <c r="AT898" s="19">
        <f t="shared" si="3380"/>
        <v>1.0032108199250211</v>
      </c>
      <c r="AU898" s="19">
        <f t="shared" si="3380"/>
        <v>1.0013410098698325</v>
      </c>
      <c r="AV898" s="19">
        <f t="shared" si="3380"/>
        <v>1.0015356320197133</v>
      </c>
      <c r="AW898" s="19">
        <f t="shared" si="3380"/>
        <v>1.0011232148906202</v>
      </c>
      <c r="AX898" s="19">
        <f t="shared" si="3380"/>
        <v>1.000552072944864</v>
      </c>
      <c r="AY898" s="19">
        <f t="shared" si="3380"/>
        <v>1.0004093765017887</v>
      </c>
      <c r="AZ898" s="19">
        <f t="shared" si="3380"/>
        <v>1.0003736255915738</v>
      </c>
      <c r="BA898" s="19">
        <f t="shared" si="3380"/>
        <v>1.0002667757483059</v>
      </c>
      <c r="BB898" s="19">
        <f t="shared" si="3380"/>
        <v>1.0001422424522599</v>
      </c>
      <c r="BC898" s="19">
        <f t="shared" si="3380"/>
        <v>1.0000888888888888</v>
      </c>
      <c r="BD898" s="19">
        <f t="shared" si="3380"/>
        <v>1.0000355523953426</v>
      </c>
      <c r="BE898" s="19">
        <f t="shared" si="3380"/>
        <v>1.0000355511314147</v>
      </c>
      <c r="BF898" s="19">
        <f t="shared" si="3375"/>
        <v>1.0000355498675768</v>
      </c>
      <c r="BG898" s="19">
        <f t="shared" si="3375"/>
        <v>1.0000355486038286</v>
      </c>
      <c r="BH898" s="19">
        <f t="shared" si="3375"/>
        <v>1.0000355473401703</v>
      </c>
      <c r="BI898" s="19">
        <f t="shared" si="3375"/>
        <v>1</v>
      </c>
      <c r="BJ898" s="19">
        <f t="shared" si="3375"/>
        <v>1</v>
      </c>
      <c r="BK898" s="19">
        <f t="shared" si="3375"/>
        <v>1</v>
      </c>
      <c r="BL898" s="19">
        <f t="shared" si="3375"/>
        <v>1</v>
      </c>
      <c r="BM898" s="19">
        <f t="shared" si="3375"/>
        <v>1</v>
      </c>
      <c r="BN898" s="19">
        <f t="shared" si="3375"/>
        <v>1</v>
      </c>
      <c r="BO898" s="19">
        <f t="shared" si="3375"/>
        <v>1</v>
      </c>
      <c r="BP898" s="19">
        <f t="shared" si="3375"/>
        <v>1</v>
      </c>
      <c r="BQ898" s="19">
        <f t="shared" si="3375"/>
        <v>1</v>
      </c>
      <c r="BR898" s="19">
        <f t="shared" si="3375"/>
        <v>1</v>
      </c>
      <c r="BS898" s="19">
        <f t="shared" si="3375"/>
        <v>1</v>
      </c>
      <c r="BT898" s="19">
        <f t="shared" si="3375"/>
        <v>1</v>
      </c>
      <c r="BU898" s="8"/>
      <c r="BV898" s="8"/>
      <c r="BW898" s="8"/>
      <c r="BX898" s="8"/>
      <c r="BY898" s="8"/>
      <c r="BZ898" s="8"/>
      <c r="CA898" s="8"/>
      <c r="CB898" s="8"/>
      <c r="CC898" s="8"/>
      <c r="CD898" s="19">
        <f t="shared" si="3381"/>
        <v>1.11796550421755</v>
      </c>
      <c r="CE898" s="19">
        <f t="shared" si="3381"/>
        <v>1.0788288288288288</v>
      </c>
      <c r="CF898" s="19">
        <f t="shared" si="3381"/>
        <v>1.0334029227557411</v>
      </c>
      <c r="CG898" s="19">
        <f t="shared" si="3381"/>
        <v>1.0137373737373738</v>
      </c>
      <c r="CH898" s="19">
        <f t="shared" si="3381"/>
        <v>1.0079713033080908</v>
      </c>
      <c r="CI898" s="19">
        <f t="shared" si="3381"/>
        <v>1.0056346381969157</v>
      </c>
      <c r="CJ898" s="19">
        <f t="shared" si="3381"/>
        <v>1.0045217733215375</v>
      </c>
      <c r="CK898" s="19">
        <f t="shared" si="3381"/>
        <v>1.0059692729229865</v>
      </c>
      <c r="CL898" s="19">
        <f t="shared" si="3381"/>
        <v>1.0014591439688716</v>
      </c>
      <c r="CM898" s="19">
        <f t="shared" si="3381"/>
        <v>1.0017484215638659</v>
      </c>
      <c r="CN898" s="19">
        <f t="shared" si="3381"/>
        <v>1.0008726849607292</v>
      </c>
      <c r="CO898" s="19">
        <f t="shared" si="3381"/>
        <v>1.0005812826971516</v>
      </c>
      <c r="CP898" s="19">
        <f t="shared" si="3381"/>
        <v>1.0002904725019366</v>
      </c>
      <c r="CQ898" s="19">
        <f t="shared" si="3381"/>
        <v>1.0001935921014422</v>
      </c>
      <c r="CR898" s="19">
        <f t="shared" si="3381"/>
        <v>1.0000967773153973</v>
      </c>
      <c r="CS898" s="19">
        <f t="shared" si="3381"/>
        <v>1.000483839752274</v>
      </c>
      <c r="CT898" s="19">
        <f t="shared" si="3376"/>
        <v>1.0001934423058323</v>
      </c>
      <c r="CU898" s="19">
        <f t="shared" si="3376"/>
        <v>1</v>
      </c>
      <c r="CV898" s="19">
        <f t="shared" si="3376"/>
        <v>1.0000967024465719</v>
      </c>
      <c r="CW898" s="19">
        <f t="shared" si="3376"/>
        <v>1.0001933861922259</v>
      </c>
      <c r="CX898" s="19">
        <f t="shared" si="3376"/>
        <v>1</v>
      </c>
      <c r="CY898" s="19">
        <f t="shared" si="3376"/>
        <v>1</v>
      </c>
      <c r="CZ898" s="19">
        <f t="shared" si="3376"/>
        <v>1</v>
      </c>
      <c r="DA898" s="19">
        <f t="shared" si="3376"/>
        <v>1</v>
      </c>
      <c r="DB898" s="19">
        <f t="shared" si="3376"/>
        <v>1.0000966744006188</v>
      </c>
      <c r="DC898" s="19">
        <f t="shared" si="3376"/>
        <v>1</v>
      </c>
      <c r="DD898" s="19">
        <f t="shared" si="3376"/>
        <v>1</v>
      </c>
      <c r="DE898" s="19">
        <f t="shared" si="3376"/>
        <v>1.0000966650555825</v>
      </c>
      <c r="DF898" s="19">
        <f t="shared" si="3376"/>
        <v>1</v>
      </c>
      <c r="DG898" s="19">
        <f t="shared" si="3376"/>
        <v>1</v>
      </c>
      <c r="DH898" s="19">
        <f t="shared" si="3376"/>
        <v>1</v>
      </c>
      <c r="DI898" s="8"/>
      <c r="DJ898" s="8"/>
      <c r="DK898" s="8"/>
      <c r="DL898" s="8"/>
      <c r="DM898" s="8"/>
      <c r="DN898" s="8"/>
      <c r="DO898" s="8"/>
      <c r="DP898" s="8"/>
      <c r="DQ898" s="8"/>
      <c r="DR898" s="19">
        <f t="shared" si="3382"/>
        <v>1.8585968738640495</v>
      </c>
      <c r="DS898" s="19">
        <f t="shared" si="3382"/>
        <v>1.1150009778994718</v>
      </c>
      <c r="DT898" s="19">
        <f t="shared" si="3382"/>
        <v>1.0513944921943519</v>
      </c>
      <c r="DU898" s="19">
        <f t="shared" si="3382"/>
        <v>1.0357023690357023</v>
      </c>
      <c r="DV898" s="19">
        <f t="shared" si="3382"/>
        <v>1.0248067010309279</v>
      </c>
      <c r="DW898" s="19">
        <f t="shared" si="3382"/>
        <v>1.0158755108456461</v>
      </c>
      <c r="DX898" s="19">
        <f t="shared" si="3382"/>
        <v>1.0164010521429676</v>
      </c>
      <c r="DY898" s="19">
        <f t="shared" si="3382"/>
        <v>1.0152230172020094</v>
      </c>
      <c r="DZ898" s="19">
        <f t="shared" si="3382"/>
        <v>1.006597690808217</v>
      </c>
      <c r="EA898" s="19">
        <f t="shared" si="3382"/>
        <v>1.0043199761656487</v>
      </c>
      <c r="EB898" s="19">
        <f t="shared" si="3382"/>
        <v>1.0026698309107089</v>
      </c>
      <c r="EC898" s="19">
        <f t="shared" si="3382"/>
        <v>1.0020710059171598</v>
      </c>
      <c r="ED898" s="19">
        <f t="shared" si="3382"/>
        <v>1.0011809861234131</v>
      </c>
      <c r="EE898" s="19">
        <f t="shared" si="3382"/>
        <v>1.0007372456502506</v>
      </c>
      <c r="EF898" s="19">
        <f t="shared" si="3382"/>
        <v>1.0008840430234272</v>
      </c>
      <c r="EG898" s="19">
        <f t="shared" si="3382"/>
        <v>1.0005888414544384</v>
      </c>
      <c r="EH898" s="19">
        <f t="shared" si="3377"/>
        <v>1.0004413711931734</v>
      </c>
      <c r="EI898" s="19">
        <f t="shared" si="3377"/>
        <v>1.0002941176470588</v>
      </c>
      <c r="EJ898" s="19">
        <f t="shared" si="3377"/>
        <v>1.0001470155836518</v>
      </c>
      <c r="EK898" s="19">
        <f t="shared" si="3377"/>
        <v>1.0004409819197413</v>
      </c>
      <c r="EL898" s="19">
        <f t="shared" si="3377"/>
        <v>1.0001469291801353</v>
      </c>
      <c r="EM898" s="19">
        <f t="shared" si="3377"/>
        <v>1</v>
      </c>
      <c r="EN898" s="19">
        <f t="shared" si="3377"/>
        <v>1</v>
      </c>
      <c r="EO898" s="19">
        <f t="shared" si="3377"/>
        <v>1</v>
      </c>
      <c r="EP898" s="19">
        <f t="shared" si="3377"/>
        <v>1.0001469075951226</v>
      </c>
      <c r="EQ898" s="19">
        <f t="shared" si="3377"/>
        <v>1</v>
      </c>
      <c r="ER898" s="19">
        <f t="shared" si="3377"/>
        <v>1.0001468860164513</v>
      </c>
      <c r="ES898" s="19">
        <f t="shared" si="3377"/>
        <v>1</v>
      </c>
      <c r="ET898" s="19">
        <f t="shared" si="3377"/>
        <v>1</v>
      </c>
      <c r="EU898" s="19">
        <f t="shared" si="3377"/>
        <v>1</v>
      </c>
      <c r="EV898" s="19">
        <f t="shared" si="3377"/>
        <v>1.000146864444118</v>
      </c>
      <c r="EW898" s="8"/>
      <c r="EX898" s="8"/>
      <c r="EY898" s="8"/>
      <c r="EZ898" s="8"/>
      <c r="FA898" s="8"/>
      <c r="FB898" s="8"/>
      <c r="FC898" s="8"/>
      <c r="FD898" s="8"/>
      <c r="FE898" s="8"/>
      <c r="FF898" s="19">
        <f t="shared" si="3383"/>
        <v>1.2564310599914092</v>
      </c>
      <c r="FG898" s="19">
        <f t="shared" si="3383"/>
        <v>1.0246524348552761</v>
      </c>
      <c r="FH898" s="19">
        <f t="shared" si="3383"/>
        <v>1.0093049119555144</v>
      </c>
      <c r="FI898" s="19">
        <f t="shared" si="3383"/>
        <v>1.0060236538602807</v>
      </c>
      <c r="FJ898" s="19">
        <f t="shared" si="3383"/>
        <v>1.0023001095290252</v>
      </c>
      <c r="FK898" s="19">
        <f t="shared" si="3383"/>
        <v>1.0017848686846611</v>
      </c>
      <c r="FL898" s="19">
        <f t="shared" si="3383"/>
        <v>1.0010181077739801</v>
      </c>
      <c r="FM898" s="19">
        <f t="shared" si="3383"/>
        <v>1.0008717762440973</v>
      </c>
      <c r="FN898" s="19">
        <f t="shared" si="3383"/>
        <v>1.0004355084561225</v>
      </c>
      <c r="FO898" s="19">
        <f t="shared" si="3383"/>
        <v>1.0002176594355365</v>
      </c>
      <c r="FP898" s="19">
        <f t="shared" si="3383"/>
        <v>1.0003264181053242</v>
      </c>
      <c r="FQ898" s="19">
        <f t="shared" si="3383"/>
        <v>1.0003625684347921</v>
      </c>
      <c r="FR898" s="19">
        <f t="shared" si="3383"/>
        <v>1.0001812185132832</v>
      </c>
      <c r="FS898" s="19">
        <f t="shared" si="3383"/>
        <v>1.0001811856790839</v>
      </c>
      <c r="FT898" s="19">
        <f t="shared" si="3383"/>
        <v>1</v>
      </c>
      <c r="FU898" s="19">
        <f t="shared" si="3383"/>
        <v>1.0001086917140682</v>
      </c>
      <c r="FV898" s="19">
        <f t="shared" si="3378"/>
        <v>1.0000724532676424</v>
      </c>
      <c r="FW898" s="19">
        <f t="shared" si="3378"/>
        <v>1</v>
      </c>
      <c r="FX898" s="19">
        <f t="shared" si="3378"/>
        <v>1.0000724480185468</v>
      </c>
      <c r="FY898" s="19">
        <f t="shared" si="3378"/>
        <v>1.0001086641553174</v>
      </c>
      <c r="FZ898" s="19">
        <f t="shared" si="3378"/>
        <v>1.0001086523487015</v>
      </c>
      <c r="GA898" s="19">
        <f t="shared" si="3378"/>
        <v>1</v>
      </c>
      <c r="GB898" s="19">
        <f t="shared" si="3378"/>
        <v>1.0000724270297676</v>
      </c>
      <c r="GC898" s="19">
        <f t="shared" si="3378"/>
        <v>1</v>
      </c>
      <c r="GD898" s="19">
        <f t="shared" si="3378"/>
        <v>1.0000362108922365</v>
      </c>
      <c r="GE898" s="19">
        <f t="shared" si="3378"/>
        <v>1</v>
      </c>
      <c r="GF898" s="19">
        <f t="shared" si="3378"/>
        <v>1.0000362095810551</v>
      </c>
      <c r="GG898" s="19">
        <f t="shared" si="3378"/>
        <v>1</v>
      </c>
      <c r="GH898" s="19">
        <f t="shared" si="3378"/>
        <v>1</v>
      </c>
      <c r="GI898" s="19">
        <f t="shared" si="3378"/>
        <v>1.0000362082699688</v>
      </c>
      <c r="GJ898" s="19">
        <f t="shared" si="3378"/>
        <v>1</v>
      </c>
      <c r="GK898" s="8"/>
      <c r="GL898" s="8"/>
      <c r="GM898" s="8"/>
      <c r="GN898" s="8"/>
      <c r="GO898" s="8"/>
      <c r="GP898" s="8"/>
      <c r="GQ898" s="8"/>
      <c r="GR898" s="8"/>
      <c r="GS898" s="8"/>
    </row>
    <row r="899" spans="1:201" x14ac:dyDescent="0.25">
      <c r="A899" s="115">
        <f>$A$45</f>
        <v>20143</v>
      </c>
      <c r="B899" s="19">
        <f t="shared" si="3379"/>
        <v>1.1844556568988938</v>
      </c>
      <c r="C899" s="19">
        <f t="shared" si="3379"/>
        <v>1.0344884082903252</v>
      </c>
      <c r="D899" s="19">
        <f t="shared" si="3379"/>
        <v>1.0235191637630663</v>
      </c>
      <c r="E899" s="19">
        <f t="shared" si="3379"/>
        <v>1.0174081237911026</v>
      </c>
      <c r="F899" s="19">
        <f t="shared" si="3379"/>
        <v>1.0120912547528518</v>
      </c>
      <c r="G899" s="19">
        <f t="shared" si="3379"/>
        <v>1.0092418664061913</v>
      </c>
      <c r="H899" s="19">
        <f t="shared" si="3379"/>
        <v>1.0119863013698631</v>
      </c>
      <c r="I899" s="19">
        <f t="shared" si="3379"/>
        <v>1.0132421099095124</v>
      </c>
      <c r="J899" s="19">
        <f t="shared" si="3379"/>
        <v>1.0045741668481811</v>
      </c>
      <c r="K899" s="19">
        <f t="shared" si="3379"/>
        <v>1.0026741832899682</v>
      </c>
      <c r="L899" s="19">
        <f t="shared" si="3379"/>
        <v>1.0012254018597275</v>
      </c>
      <c r="M899" s="19">
        <f t="shared" si="3379"/>
        <v>1.000575953923686</v>
      </c>
      <c r="N899" s="19">
        <f t="shared" si="3379"/>
        <v>1.0010792919844582</v>
      </c>
      <c r="O899" s="19">
        <f t="shared" si="3379"/>
        <v>1.0005031265722706</v>
      </c>
      <c r="P899" s="19">
        <f t="shared" si="3379"/>
        <v>1.0002873563218391</v>
      </c>
      <c r="Q899" s="19">
        <f t="shared" si="3379"/>
        <v>1.0002154553289284</v>
      </c>
      <c r="R899" s="19">
        <f t="shared" si="3374"/>
        <v>1</v>
      </c>
      <c r="S899" s="19">
        <f t="shared" si="3374"/>
        <v>1.0003590148632153</v>
      </c>
      <c r="T899" s="19">
        <f t="shared" si="3374"/>
        <v>1</v>
      </c>
      <c r="U899" s="19">
        <f t="shared" si="3374"/>
        <v>1</v>
      </c>
      <c r="V899" s="19">
        <f t="shared" si="3374"/>
        <v>1.0000717772035601</v>
      </c>
      <c r="W899" s="19">
        <f t="shared" si="3374"/>
        <v>1.000071772051963</v>
      </c>
      <c r="X899" s="19">
        <f t="shared" si="3374"/>
        <v>1</v>
      </c>
      <c r="Y899" s="19">
        <f t="shared" si="3374"/>
        <v>1</v>
      </c>
      <c r="Z899" s="19">
        <f t="shared" si="3374"/>
        <v>1</v>
      </c>
      <c r="AA899" s="19">
        <f t="shared" si="3374"/>
        <v>1</v>
      </c>
      <c r="AB899" s="19">
        <f t="shared" si="3374"/>
        <v>1.0000717669011052</v>
      </c>
      <c r="AC899" s="19">
        <f t="shared" si="3374"/>
        <v>1</v>
      </c>
      <c r="AD899" s="19">
        <f t="shared" si="3374"/>
        <v>1</v>
      </c>
      <c r="AE899" s="19">
        <f t="shared" si="3374"/>
        <v>1</v>
      </c>
      <c r="AF899" s="8"/>
      <c r="AG899" s="8"/>
      <c r="AH899" s="8"/>
      <c r="AI899" s="8"/>
      <c r="AJ899" s="8"/>
      <c r="AK899" s="8"/>
      <c r="AL899" s="8"/>
      <c r="AM899" s="8"/>
      <c r="AN899" s="8"/>
      <c r="AO899" s="8"/>
      <c r="AP899" s="19">
        <f t="shared" si="3380"/>
        <v>1.2536500224072458</v>
      </c>
      <c r="AQ899" s="19">
        <f t="shared" si="3380"/>
        <v>1.0416925363586762</v>
      </c>
      <c r="AR899" s="19">
        <f t="shared" si="3380"/>
        <v>1.0156410858453591</v>
      </c>
      <c r="AS899" s="19">
        <f t="shared" si="3380"/>
        <v>1.0063308021979975</v>
      </c>
      <c r="AT899" s="19">
        <f t="shared" si="3380"/>
        <v>1.0025269928784746</v>
      </c>
      <c r="AU899" s="19">
        <f t="shared" si="3380"/>
        <v>1.0017274201508848</v>
      </c>
      <c r="AV899" s="19">
        <f t="shared" si="3380"/>
        <v>1.0011085694175612</v>
      </c>
      <c r="AW899" s="19">
        <f t="shared" si="3380"/>
        <v>1.0010194575782609</v>
      </c>
      <c r="AX899" s="19">
        <f t="shared" si="3380"/>
        <v>1.0004916507172832</v>
      </c>
      <c r="AY899" s="19">
        <f t="shared" si="3380"/>
        <v>1.0005440600923148</v>
      </c>
      <c r="AZ899" s="19">
        <f t="shared" si="3380"/>
        <v>1.0006840905104368</v>
      </c>
      <c r="BA899" s="19">
        <f t="shared" si="3380"/>
        <v>1.0004031621939036</v>
      </c>
      <c r="BB899" s="19">
        <f t="shared" si="3380"/>
        <v>1.000087608634707</v>
      </c>
      <c r="BC899" s="19">
        <f t="shared" si="3380"/>
        <v>1.0001051211521279</v>
      </c>
      <c r="BD899" s="19">
        <f t="shared" si="3380"/>
        <v>1.0000700734018886</v>
      </c>
      <c r="BE899" s="19">
        <f t="shared" si="3380"/>
        <v>1.0000700684919508</v>
      </c>
      <c r="BF899" s="19">
        <f t="shared" si="3375"/>
        <v>1.0000175158956752</v>
      </c>
      <c r="BG899" s="19">
        <f t="shared" si="3375"/>
        <v>1</v>
      </c>
      <c r="BH899" s="19">
        <f t="shared" si="3375"/>
        <v>1</v>
      </c>
      <c r="BI899" s="19">
        <f t="shared" si="3375"/>
        <v>1.0000175155888742</v>
      </c>
      <c r="BJ899" s="19">
        <f t="shared" si="3375"/>
        <v>1</v>
      </c>
      <c r="BK899" s="19">
        <f t="shared" si="3375"/>
        <v>1</v>
      </c>
      <c r="BL899" s="19">
        <f t="shared" si="3375"/>
        <v>1</v>
      </c>
      <c r="BM899" s="19">
        <f t="shared" si="3375"/>
        <v>1</v>
      </c>
      <c r="BN899" s="19">
        <f t="shared" si="3375"/>
        <v>1</v>
      </c>
      <c r="BO899" s="19">
        <f t="shared" si="3375"/>
        <v>1</v>
      </c>
      <c r="BP899" s="19">
        <f t="shared" si="3375"/>
        <v>1</v>
      </c>
      <c r="BQ899" s="19">
        <f t="shared" si="3375"/>
        <v>1</v>
      </c>
      <c r="BR899" s="19">
        <f t="shared" si="3375"/>
        <v>1</v>
      </c>
      <c r="BS899" s="19">
        <f t="shared" si="3375"/>
        <v>1</v>
      </c>
      <c r="BT899" s="8"/>
      <c r="BU899" s="8"/>
      <c r="BV899" s="8"/>
      <c r="BW899" s="8"/>
      <c r="BX899" s="8"/>
      <c r="BY899" s="8"/>
      <c r="BZ899" s="8"/>
      <c r="CA899" s="8"/>
      <c r="CB899" s="8"/>
      <c r="CC899" s="8"/>
      <c r="CD899" s="19">
        <f t="shared" si="3381"/>
        <v>1.1571578578928947</v>
      </c>
      <c r="CE899" s="19">
        <f t="shared" si="3381"/>
        <v>1.0751159507965315</v>
      </c>
      <c r="CF899" s="19">
        <f t="shared" si="3381"/>
        <v>1.0322610897496014</v>
      </c>
      <c r="CG899" s="19">
        <f t="shared" si="3381"/>
        <v>1.0157172708276552</v>
      </c>
      <c r="CH899" s="19">
        <f t="shared" si="3381"/>
        <v>1.0071556350626119</v>
      </c>
      <c r="CI899" s="19">
        <f t="shared" si="3381"/>
        <v>1.0051509769094138</v>
      </c>
      <c r="CJ899" s="19">
        <f t="shared" si="3381"/>
        <v>1.0046828061494963</v>
      </c>
      <c r="CK899" s="19">
        <f t="shared" si="3381"/>
        <v>1.0031659484653945</v>
      </c>
      <c r="CL899" s="19">
        <f t="shared" si="3381"/>
        <v>1.0013149820285789</v>
      </c>
      <c r="CM899" s="19">
        <f t="shared" si="3381"/>
        <v>1.0009630537559095</v>
      </c>
      <c r="CN899" s="19">
        <f t="shared" si="3381"/>
        <v>1.0010495932826029</v>
      </c>
      <c r="CO899" s="19">
        <f t="shared" si="3381"/>
        <v>1.000349497597204</v>
      </c>
      <c r="CP899" s="19">
        <f t="shared" si="3381"/>
        <v>1.000262031618482</v>
      </c>
      <c r="CQ899" s="19">
        <f t="shared" si="3381"/>
        <v>1.000174641983933</v>
      </c>
      <c r="CR899" s="19">
        <f t="shared" si="3381"/>
        <v>1.0000873057447179</v>
      </c>
      <c r="CS899" s="19">
        <f t="shared" si="3381"/>
        <v>1.0001745962461808</v>
      </c>
      <c r="CT899" s="19">
        <f t="shared" si="3376"/>
        <v>1.0002618486514794</v>
      </c>
      <c r="CU899" s="19">
        <f t="shared" si="3376"/>
        <v>1</v>
      </c>
      <c r="CV899" s="19">
        <f t="shared" si="3376"/>
        <v>1.000087260034904</v>
      </c>
      <c r="CW899" s="19">
        <f t="shared" si="3376"/>
        <v>1</v>
      </c>
      <c r="CX899" s="19">
        <f t="shared" si="3376"/>
        <v>1.0000872524212547</v>
      </c>
      <c r="CY899" s="19">
        <f t="shared" si="3376"/>
        <v>1</v>
      </c>
      <c r="CZ899" s="19">
        <f t="shared" si="3376"/>
        <v>1</v>
      </c>
      <c r="DA899" s="19">
        <f t="shared" si="3376"/>
        <v>1</v>
      </c>
      <c r="DB899" s="19">
        <f t="shared" si="3376"/>
        <v>1</v>
      </c>
      <c r="DC899" s="19">
        <f t="shared" si="3376"/>
        <v>1</v>
      </c>
      <c r="DD899" s="19">
        <f t="shared" si="3376"/>
        <v>1</v>
      </c>
      <c r="DE899" s="19">
        <f t="shared" si="3376"/>
        <v>1</v>
      </c>
      <c r="DF899" s="19">
        <f t="shared" si="3376"/>
        <v>1</v>
      </c>
      <c r="DG899" s="19">
        <f t="shared" si="3376"/>
        <v>1.000087244808934</v>
      </c>
      <c r="DH899" s="8"/>
      <c r="DI899" s="8"/>
      <c r="DJ899" s="8"/>
      <c r="DK899" s="8"/>
      <c r="DL899" s="8"/>
      <c r="DM899" s="8"/>
      <c r="DN899" s="8"/>
      <c r="DO899" s="8"/>
      <c r="DP899" s="8"/>
      <c r="DQ899" s="8"/>
      <c r="DR899" s="19">
        <f t="shared" si="3382"/>
        <v>1.8039078855547801</v>
      </c>
      <c r="DS899" s="19">
        <f t="shared" si="3382"/>
        <v>1.1328820116054159</v>
      </c>
      <c r="DT899" s="19">
        <f t="shared" si="3382"/>
        <v>1.0694894997438962</v>
      </c>
      <c r="DU899" s="19">
        <f t="shared" si="3382"/>
        <v>1.0371966794380587</v>
      </c>
      <c r="DV899" s="19">
        <f t="shared" si="3382"/>
        <v>1.0232414960751115</v>
      </c>
      <c r="DW899" s="19">
        <f t="shared" si="3382"/>
        <v>1.0218110709987966</v>
      </c>
      <c r="DX899" s="19">
        <f t="shared" si="3382"/>
        <v>1.0148682467245693</v>
      </c>
      <c r="DY899" s="19">
        <f t="shared" si="3382"/>
        <v>1.0143603133159269</v>
      </c>
      <c r="DZ899" s="19">
        <f t="shared" si="3382"/>
        <v>1.0045760045760046</v>
      </c>
      <c r="EA899" s="19">
        <f t="shared" si="3382"/>
        <v>1.0035587188612101</v>
      </c>
      <c r="EB899" s="19">
        <f t="shared" si="3382"/>
        <v>1.0038297872340425</v>
      </c>
      <c r="EC899" s="19">
        <f t="shared" si="3382"/>
        <v>1.0019782393669634</v>
      </c>
      <c r="ED899" s="19">
        <f t="shared" si="3382"/>
        <v>1.0016922859963333</v>
      </c>
      <c r="EE899" s="19">
        <f t="shared" si="3382"/>
        <v>1.0011262846684499</v>
      </c>
      <c r="EF899" s="19">
        <f t="shared" si="3382"/>
        <v>1.0008437631837996</v>
      </c>
      <c r="EG899" s="19">
        <f t="shared" si="3382"/>
        <v>1.0002810172825629</v>
      </c>
      <c r="EH899" s="19">
        <f t="shared" si="3377"/>
        <v>1.0008428150021071</v>
      </c>
      <c r="EI899" s="19">
        <f t="shared" si="3377"/>
        <v>1.000561403508772</v>
      </c>
      <c r="EJ899" s="19">
        <f t="shared" si="3377"/>
        <v>1</v>
      </c>
      <c r="EK899" s="19">
        <f t="shared" si="3377"/>
        <v>1.0002805442558564</v>
      </c>
      <c r="EL899" s="19">
        <f t="shared" si="3377"/>
        <v>1.0001402327864255</v>
      </c>
      <c r="EM899" s="19">
        <f t="shared" si="3377"/>
        <v>1</v>
      </c>
      <c r="EN899" s="19">
        <f t="shared" si="3377"/>
        <v>1.0002804262478968</v>
      </c>
      <c r="EO899" s="19">
        <f t="shared" si="3377"/>
        <v>1</v>
      </c>
      <c r="EP899" s="19">
        <f t="shared" si="3377"/>
        <v>1.0002803476310624</v>
      </c>
      <c r="EQ899" s="19">
        <f t="shared" si="3377"/>
        <v>1</v>
      </c>
      <c r="ER899" s="19">
        <f t="shared" si="3377"/>
        <v>1</v>
      </c>
      <c r="ES899" s="19">
        <f t="shared" si="3377"/>
        <v>1</v>
      </c>
      <c r="ET899" s="19">
        <f t="shared" si="3377"/>
        <v>1</v>
      </c>
      <c r="EU899" s="19">
        <f t="shared" si="3377"/>
        <v>1.0001401345291481</v>
      </c>
      <c r="EV899" s="8"/>
      <c r="EW899" s="8"/>
      <c r="EX899" s="8"/>
      <c r="EY899" s="8"/>
      <c r="EZ899" s="8"/>
      <c r="FA899" s="8"/>
      <c r="FB899" s="8"/>
      <c r="FC899" s="8"/>
      <c r="FD899" s="8"/>
      <c r="FE899" s="8"/>
      <c r="FF899" s="19">
        <f t="shared" si="3383"/>
        <v>1.2146471616524059</v>
      </c>
      <c r="FG899" s="19">
        <f t="shared" si="3383"/>
        <v>1.0262838963793364</v>
      </c>
      <c r="FH899" s="19">
        <f t="shared" si="3383"/>
        <v>1.0114399586685365</v>
      </c>
      <c r="FI899" s="19">
        <f t="shared" si="3383"/>
        <v>1.0073701109165207</v>
      </c>
      <c r="FJ899" s="19">
        <f t="shared" si="3383"/>
        <v>0.99264759145237236</v>
      </c>
      <c r="FK899" s="19">
        <f t="shared" si="3383"/>
        <v>1.0014594811544495</v>
      </c>
      <c r="FL899" s="19">
        <f t="shared" si="3383"/>
        <v>1.0010565817757862</v>
      </c>
      <c r="FM899" s="19">
        <f t="shared" si="3383"/>
        <v>1.0008006987916727</v>
      </c>
      <c r="FN899" s="19">
        <f t="shared" si="3383"/>
        <v>1.0004727616553932</v>
      </c>
      <c r="FO899" s="19">
        <f t="shared" si="3383"/>
        <v>1.0005088873541492</v>
      </c>
      <c r="FP899" s="19">
        <f t="shared" si="3383"/>
        <v>1.0004359673024523</v>
      </c>
      <c r="FQ899" s="19">
        <f t="shared" si="3383"/>
        <v>1.0002178886588953</v>
      </c>
      <c r="FR899" s="19">
        <f t="shared" si="3383"/>
        <v>1.0002178411937697</v>
      </c>
      <c r="FS899" s="19">
        <f t="shared" si="3383"/>
        <v>1.0002903916657593</v>
      </c>
      <c r="FT899" s="19">
        <f t="shared" si="3383"/>
        <v>1.0001088652610952</v>
      </c>
      <c r="FU899" s="19">
        <f t="shared" si="3383"/>
        <v>1.0001451378809869</v>
      </c>
      <c r="FV899" s="19">
        <f t="shared" si="3378"/>
        <v>1.0001088376142795</v>
      </c>
      <c r="FW899" s="19">
        <f t="shared" si="3378"/>
        <v>1.0000725505132948</v>
      </c>
      <c r="FX899" s="19">
        <f t="shared" si="3378"/>
        <v>1.0000362726250498</v>
      </c>
      <c r="FY899" s="19">
        <f t="shared" si="3378"/>
        <v>1.0000725426187886</v>
      </c>
      <c r="FZ899" s="19">
        <f t="shared" si="3378"/>
        <v>1.000108806035108</v>
      </c>
      <c r="GA899" s="19">
        <f t="shared" si="3378"/>
        <v>1</v>
      </c>
      <c r="GB899" s="19">
        <f t="shared" si="3378"/>
        <v>1.0001087941976428</v>
      </c>
      <c r="GC899" s="19">
        <f t="shared" si="3378"/>
        <v>1.0000362607875843</v>
      </c>
      <c r="GD899" s="19">
        <f t="shared" si="3378"/>
        <v>1.0000725189455746</v>
      </c>
      <c r="GE899" s="19">
        <f t="shared" si="3378"/>
        <v>1.0000362568434793</v>
      </c>
      <c r="GF899" s="19">
        <f t="shared" si="3378"/>
        <v>1.0000725110579363</v>
      </c>
      <c r="GG899" s="19">
        <f t="shared" si="3378"/>
        <v>1.000036252900232</v>
      </c>
      <c r="GH899" s="19">
        <f t="shared" si="3378"/>
        <v>1.0000362515860068</v>
      </c>
      <c r="GI899" s="19">
        <f t="shared" si="3378"/>
        <v>1</v>
      </c>
      <c r="GJ899" s="8"/>
      <c r="GK899" s="8"/>
      <c r="GL899" s="8"/>
      <c r="GM899" s="8"/>
      <c r="GN899" s="8"/>
      <c r="GO899" s="8"/>
      <c r="GP899" s="8"/>
      <c r="GQ899" s="8"/>
      <c r="GR899" s="8"/>
      <c r="GS899" s="8"/>
    </row>
    <row r="900" spans="1:201" x14ac:dyDescent="0.25">
      <c r="A900" s="115">
        <f>$A$46</f>
        <v>20144</v>
      </c>
      <c r="B900" s="19">
        <f t="shared" si="3379"/>
        <v>1.1929050638728058</v>
      </c>
      <c r="C900" s="19">
        <f t="shared" si="3379"/>
        <v>1.033975346687211</v>
      </c>
      <c r="D900" s="19">
        <f t="shared" si="3379"/>
        <v>1.0203412562402205</v>
      </c>
      <c r="E900" s="19">
        <f t="shared" si="3379"/>
        <v>1.0167226522564627</v>
      </c>
      <c r="F900" s="19">
        <f t="shared" si="3379"/>
        <v>1.0140774258421317</v>
      </c>
      <c r="G900" s="19">
        <f t="shared" si="3379"/>
        <v>1.0101990225936681</v>
      </c>
      <c r="H900" s="19">
        <f t="shared" si="3379"/>
        <v>1.0110075019280655</v>
      </c>
      <c r="I900" s="19">
        <f t="shared" si="3379"/>
        <v>1.0134535367545077</v>
      </c>
      <c r="J900" s="19">
        <f t="shared" si="3379"/>
        <v>1.0052689202134939</v>
      </c>
      <c r="K900" s="19">
        <f t="shared" si="3379"/>
        <v>1.0023143421142195</v>
      </c>
      <c r="L900" s="19">
        <f t="shared" si="3379"/>
        <v>1.0011544991511037</v>
      </c>
      <c r="M900" s="19">
        <f t="shared" si="3379"/>
        <v>1.0006783340116674</v>
      </c>
      <c r="N900" s="19">
        <f t="shared" si="3379"/>
        <v>1.0005422993492408</v>
      </c>
      <c r="O900" s="19">
        <f t="shared" si="3379"/>
        <v>1.0007452574525746</v>
      </c>
      <c r="P900" s="19">
        <f t="shared" si="3379"/>
        <v>1.0002031006702321</v>
      </c>
      <c r="Q900" s="19">
        <f t="shared" si="3379"/>
        <v>1.0002030594287261</v>
      </c>
      <c r="R900" s="19">
        <f t="shared" si="3374"/>
        <v>1.0002030182039656</v>
      </c>
      <c r="S900" s="19">
        <f t="shared" si="3374"/>
        <v>1.0001353179972936</v>
      </c>
      <c r="T900" s="19">
        <f t="shared" si="3374"/>
        <v>1.0001352996888107</v>
      </c>
      <c r="U900" s="19">
        <f t="shared" si="3374"/>
        <v>1.0001352813852813</v>
      </c>
      <c r="V900" s="19">
        <f t="shared" si="3374"/>
        <v>1.0002028946300554</v>
      </c>
      <c r="W900" s="19">
        <f t="shared" si="3374"/>
        <v>1</v>
      </c>
      <c r="X900" s="19">
        <f t="shared" si="3374"/>
        <v>1.0000676178240584</v>
      </c>
      <c r="Y900" s="19">
        <f t="shared" si="3374"/>
        <v>1.0000676132521975</v>
      </c>
      <c r="Z900" s="19">
        <f t="shared" si="3374"/>
        <v>1</v>
      </c>
      <c r="AA900" s="19">
        <f t="shared" si="3374"/>
        <v>1.0000676086809546</v>
      </c>
      <c r="AB900" s="19">
        <f t="shared" si="3374"/>
        <v>1</v>
      </c>
      <c r="AC900" s="19">
        <f t="shared" si="3374"/>
        <v>1</v>
      </c>
      <c r="AD900" s="19">
        <f t="shared" si="3374"/>
        <v>1</v>
      </c>
      <c r="AE900" s="8"/>
      <c r="AF900" s="8"/>
      <c r="AG900" s="8"/>
      <c r="AH900" s="8"/>
      <c r="AI900" s="8"/>
      <c r="AJ900" s="8"/>
      <c r="AK900" s="8"/>
      <c r="AL900" s="8"/>
      <c r="AM900" s="8"/>
      <c r="AN900" s="8"/>
      <c r="AO900" s="8"/>
      <c r="AP900" s="19">
        <f t="shared" si="3380"/>
        <v>1.2785635052689961</v>
      </c>
      <c r="AQ900" s="19">
        <f t="shared" si="3380"/>
        <v>1.0416982973647111</v>
      </c>
      <c r="AR900" s="19">
        <f t="shared" si="3380"/>
        <v>1.0132736453073761</v>
      </c>
      <c r="AS900" s="19">
        <f t="shared" si="3380"/>
        <v>1.0054796397136889</v>
      </c>
      <c r="AT900" s="19">
        <f t="shared" si="3380"/>
        <v>1.0032187744814196</v>
      </c>
      <c r="AU900" s="19">
        <f t="shared" si="3380"/>
        <v>1.0016806152070212</v>
      </c>
      <c r="AV900" s="19">
        <f t="shared" si="3380"/>
        <v>1.0011524251771007</v>
      </c>
      <c r="AW900" s="19">
        <f t="shared" si="3380"/>
        <v>1.0010833869384161</v>
      </c>
      <c r="AX900" s="19">
        <f t="shared" si="3380"/>
        <v>1.0005749264432344</v>
      </c>
      <c r="AY900" s="19">
        <f t="shared" si="3380"/>
        <v>1.0003210978165349</v>
      </c>
      <c r="AZ900" s="19">
        <f t="shared" si="3380"/>
        <v>1.0003547836664357</v>
      </c>
      <c r="BA900" s="19">
        <f t="shared" si="3380"/>
        <v>1.0002871039654124</v>
      </c>
      <c r="BB900" s="19">
        <f t="shared" si="3380"/>
        <v>1.0001350689695927</v>
      </c>
      <c r="BC900" s="19">
        <f t="shared" si="3380"/>
        <v>1.0000844067052688</v>
      </c>
      <c r="BD900" s="19">
        <f t="shared" si="3380"/>
        <v>1.0000337598325513</v>
      </c>
      <c r="BE900" s="19">
        <f t="shared" si="3380"/>
        <v>1.0000337586928634</v>
      </c>
      <c r="BF900" s="19">
        <f t="shared" si="3375"/>
        <v>1.0000506363298789</v>
      </c>
      <c r="BG900" s="19">
        <f t="shared" si="3375"/>
        <v>1.0000168779219902</v>
      </c>
      <c r="BH900" s="19">
        <f t="shared" si="3375"/>
        <v>1</v>
      </c>
      <c r="BI900" s="19">
        <f t="shared" si="3375"/>
        <v>1</v>
      </c>
      <c r="BJ900" s="19">
        <f t="shared" si="3375"/>
        <v>1</v>
      </c>
      <c r="BK900" s="19">
        <f t="shared" si="3375"/>
        <v>1</v>
      </c>
      <c r="BL900" s="19">
        <f t="shared" si="3375"/>
        <v>1</v>
      </c>
      <c r="BM900" s="19">
        <f t="shared" si="3375"/>
        <v>1</v>
      </c>
      <c r="BN900" s="19">
        <f t="shared" si="3375"/>
        <v>1</v>
      </c>
      <c r="BO900" s="19">
        <f t="shared" si="3375"/>
        <v>1</v>
      </c>
      <c r="BP900" s="19">
        <f t="shared" si="3375"/>
        <v>1</v>
      </c>
      <c r="BQ900" s="19">
        <f t="shared" si="3375"/>
        <v>1</v>
      </c>
      <c r="BR900" s="19">
        <f t="shared" si="3375"/>
        <v>1</v>
      </c>
      <c r="BS900" s="8"/>
      <c r="BT900" s="8"/>
      <c r="BU900" s="8"/>
      <c r="BV900" s="8"/>
      <c r="BW900" s="8"/>
      <c r="BX900" s="8"/>
      <c r="BY900" s="8"/>
      <c r="BZ900" s="8"/>
      <c r="CA900" s="8"/>
      <c r="CB900" s="8"/>
      <c r="CC900" s="8"/>
      <c r="CD900" s="19">
        <f t="shared" si="3381"/>
        <v>1.1660753118919538</v>
      </c>
      <c r="CE900" s="19">
        <f t="shared" si="3381"/>
        <v>1.0796034550451512</v>
      </c>
      <c r="CF900" s="19">
        <f t="shared" si="3381"/>
        <v>1.0290026366033276</v>
      </c>
      <c r="CG900" s="19">
        <f t="shared" si="3381"/>
        <v>1.0161689344407139</v>
      </c>
      <c r="CH900" s="19">
        <f t="shared" si="3381"/>
        <v>1.0086079471350318</v>
      </c>
      <c r="CI900" s="19">
        <f t="shared" si="3381"/>
        <v>1.0052586206896552</v>
      </c>
      <c r="CJ900" s="19">
        <f t="shared" si="3381"/>
        <v>1.0040305291141411</v>
      </c>
      <c r="CK900" s="19">
        <f t="shared" si="3381"/>
        <v>1.0030748206354629</v>
      </c>
      <c r="CL900" s="19">
        <f t="shared" si="3381"/>
        <v>1.0007663487738419</v>
      </c>
      <c r="CM900" s="19">
        <f t="shared" si="3381"/>
        <v>1.0008508465923593</v>
      </c>
      <c r="CN900" s="19">
        <f t="shared" si="3381"/>
        <v>1.0005950862875117</v>
      </c>
      <c r="CO900" s="19">
        <f t="shared" si="3381"/>
        <v>1.0005097706032287</v>
      </c>
      <c r="CP900" s="19">
        <f t="shared" si="3381"/>
        <v>1.0005944293478262</v>
      </c>
      <c r="CQ900" s="19">
        <f t="shared" si="3381"/>
        <v>1.0006789442417041</v>
      </c>
      <c r="CR900" s="19">
        <f t="shared" si="3381"/>
        <v>1</v>
      </c>
      <c r="CS900" s="19">
        <f t="shared" si="3381"/>
        <v>1.0003392417945891</v>
      </c>
      <c r="CT900" s="19">
        <f t="shared" si="3376"/>
        <v>1.0001695633743111</v>
      </c>
      <c r="CU900" s="19">
        <f t="shared" si="3376"/>
        <v>1.0000847673137239</v>
      </c>
      <c r="CV900" s="19">
        <f t="shared" si="3376"/>
        <v>1.0000847601288354</v>
      </c>
      <c r="CW900" s="19">
        <f t="shared" si="3376"/>
        <v>1</v>
      </c>
      <c r="CX900" s="19">
        <f t="shared" si="3376"/>
        <v>1</v>
      </c>
      <c r="CY900" s="19">
        <f t="shared" si="3376"/>
        <v>1.0000847529451649</v>
      </c>
      <c r="CZ900" s="19">
        <f t="shared" si="3376"/>
        <v>1</v>
      </c>
      <c r="DA900" s="19">
        <f t="shared" si="3376"/>
        <v>1</v>
      </c>
      <c r="DB900" s="19">
        <f t="shared" si="3376"/>
        <v>1</v>
      </c>
      <c r="DC900" s="19">
        <f t="shared" si="3376"/>
        <v>1</v>
      </c>
      <c r="DD900" s="19">
        <f t="shared" si="3376"/>
        <v>1</v>
      </c>
      <c r="DE900" s="19">
        <f t="shared" si="3376"/>
        <v>1</v>
      </c>
      <c r="DF900" s="19">
        <f t="shared" si="3376"/>
        <v>1</v>
      </c>
      <c r="DG900" s="8"/>
      <c r="DH900" s="8"/>
      <c r="DI900" s="8"/>
      <c r="DJ900" s="8"/>
      <c r="DK900" s="8"/>
      <c r="DL900" s="8"/>
      <c r="DM900" s="8"/>
      <c r="DN900" s="8"/>
      <c r="DO900" s="8"/>
      <c r="DP900" s="8"/>
      <c r="DQ900" s="8"/>
      <c r="DR900" s="19">
        <f t="shared" si="3382"/>
        <v>2.0438013296832227</v>
      </c>
      <c r="DS900" s="19">
        <f t="shared" si="3382"/>
        <v>1.1523153463451972</v>
      </c>
      <c r="DT900" s="19">
        <f t="shared" si="3382"/>
        <v>1.0622716705413484</v>
      </c>
      <c r="DU900" s="19">
        <f t="shared" si="3382"/>
        <v>1.0320462716898546</v>
      </c>
      <c r="DV900" s="19">
        <f t="shared" si="3382"/>
        <v>1.0319600121175401</v>
      </c>
      <c r="DW900" s="19">
        <f t="shared" si="3382"/>
        <v>1.0249522970791134</v>
      </c>
      <c r="DX900" s="19">
        <f t="shared" si="3382"/>
        <v>1.0161821566661893</v>
      </c>
      <c r="DY900" s="19">
        <f t="shared" si="3382"/>
        <v>1.0162063134160091</v>
      </c>
      <c r="DZ900" s="19">
        <f t="shared" si="3382"/>
        <v>1.0048536957426155</v>
      </c>
      <c r="EA900" s="19">
        <f t="shared" si="3382"/>
        <v>1.0037261937620756</v>
      </c>
      <c r="EB900" s="19">
        <f t="shared" si="3382"/>
        <v>1.0026124020349236</v>
      </c>
      <c r="EC900" s="19">
        <f t="shared" si="3382"/>
        <v>1.0015085024684587</v>
      </c>
      <c r="ED900" s="19">
        <f t="shared" si="3382"/>
        <v>1.0016431603450637</v>
      </c>
      <c r="EE900" s="19">
        <f t="shared" si="3382"/>
        <v>1.0021872863978127</v>
      </c>
      <c r="EF900" s="19">
        <f t="shared" si="3382"/>
        <v>1.0010912563088255</v>
      </c>
      <c r="EG900" s="19">
        <f t="shared" si="3382"/>
        <v>1.0004087750374711</v>
      </c>
      <c r="EH900" s="19">
        <f t="shared" si="3377"/>
        <v>1.0005448106782893</v>
      </c>
      <c r="EI900" s="19">
        <f t="shared" si="3377"/>
        <v>1.0005445140212361</v>
      </c>
      <c r="EJ900" s="19">
        <f t="shared" si="3377"/>
        <v>1.0005442176870749</v>
      </c>
      <c r="EK900" s="19">
        <f t="shared" si="3377"/>
        <v>1.0001359804188197</v>
      </c>
      <c r="EL900" s="19">
        <f t="shared" si="3377"/>
        <v>1.0001359619306593</v>
      </c>
      <c r="EM900" s="19">
        <f t="shared" si="3377"/>
        <v>1</v>
      </c>
      <c r="EN900" s="19">
        <f t="shared" si="3377"/>
        <v>1</v>
      </c>
      <c r="EO900" s="19">
        <f t="shared" si="3377"/>
        <v>1.0001359434475259</v>
      </c>
      <c r="EP900" s="19">
        <f t="shared" si="3377"/>
        <v>1.0001359249694168</v>
      </c>
      <c r="EQ900" s="19">
        <f t="shared" si="3377"/>
        <v>1</v>
      </c>
      <c r="ER900" s="19">
        <f t="shared" si="3377"/>
        <v>1</v>
      </c>
      <c r="ES900" s="19">
        <f t="shared" si="3377"/>
        <v>1.0001359064963304</v>
      </c>
      <c r="ET900" s="19">
        <f t="shared" si="3377"/>
        <v>1</v>
      </c>
      <c r="EU900" s="8"/>
      <c r="EV900" s="8"/>
      <c r="EW900" s="8"/>
      <c r="EX900" s="8"/>
      <c r="EY900" s="8"/>
      <c r="EZ900" s="8"/>
      <c r="FA900" s="8"/>
      <c r="FB900" s="8"/>
      <c r="FC900" s="8"/>
      <c r="FD900" s="8"/>
      <c r="FE900" s="8"/>
      <c r="FF900" s="19">
        <f t="shared" si="3383"/>
        <v>1.2523536635284487</v>
      </c>
      <c r="FG900" s="19">
        <f t="shared" si="3383"/>
        <v>1.0265566268998203</v>
      </c>
      <c r="FH900" s="19">
        <f t="shared" si="3383"/>
        <v>1.0113826315370533</v>
      </c>
      <c r="FI900" s="19">
        <f t="shared" si="3383"/>
        <v>1.0051156933732095</v>
      </c>
      <c r="FJ900" s="19">
        <f t="shared" si="3383"/>
        <v>1.0022316185106883</v>
      </c>
      <c r="FK900" s="19">
        <f t="shared" si="3383"/>
        <v>1.0011719207781553</v>
      </c>
      <c r="FL900" s="19">
        <f t="shared" si="3383"/>
        <v>1.0008974208903976</v>
      </c>
      <c r="FM900" s="19">
        <f t="shared" si="3383"/>
        <v>1.0007796663028223</v>
      </c>
      <c r="FN900" s="19">
        <f t="shared" si="3383"/>
        <v>1.0006622000623246</v>
      </c>
      <c r="FO900" s="19">
        <f t="shared" si="3383"/>
        <v>1.0003114173381602</v>
      </c>
      <c r="FP900" s="19">
        <f t="shared" si="3383"/>
        <v>1.0003891504844924</v>
      </c>
      <c r="FQ900" s="19">
        <f t="shared" si="3383"/>
        <v>1.0001944995526511</v>
      </c>
      <c r="FR900" s="19">
        <f t="shared" si="3383"/>
        <v>1.0002722464219043</v>
      </c>
      <c r="FS900" s="19">
        <f t="shared" si="3383"/>
        <v>1.0000388817605661</v>
      </c>
      <c r="FT900" s="19">
        <f t="shared" si="3383"/>
        <v>1.0001944012441679</v>
      </c>
      <c r="FU900" s="19">
        <f t="shared" si="3383"/>
        <v>1.0000388726919338</v>
      </c>
      <c r="FV900" s="19">
        <f t="shared" si="3378"/>
        <v>1.0000388711809065</v>
      </c>
      <c r="FW900" s="19">
        <f t="shared" si="3378"/>
        <v>1.0000777393399931</v>
      </c>
      <c r="FX900" s="19">
        <f t="shared" si="3378"/>
        <v>1.0000777332970578</v>
      </c>
      <c r="FY900" s="19">
        <f t="shared" si="3378"/>
        <v>1</v>
      </c>
      <c r="FZ900" s="19">
        <f t="shared" si="3378"/>
        <v>1.000038863627531</v>
      </c>
      <c r="GA900" s="19">
        <f t="shared" si="3378"/>
        <v>1.000038862117208</v>
      </c>
      <c r="GB900" s="19">
        <f t="shared" si="3378"/>
        <v>1</v>
      </c>
      <c r="GC900" s="19">
        <f t="shared" si="3378"/>
        <v>1.0000388606070028</v>
      </c>
      <c r="GD900" s="19">
        <f t="shared" si="3378"/>
        <v>1</v>
      </c>
      <c r="GE900" s="19">
        <f t="shared" si="3378"/>
        <v>1</v>
      </c>
      <c r="GF900" s="19">
        <f t="shared" si="3378"/>
        <v>1</v>
      </c>
      <c r="GG900" s="19">
        <f t="shared" si="3378"/>
        <v>1</v>
      </c>
      <c r="GH900" s="19">
        <f t="shared" si="3378"/>
        <v>1</v>
      </c>
      <c r="GI900" s="8"/>
      <c r="GJ900" s="8"/>
      <c r="GK900" s="8"/>
      <c r="GL900" s="8"/>
      <c r="GM900" s="8"/>
      <c r="GN900" s="8"/>
      <c r="GO900" s="8"/>
      <c r="GP900" s="8"/>
      <c r="GQ900" s="8"/>
      <c r="GR900" s="8"/>
      <c r="GS900" s="8"/>
    </row>
    <row r="901" spans="1:201" x14ac:dyDescent="0.25">
      <c r="A901" s="115">
        <f>$A$47</f>
        <v>20151</v>
      </c>
      <c r="B901" s="19">
        <f t="shared" si="3379"/>
        <v>1.1920782851817335</v>
      </c>
      <c r="C901" s="19">
        <f t="shared" si="3379"/>
        <v>1.0340864670471426</v>
      </c>
      <c r="D901" s="19">
        <f t="shared" si="3379"/>
        <v>1.0210176154834807</v>
      </c>
      <c r="E901" s="19">
        <f t="shared" si="3379"/>
        <v>1.0169566827101073</v>
      </c>
      <c r="F901" s="19">
        <f t="shared" si="3379"/>
        <v>1.010703363914373</v>
      </c>
      <c r="G901" s="19">
        <f t="shared" si="3379"/>
        <v>1.0095814422592033</v>
      </c>
      <c r="H901" s="19">
        <f t="shared" si="3379"/>
        <v>1.0084915084915085</v>
      </c>
      <c r="I901" s="19">
        <f t="shared" si="3379"/>
        <v>1.014151277152763</v>
      </c>
      <c r="J901" s="19">
        <f t="shared" si="3379"/>
        <v>1.0042559129282076</v>
      </c>
      <c r="K901" s="19">
        <f t="shared" si="3379"/>
        <v>1.0019452549673475</v>
      </c>
      <c r="L901" s="19">
        <f t="shared" si="3379"/>
        <v>1.0007627236166967</v>
      </c>
      <c r="M901" s="19">
        <f t="shared" si="3379"/>
        <v>1.0013164276311231</v>
      </c>
      <c r="N901" s="19">
        <f t="shared" si="3379"/>
        <v>1.0003459728757265</v>
      </c>
      <c r="O901" s="19">
        <f t="shared" si="3379"/>
        <v>1.0004150238638723</v>
      </c>
      <c r="P901" s="19">
        <f t="shared" si="3379"/>
        <v>1.0004148516905207</v>
      </c>
      <c r="Q901" s="19">
        <f t="shared" si="3379"/>
        <v>1.000138226553321</v>
      </c>
      <c r="R901" s="19">
        <f t="shared" si="3374"/>
        <v>1.0003455186234538</v>
      </c>
      <c r="S901" s="19">
        <f t="shared" si="3374"/>
        <v>1.0002072395689416</v>
      </c>
      <c r="T901" s="19">
        <f t="shared" si="3374"/>
        <v>1.000138131086401</v>
      </c>
      <c r="U901" s="19">
        <f t="shared" si="3374"/>
        <v>1</v>
      </c>
      <c r="V901" s="19">
        <f t="shared" si="3374"/>
        <v>1</v>
      </c>
      <c r="W901" s="19">
        <f t="shared" si="3374"/>
        <v>1</v>
      </c>
      <c r="X901" s="19">
        <f t="shared" si="3374"/>
        <v>1</v>
      </c>
      <c r="Y901" s="19">
        <f t="shared" si="3374"/>
        <v>1</v>
      </c>
      <c r="Z901" s="19">
        <f t="shared" si="3374"/>
        <v>1.0000690560044196</v>
      </c>
      <c r="AA901" s="19">
        <f t="shared" si="3374"/>
        <v>1</v>
      </c>
      <c r="AB901" s="19">
        <f t="shared" si="3374"/>
        <v>1</v>
      </c>
      <c r="AC901" s="19">
        <f t="shared" si="3374"/>
        <v>1</v>
      </c>
      <c r="AD901" s="8"/>
      <c r="AE901" s="8"/>
      <c r="AF901" s="8"/>
      <c r="AG901" s="8"/>
      <c r="AH901" s="8"/>
      <c r="AI901" s="8"/>
      <c r="AJ901" s="8"/>
      <c r="AK901" s="8"/>
      <c r="AL901" s="8"/>
      <c r="AM901" s="8"/>
      <c r="AN901" s="8"/>
      <c r="AO901" s="8"/>
      <c r="AP901" s="19">
        <f t="shared" si="3380"/>
        <v>1.2354986491248678</v>
      </c>
      <c r="AQ901" s="19">
        <f t="shared" si="3380"/>
        <v>1.0348551978550649</v>
      </c>
      <c r="AR901" s="19">
        <f t="shared" si="3380"/>
        <v>1.0126970710374481</v>
      </c>
      <c r="AS901" s="19">
        <f t="shared" si="3380"/>
        <v>1.0064776005661096</v>
      </c>
      <c r="AT901" s="19">
        <f t="shared" si="3380"/>
        <v>1.0025238867856499</v>
      </c>
      <c r="AU901" s="19">
        <f t="shared" si="3380"/>
        <v>1.0016543787088654</v>
      </c>
      <c r="AV901" s="19">
        <f t="shared" si="3380"/>
        <v>1.0012925927255754</v>
      </c>
      <c r="AW901" s="19">
        <f t="shared" si="3380"/>
        <v>1.001111629074479</v>
      </c>
      <c r="AX901" s="19">
        <f t="shared" si="3380"/>
        <v>1.0005731069560857</v>
      </c>
      <c r="AY901" s="19">
        <f t="shared" si="3380"/>
        <v>1.0005369800243431</v>
      </c>
      <c r="AZ901" s="19">
        <f t="shared" si="3380"/>
        <v>1.0005009123761137</v>
      </c>
      <c r="BA901" s="19">
        <f t="shared" si="3380"/>
        <v>1.0002324500232449</v>
      </c>
      <c r="BB901" s="19">
        <f t="shared" si="3380"/>
        <v>1.0001072596935947</v>
      </c>
      <c r="BC901" s="19">
        <f t="shared" si="3380"/>
        <v>1.0000714987934578</v>
      </c>
      <c r="BD901" s="19">
        <f t="shared" si="3380"/>
        <v>1.0000357468408729</v>
      </c>
      <c r="BE901" s="19">
        <f t="shared" si="3380"/>
        <v>1.000017872781541</v>
      </c>
      <c r="BF901" s="19">
        <f t="shared" si="3375"/>
        <v>1.0000357449242208</v>
      </c>
      <c r="BG901" s="19">
        <f t="shared" si="3375"/>
        <v>1.0000178718232835</v>
      </c>
      <c r="BH901" s="19">
        <f t="shared" si="3375"/>
        <v>1</v>
      </c>
      <c r="BI901" s="19">
        <f t="shared" si="3375"/>
        <v>1</v>
      </c>
      <c r="BJ901" s="19">
        <f t="shared" si="3375"/>
        <v>1</v>
      </c>
      <c r="BK901" s="19">
        <f t="shared" si="3375"/>
        <v>1</v>
      </c>
      <c r="BL901" s="19">
        <f t="shared" si="3375"/>
        <v>1</v>
      </c>
      <c r="BM901" s="19">
        <f t="shared" si="3375"/>
        <v>1</v>
      </c>
      <c r="BN901" s="19">
        <f t="shared" si="3375"/>
        <v>1</v>
      </c>
      <c r="BO901" s="19">
        <f t="shared" si="3375"/>
        <v>1</v>
      </c>
      <c r="BP901" s="19">
        <f t="shared" si="3375"/>
        <v>1.000017871503887</v>
      </c>
      <c r="BQ901" s="19">
        <f t="shared" si="3375"/>
        <v>1</v>
      </c>
      <c r="BR901" s="8"/>
      <c r="BS901" s="8"/>
      <c r="BT901" s="8"/>
      <c r="BU901" s="8"/>
      <c r="BV901" s="8"/>
      <c r="BW901" s="8"/>
      <c r="BX901" s="8"/>
      <c r="BY901" s="8"/>
      <c r="BZ901" s="8"/>
      <c r="CA901" s="8"/>
      <c r="CB901" s="8"/>
      <c r="CC901" s="8"/>
      <c r="CD901" s="19">
        <f t="shared" si="3381"/>
        <v>1.1647656831143069</v>
      </c>
      <c r="CE901" s="19">
        <f t="shared" si="3381"/>
        <v>1.0745077168706758</v>
      </c>
      <c r="CF901" s="19">
        <f t="shared" si="3381"/>
        <v>1.0317979197622587</v>
      </c>
      <c r="CG901" s="19">
        <f t="shared" si="3381"/>
        <v>1.017089093701997</v>
      </c>
      <c r="CH901" s="19">
        <f t="shared" si="3381"/>
        <v>1.0100056635831602</v>
      </c>
      <c r="CI901" s="19">
        <f t="shared" si="3381"/>
        <v>1.0047663551401869</v>
      </c>
      <c r="CJ901" s="19">
        <f t="shared" si="3381"/>
        <v>1.0039996279415868</v>
      </c>
      <c r="CK901" s="19">
        <f t="shared" si="3381"/>
        <v>1.0052807115063924</v>
      </c>
      <c r="CL901" s="19">
        <f t="shared" si="3381"/>
        <v>1.0014745184775597</v>
      </c>
      <c r="CM901" s="19">
        <f t="shared" si="3381"/>
        <v>1.0012883040397533</v>
      </c>
      <c r="CN901" s="19">
        <f t="shared" si="3381"/>
        <v>1.0008271298593878</v>
      </c>
      <c r="CO901" s="19">
        <f t="shared" si="3381"/>
        <v>1.0004591368227731</v>
      </c>
      <c r="CP901" s="19">
        <f t="shared" si="3381"/>
        <v>1.0004589261128958</v>
      </c>
      <c r="CQ901" s="19">
        <f t="shared" si="3381"/>
        <v>1.0002752293577981</v>
      </c>
      <c r="CR901" s="19">
        <f t="shared" si="3381"/>
        <v>1.0001834357516279</v>
      </c>
      <c r="CS901" s="19">
        <f t="shared" si="3381"/>
        <v>1.0002751031636863</v>
      </c>
      <c r="CT901" s="19">
        <f t="shared" si="3376"/>
        <v>1.0002750275027503</v>
      </c>
      <c r="CU901" s="19">
        <f t="shared" si="3376"/>
        <v>1</v>
      </c>
      <c r="CV901" s="19">
        <f t="shared" si="3376"/>
        <v>1.0000916506278068</v>
      </c>
      <c r="CW901" s="19">
        <f t="shared" si="3376"/>
        <v>1</v>
      </c>
      <c r="CX901" s="19">
        <f t="shared" si="3376"/>
        <v>1</v>
      </c>
      <c r="CY901" s="19">
        <f t="shared" si="3376"/>
        <v>1</v>
      </c>
      <c r="CZ901" s="19">
        <f t="shared" si="3376"/>
        <v>1.0001832844574781</v>
      </c>
      <c r="DA901" s="19">
        <f t="shared" si="3376"/>
        <v>1</v>
      </c>
      <c r="DB901" s="19">
        <f t="shared" si="3376"/>
        <v>1.0000916254352208</v>
      </c>
      <c r="DC901" s="19">
        <f t="shared" si="3376"/>
        <v>1</v>
      </c>
      <c r="DD901" s="19">
        <f t="shared" si="3376"/>
        <v>1.0000916170407697</v>
      </c>
      <c r="DE901" s="19">
        <f t="shared" si="3376"/>
        <v>1.0000916086478564</v>
      </c>
      <c r="DF901" s="8"/>
      <c r="DG901" s="8"/>
      <c r="DH901" s="8"/>
      <c r="DI901" s="8"/>
      <c r="DJ901" s="8"/>
      <c r="DK901" s="8"/>
      <c r="DL901" s="8"/>
      <c r="DM901" s="8"/>
      <c r="DN901" s="8"/>
      <c r="DO901" s="8"/>
      <c r="DP901" s="8"/>
      <c r="DQ901" s="8"/>
      <c r="DR901" s="19">
        <f t="shared" si="3382"/>
        <v>1.9542483660130718</v>
      </c>
      <c r="DS901" s="19">
        <f t="shared" si="3382"/>
        <v>1.1302489780750651</v>
      </c>
      <c r="DT901" s="19">
        <f t="shared" si="3382"/>
        <v>1.0516192668091402</v>
      </c>
      <c r="DU901" s="19">
        <f t="shared" si="3382"/>
        <v>1.0415819915585431</v>
      </c>
      <c r="DV901" s="19">
        <f t="shared" si="3382"/>
        <v>1.029266096352994</v>
      </c>
      <c r="DW901" s="19">
        <f t="shared" si="3382"/>
        <v>1.0214348206474191</v>
      </c>
      <c r="DX901" s="19">
        <f t="shared" si="3382"/>
        <v>1.0141327623126339</v>
      </c>
      <c r="DY901" s="19">
        <f t="shared" si="3382"/>
        <v>1.015625</v>
      </c>
      <c r="DZ901" s="19">
        <f t="shared" si="3382"/>
        <v>1.0059598059598061</v>
      </c>
      <c r="EA901" s="19">
        <f t="shared" si="3382"/>
        <v>1.0034444750620006</v>
      </c>
      <c r="EB901" s="19">
        <f t="shared" si="3382"/>
        <v>1.0028834271591378</v>
      </c>
      <c r="EC901" s="19">
        <f t="shared" si="3382"/>
        <v>1.0016429353778751</v>
      </c>
      <c r="ED901" s="19">
        <f t="shared" si="3382"/>
        <v>1.0021869874248224</v>
      </c>
      <c r="EE901" s="19">
        <f t="shared" si="3382"/>
        <v>1.0015002727768685</v>
      </c>
      <c r="EF901" s="19">
        <f t="shared" si="3382"/>
        <v>1.0012256570883835</v>
      </c>
      <c r="EG901" s="19">
        <f t="shared" si="3382"/>
        <v>1.000816104461371</v>
      </c>
      <c r="EH901" s="19">
        <f t="shared" si="3377"/>
        <v>1.0001359064963304</v>
      </c>
      <c r="EI901" s="19">
        <f t="shared" si="3377"/>
        <v>1.0005435521130588</v>
      </c>
      <c r="EJ901" s="19">
        <f t="shared" si="3377"/>
        <v>1.0004074426184979</v>
      </c>
      <c r="EK901" s="19">
        <f t="shared" si="3377"/>
        <v>1.0005430355688298</v>
      </c>
      <c r="EL901" s="19">
        <f t="shared" si="3377"/>
        <v>1.000135685210312</v>
      </c>
      <c r="EM901" s="19">
        <f t="shared" si="3377"/>
        <v>1</v>
      </c>
      <c r="EN901" s="19">
        <f t="shared" si="3377"/>
        <v>1.0005426672093338</v>
      </c>
      <c r="EO901" s="19">
        <f t="shared" si="3377"/>
        <v>1</v>
      </c>
      <c r="EP901" s="19">
        <f t="shared" si="3377"/>
        <v>1</v>
      </c>
      <c r="EQ901" s="19">
        <f t="shared" si="3377"/>
        <v>1</v>
      </c>
      <c r="ER901" s="19">
        <f t="shared" si="3377"/>
        <v>1</v>
      </c>
      <c r="ES901" s="19">
        <f t="shared" si="3377"/>
        <v>1.0001355932203391</v>
      </c>
      <c r="ET901" s="8"/>
      <c r="EU901" s="8"/>
      <c r="EV901" s="8"/>
      <c r="EW901" s="8"/>
      <c r="EX901" s="8"/>
      <c r="EY901" s="8"/>
      <c r="EZ901" s="8"/>
      <c r="FA901" s="8"/>
      <c r="FB901" s="8"/>
      <c r="FC901" s="8"/>
      <c r="FD901" s="8"/>
      <c r="FE901" s="8"/>
      <c r="FF901" s="19">
        <f t="shared" si="3383"/>
        <v>1.2316733370484827</v>
      </c>
      <c r="FG901" s="19">
        <f t="shared" si="3383"/>
        <v>1.0272704837117472</v>
      </c>
      <c r="FH901" s="19">
        <f t="shared" si="3383"/>
        <v>1.0103303303303304</v>
      </c>
      <c r="FI901" s="19">
        <f t="shared" si="3383"/>
        <v>1.0068957317798122</v>
      </c>
      <c r="FJ901" s="19">
        <f t="shared" si="3383"/>
        <v>1.0042507970244421</v>
      </c>
      <c r="FK901" s="19">
        <f t="shared" si="3383"/>
        <v>1.0014501273760532</v>
      </c>
      <c r="FL901" s="19">
        <f t="shared" si="3383"/>
        <v>1.0009392611145898</v>
      </c>
      <c r="FM901" s="19">
        <f t="shared" si="3383"/>
        <v>1.0009774788864561</v>
      </c>
      <c r="FN901" s="19">
        <f t="shared" si="3383"/>
        <v>1.0006640365610717</v>
      </c>
      <c r="FO901" s="19">
        <f t="shared" si="3383"/>
        <v>1.0005074556952143</v>
      </c>
      <c r="FP901" s="19">
        <f t="shared" si="3383"/>
        <v>1.0002731067847528</v>
      </c>
      <c r="FQ901" s="19">
        <f t="shared" si="3383"/>
        <v>1.0003120368203449</v>
      </c>
      <c r="FR901" s="19">
        <f t="shared" si="3383"/>
        <v>1.0000389924354676</v>
      </c>
      <c r="FS901" s="19">
        <f t="shared" si="3383"/>
        <v>1.0002339454907008</v>
      </c>
      <c r="FT901" s="19">
        <f t="shared" si="3383"/>
        <v>1.0000779635910031</v>
      </c>
      <c r="FU901" s="19">
        <f t="shared" si="3383"/>
        <v>1.0001559150263106</v>
      </c>
      <c r="FV901" s="19">
        <f t="shared" si="3378"/>
        <v>1.0001169180404537</v>
      </c>
      <c r="FW901" s="19">
        <f t="shared" si="3378"/>
        <v>1.0000389681240744</v>
      </c>
      <c r="FX901" s="19">
        <f t="shared" si="3378"/>
        <v>1.000116899816857</v>
      </c>
      <c r="FY901" s="19">
        <f t="shared" si="3378"/>
        <v>1.0001168861528871</v>
      </c>
      <c r="FZ901" s="19">
        <f t="shared" si="3378"/>
        <v>1.0000779149947407</v>
      </c>
      <c r="GA901" s="19">
        <f t="shared" si="3378"/>
        <v>1</v>
      </c>
      <c r="GB901" s="19">
        <f t="shared" si="3378"/>
        <v>1.0000779089244674</v>
      </c>
      <c r="GC901" s="19">
        <f t="shared" si="3378"/>
        <v>1.0000389514275698</v>
      </c>
      <c r="GD901" s="19">
        <f t="shared" si="3378"/>
        <v>1</v>
      </c>
      <c r="GE901" s="19">
        <f t="shared" si="3378"/>
        <v>1</v>
      </c>
      <c r="GF901" s="19">
        <f t="shared" si="3378"/>
        <v>1</v>
      </c>
      <c r="GG901" s="19">
        <f t="shared" si="3378"/>
        <v>1</v>
      </c>
      <c r="GH901" s="8"/>
      <c r="GI901" s="8"/>
      <c r="GJ901" s="8"/>
      <c r="GK901" s="8"/>
      <c r="GL901" s="8"/>
      <c r="GM901" s="8"/>
      <c r="GN901" s="8"/>
      <c r="GO901" s="8"/>
      <c r="GP901" s="8"/>
      <c r="GQ901" s="8"/>
      <c r="GR901" s="8"/>
      <c r="GS901" s="8"/>
    </row>
    <row r="902" spans="1:201" x14ac:dyDescent="0.25">
      <c r="A902" s="115">
        <f>$A$48</f>
        <v>20152</v>
      </c>
      <c r="B902" s="19">
        <f t="shared" si="3379"/>
        <v>1.1688656771119663</v>
      </c>
      <c r="C902" s="19">
        <f t="shared" si="3379"/>
        <v>1.0268871991847612</v>
      </c>
      <c r="D902" s="19">
        <f t="shared" si="3379"/>
        <v>1.0241984732824427</v>
      </c>
      <c r="E902" s="19">
        <f t="shared" si="3379"/>
        <v>1.0188566743683387</v>
      </c>
      <c r="F902" s="19">
        <f t="shared" si="3379"/>
        <v>1.0108266276517923</v>
      </c>
      <c r="G902" s="19">
        <f t="shared" si="3379"/>
        <v>1.007960631060935</v>
      </c>
      <c r="H902" s="19">
        <f t="shared" si="3379"/>
        <v>1.0108414704192992</v>
      </c>
      <c r="I902" s="19">
        <f t="shared" si="3379"/>
        <v>1.0128560267064421</v>
      </c>
      <c r="J902" s="19">
        <f t="shared" si="3379"/>
        <v>1.0042776998597476</v>
      </c>
      <c r="K902" s="19">
        <f t="shared" si="3379"/>
        <v>1.002583618462398</v>
      </c>
      <c r="L902" s="19">
        <f t="shared" si="3379"/>
        <v>1.0013233040813483</v>
      </c>
      <c r="M902" s="19">
        <f t="shared" si="3379"/>
        <v>1.0010433331014816</v>
      </c>
      <c r="N902" s="19">
        <f t="shared" si="3379"/>
        <v>1.0001389660922735</v>
      </c>
      <c r="O902" s="19">
        <f t="shared" si="3379"/>
        <v>1.0005557871335278</v>
      </c>
      <c r="P902" s="19">
        <f t="shared" si="3379"/>
        <v>1.0001388696014442</v>
      </c>
      <c r="Q902" s="19">
        <f t="shared" si="3379"/>
        <v>1.0004859761177451</v>
      </c>
      <c r="R902" s="19">
        <f t="shared" si="3374"/>
        <v>1.0003469571854833</v>
      </c>
      <c r="S902" s="19">
        <f t="shared" si="3374"/>
        <v>1</v>
      </c>
      <c r="T902" s="19">
        <f t="shared" si="3374"/>
        <v>1</v>
      </c>
      <c r="U902" s="19">
        <f t="shared" si="3374"/>
        <v>1.0000693673695893</v>
      </c>
      <c r="V902" s="19">
        <f t="shared" si="3374"/>
        <v>1.0000693625580912</v>
      </c>
      <c r="W902" s="19">
        <f t="shared" si="3374"/>
        <v>1.0002774309890414</v>
      </c>
      <c r="X902" s="19">
        <f t="shared" si="3374"/>
        <v>1</v>
      </c>
      <c r="Y902" s="19">
        <f t="shared" si="3374"/>
        <v>1</v>
      </c>
      <c r="Z902" s="19">
        <f t="shared" si="3374"/>
        <v>1</v>
      </c>
      <c r="AA902" s="19">
        <f t="shared" si="3374"/>
        <v>1.0000693385106088</v>
      </c>
      <c r="AB902" s="19">
        <f t="shared" si="3374"/>
        <v>1</v>
      </c>
      <c r="AC902" s="8"/>
      <c r="AD902" s="8"/>
      <c r="AE902" s="8"/>
      <c r="AF902" s="8"/>
      <c r="AG902" s="8"/>
      <c r="AH902" s="8"/>
      <c r="AI902" s="8"/>
      <c r="AJ902" s="8"/>
      <c r="AK902" s="8"/>
      <c r="AL902" s="8"/>
      <c r="AM902" s="8"/>
      <c r="AN902" s="8"/>
      <c r="AO902" s="8"/>
      <c r="AP902" s="19">
        <f t="shared" si="3380"/>
        <v>1.2145512596221133</v>
      </c>
      <c r="AQ902" s="19">
        <f t="shared" si="3380"/>
        <v>1.0323376366157115</v>
      </c>
      <c r="AR902" s="19">
        <f t="shared" si="3380"/>
        <v>1.0136914624574866</v>
      </c>
      <c r="AS902" s="19">
        <f t="shared" si="3380"/>
        <v>1.0053165863730213</v>
      </c>
      <c r="AT902" s="19">
        <f t="shared" si="3380"/>
        <v>1.002618562700029</v>
      </c>
      <c r="AU902" s="19">
        <f t="shared" si="3380"/>
        <v>1.0015533781707693</v>
      </c>
      <c r="AV902" s="19">
        <f t="shared" si="3380"/>
        <v>1.0010737477204166</v>
      </c>
      <c r="AW902" s="19">
        <f t="shared" si="3380"/>
        <v>1.0010555706891855</v>
      </c>
      <c r="AX902" s="19">
        <f t="shared" si="3380"/>
        <v>1.0007143100105447</v>
      </c>
      <c r="AY902" s="19">
        <f t="shared" si="3380"/>
        <v>1.0003908905506458</v>
      </c>
      <c r="AZ902" s="19">
        <f t="shared" si="3380"/>
        <v>1.000475680818171</v>
      </c>
      <c r="BA902" s="19">
        <f t="shared" si="3380"/>
        <v>1.000492435176852</v>
      </c>
      <c r="BB902" s="19">
        <f t="shared" si="3380"/>
        <v>1.0000848608282418</v>
      </c>
      <c r="BC902" s="19">
        <f t="shared" si="3380"/>
        <v>1.0000339414509971</v>
      </c>
      <c r="BD902" s="19">
        <f t="shared" si="3380"/>
        <v>1.000016970149507</v>
      </c>
      <c r="BE902" s="19">
        <f t="shared" si="3380"/>
        <v>1.0000339397230518</v>
      </c>
      <c r="BF902" s="19">
        <f t="shared" si="3375"/>
        <v>1.0000169692855931</v>
      </c>
      <c r="BG902" s="19">
        <f t="shared" si="3375"/>
        <v>1.0000169689976413</v>
      </c>
      <c r="BH902" s="19">
        <f t="shared" si="3375"/>
        <v>1</v>
      </c>
      <c r="BI902" s="19">
        <f t="shared" si="3375"/>
        <v>1</v>
      </c>
      <c r="BJ902" s="19">
        <f t="shared" si="3375"/>
        <v>1</v>
      </c>
      <c r="BK902" s="19">
        <f t="shared" si="3375"/>
        <v>1.0000169687096994</v>
      </c>
      <c r="BL902" s="19">
        <f t="shared" si="3375"/>
        <v>1</v>
      </c>
      <c r="BM902" s="19">
        <f t="shared" si="3375"/>
        <v>1</v>
      </c>
      <c r="BN902" s="19">
        <f t="shared" si="3375"/>
        <v>1</v>
      </c>
      <c r="BO902" s="19">
        <f t="shared" si="3375"/>
        <v>1</v>
      </c>
      <c r="BP902" s="19">
        <f t="shared" si="3375"/>
        <v>1</v>
      </c>
      <c r="BQ902" s="8"/>
      <c r="BR902" s="8"/>
      <c r="BS902" s="8"/>
      <c r="BT902" s="8"/>
      <c r="BU902" s="8"/>
      <c r="BV902" s="8"/>
      <c r="BW902" s="8"/>
      <c r="BX902" s="8"/>
      <c r="BY902" s="8"/>
      <c r="BZ902" s="8"/>
      <c r="CA902" s="8"/>
      <c r="CB902" s="8"/>
      <c r="CC902" s="8"/>
      <c r="CD902" s="19">
        <f t="shared" si="3381"/>
        <v>1.1529823714078724</v>
      </c>
      <c r="CE902" s="19">
        <f t="shared" si="3381"/>
        <v>1.0751911194889516</v>
      </c>
      <c r="CF902" s="19">
        <f t="shared" si="3381"/>
        <v>1.0299990260056491</v>
      </c>
      <c r="CG902" s="19">
        <f t="shared" si="3381"/>
        <v>1.0175886524822695</v>
      </c>
      <c r="CH902" s="19">
        <f t="shared" si="3381"/>
        <v>1.007805965988291</v>
      </c>
      <c r="CI902" s="19">
        <f t="shared" si="3381"/>
        <v>1.0046104195481789</v>
      </c>
      <c r="CJ902" s="19">
        <f t="shared" si="3381"/>
        <v>1.0045892611289582</v>
      </c>
      <c r="CK902" s="19">
        <f t="shared" si="3381"/>
        <v>1.0042028323435359</v>
      </c>
      <c r="CL902" s="19">
        <f t="shared" si="3381"/>
        <v>1.0017286871076334</v>
      </c>
      <c r="CM902" s="19">
        <f t="shared" si="3381"/>
        <v>1.0009990917347866</v>
      </c>
      <c r="CN902" s="19">
        <f t="shared" si="3381"/>
        <v>1.0007258869431086</v>
      </c>
      <c r="CO902" s="19">
        <f t="shared" si="3381"/>
        <v>1.001178710671865</v>
      </c>
      <c r="CP902" s="19">
        <f t="shared" si="3381"/>
        <v>1.000271689911248</v>
      </c>
      <c r="CQ902" s="19">
        <f t="shared" si="3381"/>
        <v>1.0006337709370756</v>
      </c>
      <c r="CR902" s="19">
        <f t="shared" si="3381"/>
        <v>1.0002714440825189</v>
      </c>
      <c r="CS902" s="19">
        <f t="shared" si="3381"/>
        <v>1.0002713704206241</v>
      </c>
      <c r="CT902" s="19">
        <f t="shared" si="3376"/>
        <v>1.0003617290649303</v>
      </c>
      <c r="CU902" s="19">
        <f t="shared" si="3376"/>
        <v>1.0000903995660821</v>
      </c>
      <c r="CV902" s="19">
        <f t="shared" si="3376"/>
        <v>1.0000903913947392</v>
      </c>
      <c r="CW902" s="19">
        <f t="shared" si="3376"/>
        <v>1</v>
      </c>
      <c r="CX902" s="19">
        <f t="shared" si="3376"/>
        <v>1.0000903832248735</v>
      </c>
      <c r="CY902" s="19">
        <f t="shared" si="3376"/>
        <v>1.0000903750564845</v>
      </c>
      <c r="CZ902" s="19">
        <f t="shared" si="3376"/>
        <v>1</v>
      </c>
      <c r="DA902" s="19">
        <f t="shared" si="3376"/>
        <v>1</v>
      </c>
      <c r="DB902" s="19">
        <f t="shared" si="3376"/>
        <v>1.0000903668895718</v>
      </c>
      <c r="DC902" s="19">
        <f t="shared" si="3376"/>
        <v>1</v>
      </c>
      <c r="DD902" s="19">
        <f t="shared" si="3376"/>
        <v>1</v>
      </c>
      <c r="DE902" s="8"/>
      <c r="DF902" s="8"/>
      <c r="DG902" s="8"/>
      <c r="DH902" s="8"/>
      <c r="DI902" s="8"/>
      <c r="DJ902" s="8"/>
      <c r="DK902" s="8"/>
      <c r="DL902" s="8"/>
      <c r="DM902" s="8"/>
      <c r="DN902" s="8"/>
      <c r="DO902" s="8"/>
      <c r="DP902" s="8"/>
      <c r="DQ902" s="8"/>
      <c r="DR902" s="19">
        <f t="shared" si="3382"/>
        <v>1.7463343108504399</v>
      </c>
      <c r="DS902" s="19">
        <f t="shared" si="3382"/>
        <v>1.1163727959697733</v>
      </c>
      <c r="DT902" s="19">
        <f t="shared" si="3382"/>
        <v>1.0591155234657039</v>
      </c>
      <c r="DU902" s="19">
        <f t="shared" si="3382"/>
        <v>1.0391989774179804</v>
      </c>
      <c r="DV902" s="19">
        <f t="shared" si="3382"/>
        <v>1.0310236435697691</v>
      </c>
      <c r="DW902" s="19">
        <f t="shared" si="3382"/>
        <v>1.0163043478260869</v>
      </c>
      <c r="DX902" s="19">
        <f t="shared" si="3382"/>
        <v>1.0156514934133298</v>
      </c>
      <c r="DY902" s="19">
        <f t="shared" si="3382"/>
        <v>1.0148966225760883</v>
      </c>
      <c r="DZ902" s="19">
        <f t="shared" si="3382"/>
        <v>1.0051879033278501</v>
      </c>
      <c r="EA902" s="19">
        <f t="shared" si="3382"/>
        <v>1.0027693856998994</v>
      </c>
      <c r="EB902" s="19">
        <f t="shared" si="3382"/>
        <v>1.0025106703489832</v>
      </c>
      <c r="EC902" s="19">
        <f t="shared" si="3382"/>
        <v>1.0017530678687703</v>
      </c>
      <c r="ED902" s="19">
        <f t="shared" si="3382"/>
        <v>1.00125</v>
      </c>
      <c r="EE902" s="19">
        <f t="shared" si="3382"/>
        <v>1.0011235955056179</v>
      </c>
      <c r="EF902" s="19">
        <f t="shared" si="3382"/>
        <v>1.0011223344556679</v>
      </c>
      <c r="EG902" s="19">
        <f t="shared" si="3382"/>
        <v>1.0008719481813653</v>
      </c>
      <c r="EH902" s="19">
        <f t="shared" si="3377"/>
        <v>1.0002489110143125</v>
      </c>
      <c r="EI902" s="19">
        <f t="shared" si="3377"/>
        <v>1</v>
      </c>
      <c r="EJ902" s="19">
        <f t="shared" si="3377"/>
        <v>1.0001244245365186</v>
      </c>
      <c r="EK902" s="19">
        <f t="shared" si="3377"/>
        <v>1</v>
      </c>
      <c r="EL902" s="19">
        <f t="shared" si="3377"/>
        <v>1.0002488181139586</v>
      </c>
      <c r="EM902" s="19">
        <f t="shared" si="3377"/>
        <v>1</v>
      </c>
      <c r="EN902" s="19">
        <f t="shared" si="3377"/>
        <v>1.0001243781094526</v>
      </c>
      <c r="EO902" s="19">
        <f t="shared" si="3377"/>
        <v>1.0002487252829251</v>
      </c>
      <c r="EP902" s="19">
        <f t="shared" si="3377"/>
        <v>1</v>
      </c>
      <c r="EQ902" s="19">
        <f t="shared" si="3377"/>
        <v>1.000124331717021</v>
      </c>
      <c r="ER902" s="19">
        <f t="shared" si="3377"/>
        <v>0.99987568373943314</v>
      </c>
      <c r="ES902" s="8"/>
      <c r="ET902" s="8"/>
      <c r="EU902" s="8"/>
      <c r="EV902" s="8"/>
      <c r="EW902" s="8"/>
      <c r="EX902" s="8"/>
      <c r="EY902" s="8"/>
      <c r="EZ902" s="8"/>
      <c r="FA902" s="8"/>
      <c r="FB902" s="8"/>
      <c r="FC902" s="8"/>
      <c r="FD902" s="8"/>
      <c r="FE902" s="8"/>
      <c r="FF902" s="19">
        <f t="shared" si="3383"/>
        <v>1.2425955339624404</v>
      </c>
      <c r="FG902" s="19">
        <f t="shared" si="3383"/>
        <v>1.0231211699687959</v>
      </c>
      <c r="FH902" s="19">
        <f t="shared" si="3383"/>
        <v>1.0090027191886528</v>
      </c>
      <c r="FI902" s="19">
        <f t="shared" si="3383"/>
        <v>1.0048800029134346</v>
      </c>
      <c r="FJ902" s="19">
        <f t="shared" si="3383"/>
        <v>1.0026093574457291</v>
      </c>
      <c r="FK902" s="19">
        <f t="shared" si="3383"/>
        <v>1.001192842942346</v>
      </c>
      <c r="FL902" s="19">
        <f t="shared" si="3383"/>
        <v>1.0009747996245215</v>
      </c>
      <c r="FM902" s="19">
        <f t="shared" si="3383"/>
        <v>1.0009738503155996</v>
      </c>
      <c r="FN902" s="19">
        <f t="shared" si="3383"/>
        <v>1.0009008359757856</v>
      </c>
      <c r="FO902" s="19">
        <f t="shared" si="3383"/>
        <v>1.0002880080642258</v>
      </c>
      <c r="FP902" s="19">
        <f t="shared" si="3383"/>
        <v>1.0001439625697319</v>
      </c>
      <c r="FQ902" s="19">
        <f t="shared" si="3383"/>
        <v>1.0004678110043543</v>
      </c>
      <c r="FR902" s="19">
        <f t="shared" si="3383"/>
        <v>1.0008632472483994</v>
      </c>
      <c r="FS902" s="19">
        <f t="shared" si="3383"/>
        <v>1.0000718752246101</v>
      </c>
      <c r="FT902" s="19">
        <f t="shared" si="3383"/>
        <v>1.0001078050884002</v>
      </c>
      <c r="FU902" s="19">
        <f t="shared" si="3383"/>
        <v>1.0001796557795264</v>
      </c>
      <c r="FV902" s="19">
        <f t="shared" si="3378"/>
        <v>1.0001077741054749</v>
      </c>
      <c r="FW902" s="19">
        <f t="shared" si="3378"/>
        <v>1.0000359208304896</v>
      </c>
      <c r="FX902" s="19">
        <f t="shared" si="3378"/>
        <v>1.0000718390804597</v>
      </c>
      <c r="FY902" s="19">
        <f t="shared" si="3378"/>
        <v>1.0001077508799656</v>
      </c>
      <c r="FZ902" s="19">
        <f t="shared" si="3378"/>
        <v>1.0001077392709643</v>
      </c>
      <c r="GA902" s="19">
        <f t="shared" si="3378"/>
        <v>1.0000359092214881</v>
      </c>
      <c r="GB902" s="19">
        <f t="shared" si="3378"/>
        <v>1</v>
      </c>
      <c r="GC902" s="19">
        <f t="shared" si="3378"/>
        <v>1.0001436317282488</v>
      </c>
      <c r="GD902" s="19">
        <f t="shared" si="3378"/>
        <v>1</v>
      </c>
      <c r="GE902" s="19">
        <f t="shared" si="3378"/>
        <v>1</v>
      </c>
      <c r="GF902" s="19">
        <f t="shared" si="3378"/>
        <v>1</v>
      </c>
      <c r="GG902" s="8"/>
      <c r="GH902" s="8"/>
      <c r="GI902" s="8"/>
      <c r="GJ902" s="8"/>
      <c r="GK902" s="8"/>
      <c r="GL902" s="8"/>
      <c r="GM902" s="8"/>
      <c r="GN902" s="8"/>
      <c r="GO902" s="8"/>
      <c r="GP902" s="8"/>
      <c r="GQ902" s="8"/>
      <c r="GR902" s="8"/>
      <c r="GS902" s="8"/>
    </row>
    <row r="903" spans="1:201" x14ac:dyDescent="0.25">
      <c r="A903" s="115">
        <f>$A$49</f>
        <v>20153</v>
      </c>
      <c r="B903" s="19">
        <f t="shared" si="3379"/>
        <v>1.1925064599483204</v>
      </c>
      <c r="C903" s="19">
        <f t="shared" si="3379"/>
        <v>1.0390032502708559</v>
      </c>
      <c r="D903" s="19">
        <f t="shared" si="3379"/>
        <v>1.0231640101295993</v>
      </c>
      <c r="E903" s="19">
        <f t="shared" si="3379"/>
        <v>1.0141224430370532</v>
      </c>
      <c r="F903" s="19">
        <f t="shared" si="3379"/>
        <v>1.0100495298255689</v>
      </c>
      <c r="G903" s="19">
        <f t="shared" si="3379"/>
        <v>1.0088124511406438</v>
      </c>
      <c r="H903" s="19">
        <f t="shared" si="3379"/>
        <v>1.0096512856639661</v>
      </c>
      <c r="I903" s="19">
        <f t="shared" si="3379"/>
        <v>1.0119313424504606</v>
      </c>
      <c r="J903" s="19">
        <f t="shared" si="3379"/>
        <v>1.0040681238364477</v>
      </c>
      <c r="K903" s="19">
        <f t="shared" si="3379"/>
        <v>1.0026095316577393</v>
      </c>
      <c r="L903" s="19">
        <f t="shared" si="3379"/>
        <v>1.0016438356164383</v>
      </c>
      <c r="M903" s="19">
        <f t="shared" si="3379"/>
        <v>1.0006154266958425</v>
      </c>
      <c r="N903" s="19">
        <f t="shared" si="3379"/>
        <v>1.0006150481787741</v>
      </c>
      <c r="O903" s="19">
        <f t="shared" si="3379"/>
        <v>1.0008878568501571</v>
      </c>
      <c r="P903" s="19">
        <f t="shared" si="3379"/>
        <v>1.0005458887751622</v>
      </c>
      <c r="Q903" s="19">
        <f t="shared" si="3379"/>
        <v>1.0004773920752916</v>
      </c>
      <c r="R903" s="19">
        <f t="shared" si="3374"/>
        <v>1.0005453306066803</v>
      </c>
      <c r="S903" s="19">
        <f t="shared" si="3374"/>
        <v>1.0001362583458238</v>
      </c>
      <c r="T903" s="19">
        <f t="shared" si="3374"/>
        <v>1.0002724795640328</v>
      </c>
      <c r="U903" s="19">
        <f t="shared" si="3374"/>
        <v>1</v>
      </c>
      <c r="V903" s="19">
        <f t="shared" si="3374"/>
        <v>1</v>
      </c>
      <c r="W903" s="19">
        <f t="shared" si="3374"/>
        <v>1.0000681013347861</v>
      </c>
      <c r="X903" s="19">
        <f t="shared" si="3374"/>
        <v>1</v>
      </c>
      <c r="Y903" s="19">
        <f t="shared" si="3374"/>
        <v>1</v>
      </c>
      <c r="Z903" s="19">
        <f t="shared" si="3374"/>
        <v>1</v>
      </c>
      <c r="AA903" s="19">
        <f t="shared" si="3374"/>
        <v>1</v>
      </c>
      <c r="AB903" s="8"/>
      <c r="AC903" s="8"/>
      <c r="AD903" s="8"/>
      <c r="AE903" s="8"/>
      <c r="AF903" s="8"/>
      <c r="AG903" s="8"/>
      <c r="AH903" s="8"/>
      <c r="AI903" s="8"/>
      <c r="AJ903" s="8"/>
      <c r="AK903" s="8"/>
      <c r="AL903" s="8"/>
      <c r="AM903" s="8"/>
      <c r="AN903" s="8"/>
      <c r="AO903" s="8"/>
      <c r="AP903" s="19">
        <f t="shared" si="3380"/>
        <v>1.2525610106865499</v>
      </c>
      <c r="AQ903" s="19">
        <f t="shared" si="3380"/>
        <v>1.0406450929131632</v>
      </c>
      <c r="AR903" s="19">
        <f t="shared" si="3380"/>
        <v>1.0130022236178773</v>
      </c>
      <c r="AS903" s="19">
        <f t="shared" si="3380"/>
        <v>1.0060322726587241</v>
      </c>
      <c r="AT903" s="19">
        <f t="shared" si="3380"/>
        <v>1.0027315578207499</v>
      </c>
      <c r="AU903" s="19">
        <f t="shared" si="3380"/>
        <v>1.0020098666179427</v>
      </c>
      <c r="AV903" s="19">
        <f t="shared" si="3380"/>
        <v>1.0014256349048472</v>
      </c>
      <c r="AW903" s="19">
        <f t="shared" si="3380"/>
        <v>1.0010428736964079</v>
      </c>
      <c r="AX903" s="19">
        <f t="shared" si="3380"/>
        <v>1.0005126254692176</v>
      </c>
      <c r="AY903" s="19">
        <f t="shared" si="3380"/>
        <v>1.0005123628189871</v>
      </c>
      <c r="AZ903" s="19">
        <f t="shared" si="3380"/>
        <v>1.0004460229619228</v>
      </c>
      <c r="BA903" s="19">
        <f t="shared" si="3380"/>
        <v>1.0002311680591791</v>
      </c>
      <c r="BB903" s="19">
        <f t="shared" si="3380"/>
        <v>1.000066032752245</v>
      </c>
      <c r="BC903" s="19">
        <f t="shared" si="3380"/>
        <v>1.0000165070980522</v>
      </c>
      <c r="BD903" s="19">
        <f t="shared" si="3380"/>
        <v>1.0001155477790067</v>
      </c>
      <c r="BE903" s="19">
        <f t="shared" si="3380"/>
        <v>1.0000495147553972</v>
      </c>
      <c r="BF903" s="19">
        <f t="shared" si="3375"/>
        <v>1.0000660164050768</v>
      </c>
      <c r="BG903" s="19">
        <f t="shared" si="3375"/>
        <v>1.0000330060235993</v>
      </c>
      <c r="BH903" s="19">
        <f t="shared" si="3375"/>
        <v>1</v>
      </c>
      <c r="BI903" s="19">
        <f t="shared" si="3375"/>
        <v>1</v>
      </c>
      <c r="BJ903" s="19">
        <f t="shared" si="3375"/>
        <v>1</v>
      </c>
      <c r="BK903" s="19">
        <f t="shared" si="3375"/>
        <v>1.0000165024671188</v>
      </c>
      <c r="BL903" s="19">
        <f t="shared" si="3375"/>
        <v>1</v>
      </c>
      <c r="BM903" s="19">
        <f t="shared" si="3375"/>
        <v>1</v>
      </c>
      <c r="BN903" s="19">
        <f t="shared" si="3375"/>
        <v>1</v>
      </c>
      <c r="BO903" s="19">
        <f t="shared" si="3375"/>
        <v>1</v>
      </c>
      <c r="BP903" s="8"/>
      <c r="BQ903" s="8"/>
      <c r="BR903" s="8"/>
      <c r="BS903" s="8"/>
      <c r="BT903" s="8"/>
      <c r="BU903" s="8"/>
      <c r="BV903" s="8"/>
      <c r="BW903" s="8"/>
      <c r="BX903" s="8"/>
      <c r="BY903" s="8"/>
      <c r="BZ903" s="8"/>
      <c r="CA903" s="8"/>
      <c r="CB903" s="8"/>
      <c r="CC903" s="8"/>
      <c r="CD903" s="19">
        <f t="shared" si="3381"/>
        <v>1.153955978584176</v>
      </c>
      <c r="CE903" s="19">
        <f t="shared" si="3381"/>
        <v>1.0873285905763481</v>
      </c>
      <c r="CF903" s="19">
        <f t="shared" si="3381"/>
        <v>1.0313863076047791</v>
      </c>
      <c r="CG903" s="19">
        <f t="shared" si="3381"/>
        <v>1.0163648064723729</v>
      </c>
      <c r="CH903" s="19">
        <f t="shared" si="3381"/>
        <v>1.0085029398462235</v>
      </c>
      <c r="CI903" s="19">
        <f t="shared" si="3381"/>
        <v>1.0051125661494305</v>
      </c>
      <c r="CJ903" s="19">
        <f t="shared" si="3381"/>
        <v>1.0052650365875424</v>
      </c>
      <c r="CK903" s="19">
        <f t="shared" si="3381"/>
        <v>1.0046160674656015</v>
      </c>
      <c r="CL903" s="19">
        <f t="shared" si="3381"/>
        <v>1.0018556154457896</v>
      </c>
      <c r="CM903" s="19">
        <f t="shared" si="3381"/>
        <v>1.001234785676486</v>
      </c>
      <c r="CN903" s="19">
        <f t="shared" si="3381"/>
        <v>1.0011451726568006</v>
      </c>
      <c r="CO903" s="19">
        <f t="shared" si="3381"/>
        <v>1.0009678838539375</v>
      </c>
      <c r="CP903" s="19">
        <f t="shared" si="3381"/>
        <v>1.0005274261603376</v>
      </c>
      <c r="CQ903" s="19">
        <f t="shared" si="3381"/>
        <v>1.000263574064312</v>
      </c>
      <c r="CR903" s="19">
        <f t="shared" si="3381"/>
        <v>1.0003513394817742</v>
      </c>
      <c r="CS903" s="19">
        <f t="shared" si="3381"/>
        <v>1.0001756080428483</v>
      </c>
      <c r="CT903" s="19">
        <f t="shared" si="3376"/>
        <v>1.000087788605039</v>
      </c>
      <c r="CU903" s="19">
        <f t="shared" si="3376"/>
        <v>1.0002633426966292</v>
      </c>
      <c r="CV903" s="19">
        <f t="shared" si="3376"/>
        <v>1</v>
      </c>
      <c r="CW903" s="19">
        <f t="shared" si="3376"/>
        <v>1.0001755155770076</v>
      </c>
      <c r="CX903" s="19">
        <f t="shared" si="3376"/>
        <v>1</v>
      </c>
      <c r="CY903" s="19">
        <f t="shared" si="3376"/>
        <v>1</v>
      </c>
      <c r="CZ903" s="19">
        <f t="shared" si="3376"/>
        <v>1</v>
      </c>
      <c r="DA903" s="19">
        <f t="shared" si="3376"/>
        <v>1</v>
      </c>
      <c r="DB903" s="19">
        <f t="shared" si="3376"/>
        <v>1</v>
      </c>
      <c r="DC903" s="19">
        <f t="shared" si="3376"/>
        <v>1</v>
      </c>
      <c r="DD903" s="8"/>
      <c r="DE903" s="8"/>
      <c r="DF903" s="8"/>
      <c r="DG903" s="8"/>
      <c r="DH903" s="8"/>
      <c r="DI903" s="8"/>
      <c r="DJ903" s="8"/>
      <c r="DK903" s="8"/>
      <c r="DL903" s="8"/>
      <c r="DM903" s="8"/>
      <c r="DN903" s="8"/>
      <c r="DO903" s="8"/>
      <c r="DP903" s="8"/>
      <c r="DQ903" s="8"/>
      <c r="DR903" s="19">
        <f t="shared" si="3382"/>
        <v>1.7573798144503796</v>
      </c>
      <c r="DS903" s="19">
        <f t="shared" si="3382"/>
        <v>1.1495760678291473</v>
      </c>
      <c r="DT903" s="19">
        <f t="shared" si="3382"/>
        <v>1.0599777344837182</v>
      </c>
      <c r="DU903" s="19">
        <f t="shared" si="3382"/>
        <v>1.0357095969541814</v>
      </c>
      <c r="DV903" s="19">
        <f t="shared" si="3382"/>
        <v>1.0271263785017113</v>
      </c>
      <c r="DW903" s="19">
        <f t="shared" si="3382"/>
        <v>1.0244353942984079</v>
      </c>
      <c r="DX903" s="19">
        <f t="shared" si="3382"/>
        <v>1.0144560896277557</v>
      </c>
      <c r="DY903" s="19">
        <f t="shared" si="3382"/>
        <v>1.0104500653129083</v>
      </c>
      <c r="DZ903" s="19">
        <f t="shared" si="3382"/>
        <v>1.0042308144317782</v>
      </c>
      <c r="EA903" s="19">
        <f t="shared" si="3382"/>
        <v>1.0032767700409597</v>
      </c>
      <c r="EB903" s="19">
        <f t="shared" si="3382"/>
        <v>1.003266067887554</v>
      </c>
      <c r="EC903" s="19">
        <f t="shared" si="3382"/>
        <v>1.0019765143587955</v>
      </c>
      <c r="ED903" s="19">
        <f t="shared" si="3382"/>
        <v>1.0017405430494315</v>
      </c>
      <c r="EE903" s="19">
        <f t="shared" si="3382"/>
        <v>1.0016216842349126</v>
      </c>
      <c r="EF903" s="19">
        <f t="shared" si="3382"/>
        <v>1.00115647045218</v>
      </c>
      <c r="EG903" s="19">
        <f t="shared" si="3382"/>
        <v>1.0010396211158601</v>
      </c>
      <c r="EH903" s="19">
        <f t="shared" si="3377"/>
        <v>1.0005769674590352</v>
      </c>
      <c r="EI903" s="19">
        <f t="shared" si="3377"/>
        <v>1.0004613078076345</v>
      </c>
      <c r="EJ903" s="19">
        <f t="shared" si="3377"/>
        <v>1</v>
      </c>
      <c r="EK903" s="19">
        <f t="shared" si="3377"/>
        <v>1.0001152737752161</v>
      </c>
      <c r="EL903" s="19">
        <f t="shared" si="3377"/>
        <v>1.0001152604887045</v>
      </c>
      <c r="EM903" s="19">
        <f t="shared" si="3377"/>
        <v>1.0002304944105105</v>
      </c>
      <c r="EN903" s="19">
        <f t="shared" si="3377"/>
        <v>1.0001152206475401</v>
      </c>
      <c r="EO903" s="19">
        <f t="shared" si="3377"/>
        <v>1</v>
      </c>
      <c r="EP903" s="19">
        <f t="shared" si="3377"/>
        <v>1.000115207373272</v>
      </c>
      <c r="EQ903" s="19">
        <f t="shared" si="3377"/>
        <v>1.0001151941020621</v>
      </c>
      <c r="ER903" s="8"/>
      <c r="ES903" s="8"/>
      <c r="ET903" s="8"/>
      <c r="EU903" s="8"/>
      <c r="EV903" s="8"/>
      <c r="EW903" s="8"/>
      <c r="EX903" s="8"/>
      <c r="EY903" s="8"/>
      <c r="EZ903" s="8"/>
      <c r="FA903" s="8"/>
      <c r="FB903" s="8"/>
      <c r="FC903" s="8"/>
      <c r="FD903" s="8"/>
      <c r="FE903" s="8"/>
      <c r="FF903" s="19">
        <f t="shared" si="3383"/>
        <v>1.2100694444444444</v>
      </c>
      <c r="FG903" s="19">
        <f t="shared" si="3383"/>
        <v>1.0244978479196556</v>
      </c>
      <c r="FH903" s="19">
        <f t="shared" si="3383"/>
        <v>1.0098028918530966</v>
      </c>
      <c r="FI903" s="19">
        <f t="shared" si="3383"/>
        <v>1.0060326595707798</v>
      </c>
      <c r="FJ903" s="19">
        <f t="shared" si="3383"/>
        <v>1.0021711410552434</v>
      </c>
      <c r="FK903" s="19">
        <f t="shared" si="3383"/>
        <v>1.0017881705639615</v>
      </c>
      <c r="FL903" s="19">
        <f t="shared" si="3383"/>
        <v>1.001201427982974</v>
      </c>
      <c r="FM903" s="19">
        <f t="shared" si="3383"/>
        <v>1.0010628449960572</v>
      </c>
      <c r="FN903" s="19">
        <f t="shared" si="3383"/>
        <v>1.0007534762654977</v>
      </c>
      <c r="FO903" s="19">
        <f t="shared" si="3383"/>
        <v>1.0002737850787131</v>
      </c>
      <c r="FP903" s="19">
        <f t="shared" si="3383"/>
        <v>1.0004447789790611</v>
      </c>
      <c r="FQ903" s="19">
        <f t="shared" si="3383"/>
        <v>1.000341985568209</v>
      </c>
      <c r="FR903" s="19">
        <f t="shared" si="3383"/>
        <v>1.0000683737308127</v>
      </c>
      <c r="FS903" s="19">
        <f t="shared" si="3383"/>
        <v>1.0001367381123303</v>
      </c>
      <c r="FT903" s="19">
        <f t="shared" si="3383"/>
        <v>1.0003076186895443</v>
      </c>
      <c r="FU903" s="19">
        <f t="shared" si="3383"/>
        <v>1.0001708467163262</v>
      </c>
      <c r="FV903" s="19">
        <f t="shared" si="3378"/>
        <v>1.0002049810392539</v>
      </c>
      <c r="FW903" s="19">
        <f t="shared" si="3378"/>
        <v>1.0001024695153191</v>
      </c>
      <c r="FX903" s="19">
        <f t="shared" si="3378"/>
        <v>1</v>
      </c>
      <c r="FY903" s="19">
        <f t="shared" si="3378"/>
        <v>1.0000341530054644</v>
      </c>
      <c r="FZ903" s="19">
        <f t="shared" si="3378"/>
        <v>1.000068303678153</v>
      </c>
      <c r="GA903" s="19">
        <f t="shared" si="3378"/>
        <v>1</v>
      </c>
      <c r="GB903" s="19">
        <f t="shared" si="3378"/>
        <v>1</v>
      </c>
      <c r="GC903" s="19">
        <f t="shared" si="3378"/>
        <v>1</v>
      </c>
      <c r="GD903" s="19">
        <f t="shared" si="3378"/>
        <v>1</v>
      </c>
      <c r="GE903" s="19">
        <f t="shared" si="3378"/>
        <v>1</v>
      </c>
      <c r="GF903" s="8"/>
      <c r="GG903" s="8"/>
      <c r="GH903" s="8"/>
      <c r="GI903" s="8"/>
      <c r="GJ903" s="8"/>
      <c r="GK903" s="8"/>
      <c r="GL903" s="8"/>
      <c r="GM903" s="8"/>
      <c r="GN903" s="8"/>
      <c r="GO903" s="8"/>
      <c r="GP903" s="8"/>
      <c r="GQ903" s="8"/>
      <c r="GR903" s="8"/>
      <c r="GS903" s="8"/>
    </row>
    <row r="904" spans="1:201" x14ac:dyDescent="0.25">
      <c r="A904" s="115">
        <f>$A$50</f>
        <v>20154</v>
      </c>
      <c r="B904" s="19">
        <f t="shared" si="3379"/>
        <v>1.2154010886053359</v>
      </c>
      <c r="C904" s="19">
        <f t="shared" si="3379"/>
        <v>1.0381763453490933</v>
      </c>
      <c r="D904" s="19">
        <f t="shared" si="3379"/>
        <v>1.0241849939891097</v>
      </c>
      <c r="E904" s="19">
        <f t="shared" si="3379"/>
        <v>1.0175378029413795</v>
      </c>
      <c r="F904" s="19">
        <f t="shared" si="3379"/>
        <v>1.0106534572843862</v>
      </c>
      <c r="G904" s="19">
        <f t="shared" si="3379"/>
        <v>1.0085269235933934</v>
      </c>
      <c r="H904" s="19">
        <f t="shared" si="3379"/>
        <v>1.0084548299048</v>
      </c>
      <c r="I904" s="19">
        <f t="shared" si="3379"/>
        <v>1.0132690784261948</v>
      </c>
      <c r="J904" s="19">
        <f t="shared" si="3379"/>
        <v>1.005212065932634</v>
      </c>
      <c r="K904" s="19">
        <f t="shared" si="3379"/>
        <v>1.0020092034480523</v>
      </c>
      <c r="L904" s="19">
        <f t="shared" si="3379"/>
        <v>1.0015523932729624</v>
      </c>
      <c r="M904" s="19">
        <f t="shared" si="3379"/>
        <v>1.0008395763368638</v>
      </c>
      <c r="N904" s="19">
        <f t="shared" si="3379"/>
        <v>1.0002581144737692</v>
      </c>
      <c r="O904" s="19">
        <f t="shared" si="3379"/>
        <v>1.0003870718018193</v>
      </c>
      <c r="P904" s="19">
        <f t="shared" si="3379"/>
        <v>1.00038692203521</v>
      </c>
      <c r="Q904" s="19">
        <f t="shared" si="3379"/>
        <v>1.0002578482563012</v>
      </c>
      <c r="R904" s="19">
        <f t="shared" si="3374"/>
        <v>1.0001933363407876</v>
      </c>
      <c r="S904" s="19">
        <f t="shared" si="3374"/>
        <v>1.0000644329896908</v>
      </c>
      <c r="T904" s="19">
        <f t="shared" si="3374"/>
        <v>1.0002577153533923</v>
      </c>
      <c r="U904" s="19">
        <f t="shared" si="3374"/>
        <v>1.0001288244766506</v>
      </c>
      <c r="V904" s="19">
        <f t="shared" si="3374"/>
        <v>1.0000644039415212</v>
      </c>
      <c r="W904" s="19">
        <f t="shared" si="3374"/>
        <v>1.0001287995878414</v>
      </c>
      <c r="X904" s="19">
        <f t="shared" si="3374"/>
        <v>1.000128783000644</v>
      </c>
      <c r="Y904" s="19">
        <f t="shared" si="3374"/>
        <v>1</v>
      </c>
      <c r="Z904" s="19">
        <f t="shared" si="3374"/>
        <v>1.0001287664177183</v>
      </c>
      <c r="AA904" s="8"/>
      <c r="AB904" s="8"/>
      <c r="AC904" s="8"/>
      <c r="AD904" s="8"/>
      <c r="AE904" s="8"/>
      <c r="AF904" s="8"/>
      <c r="AG904" s="8"/>
      <c r="AH904" s="8"/>
      <c r="AI904" s="8"/>
      <c r="AJ904" s="8"/>
      <c r="AK904" s="8"/>
      <c r="AL904" s="8"/>
      <c r="AM904" s="8"/>
      <c r="AN904" s="8"/>
      <c r="AO904" s="8"/>
      <c r="AP904" s="19">
        <f t="shared" si="3380"/>
        <v>1.2901485337057255</v>
      </c>
      <c r="AQ904" s="19">
        <f t="shared" si="3380"/>
        <v>1.0380975809758097</v>
      </c>
      <c r="AR904" s="19">
        <f t="shared" si="3380"/>
        <v>1.0142026604316092</v>
      </c>
      <c r="AS904" s="19">
        <f t="shared" si="3380"/>
        <v>1.0061685125473152</v>
      </c>
      <c r="AT904" s="19">
        <f t="shared" si="3380"/>
        <v>1.00329757094422</v>
      </c>
      <c r="AU904" s="19">
        <f t="shared" si="3380"/>
        <v>1.0018516803999629</v>
      </c>
      <c r="AV904" s="19">
        <f t="shared" si="3380"/>
        <v>1.0015094107137357</v>
      </c>
      <c r="AW904" s="19">
        <f t="shared" si="3380"/>
        <v>1.0010611466535433</v>
      </c>
      <c r="AX904" s="19">
        <f t="shared" si="3380"/>
        <v>1.0006145053999662</v>
      </c>
      <c r="AY904" s="19">
        <f t="shared" si="3380"/>
        <v>1.0004759492116131</v>
      </c>
      <c r="AZ904" s="19">
        <f t="shared" si="3380"/>
        <v>1.0003683015161746</v>
      </c>
      <c r="BA904" s="19">
        <f t="shared" si="3380"/>
        <v>1.0003988464134503</v>
      </c>
      <c r="BB904" s="19">
        <f t="shared" si="3380"/>
        <v>1.0000153341307081</v>
      </c>
      <c r="BC904" s="19">
        <f t="shared" si="3380"/>
        <v>1.0000920033734571</v>
      </c>
      <c r="BD904" s="19">
        <f t="shared" si="3380"/>
        <v>1.0001073273945509</v>
      </c>
      <c r="BE904" s="19">
        <f t="shared" si="3380"/>
        <v>1.0000153308395168</v>
      </c>
      <c r="BF904" s="19">
        <f t="shared" si="3375"/>
        <v>1.0000153306044857</v>
      </c>
      <c r="BG904" s="19">
        <f t="shared" si="3375"/>
        <v>1</v>
      </c>
      <c r="BH904" s="19">
        <f t="shared" si="3375"/>
        <v>1.0000153303694619</v>
      </c>
      <c r="BI904" s="19">
        <f t="shared" si="3375"/>
        <v>1.0000153301344452</v>
      </c>
      <c r="BJ904" s="19">
        <f t="shared" si="3375"/>
        <v>1</v>
      </c>
      <c r="BK904" s="19">
        <f t="shared" si="3375"/>
        <v>1</v>
      </c>
      <c r="BL904" s="19">
        <f t="shared" si="3375"/>
        <v>1.0000153298994359</v>
      </c>
      <c r="BM904" s="19">
        <f t="shared" si="3375"/>
        <v>1</v>
      </c>
      <c r="BN904" s="19">
        <f t="shared" si="3375"/>
        <v>1.0000153296644336</v>
      </c>
      <c r="BO904" s="8"/>
      <c r="BP904" s="8"/>
      <c r="BQ904" s="8"/>
      <c r="BR904" s="8"/>
      <c r="BS904" s="8"/>
      <c r="BT904" s="8"/>
      <c r="BU904" s="8"/>
      <c r="BV904" s="8"/>
      <c r="BW904" s="8"/>
      <c r="BX904" s="8"/>
      <c r="BY904" s="8"/>
      <c r="BZ904" s="8"/>
      <c r="CA904" s="8"/>
      <c r="CB904" s="8"/>
      <c r="CC904" s="8"/>
      <c r="CD904" s="19">
        <f t="shared" si="3381"/>
        <v>1.161505981703026</v>
      </c>
      <c r="CE904" s="19">
        <f t="shared" si="3381"/>
        <v>1.0749267898616581</v>
      </c>
      <c r="CF904" s="19">
        <f t="shared" si="3381"/>
        <v>1.0359793330201972</v>
      </c>
      <c r="CG904" s="19">
        <f t="shared" si="3381"/>
        <v>1.0168661588683352</v>
      </c>
      <c r="CH904" s="19">
        <f t="shared" si="3381"/>
        <v>1.0082932049224185</v>
      </c>
      <c r="CI904" s="19">
        <f t="shared" si="3381"/>
        <v>1.0062792960113205</v>
      </c>
      <c r="CJ904" s="19">
        <f t="shared" si="3381"/>
        <v>1.0043065565125682</v>
      </c>
      <c r="CK904" s="19">
        <f t="shared" si="3381"/>
        <v>1.0046381377439397</v>
      </c>
      <c r="CL904" s="19">
        <f t="shared" si="3381"/>
        <v>1.0020034843205574</v>
      </c>
      <c r="CM904" s="19">
        <f t="shared" si="3381"/>
        <v>1.0004346692167261</v>
      </c>
      <c r="CN904" s="19">
        <f t="shared" si="3381"/>
        <v>1.0012165450121655</v>
      </c>
      <c r="CO904" s="19">
        <f t="shared" si="3381"/>
        <v>1.0006075334143378</v>
      </c>
      <c r="CP904" s="19">
        <f t="shared" si="3381"/>
        <v>1.000520426749935</v>
      </c>
      <c r="CQ904" s="19">
        <f t="shared" si="3381"/>
        <v>1.000520156046814</v>
      </c>
      <c r="CR904" s="19">
        <f t="shared" si="3381"/>
        <v>1.000346590416775</v>
      </c>
      <c r="CS904" s="19">
        <f t="shared" si="3381"/>
        <v>1.000433087916847</v>
      </c>
      <c r="CT904" s="19">
        <f t="shared" si="3376"/>
        <v>1.0001731601731603</v>
      </c>
      <c r="CU904" s="19">
        <f t="shared" si="3376"/>
        <v>1</v>
      </c>
      <c r="CV904" s="19">
        <f t="shared" si="3376"/>
        <v>1.0000865650969528</v>
      </c>
      <c r="CW904" s="19">
        <f t="shared" si="3376"/>
        <v>1.0000865576040856</v>
      </c>
      <c r="CX904" s="19">
        <f t="shared" si="3376"/>
        <v>1</v>
      </c>
      <c r="CY904" s="19">
        <f t="shared" si="3376"/>
        <v>1</v>
      </c>
      <c r="CZ904" s="19">
        <f t="shared" si="3376"/>
        <v>1</v>
      </c>
      <c r="DA904" s="19">
        <f t="shared" si="3376"/>
        <v>1</v>
      </c>
      <c r="DB904" s="19">
        <f t="shared" si="3376"/>
        <v>1.0000865501125151</v>
      </c>
      <c r="DC904" s="8"/>
      <c r="DD904" s="8"/>
      <c r="DE904" s="8"/>
      <c r="DF904" s="8"/>
      <c r="DG904" s="8"/>
      <c r="DH904" s="8"/>
      <c r="DI904" s="8"/>
      <c r="DJ904" s="8"/>
      <c r="DK904" s="8"/>
      <c r="DL904" s="8"/>
      <c r="DM904" s="8"/>
      <c r="DN904" s="8"/>
      <c r="DO904" s="8"/>
      <c r="DP904" s="8"/>
      <c r="DQ904" s="8"/>
      <c r="DR904" s="19">
        <f t="shared" si="3382"/>
        <v>2.0192005036197669</v>
      </c>
      <c r="DS904" s="19">
        <f t="shared" si="3382"/>
        <v>1.1421667965705378</v>
      </c>
      <c r="DT904" s="19">
        <f t="shared" si="3382"/>
        <v>1.059505936945544</v>
      </c>
      <c r="DU904" s="19">
        <f t="shared" si="3382"/>
        <v>1.0405770964833183</v>
      </c>
      <c r="DV904" s="19">
        <f t="shared" si="3382"/>
        <v>1.038871007675167</v>
      </c>
      <c r="DW904" s="19">
        <f t="shared" si="3382"/>
        <v>1.0179933269780743</v>
      </c>
      <c r="DX904" s="19">
        <f t="shared" si="3382"/>
        <v>1.0121737094697414</v>
      </c>
      <c r="DY904" s="19">
        <f t="shared" si="3382"/>
        <v>1.0124898808835434</v>
      </c>
      <c r="DZ904" s="19">
        <f t="shared" si="3382"/>
        <v>1.0041119360365505</v>
      </c>
      <c r="EA904" s="19">
        <f t="shared" si="3382"/>
        <v>1.00375383915368</v>
      </c>
      <c r="EB904" s="19">
        <f t="shared" si="3382"/>
        <v>1.002833182230281</v>
      </c>
      <c r="EC904" s="19">
        <f t="shared" si="3382"/>
        <v>1.0035032207029042</v>
      </c>
      <c r="ED904" s="19">
        <f t="shared" si="3382"/>
        <v>1.0010135135135134</v>
      </c>
      <c r="EE904" s="19">
        <f t="shared" si="3382"/>
        <v>1.0029249634379571</v>
      </c>
      <c r="EF904" s="19">
        <f t="shared" si="3382"/>
        <v>1.0017947279865396</v>
      </c>
      <c r="EG904" s="19">
        <f t="shared" si="3382"/>
        <v>1.0003359086328518</v>
      </c>
      <c r="EH904" s="19">
        <f t="shared" si="3377"/>
        <v>1.000559659726886</v>
      </c>
      <c r="EI904" s="19">
        <f t="shared" si="3377"/>
        <v>1.0003356080098444</v>
      </c>
      <c r="EJ904" s="19">
        <f t="shared" si="3377"/>
        <v>1.0004473272198613</v>
      </c>
      <c r="EK904" s="19">
        <f t="shared" si="3377"/>
        <v>1.0001117818019227</v>
      </c>
      <c r="EL904" s="19">
        <f t="shared" si="3377"/>
        <v>1.0002235386162959</v>
      </c>
      <c r="EM904" s="19">
        <f t="shared" si="3377"/>
        <v>1</v>
      </c>
      <c r="EN904" s="19">
        <f t="shared" si="3377"/>
        <v>1</v>
      </c>
      <c r="EO904" s="19">
        <f t="shared" si="3377"/>
        <v>1.0001117443289753</v>
      </c>
      <c r="EP904" s="19">
        <f t="shared" si="3377"/>
        <v>1</v>
      </c>
      <c r="EQ904" s="8"/>
      <c r="ER904" s="8"/>
      <c r="ES904" s="8"/>
      <c r="ET904" s="8"/>
      <c r="EU904" s="8"/>
      <c r="EV904" s="8"/>
      <c r="EW904" s="8"/>
      <c r="EX904" s="8"/>
      <c r="EY904" s="8"/>
      <c r="EZ904" s="8"/>
      <c r="FA904" s="8"/>
      <c r="FB904" s="8"/>
      <c r="FC904" s="8"/>
      <c r="FD904" s="8"/>
      <c r="FE904" s="8"/>
      <c r="FF904" s="19">
        <f t="shared" si="3383"/>
        <v>1.2415724863600934</v>
      </c>
      <c r="FG904" s="19">
        <f t="shared" si="3383"/>
        <v>1.028406638678542</v>
      </c>
      <c r="FH904" s="19">
        <f t="shared" si="3383"/>
        <v>1.0110259051543244</v>
      </c>
      <c r="FI904" s="19">
        <f t="shared" si="3383"/>
        <v>1.0056981132075471</v>
      </c>
      <c r="FJ904" s="19">
        <f t="shared" si="3383"/>
        <v>1.0027391092266706</v>
      </c>
      <c r="FK904" s="19">
        <f t="shared" si="3383"/>
        <v>1.001870977398593</v>
      </c>
      <c r="FL904" s="19">
        <f t="shared" si="3383"/>
        <v>1.0010457906924628</v>
      </c>
      <c r="FM904" s="19">
        <f t="shared" si="3383"/>
        <v>1.0010073875083949</v>
      </c>
      <c r="FN904" s="19">
        <f t="shared" si="3383"/>
        <v>1.0005218234000521</v>
      </c>
      <c r="FO904" s="19">
        <f t="shared" si="3383"/>
        <v>1.0003352829415491</v>
      </c>
      <c r="FP904" s="19">
        <f t="shared" si="3383"/>
        <v>1.0002606882168925</v>
      </c>
      <c r="FQ904" s="19">
        <f t="shared" si="3383"/>
        <v>1.0002978517442942</v>
      </c>
      <c r="FR904" s="19">
        <f t="shared" si="3383"/>
        <v>1.0001488815275246</v>
      </c>
      <c r="FS904" s="19">
        <f t="shared" si="3383"/>
        <v>1.0000372148412786</v>
      </c>
      <c r="FT904" s="19">
        <f t="shared" si="3383"/>
        <v>1.0002232807383149</v>
      </c>
      <c r="FU904" s="19">
        <f t="shared" si="3383"/>
        <v>1.0000744102983854</v>
      </c>
      <c r="FV904" s="19">
        <f t="shared" si="3378"/>
        <v>1</v>
      </c>
      <c r="FW904" s="19">
        <f t="shared" si="3378"/>
        <v>1</v>
      </c>
      <c r="FX904" s="19">
        <f t="shared" si="3378"/>
        <v>1.0000372023809523</v>
      </c>
      <c r="FY904" s="19">
        <f t="shared" si="3378"/>
        <v>1.0001488039879469</v>
      </c>
      <c r="FZ904" s="19">
        <f t="shared" si="3378"/>
        <v>1.0000371954621536</v>
      </c>
      <c r="GA904" s="19">
        <f t="shared" si="3378"/>
        <v>1</v>
      </c>
      <c r="GB904" s="19">
        <f t="shared" si="3378"/>
        <v>1</v>
      </c>
      <c r="GC904" s="19">
        <f t="shared" si="3378"/>
        <v>1</v>
      </c>
      <c r="GD904" s="19">
        <f t="shared" si="3378"/>
        <v>1.000111582236108</v>
      </c>
      <c r="GE904" s="8"/>
      <c r="GF904" s="8"/>
      <c r="GG904" s="8"/>
      <c r="GH904" s="8"/>
      <c r="GI904" s="8"/>
      <c r="GJ904" s="8"/>
      <c r="GK904" s="8"/>
      <c r="GL904" s="8"/>
      <c r="GM904" s="8"/>
      <c r="GN904" s="8"/>
      <c r="GO904" s="8"/>
      <c r="GP904" s="8"/>
      <c r="GQ904" s="8"/>
      <c r="GR904" s="8"/>
      <c r="GS904" s="8"/>
    </row>
    <row r="905" spans="1:201" x14ac:dyDescent="0.25">
      <c r="A905" s="115">
        <f>$A$51</f>
        <v>20161</v>
      </c>
      <c r="B905" s="19">
        <f t="shared" si="3379"/>
        <v>1.183135115800769</v>
      </c>
      <c r="C905" s="19">
        <f t="shared" si="3379"/>
        <v>1.0349935756934472</v>
      </c>
      <c r="D905" s="19">
        <f t="shared" si="3379"/>
        <v>1.0230027749379291</v>
      </c>
      <c r="E905" s="19">
        <f t="shared" si="3379"/>
        <v>1.014918980655293</v>
      </c>
      <c r="F905" s="19">
        <f t="shared" si="3379"/>
        <v>1.0103390068926712</v>
      </c>
      <c r="G905" s="19">
        <f t="shared" si="3379"/>
        <v>1.0080751827358163</v>
      </c>
      <c r="H905" s="19">
        <f t="shared" si="3379"/>
        <v>1.0069056004419585</v>
      </c>
      <c r="I905" s="19">
        <f t="shared" si="3379"/>
        <v>1.0126191619230505</v>
      </c>
      <c r="J905" s="19">
        <f t="shared" ref="J905:Y905" si="3384">IFERROR(K857/J857,"")</f>
        <v>1.005553674229597</v>
      </c>
      <c r="K905" s="19">
        <f t="shared" si="3384"/>
        <v>1.0024920859432882</v>
      </c>
      <c r="L905" s="19">
        <f t="shared" si="3384"/>
        <v>1.0012093523246439</v>
      </c>
      <c r="M905" s="19">
        <f t="shared" si="3384"/>
        <v>1.0006039457790901</v>
      </c>
      <c r="N905" s="19">
        <f t="shared" si="3384"/>
        <v>1.0006035812487426</v>
      </c>
      <c r="O905" s="19">
        <f t="shared" si="3384"/>
        <v>1.000201072386059</v>
      </c>
      <c r="P905" s="19">
        <f t="shared" si="3384"/>
        <v>1.0001340213093881</v>
      </c>
      <c r="Q905" s="19">
        <f t="shared" si="3384"/>
        <v>1.0002010050251255</v>
      </c>
      <c r="R905" s="19">
        <f t="shared" si="3384"/>
        <v>1.000066988210075</v>
      </c>
      <c r="S905" s="19">
        <f t="shared" si="3384"/>
        <v>1.0000669837229552</v>
      </c>
      <c r="T905" s="19">
        <f t="shared" si="3384"/>
        <v>1.0001339584728735</v>
      </c>
      <c r="U905" s="19">
        <f t="shared" si="3384"/>
        <v>1.0000669702652023</v>
      </c>
      <c r="V905" s="19">
        <f t="shared" si="3384"/>
        <v>1.0000669657804862</v>
      </c>
      <c r="W905" s="19">
        <f t="shared" si="3384"/>
        <v>1</v>
      </c>
      <c r="X905" s="19">
        <f t="shared" si="3384"/>
        <v>1</v>
      </c>
      <c r="Y905" s="19">
        <f t="shared" si="3384"/>
        <v>1.0001339225927415</v>
      </c>
      <c r="Z905" s="8"/>
      <c r="AA905" s="8"/>
      <c r="AB905" s="8"/>
      <c r="AC905" s="8"/>
      <c r="AD905" s="8"/>
      <c r="AE905" s="8"/>
      <c r="AF905" s="8"/>
      <c r="AG905" s="8"/>
      <c r="AH905" s="8"/>
      <c r="AI905" s="8"/>
      <c r="AJ905" s="8"/>
      <c r="AK905" s="8"/>
      <c r="AL905" s="8"/>
      <c r="AM905" s="8"/>
      <c r="AN905" s="8"/>
      <c r="AO905" s="8"/>
      <c r="AP905" s="19">
        <f t="shared" si="3380"/>
        <v>1.225601774819745</v>
      </c>
      <c r="AQ905" s="19">
        <f t="shared" si="3380"/>
        <v>1.0383390051408297</v>
      </c>
      <c r="AR905" s="19">
        <f t="shared" si="3380"/>
        <v>1.0130922910637705</v>
      </c>
      <c r="AS905" s="19">
        <f t="shared" si="3380"/>
        <v>1.0066938550754565</v>
      </c>
      <c r="AT905" s="19">
        <f t="shared" si="3380"/>
        <v>1.0034015931079279</v>
      </c>
      <c r="AU905" s="19">
        <f t="shared" si="3380"/>
        <v>1.0018057614009983</v>
      </c>
      <c r="AV905" s="19">
        <f t="shared" si="3380"/>
        <v>1.0011053105922765</v>
      </c>
      <c r="AW905" s="19">
        <f t="shared" si="3380"/>
        <v>1.0011210762331839</v>
      </c>
      <c r="AX905" s="19">
        <f t="shared" si="3380"/>
        <v>1.0006108113610914</v>
      </c>
      <c r="AY905" s="19">
        <f t="shared" si="3380"/>
        <v>1.0005595686234612</v>
      </c>
      <c r="AZ905" s="19">
        <f t="shared" si="3380"/>
        <v>1.0003050485535614</v>
      </c>
      <c r="BA905" s="19">
        <f t="shared" si="3380"/>
        <v>1.0003896653960187</v>
      </c>
      <c r="BB905" s="19">
        <f t="shared" si="3380"/>
        <v>1.0001862891207154</v>
      </c>
      <c r="BC905" s="19">
        <f t="shared" si="3380"/>
        <v>1.0000846611016103</v>
      </c>
      <c r="BD905" s="19">
        <f t="shared" si="3380"/>
        <v>1.0000169307869429</v>
      </c>
      <c r="BE905" s="19">
        <f t="shared" si="3380"/>
        <v>1.0000169305002964</v>
      </c>
      <c r="BF905" s="19">
        <f t="shared" ref="BF905:BM905" si="3385">IFERROR(BG857/BF857,"")</f>
        <v>1</v>
      </c>
      <c r="BG905" s="19">
        <f t="shared" si="3385"/>
        <v>1</v>
      </c>
      <c r="BH905" s="19">
        <f t="shared" si="3385"/>
        <v>1.0000169302136592</v>
      </c>
      <c r="BI905" s="19">
        <f t="shared" si="3385"/>
        <v>1</v>
      </c>
      <c r="BJ905" s="19">
        <f t="shared" si="3385"/>
        <v>1</v>
      </c>
      <c r="BK905" s="19">
        <f t="shared" si="3385"/>
        <v>1</v>
      </c>
      <c r="BL905" s="19">
        <f t="shared" si="3385"/>
        <v>1</v>
      </c>
      <c r="BM905" s="19">
        <f t="shared" si="3385"/>
        <v>1</v>
      </c>
      <c r="BN905" s="8"/>
      <c r="BO905" s="8"/>
      <c r="BP905" s="8"/>
      <c r="BQ905" s="8"/>
      <c r="BR905" s="8"/>
      <c r="BS905" s="8"/>
      <c r="BT905" s="8"/>
      <c r="BU905" s="8"/>
      <c r="BV905" s="8"/>
      <c r="BW905" s="8"/>
      <c r="BX905" s="8"/>
      <c r="BY905" s="8"/>
      <c r="BZ905" s="8"/>
      <c r="CA905" s="8"/>
      <c r="CB905" s="8"/>
      <c r="CC905" s="8"/>
      <c r="CD905" s="19">
        <f t="shared" si="3381"/>
        <v>1.1399631675874771</v>
      </c>
      <c r="CE905" s="19">
        <f t="shared" si="3381"/>
        <v>1.0758212170166936</v>
      </c>
      <c r="CF905" s="19">
        <f t="shared" si="3381"/>
        <v>1.0359395334868355</v>
      </c>
      <c r="CG905" s="19">
        <f t="shared" si="3381"/>
        <v>1.0178778507924238</v>
      </c>
      <c r="CH905" s="19">
        <f t="shared" si="3381"/>
        <v>1.010063609607899</v>
      </c>
      <c r="CI905" s="19">
        <f t="shared" si="3381"/>
        <v>1.0069555409342983</v>
      </c>
      <c r="CJ905" s="19">
        <f t="shared" si="3381"/>
        <v>1.0037337813870997</v>
      </c>
      <c r="CK905" s="19">
        <f t="shared" si="3381"/>
        <v>1.0045568678508323</v>
      </c>
      <c r="CL905" s="19">
        <f t="shared" si="3381"/>
        <v>1.0021292353267914</v>
      </c>
      <c r="CM905" s="19">
        <f t="shared" si="3381"/>
        <v>1.0012009237875288</v>
      </c>
      <c r="CN905" s="19">
        <f t="shared" si="3381"/>
        <v>1.0010149474072707</v>
      </c>
      <c r="CO905" s="19">
        <f t="shared" si="3381"/>
        <v>1.0008295695455802</v>
      </c>
      <c r="CP905" s="19">
        <f t="shared" si="3381"/>
        <v>1.0004604899613188</v>
      </c>
      <c r="CQ905" s="19">
        <f t="shared" si="3381"/>
        <v>1.0001841112031666</v>
      </c>
      <c r="CR905" s="19">
        <f t="shared" si="3381"/>
        <v>1.0005522319374136</v>
      </c>
      <c r="CS905" s="19">
        <f t="shared" si="3381"/>
        <v>1.0003679514304111</v>
      </c>
      <c r="CT905" s="19">
        <f t="shared" ref="CT905:DA905" si="3386">IFERROR(CU857/CT857,"")</f>
        <v>1</v>
      </c>
      <c r="CU905" s="19">
        <f t="shared" si="3386"/>
        <v>1.0002758620689656</v>
      </c>
      <c r="CV905" s="19">
        <f t="shared" si="3386"/>
        <v>1</v>
      </c>
      <c r="CW905" s="19">
        <f t="shared" si="3386"/>
        <v>1.0000919286633572</v>
      </c>
      <c r="CX905" s="19">
        <f t="shared" si="3386"/>
        <v>1.000091920213255</v>
      </c>
      <c r="CY905" s="19">
        <f t="shared" si="3386"/>
        <v>1</v>
      </c>
      <c r="CZ905" s="19">
        <f t="shared" si="3386"/>
        <v>1</v>
      </c>
      <c r="DA905" s="19">
        <f t="shared" si="3386"/>
        <v>1</v>
      </c>
      <c r="DB905" s="8"/>
      <c r="DC905" s="8"/>
      <c r="DD905" s="8"/>
      <c r="DE905" s="8"/>
      <c r="DF905" s="8"/>
      <c r="DG905" s="8"/>
      <c r="DH905" s="8"/>
      <c r="DI905" s="8"/>
      <c r="DJ905" s="8"/>
      <c r="DK905" s="8"/>
      <c r="DL905" s="8"/>
      <c r="DM905" s="8"/>
      <c r="DN905" s="8"/>
      <c r="DO905" s="8"/>
      <c r="DP905" s="8"/>
      <c r="DQ905" s="8"/>
      <c r="DR905" s="19">
        <f t="shared" si="3382"/>
        <v>1.8200354609929077</v>
      </c>
      <c r="DS905" s="19">
        <f t="shared" si="3382"/>
        <v>1.1415814255560968</v>
      </c>
      <c r="DT905" s="19">
        <f t="shared" si="3382"/>
        <v>1.0604465936566634</v>
      </c>
      <c r="DU905" s="19">
        <f t="shared" si="3382"/>
        <v>1.0531115879828326</v>
      </c>
      <c r="DV905" s="19">
        <f t="shared" si="3382"/>
        <v>1.0235608762098829</v>
      </c>
      <c r="DW905" s="19">
        <f t="shared" si="3382"/>
        <v>1.0161751897474183</v>
      </c>
      <c r="DX905" s="19">
        <f t="shared" si="3382"/>
        <v>1.0105301824415329</v>
      </c>
      <c r="DY905" s="19">
        <f t="shared" si="3382"/>
        <v>1.0161153519932147</v>
      </c>
      <c r="DZ905" s="19">
        <f t="shared" si="3382"/>
        <v>1.0060815645122825</v>
      </c>
      <c r="EA905" s="19">
        <f t="shared" si="3382"/>
        <v>1.0032001896408675</v>
      </c>
      <c r="EB905" s="19">
        <f t="shared" si="3382"/>
        <v>1.0035444234404536</v>
      </c>
      <c r="EC905" s="19">
        <f t="shared" si="3382"/>
        <v>1.0025900635742877</v>
      </c>
      <c r="ED905" s="19">
        <f t="shared" si="3382"/>
        <v>1.0011742602160638</v>
      </c>
      <c r="EE905" s="19">
        <f t="shared" si="3382"/>
        <v>1.0012901712409101</v>
      </c>
      <c r="EF905" s="19">
        <f t="shared" si="3382"/>
        <v>1.0009370973409863</v>
      </c>
      <c r="EG905" s="19">
        <f t="shared" si="3382"/>
        <v>1.0001170275014628</v>
      </c>
      <c r="EH905" s="19">
        <f t="shared" ref="EH905:EO905" si="3387">IFERROR(EI857/EH857,"")</f>
        <v>1.0002340276152586</v>
      </c>
      <c r="EI905" s="19">
        <f t="shared" si="3387"/>
        <v>1.0002339728591483</v>
      </c>
      <c r="EJ905" s="19">
        <f t="shared" si="3387"/>
        <v>1.0001169590643275</v>
      </c>
      <c r="EK905" s="19">
        <f t="shared" si="3387"/>
        <v>1</v>
      </c>
      <c r="EL905" s="19">
        <f t="shared" si="3387"/>
        <v>1</v>
      </c>
      <c r="EM905" s="19">
        <f t="shared" si="3387"/>
        <v>1.0002338907730091</v>
      </c>
      <c r="EN905" s="19">
        <f t="shared" si="3387"/>
        <v>1.0001169180404537</v>
      </c>
      <c r="EO905" s="19">
        <f t="shared" si="3387"/>
        <v>1</v>
      </c>
      <c r="EP905" s="8"/>
      <c r="EQ905" s="8"/>
      <c r="ER905" s="8"/>
      <c r="ES905" s="8"/>
      <c r="ET905" s="8"/>
      <c r="EU905" s="8"/>
      <c r="EV905" s="8"/>
      <c r="EW905" s="8"/>
      <c r="EX905" s="8"/>
      <c r="EY905" s="8"/>
      <c r="EZ905" s="8"/>
      <c r="FA905" s="8"/>
      <c r="FB905" s="8"/>
      <c r="FC905" s="8"/>
      <c r="FD905" s="8"/>
      <c r="FE905" s="8"/>
      <c r="FF905" s="19">
        <f t="shared" si="3383"/>
        <v>1.249749384853732</v>
      </c>
      <c r="FG905" s="19">
        <f t="shared" si="3383"/>
        <v>1.0318664090130163</v>
      </c>
      <c r="FH905" s="19">
        <f t="shared" si="3383"/>
        <v>1.0101763188579909</v>
      </c>
      <c r="FI905" s="19">
        <f t="shared" si="3383"/>
        <v>1.0060162999755151</v>
      </c>
      <c r="FJ905" s="19">
        <f t="shared" si="3383"/>
        <v>1.0027467751469004</v>
      </c>
      <c r="FK905" s="19">
        <f t="shared" si="3383"/>
        <v>1.0018377253814148</v>
      </c>
      <c r="FL905" s="19">
        <f t="shared" si="3383"/>
        <v>1.0011075346969853</v>
      </c>
      <c r="FM905" s="19">
        <f t="shared" si="3383"/>
        <v>1.000656871218669</v>
      </c>
      <c r="FN905" s="19">
        <f t="shared" si="3383"/>
        <v>1.0005873410724158</v>
      </c>
      <c r="FO905" s="19">
        <f t="shared" si="3383"/>
        <v>1.0004488795276407</v>
      </c>
      <c r="FP905" s="19">
        <f t="shared" si="3383"/>
        <v>1.0002761096155173</v>
      </c>
      <c r="FQ905" s="19">
        <f t="shared" si="3383"/>
        <v>1.000207025050031</v>
      </c>
      <c r="FR905" s="19">
        <f t="shared" si="3383"/>
        <v>1.0003449703325513</v>
      </c>
      <c r="FS905" s="19">
        <f t="shared" si="3383"/>
        <v>1.0003793365059659</v>
      </c>
      <c r="FT905" s="19">
        <f t="shared" si="3383"/>
        <v>1.0001378882415801</v>
      </c>
      <c r="FU905" s="19">
        <f t="shared" si="3383"/>
        <v>1.0001034019232757</v>
      </c>
      <c r="FV905" s="19">
        <f t="shared" ref="FV905:GC905" si="3388">IFERROR(FW857/FV857,"")</f>
        <v>1.0001033912324235</v>
      </c>
      <c r="FW905" s="19">
        <f t="shared" si="3388"/>
        <v>1</v>
      </c>
      <c r="FX905" s="19">
        <f t="shared" si="3388"/>
        <v>1.000068920362521</v>
      </c>
      <c r="FY905" s="19">
        <f t="shared" si="3388"/>
        <v>1.0000689156128322</v>
      </c>
      <c r="FZ905" s="19">
        <f t="shared" si="3388"/>
        <v>1</v>
      </c>
      <c r="GA905" s="19">
        <f t="shared" si="3388"/>
        <v>1.0000344554318987</v>
      </c>
      <c r="GB905" s="19">
        <f t="shared" si="3388"/>
        <v>1.000034454244763</v>
      </c>
      <c r="GC905" s="19">
        <f t="shared" si="3388"/>
        <v>1</v>
      </c>
      <c r="GD905" s="8"/>
      <c r="GE905" s="8"/>
      <c r="GF905" s="8"/>
      <c r="GG905" s="8"/>
      <c r="GH905" s="8"/>
      <c r="GI905" s="8"/>
      <c r="GJ905" s="8"/>
      <c r="GK905" s="8"/>
      <c r="GL905" s="8"/>
      <c r="GM905" s="8"/>
      <c r="GN905" s="8"/>
      <c r="GO905" s="8"/>
      <c r="GP905" s="8"/>
      <c r="GQ905" s="8"/>
      <c r="GR905" s="8"/>
      <c r="GS905" s="8"/>
    </row>
    <row r="906" spans="1:201" x14ac:dyDescent="0.25">
      <c r="A906" s="115">
        <f>$A$52</f>
        <v>20162</v>
      </c>
      <c r="B906" s="19">
        <f t="shared" si="3379"/>
        <v>1.1828381102638268</v>
      </c>
      <c r="C906" s="19">
        <f t="shared" ref="C906:X921" si="3389">IFERROR(D858/C858,"")</f>
        <v>1.0354205261207854</v>
      </c>
      <c r="D906" s="19">
        <f t="shared" si="3389"/>
        <v>1.0229013096686468</v>
      </c>
      <c r="E906" s="19">
        <f t="shared" si="3389"/>
        <v>1.0172811865948366</v>
      </c>
      <c r="F906" s="19">
        <f t="shared" si="3389"/>
        <v>1.0107977991746906</v>
      </c>
      <c r="G906" s="19">
        <f t="shared" si="3389"/>
        <v>1.0089814247805675</v>
      </c>
      <c r="H906" s="19">
        <f t="shared" si="3389"/>
        <v>1.0118012003506642</v>
      </c>
      <c r="I906" s="19">
        <f t="shared" si="3389"/>
        <v>1.0126632897893895</v>
      </c>
      <c r="J906" s="19">
        <f t="shared" si="3389"/>
        <v>1.0040147426615769</v>
      </c>
      <c r="K906" s="19">
        <f t="shared" si="3389"/>
        <v>1.0019010160603081</v>
      </c>
      <c r="L906" s="19">
        <f t="shared" si="3389"/>
        <v>1.0010468463752944</v>
      </c>
      <c r="M906" s="19">
        <f t="shared" si="3389"/>
        <v>1.001045751633987</v>
      </c>
      <c r="N906" s="19">
        <f t="shared" si="3389"/>
        <v>1.000783494384957</v>
      </c>
      <c r="O906" s="19">
        <f t="shared" si="3389"/>
        <v>1.0005871607515657</v>
      </c>
      <c r="P906" s="19">
        <f t="shared" si="3389"/>
        <v>1.000391210797418</v>
      </c>
      <c r="Q906" s="19">
        <f t="shared" si="3389"/>
        <v>1.0003258815094831</v>
      </c>
      <c r="R906" s="19">
        <f t="shared" si="3389"/>
        <v>1.0001954652071932</v>
      </c>
      <c r="S906" s="19">
        <f t="shared" si="3389"/>
        <v>1.0000651423360041</v>
      </c>
      <c r="T906" s="19">
        <f t="shared" si="3389"/>
        <v>1.0001302761855133</v>
      </c>
      <c r="U906" s="19">
        <f t="shared" si="3389"/>
        <v>1.0001302592158394</v>
      </c>
      <c r="V906" s="19">
        <f t="shared" si="3389"/>
        <v>1.0000651211252931</v>
      </c>
      <c r="W906" s="19">
        <f t="shared" si="3389"/>
        <v>1</v>
      </c>
      <c r="X906" s="19">
        <f t="shared" si="3389"/>
        <v>1.0000651168848083</v>
      </c>
      <c r="Y906" s="8"/>
      <c r="Z906" s="8"/>
      <c r="AA906" s="8"/>
      <c r="AB906" s="8"/>
      <c r="AC906" s="8"/>
      <c r="AD906" s="8"/>
      <c r="AE906" s="8"/>
      <c r="AF906" s="8"/>
      <c r="AG906" s="8"/>
      <c r="AH906" s="8"/>
      <c r="AI906" s="8"/>
      <c r="AJ906" s="8"/>
      <c r="AK906" s="8"/>
      <c r="AL906" s="8"/>
      <c r="AM906" s="8"/>
      <c r="AN906" s="8"/>
      <c r="AO906" s="8"/>
      <c r="AP906" s="19">
        <f t="shared" si="3380"/>
        <v>1.2482313331060348</v>
      </c>
      <c r="AQ906" s="19">
        <f t="shared" si="3380"/>
        <v>1.0379159055602027</v>
      </c>
      <c r="AR906" s="19">
        <f t="shared" si="3380"/>
        <v>1.0127142340208559</v>
      </c>
      <c r="AS906" s="19">
        <f t="shared" si="3380"/>
        <v>1.0055383216124474</v>
      </c>
      <c r="AT906" s="19">
        <f t="shared" si="3380"/>
        <v>1.0029235043287246</v>
      </c>
      <c r="AU906" s="19">
        <f t="shared" si="3380"/>
        <v>1.0014494387451081</v>
      </c>
      <c r="AV906" s="19">
        <f t="shared" si="3380"/>
        <v>1.0010613833362816</v>
      </c>
      <c r="AW906" s="19">
        <f t="shared" si="3380"/>
        <v>1.0011727096017606</v>
      </c>
      <c r="AX906" s="19">
        <f t="shared" si="3380"/>
        <v>1.000689965020378</v>
      </c>
      <c r="AY906" s="19">
        <f t="shared" si="3380"/>
        <v>1.0004169005050909</v>
      </c>
      <c r="AZ906" s="19">
        <f t="shared" si="3380"/>
        <v>1.0003045311022423</v>
      </c>
      <c r="BA906" s="19">
        <f t="shared" si="3380"/>
        <v>1.0003204614645089</v>
      </c>
      <c r="BB906" s="19">
        <f t="shared" si="3380"/>
        <v>1.0001601794009289</v>
      </c>
      <c r="BC906" s="19">
        <f t="shared" si="3380"/>
        <v>1.0000960922485587</v>
      </c>
      <c r="BD906" s="19">
        <f t="shared" si="3380"/>
        <v>1.0000480415078628</v>
      </c>
      <c r="BE906" s="19">
        <f t="shared" ref="BE906:BL906" si="3390">IFERROR(BF858/BE858,"")</f>
        <v>1</v>
      </c>
      <c r="BF906" s="19">
        <f t="shared" si="3390"/>
        <v>1.0000160130666624</v>
      </c>
      <c r="BG906" s="19">
        <f t="shared" si="3390"/>
        <v>1.0000160128102482</v>
      </c>
      <c r="BH906" s="19">
        <f t="shared" si="3390"/>
        <v>1.0000480376615266</v>
      </c>
      <c r="BI906" s="19">
        <f t="shared" si="3390"/>
        <v>1</v>
      </c>
      <c r="BJ906" s="19">
        <f t="shared" si="3390"/>
        <v>1</v>
      </c>
      <c r="BK906" s="19">
        <f t="shared" si="3390"/>
        <v>1</v>
      </c>
      <c r="BL906" s="19">
        <f t="shared" si="3390"/>
        <v>1.0000160117846735</v>
      </c>
      <c r="BM906" s="8"/>
      <c r="BN906" s="8"/>
      <c r="BO906" s="8"/>
      <c r="BP906" s="8"/>
      <c r="BQ906" s="8"/>
      <c r="BR906" s="8"/>
      <c r="BS906" s="8"/>
      <c r="BT906" s="8"/>
      <c r="BU906" s="8"/>
      <c r="BV906" s="8"/>
      <c r="BW906" s="8"/>
      <c r="BX906" s="8"/>
      <c r="BY906" s="8"/>
      <c r="BZ906" s="8"/>
      <c r="CA906" s="8"/>
      <c r="CB906" s="8"/>
      <c r="CC906" s="8"/>
      <c r="CD906" s="19">
        <f t="shared" si="3381"/>
        <v>1.1367664670658684</v>
      </c>
      <c r="CE906" s="19">
        <f t="shared" si="3381"/>
        <v>1.0758533501896335</v>
      </c>
      <c r="CF906" s="19">
        <f t="shared" si="3381"/>
        <v>1.0378965922444183</v>
      </c>
      <c r="CG906" s="19">
        <f t="shared" si="3381"/>
        <v>1.0215114633455986</v>
      </c>
      <c r="CH906" s="19">
        <f t="shared" si="3381"/>
        <v>1.0096979772790247</v>
      </c>
      <c r="CI906" s="19">
        <f t="shared" si="3381"/>
        <v>1.0052140504939626</v>
      </c>
      <c r="CJ906" s="19">
        <f t="shared" si="3381"/>
        <v>1.006916006916007</v>
      </c>
      <c r="CK906" s="19">
        <f t="shared" si="3381"/>
        <v>1.0054225033890647</v>
      </c>
      <c r="CL906" s="19">
        <f t="shared" si="3381"/>
        <v>1.0020674157303371</v>
      </c>
      <c r="CM906" s="19">
        <f t="shared" si="3381"/>
        <v>1.0011661284535343</v>
      </c>
      <c r="CN906" s="19">
        <f t="shared" si="3381"/>
        <v>1.0008063793566884</v>
      </c>
      <c r="CO906" s="19">
        <f t="shared" si="3381"/>
        <v>1.0006266786034019</v>
      </c>
      <c r="CP906" s="19">
        <f t="shared" si="3381"/>
        <v>1.0002684083385525</v>
      </c>
      <c r="CQ906" s="19">
        <f t="shared" si="3381"/>
        <v>1.0001788908765652</v>
      </c>
      <c r="CR906" s="19">
        <f t="shared" si="3381"/>
        <v>1.0004471472008585</v>
      </c>
      <c r="CS906" s="19">
        <f t="shared" ref="CS906:CZ906" si="3391">IFERROR(CT858/CS858,"")</f>
        <v>1.0000893894699205</v>
      </c>
      <c r="CT906" s="19">
        <f t="shared" si="3391"/>
        <v>1.0000893814801572</v>
      </c>
      <c r="CU906" s="19">
        <f t="shared" si="3391"/>
        <v>1.0004468674591116</v>
      </c>
      <c r="CV906" s="19">
        <f t="shared" si="3391"/>
        <v>1.0006253350008933</v>
      </c>
      <c r="CW906" s="19">
        <f t="shared" si="3391"/>
        <v>1</v>
      </c>
      <c r="CX906" s="19">
        <f t="shared" si="3391"/>
        <v>1</v>
      </c>
      <c r="CY906" s="19">
        <f t="shared" si="3391"/>
        <v>1</v>
      </c>
      <c r="CZ906" s="19">
        <f t="shared" si="3391"/>
        <v>1.0000892777430586</v>
      </c>
      <c r="DA906" s="8"/>
      <c r="DB906" s="8"/>
      <c r="DC906" s="8"/>
      <c r="DD906" s="8"/>
      <c r="DE906" s="8"/>
      <c r="DF906" s="8"/>
      <c r="DG906" s="8"/>
      <c r="DH906" s="8"/>
      <c r="DI906" s="8"/>
      <c r="DJ906" s="8"/>
      <c r="DK906" s="8"/>
      <c r="DL906" s="8"/>
      <c r="DM906" s="8"/>
      <c r="DN906" s="8"/>
      <c r="DO906" s="8"/>
      <c r="DP906" s="8"/>
      <c r="DQ906" s="8"/>
      <c r="DR906" s="19">
        <f t="shared" si="3382"/>
        <v>1.8106348345089527</v>
      </c>
      <c r="DS906" s="19">
        <f t="shared" si="3382"/>
        <v>1.1390470482469284</v>
      </c>
      <c r="DT906" s="19">
        <f t="shared" si="3382"/>
        <v>1.0665614312023153</v>
      </c>
      <c r="DU906" s="19">
        <f t="shared" si="3382"/>
        <v>1.039960532807104</v>
      </c>
      <c r="DV906" s="19">
        <f t="shared" si="3382"/>
        <v>1.0275142314990513</v>
      </c>
      <c r="DW906" s="19">
        <f t="shared" si="3382"/>
        <v>1.0163896583564174</v>
      </c>
      <c r="DX906" s="19">
        <f t="shared" si="3382"/>
        <v>1.0129457188280717</v>
      </c>
      <c r="DY906" s="19">
        <f t="shared" si="3382"/>
        <v>1.0136771300448431</v>
      </c>
      <c r="DZ906" s="19">
        <f t="shared" si="3382"/>
        <v>1.0059721300597213</v>
      </c>
      <c r="EA906" s="19">
        <f t="shared" si="3382"/>
        <v>1.0046174142480211</v>
      </c>
      <c r="EB906" s="19">
        <f t="shared" si="3382"/>
        <v>1.0027358284088421</v>
      </c>
      <c r="EC906" s="19">
        <f t="shared" si="3382"/>
        <v>1.0013096147549929</v>
      </c>
      <c r="ED906" s="19">
        <f t="shared" si="3382"/>
        <v>1.0014168937329699</v>
      </c>
      <c r="EE906" s="19">
        <f t="shared" si="3382"/>
        <v>1.0014148889856334</v>
      </c>
      <c r="EF906" s="19">
        <f t="shared" si="3382"/>
        <v>1.0009781545484187</v>
      </c>
      <c r="EG906" s="19">
        <f t="shared" ref="EG906:EN906" si="3392">IFERROR(EH858/EG858,"")</f>
        <v>1.0009771986970684</v>
      </c>
      <c r="EH906" s="19">
        <f t="shared" si="3392"/>
        <v>1.0007593014426728</v>
      </c>
      <c r="EI906" s="19">
        <f t="shared" si="3392"/>
        <v>1.0004335573379579</v>
      </c>
      <c r="EJ906" s="19">
        <f t="shared" si="3392"/>
        <v>1.000216684723727</v>
      </c>
      <c r="EK906" s="19">
        <f t="shared" si="3392"/>
        <v>1</v>
      </c>
      <c r="EL906" s="19">
        <f t="shared" si="3392"/>
        <v>1.0004332755632583</v>
      </c>
      <c r="EM906" s="19">
        <f t="shared" si="3392"/>
        <v>1.0001082719792118</v>
      </c>
      <c r="EN906" s="19">
        <f t="shared" si="3392"/>
        <v>1</v>
      </c>
      <c r="EO906" s="8"/>
      <c r="EP906" s="8"/>
      <c r="EQ906" s="8"/>
      <c r="ER906" s="8"/>
      <c r="ES906" s="8"/>
      <c r="ET906" s="8"/>
      <c r="EU906" s="8"/>
      <c r="EV906" s="8"/>
      <c r="EW906" s="8"/>
      <c r="EX906" s="8"/>
      <c r="EY906" s="8"/>
      <c r="EZ906" s="8"/>
      <c r="FA906" s="8"/>
      <c r="FB906" s="8"/>
      <c r="FC906" s="8"/>
      <c r="FD906" s="8"/>
      <c r="FE906" s="8"/>
      <c r="FF906" s="19">
        <f t="shared" si="3383"/>
        <v>1.2568729291662935</v>
      </c>
      <c r="FG906" s="19">
        <f t="shared" si="3383"/>
        <v>1.0232980656193225</v>
      </c>
      <c r="FH906" s="19">
        <f t="shared" si="3383"/>
        <v>1.0092950391644908</v>
      </c>
      <c r="FI906" s="19">
        <f t="shared" si="3383"/>
        <v>1.005691225165563</v>
      </c>
      <c r="FJ906" s="19">
        <f t="shared" si="3383"/>
        <v>1.0033268168878828</v>
      </c>
      <c r="FK906" s="19">
        <f t="shared" si="3383"/>
        <v>1.0017433513365694</v>
      </c>
      <c r="FL906" s="19">
        <f t="shared" si="3383"/>
        <v>1.0013990786555196</v>
      </c>
      <c r="FM906" s="19">
        <f t="shared" si="3383"/>
        <v>1.0008859810536359</v>
      </c>
      <c r="FN906" s="19">
        <f t="shared" si="3383"/>
        <v>1.0007830586953561</v>
      </c>
      <c r="FO906" s="19">
        <f t="shared" si="3383"/>
        <v>1.0004082326926349</v>
      </c>
      <c r="FP906" s="19">
        <f t="shared" si="3383"/>
        <v>1.0004080661067092</v>
      </c>
      <c r="FQ906" s="19">
        <f t="shared" si="3383"/>
        <v>1.0004758829327984</v>
      </c>
      <c r="FR906" s="19">
        <f t="shared" si="3383"/>
        <v>1.0001698773485543</v>
      </c>
      <c r="FS906" s="19">
        <f t="shared" si="3383"/>
        <v>1.0001358787961139</v>
      </c>
      <c r="FT906" s="19">
        <f t="shared" si="3383"/>
        <v>1.0000679301677875</v>
      </c>
      <c r="FU906" s="19">
        <f t="shared" ref="FU906:GB906" si="3393">IFERROR(FV858/FU858,"")</f>
        <v>1.0001358511071865</v>
      </c>
      <c r="FV906" s="19">
        <f t="shared" si="3393"/>
        <v>1.0000679163270851</v>
      </c>
      <c r="FW906" s="19">
        <f t="shared" si="3393"/>
        <v>1.0000679117147708</v>
      </c>
      <c r="FX906" s="19">
        <f t="shared" si="3393"/>
        <v>1.0001697677577075</v>
      </c>
      <c r="FY906" s="19">
        <f t="shared" si="3393"/>
        <v>1.0000339477883016</v>
      </c>
      <c r="FZ906" s="19">
        <f t="shared" si="3393"/>
        <v>1.0000678932717768</v>
      </c>
      <c r="GA906" s="19">
        <f t="shared" si="3393"/>
        <v>1.0000339443312967</v>
      </c>
      <c r="GB906" s="19">
        <f t="shared" si="3393"/>
        <v>1.0000339431791181</v>
      </c>
      <c r="GC906" s="8"/>
      <c r="GD906" s="8"/>
      <c r="GE906" s="8"/>
      <c r="GF906" s="8"/>
      <c r="GG906" s="8"/>
      <c r="GH906" s="8"/>
      <c r="GI906" s="8"/>
      <c r="GJ906" s="8"/>
      <c r="GK906" s="8"/>
      <c r="GL906" s="8"/>
      <c r="GM906" s="8"/>
      <c r="GN906" s="8"/>
      <c r="GO906" s="8"/>
      <c r="GP906" s="8"/>
      <c r="GQ906" s="8"/>
      <c r="GR906" s="8"/>
      <c r="GS906" s="8"/>
    </row>
    <row r="907" spans="1:201" x14ac:dyDescent="0.25">
      <c r="A907" s="115">
        <f>$A$53</f>
        <v>20163</v>
      </c>
      <c r="B907" s="19">
        <f t="shared" si="3379"/>
        <v>1.1986362026213249</v>
      </c>
      <c r="C907" s="19">
        <f t="shared" si="3389"/>
        <v>1.0376800886590321</v>
      </c>
      <c r="D907" s="19">
        <f t="shared" si="3389"/>
        <v>1.0224991100035601</v>
      </c>
      <c r="E907" s="19">
        <f t="shared" si="3389"/>
        <v>1.0190794512916928</v>
      </c>
      <c r="F907" s="19">
        <f t="shared" si="3389"/>
        <v>1.0105227195080286</v>
      </c>
      <c r="G907" s="19">
        <f t="shared" si="3389"/>
        <v>1.0094664953681791</v>
      </c>
      <c r="H907" s="19">
        <f t="shared" si="3389"/>
        <v>1.0103154933351195</v>
      </c>
      <c r="I907" s="19">
        <f t="shared" si="3389"/>
        <v>1.0133925611615726</v>
      </c>
      <c r="J907" s="19">
        <f t="shared" si="3389"/>
        <v>1.0047759241086032</v>
      </c>
      <c r="K907" s="19">
        <f t="shared" si="3389"/>
        <v>1.0027998437296524</v>
      </c>
      <c r="L907" s="19">
        <f t="shared" si="3389"/>
        <v>1.0011038244269852</v>
      </c>
      <c r="M907" s="19">
        <f t="shared" si="3389"/>
        <v>1.000778311064989</v>
      </c>
      <c r="N907" s="19">
        <f t="shared" si="3389"/>
        <v>1.0005184705119896</v>
      </c>
      <c r="O907" s="19">
        <f t="shared" si="3389"/>
        <v>1.0005829770695687</v>
      </c>
      <c r="P907" s="19">
        <f t="shared" si="3389"/>
        <v>1.0000647374894802</v>
      </c>
      <c r="Q907" s="19">
        <f t="shared" si="3389"/>
        <v>1.0005178663904712</v>
      </c>
      <c r="R907" s="19">
        <f t="shared" si="3389"/>
        <v>1.0003234989648033</v>
      </c>
      <c r="S907" s="19">
        <f t="shared" si="3389"/>
        <v>1</v>
      </c>
      <c r="T907" s="19">
        <f t="shared" si="3389"/>
        <v>1</v>
      </c>
      <c r="U907" s="19">
        <f t="shared" si="3389"/>
        <v>1.00019403660824</v>
      </c>
      <c r="V907" s="19">
        <f t="shared" si="3389"/>
        <v>1</v>
      </c>
      <c r="W907" s="19">
        <f t="shared" si="3389"/>
        <v>1</v>
      </c>
      <c r="X907" s="8"/>
      <c r="Y907" s="8"/>
      <c r="Z907" s="8"/>
      <c r="AA907" s="8"/>
      <c r="AB907" s="8"/>
      <c r="AC907" s="8"/>
      <c r="AD907" s="8"/>
      <c r="AE907" s="8"/>
      <c r="AF907" s="8"/>
      <c r="AG907" s="8"/>
      <c r="AH907" s="8"/>
      <c r="AI907" s="8"/>
      <c r="AJ907" s="8"/>
      <c r="AK907" s="8"/>
      <c r="AL907" s="8"/>
      <c r="AM907" s="8"/>
      <c r="AN907" s="8"/>
      <c r="AO907" s="8"/>
      <c r="AP907" s="19">
        <f t="shared" ref="AP907:BK922" si="3394">IFERROR(AQ859/AP859,"")</f>
        <v>1.2464211169909976</v>
      </c>
      <c r="AQ907" s="19">
        <f t="shared" si="3394"/>
        <v>1.0413572624706102</v>
      </c>
      <c r="AR907" s="19">
        <f t="shared" si="3394"/>
        <v>1.0129946072379963</v>
      </c>
      <c r="AS907" s="19">
        <f t="shared" si="3394"/>
        <v>1.0057404913090886</v>
      </c>
      <c r="AT907" s="19">
        <f t="shared" si="3394"/>
        <v>1.0031408437230955</v>
      </c>
      <c r="AU907" s="19">
        <f t="shared" si="3394"/>
        <v>1.0014780908787488</v>
      </c>
      <c r="AV907" s="19">
        <f t="shared" si="3394"/>
        <v>1.0012378594553419</v>
      </c>
      <c r="AW907" s="19">
        <f t="shared" si="3394"/>
        <v>1.0011729275637977</v>
      </c>
      <c r="AX907" s="19">
        <f t="shared" si="3394"/>
        <v>1.0006016085111773</v>
      </c>
      <c r="AY907" s="19">
        <f t="shared" si="3394"/>
        <v>1.0006487136483022</v>
      </c>
      <c r="AZ907" s="19">
        <f t="shared" si="3394"/>
        <v>1.0004743607988236</v>
      </c>
      <c r="BA907" s="19">
        <f t="shared" si="3394"/>
        <v>1.000616376653549</v>
      </c>
      <c r="BB907" s="19">
        <f t="shared" si="3394"/>
        <v>1.0001737427343946</v>
      </c>
      <c r="BC907" s="19">
        <f t="shared" si="3394"/>
        <v>1.0000789602514095</v>
      </c>
      <c r="BD907" s="19">
        <f t="shared" si="3394"/>
        <v>1.0000473724103083</v>
      </c>
      <c r="BE907" s="19">
        <f t="shared" si="3394"/>
        <v>1.0000315801108461</v>
      </c>
      <c r="BF907" s="19">
        <f t="shared" si="3394"/>
        <v>1.0000315791135743</v>
      </c>
      <c r="BG907" s="19">
        <f t="shared" si="3394"/>
        <v>1.0000157890581827</v>
      </c>
      <c r="BH907" s="19">
        <f t="shared" si="3394"/>
        <v>1.0000157888088923</v>
      </c>
      <c r="BI907" s="19">
        <f t="shared" si="3394"/>
        <v>1.0000315771192194</v>
      </c>
      <c r="BJ907" s="19">
        <f t="shared" si="3394"/>
        <v>1</v>
      </c>
      <c r="BK907" s="19">
        <f t="shared" si="3394"/>
        <v>1.0000157880610683</v>
      </c>
      <c r="BL907" s="8"/>
      <c r="BM907" s="8"/>
      <c r="BN907" s="8"/>
      <c r="BO907" s="8"/>
      <c r="BP907" s="8"/>
      <c r="BQ907" s="8"/>
      <c r="BR907" s="8"/>
      <c r="BS907" s="8"/>
      <c r="BT907" s="8"/>
      <c r="BU907" s="8"/>
      <c r="BV907" s="8"/>
      <c r="BW907" s="8"/>
      <c r="BX907" s="8"/>
      <c r="BY907" s="8"/>
      <c r="BZ907" s="8"/>
      <c r="CA907" s="8"/>
      <c r="CB907" s="8"/>
      <c r="CC907" s="8"/>
      <c r="CD907" s="19">
        <f t="shared" ref="CD907:CY922" si="3395">IFERROR(CE859/CD859,"")</f>
        <v>1.1355106019985377</v>
      </c>
      <c r="CE907" s="19">
        <f t="shared" si="3395"/>
        <v>1.0899334621163339</v>
      </c>
      <c r="CF907" s="19">
        <f t="shared" si="3395"/>
        <v>1.0364316660102402</v>
      </c>
      <c r="CG907" s="19">
        <f t="shared" si="3395"/>
        <v>1.019095572867186</v>
      </c>
      <c r="CH907" s="19">
        <f t="shared" si="3395"/>
        <v>1.0101612752866598</v>
      </c>
      <c r="CI907" s="19">
        <f t="shared" si="3395"/>
        <v>1.0069213732004429</v>
      </c>
      <c r="CJ907" s="19">
        <f t="shared" si="3395"/>
        <v>1.0067821464577031</v>
      </c>
      <c r="CK907" s="19">
        <f t="shared" si="3395"/>
        <v>1.0050068274920345</v>
      </c>
      <c r="CL907" s="19">
        <f t="shared" si="3395"/>
        <v>1.0024456521739131</v>
      </c>
      <c r="CM907" s="19">
        <f t="shared" si="3395"/>
        <v>1.0009035872413481</v>
      </c>
      <c r="CN907" s="19">
        <f t="shared" si="3395"/>
        <v>1.0007222172068249</v>
      </c>
      <c r="CO907" s="19">
        <f t="shared" si="3395"/>
        <v>1.0006314839873702</v>
      </c>
      <c r="CP907" s="19">
        <f t="shared" si="3395"/>
        <v>1.0001803101334295</v>
      </c>
      <c r="CQ907" s="19">
        <f t="shared" si="3395"/>
        <v>1.0003605552550929</v>
      </c>
      <c r="CR907" s="19">
        <f t="shared" si="3395"/>
        <v>1.0000901063254641</v>
      </c>
      <c r="CS907" s="19">
        <f t="shared" si="3395"/>
        <v>1.0001801964140913</v>
      </c>
      <c r="CT907" s="19">
        <f t="shared" si="3395"/>
        <v>1.0002702459237907</v>
      </c>
      <c r="CU907" s="19">
        <f t="shared" si="3395"/>
        <v>1.0002701729106629</v>
      </c>
      <c r="CV907" s="19">
        <f t="shared" si="3395"/>
        <v>1.0002700999369767</v>
      </c>
      <c r="CW907" s="19">
        <f t="shared" si="3395"/>
        <v>1.0000900090009002</v>
      </c>
      <c r="CX907" s="19">
        <f t="shared" si="3395"/>
        <v>1</v>
      </c>
      <c r="CY907" s="19">
        <f t="shared" si="3395"/>
        <v>1</v>
      </c>
      <c r="CZ907" s="8"/>
      <c r="DA907" s="8"/>
      <c r="DB907" s="8"/>
      <c r="DC907" s="8"/>
      <c r="DD907" s="8"/>
      <c r="DE907" s="8"/>
      <c r="DF907" s="8"/>
      <c r="DG907" s="8"/>
      <c r="DH907" s="8"/>
      <c r="DI907" s="8"/>
      <c r="DJ907" s="8"/>
      <c r="DK907" s="8"/>
      <c r="DL907" s="8"/>
      <c r="DM907" s="8"/>
      <c r="DN907" s="8"/>
      <c r="DO907" s="8"/>
      <c r="DP907" s="8"/>
      <c r="DQ907" s="8"/>
      <c r="DR907" s="19">
        <f t="shared" ref="DR907:EM922" si="3396">IFERROR(DS859/DR859,"")</f>
        <v>1.8556149732620322</v>
      </c>
      <c r="DS907" s="19">
        <f t="shared" si="3396"/>
        <v>1.1446685878962537</v>
      </c>
      <c r="DT907" s="19">
        <f t="shared" si="3396"/>
        <v>1.0698640483383686</v>
      </c>
      <c r="DU907" s="19">
        <f t="shared" si="3396"/>
        <v>1.049770561242499</v>
      </c>
      <c r="DV907" s="19">
        <f t="shared" si="3396"/>
        <v>1.0247702308899349</v>
      </c>
      <c r="DW907" s="19">
        <f t="shared" si="3396"/>
        <v>1.0162966203653068</v>
      </c>
      <c r="DX907" s="19">
        <f t="shared" si="3396"/>
        <v>1.0153895824365045</v>
      </c>
      <c r="DY907" s="19">
        <f t="shared" si="3396"/>
        <v>1.0107048224695283</v>
      </c>
      <c r="DZ907" s="19">
        <f t="shared" si="3396"/>
        <v>1.0066065436241611</v>
      </c>
      <c r="EA907" s="19">
        <f t="shared" si="3396"/>
        <v>1.0030211480362539</v>
      </c>
      <c r="EB907" s="19">
        <f t="shared" si="3396"/>
        <v>1.0030120481927711</v>
      </c>
      <c r="EC907" s="19">
        <f t="shared" si="3396"/>
        <v>1.0019674847261053</v>
      </c>
      <c r="ED907" s="19">
        <f t="shared" si="3396"/>
        <v>1.0018602728400166</v>
      </c>
      <c r="EE907" s="19">
        <f t="shared" si="3396"/>
        <v>1.0009284093253559</v>
      </c>
      <c r="EF907" s="19">
        <f t="shared" si="3396"/>
        <v>1.0006183654539833</v>
      </c>
      <c r="EG907" s="19">
        <f t="shared" si="3396"/>
        <v>1.0005149860953755</v>
      </c>
      <c r="EH907" s="19">
        <f t="shared" si="3396"/>
        <v>1.0005147210212064</v>
      </c>
      <c r="EI907" s="19">
        <f t="shared" si="3396"/>
        <v>1.0004115649758205</v>
      </c>
      <c r="EJ907" s="19">
        <f t="shared" si="3396"/>
        <v>1.0003085467448318</v>
      </c>
      <c r="EK907" s="19">
        <f t="shared" si="3396"/>
        <v>1.0001028171910344</v>
      </c>
      <c r="EL907" s="19">
        <f t="shared" si="3396"/>
        <v>1.0002056132414927</v>
      </c>
      <c r="EM907" s="19">
        <f t="shared" si="3396"/>
        <v>1.0001027854866893</v>
      </c>
      <c r="EN907" s="8"/>
      <c r="EO907" s="8"/>
      <c r="EP907" s="8"/>
      <c r="EQ907" s="8"/>
      <c r="ER907" s="8"/>
      <c r="ES907" s="8"/>
      <c r="ET907" s="8"/>
      <c r="EU907" s="8"/>
      <c r="EV907" s="8"/>
      <c r="EW907" s="8"/>
      <c r="EX907" s="8"/>
      <c r="EY907" s="8"/>
      <c r="EZ907" s="8"/>
      <c r="FA907" s="8"/>
      <c r="FB907" s="8"/>
      <c r="FC907" s="8"/>
      <c r="FD907" s="8"/>
      <c r="FE907" s="8"/>
      <c r="FF907" s="19">
        <f t="shared" ref="FF907:GA922" si="3397">IFERROR(FG859/FF859,"")</f>
        <v>1.2060251837208302</v>
      </c>
      <c r="FG907" s="19">
        <f t="shared" si="3397"/>
        <v>1.025727826675694</v>
      </c>
      <c r="FH907" s="19">
        <f t="shared" si="3397"/>
        <v>1.0114295640090325</v>
      </c>
      <c r="FI907" s="19">
        <f t="shared" si="3397"/>
        <v>1.0065604176684757</v>
      </c>
      <c r="FJ907" s="19">
        <f t="shared" si="3397"/>
        <v>1.0024910424842177</v>
      </c>
      <c r="FK907" s="19">
        <f t="shared" si="3397"/>
        <v>1.0013615630744095</v>
      </c>
      <c r="FL907" s="19">
        <f t="shared" si="3397"/>
        <v>1.0010197838058332</v>
      </c>
      <c r="FM907" s="19">
        <f t="shared" si="3397"/>
        <v>1.0007131214343927</v>
      </c>
      <c r="FN907" s="19">
        <f t="shared" si="3397"/>
        <v>1.0005429434320812</v>
      </c>
      <c r="FO907" s="19">
        <f t="shared" si="3397"/>
        <v>1.0003730710530778</v>
      </c>
      <c r="FP907" s="19">
        <f t="shared" si="3397"/>
        <v>1.0003729319229726</v>
      </c>
      <c r="FQ907" s="19">
        <f t="shared" si="3397"/>
        <v>1.0004744636865828</v>
      </c>
      <c r="FR907" s="19">
        <f t="shared" si="3397"/>
        <v>1.0003387419125369</v>
      </c>
      <c r="FS907" s="19">
        <f t="shared" si="3397"/>
        <v>1.0003724899258406</v>
      </c>
      <c r="FT907" s="19">
        <f t="shared" si="3397"/>
        <v>1.0000677002234106</v>
      </c>
      <c r="FU907" s="19">
        <f t="shared" si="3397"/>
        <v>1.0002030869212022</v>
      </c>
      <c r="FV907" s="19">
        <f t="shared" si="3397"/>
        <v>1.0002707275803722</v>
      </c>
      <c r="FW907" s="19">
        <f t="shared" si="3397"/>
        <v>1.0000338317883484</v>
      </c>
      <c r="FX907" s="19">
        <f t="shared" si="3397"/>
        <v>1.0000676612875943</v>
      </c>
      <c r="FY907" s="19">
        <f t="shared" si="3397"/>
        <v>1.0002706268394168</v>
      </c>
      <c r="FZ907" s="19">
        <f t="shared" si="3397"/>
        <v>1.0001352768101728</v>
      </c>
      <c r="GA907" s="19">
        <f t="shared" si="3397"/>
        <v>1.0001014438846245</v>
      </c>
      <c r="GB907" s="8"/>
      <c r="GC907" s="8"/>
      <c r="GD907" s="8"/>
      <c r="GE907" s="8"/>
      <c r="GF907" s="8"/>
      <c r="GG907" s="8"/>
      <c r="GH907" s="8"/>
      <c r="GI907" s="8"/>
      <c r="GJ907" s="8"/>
      <c r="GK907" s="8"/>
      <c r="GL907" s="8"/>
      <c r="GM907" s="8"/>
      <c r="GN907" s="8"/>
      <c r="GO907" s="8"/>
      <c r="GP907" s="8"/>
      <c r="GQ907" s="8"/>
      <c r="GR907" s="8"/>
      <c r="GS907" s="8"/>
    </row>
    <row r="908" spans="1:201" x14ac:dyDescent="0.25">
      <c r="A908" s="115">
        <f>$A$54</f>
        <v>20164</v>
      </c>
      <c r="B908" s="19">
        <f t="shared" si="3379"/>
        <v>1.2066543762619613</v>
      </c>
      <c r="C908" s="19">
        <f t="shared" si="3389"/>
        <v>1.0365223717715533</v>
      </c>
      <c r="D908" s="19">
        <f t="shared" si="3389"/>
        <v>1.0221801080929318</v>
      </c>
      <c r="E908" s="19">
        <f t="shared" si="3389"/>
        <v>1.0166174551946714</v>
      </c>
      <c r="F908" s="19">
        <f t="shared" si="3389"/>
        <v>1.0133738601823707</v>
      </c>
      <c r="G908" s="19">
        <f t="shared" si="3389"/>
        <v>1.0104645737519162</v>
      </c>
      <c r="H908" s="19">
        <f t="shared" si="3389"/>
        <v>1.0114116094986807</v>
      </c>
      <c r="I908" s="19">
        <f t="shared" si="3389"/>
        <v>1.0116089480206092</v>
      </c>
      <c r="J908" s="19">
        <f t="shared" si="3389"/>
        <v>1.0045773966862226</v>
      </c>
      <c r="K908" s="19">
        <f t="shared" si="3389"/>
        <v>1.002887947631883</v>
      </c>
      <c r="L908" s="19">
        <f t="shared" si="3389"/>
        <v>1.0009598771357267</v>
      </c>
      <c r="M908" s="19">
        <f t="shared" si="3389"/>
        <v>1.0007671653241272</v>
      </c>
      <c r="N908" s="19">
        <f t="shared" si="3389"/>
        <v>1.0010221029768749</v>
      </c>
      <c r="O908" s="19">
        <f t="shared" si="3389"/>
        <v>1.0003190810465858</v>
      </c>
      <c r="P908" s="19">
        <f t="shared" si="3389"/>
        <v>1.0004465709728867</v>
      </c>
      <c r="Q908" s="19">
        <f t="shared" si="3389"/>
        <v>1.0003188368830507</v>
      </c>
      <c r="R908" s="19">
        <f t="shared" si="3389"/>
        <v>1.0001274941033977</v>
      </c>
      <c r="S908" s="19">
        <f t="shared" si="3389"/>
        <v>1.0000637389253617</v>
      </c>
      <c r="T908" s="19">
        <f t="shared" si="3389"/>
        <v>1</v>
      </c>
      <c r="U908" s="19">
        <f t="shared" si="3389"/>
        <v>1.0001274697259401</v>
      </c>
      <c r="V908" s="19">
        <f t="shared" si="3389"/>
        <v>1.00012745347948</v>
      </c>
      <c r="W908" s="8"/>
      <c r="X908" s="8"/>
      <c r="Y908" s="8"/>
      <c r="Z908" s="8"/>
      <c r="AA908" s="8"/>
      <c r="AB908" s="8"/>
      <c r="AC908" s="8"/>
      <c r="AD908" s="8"/>
      <c r="AE908" s="8"/>
      <c r="AF908" s="8"/>
      <c r="AG908" s="8"/>
      <c r="AH908" s="8"/>
      <c r="AI908" s="8"/>
      <c r="AJ908" s="8"/>
      <c r="AK908" s="8"/>
      <c r="AL908" s="8"/>
      <c r="AM908" s="8"/>
      <c r="AN908" s="8"/>
      <c r="AO908" s="8"/>
      <c r="AP908" s="19">
        <f t="shared" si="3394"/>
        <v>1.2863096523429065</v>
      </c>
      <c r="AQ908" s="19">
        <f t="shared" si="3394"/>
        <v>1.0352196612331919</v>
      </c>
      <c r="AR908" s="19">
        <f t="shared" si="3394"/>
        <v>1.0134431705774563</v>
      </c>
      <c r="AS908" s="19">
        <f t="shared" si="3394"/>
        <v>1.0052483358934972</v>
      </c>
      <c r="AT908" s="19">
        <f t="shared" si="3394"/>
        <v>1.0028969820450784</v>
      </c>
      <c r="AU908" s="19">
        <f t="shared" si="3394"/>
        <v>1.0016506364473226</v>
      </c>
      <c r="AV908" s="19">
        <f t="shared" si="3394"/>
        <v>1.0012359372524164</v>
      </c>
      <c r="AW908" s="19">
        <f t="shared" si="3394"/>
        <v>1.0011552826486041</v>
      </c>
      <c r="AX908" s="19">
        <f t="shared" si="3394"/>
        <v>1.0006164935742401</v>
      </c>
      <c r="AY908" s="19">
        <f t="shared" si="3394"/>
        <v>1.0003317535545024</v>
      </c>
      <c r="AZ908" s="19">
        <f t="shared" si="3394"/>
        <v>1.0003158509815069</v>
      </c>
      <c r="BA908" s="19">
        <f t="shared" si="3394"/>
        <v>1.0003946890639555</v>
      </c>
      <c r="BB908" s="19">
        <f t="shared" si="3394"/>
        <v>1.0001262506707067</v>
      </c>
      <c r="BC908" s="19">
        <f t="shared" si="3394"/>
        <v>1.0000473380250576</v>
      </c>
      <c r="BD908" s="19">
        <f t="shared" si="3394"/>
        <v>1</v>
      </c>
      <c r="BE908" s="19">
        <f t="shared" si="3394"/>
        <v>1.0000315571895166</v>
      </c>
      <c r="BF908" s="19">
        <f t="shared" si="3394"/>
        <v>1.0000315561936919</v>
      </c>
      <c r="BG908" s="19">
        <f t="shared" si="3394"/>
        <v>1</v>
      </c>
      <c r="BH908" s="19">
        <f t="shared" si="3394"/>
        <v>1</v>
      </c>
      <c r="BI908" s="19">
        <f t="shared" si="3394"/>
        <v>1.0000157775989651</v>
      </c>
      <c r="BJ908" s="19">
        <f t="shared" si="3394"/>
        <v>1</v>
      </c>
      <c r="BK908" s="8"/>
      <c r="BL908" s="8"/>
      <c r="BM908" s="8"/>
      <c r="BN908" s="8"/>
      <c r="BO908" s="8"/>
      <c r="BP908" s="8"/>
      <c r="BQ908" s="8"/>
      <c r="BR908" s="8"/>
      <c r="BS908" s="8"/>
      <c r="BT908" s="8"/>
      <c r="BU908" s="8"/>
      <c r="BV908" s="8"/>
      <c r="BW908" s="8"/>
      <c r="BX908" s="8"/>
      <c r="BY908" s="8"/>
      <c r="BZ908" s="8"/>
      <c r="CA908" s="8"/>
      <c r="CB908" s="8"/>
      <c r="CC908" s="8"/>
      <c r="CD908" s="19">
        <f t="shared" si="3395"/>
        <v>1.1637655417406749</v>
      </c>
      <c r="CE908" s="19">
        <f t="shared" si="3395"/>
        <v>1.0811965811965811</v>
      </c>
      <c r="CF908" s="19">
        <f t="shared" si="3395"/>
        <v>1.0325616412572933</v>
      </c>
      <c r="CG908" s="19">
        <f t="shared" si="3395"/>
        <v>1.0180459351075464</v>
      </c>
      <c r="CH908" s="19">
        <f t="shared" si="3395"/>
        <v>1.0104744852282901</v>
      </c>
      <c r="CI908" s="19">
        <f t="shared" si="3395"/>
        <v>1.0061132276069815</v>
      </c>
      <c r="CJ908" s="19">
        <f t="shared" si="3395"/>
        <v>1.0058119056005637</v>
      </c>
      <c r="CK908" s="19">
        <f t="shared" si="3395"/>
        <v>1.004465067413763</v>
      </c>
      <c r="CL908" s="19">
        <f t="shared" si="3395"/>
        <v>1.0018303843807199</v>
      </c>
      <c r="CM908" s="19">
        <f t="shared" si="3395"/>
        <v>1.0010440229685054</v>
      </c>
      <c r="CN908" s="19">
        <f t="shared" si="3395"/>
        <v>1.0008691117677733</v>
      </c>
      <c r="CO908" s="19">
        <f t="shared" si="3395"/>
        <v>1.0007815213615838</v>
      </c>
      <c r="CP908" s="19">
        <f t="shared" si="3395"/>
        <v>1.0006073752711497</v>
      </c>
      <c r="CQ908" s="19">
        <f t="shared" si="3395"/>
        <v>1.0002601456815816</v>
      </c>
      <c r="CR908" s="19">
        <f t="shared" si="3395"/>
        <v>1.0001733853489381</v>
      </c>
      <c r="CS908" s="19">
        <f t="shared" si="3395"/>
        <v>1.000086677645835</v>
      </c>
      <c r="CT908" s="19">
        <f t="shared" si="3395"/>
        <v>1.0003466805338881</v>
      </c>
      <c r="CU908" s="19">
        <f t="shared" si="3395"/>
        <v>1.000086640097037</v>
      </c>
      <c r="CV908" s="19">
        <f t="shared" si="3395"/>
        <v>1</v>
      </c>
      <c r="CW908" s="19">
        <f t="shared" si="3395"/>
        <v>1.0000866325911808</v>
      </c>
      <c r="CX908" s="19">
        <f t="shared" si="3395"/>
        <v>1</v>
      </c>
      <c r="CY908" s="8"/>
      <c r="CZ908" s="8"/>
      <c r="DA908" s="8"/>
      <c r="DB908" s="8"/>
      <c r="DC908" s="8"/>
      <c r="DD908" s="8"/>
      <c r="DE908" s="8"/>
      <c r="DF908" s="8"/>
      <c r="DG908" s="8"/>
      <c r="DH908" s="8"/>
      <c r="DI908" s="8"/>
      <c r="DJ908" s="8"/>
      <c r="DK908" s="8"/>
      <c r="DL908" s="8"/>
      <c r="DM908" s="8"/>
      <c r="DN908" s="8"/>
      <c r="DO908" s="8"/>
      <c r="DP908" s="8"/>
      <c r="DQ908" s="8"/>
      <c r="DR908" s="19">
        <f t="shared" si="3396"/>
        <v>1.9329216952006736</v>
      </c>
      <c r="DS908" s="19">
        <f t="shared" si="3396"/>
        <v>1.1446202991142733</v>
      </c>
      <c r="DT908" s="19">
        <f t="shared" si="3396"/>
        <v>1.0653304579474818</v>
      </c>
      <c r="DU908" s="19">
        <f t="shared" si="3396"/>
        <v>1.0471540843057872</v>
      </c>
      <c r="DV908" s="19">
        <f t="shared" si="3396"/>
        <v>1.0260404821469185</v>
      </c>
      <c r="DW908" s="19">
        <f t="shared" si="3396"/>
        <v>1.0189515682145627</v>
      </c>
      <c r="DX908" s="19">
        <f t="shared" si="3396"/>
        <v>1.0141396562975853</v>
      </c>
      <c r="DY908" s="19">
        <f t="shared" si="3396"/>
        <v>1.0149077649077649</v>
      </c>
      <c r="DZ908" s="19">
        <f t="shared" si="3396"/>
        <v>1.0063404839902779</v>
      </c>
      <c r="EA908" s="19">
        <f t="shared" si="3396"/>
        <v>1.003360285624278</v>
      </c>
      <c r="EB908" s="19">
        <f t="shared" si="3396"/>
        <v>1.0021978021978022</v>
      </c>
      <c r="EC908" s="19">
        <f t="shared" si="3396"/>
        <v>1.0026106934001671</v>
      </c>
      <c r="ED908" s="19">
        <f t="shared" si="3396"/>
        <v>1.0010415581710239</v>
      </c>
      <c r="EE908" s="19">
        <f t="shared" si="3396"/>
        <v>1.0013526167932578</v>
      </c>
      <c r="EF908" s="19">
        <f t="shared" si="3396"/>
        <v>1.0009351620947631</v>
      </c>
      <c r="EG908" s="19">
        <f t="shared" si="3396"/>
        <v>1.000311429461227</v>
      </c>
      <c r="EH908" s="19">
        <f t="shared" si="3396"/>
        <v>1.0007264425072644</v>
      </c>
      <c r="EI908" s="19">
        <f t="shared" si="3396"/>
        <v>1.000311106502126</v>
      </c>
      <c r="EJ908" s="19">
        <f t="shared" si="3396"/>
        <v>1</v>
      </c>
      <c r="EK908" s="19">
        <f t="shared" si="3396"/>
        <v>1.0001036699149908</v>
      </c>
      <c r="EL908" s="19">
        <f t="shared" si="3396"/>
        <v>1.0001036591686534</v>
      </c>
      <c r="EM908" s="8"/>
      <c r="EN908" s="8"/>
      <c r="EO908" s="8"/>
      <c r="EP908" s="8"/>
      <c r="EQ908" s="8"/>
      <c r="ER908" s="8"/>
      <c r="ES908" s="8"/>
      <c r="ET908" s="8"/>
      <c r="EU908" s="8"/>
      <c r="EV908" s="8"/>
      <c r="EW908" s="8"/>
      <c r="EX908" s="8"/>
      <c r="EY908" s="8"/>
      <c r="EZ908" s="8"/>
      <c r="FA908" s="8"/>
      <c r="FB908" s="8"/>
      <c r="FC908" s="8"/>
      <c r="FD908" s="8"/>
      <c r="FE908" s="8"/>
      <c r="FF908" s="19">
        <f t="shared" si="3397"/>
        <v>1.2583777159824669</v>
      </c>
      <c r="FG908" s="19">
        <f t="shared" si="3397"/>
        <v>1.0304505786733587</v>
      </c>
      <c r="FH908" s="19">
        <f t="shared" si="3397"/>
        <v>1.0126490258796161</v>
      </c>
      <c r="FI908" s="19">
        <f t="shared" si="3397"/>
        <v>1.0059583632447955</v>
      </c>
      <c r="FJ908" s="19">
        <f t="shared" si="3397"/>
        <v>1.0028544922571898</v>
      </c>
      <c r="FK908" s="19">
        <f t="shared" si="3397"/>
        <v>1.0016010816195831</v>
      </c>
      <c r="FL908" s="19">
        <f t="shared" si="3397"/>
        <v>1.0008880679194345</v>
      </c>
      <c r="FM908" s="19">
        <f t="shared" si="3397"/>
        <v>1.0009937535491198</v>
      </c>
      <c r="FN908" s="19">
        <f t="shared" si="3397"/>
        <v>1.0001418238547723</v>
      </c>
      <c r="FO908" s="19">
        <f t="shared" si="3397"/>
        <v>1.0004608621667612</v>
      </c>
      <c r="FP908" s="19">
        <f t="shared" si="3397"/>
        <v>1.0004606498706636</v>
      </c>
      <c r="FQ908" s="19">
        <f t="shared" si="3397"/>
        <v>1.0002833463200396</v>
      </c>
      <c r="FR908" s="19">
        <f t="shared" si="3397"/>
        <v>1.0002832660576446</v>
      </c>
      <c r="FS908" s="19">
        <f t="shared" si="3397"/>
        <v>1.000212389380531</v>
      </c>
      <c r="FT908" s="19">
        <f t="shared" si="3397"/>
        <v>1.0001769535673839</v>
      </c>
      <c r="FU908" s="19">
        <f t="shared" si="3397"/>
        <v>1.0000707689041435</v>
      </c>
      <c r="FV908" s="19">
        <f t="shared" si="3397"/>
        <v>1</v>
      </c>
      <c r="FW908" s="19">
        <f t="shared" si="3397"/>
        <v>1.00007076389626</v>
      </c>
      <c r="FX908" s="19">
        <f t="shared" si="3397"/>
        <v>1.000141517778171</v>
      </c>
      <c r="FY908" s="19">
        <f t="shared" si="3397"/>
        <v>1.0000353744384307</v>
      </c>
      <c r="FZ908" s="19">
        <f t="shared" si="3397"/>
        <v>1.0000353731871241</v>
      </c>
      <c r="GA908" s="8"/>
      <c r="GB908" s="8"/>
      <c r="GC908" s="8"/>
      <c r="GD908" s="8"/>
      <c r="GE908" s="8"/>
      <c r="GF908" s="8"/>
      <c r="GG908" s="8"/>
      <c r="GH908" s="8"/>
      <c r="GI908" s="8"/>
      <c r="GJ908" s="8"/>
      <c r="GK908" s="8"/>
      <c r="GL908" s="8"/>
      <c r="GM908" s="8"/>
      <c r="GN908" s="8"/>
      <c r="GO908" s="8"/>
      <c r="GP908" s="8"/>
      <c r="GQ908" s="8"/>
      <c r="GR908" s="8"/>
      <c r="GS908" s="8"/>
    </row>
    <row r="909" spans="1:201" x14ac:dyDescent="0.25">
      <c r="A909" s="115">
        <f>$A$55</f>
        <v>20171</v>
      </c>
      <c r="B909" s="19">
        <f t="shared" si="3379"/>
        <v>1.1903082812814829</v>
      </c>
      <c r="C909" s="19">
        <f t="shared" si="3389"/>
        <v>1.0427422767668217</v>
      </c>
      <c r="D909" s="19">
        <f t="shared" si="3389"/>
        <v>1.0270292207792209</v>
      </c>
      <c r="E909" s="19">
        <f t="shared" si="3389"/>
        <v>1.0218920414131036</v>
      </c>
      <c r="F909" s="19">
        <f t="shared" si="3389"/>
        <v>1.0146945088940449</v>
      </c>
      <c r="G909" s="19">
        <f t="shared" si="3389"/>
        <v>1.0110518292682926</v>
      </c>
      <c r="H909" s="19">
        <f t="shared" si="3389"/>
        <v>1.0104787033546927</v>
      </c>
      <c r="I909" s="19">
        <f t="shared" si="3389"/>
        <v>1.0175320799761265</v>
      </c>
      <c r="J909" s="19">
        <f t="shared" si="3389"/>
        <v>1.0042525111811715</v>
      </c>
      <c r="K909" s="19">
        <f t="shared" si="3389"/>
        <v>1.002409286705118</v>
      </c>
      <c r="L909" s="19">
        <f t="shared" si="3389"/>
        <v>1.0016023306627821</v>
      </c>
      <c r="M909" s="19">
        <f t="shared" si="3389"/>
        <v>1.0010180337405468</v>
      </c>
      <c r="N909" s="19">
        <f t="shared" si="3389"/>
        <v>1.0009443556588697</v>
      </c>
      <c r="O909" s="19">
        <f t="shared" si="3389"/>
        <v>1.0002902968285072</v>
      </c>
      <c r="P909" s="19">
        <f t="shared" si="3389"/>
        <v>1.0006529783066096</v>
      </c>
      <c r="Q909" s="19">
        <f t="shared" si="3389"/>
        <v>1.0003625290023201</v>
      </c>
      <c r="R909" s="19">
        <f t="shared" si="3389"/>
        <v>1.0000724795245344</v>
      </c>
      <c r="S909" s="19">
        <f t="shared" si="3389"/>
        <v>1.0001449485432672</v>
      </c>
      <c r="T909" s="19">
        <f t="shared" si="3389"/>
        <v>1</v>
      </c>
      <c r="U909" s="19">
        <f t="shared" si="3389"/>
        <v>1.000144927536232</v>
      </c>
      <c r="V909" s="8"/>
      <c r="W909" s="8"/>
      <c r="X909" s="8"/>
      <c r="Y909" s="8"/>
      <c r="Z909" s="8"/>
      <c r="AA909" s="8"/>
      <c r="AB909" s="8"/>
      <c r="AC909" s="8"/>
      <c r="AD909" s="8"/>
      <c r="AE909" s="8"/>
      <c r="AF909" s="8"/>
      <c r="AG909" s="8"/>
      <c r="AH909" s="8"/>
      <c r="AI909" s="8"/>
      <c r="AJ909" s="8"/>
      <c r="AK909" s="8"/>
      <c r="AL909" s="8"/>
      <c r="AM909" s="8"/>
      <c r="AN909" s="8"/>
      <c r="AO909" s="8"/>
      <c r="AP909" s="19">
        <f t="shared" si="3394"/>
        <v>1.2295445293771767</v>
      </c>
      <c r="AQ909" s="19">
        <f t="shared" si="3394"/>
        <v>1.0373933195997647</v>
      </c>
      <c r="AR909" s="19">
        <f t="shared" si="3394"/>
        <v>1.011240935444407</v>
      </c>
      <c r="AS909" s="19">
        <f t="shared" si="3394"/>
        <v>1.0063469799246076</v>
      </c>
      <c r="AT909" s="19">
        <f t="shared" si="3394"/>
        <v>1.003310277540638</v>
      </c>
      <c r="AU909" s="19">
        <f t="shared" si="3394"/>
        <v>1.0019969784847274</v>
      </c>
      <c r="AV909" s="19">
        <f t="shared" si="3394"/>
        <v>1.0011438078402828</v>
      </c>
      <c r="AW909" s="19">
        <f t="shared" si="3394"/>
        <v>1.0012809860130176</v>
      </c>
      <c r="AX909" s="19">
        <f t="shared" si="3394"/>
        <v>1.0006569620690848</v>
      </c>
      <c r="AY909" s="19">
        <f t="shared" si="3394"/>
        <v>1.0005874222529372</v>
      </c>
      <c r="AZ909" s="19">
        <f t="shared" si="3394"/>
        <v>1.0003798736056912</v>
      </c>
      <c r="BA909" s="19">
        <f t="shared" si="3394"/>
        <v>1.0003969897818281</v>
      </c>
      <c r="BB909" s="19">
        <f t="shared" si="3394"/>
        <v>1.0000517607274109</v>
      </c>
      <c r="BC909" s="19">
        <f t="shared" si="3394"/>
        <v>1.0001207687795453</v>
      </c>
      <c r="BD909" s="19">
        <f t="shared" si="3394"/>
        <v>1.0000345011989167</v>
      </c>
      <c r="BE909" s="19">
        <f t="shared" si="3394"/>
        <v>1.000034500008625</v>
      </c>
      <c r="BF909" s="19">
        <f t="shared" si="3394"/>
        <v>1.0000172494092077</v>
      </c>
      <c r="BG909" s="19">
        <f t="shared" si="3394"/>
        <v>1.0000344982233416</v>
      </c>
      <c r="BH909" s="19">
        <f t="shared" si="3394"/>
        <v>1</v>
      </c>
      <c r="BI909" s="19">
        <f t="shared" si="3394"/>
        <v>1</v>
      </c>
      <c r="BJ909" s="8"/>
      <c r="BK909" s="8"/>
      <c r="BL909" s="8"/>
      <c r="BM909" s="8"/>
      <c r="BN909" s="8"/>
      <c r="BO909" s="8"/>
      <c r="BP909" s="8"/>
      <c r="BQ909" s="8"/>
      <c r="BR909" s="8"/>
      <c r="BS909" s="8"/>
      <c r="BT909" s="8"/>
      <c r="BU909" s="8"/>
      <c r="BV909" s="8"/>
      <c r="BW909" s="8"/>
      <c r="BX909" s="8"/>
      <c r="BY909" s="8"/>
      <c r="BZ909" s="8"/>
      <c r="CA909" s="8"/>
      <c r="CB909" s="8"/>
      <c r="CC909" s="8"/>
      <c r="CD909" s="19">
        <f t="shared" si="3395"/>
        <v>1.1423492230708454</v>
      </c>
      <c r="CE909" s="19">
        <f t="shared" si="3395"/>
        <v>1.0861095100864553</v>
      </c>
      <c r="CF909" s="19">
        <f t="shared" si="3395"/>
        <v>1.0362980258968373</v>
      </c>
      <c r="CG909" s="19">
        <f t="shared" si="3395"/>
        <v>1.0186399016796395</v>
      </c>
      <c r="CH909" s="19">
        <f t="shared" si="3395"/>
        <v>1.0120651518198271</v>
      </c>
      <c r="CI909" s="19">
        <f t="shared" si="3395"/>
        <v>1.0064573812835287</v>
      </c>
      <c r="CJ909" s="19">
        <f t="shared" si="3395"/>
        <v>1.0061198302240648</v>
      </c>
      <c r="CK909" s="19">
        <f t="shared" si="3395"/>
        <v>1.0041204748356716</v>
      </c>
      <c r="CL909" s="19">
        <f t="shared" si="3395"/>
        <v>1.0023448949682463</v>
      </c>
      <c r="CM909" s="19">
        <f t="shared" si="3395"/>
        <v>1.0021444585242227</v>
      </c>
      <c r="CN909" s="19">
        <f t="shared" si="3395"/>
        <v>1.0003890672113607</v>
      </c>
      <c r="CO909" s="19">
        <f t="shared" si="3395"/>
        <v>1.000583373845406</v>
      </c>
      <c r="CP909" s="19">
        <f t="shared" si="3395"/>
        <v>1.0006802060052473</v>
      </c>
      <c r="CQ909" s="19">
        <f t="shared" si="3395"/>
        <v>1.0006797436395416</v>
      </c>
      <c r="CR909" s="19">
        <f t="shared" si="3395"/>
        <v>1.0001940805434255</v>
      </c>
      <c r="CS909" s="19">
        <f t="shared" si="3395"/>
        <v>1.0003880857669545</v>
      </c>
      <c r="CT909" s="19">
        <f t="shared" si="3395"/>
        <v>1.0000969838037048</v>
      </c>
      <c r="CU909" s="19">
        <f t="shared" si="3395"/>
        <v>1.0001939487975176</v>
      </c>
      <c r="CV909" s="19">
        <f t="shared" si="3395"/>
        <v>1.0000969555943378</v>
      </c>
      <c r="CW909" s="19">
        <f t="shared" si="3395"/>
        <v>1.0001938923897238</v>
      </c>
      <c r="CX909" s="8"/>
      <c r="CY909" s="8"/>
      <c r="CZ909" s="8"/>
      <c r="DA909" s="8"/>
      <c r="DB909" s="8"/>
      <c r="DC909" s="8"/>
      <c r="DD909" s="8"/>
      <c r="DE909" s="8"/>
      <c r="DF909" s="8"/>
      <c r="DG909" s="8"/>
      <c r="DH909" s="8"/>
      <c r="DI909" s="8"/>
      <c r="DJ909" s="8"/>
      <c r="DK909" s="8"/>
      <c r="DL909" s="8"/>
      <c r="DM909" s="8"/>
      <c r="DN909" s="8"/>
      <c r="DO909" s="8"/>
      <c r="DP909" s="8"/>
      <c r="DQ909" s="8"/>
      <c r="DR909" s="19">
        <f t="shared" si="3396"/>
        <v>1.7948490230905862</v>
      </c>
      <c r="DS909" s="19">
        <f t="shared" si="3396"/>
        <v>1.1357413821540492</v>
      </c>
      <c r="DT909" s="19">
        <f t="shared" si="3396"/>
        <v>1.0710136508858554</v>
      </c>
      <c r="DU909" s="19">
        <f t="shared" si="3396"/>
        <v>1.0410847457627119</v>
      </c>
      <c r="DV909" s="19">
        <f t="shared" si="3396"/>
        <v>1.0303464443865591</v>
      </c>
      <c r="DW909" s="19">
        <f t="shared" si="3396"/>
        <v>1.018960940462647</v>
      </c>
      <c r="DX909" s="19">
        <f t="shared" si="3396"/>
        <v>1.0157548691229377</v>
      </c>
      <c r="DY909" s="19">
        <f t="shared" si="3396"/>
        <v>1.0113580850024426</v>
      </c>
      <c r="DZ909" s="19">
        <f t="shared" si="3396"/>
        <v>1.0059171597633136</v>
      </c>
      <c r="EA909" s="19">
        <f t="shared" si="3396"/>
        <v>1.0042016806722689</v>
      </c>
      <c r="EB909" s="19">
        <f t="shared" si="3396"/>
        <v>1.0037059175134488</v>
      </c>
      <c r="EC909" s="19">
        <f t="shared" si="3396"/>
        <v>1.0021438780371605</v>
      </c>
      <c r="ED909" s="19">
        <f t="shared" si="3396"/>
        <v>1.0008319467554077</v>
      </c>
      <c r="EE909" s="19">
        <f t="shared" si="3396"/>
        <v>1.0011875074219214</v>
      </c>
      <c r="EF909" s="19">
        <f t="shared" si="3396"/>
        <v>1.0013047088127149</v>
      </c>
      <c r="EG909" s="19">
        <f t="shared" si="3396"/>
        <v>1.0009476427386874</v>
      </c>
      <c r="EH909" s="19">
        <f t="shared" si="3396"/>
        <v>1.0007100591715976</v>
      </c>
      <c r="EI909" s="19">
        <f t="shared" si="3396"/>
        <v>1.0008278145695364</v>
      </c>
      <c r="EJ909" s="19">
        <f t="shared" si="3396"/>
        <v>1.0005908070424199</v>
      </c>
      <c r="EK909" s="19">
        <f t="shared" si="3396"/>
        <v>1.0002361832782238</v>
      </c>
      <c r="EL909" s="8"/>
      <c r="EM909" s="8"/>
      <c r="EN909" s="8"/>
      <c r="EO909" s="8"/>
      <c r="EP909" s="8"/>
      <c r="EQ909" s="8"/>
      <c r="ER909" s="8"/>
      <c r="ES909" s="8"/>
      <c r="ET909" s="8"/>
      <c r="EU909" s="8"/>
      <c r="EV909" s="8"/>
      <c r="EW909" s="8"/>
      <c r="EX909" s="8"/>
      <c r="EY909" s="8"/>
      <c r="EZ909" s="8"/>
      <c r="FA909" s="8"/>
      <c r="FB909" s="8"/>
      <c r="FC909" s="8"/>
      <c r="FD909" s="8"/>
      <c r="FE909" s="8"/>
      <c r="FF909" s="19">
        <f t="shared" si="3397"/>
        <v>1.2524126263985544</v>
      </c>
      <c r="FG909" s="19">
        <f t="shared" si="3397"/>
        <v>1.0340455578068397</v>
      </c>
      <c r="FH909" s="19">
        <f t="shared" si="3397"/>
        <v>1.0116972953715524</v>
      </c>
      <c r="FI909" s="19">
        <f t="shared" si="3397"/>
        <v>1.0057223347125628</v>
      </c>
      <c r="FJ909" s="19">
        <f t="shared" si="3397"/>
        <v>1.0031512605042017</v>
      </c>
      <c r="FK909" s="19">
        <f t="shared" si="3397"/>
        <v>1.001454333915067</v>
      </c>
      <c r="FL909" s="19">
        <f t="shared" si="3397"/>
        <v>1.0009875108916642</v>
      </c>
      <c r="FM909" s="19">
        <f t="shared" si="3397"/>
        <v>1.0008124419684308</v>
      </c>
      <c r="FN909" s="19">
        <f t="shared" si="3397"/>
        <v>1.0006668212918939</v>
      </c>
      <c r="FO909" s="19">
        <f t="shared" si="3397"/>
        <v>1.0004925394755904</v>
      </c>
      <c r="FP909" s="19">
        <f t="shared" si="3397"/>
        <v>1.0004054210587281</v>
      </c>
      <c r="FQ909" s="19">
        <f t="shared" si="3397"/>
        <v>1.0004631505818329</v>
      </c>
      <c r="FR909" s="19">
        <f t="shared" si="3397"/>
        <v>1.0002604015971297</v>
      </c>
      <c r="FS909" s="19">
        <f t="shared" si="3397"/>
        <v>1.0003181857626333</v>
      </c>
      <c r="FT909" s="19">
        <f t="shared" si="3397"/>
        <v>1.0002602509976288</v>
      </c>
      <c r="FU909" s="19">
        <f t="shared" si="3397"/>
        <v>1.000173455523113</v>
      </c>
      <c r="FV909" s="19">
        <f t="shared" si="3397"/>
        <v>1.0000289042402521</v>
      </c>
      <c r="FW909" s="19">
        <f t="shared" si="3397"/>
        <v>1.0001734204289265</v>
      </c>
      <c r="FX909" s="19">
        <f t="shared" si="3397"/>
        <v>1.0000577967864988</v>
      </c>
      <c r="FY909" s="19">
        <f t="shared" si="3397"/>
        <v>1.0000577934462231</v>
      </c>
      <c r="FZ909" s="8"/>
      <c r="GA909" s="8"/>
      <c r="GB909" s="8"/>
      <c r="GC909" s="8"/>
      <c r="GD909" s="8"/>
      <c r="GE909" s="8"/>
      <c r="GF909" s="8"/>
      <c r="GG909" s="8"/>
      <c r="GH909" s="8"/>
      <c r="GI909" s="8"/>
      <c r="GJ909" s="8"/>
      <c r="GK909" s="8"/>
      <c r="GL909" s="8"/>
      <c r="GM909" s="8"/>
      <c r="GN909" s="8"/>
      <c r="GO909" s="8"/>
      <c r="GP909" s="8"/>
      <c r="GQ909" s="8"/>
      <c r="GR909" s="8"/>
      <c r="GS909" s="8"/>
    </row>
    <row r="910" spans="1:201" x14ac:dyDescent="0.25">
      <c r="A910" s="115">
        <f>$A$56</f>
        <v>20172</v>
      </c>
      <c r="B910" s="19">
        <f t="shared" si="3379"/>
        <v>1.2083205560666461</v>
      </c>
      <c r="C910" s="19">
        <f t="shared" si="3389"/>
        <v>1.0472041282463413</v>
      </c>
      <c r="D910" s="19">
        <f t="shared" si="3389"/>
        <v>1.0317473139995152</v>
      </c>
      <c r="E910" s="19">
        <f t="shared" si="3389"/>
        <v>1.0268556216724083</v>
      </c>
      <c r="F910" s="19">
        <f t="shared" si="3389"/>
        <v>1.0130385055280213</v>
      </c>
      <c r="G910" s="19">
        <f t="shared" si="3389"/>
        <v>1.0102363390034623</v>
      </c>
      <c r="H910" s="19">
        <f t="shared" si="3389"/>
        <v>1.0132618089703471</v>
      </c>
      <c r="I910" s="19">
        <f t="shared" si="3389"/>
        <v>1.0156617647058823</v>
      </c>
      <c r="J910" s="19">
        <f t="shared" si="3389"/>
        <v>1.0055744588431188</v>
      </c>
      <c r="K910" s="19">
        <f t="shared" si="3389"/>
        <v>1.0020878329733622</v>
      </c>
      <c r="L910" s="19">
        <f t="shared" si="3389"/>
        <v>1.0013650405919965</v>
      </c>
      <c r="M910" s="19">
        <f t="shared" si="3389"/>
        <v>1.0007892093557182</v>
      </c>
      <c r="N910" s="19">
        <f t="shared" si="3389"/>
        <v>1.0008602767223458</v>
      </c>
      <c r="O910" s="19">
        <f t="shared" si="3389"/>
        <v>1.000501396748084</v>
      </c>
      <c r="P910" s="19">
        <f t="shared" si="3389"/>
        <v>1.0004295532646048</v>
      </c>
      <c r="Q910" s="19">
        <f t="shared" si="3389"/>
        <v>1.0002146844139115</v>
      </c>
      <c r="R910" s="19">
        <f t="shared" si="3389"/>
        <v>1.0002861844458755</v>
      </c>
      <c r="S910" s="19">
        <f t="shared" si="3389"/>
        <v>1.0001430512838854</v>
      </c>
      <c r="T910" s="19">
        <f t="shared" si="3389"/>
        <v>1.0002860616462848</v>
      </c>
      <c r="U910" s="8"/>
      <c r="V910" s="8"/>
      <c r="W910" s="8"/>
      <c r="X910" s="8"/>
      <c r="Y910" s="8"/>
      <c r="Z910" s="8"/>
      <c r="AA910" s="8"/>
      <c r="AB910" s="8"/>
      <c r="AC910" s="8"/>
      <c r="AD910" s="8"/>
      <c r="AE910" s="8"/>
      <c r="AF910" s="8"/>
      <c r="AG910" s="8"/>
      <c r="AH910" s="8"/>
      <c r="AI910" s="8"/>
      <c r="AJ910" s="8"/>
      <c r="AK910" s="8"/>
      <c r="AL910" s="8"/>
      <c r="AM910" s="8"/>
      <c r="AN910" s="8"/>
      <c r="AO910" s="8"/>
      <c r="AP910" s="19">
        <f t="shared" si="3394"/>
        <v>1.2327350230896212</v>
      </c>
      <c r="AQ910" s="19">
        <f t="shared" si="3394"/>
        <v>1.0318671073819816</v>
      </c>
      <c r="AR910" s="19">
        <f t="shared" si="3394"/>
        <v>1.0131909650924025</v>
      </c>
      <c r="AS910" s="19">
        <f t="shared" si="3394"/>
        <v>1.0057070592431661</v>
      </c>
      <c r="AT910" s="19">
        <f t="shared" si="3394"/>
        <v>1.0031920038690956</v>
      </c>
      <c r="AU910" s="19">
        <f t="shared" si="3394"/>
        <v>1.0017194831908465</v>
      </c>
      <c r="AV910" s="19">
        <f t="shared" si="3394"/>
        <v>1.0013315152001283</v>
      </c>
      <c r="AW910" s="19">
        <f t="shared" si="3394"/>
        <v>1.0013457656445257</v>
      </c>
      <c r="AX910" s="19">
        <f t="shared" si="3394"/>
        <v>1.0006559790086718</v>
      </c>
      <c r="AY910" s="19">
        <f t="shared" si="3394"/>
        <v>1.0005596149848903</v>
      </c>
      <c r="AZ910" s="19">
        <f t="shared" si="3394"/>
        <v>1.000415481479114</v>
      </c>
      <c r="BA910" s="19">
        <f t="shared" si="3394"/>
        <v>1.0004472557664048</v>
      </c>
      <c r="BB910" s="19">
        <f t="shared" si="3394"/>
        <v>1.0001277302337463</v>
      </c>
      <c r="BC910" s="19">
        <f t="shared" si="3394"/>
        <v>1.0000638569604088</v>
      </c>
      <c r="BD910" s="19">
        <f t="shared" si="3394"/>
        <v>1.0000638528829577</v>
      </c>
      <c r="BE910" s="19">
        <f t="shared" si="3394"/>
        <v>1.0000319244030136</v>
      </c>
      <c r="BF910" s="19">
        <f t="shared" si="3394"/>
        <v>1.0000319233838786</v>
      </c>
      <c r="BG910" s="19">
        <f t="shared" si="3394"/>
        <v>1.0000159611824044</v>
      </c>
      <c r="BH910" s="19">
        <f t="shared" si="3394"/>
        <v>1</v>
      </c>
      <c r="BI910" s="8"/>
      <c r="BJ910" s="8"/>
      <c r="BK910" s="8"/>
      <c r="BL910" s="8"/>
      <c r="BM910" s="8"/>
      <c r="BN910" s="8"/>
      <c r="BO910" s="8"/>
      <c r="BP910" s="8"/>
      <c r="BQ910" s="8"/>
      <c r="BR910" s="8"/>
      <c r="BS910" s="8"/>
      <c r="BT910" s="8"/>
      <c r="BU910" s="8"/>
      <c r="BV910" s="8"/>
      <c r="BW910" s="8"/>
      <c r="BX910" s="8"/>
      <c r="BY910" s="8"/>
      <c r="BZ910" s="8"/>
      <c r="CA910" s="8"/>
      <c r="CB910" s="8"/>
      <c r="CC910" s="8"/>
      <c r="CD910" s="19">
        <f t="shared" si="3395"/>
        <v>1.146832759077657</v>
      </c>
      <c r="CE910" s="19">
        <f t="shared" si="3395"/>
        <v>1.0892073029812803</v>
      </c>
      <c r="CF910" s="19">
        <f t="shared" si="3395"/>
        <v>1.0395713982601316</v>
      </c>
      <c r="CG910" s="19">
        <f t="shared" si="3395"/>
        <v>1.0210225533217676</v>
      </c>
      <c r="CH910" s="19">
        <f t="shared" si="3395"/>
        <v>1.0122938530734633</v>
      </c>
      <c r="CI910" s="19">
        <f t="shared" si="3395"/>
        <v>1.0063191153238547</v>
      </c>
      <c r="CJ910" s="19">
        <f t="shared" si="3395"/>
        <v>1.0059850863422293</v>
      </c>
      <c r="CK910" s="19">
        <f t="shared" si="3395"/>
        <v>1.0061445430605676</v>
      </c>
      <c r="CL910" s="19">
        <f t="shared" si="3395"/>
        <v>1.0018417991469561</v>
      </c>
      <c r="CM910" s="19">
        <f t="shared" si="3395"/>
        <v>1.0009675858732463</v>
      </c>
      <c r="CN910" s="19">
        <f t="shared" si="3395"/>
        <v>1.0007733204446592</v>
      </c>
      <c r="CO910" s="19">
        <f t="shared" si="3395"/>
        <v>1.0015454457645128</v>
      </c>
      <c r="CP910" s="19">
        <f t="shared" si="3395"/>
        <v>1.0009644131545954</v>
      </c>
      <c r="CQ910" s="19">
        <f t="shared" si="3395"/>
        <v>1.0002890451873976</v>
      </c>
      <c r="CR910" s="19">
        <f t="shared" si="3395"/>
        <v>1.000481602774032</v>
      </c>
      <c r="CS910" s="19">
        <f t="shared" si="3395"/>
        <v>1.0001925483777798</v>
      </c>
      <c r="CT910" s="19">
        <f t="shared" si="3395"/>
        <v>1.0001925113100394</v>
      </c>
      <c r="CU910" s="19">
        <f t="shared" si="3395"/>
        <v>1.000096237128284</v>
      </c>
      <c r="CV910" s="19">
        <f t="shared" si="3395"/>
        <v>1.0001924557351809</v>
      </c>
      <c r="CW910" s="8"/>
      <c r="CX910" s="8"/>
      <c r="CY910" s="8"/>
      <c r="CZ910" s="8"/>
      <c r="DA910" s="8"/>
      <c r="DB910" s="8"/>
      <c r="DC910" s="8"/>
      <c r="DD910" s="8"/>
      <c r="DE910" s="8"/>
      <c r="DF910" s="8"/>
      <c r="DG910" s="8"/>
      <c r="DH910" s="8"/>
      <c r="DI910" s="8"/>
      <c r="DJ910" s="8"/>
      <c r="DK910" s="8"/>
      <c r="DL910" s="8"/>
      <c r="DM910" s="8"/>
      <c r="DN910" s="8"/>
      <c r="DO910" s="8"/>
      <c r="DP910" s="8"/>
      <c r="DQ910" s="8"/>
      <c r="DR910" s="19">
        <f t="shared" si="3396"/>
        <v>1.8236077804423128</v>
      </c>
      <c r="DS910" s="19">
        <f t="shared" si="3396"/>
        <v>1.1450905902980713</v>
      </c>
      <c r="DT910" s="19">
        <f t="shared" si="3396"/>
        <v>1.0726043128748246</v>
      </c>
      <c r="DU910" s="19">
        <f t="shared" si="3396"/>
        <v>1.0625743516535808</v>
      </c>
      <c r="DV910" s="19">
        <f t="shared" si="3396"/>
        <v>1.0248544558889388</v>
      </c>
      <c r="DW910" s="19">
        <f t="shared" si="3396"/>
        <v>1.0159493117762726</v>
      </c>
      <c r="DX910" s="19">
        <f t="shared" si="3396"/>
        <v>1.0111827956989248</v>
      </c>
      <c r="DY910" s="19">
        <f t="shared" si="3396"/>
        <v>1.0131858783496384</v>
      </c>
      <c r="DZ910" s="19">
        <f t="shared" si="3396"/>
        <v>1.0039882451721243</v>
      </c>
      <c r="EA910" s="19">
        <f t="shared" si="3396"/>
        <v>1.0025088856366298</v>
      </c>
      <c r="EB910" s="19">
        <f t="shared" si="3396"/>
        <v>1.0007299270072993</v>
      </c>
      <c r="EC910" s="19">
        <f t="shared" si="3396"/>
        <v>1.0030217776388455</v>
      </c>
      <c r="ED910" s="19">
        <f t="shared" si="3396"/>
        <v>1.0015582796592561</v>
      </c>
      <c r="EE910" s="19">
        <f t="shared" si="3396"/>
        <v>1.0009335131210455</v>
      </c>
      <c r="EF910" s="19">
        <f t="shared" si="3396"/>
        <v>1.0005181347150258</v>
      </c>
      <c r="EG910" s="19">
        <f t="shared" si="3396"/>
        <v>1.000414293112377</v>
      </c>
      <c r="EH910" s="19">
        <f t="shared" si="3396"/>
        <v>1.0002070607723368</v>
      </c>
      <c r="EI910" s="19">
        <f t="shared" si="3396"/>
        <v>1.000207017907049</v>
      </c>
      <c r="EJ910" s="19">
        <f t="shared" si="3396"/>
        <v>1.000310462589258</v>
      </c>
      <c r="EK910" s="8"/>
      <c r="EL910" s="8"/>
      <c r="EM910" s="8"/>
      <c r="EN910" s="8"/>
      <c r="EO910" s="8"/>
      <c r="EP910" s="8"/>
      <c r="EQ910" s="8"/>
      <c r="ER910" s="8"/>
      <c r="ES910" s="8"/>
      <c r="ET910" s="8"/>
      <c r="EU910" s="8"/>
      <c r="EV910" s="8"/>
      <c r="EW910" s="8"/>
      <c r="EX910" s="8"/>
      <c r="EY910" s="8"/>
      <c r="EZ910" s="8"/>
      <c r="FA910" s="8"/>
      <c r="FB910" s="8"/>
      <c r="FC910" s="8"/>
      <c r="FD910" s="8"/>
      <c r="FE910" s="8"/>
      <c r="FF910" s="19">
        <f t="shared" si="3397"/>
        <v>1.2570245027160107</v>
      </c>
      <c r="FG910" s="19">
        <f t="shared" si="3397"/>
        <v>1.0249953366909159</v>
      </c>
      <c r="FH910" s="19">
        <f t="shared" si="3397"/>
        <v>1.0097664543524416</v>
      </c>
      <c r="FI910" s="19">
        <f t="shared" si="3397"/>
        <v>1.0057971885137571</v>
      </c>
      <c r="FJ910" s="19">
        <f t="shared" si="3397"/>
        <v>1.0026280424070479</v>
      </c>
      <c r="FK910" s="19">
        <f t="shared" si="3397"/>
        <v>1.0013999344711524</v>
      </c>
      <c r="FL910" s="19">
        <f t="shared" si="3397"/>
        <v>1.0007436049970255</v>
      </c>
      <c r="FM910" s="19">
        <f t="shared" si="3397"/>
        <v>1.0013969386238668</v>
      </c>
      <c r="FN910" s="19">
        <f t="shared" si="3397"/>
        <v>1.0007716965451738</v>
      </c>
      <c r="FO910" s="19">
        <f t="shared" si="3397"/>
        <v>1.0002965774956996</v>
      </c>
      <c r="FP910" s="19">
        <f t="shared" si="3397"/>
        <v>1.000326138519924</v>
      </c>
      <c r="FQ910" s="19">
        <f t="shared" si="3397"/>
        <v>1.0003260321882688</v>
      </c>
      <c r="FR910" s="19">
        <f t="shared" si="3397"/>
        <v>1.0002666666666666</v>
      </c>
      <c r="FS910" s="19">
        <f t="shared" si="3397"/>
        <v>1.0002073521135104</v>
      </c>
      <c r="FT910" s="19">
        <f t="shared" si="3397"/>
        <v>1.0001776935378783</v>
      </c>
      <c r="FU910" s="19">
        <f t="shared" si="3397"/>
        <v>1.0001776619684946</v>
      </c>
      <c r="FV910" s="19">
        <f t="shared" si="3397"/>
        <v>1.0002960506838772</v>
      </c>
      <c r="FW910" s="19">
        <f t="shared" si="3397"/>
        <v>1.0001479815319048</v>
      </c>
      <c r="FX910" s="19">
        <f t="shared" si="3397"/>
        <v>1.0000591838546444</v>
      </c>
      <c r="FY910" s="8"/>
      <c r="FZ910" s="8"/>
      <c r="GA910" s="8"/>
      <c r="GB910" s="8"/>
      <c r="GC910" s="8"/>
      <c r="GD910" s="8"/>
      <c r="GE910" s="8"/>
      <c r="GF910" s="8"/>
      <c r="GG910" s="8"/>
      <c r="GH910" s="8"/>
      <c r="GI910" s="8"/>
      <c r="GJ910" s="8"/>
      <c r="GK910" s="8"/>
      <c r="GL910" s="8"/>
      <c r="GM910" s="8"/>
      <c r="GN910" s="8"/>
      <c r="GO910" s="8"/>
      <c r="GP910" s="8"/>
      <c r="GQ910" s="8"/>
      <c r="GR910" s="8"/>
      <c r="GS910" s="8"/>
    </row>
    <row r="911" spans="1:201" x14ac:dyDescent="0.25">
      <c r="A911" s="115">
        <f>$A$57</f>
        <v>20173</v>
      </c>
      <c r="B911" s="19">
        <f t="shared" si="3379"/>
        <v>1.2409909909909911</v>
      </c>
      <c r="C911" s="19">
        <f t="shared" si="3389"/>
        <v>1.0552714073585217</v>
      </c>
      <c r="D911" s="19">
        <f t="shared" si="3389"/>
        <v>1.0383051907442151</v>
      </c>
      <c r="E911" s="19">
        <f t="shared" si="3389"/>
        <v>1.0212317422074988</v>
      </c>
      <c r="F911" s="19">
        <f t="shared" si="3389"/>
        <v>1.0164405780005898</v>
      </c>
      <c r="G911" s="19">
        <f t="shared" si="3389"/>
        <v>1.0126205846086893</v>
      </c>
      <c r="H911" s="19">
        <f t="shared" si="3389"/>
        <v>1.0136093403051358</v>
      </c>
      <c r="I911" s="19">
        <f t="shared" si="3389"/>
        <v>1.0170305985442725</v>
      </c>
      <c r="J911" s="19">
        <f t="shared" si="3389"/>
        <v>1.0057670928293496</v>
      </c>
      <c r="K911" s="19">
        <f t="shared" si="3389"/>
        <v>1.0031778929188255</v>
      </c>
      <c r="L911" s="19">
        <f t="shared" si="3389"/>
        <v>1.001446181392466</v>
      </c>
      <c r="M911" s="19">
        <f t="shared" si="3389"/>
        <v>1.0013065603080731</v>
      </c>
      <c r="N911" s="19">
        <f t="shared" si="3389"/>
        <v>1.000755442620699</v>
      </c>
      <c r="O911" s="19">
        <f t="shared" si="3389"/>
        <v>1.0006862475981335</v>
      </c>
      <c r="P911" s="19">
        <f t="shared" si="3389"/>
        <v>1.0007543546838569</v>
      </c>
      <c r="Q911" s="19">
        <f t="shared" si="3389"/>
        <v>1.0002741040224765</v>
      </c>
      <c r="R911" s="19">
        <f t="shared" si="3389"/>
        <v>1.0000685072275124</v>
      </c>
      <c r="S911" s="19">
        <f t="shared" si="3389"/>
        <v>1.0000685025345937</v>
      </c>
      <c r="T911" s="8"/>
      <c r="U911" s="8"/>
      <c r="V911" s="8"/>
      <c r="W911" s="8"/>
      <c r="X911" s="8"/>
      <c r="Y911" s="8"/>
      <c r="Z911" s="8"/>
      <c r="AA911" s="8"/>
      <c r="AB911" s="8"/>
      <c r="AC911" s="8"/>
      <c r="AD911" s="8"/>
      <c r="AE911" s="8"/>
      <c r="AF911" s="8"/>
      <c r="AG911" s="8"/>
      <c r="AH911" s="8"/>
      <c r="AI911" s="8"/>
      <c r="AJ911" s="8"/>
      <c r="AK911" s="8"/>
      <c r="AL911" s="8"/>
      <c r="AM911" s="8"/>
      <c r="AN911" s="8"/>
      <c r="AO911" s="8"/>
      <c r="AP911" s="19">
        <f t="shared" si="3394"/>
        <v>1.2483177589807413</v>
      </c>
      <c r="AQ911" s="19">
        <f t="shared" si="3394"/>
        <v>1.0395917470724412</v>
      </c>
      <c r="AR911" s="19">
        <f t="shared" si="3394"/>
        <v>1.0129547153863658</v>
      </c>
      <c r="AS911" s="19">
        <f t="shared" si="3394"/>
        <v>1.0065630064667277</v>
      </c>
      <c r="AT911" s="19">
        <f t="shared" si="3394"/>
        <v>1.0032840198954216</v>
      </c>
      <c r="AU911" s="19">
        <f t="shared" si="3394"/>
        <v>1.0020179870975943</v>
      </c>
      <c r="AV911" s="19">
        <f t="shared" si="3394"/>
        <v>1.00161748148618</v>
      </c>
      <c r="AW911" s="19">
        <f t="shared" si="3394"/>
        <v>1.0012190681253266</v>
      </c>
      <c r="AX911" s="19">
        <f t="shared" si="3394"/>
        <v>1.0007590132827324</v>
      </c>
      <c r="AY911" s="19">
        <f t="shared" si="3394"/>
        <v>1.0004582227278473</v>
      </c>
      <c r="AZ911" s="19">
        <f t="shared" si="3394"/>
        <v>1.0005369805897311</v>
      </c>
      <c r="BA911" s="19">
        <f t="shared" si="3394"/>
        <v>1.0002209909867248</v>
      </c>
      <c r="BB911" s="19">
        <f t="shared" si="3394"/>
        <v>1.0000946894973566</v>
      </c>
      <c r="BC911" s="19">
        <f t="shared" si="3394"/>
        <v>1.0000631203547363</v>
      </c>
      <c r="BD911" s="19">
        <f t="shared" si="3394"/>
        <v>1.0000631163708087</v>
      </c>
      <c r="BE911" s="19">
        <f t="shared" si="3394"/>
        <v>1.0000157780968459</v>
      </c>
      <c r="BF911" s="19">
        <f t="shared" si="3394"/>
        <v>1.0000473335437046</v>
      </c>
      <c r="BG911" s="19">
        <f t="shared" si="3394"/>
        <v>1.0000946626066927</v>
      </c>
      <c r="BH911" s="8"/>
      <c r="BI911" s="8"/>
      <c r="BJ911" s="8"/>
      <c r="BK911" s="8"/>
      <c r="BL911" s="8"/>
      <c r="BM911" s="8"/>
      <c r="BN911" s="8"/>
      <c r="BO911" s="8"/>
      <c r="BP911" s="8"/>
      <c r="BQ911" s="8"/>
      <c r="BR911" s="8"/>
      <c r="BS911" s="8"/>
      <c r="BT911" s="8"/>
      <c r="BU911" s="8"/>
      <c r="BV911" s="8"/>
      <c r="BW911" s="8"/>
      <c r="BX911" s="8"/>
      <c r="BY911" s="8"/>
      <c r="BZ911" s="8"/>
      <c r="CA911" s="8"/>
      <c r="CB911" s="8"/>
      <c r="CC911" s="8"/>
      <c r="CD911" s="19">
        <f t="shared" si="3395"/>
        <v>1.1687141687141687</v>
      </c>
      <c r="CE911" s="19">
        <f t="shared" si="3395"/>
        <v>1.0947208596122402</v>
      </c>
      <c r="CF911" s="19">
        <f t="shared" si="3395"/>
        <v>1.0431025285394218</v>
      </c>
      <c r="CG911" s="19">
        <f t="shared" si="3395"/>
        <v>1.0234223176843613</v>
      </c>
      <c r="CH911" s="19">
        <f t="shared" si="3395"/>
        <v>1.0119928043174096</v>
      </c>
      <c r="CI911" s="19">
        <f t="shared" si="3395"/>
        <v>1.0062216077424453</v>
      </c>
      <c r="CJ911" s="19">
        <f t="shared" si="3395"/>
        <v>1.0068701540877416</v>
      </c>
      <c r="CK911" s="19">
        <f t="shared" si="3395"/>
        <v>1.006140949410274</v>
      </c>
      <c r="CL911" s="19">
        <f t="shared" si="3395"/>
        <v>1.0019376089905057</v>
      </c>
      <c r="CM911" s="19">
        <f t="shared" si="3395"/>
        <v>1.0009669309611293</v>
      </c>
      <c r="CN911" s="19">
        <f t="shared" si="3395"/>
        <v>1.0012557959814528</v>
      </c>
      <c r="CO911" s="19">
        <f t="shared" si="3395"/>
        <v>1.0003859141341052</v>
      </c>
      <c r="CP911" s="19">
        <f t="shared" si="3395"/>
        <v>1.000192882630919</v>
      </c>
      <c r="CQ911" s="19">
        <f t="shared" si="3395"/>
        <v>1.0003856908687687</v>
      </c>
      <c r="CR911" s="19">
        <f t="shared" si="3395"/>
        <v>1.0001927710843372</v>
      </c>
      <c r="CS911" s="19">
        <f t="shared" si="3395"/>
        <v>1.0003854678616171</v>
      </c>
      <c r="CT911" s="19">
        <f t="shared" si="3395"/>
        <v>1.0000963298333494</v>
      </c>
      <c r="CU911" s="19">
        <f t="shared" si="3395"/>
        <v>1.0001926411096127</v>
      </c>
      <c r="CV911" s="8"/>
      <c r="CW911" s="8"/>
      <c r="CX911" s="8"/>
      <c r="CY911" s="8"/>
      <c r="CZ911" s="8"/>
      <c r="DA911" s="8"/>
      <c r="DB911" s="8"/>
      <c r="DC911" s="8"/>
      <c r="DD911" s="8"/>
      <c r="DE911" s="8"/>
      <c r="DF911" s="8"/>
      <c r="DG911" s="8"/>
      <c r="DH911" s="8"/>
      <c r="DI911" s="8"/>
      <c r="DJ911" s="8"/>
      <c r="DK911" s="8"/>
      <c r="DL911" s="8"/>
      <c r="DM911" s="8"/>
      <c r="DN911" s="8"/>
      <c r="DO911" s="8"/>
      <c r="DP911" s="8"/>
      <c r="DQ911" s="8"/>
      <c r="DR911" s="19">
        <f t="shared" si="3396"/>
        <v>1.8170763260025873</v>
      </c>
      <c r="DS911" s="19">
        <f t="shared" si="3396"/>
        <v>1.1523565427879823</v>
      </c>
      <c r="DT911" s="19">
        <f t="shared" si="3396"/>
        <v>1.1049054738663042</v>
      </c>
      <c r="DU911" s="19">
        <f t="shared" si="3396"/>
        <v>1.0450682174010288</v>
      </c>
      <c r="DV911" s="19">
        <f t="shared" si="3396"/>
        <v>1.0239700374531835</v>
      </c>
      <c r="DW911" s="19">
        <f t="shared" si="3396"/>
        <v>1.015884627442784</v>
      </c>
      <c r="DX911" s="19">
        <f t="shared" si="3396"/>
        <v>1.0141960703631314</v>
      </c>
      <c r="DY911" s="19">
        <f t="shared" si="3396"/>
        <v>1.0089258545491429</v>
      </c>
      <c r="DZ911" s="19">
        <f t="shared" si="3396"/>
        <v>1.0051271740223182</v>
      </c>
      <c r="EA911" s="19">
        <f t="shared" si="3396"/>
        <v>1.0031006201240249</v>
      </c>
      <c r="EB911" s="19">
        <f t="shared" si="3396"/>
        <v>1.0023930601256357</v>
      </c>
      <c r="EC911" s="19">
        <f t="shared" si="3396"/>
        <v>1.0017905102954341</v>
      </c>
      <c r="ED911" s="19">
        <f t="shared" si="3396"/>
        <v>1.0010922450600734</v>
      </c>
      <c r="EE911" s="19">
        <f t="shared" si="3396"/>
        <v>1.0006943066851814</v>
      </c>
      <c r="EF911" s="19">
        <f t="shared" si="3396"/>
        <v>1.00099117851125</v>
      </c>
      <c r="EG911" s="19">
        <f t="shared" si="3396"/>
        <v>1.0004950985246064</v>
      </c>
      <c r="EH911" s="19">
        <f t="shared" si="3396"/>
        <v>1.0001979414093429</v>
      </c>
      <c r="EI911" s="19">
        <f t="shared" si="3396"/>
        <v>1.0007916089451812</v>
      </c>
      <c r="EJ911" s="8"/>
      <c r="EK911" s="8"/>
      <c r="EL911" s="8"/>
      <c r="EM911" s="8"/>
      <c r="EN911" s="8"/>
      <c r="EO911" s="8"/>
      <c r="EP911" s="8"/>
      <c r="EQ911" s="8"/>
      <c r="ER911" s="8"/>
      <c r="ES911" s="8"/>
      <c r="ET911" s="8"/>
      <c r="EU911" s="8"/>
      <c r="EV911" s="8"/>
      <c r="EW911" s="8"/>
      <c r="EX911" s="8"/>
      <c r="EY911" s="8"/>
      <c r="EZ911" s="8"/>
      <c r="FA911" s="8"/>
      <c r="FB911" s="8"/>
      <c r="FC911" s="8"/>
      <c r="FD911" s="8"/>
      <c r="FE911" s="8"/>
      <c r="FF911" s="19">
        <f t="shared" si="3397"/>
        <v>1.2185951388342642</v>
      </c>
      <c r="FG911" s="19">
        <f t="shared" si="3397"/>
        <v>1.026852569067906</v>
      </c>
      <c r="FH911" s="19">
        <f t="shared" si="3397"/>
        <v>1.0091463414634145</v>
      </c>
      <c r="FI911" s="19">
        <f t="shared" si="3397"/>
        <v>1.0054193789516306</v>
      </c>
      <c r="FJ911" s="19">
        <f t="shared" si="3397"/>
        <v>1.0022304141755212</v>
      </c>
      <c r="FK911" s="19">
        <f t="shared" si="3397"/>
        <v>1.001421815596699</v>
      </c>
      <c r="FL911" s="19">
        <f t="shared" si="3397"/>
        <v>1.0008333590542917</v>
      </c>
      <c r="FM911" s="19">
        <f t="shared" si="3397"/>
        <v>1.0014802935915623</v>
      </c>
      <c r="FN911" s="19">
        <f t="shared" si="3397"/>
        <v>1.0010161975734433</v>
      </c>
      <c r="FO911" s="19">
        <f t="shared" si="3397"/>
        <v>1.0002153382348418</v>
      </c>
      <c r="FP911" s="19">
        <f t="shared" si="3397"/>
        <v>1.000430583748539</v>
      </c>
      <c r="FQ911" s="19">
        <f t="shared" si="3397"/>
        <v>1.0005533694048205</v>
      </c>
      <c r="FR911" s="19">
        <f t="shared" si="3397"/>
        <v>1.00018435445216</v>
      </c>
      <c r="FS911" s="19">
        <f t="shared" si="3397"/>
        <v>1.0000921602359303</v>
      </c>
      <c r="FT911" s="19">
        <f t="shared" si="3397"/>
        <v>1.0002764552296115</v>
      </c>
      <c r="FU911" s="19">
        <f t="shared" si="3397"/>
        <v>1.0001535437906892</v>
      </c>
      <c r="FV911" s="19">
        <f t="shared" si="3397"/>
        <v>1</v>
      </c>
      <c r="FW911" s="19">
        <f t="shared" si="3397"/>
        <v>1.0001228161748903</v>
      </c>
      <c r="FX911" s="8"/>
      <c r="FY911" s="8"/>
      <c r="FZ911" s="8"/>
      <c r="GA911" s="8"/>
      <c r="GB911" s="8"/>
      <c r="GC911" s="8"/>
      <c r="GD911" s="8"/>
      <c r="GE911" s="8"/>
      <c r="GF911" s="8"/>
      <c r="GG911" s="8"/>
      <c r="GH911" s="8"/>
      <c r="GI911" s="8"/>
      <c r="GJ911" s="8"/>
      <c r="GK911" s="8"/>
      <c r="GL911" s="8"/>
      <c r="GM911" s="8"/>
      <c r="GN911" s="8"/>
      <c r="GO911" s="8"/>
      <c r="GP911" s="8"/>
      <c r="GQ911" s="8"/>
      <c r="GR911" s="8"/>
      <c r="GS911" s="8"/>
    </row>
    <row r="912" spans="1:201" x14ac:dyDescent="0.25">
      <c r="A912" s="115">
        <f>$A$58</f>
        <v>20174</v>
      </c>
      <c r="B912" s="19">
        <f t="shared" si="3379"/>
        <v>1.2416081186572989</v>
      </c>
      <c r="C912" s="19">
        <f t="shared" si="3389"/>
        <v>1.060908519333543</v>
      </c>
      <c r="D912" s="19">
        <f t="shared" si="3389"/>
        <v>1.0314097340543744</v>
      </c>
      <c r="E912" s="19">
        <f t="shared" si="3389"/>
        <v>1.0218343747755512</v>
      </c>
      <c r="F912" s="19">
        <f t="shared" si="3389"/>
        <v>1.0156744218739018</v>
      </c>
      <c r="G912" s="19">
        <f t="shared" si="3389"/>
        <v>1.0127335640138408</v>
      </c>
      <c r="H912" s="19">
        <f t="shared" si="3389"/>
        <v>1.0110701107011071</v>
      </c>
      <c r="I912" s="19">
        <f t="shared" si="3389"/>
        <v>1.0155447418221142</v>
      </c>
      <c r="J912" s="19">
        <f t="shared" si="3389"/>
        <v>1.0051244509516837</v>
      </c>
      <c r="K912" s="19">
        <f t="shared" si="3389"/>
        <v>1.001986360325763</v>
      </c>
      <c r="L912" s="19">
        <f t="shared" si="3389"/>
        <v>1.0010572920108372</v>
      </c>
      <c r="M912" s="19">
        <f t="shared" si="3389"/>
        <v>1.0010561753251039</v>
      </c>
      <c r="N912" s="19">
        <f t="shared" si="3389"/>
        <v>1.0008572370590174</v>
      </c>
      <c r="O912" s="19">
        <f t="shared" si="3389"/>
        <v>1.0009882724996706</v>
      </c>
      <c r="P912" s="19">
        <f t="shared" si="3389"/>
        <v>1.0003290989271374</v>
      </c>
      <c r="Q912" s="19">
        <f t="shared" si="3389"/>
        <v>1.0003289906566653</v>
      </c>
      <c r="R912" s="19">
        <f t="shared" si="3389"/>
        <v>1.0002631059659277</v>
      </c>
      <c r="S912" s="8"/>
      <c r="T912" s="8"/>
      <c r="U912" s="8"/>
      <c r="V912" s="8"/>
      <c r="W912" s="8"/>
      <c r="X912" s="8"/>
      <c r="Y912" s="8"/>
      <c r="Z912" s="8"/>
      <c r="AA912" s="8"/>
      <c r="AB912" s="8"/>
      <c r="AC912" s="8"/>
      <c r="AD912" s="8"/>
      <c r="AE912" s="8"/>
      <c r="AF912" s="8"/>
      <c r="AG912" s="8"/>
      <c r="AH912" s="8"/>
      <c r="AI912" s="8"/>
      <c r="AJ912" s="8"/>
      <c r="AK912" s="8"/>
      <c r="AL912" s="8"/>
      <c r="AM912" s="8"/>
      <c r="AN912" s="8"/>
      <c r="AO912" s="8"/>
      <c r="AP912" s="19">
        <f t="shared" si="3394"/>
        <v>1.2904321570107566</v>
      </c>
      <c r="AQ912" s="19">
        <f t="shared" si="3394"/>
        <v>1.0415163628091384</v>
      </c>
      <c r="AR912" s="19">
        <f t="shared" si="3394"/>
        <v>1.0129647253381593</v>
      </c>
      <c r="AS912" s="19">
        <f t="shared" si="3394"/>
        <v>1.0060066535239034</v>
      </c>
      <c r="AT912" s="19">
        <f t="shared" si="3394"/>
        <v>1.0028476070914603</v>
      </c>
      <c r="AU912" s="19">
        <f t="shared" si="3394"/>
        <v>1.0018472154372251</v>
      </c>
      <c r="AV912" s="19">
        <f t="shared" si="3394"/>
        <v>1.0013561904761905</v>
      </c>
      <c r="AW912" s="19">
        <f t="shared" si="3394"/>
        <v>1.0009739172779013</v>
      </c>
      <c r="AX912" s="19">
        <f t="shared" si="3394"/>
        <v>1.000653714007723</v>
      </c>
      <c r="AY912" s="19">
        <f t="shared" si="3394"/>
        <v>1.0003950107108674</v>
      </c>
      <c r="AZ912" s="19">
        <f t="shared" si="3394"/>
        <v>1.0005922821085242</v>
      </c>
      <c r="BA912" s="19">
        <f t="shared" si="3394"/>
        <v>1.0005160428619131</v>
      </c>
      <c r="BB912" s="19">
        <f t="shared" si="3394"/>
        <v>1.0001061893203884</v>
      </c>
      <c r="BC912" s="19">
        <f t="shared" si="3394"/>
        <v>1.000060673168808</v>
      </c>
      <c r="BD912" s="19">
        <f t="shared" si="3394"/>
        <v>1</v>
      </c>
      <c r="BE912" s="19">
        <f t="shared" si="3394"/>
        <v>1.0000606694877978</v>
      </c>
      <c r="BF912" s="19">
        <f t="shared" si="3394"/>
        <v>1.0000454993554257</v>
      </c>
      <c r="BG912" s="8"/>
      <c r="BH912" s="8"/>
      <c r="BI912" s="8"/>
      <c r="BJ912" s="8"/>
      <c r="BK912" s="8"/>
      <c r="BL912" s="8"/>
      <c r="BM912" s="8"/>
      <c r="BN912" s="8"/>
      <c r="BO912" s="8"/>
      <c r="BP912" s="8"/>
      <c r="BQ912" s="8"/>
      <c r="BR912" s="8"/>
      <c r="BS912" s="8"/>
      <c r="BT912" s="8"/>
      <c r="BU912" s="8"/>
      <c r="BV912" s="8"/>
      <c r="BW912" s="8"/>
      <c r="BX912" s="8"/>
      <c r="BY912" s="8"/>
      <c r="BZ912" s="8"/>
      <c r="CA912" s="8"/>
      <c r="CB912" s="8"/>
      <c r="CC912" s="8"/>
      <c r="CD912" s="19">
        <f t="shared" si="3395"/>
        <v>1.1802241265655899</v>
      </c>
      <c r="CE912" s="19">
        <f t="shared" si="3395"/>
        <v>1.0903708668453977</v>
      </c>
      <c r="CF912" s="19">
        <f t="shared" si="3395"/>
        <v>1.0409794078475565</v>
      </c>
      <c r="CG912" s="19">
        <f t="shared" si="3395"/>
        <v>1.0205688416494441</v>
      </c>
      <c r="CH912" s="19">
        <f t="shared" si="3395"/>
        <v>1.0117647058823529</v>
      </c>
      <c r="CI912" s="19">
        <f t="shared" si="3395"/>
        <v>1.0076248570339306</v>
      </c>
      <c r="CJ912" s="19">
        <f t="shared" si="3395"/>
        <v>1.006337495270526</v>
      </c>
      <c r="CK912" s="19">
        <f t="shared" si="3395"/>
        <v>1.0050756650061097</v>
      </c>
      <c r="CL912" s="19">
        <f t="shared" si="3395"/>
        <v>1.0010287103712709</v>
      </c>
      <c r="CM912" s="19">
        <f t="shared" si="3395"/>
        <v>1.0011210762331839</v>
      </c>
      <c r="CN912" s="19">
        <f t="shared" si="3395"/>
        <v>1.0007465472191117</v>
      </c>
      <c r="CO912" s="19">
        <f t="shared" si="3395"/>
        <v>1.001118985453189</v>
      </c>
      <c r="CP912" s="19">
        <f t="shared" si="3395"/>
        <v>1.000279433681073</v>
      </c>
      <c r="CQ912" s="19">
        <f t="shared" si="3395"/>
        <v>1.000651829779309</v>
      </c>
      <c r="CR912" s="19">
        <f t="shared" si="3395"/>
        <v>1.0005583472920156</v>
      </c>
      <c r="CS912" s="19">
        <f t="shared" si="3395"/>
        <v>1</v>
      </c>
      <c r="CT912" s="19">
        <f t="shared" si="3395"/>
        <v>1.0001860119047619</v>
      </c>
      <c r="CU912" s="8"/>
      <c r="CV912" s="8"/>
      <c r="CW912" s="8"/>
      <c r="CX912" s="8"/>
      <c r="CY912" s="8"/>
      <c r="CZ912" s="8"/>
      <c r="DA912" s="8"/>
      <c r="DB912" s="8"/>
      <c r="DC912" s="8"/>
      <c r="DD912" s="8"/>
      <c r="DE912" s="8"/>
      <c r="DF912" s="8"/>
      <c r="DG912" s="8"/>
      <c r="DH912" s="8"/>
      <c r="DI912" s="8"/>
      <c r="DJ912" s="8"/>
      <c r="DK912" s="8"/>
      <c r="DL912" s="8"/>
      <c r="DM912" s="8"/>
      <c r="DN912" s="8"/>
      <c r="DO912" s="8"/>
      <c r="DP912" s="8"/>
      <c r="DQ912" s="8"/>
      <c r="DR912" s="19">
        <f t="shared" si="3396"/>
        <v>1.8905879251252307</v>
      </c>
      <c r="DS912" s="19">
        <f t="shared" si="3396"/>
        <v>1.2040161762655139</v>
      </c>
      <c r="DT912" s="19">
        <f t="shared" si="3396"/>
        <v>1.0675237433402827</v>
      </c>
      <c r="DU912" s="19">
        <f t="shared" si="3396"/>
        <v>1.0394922425952045</v>
      </c>
      <c r="DV912" s="19">
        <f t="shared" si="3396"/>
        <v>1.0225446195595449</v>
      </c>
      <c r="DW912" s="19">
        <f t="shared" si="3396"/>
        <v>1.0150045932428295</v>
      </c>
      <c r="DX912" s="19">
        <f t="shared" si="3396"/>
        <v>1.0117658889782783</v>
      </c>
      <c r="DY912" s="19">
        <f t="shared" si="3396"/>
        <v>1.0125236060033793</v>
      </c>
      <c r="DZ912" s="19">
        <f t="shared" si="3396"/>
        <v>1.0054972023166782</v>
      </c>
      <c r="EA912" s="19">
        <f t="shared" si="3396"/>
        <v>1.0033193400370986</v>
      </c>
      <c r="EB912" s="19">
        <f t="shared" si="3396"/>
        <v>1.0023353118614382</v>
      </c>
      <c r="EC912" s="19">
        <f t="shared" si="3396"/>
        <v>1.001844481118338</v>
      </c>
      <c r="ED912" s="19">
        <f t="shared" si="3396"/>
        <v>1.0020348837209303</v>
      </c>
      <c r="EE912" s="19">
        <f t="shared" si="3396"/>
        <v>1.0011604293588627</v>
      </c>
      <c r="EF912" s="19">
        <f t="shared" si="3396"/>
        <v>1.0007727228822563</v>
      </c>
      <c r="EG912" s="19">
        <f t="shared" si="3396"/>
        <v>1.0008686420229707</v>
      </c>
      <c r="EH912" s="19">
        <f t="shared" si="3396"/>
        <v>1.0007714561234329</v>
      </c>
      <c r="EI912" s="8"/>
      <c r="EJ912" s="8"/>
      <c r="EK912" s="8"/>
      <c r="EL912" s="8"/>
      <c r="EM912" s="8"/>
      <c r="EN912" s="8"/>
      <c r="EO912" s="8"/>
      <c r="EP912" s="8"/>
      <c r="EQ912" s="8"/>
      <c r="ER912" s="8"/>
      <c r="ES912" s="8"/>
      <c r="ET912" s="8"/>
      <c r="EU912" s="8"/>
      <c r="EV912" s="8"/>
      <c r="EW912" s="8"/>
      <c r="EX912" s="8"/>
      <c r="EY912" s="8"/>
      <c r="EZ912" s="8"/>
      <c r="FA912" s="8"/>
      <c r="FB912" s="8"/>
      <c r="FC912" s="8"/>
      <c r="FD912" s="8"/>
      <c r="FE912" s="8"/>
      <c r="FF912" s="19">
        <f t="shared" si="3397"/>
        <v>1.2357948114275366</v>
      </c>
      <c r="FG912" s="19">
        <f t="shared" si="3397"/>
        <v>1.0282835684191243</v>
      </c>
      <c r="FH912" s="19">
        <f t="shared" si="3397"/>
        <v>1.0102967898243489</v>
      </c>
      <c r="FI912" s="19">
        <f t="shared" si="3397"/>
        <v>1.0051135562138525</v>
      </c>
      <c r="FJ912" s="19">
        <f t="shared" si="3397"/>
        <v>1.0023858811971509</v>
      </c>
      <c r="FK912" s="19">
        <f t="shared" si="3397"/>
        <v>1.0021351814904267</v>
      </c>
      <c r="FL912" s="19">
        <f t="shared" si="3397"/>
        <v>1.0015717778553965</v>
      </c>
      <c r="FM912" s="19">
        <f t="shared" si="3397"/>
        <v>1.0015693112467305</v>
      </c>
      <c r="FN912" s="19">
        <f t="shared" si="3397"/>
        <v>1.0004178272980502</v>
      </c>
      <c r="FO912" s="19">
        <f t="shared" si="3397"/>
        <v>1.0002088263956563</v>
      </c>
      <c r="FP912" s="19">
        <f t="shared" si="3397"/>
        <v>1.0003131741944464</v>
      </c>
      <c r="FQ912" s="19">
        <f t="shared" si="3397"/>
        <v>1.0001739311928202</v>
      </c>
      <c r="FR912" s="19">
        <f t="shared" si="3397"/>
        <v>1.0000695603784084</v>
      </c>
      <c r="FS912" s="19">
        <f t="shared" si="3397"/>
        <v>1.000278222160395</v>
      </c>
      <c r="FT912" s="19">
        <f t="shared" si="3397"/>
        <v>0.99979139141923368</v>
      </c>
      <c r="FU912" s="19">
        <f t="shared" si="3397"/>
        <v>1.000104326053693</v>
      </c>
      <c r="FV912" s="19">
        <f t="shared" si="3397"/>
        <v>1.000104315170903</v>
      </c>
      <c r="FW912" s="8"/>
      <c r="FX912" s="8"/>
      <c r="FY912" s="8"/>
      <c r="FZ912" s="8"/>
      <c r="GA912" s="8"/>
      <c r="GB912" s="8"/>
      <c r="GC912" s="8"/>
      <c r="GD912" s="8"/>
      <c r="GE912" s="8"/>
      <c r="GF912" s="8"/>
      <c r="GG912" s="8"/>
      <c r="GH912" s="8"/>
      <c r="GI912" s="8"/>
      <c r="GJ912" s="8"/>
      <c r="GK912" s="8"/>
      <c r="GL912" s="8"/>
      <c r="GM912" s="8"/>
      <c r="GN912" s="8"/>
      <c r="GO912" s="8"/>
      <c r="GP912" s="8"/>
      <c r="GQ912" s="8"/>
      <c r="GR912" s="8"/>
      <c r="GS912" s="8"/>
    </row>
    <row r="913" spans="1:201" x14ac:dyDescent="0.25">
      <c r="A913" s="115">
        <f>$A$59</f>
        <v>20181</v>
      </c>
      <c r="B913" s="19">
        <f t="shared" si="3379"/>
        <v>1.3222929936305732</v>
      </c>
      <c r="C913" s="19">
        <f t="shared" si="3389"/>
        <v>1.0556358381502891</v>
      </c>
      <c r="D913" s="19">
        <f t="shared" si="3389"/>
        <v>1.0304205643014679</v>
      </c>
      <c r="E913" s="19">
        <f t="shared" si="3389"/>
        <v>1.0250202967008635</v>
      </c>
      <c r="F913" s="19">
        <f t="shared" si="3389"/>
        <v>1.0174251152073732</v>
      </c>
      <c r="G913" s="19">
        <f t="shared" si="3389"/>
        <v>1.0140127388535032</v>
      </c>
      <c r="H913" s="19">
        <f t="shared" si="3389"/>
        <v>1.0114461194863205</v>
      </c>
      <c r="I913" s="19">
        <f t="shared" si="3389"/>
        <v>1.0155258073419817</v>
      </c>
      <c r="J913" s="19">
        <f t="shared" si="3389"/>
        <v>1.0031935856492491</v>
      </c>
      <c r="K913" s="19">
        <f t="shared" si="3389"/>
        <v>1.0020319696559199</v>
      </c>
      <c r="L913" s="19">
        <f t="shared" si="3389"/>
        <v>1.0015546843314858</v>
      </c>
      <c r="M913" s="19">
        <f t="shared" si="3389"/>
        <v>1.0010123506782749</v>
      </c>
      <c r="N913" s="19">
        <f t="shared" si="3389"/>
        <v>1.0007416396979503</v>
      </c>
      <c r="O913" s="19">
        <f t="shared" si="3389"/>
        <v>1.0011453210267467</v>
      </c>
      <c r="P913" s="19">
        <f t="shared" si="3389"/>
        <v>1.0002691790040377</v>
      </c>
      <c r="Q913" s="19">
        <f t="shared" si="3389"/>
        <v>1.0000672766415502</v>
      </c>
      <c r="R913" s="8"/>
      <c r="S913" s="8"/>
      <c r="T913" s="8"/>
      <c r="U913" s="8"/>
      <c r="V913" s="8"/>
      <c r="W913" s="8"/>
      <c r="X913" s="8"/>
      <c r="Y913" s="8"/>
      <c r="Z913" s="8"/>
      <c r="AA913" s="8"/>
      <c r="AB913" s="8"/>
      <c r="AC913" s="8"/>
      <c r="AD913" s="8"/>
      <c r="AE913" s="8"/>
      <c r="AF913" s="8"/>
      <c r="AG913" s="8"/>
      <c r="AH913" s="8"/>
      <c r="AI913" s="8"/>
      <c r="AJ913" s="8"/>
      <c r="AK913" s="8"/>
      <c r="AL913" s="8"/>
      <c r="AM913" s="8"/>
      <c r="AN913" s="8"/>
      <c r="AO913" s="8"/>
      <c r="AP913" s="19">
        <f t="shared" si="3394"/>
        <v>1.2566564430812996</v>
      </c>
      <c r="AQ913" s="19">
        <f t="shared" si="3394"/>
        <v>1.04202185985639</v>
      </c>
      <c r="AR913" s="19">
        <f t="shared" si="3394"/>
        <v>1.0125937743983162</v>
      </c>
      <c r="AS913" s="19">
        <f t="shared" si="3394"/>
        <v>1.0061850486087831</v>
      </c>
      <c r="AT913" s="19">
        <f t="shared" si="3394"/>
        <v>1.0033650402305552</v>
      </c>
      <c r="AU913" s="19">
        <f t="shared" si="3394"/>
        <v>1.0020753432617755</v>
      </c>
      <c r="AV913" s="19">
        <f t="shared" si="3394"/>
        <v>1.001143216912983</v>
      </c>
      <c r="AW913" s="19">
        <f t="shared" si="3394"/>
        <v>1.001274306992139</v>
      </c>
      <c r="AX913" s="19">
        <f t="shared" si="3394"/>
        <v>1.0004958513768141</v>
      </c>
      <c r="AY913" s="19">
        <f t="shared" si="3394"/>
        <v>1.0003634441287252</v>
      </c>
      <c r="AZ913" s="19">
        <f t="shared" si="3394"/>
        <v>1.0003137695280246</v>
      </c>
      <c r="BA913" s="19">
        <f t="shared" si="3394"/>
        <v>1.0003301801132518</v>
      </c>
      <c r="BB913" s="19">
        <f t="shared" si="3394"/>
        <v>1.0000660142260658</v>
      </c>
      <c r="BC913" s="19">
        <f t="shared" si="3394"/>
        <v>1.0000330049342376</v>
      </c>
      <c r="BD913" s="19">
        <f t="shared" si="3394"/>
        <v>1.0000330038449479</v>
      </c>
      <c r="BE913" s="19">
        <f t="shared" si="3394"/>
        <v>1.0000660055114603</v>
      </c>
      <c r="BF913" s="8"/>
      <c r="BG913" s="8"/>
      <c r="BH913" s="8"/>
      <c r="BI913" s="8"/>
      <c r="BJ913" s="8"/>
      <c r="BK913" s="8"/>
      <c r="BL913" s="8"/>
      <c r="BM913" s="8"/>
      <c r="BN913" s="8"/>
      <c r="BO913" s="8"/>
      <c r="BP913" s="8"/>
      <c r="BQ913" s="8"/>
      <c r="BR913" s="8"/>
      <c r="BS913" s="8"/>
      <c r="BT913" s="8"/>
      <c r="BU913" s="8"/>
      <c r="BV913" s="8"/>
      <c r="BW913" s="8"/>
      <c r="BX913" s="8"/>
      <c r="BY913" s="8"/>
      <c r="BZ913" s="8"/>
      <c r="CA913" s="8"/>
      <c r="CB913" s="8"/>
      <c r="CC913" s="8"/>
      <c r="CD913" s="19">
        <f t="shared" si="3395"/>
        <v>1.1702380952380953</v>
      </c>
      <c r="CE913" s="19">
        <f t="shared" si="3395"/>
        <v>1.0986775178026449</v>
      </c>
      <c r="CF913" s="19">
        <f t="shared" si="3395"/>
        <v>1.0420138888888888</v>
      </c>
      <c r="CG913" s="19">
        <f t="shared" si="3395"/>
        <v>1.0207708541597245</v>
      </c>
      <c r="CH913" s="19">
        <f t="shared" si="3395"/>
        <v>1.0150163220892274</v>
      </c>
      <c r="CI913" s="19">
        <f t="shared" si="3395"/>
        <v>1.008040308747856</v>
      </c>
      <c r="CJ913" s="19">
        <f t="shared" si="3395"/>
        <v>1.0048920557268957</v>
      </c>
      <c r="CK913" s="19">
        <f t="shared" si="3395"/>
        <v>1.0065615409037993</v>
      </c>
      <c r="CL913" s="19">
        <f t="shared" si="3395"/>
        <v>1.001892545473662</v>
      </c>
      <c r="CM913" s="19">
        <f t="shared" si="3395"/>
        <v>1.0015741420925595</v>
      </c>
      <c r="CN913" s="19">
        <f t="shared" si="3395"/>
        <v>1.0008382229673094</v>
      </c>
      <c r="CO913" s="19">
        <f t="shared" si="3395"/>
        <v>1.0008375209380234</v>
      </c>
      <c r="CP913" s="19">
        <f t="shared" si="3395"/>
        <v>1.0007322175732218</v>
      </c>
      <c r="CQ913" s="19">
        <f t="shared" si="3395"/>
        <v>1.0003135779241141</v>
      </c>
      <c r="CR913" s="19">
        <f t="shared" si="3395"/>
        <v>1</v>
      </c>
      <c r="CS913" s="19">
        <f t="shared" si="3395"/>
        <v>1.0004179728317659</v>
      </c>
      <c r="CT913" s="8"/>
      <c r="CU913" s="8"/>
      <c r="CV913" s="8"/>
      <c r="CW913" s="8"/>
      <c r="CX913" s="8"/>
      <c r="CY913" s="8"/>
      <c r="CZ913" s="8"/>
      <c r="DA913" s="8"/>
      <c r="DB913" s="8"/>
      <c r="DC913" s="8"/>
      <c r="DD913" s="8"/>
      <c r="DE913" s="8"/>
      <c r="DF913" s="8"/>
      <c r="DG913" s="8"/>
      <c r="DH913" s="8"/>
      <c r="DI913" s="8"/>
      <c r="DJ913" s="8"/>
      <c r="DK913" s="8"/>
      <c r="DL913" s="8"/>
      <c r="DM913" s="8"/>
      <c r="DN913" s="8"/>
      <c r="DO913" s="8"/>
      <c r="DP913" s="8"/>
      <c r="DQ913" s="8"/>
      <c r="DR913" s="19">
        <f t="shared" si="3396"/>
        <v>1.9576102418207681</v>
      </c>
      <c r="DS913" s="19">
        <f t="shared" si="3396"/>
        <v>1.130794942595553</v>
      </c>
      <c r="DT913" s="19">
        <f t="shared" si="3396"/>
        <v>1.0601465107312684</v>
      </c>
      <c r="DU913" s="19">
        <f t="shared" si="3396"/>
        <v>1.0367317250575827</v>
      </c>
      <c r="DV913" s="19">
        <f t="shared" si="3396"/>
        <v>1.0228016838166512</v>
      </c>
      <c r="DW913" s="19">
        <f t="shared" si="3396"/>
        <v>1.0161198125071453</v>
      </c>
      <c r="DX913" s="19">
        <f t="shared" si="3396"/>
        <v>1.0112511251125114</v>
      </c>
      <c r="DY913" s="19">
        <f t="shared" si="3396"/>
        <v>1.0130173564753004</v>
      </c>
      <c r="DZ913" s="19">
        <f t="shared" si="3396"/>
        <v>1.0030752333882482</v>
      </c>
      <c r="EA913" s="19">
        <f t="shared" si="3396"/>
        <v>1.0027373261797876</v>
      </c>
      <c r="EB913" s="19">
        <f t="shared" si="3396"/>
        <v>1.0032758244158113</v>
      </c>
      <c r="EC913" s="19">
        <f t="shared" si="3396"/>
        <v>1.00217675228559</v>
      </c>
      <c r="ED913" s="19">
        <f t="shared" si="3396"/>
        <v>1.0017376194613379</v>
      </c>
      <c r="EE913" s="19">
        <f t="shared" si="3396"/>
        <v>1.000542064180399</v>
      </c>
      <c r="EF913" s="19">
        <f t="shared" si="3396"/>
        <v>1.0006501246072164</v>
      </c>
      <c r="EG913" s="19">
        <f t="shared" si="3396"/>
        <v>1.0008662696264212</v>
      </c>
      <c r="EH913" s="8"/>
      <c r="EI913" s="8"/>
      <c r="EJ913" s="8"/>
      <c r="EK913" s="8"/>
      <c r="EL913" s="8"/>
      <c r="EM913" s="8"/>
      <c r="EN913" s="8"/>
      <c r="EO913" s="8"/>
      <c r="EP913" s="8"/>
      <c r="EQ913" s="8"/>
      <c r="ER913" s="8"/>
      <c r="ES913" s="8"/>
      <c r="ET913" s="8"/>
      <c r="EU913" s="8"/>
      <c r="EV913" s="8"/>
      <c r="EW913" s="8"/>
      <c r="EX913" s="8"/>
      <c r="EY913" s="8"/>
      <c r="EZ913" s="8"/>
      <c r="FA913" s="8"/>
      <c r="FB913" s="8"/>
      <c r="FC913" s="8"/>
      <c r="FD913" s="8"/>
      <c r="FE913" s="8"/>
      <c r="FF913" s="19">
        <f t="shared" si="3397"/>
        <v>1.2570044638617153</v>
      </c>
      <c r="FG913" s="19">
        <f t="shared" si="3397"/>
        <v>1.0325651681148469</v>
      </c>
      <c r="FH913" s="19">
        <f t="shared" si="3397"/>
        <v>1.0115249524367043</v>
      </c>
      <c r="FI913" s="19">
        <f t="shared" si="3397"/>
        <v>1.0085000180851449</v>
      </c>
      <c r="FJ913" s="19">
        <f t="shared" si="3397"/>
        <v>1.0048418334409297</v>
      </c>
      <c r="FK913" s="19">
        <f t="shared" si="3397"/>
        <v>1.0029624870614271</v>
      </c>
      <c r="FL913" s="19">
        <f t="shared" si="3397"/>
        <v>1.0013523131672597</v>
      </c>
      <c r="FM913" s="19">
        <f t="shared" si="3397"/>
        <v>1.001314947757481</v>
      </c>
      <c r="FN913" s="19">
        <f t="shared" si="3397"/>
        <v>1.0008163265306123</v>
      </c>
      <c r="FO913" s="19">
        <f t="shared" si="3397"/>
        <v>1.0005674161288034</v>
      </c>
      <c r="FP913" s="19">
        <f t="shared" si="3397"/>
        <v>1.0005316509534274</v>
      </c>
      <c r="FQ913" s="19">
        <f t="shared" si="3397"/>
        <v>1.0007084912678452</v>
      </c>
      <c r="FR913" s="19">
        <f t="shared" si="3397"/>
        <v>1.0005309922475132</v>
      </c>
      <c r="FS913" s="19">
        <f t="shared" si="3397"/>
        <v>1.0002830455703369</v>
      </c>
      <c r="FT913" s="19">
        <f t="shared" si="3397"/>
        <v>1.0002475947934353</v>
      </c>
      <c r="FU913" s="19">
        <f t="shared" si="3397"/>
        <v>1.0001414477173876</v>
      </c>
      <c r="FV913" s="8"/>
      <c r="FW913" s="8"/>
      <c r="FX913" s="8"/>
      <c r="FY913" s="8"/>
      <c r="FZ913" s="8"/>
      <c r="GA913" s="8"/>
      <c r="GB913" s="8"/>
      <c r="GC913" s="8"/>
      <c r="GD913" s="8"/>
      <c r="GE913" s="8"/>
      <c r="GF913" s="8"/>
      <c r="GG913" s="8"/>
      <c r="GH913" s="8"/>
      <c r="GI913" s="8"/>
      <c r="GJ913" s="8"/>
      <c r="GK913" s="8"/>
      <c r="GL913" s="8"/>
      <c r="GM913" s="8"/>
      <c r="GN913" s="8"/>
      <c r="GO913" s="8"/>
      <c r="GP913" s="8"/>
      <c r="GQ913" s="8"/>
      <c r="GR913" s="8"/>
      <c r="GS913" s="8"/>
    </row>
    <row r="914" spans="1:201" x14ac:dyDescent="0.25">
      <c r="A914" s="115">
        <f>$A$60</f>
        <v>20182</v>
      </c>
      <c r="B914" s="19">
        <f t="shared" si="3379"/>
        <v>1.2458078120293201</v>
      </c>
      <c r="C914" s="19">
        <f t="shared" si="3389"/>
        <v>1.0533569759007013</v>
      </c>
      <c r="D914" s="19">
        <f t="shared" si="3389"/>
        <v>1.0399418471191368</v>
      </c>
      <c r="E914" s="19">
        <f t="shared" si="3389"/>
        <v>1.0242807740416453</v>
      </c>
      <c r="F914" s="19">
        <f t="shared" si="3389"/>
        <v>1.016162631994828</v>
      </c>
      <c r="G914" s="19">
        <f t="shared" si="3389"/>
        <v>1.0122296055422026</v>
      </c>
      <c r="H914" s="19">
        <f t="shared" si="3389"/>
        <v>1.0128500593616874</v>
      </c>
      <c r="I914" s="19">
        <f t="shared" si="3389"/>
        <v>1.0125491277666689</v>
      </c>
      <c r="J914" s="19">
        <f t="shared" si="3389"/>
        <v>1.0044943820224719</v>
      </c>
      <c r="K914" s="19">
        <f t="shared" si="3389"/>
        <v>1.0023049284794252</v>
      </c>
      <c r="L914" s="19">
        <f t="shared" si="3389"/>
        <v>1.0014879945891106</v>
      </c>
      <c r="M914" s="19">
        <f t="shared" si="3389"/>
        <v>1.0014182481258864</v>
      </c>
      <c r="N914" s="19">
        <f t="shared" si="3389"/>
        <v>1.001281359589965</v>
      </c>
      <c r="O914" s="19">
        <f t="shared" si="3389"/>
        <v>1.000808244089715</v>
      </c>
      <c r="P914" s="19">
        <f t="shared" si="3389"/>
        <v>1.0007402920788748</v>
      </c>
      <c r="Q914" s="8"/>
      <c r="R914" s="8"/>
      <c r="S914" s="8"/>
      <c r="T914" s="8"/>
      <c r="U914" s="8"/>
      <c r="V914" s="8"/>
      <c r="W914" s="8"/>
      <c r="X914" s="8"/>
      <c r="Y914" s="8"/>
      <c r="Z914" s="8"/>
      <c r="AA914" s="8"/>
      <c r="AB914" s="8"/>
      <c r="AC914" s="8"/>
      <c r="AD914" s="8"/>
      <c r="AE914" s="8"/>
      <c r="AF914" s="8"/>
      <c r="AG914" s="8"/>
      <c r="AH914" s="8"/>
      <c r="AI914" s="8"/>
      <c r="AJ914" s="8"/>
      <c r="AK914" s="8"/>
      <c r="AL914" s="8"/>
      <c r="AM914" s="8"/>
      <c r="AN914" s="8"/>
      <c r="AO914" s="8"/>
      <c r="AP914" s="19">
        <f t="shared" si="3394"/>
        <v>1.23867811542131</v>
      </c>
      <c r="AQ914" s="19">
        <f t="shared" si="3394"/>
        <v>1.046738008226676</v>
      </c>
      <c r="AR914" s="19">
        <f t="shared" si="3394"/>
        <v>1.0150298248086045</v>
      </c>
      <c r="AS914" s="19">
        <f t="shared" si="3394"/>
        <v>1.0068329400151157</v>
      </c>
      <c r="AT914" s="19">
        <f t="shared" si="3394"/>
        <v>1.0034162632514247</v>
      </c>
      <c r="AU914" s="19">
        <f t="shared" si="3394"/>
        <v>1.0014656712316219</v>
      </c>
      <c r="AV914" s="19">
        <f t="shared" si="3394"/>
        <v>1.0013568107325252</v>
      </c>
      <c r="AW914" s="19">
        <f t="shared" si="3394"/>
        <v>1.0010504841361672</v>
      </c>
      <c r="AX914" s="19">
        <f t="shared" si="3394"/>
        <v>1.0005322951044058</v>
      </c>
      <c r="AY914" s="19">
        <f t="shared" si="3394"/>
        <v>1.0004256095336534</v>
      </c>
      <c r="AZ914" s="19">
        <f t="shared" si="3394"/>
        <v>1.0005013978363924</v>
      </c>
      <c r="BA914" s="19">
        <f t="shared" si="3394"/>
        <v>1.0003644702273382</v>
      </c>
      <c r="BB914" s="19">
        <f t="shared" si="3394"/>
        <v>1.0000910843592974</v>
      </c>
      <c r="BC914" s="19">
        <f t="shared" si="3394"/>
        <v>1.0000455380318463</v>
      </c>
      <c r="BD914" s="19">
        <f t="shared" si="3394"/>
        <v>1.0000455359582283</v>
      </c>
      <c r="BE914" s="8"/>
      <c r="BF914" s="8"/>
      <c r="BG914" s="8"/>
      <c r="BH914" s="8"/>
      <c r="BI914" s="8"/>
      <c r="BJ914" s="8"/>
      <c r="BK914" s="8"/>
      <c r="BL914" s="8"/>
      <c r="BM914" s="8"/>
      <c r="BN914" s="8"/>
      <c r="BO914" s="8"/>
      <c r="BP914" s="8"/>
      <c r="BQ914" s="8"/>
      <c r="BR914" s="8"/>
      <c r="BS914" s="8"/>
      <c r="BT914" s="8"/>
      <c r="BU914" s="8"/>
      <c r="BV914" s="8"/>
      <c r="BW914" s="8"/>
      <c r="BX914" s="8"/>
      <c r="BY914" s="8"/>
      <c r="BZ914" s="8"/>
      <c r="CA914" s="8"/>
      <c r="CB914" s="8"/>
      <c r="CC914" s="8"/>
      <c r="CD914" s="19">
        <f t="shared" si="3395"/>
        <v>1.1591771228479719</v>
      </c>
      <c r="CE914" s="19">
        <f t="shared" si="3395"/>
        <v>1.0915040906230333</v>
      </c>
      <c r="CF914" s="19">
        <f t="shared" si="3395"/>
        <v>1.0413976014760147</v>
      </c>
      <c r="CG914" s="19">
        <f t="shared" si="3395"/>
        <v>1.0228103200088583</v>
      </c>
      <c r="CH914" s="19">
        <f t="shared" si="3395"/>
        <v>1.0125581898884919</v>
      </c>
      <c r="CI914" s="19">
        <f t="shared" si="3395"/>
        <v>1.00812573505827</v>
      </c>
      <c r="CJ914" s="19">
        <f t="shared" si="3395"/>
        <v>1.0064694029059285</v>
      </c>
      <c r="CK914" s="19">
        <f t="shared" si="3395"/>
        <v>1.0064278187565858</v>
      </c>
      <c r="CL914" s="19">
        <f t="shared" si="3395"/>
        <v>1.0024081248036856</v>
      </c>
      <c r="CM914" s="19">
        <f t="shared" si="3395"/>
        <v>1.0010444955086693</v>
      </c>
      <c r="CN914" s="19">
        <f t="shared" si="3395"/>
        <v>1.0012520868113524</v>
      </c>
      <c r="CO914" s="19">
        <f t="shared" si="3395"/>
        <v>1.0007294706127554</v>
      </c>
      <c r="CP914" s="19">
        <f t="shared" si="3395"/>
        <v>1.0005206706237635</v>
      </c>
      <c r="CQ914" s="19">
        <f t="shared" si="3395"/>
        <v>1.0005203996669443</v>
      </c>
      <c r="CR914" s="19">
        <f t="shared" si="3395"/>
        <v>1.0002080515967959</v>
      </c>
      <c r="CS914" s="8"/>
      <c r="CT914" s="8"/>
      <c r="CU914" s="8"/>
      <c r="CV914" s="8"/>
      <c r="CW914" s="8"/>
      <c r="CX914" s="8"/>
      <c r="CY914" s="8"/>
      <c r="CZ914" s="8"/>
      <c r="DA914" s="8"/>
      <c r="DB914" s="8"/>
      <c r="DC914" s="8"/>
      <c r="DD914" s="8"/>
      <c r="DE914" s="8"/>
      <c r="DF914" s="8"/>
      <c r="DG914" s="8"/>
      <c r="DH914" s="8"/>
      <c r="DI914" s="8"/>
      <c r="DJ914" s="8"/>
      <c r="DK914" s="8"/>
      <c r="DL914" s="8"/>
      <c r="DM914" s="8"/>
      <c r="DN914" s="8"/>
      <c r="DO914" s="8"/>
      <c r="DP914" s="8"/>
      <c r="DQ914" s="8"/>
      <c r="DR914" s="19">
        <f t="shared" si="3396"/>
        <v>1.7661637931034482</v>
      </c>
      <c r="DS914" s="19">
        <f t="shared" si="3396"/>
        <v>1.138346552776083</v>
      </c>
      <c r="DT914" s="19">
        <f t="shared" si="3396"/>
        <v>1.0639153155567467</v>
      </c>
      <c r="DU914" s="19">
        <f t="shared" si="3396"/>
        <v>1.0380352644836273</v>
      </c>
      <c r="DV914" s="19">
        <f t="shared" si="3396"/>
        <v>1.0246299441883038</v>
      </c>
      <c r="DW914" s="19">
        <f t="shared" si="3396"/>
        <v>1.0145648312611013</v>
      </c>
      <c r="DX914" s="19">
        <f t="shared" si="3396"/>
        <v>1.0128384687208216</v>
      </c>
      <c r="DY914" s="19">
        <f t="shared" si="3396"/>
        <v>1.011984328186218</v>
      </c>
      <c r="DZ914" s="19">
        <f t="shared" si="3396"/>
        <v>1.0055795946253701</v>
      </c>
      <c r="EA914" s="19">
        <f t="shared" si="3396"/>
        <v>1.0044162608991054</v>
      </c>
      <c r="EB914" s="19">
        <f t="shared" si="3396"/>
        <v>1.00304396843292</v>
      </c>
      <c r="EC914" s="19">
        <f t="shared" si="3396"/>
        <v>1.0011239743733842</v>
      </c>
      <c r="ED914" s="19">
        <f t="shared" si="3396"/>
        <v>1.0011227124733355</v>
      </c>
      <c r="EE914" s="19">
        <f t="shared" si="3396"/>
        <v>1.0012335987439722</v>
      </c>
      <c r="EF914" s="19">
        <f t="shared" si="3396"/>
        <v>1.0004480286738351</v>
      </c>
      <c r="EG914" s="8"/>
      <c r="EH914" s="8"/>
      <c r="EI914" s="8"/>
      <c r="EJ914" s="8"/>
      <c r="EK914" s="8"/>
      <c r="EL914" s="8"/>
      <c r="EM914" s="8"/>
      <c r="EN914" s="8"/>
      <c r="EO914" s="8"/>
      <c r="EP914" s="8"/>
      <c r="EQ914" s="8"/>
      <c r="ER914" s="8"/>
      <c r="ES914" s="8"/>
      <c r="ET914" s="8"/>
      <c r="EU914" s="8"/>
      <c r="EV914" s="8"/>
      <c r="EW914" s="8"/>
      <c r="EX914" s="8"/>
      <c r="EY914" s="8"/>
      <c r="EZ914" s="8"/>
      <c r="FA914" s="8"/>
      <c r="FB914" s="8"/>
      <c r="FC914" s="8"/>
      <c r="FD914" s="8"/>
      <c r="FE914" s="8"/>
      <c r="FF914" s="19">
        <f t="shared" si="3397"/>
        <v>1.2715129606771292</v>
      </c>
      <c r="FG914" s="19">
        <f t="shared" si="3397"/>
        <v>1.0290191727628888</v>
      </c>
      <c r="FH914" s="19">
        <f t="shared" si="3397"/>
        <v>1.0107142857142857</v>
      </c>
      <c r="FI914" s="19">
        <f t="shared" si="3397"/>
        <v>1.0070338022534835</v>
      </c>
      <c r="FJ914" s="19">
        <f t="shared" si="3397"/>
        <v>1.004501969611705</v>
      </c>
      <c r="FK914" s="19">
        <f t="shared" si="3397"/>
        <v>1.0016806722689076</v>
      </c>
      <c r="FL914" s="19">
        <f t="shared" si="3397"/>
        <v>1.0008224766416633</v>
      </c>
      <c r="FM914" s="19">
        <f t="shared" si="3397"/>
        <v>1.0011505210216627</v>
      </c>
      <c r="FN914" s="19">
        <f t="shared" si="3397"/>
        <v>1.000886524822695</v>
      </c>
      <c r="FO914" s="19">
        <f t="shared" si="3397"/>
        <v>1.0005576878916118</v>
      </c>
      <c r="FP914" s="19">
        <f t="shared" si="3397"/>
        <v>1.0006557377049181</v>
      </c>
      <c r="FQ914" s="19">
        <f t="shared" si="3397"/>
        <v>1.0003931847968546</v>
      </c>
      <c r="FR914" s="19">
        <f t="shared" si="3397"/>
        <v>1.0005240403511071</v>
      </c>
      <c r="FS914" s="19">
        <f t="shared" si="3397"/>
        <v>1.0000654707345817</v>
      </c>
      <c r="FT914" s="19">
        <f t="shared" si="3397"/>
        <v>1.0000981996726677</v>
      </c>
      <c r="FU914" s="8"/>
      <c r="FV914" s="8"/>
      <c r="FW914" s="8"/>
      <c r="FX914" s="8"/>
      <c r="FY914" s="8"/>
      <c r="FZ914" s="8"/>
      <c r="GA914" s="8"/>
      <c r="GB914" s="8"/>
      <c r="GC914" s="8"/>
      <c r="GD914" s="8"/>
      <c r="GE914" s="8"/>
      <c r="GF914" s="8"/>
      <c r="GG914" s="8"/>
      <c r="GH914" s="8"/>
      <c r="GI914" s="8"/>
      <c r="GJ914" s="8"/>
      <c r="GK914" s="8"/>
      <c r="GL914" s="8"/>
      <c r="GM914" s="8"/>
      <c r="GN914" s="8"/>
      <c r="GO914" s="8"/>
      <c r="GP914" s="8"/>
      <c r="GQ914" s="8"/>
      <c r="GR914" s="8"/>
      <c r="GS914" s="8"/>
    </row>
    <row r="915" spans="1:201" x14ac:dyDescent="0.25">
      <c r="A915" s="115">
        <f>$A$61</f>
        <v>20183</v>
      </c>
      <c r="B915" s="19">
        <f t="shared" si="3379"/>
        <v>1.270773344302756</v>
      </c>
      <c r="C915" s="19">
        <f t="shared" si="3389"/>
        <v>1.0666828518248765</v>
      </c>
      <c r="D915" s="19">
        <f t="shared" si="3389"/>
        <v>1.0386161899704121</v>
      </c>
      <c r="E915" s="19">
        <f t="shared" si="3389"/>
        <v>1.0233747260774289</v>
      </c>
      <c r="F915" s="19">
        <f t="shared" si="3389"/>
        <v>1.0137044967880087</v>
      </c>
      <c r="G915" s="19">
        <f t="shared" si="3389"/>
        <v>1.0118293198141106</v>
      </c>
      <c r="H915" s="19">
        <f t="shared" si="3389"/>
        <v>1.0100904662491301</v>
      </c>
      <c r="I915" s="19">
        <f t="shared" si="3389"/>
        <v>1.0129521184981054</v>
      </c>
      <c r="J915" s="19">
        <f t="shared" si="3389"/>
        <v>1.004420866489832</v>
      </c>
      <c r="K915" s="19">
        <f t="shared" si="3389"/>
        <v>1.0025054171180932</v>
      </c>
      <c r="L915" s="19">
        <f t="shared" si="3389"/>
        <v>1.0010807159743329</v>
      </c>
      <c r="M915" s="19">
        <f t="shared" si="3389"/>
        <v>1.0009446056271507</v>
      </c>
      <c r="N915" s="19">
        <f t="shared" si="3389"/>
        <v>1.0006740815638693</v>
      </c>
      <c r="O915" s="19">
        <f t="shared" si="3389"/>
        <v>1.0010104412260019</v>
      </c>
      <c r="P915" s="8"/>
      <c r="Q915" s="8"/>
      <c r="R915" s="8"/>
      <c r="S915" s="8"/>
      <c r="T915" s="8"/>
      <c r="U915" s="8"/>
      <c r="V915" s="8"/>
      <c r="W915" s="8"/>
      <c r="X915" s="8"/>
      <c r="Y915" s="8"/>
      <c r="Z915" s="8"/>
      <c r="AA915" s="8"/>
      <c r="AB915" s="8"/>
      <c r="AC915" s="8"/>
      <c r="AD915" s="8"/>
      <c r="AE915" s="8"/>
      <c r="AF915" s="8"/>
      <c r="AG915" s="8"/>
      <c r="AH915" s="8"/>
      <c r="AI915" s="8"/>
      <c r="AJ915" s="8"/>
      <c r="AK915" s="8"/>
      <c r="AL915" s="8"/>
      <c r="AM915" s="8"/>
      <c r="AN915" s="8"/>
      <c r="AO915" s="8"/>
      <c r="AP915" s="19">
        <f t="shared" si="3394"/>
        <v>1.2776157680296167</v>
      </c>
      <c r="AQ915" s="19">
        <f t="shared" si="3394"/>
        <v>1.0533719687894583</v>
      </c>
      <c r="AR915" s="19">
        <f t="shared" si="3394"/>
        <v>1.0164743126738485</v>
      </c>
      <c r="AS915" s="19">
        <f t="shared" si="3394"/>
        <v>1.0067429659979137</v>
      </c>
      <c r="AT915" s="19">
        <f t="shared" si="3394"/>
        <v>1.003108621544099</v>
      </c>
      <c r="AU915" s="19">
        <f t="shared" si="3394"/>
        <v>1.0018863404994311</v>
      </c>
      <c r="AV915" s="19">
        <f t="shared" si="3394"/>
        <v>1.0014494486118168</v>
      </c>
      <c r="AW915" s="19">
        <f t="shared" si="3394"/>
        <v>1.0012682970500904</v>
      </c>
      <c r="AX915" s="19">
        <f t="shared" si="3394"/>
        <v>1.0005662851692894</v>
      </c>
      <c r="AY915" s="19">
        <f t="shared" si="3394"/>
        <v>1.0003723451788746</v>
      </c>
      <c r="AZ915" s="19">
        <f t="shared" si="3394"/>
        <v>1.0002977652716363</v>
      </c>
      <c r="BA915" s="19">
        <f t="shared" si="3394"/>
        <v>1.0002530251387918</v>
      </c>
      <c r="BB915" s="19">
        <f t="shared" si="3394"/>
        <v>1.0000446401999881</v>
      </c>
      <c r="BC915" s="19">
        <f t="shared" si="3394"/>
        <v>1.0000446382073296</v>
      </c>
      <c r="BD915" s="8"/>
      <c r="BE915" s="8"/>
      <c r="BF915" s="8"/>
      <c r="BG915" s="8"/>
      <c r="BH915" s="8"/>
      <c r="BI915" s="8"/>
      <c r="BJ915" s="8"/>
      <c r="BK915" s="8"/>
      <c r="BL915" s="8"/>
      <c r="BM915" s="8"/>
      <c r="BN915" s="8"/>
      <c r="BO915" s="8"/>
      <c r="BP915" s="8"/>
      <c r="BQ915" s="8"/>
      <c r="BR915" s="8"/>
      <c r="BS915" s="8"/>
      <c r="BT915" s="8"/>
      <c r="BU915" s="8"/>
      <c r="BV915" s="8"/>
      <c r="BW915" s="8"/>
      <c r="BX915" s="8"/>
      <c r="BY915" s="8"/>
      <c r="BZ915" s="8"/>
      <c r="CA915" s="8"/>
      <c r="CB915" s="8"/>
      <c r="CC915" s="8"/>
      <c r="CD915" s="19">
        <f t="shared" si="3395"/>
        <v>1.1699622641509433</v>
      </c>
      <c r="CE915" s="19">
        <f t="shared" si="3395"/>
        <v>1.0841181782995744</v>
      </c>
      <c r="CF915" s="19">
        <f t="shared" si="3395"/>
        <v>1.0454599547780554</v>
      </c>
      <c r="CG915" s="19">
        <f t="shared" si="3395"/>
        <v>1.0184405236198064</v>
      </c>
      <c r="CH915" s="19">
        <f t="shared" si="3395"/>
        <v>1.0109533921985023</v>
      </c>
      <c r="CI915" s="19">
        <f t="shared" si="3395"/>
        <v>1.0057490326147043</v>
      </c>
      <c r="CJ915" s="19">
        <f t="shared" si="3395"/>
        <v>1.0057161701659887</v>
      </c>
      <c r="CK915" s="19">
        <f t="shared" si="3395"/>
        <v>1.0055743797136298</v>
      </c>
      <c r="CL915" s="19">
        <f t="shared" si="3395"/>
        <v>1.0022826086956522</v>
      </c>
      <c r="CM915" s="19">
        <f t="shared" si="3395"/>
        <v>1.0013013772909662</v>
      </c>
      <c r="CN915" s="19">
        <f t="shared" si="3395"/>
        <v>1.0007581501137226</v>
      </c>
      <c r="CO915" s="19">
        <f t="shared" si="3395"/>
        <v>1.0011904761904762</v>
      </c>
      <c r="CP915" s="19">
        <f t="shared" si="3395"/>
        <v>1.0006485785320507</v>
      </c>
      <c r="CQ915" s="19">
        <f t="shared" si="3395"/>
        <v>1.0006481581505888</v>
      </c>
      <c r="CR915" s="8"/>
      <c r="CS915" s="8"/>
      <c r="CT915" s="8"/>
      <c r="CU915" s="8"/>
      <c r="CV915" s="8"/>
      <c r="CW915" s="8"/>
      <c r="CX915" s="8"/>
      <c r="CY915" s="8"/>
      <c r="CZ915" s="8"/>
      <c r="DA915" s="8"/>
      <c r="DB915" s="8"/>
      <c r="DC915" s="8"/>
      <c r="DD915" s="8"/>
      <c r="DE915" s="8"/>
      <c r="DF915" s="8"/>
      <c r="DG915" s="8"/>
      <c r="DH915" s="8"/>
      <c r="DI915" s="8"/>
      <c r="DJ915" s="8"/>
      <c r="DK915" s="8"/>
      <c r="DL915" s="8"/>
      <c r="DM915" s="8"/>
      <c r="DN915" s="8"/>
      <c r="DO915" s="8"/>
      <c r="DP915" s="8"/>
      <c r="DQ915" s="8"/>
      <c r="DR915" s="19">
        <f t="shared" si="3396"/>
        <v>1.9307511737089202</v>
      </c>
      <c r="DS915" s="19">
        <f t="shared" si="3396"/>
        <v>1.1455927051671733</v>
      </c>
      <c r="DT915" s="19">
        <f t="shared" si="3396"/>
        <v>1.0638100291854604</v>
      </c>
      <c r="DU915" s="19">
        <f t="shared" si="3396"/>
        <v>1.0491333083925676</v>
      </c>
      <c r="DV915" s="19">
        <f t="shared" si="3396"/>
        <v>1.0267443242600738</v>
      </c>
      <c r="DW915" s="19">
        <f t="shared" si="3396"/>
        <v>1.0195647140541793</v>
      </c>
      <c r="DX915" s="19">
        <f t="shared" si="3396"/>
        <v>1.013511979107528</v>
      </c>
      <c r="DY915" s="19">
        <f t="shared" si="3396"/>
        <v>1.0095227425498543</v>
      </c>
      <c r="DZ915" s="19">
        <f t="shared" si="3396"/>
        <v>1.0059926756186883</v>
      </c>
      <c r="EA915" s="19">
        <f t="shared" si="3396"/>
        <v>1.0015444015444015</v>
      </c>
      <c r="EB915" s="19">
        <f t="shared" si="3396"/>
        <v>1.0018724529133165</v>
      </c>
      <c r="EC915" s="19">
        <f t="shared" si="3396"/>
        <v>1.0018689533861038</v>
      </c>
      <c r="ED915" s="19">
        <f t="shared" si="3396"/>
        <v>1.0023044003072534</v>
      </c>
      <c r="EE915" s="19">
        <f t="shared" si="3396"/>
        <v>1.00065688635866</v>
      </c>
      <c r="EF915" s="8"/>
      <c r="EG915" s="8"/>
      <c r="EH915" s="8"/>
      <c r="EI915" s="8"/>
      <c r="EJ915" s="8"/>
      <c r="EK915" s="8"/>
      <c r="EL915" s="8"/>
      <c r="EM915" s="8"/>
      <c r="EN915" s="8"/>
      <c r="EO915" s="8"/>
      <c r="EP915" s="8"/>
      <c r="EQ915" s="8"/>
      <c r="ER915" s="8"/>
      <c r="ES915" s="8"/>
      <c r="ET915" s="8"/>
      <c r="EU915" s="8"/>
      <c r="EV915" s="8"/>
      <c r="EW915" s="8"/>
      <c r="EX915" s="8"/>
      <c r="EY915" s="8"/>
      <c r="EZ915" s="8"/>
      <c r="FA915" s="8"/>
      <c r="FB915" s="8"/>
      <c r="FC915" s="8"/>
      <c r="FD915" s="8"/>
      <c r="FE915" s="8"/>
      <c r="FF915" s="19">
        <f t="shared" si="3397"/>
        <v>1.2562400310384965</v>
      </c>
      <c r="FG915" s="19">
        <f t="shared" si="3397"/>
        <v>1.0332864349198723</v>
      </c>
      <c r="FH915" s="19">
        <f t="shared" si="3397"/>
        <v>1.012586762312776</v>
      </c>
      <c r="FI915" s="19">
        <f t="shared" si="3397"/>
        <v>1.0095441128238767</v>
      </c>
      <c r="FJ915" s="19">
        <f t="shared" si="3397"/>
        <v>1.0036386082323512</v>
      </c>
      <c r="FK915" s="19">
        <f t="shared" si="3397"/>
        <v>1.0026219531932801</v>
      </c>
      <c r="FL915" s="19">
        <f t="shared" si="3397"/>
        <v>1.0013236908374765</v>
      </c>
      <c r="FM915" s="19">
        <f t="shared" si="3397"/>
        <v>1.0016443656295342</v>
      </c>
      <c r="FN915" s="19">
        <f t="shared" si="3397"/>
        <v>1.0009978754908904</v>
      </c>
      <c r="FO915" s="19">
        <f t="shared" si="3397"/>
        <v>1.0005145190854423</v>
      </c>
      <c r="FP915" s="19">
        <f t="shared" si="3397"/>
        <v>1.0002892681515765</v>
      </c>
      <c r="FQ915" s="19">
        <f t="shared" si="3397"/>
        <v>1.0003855793329477</v>
      </c>
      <c r="FR915" s="19">
        <f t="shared" si="3397"/>
        <v>1.0001284769062762</v>
      </c>
      <c r="FS915" s="19">
        <f t="shared" si="3397"/>
        <v>1.0000963453015608</v>
      </c>
      <c r="FT915" s="8"/>
      <c r="FU915" s="8"/>
      <c r="FV915" s="8"/>
      <c r="FW915" s="8"/>
      <c r="FX915" s="8"/>
      <c r="FY915" s="8"/>
      <c r="FZ915" s="8"/>
      <c r="GA915" s="8"/>
      <c r="GB915" s="8"/>
      <c r="GC915" s="8"/>
      <c r="GD915" s="8"/>
      <c r="GE915" s="8"/>
      <c r="GF915" s="8"/>
      <c r="GG915" s="8"/>
      <c r="GH915" s="8"/>
      <c r="GI915" s="8"/>
      <c r="GJ915" s="8"/>
      <c r="GK915" s="8"/>
      <c r="GL915" s="8"/>
      <c r="GM915" s="8"/>
      <c r="GN915" s="8"/>
      <c r="GO915" s="8"/>
      <c r="GP915" s="8"/>
      <c r="GQ915" s="8"/>
      <c r="GR915" s="8"/>
      <c r="GS915" s="8"/>
    </row>
    <row r="916" spans="1:201" x14ac:dyDescent="0.25">
      <c r="A916" s="115">
        <f>$A$62</f>
        <v>20184</v>
      </c>
      <c r="B916" s="19">
        <f t="shared" si="3379"/>
        <v>1.2841733673269269</v>
      </c>
      <c r="C916" s="19">
        <f t="shared" si="3389"/>
        <v>1.0649053145998779</v>
      </c>
      <c r="D916" s="19">
        <f t="shared" si="3389"/>
        <v>1.0351355227305321</v>
      </c>
      <c r="E916" s="19">
        <f t="shared" si="3389"/>
        <v>1.0217511776115267</v>
      </c>
      <c r="F916" s="19">
        <f t="shared" si="3389"/>
        <v>1.0141016949152541</v>
      </c>
      <c r="G916" s="19">
        <f t="shared" si="3389"/>
        <v>1.01103088648215</v>
      </c>
      <c r="H916" s="19">
        <f t="shared" si="3389"/>
        <v>1.0111089069629042</v>
      </c>
      <c r="I916" s="19">
        <f t="shared" si="3389"/>
        <v>1.0112484467987706</v>
      </c>
      <c r="J916" s="19">
        <f t="shared" si="3389"/>
        <v>1.0052383108064411</v>
      </c>
      <c r="K916" s="19">
        <f t="shared" si="3389"/>
        <v>1.0028306742151312</v>
      </c>
      <c r="L916" s="19">
        <f t="shared" si="3389"/>
        <v>1.0014754939697204</v>
      </c>
      <c r="M916" s="19">
        <f t="shared" si="3389"/>
        <v>1.0012170905130997</v>
      </c>
      <c r="N916" s="19">
        <f t="shared" si="3389"/>
        <v>1.0008317338451695</v>
      </c>
      <c r="O916" s="8"/>
      <c r="P916" s="8"/>
      <c r="Q916" s="8"/>
      <c r="R916" s="8"/>
      <c r="S916" s="8"/>
      <c r="T916" s="8"/>
      <c r="U916" s="8"/>
      <c r="V916" s="8"/>
      <c r="W916" s="8"/>
      <c r="X916" s="8"/>
      <c r="Y916" s="8"/>
      <c r="Z916" s="8"/>
      <c r="AA916" s="8"/>
      <c r="AB916" s="8"/>
      <c r="AC916" s="8"/>
      <c r="AD916" s="8"/>
      <c r="AE916" s="8"/>
      <c r="AF916" s="8"/>
      <c r="AG916" s="8"/>
      <c r="AH916" s="8"/>
      <c r="AI916" s="8"/>
      <c r="AJ916" s="8"/>
      <c r="AK916" s="8"/>
      <c r="AL916" s="8"/>
      <c r="AM916" s="8"/>
      <c r="AN916" s="8"/>
      <c r="AO916" s="8"/>
      <c r="AP916" s="19">
        <f t="shared" si="3394"/>
        <v>1.2769606371695583</v>
      </c>
      <c r="AQ916" s="19">
        <f t="shared" si="3394"/>
        <v>1.0517308927927786</v>
      </c>
      <c r="AR916" s="19">
        <f t="shared" si="3394"/>
        <v>1.0166885206818452</v>
      </c>
      <c r="AS916" s="19">
        <f t="shared" si="3394"/>
        <v>1.0067123930120765</v>
      </c>
      <c r="AT916" s="19">
        <f t="shared" si="3394"/>
        <v>1.003348376765177</v>
      </c>
      <c r="AU916" s="19">
        <f t="shared" si="3394"/>
        <v>1.0017411491584445</v>
      </c>
      <c r="AV916" s="19">
        <f t="shared" si="3394"/>
        <v>1.0014484356894553</v>
      </c>
      <c r="AW916" s="19">
        <f t="shared" si="3394"/>
        <v>1.0010269019380966</v>
      </c>
      <c r="AX916" s="19">
        <f t="shared" si="3394"/>
        <v>1.0004334571094191</v>
      </c>
      <c r="AY916" s="19">
        <f t="shared" si="3394"/>
        <v>1.0004188269955663</v>
      </c>
      <c r="AZ916" s="19">
        <f t="shared" si="3394"/>
        <v>1.000433087916847</v>
      </c>
      <c r="BA916" s="19">
        <f t="shared" si="3394"/>
        <v>1.0003463203463203</v>
      </c>
      <c r="BB916" s="19">
        <f t="shared" si="3394"/>
        <v>1.0001586752062777</v>
      </c>
      <c r="BC916" s="8"/>
      <c r="BD916" s="8"/>
      <c r="BE916" s="8"/>
      <c r="BF916" s="8"/>
      <c r="BG916" s="8"/>
      <c r="BH916" s="8"/>
      <c r="BI916" s="8"/>
      <c r="BJ916" s="8"/>
      <c r="BK916" s="8"/>
      <c r="BL916" s="8"/>
      <c r="BM916" s="8"/>
      <c r="BN916" s="8"/>
      <c r="BO916" s="8"/>
      <c r="BP916" s="8"/>
      <c r="BQ916" s="8"/>
      <c r="BR916" s="8"/>
      <c r="BS916" s="8"/>
      <c r="BT916" s="8"/>
      <c r="BU916" s="8"/>
      <c r="BV916" s="8"/>
      <c r="BW916" s="8"/>
      <c r="BX916" s="8"/>
      <c r="BY916" s="8"/>
      <c r="BZ916" s="8"/>
      <c r="CA916" s="8"/>
      <c r="CB916" s="8"/>
      <c r="CC916" s="8"/>
      <c r="CD916" s="19">
        <f t="shared" si="3395"/>
        <v>1.1710334788937409</v>
      </c>
      <c r="CE916" s="19">
        <f t="shared" si="3395"/>
        <v>1.0875077688004973</v>
      </c>
      <c r="CF916" s="19">
        <f t="shared" si="3395"/>
        <v>1.038404389073037</v>
      </c>
      <c r="CG916" s="19">
        <f t="shared" si="3395"/>
        <v>1.0238855255916346</v>
      </c>
      <c r="CH916" s="19">
        <f t="shared" si="3395"/>
        <v>1.012577940227908</v>
      </c>
      <c r="CI916" s="19">
        <f t="shared" si="3395"/>
        <v>1.0093428177088863</v>
      </c>
      <c r="CJ916" s="19">
        <f t="shared" si="3395"/>
        <v>1.0054696539392027</v>
      </c>
      <c r="CK916" s="19">
        <f t="shared" si="3395"/>
        <v>1.0062768071974055</v>
      </c>
      <c r="CL916" s="19">
        <f t="shared" si="3395"/>
        <v>1.0021831791246492</v>
      </c>
      <c r="CM916" s="19">
        <f t="shared" si="3395"/>
        <v>1.0023858921161826</v>
      </c>
      <c r="CN916" s="19">
        <f t="shared" si="3395"/>
        <v>1.0008279002380214</v>
      </c>
      <c r="CO916" s="19">
        <f t="shared" si="3395"/>
        <v>1.0006204115396546</v>
      </c>
      <c r="CP916" s="19">
        <f t="shared" si="3395"/>
        <v>1.0005166890565258</v>
      </c>
      <c r="CQ916" s="8"/>
      <c r="CR916" s="8"/>
      <c r="CS916" s="8"/>
      <c r="CT916" s="8"/>
      <c r="CU916" s="8"/>
      <c r="CV916" s="8"/>
      <c r="CW916" s="8"/>
      <c r="CX916" s="8"/>
      <c r="CY916" s="8"/>
      <c r="CZ916" s="8"/>
      <c r="DA916" s="8"/>
      <c r="DB916" s="8"/>
      <c r="DC916" s="8"/>
      <c r="DD916" s="8"/>
      <c r="DE916" s="8"/>
      <c r="DF916" s="8"/>
      <c r="DG916" s="8"/>
      <c r="DH916" s="8"/>
      <c r="DI916" s="8"/>
      <c r="DJ916" s="8"/>
      <c r="DK916" s="8"/>
      <c r="DL916" s="8"/>
      <c r="DM916" s="8"/>
      <c r="DN916" s="8"/>
      <c r="DO916" s="8"/>
      <c r="DP916" s="8"/>
      <c r="DQ916" s="8"/>
      <c r="DR916" s="19">
        <f t="shared" si="3396"/>
        <v>1.7950099234476893</v>
      </c>
      <c r="DS916" s="19">
        <f t="shared" si="3396"/>
        <v>1.1367872374032539</v>
      </c>
      <c r="DT916" s="19">
        <f t="shared" si="3396"/>
        <v>1.0760038905099347</v>
      </c>
      <c r="DU916" s="19">
        <f t="shared" si="3396"/>
        <v>1.04661673553719</v>
      </c>
      <c r="DV916" s="19">
        <f t="shared" si="3396"/>
        <v>1.0273904996915484</v>
      </c>
      <c r="DW916" s="19">
        <f t="shared" si="3396"/>
        <v>1.0166926864416956</v>
      </c>
      <c r="DX916" s="19">
        <f t="shared" si="3396"/>
        <v>1.0153555398062839</v>
      </c>
      <c r="DY916" s="19">
        <f t="shared" si="3396"/>
        <v>1.0126803164262448</v>
      </c>
      <c r="DZ916" s="19">
        <f t="shared" si="3396"/>
        <v>1.0060884549109708</v>
      </c>
      <c r="EA916" s="19">
        <f t="shared" si="3396"/>
        <v>1.0037679835578899</v>
      </c>
      <c r="EB916" s="19">
        <f t="shared" si="3396"/>
        <v>1.0026163121374132</v>
      </c>
      <c r="EC916" s="19">
        <f t="shared" si="3396"/>
        <v>1.0021556614476967</v>
      </c>
      <c r="ED916" s="19">
        <f t="shared" si="3396"/>
        <v>1.0012453300124533</v>
      </c>
      <c r="EE916" s="8"/>
      <c r="EF916" s="8"/>
      <c r="EG916" s="8"/>
      <c r="EH916" s="8"/>
      <c r="EI916" s="8"/>
      <c r="EJ916" s="8"/>
      <c r="EK916" s="8"/>
      <c r="EL916" s="8"/>
      <c r="EM916" s="8"/>
      <c r="EN916" s="8"/>
      <c r="EO916" s="8"/>
      <c r="EP916" s="8"/>
      <c r="EQ916" s="8"/>
      <c r="ER916" s="8"/>
      <c r="ES916" s="8"/>
      <c r="ET916" s="8"/>
      <c r="EU916" s="8"/>
      <c r="EV916" s="8"/>
      <c r="EW916" s="8"/>
      <c r="EX916" s="8"/>
      <c r="EY916" s="8"/>
      <c r="EZ916" s="8"/>
      <c r="FA916" s="8"/>
      <c r="FB916" s="8"/>
      <c r="FC916" s="8"/>
      <c r="FD916" s="8"/>
      <c r="FE916" s="8"/>
      <c r="FF916" s="19">
        <f t="shared" si="3397"/>
        <v>1.3413094051179795</v>
      </c>
      <c r="FG916" s="19">
        <f t="shared" si="3397"/>
        <v>1.0445278210392184</v>
      </c>
      <c r="FH916" s="19">
        <f t="shared" si="3397"/>
        <v>1.0141985767536428</v>
      </c>
      <c r="FI916" s="19">
        <f t="shared" si="3397"/>
        <v>1.0070166059674563</v>
      </c>
      <c r="FJ916" s="19">
        <f t="shared" si="3397"/>
        <v>1.0031188825110322</v>
      </c>
      <c r="FK916" s="19">
        <f t="shared" si="3397"/>
        <v>1.0015876691032977</v>
      </c>
      <c r="FL916" s="19">
        <f t="shared" si="3397"/>
        <v>1.002476800634061</v>
      </c>
      <c r="FM916" s="19">
        <f t="shared" si="3397"/>
        <v>1.0011859269996046</v>
      </c>
      <c r="FN916" s="19">
        <f t="shared" si="3397"/>
        <v>1.0008225848907608</v>
      </c>
      <c r="FO916" s="19">
        <f t="shared" si="3397"/>
        <v>1.0006575270407996</v>
      </c>
      <c r="FP916" s="19">
        <f t="shared" si="3397"/>
        <v>1.0000657094983081</v>
      </c>
      <c r="FQ916" s="19">
        <f t="shared" si="3397"/>
        <v>1.0003613784946943</v>
      </c>
      <c r="FR916" s="19">
        <f t="shared" si="3397"/>
        <v>1.0001642036124794</v>
      </c>
      <c r="FS916" s="8"/>
      <c r="FT916" s="8"/>
      <c r="FU916" s="8"/>
      <c r="FV916" s="8"/>
      <c r="FW916" s="8"/>
      <c r="FX916" s="8"/>
      <c r="FY916" s="8"/>
      <c r="FZ916" s="8"/>
      <c r="GA916" s="8"/>
      <c r="GB916" s="8"/>
      <c r="GC916" s="8"/>
      <c r="GD916" s="8"/>
      <c r="GE916" s="8"/>
      <c r="GF916" s="8"/>
      <c r="GG916" s="8"/>
      <c r="GH916" s="8"/>
      <c r="GI916" s="8"/>
      <c r="GJ916" s="8"/>
      <c r="GK916" s="8"/>
      <c r="GL916" s="8"/>
      <c r="GM916" s="8"/>
      <c r="GN916" s="8"/>
      <c r="GO916" s="8"/>
      <c r="GP916" s="8"/>
      <c r="GQ916" s="8"/>
      <c r="GR916" s="8"/>
      <c r="GS916" s="8"/>
    </row>
    <row r="917" spans="1:201" x14ac:dyDescent="0.25">
      <c r="A917" s="115">
        <f>$A$63</f>
        <v>20191</v>
      </c>
      <c r="B917" s="19">
        <f t="shared" si="3379"/>
        <v>1.2648065553365833</v>
      </c>
      <c r="C917" s="19">
        <f t="shared" si="3389"/>
        <v>1.0561751681154665</v>
      </c>
      <c r="D917" s="19">
        <f t="shared" si="3389"/>
        <v>1.0326888733597328</v>
      </c>
      <c r="E917" s="19">
        <f t="shared" si="3389"/>
        <v>1.0246616541353384</v>
      </c>
      <c r="F917" s="19">
        <f t="shared" si="3389"/>
        <v>1.0131347226298797</v>
      </c>
      <c r="G917" s="19">
        <f t="shared" si="3389"/>
        <v>1.0087636706018686</v>
      </c>
      <c r="H917" s="19">
        <f t="shared" si="3389"/>
        <v>1.0104824813325675</v>
      </c>
      <c r="I917" s="19">
        <f t="shared" si="3389"/>
        <v>1.0152053431860169</v>
      </c>
      <c r="J917" s="19">
        <f t="shared" si="3389"/>
        <v>1.0063689809630458</v>
      </c>
      <c r="K917" s="19">
        <f t="shared" si="3389"/>
        <v>1.0022254676959454</v>
      </c>
      <c r="L917" s="19">
        <f t="shared" si="3389"/>
        <v>1.0011102629935467</v>
      </c>
      <c r="M917" s="19">
        <f t="shared" si="3389"/>
        <v>1.0015249185554862</v>
      </c>
      <c r="N917" s="8"/>
      <c r="O917" s="8"/>
      <c r="P917" s="8"/>
      <c r="Q917" s="8"/>
      <c r="R917" s="8"/>
      <c r="S917" s="8"/>
      <c r="T917" s="8"/>
      <c r="U917" s="8"/>
      <c r="V917" s="8"/>
      <c r="W917" s="8"/>
      <c r="X917" s="8"/>
      <c r="Y917" s="8"/>
      <c r="Z917" s="8"/>
      <c r="AA917" s="8"/>
      <c r="AB917" s="8"/>
      <c r="AC917" s="8"/>
      <c r="AD917" s="8"/>
      <c r="AE917" s="8"/>
      <c r="AF917" s="8"/>
      <c r="AG917" s="8"/>
      <c r="AH917" s="8"/>
      <c r="AI917" s="8"/>
      <c r="AJ917" s="8"/>
      <c r="AK917" s="8"/>
      <c r="AL917" s="8"/>
      <c r="AM917" s="8"/>
      <c r="AN917" s="8"/>
      <c r="AO917" s="8"/>
      <c r="AP917" s="19">
        <f t="shared" si="3394"/>
        <v>1.2500964878425318</v>
      </c>
      <c r="AQ917" s="19">
        <f t="shared" si="3394"/>
        <v>1.0576824122671606</v>
      </c>
      <c r="AR917" s="19">
        <f t="shared" si="3394"/>
        <v>1.0124868239682154</v>
      </c>
      <c r="AS917" s="19">
        <f t="shared" si="3394"/>
        <v>1.0063586129574758</v>
      </c>
      <c r="AT917" s="19">
        <f t="shared" si="3394"/>
        <v>1.0031830914183855</v>
      </c>
      <c r="AU917" s="19">
        <f t="shared" si="3394"/>
        <v>1.0018403350679019</v>
      </c>
      <c r="AV917" s="19">
        <f t="shared" si="3394"/>
        <v>1.0012351935136505</v>
      </c>
      <c r="AW917" s="19">
        <f t="shared" si="3394"/>
        <v>1.0010438743554866</v>
      </c>
      <c r="AX917" s="19">
        <f t="shared" si="3394"/>
        <v>1.0008531883966378</v>
      </c>
      <c r="AY917" s="19">
        <f t="shared" si="3394"/>
        <v>1.0003946579105232</v>
      </c>
      <c r="AZ917" s="19">
        <f t="shared" si="3394"/>
        <v>1.0003787221284184</v>
      </c>
      <c r="BA917" s="19">
        <f t="shared" si="3394"/>
        <v>1.0003312564082341</v>
      </c>
      <c r="BB917" s="8"/>
      <c r="BC917" s="8"/>
      <c r="BD917" s="8"/>
      <c r="BE917" s="8"/>
      <c r="BF917" s="8"/>
      <c r="BG917" s="8"/>
      <c r="BH917" s="8"/>
      <c r="BI917" s="8"/>
      <c r="BJ917" s="8"/>
      <c r="BK917" s="8"/>
      <c r="BL917" s="8"/>
      <c r="BM917" s="8"/>
      <c r="BN917" s="8"/>
      <c r="BO917" s="8"/>
      <c r="BP917" s="8"/>
      <c r="BQ917" s="8"/>
      <c r="BR917" s="8"/>
      <c r="BS917" s="8"/>
      <c r="BT917" s="8"/>
      <c r="BU917" s="8"/>
      <c r="BV917" s="8"/>
      <c r="BW917" s="8"/>
      <c r="BX917" s="8"/>
      <c r="BY917" s="8"/>
      <c r="BZ917" s="8"/>
      <c r="CA917" s="8"/>
      <c r="CB917" s="8"/>
      <c r="CC917" s="8"/>
      <c r="CD917" s="19">
        <f t="shared" si="3395"/>
        <v>1.1730251701757164</v>
      </c>
      <c r="CE917" s="19">
        <f t="shared" si="3395"/>
        <v>1.0906882591093117</v>
      </c>
      <c r="CF917" s="19">
        <f t="shared" si="3395"/>
        <v>1.0416975996040585</v>
      </c>
      <c r="CG917" s="19">
        <f t="shared" si="3395"/>
        <v>1.0230431167597103</v>
      </c>
      <c r="CH917" s="19">
        <f t="shared" si="3395"/>
        <v>1.0128874956461162</v>
      </c>
      <c r="CI917" s="19">
        <f t="shared" si="3395"/>
        <v>1.0080238422741861</v>
      </c>
      <c r="CJ917" s="19">
        <f t="shared" si="3395"/>
        <v>1.0054582670002274</v>
      </c>
      <c r="CK917" s="19">
        <f t="shared" si="3395"/>
        <v>1.0058810223931238</v>
      </c>
      <c r="CL917" s="19">
        <f t="shared" si="3395"/>
        <v>1.0021362716438049</v>
      </c>
      <c r="CM917" s="19">
        <f t="shared" si="3395"/>
        <v>1.0011219566924716</v>
      </c>
      <c r="CN917" s="19">
        <f t="shared" si="3395"/>
        <v>1.001344839179648</v>
      </c>
      <c r="CO917" s="19">
        <f t="shared" si="3395"/>
        <v>1.0005595970900951</v>
      </c>
      <c r="CP917" s="8"/>
      <c r="CQ917" s="8"/>
      <c r="CR917" s="8"/>
      <c r="CS917" s="8"/>
      <c r="CT917" s="8"/>
      <c r="CU917" s="8"/>
      <c r="CV917" s="8"/>
      <c r="CW917" s="8"/>
      <c r="CX917" s="8"/>
      <c r="CY917" s="8"/>
      <c r="CZ917" s="8"/>
      <c r="DA917" s="8"/>
      <c r="DB917" s="8"/>
      <c r="DC917" s="8"/>
      <c r="DD917" s="8"/>
      <c r="DE917" s="8"/>
      <c r="DF917" s="8"/>
      <c r="DG917" s="8"/>
      <c r="DH917" s="8"/>
      <c r="DI917" s="8"/>
      <c r="DJ917" s="8"/>
      <c r="DK917" s="8"/>
      <c r="DL917" s="8"/>
      <c r="DM917" s="8"/>
      <c r="DN917" s="8"/>
      <c r="DO917" s="8"/>
      <c r="DP917" s="8"/>
      <c r="DQ917" s="8"/>
      <c r="DR917" s="19">
        <f t="shared" si="3396"/>
        <v>1.7327772628977449</v>
      </c>
      <c r="DS917" s="19">
        <f t="shared" si="3396"/>
        <v>1.145658762702799</v>
      </c>
      <c r="DT917" s="19">
        <f t="shared" si="3396"/>
        <v>1.0745409274821041</v>
      </c>
      <c r="DU917" s="19">
        <f t="shared" si="3396"/>
        <v>1.0553222302679217</v>
      </c>
      <c r="DV917" s="19">
        <f t="shared" si="3396"/>
        <v>1.0315630574996568</v>
      </c>
      <c r="DW917" s="19">
        <f t="shared" si="3396"/>
        <v>1.0186244512438474</v>
      </c>
      <c r="DX917" s="19">
        <f t="shared" si="3396"/>
        <v>1.0167167297897348</v>
      </c>
      <c r="DY917" s="19">
        <f t="shared" si="3396"/>
        <v>1.0137443802183688</v>
      </c>
      <c r="DZ917" s="19">
        <f t="shared" si="3396"/>
        <v>1.0057019766852509</v>
      </c>
      <c r="EA917" s="19">
        <f t="shared" si="3396"/>
        <v>1.0036537734660451</v>
      </c>
      <c r="EB917" s="19">
        <f t="shared" si="3396"/>
        <v>1.004017072558373</v>
      </c>
      <c r="EC917" s="19">
        <f t="shared" si="3396"/>
        <v>1.0032508127031758</v>
      </c>
      <c r="ED917" s="8"/>
      <c r="EE917" s="8"/>
      <c r="EF917" s="8"/>
      <c r="EG917" s="8"/>
      <c r="EH917" s="8"/>
      <c r="EI917" s="8"/>
      <c r="EJ917" s="8"/>
      <c r="EK917" s="8"/>
      <c r="EL917" s="8"/>
      <c r="EM917" s="8"/>
      <c r="EN917" s="8"/>
      <c r="EO917" s="8"/>
      <c r="EP917" s="8"/>
      <c r="EQ917" s="8"/>
      <c r="ER917" s="8"/>
      <c r="ES917" s="8"/>
      <c r="ET917" s="8"/>
      <c r="EU917" s="8"/>
      <c r="EV917" s="8"/>
      <c r="EW917" s="8"/>
      <c r="EX917" s="8"/>
      <c r="EY917" s="8"/>
      <c r="EZ917" s="8"/>
      <c r="FA917" s="8"/>
      <c r="FB917" s="8"/>
      <c r="FC917" s="8"/>
      <c r="FD917" s="8"/>
      <c r="FE917" s="8"/>
      <c r="FF917" s="19">
        <f t="shared" si="3397"/>
        <v>1.3237510732343307</v>
      </c>
      <c r="FG917" s="19">
        <f t="shared" si="3397"/>
        <v>1.0497261458633611</v>
      </c>
      <c r="FH917" s="19">
        <f t="shared" si="3397"/>
        <v>1.0025172776786122</v>
      </c>
      <c r="FI917" s="19">
        <f t="shared" si="3397"/>
        <v>1.0063686997808619</v>
      </c>
      <c r="FJ917" s="19">
        <f t="shared" si="3397"/>
        <v>1.0028126205003742</v>
      </c>
      <c r="FK917" s="19">
        <f t="shared" si="3397"/>
        <v>1.0021940241116465</v>
      </c>
      <c r="FL917" s="19">
        <f t="shared" si="3397"/>
        <v>1.001218741536517</v>
      </c>
      <c r="FM917" s="19">
        <f t="shared" si="3397"/>
        <v>1.0009242144177448</v>
      </c>
      <c r="FN917" s="19">
        <f t="shared" si="3397"/>
        <v>1.0007206720266648</v>
      </c>
      <c r="FO917" s="19">
        <f t="shared" si="3397"/>
        <v>1.0006976482502532</v>
      </c>
      <c r="FP917" s="19">
        <f t="shared" si="3397"/>
        <v>1.0002698691134799</v>
      </c>
      <c r="FQ917" s="19">
        <f t="shared" si="3397"/>
        <v>1.0002922793291065</v>
      </c>
      <c r="FR917" s="8"/>
      <c r="FS917" s="8"/>
      <c r="FT917" s="8"/>
      <c r="FU917" s="8"/>
      <c r="FV917" s="8"/>
      <c r="FW917" s="8"/>
      <c r="FX917" s="8"/>
      <c r="FY917" s="8"/>
      <c r="FZ917" s="8"/>
      <c r="GA917" s="8"/>
      <c r="GB917" s="8"/>
      <c r="GC917" s="8"/>
      <c r="GD917" s="8"/>
      <c r="GE917" s="8"/>
      <c r="GF917" s="8"/>
      <c r="GG917" s="8"/>
      <c r="GH917" s="8"/>
      <c r="GI917" s="8"/>
      <c r="GJ917" s="8"/>
      <c r="GK917" s="8"/>
      <c r="GL917" s="8"/>
      <c r="GM917" s="8"/>
      <c r="GN917" s="8"/>
      <c r="GO917" s="8"/>
      <c r="GP917" s="8"/>
      <c r="GQ917" s="8"/>
      <c r="GR917" s="8"/>
      <c r="GS917" s="8"/>
    </row>
    <row r="918" spans="1:201" x14ac:dyDescent="0.25">
      <c r="A918" s="115">
        <f>$A$64</f>
        <v>20192</v>
      </c>
      <c r="B918" s="19">
        <f t="shared" si="3379"/>
        <v>1.2502694546238413</v>
      </c>
      <c r="C918" s="19">
        <f t="shared" si="3389"/>
        <v>1.056896551724138</v>
      </c>
      <c r="D918" s="19">
        <f t="shared" si="3389"/>
        <v>1.034257748776509</v>
      </c>
      <c r="E918" s="19">
        <f t="shared" si="3389"/>
        <v>1.0201104100946372</v>
      </c>
      <c r="F918" s="19">
        <f t="shared" si="3389"/>
        <v>1.0136838036335525</v>
      </c>
      <c r="G918" s="19">
        <f t="shared" si="3389"/>
        <v>1.0111348383160463</v>
      </c>
      <c r="H918" s="19">
        <f t="shared" si="3389"/>
        <v>1.0110122190375623</v>
      </c>
      <c r="I918" s="19">
        <f t="shared" si="3389"/>
        <v>1.0137272455983288</v>
      </c>
      <c r="J918" s="19">
        <f t="shared" si="3389"/>
        <v>1.0059611421842802</v>
      </c>
      <c r="K918" s="19">
        <f t="shared" si="3389"/>
        <v>1.0018289560318969</v>
      </c>
      <c r="L918" s="19">
        <f t="shared" si="3389"/>
        <v>1.0018986417409084</v>
      </c>
      <c r="M918" s="8"/>
      <c r="N918" s="8"/>
      <c r="O918" s="8"/>
      <c r="P918" s="8"/>
      <c r="Q918" s="8"/>
      <c r="R918" s="8"/>
      <c r="S918" s="8"/>
      <c r="T918" s="8"/>
      <c r="U918" s="8"/>
      <c r="V918" s="8"/>
      <c r="W918" s="8"/>
      <c r="X918" s="8"/>
      <c r="Y918" s="8"/>
      <c r="Z918" s="8"/>
      <c r="AA918" s="8"/>
      <c r="AB918" s="8"/>
      <c r="AC918" s="8"/>
      <c r="AD918" s="8"/>
      <c r="AE918" s="8"/>
      <c r="AF918" s="8"/>
      <c r="AG918" s="8"/>
      <c r="AH918" s="8"/>
      <c r="AI918" s="8"/>
      <c r="AJ918" s="8"/>
      <c r="AK918" s="8"/>
      <c r="AL918" s="8"/>
      <c r="AM918" s="8"/>
      <c r="AN918" s="8"/>
      <c r="AO918" s="8"/>
      <c r="AP918" s="19">
        <f t="shared" si="3394"/>
        <v>1.273111225012814</v>
      </c>
      <c r="AQ918" s="19">
        <f t="shared" si="3394"/>
        <v>1.0355739500128833</v>
      </c>
      <c r="AR918" s="19">
        <f t="shared" si="3394"/>
        <v>1.0124873649016406</v>
      </c>
      <c r="AS918" s="19">
        <f t="shared" si="3394"/>
        <v>1.0059286109233889</v>
      </c>
      <c r="AT918" s="19">
        <f t="shared" si="3394"/>
        <v>1.0027788805081381</v>
      </c>
      <c r="AU918" s="19">
        <f t="shared" si="3394"/>
        <v>1.0015530787502285</v>
      </c>
      <c r="AV918" s="19">
        <f t="shared" si="3394"/>
        <v>1.0010489829426252</v>
      </c>
      <c r="AW918" s="19">
        <f t="shared" si="3394"/>
        <v>1.0010478837304662</v>
      </c>
      <c r="AX918" s="19">
        <f t="shared" si="3394"/>
        <v>1.0004854663511136</v>
      </c>
      <c r="AY918" s="19">
        <f t="shared" si="3394"/>
        <v>1.0003184327045551</v>
      </c>
      <c r="AZ918" s="19">
        <f t="shared" si="3394"/>
        <v>1.0004092831481453</v>
      </c>
      <c r="BA918" s="8"/>
      <c r="BB918" s="8"/>
      <c r="BC918" s="8"/>
      <c r="BD918" s="8"/>
      <c r="BE918" s="8"/>
      <c r="BF918" s="8"/>
      <c r="BG918" s="8"/>
      <c r="BH918" s="8"/>
      <c r="BI918" s="8"/>
      <c r="BJ918" s="8"/>
      <c r="BK918" s="8"/>
      <c r="BL918" s="8"/>
      <c r="BM918" s="8"/>
      <c r="BN918" s="8"/>
      <c r="BO918" s="8"/>
      <c r="BP918" s="8"/>
      <c r="BQ918" s="8"/>
      <c r="BR918" s="8"/>
      <c r="BS918" s="8"/>
      <c r="BT918" s="8"/>
      <c r="BU918" s="8"/>
      <c r="BV918" s="8"/>
      <c r="BW918" s="8"/>
      <c r="BX918" s="8"/>
      <c r="BY918" s="8"/>
      <c r="BZ918" s="8"/>
      <c r="CA918" s="8"/>
      <c r="CB918" s="8"/>
      <c r="CC918" s="8"/>
      <c r="CD918" s="19">
        <f t="shared" si="3395"/>
        <v>1.1676908150064682</v>
      </c>
      <c r="CE918" s="19">
        <f t="shared" si="3395"/>
        <v>1.0868300789364354</v>
      </c>
      <c r="CF918" s="19">
        <f t="shared" si="3395"/>
        <v>1.0465086646279307</v>
      </c>
      <c r="CG918" s="19">
        <f t="shared" si="3395"/>
        <v>1.0243516376476318</v>
      </c>
      <c r="CH918" s="19">
        <f t="shared" si="3395"/>
        <v>1.0162843218828004</v>
      </c>
      <c r="CI918" s="19">
        <f t="shared" si="3395"/>
        <v>1.0085380116959064</v>
      </c>
      <c r="CJ918" s="19">
        <f t="shared" si="3395"/>
        <v>1.0069581352197612</v>
      </c>
      <c r="CK918" s="19">
        <f t="shared" si="3395"/>
        <v>1.0058735460094437</v>
      </c>
      <c r="CL918" s="19">
        <f t="shared" si="3395"/>
        <v>1.0020609113808105</v>
      </c>
      <c r="CM918" s="19">
        <f t="shared" si="3395"/>
        <v>1.0012568555758683</v>
      </c>
      <c r="CN918" s="19">
        <f t="shared" si="3395"/>
        <v>1.0009129293620906</v>
      </c>
      <c r="CO918" s="8"/>
      <c r="CP918" s="8"/>
      <c r="CQ918" s="8"/>
      <c r="CR918" s="8"/>
      <c r="CS918" s="8"/>
      <c r="CT918" s="8"/>
      <c r="CU918" s="8"/>
      <c r="CV918" s="8"/>
      <c r="CW918" s="8"/>
      <c r="CX918" s="8"/>
      <c r="CY918" s="8"/>
      <c r="CZ918" s="8"/>
      <c r="DA918" s="8"/>
      <c r="DB918" s="8"/>
      <c r="DC918" s="8"/>
      <c r="DD918" s="8"/>
      <c r="DE918" s="8"/>
      <c r="DF918" s="8"/>
      <c r="DG918" s="8"/>
      <c r="DH918" s="8"/>
      <c r="DI918" s="8"/>
      <c r="DJ918" s="8"/>
      <c r="DK918" s="8"/>
      <c r="DL918" s="8"/>
      <c r="DM918" s="8"/>
      <c r="DN918" s="8"/>
      <c r="DO918" s="8"/>
      <c r="DP918" s="8"/>
      <c r="DQ918" s="8"/>
      <c r="DR918" s="19">
        <f t="shared" si="3396"/>
        <v>1.7888372093023255</v>
      </c>
      <c r="DS918" s="19">
        <f t="shared" si="3396"/>
        <v>1.1346853874154965</v>
      </c>
      <c r="DT918" s="19">
        <f t="shared" si="3396"/>
        <v>1.0698136266422242</v>
      </c>
      <c r="DU918" s="19">
        <f t="shared" si="3396"/>
        <v>1.0525489076110239</v>
      </c>
      <c r="DV918" s="19">
        <f t="shared" si="3396"/>
        <v>1.0347307013973681</v>
      </c>
      <c r="DW918" s="19">
        <f t="shared" si="3396"/>
        <v>1.0238625934181198</v>
      </c>
      <c r="DX918" s="19">
        <f t="shared" si="3396"/>
        <v>1.0180560891279293</v>
      </c>
      <c r="DY918" s="19">
        <f t="shared" si="3396"/>
        <v>1.0125786163522013</v>
      </c>
      <c r="DZ918" s="19">
        <f t="shared" si="3396"/>
        <v>1.006832298136646</v>
      </c>
      <c r="EA918" s="19">
        <f t="shared" si="3396"/>
        <v>1.00407156076496</v>
      </c>
      <c r="EB918" s="19">
        <f t="shared" si="3396"/>
        <v>1.0036864094372082</v>
      </c>
      <c r="EC918" s="8"/>
      <c r="ED918" s="8"/>
      <c r="EE918" s="8"/>
      <c r="EF918" s="8"/>
      <c r="EG918" s="8"/>
      <c r="EH918" s="8"/>
      <c r="EI918" s="8"/>
      <c r="EJ918" s="8"/>
      <c r="EK918" s="8"/>
      <c r="EL918" s="8"/>
      <c r="EM918" s="8"/>
      <c r="EN918" s="8"/>
      <c r="EO918" s="8"/>
      <c r="EP918" s="8"/>
      <c r="EQ918" s="8"/>
      <c r="ER918" s="8"/>
      <c r="ES918" s="8"/>
      <c r="ET918" s="8"/>
      <c r="EU918" s="8"/>
      <c r="EV918" s="8"/>
      <c r="EW918" s="8"/>
      <c r="EX918" s="8"/>
      <c r="EY918" s="8"/>
      <c r="EZ918" s="8"/>
      <c r="FA918" s="8"/>
      <c r="FB918" s="8"/>
      <c r="FC918" s="8"/>
      <c r="FD918" s="8"/>
      <c r="FE918" s="8"/>
      <c r="FF918" s="19">
        <f t="shared" si="3397"/>
        <v>1.3808103563156391</v>
      </c>
      <c r="FG918" s="19">
        <f t="shared" si="3397"/>
        <v>1.037018313839932</v>
      </c>
      <c r="FH918" s="19">
        <f t="shared" si="3397"/>
        <v>1.0107910480833149</v>
      </c>
      <c r="FI918" s="19">
        <f t="shared" si="3397"/>
        <v>1.0061380625643948</v>
      </c>
      <c r="FJ918" s="19">
        <f t="shared" si="3397"/>
        <v>1.0032899753796545</v>
      </c>
      <c r="FK918" s="19">
        <f t="shared" si="3397"/>
        <v>1.0014332870048646</v>
      </c>
      <c r="FL918" s="19">
        <f t="shared" si="3397"/>
        <v>1.0011276401960358</v>
      </c>
      <c r="FM918" s="19">
        <f t="shared" si="3397"/>
        <v>1.0014079625698566</v>
      </c>
      <c r="FN918" s="19">
        <f t="shared" si="3397"/>
        <v>1.0006705457377085</v>
      </c>
      <c r="FO918" s="19">
        <f t="shared" si="3397"/>
        <v>1.0003026241839954</v>
      </c>
      <c r="FP918" s="19">
        <f t="shared" si="3397"/>
        <v>1.0001728757887458</v>
      </c>
      <c r="FQ918" s="8"/>
      <c r="FR918" s="8"/>
      <c r="FS918" s="8"/>
      <c r="FT918" s="8"/>
      <c r="FU918" s="8"/>
      <c r="FV918" s="8"/>
      <c r="FW918" s="8"/>
      <c r="FX918" s="8"/>
      <c r="FY918" s="8"/>
      <c r="FZ918" s="8"/>
      <c r="GA918" s="8"/>
      <c r="GB918" s="8"/>
      <c r="GC918" s="8"/>
      <c r="GD918" s="8"/>
      <c r="GE918" s="8"/>
      <c r="GF918" s="8"/>
      <c r="GG918" s="8"/>
      <c r="GH918" s="8"/>
      <c r="GI918" s="8"/>
      <c r="GJ918" s="8"/>
      <c r="GK918" s="8"/>
      <c r="GL918" s="8"/>
      <c r="GM918" s="8"/>
      <c r="GN918" s="8"/>
      <c r="GO918" s="8"/>
      <c r="GP918" s="8"/>
      <c r="GQ918" s="8"/>
      <c r="GR918" s="8"/>
      <c r="GS918" s="8"/>
    </row>
    <row r="919" spans="1:201" x14ac:dyDescent="0.25">
      <c r="A919" s="115">
        <f>$A$65</f>
        <v>20193</v>
      </c>
      <c r="B919" s="19">
        <f t="shared" si="3379"/>
        <v>1.2636431069195719</v>
      </c>
      <c r="C919" s="19">
        <f t="shared" si="3389"/>
        <v>1.0611320754716982</v>
      </c>
      <c r="D919" s="19">
        <f t="shared" si="3389"/>
        <v>1.0355618776671409</v>
      </c>
      <c r="E919" s="19">
        <f t="shared" si="3389"/>
        <v>1.0206807081807081</v>
      </c>
      <c r="F919" s="19">
        <f t="shared" si="3389"/>
        <v>1.0144299065420561</v>
      </c>
      <c r="G919" s="19">
        <f t="shared" si="3389"/>
        <v>1.0123083726415094</v>
      </c>
      <c r="H919" s="19">
        <f t="shared" si="3389"/>
        <v>1.0115762650163815</v>
      </c>
      <c r="I919" s="19">
        <f t="shared" si="3389"/>
        <v>1.0141068086944005</v>
      </c>
      <c r="J919" s="19">
        <f t="shared" si="3389"/>
        <v>1.0053229240596167</v>
      </c>
      <c r="K919" s="19">
        <f t="shared" si="3389"/>
        <v>1.0031768443346276</v>
      </c>
      <c r="L919" s="8"/>
      <c r="M919" s="8"/>
      <c r="N919" s="8"/>
      <c r="O919" s="8"/>
      <c r="P919" s="8"/>
      <c r="Q919" s="8"/>
      <c r="R919" s="8"/>
      <c r="S919" s="8"/>
      <c r="T919" s="8"/>
      <c r="U919" s="8"/>
      <c r="V919" s="8"/>
      <c r="W919" s="8"/>
      <c r="X919" s="8"/>
      <c r="Y919" s="8"/>
      <c r="Z919" s="8"/>
      <c r="AA919" s="8"/>
      <c r="AB919" s="8"/>
      <c r="AC919" s="8"/>
      <c r="AD919" s="8"/>
      <c r="AE919" s="8"/>
      <c r="AF919" s="8"/>
      <c r="AG919" s="8"/>
      <c r="AH919" s="8"/>
      <c r="AI919" s="8"/>
      <c r="AJ919" s="8"/>
      <c r="AK919" s="8"/>
      <c r="AL919" s="8"/>
      <c r="AM919" s="8"/>
      <c r="AN919" s="8"/>
      <c r="AO919" s="8"/>
      <c r="AP919" s="19">
        <f t="shared" si="3394"/>
        <v>1.2344287533499325</v>
      </c>
      <c r="AQ919" s="19">
        <f t="shared" si="3394"/>
        <v>1.0376614778203765</v>
      </c>
      <c r="AR919" s="19">
        <f t="shared" si="3394"/>
        <v>1.0130428976303176</v>
      </c>
      <c r="AS919" s="19">
        <f t="shared" si="3394"/>
        <v>1.0050240215608155</v>
      </c>
      <c r="AT919" s="19">
        <f t="shared" si="3394"/>
        <v>1.0026379071631568</v>
      </c>
      <c r="AU919" s="19">
        <f t="shared" si="3394"/>
        <v>1.0017442874585731</v>
      </c>
      <c r="AV919" s="19">
        <f t="shared" si="3394"/>
        <v>1.0010447501305937</v>
      </c>
      <c r="AW919" s="19">
        <f t="shared" si="3394"/>
        <v>1.0010871455905375</v>
      </c>
      <c r="AX919" s="19">
        <f t="shared" si="3394"/>
        <v>1.0006515789930932</v>
      </c>
      <c r="AY919" s="19">
        <f t="shared" si="3394"/>
        <v>1.0003906928286161</v>
      </c>
      <c r="AZ919" s="8"/>
      <c r="BA919" s="8"/>
      <c r="BB919" s="8"/>
      <c r="BC919" s="8"/>
      <c r="BD919" s="8"/>
      <c r="BE919" s="8"/>
      <c r="BF919" s="8"/>
      <c r="BG919" s="8"/>
      <c r="BH919" s="8"/>
      <c r="BI919" s="8"/>
      <c r="BJ919" s="8"/>
      <c r="BK919" s="8"/>
      <c r="BL919" s="8"/>
      <c r="BM919" s="8"/>
      <c r="BN919" s="8"/>
      <c r="BO919" s="8"/>
      <c r="BP919" s="8"/>
      <c r="BQ919" s="8"/>
      <c r="BR919" s="8"/>
      <c r="BS919" s="8"/>
      <c r="BT919" s="8"/>
      <c r="BU919" s="8"/>
      <c r="BV919" s="8"/>
      <c r="BW919" s="8"/>
      <c r="BX919" s="8"/>
      <c r="BY919" s="8"/>
      <c r="BZ919" s="8"/>
      <c r="CA919" s="8"/>
      <c r="CB919" s="8"/>
      <c r="CC919" s="8"/>
      <c r="CD919" s="19">
        <f t="shared" si="3395"/>
        <v>1.1664846309876735</v>
      </c>
      <c r="CE919" s="19">
        <f t="shared" si="3395"/>
        <v>1.0920278223649009</v>
      </c>
      <c r="CF919" s="19">
        <f t="shared" si="3395"/>
        <v>1.0443410093091621</v>
      </c>
      <c r="CG919" s="19">
        <f t="shared" si="3395"/>
        <v>1.0240441003987801</v>
      </c>
      <c r="CH919" s="19">
        <f t="shared" si="3395"/>
        <v>1.0130569236055436</v>
      </c>
      <c r="CI919" s="19">
        <f t="shared" si="3395"/>
        <v>1.00847936687394</v>
      </c>
      <c r="CJ919" s="19">
        <f t="shared" si="3395"/>
        <v>1.0087443946188341</v>
      </c>
      <c r="CK919" s="19">
        <f t="shared" si="3395"/>
        <v>1.0068904200933542</v>
      </c>
      <c r="CL919" s="19">
        <f t="shared" si="3395"/>
        <v>1.0018763796909493</v>
      </c>
      <c r="CM919" s="19">
        <f t="shared" si="3395"/>
        <v>1.0017626969262972</v>
      </c>
      <c r="CN919" s="8"/>
      <c r="CO919" s="8"/>
      <c r="CP919" s="8"/>
      <c r="CQ919" s="8"/>
      <c r="CR919" s="8"/>
      <c r="CS919" s="8"/>
      <c r="CT919" s="8"/>
      <c r="CU919" s="8"/>
      <c r="CV919" s="8"/>
      <c r="CW919" s="8"/>
      <c r="CX919" s="8"/>
      <c r="CY919" s="8"/>
      <c r="CZ919" s="8"/>
      <c r="DA919" s="8"/>
      <c r="DB919" s="8"/>
      <c r="DC919" s="8"/>
      <c r="DD919" s="8"/>
      <c r="DE919" s="8"/>
      <c r="DF919" s="8"/>
      <c r="DG919" s="8"/>
      <c r="DH919" s="8"/>
      <c r="DI919" s="8"/>
      <c r="DJ919" s="8"/>
      <c r="DK919" s="8"/>
      <c r="DL919" s="8"/>
      <c r="DM919" s="8"/>
      <c r="DN919" s="8"/>
      <c r="DO919" s="8"/>
      <c r="DP919" s="8"/>
      <c r="DQ919" s="8"/>
      <c r="DR919" s="19">
        <f t="shared" si="3396"/>
        <v>1.7680145941015506</v>
      </c>
      <c r="DS919" s="19">
        <f t="shared" si="3396"/>
        <v>1.1485812553740327</v>
      </c>
      <c r="DT919" s="19">
        <f t="shared" si="3396"/>
        <v>1.0723162150022458</v>
      </c>
      <c r="DU919" s="19">
        <f t="shared" si="3396"/>
        <v>1.0516615470538955</v>
      </c>
      <c r="DV919" s="19">
        <f t="shared" si="3396"/>
        <v>1.035448751991503</v>
      </c>
      <c r="DW919" s="19">
        <f t="shared" si="3396"/>
        <v>1.0248749839723041</v>
      </c>
      <c r="DX919" s="19">
        <f t="shared" si="3396"/>
        <v>1.0186413111472539</v>
      </c>
      <c r="DY919" s="19">
        <f t="shared" si="3396"/>
        <v>1.0163350528125767</v>
      </c>
      <c r="DZ919" s="19">
        <f t="shared" si="3396"/>
        <v>1.006283987915408</v>
      </c>
      <c r="EA919" s="19">
        <f t="shared" si="3396"/>
        <v>1.003002281734118</v>
      </c>
      <c r="EB919" s="8"/>
      <c r="EC919" s="8"/>
      <c r="ED919" s="8"/>
      <c r="EE919" s="8"/>
      <c r="EF919" s="8"/>
      <c r="EG919" s="8"/>
      <c r="EH919" s="8"/>
      <c r="EI919" s="8"/>
      <c r="EJ919" s="8"/>
      <c r="EK919" s="8"/>
      <c r="EL919" s="8"/>
      <c r="EM919" s="8"/>
      <c r="EN919" s="8"/>
      <c r="EO919" s="8"/>
      <c r="EP919" s="8"/>
      <c r="EQ919" s="8"/>
      <c r="ER919" s="8"/>
      <c r="ES919" s="8"/>
      <c r="ET919" s="8"/>
      <c r="EU919" s="8"/>
      <c r="EV919" s="8"/>
      <c r="EW919" s="8"/>
      <c r="EX919" s="8"/>
      <c r="EY919" s="8"/>
      <c r="EZ919" s="8"/>
      <c r="FA919" s="8"/>
      <c r="FB919" s="8"/>
      <c r="FC919" s="8"/>
      <c r="FD919" s="8"/>
      <c r="FE919" s="8"/>
      <c r="FF919" s="19">
        <f t="shared" si="3397"/>
        <v>1.27612165010539</v>
      </c>
      <c r="FG919" s="19">
        <f t="shared" si="3397"/>
        <v>1.0281007336222061</v>
      </c>
      <c r="FH919" s="19">
        <f t="shared" si="3397"/>
        <v>1.0084084460023368</v>
      </c>
      <c r="FI919" s="19">
        <f t="shared" si="3397"/>
        <v>1.0060002896691564</v>
      </c>
      <c r="FJ919" s="19">
        <f t="shared" si="3397"/>
        <v>1.0030233849571173</v>
      </c>
      <c r="FK919" s="19">
        <f t="shared" si="3397"/>
        <v>1.0015378937007875</v>
      </c>
      <c r="FL919" s="19">
        <f t="shared" si="3397"/>
        <v>1.0011055831951354</v>
      </c>
      <c r="FM919" s="19">
        <f t="shared" si="3397"/>
        <v>1.0013088737550362</v>
      </c>
      <c r="FN919" s="19">
        <f t="shared" si="3397"/>
        <v>1.0006127325830763</v>
      </c>
      <c r="FO919" s="19">
        <f t="shared" si="3397"/>
        <v>1.0003878263354493</v>
      </c>
      <c r="FP919" s="8"/>
      <c r="FQ919" s="8"/>
      <c r="FR919" s="8"/>
      <c r="FS919" s="8"/>
      <c r="FT919" s="8"/>
      <c r="FU919" s="8"/>
      <c r="FV919" s="8"/>
      <c r="FW919" s="8"/>
      <c r="FX919" s="8"/>
      <c r="FY919" s="8"/>
      <c r="FZ919" s="8"/>
      <c r="GA919" s="8"/>
      <c r="GB919" s="8"/>
      <c r="GC919" s="8"/>
      <c r="GD919" s="8"/>
      <c r="GE919" s="8"/>
      <c r="GF919" s="8"/>
      <c r="GG919" s="8"/>
      <c r="GH919" s="8"/>
      <c r="GI919" s="8"/>
      <c r="GJ919" s="8"/>
      <c r="GK919" s="8"/>
      <c r="GL919" s="8"/>
      <c r="GM919" s="8"/>
      <c r="GN919" s="8"/>
      <c r="GO919" s="8"/>
      <c r="GP919" s="8"/>
      <c r="GQ919" s="8"/>
      <c r="GR919" s="8"/>
      <c r="GS919" s="8"/>
    </row>
    <row r="920" spans="1:201" x14ac:dyDescent="0.25">
      <c r="A920" s="115">
        <f>$A$66</f>
        <v>20194</v>
      </c>
      <c r="B920" s="19">
        <f t="shared" si="3379"/>
        <v>1.2585838003056546</v>
      </c>
      <c r="C920" s="19">
        <f t="shared" si="3389"/>
        <v>1.051971181089614</v>
      </c>
      <c r="D920" s="19">
        <f t="shared" si="3389"/>
        <v>1.0305502116198537</v>
      </c>
      <c r="E920" s="19">
        <f t="shared" si="3389"/>
        <v>1.0220280764635603</v>
      </c>
      <c r="F920" s="19">
        <f t="shared" si="3389"/>
        <v>1.0151969021699423</v>
      </c>
      <c r="G920" s="19">
        <f t="shared" si="3389"/>
        <v>1.0128823317740194</v>
      </c>
      <c r="H920" s="19">
        <f t="shared" si="3389"/>
        <v>1.0082421486428876</v>
      </c>
      <c r="I920" s="19">
        <f t="shared" si="3389"/>
        <v>1.0127554615926708</v>
      </c>
      <c r="J920" s="19">
        <f t="shared" si="3389"/>
        <v>1.0063321967851924</v>
      </c>
      <c r="K920" s="8"/>
      <c r="L920" s="8"/>
      <c r="M920" s="8"/>
      <c r="N920" s="8"/>
      <c r="O920" s="8"/>
      <c r="P920" s="8"/>
      <c r="Q920" s="8"/>
      <c r="R920" s="8"/>
      <c r="S920" s="8"/>
      <c r="T920" s="8"/>
      <c r="U920" s="8"/>
      <c r="V920" s="8"/>
      <c r="W920" s="8"/>
      <c r="X920" s="8"/>
      <c r="Y920" s="8"/>
      <c r="Z920" s="8"/>
      <c r="AA920" s="8"/>
      <c r="AB920" s="8"/>
      <c r="AC920" s="8"/>
      <c r="AD920" s="8"/>
      <c r="AE920" s="8"/>
      <c r="AF920" s="8"/>
      <c r="AG920" s="8"/>
      <c r="AH920" s="8"/>
      <c r="AI920" s="8"/>
      <c r="AJ920" s="8"/>
      <c r="AK920" s="8"/>
      <c r="AL920" s="8"/>
      <c r="AM920" s="8"/>
      <c r="AN920" s="8"/>
      <c r="AO920" s="8"/>
      <c r="AP920" s="19">
        <f t="shared" si="3394"/>
        <v>1.2323421452671388</v>
      </c>
      <c r="AQ920" s="19">
        <f t="shared" si="3394"/>
        <v>1.0384806318164723</v>
      </c>
      <c r="AR920" s="19">
        <f t="shared" si="3394"/>
        <v>1.0110671707733982</v>
      </c>
      <c r="AS920" s="19">
        <f t="shared" si="3394"/>
        <v>1.0050861784890468</v>
      </c>
      <c r="AT920" s="19">
        <f t="shared" si="3394"/>
        <v>1.0021524689246208</v>
      </c>
      <c r="AU920" s="19">
        <f t="shared" si="3394"/>
        <v>1.0016642248552694</v>
      </c>
      <c r="AV920" s="19">
        <f t="shared" si="3394"/>
        <v>1.0013064470320931</v>
      </c>
      <c r="AW920" s="19">
        <f t="shared" si="3394"/>
        <v>1.0010352847742228</v>
      </c>
      <c r="AX920" s="19">
        <f t="shared" si="3394"/>
        <v>1.0005241906920734</v>
      </c>
      <c r="AY920" s="8"/>
      <c r="AZ920" s="8"/>
      <c r="BA920" s="8"/>
      <c r="BB920" s="8"/>
      <c r="BC920" s="8"/>
      <c r="BD920" s="8"/>
      <c r="BE920" s="8"/>
      <c r="BF920" s="8"/>
      <c r="BG920" s="8"/>
      <c r="BH920" s="8"/>
      <c r="BI920" s="8"/>
      <c r="BJ920" s="8"/>
      <c r="BK920" s="8"/>
      <c r="BL920" s="8"/>
      <c r="BM920" s="8"/>
      <c r="BN920" s="8"/>
      <c r="BO920" s="8"/>
      <c r="BP920" s="8"/>
      <c r="BQ920" s="8"/>
      <c r="BR920" s="8"/>
      <c r="BS920" s="8"/>
      <c r="BT920" s="8"/>
      <c r="BU920" s="8"/>
      <c r="BV920" s="8"/>
      <c r="BW920" s="8"/>
      <c r="BX920" s="8"/>
      <c r="BY920" s="8"/>
      <c r="BZ920" s="8"/>
      <c r="CA920" s="8"/>
      <c r="CB920" s="8"/>
      <c r="CC920" s="8"/>
      <c r="CD920" s="19">
        <f t="shared" si="3395"/>
        <v>1.1732522796352585</v>
      </c>
      <c r="CE920" s="19">
        <f t="shared" si="3395"/>
        <v>1.0823834196891191</v>
      </c>
      <c r="CF920" s="19">
        <f t="shared" si="3395"/>
        <v>1.0436811871708951</v>
      </c>
      <c r="CG920" s="19">
        <f t="shared" si="3395"/>
        <v>1.0253411306042886</v>
      </c>
      <c r="CH920" s="19">
        <f t="shared" si="3395"/>
        <v>1.0148736300603891</v>
      </c>
      <c r="CI920" s="19">
        <f t="shared" si="3395"/>
        <v>1.0087052341597795</v>
      </c>
      <c r="CJ920" s="19">
        <f t="shared" si="3395"/>
        <v>1.0046974000436968</v>
      </c>
      <c r="CK920" s="19">
        <f t="shared" si="3395"/>
        <v>1.0061976731542894</v>
      </c>
      <c r="CL920" s="19">
        <f t="shared" si="3395"/>
        <v>1.0031337799870326</v>
      </c>
      <c r="CM920" s="8"/>
      <c r="CN920" s="8"/>
      <c r="CO920" s="8"/>
      <c r="CP920" s="8"/>
      <c r="CQ920" s="8"/>
      <c r="CR920" s="8"/>
      <c r="CS920" s="8"/>
      <c r="CT920" s="8"/>
      <c r="CU920" s="8"/>
      <c r="CV920" s="8"/>
      <c r="CW920" s="8"/>
      <c r="CX920" s="8"/>
      <c r="CY920" s="8"/>
      <c r="CZ920" s="8"/>
      <c r="DA920" s="8"/>
      <c r="DB920" s="8"/>
      <c r="DC920" s="8"/>
      <c r="DD920" s="8"/>
      <c r="DE920" s="8"/>
      <c r="DF920" s="8"/>
      <c r="DG920" s="8"/>
      <c r="DH920" s="8"/>
      <c r="DI920" s="8"/>
      <c r="DJ920" s="8"/>
      <c r="DK920" s="8"/>
      <c r="DL920" s="8"/>
      <c r="DM920" s="8"/>
      <c r="DN920" s="8"/>
      <c r="DO920" s="8"/>
      <c r="DP920" s="8"/>
      <c r="DQ920" s="8"/>
      <c r="DR920" s="19">
        <f t="shared" si="3396"/>
        <v>1.8269049858889934</v>
      </c>
      <c r="DS920" s="19">
        <f t="shared" si="3396"/>
        <v>1.1373154823206317</v>
      </c>
      <c r="DT920" s="19">
        <f t="shared" si="3396"/>
        <v>1.0760639903410807</v>
      </c>
      <c r="DU920" s="19">
        <f t="shared" si="3396"/>
        <v>1.0517531556802244</v>
      </c>
      <c r="DV920" s="19">
        <f t="shared" si="3396"/>
        <v>1.0405387384984666</v>
      </c>
      <c r="DW920" s="19">
        <f t="shared" si="3396"/>
        <v>1.0242214532871972</v>
      </c>
      <c r="DX920" s="19">
        <f t="shared" si="3396"/>
        <v>1.0233983983983983</v>
      </c>
      <c r="DY920" s="19">
        <f t="shared" si="3396"/>
        <v>1.0163834209561071</v>
      </c>
      <c r="DZ920" s="19">
        <f t="shared" si="3396"/>
        <v>1.0057740887766149</v>
      </c>
      <c r="EA920" s="8"/>
      <c r="EB920" s="8"/>
      <c r="EC920" s="8"/>
      <c r="ED920" s="8"/>
      <c r="EE920" s="8"/>
      <c r="EF920" s="8"/>
      <c r="EG920" s="8"/>
      <c r="EH920" s="8"/>
      <c r="EI920" s="8"/>
      <c r="EJ920" s="8"/>
      <c r="EK920" s="8"/>
      <c r="EL920" s="8"/>
      <c r="EM920" s="8"/>
      <c r="EN920" s="8"/>
      <c r="EO920" s="8"/>
      <c r="EP920" s="8"/>
      <c r="EQ920" s="8"/>
      <c r="ER920" s="8"/>
      <c r="ES920" s="8"/>
      <c r="ET920" s="8"/>
      <c r="EU920" s="8"/>
      <c r="EV920" s="8"/>
      <c r="EW920" s="8"/>
      <c r="EX920" s="8"/>
      <c r="EY920" s="8"/>
      <c r="EZ920" s="8"/>
      <c r="FA920" s="8"/>
      <c r="FB920" s="8"/>
      <c r="FC920" s="8"/>
      <c r="FD920" s="8"/>
      <c r="FE920" s="8"/>
      <c r="FF920" s="19">
        <f t="shared" si="3397"/>
        <v>1.3037439427142814</v>
      </c>
      <c r="FG920" s="19">
        <f t="shared" si="3397"/>
        <v>1.0285511363636364</v>
      </c>
      <c r="FH920" s="19">
        <f t="shared" si="3397"/>
        <v>1.0112093173134467</v>
      </c>
      <c r="FI920" s="19">
        <f t="shared" si="3397"/>
        <v>1.0060319122299866</v>
      </c>
      <c r="FJ920" s="19">
        <f t="shared" si="3397"/>
        <v>1.002488800398208</v>
      </c>
      <c r="FK920" s="19">
        <f t="shared" si="3397"/>
        <v>1.0015798501399296</v>
      </c>
      <c r="FL920" s="19">
        <f t="shared" si="3397"/>
        <v>1.0011266843931679</v>
      </c>
      <c r="FM920" s="19">
        <f t="shared" si="3397"/>
        <v>1.0006977581705232</v>
      </c>
      <c r="FN920" s="19">
        <f t="shared" si="3397"/>
        <v>1.0006522863762117</v>
      </c>
      <c r="FO920" s="8"/>
      <c r="FP920" s="8"/>
      <c r="FQ920" s="8"/>
      <c r="FR920" s="8"/>
      <c r="FS920" s="8"/>
      <c r="FT920" s="8"/>
      <c r="FU920" s="8"/>
      <c r="FV920" s="8"/>
      <c r="FW920" s="8"/>
      <c r="FX920" s="8"/>
      <c r="FY920" s="8"/>
      <c r="FZ920" s="8"/>
      <c r="GA920" s="8"/>
      <c r="GB920" s="8"/>
      <c r="GC920" s="8"/>
      <c r="GD920" s="8"/>
      <c r="GE920" s="8"/>
      <c r="GF920" s="8"/>
      <c r="GG920" s="8"/>
      <c r="GH920" s="8"/>
      <c r="GI920" s="8"/>
      <c r="GJ920" s="8"/>
      <c r="GK920" s="8"/>
      <c r="GL920" s="8"/>
      <c r="GM920" s="8"/>
      <c r="GN920" s="8"/>
      <c r="GO920" s="8"/>
      <c r="GP920" s="8"/>
      <c r="GQ920" s="8"/>
      <c r="GR920" s="8"/>
      <c r="GS920" s="8"/>
    </row>
    <row r="921" spans="1:201" x14ac:dyDescent="0.25">
      <c r="A921" s="115">
        <f>$A$67</f>
        <v>20201</v>
      </c>
      <c r="B921" s="19">
        <f t="shared" si="3379"/>
        <v>1.1710266535044422</v>
      </c>
      <c r="C921" s="19">
        <f t="shared" si="3389"/>
        <v>1.0486828240252897</v>
      </c>
      <c r="D921" s="19">
        <f t="shared" si="3389"/>
        <v>1.0302451768488745</v>
      </c>
      <c r="E921" s="19">
        <f t="shared" si="3389"/>
        <v>1.0201892129132937</v>
      </c>
      <c r="F921" s="19">
        <f t="shared" si="3389"/>
        <v>1.0151051625239005</v>
      </c>
      <c r="G921" s="19">
        <f t="shared" si="3389"/>
        <v>1.0085703522320588</v>
      </c>
      <c r="H921" s="19">
        <f t="shared" si="3389"/>
        <v>1.0085909048463908</v>
      </c>
      <c r="I921" s="19">
        <f t="shared" si="3389"/>
        <v>1.016202203499676</v>
      </c>
      <c r="J921" s="8"/>
      <c r="K921" s="8"/>
      <c r="L921" s="8"/>
      <c r="M921" s="8"/>
      <c r="N921" s="8"/>
      <c r="O921" s="8"/>
      <c r="P921" s="8"/>
      <c r="Q921" s="8"/>
      <c r="R921" s="8"/>
      <c r="S921" s="8"/>
      <c r="T921" s="8"/>
      <c r="U921" s="8"/>
      <c r="V921" s="8"/>
      <c r="W921" s="8"/>
      <c r="X921" s="8"/>
      <c r="Y921" s="8"/>
      <c r="Z921" s="8"/>
      <c r="AA921" s="8"/>
      <c r="AB921" s="8"/>
      <c r="AC921" s="8"/>
      <c r="AD921" s="8"/>
      <c r="AE921" s="8"/>
      <c r="AF921" s="8"/>
      <c r="AG921" s="8"/>
      <c r="AH921" s="8"/>
      <c r="AI921" s="8"/>
      <c r="AJ921" s="8"/>
      <c r="AK921" s="8"/>
      <c r="AL921" s="8"/>
      <c r="AM921" s="8"/>
      <c r="AN921" s="8"/>
      <c r="AO921" s="8"/>
      <c r="AP921" s="19">
        <f t="shared" si="3394"/>
        <v>1.1841509775524981</v>
      </c>
      <c r="AQ921" s="19">
        <f t="shared" si="3394"/>
        <v>1.0311675902923754</v>
      </c>
      <c r="AR921" s="19">
        <f t="shared" si="3394"/>
        <v>1.0098589722206779</v>
      </c>
      <c r="AS921" s="19">
        <f t="shared" si="3394"/>
        <v>1.0060741746646358</v>
      </c>
      <c r="AT921" s="19">
        <f t="shared" si="3394"/>
        <v>1.0032285130599736</v>
      </c>
      <c r="AU921" s="19">
        <f t="shared" si="3394"/>
        <v>1.0020726895874621</v>
      </c>
      <c r="AV921" s="19">
        <f t="shared" si="3394"/>
        <v>1.0009979134536877</v>
      </c>
      <c r="AW921" s="19">
        <f t="shared" si="3394"/>
        <v>1.0011237991662134</v>
      </c>
      <c r="AX921" s="8"/>
      <c r="AY921" s="8"/>
      <c r="AZ921" s="8"/>
      <c r="BA921" s="8"/>
      <c r="BB921" s="8"/>
      <c r="BC921" s="8"/>
      <c r="BD921" s="8"/>
      <c r="BE921" s="8"/>
      <c r="BF921" s="8"/>
      <c r="BG921" s="8"/>
      <c r="BH921" s="8"/>
      <c r="BI921" s="8"/>
      <c r="BJ921" s="8"/>
      <c r="BK921" s="8"/>
      <c r="BL921" s="8"/>
      <c r="BM921" s="8"/>
      <c r="BN921" s="8"/>
      <c r="BO921" s="8"/>
      <c r="BP921" s="8"/>
      <c r="BQ921" s="8"/>
      <c r="BR921" s="8"/>
      <c r="BS921" s="8"/>
      <c r="BT921" s="8"/>
      <c r="BU921" s="8"/>
      <c r="BV921" s="8"/>
      <c r="BW921" s="8"/>
      <c r="BX921" s="8"/>
      <c r="BY921" s="8"/>
      <c r="BZ921" s="8"/>
      <c r="CA921" s="8"/>
      <c r="CB921" s="8"/>
      <c r="CC921" s="8"/>
      <c r="CD921" s="19">
        <f t="shared" si="3395"/>
        <v>1.1352380952380952</v>
      </c>
      <c r="CE921" s="19">
        <f t="shared" si="3395"/>
        <v>1.0803691275167786</v>
      </c>
      <c r="CF921" s="19">
        <f t="shared" si="3395"/>
        <v>1.0478335145208884</v>
      </c>
      <c r="CG921" s="19">
        <f t="shared" si="3395"/>
        <v>1.0250481695568401</v>
      </c>
      <c r="CH921" s="19">
        <f t="shared" si="3395"/>
        <v>1.01417004048583</v>
      </c>
      <c r="CI921" s="19">
        <f t="shared" si="3395"/>
        <v>1.0085543199315654</v>
      </c>
      <c r="CJ921" s="19">
        <f t="shared" si="3395"/>
        <v>1.0077749505230422</v>
      </c>
      <c r="CK921" s="19">
        <f t="shared" si="3395"/>
        <v>1.0057511572450555</v>
      </c>
      <c r="CL921" s="8"/>
      <c r="CM921" s="8"/>
      <c r="CN921" s="8"/>
      <c r="CO921" s="8"/>
      <c r="CP921" s="8"/>
      <c r="CQ921" s="8"/>
      <c r="CR921" s="8"/>
      <c r="CS921" s="8"/>
      <c r="CT921" s="8"/>
      <c r="CU921" s="8"/>
      <c r="CV921" s="8"/>
      <c r="CW921" s="8"/>
      <c r="CX921" s="8"/>
      <c r="CY921" s="8"/>
      <c r="CZ921" s="8"/>
      <c r="DA921" s="8"/>
      <c r="DB921" s="8"/>
      <c r="DC921" s="8"/>
      <c r="DD921" s="8"/>
      <c r="DE921" s="8"/>
      <c r="DF921" s="8"/>
      <c r="DG921" s="8"/>
      <c r="DH921" s="8"/>
      <c r="DI921" s="8"/>
      <c r="DJ921" s="8"/>
      <c r="DK921" s="8"/>
      <c r="DL921" s="8"/>
      <c r="DM921" s="8"/>
      <c r="DN921" s="8"/>
      <c r="DO921" s="8"/>
      <c r="DP921" s="8"/>
      <c r="DQ921" s="8"/>
      <c r="DR921" s="19">
        <f t="shared" si="3396"/>
        <v>1.5762603701340141</v>
      </c>
      <c r="DS921" s="19">
        <f t="shared" si="3396"/>
        <v>1.1149797570850202</v>
      </c>
      <c r="DT921" s="19">
        <f t="shared" si="3396"/>
        <v>1.0668119099491649</v>
      </c>
      <c r="DU921" s="19">
        <f t="shared" si="3396"/>
        <v>1.045439074200136</v>
      </c>
      <c r="DV921" s="19">
        <f t="shared" si="3396"/>
        <v>1.034185251505779</v>
      </c>
      <c r="DW921" s="19">
        <f t="shared" si="3396"/>
        <v>1.0295923185896427</v>
      </c>
      <c r="DX921" s="19">
        <f t="shared" si="3396"/>
        <v>1.0209448096621312</v>
      </c>
      <c r="DY921" s="19">
        <f t="shared" si="3396"/>
        <v>1.0136268343815513</v>
      </c>
      <c r="DZ921" s="8"/>
      <c r="EA921" s="8"/>
      <c r="EB921" s="8"/>
      <c r="EC921" s="8"/>
      <c r="ED921" s="8"/>
      <c r="EE921" s="8"/>
      <c r="EF921" s="8"/>
      <c r="EG921" s="8"/>
      <c r="EH921" s="8"/>
      <c r="EI921" s="8"/>
      <c r="EJ921" s="8"/>
      <c r="EK921" s="8"/>
      <c r="EL921" s="8"/>
      <c r="EM921" s="8"/>
      <c r="EN921" s="8"/>
      <c r="EO921" s="8"/>
      <c r="EP921" s="8"/>
      <c r="EQ921" s="8"/>
      <c r="ER921" s="8"/>
      <c r="ES921" s="8"/>
      <c r="ET921" s="8"/>
      <c r="EU921" s="8"/>
      <c r="EV921" s="8"/>
      <c r="EW921" s="8"/>
      <c r="EX921" s="8"/>
      <c r="EY921" s="8"/>
      <c r="EZ921" s="8"/>
      <c r="FA921" s="8"/>
      <c r="FB921" s="8"/>
      <c r="FC921" s="8"/>
      <c r="FD921" s="8"/>
      <c r="FE921" s="8"/>
      <c r="FF921" s="19">
        <f t="shared" si="3397"/>
        <v>1.2457858555419532</v>
      </c>
      <c r="FG921" s="19">
        <f t="shared" si="3397"/>
        <v>1.0467659435079497</v>
      </c>
      <c r="FH921" s="19">
        <f t="shared" si="3397"/>
        <v>1.0163445105071853</v>
      </c>
      <c r="FI921" s="19">
        <f t="shared" si="3397"/>
        <v>1.0080053052910805</v>
      </c>
      <c r="FJ921" s="19">
        <f t="shared" si="3397"/>
        <v>1.0044877819548872</v>
      </c>
      <c r="FK921" s="19">
        <f t="shared" si="3397"/>
        <v>1.0024560828986457</v>
      </c>
      <c r="FL921" s="19">
        <f t="shared" si="3397"/>
        <v>1.0012600336008961</v>
      </c>
      <c r="FM921" s="19">
        <f t="shared" si="3397"/>
        <v>1.0013050570962481</v>
      </c>
      <c r="FN921" s="8"/>
      <c r="FO921" s="8"/>
      <c r="FP921" s="8"/>
      <c r="FQ921" s="8"/>
      <c r="FR921" s="8"/>
      <c r="FS921" s="8"/>
      <c r="FT921" s="8"/>
      <c r="FU921" s="8"/>
      <c r="FV921" s="8"/>
      <c r="FW921" s="8"/>
      <c r="FX921" s="8"/>
      <c r="FY921" s="8"/>
      <c r="FZ921" s="8"/>
      <c r="GA921" s="8"/>
      <c r="GB921" s="8"/>
      <c r="GC921" s="8"/>
      <c r="GD921" s="8"/>
      <c r="GE921" s="8"/>
      <c r="GF921" s="8"/>
      <c r="GG921" s="8"/>
      <c r="GH921" s="8"/>
      <c r="GI921" s="8"/>
      <c r="GJ921" s="8"/>
      <c r="GK921" s="8"/>
      <c r="GL921" s="8"/>
      <c r="GM921" s="8"/>
      <c r="GN921" s="8"/>
      <c r="GO921" s="8"/>
      <c r="GP921" s="8"/>
      <c r="GQ921" s="8"/>
      <c r="GR921" s="8"/>
      <c r="GS921" s="8"/>
    </row>
    <row r="922" spans="1:201" x14ac:dyDescent="0.25">
      <c r="A922" s="115">
        <f>$A$68</f>
        <v>20202</v>
      </c>
      <c r="B922" s="19">
        <f t="shared" si="3379"/>
        <v>1.26417004048583</v>
      </c>
      <c r="C922" s="19">
        <f t="shared" ref="C922:H927" si="3398">IFERROR(D874/C874,"")</f>
        <v>1.0464371497197757</v>
      </c>
      <c r="D922" s="19">
        <f t="shared" si="3398"/>
        <v>1.0315608263198164</v>
      </c>
      <c r="E922" s="19">
        <f t="shared" si="3398"/>
        <v>1.0190988318190246</v>
      </c>
      <c r="F922" s="19">
        <f t="shared" si="3398"/>
        <v>1.0116448326055314</v>
      </c>
      <c r="G922" s="19">
        <f t="shared" si="3398"/>
        <v>1.0088129496402878</v>
      </c>
      <c r="H922" s="19">
        <f t="shared" si="3398"/>
        <v>1.0090925298627207</v>
      </c>
      <c r="I922" s="8"/>
      <c r="J922" s="8"/>
      <c r="K922" s="8"/>
      <c r="L922" s="8"/>
      <c r="M922" s="8"/>
      <c r="N922" s="8"/>
      <c r="O922" s="8"/>
      <c r="P922" s="8"/>
      <c r="Q922" s="8"/>
      <c r="R922" s="8"/>
      <c r="S922" s="8"/>
      <c r="T922" s="8"/>
      <c r="U922" s="8"/>
      <c r="V922" s="8"/>
      <c r="W922" s="8"/>
      <c r="X922" s="8"/>
      <c r="Y922" s="8"/>
      <c r="Z922" s="8"/>
      <c r="AA922" s="8"/>
      <c r="AB922" s="8"/>
      <c r="AC922" s="8"/>
      <c r="AD922" s="8"/>
      <c r="AE922" s="8"/>
      <c r="AF922" s="8"/>
      <c r="AG922" s="8"/>
      <c r="AH922" s="8"/>
      <c r="AI922" s="8"/>
      <c r="AJ922" s="8"/>
      <c r="AK922" s="8"/>
      <c r="AL922" s="8"/>
      <c r="AM922" s="8"/>
      <c r="AN922" s="8"/>
      <c r="AO922" s="8"/>
      <c r="AP922" s="19">
        <f t="shared" si="3394"/>
        <v>1.201269527224764</v>
      </c>
      <c r="AQ922" s="19">
        <f t="shared" si="3394"/>
        <v>1.027793027724403</v>
      </c>
      <c r="AR922" s="19">
        <f t="shared" si="3394"/>
        <v>1.0103825866328371</v>
      </c>
      <c r="AS922" s="19">
        <f t="shared" si="3394"/>
        <v>1.0051214273913762</v>
      </c>
      <c r="AT922" s="19">
        <f t="shared" si="3394"/>
        <v>1.0027284681130835</v>
      </c>
      <c r="AU922" s="19">
        <f t="shared" si="3394"/>
        <v>1.0017703176736714</v>
      </c>
      <c r="AV922" s="19">
        <f t="shared" si="3394"/>
        <v>1.0016035605589555</v>
      </c>
      <c r="AW922" s="8"/>
      <c r="AX922" s="8"/>
      <c r="AY922" s="8"/>
      <c r="AZ922" s="8"/>
      <c r="BA922" s="8"/>
      <c r="BB922" s="8"/>
      <c r="BC922" s="8"/>
      <c r="BD922" s="8"/>
      <c r="BE922" s="8"/>
      <c r="BF922" s="8"/>
      <c r="BG922" s="8"/>
      <c r="BH922" s="8"/>
      <c r="BI922" s="8"/>
      <c r="BJ922" s="8"/>
      <c r="BK922" s="8"/>
      <c r="BL922" s="8"/>
      <c r="BM922" s="8"/>
      <c r="BN922" s="8"/>
      <c r="BO922" s="8"/>
      <c r="BP922" s="8"/>
      <c r="BQ922" s="8"/>
      <c r="BR922" s="8"/>
      <c r="BS922" s="8"/>
      <c r="BT922" s="8"/>
      <c r="BU922" s="8"/>
      <c r="BV922" s="8"/>
      <c r="BW922" s="8"/>
      <c r="BX922" s="8"/>
      <c r="BY922" s="8"/>
      <c r="BZ922" s="8"/>
      <c r="CA922" s="8"/>
      <c r="CB922" s="8"/>
      <c r="CC922" s="8"/>
      <c r="CD922" s="19">
        <f t="shared" si="3395"/>
        <v>1.154786862334032</v>
      </c>
      <c r="CE922" s="19">
        <f t="shared" si="3395"/>
        <v>1.0989409984871408</v>
      </c>
      <c r="CF922" s="19">
        <f t="shared" si="3395"/>
        <v>1.0448788546255507</v>
      </c>
      <c r="CG922" s="19">
        <f t="shared" si="3395"/>
        <v>1.0229249011857708</v>
      </c>
      <c r="CH922" s="19">
        <f t="shared" si="3395"/>
        <v>1.0123647604327666</v>
      </c>
      <c r="CI922" s="19">
        <f t="shared" si="3395"/>
        <v>1.0101781170483461</v>
      </c>
      <c r="CJ922" s="19">
        <f t="shared" si="3395"/>
        <v>1.0090680100755667</v>
      </c>
      <c r="CK922" s="8"/>
      <c r="CL922" s="8"/>
      <c r="CM922" s="8"/>
      <c r="CN922" s="8"/>
      <c r="CO922" s="8"/>
      <c r="CP922" s="8"/>
      <c r="CQ922" s="8"/>
      <c r="CR922" s="8"/>
      <c r="CS922" s="8"/>
      <c r="CT922" s="8"/>
      <c r="CU922" s="8"/>
      <c r="CV922" s="8"/>
      <c r="CW922" s="8"/>
      <c r="CX922" s="8"/>
      <c r="CY922" s="8"/>
      <c r="CZ922" s="8"/>
      <c r="DA922" s="8"/>
      <c r="DB922" s="8"/>
      <c r="DC922" s="8"/>
      <c r="DD922" s="8"/>
      <c r="DE922" s="8"/>
      <c r="DF922" s="8"/>
      <c r="DG922" s="8"/>
      <c r="DH922" s="8"/>
      <c r="DI922" s="8"/>
      <c r="DJ922" s="8"/>
      <c r="DK922" s="8"/>
      <c r="DL922" s="8"/>
      <c r="DM922" s="8"/>
      <c r="DN922" s="8"/>
      <c r="DO922" s="8"/>
      <c r="DP922" s="8"/>
      <c r="DQ922" s="8"/>
      <c r="DR922" s="19">
        <f t="shared" si="3396"/>
        <v>1.7032407407407408</v>
      </c>
      <c r="DS922" s="19">
        <f t="shared" si="3396"/>
        <v>1.1089970100570807</v>
      </c>
      <c r="DT922" s="19">
        <f t="shared" si="3396"/>
        <v>1.0553921568627451</v>
      </c>
      <c r="DU922" s="19">
        <f t="shared" si="3396"/>
        <v>1.0392475615420345</v>
      </c>
      <c r="DV922" s="19">
        <f t="shared" si="3396"/>
        <v>1.0422346368715083</v>
      </c>
      <c r="DW922" s="19">
        <f t="shared" si="3396"/>
        <v>1.0248713550600344</v>
      </c>
      <c r="DX922" s="19">
        <f t="shared" si="3396"/>
        <v>1.0161087866108787</v>
      </c>
      <c r="DY922" s="8"/>
      <c r="DZ922" s="8"/>
      <c r="EA922" s="8"/>
      <c r="EB922" s="8"/>
      <c r="EC922" s="8"/>
      <c r="ED922" s="8"/>
      <c r="EE922" s="8"/>
      <c r="EF922" s="8"/>
      <c r="EG922" s="8"/>
      <c r="EH922" s="8"/>
      <c r="EI922" s="8"/>
      <c r="EJ922" s="8"/>
      <c r="EK922" s="8"/>
      <c r="EL922" s="8"/>
      <c r="EM922" s="8"/>
      <c r="EN922" s="8"/>
      <c r="EO922" s="8"/>
      <c r="EP922" s="8"/>
      <c r="EQ922" s="8"/>
      <c r="ER922" s="8"/>
      <c r="ES922" s="8"/>
      <c r="ET922" s="8"/>
      <c r="EU922" s="8"/>
      <c r="EV922" s="8"/>
      <c r="EW922" s="8"/>
      <c r="EX922" s="8"/>
      <c r="EY922" s="8"/>
      <c r="EZ922" s="8"/>
      <c r="FA922" s="8"/>
      <c r="FB922" s="8"/>
      <c r="FC922" s="8"/>
      <c r="FD922" s="8"/>
      <c r="FE922" s="8"/>
      <c r="FF922" s="19">
        <f t="shared" si="3397"/>
        <v>1.323576907549455</v>
      </c>
      <c r="FG922" s="19">
        <f t="shared" si="3397"/>
        <v>1.0304509175944283</v>
      </c>
      <c r="FH922" s="19">
        <f t="shared" si="3397"/>
        <v>1.0098421312284165</v>
      </c>
      <c r="FI922" s="19">
        <f t="shared" si="3397"/>
        <v>1.0073035491829307</v>
      </c>
      <c r="FJ922" s="19">
        <f t="shared" si="3397"/>
        <v>1.0025219457781658</v>
      </c>
      <c r="FK922" s="19">
        <f t="shared" si="3397"/>
        <v>1.001402931643365</v>
      </c>
      <c r="FL922" s="19">
        <f t="shared" si="3397"/>
        <v>1.0009903381642513</v>
      </c>
      <c r="FM922" s="8"/>
      <c r="FN922" s="8"/>
      <c r="FO922" s="8"/>
      <c r="FP922" s="8"/>
      <c r="FQ922" s="8"/>
      <c r="FR922" s="8"/>
      <c r="FS922" s="8"/>
      <c r="FT922" s="8"/>
      <c r="FU922" s="8"/>
      <c r="FV922" s="8"/>
      <c r="FW922" s="8"/>
      <c r="FX922" s="8"/>
      <c r="FY922" s="8"/>
      <c r="FZ922" s="8"/>
      <c r="GA922" s="8"/>
      <c r="GB922" s="8"/>
      <c r="GC922" s="8"/>
      <c r="GD922" s="8"/>
      <c r="GE922" s="8"/>
      <c r="GF922" s="8"/>
      <c r="GG922" s="8"/>
      <c r="GH922" s="8"/>
      <c r="GI922" s="8"/>
      <c r="GJ922" s="8"/>
      <c r="GK922" s="8"/>
      <c r="GL922" s="8"/>
      <c r="GM922" s="8"/>
      <c r="GN922" s="8"/>
      <c r="GO922" s="8"/>
      <c r="GP922" s="8"/>
      <c r="GQ922" s="8"/>
      <c r="GR922" s="8"/>
      <c r="GS922" s="8"/>
    </row>
    <row r="923" spans="1:201" x14ac:dyDescent="0.25">
      <c r="A923" s="115">
        <f>$A$69</f>
        <v>20203</v>
      </c>
      <c r="B923" s="19">
        <f t="shared" si="3379"/>
        <v>1.2436034115138592</v>
      </c>
      <c r="C923" s="19">
        <f t="shared" si="3398"/>
        <v>1.0538648378339763</v>
      </c>
      <c r="D923" s="19">
        <f t="shared" si="3398"/>
        <v>1.0233188720173536</v>
      </c>
      <c r="E923" s="19">
        <f t="shared" si="3398"/>
        <v>1.0192103868574456</v>
      </c>
      <c r="F923" s="19">
        <f t="shared" si="3398"/>
        <v>1.0105290523852852</v>
      </c>
      <c r="G923" s="19">
        <f t="shared" si="3398"/>
        <v>1.0088757396449703</v>
      </c>
      <c r="H923" s="8"/>
      <c r="I923" s="8"/>
      <c r="J923" s="8"/>
      <c r="K923" s="8"/>
      <c r="L923" s="8"/>
      <c r="M923" s="8"/>
      <c r="N923" s="8"/>
      <c r="O923" s="8"/>
      <c r="P923" s="8"/>
      <c r="Q923" s="8"/>
      <c r="R923" s="8"/>
      <c r="S923" s="8"/>
      <c r="T923" s="8"/>
      <c r="U923" s="8"/>
      <c r="V923" s="8"/>
      <c r="W923" s="8"/>
      <c r="X923" s="8"/>
      <c r="Y923" s="8"/>
      <c r="Z923" s="8"/>
      <c r="AA923" s="8"/>
      <c r="AB923" s="8"/>
      <c r="AC923" s="8"/>
      <c r="AD923" s="8"/>
      <c r="AE923" s="8"/>
      <c r="AF923" s="8"/>
      <c r="AG923" s="8"/>
      <c r="AH923" s="8"/>
      <c r="AI923" s="8"/>
      <c r="AJ923" s="8"/>
      <c r="AK923" s="8"/>
      <c r="AL923" s="8"/>
      <c r="AM923" s="8"/>
      <c r="AN923" s="8"/>
      <c r="AO923" s="8"/>
      <c r="AP923" s="19">
        <f t="shared" ref="AP923:AU928" si="3399">IFERROR(AQ875/AP875,"")</f>
        <v>1.1853574708897514</v>
      </c>
      <c r="AQ923" s="19">
        <f t="shared" si="3399"/>
        <v>1.0290449171395006</v>
      </c>
      <c r="AR923" s="19">
        <f t="shared" si="3399"/>
        <v>1.0094974373922125</v>
      </c>
      <c r="AS923" s="19">
        <f t="shared" si="3399"/>
        <v>1.004475457170356</v>
      </c>
      <c r="AT923" s="19">
        <f t="shared" si="3399"/>
        <v>1.0024433478656638</v>
      </c>
      <c r="AU923" s="19">
        <f t="shared" si="3399"/>
        <v>1.0015771363028101</v>
      </c>
      <c r="AV923" s="8"/>
      <c r="AW923" s="8"/>
      <c r="AX923" s="8"/>
      <c r="AY923" s="8"/>
      <c r="AZ923" s="8"/>
      <c r="BA923" s="8"/>
      <c r="BB923" s="8"/>
      <c r="BC923" s="8"/>
      <c r="BD923" s="8"/>
      <c r="BE923" s="8"/>
      <c r="BF923" s="8"/>
      <c r="BG923" s="8"/>
      <c r="BH923" s="8"/>
      <c r="BI923" s="8"/>
      <c r="BJ923" s="8"/>
      <c r="BK923" s="8"/>
      <c r="BL923" s="8"/>
      <c r="BM923" s="8"/>
      <c r="BN923" s="8"/>
      <c r="BO923" s="8"/>
      <c r="BP923" s="8"/>
      <c r="BQ923" s="8"/>
      <c r="BR923" s="8"/>
      <c r="BS923" s="8"/>
      <c r="BT923" s="8"/>
      <c r="BU923" s="8"/>
      <c r="BV923" s="8"/>
      <c r="BW923" s="8"/>
      <c r="BX923" s="8"/>
      <c r="BY923" s="8"/>
      <c r="BZ923" s="8"/>
      <c r="CA923" s="8"/>
      <c r="CB923" s="8"/>
      <c r="CC923" s="8"/>
      <c r="CD923" s="19">
        <f t="shared" ref="CD923:CI928" si="3400">IFERROR(CE875/CD875,"")</f>
        <v>1.1924500370096225</v>
      </c>
      <c r="CE923" s="19">
        <f t="shared" si="3400"/>
        <v>1.0856610800744879</v>
      </c>
      <c r="CF923" s="19">
        <f t="shared" si="3400"/>
        <v>1.0453592529064226</v>
      </c>
      <c r="CG923" s="19">
        <f t="shared" si="3400"/>
        <v>1.0209662716499543</v>
      </c>
      <c r="CH923" s="19">
        <f t="shared" si="3400"/>
        <v>1.0135714285714286</v>
      </c>
      <c r="CI923" s="19">
        <f t="shared" si="3400"/>
        <v>1.0082804792107118</v>
      </c>
      <c r="CJ923" s="8"/>
      <c r="CK923" s="8"/>
      <c r="CL923" s="8"/>
      <c r="CM923" s="8"/>
      <c r="CN923" s="8"/>
      <c r="CO923" s="8"/>
      <c r="CP923" s="8"/>
      <c r="CQ923" s="8"/>
      <c r="CR923" s="8"/>
      <c r="CS923" s="8"/>
      <c r="CT923" s="8"/>
      <c r="CU923" s="8"/>
      <c r="CV923" s="8"/>
      <c r="CW923" s="8"/>
      <c r="CX923" s="8"/>
      <c r="CY923" s="8"/>
      <c r="CZ923" s="8"/>
      <c r="DA923" s="8"/>
      <c r="DB923" s="8"/>
      <c r="DC923" s="8"/>
      <c r="DD923" s="8"/>
      <c r="DE923" s="8"/>
      <c r="DF923" s="8"/>
      <c r="DG923" s="8"/>
      <c r="DH923" s="8"/>
      <c r="DI923" s="8"/>
      <c r="DJ923" s="8"/>
      <c r="DK923" s="8"/>
      <c r="DL923" s="8"/>
      <c r="DM923" s="8"/>
      <c r="DN923" s="8"/>
      <c r="DO923" s="8"/>
      <c r="DP923" s="8"/>
      <c r="DQ923" s="8"/>
      <c r="DR923" s="19">
        <f t="shared" ref="DR923:DW928" si="3401">IFERROR(DS875/DR875,"")</f>
        <v>1.6763743455497382</v>
      </c>
      <c r="DS923" s="19">
        <f t="shared" si="3401"/>
        <v>1.1227796213156354</v>
      </c>
      <c r="DT923" s="19">
        <f t="shared" si="3401"/>
        <v>1.0618915159944367</v>
      </c>
      <c r="DU923" s="19">
        <f t="shared" si="3401"/>
        <v>1.0527177472167648</v>
      </c>
      <c r="DV923" s="19">
        <f t="shared" si="3401"/>
        <v>1.0457231726283047</v>
      </c>
      <c r="DW923" s="19">
        <f t="shared" si="3401"/>
        <v>1.0212671029149316</v>
      </c>
      <c r="DX923" s="8"/>
      <c r="DY923" s="8"/>
      <c r="DZ923" s="8"/>
      <c r="EA923" s="8"/>
      <c r="EB923" s="8"/>
      <c r="EC923" s="8"/>
      <c r="ED923" s="8"/>
      <c r="EE923" s="8"/>
      <c r="EF923" s="8"/>
      <c r="EG923" s="8"/>
      <c r="EH923" s="8"/>
      <c r="EI923" s="8"/>
      <c r="EJ923" s="8"/>
      <c r="EK923" s="8"/>
      <c r="EL923" s="8"/>
      <c r="EM923" s="8"/>
      <c r="EN923" s="8"/>
      <c r="EO923" s="8"/>
      <c r="EP923" s="8"/>
      <c r="EQ923" s="8"/>
      <c r="ER923" s="8"/>
      <c r="ES923" s="8"/>
      <c r="ET923" s="8"/>
      <c r="EU923" s="8"/>
      <c r="EV923" s="8"/>
      <c r="EW923" s="8"/>
      <c r="EX923" s="8"/>
      <c r="EY923" s="8"/>
      <c r="EZ923" s="8"/>
      <c r="FA923" s="8"/>
      <c r="FB923" s="8"/>
      <c r="FC923" s="8"/>
      <c r="FD923" s="8"/>
      <c r="FE923" s="8"/>
      <c r="FF923" s="19">
        <f t="shared" ref="FF923:FK928" si="3402">IFERROR(FG875/FF875,"")</f>
        <v>1.2430551720329155</v>
      </c>
      <c r="FG923" s="19">
        <f t="shared" si="3402"/>
        <v>1.0255909010129731</v>
      </c>
      <c r="FH923" s="19">
        <f t="shared" si="3402"/>
        <v>1.0092704903829492</v>
      </c>
      <c r="FI923" s="19">
        <f t="shared" si="3402"/>
        <v>1.0057086445188428</v>
      </c>
      <c r="FJ923" s="19">
        <f t="shared" si="3402"/>
        <v>1.0021552643933251</v>
      </c>
      <c r="FK923" s="19">
        <f t="shared" si="3402"/>
        <v>1.0017247620467176</v>
      </c>
      <c r="FL923" s="8"/>
      <c r="FM923" s="8"/>
      <c r="FN923" s="8"/>
      <c r="FO923" s="8"/>
      <c r="FP923" s="8"/>
      <c r="FQ923" s="8"/>
      <c r="FR923" s="8"/>
      <c r="FS923" s="8"/>
      <c r="FT923" s="8"/>
      <c r="FU923" s="8"/>
      <c r="FV923" s="8"/>
      <c r="FW923" s="8"/>
      <c r="FX923" s="8"/>
      <c r="FY923" s="8"/>
      <c r="FZ923" s="8"/>
      <c r="GA923" s="8"/>
      <c r="GB923" s="8"/>
      <c r="GC923" s="8"/>
      <c r="GD923" s="8"/>
      <c r="GE923" s="8"/>
      <c r="GF923" s="8"/>
      <c r="GG923" s="8"/>
      <c r="GH923" s="8"/>
      <c r="GI923" s="8"/>
      <c r="GJ923" s="8"/>
      <c r="GK923" s="8"/>
      <c r="GL923" s="8"/>
      <c r="GM923" s="8"/>
      <c r="GN923" s="8"/>
      <c r="GO923" s="8"/>
      <c r="GP923" s="8"/>
      <c r="GQ923" s="8"/>
      <c r="GR923" s="8"/>
      <c r="GS923" s="8"/>
    </row>
    <row r="924" spans="1:201" x14ac:dyDescent="0.25">
      <c r="A924" s="115">
        <f>$A$70</f>
        <v>20204</v>
      </c>
      <c r="B924" s="19">
        <f t="shared" si="3379"/>
        <v>1.2483574244415243</v>
      </c>
      <c r="C924" s="19">
        <f t="shared" si="3398"/>
        <v>1.0509210526315789</v>
      </c>
      <c r="D924" s="19">
        <f t="shared" si="3398"/>
        <v>1.0265431325904595</v>
      </c>
      <c r="E924" s="19">
        <f t="shared" si="3398"/>
        <v>1.017441151359922</v>
      </c>
      <c r="F924" s="19">
        <f t="shared" si="3398"/>
        <v>1.0158235435147447</v>
      </c>
      <c r="G924" s="8"/>
      <c r="H924" s="8"/>
      <c r="I924" s="8"/>
      <c r="J924" s="8"/>
      <c r="K924" s="8"/>
      <c r="L924" s="8"/>
      <c r="M924" s="8"/>
      <c r="N924" s="8"/>
      <c r="O924" s="8"/>
      <c r="P924" s="8"/>
      <c r="Q924" s="8"/>
      <c r="R924" s="8"/>
      <c r="S924" s="8"/>
      <c r="T924" s="8"/>
      <c r="U924" s="8"/>
      <c r="V924" s="8"/>
      <c r="W924" s="8"/>
      <c r="X924" s="8"/>
      <c r="Y924" s="8"/>
      <c r="Z924" s="8"/>
      <c r="AA924" s="8"/>
      <c r="AB924" s="8"/>
      <c r="AC924" s="8"/>
      <c r="AD924" s="8"/>
      <c r="AE924" s="8"/>
      <c r="AF924" s="8"/>
      <c r="AG924" s="8"/>
      <c r="AH924" s="8"/>
      <c r="AI924" s="8"/>
      <c r="AJ924" s="8"/>
      <c r="AK924" s="8"/>
      <c r="AL924" s="8"/>
      <c r="AM924" s="8"/>
      <c r="AN924" s="8"/>
      <c r="AO924" s="8"/>
      <c r="AP924" s="19">
        <f t="shared" si="3399"/>
        <v>1.2071090601086512</v>
      </c>
      <c r="AQ924" s="19">
        <f t="shared" si="3399"/>
        <v>1.0307774202134095</v>
      </c>
      <c r="AR924" s="19">
        <f t="shared" si="3399"/>
        <v>1.0103283960470411</v>
      </c>
      <c r="AS924" s="19">
        <f t="shared" si="3399"/>
        <v>1.005343742013429</v>
      </c>
      <c r="AT924" s="19">
        <f t="shared" si="3399"/>
        <v>1.0029118809364239</v>
      </c>
      <c r="AU924" s="8"/>
      <c r="AV924" s="8"/>
      <c r="AW924" s="8"/>
      <c r="AX924" s="8"/>
      <c r="AY924" s="8"/>
      <c r="AZ924" s="8"/>
      <c r="BA924" s="8"/>
      <c r="BB924" s="8"/>
      <c r="BC924" s="8"/>
      <c r="BD924" s="8"/>
      <c r="BE924" s="8"/>
      <c r="BF924" s="8"/>
      <c r="BG924" s="8"/>
      <c r="BH924" s="8"/>
      <c r="BI924" s="8"/>
      <c r="BJ924" s="8"/>
      <c r="BK924" s="8"/>
      <c r="BL924" s="8"/>
      <c r="BM924" s="8"/>
      <c r="BN924" s="8"/>
      <c r="BO924" s="8"/>
      <c r="BP924" s="8"/>
      <c r="BQ924" s="8"/>
      <c r="BR924" s="8"/>
      <c r="BS924" s="8"/>
      <c r="BT924" s="8"/>
      <c r="BU924" s="8"/>
      <c r="BV924" s="8"/>
      <c r="BW924" s="8"/>
      <c r="BX924" s="8"/>
      <c r="BY924" s="8"/>
      <c r="BZ924" s="8"/>
      <c r="CA924" s="8"/>
      <c r="CB924" s="8"/>
      <c r="CC924" s="8"/>
      <c r="CD924" s="19">
        <f t="shared" si="3400"/>
        <v>1.189543937708565</v>
      </c>
      <c r="CE924" s="19">
        <f t="shared" si="3400"/>
        <v>1.0854684870020572</v>
      </c>
      <c r="CF924" s="19">
        <f t="shared" si="3400"/>
        <v>1.0435906271536872</v>
      </c>
      <c r="CG924" s="19">
        <f t="shared" si="3400"/>
        <v>1.0214627703483572</v>
      </c>
      <c r="CH924" s="19">
        <f t="shared" si="3400"/>
        <v>1.0150315176983999</v>
      </c>
      <c r="CI924" s="8"/>
      <c r="CJ924" s="8"/>
      <c r="CK924" s="8"/>
      <c r="CL924" s="8"/>
      <c r="CM924" s="8"/>
      <c r="CN924" s="8"/>
      <c r="CO924" s="8"/>
      <c r="CP924" s="8"/>
      <c r="CQ924" s="8"/>
      <c r="CR924" s="8"/>
      <c r="CS924" s="8"/>
      <c r="CT924" s="8"/>
      <c r="CU924" s="8"/>
      <c r="CV924" s="8"/>
      <c r="CW924" s="8"/>
      <c r="CX924" s="8"/>
      <c r="CY924" s="8"/>
      <c r="CZ924" s="8"/>
      <c r="DA924" s="8"/>
      <c r="DB924" s="8"/>
      <c r="DC924" s="8"/>
      <c r="DD924" s="8"/>
      <c r="DE924" s="8"/>
      <c r="DF924" s="8"/>
      <c r="DG924" s="8"/>
      <c r="DH924" s="8"/>
      <c r="DI924" s="8"/>
      <c r="DJ924" s="8"/>
      <c r="DK924" s="8"/>
      <c r="DL924" s="8"/>
      <c r="DM924" s="8"/>
      <c r="DN924" s="8"/>
      <c r="DO924" s="8"/>
      <c r="DP924" s="8"/>
      <c r="DQ924" s="8"/>
      <c r="DR924" s="19">
        <f t="shared" si="3401"/>
        <v>1.7306759098786828</v>
      </c>
      <c r="DS924" s="19">
        <f t="shared" si="3401"/>
        <v>1.1189665531744442</v>
      </c>
      <c r="DT924" s="19">
        <f t="shared" si="3401"/>
        <v>1.0714157866475746</v>
      </c>
      <c r="DU924" s="19">
        <f t="shared" si="3401"/>
        <v>1.0618108920815235</v>
      </c>
      <c r="DV924" s="19">
        <f t="shared" si="3401"/>
        <v>1.0357142857142858</v>
      </c>
      <c r="DW924" s="8"/>
      <c r="DX924" s="8"/>
      <c r="DY924" s="8"/>
      <c r="DZ924" s="8"/>
      <c r="EA924" s="8"/>
      <c r="EB924" s="8"/>
      <c r="EC924" s="8"/>
      <c r="ED924" s="8"/>
      <c r="EE924" s="8"/>
      <c r="EF924" s="8"/>
      <c r="EG924" s="8"/>
      <c r="EH924" s="8"/>
      <c r="EI924" s="8"/>
      <c r="EJ924" s="8"/>
      <c r="EK924" s="8"/>
      <c r="EL924" s="8"/>
      <c r="EM924" s="8"/>
      <c r="EN924" s="8"/>
      <c r="EO924" s="8"/>
      <c r="EP924" s="8"/>
      <c r="EQ924" s="8"/>
      <c r="ER924" s="8"/>
      <c r="ES924" s="8"/>
      <c r="ET924" s="8"/>
      <c r="EU924" s="8"/>
      <c r="EV924" s="8"/>
      <c r="EW924" s="8"/>
      <c r="EX924" s="8"/>
      <c r="EY924" s="8"/>
      <c r="EZ924" s="8"/>
      <c r="FA924" s="8"/>
      <c r="FB924" s="8"/>
      <c r="FC924" s="8"/>
      <c r="FD924" s="8"/>
      <c r="FE924" s="8"/>
      <c r="FF924" s="19">
        <f t="shared" si="3402"/>
        <v>1.2390509237550409</v>
      </c>
      <c r="FG924" s="19">
        <f t="shared" si="3402"/>
        <v>1.0291401755979412</v>
      </c>
      <c r="FH924" s="19">
        <f t="shared" si="3402"/>
        <v>1.0091686891716309</v>
      </c>
      <c r="FI924" s="19">
        <f t="shared" si="3402"/>
        <v>1.0047370338880117</v>
      </c>
      <c r="FJ924" s="19">
        <f t="shared" si="3402"/>
        <v>1.0022727272727272</v>
      </c>
      <c r="FK924" s="8"/>
      <c r="FL924" s="8"/>
      <c r="FM924" s="8"/>
      <c r="FN924" s="8"/>
      <c r="FO924" s="8"/>
      <c r="FP924" s="8"/>
      <c r="FQ924" s="8"/>
      <c r="FR924" s="8"/>
      <c r="FS924" s="8"/>
      <c r="FT924" s="8"/>
      <c r="FU924" s="8"/>
      <c r="FV924" s="8"/>
      <c r="FW924" s="8"/>
      <c r="FX924" s="8"/>
      <c r="FY924" s="8"/>
      <c r="FZ924" s="8"/>
      <c r="GA924" s="8"/>
      <c r="GB924" s="8"/>
      <c r="GC924" s="8"/>
      <c r="GD924" s="8"/>
      <c r="GE924" s="8"/>
      <c r="GF924" s="8"/>
      <c r="GG924" s="8"/>
      <c r="GH924" s="8"/>
      <c r="GI924" s="8"/>
      <c r="GJ924" s="8"/>
      <c r="GK924" s="8"/>
      <c r="GL924" s="8"/>
      <c r="GM924" s="8"/>
      <c r="GN924" s="8"/>
      <c r="GO924" s="8"/>
      <c r="GP924" s="8"/>
      <c r="GQ924" s="8"/>
      <c r="GR924" s="8"/>
      <c r="GS924" s="8"/>
    </row>
    <row r="925" spans="1:201" x14ac:dyDescent="0.25">
      <c r="A925" s="115">
        <f>$A$71</f>
        <v>20211</v>
      </c>
      <c r="B925" s="19">
        <f t="shared" si="3379"/>
        <v>1.2440971632410396</v>
      </c>
      <c r="C925" s="19">
        <f t="shared" si="3398"/>
        <v>1.0365920262151829</v>
      </c>
      <c r="D925" s="19">
        <f t="shared" si="3398"/>
        <v>1.0210748155953635</v>
      </c>
      <c r="E925" s="19">
        <f t="shared" si="3398"/>
        <v>1.0207688338493293</v>
      </c>
      <c r="F925" s="8"/>
      <c r="G925" s="8"/>
      <c r="H925" s="8"/>
      <c r="I925" s="8"/>
      <c r="J925" s="8"/>
      <c r="K925" s="8"/>
      <c r="L925" s="8"/>
      <c r="M925" s="8"/>
      <c r="N925" s="8"/>
      <c r="O925" s="8"/>
      <c r="P925" s="8"/>
      <c r="Q925" s="8"/>
      <c r="R925" s="8"/>
      <c r="S925" s="8"/>
      <c r="T925" s="8"/>
      <c r="U925" s="8"/>
      <c r="V925" s="8"/>
      <c r="W925" s="8"/>
      <c r="X925" s="8"/>
      <c r="Y925" s="8"/>
      <c r="Z925" s="8"/>
      <c r="AA925" s="8"/>
      <c r="AB925" s="8"/>
      <c r="AC925" s="8"/>
      <c r="AD925" s="8"/>
      <c r="AE925" s="8"/>
      <c r="AF925" s="8"/>
      <c r="AG925" s="8"/>
      <c r="AH925" s="8"/>
      <c r="AI925" s="8"/>
      <c r="AJ925" s="8"/>
      <c r="AK925" s="8"/>
      <c r="AL925" s="8"/>
      <c r="AM925" s="8"/>
      <c r="AN925" s="8"/>
      <c r="AO925" s="8"/>
      <c r="AP925" s="19">
        <f t="shared" si="3399"/>
        <v>1.2039698629307998</v>
      </c>
      <c r="AQ925" s="19">
        <f t="shared" si="3399"/>
        <v>1.028851470218648</v>
      </c>
      <c r="AR925" s="19">
        <f t="shared" si="3399"/>
        <v>1.0095754555669549</v>
      </c>
      <c r="AS925" s="19">
        <f t="shared" si="3399"/>
        <v>1.0058553109121704</v>
      </c>
      <c r="AT925" s="8"/>
      <c r="AU925" s="8"/>
      <c r="AV925" s="8"/>
      <c r="AW925" s="8"/>
      <c r="AX925" s="8"/>
      <c r="AY925" s="8"/>
      <c r="AZ925" s="8"/>
      <c r="BA925" s="8"/>
      <c r="BB925" s="8"/>
      <c r="BC925" s="8"/>
      <c r="BD925" s="8"/>
      <c r="BE925" s="8"/>
      <c r="BF925" s="8"/>
      <c r="BG925" s="8"/>
      <c r="BH925" s="8"/>
      <c r="BI925" s="8"/>
      <c r="BJ925" s="8"/>
      <c r="BK925" s="8"/>
      <c r="BL925" s="8"/>
      <c r="BM925" s="8"/>
      <c r="BN925" s="8"/>
      <c r="BO925" s="8"/>
      <c r="BP925" s="8"/>
      <c r="BQ925" s="8"/>
      <c r="BR925" s="8"/>
      <c r="BS925" s="8"/>
      <c r="BT925" s="8"/>
      <c r="BU925" s="8"/>
      <c r="BV925" s="8"/>
      <c r="BW925" s="8"/>
      <c r="BX925" s="8"/>
      <c r="BY925" s="8"/>
      <c r="BZ925" s="8"/>
      <c r="CA925" s="8"/>
      <c r="CB925" s="8"/>
      <c r="CC925" s="8"/>
      <c r="CD925" s="19">
        <f t="shared" si="3400"/>
        <v>1.1914844649021865</v>
      </c>
      <c r="CE925" s="19">
        <f t="shared" si="3400"/>
        <v>1.0795827699439831</v>
      </c>
      <c r="CF925" s="19">
        <f t="shared" si="3400"/>
        <v>1.0486670245124352</v>
      </c>
      <c r="CG925" s="19">
        <f t="shared" si="3400"/>
        <v>1.0245691861457089</v>
      </c>
      <c r="CH925" s="8"/>
      <c r="CI925" s="8"/>
      <c r="CJ925" s="8"/>
      <c r="CK925" s="8"/>
      <c r="CL925" s="8"/>
      <c r="CM925" s="8"/>
      <c r="CN925" s="8"/>
      <c r="CO925" s="8"/>
      <c r="CP925" s="8"/>
      <c r="CQ925" s="8"/>
      <c r="CR925" s="8"/>
      <c r="CS925" s="8"/>
      <c r="CT925" s="8"/>
      <c r="CU925" s="8"/>
      <c r="CV925" s="8"/>
      <c r="CW925" s="8"/>
      <c r="CX925" s="8"/>
      <c r="CY925" s="8"/>
      <c r="CZ925" s="8"/>
      <c r="DA925" s="8"/>
      <c r="DB925" s="8"/>
      <c r="DC925" s="8"/>
      <c r="DD925" s="8"/>
      <c r="DE925" s="8"/>
      <c r="DF925" s="8"/>
      <c r="DG925" s="8"/>
      <c r="DH925" s="8"/>
      <c r="DI925" s="8"/>
      <c r="DJ925" s="8"/>
      <c r="DK925" s="8"/>
      <c r="DL925" s="8"/>
      <c r="DM925" s="8"/>
      <c r="DN925" s="8"/>
      <c r="DO925" s="8"/>
      <c r="DP925" s="8"/>
      <c r="DQ925" s="8"/>
      <c r="DR925" s="19">
        <f t="shared" si="3401"/>
        <v>1.6567002881844379</v>
      </c>
      <c r="DS925" s="19">
        <f t="shared" si="3401"/>
        <v>1.1280713198521417</v>
      </c>
      <c r="DT925" s="19">
        <f t="shared" si="3401"/>
        <v>1.0840400925212028</v>
      </c>
      <c r="DU925" s="19">
        <f t="shared" si="3401"/>
        <v>1.0599217638691323</v>
      </c>
      <c r="DV925" s="8"/>
      <c r="DW925" s="8"/>
      <c r="DX925" s="8"/>
      <c r="DY925" s="8"/>
      <c r="DZ925" s="8"/>
      <c r="EA925" s="8"/>
      <c r="EB925" s="8"/>
      <c r="EC925" s="8"/>
      <c r="ED925" s="8"/>
      <c r="EE925" s="8"/>
      <c r="EF925" s="8"/>
      <c r="EG925" s="8"/>
      <c r="EH925" s="8"/>
      <c r="EI925" s="8"/>
      <c r="EJ925" s="8"/>
      <c r="EK925" s="8"/>
      <c r="EL925" s="8"/>
      <c r="EM925" s="8"/>
      <c r="EN925" s="8"/>
      <c r="EO925" s="8"/>
      <c r="EP925" s="8"/>
      <c r="EQ925" s="8"/>
      <c r="ER925" s="8"/>
      <c r="ES925" s="8"/>
      <c r="ET925" s="8"/>
      <c r="EU925" s="8"/>
      <c r="EV925" s="8"/>
      <c r="EW925" s="8"/>
      <c r="EX925" s="8"/>
      <c r="EY925" s="8"/>
      <c r="EZ925" s="8"/>
      <c r="FA925" s="8"/>
      <c r="FB925" s="8"/>
      <c r="FC925" s="8"/>
      <c r="FD925" s="8"/>
      <c r="FE925" s="8"/>
      <c r="FF925" s="19">
        <f t="shared" si="3402"/>
        <v>1.2891443456594371</v>
      </c>
      <c r="FG925" s="19">
        <f t="shared" si="3402"/>
        <v>1.0322205139468483</v>
      </c>
      <c r="FH925" s="19">
        <f t="shared" si="3402"/>
        <v>1.0104261974168565</v>
      </c>
      <c r="FI925" s="19">
        <f t="shared" si="3402"/>
        <v>1.0066965695874661</v>
      </c>
      <c r="FJ925" s="8"/>
      <c r="FK925" s="8"/>
      <c r="FL925" s="8"/>
      <c r="FM925" s="8"/>
      <c r="FN925" s="8"/>
      <c r="FO925" s="8"/>
      <c r="FP925" s="8"/>
      <c r="FQ925" s="8"/>
      <c r="FR925" s="8"/>
      <c r="FS925" s="8"/>
      <c r="FT925" s="8"/>
      <c r="FU925" s="8"/>
      <c r="FV925" s="8"/>
      <c r="FW925" s="8"/>
      <c r="FX925" s="8"/>
      <c r="FY925" s="8"/>
      <c r="FZ925" s="8"/>
      <c r="GA925" s="8"/>
      <c r="GB925" s="8"/>
      <c r="GC925" s="8"/>
      <c r="GD925" s="8"/>
      <c r="GE925" s="8"/>
      <c r="GF925" s="8"/>
      <c r="GG925" s="8"/>
      <c r="GH925" s="8"/>
      <c r="GI925" s="8"/>
      <c r="GJ925" s="8"/>
      <c r="GK925" s="8"/>
      <c r="GL925" s="8"/>
      <c r="GM925" s="8"/>
      <c r="GN925" s="8"/>
      <c r="GO925" s="8"/>
      <c r="GP925" s="8"/>
      <c r="GQ925" s="8"/>
      <c r="GR925" s="8"/>
      <c r="GS925" s="8"/>
    </row>
    <row r="926" spans="1:201" x14ac:dyDescent="0.25">
      <c r="A926" s="115">
        <f>$A$72</f>
        <v>20212</v>
      </c>
      <c r="B926" s="19">
        <f t="shared" si="3379"/>
        <v>1.2321004884856943</v>
      </c>
      <c r="C926" s="19">
        <f t="shared" si="3398"/>
        <v>1.0376076121431808</v>
      </c>
      <c r="D926" s="19">
        <f t="shared" si="3398"/>
        <v>1.0315502183406113</v>
      </c>
      <c r="E926" s="8"/>
      <c r="F926" s="8"/>
      <c r="G926" s="8"/>
      <c r="H926" s="8"/>
      <c r="I926" s="8"/>
      <c r="J926" s="8"/>
      <c r="K926" s="8"/>
      <c r="L926" s="8"/>
      <c r="M926" s="8"/>
      <c r="N926" s="8"/>
      <c r="O926" s="8"/>
      <c r="P926" s="8"/>
      <c r="Q926" s="8"/>
      <c r="R926" s="8"/>
      <c r="S926" s="8"/>
      <c r="T926" s="8"/>
      <c r="U926" s="8"/>
      <c r="V926" s="8"/>
      <c r="W926" s="8"/>
      <c r="X926" s="8"/>
      <c r="Y926" s="8"/>
      <c r="Z926" s="8"/>
      <c r="AA926" s="8"/>
      <c r="AB926" s="8"/>
      <c r="AC926" s="8"/>
      <c r="AD926" s="8"/>
      <c r="AE926" s="8"/>
      <c r="AF926" s="8"/>
      <c r="AG926" s="8"/>
      <c r="AH926" s="8"/>
      <c r="AI926" s="8"/>
      <c r="AJ926" s="8"/>
      <c r="AK926" s="8"/>
      <c r="AL926" s="8"/>
      <c r="AM926" s="8"/>
      <c r="AN926" s="8"/>
      <c r="AO926" s="8"/>
      <c r="AP926" s="19">
        <f t="shared" si="3399"/>
        <v>1.2354819976771196</v>
      </c>
      <c r="AQ926" s="19">
        <f t="shared" si="3399"/>
        <v>1.0352134743439092</v>
      </c>
      <c r="AR926" s="19">
        <f t="shared" si="3399"/>
        <v>1.0143213893828749</v>
      </c>
      <c r="AS926" s="8"/>
      <c r="AT926" s="8"/>
      <c r="AU926" s="8"/>
      <c r="AV926" s="8"/>
      <c r="AW926" s="8"/>
      <c r="AX926" s="8"/>
      <c r="AY926" s="8"/>
      <c r="AZ926" s="8"/>
      <c r="BA926" s="8"/>
      <c r="BB926" s="8"/>
      <c r="BC926" s="8"/>
      <c r="BD926" s="8"/>
      <c r="BE926" s="8"/>
      <c r="BF926" s="8"/>
      <c r="BG926" s="8"/>
      <c r="BH926" s="8"/>
      <c r="BI926" s="8"/>
      <c r="BJ926" s="8"/>
      <c r="BK926" s="8"/>
      <c r="BL926" s="8"/>
      <c r="BM926" s="8"/>
      <c r="BN926" s="8"/>
      <c r="BO926" s="8"/>
      <c r="BP926" s="8"/>
      <c r="BQ926" s="8"/>
      <c r="BR926" s="8"/>
      <c r="BS926" s="8"/>
      <c r="BT926" s="8"/>
      <c r="BU926" s="8"/>
      <c r="BV926" s="8"/>
      <c r="BW926" s="8"/>
      <c r="BX926" s="8"/>
      <c r="BY926" s="8"/>
      <c r="BZ926" s="8"/>
      <c r="CA926" s="8"/>
      <c r="CB926" s="8"/>
      <c r="CC926" s="8"/>
      <c r="CD926" s="19">
        <f t="shared" si="3400"/>
        <v>1.1810721145451371</v>
      </c>
      <c r="CE926" s="19">
        <f t="shared" si="3400"/>
        <v>1.0712596096984033</v>
      </c>
      <c r="CF926" s="19">
        <f t="shared" si="3400"/>
        <v>1.0429202318520563</v>
      </c>
      <c r="CG926" s="8"/>
      <c r="CH926" s="8"/>
      <c r="CI926" s="8"/>
      <c r="CJ926" s="8"/>
      <c r="CK926" s="8"/>
      <c r="CL926" s="8"/>
      <c r="CM926" s="8"/>
      <c r="CN926" s="8"/>
      <c r="CO926" s="8"/>
      <c r="CP926" s="8"/>
      <c r="CQ926" s="8"/>
      <c r="CR926" s="8"/>
      <c r="CS926" s="8"/>
      <c r="CT926" s="8"/>
      <c r="CU926" s="8"/>
      <c r="CV926" s="8"/>
      <c r="CW926" s="8"/>
      <c r="CX926" s="8"/>
      <c r="CY926" s="8"/>
      <c r="CZ926" s="8"/>
      <c r="DA926" s="8"/>
      <c r="DB926" s="8"/>
      <c r="DC926" s="8"/>
      <c r="DD926" s="8"/>
      <c r="DE926" s="8"/>
      <c r="DF926" s="8"/>
      <c r="DG926" s="8"/>
      <c r="DH926" s="8"/>
      <c r="DI926" s="8"/>
      <c r="DJ926" s="8"/>
      <c r="DK926" s="8"/>
      <c r="DL926" s="8"/>
      <c r="DM926" s="8"/>
      <c r="DN926" s="8"/>
      <c r="DO926" s="8"/>
      <c r="DP926" s="8"/>
      <c r="DQ926" s="8"/>
      <c r="DR926" s="19">
        <f t="shared" si="3401"/>
        <v>1.7781392322706571</v>
      </c>
      <c r="DS926" s="19">
        <f t="shared" si="3401"/>
        <v>1.1516648371752654</v>
      </c>
      <c r="DT926" s="19">
        <f t="shared" si="3401"/>
        <v>1.0916600476568705</v>
      </c>
      <c r="DU926" s="8"/>
      <c r="DV926" s="8"/>
      <c r="DW926" s="8"/>
      <c r="DX926" s="8"/>
      <c r="DY926" s="8"/>
      <c r="DZ926" s="8"/>
      <c r="EA926" s="8"/>
      <c r="EB926" s="8"/>
      <c r="EC926" s="8"/>
      <c r="ED926" s="8"/>
      <c r="EE926" s="8"/>
      <c r="EF926" s="8"/>
      <c r="EG926" s="8"/>
      <c r="EH926" s="8"/>
      <c r="EI926" s="8"/>
      <c r="EJ926" s="8"/>
      <c r="EK926" s="8"/>
      <c r="EL926" s="8"/>
      <c r="EM926" s="8"/>
      <c r="EN926" s="8"/>
      <c r="EO926" s="8"/>
      <c r="EP926" s="8"/>
      <c r="EQ926" s="8"/>
      <c r="ER926" s="8"/>
      <c r="ES926" s="8"/>
      <c r="ET926" s="8"/>
      <c r="EU926" s="8"/>
      <c r="EV926" s="8"/>
      <c r="EW926" s="8"/>
      <c r="EX926" s="8"/>
      <c r="EY926" s="8"/>
      <c r="EZ926" s="8"/>
      <c r="FA926" s="8"/>
      <c r="FB926" s="8"/>
      <c r="FC926" s="8"/>
      <c r="FD926" s="8"/>
      <c r="FE926" s="8"/>
      <c r="FF926" s="19">
        <f t="shared" si="3402"/>
        <v>1.2864843140499775</v>
      </c>
      <c r="FG926" s="19">
        <f t="shared" si="3402"/>
        <v>1.0288145248727421</v>
      </c>
      <c r="FH926" s="19">
        <f t="shared" si="3402"/>
        <v>1.010556399035456</v>
      </c>
      <c r="FI926" s="8"/>
      <c r="FJ926" s="8"/>
      <c r="FK926" s="8"/>
      <c r="FL926" s="8"/>
      <c r="FM926" s="8"/>
      <c r="FN926" s="8"/>
      <c r="FO926" s="8"/>
      <c r="FP926" s="8"/>
      <c r="FQ926" s="8"/>
      <c r="FR926" s="8"/>
      <c r="FS926" s="8"/>
      <c r="FT926" s="8"/>
      <c r="FU926" s="8"/>
      <c r="FV926" s="8"/>
      <c r="FW926" s="8"/>
      <c r="FX926" s="8"/>
      <c r="FY926" s="8"/>
      <c r="FZ926" s="8"/>
      <c r="GA926" s="8"/>
      <c r="GB926" s="8"/>
      <c r="GC926" s="8"/>
      <c r="GD926" s="8"/>
      <c r="GE926" s="8"/>
      <c r="GF926" s="8"/>
      <c r="GG926" s="8"/>
      <c r="GH926" s="8"/>
      <c r="GI926" s="8"/>
      <c r="GJ926" s="8"/>
      <c r="GK926" s="8"/>
      <c r="GL926" s="8"/>
      <c r="GM926" s="8"/>
      <c r="GN926" s="8"/>
      <c r="GO926" s="8"/>
      <c r="GP926" s="8"/>
      <c r="GQ926" s="8"/>
      <c r="GR926" s="8"/>
      <c r="GS926" s="8"/>
    </row>
    <row r="927" spans="1:201" x14ac:dyDescent="0.25">
      <c r="A927" s="115">
        <f>$A$73</f>
        <v>20213</v>
      </c>
      <c r="B927" s="19">
        <f t="shared" si="3379"/>
        <v>1.2515795519816197</v>
      </c>
      <c r="C927" s="19">
        <f t="shared" si="3398"/>
        <v>1.0535796236805874</v>
      </c>
      <c r="D927" s="8"/>
      <c r="E927" s="8"/>
      <c r="F927" s="8"/>
      <c r="G927" s="8"/>
      <c r="H927" s="8"/>
      <c r="I927" s="8"/>
      <c r="J927" s="8"/>
      <c r="K927" s="8"/>
      <c r="L927" s="8"/>
      <c r="M927" s="8"/>
      <c r="N927" s="8"/>
      <c r="O927" s="8"/>
      <c r="P927" s="8"/>
      <c r="Q927" s="8"/>
      <c r="R927" s="8"/>
      <c r="S927" s="8"/>
      <c r="T927" s="8"/>
      <c r="U927" s="8"/>
      <c r="V927" s="8"/>
      <c r="W927" s="8"/>
      <c r="X927" s="8"/>
      <c r="Y927" s="8"/>
      <c r="Z927" s="8"/>
      <c r="AA927" s="8"/>
      <c r="AB927" s="8"/>
      <c r="AC927" s="8"/>
      <c r="AD927" s="8"/>
      <c r="AE927" s="8"/>
      <c r="AF927" s="8"/>
      <c r="AG927" s="8"/>
      <c r="AH927" s="8"/>
      <c r="AI927" s="8"/>
      <c r="AJ927" s="8"/>
      <c r="AK927" s="8"/>
      <c r="AL927" s="8"/>
      <c r="AM927" s="8"/>
      <c r="AN927" s="8"/>
      <c r="AO927" s="8"/>
      <c r="AP927" s="19">
        <f t="shared" si="3399"/>
        <v>1.2787706017631277</v>
      </c>
      <c r="AQ927" s="19">
        <f t="shared" si="3399"/>
        <v>1.0547573106536035</v>
      </c>
      <c r="AR927" s="8"/>
      <c r="AS927" s="8"/>
      <c r="AT927" s="8"/>
      <c r="AU927" s="8"/>
      <c r="AV927" s="8"/>
      <c r="AW927" s="8"/>
      <c r="AX927" s="8"/>
      <c r="AY927" s="8"/>
      <c r="AZ927" s="8"/>
      <c r="BA927" s="8"/>
      <c r="BB927" s="8"/>
      <c r="BC927" s="8"/>
      <c r="BD927" s="8"/>
      <c r="BE927" s="8"/>
      <c r="BF927" s="8"/>
      <c r="BG927" s="8"/>
      <c r="BH927" s="8"/>
      <c r="BI927" s="8"/>
      <c r="BJ927" s="8"/>
      <c r="BK927" s="8"/>
      <c r="BL927" s="8"/>
      <c r="BM927" s="8"/>
      <c r="BN927" s="8"/>
      <c r="BO927" s="8"/>
      <c r="BP927" s="8"/>
      <c r="BQ927" s="8"/>
      <c r="BR927" s="8"/>
      <c r="BS927" s="8"/>
      <c r="BT927" s="8"/>
      <c r="BU927" s="8"/>
      <c r="BV927" s="8"/>
      <c r="BW927" s="8"/>
      <c r="BX927" s="8"/>
      <c r="BY927" s="8"/>
      <c r="BZ927" s="8"/>
      <c r="CA927" s="8"/>
      <c r="CB927" s="8"/>
      <c r="CC927" s="8"/>
      <c r="CD927" s="19">
        <f t="shared" si="3400"/>
        <v>1.1803610595579552</v>
      </c>
      <c r="CE927" s="19">
        <f t="shared" si="3400"/>
        <v>1.0840480274442539</v>
      </c>
      <c r="CF927" s="8"/>
      <c r="CG927" s="8"/>
      <c r="CH927" s="8"/>
      <c r="CI927" s="8"/>
      <c r="CJ927" s="8"/>
      <c r="CK927" s="8"/>
      <c r="CL927" s="8"/>
      <c r="CM927" s="8"/>
      <c r="CN927" s="8"/>
      <c r="CO927" s="8"/>
      <c r="CP927" s="8"/>
      <c r="CQ927" s="8"/>
      <c r="CR927" s="8"/>
      <c r="CS927" s="8"/>
      <c r="CT927" s="8"/>
      <c r="CU927" s="8"/>
      <c r="CV927" s="8"/>
      <c r="CW927" s="8"/>
      <c r="CX927" s="8"/>
      <c r="CY927" s="8"/>
      <c r="CZ927" s="8"/>
      <c r="DA927" s="8"/>
      <c r="DB927" s="8"/>
      <c r="DC927" s="8"/>
      <c r="DD927" s="8"/>
      <c r="DE927" s="8"/>
      <c r="DF927" s="8"/>
      <c r="DG927" s="8"/>
      <c r="DH927" s="8"/>
      <c r="DI927" s="8"/>
      <c r="DJ927" s="8"/>
      <c r="DK927" s="8"/>
      <c r="DL927" s="8"/>
      <c r="DM927" s="8"/>
      <c r="DN927" s="8"/>
      <c r="DO927" s="8"/>
      <c r="DP927" s="8"/>
      <c r="DQ927" s="8"/>
      <c r="DR927" s="19">
        <f t="shared" si="3401"/>
        <v>1.818056985925163</v>
      </c>
      <c r="DS927" s="19">
        <f t="shared" si="3401"/>
        <v>1.220166163141994</v>
      </c>
      <c r="DT927" s="8"/>
      <c r="DU927" s="8"/>
      <c r="DV927" s="8"/>
      <c r="DW927" s="8"/>
      <c r="DX927" s="8"/>
      <c r="DY927" s="8"/>
      <c r="DZ927" s="8"/>
      <c r="EA927" s="8"/>
      <c r="EB927" s="8"/>
      <c r="EC927" s="8"/>
      <c r="ED927" s="8"/>
      <c r="EE927" s="8"/>
      <c r="EF927" s="8"/>
      <c r="EG927" s="8"/>
      <c r="EH927" s="8"/>
      <c r="EI927" s="8"/>
      <c r="EJ927" s="8"/>
      <c r="EK927" s="8"/>
      <c r="EL927" s="8"/>
      <c r="EM927" s="8"/>
      <c r="EN927" s="8"/>
      <c r="EO927" s="8"/>
      <c r="EP927" s="8"/>
      <c r="EQ927" s="8"/>
      <c r="ER927" s="8"/>
      <c r="ES927" s="8"/>
      <c r="ET927" s="8"/>
      <c r="EU927" s="8"/>
      <c r="EV927" s="8"/>
      <c r="EW927" s="8"/>
      <c r="EX927" s="8"/>
      <c r="EY927" s="8"/>
      <c r="EZ927" s="8"/>
      <c r="FA927" s="8"/>
      <c r="FB927" s="8"/>
      <c r="FC927" s="8"/>
      <c r="FD927" s="8"/>
      <c r="FE927" s="8"/>
      <c r="FF927" s="19">
        <f t="shared" si="3402"/>
        <v>1.2743053125218731</v>
      </c>
      <c r="FG927" s="19">
        <f t="shared" si="3402"/>
        <v>1.0337434545387967</v>
      </c>
      <c r="FH927" s="8"/>
      <c r="FI927" s="8"/>
      <c r="FJ927" s="8"/>
      <c r="FK927" s="8"/>
      <c r="FL927" s="8"/>
      <c r="FM927" s="8"/>
      <c r="FN927" s="8"/>
      <c r="FO927" s="8"/>
      <c r="FP927" s="8"/>
      <c r="FQ927" s="8"/>
      <c r="FR927" s="8"/>
      <c r="FS927" s="8"/>
      <c r="FT927" s="8"/>
      <c r="FU927" s="8"/>
      <c r="FV927" s="8"/>
      <c r="FW927" s="8"/>
      <c r="FX927" s="8"/>
      <c r="FY927" s="8"/>
      <c r="FZ927" s="8"/>
      <c r="GA927" s="8"/>
      <c r="GB927" s="8"/>
      <c r="GC927" s="8"/>
      <c r="GD927" s="8"/>
      <c r="GE927" s="8"/>
      <c r="GF927" s="8"/>
      <c r="GG927" s="8"/>
      <c r="GH927" s="8"/>
      <c r="GI927" s="8"/>
      <c r="GJ927" s="8"/>
      <c r="GK927" s="8"/>
      <c r="GL927" s="8"/>
      <c r="GM927" s="8"/>
      <c r="GN927" s="8"/>
      <c r="GO927" s="8"/>
      <c r="GP927" s="8"/>
      <c r="GQ927" s="8"/>
      <c r="GR927" s="8"/>
      <c r="GS927" s="8"/>
    </row>
    <row r="928" spans="1:201" x14ac:dyDescent="0.25">
      <c r="A928" s="115">
        <f>$A$74</f>
        <v>20214</v>
      </c>
      <c r="B928" s="19">
        <f t="shared" si="3379"/>
        <v>1.2980567594016497</v>
      </c>
      <c r="C928" s="8"/>
      <c r="D928" s="8"/>
      <c r="E928" s="8"/>
      <c r="F928" s="8"/>
      <c r="G928" s="8"/>
      <c r="H928" s="8"/>
      <c r="I928" s="8"/>
      <c r="J928" s="8"/>
      <c r="K928" s="8"/>
      <c r="L928" s="8"/>
      <c r="M928" s="8"/>
      <c r="N928" s="8"/>
      <c r="O928" s="8"/>
      <c r="P928" s="8"/>
      <c r="Q928" s="8"/>
      <c r="R928" s="8"/>
      <c r="S928" s="8"/>
      <c r="T928" s="8"/>
      <c r="U928" s="8"/>
      <c r="V928" s="8"/>
      <c r="W928" s="8"/>
      <c r="X928" s="8"/>
      <c r="Y928" s="8"/>
      <c r="Z928" s="8"/>
      <c r="AA928" s="8"/>
      <c r="AB928" s="8"/>
      <c r="AC928" s="8"/>
      <c r="AD928" s="8"/>
      <c r="AE928" s="8"/>
      <c r="AF928" s="8"/>
      <c r="AG928" s="8"/>
      <c r="AH928" s="8"/>
      <c r="AI928" s="8"/>
      <c r="AJ928" s="8"/>
      <c r="AK928" s="8"/>
      <c r="AL928" s="8"/>
      <c r="AM928" s="8"/>
      <c r="AN928" s="8"/>
      <c r="AO928" s="8"/>
      <c r="AP928" s="19">
        <f t="shared" si="3399"/>
        <v>1.3566528166972653</v>
      </c>
      <c r="AQ928" s="8"/>
      <c r="AR928" s="8"/>
      <c r="AS928" s="8"/>
      <c r="AT928" s="8"/>
      <c r="AU928" s="8"/>
      <c r="AV928" s="8"/>
      <c r="AW928" s="8"/>
      <c r="AX928" s="8"/>
      <c r="AY928" s="8"/>
      <c r="AZ928" s="8"/>
      <c r="BA928" s="8"/>
      <c r="BB928" s="8"/>
      <c r="BC928" s="8"/>
      <c r="BD928" s="8"/>
      <c r="BE928" s="8"/>
      <c r="BF928" s="8"/>
      <c r="BG928" s="8"/>
      <c r="BH928" s="8"/>
      <c r="BI928" s="8"/>
      <c r="BJ928" s="8"/>
      <c r="BK928" s="8"/>
      <c r="BL928" s="8"/>
      <c r="BM928" s="8"/>
      <c r="BN928" s="8"/>
      <c r="BO928" s="8"/>
      <c r="BP928" s="8"/>
      <c r="BQ928" s="8"/>
      <c r="BR928" s="8"/>
      <c r="BS928" s="8"/>
      <c r="BT928" s="8"/>
      <c r="BU928" s="8"/>
      <c r="BV928" s="8"/>
      <c r="BW928" s="8"/>
      <c r="BX928" s="8"/>
      <c r="BY928" s="8"/>
      <c r="BZ928" s="8"/>
      <c r="CA928" s="8"/>
      <c r="CB928" s="8"/>
      <c r="CC928" s="8"/>
      <c r="CD928" s="19">
        <f t="shared" si="3400"/>
        <v>1.2007399067074151</v>
      </c>
      <c r="CE928" s="8"/>
      <c r="CF928" s="8"/>
      <c r="CG928" s="8"/>
      <c r="CH928" s="8"/>
      <c r="CI928" s="8"/>
      <c r="CJ928" s="8"/>
      <c r="CK928" s="8"/>
      <c r="CL928" s="8"/>
      <c r="CM928" s="8"/>
      <c r="CN928" s="8"/>
      <c r="CO928" s="8"/>
      <c r="CP928" s="8"/>
      <c r="CQ928" s="8"/>
      <c r="CR928" s="8"/>
      <c r="CS928" s="8"/>
      <c r="CT928" s="8"/>
      <c r="CU928" s="8"/>
      <c r="CV928" s="8"/>
      <c r="CW928" s="8"/>
      <c r="CX928" s="8"/>
      <c r="CY928" s="8"/>
      <c r="CZ928" s="8"/>
      <c r="DA928" s="8"/>
      <c r="DB928" s="8"/>
      <c r="DC928" s="8"/>
      <c r="DD928" s="8"/>
      <c r="DE928" s="8"/>
      <c r="DF928" s="8"/>
      <c r="DG928" s="8"/>
      <c r="DH928" s="8"/>
      <c r="DI928" s="8"/>
      <c r="DJ928" s="8"/>
      <c r="DK928" s="8"/>
      <c r="DL928" s="8"/>
      <c r="DM928" s="8"/>
      <c r="DN928" s="8"/>
      <c r="DO928" s="8"/>
      <c r="DP928" s="8"/>
      <c r="DQ928" s="8"/>
      <c r="DR928" s="19">
        <f t="shared" si="3401"/>
        <v>2.0608519269776875</v>
      </c>
      <c r="DS928" s="8"/>
      <c r="DT928" s="8"/>
      <c r="DU928" s="8"/>
      <c r="DV928" s="8"/>
      <c r="DW928" s="8"/>
      <c r="DX928" s="8"/>
      <c r="DY928" s="8"/>
      <c r="DZ928" s="8"/>
      <c r="EA928" s="8"/>
      <c r="EB928" s="8"/>
      <c r="EC928" s="8"/>
      <c r="ED928" s="8"/>
      <c r="EE928" s="8"/>
      <c r="EF928" s="8"/>
      <c r="EG928" s="8"/>
      <c r="EH928" s="8"/>
      <c r="EI928" s="8"/>
      <c r="EJ928" s="8"/>
      <c r="EK928" s="8"/>
      <c r="EL928" s="8"/>
      <c r="EM928" s="8"/>
      <c r="EN928" s="8"/>
      <c r="EO928" s="8"/>
      <c r="EP928" s="8"/>
      <c r="EQ928" s="8"/>
      <c r="ER928" s="8"/>
      <c r="ES928" s="8"/>
      <c r="ET928" s="8"/>
      <c r="EU928" s="8"/>
      <c r="EV928" s="8"/>
      <c r="EW928" s="8"/>
      <c r="EX928" s="8"/>
      <c r="EY928" s="8"/>
      <c r="EZ928" s="8"/>
      <c r="FA928" s="8"/>
      <c r="FB928" s="8"/>
      <c r="FC928" s="8"/>
      <c r="FD928" s="8"/>
      <c r="FE928" s="8"/>
      <c r="FF928" s="19">
        <f t="shared" si="3402"/>
        <v>1.3321105095380257</v>
      </c>
      <c r="FG928" s="8"/>
      <c r="FH928" s="8"/>
      <c r="FI928" s="8"/>
      <c r="FJ928" s="8"/>
      <c r="FK928" s="8"/>
      <c r="FL928" s="8"/>
      <c r="FM928" s="8"/>
      <c r="FN928" s="8"/>
      <c r="FO928" s="8"/>
      <c r="FP928" s="8"/>
      <c r="FQ928" s="8"/>
      <c r="FR928" s="8"/>
      <c r="FS928" s="8"/>
      <c r="FT928" s="8"/>
      <c r="FU928" s="8"/>
      <c r="FV928" s="8"/>
      <c r="FW928" s="8"/>
      <c r="FX928" s="8"/>
      <c r="FY928" s="8"/>
      <c r="FZ928" s="8"/>
      <c r="GA928" s="8"/>
      <c r="GB928" s="8"/>
      <c r="GC928" s="8"/>
      <c r="GD928" s="8"/>
      <c r="GE928" s="8"/>
      <c r="GF928" s="8"/>
      <c r="GG928" s="8"/>
      <c r="GH928" s="8"/>
      <c r="GI928" s="8"/>
      <c r="GJ928" s="8"/>
      <c r="GK928" s="8"/>
      <c r="GL928" s="8"/>
      <c r="GM928" s="8"/>
      <c r="GN928" s="8"/>
      <c r="GO928" s="8"/>
      <c r="GP928" s="8"/>
      <c r="GQ928" s="8"/>
      <c r="GR928" s="8"/>
      <c r="GS928" s="8"/>
    </row>
    <row r="929" spans="1:201" x14ac:dyDescent="0.25">
      <c r="M929" s="20"/>
      <c r="U929" s="21"/>
      <c r="AO929" s="21" t="s">
        <v>3</v>
      </c>
      <c r="BA929" s="20"/>
      <c r="BI929" s="21"/>
      <c r="CC929" s="21" t="s">
        <v>3</v>
      </c>
      <c r="CO929" s="20"/>
      <c r="CW929" s="21"/>
      <c r="DQ929" s="21" t="s">
        <v>3</v>
      </c>
      <c r="EC929" s="20"/>
      <c r="EK929" s="21"/>
      <c r="FE929" s="21" t="s">
        <v>3</v>
      </c>
      <c r="FQ929" s="20"/>
      <c r="FY929" s="21"/>
      <c r="GS929" s="21" t="s">
        <v>3</v>
      </c>
    </row>
    <row r="930" spans="1:201" x14ac:dyDescent="0.25">
      <c r="A930" s="116" t="s">
        <v>2</v>
      </c>
      <c r="B930" s="28">
        <f>IFERROR(SUM(C869:C880)/SUM(B869:B880),1)</f>
        <v>1.2491022533441063</v>
      </c>
      <c r="C930" s="28">
        <f>IFERROR(SUM(D868:D879)/SUM(C868:C879),1)</f>
        <v>1.0529095473458361</v>
      </c>
      <c r="D930" s="28">
        <f>IFERROR(SUM(E867:E878)/SUM(D867:D878),1)</f>
        <v>1.0318345180097437</v>
      </c>
      <c r="E930" s="28">
        <f>IFERROR(SUM(F866:F877)/SUM(E866:E877),1)</f>
        <v>1.0215392461263855</v>
      </c>
      <c r="F930" s="28">
        <f>IFERROR(SUM(G865:G876)/SUM(F865:F876),1)</f>
        <v>1.0144811337342194</v>
      </c>
      <c r="G930" s="28">
        <f>IFERROR(SUM(H864:H875)/SUM(G864:G875),1)</f>
        <v>1.0113833044867528</v>
      </c>
      <c r="H930" s="28">
        <f>IFERROR(SUM(I863:I874)/SUM(H863:H874),1)</f>
        <v>1.0109017513666734</v>
      </c>
      <c r="I930" s="28">
        <f>IFERROR(SUM(J862:J873)/SUM(I862:I873),1)</f>
        <v>1.0143162941011621</v>
      </c>
      <c r="J930" s="28">
        <f>IFERROR(SUM(K861:K872)/SUM(J861:J872),1)</f>
        <v>1.0051627839675878</v>
      </c>
      <c r="K930" s="28">
        <f>IFERROR(SUM(L860:L871)/SUM(K860:K871),1)</f>
        <v>1.0024601371955579</v>
      </c>
      <c r="L930" s="28">
        <f>IFERROR(SUM(M859:M870)/SUM(L859:L870),1)</f>
        <v>1.0013378078091697</v>
      </c>
      <c r="M930" s="28">
        <f>IFERROR(SUM(N858:N869)/SUM(M858:M869),1)</f>
        <v>1.0010716850704731</v>
      </c>
      <c r="N930" s="28">
        <f>IFERROR(SUM(O857:O868)/SUM(N857:N868),1)</f>
        <v>1.0008217937465409</v>
      </c>
      <c r="O930" s="28">
        <f>IFERROR(SUM(P856:P867)/SUM(O856:O867),1)</f>
        <v>1.0006261110676311</v>
      </c>
      <c r="P930" s="28">
        <f>IFERROR(SUM(Q855:Q866)/SUM(P855:P866),1)</f>
        <v>1.0004250820799938</v>
      </c>
      <c r="Q930" s="28">
        <f>IFERROR(SUM(R854:R865)/SUM(Q854:Q865),1)</f>
        <v>1.0003195085174243</v>
      </c>
      <c r="R930" s="28">
        <f>IFERROR(SUM(S853:S864)/SUM(R853:R864),1)</f>
        <v>1.0002358728982039</v>
      </c>
      <c r="S930" s="28">
        <f>IFERROR(SUM(T852:T863)/SUM(S852:S863),1)</f>
        <v>1.0000900510476876</v>
      </c>
      <c r="T930" s="28">
        <f>IFERROR(SUM(U851:U862)/SUM(T851:T862),1)</f>
        <v>1.00011297775468</v>
      </c>
      <c r="U930" s="28">
        <f>IFERROR(SUM(V850:V861)/SUM(U850:U861),1)</f>
        <v>1.00008522824123</v>
      </c>
      <c r="V930" s="28">
        <f>IFERROR(SUM(W849:W860)/SUM(V849:V860),1)</f>
        <v>1.0000632591093117</v>
      </c>
      <c r="W930" s="28">
        <f>IFERROR(SUM(X848:X859)/SUM(W848:W859),1)</f>
        <v>1.0000646701235787</v>
      </c>
      <c r="X930" s="28">
        <f>IFERROR(SUM(Y847:Y858)/SUM(X847:X858),1)</f>
        <v>1.0000362078329612</v>
      </c>
      <c r="Y930" s="28">
        <f>IFERROR(SUM(Z846:Z857)/SUM(Y846:Y857),1)</f>
        <v>1.0000372224600325</v>
      </c>
      <c r="Z930" s="28">
        <f>IFERROR(SUM(AA845:AA856)/SUM(Z845:Z856),1)</f>
        <v>1.0000319550073498</v>
      </c>
      <c r="AA930" s="28">
        <f>IFERROR(SUM(AB844:AB855)/SUM(AA844:AA855),1)</f>
        <v>1.0000395147587624</v>
      </c>
      <c r="AB930" s="28">
        <f>IFERROR(SUM(AC843:AC854)/SUM(AB843:AB854),1)</f>
        <v>1.0000067803505441</v>
      </c>
      <c r="AC930" s="28">
        <f>IFERROR(SUM(AD842:AD853)/SUM(AC842:AC853),1)</f>
        <v>1</v>
      </c>
      <c r="AD930" s="28">
        <f>IFERROR(SUM(AE842:AE852)/SUM(AD842:AD852),1)</f>
        <v>1</v>
      </c>
      <c r="AE930" s="28">
        <f>IFERROR(SUM(AF842:AF851)/SUM(AE842:AE851),1)</f>
        <v>1</v>
      </c>
      <c r="AF930" s="28">
        <f>IFERROR(SUM(AG842:AG850)/SUM(AF842:AF850),1)</f>
        <v>1.000030015307807</v>
      </c>
      <c r="AG930" s="28">
        <f>IFERROR(SUM(AH842:AH849)/SUM(AG842:AG849),1)</f>
        <v>1.0000344803806633</v>
      </c>
      <c r="AH930" s="28">
        <f>IFERROR(SUM(AI842:AI848)/SUM(AH842:AH848),1)</f>
        <v>1</v>
      </c>
      <c r="AI930" s="28">
        <f>IFERROR(SUM(AJ842:AJ847)/SUM(AI842:AI847),1)</f>
        <v>1.0000157636710436</v>
      </c>
      <c r="AJ930" s="28">
        <f>IFERROR(SUM(AK842:AK846)/SUM(AJ842:AJ846),1)</f>
        <v>1.0000381934498233</v>
      </c>
      <c r="AK930" s="28">
        <f>IFERROR(SUM(AL842:AL845)/SUM(AK842:AK845),1)</f>
        <v>1</v>
      </c>
      <c r="AL930" s="28">
        <f>IFERROR(SUM(AM842:AM844)/SUM(AL842:AL844),1)</f>
        <v>1</v>
      </c>
      <c r="AM930" s="28">
        <f>IFERROR(SUM(AN842:AN843)/SUM(AM842:AM843),1)</f>
        <v>1</v>
      </c>
      <c r="AN930" s="28">
        <f>IFERROR(SUM(AO842:AO842)/SUM(AN842:AN842),1)</f>
        <v>1</v>
      </c>
      <c r="AO930" s="29">
        <v>1</v>
      </c>
      <c r="AP930" s="28">
        <f>IFERROR(SUM(AQ869:AQ880)/SUM(AP869:AP880),1)</f>
        <v>1.2401442147735453</v>
      </c>
      <c r="AQ930" s="28">
        <f>IFERROR(SUM(AR868:AR879)/SUM(AQ868:AQ879),1)</f>
        <v>1.0395408818768148</v>
      </c>
      <c r="AR930" s="28">
        <f>IFERROR(SUM(AS867:AS878)/SUM(AR867:AR878),1)</f>
        <v>1.0125461085876293</v>
      </c>
      <c r="AS930" s="28">
        <f>IFERROR(SUM(AT866:AT877)/SUM(AS866:AS877),1)</f>
        <v>1.0058800104809855</v>
      </c>
      <c r="AT930" s="28">
        <f>IFERROR(SUM(AU865:AU876)/SUM(AT865:AT876),1)</f>
        <v>1.0029572827385813</v>
      </c>
      <c r="AU930" s="28">
        <f>IFERROR(SUM(AV864:AV875)/SUM(AU864:AU875),1)</f>
        <v>1.0017684310817343</v>
      </c>
      <c r="AV930" s="28">
        <f>IFERROR(SUM(AW863:AW874)/SUM(AV863:AV874),1)</f>
        <v>1.0012907419818866</v>
      </c>
      <c r="AW930" s="28">
        <f>IFERROR(SUM(AX862:AX873)/SUM(AW862:AW873),1)</f>
        <v>1.0011218233231185</v>
      </c>
      <c r="AX930" s="28">
        <f>IFERROR(SUM(AY861:AY872)/SUM(AX861:AX872),1)</f>
        <v>1.0006032367300728</v>
      </c>
      <c r="AY930" s="28">
        <f>IFERROR(SUM(AZ860:AZ871)/SUM(AY860:AY871),1)</f>
        <v>1.0004160545367389</v>
      </c>
      <c r="AZ930" s="28">
        <f>IFERROR(SUM(BA859:BA870)/SUM(AZ859:AZ870),1)</f>
        <v>1.00042167349717</v>
      </c>
      <c r="BA930" s="28">
        <f>IFERROR(SUM(BB858:BB869)/SUM(BA858:BA869),1)</f>
        <v>1.000377725933042</v>
      </c>
      <c r="BB930" s="28">
        <f>IFERROR(SUM(BC857:BC868)/SUM(BB857:BB868),1)</f>
        <v>1.0001156333686365</v>
      </c>
      <c r="BC930" s="28">
        <f>IFERROR(SUM(BD856:BD867)/SUM(BC856:BC867),1)</f>
        <v>1.0000686927505369</v>
      </c>
      <c r="BD930" s="28">
        <f>IFERROR(SUM(BE855:BE866)/SUM(BD855:BD866),1)</f>
        <v>1.0000479733268304</v>
      </c>
      <c r="BE930" s="28">
        <f>IFERROR(SUM(BF854:BF865)/SUM(BE854:BE865),1)</f>
        <v>1.0000322799315666</v>
      </c>
      <c r="BF930" s="28">
        <f>IFERROR(SUM(BG853:BG864)/SUM(BF853:BF864),1)</f>
        <v>1.000029775318156</v>
      </c>
      <c r="BG930" s="28">
        <f>IFERROR(SUM(BH852:BH863)/SUM(BG852:BG863),1)</f>
        <v>1.0000218519530184</v>
      </c>
      <c r="BH930" s="28">
        <f>IFERROR(SUM(BI851:BI862)/SUM(BH851:BH862),1)</f>
        <v>1.0000082653849809</v>
      </c>
      <c r="BI930" s="28">
        <f>IFERROR(SUM(BJ850:BJ861)/SUM(BI850:BI861),1)</f>
        <v>1.0000069489129815</v>
      </c>
      <c r="BJ930" s="28">
        <f>IFERROR(SUM(BK849:BK860)/SUM(BJ849:BJ860),1)</f>
        <v>1</v>
      </c>
      <c r="BK930" s="28">
        <f>IFERROR(SUM(BL848:BL859)/SUM(BK848:BK859),1)</f>
        <v>1.0000056643664619</v>
      </c>
      <c r="BL930" s="28">
        <f>IFERROR(SUM(BM847:BM858)/SUM(BL847:BL858),1)</f>
        <v>1.0000028640041929</v>
      </c>
      <c r="BM930" s="28">
        <f>IFERROR(SUM(BN846:BN857)/SUM(BM846:BM857),1)</f>
        <v>1.0000028940377035</v>
      </c>
      <c r="BN930" s="28">
        <f>IFERROR(SUM(BO845:BO856)/SUM(BN845:BN856),1)</f>
        <v>1.0000044068847291</v>
      </c>
      <c r="BO930" s="28">
        <f>IFERROR(SUM(BP844:BP855)/SUM(BO844:BO855),1)</f>
        <v>1.0000014928626237</v>
      </c>
      <c r="BP930" s="28">
        <f>IFERROR(SUM(BQ843:BQ854)/SUM(BP843:BP854),1)</f>
        <v>1.0000015090057464</v>
      </c>
      <c r="BQ930" s="28">
        <f>IFERROR(SUM(BR842:BR853)/SUM(BQ842:BQ853),1)</f>
        <v>1</v>
      </c>
      <c r="BR930" s="28">
        <f>IFERROR(SUM(BS842:BS852)/SUM(BR842:BR852),1)</f>
        <v>1.0000016657116586</v>
      </c>
      <c r="BS930" s="28">
        <f>IFERROR(SUM(BT842:BT851)/SUM(BS842:BS851),1)</f>
        <v>1</v>
      </c>
      <c r="BT930" s="28">
        <f>IFERROR(SUM(BU842:BU850)/SUM(BT842:BT850),1)</f>
        <v>1</v>
      </c>
      <c r="BU930" s="28">
        <f>IFERROR(SUM(BV842:BV849)/SUM(BU842:BU849),1)</f>
        <v>1</v>
      </c>
      <c r="BV930" s="28">
        <f>IFERROR(SUM(BW842:BW848)/SUM(BV842:BV848),1)</f>
        <v>1</v>
      </c>
      <c r="BW930" s="28">
        <f>IFERROR(SUM(BX842:BX847)/SUM(BW842:BW847),1)</f>
        <v>1</v>
      </c>
      <c r="BX930" s="28">
        <f>IFERROR(SUM(BY842:BY846)/SUM(BX842:BX846),1)</f>
        <v>1</v>
      </c>
      <c r="BY930" s="28">
        <f>IFERROR(SUM(BZ842:BZ845)/SUM(BY842:BY845),1)</f>
        <v>1</v>
      </c>
      <c r="BZ930" s="28">
        <f>IFERROR(SUM(CA842:CA844)/SUM(BZ842:BZ844),1)</f>
        <v>1.0000062380307784</v>
      </c>
      <c r="CA930" s="28">
        <f>IFERROR(SUM(CB842:CB843)/SUM(CA842:CA843),1)</f>
        <v>1</v>
      </c>
      <c r="CB930" s="28">
        <f>IFERROR(SUM(CC842:CC842)/SUM(CB842:CB842),1)</f>
        <v>1</v>
      </c>
      <c r="CC930" s="29">
        <v>1</v>
      </c>
      <c r="CD930" s="28">
        <f>IFERROR(SUM(CE869:CE880)/SUM(CD869:CD880),1)</f>
        <v>1.1756828139079638</v>
      </c>
      <c r="CE930" s="28">
        <f>IFERROR(SUM(CF868:CF879)/SUM(CE868:CE879),1)</f>
        <v>1.0850578330317098</v>
      </c>
      <c r="CF930" s="28">
        <f>IFERROR(SUM(CG867:CG878)/SUM(CF867:CF878),1)</f>
        <v>1.0441843487834943</v>
      </c>
      <c r="CG930" s="28">
        <f>IFERROR(SUM(CH866:CH877)/SUM(CG866:CG877),1)</f>
        <v>1.023105100028177</v>
      </c>
      <c r="CH930" s="28">
        <f>IFERROR(SUM(CI865:CI876)/SUM(CH865:CH876),1)</f>
        <v>1.0136121753937846</v>
      </c>
      <c r="CI930" s="28">
        <f>IFERROR(SUM(CJ864:CJ875)/SUM(CI864:CI875),1)</f>
        <v>1.0081949904978331</v>
      </c>
      <c r="CJ930" s="28">
        <f>IFERROR(SUM(CK863:CK874)/SUM(CJ863:CJ874),1)</f>
        <v>1.006378184318069</v>
      </c>
      <c r="CK930" s="28">
        <f>IFERROR(SUM(CL862:CL873)/SUM(CK862:CK873),1)</f>
        <v>1.0060637545119886</v>
      </c>
      <c r="CL930" s="28">
        <f>IFERROR(SUM(CM861:CM872)/SUM(CL861:CL872),1)</f>
        <v>1.0020799209630034</v>
      </c>
      <c r="CM930" s="28">
        <f>IFERROR(SUM(CN860:CN871)/SUM(CM860:CM871),1)</f>
        <v>1.0013832315003395</v>
      </c>
      <c r="CN930" s="28">
        <f>IFERROR(SUM(CO859:CO870)/SUM(CN859:CN870),1)</f>
        <v>1.0008834290381459</v>
      </c>
      <c r="CO930" s="28">
        <f>IFERROR(SUM(CP858:CP869)/SUM(CO858:CO869),1)</f>
        <v>1.00080005224831</v>
      </c>
      <c r="CP930" s="28">
        <f>IFERROR(SUM(CQ857:CQ868)/SUM(CP857:CP868),1)</f>
        <v>1.0004979599704438</v>
      </c>
      <c r="CQ930" s="28">
        <f>IFERROR(SUM(CR856:CR867)/SUM(CQ856:CQ867),1)</f>
        <v>1.0004113175608869</v>
      </c>
      <c r="CR930" s="28">
        <f>IFERROR(SUM(CS855:CS866)/SUM(CR855:CR866),1)</f>
        <v>1.0003032730157002</v>
      </c>
      <c r="CS930" s="28">
        <f>IFERROR(SUM(CT854:CT865)/SUM(CS854:CS865),1)</f>
        <v>1.0002460100249084</v>
      </c>
      <c r="CT930" s="28">
        <f>IFERROR(SUM(CU853:CU864)/SUM(CT853:CT864),1)</f>
        <v>1.0001825900397134</v>
      </c>
      <c r="CU930" s="28">
        <f>IFERROR(SUM(CV852:CV863)/SUM(CU852:CU863),1)</f>
        <v>1.0001660264585801</v>
      </c>
      <c r="CV930" s="28">
        <f>IFERROR(SUM(CW851:CW862)/SUM(CV851:CV862),1)</f>
        <v>1.0001347234800573</v>
      </c>
      <c r="CW930" s="28">
        <f>IFERROR(SUM(CX850:CX861)/SUM(CW850:CW861),1)</f>
        <v>1.0000748654293907</v>
      </c>
      <c r="CX930" s="28">
        <f>IFERROR(SUM(CY849:CY860)/SUM(CX849:CX860),1)</f>
        <v>1.0000301007623018</v>
      </c>
      <c r="CY930" s="28">
        <f>IFERROR(SUM(CZ848:CZ859)/SUM(CY848:CY859),1)</f>
        <v>1.0000301891349304</v>
      </c>
      <c r="CZ930" s="28">
        <f>IFERROR(SUM(DA847:DA858)/SUM(CZ847:CZ858),1)</f>
        <v>1.0000150967323123</v>
      </c>
      <c r="DA930" s="28">
        <f>IFERROR(SUM(DB846:DB857)/SUM(DA846:DA857),1)</f>
        <v>1.0000151407331144</v>
      </c>
      <c r="DB930" s="28">
        <f>IFERROR(SUM(DC845:DC856)/SUM(DB845:DB856),1)</f>
        <v>1.0000381001729748</v>
      </c>
      <c r="DC930" s="28">
        <f>IFERROR(SUM(DD844:DD855)/SUM(DC844:DC855),1)</f>
        <v>1.0000076333547068</v>
      </c>
      <c r="DD930" s="28">
        <f>IFERROR(SUM(DE843:DE854)/SUM(DD843:DD854),1)</f>
        <v>1.0000384024577573</v>
      </c>
      <c r="DE930" s="28">
        <f>IFERROR(SUM(DF842:DF853)/SUM(DE842:DE853),1)</f>
        <v>1.0000230870458586</v>
      </c>
      <c r="DF930" s="28">
        <f>IFERROR(SUM(DG842:DG852)/SUM(DF842:DF852),1)</f>
        <v>1.0000252039418964</v>
      </c>
      <c r="DG930" s="28">
        <f>IFERROR(SUM(DH842:DH851)/SUM(DG842:DG851),1)</f>
        <v>1.0000373022978215</v>
      </c>
      <c r="DH930" s="28">
        <f>IFERROR(SUM(DI842:DI850)/SUM(DH842:DH850),1)</f>
        <v>1</v>
      </c>
      <c r="DI930" s="28">
        <f>IFERROR(SUM(DJ842:DJ849)/SUM(DI842:DI849),1)</f>
        <v>1.0000117059009446</v>
      </c>
      <c r="DJ930" s="28">
        <f>IFERROR(SUM(DK842:DK848)/SUM(DJ842:DJ848),1)</f>
        <v>1</v>
      </c>
      <c r="DK930" s="28">
        <f>IFERROR(SUM(DL842:DL847)/SUM(DK842:DK847),1)</f>
        <v>1</v>
      </c>
      <c r="DL930" s="28">
        <f>IFERROR(SUM(DM842:DM846)/SUM(DL842:DL846),1)</f>
        <v>1</v>
      </c>
      <c r="DM930" s="28">
        <f>IFERROR(SUM(DN842:DN845)/SUM(DM842:DM845),1)</f>
        <v>1</v>
      </c>
      <c r="DN930" s="28">
        <f>IFERROR(SUM(DO842:DO844)/SUM(DN842:DN844),1)</f>
        <v>1</v>
      </c>
      <c r="DO930" s="28">
        <f>IFERROR(SUM(DP842:DP843)/SUM(DO842:DO843),1)</f>
        <v>1</v>
      </c>
      <c r="DP930" s="28">
        <f>IFERROR(SUM(DQ842:DQ842)/SUM(DP842:DP842),1)</f>
        <v>1</v>
      </c>
      <c r="DQ930" s="29">
        <v>1</v>
      </c>
      <c r="DR930" s="28">
        <f>IFERROR(SUM(DS869:DS880)/SUM(DR869:DR880),1)</f>
        <v>1.7567720249696352</v>
      </c>
      <c r="DS930" s="28">
        <f>IFERROR(SUM(DT868:DT879)/SUM(DS868:DS879),1)</f>
        <v>1.1402767707972135</v>
      </c>
      <c r="DT930" s="28">
        <f>IFERROR(SUM(DU867:DU878)/SUM(DT867:DT878),1)</f>
        <v>1.0723625071504455</v>
      </c>
      <c r="DU930" s="28">
        <f>IFERROR(SUM(DV866:DV877)/SUM(DU866:DU877),1)</f>
        <v>1.0502612683733694</v>
      </c>
      <c r="DV930" s="28">
        <f>IFERROR(SUM(DW865:DW876)/SUM(DV865:DV876),1)</f>
        <v>1.0326601469822347</v>
      </c>
      <c r="DW930" s="28">
        <f>IFERROR(SUM(DX864:DX875)/SUM(DW864:DW875),1)</f>
        <v>1.0202399368245691</v>
      </c>
      <c r="DX930" s="28">
        <f>IFERROR(SUM(DY863:DY874)/SUM(DX863:DX874),1)</f>
        <v>1.0157771236852398</v>
      </c>
      <c r="DY930" s="28">
        <f>IFERROR(SUM(DZ862:DZ873)/SUM(DY862:DY873),1)</f>
        <v>1.0127656277240764</v>
      </c>
      <c r="DZ930" s="28">
        <f>IFERROR(SUM(EA861:EA872)/SUM(DZ861:DZ872),1)</f>
        <v>1.0054489234134016</v>
      </c>
      <c r="EA930" s="28">
        <f>IFERROR(SUM(EB860:EB871)/SUM(EA860:EA871),1)</f>
        <v>1.0032833716702529</v>
      </c>
      <c r="EB930" s="28">
        <f>IFERROR(SUM(EC859:EC870)/SUM(EB859:EB870),1)</f>
        <v>1.0026953931619247</v>
      </c>
      <c r="EC930" s="28">
        <f>IFERROR(SUM(ED858:ED869)/SUM(EC858:EC869),1)</f>
        <v>1.0020950729663343</v>
      </c>
      <c r="ED930" s="28">
        <f>IFERROR(SUM(EE857:EE868)/SUM(ED857:ED868),1)</f>
        <v>1.0014624080387582</v>
      </c>
      <c r="EE930" s="28">
        <f>IFERROR(SUM(EF856:EF867)/SUM(EE856:EE867),1)</f>
        <v>1.0011820754379053</v>
      </c>
      <c r="EF930" s="28">
        <f>IFERROR(SUM(EG855:EG866)/SUM(EF855:EF866),1)</f>
        <v>1.0009163844142777</v>
      </c>
      <c r="EG930" s="28">
        <f>IFERROR(SUM(EH854:EH865)/SUM(EG854:EG865),1)</f>
        <v>1.0006425048640333</v>
      </c>
      <c r="EH930" s="28">
        <f>IFERROR(SUM(EI853:EI864)/SUM(EH853:EH864),1)</f>
        <v>1.0004784204763963</v>
      </c>
      <c r="EI930" s="28">
        <f>IFERROR(SUM(EJ852:EJ863)/SUM(EI852:EI863),1)</f>
        <v>1.000425688906547</v>
      </c>
      <c r="EJ930" s="28">
        <f>IFERROR(SUM(EK851:EK862)/SUM(EJ851:EJ862),1)</f>
        <v>1.0002529896566152</v>
      </c>
      <c r="EK930" s="28">
        <f>IFERROR(SUM(EL850:EL861)/SUM(EK850:EK861),1)</f>
        <v>1.000160105669742</v>
      </c>
      <c r="EL930" s="28">
        <f>IFERROR(SUM(EM849:EM860)/SUM(EL849:EL860),1)</f>
        <v>1.0001946681420462</v>
      </c>
      <c r="EM930" s="28">
        <f>IFERROR(SUM(EN848:EN859)/SUM(EM848:EM859),1)</f>
        <v>1.0000738903256452</v>
      </c>
      <c r="EN930" s="28">
        <f>IFERROR(SUM(EO847:EO858)/SUM(EN847:EN858),1)</f>
        <v>1.0001094846557255</v>
      </c>
      <c r="EO930" s="28">
        <f>IFERROR(SUM(EP846:EP857)/SUM(EO846:EO857),1)</f>
        <v>1.0000566732785492</v>
      </c>
      <c r="EP930" s="28">
        <f>IFERROR(SUM(EQ845:EQ856)/SUM(EP845:EP856),1)</f>
        <v>1.0001289777923692</v>
      </c>
      <c r="EQ930" s="28">
        <f>IFERROR(SUM(ER844:ER855)/SUM(EQ844:EQ855),1)</f>
        <v>1.0000604572990097</v>
      </c>
      <c r="ER930" s="28">
        <f>IFERROR(SUM(ES843:ES854)/SUM(ER843:ER854),1)</f>
        <v>1.0000375079704438</v>
      </c>
      <c r="ES930" s="28">
        <f>IFERROR(SUM(ET842:ET853)/SUM(ES842:ES853),1)</f>
        <v>1.0000770762412485</v>
      </c>
      <c r="ET930" s="28">
        <f>IFERROR(SUM(EU842:EU852)/SUM(ET842:ET852),1)</f>
        <v>1.0000141894288754</v>
      </c>
      <c r="EU930" s="28">
        <f>IFERROR(SUM(EV842:EV851)/SUM(EU842:EU851),1)</f>
        <v>1.0000316871841184</v>
      </c>
      <c r="EV930" s="28">
        <f>IFERROR(SUM(EW842:EW850)/SUM(EV842:EV850),1)</f>
        <v>1.0000714515379943</v>
      </c>
      <c r="EW930" s="28">
        <f>IFERROR(SUM(EX842:EX849)/SUM(EW842:EW849),1)</f>
        <v>1.0000610053684724</v>
      </c>
      <c r="EX930" s="28">
        <f>IFERROR(SUM(EY842:EY848)/SUM(EX842:EX848),1)</f>
        <v>1</v>
      </c>
      <c r="EY930" s="28">
        <f>IFERROR(SUM(EZ842:EZ847)/SUM(EY842:EY847),1)</f>
        <v>1</v>
      </c>
      <c r="EZ930" s="28">
        <f>IFERROR(SUM(FA842:FA846)/SUM(EZ842:EZ846),1)</f>
        <v>1.0000667712749975</v>
      </c>
      <c r="FA930" s="28">
        <f>IFERROR(SUM(FB842:FB845)/SUM(FA842:FA845),1)</f>
        <v>1</v>
      </c>
      <c r="FB930" s="28">
        <f>IFERROR(SUM(FC842:FC844)/SUM(FB842:FB844),1)</f>
        <v>1</v>
      </c>
      <c r="FC930" s="28">
        <f>IFERROR(SUM(FD842:FD843)/SUM(FC842:FC843),1)</f>
        <v>1</v>
      </c>
      <c r="FD930" s="28">
        <f>IFERROR(SUM(FE842:FE842)/SUM(FD842:FD842),1)</f>
        <v>1</v>
      </c>
      <c r="FE930" s="29">
        <v>1</v>
      </c>
      <c r="FF930" s="28">
        <f>IFERROR(SUM(FG869:FG880)/SUM(FF869:FF880),1)</f>
        <v>1.2922154609397603</v>
      </c>
      <c r="FG930" s="28">
        <f>IFERROR(SUM(FH868:FH879)/SUM(FG868:FG879),1)</f>
        <v>1.0339940403801706</v>
      </c>
      <c r="FH930" s="28">
        <f>IFERROR(SUM(FI867:FI878)/SUM(FH867:FH878),1)</f>
        <v>1.0102491564862157</v>
      </c>
      <c r="FI930" s="28">
        <f>IFERROR(SUM(FJ866:FJ877)/SUM(FI866:FI877),1)</f>
        <v>1.0066093799374127</v>
      </c>
      <c r="FJ930" s="28">
        <f>IFERROR(SUM(FK865:FK876)/SUM(FJ865:FJ876),1)</f>
        <v>1.0031635551691098</v>
      </c>
      <c r="FK930" s="28">
        <f>IFERROR(SUM(FL864:FL875)/SUM(FK864:FK875),1)</f>
        <v>1.001894267031104</v>
      </c>
      <c r="FL930" s="28">
        <f>IFERROR(SUM(FM863:FM874)/SUM(FL863:FL874),1)</f>
        <v>1.0012391932762621</v>
      </c>
      <c r="FM930" s="28">
        <f>IFERROR(SUM(FN862:FN873)/SUM(FM862:FM873),1)</f>
        <v>1.0012595171699827</v>
      </c>
      <c r="FN930" s="28">
        <f>IFERROR(SUM(FO861:FO872)/SUM(FN861:FN872),1)</f>
        <v>1.0007427552529173</v>
      </c>
      <c r="FO930" s="28">
        <f>IFERROR(SUM(FP860:FP871)/SUM(FO860:FO871),1)</f>
        <v>1.0004454417656736</v>
      </c>
      <c r="FP930" s="28">
        <f>IFERROR(SUM(FQ859:FQ870)/SUM(FP859:FP870),1)</f>
        <v>1.0003465290594749</v>
      </c>
      <c r="FQ930" s="28">
        <f>IFERROR(SUM(FR858:FR869)/SUM(FQ858:FQ869),1)</f>
        <v>1.0004036612600522</v>
      </c>
      <c r="FR930" s="28">
        <f>IFERROR(SUM(FS857:FS868)/SUM(FR857:FR868),1)</f>
        <v>1.0002703743455712</v>
      </c>
      <c r="FS930" s="28">
        <f>IFERROR(SUM(FT856:FT867)/SUM(FS856:FS867),1)</f>
        <v>1.0002067972890254</v>
      </c>
      <c r="FT930" s="28">
        <f>IFERROR(SUM(FU855:FU866)/SUM(FT855:FT866),1)</f>
        <v>1.000155182686046</v>
      </c>
      <c r="FU930" s="28">
        <f>IFERROR(SUM(FV854:FV865)/SUM(FU854:FU865),1)</f>
        <v>1.0001423789569486</v>
      </c>
      <c r="FV930" s="28">
        <f>IFERROR(SUM(FW853:FW864)/SUM(FV853:FV864),1)</f>
        <v>1.0001096657724688</v>
      </c>
      <c r="FW930" s="28">
        <f>IFERROR(SUM(FX852:FX863)/SUM(FW852:FW863),1)</f>
        <v>1.0000765675070187</v>
      </c>
      <c r="FX930" s="28">
        <f>IFERROR(SUM(FY851:FY862)/SUM(FX851:FX862),1)</f>
        <v>1.0000747872159883</v>
      </c>
      <c r="FY930" s="28">
        <f>IFERROR(SUM(FZ850:FZ861)/SUM(FY850:FY861),1)</f>
        <v>1.0000878497885748</v>
      </c>
      <c r="FZ930" s="28">
        <f>IFERROR(SUM(GA849:GA860)/SUM(FZ849:FZ860),1)</f>
        <v>1.000066418302469</v>
      </c>
      <c r="GA930" s="28">
        <f>IFERROR(SUM(GB848:GB859)/SUM(GA848:GA859),1)</f>
        <v>1.0000213233905408</v>
      </c>
      <c r="GB930" s="28">
        <f>IFERROR(SUM(GC847:GC858)/SUM(GB847:GB858),1)</f>
        <v>1.0000427953952156</v>
      </c>
      <c r="GC930" s="28">
        <f>IFERROR(SUM(GD846:GD857)/SUM(GC846:GC857),1)</f>
        <v>1.0000245345338898</v>
      </c>
      <c r="GD930" s="28">
        <f>IFERROR(SUM(GE845:GE856)/SUM(GD845:GD856),1)</f>
        <v>1.000021706570579</v>
      </c>
      <c r="GE930" s="28">
        <f>IFERROR(SUM(GF844:GF855)/SUM(GE844:GE855),1)</f>
        <v>1.0000155499230279</v>
      </c>
      <c r="GF930" s="28">
        <f>IFERROR(SUM(GG843:GG854)/SUM(GF843:GF854),1)</f>
        <v>1.0000093415165019</v>
      </c>
      <c r="GG930" s="28">
        <f>IFERROR(SUM(GH842:GH853)/SUM(GG842:GG853),1)</f>
        <v>1.0000031120751629</v>
      </c>
      <c r="GH930" s="28">
        <f>IFERROR(SUM(GI842:GI852)/SUM(GH842:GH852),1)</f>
        <v>1.0000067646183401</v>
      </c>
      <c r="GI930" s="28">
        <f>IFERROR(SUM(GJ842:GJ851)/SUM(GI842:GI851),1)</f>
        <v>1.0000037047465213</v>
      </c>
      <c r="GJ930" s="28">
        <f>IFERROR(SUM(GK842:GK850)/SUM(GJ842:GJ850),1)</f>
        <v>1.0000041264509634</v>
      </c>
      <c r="GK930" s="28">
        <f>IFERROR(SUM(GL842:GL849)/SUM(GK842:GK849),1)</f>
        <v>1.0000046572063281</v>
      </c>
      <c r="GL930" s="28">
        <f>IFERROR(SUM(GM842:GM848)/SUM(GL842:GL848),1)</f>
        <v>1.0000052521835954</v>
      </c>
      <c r="GM930" s="28">
        <f>IFERROR(SUM(GN842:GN847)/SUM(GM842:GM847),1)</f>
        <v>1</v>
      </c>
      <c r="GN930" s="28">
        <f>IFERROR(SUM(GO842:GO846)/SUM(GN842:GN846),1)</f>
        <v>1.0000073168411734</v>
      </c>
      <c r="GO930" s="28">
        <f>IFERROR(SUM(GP842:GP845)/SUM(GO842:GO845),1)</f>
        <v>1</v>
      </c>
      <c r="GP930" s="28">
        <f>IFERROR(SUM(GQ842:GQ844)/SUM(GP842:GP844),1)</f>
        <v>1.0000241376813344</v>
      </c>
      <c r="GQ930" s="28">
        <f>IFERROR(SUM(GR842:GR843)/SUM(GQ842:GQ843),1)</f>
        <v>1</v>
      </c>
      <c r="GR930" s="28">
        <f>IFERROR(SUM(GS842:GS842)/SUM(GR842:GR842),1)</f>
        <v>1</v>
      </c>
      <c r="GS930" s="29">
        <v>1</v>
      </c>
    </row>
    <row r="931" spans="1:201" ht="15.75" thickBot="1" x14ac:dyDescent="0.3">
      <c r="A931" s="68" t="s">
        <v>5</v>
      </c>
      <c r="B931" s="20">
        <f t="shared" ref="B931:AN931" si="3403">IF(B930=0,1,B930)</f>
        <v>1.2491022533441063</v>
      </c>
      <c r="C931" s="20">
        <f t="shared" si="3403"/>
        <v>1.0529095473458361</v>
      </c>
      <c r="D931" s="20">
        <f t="shared" si="3403"/>
        <v>1.0318345180097437</v>
      </c>
      <c r="E931" s="20">
        <f t="shared" si="3403"/>
        <v>1.0215392461263855</v>
      </c>
      <c r="F931" s="20">
        <f t="shared" si="3403"/>
        <v>1.0144811337342194</v>
      </c>
      <c r="G931" s="20">
        <f t="shared" si="3403"/>
        <v>1.0113833044867528</v>
      </c>
      <c r="H931" s="20">
        <f t="shared" si="3403"/>
        <v>1.0109017513666734</v>
      </c>
      <c r="I931" s="20">
        <f t="shared" si="3403"/>
        <v>1.0143162941011621</v>
      </c>
      <c r="J931" s="20">
        <f t="shared" si="3403"/>
        <v>1.0051627839675878</v>
      </c>
      <c r="K931" s="20">
        <f t="shared" si="3403"/>
        <v>1.0024601371955579</v>
      </c>
      <c r="L931" s="20">
        <f t="shared" si="3403"/>
        <v>1.0013378078091697</v>
      </c>
      <c r="M931" s="20">
        <f t="shared" si="3403"/>
        <v>1.0010716850704731</v>
      </c>
      <c r="N931" s="20">
        <f t="shared" si="3403"/>
        <v>1.0008217937465409</v>
      </c>
      <c r="O931" s="20">
        <f t="shared" si="3403"/>
        <v>1.0006261110676311</v>
      </c>
      <c r="P931" s="20">
        <f t="shared" si="3403"/>
        <v>1.0004250820799938</v>
      </c>
      <c r="Q931" s="20">
        <f t="shared" si="3403"/>
        <v>1.0003195085174243</v>
      </c>
      <c r="R931" s="20">
        <f t="shared" si="3403"/>
        <v>1.0002358728982039</v>
      </c>
      <c r="S931" s="20">
        <f t="shared" si="3403"/>
        <v>1.0000900510476876</v>
      </c>
      <c r="T931" s="20">
        <f t="shared" si="3403"/>
        <v>1.00011297775468</v>
      </c>
      <c r="U931" s="20">
        <f t="shared" si="3403"/>
        <v>1.00008522824123</v>
      </c>
      <c r="V931" s="20">
        <f t="shared" si="3403"/>
        <v>1.0000632591093117</v>
      </c>
      <c r="W931" s="20">
        <f t="shared" si="3403"/>
        <v>1.0000646701235787</v>
      </c>
      <c r="X931" s="20">
        <f t="shared" si="3403"/>
        <v>1.0000362078329612</v>
      </c>
      <c r="Y931" s="20">
        <f t="shared" si="3403"/>
        <v>1.0000372224600325</v>
      </c>
      <c r="Z931" s="20">
        <f t="shared" si="3403"/>
        <v>1.0000319550073498</v>
      </c>
      <c r="AA931" s="20">
        <f t="shared" si="3403"/>
        <v>1.0000395147587624</v>
      </c>
      <c r="AB931" s="20">
        <f t="shared" si="3403"/>
        <v>1.0000067803505441</v>
      </c>
      <c r="AC931" s="20">
        <f t="shared" si="3403"/>
        <v>1</v>
      </c>
      <c r="AD931" s="20">
        <f t="shared" si="3403"/>
        <v>1</v>
      </c>
      <c r="AE931" s="20">
        <f t="shared" si="3403"/>
        <v>1</v>
      </c>
      <c r="AF931" s="20">
        <f t="shared" si="3403"/>
        <v>1.000030015307807</v>
      </c>
      <c r="AG931" s="20">
        <f t="shared" si="3403"/>
        <v>1.0000344803806633</v>
      </c>
      <c r="AH931" s="20">
        <f t="shared" si="3403"/>
        <v>1</v>
      </c>
      <c r="AI931" s="20">
        <f t="shared" si="3403"/>
        <v>1.0000157636710436</v>
      </c>
      <c r="AJ931" s="20">
        <f t="shared" si="3403"/>
        <v>1.0000381934498233</v>
      </c>
      <c r="AK931" s="20">
        <f t="shared" si="3403"/>
        <v>1</v>
      </c>
      <c r="AL931" s="20">
        <f t="shared" si="3403"/>
        <v>1</v>
      </c>
      <c r="AM931" s="20">
        <f t="shared" si="3403"/>
        <v>1</v>
      </c>
      <c r="AN931" s="20">
        <f t="shared" si="3403"/>
        <v>1</v>
      </c>
      <c r="AO931" s="20">
        <f>IF(AO930=0,1,AO930)</f>
        <v>1</v>
      </c>
      <c r="AP931" s="20">
        <f t="shared" ref="AP931:CB931" si="3404">IF(AP930=0,1,AP930)</f>
        <v>1.2401442147735453</v>
      </c>
      <c r="AQ931" s="20">
        <f t="shared" si="3404"/>
        <v>1.0395408818768148</v>
      </c>
      <c r="AR931" s="20">
        <f t="shared" si="3404"/>
        <v>1.0125461085876293</v>
      </c>
      <c r="AS931" s="20">
        <f t="shared" si="3404"/>
        <v>1.0058800104809855</v>
      </c>
      <c r="AT931" s="20">
        <f t="shared" si="3404"/>
        <v>1.0029572827385813</v>
      </c>
      <c r="AU931" s="20">
        <f t="shared" si="3404"/>
        <v>1.0017684310817343</v>
      </c>
      <c r="AV931" s="20">
        <f t="shared" si="3404"/>
        <v>1.0012907419818866</v>
      </c>
      <c r="AW931" s="20">
        <f t="shared" si="3404"/>
        <v>1.0011218233231185</v>
      </c>
      <c r="AX931" s="20">
        <f t="shared" si="3404"/>
        <v>1.0006032367300728</v>
      </c>
      <c r="AY931" s="20">
        <f t="shared" si="3404"/>
        <v>1.0004160545367389</v>
      </c>
      <c r="AZ931" s="20">
        <f t="shared" si="3404"/>
        <v>1.00042167349717</v>
      </c>
      <c r="BA931" s="20">
        <f t="shared" si="3404"/>
        <v>1.000377725933042</v>
      </c>
      <c r="BB931" s="20">
        <f t="shared" si="3404"/>
        <v>1.0001156333686365</v>
      </c>
      <c r="BC931" s="20">
        <f t="shared" si="3404"/>
        <v>1.0000686927505369</v>
      </c>
      <c r="BD931" s="20">
        <f t="shared" si="3404"/>
        <v>1.0000479733268304</v>
      </c>
      <c r="BE931" s="20">
        <f t="shared" si="3404"/>
        <v>1.0000322799315666</v>
      </c>
      <c r="BF931" s="20">
        <f t="shared" si="3404"/>
        <v>1.000029775318156</v>
      </c>
      <c r="BG931" s="20">
        <f t="shared" si="3404"/>
        <v>1.0000218519530184</v>
      </c>
      <c r="BH931" s="20">
        <f t="shared" si="3404"/>
        <v>1.0000082653849809</v>
      </c>
      <c r="BI931" s="20">
        <f t="shared" si="3404"/>
        <v>1.0000069489129815</v>
      </c>
      <c r="BJ931" s="20">
        <f t="shared" si="3404"/>
        <v>1</v>
      </c>
      <c r="BK931" s="20">
        <f t="shared" si="3404"/>
        <v>1.0000056643664619</v>
      </c>
      <c r="BL931" s="20">
        <f t="shared" si="3404"/>
        <v>1.0000028640041929</v>
      </c>
      <c r="BM931" s="20">
        <f t="shared" si="3404"/>
        <v>1.0000028940377035</v>
      </c>
      <c r="BN931" s="20">
        <f t="shared" si="3404"/>
        <v>1.0000044068847291</v>
      </c>
      <c r="BO931" s="20">
        <f t="shared" si="3404"/>
        <v>1.0000014928626237</v>
      </c>
      <c r="BP931" s="20">
        <f t="shared" si="3404"/>
        <v>1.0000015090057464</v>
      </c>
      <c r="BQ931" s="20">
        <f t="shared" si="3404"/>
        <v>1</v>
      </c>
      <c r="BR931" s="20">
        <f t="shared" si="3404"/>
        <v>1.0000016657116586</v>
      </c>
      <c r="BS931" s="20">
        <f t="shared" si="3404"/>
        <v>1</v>
      </c>
      <c r="BT931" s="20">
        <f t="shared" si="3404"/>
        <v>1</v>
      </c>
      <c r="BU931" s="20">
        <f t="shared" si="3404"/>
        <v>1</v>
      </c>
      <c r="BV931" s="20">
        <f t="shared" si="3404"/>
        <v>1</v>
      </c>
      <c r="BW931" s="20">
        <f t="shared" si="3404"/>
        <v>1</v>
      </c>
      <c r="BX931" s="20">
        <f t="shared" si="3404"/>
        <v>1</v>
      </c>
      <c r="BY931" s="20">
        <f t="shared" si="3404"/>
        <v>1</v>
      </c>
      <c r="BZ931" s="20">
        <f t="shared" si="3404"/>
        <v>1.0000062380307784</v>
      </c>
      <c r="CA931" s="20">
        <f t="shared" si="3404"/>
        <v>1</v>
      </c>
      <c r="CB931" s="20">
        <f t="shared" si="3404"/>
        <v>1</v>
      </c>
      <c r="CC931" s="20">
        <f>IF(CC930=0,1,CC930)</f>
        <v>1</v>
      </c>
      <c r="CD931" s="20">
        <f t="shared" ref="CD931:DP931" si="3405">IF(CD930=0,1,CD930)</f>
        <v>1.1756828139079638</v>
      </c>
      <c r="CE931" s="20">
        <f t="shared" si="3405"/>
        <v>1.0850578330317098</v>
      </c>
      <c r="CF931" s="20">
        <f t="shared" si="3405"/>
        <v>1.0441843487834943</v>
      </c>
      <c r="CG931" s="20">
        <f t="shared" si="3405"/>
        <v>1.023105100028177</v>
      </c>
      <c r="CH931" s="20">
        <f t="shared" si="3405"/>
        <v>1.0136121753937846</v>
      </c>
      <c r="CI931" s="20">
        <f t="shared" si="3405"/>
        <v>1.0081949904978331</v>
      </c>
      <c r="CJ931" s="20">
        <f t="shared" si="3405"/>
        <v>1.006378184318069</v>
      </c>
      <c r="CK931" s="20">
        <f t="shared" si="3405"/>
        <v>1.0060637545119886</v>
      </c>
      <c r="CL931" s="20">
        <f t="shared" si="3405"/>
        <v>1.0020799209630034</v>
      </c>
      <c r="CM931" s="20">
        <f t="shared" si="3405"/>
        <v>1.0013832315003395</v>
      </c>
      <c r="CN931" s="20">
        <f t="shared" si="3405"/>
        <v>1.0008834290381459</v>
      </c>
      <c r="CO931" s="20">
        <f t="shared" si="3405"/>
        <v>1.00080005224831</v>
      </c>
      <c r="CP931" s="20">
        <f t="shared" si="3405"/>
        <v>1.0004979599704438</v>
      </c>
      <c r="CQ931" s="20">
        <f t="shared" si="3405"/>
        <v>1.0004113175608869</v>
      </c>
      <c r="CR931" s="20">
        <f t="shared" si="3405"/>
        <v>1.0003032730157002</v>
      </c>
      <c r="CS931" s="20">
        <f t="shared" si="3405"/>
        <v>1.0002460100249084</v>
      </c>
      <c r="CT931" s="20">
        <f t="shared" si="3405"/>
        <v>1.0001825900397134</v>
      </c>
      <c r="CU931" s="20">
        <f t="shared" si="3405"/>
        <v>1.0001660264585801</v>
      </c>
      <c r="CV931" s="20">
        <f t="shared" si="3405"/>
        <v>1.0001347234800573</v>
      </c>
      <c r="CW931" s="20">
        <f t="shared" si="3405"/>
        <v>1.0000748654293907</v>
      </c>
      <c r="CX931" s="20">
        <f t="shared" si="3405"/>
        <v>1.0000301007623018</v>
      </c>
      <c r="CY931" s="20">
        <f t="shared" si="3405"/>
        <v>1.0000301891349304</v>
      </c>
      <c r="CZ931" s="20">
        <f t="shared" si="3405"/>
        <v>1.0000150967323123</v>
      </c>
      <c r="DA931" s="20">
        <f t="shared" si="3405"/>
        <v>1.0000151407331144</v>
      </c>
      <c r="DB931" s="20">
        <f t="shared" si="3405"/>
        <v>1.0000381001729748</v>
      </c>
      <c r="DC931" s="20">
        <f t="shared" si="3405"/>
        <v>1.0000076333547068</v>
      </c>
      <c r="DD931" s="20">
        <f t="shared" si="3405"/>
        <v>1.0000384024577573</v>
      </c>
      <c r="DE931" s="20">
        <f t="shared" si="3405"/>
        <v>1.0000230870458586</v>
      </c>
      <c r="DF931" s="20">
        <f t="shared" si="3405"/>
        <v>1.0000252039418964</v>
      </c>
      <c r="DG931" s="20">
        <f t="shared" si="3405"/>
        <v>1.0000373022978215</v>
      </c>
      <c r="DH931" s="20">
        <f t="shared" si="3405"/>
        <v>1</v>
      </c>
      <c r="DI931" s="20">
        <f t="shared" si="3405"/>
        <v>1.0000117059009446</v>
      </c>
      <c r="DJ931" s="20">
        <f t="shared" si="3405"/>
        <v>1</v>
      </c>
      <c r="DK931" s="20">
        <f t="shared" si="3405"/>
        <v>1</v>
      </c>
      <c r="DL931" s="20">
        <f t="shared" si="3405"/>
        <v>1</v>
      </c>
      <c r="DM931" s="20">
        <f t="shared" si="3405"/>
        <v>1</v>
      </c>
      <c r="DN931" s="20">
        <f t="shared" si="3405"/>
        <v>1</v>
      </c>
      <c r="DO931" s="20">
        <f t="shared" si="3405"/>
        <v>1</v>
      </c>
      <c r="DP931" s="20">
        <f t="shared" si="3405"/>
        <v>1</v>
      </c>
      <c r="DQ931" s="20">
        <f>IF(DQ930=0,1,DQ930)</f>
        <v>1</v>
      </c>
      <c r="DR931" s="20">
        <f t="shared" ref="DR931:FD931" si="3406">IF(DR930=0,1,DR930)</f>
        <v>1.7567720249696352</v>
      </c>
      <c r="DS931" s="20">
        <f t="shared" si="3406"/>
        <v>1.1402767707972135</v>
      </c>
      <c r="DT931" s="20">
        <f t="shared" si="3406"/>
        <v>1.0723625071504455</v>
      </c>
      <c r="DU931" s="20">
        <f t="shared" si="3406"/>
        <v>1.0502612683733694</v>
      </c>
      <c r="DV931" s="20">
        <f t="shared" si="3406"/>
        <v>1.0326601469822347</v>
      </c>
      <c r="DW931" s="20">
        <f t="shared" si="3406"/>
        <v>1.0202399368245691</v>
      </c>
      <c r="DX931" s="20">
        <f t="shared" si="3406"/>
        <v>1.0157771236852398</v>
      </c>
      <c r="DY931" s="20">
        <f t="shared" si="3406"/>
        <v>1.0127656277240764</v>
      </c>
      <c r="DZ931" s="20">
        <f t="shared" si="3406"/>
        <v>1.0054489234134016</v>
      </c>
      <c r="EA931" s="20">
        <f t="shared" si="3406"/>
        <v>1.0032833716702529</v>
      </c>
      <c r="EB931" s="20">
        <f t="shared" si="3406"/>
        <v>1.0026953931619247</v>
      </c>
      <c r="EC931" s="20">
        <f t="shared" si="3406"/>
        <v>1.0020950729663343</v>
      </c>
      <c r="ED931" s="20">
        <f t="shared" si="3406"/>
        <v>1.0014624080387582</v>
      </c>
      <c r="EE931" s="20">
        <f t="shared" si="3406"/>
        <v>1.0011820754379053</v>
      </c>
      <c r="EF931" s="20">
        <f t="shared" si="3406"/>
        <v>1.0009163844142777</v>
      </c>
      <c r="EG931" s="20">
        <f t="shared" si="3406"/>
        <v>1.0006425048640333</v>
      </c>
      <c r="EH931" s="20">
        <f t="shared" si="3406"/>
        <v>1.0004784204763963</v>
      </c>
      <c r="EI931" s="20">
        <f t="shared" si="3406"/>
        <v>1.000425688906547</v>
      </c>
      <c r="EJ931" s="20">
        <f t="shared" si="3406"/>
        <v>1.0002529896566152</v>
      </c>
      <c r="EK931" s="20">
        <f t="shared" si="3406"/>
        <v>1.000160105669742</v>
      </c>
      <c r="EL931" s="20">
        <f t="shared" si="3406"/>
        <v>1.0001946681420462</v>
      </c>
      <c r="EM931" s="20">
        <f t="shared" si="3406"/>
        <v>1.0000738903256452</v>
      </c>
      <c r="EN931" s="20">
        <f t="shared" si="3406"/>
        <v>1.0001094846557255</v>
      </c>
      <c r="EO931" s="20">
        <f t="shared" si="3406"/>
        <v>1.0000566732785492</v>
      </c>
      <c r="EP931" s="20">
        <f t="shared" si="3406"/>
        <v>1.0001289777923692</v>
      </c>
      <c r="EQ931" s="20">
        <f t="shared" si="3406"/>
        <v>1.0000604572990097</v>
      </c>
      <c r="ER931" s="20">
        <f t="shared" si="3406"/>
        <v>1.0000375079704438</v>
      </c>
      <c r="ES931" s="20">
        <f t="shared" si="3406"/>
        <v>1.0000770762412485</v>
      </c>
      <c r="ET931" s="20">
        <f t="shared" si="3406"/>
        <v>1.0000141894288754</v>
      </c>
      <c r="EU931" s="20">
        <f t="shared" si="3406"/>
        <v>1.0000316871841184</v>
      </c>
      <c r="EV931" s="20">
        <f t="shared" si="3406"/>
        <v>1.0000714515379943</v>
      </c>
      <c r="EW931" s="20">
        <f t="shared" si="3406"/>
        <v>1.0000610053684724</v>
      </c>
      <c r="EX931" s="20">
        <f t="shared" si="3406"/>
        <v>1</v>
      </c>
      <c r="EY931" s="20">
        <f t="shared" si="3406"/>
        <v>1</v>
      </c>
      <c r="EZ931" s="20">
        <f t="shared" si="3406"/>
        <v>1.0000667712749975</v>
      </c>
      <c r="FA931" s="20">
        <f t="shared" si="3406"/>
        <v>1</v>
      </c>
      <c r="FB931" s="20">
        <f t="shared" si="3406"/>
        <v>1</v>
      </c>
      <c r="FC931" s="20">
        <f t="shared" si="3406"/>
        <v>1</v>
      </c>
      <c r="FD931" s="20">
        <f t="shared" si="3406"/>
        <v>1</v>
      </c>
      <c r="FE931" s="20">
        <f>IF(FE930=0,1,FE930)</f>
        <v>1</v>
      </c>
      <c r="FF931" s="20">
        <f t="shared" ref="FF931:GR931" si="3407">IF(FF930=0,1,FF930)</f>
        <v>1.2922154609397603</v>
      </c>
      <c r="FG931" s="20">
        <f t="shared" si="3407"/>
        <v>1.0339940403801706</v>
      </c>
      <c r="FH931" s="20">
        <f t="shared" si="3407"/>
        <v>1.0102491564862157</v>
      </c>
      <c r="FI931" s="20">
        <f t="shared" si="3407"/>
        <v>1.0066093799374127</v>
      </c>
      <c r="FJ931" s="20">
        <f t="shared" si="3407"/>
        <v>1.0031635551691098</v>
      </c>
      <c r="FK931" s="20">
        <f t="shared" si="3407"/>
        <v>1.001894267031104</v>
      </c>
      <c r="FL931" s="20">
        <f t="shared" si="3407"/>
        <v>1.0012391932762621</v>
      </c>
      <c r="FM931" s="20">
        <f t="shared" si="3407"/>
        <v>1.0012595171699827</v>
      </c>
      <c r="FN931" s="20">
        <f t="shared" si="3407"/>
        <v>1.0007427552529173</v>
      </c>
      <c r="FO931" s="20">
        <f t="shared" si="3407"/>
        <v>1.0004454417656736</v>
      </c>
      <c r="FP931" s="20">
        <f t="shared" si="3407"/>
        <v>1.0003465290594749</v>
      </c>
      <c r="FQ931" s="20">
        <f t="shared" si="3407"/>
        <v>1.0004036612600522</v>
      </c>
      <c r="FR931" s="20">
        <f t="shared" si="3407"/>
        <v>1.0002703743455712</v>
      </c>
      <c r="FS931" s="20">
        <f t="shared" si="3407"/>
        <v>1.0002067972890254</v>
      </c>
      <c r="FT931" s="20">
        <f t="shared" si="3407"/>
        <v>1.000155182686046</v>
      </c>
      <c r="FU931" s="20">
        <f t="shared" si="3407"/>
        <v>1.0001423789569486</v>
      </c>
      <c r="FV931" s="20">
        <f t="shared" si="3407"/>
        <v>1.0001096657724688</v>
      </c>
      <c r="FW931" s="20">
        <f t="shared" si="3407"/>
        <v>1.0000765675070187</v>
      </c>
      <c r="FX931" s="20">
        <f t="shared" si="3407"/>
        <v>1.0000747872159883</v>
      </c>
      <c r="FY931" s="20">
        <f t="shared" si="3407"/>
        <v>1.0000878497885748</v>
      </c>
      <c r="FZ931" s="20">
        <f t="shared" si="3407"/>
        <v>1.000066418302469</v>
      </c>
      <c r="GA931" s="20">
        <f t="shared" si="3407"/>
        <v>1.0000213233905408</v>
      </c>
      <c r="GB931" s="20">
        <f t="shared" si="3407"/>
        <v>1.0000427953952156</v>
      </c>
      <c r="GC931" s="20">
        <f t="shared" si="3407"/>
        <v>1.0000245345338898</v>
      </c>
      <c r="GD931" s="20">
        <f t="shared" si="3407"/>
        <v>1.000021706570579</v>
      </c>
      <c r="GE931" s="20">
        <f t="shared" si="3407"/>
        <v>1.0000155499230279</v>
      </c>
      <c r="GF931" s="20">
        <f t="shared" si="3407"/>
        <v>1.0000093415165019</v>
      </c>
      <c r="GG931" s="20">
        <f t="shared" si="3407"/>
        <v>1.0000031120751629</v>
      </c>
      <c r="GH931" s="20">
        <f t="shared" si="3407"/>
        <v>1.0000067646183401</v>
      </c>
      <c r="GI931" s="20">
        <f t="shared" si="3407"/>
        <v>1.0000037047465213</v>
      </c>
      <c r="GJ931" s="20">
        <f t="shared" si="3407"/>
        <v>1.0000041264509634</v>
      </c>
      <c r="GK931" s="20">
        <f t="shared" si="3407"/>
        <v>1.0000046572063281</v>
      </c>
      <c r="GL931" s="20">
        <f t="shared" si="3407"/>
        <v>1.0000052521835954</v>
      </c>
      <c r="GM931" s="20">
        <f t="shared" si="3407"/>
        <v>1</v>
      </c>
      <c r="GN931" s="20">
        <f t="shared" si="3407"/>
        <v>1.0000073168411734</v>
      </c>
      <c r="GO931" s="20">
        <f t="shared" si="3407"/>
        <v>1</v>
      </c>
      <c r="GP931" s="20">
        <f t="shared" si="3407"/>
        <v>1.0000241376813344</v>
      </c>
      <c r="GQ931" s="20">
        <f t="shared" si="3407"/>
        <v>1</v>
      </c>
      <c r="GR931" s="20">
        <f t="shared" si="3407"/>
        <v>1</v>
      </c>
      <c r="GS931" s="20">
        <f>IF(GS930=0,1,GS930)</f>
        <v>1</v>
      </c>
    </row>
    <row r="932" spans="1:201" ht="15.75" thickBot="1" x14ac:dyDescent="0.3">
      <c r="A932" s="117" t="s">
        <v>4</v>
      </c>
      <c r="B932" s="31">
        <f>PRODUCT(B931:AO931)</f>
        <v>1.477739735278583</v>
      </c>
      <c r="C932" s="31">
        <f>PRODUCT(C931:AO931)</f>
        <v>1.183041445423997</v>
      </c>
      <c r="D932" s="31">
        <f>PRODUCT(D931:AO931)</f>
        <v>1.1235926660615769</v>
      </c>
      <c r="E932" s="31">
        <f>PRODUCT(E931:AO931)</f>
        <v>1.0889271937023601</v>
      </c>
      <c r="F932" s="31">
        <f>PRODUCT(F931:AO931)</f>
        <v>1.0659670666902967</v>
      </c>
      <c r="G932" s="31">
        <f>PRODUCT(G931:AO931)</f>
        <v>1.0507510009245435</v>
      </c>
      <c r="H932" s="31">
        <f>PRODUCT(H931:AO931)</f>
        <v>1.0389246057979658</v>
      </c>
      <c r="I932" s="31">
        <f>PRODUCT(I931:AO931)</f>
        <v>1.0277206507886718</v>
      </c>
      <c r="J932" s="31">
        <f>PRODUCT(J931:AO931)</f>
        <v>1.0132151645058489</v>
      </c>
      <c r="K932" s="31">
        <f>PRODUCT(K931:AO931)</f>
        <v>1.0080110213655908</v>
      </c>
      <c r="L932" s="31">
        <f>PRODUCT(L931:AO931)</f>
        <v>1.0055372617464493</v>
      </c>
      <c r="M932" s="31">
        <f>PRODUCT(M931:AO931)</f>
        <v>1.0041938433808537</v>
      </c>
      <c r="N932" s="31">
        <f>PRODUCT(N931:AO931)</f>
        <v>1.0031188159219195</v>
      </c>
      <c r="O932" s="31">
        <f>PRODUCT(O931:AO931)</f>
        <v>1.0022951360469281</v>
      </c>
      <c r="P932" s="31">
        <f>PRODUCT(P931:AO931)</f>
        <v>1.0016679806381588</v>
      </c>
      <c r="Q932" s="31">
        <f>PRODUCT(Q931:AO931)</f>
        <v>1.0012423704487501</v>
      </c>
      <c r="R932" s="31">
        <f>PRODUCT(R931:AO931)</f>
        <v>1.0009225671632598</v>
      </c>
      <c r="S932" s="31">
        <f>PRODUCT(S931:AO931)</f>
        <v>1.0006865323306848</v>
      </c>
      <c r="T932" s="31">
        <f>PRODUCT(T931:AO931)</f>
        <v>1.0005964275740697</v>
      </c>
      <c r="U932" s="31">
        <f>PRODUCT(U931:AO931)</f>
        <v>1.0004833952064844</v>
      </c>
      <c r="V932" s="31">
        <f>PRODUCT(V931:AO931)</f>
        <v>1.0003981330330762</v>
      </c>
      <c r="W932" s="31">
        <f>PRODUCT(W931:AO931)</f>
        <v>1.0003348527412783</v>
      </c>
      <c r="X932" s="31">
        <f>PRODUCT(X931:AO931)</f>
        <v>1.0002701651460861</v>
      </c>
      <c r="Y932" s="31">
        <f>PRODUCT(Y931:AO931)</f>
        <v>1.0002339488423444</v>
      </c>
      <c r="Z932" s="31">
        <f>PRODUCT(Z931:AO931)</f>
        <v>1.0001967190599446</v>
      </c>
      <c r="AA932" s="31">
        <f>PRODUCT(AA931:AO931)</f>
        <v>1.0001647587877267</v>
      </c>
      <c r="AB932" s="31">
        <f>PRODUCT(AB931:AO931)</f>
        <v>1.0001252390801723</v>
      </c>
      <c r="AC932" s="31">
        <f>PRODUCT(AC931:AO931)</f>
        <v>1.0001184579264417</v>
      </c>
      <c r="AD932" s="31">
        <f>PRODUCT(AD931:AO931)</f>
        <v>1.0001184579264417</v>
      </c>
      <c r="AE932" s="31">
        <f>PRODUCT(AE931:AO931)</f>
        <v>1.0001184579264417</v>
      </c>
      <c r="AF932" s="31">
        <f>PRODUCT(AF931:AO931)</f>
        <v>1.0001184579264417</v>
      </c>
      <c r="AG932" s="31">
        <f>PRODUCT(AG931:AO931)</f>
        <v>1.0000884399640821</v>
      </c>
      <c r="AH932" s="31">
        <f>PRODUCT(AH931:AO931)</f>
        <v>1.0000539577229359</v>
      </c>
      <c r="AI932" s="31">
        <f>PRODUCT(AI931:AO931)</f>
        <v>1.0000539577229359</v>
      </c>
      <c r="AJ932" s="31">
        <f>PRODUCT(AJ931:AO931)</f>
        <v>1.0000381934498233</v>
      </c>
      <c r="AK932" s="31">
        <f>PRODUCT(AK931:AO931)</f>
        <v>1</v>
      </c>
      <c r="AL932" s="31">
        <f>PRODUCT(AL931:AO931)</f>
        <v>1</v>
      </c>
      <c r="AM932" s="31">
        <f>PRODUCT(AM931:AO931)</f>
        <v>1</v>
      </c>
      <c r="AN932" s="31">
        <f>PRODUCT(AN931:AO931)</f>
        <v>1</v>
      </c>
      <c r="AO932" s="32">
        <f>PRODUCT(AO931:AO931)</f>
        <v>1</v>
      </c>
      <c r="AP932" s="31">
        <f>PRODUCT(AP931:CC931)</f>
        <v>1.325308123625877</v>
      </c>
      <c r="AQ932" s="31">
        <f>PRODUCT(AQ931:CC931)</f>
        <v>1.0686725848798833</v>
      </c>
      <c r="AR932" s="31">
        <f>PRODUCT(AR931:CC931)</f>
        <v>1.0280236241892409</v>
      </c>
      <c r="AS932" s="31">
        <f>PRODUCT(AS931:CC931)</f>
        <v>1.0152857390595289</v>
      </c>
      <c r="AT932" s="31">
        <f>PRODUCT(AT931:CC931)</f>
        <v>1.0093507460935085</v>
      </c>
      <c r="AU932" s="31">
        <f>PRODUCT(AU931:CC931)</f>
        <v>1.0063746118254107</v>
      </c>
      <c r="AV932" s="31">
        <f>PRODUCT(AV931:CC931)</f>
        <v>1.004598049410184</v>
      </c>
      <c r="AW932" s="31">
        <f>PRODUCT(AW931:CC931)</f>
        <v>1.0033030440506729</v>
      </c>
      <c r="AX932" s="31">
        <f>PRODUCT(AX931:CC931)</f>
        <v>1.002178776525233</v>
      </c>
      <c r="AY932" s="31">
        <f>PRODUCT(AY931:CC931)</f>
        <v>1.0015745899446706</v>
      </c>
      <c r="AZ932" s="31">
        <f>PRODUCT(AZ931:CC931)</f>
        <v>1.00115805359448</v>
      </c>
      <c r="BA932" s="31">
        <f>PRODUCT(BA931:CC931)</f>
        <v>1.0007360697162182</v>
      </c>
      <c r="BB932" s="31">
        <f>PRODUCT(BB931:CC931)</f>
        <v>1.000358208478545</v>
      </c>
      <c r="BC932" s="31">
        <f>PRODUCT(BC931:CC931)</f>
        <v>1.000242547063374</v>
      </c>
      <c r="BD932" s="31">
        <f>PRODUCT(BD931:CC931)</f>
        <v>1.0001738423711268</v>
      </c>
      <c r="BE932" s="31">
        <f>PRODUCT(BE931:CC931)</f>
        <v>1.0001258630062293</v>
      </c>
      <c r="BF932" s="31">
        <f>PRODUCT(BF931:CC931)</f>
        <v>1.0000935800539053</v>
      </c>
      <c r="BG932" s="31">
        <f>PRODUCT(BG931:CC931)</f>
        <v>1.0000638028359989</v>
      </c>
      <c r="BH932" s="31">
        <f>PRODUCT(BH931:CC931)</f>
        <v>1.000041949966292</v>
      </c>
      <c r="BI932" s="31">
        <f>PRODUCT(BI931:CC931)</f>
        <v>1.0000336843028976</v>
      </c>
      <c r="BJ932" s="31">
        <f>PRODUCT(BJ931:CC931)</f>
        <v>1.0000267352041354</v>
      </c>
      <c r="BK932" s="31">
        <f>PRODUCT(BK931:CC931)</f>
        <v>1.0000267352041354</v>
      </c>
      <c r="BL932" s="31">
        <f>PRODUCT(BL931:CC931)</f>
        <v>1.0000210707183212</v>
      </c>
      <c r="BM932" s="31">
        <f>PRODUCT(BM931:CC931)</f>
        <v>1.0000182066619845</v>
      </c>
      <c r="BN932" s="31">
        <f>PRODUCT(BN931:CC931)</f>
        <v>1.0000153125799656</v>
      </c>
      <c r="BO932" s="31">
        <f>PRODUCT(BO931:CC931)</f>
        <v>1.0000109056471764</v>
      </c>
      <c r="BP932" s="31">
        <f>PRODUCT(BP931:CC931)</f>
        <v>1.0000094127705008</v>
      </c>
      <c r="BQ932" s="31">
        <f>PRODUCT(BQ931:CC931)</f>
        <v>1.0000079037528278</v>
      </c>
      <c r="BR932" s="31">
        <f>PRODUCT(BR931:CC931)</f>
        <v>1.0000079037528278</v>
      </c>
      <c r="BS932" s="31">
        <f>PRODUCT(BS931:CC931)</f>
        <v>1.0000062380307784</v>
      </c>
      <c r="BT932" s="31">
        <f>PRODUCT(BT931:CC931)</f>
        <v>1.0000062380307784</v>
      </c>
      <c r="BU932" s="31">
        <f>PRODUCT(BU931:CC931)</f>
        <v>1.0000062380307784</v>
      </c>
      <c r="BV932" s="31">
        <f>PRODUCT(BV931:CC931)</f>
        <v>1.0000062380307784</v>
      </c>
      <c r="BW932" s="31">
        <f>PRODUCT(BW931:CC931)</f>
        <v>1.0000062380307784</v>
      </c>
      <c r="BX932" s="31">
        <f>PRODUCT(BX931:CC931)</f>
        <v>1.0000062380307784</v>
      </c>
      <c r="BY932" s="31">
        <f>PRODUCT(BY931:CC931)</f>
        <v>1.0000062380307784</v>
      </c>
      <c r="BZ932" s="31">
        <f>PRODUCT(BZ931:CC931)</f>
        <v>1.0000062380307784</v>
      </c>
      <c r="CA932" s="31">
        <f>PRODUCT(CA931:CC931)</f>
        <v>1</v>
      </c>
      <c r="CB932" s="31">
        <f>PRODUCT(CB931:CC931)</f>
        <v>1</v>
      </c>
      <c r="CC932" s="32">
        <f>PRODUCT(CC931:CC931)</f>
        <v>1</v>
      </c>
      <c r="CD932" s="31">
        <f>PRODUCT(CD931:DQ931)</f>
        <v>1.4205969803952072</v>
      </c>
      <c r="CE932" s="31">
        <f>PRODUCT(CE931:DQ931)</f>
        <v>1.208316531967623</v>
      </c>
      <c r="CF932" s="31">
        <f>PRODUCT(CF931:DQ931)</f>
        <v>1.1135964325436205</v>
      </c>
      <c r="CG932" s="31">
        <f>PRODUCT(CG931:DQ931)</f>
        <v>1.0664749321716933</v>
      </c>
      <c r="CH932" s="31">
        <f>PRODUCT(CH931:DQ931)</f>
        <v>1.042390397762968</v>
      </c>
      <c r="CI932" s="31">
        <f>PRODUCT(CI931:DQ931)</f>
        <v>1.0283917489033751</v>
      </c>
      <c r="CJ932" s="31">
        <f>PRODUCT(CJ931:DQ931)</f>
        <v>1.0200325915084829</v>
      </c>
      <c r="CK932" s="31">
        <f>PRODUCT(CK931:DQ931)</f>
        <v>1.013567868822262</v>
      </c>
      <c r="CL932" s="31">
        <f>PRODUCT(CL931:DQ931)</f>
        <v>1.0074588854599109</v>
      </c>
      <c r="CM932" s="31">
        <f>PRODUCT(CM931:DQ931)</f>
        <v>1.005367799897376</v>
      </c>
      <c r="CN932" s="31">
        <f>PRODUCT(CN931:DQ931)</f>
        <v>1.0039790644297757</v>
      </c>
      <c r="CO932" s="31">
        <f>PRODUCT(CO931:DQ931)</f>
        <v>1.0030929030312794</v>
      </c>
      <c r="CP932" s="31">
        <f>PRODUCT(CP931:DQ931)</f>
        <v>1.0022910178489888</v>
      </c>
      <c r="CQ932" s="31">
        <f>PRODUCT(CQ931:DQ931)</f>
        <v>1.0017921654518893</v>
      </c>
      <c r="CR932" s="31">
        <f>PRODUCT(CR931:DQ931)</f>
        <v>1.0013802801575344</v>
      </c>
      <c r="CS932" s="31">
        <f>PRODUCT(CS931:DQ931)</f>
        <v>1.001076680613658</v>
      </c>
      <c r="CT932" s="31">
        <f>PRODUCT(CT931:DQ931)</f>
        <v>1.0008304662857181</v>
      </c>
      <c r="CU932" s="31">
        <f>PRODUCT(CU931:DQ931)</f>
        <v>1.0006477579718507</v>
      </c>
      <c r="CV932" s="31">
        <f>PRODUCT(CV931:DQ931)</f>
        <v>1.0004816515463697</v>
      </c>
      <c r="CW932" s="31">
        <f>PRODUCT(CW931:DQ931)</f>
        <v>1.0003468813332523</v>
      </c>
      <c r="CX932" s="31">
        <f>PRODUCT(CX931:DQ931)</f>
        <v>1.0002719955407984</v>
      </c>
      <c r="CY932" s="31">
        <f>PRODUCT(CY931:DQ931)</f>
        <v>1.0002418874974988</v>
      </c>
      <c r="CZ932" s="31">
        <f>PRODUCT(CZ931:DQ931)</f>
        <v>1.000211691971771</v>
      </c>
      <c r="DA932" s="31">
        <f>PRODUCT(DA931:DQ931)</f>
        <v>1.0001965922715577</v>
      </c>
      <c r="DB932" s="31">
        <f>PRODUCT(DB931:DQ931)</f>
        <v>1.0001814487911755</v>
      </c>
      <c r="DC932" s="31">
        <f>PRODUCT(DC931:DQ931)</f>
        <v>1.0001433431568016</v>
      </c>
      <c r="DD932" s="31">
        <f>PRODUCT(DD931:DQ931)</f>
        <v>1.0001357087661817</v>
      </c>
      <c r="DE932" s="31">
        <f>PRODUCT(DE931:DQ931)</f>
        <v>1.0000973025717668</v>
      </c>
      <c r="DF932" s="31">
        <f>PRODUCT(DF931:DQ931)</f>
        <v>1.0000742138125305</v>
      </c>
      <c r="DG932" s="31">
        <f>PRODUCT(DG931:DQ931)</f>
        <v>1.000049008635423</v>
      </c>
      <c r="DH932" s="31">
        <f>PRODUCT(DH931:DQ931)</f>
        <v>1.0000117059009446</v>
      </c>
      <c r="DI932" s="31">
        <f>PRODUCT(DI931:DQ931)</f>
        <v>1.0000117059009446</v>
      </c>
      <c r="DJ932" s="31">
        <f>PRODUCT(DJ931:DQ931)</f>
        <v>1</v>
      </c>
      <c r="DK932" s="31">
        <f>PRODUCT(DK931:DQ931)</f>
        <v>1</v>
      </c>
      <c r="DL932" s="31">
        <f>PRODUCT(DL931:DQ931)</f>
        <v>1</v>
      </c>
      <c r="DM932" s="31">
        <f>PRODUCT(DM931:DQ931)</f>
        <v>1</v>
      </c>
      <c r="DN932" s="31">
        <f>PRODUCT(DN931:DQ931)</f>
        <v>1</v>
      </c>
      <c r="DO932" s="31">
        <f>PRODUCT(DO931:DQ931)</f>
        <v>1</v>
      </c>
      <c r="DP932" s="31">
        <f>PRODUCT(DP931:DQ931)</f>
        <v>1</v>
      </c>
      <c r="DQ932" s="32">
        <f>PRODUCT(DQ931:DQ931)</f>
        <v>1</v>
      </c>
      <c r="DR932" s="31">
        <f>PRODUCT(DR931:FE931)</f>
        <v>2.4946924404279449</v>
      </c>
      <c r="DS932" s="31">
        <f>PRODUCT(DS931:FE931)</f>
        <v>1.4200433550682625</v>
      </c>
      <c r="DT932" s="31">
        <f>PRODUCT(DT931:FE931)</f>
        <v>1.2453497180999766</v>
      </c>
      <c r="DU932" s="31">
        <f>PRODUCT(DU931:FE931)</f>
        <v>1.1613141170043373</v>
      </c>
      <c r="DV932" s="31">
        <f>PRODUCT(DV931:FE931)</f>
        <v>1.1057383071956608</v>
      </c>
      <c r="DW932" s="31">
        <f>PRODUCT(DW931:FE931)</f>
        <v>1.0707669027675606</v>
      </c>
      <c r="DX932" s="31">
        <f>PRODUCT(DX931:FE931)</f>
        <v>1.0495245913429474</v>
      </c>
      <c r="DY932" s="31">
        <f>PRODUCT(DY931:FE931)</f>
        <v>1.0332232995514523</v>
      </c>
      <c r="DZ932" s="31">
        <f>PRODUCT(DZ931:FE931)</f>
        <v>1.0201998085908077</v>
      </c>
      <c r="EA932" s="31">
        <f>PRODUCT(EA931:FE931)</f>
        <v>1.014670944325375</v>
      </c>
      <c r="EB932" s="31">
        <f>PRODUCT(EB931:FE931)</f>
        <v>1.0113503053839761</v>
      </c>
      <c r="EC932" s="31">
        <f>PRODUCT(EC931:FE931)</f>
        <v>1.0086316465409886</v>
      </c>
      <c r="ED932" s="31">
        <f>PRODUCT(ED931:FE931)</f>
        <v>1.0065229076072642</v>
      </c>
      <c r="EE932" s="31">
        <f>PRODUCT(EE931:FE931)</f>
        <v>1.0050531098600257</v>
      </c>
      <c r="EF932" s="31">
        <f>PRODUCT(EF931:FE931)</f>
        <v>1.0038664639700305</v>
      </c>
      <c r="EG932" s="31">
        <f>PRODUCT(EG931:FE931)</f>
        <v>1.0029473786239187</v>
      </c>
      <c r="EH932" s="31">
        <f>PRODUCT(EH931:FE931)</f>
        <v>1.0023033938181531</v>
      </c>
      <c r="EI932" s="31">
        <f>PRODUCT(EI931:FE931)</f>
        <v>1.0018241006546531</v>
      </c>
      <c r="EJ932" s="31">
        <f>PRODUCT(EJ931:FE931)</f>
        <v>1.0013978167130377</v>
      </c>
      <c r="EK932" s="31">
        <f>PRODUCT(EK931:FE931)</f>
        <v>1.0011445375002734</v>
      </c>
      <c r="EL932" s="31">
        <f>PRODUCT(EL931:FE931)</f>
        <v>1.0009842742426449</v>
      </c>
      <c r="EM932" s="31">
        <f>PRODUCT(EM931:FE931)</f>
        <v>1.0007894524193626</v>
      </c>
      <c r="EN932" s="31">
        <f>PRODUCT(EN931:FE931)</f>
        <v>1.0007155092245075</v>
      </c>
      <c r="EO932" s="31">
        <f>PRODUCT(EO931:FE931)</f>
        <v>1.0006059582256546</v>
      </c>
      <c r="EP932" s="31">
        <f>PRODUCT(EP931:FE931)</f>
        <v>1.0005492538190905</v>
      </c>
      <c r="EQ932" s="31">
        <f>PRODUCT(EQ931:FE931)</f>
        <v>1.0004202218274378</v>
      </c>
      <c r="ER932" s="31">
        <f>PRODUCT(ER931:FE931)</f>
        <v>1.0003597427793516</v>
      </c>
      <c r="ES932" s="31">
        <f>PRODUCT(ES931:FE931)</f>
        <v>1.0003222227229869</v>
      </c>
      <c r="ET932" s="31">
        <f>PRODUCT(ET931:FE931)</f>
        <v>1.0002451275882256</v>
      </c>
      <c r="EU932" s="31">
        <f>PRODUCT(EU931:FE931)</f>
        <v>1.000230934882516</v>
      </c>
      <c r="EV932" s="31">
        <f>PRODUCT(EV931:FE931)</f>
        <v>1.0001992413849992</v>
      </c>
      <c r="EW932" s="31">
        <f>PRODUCT(EW931:FE931)</f>
        <v>1.0001277807168762</v>
      </c>
      <c r="EX932" s="31">
        <f>PRODUCT(EX931:FE931)</f>
        <v>1.0000667712749975</v>
      </c>
      <c r="EY932" s="31">
        <f>PRODUCT(EY931:FE931)</f>
        <v>1.0000667712749975</v>
      </c>
      <c r="EZ932" s="31">
        <f>PRODUCT(EZ931:FE931)</f>
        <v>1.0000667712749975</v>
      </c>
      <c r="FA932" s="31">
        <f>PRODUCT(FA931:FE931)</f>
        <v>1</v>
      </c>
      <c r="FB932" s="31">
        <f>PRODUCT(FB931:FE931)</f>
        <v>1</v>
      </c>
      <c r="FC932" s="31">
        <f>PRODUCT(FC931:FE931)</f>
        <v>1</v>
      </c>
      <c r="FD932" s="31">
        <f>PRODUCT(FD931:FE931)</f>
        <v>1</v>
      </c>
      <c r="FE932" s="32">
        <f>PRODUCT(FE931:FE931)</f>
        <v>1</v>
      </c>
      <c r="FF932" s="31">
        <f>PRODUCT(FF931:GS931)</f>
        <v>1.3736097057492431</v>
      </c>
      <c r="FG932" s="31">
        <f>PRODUCT(FG931:GS931)</f>
        <v>1.0629881372494094</v>
      </c>
      <c r="FH932" s="31">
        <f>PRODUCT(FH931:GS931)</f>
        <v>1.0280408742574354</v>
      </c>
      <c r="FI932" s="31">
        <f>PRODUCT(FI931:GS931)</f>
        <v>1.0176112176456578</v>
      </c>
      <c r="FJ932" s="31">
        <f>PRODUCT(FJ931:GS931)</f>
        <v>1.0109295998304015</v>
      </c>
      <c r="FK932" s="31">
        <f>PRODUCT(FK931:GS931)</f>
        <v>1.0077415538286609</v>
      </c>
      <c r="FL932" s="31">
        <f>PRODUCT(FL931:GS931)</f>
        <v>1.0058362314167977</v>
      </c>
      <c r="FM932" s="31">
        <f>PRODUCT(FM931:GS931)</f>
        <v>1.0045913485722562</v>
      </c>
      <c r="FN932" s="31">
        <f>PRODUCT(FN931:GS931)</f>
        <v>1.0033276401823279</v>
      </c>
      <c r="FO932" s="31">
        <f>PRODUCT(FO931:GS931)</f>
        <v>1.0025829664175365</v>
      </c>
      <c r="FP932" s="31">
        <f>PRODUCT(FP931:GS931)</f>
        <v>1.0021365729330425</v>
      </c>
      <c r="FQ932" s="31">
        <f>PRODUCT(FQ931:GS931)</f>
        <v>1.0017894237862262</v>
      </c>
      <c r="FR932" s="31">
        <f>PRODUCT(FR931:GS931)</f>
        <v>1.0013852033732351</v>
      </c>
      <c r="FS932" s="31">
        <f>PRODUCT(FS931:GS931)</f>
        <v>1.0011145276879694</v>
      </c>
      <c r="FT932" s="31">
        <f>PRODUCT(FT931:GS931)</f>
        <v>1.000907542721569</v>
      </c>
      <c r="FU932" s="31">
        <f>PRODUCT(FU931:GS931)</f>
        <v>1.0007522433003877</v>
      </c>
      <c r="FV932" s="31">
        <f>PRODUCT(FV931:GS931)</f>
        <v>1.0006097775239511</v>
      </c>
      <c r="FW932" s="31">
        <f>PRODUCT(FW931:GS931)</f>
        <v>1.000500056912355</v>
      </c>
      <c r="FX932" s="31">
        <f>PRODUCT(FX931:GS931)</f>
        <v>1.000423456982291</v>
      </c>
      <c r="FY932" s="31">
        <f>PRODUCT(FY931:GS931)</f>
        <v>1.0003486436922111</v>
      </c>
      <c r="FZ932" s="31">
        <f>PRODUCT(FZ931:GS931)</f>
        <v>1.0002607709949591</v>
      </c>
      <c r="GA932" s="31">
        <f>PRODUCT(GA931:GS931)</f>
        <v>1.0001943397847721</v>
      </c>
      <c r="GB932" s="31">
        <f>PRODUCT(GB931:GS931)</f>
        <v>1.0001730127050137</v>
      </c>
      <c r="GC932" s="31">
        <f>PRODUCT(GC931:GS931)</f>
        <v>1.0001302117373359</v>
      </c>
      <c r="GD932" s="31">
        <f>PRODUCT(GD931:GS931)</f>
        <v>1.0001056746107682</v>
      </c>
      <c r="GE932" s="31">
        <f>PRODUCT(GE931:GS931)</f>
        <v>1.0000839662175709</v>
      </c>
      <c r="GF932" s="31">
        <f>PRODUCT(GF931:GS931)</f>
        <v>1.0000684152306909</v>
      </c>
      <c r="GG932" s="31">
        <f>PRODUCT(GG931:GS931)</f>
        <v>1.0000590731623564</v>
      </c>
      <c r="GH932" s="31">
        <f>PRODUCT(GH931:GS931)</f>
        <v>1.0000559609130388</v>
      </c>
      <c r="GI932" s="31">
        <f>PRODUCT(GI931:GS931)</f>
        <v>1.0000491959619069</v>
      </c>
      <c r="GJ932" s="31">
        <f>PRODUCT(GJ931:GS931)</f>
        <v>1.0000454910468528</v>
      </c>
      <c r="GK932" s="31">
        <f>PRODUCT(GK931:GS931)</f>
        <v>1.0000413644252009</v>
      </c>
      <c r="GL932" s="31">
        <f>PRODUCT(GL931:GS931)</f>
        <v>1.0000367070479206</v>
      </c>
      <c r="GM932" s="31">
        <f>PRODUCT(GM931:GS931)</f>
        <v>1.0000314546991194</v>
      </c>
      <c r="GN932" s="31">
        <f>PRODUCT(GN931:GS931)</f>
        <v>1.0000314546991194</v>
      </c>
      <c r="GO932" s="31">
        <f>PRODUCT(GO931:GS931)</f>
        <v>1.0000241376813344</v>
      </c>
      <c r="GP932" s="31">
        <f>PRODUCT(GP931:GS931)</f>
        <v>1.0000241376813344</v>
      </c>
      <c r="GQ932" s="31">
        <f>PRODUCT(GQ931:GS931)</f>
        <v>1</v>
      </c>
      <c r="GR932" s="31">
        <f>PRODUCT(GR931:GS931)</f>
        <v>1</v>
      </c>
      <c r="GS932" s="32">
        <f>PRODUCT(GS931:GS931)</f>
        <v>1</v>
      </c>
    </row>
    <row r="933" spans="1:201" x14ac:dyDescent="0.25">
      <c r="A933" s="24" t="s">
        <v>19</v>
      </c>
      <c r="B933" s="23">
        <f>B932*B881</f>
        <v>9241.7843044322581</v>
      </c>
      <c r="C933" s="23">
        <f>C932*C880</f>
        <v>10984.539820761813</v>
      </c>
      <c r="D933" s="23">
        <f>D932*D879</f>
        <v>10317.951452443462</v>
      </c>
      <c r="E933" s="23">
        <f>E932*E878</f>
        <v>10289.2730532936</v>
      </c>
      <c r="F933" s="23">
        <f>F932*F877</f>
        <v>8434.9973987203175</v>
      </c>
      <c r="G933" s="23">
        <f>G932*G876</f>
        <v>8904.0639818345826</v>
      </c>
      <c r="H933" s="23">
        <f>H932*H875</f>
        <v>8148.2856832734451</v>
      </c>
      <c r="I933" s="23">
        <f>I932*I874</f>
        <v>5816.8988834638822</v>
      </c>
      <c r="J933" s="23">
        <f>J932*J873</f>
        <v>11121.049645616198</v>
      </c>
      <c r="K933" s="23">
        <f>K932*K872</f>
        <v>14577.855390989174</v>
      </c>
      <c r="L933" s="23">
        <f>L932*L871</f>
        <v>14288.684489417044</v>
      </c>
      <c r="M933" s="23">
        <f>M932*M870</f>
        <v>13777.539531185314</v>
      </c>
      <c r="N933" s="23">
        <f>N932*N869</f>
        <v>14494.063771255815</v>
      </c>
      <c r="O933" s="23">
        <f>O932*O868</f>
        <v>15678.902813182096</v>
      </c>
      <c r="P933" s="23">
        <f>P932*P867</f>
        <v>14884.78619228304</v>
      </c>
      <c r="Q933" s="23">
        <f>Q932*Q866</f>
        <v>14888.474048572914</v>
      </c>
      <c r="R933" s="23">
        <f>R932*R865</f>
        <v>14878.713960881856</v>
      </c>
      <c r="S933" s="23">
        <f>S932*S864</f>
        <v>15217.440097152725</v>
      </c>
      <c r="T933" s="23">
        <f>T932*T863</f>
        <v>14607.707246153845</v>
      </c>
      <c r="U933" s="23">
        <f>U932*U862</f>
        <v>13993.761248753099</v>
      </c>
      <c r="V933" s="23">
        <f>V932*V861</f>
        <v>13807.495032122519</v>
      </c>
      <c r="W933" s="23">
        <f>W932*W860</f>
        <v>15699.255178921621</v>
      </c>
      <c r="X933" s="23">
        <f>X932*X859</f>
        <v>15468.177833819076</v>
      </c>
      <c r="Y933" s="23">
        <f>Y932*Y858</f>
        <v>15361.592986320726</v>
      </c>
      <c r="Z933" s="23">
        <f>Z932*Z857</f>
        <v>14938.938195879333</v>
      </c>
      <c r="AA933" s="23">
        <f>AA932*AA856</f>
        <v>15536.559363008546</v>
      </c>
      <c r="AB933" s="23">
        <f>AB932*AB855</f>
        <v>14686.839135892329</v>
      </c>
      <c r="AC933" s="23">
        <f>AC932*AC854</f>
        <v>14424.708518673069</v>
      </c>
      <c r="AD933" s="23">
        <f>AD932*AD853</f>
        <v>14483.715507690729</v>
      </c>
      <c r="AE933" s="23">
        <f>AE932*AE852</f>
        <v>14793.752229647926</v>
      </c>
      <c r="AF933" s="23">
        <f>AF932*AF851</f>
        <v>13936.650711204966</v>
      </c>
      <c r="AG933" s="23">
        <f>AG932*AG850</f>
        <v>12947.144943775007</v>
      </c>
      <c r="AH933" s="23">
        <f>AH932*AH849</f>
        <v>11681.630280161615</v>
      </c>
      <c r="AI933" s="23">
        <f>AI932*AI848</f>
        <v>11891.64161128343</v>
      </c>
      <c r="AJ933" s="23">
        <f>AJ932*AJ847</f>
        <v>11073.422916069892</v>
      </c>
      <c r="AK933" s="23">
        <f>AK932*AK846</f>
        <v>10837</v>
      </c>
      <c r="AL933" s="23">
        <f>AL932*AL845</f>
        <v>10209</v>
      </c>
      <c r="AM933" s="23">
        <f>AM932*AM844</f>
        <v>10902</v>
      </c>
      <c r="AN933" s="23">
        <f>AN932*AN843</f>
        <v>10323</v>
      </c>
      <c r="AO933" s="23">
        <f>AO932*AO842</f>
        <v>10096</v>
      </c>
      <c r="AP933" s="23">
        <f>AP932*AP881</f>
        <v>49392.908459412807</v>
      </c>
      <c r="AQ933" s="23">
        <f>AQ932*AQ880</f>
        <v>60016.652366854243</v>
      </c>
      <c r="AR933" s="23">
        <f>AR932*AR879</f>
        <v>57881.842136351021</v>
      </c>
      <c r="AS933" s="23">
        <f>AS932*AS878</f>
        <v>54434.544899676643</v>
      </c>
      <c r="AT933" s="23">
        <f>AT932*AT877</f>
        <v>41960.729216599335</v>
      </c>
      <c r="AU933" s="23">
        <f>AU932*AU876</f>
        <v>43673.639029387348</v>
      </c>
      <c r="AV933" s="23">
        <f>AV932*AV875</f>
        <v>42106.722642978457</v>
      </c>
      <c r="AW933" s="23">
        <f>AW932*AW874</f>
        <v>30707.092966214896</v>
      </c>
      <c r="AX933" s="23">
        <f>AX932*AX873</f>
        <v>55352.33818504167</v>
      </c>
      <c r="AY933" s="23">
        <f>AY932*AY872</f>
        <v>70733.200691072532</v>
      </c>
      <c r="AZ933" s="23">
        <f>AZ932*AZ871</f>
        <v>69215.062035254377</v>
      </c>
      <c r="BA933" s="23">
        <f>BA932*BA870</f>
        <v>66044.577656991532</v>
      </c>
      <c r="BB933" s="23">
        <f>BB932*BB869</f>
        <v>63438.716148875406</v>
      </c>
      <c r="BC933" s="23">
        <f>BC932*BC868</f>
        <v>69351.817000639043</v>
      </c>
      <c r="BD933" s="23">
        <f>BD932*BD867</f>
        <v>67221.683945763434</v>
      </c>
      <c r="BE933" s="23">
        <f>BE932*BE866</f>
        <v>65893.292484165417</v>
      </c>
      <c r="BF933" s="23">
        <f>BF932*BF865</f>
        <v>60610.671419166931</v>
      </c>
      <c r="BG933" s="23">
        <f>BG932*BG864</f>
        <v>65942.207031400103</v>
      </c>
      <c r="BH933" s="23">
        <f>BH932*BH863</f>
        <v>63391.659166413287</v>
      </c>
      <c r="BI933" s="23">
        <f>BI932*BI862</f>
        <v>62655.110422629448</v>
      </c>
      <c r="BJ933" s="23">
        <f>BJ932*BJ861</f>
        <v>57977.550000194955</v>
      </c>
      <c r="BK933" s="23">
        <f>BK932*BK860</f>
        <v>63383.694530708512</v>
      </c>
      <c r="BL933" s="23">
        <f>BL932*BL859</f>
        <v>63341.334619298468</v>
      </c>
      <c r="BM933" s="23">
        <f>BM932*BM858</f>
        <v>62456.137097074243</v>
      </c>
      <c r="BN933" s="23">
        <f>BN932*BN857</f>
        <v>59067.904468160828</v>
      </c>
      <c r="BO933" s="23">
        <f>BO932*BO856</f>
        <v>65234.711418987907</v>
      </c>
      <c r="BP933" s="23">
        <f>BP932*BP855</f>
        <v>60598.57039506681</v>
      </c>
      <c r="BQ933" s="23">
        <f>BQ932*BQ854</f>
        <v>58933.465791865397</v>
      </c>
      <c r="BR933" s="23">
        <f>BR932*BR853</f>
        <v>55956.442262393233</v>
      </c>
      <c r="BS933" s="23">
        <f>BS932*BS852</f>
        <v>59250.369603323619</v>
      </c>
      <c r="BT933" s="23">
        <f>BT932*BT851</f>
        <v>57093.356147891231</v>
      </c>
      <c r="BU933" s="23">
        <f>BU932*BU850</f>
        <v>56265.350982801749</v>
      </c>
      <c r="BV933" s="23">
        <f>BV932*BV849</f>
        <v>51530.321445726011</v>
      </c>
      <c r="BW933" s="23">
        <f>BW932*BW848</f>
        <v>56458.352186741686</v>
      </c>
      <c r="BX933" s="23">
        <f>BX932*BX847</f>
        <v>55492.346160803951</v>
      </c>
      <c r="BY933" s="23">
        <f>BY932*BY846</f>
        <v>55207.344382965181</v>
      </c>
      <c r="BZ933" s="23">
        <f>BZ932*BZ845</f>
        <v>48743.304060334231</v>
      </c>
      <c r="CA933" s="23">
        <f>CA932*CA844</f>
        <v>54332</v>
      </c>
      <c r="CB933" s="23">
        <f>CB932*CB843</f>
        <v>53432</v>
      </c>
      <c r="CC933" s="23">
        <f>CC932*CC842</f>
        <v>52544</v>
      </c>
      <c r="CD933" s="23">
        <f>CD932*CD881</f>
        <v>7395.6278799374486</v>
      </c>
      <c r="CE933" s="23">
        <f>CE932*CE880</f>
        <v>9020.0829111383064</v>
      </c>
      <c r="CF933" s="23">
        <f>CF932*CF879</f>
        <v>8445.5153444108182</v>
      </c>
      <c r="CG933" s="23">
        <f>CG932*CG878</f>
        <v>8059.3510624214859</v>
      </c>
      <c r="CH933" s="23">
        <f>CH932*CH877</f>
        <v>6259.5543385666233</v>
      </c>
      <c r="CI933" s="23">
        <f>CI932*CI876</f>
        <v>6458.300183113196</v>
      </c>
      <c r="CJ933" s="23">
        <f>CJ932*CJ875</f>
        <v>5837.646521203048</v>
      </c>
      <c r="CK933" s="23">
        <f>CK932*CK874</f>
        <v>4060.3528825019816</v>
      </c>
      <c r="CL933" s="23">
        <f>CL932*CL873</f>
        <v>7223.4802087475609</v>
      </c>
      <c r="CM933" s="23">
        <f>CM932*CM872</f>
        <v>9332.8292864473424</v>
      </c>
      <c r="CN933" s="23">
        <f>CN932*CN871</f>
        <v>9129.1816328599507</v>
      </c>
      <c r="CO933" s="23">
        <f>CO932*CO870</f>
        <v>8798.1278524873524</v>
      </c>
      <c r="CP933" s="23">
        <f>CP932*CP869</f>
        <v>8960.4816995699603</v>
      </c>
      <c r="CQ933" s="23">
        <f>CQ932*CQ868</f>
        <v>9699.3517459051927</v>
      </c>
      <c r="CR933" s="23">
        <f>CR932*CR867</f>
        <v>9275.7855350992413</v>
      </c>
      <c r="CS933" s="23">
        <f>CS932*CS866</f>
        <v>9625.3522841003214</v>
      </c>
      <c r="CT933" s="23">
        <f>CT932*CT865</f>
        <v>9581.9508842194664</v>
      </c>
      <c r="CU933" s="23">
        <f>CU932*CU864</f>
        <v>10760.965989229282</v>
      </c>
      <c r="CV933" s="23">
        <f>CV932*CV863</f>
        <v>10389.001469657504</v>
      </c>
      <c r="CW933" s="23">
        <f>CW932*CW862</f>
        <v>10397.605484577825</v>
      </c>
      <c r="CX933" s="23">
        <f>CX932*CX861</f>
        <v>10319.806177994416</v>
      </c>
      <c r="CY933" s="23">
        <f>CY932*CY860</f>
        <v>11546.792349271125</v>
      </c>
      <c r="CZ933" s="23">
        <f>CZ932*CZ859</f>
        <v>11113.352109498346</v>
      </c>
      <c r="DA933" s="23">
        <f>DA932*DA858</f>
        <v>11204.202226625988</v>
      </c>
      <c r="DB933" s="23">
        <f>DB932*DB857</f>
        <v>10881.97416284799</v>
      </c>
      <c r="DC933" s="23">
        <f>DC932*DC856</f>
        <v>11556.656330176844</v>
      </c>
      <c r="DD933" s="23">
        <f>DD932*DD855</f>
        <v>11398.546672808174</v>
      </c>
      <c r="DE933" s="23">
        <f>DE932*DE854</f>
        <v>11068.076847561742</v>
      </c>
      <c r="DF933" s="23">
        <f>DF932*DF853</f>
        <v>10917.810192191395</v>
      </c>
      <c r="DG933" s="23">
        <f>DG932*DG852</f>
        <v>11800.578301897991</v>
      </c>
      <c r="DH933" s="23">
        <f>DH932*DH851</f>
        <v>11463.134184742528</v>
      </c>
      <c r="DI933" s="23">
        <f>DI932*DI850</f>
        <v>10346.121109251173</v>
      </c>
      <c r="DJ933" s="23">
        <f>DJ932*DJ849</f>
        <v>9624</v>
      </c>
      <c r="DK933" s="23">
        <f>DK932*DK848</f>
        <v>11154</v>
      </c>
      <c r="DL933" s="23">
        <f>DL932*DL847</f>
        <v>11091</v>
      </c>
      <c r="DM933" s="23">
        <f>DM932*DM846</f>
        <v>10819</v>
      </c>
      <c r="DN933" s="23">
        <f>DN932*DN845</f>
        <v>10018</v>
      </c>
      <c r="DO933" s="23">
        <f>DO932*DO844</f>
        <v>11323</v>
      </c>
      <c r="DP933" s="23">
        <f>DP932*DP843</f>
        <v>10592</v>
      </c>
      <c r="DQ933" s="23">
        <f>DQ932*DQ842</f>
        <v>10807</v>
      </c>
      <c r="DR933" s="23">
        <f>DR932*DR881</f>
        <v>5929.8839308972247</v>
      </c>
      <c r="DS933" s="23">
        <f>DS932*DS880</f>
        <v>7213.8202437467735</v>
      </c>
      <c r="DT933" s="23">
        <f>DT932*DT879</f>
        <v>8047.4498783620493</v>
      </c>
      <c r="DU933" s="23">
        <f>DU932*DU878</f>
        <v>7980.5506120538057</v>
      </c>
      <c r="DV933" s="23">
        <f>DV932*DV877</f>
        <v>6591.3060491933338</v>
      </c>
      <c r="DW933" s="23">
        <f>DW932*DW876</f>
        <v>7048.8585209188514</v>
      </c>
      <c r="DX933" s="23">
        <f>DX932*DX875</f>
        <v>7207.0853687520193</v>
      </c>
      <c r="DY933" s="23">
        <f>DY932*DY874</f>
        <v>5018.3655659214037</v>
      </c>
      <c r="DZ933" s="23">
        <f>DZ932*DZ873</f>
        <v>6905.7325043511773</v>
      </c>
      <c r="EA933" s="23">
        <f>EA932*EA872</f>
        <v>8483.6637655044597</v>
      </c>
      <c r="EB933" s="23">
        <f>EB932*EB871</f>
        <v>8446.7977505669678</v>
      </c>
      <c r="EC933" s="23">
        <f>EC932*EC870</f>
        <v>8238.5032889467948</v>
      </c>
      <c r="ED933" s="23">
        <f>ED932*ED869</f>
        <v>8076.3398106406876</v>
      </c>
      <c r="EE933" s="23">
        <f>EE932*EE868</f>
        <v>8888.6897036020673</v>
      </c>
      <c r="EF933" s="23">
        <f>EF932*EF867</f>
        <v>9175.3394806860797</v>
      </c>
      <c r="EG933" s="23">
        <f>EG932*EG866</f>
        <v>8958.3259858688416</v>
      </c>
      <c r="EH933" s="23">
        <f>EH932*EH865</f>
        <v>9264.29026906119</v>
      </c>
      <c r="EI933" s="23">
        <f>EI932*EI864</f>
        <v>10396.93051659399</v>
      </c>
      <c r="EJ933" s="23">
        <f>EJ932*EJ863</f>
        <v>10128.137518235664</v>
      </c>
      <c r="EK933" s="23">
        <f>EK932*EK862</f>
        <v>9677.0630994776438</v>
      </c>
      <c r="EL933" s="23">
        <f>EL932*EL861</f>
        <v>8478.3368028352015</v>
      </c>
      <c r="EM933" s="23">
        <f>EM932*EM860</f>
        <v>9655.6166369420098</v>
      </c>
      <c r="EN933" s="23">
        <f>EN932*EN859</f>
        <v>9736.9619047544584</v>
      </c>
      <c r="EO933" s="23">
        <f>EO932*EO858</f>
        <v>9242.597236130372</v>
      </c>
      <c r="EP933" s="23">
        <f>EP932*EP857</f>
        <v>8558.6983171685006</v>
      </c>
      <c r="EQ933" s="23">
        <f>EQ932*EQ856</f>
        <v>8953.7609853555678</v>
      </c>
      <c r="ER933" s="23">
        <f>ER932*ER855</f>
        <v>8685.1232868103307</v>
      </c>
      <c r="ES933" s="23">
        <f>ES932*ES854</f>
        <v>8045.5916373609834</v>
      </c>
      <c r="ET933" s="23">
        <f>ET932*ET853</f>
        <v>7377.8080610907518</v>
      </c>
      <c r="EU933" s="23">
        <f>EU932*EU852</f>
        <v>7360.6994498004351</v>
      </c>
      <c r="EV933" s="23">
        <f>EV932*EV851</f>
        <v>7138.4219857647386</v>
      </c>
      <c r="EW933" s="23">
        <f>EW932*EW850</f>
        <v>6810.8701866819274</v>
      </c>
      <c r="EX933" s="23">
        <f>EX932*EX849</f>
        <v>6131.4093746870103</v>
      </c>
      <c r="EY933" s="23">
        <f>EY932*EY848</f>
        <v>6766.451774446633</v>
      </c>
      <c r="EZ933" s="23">
        <f>EZ932*EZ847</f>
        <v>6329.4225953994592</v>
      </c>
      <c r="FA933" s="23">
        <f>FA932*FA846</f>
        <v>6121</v>
      </c>
      <c r="FB933" s="23">
        <f>FB932*FB845</f>
        <v>5616</v>
      </c>
      <c r="FC933" s="23">
        <f>FC932*FC844</f>
        <v>6358</v>
      </c>
      <c r="FD933" s="23">
        <f>FD932*FD843</f>
        <v>5957</v>
      </c>
      <c r="FE933" s="23">
        <f>FE932*FE842</f>
        <v>5903</v>
      </c>
      <c r="FF933" s="23">
        <f>FF932*FF881</f>
        <v>58451.21380874754</v>
      </c>
      <c r="FG933" s="23">
        <f>FG932*FG880</f>
        <v>55969.514390593155</v>
      </c>
      <c r="FH933" s="23">
        <f>FH932*FH879</f>
        <v>58044.215801449063</v>
      </c>
      <c r="FI933" s="23">
        <f>FI932*FI878</f>
        <v>57572.372249520733</v>
      </c>
      <c r="FJ933" s="23">
        <f>FJ932*FJ877</f>
        <v>48327.489519892348</v>
      </c>
      <c r="FK933" s="23">
        <f>FK932*FK876</f>
        <v>41774.918372413311</v>
      </c>
      <c r="FL933" s="23">
        <f>FL932*FL875</f>
        <v>47318.559670771829</v>
      </c>
      <c r="FM933" s="23">
        <f>FM932*FM874</f>
        <v>41631.270076182867</v>
      </c>
      <c r="FN933" s="23">
        <f>FN932*FN873</f>
        <v>43108.975388073901</v>
      </c>
      <c r="FO933" s="23">
        <f>FO932*FO872</f>
        <v>44602.911009983363</v>
      </c>
      <c r="FP933" s="23">
        <f>FP932*FP871</f>
        <v>49114.713439448409</v>
      </c>
      <c r="FQ933" s="23">
        <f>FQ932*FQ870</f>
        <v>46366.82169052169</v>
      </c>
      <c r="FR933" s="23">
        <f>FR932*FR869</f>
        <v>44552.629083278604</v>
      </c>
      <c r="FS933" s="23">
        <f>FS932*FS868</f>
        <v>30488.942940737106</v>
      </c>
      <c r="FT933" s="23">
        <f>FT932*FT867</f>
        <v>31169.261787892381</v>
      </c>
      <c r="FU933" s="23">
        <f>FU932*FU866</f>
        <v>30575.983289556745</v>
      </c>
      <c r="FV933" s="23">
        <f>FV932*FV865</f>
        <v>28300.246337709908</v>
      </c>
      <c r="FW933" s="23">
        <f>FW932*FW864</f>
        <v>28776.382636913153</v>
      </c>
      <c r="FX933" s="23">
        <f>FX932*FX863</f>
        <v>32586.793264284162</v>
      </c>
      <c r="FY933" s="23">
        <f>FY932*FY862</f>
        <v>33806.782413578272</v>
      </c>
      <c r="FZ933" s="23">
        <f>FZ932*FZ861</f>
        <v>34617.024762593544</v>
      </c>
      <c r="GA933" s="23">
        <f>GA932*GA860</f>
        <v>28276.494180055292</v>
      </c>
      <c r="GB933" s="23">
        <f>GB932*GB859</f>
        <v>29581.117023763483</v>
      </c>
      <c r="GC933" s="23">
        <f>GC932*GC858</f>
        <v>29465.836298205388</v>
      </c>
      <c r="GD933" s="23">
        <f>GD932*GD857</f>
        <v>29028.067205577547</v>
      </c>
      <c r="GE933" s="23">
        <f>GE932*GE856</f>
        <v>26891.257767624265</v>
      </c>
      <c r="GF933" s="23">
        <f>GF932*GF855</f>
        <v>29285.00340320032</v>
      </c>
      <c r="GG933" s="23">
        <f>GG932*GG854</f>
        <v>27854.645364791115</v>
      </c>
      <c r="GH933" s="23">
        <f>GH932*GH853</f>
        <v>25675.43674048136</v>
      </c>
      <c r="GI933" s="23">
        <f>GI932*GI852</f>
        <v>25735.266008883711</v>
      </c>
      <c r="GJ933" s="23">
        <f>GJ932*GJ851</f>
        <v>27587.254916018483</v>
      </c>
      <c r="GK933" s="23">
        <f>GK932*GK850</f>
        <v>27620.142444059624</v>
      </c>
      <c r="GL933" s="23">
        <f>GL932*GL849</f>
        <v>24325.892898940667</v>
      </c>
      <c r="GM933" s="23">
        <f>GM932*GM848</f>
        <v>25294.795615159524</v>
      </c>
      <c r="GN933" s="23">
        <f>GN932*GN847</f>
        <v>28433.894351460061</v>
      </c>
      <c r="GO933" s="23">
        <f>GO932*GO846</f>
        <v>28383.685099809314</v>
      </c>
      <c r="GP933" s="23">
        <f>GP932*GP845</f>
        <v>25431.613845374013</v>
      </c>
      <c r="GQ933" s="23">
        <f>GQ932*GQ844</f>
        <v>25946</v>
      </c>
      <c r="GR933" s="23">
        <f>GR932*GR843</f>
        <v>28881</v>
      </c>
      <c r="GS933" s="23">
        <f>GS932*GS842</f>
        <v>28033</v>
      </c>
    </row>
    <row r="934" spans="1:201" s="70" customFormat="1" ht="21" x14ac:dyDescent="0.35">
      <c r="B934" s="109" t="str">
        <f>Co_Name</f>
        <v>State Farm Mutual Automobile Insurance Company</v>
      </c>
      <c r="O934" s="24"/>
      <c r="U934" s="24"/>
      <c r="V934" s="109" t="str">
        <f>Co_Name</f>
        <v>State Farm Mutual Automobile Insurance Company</v>
      </c>
      <c r="W934" s="24"/>
      <c r="X934" s="24"/>
      <c r="Y934" s="24"/>
      <c r="Z934" s="24"/>
      <c r="AA934" s="24"/>
      <c r="AB934" s="24"/>
      <c r="AC934" s="24"/>
      <c r="AE934" s="24"/>
      <c r="AF934" s="24"/>
      <c r="AG934" s="24"/>
      <c r="AH934" s="24"/>
      <c r="AI934" s="24"/>
      <c r="AJ934" s="24"/>
      <c r="AK934" s="24"/>
      <c r="AL934" s="24"/>
      <c r="AM934" s="24"/>
      <c r="AN934" s="24"/>
      <c r="AO934" s="24"/>
      <c r="AP934" s="109" t="str">
        <f>Co_Name</f>
        <v>State Farm Mutual Automobile Insurance Company</v>
      </c>
      <c r="BC934" s="24"/>
      <c r="BI934" s="24"/>
      <c r="BJ934" s="109" t="str">
        <f>Co_Name</f>
        <v>State Farm Mutual Automobile Insurance Company</v>
      </c>
      <c r="BK934" s="24"/>
      <c r="BL934" s="24"/>
      <c r="BM934" s="24"/>
      <c r="BN934" s="24"/>
      <c r="BO934" s="24"/>
      <c r="BP934" s="24"/>
      <c r="BQ934" s="24"/>
      <c r="BS934" s="24"/>
      <c r="BT934" s="24"/>
      <c r="BU934" s="24"/>
      <c r="BV934" s="24"/>
      <c r="BW934" s="24"/>
      <c r="BX934" s="24"/>
      <c r="BY934" s="24"/>
      <c r="BZ934" s="24"/>
      <c r="CA934" s="24"/>
      <c r="CB934" s="24"/>
      <c r="CC934" s="24"/>
      <c r="CD934" s="109" t="str">
        <f>Co_Name</f>
        <v>State Farm Mutual Automobile Insurance Company</v>
      </c>
      <c r="CQ934" s="24"/>
      <c r="CW934" s="24"/>
      <c r="CX934" s="109" t="str">
        <f>Co_Name</f>
        <v>State Farm Mutual Automobile Insurance Company</v>
      </c>
      <c r="CY934" s="24"/>
      <c r="CZ934" s="24"/>
      <c r="DA934" s="24"/>
      <c r="DB934" s="24"/>
      <c r="DC934" s="24"/>
      <c r="DD934" s="24"/>
      <c r="DE934" s="24"/>
      <c r="DG934" s="24"/>
      <c r="DH934" s="24"/>
      <c r="DI934" s="24"/>
      <c r="DJ934" s="24"/>
      <c r="DK934" s="24"/>
      <c r="DL934" s="24"/>
      <c r="DM934" s="24"/>
      <c r="DN934" s="24"/>
      <c r="DO934" s="24"/>
      <c r="DP934" s="24"/>
      <c r="DQ934" s="24"/>
      <c r="DR934" s="109" t="str">
        <f>Co_Name</f>
        <v>State Farm Mutual Automobile Insurance Company</v>
      </c>
      <c r="EE934" s="24"/>
      <c r="EK934" s="24"/>
      <c r="EL934" s="109" t="str">
        <f>Co_Name</f>
        <v>State Farm Mutual Automobile Insurance Company</v>
      </c>
      <c r="EM934" s="24"/>
      <c r="EN934" s="24"/>
      <c r="EO934" s="24"/>
      <c r="EP934" s="24"/>
      <c r="EQ934" s="24"/>
      <c r="ER934" s="24"/>
      <c r="ES934" s="24"/>
      <c r="EU934" s="24"/>
      <c r="EV934" s="24"/>
      <c r="EW934" s="24"/>
      <c r="EX934" s="24"/>
      <c r="EY934" s="24"/>
      <c r="EZ934" s="24"/>
      <c r="FA934" s="24"/>
      <c r="FB934" s="24"/>
      <c r="FC934" s="24"/>
      <c r="FD934" s="24"/>
      <c r="FE934" s="24"/>
      <c r="FF934" s="109" t="str">
        <f>Co_Name</f>
        <v>State Farm Mutual Automobile Insurance Company</v>
      </c>
      <c r="FS934" s="24"/>
      <c r="FY934" s="24"/>
      <c r="FZ934" s="109" t="str">
        <f>Co_Name</f>
        <v>State Farm Mutual Automobile Insurance Company</v>
      </c>
      <c r="GA934" s="24"/>
      <c r="GB934" s="24"/>
      <c r="GC934" s="24"/>
      <c r="GD934" s="24"/>
      <c r="GE934" s="24"/>
      <c r="GF934" s="24"/>
      <c r="GG934" s="24"/>
      <c r="GI934" s="24"/>
      <c r="GJ934" s="24"/>
      <c r="GK934" s="24"/>
      <c r="GL934" s="24"/>
      <c r="GM934" s="24"/>
      <c r="GN934" s="24"/>
      <c r="GO934" s="24"/>
      <c r="GP934" s="24"/>
      <c r="GQ934" s="24"/>
      <c r="GR934" s="24"/>
      <c r="GS934" s="24"/>
    </row>
    <row r="935" spans="1:201" s="70" customFormat="1" ht="21" x14ac:dyDescent="0.35">
      <c r="B935" s="109" t="str">
        <f>B$2</f>
        <v>Private Passenger Auto Liability</v>
      </c>
      <c r="O935" s="24"/>
      <c r="U935" s="24"/>
      <c r="V935" s="109" t="str">
        <f>B$2</f>
        <v>Private Passenger Auto Liability</v>
      </c>
      <c r="W935" s="24"/>
      <c r="X935" s="24"/>
      <c r="Y935" s="24"/>
      <c r="Z935" s="24"/>
      <c r="AA935" s="24"/>
      <c r="AB935" s="24"/>
      <c r="AC935" s="24"/>
      <c r="AE935" s="24"/>
      <c r="AF935" s="24"/>
      <c r="AG935" s="24"/>
      <c r="AH935" s="24"/>
      <c r="AI935" s="24"/>
      <c r="AJ935" s="24"/>
      <c r="AK935" s="24"/>
      <c r="AL935" s="24"/>
      <c r="AM935" s="24"/>
      <c r="AN935" s="24"/>
      <c r="AO935" s="24"/>
      <c r="AP935" s="109" t="str">
        <f>AP$2</f>
        <v>Private Passenger Auto Liability</v>
      </c>
      <c r="BC935" s="24"/>
      <c r="BI935" s="24"/>
      <c r="BJ935" s="109" t="str">
        <f>AP$2</f>
        <v>Private Passenger Auto Liability</v>
      </c>
      <c r="BK935" s="24"/>
      <c r="BL935" s="24"/>
      <c r="BM935" s="24"/>
      <c r="BN935" s="24"/>
      <c r="BO935" s="24"/>
      <c r="BP935" s="24"/>
      <c r="BQ935" s="24"/>
      <c r="BS935" s="24"/>
      <c r="BT935" s="24"/>
      <c r="BU935" s="24"/>
      <c r="BV935" s="24"/>
      <c r="BW935" s="24"/>
      <c r="BX935" s="24"/>
      <c r="BY935" s="24"/>
      <c r="BZ935" s="24"/>
      <c r="CA935" s="24"/>
      <c r="CB935" s="24"/>
      <c r="CC935" s="24"/>
      <c r="CD935" s="109" t="str">
        <f>CD$2</f>
        <v>Private Passenger Auto Liability</v>
      </c>
      <c r="CQ935" s="24"/>
      <c r="CW935" s="24"/>
      <c r="CX935" s="109" t="str">
        <f>CD$2</f>
        <v>Private Passenger Auto Liability</v>
      </c>
      <c r="CY935" s="24"/>
      <c r="CZ935" s="24"/>
      <c r="DA935" s="24"/>
      <c r="DB935" s="24"/>
      <c r="DC935" s="24"/>
      <c r="DD935" s="24"/>
      <c r="DE935" s="24"/>
      <c r="DG935" s="24"/>
      <c r="DH935" s="24"/>
      <c r="DI935" s="24"/>
      <c r="DJ935" s="24"/>
      <c r="DK935" s="24"/>
      <c r="DL935" s="24"/>
      <c r="DM935" s="24"/>
      <c r="DN935" s="24"/>
      <c r="DO935" s="24"/>
      <c r="DP935" s="24"/>
      <c r="DQ935" s="24"/>
      <c r="DR935" s="109" t="str">
        <f>DR$2</f>
        <v>Private Passenger Auto Liability</v>
      </c>
      <c r="EE935" s="24"/>
      <c r="EK935" s="24"/>
      <c r="EL935" s="109" t="str">
        <f>DR$2</f>
        <v>Private Passenger Auto Liability</v>
      </c>
      <c r="EM935" s="24"/>
      <c r="EN935" s="24"/>
      <c r="EO935" s="24"/>
      <c r="EP935" s="24"/>
      <c r="EQ935" s="24"/>
      <c r="ER935" s="24"/>
      <c r="ES935" s="24"/>
      <c r="EU935" s="24"/>
      <c r="EV935" s="24"/>
      <c r="EW935" s="24"/>
      <c r="EX935" s="24"/>
      <c r="EY935" s="24"/>
      <c r="EZ935" s="24"/>
      <c r="FA935" s="24"/>
      <c r="FB935" s="24"/>
      <c r="FC935" s="24"/>
      <c r="FD935" s="24"/>
      <c r="FE935" s="24"/>
      <c r="FF935" s="109" t="str">
        <f>FF$2</f>
        <v>Private Passenger Auto Physical Damage</v>
      </c>
      <c r="FS935" s="24"/>
      <c r="FY935" s="24"/>
      <c r="FZ935" s="109" t="str">
        <f>FF$2</f>
        <v>Private Passenger Auto Physical Damage</v>
      </c>
      <c r="GA935" s="24"/>
      <c r="GB935" s="24"/>
      <c r="GC935" s="24"/>
      <c r="GD935" s="24"/>
      <c r="GE935" s="24"/>
      <c r="GF935" s="24"/>
      <c r="GG935" s="24"/>
      <c r="GI935" s="24"/>
      <c r="GJ935" s="24"/>
      <c r="GK935" s="24"/>
      <c r="GL935" s="24"/>
      <c r="GM935" s="24"/>
      <c r="GN935" s="24"/>
      <c r="GO935" s="24"/>
      <c r="GP935" s="24"/>
      <c r="GQ935" s="24"/>
      <c r="GR935" s="24"/>
      <c r="GS935" s="24"/>
    </row>
    <row r="936" spans="1:201" s="70" customFormat="1" ht="21" customHeight="1" x14ac:dyDescent="0.25"/>
    <row r="937" spans="1:201" s="70" customFormat="1" ht="21" x14ac:dyDescent="0.25">
      <c r="B937" s="25" t="s">
        <v>155</v>
      </c>
      <c r="V937" s="25" t="s">
        <v>155</v>
      </c>
      <c r="AP937" s="25" t="s">
        <v>155</v>
      </c>
      <c r="BJ937" s="25" t="s">
        <v>155</v>
      </c>
      <c r="CD937" s="25" t="s">
        <v>155</v>
      </c>
      <c r="CX937" s="25" t="s">
        <v>155</v>
      </c>
      <c r="DR937" s="25" t="s">
        <v>155</v>
      </c>
      <c r="EL937" s="25" t="s">
        <v>155</v>
      </c>
      <c r="FF937" s="25" t="s">
        <v>155</v>
      </c>
      <c r="FZ937" s="25" t="s">
        <v>155</v>
      </c>
    </row>
    <row r="938" spans="1:201" s="70" customFormat="1" x14ac:dyDescent="0.25">
      <c r="B938" s="30" t="str">
        <f>B$5</f>
        <v>BI</v>
      </c>
      <c r="V938" s="30" t="str">
        <f>B$5</f>
        <v>BI</v>
      </c>
      <c r="AP938" s="30" t="str">
        <f>AP$5</f>
        <v>PD</v>
      </c>
      <c r="BJ938" s="30" t="str">
        <f>AP$5</f>
        <v>PD</v>
      </c>
      <c r="CD938" s="30" t="str">
        <f>CD$5</f>
        <v>MPC</v>
      </c>
      <c r="CX938" s="30" t="str">
        <f>CD$5</f>
        <v>MPC</v>
      </c>
      <c r="DR938" s="30" t="str">
        <f>DR$5</f>
        <v>UM</v>
      </c>
      <c r="EL938" s="30" t="str">
        <f>DR$5</f>
        <v>UM</v>
      </c>
      <c r="FF938" s="30" t="str">
        <f>FF$5</f>
        <v>COMP</v>
      </c>
      <c r="FZ938" s="30" t="str">
        <f>FF$5</f>
        <v>COMP</v>
      </c>
    </row>
    <row r="939" spans="1:201" s="70" customFormat="1" x14ac:dyDescent="0.25">
      <c r="B939" s="26"/>
      <c r="V939" s="26"/>
      <c r="AP939" s="26"/>
      <c r="BJ939" s="26"/>
      <c r="CD939" s="26"/>
      <c r="CX939" s="26"/>
      <c r="DR939" s="26"/>
      <c r="EL939" s="26"/>
      <c r="FF939" s="26"/>
      <c r="FZ939" s="26"/>
    </row>
    <row r="940" spans="1:201" s="70" customFormat="1" x14ac:dyDescent="0.25">
      <c r="A940" s="111"/>
      <c r="B940" s="110" t="s">
        <v>0</v>
      </c>
      <c r="C940" s="111"/>
      <c r="D940" s="111"/>
      <c r="E940" s="111"/>
      <c r="F940" s="111"/>
      <c r="G940" s="111"/>
      <c r="H940" s="111"/>
      <c r="I940" s="111"/>
      <c r="J940" s="111"/>
      <c r="K940" s="111"/>
      <c r="L940" s="111"/>
      <c r="M940" s="111"/>
      <c r="N940" s="111"/>
      <c r="O940" s="111"/>
      <c r="P940" s="111"/>
      <c r="Q940" s="111"/>
      <c r="R940" s="111"/>
      <c r="S940" s="111"/>
      <c r="T940" s="111"/>
      <c r="U940" s="111"/>
      <c r="V940" s="110" t="s">
        <v>0</v>
      </c>
      <c r="W940" s="111"/>
      <c r="X940" s="111"/>
      <c r="Y940" s="111"/>
      <c r="Z940" s="111"/>
      <c r="AA940" s="111"/>
      <c r="AB940" s="111"/>
      <c r="AC940" s="111"/>
      <c r="AD940" s="111"/>
      <c r="AE940" s="111"/>
      <c r="AF940" s="111"/>
      <c r="AG940" s="111"/>
      <c r="AH940" s="111"/>
      <c r="AI940" s="111"/>
      <c r="AJ940" s="111"/>
      <c r="AK940" s="111"/>
      <c r="AL940" s="111"/>
      <c r="AM940" s="111"/>
      <c r="AN940" s="111"/>
      <c r="AO940" s="111"/>
      <c r="AP940" s="110" t="s">
        <v>0</v>
      </c>
      <c r="AQ940" s="111"/>
      <c r="AR940" s="111"/>
      <c r="AS940" s="111"/>
      <c r="AT940" s="111"/>
      <c r="AU940" s="111"/>
      <c r="AV940" s="111"/>
      <c r="AW940" s="111"/>
      <c r="AX940" s="111"/>
      <c r="AY940" s="111"/>
      <c r="AZ940" s="111"/>
      <c r="BA940" s="111"/>
      <c r="BB940" s="111"/>
      <c r="BC940" s="111"/>
      <c r="BD940" s="111"/>
      <c r="BE940" s="111"/>
      <c r="BF940" s="111"/>
      <c r="BG940" s="111"/>
      <c r="BH940" s="111"/>
      <c r="BI940" s="111"/>
      <c r="BJ940" s="110" t="s">
        <v>0</v>
      </c>
      <c r="BK940" s="111"/>
      <c r="BL940" s="111"/>
      <c r="BM940" s="111"/>
      <c r="BN940" s="111"/>
      <c r="BO940" s="111"/>
      <c r="BP940" s="111"/>
      <c r="BQ940" s="111"/>
      <c r="BR940" s="111"/>
      <c r="BS940" s="111"/>
      <c r="BT940" s="111"/>
      <c r="BU940" s="111"/>
      <c r="BV940" s="111"/>
      <c r="BW940" s="111"/>
      <c r="BX940" s="111"/>
      <c r="BY940" s="111"/>
      <c r="BZ940" s="111"/>
      <c r="CA940" s="111"/>
      <c r="CB940" s="111"/>
      <c r="CC940" s="111"/>
      <c r="CD940" s="110" t="s">
        <v>0</v>
      </c>
      <c r="CE940" s="111"/>
      <c r="CF940" s="111"/>
      <c r="CG940" s="111"/>
      <c r="CH940" s="111"/>
      <c r="CI940" s="111"/>
      <c r="CJ940" s="111"/>
      <c r="CK940" s="111"/>
      <c r="CL940" s="111"/>
      <c r="CM940" s="111"/>
      <c r="CN940" s="111"/>
      <c r="CO940" s="111"/>
      <c r="CP940" s="111"/>
      <c r="CQ940" s="111"/>
      <c r="CR940" s="111"/>
      <c r="CS940" s="111"/>
      <c r="CT940" s="111"/>
      <c r="CU940" s="111"/>
      <c r="CV940" s="111"/>
      <c r="CW940" s="111"/>
      <c r="CX940" s="110" t="s">
        <v>0</v>
      </c>
      <c r="CY940" s="111"/>
      <c r="CZ940" s="111"/>
      <c r="DA940" s="111"/>
      <c r="DB940" s="111"/>
      <c r="DC940" s="111"/>
      <c r="DD940" s="111"/>
      <c r="DE940" s="111"/>
      <c r="DF940" s="111"/>
      <c r="DG940" s="111"/>
      <c r="DH940" s="111"/>
      <c r="DI940" s="111"/>
      <c r="DJ940" s="111"/>
      <c r="DK940" s="111"/>
      <c r="DL940" s="111"/>
      <c r="DM940" s="111"/>
      <c r="DN940" s="111"/>
      <c r="DO940" s="111"/>
      <c r="DP940" s="111"/>
      <c r="DQ940" s="111"/>
      <c r="DR940" s="110" t="s">
        <v>0</v>
      </c>
      <c r="DS940" s="111"/>
      <c r="DT940" s="111"/>
      <c r="DU940" s="111"/>
      <c r="DV940" s="111"/>
      <c r="DW940" s="111"/>
      <c r="DX940" s="111"/>
      <c r="DY940" s="111"/>
      <c r="DZ940" s="111"/>
      <c r="EA940" s="111"/>
      <c r="EB940" s="111"/>
      <c r="EC940" s="111"/>
      <c r="ED940" s="111"/>
      <c r="EE940" s="111"/>
      <c r="EF940" s="111"/>
      <c r="EG940" s="111"/>
      <c r="EH940" s="111"/>
      <c r="EI940" s="111"/>
      <c r="EJ940" s="111"/>
      <c r="EK940" s="111"/>
      <c r="EL940" s="110" t="s">
        <v>0</v>
      </c>
      <c r="EM940" s="111"/>
      <c r="EN940" s="111"/>
      <c r="EO940" s="111"/>
      <c r="EP940" s="111"/>
      <c r="EQ940" s="111"/>
      <c r="ER940" s="111"/>
      <c r="ES940" s="111"/>
      <c r="ET940" s="111"/>
      <c r="EU940" s="111"/>
      <c r="EV940" s="111"/>
      <c r="EW940" s="111"/>
      <c r="EX940" s="111"/>
      <c r="EY940" s="111"/>
      <c r="EZ940" s="111"/>
      <c r="FA940" s="111"/>
      <c r="FB940" s="111"/>
      <c r="FC940" s="111"/>
      <c r="FD940" s="111"/>
      <c r="FE940" s="111"/>
      <c r="FF940" s="110" t="s">
        <v>0</v>
      </c>
      <c r="FG940" s="111"/>
      <c r="FH940" s="111"/>
      <c r="FI940" s="111"/>
      <c r="FJ940" s="111"/>
      <c r="FK940" s="111"/>
      <c r="FL940" s="111"/>
      <c r="FM940" s="111"/>
      <c r="FN940" s="111"/>
      <c r="FO940" s="111"/>
      <c r="FP940" s="111"/>
      <c r="FQ940" s="111"/>
      <c r="FR940" s="111"/>
      <c r="FS940" s="111"/>
      <c r="FT940" s="111"/>
      <c r="FU940" s="111"/>
      <c r="FV940" s="111"/>
      <c r="FW940" s="111"/>
      <c r="FX940" s="111"/>
      <c r="FY940" s="111"/>
      <c r="FZ940" s="110" t="s">
        <v>0</v>
      </c>
      <c r="GA940" s="111"/>
      <c r="GB940" s="111"/>
      <c r="GC940" s="111"/>
      <c r="GD940" s="111"/>
      <c r="GE940" s="111"/>
      <c r="GF940" s="111"/>
      <c r="GG940" s="111"/>
      <c r="GH940" s="111"/>
      <c r="GI940" s="111"/>
      <c r="GJ940" s="111"/>
      <c r="GK940" s="111"/>
      <c r="GL940" s="111"/>
      <c r="GM940" s="111"/>
      <c r="GN940" s="111"/>
      <c r="GO940" s="111"/>
      <c r="GP940" s="111"/>
      <c r="GQ940" s="111"/>
      <c r="GR940" s="111"/>
      <c r="GS940" s="111"/>
    </row>
    <row r="941" spans="1:201" s="70" customFormat="1" ht="30" x14ac:dyDescent="0.25">
      <c r="A941" s="113" t="str">
        <f>$A$35</f>
        <v>Fiscal Accident Quarter Ending</v>
      </c>
      <c r="B941" s="112">
        <v>3</v>
      </c>
      <c r="C941" s="112">
        <f>B941+3</f>
        <v>6</v>
      </c>
      <c r="D941" s="112">
        <f t="shared" ref="D941" si="3408">C941+3</f>
        <v>9</v>
      </c>
      <c r="E941" s="112">
        <f t="shared" ref="E941" si="3409">D941+3</f>
        <v>12</v>
      </c>
      <c r="F941" s="112">
        <f t="shared" ref="F941" si="3410">E941+3</f>
        <v>15</v>
      </c>
      <c r="G941" s="112">
        <f t="shared" ref="G941" si="3411">F941+3</f>
        <v>18</v>
      </c>
      <c r="H941" s="112">
        <f t="shared" ref="H941" si="3412">G941+3</f>
        <v>21</v>
      </c>
      <c r="I941" s="112">
        <f t="shared" ref="I941" si="3413">H941+3</f>
        <v>24</v>
      </c>
      <c r="J941" s="112">
        <f t="shared" ref="J941" si="3414">I941+3</f>
        <v>27</v>
      </c>
      <c r="K941" s="112">
        <f t="shared" ref="K941" si="3415">J941+3</f>
        <v>30</v>
      </c>
      <c r="L941" s="112">
        <f t="shared" ref="L941" si="3416">K941+3</f>
        <v>33</v>
      </c>
      <c r="M941" s="112">
        <f t="shared" ref="M941" si="3417">L941+3</f>
        <v>36</v>
      </c>
      <c r="N941" s="112">
        <f t="shared" ref="N941" si="3418">M941+3</f>
        <v>39</v>
      </c>
      <c r="O941" s="112">
        <f t="shared" ref="O941" si="3419">N941+3</f>
        <v>42</v>
      </c>
      <c r="P941" s="112">
        <f t="shared" ref="P941" si="3420">O941+3</f>
        <v>45</v>
      </c>
      <c r="Q941" s="112">
        <f t="shared" ref="Q941" si="3421">P941+3</f>
        <v>48</v>
      </c>
      <c r="R941" s="112">
        <f t="shared" ref="R941" si="3422">Q941+3</f>
        <v>51</v>
      </c>
      <c r="S941" s="112">
        <f t="shared" ref="S941" si="3423">R941+3</f>
        <v>54</v>
      </c>
      <c r="T941" s="112">
        <f t="shared" ref="T941" si="3424">S941+3</f>
        <v>57</v>
      </c>
      <c r="U941" s="112">
        <f t="shared" ref="U941" si="3425">T941+3</f>
        <v>60</v>
      </c>
      <c r="V941" s="112">
        <f t="shared" ref="V941" si="3426">U941+3</f>
        <v>63</v>
      </c>
      <c r="W941" s="112">
        <f t="shared" ref="W941" si="3427">V941+3</f>
        <v>66</v>
      </c>
      <c r="X941" s="112">
        <f t="shared" ref="X941" si="3428">W941+3</f>
        <v>69</v>
      </c>
      <c r="Y941" s="112">
        <f t="shared" ref="Y941" si="3429">X941+3</f>
        <v>72</v>
      </c>
      <c r="Z941" s="112">
        <f t="shared" ref="Z941" si="3430">Y941+3</f>
        <v>75</v>
      </c>
      <c r="AA941" s="112">
        <f t="shared" ref="AA941" si="3431">Z941+3</f>
        <v>78</v>
      </c>
      <c r="AB941" s="112">
        <f t="shared" ref="AB941" si="3432">AA941+3</f>
        <v>81</v>
      </c>
      <c r="AC941" s="112">
        <f t="shared" ref="AC941" si="3433">AB941+3</f>
        <v>84</v>
      </c>
      <c r="AD941" s="112">
        <f t="shared" ref="AD941" si="3434">AC941+3</f>
        <v>87</v>
      </c>
      <c r="AE941" s="112">
        <f t="shared" ref="AE941" si="3435">AD941+3</f>
        <v>90</v>
      </c>
      <c r="AF941" s="112">
        <f t="shared" ref="AF941" si="3436">AE941+3</f>
        <v>93</v>
      </c>
      <c r="AG941" s="112">
        <f t="shared" ref="AG941" si="3437">AF941+3</f>
        <v>96</v>
      </c>
      <c r="AH941" s="112">
        <f t="shared" ref="AH941" si="3438">AG941+3</f>
        <v>99</v>
      </c>
      <c r="AI941" s="112">
        <f t="shared" ref="AI941" si="3439">AH941+3</f>
        <v>102</v>
      </c>
      <c r="AJ941" s="112">
        <f t="shared" ref="AJ941" si="3440">AI941+3</f>
        <v>105</v>
      </c>
      <c r="AK941" s="112">
        <f t="shared" ref="AK941" si="3441">AJ941+3</f>
        <v>108</v>
      </c>
      <c r="AL941" s="112">
        <f t="shared" ref="AL941" si="3442">AK941+3</f>
        <v>111</v>
      </c>
      <c r="AM941" s="112">
        <f t="shared" ref="AM941" si="3443">AL941+3</f>
        <v>114</v>
      </c>
      <c r="AN941" s="112">
        <f t="shared" ref="AN941" si="3444">AM941+3</f>
        <v>117</v>
      </c>
      <c r="AO941" s="112">
        <f t="shared" ref="AO941" si="3445">AN941+3</f>
        <v>120</v>
      </c>
      <c r="AP941" s="112">
        <v>3</v>
      </c>
      <c r="AQ941" s="112">
        <f>AP941+3</f>
        <v>6</v>
      </c>
      <c r="AR941" s="112">
        <f t="shared" ref="AR941" si="3446">AQ941+3</f>
        <v>9</v>
      </c>
      <c r="AS941" s="112">
        <f t="shared" ref="AS941" si="3447">AR941+3</f>
        <v>12</v>
      </c>
      <c r="AT941" s="112">
        <f t="shared" ref="AT941" si="3448">AS941+3</f>
        <v>15</v>
      </c>
      <c r="AU941" s="112">
        <f t="shared" ref="AU941" si="3449">AT941+3</f>
        <v>18</v>
      </c>
      <c r="AV941" s="112">
        <f t="shared" ref="AV941" si="3450">AU941+3</f>
        <v>21</v>
      </c>
      <c r="AW941" s="112">
        <f t="shared" ref="AW941" si="3451">AV941+3</f>
        <v>24</v>
      </c>
      <c r="AX941" s="112">
        <f t="shared" ref="AX941" si="3452">AW941+3</f>
        <v>27</v>
      </c>
      <c r="AY941" s="112">
        <f t="shared" ref="AY941" si="3453">AX941+3</f>
        <v>30</v>
      </c>
      <c r="AZ941" s="112">
        <f t="shared" ref="AZ941" si="3454">AY941+3</f>
        <v>33</v>
      </c>
      <c r="BA941" s="112">
        <f t="shared" ref="BA941" si="3455">AZ941+3</f>
        <v>36</v>
      </c>
      <c r="BB941" s="112">
        <f t="shared" ref="BB941" si="3456">BA941+3</f>
        <v>39</v>
      </c>
      <c r="BC941" s="112">
        <f t="shared" ref="BC941" si="3457">BB941+3</f>
        <v>42</v>
      </c>
      <c r="BD941" s="112">
        <f t="shared" ref="BD941" si="3458">BC941+3</f>
        <v>45</v>
      </c>
      <c r="BE941" s="112">
        <f t="shared" ref="BE941" si="3459">BD941+3</f>
        <v>48</v>
      </c>
      <c r="BF941" s="112">
        <f t="shared" ref="BF941" si="3460">BE941+3</f>
        <v>51</v>
      </c>
      <c r="BG941" s="112">
        <f t="shared" ref="BG941" si="3461">BF941+3</f>
        <v>54</v>
      </c>
      <c r="BH941" s="112">
        <f t="shared" ref="BH941" si="3462">BG941+3</f>
        <v>57</v>
      </c>
      <c r="BI941" s="112">
        <f t="shared" ref="BI941" si="3463">BH941+3</f>
        <v>60</v>
      </c>
      <c r="BJ941" s="112">
        <f t="shared" ref="BJ941" si="3464">BI941+3</f>
        <v>63</v>
      </c>
      <c r="BK941" s="112">
        <f t="shared" ref="BK941" si="3465">BJ941+3</f>
        <v>66</v>
      </c>
      <c r="BL941" s="112">
        <f t="shared" ref="BL941" si="3466">BK941+3</f>
        <v>69</v>
      </c>
      <c r="BM941" s="112">
        <f t="shared" ref="BM941" si="3467">BL941+3</f>
        <v>72</v>
      </c>
      <c r="BN941" s="112">
        <f t="shared" ref="BN941" si="3468">BM941+3</f>
        <v>75</v>
      </c>
      <c r="BO941" s="112">
        <f t="shared" ref="BO941" si="3469">BN941+3</f>
        <v>78</v>
      </c>
      <c r="BP941" s="112">
        <f t="shared" ref="BP941" si="3470">BO941+3</f>
        <v>81</v>
      </c>
      <c r="BQ941" s="112">
        <f t="shared" ref="BQ941" si="3471">BP941+3</f>
        <v>84</v>
      </c>
      <c r="BR941" s="112">
        <f t="shared" ref="BR941" si="3472">BQ941+3</f>
        <v>87</v>
      </c>
      <c r="BS941" s="112">
        <f t="shared" ref="BS941" si="3473">BR941+3</f>
        <v>90</v>
      </c>
      <c r="BT941" s="112">
        <f t="shared" ref="BT941" si="3474">BS941+3</f>
        <v>93</v>
      </c>
      <c r="BU941" s="112">
        <f t="shared" ref="BU941" si="3475">BT941+3</f>
        <v>96</v>
      </c>
      <c r="BV941" s="112">
        <f t="shared" ref="BV941" si="3476">BU941+3</f>
        <v>99</v>
      </c>
      <c r="BW941" s="112">
        <f t="shared" ref="BW941" si="3477">BV941+3</f>
        <v>102</v>
      </c>
      <c r="BX941" s="112">
        <f t="shared" ref="BX941" si="3478">BW941+3</f>
        <v>105</v>
      </c>
      <c r="BY941" s="112">
        <f t="shared" ref="BY941" si="3479">BX941+3</f>
        <v>108</v>
      </c>
      <c r="BZ941" s="112">
        <f t="shared" ref="BZ941" si="3480">BY941+3</f>
        <v>111</v>
      </c>
      <c r="CA941" s="112">
        <f t="shared" ref="CA941" si="3481">BZ941+3</f>
        <v>114</v>
      </c>
      <c r="CB941" s="112">
        <f t="shared" ref="CB941" si="3482">CA941+3</f>
        <v>117</v>
      </c>
      <c r="CC941" s="112">
        <f t="shared" ref="CC941" si="3483">CB941+3</f>
        <v>120</v>
      </c>
      <c r="CD941" s="112">
        <v>3</v>
      </c>
      <c r="CE941" s="112">
        <f>CD941+3</f>
        <v>6</v>
      </c>
      <c r="CF941" s="112">
        <f t="shared" ref="CF941" si="3484">CE941+3</f>
        <v>9</v>
      </c>
      <c r="CG941" s="112">
        <f t="shared" ref="CG941" si="3485">CF941+3</f>
        <v>12</v>
      </c>
      <c r="CH941" s="112">
        <f t="shared" ref="CH941" si="3486">CG941+3</f>
        <v>15</v>
      </c>
      <c r="CI941" s="112">
        <f t="shared" ref="CI941" si="3487">CH941+3</f>
        <v>18</v>
      </c>
      <c r="CJ941" s="112">
        <f t="shared" ref="CJ941" si="3488">CI941+3</f>
        <v>21</v>
      </c>
      <c r="CK941" s="112">
        <f t="shared" ref="CK941" si="3489">CJ941+3</f>
        <v>24</v>
      </c>
      <c r="CL941" s="112">
        <f t="shared" ref="CL941" si="3490">CK941+3</f>
        <v>27</v>
      </c>
      <c r="CM941" s="112">
        <f t="shared" ref="CM941" si="3491">CL941+3</f>
        <v>30</v>
      </c>
      <c r="CN941" s="112">
        <f t="shared" ref="CN941" si="3492">CM941+3</f>
        <v>33</v>
      </c>
      <c r="CO941" s="112">
        <f t="shared" ref="CO941" si="3493">CN941+3</f>
        <v>36</v>
      </c>
      <c r="CP941" s="112">
        <f t="shared" ref="CP941" si="3494">CO941+3</f>
        <v>39</v>
      </c>
      <c r="CQ941" s="112">
        <f t="shared" ref="CQ941" si="3495">CP941+3</f>
        <v>42</v>
      </c>
      <c r="CR941" s="112">
        <f t="shared" ref="CR941" si="3496">CQ941+3</f>
        <v>45</v>
      </c>
      <c r="CS941" s="112">
        <f t="shared" ref="CS941" si="3497">CR941+3</f>
        <v>48</v>
      </c>
      <c r="CT941" s="112">
        <f t="shared" ref="CT941" si="3498">CS941+3</f>
        <v>51</v>
      </c>
      <c r="CU941" s="112">
        <f t="shared" ref="CU941" si="3499">CT941+3</f>
        <v>54</v>
      </c>
      <c r="CV941" s="112">
        <f t="shared" ref="CV941" si="3500">CU941+3</f>
        <v>57</v>
      </c>
      <c r="CW941" s="112">
        <f t="shared" ref="CW941" si="3501">CV941+3</f>
        <v>60</v>
      </c>
      <c r="CX941" s="112">
        <f t="shared" ref="CX941" si="3502">CW941+3</f>
        <v>63</v>
      </c>
      <c r="CY941" s="112">
        <f t="shared" ref="CY941" si="3503">CX941+3</f>
        <v>66</v>
      </c>
      <c r="CZ941" s="112">
        <f t="shared" ref="CZ941" si="3504">CY941+3</f>
        <v>69</v>
      </c>
      <c r="DA941" s="112">
        <f t="shared" ref="DA941" si="3505">CZ941+3</f>
        <v>72</v>
      </c>
      <c r="DB941" s="112">
        <f t="shared" ref="DB941" si="3506">DA941+3</f>
        <v>75</v>
      </c>
      <c r="DC941" s="112">
        <f t="shared" ref="DC941" si="3507">DB941+3</f>
        <v>78</v>
      </c>
      <c r="DD941" s="112">
        <f t="shared" ref="DD941" si="3508">DC941+3</f>
        <v>81</v>
      </c>
      <c r="DE941" s="112">
        <f t="shared" ref="DE941" si="3509">DD941+3</f>
        <v>84</v>
      </c>
      <c r="DF941" s="112">
        <f t="shared" ref="DF941" si="3510">DE941+3</f>
        <v>87</v>
      </c>
      <c r="DG941" s="112">
        <f t="shared" ref="DG941" si="3511">DF941+3</f>
        <v>90</v>
      </c>
      <c r="DH941" s="112">
        <f t="shared" ref="DH941" si="3512">DG941+3</f>
        <v>93</v>
      </c>
      <c r="DI941" s="112">
        <f t="shared" ref="DI941" si="3513">DH941+3</f>
        <v>96</v>
      </c>
      <c r="DJ941" s="112">
        <f t="shared" ref="DJ941" si="3514">DI941+3</f>
        <v>99</v>
      </c>
      <c r="DK941" s="112">
        <f t="shared" ref="DK941" si="3515">DJ941+3</f>
        <v>102</v>
      </c>
      <c r="DL941" s="112">
        <f t="shared" ref="DL941" si="3516">DK941+3</f>
        <v>105</v>
      </c>
      <c r="DM941" s="112">
        <f t="shared" ref="DM941" si="3517">DL941+3</f>
        <v>108</v>
      </c>
      <c r="DN941" s="112">
        <f t="shared" ref="DN941" si="3518">DM941+3</f>
        <v>111</v>
      </c>
      <c r="DO941" s="112">
        <f t="shared" ref="DO941" si="3519">DN941+3</f>
        <v>114</v>
      </c>
      <c r="DP941" s="112">
        <f t="shared" ref="DP941" si="3520">DO941+3</f>
        <v>117</v>
      </c>
      <c r="DQ941" s="112">
        <f t="shared" ref="DQ941" si="3521">DP941+3</f>
        <v>120</v>
      </c>
      <c r="DR941" s="112">
        <v>3</v>
      </c>
      <c r="DS941" s="112">
        <f>DR941+3</f>
        <v>6</v>
      </c>
      <c r="DT941" s="112">
        <f t="shared" ref="DT941" si="3522">DS941+3</f>
        <v>9</v>
      </c>
      <c r="DU941" s="112">
        <f t="shared" ref="DU941" si="3523">DT941+3</f>
        <v>12</v>
      </c>
      <c r="DV941" s="112">
        <f t="shared" ref="DV941" si="3524">DU941+3</f>
        <v>15</v>
      </c>
      <c r="DW941" s="112">
        <f t="shared" ref="DW941" si="3525">DV941+3</f>
        <v>18</v>
      </c>
      <c r="DX941" s="112">
        <f t="shared" ref="DX941" si="3526">DW941+3</f>
        <v>21</v>
      </c>
      <c r="DY941" s="112">
        <f t="shared" ref="DY941" si="3527">DX941+3</f>
        <v>24</v>
      </c>
      <c r="DZ941" s="112">
        <f t="shared" ref="DZ941" si="3528">DY941+3</f>
        <v>27</v>
      </c>
      <c r="EA941" s="112">
        <f t="shared" ref="EA941" si="3529">DZ941+3</f>
        <v>30</v>
      </c>
      <c r="EB941" s="112">
        <f t="shared" ref="EB941" si="3530">EA941+3</f>
        <v>33</v>
      </c>
      <c r="EC941" s="112">
        <f t="shared" ref="EC941" si="3531">EB941+3</f>
        <v>36</v>
      </c>
      <c r="ED941" s="112">
        <f t="shared" ref="ED941" si="3532">EC941+3</f>
        <v>39</v>
      </c>
      <c r="EE941" s="112">
        <f t="shared" ref="EE941" si="3533">ED941+3</f>
        <v>42</v>
      </c>
      <c r="EF941" s="112">
        <f t="shared" ref="EF941" si="3534">EE941+3</f>
        <v>45</v>
      </c>
      <c r="EG941" s="112">
        <f t="shared" ref="EG941" si="3535">EF941+3</f>
        <v>48</v>
      </c>
      <c r="EH941" s="112">
        <f t="shared" ref="EH941" si="3536">EG941+3</f>
        <v>51</v>
      </c>
      <c r="EI941" s="112">
        <f t="shared" ref="EI941" si="3537">EH941+3</f>
        <v>54</v>
      </c>
      <c r="EJ941" s="112">
        <f t="shared" ref="EJ941" si="3538">EI941+3</f>
        <v>57</v>
      </c>
      <c r="EK941" s="112">
        <f t="shared" ref="EK941" si="3539">EJ941+3</f>
        <v>60</v>
      </c>
      <c r="EL941" s="112">
        <f t="shared" ref="EL941" si="3540">EK941+3</f>
        <v>63</v>
      </c>
      <c r="EM941" s="112">
        <f t="shared" ref="EM941" si="3541">EL941+3</f>
        <v>66</v>
      </c>
      <c r="EN941" s="112">
        <f t="shared" ref="EN941" si="3542">EM941+3</f>
        <v>69</v>
      </c>
      <c r="EO941" s="112">
        <f t="shared" ref="EO941" si="3543">EN941+3</f>
        <v>72</v>
      </c>
      <c r="EP941" s="112">
        <f t="shared" ref="EP941" si="3544">EO941+3</f>
        <v>75</v>
      </c>
      <c r="EQ941" s="112">
        <f t="shared" ref="EQ941" si="3545">EP941+3</f>
        <v>78</v>
      </c>
      <c r="ER941" s="112">
        <f t="shared" ref="ER941" si="3546">EQ941+3</f>
        <v>81</v>
      </c>
      <c r="ES941" s="112">
        <f t="shared" ref="ES941" si="3547">ER941+3</f>
        <v>84</v>
      </c>
      <c r="ET941" s="112">
        <f t="shared" ref="ET941" si="3548">ES941+3</f>
        <v>87</v>
      </c>
      <c r="EU941" s="112">
        <f t="shared" ref="EU941" si="3549">ET941+3</f>
        <v>90</v>
      </c>
      <c r="EV941" s="112">
        <f t="shared" ref="EV941" si="3550">EU941+3</f>
        <v>93</v>
      </c>
      <c r="EW941" s="112">
        <f t="shared" ref="EW941" si="3551">EV941+3</f>
        <v>96</v>
      </c>
      <c r="EX941" s="112">
        <f t="shared" ref="EX941" si="3552">EW941+3</f>
        <v>99</v>
      </c>
      <c r="EY941" s="112">
        <f t="shared" ref="EY941" si="3553">EX941+3</f>
        <v>102</v>
      </c>
      <c r="EZ941" s="112">
        <f t="shared" ref="EZ941" si="3554">EY941+3</f>
        <v>105</v>
      </c>
      <c r="FA941" s="112">
        <f t="shared" ref="FA941" si="3555">EZ941+3</f>
        <v>108</v>
      </c>
      <c r="FB941" s="112">
        <f t="shared" ref="FB941" si="3556">FA941+3</f>
        <v>111</v>
      </c>
      <c r="FC941" s="112">
        <f t="shared" ref="FC941" si="3557">FB941+3</f>
        <v>114</v>
      </c>
      <c r="FD941" s="112">
        <f t="shared" ref="FD941" si="3558">FC941+3</f>
        <v>117</v>
      </c>
      <c r="FE941" s="112">
        <f t="shared" ref="FE941" si="3559">FD941+3</f>
        <v>120</v>
      </c>
      <c r="FF941" s="112">
        <v>3</v>
      </c>
      <c r="FG941" s="112">
        <f>FF941+3</f>
        <v>6</v>
      </c>
      <c r="FH941" s="112">
        <f t="shared" ref="FH941" si="3560">FG941+3</f>
        <v>9</v>
      </c>
      <c r="FI941" s="112">
        <f t="shared" ref="FI941" si="3561">FH941+3</f>
        <v>12</v>
      </c>
      <c r="FJ941" s="112">
        <f t="shared" ref="FJ941" si="3562">FI941+3</f>
        <v>15</v>
      </c>
      <c r="FK941" s="112">
        <f t="shared" ref="FK941" si="3563">FJ941+3</f>
        <v>18</v>
      </c>
      <c r="FL941" s="112">
        <f t="shared" ref="FL941" si="3564">FK941+3</f>
        <v>21</v>
      </c>
      <c r="FM941" s="112">
        <f t="shared" ref="FM941" si="3565">FL941+3</f>
        <v>24</v>
      </c>
      <c r="FN941" s="112">
        <f t="shared" ref="FN941" si="3566">FM941+3</f>
        <v>27</v>
      </c>
      <c r="FO941" s="112">
        <f t="shared" ref="FO941" si="3567">FN941+3</f>
        <v>30</v>
      </c>
      <c r="FP941" s="112">
        <f t="shared" ref="FP941" si="3568">FO941+3</f>
        <v>33</v>
      </c>
      <c r="FQ941" s="112">
        <f t="shared" ref="FQ941" si="3569">FP941+3</f>
        <v>36</v>
      </c>
      <c r="FR941" s="112">
        <f t="shared" ref="FR941" si="3570">FQ941+3</f>
        <v>39</v>
      </c>
      <c r="FS941" s="112">
        <f t="shared" ref="FS941" si="3571">FR941+3</f>
        <v>42</v>
      </c>
      <c r="FT941" s="112">
        <f t="shared" ref="FT941" si="3572">FS941+3</f>
        <v>45</v>
      </c>
      <c r="FU941" s="112">
        <f t="shared" ref="FU941" si="3573">FT941+3</f>
        <v>48</v>
      </c>
      <c r="FV941" s="112">
        <f t="shared" ref="FV941" si="3574">FU941+3</f>
        <v>51</v>
      </c>
      <c r="FW941" s="112">
        <f t="shared" ref="FW941" si="3575">FV941+3</f>
        <v>54</v>
      </c>
      <c r="FX941" s="112">
        <f t="shared" ref="FX941" si="3576">FW941+3</f>
        <v>57</v>
      </c>
      <c r="FY941" s="112">
        <f t="shared" ref="FY941" si="3577">FX941+3</f>
        <v>60</v>
      </c>
      <c r="FZ941" s="112">
        <f t="shared" ref="FZ941" si="3578">FY941+3</f>
        <v>63</v>
      </c>
      <c r="GA941" s="112">
        <f t="shared" ref="GA941" si="3579">FZ941+3</f>
        <v>66</v>
      </c>
      <c r="GB941" s="112">
        <f t="shared" ref="GB941" si="3580">GA941+3</f>
        <v>69</v>
      </c>
      <c r="GC941" s="112">
        <f t="shared" ref="GC941" si="3581">GB941+3</f>
        <v>72</v>
      </c>
      <c r="GD941" s="112">
        <f t="shared" ref="GD941" si="3582">GC941+3</f>
        <v>75</v>
      </c>
      <c r="GE941" s="112">
        <f t="shared" ref="GE941" si="3583">GD941+3</f>
        <v>78</v>
      </c>
      <c r="GF941" s="112">
        <f t="shared" ref="GF941" si="3584">GE941+3</f>
        <v>81</v>
      </c>
      <c r="GG941" s="112">
        <f t="shared" ref="GG941" si="3585">GF941+3</f>
        <v>84</v>
      </c>
      <c r="GH941" s="112">
        <f t="shared" ref="GH941" si="3586">GG941+3</f>
        <v>87</v>
      </c>
      <c r="GI941" s="112">
        <f t="shared" ref="GI941" si="3587">GH941+3</f>
        <v>90</v>
      </c>
      <c r="GJ941" s="112">
        <f t="shared" ref="GJ941" si="3588">GI941+3</f>
        <v>93</v>
      </c>
      <c r="GK941" s="112">
        <f t="shared" ref="GK941" si="3589">GJ941+3</f>
        <v>96</v>
      </c>
      <c r="GL941" s="112">
        <f t="shared" ref="GL941" si="3590">GK941+3</f>
        <v>99</v>
      </c>
      <c r="GM941" s="112">
        <f t="shared" ref="GM941" si="3591">GL941+3</f>
        <v>102</v>
      </c>
      <c r="GN941" s="112">
        <f t="shared" ref="GN941" si="3592">GM941+3</f>
        <v>105</v>
      </c>
      <c r="GO941" s="112">
        <f t="shared" ref="GO941" si="3593">GN941+3</f>
        <v>108</v>
      </c>
      <c r="GP941" s="112">
        <f t="shared" ref="GP941" si="3594">GO941+3</f>
        <v>111</v>
      </c>
      <c r="GQ941" s="112">
        <f t="shared" ref="GQ941" si="3595">GP941+3</f>
        <v>114</v>
      </c>
      <c r="GR941" s="112">
        <f t="shared" ref="GR941" si="3596">GQ941+3</f>
        <v>117</v>
      </c>
      <c r="GS941" s="112">
        <f t="shared" ref="GS941" si="3597">GR941+3</f>
        <v>120</v>
      </c>
    </row>
    <row r="942" spans="1:201" x14ac:dyDescent="0.25">
      <c r="A942" s="11">
        <f>$A$36</f>
        <v>20122</v>
      </c>
      <c r="B942" s="7">
        <v>110</v>
      </c>
      <c r="C942" s="7">
        <v>651</v>
      </c>
      <c r="D942" s="7">
        <v>1705</v>
      </c>
      <c r="E942" s="7">
        <v>2581</v>
      </c>
      <c r="F942" s="7">
        <v>3260</v>
      </c>
      <c r="G942" s="7">
        <v>3725</v>
      </c>
      <c r="H942" s="7">
        <v>4008</v>
      </c>
      <c r="I942" s="7">
        <v>4257</v>
      </c>
      <c r="J942" s="7">
        <v>4641</v>
      </c>
      <c r="K942" s="7">
        <v>4760</v>
      </c>
      <c r="L942" s="7">
        <v>4848</v>
      </c>
      <c r="M942" s="7">
        <v>4934</v>
      </c>
      <c r="N942" s="7">
        <v>5047</v>
      </c>
      <c r="O942" s="7">
        <v>5138</v>
      </c>
      <c r="P942" s="7">
        <v>5198</v>
      </c>
      <c r="Q942" s="7">
        <v>5240</v>
      </c>
      <c r="R942" s="7">
        <v>5258</v>
      </c>
      <c r="S942" s="7">
        <v>5273</v>
      </c>
      <c r="T942" s="7">
        <v>5286</v>
      </c>
      <c r="U942" s="7">
        <v>5288</v>
      </c>
      <c r="V942" s="7">
        <v>5292</v>
      </c>
      <c r="W942" s="7">
        <v>5296</v>
      </c>
      <c r="X942" s="7">
        <v>5296</v>
      </c>
      <c r="Y942" s="7">
        <v>5299</v>
      </c>
      <c r="Z942" s="7">
        <v>5299</v>
      </c>
      <c r="AA942" s="7">
        <v>5301</v>
      </c>
      <c r="AB942" s="7">
        <v>5302</v>
      </c>
      <c r="AC942" s="7">
        <v>5303</v>
      </c>
      <c r="AD942" s="7">
        <v>5303</v>
      </c>
      <c r="AE942" s="7">
        <v>5303</v>
      </c>
      <c r="AF942" s="7">
        <v>5303</v>
      </c>
      <c r="AG942" s="7">
        <v>5303</v>
      </c>
      <c r="AH942" s="7">
        <v>5304</v>
      </c>
      <c r="AI942" s="7">
        <v>5304</v>
      </c>
      <c r="AJ942" s="7">
        <v>5304</v>
      </c>
      <c r="AK942" s="7">
        <v>5304</v>
      </c>
      <c r="AL942" s="7">
        <v>5304</v>
      </c>
      <c r="AM942" s="7">
        <v>5304</v>
      </c>
      <c r="AN942" s="7">
        <v>5304</v>
      </c>
      <c r="AO942" s="7">
        <v>5304</v>
      </c>
      <c r="AP942" s="7">
        <v>16622</v>
      </c>
      <c r="AQ942" s="7">
        <v>28218</v>
      </c>
      <c r="AR942" s="7">
        <v>29840</v>
      </c>
      <c r="AS942" s="7">
        <v>30423</v>
      </c>
      <c r="AT942" s="7">
        <v>30721</v>
      </c>
      <c r="AU942" s="7">
        <v>30876</v>
      </c>
      <c r="AV942" s="7">
        <v>30946</v>
      </c>
      <c r="AW942" s="7">
        <v>31015</v>
      </c>
      <c r="AX942" s="7">
        <v>31069</v>
      </c>
      <c r="AY942" s="7">
        <v>31106</v>
      </c>
      <c r="AZ942" s="7">
        <v>31128</v>
      </c>
      <c r="BA942" s="7">
        <v>31140</v>
      </c>
      <c r="BB942" s="7">
        <v>31163</v>
      </c>
      <c r="BC942" s="7">
        <v>31166</v>
      </c>
      <c r="BD942" s="7">
        <v>31169</v>
      </c>
      <c r="BE942" s="7">
        <v>31173</v>
      </c>
      <c r="BF942" s="7">
        <v>31174</v>
      </c>
      <c r="BG942" s="7">
        <v>31174</v>
      </c>
      <c r="BH942" s="7">
        <v>31175</v>
      </c>
      <c r="BI942" s="7">
        <v>31175</v>
      </c>
      <c r="BJ942" s="7">
        <v>31175</v>
      </c>
      <c r="BK942" s="7">
        <v>31175</v>
      </c>
      <c r="BL942" s="7">
        <v>31175</v>
      </c>
      <c r="BM942" s="7">
        <v>31176</v>
      </c>
      <c r="BN942" s="7">
        <v>31176</v>
      </c>
      <c r="BO942" s="7">
        <v>31176</v>
      </c>
      <c r="BP942" s="7">
        <v>31176</v>
      </c>
      <c r="BQ942" s="7">
        <v>31177</v>
      </c>
      <c r="BR942" s="7">
        <v>31177</v>
      </c>
      <c r="BS942" s="7">
        <v>31177</v>
      </c>
      <c r="BT942" s="7">
        <v>31177</v>
      </c>
      <c r="BU942" s="7">
        <v>31177</v>
      </c>
      <c r="BV942" s="7">
        <v>31177</v>
      </c>
      <c r="BW942" s="7">
        <v>31177</v>
      </c>
      <c r="BX942" s="7">
        <v>31177</v>
      </c>
      <c r="BY942" s="7">
        <v>31177</v>
      </c>
      <c r="BZ942" s="7">
        <v>31177</v>
      </c>
      <c r="CA942" s="7">
        <v>31177</v>
      </c>
      <c r="CB942" s="7">
        <v>31177</v>
      </c>
      <c r="CC942" s="7">
        <v>31177</v>
      </c>
      <c r="CD942" s="7">
        <v>938</v>
      </c>
      <c r="CE942" s="7">
        <v>2670</v>
      </c>
      <c r="CF942" s="7">
        <v>3300</v>
      </c>
      <c r="CG942" s="7">
        <v>3550</v>
      </c>
      <c r="CH942" s="7">
        <v>3667</v>
      </c>
      <c r="CI942" s="7">
        <v>3732</v>
      </c>
      <c r="CJ942" s="7">
        <v>3773</v>
      </c>
      <c r="CK942" s="7">
        <v>3797</v>
      </c>
      <c r="CL942" s="7">
        <v>3831</v>
      </c>
      <c r="CM942" s="7">
        <v>3842</v>
      </c>
      <c r="CN942" s="7">
        <v>3851</v>
      </c>
      <c r="CO942" s="7">
        <v>3860</v>
      </c>
      <c r="CP942" s="7">
        <v>3861</v>
      </c>
      <c r="CQ942" s="7">
        <v>3864</v>
      </c>
      <c r="CR942" s="7">
        <v>3866</v>
      </c>
      <c r="CS942" s="7">
        <v>3867</v>
      </c>
      <c r="CT942" s="7">
        <v>3870</v>
      </c>
      <c r="CU942" s="7">
        <v>3871</v>
      </c>
      <c r="CV942" s="7">
        <v>3871</v>
      </c>
      <c r="CW942" s="7">
        <v>3871</v>
      </c>
      <c r="CX942" s="7">
        <v>3872</v>
      </c>
      <c r="CY942" s="7">
        <v>3872</v>
      </c>
      <c r="CZ942" s="7">
        <v>3872</v>
      </c>
      <c r="DA942" s="7">
        <v>3872</v>
      </c>
      <c r="DB942" s="7">
        <v>3872</v>
      </c>
      <c r="DC942" s="7">
        <v>3872</v>
      </c>
      <c r="DD942" s="7">
        <v>3872</v>
      </c>
      <c r="DE942" s="7">
        <v>3873</v>
      </c>
      <c r="DF942" s="7">
        <v>3874</v>
      </c>
      <c r="DG942" s="7">
        <v>3875</v>
      </c>
      <c r="DH942" s="7">
        <v>3875</v>
      </c>
      <c r="DI942" s="7">
        <v>3875</v>
      </c>
      <c r="DJ942" s="7">
        <v>3875</v>
      </c>
      <c r="DK942" s="7">
        <v>3875</v>
      </c>
      <c r="DL942" s="7">
        <v>3875</v>
      </c>
      <c r="DM942" s="7">
        <v>3875</v>
      </c>
      <c r="DN942" s="7">
        <v>3875</v>
      </c>
      <c r="DO942" s="7">
        <v>3875</v>
      </c>
      <c r="DP942" s="7">
        <v>3875</v>
      </c>
      <c r="DQ942" s="7">
        <v>3875</v>
      </c>
      <c r="DR942" s="7">
        <v>1109</v>
      </c>
      <c r="DS942" s="7">
        <v>2882</v>
      </c>
      <c r="DT942" s="7">
        <v>3395</v>
      </c>
      <c r="DU942" s="7">
        <v>3740</v>
      </c>
      <c r="DV942" s="7">
        <v>3951</v>
      </c>
      <c r="DW942" s="7">
        <v>4094</v>
      </c>
      <c r="DX942" s="7">
        <v>4196</v>
      </c>
      <c r="DY942" s="7">
        <v>4282</v>
      </c>
      <c r="DZ942" s="7">
        <v>4364</v>
      </c>
      <c r="EA942" s="7">
        <v>4410</v>
      </c>
      <c r="EB942" s="7">
        <v>4445</v>
      </c>
      <c r="EC942" s="7">
        <v>4469</v>
      </c>
      <c r="ED942" s="7">
        <v>4488</v>
      </c>
      <c r="EE942" s="7">
        <v>4510</v>
      </c>
      <c r="EF942" s="7">
        <v>4524</v>
      </c>
      <c r="EG942" s="7">
        <v>4538</v>
      </c>
      <c r="EH942" s="7">
        <v>4548</v>
      </c>
      <c r="EI942" s="7">
        <v>4553</v>
      </c>
      <c r="EJ942" s="7">
        <v>4559</v>
      </c>
      <c r="EK942" s="7">
        <v>4560</v>
      </c>
      <c r="EL942" s="7">
        <v>4563</v>
      </c>
      <c r="EM942" s="7">
        <v>4566</v>
      </c>
      <c r="EN942" s="7">
        <v>4567</v>
      </c>
      <c r="EO942" s="7">
        <v>4568</v>
      </c>
      <c r="EP942" s="7">
        <v>4569</v>
      </c>
      <c r="EQ942" s="7">
        <v>4570</v>
      </c>
      <c r="ER942" s="7">
        <v>4572</v>
      </c>
      <c r="ES942" s="7">
        <v>4573</v>
      </c>
      <c r="ET942" s="7">
        <v>4573</v>
      </c>
      <c r="EU942" s="7">
        <v>4573</v>
      </c>
      <c r="EV942" s="7">
        <v>4573</v>
      </c>
      <c r="EW942" s="7">
        <v>4573</v>
      </c>
      <c r="EX942" s="7">
        <v>4574</v>
      </c>
      <c r="EY942" s="7">
        <v>4574</v>
      </c>
      <c r="EZ942" s="7">
        <v>4574</v>
      </c>
      <c r="FA942" s="7">
        <v>4574</v>
      </c>
      <c r="FB942" s="7">
        <v>4575</v>
      </c>
      <c r="FC942" s="7">
        <v>4575</v>
      </c>
      <c r="FD942" s="7">
        <v>4575</v>
      </c>
      <c r="FE942" s="7">
        <v>4575</v>
      </c>
      <c r="FF942" s="7">
        <v>15676</v>
      </c>
      <c r="FG942" s="7">
        <v>22398</v>
      </c>
      <c r="FH942" s="7">
        <v>22997</v>
      </c>
      <c r="FI942" s="7">
        <v>23242</v>
      </c>
      <c r="FJ942" s="7">
        <v>23425</v>
      </c>
      <c r="FK942" s="7">
        <v>23509</v>
      </c>
      <c r="FL942" s="7">
        <v>23551</v>
      </c>
      <c r="FM942" s="7">
        <v>23576</v>
      </c>
      <c r="FN942" s="7">
        <v>23594</v>
      </c>
      <c r="FO942" s="7">
        <v>23612</v>
      </c>
      <c r="FP942" s="7">
        <v>23622</v>
      </c>
      <c r="FQ942" s="7">
        <v>23626</v>
      </c>
      <c r="FR942" s="7">
        <v>23635</v>
      </c>
      <c r="FS942" s="7">
        <v>23643</v>
      </c>
      <c r="FT942" s="7">
        <v>23648</v>
      </c>
      <c r="FU942" s="7">
        <v>23649</v>
      </c>
      <c r="FV942" s="7">
        <v>23651</v>
      </c>
      <c r="FW942" s="7">
        <v>23653</v>
      </c>
      <c r="FX942" s="7">
        <v>23654</v>
      </c>
      <c r="FY942" s="7">
        <v>23655</v>
      </c>
      <c r="FZ942" s="7">
        <v>23656</v>
      </c>
      <c r="GA942" s="7">
        <v>23656</v>
      </c>
      <c r="GB942" s="7">
        <v>23656</v>
      </c>
      <c r="GC942" s="7">
        <v>23657</v>
      </c>
      <c r="GD942" s="7">
        <v>23657</v>
      </c>
      <c r="GE942" s="7">
        <v>23658</v>
      </c>
      <c r="GF942" s="7">
        <v>23658</v>
      </c>
      <c r="GG942" s="7">
        <v>23661</v>
      </c>
      <c r="GH942" s="7">
        <v>23661</v>
      </c>
      <c r="GI942" s="7">
        <v>23661</v>
      </c>
      <c r="GJ942" s="7">
        <v>23661</v>
      </c>
      <c r="GK942" s="7">
        <v>23661</v>
      </c>
      <c r="GL942" s="7">
        <v>23661</v>
      </c>
      <c r="GM942" s="7">
        <v>23661</v>
      </c>
      <c r="GN942" s="7">
        <v>23661</v>
      </c>
      <c r="GO942" s="7">
        <v>23661</v>
      </c>
      <c r="GP942" s="7">
        <v>23661</v>
      </c>
      <c r="GQ942" s="7">
        <v>23661</v>
      </c>
      <c r="GR942" s="7">
        <v>23661</v>
      </c>
      <c r="GS942" s="7">
        <v>23661</v>
      </c>
    </row>
    <row r="943" spans="1:201" x14ac:dyDescent="0.25">
      <c r="A943" s="11">
        <f>$A$37</f>
        <v>20123</v>
      </c>
      <c r="B943" s="7">
        <v>129</v>
      </c>
      <c r="C943" s="7">
        <v>754</v>
      </c>
      <c r="D943" s="7">
        <v>1742</v>
      </c>
      <c r="E943" s="7">
        <v>2739</v>
      </c>
      <c r="F943" s="7">
        <v>3411</v>
      </c>
      <c r="G943" s="7">
        <v>3869</v>
      </c>
      <c r="H943" s="7">
        <v>4172</v>
      </c>
      <c r="I943" s="7">
        <v>4466</v>
      </c>
      <c r="J943" s="7">
        <v>4866</v>
      </c>
      <c r="K943" s="7">
        <v>5019</v>
      </c>
      <c r="L943" s="7">
        <v>5139</v>
      </c>
      <c r="M943" s="7">
        <v>5241</v>
      </c>
      <c r="N943" s="7">
        <v>5340</v>
      </c>
      <c r="O943" s="7">
        <v>5402</v>
      </c>
      <c r="P943" s="7">
        <v>5461</v>
      </c>
      <c r="Q943" s="7">
        <v>5493</v>
      </c>
      <c r="R943" s="7">
        <v>5511</v>
      </c>
      <c r="S943" s="7">
        <v>5530</v>
      </c>
      <c r="T943" s="7">
        <v>5542</v>
      </c>
      <c r="U943" s="7">
        <v>5545</v>
      </c>
      <c r="V943" s="7">
        <v>5547</v>
      </c>
      <c r="W943" s="7">
        <v>5548</v>
      </c>
      <c r="X943" s="7">
        <v>5550</v>
      </c>
      <c r="Y943" s="7">
        <v>5554</v>
      </c>
      <c r="Z943" s="7">
        <v>5555</v>
      </c>
      <c r="AA943" s="7">
        <v>5555</v>
      </c>
      <c r="AB943" s="7">
        <v>5557</v>
      </c>
      <c r="AC943" s="7">
        <v>5557</v>
      </c>
      <c r="AD943" s="7">
        <v>5557</v>
      </c>
      <c r="AE943" s="7">
        <v>5557</v>
      </c>
      <c r="AF943" s="7">
        <v>5557</v>
      </c>
      <c r="AG943" s="7">
        <v>5557</v>
      </c>
      <c r="AH943" s="7">
        <v>5557</v>
      </c>
      <c r="AI943" s="7">
        <v>5557</v>
      </c>
      <c r="AJ943" s="7">
        <v>5557</v>
      </c>
      <c r="AK943" s="7">
        <v>5557</v>
      </c>
      <c r="AL943" s="7">
        <v>5557</v>
      </c>
      <c r="AM943" s="7">
        <v>5557</v>
      </c>
      <c r="AN943" s="7">
        <v>5557</v>
      </c>
      <c r="AO943" s="39" t="s">
        <v>181</v>
      </c>
      <c r="AP943" s="7">
        <v>17369</v>
      </c>
      <c r="AQ943" s="7">
        <v>28395</v>
      </c>
      <c r="AR943" s="7">
        <v>29950</v>
      </c>
      <c r="AS943" s="7">
        <v>30560</v>
      </c>
      <c r="AT943" s="7">
        <v>30865</v>
      </c>
      <c r="AU943" s="7">
        <v>30997</v>
      </c>
      <c r="AV943" s="7">
        <v>31091</v>
      </c>
      <c r="AW943" s="7">
        <v>31147</v>
      </c>
      <c r="AX943" s="7">
        <v>31214</v>
      </c>
      <c r="AY943" s="7">
        <v>31230</v>
      </c>
      <c r="AZ943" s="7">
        <v>31255</v>
      </c>
      <c r="BA943" s="7">
        <v>31271</v>
      </c>
      <c r="BB943" s="7">
        <v>31289</v>
      </c>
      <c r="BC943" s="7">
        <v>31294</v>
      </c>
      <c r="BD943" s="7">
        <v>31299</v>
      </c>
      <c r="BE943" s="7">
        <v>31299</v>
      </c>
      <c r="BF943" s="7">
        <v>31300</v>
      </c>
      <c r="BG943" s="7">
        <v>31301</v>
      </c>
      <c r="BH943" s="7">
        <v>31304</v>
      </c>
      <c r="BI943" s="7">
        <v>31305</v>
      </c>
      <c r="BJ943" s="7">
        <v>31305</v>
      </c>
      <c r="BK943" s="7">
        <v>31305</v>
      </c>
      <c r="BL943" s="7">
        <v>31305</v>
      </c>
      <c r="BM943" s="7">
        <v>31305</v>
      </c>
      <c r="BN943" s="7">
        <v>31305</v>
      </c>
      <c r="BO943" s="7">
        <v>31305</v>
      </c>
      <c r="BP943" s="7">
        <v>31305</v>
      </c>
      <c r="BQ943" s="7">
        <v>31305</v>
      </c>
      <c r="BR943" s="7">
        <v>31305</v>
      </c>
      <c r="BS943" s="7">
        <v>31305</v>
      </c>
      <c r="BT943" s="7">
        <v>31305</v>
      </c>
      <c r="BU943" s="7">
        <v>31305</v>
      </c>
      <c r="BV943" s="7">
        <v>31305</v>
      </c>
      <c r="BW943" s="7">
        <v>31305</v>
      </c>
      <c r="BX943" s="7">
        <v>31305</v>
      </c>
      <c r="BY943" s="7">
        <v>31305</v>
      </c>
      <c r="BZ943" s="7">
        <v>31305</v>
      </c>
      <c r="CA943" s="7">
        <v>31305</v>
      </c>
      <c r="CB943" s="7">
        <v>31305</v>
      </c>
      <c r="CC943" s="39" t="s">
        <v>181</v>
      </c>
      <c r="CD943" s="7">
        <v>1016</v>
      </c>
      <c r="CE943" s="7">
        <v>2617</v>
      </c>
      <c r="CF943" s="7">
        <v>3276</v>
      </c>
      <c r="CG943" s="7">
        <v>3521</v>
      </c>
      <c r="CH943" s="7">
        <v>3652</v>
      </c>
      <c r="CI943" s="7">
        <v>3714</v>
      </c>
      <c r="CJ943" s="7">
        <v>3750</v>
      </c>
      <c r="CK943" s="7">
        <v>3770</v>
      </c>
      <c r="CL943" s="7">
        <v>3797</v>
      </c>
      <c r="CM943" s="7">
        <v>3813</v>
      </c>
      <c r="CN943" s="7">
        <v>3819</v>
      </c>
      <c r="CO943" s="7">
        <v>3820</v>
      </c>
      <c r="CP943" s="7">
        <v>3824</v>
      </c>
      <c r="CQ943" s="7">
        <v>3827</v>
      </c>
      <c r="CR943" s="7">
        <v>3829</v>
      </c>
      <c r="CS943" s="7">
        <v>3831</v>
      </c>
      <c r="CT943" s="7">
        <v>3831</v>
      </c>
      <c r="CU943" s="7">
        <v>3832</v>
      </c>
      <c r="CV943" s="7">
        <v>3832</v>
      </c>
      <c r="CW943" s="7">
        <v>3832</v>
      </c>
      <c r="CX943" s="7">
        <v>3832</v>
      </c>
      <c r="CY943" s="7">
        <v>3832</v>
      </c>
      <c r="CZ943" s="7">
        <v>3832</v>
      </c>
      <c r="DA943" s="7">
        <v>3832</v>
      </c>
      <c r="DB943" s="7">
        <v>3832</v>
      </c>
      <c r="DC943" s="7">
        <v>3832</v>
      </c>
      <c r="DD943" s="7">
        <v>3832</v>
      </c>
      <c r="DE943" s="7">
        <v>3832</v>
      </c>
      <c r="DF943" s="7">
        <v>3832</v>
      </c>
      <c r="DG943" s="7">
        <v>3832</v>
      </c>
      <c r="DH943" s="7">
        <v>3832</v>
      </c>
      <c r="DI943" s="7">
        <v>3832</v>
      </c>
      <c r="DJ943" s="7">
        <v>3832</v>
      </c>
      <c r="DK943" s="7">
        <v>3832</v>
      </c>
      <c r="DL943" s="7">
        <v>3832</v>
      </c>
      <c r="DM943" s="7">
        <v>3832</v>
      </c>
      <c r="DN943" s="7">
        <v>3832</v>
      </c>
      <c r="DO943" s="7">
        <v>3832</v>
      </c>
      <c r="DP943" s="7">
        <v>3832</v>
      </c>
      <c r="DQ943" s="39" t="s">
        <v>181</v>
      </c>
      <c r="DR943" s="7">
        <v>1256</v>
      </c>
      <c r="DS943" s="7">
        <v>2959</v>
      </c>
      <c r="DT943" s="7">
        <v>3500</v>
      </c>
      <c r="DU943" s="7">
        <v>3774</v>
      </c>
      <c r="DV943" s="7">
        <v>3982</v>
      </c>
      <c r="DW943" s="7">
        <v>4125</v>
      </c>
      <c r="DX943" s="7">
        <v>4231</v>
      </c>
      <c r="DY943" s="7">
        <v>4330</v>
      </c>
      <c r="DZ943" s="7">
        <v>4388</v>
      </c>
      <c r="EA943" s="7">
        <v>4433</v>
      </c>
      <c r="EB943" s="7">
        <v>4468</v>
      </c>
      <c r="EC943" s="7">
        <v>4505</v>
      </c>
      <c r="ED943" s="7">
        <v>4542</v>
      </c>
      <c r="EE943" s="7">
        <v>4555</v>
      </c>
      <c r="EF943" s="7">
        <v>4572</v>
      </c>
      <c r="EG943" s="7">
        <v>4588</v>
      </c>
      <c r="EH943" s="7">
        <v>4595</v>
      </c>
      <c r="EI943" s="7">
        <v>4598</v>
      </c>
      <c r="EJ943" s="7">
        <v>4602</v>
      </c>
      <c r="EK943" s="7">
        <v>4606</v>
      </c>
      <c r="EL943" s="7">
        <v>4610</v>
      </c>
      <c r="EM943" s="7">
        <v>4613</v>
      </c>
      <c r="EN943" s="7">
        <v>4614</v>
      </c>
      <c r="EO943" s="7">
        <v>4615</v>
      </c>
      <c r="EP943" s="7">
        <v>4615</v>
      </c>
      <c r="EQ943" s="7">
        <v>4617</v>
      </c>
      <c r="ER943" s="7">
        <v>4619</v>
      </c>
      <c r="ES943" s="7">
        <v>4620</v>
      </c>
      <c r="ET943" s="7">
        <v>4621</v>
      </c>
      <c r="EU943" s="7">
        <v>4621</v>
      </c>
      <c r="EV943" s="7">
        <v>4621</v>
      </c>
      <c r="EW943" s="7">
        <v>4621</v>
      </c>
      <c r="EX943" s="7">
        <v>4621</v>
      </c>
      <c r="EY943" s="7">
        <v>4621</v>
      </c>
      <c r="EZ943" s="7">
        <v>4621</v>
      </c>
      <c r="FA943" s="7">
        <v>4621</v>
      </c>
      <c r="FB943" s="7">
        <v>4621</v>
      </c>
      <c r="FC943" s="7">
        <v>4621</v>
      </c>
      <c r="FD943" s="7">
        <v>4621</v>
      </c>
      <c r="FE943" s="39" t="s">
        <v>181</v>
      </c>
      <c r="FF943" s="7">
        <v>16699</v>
      </c>
      <c r="FG943" s="7">
        <v>22773</v>
      </c>
      <c r="FH943" s="7">
        <v>23388</v>
      </c>
      <c r="FI943" s="7">
        <v>23659</v>
      </c>
      <c r="FJ943" s="7">
        <v>23830</v>
      </c>
      <c r="FK943" s="7">
        <v>23903</v>
      </c>
      <c r="FL943" s="7">
        <v>23936</v>
      </c>
      <c r="FM943" s="7">
        <v>23963</v>
      </c>
      <c r="FN943" s="7">
        <v>23991</v>
      </c>
      <c r="FO943" s="7">
        <v>24008</v>
      </c>
      <c r="FP943" s="7">
        <v>24023</v>
      </c>
      <c r="FQ943" s="7">
        <v>24031</v>
      </c>
      <c r="FR943" s="7">
        <v>24042</v>
      </c>
      <c r="FS943" s="7">
        <v>24044</v>
      </c>
      <c r="FT943" s="7">
        <v>24049</v>
      </c>
      <c r="FU943" s="7">
        <v>24049</v>
      </c>
      <c r="FV943" s="7">
        <v>24053</v>
      </c>
      <c r="FW943" s="7">
        <v>24055</v>
      </c>
      <c r="FX943" s="7">
        <v>24056</v>
      </c>
      <c r="FY943" s="7">
        <v>24059</v>
      </c>
      <c r="FZ943" s="7">
        <v>24063</v>
      </c>
      <c r="GA943" s="7">
        <v>24065</v>
      </c>
      <c r="GB943" s="7">
        <v>24066</v>
      </c>
      <c r="GC943" s="7">
        <v>24066</v>
      </c>
      <c r="GD943" s="7">
        <v>24067</v>
      </c>
      <c r="GE943" s="7">
        <v>24068</v>
      </c>
      <c r="GF943" s="7">
        <v>24068</v>
      </c>
      <c r="GG943" s="7">
        <v>24068</v>
      </c>
      <c r="GH943" s="7">
        <v>24068</v>
      </c>
      <c r="GI943" s="7">
        <v>24068</v>
      </c>
      <c r="GJ943" s="7">
        <v>24068</v>
      </c>
      <c r="GK943" s="7">
        <v>24068</v>
      </c>
      <c r="GL943" s="7">
        <v>24068</v>
      </c>
      <c r="GM943" s="7">
        <v>24068</v>
      </c>
      <c r="GN943" s="7">
        <v>24068</v>
      </c>
      <c r="GO943" s="7">
        <v>24068</v>
      </c>
      <c r="GP943" s="7">
        <v>24068</v>
      </c>
      <c r="GQ943" s="7">
        <v>24068</v>
      </c>
      <c r="GR943" s="7">
        <v>24068</v>
      </c>
      <c r="GS943" s="39" t="s">
        <v>181</v>
      </c>
    </row>
    <row r="944" spans="1:201" x14ac:dyDescent="0.25">
      <c r="A944" s="11">
        <f>$A$38</f>
        <v>20124</v>
      </c>
      <c r="B944" s="7">
        <v>166</v>
      </c>
      <c r="C944" s="7">
        <v>819</v>
      </c>
      <c r="D944" s="7">
        <v>1969</v>
      </c>
      <c r="E944" s="7">
        <v>3005</v>
      </c>
      <c r="F944" s="7">
        <v>3657</v>
      </c>
      <c r="G944" s="7">
        <v>4130</v>
      </c>
      <c r="H944" s="7">
        <v>4463</v>
      </c>
      <c r="I944" s="7">
        <v>4802</v>
      </c>
      <c r="J944" s="7">
        <v>5230</v>
      </c>
      <c r="K944" s="7">
        <v>5396</v>
      </c>
      <c r="L944" s="7">
        <v>5520</v>
      </c>
      <c r="M944" s="7">
        <v>5639</v>
      </c>
      <c r="N944" s="7">
        <v>5756</v>
      </c>
      <c r="O944" s="7">
        <v>5836</v>
      </c>
      <c r="P944" s="7">
        <v>5890</v>
      </c>
      <c r="Q944" s="7">
        <v>5941</v>
      </c>
      <c r="R944" s="7">
        <v>5963</v>
      </c>
      <c r="S944" s="7">
        <v>5973</v>
      </c>
      <c r="T944" s="7">
        <v>5981</v>
      </c>
      <c r="U944" s="7">
        <v>5989</v>
      </c>
      <c r="V944" s="7">
        <v>5995</v>
      </c>
      <c r="W944" s="7">
        <v>5999</v>
      </c>
      <c r="X944" s="7">
        <v>6002</v>
      </c>
      <c r="Y944" s="7">
        <v>6002</v>
      </c>
      <c r="Z944" s="7">
        <v>6002</v>
      </c>
      <c r="AA944" s="7">
        <v>6005</v>
      </c>
      <c r="AB944" s="7">
        <v>6007</v>
      </c>
      <c r="AC944" s="7">
        <v>6010</v>
      </c>
      <c r="AD944" s="7">
        <v>6010</v>
      </c>
      <c r="AE944" s="7">
        <v>6010</v>
      </c>
      <c r="AF944" s="7">
        <v>6010</v>
      </c>
      <c r="AG944" s="7">
        <v>6010</v>
      </c>
      <c r="AH944" s="7">
        <v>6010</v>
      </c>
      <c r="AI944" s="7">
        <v>6010</v>
      </c>
      <c r="AJ944" s="7">
        <v>6010</v>
      </c>
      <c r="AK944" s="7">
        <v>6011</v>
      </c>
      <c r="AL944" s="7">
        <v>6011</v>
      </c>
      <c r="AM944" s="7">
        <v>6011</v>
      </c>
      <c r="AN944" s="39" t="s">
        <v>181</v>
      </c>
      <c r="AO944" s="39" t="s">
        <v>181</v>
      </c>
      <c r="AP944" s="7">
        <v>17347</v>
      </c>
      <c r="AQ944" s="7">
        <v>29145</v>
      </c>
      <c r="AR944" s="7">
        <v>30814</v>
      </c>
      <c r="AS944" s="7">
        <v>31497</v>
      </c>
      <c r="AT944" s="7">
        <v>31774</v>
      </c>
      <c r="AU944" s="7">
        <v>31933</v>
      </c>
      <c r="AV944" s="7">
        <v>32018</v>
      </c>
      <c r="AW944" s="7">
        <v>32080</v>
      </c>
      <c r="AX944" s="7">
        <v>32127</v>
      </c>
      <c r="AY944" s="7">
        <v>32144</v>
      </c>
      <c r="AZ944" s="7">
        <v>32160</v>
      </c>
      <c r="BA944" s="7">
        <v>32173</v>
      </c>
      <c r="BB944" s="7">
        <v>32195</v>
      </c>
      <c r="BC944" s="7">
        <v>32200</v>
      </c>
      <c r="BD944" s="7">
        <v>32200</v>
      </c>
      <c r="BE944" s="7">
        <v>32200</v>
      </c>
      <c r="BF944" s="7">
        <v>32202</v>
      </c>
      <c r="BG944" s="7">
        <v>32202</v>
      </c>
      <c r="BH944" s="7">
        <v>32203</v>
      </c>
      <c r="BI944" s="7">
        <v>32203</v>
      </c>
      <c r="BJ944" s="7">
        <v>32203</v>
      </c>
      <c r="BK944" s="7">
        <v>32203</v>
      </c>
      <c r="BL944" s="7">
        <v>32204</v>
      </c>
      <c r="BM944" s="7">
        <v>32204</v>
      </c>
      <c r="BN944" s="7">
        <v>32204</v>
      </c>
      <c r="BO944" s="7">
        <v>32205</v>
      </c>
      <c r="BP944" s="7">
        <v>32205</v>
      </c>
      <c r="BQ944" s="7">
        <v>32205</v>
      </c>
      <c r="BR944" s="7">
        <v>32205</v>
      </c>
      <c r="BS944" s="7">
        <v>32205</v>
      </c>
      <c r="BT944" s="7">
        <v>32205</v>
      </c>
      <c r="BU944" s="7">
        <v>32205</v>
      </c>
      <c r="BV944" s="7">
        <v>32205</v>
      </c>
      <c r="BW944" s="7">
        <v>32205</v>
      </c>
      <c r="BX944" s="7">
        <v>32205</v>
      </c>
      <c r="BY944" s="7">
        <v>32205</v>
      </c>
      <c r="BZ944" s="7">
        <v>32205</v>
      </c>
      <c r="CA944" s="7">
        <v>32205</v>
      </c>
      <c r="CB944" s="39" t="s">
        <v>181</v>
      </c>
      <c r="CC944" s="39" t="s">
        <v>181</v>
      </c>
      <c r="CD944" s="7">
        <v>1212</v>
      </c>
      <c r="CE944" s="7">
        <v>2951</v>
      </c>
      <c r="CF944" s="7">
        <v>3578</v>
      </c>
      <c r="CG944" s="7">
        <v>3873</v>
      </c>
      <c r="CH944" s="7">
        <v>4020</v>
      </c>
      <c r="CI944" s="7">
        <v>4081</v>
      </c>
      <c r="CJ944" s="7">
        <v>4133</v>
      </c>
      <c r="CK944" s="7">
        <v>4158</v>
      </c>
      <c r="CL944" s="7">
        <v>4181</v>
      </c>
      <c r="CM944" s="7">
        <v>4197</v>
      </c>
      <c r="CN944" s="7">
        <v>4203</v>
      </c>
      <c r="CO944" s="7">
        <v>4210</v>
      </c>
      <c r="CP944" s="7">
        <v>4214</v>
      </c>
      <c r="CQ944" s="7">
        <v>4214</v>
      </c>
      <c r="CR944" s="7">
        <v>4217</v>
      </c>
      <c r="CS944" s="7">
        <v>4220</v>
      </c>
      <c r="CT944" s="7">
        <v>4222</v>
      </c>
      <c r="CU944" s="7">
        <v>4223</v>
      </c>
      <c r="CV944" s="7">
        <v>4223</v>
      </c>
      <c r="CW944" s="7">
        <v>4223</v>
      </c>
      <c r="CX944" s="7">
        <v>4223</v>
      </c>
      <c r="CY944" s="7">
        <v>4223</v>
      </c>
      <c r="CZ944" s="7">
        <v>4223</v>
      </c>
      <c r="DA944" s="7">
        <v>4223</v>
      </c>
      <c r="DB944" s="7">
        <v>4223</v>
      </c>
      <c r="DC944" s="7">
        <v>4223</v>
      </c>
      <c r="DD944" s="7">
        <v>4223</v>
      </c>
      <c r="DE944" s="7">
        <v>4223</v>
      </c>
      <c r="DF944" s="7">
        <v>4223</v>
      </c>
      <c r="DG944" s="7">
        <v>4223</v>
      </c>
      <c r="DH944" s="7">
        <v>4223</v>
      </c>
      <c r="DI944" s="7">
        <v>4223</v>
      </c>
      <c r="DJ944" s="7">
        <v>4223</v>
      </c>
      <c r="DK944" s="7">
        <v>4223</v>
      </c>
      <c r="DL944" s="7">
        <v>4223</v>
      </c>
      <c r="DM944" s="7">
        <v>4223</v>
      </c>
      <c r="DN944" s="7">
        <v>4223</v>
      </c>
      <c r="DO944" s="7">
        <v>4223</v>
      </c>
      <c r="DP944" s="39" t="s">
        <v>181</v>
      </c>
      <c r="DQ944" s="39" t="s">
        <v>181</v>
      </c>
      <c r="DR944" s="7">
        <v>1302</v>
      </c>
      <c r="DS944" s="7">
        <v>3098</v>
      </c>
      <c r="DT944" s="7">
        <v>3726</v>
      </c>
      <c r="DU944" s="7">
        <v>4113</v>
      </c>
      <c r="DV944" s="7">
        <v>4319</v>
      </c>
      <c r="DW944" s="7">
        <v>4475</v>
      </c>
      <c r="DX944" s="7">
        <v>4578</v>
      </c>
      <c r="DY944" s="7">
        <v>4673</v>
      </c>
      <c r="DZ944" s="7">
        <v>4747</v>
      </c>
      <c r="EA944" s="7">
        <v>4788</v>
      </c>
      <c r="EB944" s="7">
        <v>4826</v>
      </c>
      <c r="EC944" s="7">
        <v>4862</v>
      </c>
      <c r="ED944" s="7">
        <v>4892</v>
      </c>
      <c r="EE944" s="7">
        <v>4901</v>
      </c>
      <c r="EF944" s="7">
        <v>4912</v>
      </c>
      <c r="EG944" s="7">
        <v>4923</v>
      </c>
      <c r="EH944" s="7">
        <v>4930</v>
      </c>
      <c r="EI944" s="7">
        <v>4937</v>
      </c>
      <c r="EJ944" s="7">
        <v>4940</v>
      </c>
      <c r="EK944" s="7">
        <v>4940</v>
      </c>
      <c r="EL944" s="7">
        <v>4941</v>
      </c>
      <c r="EM944" s="7">
        <v>4944</v>
      </c>
      <c r="EN944" s="7">
        <v>4945</v>
      </c>
      <c r="EO944" s="7">
        <v>4946</v>
      </c>
      <c r="EP944" s="7">
        <v>4949</v>
      </c>
      <c r="EQ944" s="7">
        <v>4952</v>
      </c>
      <c r="ER944" s="7">
        <v>4954</v>
      </c>
      <c r="ES944" s="7">
        <v>4954</v>
      </c>
      <c r="ET944" s="7">
        <v>4954</v>
      </c>
      <c r="EU944" s="7">
        <v>4954</v>
      </c>
      <c r="EV944" s="7">
        <v>4956</v>
      </c>
      <c r="EW944" s="7">
        <v>4957</v>
      </c>
      <c r="EX944" s="7">
        <v>4958</v>
      </c>
      <c r="EY944" s="7">
        <v>4958</v>
      </c>
      <c r="EZ944" s="7">
        <v>4959</v>
      </c>
      <c r="FA944" s="7">
        <v>4959</v>
      </c>
      <c r="FB944" s="7">
        <v>4959</v>
      </c>
      <c r="FC944" s="7">
        <v>4959</v>
      </c>
      <c r="FD944" s="39" t="s">
        <v>181</v>
      </c>
      <c r="FE944" s="39" t="s">
        <v>181</v>
      </c>
      <c r="FF944" s="7">
        <v>13962</v>
      </c>
      <c r="FG944" s="7">
        <v>19775</v>
      </c>
      <c r="FH944" s="7">
        <v>20468</v>
      </c>
      <c r="FI944" s="7">
        <v>20770</v>
      </c>
      <c r="FJ944" s="7">
        <v>20940</v>
      </c>
      <c r="FK944" s="7">
        <v>21008</v>
      </c>
      <c r="FL944" s="7">
        <v>21047</v>
      </c>
      <c r="FM944" s="7">
        <v>21061</v>
      </c>
      <c r="FN944" s="7">
        <v>21077</v>
      </c>
      <c r="FO944" s="7">
        <v>21086</v>
      </c>
      <c r="FP944" s="7">
        <v>21099</v>
      </c>
      <c r="FQ944" s="7">
        <v>21106</v>
      </c>
      <c r="FR944" s="7">
        <v>21112</v>
      </c>
      <c r="FS944" s="7">
        <v>21117</v>
      </c>
      <c r="FT944" s="7">
        <v>21120</v>
      </c>
      <c r="FU944" s="7">
        <v>21120</v>
      </c>
      <c r="FV944" s="7">
        <v>21120</v>
      </c>
      <c r="FW944" s="7">
        <v>21120</v>
      </c>
      <c r="FX944" s="7">
        <v>21123</v>
      </c>
      <c r="FY944" s="7">
        <v>21125</v>
      </c>
      <c r="FZ944" s="7">
        <v>21126</v>
      </c>
      <c r="GA944" s="7">
        <v>21126</v>
      </c>
      <c r="GB944" s="7">
        <v>21126</v>
      </c>
      <c r="GC944" s="7">
        <v>21126</v>
      </c>
      <c r="GD944" s="7">
        <v>21126</v>
      </c>
      <c r="GE944" s="7">
        <v>21126</v>
      </c>
      <c r="GF944" s="7">
        <v>21126</v>
      </c>
      <c r="GG944" s="7">
        <v>21126</v>
      </c>
      <c r="GH944" s="7">
        <v>21126</v>
      </c>
      <c r="GI944" s="7">
        <v>21126</v>
      </c>
      <c r="GJ944" s="7">
        <v>21126</v>
      </c>
      <c r="GK944" s="7">
        <v>21126</v>
      </c>
      <c r="GL944" s="7">
        <v>21126</v>
      </c>
      <c r="GM944" s="7">
        <v>21126</v>
      </c>
      <c r="GN944" s="7">
        <v>21126</v>
      </c>
      <c r="GO944" s="7">
        <v>21126</v>
      </c>
      <c r="GP944" s="7">
        <v>21126</v>
      </c>
      <c r="GQ944" s="7">
        <v>21127</v>
      </c>
      <c r="GR944" s="39" t="s">
        <v>181</v>
      </c>
      <c r="GS944" s="39" t="s">
        <v>181</v>
      </c>
    </row>
    <row r="945" spans="1:201" x14ac:dyDescent="0.25">
      <c r="A945" s="11">
        <f>$A$39</f>
        <v>20131</v>
      </c>
      <c r="B945" s="7">
        <v>130</v>
      </c>
      <c r="C945" s="7">
        <v>726</v>
      </c>
      <c r="D945" s="7">
        <v>1834</v>
      </c>
      <c r="E945" s="7">
        <v>2818</v>
      </c>
      <c r="F945" s="7">
        <v>3426</v>
      </c>
      <c r="G945" s="7">
        <v>3880</v>
      </c>
      <c r="H945" s="7">
        <v>4203</v>
      </c>
      <c r="I945" s="7">
        <v>4456</v>
      </c>
      <c r="J945" s="7">
        <v>4888</v>
      </c>
      <c r="K945" s="7">
        <v>5048</v>
      </c>
      <c r="L945" s="7">
        <v>5173</v>
      </c>
      <c r="M945" s="7">
        <v>5285</v>
      </c>
      <c r="N945" s="7">
        <v>5383</v>
      </c>
      <c r="O945" s="7">
        <v>5445</v>
      </c>
      <c r="P945" s="7">
        <v>5497</v>
      </c>
      <c r="Q945" s="7">
        <v>5532</v>
      </c>
      <c r="R945" s="7">
        <v>5555</v>
      </c>
      <c r="S945" s="7">
        <v>5572</v>
      </c>
      <c r="T945" s="7">
        <v>5580</v>
      </c>
      <c r="U945" s="7">
        <v>5591</v>
      </c>
      <c r="V945" s="7">
        <v>5599</v>
      </c>
      <c r="W945" s="7">
        <v>5601</v>
      </c>
      <c r="X945" s="7">
        <v>5602</v>
      </c>
      <c r="Y945" s="7">
        <v>5603</v>
      </c>
      <c r="Z945" s="7">
        <v>5604</v>
      </c>
      <c r="AA945" s="7">
        <v>5605</v>
      </c>
      <c r="AB945" s="7">
        <v>5605</v>
      </c>
      <c r="AC945" s="7">
        <v>5606</v>
      </c>
      <c r="AD945" s="7">
        <v>5606</v>
      </c>
      <c r="AE945" s="7">
        <v>5607</v>
      </c>
      <c r="AF945" s="7">
        <v>5607</v>
      </c>
      <c r="AG945" s="7">
        <v>5607</v>
      </c>
      <c r="AH945" s="7">
        <v>5608</v>
      </c>
      <c r="AI945" s="7">
        <v>5608</v>
      </c>
      <c r="AJ945" s="7">
        <v>5608</v>
      </c>
      <c r="AK945" s="7">
        <v>5608</v>
      </c>
      <c r="AL945" s="7">
        <v>5608</v>
      </c>
      <c r="AM945" s="39" t="s">
        <v>181</v>
      </c>
      <c r="AN945" s="39" t="s">
        <v>181</v>
      </c>
      <c r="AO945" s="39" t="s">
        <v>181</v>
      </c>
      <c r="AP945" s="7">
        <v>16828</v>
      </c>
      <c r="AQ945" s="7">
        <v>27719</v>
      </c>
      <c r="AR945" s="7">
        <v>29401</v>
      </c>
      <c r="AS945" s="7">
        <v>30018</v>
      </c>
      <c r="AT945" s="7">
        <v>30310</v>
      </c>
      <c r="AU945" s="7">
        <v>30445</v>
      </c>
      <c r="AV945" s="7">
        <v>30543</v>
      </c>
      <c r="AW945" s="7">
        <v>30590</v>
      </c>
      <c r="AX945" s="7">
        <v>30640</v>
      </c>
      <c r="AY945" s="7">
        <v>30669</v>
      </c>
      <c r="AZ945" s="7">
        <v>30687</v>
      </c>
      <c r="BA945" s="7">
        <v>30701</v>
      </c>
      <c r="BB945" s="7">
        <v>30722</v>
      </c>
      <c r="BC945" s="7">
        <v>30728</v>
      </c>
      <c r="BD945" s="7">
        <v>30729</v>
      </c>
      <c r="BE945" s="7">
        <v>30732</v>
      </c>
      <c r="BF945" s="7">
        <v>30733</v>
      </c>
      <c r="BG945" s="7">
        <v>30733</v>
      </c>
      <c r="BH945" s="7">
        <v>30733</v>
      </c>
      <c r="BI945" s="7">
        <v>30733</v>
      </c>
      <c r="BJ945" s="7">
        <v>30733</v>
      </c>
      <c r="BK945" s="7">
        <v>30733</v>
      </c>
      <c r="BL945" s="7">
        <v>30733</v>
      </c>
      <c r="BM945" s="7">
        <v>30733</v>
      </c>
      <c r="BN945" s="7">
        <v>30733</v>
      </c>
      <c r="BO945" s="7">
        <v>30733</v>
      </c>
      <c r="BP945" s="7">
        <v>30733</v>
      </c>
      <c r="BQ945" s="7">
        <v>30733</v>
      </c>
      <c r="BR945" s="7">
        <v>30733</v>
      </c>
      <c r="BS945" s="7">
        <v>30733</v>
      </c>
      <c r="BT945" s="7">
        <v>30733</v>
      </c>
      <c r="BU945" s="7">
        <v>30733</v>
      </c>
      <c r="BV945" s="7">
        <v>30733</v>
      </c>
      <c r="BW945" s="7">
        <v>30733</v>
      </c>
      <c r="BX945" s="7">
        <v>30733</v>
      </c>
      <c r="BY945" s="7">
        <v>30733</v>
      </c>
      <c r="BZ945" s="7">
        <v>30733</v>
      </c>
      <c r="CA945" s="39" t="s">
        <v>181</v>
      </c>
      <c r="CB945" s="39" t="s">
        <v>181</v>
      </c>
      <c r="CC945" s="39" t="s">
        <v>181</v>
      </c>
      <c r="CD945" s="7">
        <v>1159</v>
      </c>
      <c r="CE945" s="7">
        <v>2726</v>
      </c>
      <c r="CF945" s="7">
        <v>3304</v>
      </c>
      <c r="CG945" s="7">
        <v>3561</v>
      </c>
      <c r="CH945" s="7">
        <v>3699</v>
      </c>
      <c r="CI945" s="7">
        <v>3775</v>
      </c>
      <c r="CJ945" s="7">
        <v>3822</v>
      </c>
      <c r="CK945" s="7">
        <v>3848</v>
      </c>
      <c r="CL945" s="7">
        <v>3880</v>
      </c>
      <c r="CM945" s="7">
        <v>3886</v>
      </c>
      <c r="CN945" s="7">
        <v>3890</v>
      </c>
      <c r="CO945" s="7">
        <v>3898</v>
      </c>
      <c r="CP945" s="7">
        <v>3900</v>
      </c>
      <c r="CQ945" s="7">
        <v>3902</v>
      </c>
      <c r="CR945" s="7">
        <v>3903</v>
      </c>
      <c r="CS945" s="7">
        <v>3904</v>
      </c>
      <c r="CT945" s="7">
        <v>3906</v>
      </c>
      <c r="CU945" s="7">
        <v>3908</v>
      </c>
      <c r="CV945" s="7">
        <v>3909</v>
      </c>
      <c r="CW945" s="7">
        <v>3909</v>
      </c>
      <c r="CX945" s="7">
        <v>3909</v>
      </c>
      <c r="CY945" s="7">
        <v>3909</v>
      </c>
      <c r="CZ945" s="7">
        <v>3909</v>
      </c>
      <c r="DA945" s="7">
        <v>3909</v>
      </c>
      <c r="DB945" s="7">
        <v>3909</v>
      </c>
      <c r="DC945" s="7">
        <v>3909</v>
      </c>
      <c r="DD945" s="7">
        <v>3909</v>
      </c>
      <c r="DE945" s="7">
        <v>3909</v>
      </c>
      <c r="DF945" s="7">
        <v>3909</v>
      </c>
      <c r="DG945" s="7">
        <v>3909</v>
      </c>
      <c r="DH945" s="7">
        <v>3909</v>
      </c>
      <c r="DI945" s="7">
        <v>3909</v>
      </c>
      <c r="DJ945" s="7">
        <v>3909</v>
      </c>
      <c r="DK945" s="7">
        <v>3909</v>
      </c>
      <c r="DL945" s="7">
        <v>3909</v>
      </c>
      <c r="DM945" s="7">
        <v>3909</v>
      </c>
      <c r="DN945" s="7">
        <v>3909</v>
      </c>
      <c r="DO945" s="39" t="s">
        <v>181</v>
      </c>
      <c r="DP945" s="39" t="s">
        <v>181</v>
      </c>
      <c r="DQ945" s="39" t="s">
        <v>181</v>
      </c>
      <c r="DR945" s="7">
        <v>1212</v>
      </c>
      <c r="DS945" s="7">
        <v>2817</v>
      </c>
      <c r="DT945" s="7">
        <v>3371</v>
      </c>
      <c r="DU945" s="7">
        <v>3612</v>
      </c>
      <c r="DV945" s="7">
        <v>3817</v>
      </c>
      <c r="DW945" s="7">
        <v>3942</v>
      </c>
      <c r="DX945" s="7">
        <v>4056</v>
      </c>
      <c r="DY945" s="7">
        <v>4140</v>
      </c>
      <c r="DZ945" s="7">
        <v>4218</v>
      </c>
      <c r="EA945" s="7">
        <v>4249</v>
      </c>
      <c r="EB945" s="7">
        <v>4294</v>
      </c>
      <c r="EC945" s="7">
        <v>4329</v>
      </c>
      <c r="ED945" s="7">
        <v>4347</v>
      </c>
      <c r="EE945" s="7">
        <v>4362</v>
      </c>
      <c r="EF945" s="7">
        <v>4376</v>
      </c>
      <c r="EG945" s="7">
        <v>4383</v>
      </c>
      <c r="EH945" s="7">
        <v>4388</v>
      </c>
      <c r="EI945" s="7">
        <v>4393</v>
      </c>
      <c r="EJ945" s="7">
        <v>4397</v>
      </c>
      <c r="EK945" s="7">
        <v>4405</v>
      </c>
      <c r="EL945" s="7">
        <v>4408</v>
      </c>
      <c r="EM945" s="7">
        <v>4410</v>
      </c>
      <c r="EN945" s="7">
        <v>4410</v>
      </c>
      <c r="EO945" s="7">
        <v>4412</v>
      </c>
      <c r="EP945" s="7">
        <v>4415</v>
      </c>
      <c r="EQ945" s="7">
        <v>4416</v>
      </c>
      <c r="ER945" s="7">
        <v>4417</v>
      </c>
      <c r="ES945" s="7">
        <v>4421</v>
      </c>
      <c r="ET945" s="7">
        <v>4422</v>
      </c>
      <c r="EU945" s="7">
        <v>4423</v>
      </c>
      <c r="EV945" s="7">
        <v>4423</v>
      </c>
      <c r="EW945" s="7">
        <v>4423</v>
      </c>
      <c r="EX945" s="7">
        <v>4423</v>
      </c>
      <c r="EY945" s="7">
        <v>4423</v>
      </c>
      <c r="EZ945" s="7">
        <v>4423</v>
      </c>
      <c r="FA945" s="7">
        <v>4423</v>
      </c>
      <c r="FB945" s="7">
        <v>4423</v>
      </c>
      <c r="FC945" s="39" t="s">
        <v>181</v>
      </c>
      <c r="FD945" s="39" t="s">
        <v>181</v>
      </c>
      <c r="FE945" s="39" t="s">
        <v>181</v>
      </c>
      <c r="FF945" s="7">
        <v>14646</v>
      </c>
      <c r="FG945" s="7">
        <v>20254</v>
      </c>
      <c r="FH945" s="7">
        <v>20974</v>
      </c>
      <c r="FI945" s="7">
        <v>21227</v>
      </c>
      <c r="FJ945" s="7">
        <v>21384</v>
      </c>
      <c r="FK945" s="7">
        <v>21452</v>
      </c>
      <c r="FL945" s="7">
        <v>21494</v>
      </c>
      <c r="FM945" s="7">
        <v>21527</v>
      </c>
      <c r="FN945" s="7">
        <v>21540</v>
      </c>
      <c r="FO945" s="7">
        <v>21548</v>
      </c>
      <c r="FP945" s="7">
        <v>21564</v>
      </c>
      <c r="FQ945" s="7">
        <v>21574</v>
      </c>
      <c r="FR945" s="7">
        <v>21581</v>
      </c>
      <c r="FS945" s="7">
        <v>21582</v>
      </c>
      <c r="FT945" s="7">
        <v>21584</v>
      </c>
      <c r="FU945" s="7">
        <v>21586</v>
      </c>
      <c r="FV945" s="7">
        <v>21587</v>
      </c>
      <c r="FW945" s="7">
        <v>21590</v>
      </c>
      <c r="FX945" s="7">
        <v>21590</v>
      </c>
      <c r="FY945" s="7">
        <v>21591</v>
      </c>
      <c r="FZ945" s="7">
        <v>21591</v>
      </c>
      <c r="GA945" s="7">
        <v>21592</v>
      </c>
      <c r="GB945" s="7">
        <v>21592</v>
      </c>
      <c r="GC945" s="7">
        <v>21592</v>
      </c>
      <c r="GD945" s="7">
        <v>21592</v>
      </c>
      <c r="GE945" s="7">
        <v>21592</v>
      </c>
      <c r="GF945" s="7">
        <v>21593</v>
      </c>
      <c r="GG945" s="7">
        <v>21593</v>
      </c>
      <c r="GH945" s="7">
        <v>21593</v>
      </c>
      <c r="GI945" s="7">
        <v>21593</v>
      </c>
      <c r="GJ945" s="7">
        <v>21593</v>
      </c>
      <c r="GK945" s="7">
        <v>21593</v>
      </c>
      <c r="GL945" s="7">
        <v>21593</v>
      </c>
      <c r="GM945" s="7">
        <v>21593</v>
      </c>
      <c r="GN945" s="7">
        <v>21593</v>
      </c>
      <c r="GO945" s="7">
        <v>21593</v>
      </c>
      <c r="GP945" s="7">
        <v>21593</v>
      </c>
      <c r="GQ945" s="39" t="s">
        <v>181</v>
      </c>
      <c r="GR945" s="39" t="s">
        <v>181</v>
      </c>
      <c r="GS945" s="39" t="s">
        <v>181</v>
      </c>
    </row>
    <row r="946" spans="1:201" x14ac:dyDescent="0.25">
      <c r="A946" s="11">
        <f>$A$40</f>
        <v>20132</v>
      </c>
      <c r="B946" s="7">
        <v>133</v>
      </c>
      <c r="C946" s="7">
        <v>794</v>
      </c>
      <c r="D946" s="7">
        <v>1915</v>
      </c>
      <c r="E946" s="7">
        <v>2843</v>
      </c>
      <c r="F946" s="7">
        <v>3556</v>
      </c>
      <c r="G946" s="7">
        <v>4021</v>
      </c>
      <c r="H946" s="7">
        <v>4296</v>
      </c>
      <c r="I946" s="7">
        <v>4614</v>
      </c>
      <c r="J946" s="7">
        <v>5149</v>
      </c>
      <c r="K946" s="7">
        <v>5348</v>
      </c>
      <c r="L946" s="7">
        <v>5472</v>
      </c>
      <c r="M946" s="7">
        <v>5580</v>
      </c>
      <c r="N946" s="7">
        <v>5685</v>
      </c>
      <c r="O946" s="7">
        <v>5753</v>
      </c>
      <c r="P946" s="7">
        <v>5813</v>
      </c>
      <c r="Q946" s="7">
        <v>5838</v>
      </c>
      <c r="R946" s="7">
        <v>5859</v>
      </c>
      <c r="S946" s="7">
        <v>5872</v>
      </c>
      <c r="T946" s="7">
        <v>5881</v>
      </c>
      <c r="U946" s="7">
        <v>5889</v>
      </c>
      <c r="V946" s="7">
        <v>5893</v>
      </c>
      <c r="W946" s="7">
        <v>5893</v>
      </c>
      <c r="X946" s="7">
        <v>5896</v>
      </c>
      <c r="Y946" s="7">
        <v>5896</v>
      </c>
      <c r="Z946" s="7">
        <v>5896</v>
      </c>
      <c r="AA946" s="7">
        <v>5897</v>
      </c>
      <c r="AB946" s="7">
        <v>5897</v>
      </c>
      <c r="AC946" s="7">
        <v>5897</v>
      </c>
      <c r="AD946" s="7">
        <v>5897</v>
      </c>
      <c r="AE946" s="7">
        <v>5897</v>
      </c>
      <c r="AF946" s="7">
        <v>5897</v>
      </c>
      <c r="AG946" s="7">
        <v>5897</v>
      </c>
      <c r="AH946" s="7">
        <v>5897</v>
      </c>
      <c r="AI946" s="7">
        <v>5897</v>
      </c>
      <c r="AJ946" s="7">
        <v>5897</v>
      </c>
      <c r="AK946" s="7">
        <v>5897</v>
      </c>
      <c r="AL946" s="39" t="s">
        <v>181</v>
      </c>
      <c r="AM946" s="39" t="s">
        <v>181</v>
      </c>
      <c r="AN946" s="39" t="s">
        <v>181</v>
      </c>
      <c r="AO946" s="39" t="s">
        <v>181</v>
      </c>
      <c r="AP946" s="7">
        <v>17884</v>
      </c>
      <c r="AQ946" s="7">
        <v>29969</v>
      </c>
      <c r="AR946" s="7">
        <v>31747</v>
      </c>
      <c r="AS946" s="7">
        <v>32427</v>
      </c>
      <c r="AT946" s="7">
        <v>32760</v>
      </c>
      <c r="AU946" s="7">
        <v>32921</v>
      </c>
      <c r="AV946" s="7">
        <v>33005</v>
      </c>
      <c r="AW946" s="7">
        <v>33060</v>
      </c>
      <c r="AX946" s="7">
        <v>33096</v>
      </c>
      <c r="AY946" s="7">
        <v>33121</v>
      </c>
      <c r="AZ946" s="7">
        <v>33136</v>
      </c>
      <c r="BA946" s="7">
        <v>33158</v>
      </c>
      <c r="BB946" s="7">
        <v>33184</v>
      </c>
      <c r="BC946" s="7">
        <v>33187</v>
      </c>
      <c r="BD946" s="7">
        <v>33191</v>
      </c>
      <c r="BE946" s="7">
        <v>33194</v>
      </c>
      <c r="BF946" s="7">
        <v>33196</v>
      </c>
      <c r="BG946" s="7">
        <v>33196</v>
      </c>
      <c r="BH946" s="7">
        <v>33196</v>
      </c>
      <c r="BI946" s="7">
        <v>33197</v>
      </c>
      <c r="BJ946" s="7">
        <v>33198</v>
      </c>
      <c r="BK946" s="7">
        <v>33198</v>
      </c>
      <c r="BL946" s="7">
        <v>33198</v>
      </c>
      <c r="BM946" s="7">
        <v>33198</v>
      </c>
      <c r="BN946" s="7">
        <v>33198</v>
      </c>
      <c r="BO946" s="7">
        <v>33198</v>
      </c>
      <c r="BP946" s="7">
        <v>33198</v>
      </c>
      <c r="BQ946" s="7">
        <v>33198</v>
      </c>
      <c r="BR946" s="7">
        <v>33198</v>
      </c>
      <c r="BS946" s="7">
        <v>33198</v>
      </c>
      <c r="BT946" s="7">
        <v>33198</v>
      </c>
      <c r="BU946" s="7">
        <v>33198</v>
      </c>
      <c r="BV946" s="7">
        <v>33198</v>
      </c>
      <c r="BW946" s="7">
        <v>33198</v>
      </c>
      <c r="BX946" s="7">
        <v>33198</v>
      </c>
      <c r="BY946" s="7">
        <v>33198</v>
      </c>
      <c r="BZ946" s="39" t="s">
        <v>181</v>
      </c>
      <c r="CA946" s="39" t="s">
        <v>181</v>
      </c>
      <c r="CB946" s="39" t="s">
        <v>181</v>
      </c>
      <c r="CC946" s="39" t="s">
        <v>181</v>
      </c>
      <c r="CD946" s="7">
        <v>1206</v>
      </c>
      <c r="CE946" s="7">
        <v>2761</v>
      </c>
      <c r="CF946" s="7">
        <v>3324</v>
      </c>
      <c r="CG946" s="7">
        <v>3634</v>
      </c>
      <c r="CH946" s="7">
        <v>3769</v>
      </c>
      <c r="CI946" s="7">
        <v>3849</v>
      </c>
      <c r="CJ946" s="7">
        <v>3902</v>
      </c>
      <c r="CK946" s="7">
        <v>3935</v>
      </c>
      <c r="CL946" s="7">
        <v>3964</v>
      </c>
      <c r="CM946" s="7">
        <v>3973</v>
      </c>
      <c r="CN946" s="7">
        <v>3978</v>
      </c>
      <c r="CO946" s="7">
        <v>3981</v>
      </c>
      <c r="CP946" s="7">
        <v>3986</v>
      </c>
      <c r="CQ946" s="7">
        <v>3989</v>
      </c>
      <c r="CR946" s="7">
        <v>3989</v>
      </c>
      <c r="CS946" s="7">
        <v>3990</v>
      </c>
      <c r="CT946" s="7">
        <v>3991</v>
      </c>
      <c r="CU946" s="7">
        <v>3991</v>
      </c>
      <c r="CV946" s="7">
        <v>3991</v>
      </c>
      <c r="CW946" s="7">
        <v>3991</v>
      </c>
      <c r="CX946" s="7">
        <v>3991</v>
      </c>
      <c r="CY946" s="7">
        <v>3991</v>
      </c>
      <c r="CZ946" s="7">
        <v>3991</v>
      </c>
      <c r="DA946" s="7">
        <v>3991</v>
      </c>
      <c r="DB946" s="7">
        <v>3991</v>
      </c>
      <c r="DC946" s="7">
        <v>3991</v>
      </c>
      <c r="DD946" s="7">
        <v>3991</v>
      </c>
      <c r="DE946" s="7">
        <v>3992</v>
      </c>
      <c r="DF946" s="7">
        <v>3993</v>
      </c>
      <c r="DG946" s="7">
        <v>3993</v>
      </c>
      <c r="DH946" s="7">
        <v>3994</v>
      </c>
      <c r="DI946" s="7">
        <v>3994</v>
      </c>
      <c r="DJ946" s="7">
        <v>3994</v>
      </c>
      <c r="DK946" s="7">
        <v>3994</v>
      </c>
      <c r="DL946" s="7">
        <v>3994</v>
      </c>
      <c r="DM946" s="7">
        <v>3994</v>
      </c>
      <c r="DN946" s="39" t="s">
        <v>181</v>
      </c>
      <c r="DO946" s="39" t="s">
        <v>181</v>
      </c>
      <c r="DP946" s="39" t="s">
        <v>181</v>
      </c>
      <c r="DQ946" s="39" t="s">
        <v>181</v>
      </c>
      <c r="DR946" s="7">
        <v>1149</v>
      </c>
      <c r="DS946" s="7">
        <v>2927</v>
      </c>
      <c r="DT946" s="7">
        <v>3484</v>
      </c>
      <c r="DU946" s="7">
        <v>3806</v>
      </c>
      <c r="DV946" s="7">
        <v>4020</v>
      </c>
      <c r="DW946" s="7">
        <v>4173</v>
      </c>
      <c r="DX946" s="7">
        <v>4270</v>
      </c>
      <c r="DY946" s="7">
        <v>4353</v>
      </c>
      <c r="DZ946" s="7">
        <v>4451</v>
      </c>
      <c r="EA946" s="7">
        <v>4505</v>
      </c>
      <c r="EB946" s="7">
        <v>4540</v>
      </c>
      <c r="EC946" s="7">
        <v>4572</v>
      </c>
      <c r="ED946" s="7">
        <v>4598</v>
      </c>
      <c r="EE946" s="7">
        <v>4617</v>
      </c>
      <c r="EF946" s="7">
        <v>4627</v>
      </c>
      <c r="EG946" s="7">
        <v>4635</v>
      </c>
      <c r="EH946" s="7">
        <v>4644</v>
      </c>
      <c r="EI946" s="7">
        <v>4648</v>
      </c>
      <c r="EJ946" s="7">
        <v>4655</v>
      </c>
      <c r="EK946" s="7">
        <v>4659</v>
      </c>
      <c r="EL946" s="7">
        <v>4660</v>
      </c>
      <c r="EM946" s="7">
        <v>4663</v>
      </c>
      <c r="EN946" s="7">
        <v>4664</v>
      </c>
      <c r="EO946" s="7">
        <v>4664</v>
      </c>
      <c r="EP946" s="7">
        <v>4666</v>
      </c>
      <c r="EQ946" s="7">
        <v>4666</v>
      </c>
      <c r="ER946" s="7">
        <v>4667</v>
      </c>
      <c r="ES946" s="7">
        <v>4668</v>
      </c>
      <c r="ET946" s="7">
        <v>4668</v>
      </c>
      <c r="EU946" s="7">
        <v>4668</v>
      </c>
      <c r="EV946" s="7">
        <v>4668</v>
      </c>
      <c r="EW946" s="7">
        <v>4668</v>
      </c>
      <c r="EX946" s="7">
        <v>4669</v>
      </c>
      <c r="EY946" s="7">
        <v>4670</v>
      </c>
      <c r="EZ946" s="7">
        <v>4670</v>
      </c>
      <c r="FA946" s="7">
        <v>4670</v>
      </c>
      <c r="FB946" s="39" t="s">
        <v>181</v>
      </c>
      <c r="FC946" s="39" t="s">
        <v>181</v>
      </c>
      <c r="FD946" s="39" t="s">
        <v>181</v>
      </c>
      <c r="FE946" s="39" t="s">
        <v>181</v>
      </c>
      <c r="FF946" s="7">
        <v>15970</v>
      </c>
      <c r="FG946" s="7">
        <v>22423</v>
      </c>
      <c r="FH946" s="7">
        <v>23009</v>
      </c>
      <c r="FI946" s="7">
        <v>23270</v>
      </c>
      <c r="FJ946" s="7">
        <v>23430</v>
      </c>
      <c r="FK946" s="7">
        <v>23512</v>
      </c>
      <c r="FL946" s="7">
        <v>23544</v>
      </c>
      <c r="FM946" s="7">
        <v>23566</v>
      </c>
      <c r="FN946" s="7">
        <v>23591</v>
      </c>
      <c r="FO946" s="7">
        <v>23603</v>
      </c>
      <c r="FP946" s="7">
        <v>23614</v>
      </c>
      <c r="FQ946" s="7">
        <v>23624</v>
      </c>
      <c r="FR946" s="7">
        <v>23632</v>
      </c>
      <c r="FS946" s="7">
        <v>23639</v>
      </c>
      <c r="FT946" s="7">
        <v>23641</v>
      </c>
      <c r="FU946" s="7">
        <v>23645</v>
      </c>
      <c r="FV946" s="7">
        <v>23649</v>
      </c>
      <c r="FW946" s="7">
        <v>23650</v>
      </c>
      <c r="FX946" s="7">
        <v>23650</v>
      </c>
      <c r="FY946" s="7">
        <v>23653</v>
      </c>
      <c r="FZ946" s="7">
        <v>23653</v>
      </c>
      <c r="GA946" s="7">
        <v>23653</v>
      </c>
      <c r="GB946" s="7">
        <v>23654</v>
      </c>
      <c r="GC946" s="7">
        <v>23654</v>
      </c>
      <c r="GD946" s="7">
        <v>23654</v>
      </c>
      <c r="GE946" s="7">
        <v>23654</v>
      </c>
      <c r="GF946" s="7">
        <v>23654</v>
      </c>
      <c r="GG946" s="7">
        <v>23654</v>
      </c>
      <c r="GH946" s="7">
        <v>23654</v>
      </c>
      <c r="GI946" s="7">
        <v>23654</v>
      </c>
      <c r="GJ946" s="7">
        <v>23654</v>
      </c>
      <c r="GK946" s="7">
        <v>23654</v>
      </c>
      <c r="GL946" s="7">
        <v>23654</v>
      </c>
      <c r="GM946" s="7">
        <v>23654</v>
      </c>
      <c r="GN946" s="7">
        <v>23654</v>
      </c>
      <c r="GO946" s="7">
        <v>23655</v>
      </c>
      <c r="GP946" s="39" t="s">
        <v>181</v>
      </c>
      <c r="GQ946" s="39" t="s">
        <v>181</v>
      </c>
      <c r="GR946" s="39" t="s">
        <v>181</v>
      </c>
      <c r="GS946" s="39" t="s">
        <v>181</v>
      </c>
    </row>
    <row r="947" spans="1:201" x14ac:dyDescent="0.25">
      <c r="A947" s="11">
        <f>$A$41</f>
        <v>20133</v>
      </c>
      <c r="B947" s="7">
        <v>128</v>
      </c>
      <c r="C947" s="7">
        <v>769</v>
      </c>
      <c r="D947" s="7">
        <v>1942</v>
      </c>
      <c r="E947" s="7">
        <v>2933</v>
      </c>
      <c r="F947" s="7">
        <v>3654</v>
      </c>
      <c r="G947" s="7">
        <v>4065</v>
      </c>
      <c r="H947" s="7">
        <v>4406</v>
      </c>
      <c r="I947" s="7">
        <v>4812</v>
      </c>
      <c r="J947" s="7">
        <v>5375</v>
      </c>
      <c r="K947" s="7">
        <v>5561</v>
      </c>
      <c r="L947" s="7">
        <v>5674</v>
      </c>
      <c r="M947" s="7">
        <v>5778</v>
      </c>
      <c r="N947" s="7">
        <v>5878</v>
      </c>
      <c r="O947" s="7">
        <v>5950</v>
      </c>
      <c r="P947" s="7">
        <v>5996</v>
      </c>
      <c r="Q947" s="7">
        <v>6033</v>
      </c>
      <c r="R947" s="7">
        <v>6064</v>
      </c>
      <c r="S947" s="7">
        <v>6082</v>
      </c>
      <c r="T947" s="7">
        <v>6088</v>
      </c>
      <c r="U947" s="7">
        <v>6098</v>
      </c>
      <c r="V947" s="7">
        <v>6102</v>
      </c>
      <c r="W947" s="7">
        <v>6105</v>
      </c>
      <c r="X947" s="7">
        <v>6107</v>
      </c>
      <c r="Y947" s="7">
        <v>6107</v>
      </c>
      <c r="Z947" s="7">
        <v>6110</v>
      </c>
      <c r="AA947" s="7">
        <v>6110</v>
      </c>
      <c r="AB947" s="7">
        <v>6112</v>
      </c>
      <c r="AC947" s="7">
        <v>6112</v>
      </c>
      <c r="AD947" s="7">
        <v>6113</v>
      </c>
      <c r="AE947" s="7">
        <v>6113</v>
      </c>
      <c r="AF947" s="7">
        <v>6113</v>
      </c>
      <c r="AG947" s="7">
        <v>6113</v>
      </c>
      <c r="AH947" s="7">
        <v>6113</v>
      </c>
      <c r="AI947" s="7">
        <v>6114</v>
      </c>
      <c r="AJ947" s="7">
        <v>6115</v>
      </c>
      <c r="AK947" s="39" t="s">
        <v>181</v>
      </c>
      <c r="AL947" s="39" t="s">
        <v>181</v>
      </c>
      <c r="AM947" s="39" t="s">
        <v>181</v>
      </c>
      <c r="AN947" s="39" t="s">
        <v>181</v>
      </c>
      <c r="AO947" s="39" t="s">
        <v>181</v>
      </c>
      <c r="AP947" s="7">
        <v>17835</v>
      </c>
      <c r="AQ947" s="7">
        <v>29927</v>
      </c>
      <c r="AR947" s="7">
        <v>31921</v>
      </c>
      <c r="AS947" s="7">
        <v>32624</v>
      </c>
      <c r="AT947" s="7">
        <v>32986</v>
      </c>
      <c r="AU947" s="7">
        <v>33167</v>
      </c>
      <c r="AV947" s="7">
        <v>33267</v>
      </c>
      <c r="AW947" s="7">
        <v>33328</v>
      </c>
      <c r="AX947" s="7">
        <v>33376</v>
      </c>
      <c r="AY947" s="7">
        <v>33392</v>
      </c>
      <c r="AZ947" s="7">
        <v>33408</v>
      </c>
      <c r="BA947" s="7">
        <v>33421</v>
      </c>
      <c r="BB947" s="7">
        <v>33443</v>
      </c>
      <c r="BC947" s="7">
        <v>33446</v>
      </c>
      <c r="BD947" s="7">
        <v>33448</v>
      </c>
      <c r="BE947" s="7">
        <v>33449</v>
      </c>
      <c r="BF947" s="7">
        <v>33449</v>
      </c>
      <c r="BG947" s="7">
        <v>33451</v>
      </c>
      <c r="BH947" s="7">
        <v>33451</v>
      </c>
      <c r="BI947" s="7">
        <v>33451</v>
      </c>
      <c r="BJ947" s="7">
        <v>33451</v>
      </c>
      <c r="BK947" s="7">
        <v>33451</v>
      </c>
      <c r="BL947" s="7">
        <v>33451</v>
      </c>
      <c r="BM947" s="7">
        <v>33451</v>
      </c>
      <c r="BN947" s="7">
        <v>33451</v>
      </c>
      <c r="BO947" s="7">
        <v>33451</v>
      </c>
      <c r="BP947" s="7">
        <v>33451</v>
      </c>
      <c r="BQ947" s="7">
        <v>33451</v>
      </c>
      <c r="BR947" s="7">
        <v>33451</v>
      </c>
      <c r="BS947" s="7">
        <v>33451</v>
      </c>
      <c r="BT947" s="7">
        <v>33451</v>
      </c>
      <c r="BU947" s="7">
        <v>33451</v>
      </c>
      <c r="BV947" s="7">
        <v>33451</v>
      </c>
      <c r="BW947" s="7">
        <v>33451</v>
      </c>
      <c r="BX947" s="7">
        <v>33451</v>
      </c>
      <c r="BY947" s="39" t="s">
        <v>181</v>
      </c>
      <c r="BZ947" s="39" t="s">
        <v>181</v>
      </c>
      <c r="CA947" s="39" t="s">
        <v>181</v>
      </c>
      <c r="CB947" s="39" t="s">
        <v>181</v>
      </c>
      <c r="CC947" s="39" t="s">
        <v>181</v>
      </c>
      <c r="CD947" s="7">
        <v>1222</v>
      </c>
      <c r="CE947" s="7">
        <v>2844</v>
      </c>
      <c r="CF947" s="7">
        <v>3445</v>
      </c>
      <c r="CG947" s="7">
        <v>3766</v>
      </c>
      <c r="CH947" s="7">
        <v>3909</v>
      </c>
      <c r="CI947" s="7">
        <v>3978</v>
      </c>
      <c r="CJ947" s="7">
        <v>4027</v>
      </c>
      <c r="CK947" s="7">
        <v>4067</v>
      </c>
      <c r="CL947" s="7">
        <v>4103</v>
      </c>
      <c r="CM947" s="7">
        <v>4117</v>
      </c>
      <c r="CN947" s="7">
        <v>4122</v>
      </c>
      <c r="CO947" s="7">
        <v>4129</v>
      </c>
      <c r="CP947" s="7">
        <v>4134</v>
      </c>
      <c r="CQ947" s="7">
        <v>4134</v>
      </c>
      <c r="CR947" s="7">
        <v>4139</v>
      </c>
      <c r="CS947" s="7">
        <v>4141</v>
      </c>
      <c r="CT947" s="7">
        <v>4141</v>
      </c>
      <c r="CU947" s="7">
        <v>4141</v>
      </c>
      <c r="CV947" s="7">
        <v>4141</v>
      </c>
      <c r="CW947" s="7">
        <v>4141</v>
      </c>
      <c r="CX947" s="7">
        <v>4141</v>
      </c>
      <c r="CY947" s="7">
        <v>4142</v>
      </c>
      <c r="CZ947" s="7">
        <v>4142</v>
      </c>
      <c r="DA947" s="7">
        <v>4142</v>
      </c>
      <c r="DB947" s="7">
        <v>4142</v>
      </c>
      <c r="DC947" s="7">
        <v>4142</v>
      </c>
      <c r="DD947" s="7">
        <v>4142</v>
      </c>
      <c r="DE947" s="7">
        <v>4142</v>
      </c>
      <c r="DF947" s="7">
        <v>4142</v>
      </c>
      <c r="DG947" s="7">
        <v>4143</v>
      </c>
      <c r="DH947" s="7">
        <v>4143</v>
      </c>
      <c r="DI947" s="7">
        <v>4143</v>
      </c>
      <c r="DJ947" s="7">
        <v>4143</v>
      </c>
      <c r="DK947" s="7">
        <v>4143</v>
      </c>
      <c r="DL947" s="7">
        <v>4143</v>
      </c>
      <c r="DM947" s="39" t="s">
        <v>181</v>
      </c>
      <c r="DN947" s="39" t="s">
        <v>181</v>
      </c>
      <c r="DO947" s="39" t="s">
        <v>181</v>
      </c>
      <c r="DP947" s="39" t="s">
        <v>181</v>
      </c>
      <c r="DQ947" s="39" t="s">
        <v>181</v>
      </c>
      <c r="DR947" s="7">
        <v>1318</v>
      </c>
      <c r="DS947" s="7">
        <v>3070</v>
      </c>
      <c r="DT947" s="7">
        <v>3685</v>
      </c>
      <c r="DU947" s="7">
        <v>4012</v>
      </c>
      <c r="DV947" s="7">
        <v>4251</v>
      </c>
      <c r="DW947" s="7">
        <v>4386</v>
      </c>
      <c r="DX947" s="7">
        <v>4491</v>
      </c>
      <c r="DY947" s="7">
        <v>4603</v>
      </c>
      <c r="DZ947" s="7">
        <v>4729</v>
      </c>
      <c r="EA947" s="7">
        <v>4789</v>
      </c>
      <c r="EB947" s="7">
        <v>4826</v>
      </c>
      <c r="EC947" s="7">
        <v>4855</v>
      </c>
      <c r="ED947" s="7">
        <v>4874</v>
      </c>
      <c r="EE947" s="7">
        <v>4884</v>
      </c>
      <c r="EF947" s="7">
        <v>4892</v>
      </c>
      <c r="EG947" s="7">
        <v>4904</v>
      </c>
      <c r="EH947" s="7">
        <v>4909</v>
      </c>
      <c r="EI947" s="7">
        <v>4916</v>
      </c>
      <c r="EJ947" s="7">
        <v>4921</v>
      </c>
      <c r="EK947" s="7">
        <v>4927</v>
      </c>
      <c r="EL947" s="7">
        <v>4930</v>
      </c>
      <c r="EM947" s="7">
        <v>4930</v>
      </c>
      <c r="EN947" s="7">
        <v>4932</v>
      </c>
      <c r="EO947" s="7">
        <v>4934</v>
      </c>
      <c r="EP947" s="7">
        <v>4936</v>
      </c>
      <c r="EQ947" s="7">
        <v>4937</v>
      </c>
      <c r="ER947" s="7">
        <v>4938</v>
      </c>
      <c r="ES947" s="7">
        <v>4938</v>
      </c>
      <c r="ET947" s="7">
        <v>4938</v>
      </c>
      <c r="EU947" s="7">
        <v>4938</v>
      </c>
      <c r="EV947" s="7">
        <v>4940</v>
      </c>
      <c r="EW947" s="7">
        <v>4942</v>
      </c>
      <c r="EX947" s="7">
        <v>4942</v>
      </c>
      <c r="EY947" s="7">
        <v>4942</v>
      </c>
      <c r="EZ947" s="7">
        <v>4942</v>
      </c>
      <c r="FA947" s="39" t="s">
        <v>181</v>
      </c>
      <c r="FB947" s="39" t="s">
        <v>181</v>
      </c>
      <c r="FC947" s="39" t="s">
        <v>181</v>
      </c>
      <c r="FD947" s="39" t="s">
        <v>181</v>
      </c>
      <c r="FE947" s="39" t="s">
        <v>181</v>
      </c>
      <c r="FF947" s="7">
        <v>16159</v>
      </c>
      <c r="FG947" s="7">
        <v>22355</v>
      </c>
      <c r="FH947" s="7">
        <v>22960</v>
      </c>
      <c r="FI947" s="7">
        <v>23196</v>
      </c>
      <c r="FJ947" s="7">
        <v>23369</v>
      </c>
      <c r="FK947" s="7">
        <v>23430</v>
      </c>
      <c r="FL947" s="7">
        <v>23464</v>
      </c>
      <c r="FM947" s="7">
        <v>23487</v>
      </c>
      <c r="FN947" s="7">
        <v>23510</v>
      </c>
      <c r="FO947" s="7">
        <v>23518</v>
      </c>
      <c r="FP947" s="7">
        <v>23532</v>
      </c>
      <c r="FQ947" s="7">
        <v>23538</v>
      </c>
      <c r="FR947" s="7">
        <v>23542</v>
      </c>
      <c r="FS947" s="7">
        <v>23545</v>
      </c>
      <c r="FT947" s="7">
        <v>23546</v>
      </c>
      <c r="FU947" s="7">
        <v>23551</v>
      </c>
      <c r="FV947" s="7">
        <v>23553</v>
      </c>
      <c r="FW947" s="7">
        <v>23554</v>
      </c>
      <c r="FX947" s="7">
        <v>23554</v>
      </c>
      <c r="FY947" s="7">
        <v>23554</v>
      </c>
      <c r="FZ947" s="7">
        <v>23555</v>
      </c>
      <c r="GA947" s="7">
        <v>23555</v>
      </c>
      <c r="GB947" s="7">
        <v>23555</v>
      </c>
      <c r="GC947" s="7">
        <v>23557</v>
      </c>
      <c r="GD947" s="7">
        <v>23557</v>
      </c>
      <c r="GE947" s="7">
        <v>23557</v>
      </c>
      <c r="GF947" s="7">
        <v>23557</v>
      </c>
      <c r="GG947" s="7">
        <v>23557</v>
      </c>
      <c r="GH947" s="7">
        <v>23557</v>
      </c>
      <c r="GI947" s="7">
        <v>23557</v>
      </c>
      <c r="GJ947" s="7">
        <v>23557</v>
      </c>
      <c r="GK947" s="7">
        <v>23557</v>
      </c>
      <c r="GL947" s="7">
        <v>23558</v>
      </c>
      <c r="GM947" s="7">
        <v>23558</v>
      </c>
      <c r="GN947" s="7">
        <v>23558</v>
      </c>
      <c r="GO947" s="39" t="s">
        <v>181</v>
      </c>
      <c r="GP947" s="39" t="s">
        <v>181</v>
      </c>
      <c r="GQ947" s="39" t="s">
        <v>181</v>
      </c>
      <c r="GR947" s="39" t="s">
        <v>181</v>
      </c>
      <c r="GS947" s="39" t="s">
        <v>181</v>
      </c>
    </row>
    <row r="948" spans="1:201" x14ac:dyDescent="0.25">
      <c r="A948" s="11">
        <f>$A$42</f>
        <v>20134</v>
      </c>
      <c r="B948" s="7">
        <v>162</v>
      </c>
      <c r="C948" s="7">
        <v>890</v>
      </c>
      <c r="D948" s="7">
        <v>1987</v>
      </c>
      <c r="E948" s="7">
        <v>3000</v>
      </c>
      <c r="F948" s="7">
        <v>3635</v>
      </c>
      <c r="G948" s="7">
        <v>4172</v>
      </c>
      <c r="H948" s="7">
        <v>4614</v>
      </c>
      <c r="I948" s="7">
        <v>5028</v>
      </c>
      <c r="J948" s="7">
        <v>5569</v>
      </c>
      <c r="K948" s="7">
        <v>5731</v>
      </c>
      <c r="L948" s="7">
        <v>5858</v>
      </c>
      <c r="M948" s="7">
        <v>5967</v>
      </c>
      <c r="N948" s="7">
        <v>6070</v>
      </c>
      <c r="O948" s="7">
        <v>6138</v>
      </c>
      <c r="P948" s="7">
        <v>6189</v>
      </c>
      <c r="Q948" s="7">
        <v>6227</v>
      </c>
      <c r="R948" s="7">
        <v>6253</v>
      </c>
      <c r="S948" s="7">
        <v>6265</v>
      </c>
      <c r="T948" s="7">
        <v>6279</v>
      </c>
      <c r="U948" s="7">
        <v>6289</v>
      </c>
      <c r="V948" s="7">
        <v>6293</v>
      </c>
      <c r="W948" s="7">
        <v>6297</v>
      </c>
      <c r="X948" s="7">
        <v>6298</v>
      </c>
      <c r="Y948" s="7">
        <v>6298</v>
      </c>
      <c r="Z948" s="7">
        <v>6300</v>
      </c>
      <c r="AA948" s="7">
        <v>6301</v>
      </c>
      <c r="AB948" s="7">
        <v>6302</v>
      </c>
      <c r="AC948" s="7">
        <v>6302</v>
      </c>
      <c r="AD948" s="7">
        <v>6302</v>
      </c>
      <c r="AE948" s="7">
        <v>6302</v>
      </c>
      <c r="AF948" s="7">
        <v>6302</v>
      </c>
      <c r="AG948" s="7">
        <v>6303</v>
      </c>
      <c r="AH948" s="7">
        <v>6303</v>
      </c>
      <c r="AI948" s="7">
        <v>6303</v>
      </c>
      <c r="AJ948" s="39" t="s">
        <v>181</v>
      </c>
      <c r="AK948" s="39" t="s">
        <v>181</v>
      </c>
      <c r="AL948" s="39" t="s">
        <v>181</v>
      </c>
      <c r="AM948" s="39" t="s">
        <v>181</v>
      </c>
      <c r="AN948" s="39" t="s">
        <v>181</v>
      </c>
      <c r="AO948" s="39" t="s">
        <v>181</v>
      </c>
      <c r="AP948" s="7">
        <v>18029</v>
      </c>
      <c r="AQ948" s="7">
        <v>30846</v>
      </c>
      <c r="AR948" s="7">
        <v>32669</v>
      </c>
      <c r="AS948" s="7">
        <v>33426</v>
      </c>
      <c r="AT948" s="7">
        <v>33743</v>
      </c>
      <c r="AU948" s="7">
        <v>33896</v>
      </c>
      <c r="AV948" s="7">
        <v>33988</v>
      </c>
      <c r="AW948" s="7">
        <v>34056</v>
      </c>
      <c r="AX948" s="7">
        <v>34100</v>
      </c>
      <c r="AY948" s="7">
        <v>34136</v>
      </c>
      <c r="AZ948" s="7">
        <v>34158</v>
      </c>
      <c r="BA948" s="7">
        <v>34177</v>
      </c>
      <c r="BB948" s="7">
        <v>34197</v>
      </c>
      <c r="BC948" s="7">
        <v>34202</v>
      </c>
      <c r="BD948" s="7">
        <v>34204</v>
      </c>
      <c r="BE948" s="7">
        <v>34206</v>
      </c>
      <c r="BF948" s="7">
        <v>34206</v>
      </c>
      <c r="BG948" s="7">
        <v>34207</v>
      </c>
      <c r="BH948" s="7">
        <v>34207</v>
      </c>
      <c r="BI948" s="7">
        <v>34209</v>
      </c>
      <c r="BJ948" s="7">
        <v>34210</v>
      </c>
      <c r="BK948" s="7">
        <v>34210</v>
      </c>
      <c r="BL948" s="7">
        <v>34210</v>
      </c>
      <c r="BM948" s="7">
        <v>34210</v>
      </c>
      <c r="BN948" s="7">
        <v>34210</v>
      </c>
      <c r="BO948" s="7">
        <v>34210</v>
      </c>
      <c r="BP948" s="7">
        <v>34210</v>
      </c>
      <c r="BQ948" s="7">
        <v>34210</v>
      </c>
      <c r="BR948" s="7">
        <v>34210</v>
      </c>
      <c r="BS948" s="7">
        <v>34210</v>
      </c>
      <c r="BT948" s="7">
        <v>34210</v>
      </c>
      <c r="BU948" s="7">
        <v>34210</v>
      </c>
      <c r="BV948" s="7">
        <v>34210</v>
      </c>
      <c r="BW948" s="7">
        <v>34210</v>
      </c>
      <c r="BX948" s="39" t="s">
        <v>181</v>
      </c>
      <c r="BY948" s="39" t="s">
        <v>181</v>
      </c>
      <c r="BZ948" s="39" t="s">
        <v>181</v>
      </c>
      <c r="CA948" s="39" t="s">
        <v>181</v>
      </c>
      <c r="CB948" s="39" t="s">
        <v>181</v>
      </c>
      <c r="CC948" s="39" t="s">
        <v>181</v>
      </c>
      <c r="CD948" s="7">
        <v>1337</v>
      </c>
      <c r="CE948" s="7">
        <v>3065</v>
      </c>
      <c r="CF948" s="7">
        <v>3708</v>
      </c>
      <c r="CG948" s="7">
        <v>4032</v>
      </c>
      <c r="CH948" s="7">
        <v>4166</v>
      </c>
      <c r="CI948" s="7">
        <v>4237</v>
      </c>
      <c r="CJ948" s="7">
        <v>4299</v>
      </c>
      <c r="CK948" s="7">
        <v>4333</v>
      </c>
      <c r="CL948" s="7">
        <v>4362</v>
      </c>
      <c r="CM948" s="7">
        <v>4385</v>
      </c>
      <c r="CN948" s="7">
        <v>4394</v>
      </c>
      <c r="CO948" s="7">
        <v>4398</v>
      </c>
      <c r="CP948" s="7">
        <v>4399</v>
      </c>
      <c r="CQ948" s="7">
        <v>4404</v>
      </c>
      <c r="CR948" s="7">
        <v>4405</v>
      </c>
      <c r="CS948" s="7">
        <v>4407</v>
      </c>
      <c r="CT948" s="7">
        <v>4407</v>
      </c>
      <c r="CU948" s="7">
        <v>4410</v>
      </c>
      <c r="CV948" s="7">
        <v>4410</v>
      </c>
      <c r="CW948" s="7">
        <v>4411</v>
      </c>
      <c r="CX948" s="7">
        <v>4411</v>
      </c>
      <c r="CY948" s="7">
        <v>4411</v>
      </c>
      <c r="CZ948" s="7">
        <v>4411</v>
      </c>
      <c r="DA948" s="7">
        <v>4411</v>
      </c>
      <c r="DB948" s="7">
        <v>4412</v>
      </c>
      <c r="DC948" s="7">
        <v>4412</v>
      </c>
      <c r="DD948" s="7">
        <v>4413</v>
      </c>
      <c r="DE948" s="7">
        <v>4413</v>
      </c>
      <c r="DF948" s="7">
        <v>4413</v>
      </c>
      <c r="DG948" s="7">
        <v>4413</v>
      </c>
      <c r="DH948" s="7">
        <v>4413</v>
      </c>
      <c r="DI948" s="7">
        <v>4414</v>
      </c>
      <c r="DJ948" s="7">
        <v>4414</v>
      </c>
      <c r="DK948" s="7">
        <v>4414</v>
      </c>
      <c r="DL948" s="39" t="s">
        <v>181</v>
      </c>
      <c r="DM948" s="39" t="s">
        <v>181</v>
      </c>
      <c r="DN948" s="39" t="s">
        <v>181</v>
      </c>
      <c r="DO948" s="39" t="s">
        <v>181</v>
      </c>
      <c r="DP948" s="39" t="s">
        <v>181</v>
      </c>
      <c r="DQ948" s="39" t="s">
        <v>181</v>
      </c>
      <c r="DR948" s="7">
        <v>1406</v>
      </c>
      <c r="DS948" s="7">
        <v>3309</v>
      </c>
      <c r="DT948" s="7">
        <v>3860</v>
      </c>
      <c r="DU948" s="7">
        <v>4250</v>
      </c>
      <c r="DV948" s="7">
        <v>4461</v>
      </c>
      <c r="DW948" s="7">
        <v>4632</v>
      </c>
      <c r="DX948" s="7">
        <v>4775</v>
      </c>
      <c r="DY948" s="7">
        <v>4911</v>
      </c>
      <c r="DZ948" s="7">
        <v>5004</v>
      </c>
      <c r="EA948" s="7">
        <v>5062</v>
      </c>
      <c r="EB948" s="7">
        <v>5113</v>
      </c>
      <c r="EC948" s="7">
        <v>5149</v>
      </c>
      <c r="ED948" s="7">
        <v>5171</v>
      </c>
      <c r="EE948" s="7">
        <v>5186</v>
      </c>
      <c r="EF948" s="7">
        <v>5197</v>
      </c>
      <c r="EG948" s="7">
        <v>5208</v>
      </c>
      <c r="EH948" s="7">
        <v>5214</v>
      </c>
      <c r="EI948" s="7">
        <v>5225</v>
      </c>
      <c r="EJ948" s="7">
        <v>5232</v>
      </c>
      <c r="EK948" s="7">
        <v>5243</v>
      </c>
      <c r="EL948" s="7">
        <v>5244</v>
      </c>
      <c r="EM948" s="7">
        <v>5246</v>
      </c>
      <c r="EN948" s="7">
        <v>5246</v>
      </c>
      <c r="EO948" s="7">
        <v>5247</v>
      </c>
      <c r="EP948" s="7">
        <v>5248</v>
      </c>
      <c r="EQ948" s="7">
        <v>5248</v>
      </c>
      <c r="ER948" s="7">
        <v>5248</v>
      </c>
      <c r="ES948" s="7">
        <v>5249</v>
      </c>
      <c r="ET948" s="7">
        <v>5250</v>
      </c>
      <c r="EU948" s="7">
        <v>5250</v>
      </c>
      <c r="EV948" s="7">
        <v>5252</v>
      </c>
      <c r="EW948" s="7">
        <v>5252</v>
      </c>
      <c r="EX948" s="7">
        <v>5252</v>
      </c>
      <c r="EY948" s="7">
        <v>5252</v>
      </c>
      <c r="EZ948" s="39" t="s">
        <v>181</v>
      </c>
      <c r="FA948" s="39" t="s">
        <v>181</v>
      </c>
      <c r="FB948" s="39" t="s">
        <v>181</v>
      </c>
      <c r="FC948" s="39" t="s">
        <v>181</v>
      </c>
      <c r="FD948" s="39" t="s">
        <v>181</v>
      </c>
      <c r="FE948" s="39" t="s">
        <v>181</v>
      </c>
      <c r="FF948" s="7">
        <v>14257</v>
      </c>
      <c r="FG948" s="7">
        <v>19589</v>
      </c>
      <c r="FH948" s="7">
        <v>20227</v>
      </c>
      <c r="FI948" s="7">
        <v>20458</v>
      </c>
      <c r="FJ948" s="7">
        <v>20573</v>
      </c>
      <c r="FK948" s="7">
        <v>20618</v>
      </c>
      <c r="FL948" s="7">
        <v>20660</v>
      </c>
      <c r="FM948" s="7">
        <v>20686</v>
      </c>
      <c r="FN948" s="7">
        <v>20698</v>
      </c>
      <c r="FO948" s="7">
        <v>20709</v>
      </c>
      <c r="FP948" s="7">
        <v>20716</v>
      </c>
      <c r="FQ948" s="7">
        <v>20723</v>
      </c>
      <c r="FR948" s="7">
        <v>20727</v>
      </c>
      <c r="FS948" s="7">
        <v>20730</v>
      </c>
      <c r="FT948" s="7">
        <v>20733</v>
      </c>
      <c r="FU948" s="7">
        <v>20736</v>
      </c>
      <c r="FV948" s="7">
        <v>20739</v>
      </c>
      <c r="FW948" s="7">
        <v>20739</v>
      </c>
      <c r="FX948" s="7">
        <v>20739</v>
      </c>
      <c r="FY948" s="7">
        <v>20739</v>
      </c>
      <c r="FZ948" s="7">
        <v>20740</v>
      </c>
      <c r="GA948" s="7">
        <v>20740</v>
      </c>
      <c r="GB948" s="7">
        <v>20740</v>
      </c>
      <c r="GC948" s="7">
        <v>20740</v>
      </c>
      <c r="GD948" s="7">
        <v>20740</v>
      </c>
      <c r="GE948" s="7">
        <v>20740</v>
      </c>
      <c r="GF948" s="7">
        <v>20740</v>
      </c>
      <c r="GG948" s="7">
        <v>20740</v>
      </c>
      <c r="GH948" s="7">
        <v>20740</v>
      </c>
      <c r="GI948" s="7">
        <v>20740</v>
      </c>
      <c r="GJ948" s="7">
        <v>20740</v>
      </c>
      <c r="GK948" s="7">
        <v>20740</v>
      </c>
      <c r="GL948" s="7">
        <v>20740</v>
      </c>
      <c r="GM948" s="7">
        <v>20740</v>
      </c>
      <c r="GN948" s="39" t="s">
        <v>181</v>
      </c>
      <c r="GO948" s="39" t="s">
        <v>181</v>
      </c>
      <c r="GP948" s="39" t="s">
        <v>181</v>
      </c>
      <c r="GQ948" s="39" t="s">
        <v>181</v>
      </c>
      <c r="GR948" s="39" t="s">
        <v>181</v>
      </c>
      <c r="GS948" s="39" t="s">
        <v>181</v>
      </c>
    </row>
    <row r="949" spans="1:201" x14ac:dyDescent="0.25">
      <c r="A949" s="11">
        <f>$A$43</f>
        <v>20141</v>
      </c>
      <c r="B949" s="7">
        <v>155</v>
      </c>
      <c r="C949" s="7">
        <v>745</v>
      </c>
      <c r="D949" s="7">
        <v>1756</v>
      </c>
      <c r="E949" s="7">
        <v>2608</v>
      </c>
      <c r="F949" s="7">
        <v>3304</v>
      </c>
      <c r="G949" s="7">
        <v>3935</v>
      </c>
      <c r="H949" s="7">
        <v>4354</v>
      </c>
      <c r="I949" s="7">
        <v>4782</v>
      </c>
      <c r="J949" s="7">
        <v>5341</v>
      </c>
      <c r="K949" s="7">
        <v>5463</v>
      </c>
      <c r="L949" s="7">
        <v>5583</v>
      </c>
      <c r="M949" s="7">
        <v>5676</v>
      </c>
      <c r="N949" s="7">
        <v>5769</v>
      </c>
      <c r="O949" s="7">
        <v>5843</v>
      </c>
      <c r="P949" s="7">
        <v>5901</v>
      </c>
      <c r="Q949" s="7">
        <v>5937</v>
      </c>
      <c r="R949" s="7">
        <v>5966</v>
      </c>
      <c r="S949" s="7">
        <v>5978</v>
      </c>
      <c r="T949" s="7">
        <v>5985</v>
      </c>
      <c r="U949" s="7">
        <v>5990</v>
      </c>
      <c r="V949" s="7">
        <v>5997</v>
      </c>
      <c r="W949" s="7">
        <v>6000</v>
      </c>
      <c r="X949" s="7">
        <v>6003</v>
      </c>
      <c r="Y949" s="7">
        <v>6006</v>
      </c>
      <c r="Z949" s="7">
        <v>6010</v>
      </c>
      <c r="AA949" s="7">
        <v>6012</v>
      </c>
      <c r="AB949" s="7">
        <v>6012</v>
      </c>
      <c r="AC949" s="7">
        <v>6013</v>
      </c>
      <c r="AD949" s="7">
        <v>6014</v>
      </c>
      <c r="AE949" s="7">
        <v>6014</v>
      </c>
      <c r="AF949" s="7">
        <v>6014</v>
      </c>
      <c r="AG949" s="7">
        <v>6015</v>
      </c>
      <c r="AH949" s="7">
        <v>6017</v>
      </c>
      <c r="AI949" s="39" t="s">
        <v>181</v>
      </c>
      <c r="AJ949" s="39" t="s">
        <v>181</v>
      </c>
      <c r="AK949" s="39" t="s">
        <v>181</v>
      </c>
      <c r="AL949" s="39" t="s">
        <v>181</v>
      </c>
      <c r="AM949" s="39" t="s">
        <v>181</v>
      </c>
      <c r="AN949" s="39" t="s">
        <v>181</v>
      </c>
      <c r="AO949" s="39" t="s">
        <v>181</v>
      </c>
      <c r="AP949" s="7">
        <v>17313</v>
      </c>
      <c r="AQ949" s="7">
        <v>28454</v>
      </c>
      <c r="AR949" s="7">
        <v>30245</v>
      </c>
      <c r="AS949" s="7">
        <v>30882</v>
      </c>
      <c r="AT949" s="7">
        <v>31199</v>
      </c>
      <c r="AU949" s="7">
        <v>31358</v>
      </c>
      <c r="AV949" s="7">
        <v>31446</v>
      </c>
      <c r="AW949" s="7">
        <v>31495</v>
      </c>
      <c r="AX949" s="7">
        <v>31542</v>
      </c>
      <c r="AY949" s="7">
        <v>31565</v>
      </c>
      <c r="AZ949" s="7">
        <v>31581</v>
      </c>
      <c r="BA949" s="7">
        <v>31595</v>
      </c>
      <c r="BB949" s="7">
        <v>31610</v>
      </c>
      <c r="BC949" s="7">
        <v>31617</v>
      </c>
      <c r="BD949" s="7">
        <v>31622</v>
      </c>
      <c r="BE949" s="7">
        <v>31625</v>
      </c>
      <c r="BF949" s="7">
        <v>31626</v>
      </c>
      <c r="BG949" s="7">
        <v>31627</v>
      </c>
      <c r="BH949" s="7">
        <v>31629</v>
      </c>
      <c r="BI949" s="7">
        <v>31629</v>
      </c>
      <c r="BJ949" s="7">
        <v>31629</v>
      </c>
      <c r="BK949" s="7">
        <v>31629</v>
      </c>
      <c r="BL949" s="7">
        <v>31629</v>
      </c>
      <c r="BM949" s="7">
        <v>31629</v>
      </c>
      <c r="BN949" s="7">
        <v>31629</v>
      </c>
      <c r="BO949" s="7">
        <v>31629</v>
      </c>
      <c r="BP949" s="7">
        <v>31629</v>
      </c>
      <c r="BQ949" s="7">
        <v>31629</v>
      </c>
      <c r="BR949" s="7">
        <v>31629</v>
      </c>
      <c r="BS949" s="7">
        <v>31629</v>
      </c>
      <c r="BT949" s="7">
        <v>31629</v>
      </c>
      <c r="BU949" s="7">
        <v>31629</v>
      </c>
      <c r="BV949" s="7">
        <v>31629</v>
      </c>
      <c r="BW949" s="39" t="s">
        <v>181</v>
      </c>
      <c r="BX949" s="39" t="s">
        <v>181</v>
      </c>
      <c r="BY949" s="39" t="s">
        <v>181</v>
      </c>
      <c r="BZ949" s="39" t="s">
        <v>181</v>
      </c>
      <c r="CA949" s="39" t="s">
        <v>181</v>
      </c>
      <c r="CB949" s="39" t="s">
        <v>181</v>
      </c>
      <c r="CC949" s="39" t="s">
        <v>181</v>
      </c>
      <c r="CD949" s="7">
        <v>1290</v>
      </c>
      <c r="CE949" s="7">
        <v>2830</v>
      </c>
      <c r="CF949" s="7">
        <v>3462</v>
      </c>
      <c r="CG949" s="7">
        <v>3708</v>
      </c>
      <c r="CH949" s="7">
        <v>3858</v>
      </c>
      <c r="CI949" s="7">
        <v>3926</v>
      </c>
      <c r="CJ949" s="7">
        <v>3971</v>
      </c>
      <c r="CK949" s="7">
        <v>3998</v>
      </c>
      <c r="CL949" s="7">
        <v>4022</v>
      </c>
      <c r="CM949" s="7">
        <v>4034</v>
      </c>
      <c r="CN949" s="7">
        <v>4038</v>
      </c>
      <c r="CO949" s="7">
        <v>4042</v>
      </c>
      <c r="CP949" s="7">
        <v>4046</v>
      </c>
      <c r="CQ949" s="7">
        <v>4050</v>
      </c>
      <c r="CR949" s="7">
        <v>4051</v>
      </c>
      <c r="CS949" s="7">
        <v>4051</v>
      </c>
      <c r="CT949" s="7">
        <v>4052</v>
      </c>
      <c r="CU949" s="7">
        <v>4053</v>
      </c>
      <c r="CV949" s="7">
        <v>4055</v>
      </c>
      <c r="CW949" s="7">
        <v>4055</v>
      </c>
      <c r="CX949" s="7">
        <v>4056</v>
      </c>
      <c r="CY949" s="7">
        <v>4056</v>
      </c>
      <c r="CZ949" s="7">
        <v>4056</v>
      </c>
      <c r="DA949" s="7">
        <v>4056</v>
      </c>
      <c r="DB949" s="7">
        <v>4056</v>
      </c>
      <c r="DC949" s="7">
        <v>4056</v>
      </c>
      <c r="DD949" s="7">
        <v>4056</v>
      </c>
      <c r="DE949" s="7">
        <v>4057</v>
      </c>
      <c r="DF949" s="7">
        <v>4057</v>
      </c>
      <c r="DG949" s="7">
        <v>4057</v>
      </c>
      <c r="DH949" s="7">
        <v>4057</v>
      </c>
      <c r="DI949" s="7">
        <v>4057</v>
      </c>
      <c r="DJ949" s="7">
        <v>4057</v>
      </c>
      <c r="DK949" s="39" t="s">
        <v>181</v>
      </c>
      <c r="DL949" s="39" t="s">
        <v>181</v>
      </c>
      <c r="DM949" s="39" t="s">
        <v>181</v>
      </c>
      <c r="DN949" s="39" t="s">
        <v>181</v>
      </c>
      <c r="DO949" s="39" t="s">
        <v>181</v>
      </c>
      <c r="DP949" s="39" t="s">
        <v>181</v>
      </c>
      <c r="DQ949" s="39" t="s">
        <v>181</v>
      </c>
      <c r="DR949" s="7">
        <v>1413</v>
      </c>
      <c r="DS949" s="7">
        <v>2920</v>
      </c>
      <c r="DT949" s="7">
        <v>3478</v>
      </c>
      <c r="DU949" s="7">
        <v>3761</v>
      </c>
      <c r="DV949" s="7">
        <v>3994</v>
      </c>
      <c r="DW949" s="7">
        <v>4148</v>
      </c>
      <c r="DX949" s="7">
        <v>4289</v>
      </c>
      <c r="DY949" s="7">
        <v>4396</v>
      </c>
      <c r="DZ949" s="7">
        <v>4486</v>
      </c>
      <c r="EA949" s="7">
        <v>4548</v>
      </c>
      <c r="EB949" s="7">
        <v>4587</v>
      </c>
      <c r="EC949" s="7">
        <v>4617</v>
      </c>
      <c r="ED949" s="7">
        <v>4633</v>
      </c>
      <c r="EE949" s="7">
        <v>4643</v>
      </c>
      <c r="EF949" s="7">
        <v>4660</v>
      </c>
      <c r="EG949" s="7">
        <v>4669</v>
      </c>
      <c r="EH949" s="7">
        <v>4672</v>
      </c>
      <c r="EI949" s="7">
        <v>4677</v>
      </c>
      <c r="EJ949" s="7">
        <v>4680</v>
      </c>
      <c r="EK949" s="7">
        <v>4683</v>
      </c>
      <c r="EL949" s="7">
        <v>4685</v>
      </c>
      <c r="EM949" s="7">
        <v>4686</v>
      </c>
      <c r="EN949" s="7">
        <v>4689</v>
      </c>
      <c r="EO949" s="7">
        <v>4693</v>
      </c>
      <c r="EP949" s="7">
        <v>4694</v>
      </c>
      <c r="EQ949" s="7">
        <v>4695</v>
      </c>
      <c r="ER949" s="7">
        <v>4698</v>
      </c>
      <c r="ES949" s="7">
        <v>4698</v>
      </c>
      <c r="ET949" s="7">
        <v>4698</v>
      </c>
      <c r="EU949" s="7">
        <v>4699</v>
      </c>
      <c r="EV949" s="7">
        <v>4699</v>
      </c>
      <c r="EW949" s="7">
        <v>4699</v>
      </c>
      <c r="EX949" s="7">
        <v>4699</v>
      </c>
      <c r="EY949" s="39" t="s">
        <v>181</v>
      </c>
      <c r="EZ949" s="39" t="s">
        <v>181</v>
      </c>
      <c r="FA949" s="39" t="s">
        <v>181</v>
      </c>
      <c r="FB949" s="39" t="s">
        <v>181</v>
      </c>
      <c r="FC949" s="39" t="s">
        <v>181</v>
      </c>
      <c r="FD949" s="39" t="s">
        <v>181</v>
      </c>
      <c r="FE949" s="39" t="s">
        <v>181</v>
      </c>
      <c r="FF949" s="7">
        <v>13626</v>
      </c>
      <c r="FG949" s="7">
        <v>19031</v>
      </c>
      <c r="FH949" s="7">
        <v>19725</v>
      </c>
      <c r="FI949" s="7">
        <v>19953</v>
      </c>
      <c r="FJ949" s="7">
        <v>20111</v>
      </c>
      <c r="FK949" s="7">
        <v>20187</v>
      </c>
      <c r="FL949" s="7">
        <v>20224</v>
      </c>
      <c r="FM949" s="7">
        <v>20245</v>
      </c>
      <c r="FN949" s="7">
        <v>20268</v>
      </c>
      <c r="FO949" s="7">
        <v>20274</v>
      </c>
      <c r="FP949" s="7">
        <v>20281</v>
      </c>
      <c r="FQ949" s="7">
        <v>20284</v>
      </c>
      <c r="FR949" s="7">
        <v>20290</v>
      </c>
      <c r="FS949" s="7">
        <v>20294</v>
      </c>
      <c r="FT949" s="7">
        <v>20299</v>
      </c>
      <c r="FU949" s="7">
        <v>20302</v>
      </c>
      <c r="FV949" s="7">
        <v>20304</v>
      </c>
      <c r="FW949" s="7">
        <v>20306</v>
      </c>
      <c r="FX949" s="7">
        <v>20308</v>
      </c>
      <c r="FY949" s="7">
        <v>20308</v>
      </c>
      <c r="FZ949" s="7">
        <v>20309</v>
      </c>
      <c r="GA949" s="7">
        <v>20309</v>
      </c>
      <c r="GB949" s="7">
        <v>20309</v>
      </c>
      <c r="GC949" s="7">
        <v>20310</v>
      </c>
      <c r="GD949" s="7">
        <v>20310</v>
      </c>
      <c r="GE949" s="7">
        <v>20311</v>
      </c>
      <c r="GF949" s="7">
        <v>20312</v>
      </c>
      <c r="GG949" s="7">
        <v>20312</v>
      </c>
      <c r="GH949" s="7">
        <v>20312</v>
      </c>
      <c r="GI949" s="7">
        <v>20312</v>
      </c>
      <c r="GJ949" s="7">
        <v>20312</v>
      </c>
      <c r="GK949" s="7">
        <v>20312</v>
      </c>
      <c r="GL949" s="7">
        <v>20312</v>
      </c>
      <c r="GM949" s="39" t="s">
        <v>181</v>
      </c>
      <c r="GN949" s="39" t="s">
        <v>181</v>
      </c>
      <c r="GO949" s="39" t="s">
        <v>181</v>
      </c>
      <c r="GP949" s="39" t="s">
        <v>181</v>
      </c>
      <c r="GQ949" s="39" t="s">
        <v>181</v>
      </c>
      <c r="GR949" s="39" t="s">
        <v>181</v>
      </c>
      <c r="GS949" s="39" t="s">
        <v>181</v>
      </c>
    </row>
    <row r="950" spans="1:201" x14ac:dyDescent="0.25">
      <c r="A950" s="11">
        <f>$A$44</f>
        <v>20142</v>
      </c>
      <c r="B950" s="7">
        <v>198</v>
      </c>
      <c r="C950" s="7">
        <v>1097</v>
      </c>
      <c r="D950" s="7">
        <v>2358</v>
      </c>
      <c r="E950" s="7">
        <v>3475</v>
      </c>
      <c r="F950" s="7">
        <v>4323</v>
      </c>
      <c r="G950" s="7">
        <v>4871</v>
      </c>
      <c r="H950" s="7">
        <v>5268</v>
      </c>
      <c r="I950" s="7">
        <v>5645</v>
      </c>
      <c r="J950" s="7">
        <v>6091</v>
      </c>
      <c r="K950" s="7">
        <v>6206</v>
      </c>
      <c r="L950" s="7">
        <v>6299</v>
      </c>
      <c r="M950" s="7">
        <v>6405</v>
      </c>
      <c r="N950" s="7">
        <v>6473</v>
      </c>
      <c r="O950" s="7">
        <v>6537</v>
      </c>
      <c r="P950" s="7">
        <v>6581</v>
      </c>
      <c r="Q950" s="7">
        <v>6614</v>
      </c>
      <c r="R950" s="7">
        <v>6633</v>
      </c>
      <c r="S950" s="7">
        <v>6647</v>
      </c>
      <c r="T950" s="7">
        <v>6654</v>
      </c>
      <c r="U950" s="7">
        <v>6663</v>
      </c>
      <c r="V950" s="7">
        <v>6666</v>
      </c>
      <c r="W950" s="7">
        <v>6672</v>
      </c>
      <c r="X950" s="7">
        <v>6673</v>
      </c>
      <c r="Y950" s="7">
        <v>6675</v>
      </c>
      <c r="Z950" s="7">
        <v>6675</v>
      </c>
      <c r="AA950" s="7">
        <v>6676</v>
      </c>
      <c r="AB950" s="7">
        <v>6676</v>
      </c>
      <c r="AC950" s="7">
        <v>6678</v>
      </c>
      <c r="AD950" s="7">
        <v>6679</v>
      </c>
      <c r="AE950" s="7">
        <v>6680</v>
      </c>
      <c r="AF950" s="7">
        <v>6680</v>
      </c>
      <c r="AG950" s="7">
        <v>6680</v>
      </c>
      <c r="AH950" s="39" t="s">
        <v>181</v>
      </c>
      <c r="AI950" s="39" t="s">
        <v>181</v>
      </c>
      <c r="AJ950" s="39" t="s">
        <v>181</v>
      </c>
      <c r="AK950" s="39" t="s">
        <v>181</v>
      </c>
      <c r="AL950" s="39" t="s">
        <v>181</v>
      </c>
      <c r="AM950" s="39" t="s">
        <v>181</v>
      </c>
      <c r="AN950" s="39" t="s">
        <v>181</v>
      </c>
      <c r="AO950" s="39" t="s">
        <v>181</v>
      </c>
      <c r="AP950" s="7">
        <v>18534</v>
      </c>
      <c r="AQ950" s="7">
        <v>31016</v>
      </c>
      <c r="AR950" s="7">
        <v>33034</v>
      </c>
      <c r="AS950" s="7">
        <v>33693</v>
      </c>
      <c r="AT950" s="7">
        <v>33991</v>
      </c>
      <c r="AU950" s="7">
        <v>34146</v>
      </c>
      <c r="AV950" s="7">
        <v>34217</v>
      </c>
      <c r="AW950" s="7">
        <v>34284</v>
      </c>
      <c r="AX950" s="7">
        <v>34330</v>
      </c>
      <c r="AY950" s="7">
        <v>34362</v>
      </c>
      <c r="AZ950" s="7">
        <v>34377</v>
      </c>
      <c r="BA950" s="7">
        <v>34395</v>
      </c>
      <c r="BB950" s="7">
        <v>34406</v>
      </c>
      <c r="BC950" s="7">
        <v>34415</v>
      </c>
      <c r="BD950" s="7">
        <v>34417</v>
      </c>
      <c r="BE950" s="7">
        <v>34419</v>
      </c>
      <c r="BF950" s="7">
        <v>34419</v>
      </c>
      <c r="BG950" s="7">
        <v>34420</v>
      </c>
      <c r="BH950" s="7">
        <v>34422</v>
      </c>
      <c r="BI950" s="7">
        <v>34422</v>
      </c>
      <c r="BJ950" s="7">
        <v>34422</v>
      </c>
      <c r="BK950" s="7">
        <v>34422</v>
      </c>
      <c r="BL950" s="7">
        <v>34422</v>
      </c>
      <c r="BM950" s="7">
        <v>34422</v>
      </c>
      <c r="BN950" s="7">
        <v>34422</v>
      </c>
      <c r="BO950" s="7">
        <v>34422</v>
      </c>
      <c r="BP950" s="7">
        <v>34422</v>
      </c>
      <c r="BQ950" s="7">
        <v>34422</v>
      </c>
      <c r="BR950" s="7">
        <v>34422</v>
      </c>
      <c r="BS950" s="7">
        <v>34422</v>
      </c>
      <c r="BT950" s="7">
        <v>34422</v>
      </c>
      <c r="BU950" s="7">
        <v>34422</v>
      </c>
      <c r="BV950" s="39" t="s">
        <v>181</v>
      </c>
      <c r="BW950" s="39" t="s">
        <v>181</v>
      </c>
      <c r="BX950" s="39" t="s">
        <v>181</v>
      </c>
      <c r="BY950" s="39" t="s">
        <v>181</v>
      </c>
      <c r="BZ950" s="39" t="s">
        <v>181</v>
      </c>
      <c r="CA950" s="39" t="s">
        <v>181</v>
      </c>
      <c r="CB950" s="39" t="s">
        <v>181</v>
      </c>
      <c r="CC950" s="39" t="s">
        <v>181</v>
      </c>
      <c r="CD950" s="7">
        <v>1118</v>
      </c>
      <c r="CE950" s="7">
        <v>2621</v>
      </c>
      <c r="CF950" s="7">
        <v>3234</v>
      </c>
      <c r="CG950" s="7">
        <v>3530</v>
      </c>
      <c r="CH950" s="7">
        <v>3654</v>
      </c>
      <c r="CI950" s="7">
        <v>3725</v>
      </c>
      <c r="CJ950" s="7">
        <v>3768</v>
      </c>
      <c r="CK950" s="7">
        <v>3805</v>
      </c>
      <c r="CL950" s="7">
        <v>3846</v>
      </c>
      <c r="CM950" s="7">
        <v>3856</v>
      </c>
      <c r="CN950" s="7">
        <v>3870</v>
      </c>
      <c r="CO950" s="7">
        <v>3877</v>
      </c>
      <c r="CP950" s="7">
        <v>3882</v>
      </c>
      <c r="CQ950" s="7">
        <v>3886</v>
      </c>
      <c r="CR950" s="7">
        <v>3887</v>
      </c>
      <c r="CS950" s="7">
        <v>3888</v>
      </c>
      <c r="CT950" s="7">
        <v>3889</v>
      </c>
      <c r="CU950" s="7">
        <v>3890</v>
      </c>
      <c r="CV950" s="7">
        <v>3890</v>
      </c>
      <c r="CW950" s="7">
        <v>3890</v>
      </c>
      <c r="CX950" s="7">
        <v>3891</v>
      </c>
      <c r="CY950" s="7">
        <v>3891</v>
      </c>
      <c r="CZ950" s="7">
        <v>3891</v>
      </c>
      <c r="DA950" s="7">
        <v>3891</v>
      </c>
      <c r="DB950" s="7">
        <v>3891</v>
      </c>
      <c r="DC950" s="7">
        <v>3892</v>
      </c>
      <c r="DD950" s="7">
        <v>3892</v>
      </c>
      <c r="DE950" s="7">
        <v>3892</v>
      </c>
      <c r="DF950" s="7">
        <v>3892</v>
      </c>
      <c r="DG950" s="7">
        <v>3892</v>
      </c>
      <c r="DH950" s="7">
        <v>3892</v>
      </c>
      <c r="DI950" s="7">
        <v>3892</v>
      </c>
      <c r="DJ950" s="39" t="s">
        <v>181</v>
      </c>
      <c r="DK950" s="39" t="s">
        <v>181</v>
      </c>
      <c r="DL950" s="39" t="s">
        <v>181</v>
      </c>
      <c r="DM950" s="39" t="s">
        <v>181</v>
      </c>
      <c r="DN950" s="39" t="s">
        <v>181</v>
      </c>
      <c r="DO950" s="39" t="s">
        <v>181</v>
      </c>
      <c r="DP950" s="39" t="s">
        <v>181</v>
      </c>
      <c r="DQ950" s="39" t="s">
        <v>181</v>
      </c>
      <c r="DR950" s="7">
        <v>1210</v>
      </c>
      <c r="DS950" s="7">
        <v>2991</v>
      </c>
      <c r="DT950" s="7">
        <v>3581</v>
      </c>
      <c r="DU950" s="7">
        <v>3942</v>
      </c>
      <c r="DV950" s="7">
        <v>4199</v>
      </c>
      <c r="DW950" s="7">
        <v>4378</v>
      </c>
      <c r="DX950" s="7">
        <v>4512</v>
      </c>
      <c r="DY950" s="7">
        <v>4636</v>
      </c>
      <c r="DZ950" s="7">
        <v>4733</v>
      </c>
      <c r="EA950" s="7">
        <v>4784</v>
      </c>
      <c r="EB950" s="7">
        <v>4823</v>
      </c>
      <c r="EC950" s="7">
        <v>4852</v>
      </c>
      <c r="ED950" s="7">
        <v>4874</v>
      </c>
      <c r="EE950" s="7">
        <v>4884</v>
      </c>
      <c r="EF950" s="7">
        <v>4899</v>
      </c>
      <c r="EG950" s="7">
        <v>4905</v>
      </c>
      <c r="EH950" s="7">
        <v>4908</v>
      </c>
      <c r="EI950" s="7">
        <v>4913</v>
      </c>
      <c r="EJ950" s="7">
        <v>4915</v>
      </c>
      <c r="EK950" s="7">
        <v>4918</v>
      </c>
      <c r="EL950" s="7">
        <v>4923</v>
      </c>
      <c r="EM950" s="7">
        <v>4925</v>
      </c>
      <c r="EN950" s="7">
        <v>4926</v>
      </c>
      <c r="EO950" s="7">
        <v>4926</v>
      </c>
      <c r="EP950" s="7">
        <v>4926</v>
      </c>
      <c r="EQ950" s="7">
        <v>4926</v>
      </c>
      <c r="ER950" s="7">
        <v>4927</v>
      </c>
      <c r="ES950" s="7">
        <v>4927</v>
      </c>
      <c r="ET950" s="7">
        <v>4928</v>
      </c>
      <c r="EU950" s="7">
        <v>4929</v>
      </c>
      <c r="EV950" s="7">
        <v>4930</v>
      </c>
      <c r="EW950" s="7">
        <v>4931</v>
      </c>
      <c r="EX950" s="39" t="s">
        <v>181</v>
      </c>
      <c r="EY950" s="39" t="s">
        <v>181</v>
      </c>
      <c r="EZ950" s="39" t="s">
        <v>181</v>
      </c>
      <c r="FA950" s="39" t="s">
        <v>181</v>
      </c>
      <c r="FB950" s="39" t="s">
        <v>181</v>
      </c>
      <c r="FC950" s="39" t="s">
        <v>181</v>
      </c>
      <c r="FD950" s="39" t="s">
        <v>181</v>
      </c>
      <c r="FE950" s="39" t="s">
        <v>181</v>
      </c>
      <c r="FF950" s="7">
        <v>15283</v>
      </c>
      <c r="FG950" s="7">
        <v>21778</v>
      </c>
      <c r="FH950" s="7">
        <v>22412</v>
      </c>
      <c r="FI950" s="7">
        <v>22634</v>
      </c>
      <c r="FJ950" s="7">
        <v>22773</v>
      </c>
      <c r="FK950" s="7">
        <v>22837</v>
      </c>
      <c r="FL950" s="7">
        <v>22875</v>
      </c>
      <c r="FM950" s="7">
        <v>22898</v>
      </c>
      <c r="FN950" s="7">
        <v>22919</v>
      </c>
      <c r="FO950" s="7">
        <v>22931</v>
      </c>
      <c r="FP950" s="7">
        <v>22936</v>
      </c>
      <c r="FQ950" s="7">
        <v>22944</v>
      </c>
      <c r="FR950" s="7">
        <v>22949</v>
      </c>
      <c r="FS950" s="7">
        <v>22955</v>
      </c>
      <c r="FT950" s="7">
        <v>22959</v>
      </c>
      <c r="FU950" s="7">
        <v>22959</v>
      </c>
      <c r="FV950" s="7">
        <v>22960</v>
      </c>
      <c r="FW950" s="7">
        <v>22961</v>
      </c>
      <c r="FX950" s="7">
        <v>22963</v>
      </c>
      <c r="FY950" s="7">
        <v>22965</v>
      </c>
      <c r="FZ950" s="7">
        <v>22967</v>
      </c>
      <c r="GA950" s="7">
        <v>22969</v>
      </c>
      <c r="GB950" s="7">
        <v>22969</v>
      </c>
      <c r="GC950" s="7">
        <v>22970</v>
      </c>
      <c r="GD950" s="7">
        <v>22970</v>
      </c>
      <c r="GE950" s="7">
        <v>22971</v>
      </c>
      <c r="GF950" s="7">
        <v>22971</v>
      </c>
      <c r="GG950" s="7">
        <v>22971</v>
      </c>
      <c r="GH950" s="7">
        <v>22971</v>
      </c>
      <c r="GI950" s="7">
        <v>22971</v>
      </c>
      <c r="GJ950" s="7">
        <v>22971</v>
      </c>
      <c r="GK950" s="7">
        <v>22972</v>
      </c>
      <c r="GL950" s="39" t="s">
        <v>181</v>
      </c>
      <c r="GM950" s="39" t="s">
        <v>181</v>
      </c>
      <c r="GN950" s="39" t="s">
        <v>181</v>
      </c>
      <c r="GO950" s="39" t="s">
        <v>181</v>
      </c>
      <c r="GP950" s="39" t="s">
        <v>181</v>
      </c>
      <c r="GQ950" s="39" t="s">
        <v>181</v>
      </c>
      <c r="GR950" s="39" t="s">
        <v>181</v>
      </c>
      <c r="GS950" s="39" t="s">
        <v>181</v>
      </c>
    </row>
    <row r="951" spans="1:201" x14ac:dyDescent="0.25">
      <c r="A951" s="11">
        <f>$A$45</f>
        <v>20143</v>
      </c>
      <c r="B951" s="7">
        <v>363</v>
      </c>
      <c r="C951" s="7">
        <v>1391</v>
      </c>
      <c r="D951" s="7">
        <v>2785</v>
      </c>
      <c r="E951" s="7">
        <v>4117</v>
      </c>
      <c r="F951" s="7">
        <v>4923</v>
      </c>
      <c r="G951" s="7">
        <v>5460</v>
      </c>
      <c r="H951" s="7">
        <v>5822</v>
      </c>
      <c r="I951" s="7">
        <v>6166</v>
      </c>
      <c r="J951" s="7">
        <v>6564</v>
      </c>
      <c r="K951" s="7">
        <v>6674</v>
      </c>
      <c r="L951" s="7">
        <v>6765</v>
      </c>
      <c r="M951" s="7">
        <v>6868</v>
      </c>
      <c r="N951" s="7">
        <v>6935</v>
      </c>
      <c r="O951" s="7">
        <v>7004</v>
      </c>
      <c r="P951" s="7">
        <v>7060</v>
      </c>
      <c r="Q951" s="7">
        <v>7095</v>
      </c>
      <c r="R951" s="7">
        <v>7119</v>
      </c>
      <c r="S951" s="7">
        <v>7142</v>
      </c>
      <c r="T951" s="7">
        <v>7150</v>
      </c>
      <c r="U951" s="7">
        <v>7158</v>
      </c>
      <c r="V951" s="7">
        <v>7162</v>
      </c>
      <c r="W951" s="7">
        <v>7167</v>
      </c>
      <c r="X951" s="7">
        <v>7169</v>
      </c>
      <c r="Y951" s="7">
        <v>7170</v>
      </c>
      <c r="Z951" s="7">
        <v>7170</v>
      </c>
      <c r="AA951" s="7">
        <v>7170</v>
      </c>
      <c r="AB951" s="7">
        <v>7171</v>
      </c>
      <c r="AC951" s="7">
        <v>7173</v>
      </c>
      <c r="AD951" s="7">
        <v>7173</v>
      </c>
      <c r="AE951" s="7">
        <v>7174</v>
      </c>
      <c r="AF951" s="7">
        <v>7175</v>
      </c>
      <c r="AG951" s="39" t="s">
        <v>181</v>
      </c>
      <c r="AH951" s="39" t="s">
        <v>181</v>
      </c>
      <c r="AI951" s="39" t="s">
        <v>181</v>
      </c>
      <c r="AJ951" s="39" t="s">
        <v>181</v>
      </c>
      <c r="AK951" s="39" t="s">
        <v>181</v>
      </c>
      <c r="AL951" s="39" t="s">
        <v>181</v>
      </c>
      <c r="AM951" s="39" t="s">
        <v>181</v>
      </c>
      <c r="AN951" s="39" t="s">
        <v>181</v>
      </c>
      <c r="AO951" s="39" t="s">
        <v>181</v>
      </c>
      <c r="AP951" s="7">
        <v>18964</v>
      </c>
      <c r="AQ951" s="7">
        <v>31388</v>
      </c>
      <c r="AR951" s="7">
        <v>33416</v>
      </c>
      <c r="AS951" s="7">
        <v>34255</v>
      </c>
      <c r="AT951" s="7">
        <v>34568</v>
      </c>
      <c r="AU951" s="7">
        <v>34708</v>
      </c>
      <c r="AV951" s="7">
        <v>34790</v>
      </c>
      <c r="AW951" s="7">
        <v>34845</v>
      </c>
      <c r="AX951" s="7">
        <v>34884</v>
      </c>
      <c r="AY951" s="7">
        <v>34905</v>
      </c>
      <c r="AZ951" s="7">
        <v>34922</v>
      </c>
      <c r="BA951" s="7">
        <v>34950</v>
      </c>
      <c r="BB951" s="7">
        <v>34964</v>
      </c>
      <c r="BC951" s="7">
        <v>34967</v>
      </c>
      <c r="BD951" s="7">
        <v>34971</v>
      </c>
      <c r="BE951" s="7">
        <v>34974</v>
      </c>
      <c r="BF951" s="7">
        <v>34977</v>
      </c>
      <c r="BG951" s="7">
        <v>34979</v>
      </c>
      <c r="BH951" s="7">
        <v>34980</v>
      </c>
      <c r="BI951" s="7">
        <v>34980</v>
      </c>
      <c r="BJ951" s="7">
        <v>34980</v>
      </c>
      <c r="BK951" s="7">
        <v>34980</v>
      </c>
      <c r="BL951" s="7">
        <v>34980</v>
      </c>
      <c r="BM951" s="7">
        <v>34980</v>
      </c>
      <c r="BN951" s="7">
        <v>34980</v>
      </c>
      <c r="BO951" s="7">
        <v>34980</v>
      </c>
      <c r="BP951" s="7">
        <v>34980</v>
      </c>
      <c r="BQ951" s="7">
        <v>34980</v>
      </c>
      <c r="BR951" s="7">
        <v>34980</v>
      </c>
      <c r="BS951" s="7">
        <v>34980</v>
      </c>
      <c r="BT951" s="7">
        <v>34980</v>
      </c>
      <c r="BU951" s="39" t="s">
        <v>181</v>
      </c>
      <c r="BV951" s="39" t="s">
        <v>181</v>
      </c>
      <c r="BW951" s="39" t="s">
        <v>181</v>
      </c>
      <c r="BX951" s="39" t="s">
        <v>181</v>
      </c>
      <c r="BY951" s="39" t="s">
        <v>181</v>
      </c>
      <c r="BZ951" s="39" t="s">
        <v>181</v>
      </c>
      <c r="CA951" s="39" t="s">
        <v>181</v>
      </c>
      <c r="CB951" s="39" t="s">
        <v>181</v>
      </c>
      <c r="CC951" s="39" t="s">
        <v>181</v>
      </c>
      <c r="CD951" s="7">
        <v>1196</v>
      </c>
      <c r="CE951" s="7">
        <v>2749</v>
      </c>
      <c r="CF951" s="7">
        <v>3427</v>
      </c>
      <c r="CG951" s="7">
        <v>3725</v>
      </c>
      <c r="CH951" s="7">
        <v>3880</v>
      </c>
      <c r="CI951" s="7">
        <v>3953</v>
      </c>
      <c r="CJ951" s="7">
        <v>3996</v>
      </c>
      <c r="CK951" s="7">
        <v>4035</v>
      </c>
      <c r="CL951" s="7">
        <v>4061</v>
      </c>
      <c r="CM951" s="7">
        <v>4071</v>
      </c>
      <c r="CN951" s="7">
        <v>4079</v>
      </c>
      <c r="CO951" s="7">
        <v>4086</v>
      </c>
      <c r="CP951" s="7">
        <v>4089</v>
      </c>
      <c r="CQ951" s="7">
        <v>4090</v>
      </c>
      <c r="CR951" s="7">
        <v>4092</v>
      </c>
      <c r="CS951" s="7">
        <v>4092</v>
      </c>
      <c r="CT951" s="7">
        <v>4094</v>
      </c>
      <c r="CU951" s="7">
        <v>4095</v>
      </c>
      <c r="CV951" s="7">
        <v>4095</v>
      </c>
      <c r="CW951" s="7">
        <v>4095</v>
      </c>
      <c r="CX951" s="7">
        <v>4096</v>
      </c>
      <c r="CY951" s="7">
        <v>4097</v>
      </c>
      <c r="CZ951" s="7">
        <v>4097</v>
      </c>
      <c r="DA951" s="7">
        <v>4097</v>
      </c>
      <c r="DB951" s="7">
        <v>4097</v>
      </c>
      <c r="DC951" s="7">
        <v>4097</v>
      </c>
      <c r="DD951" s="7">
        <v>4097</v>
      </c>
      <c r="DE951" s="7">
        <v>4097</v>
      </c>
      <c r="DF951" s="7">
        <v>4097</v>
      </c>
      <c r="DG951" s="7">
        <v>4097</v>
      </c>
      <c r="DH951" s="7">
        <v>4097</v>
      </c>
      <c r="DI951" s="39" t="s">
        <v>181</v>
      </c>
      <c r="DJ951" s="39" t="s">
        <v>181</v>
      </c>
      <c r="DK951" s="39" t="s">
        <v>181</v>
      </c>
      <c r="DL951" s="39" t="s">
        <v>181</v>
      </c>
      <c r="DM951" s="39" t="s">
        <v>181</v>
      </c>
      <c r="DN951" s="39" t="s">
        <v>181</v>
      </c>
      <c r="DO951" s="39" t="s">
        <v>181</v>
      </c>
      <c r="DP951" s="39" t="s">
        <v>181</v>
      </c>
      <c r="DQ951" s="39" t="s">
        <v>181</v>
      </c>
      <c r="DR951" s="7">
        <v>1232</v>
      </c>
      <c r="DS951" s="7">
        <v>2919</v>
      </c>
      <c r="DT951" s="7">
        <v>3609</v>
      </c>
      <c r="DU951" s="7">
        <v>4059</v>
      </c>
      <c r="DV951" s="7">
        <v>4335</v>
      </c>
      <c r="DW951" s="7">
        <v>4516</v>
      </c>
      <c r="DX951" s="7">
        <v>4680</v>
      </c>
      <c r="DY951" s="7">
        <v>4804</v>
      </c>
      <c r="DZ951" s="7">
        <v>4919</v>
      </c>
      <c r="EA951" s="7">
        <v>4973</v>
      </c>
      <c r="EB951" s="7">
        <v>5008</v>
      </c>
      <c r="EC951" s="7">
        <v>5035</v>
      </c>
      <c r="ED951" s="7">
        <v>5063</v>
      </c>
      <c r="EE951" s="7">
        <v>5082</v>
      </c>
      <c r="EF951" s="7">
        <v>5098</v>
      </c>
      <c r="EG951" s="7">
        <v>5109</v>
      </c>
      <c r="EH951" s="7">
        <v>5118</v>
      </c>
      <c r="EI951" s="7">
        <v>5126</v>
      </c>
      <c r="EJ951" s="7">
        <v>5135</v>
      </c>
      <c r="EK951" s="7">
        <v>5136</v>
      </c>
      <c r="EL951" s="7">
        <v>5138</v>
      </c>
      <c r="EM951" s="7">
        <v>5139</v>
      </c>
      <c r="EN951" s="7">
        <v>5140</v>
      </c>
      <c r="EO951" s="7">
        <v>5142</v>
      </c>
      <c r="EP951" s="7">
        <v>5144</v>
      </c>
      <c r="EQ951" s="7">
        <v>5144</v>
      </c>
      <c r="ER951" s="7">
        <v>5144</v>
      </c>
      <c r="ES951" s="7">
        <v>5145</v>
      </c>
      <c r="ET951" s="7">
        <v>5146</v>
      </c>
      <c r="EU951" s="7">
        <v>5146</v>
      </c>
      <c r="EV951" s="7">
        <v>5146</v>
      </c>
      <c r="EW951" s="39" t="s">
        <v>181</v>
      </c>
      <c r="EX951" s="39" t="s">
        <v>181</v>
      </c>
      <c r="EY951" s="39" t="s">
        <v>181</v>
      </c>
      <c r="EZ951" s="39" t="s">
        <v>181</v>
      </c>
      <c r="FA951" s="39" t="s">
        <v>181</v>
      </c>
      <c r="FB951" s="39" t="s">
        <v>181</v>
      </c>
      <c r="FC951" s="39" t="s">
        <v>181</v>
      </c>
      <c r="FD951" s="39" t="s">
        <v>181</v>
      </c>
      <c r="FE951" s="39" t="s">
        <v>181</v>
      </c>
      <c r="FF951" s="7">
        <v>15649</v>
      </c>
      <c r="FG951" s="7">
        <v>21499</v>
      </c>
      <c r="FH951" s="7">
        <v>22122</v>
      </c>
      <c r="FI951" s="7">
        <v>22382</v>
      </c>
      <c r="FJ951" s="7">
        <v>22546</v>
      </c>
      <c r="FK951" s="7">
        <v>22604</v>
      </c>
      <c r="FL951" s="7">
        <v>22649</v>
      </c>
      <c r="FM951" s="7">
        <v>22672</v>
      </c>
      <c r="FN951" s="7">
        <v>22693</v>
      </c>
      <c r="FO951" s="7">
        <v>22704</v>
      </c>
      <c r="FP951" s="7">
        <v>22712</v>
      </c>
      <c r="FQ951" s="7">
        <v>22721</v>
      </c>
      <c r="FR951" s="7">
        <v>22726</v>
      </c>
      <c r="FS951" s="7">
        <v>22731</v>
      </c>
      <c r="FT951" s="7">
        <v>22736</v>
      </c>
      <c r="FU951" s="7">
        <v>22739</v>
      </c>
      <c r="FV951" s="7">
        <v>22742</v>
      </c>
      <c r="FW951" s="7">
        <v>22743</v>
      </c>
      <c r="FX951" s="7">
        <v>22744</v>
      </c>
      <c r="FY951" s="7">
        <v>22745</v>
      </c>
      <c r="FZ951" s="7">
        <v>22746</v>
      </c>
      <c r="GA951" s="7">
        <v>22748</v>
      </c>
      <c r="GB951" s="7">
        <v>22748</v>
      </c>
      <c r="GC951" s="7">
        <v>22750</v>
      </c>
      <c r="GD951" s="7">
        <v>22751</v>
      </c>
      <c r="GE951" s="7">
        <v>22751</v>
      </c>
      <c r="GF951" s="7">
        <v>22754</v>
      </c>
      <c r="GG951" s="7">
        <v>22755</v>
      </c>
      <c r="GH951" s="7">
        <v>22756</v>
      </c>
      <c r="GI951" s="7">
        <v>22756</v>
      </c>
      <c r="GJ951" s="7">
        <v>22756</v>
      </c>
      <c r="GK951" s="39" t="s">
        <v>181</v>
      </c>
      <c r="GL951" s="39" t="s">
        <v>181</v>
      </c>
      <c r="GM951" s="39" t="s">
        <v>181</v>
      </c>
      <c r="GN951" s="39" t="s">
        <v>181</v>
      </c>
      <c r="GO951" s="39" t="s">
        <v>181</v>
      </c>
      <c r="GP951" s="39" t="s">
        <v>181</v>
      </c>
      <c r="GQ951" s="39" t="s">
        <v>181</v>
      </c>
      <c r="GR951" s="39" t="s">
        <v>181</v>
      </c>
      <c r="GS951" s="39" t="s">
        <v>181</v>
      </c>
    </row>
    <row r="952" spans="1:201" x14ac:dyDescent="0.25">
      <c r="A952" s="11">
        <f>$A$46</f>
        <v>20144</v>
      </c>
      <c r="B952" s="7">
        <v>356</v>
      </c>
      <c r="C952" s="7">
        <v>1375</v>
      </c>
      <c r="D952" s="7">
        <v>2955</v>
      </c>
      <c r="E952" s="7">
        <v>4219</v>
      </c>
      <c r="F952" s="7">
        <v>5051</v>
      </c>
      <c r="G952" s="7">
        <v>5600</v>
      </c>
      <c r="H952" s="7">
        <v>5991</v>
      </c>
      <c r="I952" s="7">
        <v>6339</v>
      </c>
      <c r="J952" s="7">
        <v>6803</v>
      </c>
      <c r="K952" s="7">
        <v>6914</v>
      </c>
      <c r="L952" s="7">
        <v>7020</v>
      </c>
      <c r="M952" s="7">
        <v>7101</v>
      </c>
      <c r="N952" s="7">
        <v>7177</v>
      </c>
      <c r="O952" s="7">
        <v>7250</v>
      </c>
      <c r="P952" s="7">
        <v>7299</v>
      </c>
      <c r="Q952" s="7">
        <v>7335</v>
      </c>
      <c r="R952" s="7">
        <v>7362</v>
      </c>
      <c r="S952" s="7">
        <v>7373</v>
      </c>
      <c r="T952" s="7">
        <v>7387</v>
      </c>
      <c r="U952" s="7">
        <v>7397</v>
      </c>
      <c r="V952" s="7">
        <v>7407</v>
      </c>
      <c r="W952" s="7">
        <v>7411</v>
      </c>
      <c r="X952" s="7">
        <v>7415</v>
      </c>
      <c r="Y952" s="7">
        <v>7417</v>
      </c>
      <c r="Z952" s="7">
        <v>7418</v>
      </c>
      <c r="AA952" s="7">
        <v>7419</v>
      </c>
      <c r="AB952" s="7">
        <v>7421</v>
      </c>
      <c r="AC952" s="7">
        <v>7423</v>
      </c>
      <c r="AD952" s="7">
        <v>7423</v>
      </c>
      <c r="AE952" s="7">
        <v>7424</v>
      </c>
      <c r="AF952" s="39" t="s">
        <v>181</v>
      </c>
      <c r="AG952" s="39" t="s">
        <v>181</v>
      </c>
      <c r="AH952" s="39" t="s">
        <v>181</v>
      </c>
      <c r="AI952" s="39" t="s">
        <v>181</v>
      </c>
      <c r="AJ952" s="39" t="s">
        <v>181</v>
      </c>
      <c r="AK952" s="39" t="s">
        <v>181</v>
      </c>
      <c r="AL952" s="39" t="s">
        <v>181</v>
      </c>
      <c r="AM952" s="39" t="s">
        <v>181</v>
      </c>
      <c r="AN952" s="39" t="s">
        <v>181</v>
      </c>
      <c r="AO952" s="39" t="s">
        <v>181</v>
      </c>
      <c r="AP952" s="7">
        <v>19100</v>
      </c>
      <c r="AQ952" s="7">
        <v>31968</v>
      </c>
      <c r="AR952" s="7">
        <v>34133</v>
      </c>
      <c r="AS952" s="7">
        <v>34857</v>
      </c>
      <c r="AT952" s="7">
        <v>35141</v>
      </c>
      <c r="AU952" s="7">
        <v>35313</v>
      </c>
      <c r="AV952" s="7">
        <v>35397</v>
      </c>
      <c r="AW952" s="7">
        <v>35450</v>
      </c>
      <c r="AX952" s="7">
        <v>35495</v>
      </c>
      <c r="AY952" s="7">
        <v>35519</v>
      </c>
      <c r="AZ952" s="7">
        <v>35537</v>
      </c>
      <c r="BA952" s="7">
        <v>35555</v>
      </c>
      <c r="BB952" s="7">
        <v>35565</v>
      </c>
      <c r="BC952" s="7">
        <v>35571</v>
      </c>
      <c r="BD952" s="7">
        <v>35576</v>
      </c>
      <c r="BE952" s="7">
        <v>35578</v>
      </c>
      <c r="BF952" s="7">
        <v>35579</v>
      </c>
      <c r="BG952" s="7">
        <v>35579</v>
      </c>
      <c r="BH952" s="7">
        <v>35580</v>
      </c>
      <c r="BI952" s="7">
        <v>35581</v>
      </c>
      <c r="BJ952" s="7">
        <v>35581</v>
      </c>
      <c r="BK952" s="7">
        <v>35581</v>
      </c>
      <c r="BL952" s="7">
        <v>35581</v>
      </c>
      <c r="BM952" s="7">
        <v>35581</v>
      </c>
      <c r="BN952" s="7">
        <v>35581</v>
      </c>
      <c r="BO952" s="7">
        <v>35581</v>
      </c>
      <c r="BP952" s="7">
        <v>35583</v>
      </c>
      <c r="BQ952" s="7">
        <v>35583</v>
      </c>
      <c r="BR952" s="7">
        <v>35583</v>
      </c>
      <c r="BS952" s="7">
        <v>35583</v>
      </c>
      <c r="BT952" s="39" t="s">
        <v>181</v>
      </c>
      <c r="BU952" s="39" t="s">
        <v>181</v>
      </c>
      <c r="BV952" s="39" t="s">
        <v>181</v>
      </c>
      <c r="BW952" s="39" t="s">
        <v>181</v>
      </c>
      <c r="BX952" s="39" t="s">
        <v>181</v>
      </c>
      <c r="BY952" s="39" t="s">
        <v>181</v>
      </c>
      <c r="BZ952" s="39" t="s">
        <v>181</v>
      </c>
      <c r="CA952" s="39" t="s">
        <v>181</v>
      </c>
      <c r="CB952" s="39" t="s">
        <v>181</v>
      </c>
      <c r="CC952" s="39" t="s">
        <v>181</v>
      </c>
      <c r="CD952" s="7">
        <v>1177</v>
      </c>
      <c r="CE952" s="7">
        <v>2789</v>
      </c>
      <c r="CF952" s="7">
        <v>3515</v>
      </c>
      <c r="CG952" s="7">
        <v>3820</v>
      </c>
      <c r="CH952" s="7">
        <v>3968</v>
      </c>
      <c r="CI952" s="7">
        <v>4040</v>
      </c>
      <c r="CJ952" s="7">
        <v>4097</v>
      </c>
      <c r="CK952" s="7">
        <v>4129</v>
      </c>
      <c r="CL952" s="7">
        <v>4159</v>
      </c>
      <c r="CM952" s="7">
        <v>4165</v>
      </c>
      <c r="CN952" s="7">
        <v>4175</v>
      </c>
      <c r="CO952" s="7">
        <v>4182</v>
      </c>
      <c r="CP952" s="7">
        <v>4186</v>
      </c>
      <c r="CQ952" s="7">
        <v>4190</v>
      </c>
      <c r="CR952" s="7">
        <v>4197</v>
      </c>
      <c r="CS952" s="7">
        <v>4198</v>
      </c>
      <c r="CT952" s="7">
        <v>4200</v>
      </c>
      <c r="CU952" s="7">
        <v>4202</v>
      </c>
      <c r="CV952" s="7">
        <v>4203</v>
      </c>
      <c r="CW952" s="7">
        <v>4204</v>
      </c>
      <c r="CX952" s="7">
        <v>4205</v>
      </c>
      <c r="CY952" s="7">
        <v>4205</v>
      </c>
      <c r="CZ952" s="7">
        <v>4206</v>
      </c>
      <c r="DA952" s="7">
        <v>4206</v>
      </c>
      <c r="DB952" s="7">
        <v>4206</v>
      </c>
      <c r="DC952" s="7">
        <v>4206</v>
      </c>
      <c r="DD952" s="7">
        <v>4206</v>
      </c>
      <c r="DE952" s="7">
        <v>4206</v>
      </c>
      <c r="DF952" s="7">
        <v>4206</v>
      </c>
      <c r="DG952" s="7">
        <v>4206</v>
      </c>
      <c r="DH952" s="39" t="s">
        <v>181</v>
      </c>
      <c r="DI952" s="39" t="s">
        <v>181</v>
      </c>
      <c r="DJ952" s="39" t="s">
        <v>181</v>
      </c>
      <c r="DK952" s="39" t="s">
        <v>181</v>
      </c>
      <c r="DL952" s="39" t="s">
        <v>181</v>
      </c>
      <c r="DM952" s="39" t="s">
        <v>181</v>
      </c>
      <c r="DN952" s="39" t="s">
        <v>181</v>
      </c>
      <c r="DO952" s="39" t="s">
        <v>181</v>
      </c>
      <c r="DP952" s="39" t="s">
        <v>181</v>
      </c>
      <c r="DQ952" s="39" t="s">
        <v>181</v>
      </c>
      <c r="DR952" s="7">
        <v>1104</v>
      </c>
      <c r="DS952" s="7">
        <v>3030</v>
      </c>
      <c r="DT952" s="7">
        <v>3820</v>
      </c>
      <c r="DU952" s="7">
        <v>4266</v>
      </c>
      <c r="DV952" s="7">
        <v>4505</v>
      </c>
      <c r="DW952" s="7">
        <v>4749</v>
      </c>
      <c r="DX952" s="7">
        <v>4926</v>
      </c>
      <c r="DY952" s="7">
        <v>5051</v>
      </c>
      <c r="DZ952" s="7">
        <v>5177</v>
      </c>
      <c r="EA952" s="7">
        <v>5231</v>
      </c>
      <c r="EB952" s="7">
        <v>5264</v>
      </c>
      <c r="EC952" s="7">
        <v>5297</v>
      </c>
      <c r="ED952" s="7">
        <v>5314</v>
      </c>
      <c r="EE952" s="7">
        <v>5329</v>
      </c>
      <c r="EF952" s="7">
        <v>5344</v>
      </c>
      <c r="EG952" s="7">
        <v>5361</v>
      </c>
      <c r="EH952" s="7">
        <v>5368</v>
      </c>
      <c r="EI952" s="7">
        <v>5378</v>
      </c>
      <c r="EJ952" s="7">
        <v>5383</v>
      </c>
      <c r="EK952" s="7">
        <v>5390</v>
      </c>
      <c r="EL952" s="7">
        <v>5397</v>
      </c>
      <c r="EM952" s="7">
        <v>5399</v>
      </c>
      <c r="EN952" s="7">
        <v>5400</v>
      </c>
      <c r="EO952" s="7">
        <v>5401</v>
      </c>
      <c r="EP952" s="7">
        <v>5403</v>
      </c>
      <c r="EQ952" s="7">
        <v>5404</v>
      </c>
      <c r="ER952" s="7">
        <v>5405</v>
      </c>
      <c r="ES952" s="7">
        <v>5405</v>
      </c>
      <c r="ET952" s="7">
        <v>5405</v>
      </c>
      <c r="EU952" s="7">
        <v>5405</v>
      </c>
      <c r="EV952" s="39" t="s">
        <v>181</v>
      </c>
      <c r="EW952" s="39" t="s">
        <v>181</v>
      </c>
      <c r="EX952" s="39" t="s">
        <v>181</v>
      </c>
      <c r="EY952" s="39" t="s">
        <v>181</v>
      </c>
      <c r="EZ952" s="39" t="s">
        <v>181</v>
      </c>
      <c r="FA952" s="39" t="s">
        <v>181</v>
      </c>
      <c r="FB952" s="39" t="s">
        <v>181</v>
      </c>
      <c r="FC952" s="39" t="s">
        <v>181</v>
      </c>
      <c r="FD952" s="39" t="s">
        <v>181</v>
      </c>
      <c r="FE952" s="39" t="s">
        <v>181</v>
      </c>
      <c r="FF952" s="7">
        <v>13673</v>
      </c>
      <c r="FG952" s="7">
        <v>19943</v>
      </c>
      <c r="FH952" s="7">
        <v>20570</v>
      </c>
      <c r="FI952" s="7">
        <v>20820</v>
      </c>
      <c r="FJ952" s="7">
        <v>20931</v>
      </c>
      <c r="FK952" s="7">
        <v>20980</v>
      </c>
      <c r="FL952" s="7">
        <v>21003</v>
      </c>
      <c r="FM952" s="7">
        <v>21025</v>
      </c>
      <c r="FN952" s="7">
        <v>21044</v>
      </c>
      <c r="FO952" s="7">
        <v>21057</v>
      </c>
      <c r="FP952" s="7">
        <v>21061</v>
      </c>
      <c r="FQ952" s="7">
        <v>21071</v>
      </c>
      <c r="FR952" s="7">
        <v>21074</v>
      </c>
      <c r="FS952" s="7">
        <v>21081</v>
      </c>
      <c r="FT952" s="7">
        <v>21081</v>
      </c>
      <c r="FU952" s="7">
        <v>21084</v>
      </c>
      <c r="FV952" s="7">
        <v>21085</v>
      </c>
      <c r="FW952" s="7">
        <v>21085</v>
      </c>
      <c r="FX952" s="7">
        <v>21085</v>
      </c>
      <c r="FY952" s="7">
        <v>21087</v>
      </c>
      <c r="FZ952" s="7">
        <v>21088</v>
      </c>
      <c r="GA952" s="7">
        <v>21088</v>
      </c>
      <c r="GB952" s="7">
        <v>21090</v>
      </c>
      <c r="GC952" s="7">
        <v>21090</v>
      </c>
      <c r="GD952" s="7">
        <v>21091</v>
      </c>
      <c r="GE952" s="7">
        <v>21091</v>
      </c>
      <c r="GF952" s="7">
        <v>21091</v>
      </c>
      <c r="GG952" s="7">
        <v>21091</v>
      </c>
      <c r="GH952" s="7">
        <v>21091</v>
      </c>
      <c r="GI952" s="7">
        <v>21091</v>
      </c>
      <c r="GJ952" s="39" t="s">
        <v>181</v>
      </c>
      <c r="GK952" s="39" t="s">
        <v>181</v>
      </c>
      <c r="GL952" s="39" t="s">
        <v>181</v>
      </c>
      <c r="GM952" s="39" t="s">
        <v>181</v>
      </c>
      <c r="GN952" s="39" t="s">
        <v>181</v>
      </c>
      <c r="GO952" s="39" t="s">
        <v>181</v>
      </c>
      <c r="GP952" s="39" t="s">
        <v>181</v>
      </c>
      <c r="GQ952" s="39" t="s">
        <v>181</v>
      </c>
      <c r="GR952" s="39" t="s">
        <v>181</v>
      </c>
      <c r="GS952" s="39" t="s">
        <v>181</v>
      </c>
    </row>
    <row r="953" spans="1:201" x14ac:dyDescent="0.25">
      <c r="A953" s="11">
        <f>$A$47</f>
        <v>20151</v>
      </c>
      <c r="B953" s="7">
        <v>378</v>
      </c>
      <c r="C953" s="7">
        <v>1601</v>
      </c>
      <c r="D953" s="7">
        <v>3118</v>
      </c>
      <c r="E953" s="7">
        <v>4307</v>
      </c>
      <c r="F953" s="7">
        <v>5102</v>
      </c>
      <c r="G953" s="7">
        <v>5620</v>
      </c>
      <c r="H953" s="7">
        <v>5985</v>
      </c>
      <c r="I953" s="7">
        <v>6272</v>
      </c>
      <c r="J953" s="7">
        <v>6747</v>
      </c>
      <c r="K953" s="7">
        <v>6870</v>
      </c>
      <c r="L953" s="7">
        <v>6949</v>
      </c>
      <c r="M953" s="7">
        <v>7032</v>
      </c>
      <c r="N953" s="7">
        <v>7107</v>
      </c>
      <c r="O953" s="7">
        <v>7160</v>
      </c>
      <c r="P953" s="7">
        <v>7217</v>
      </c>
      <c r="Q953" s="7">
        <v>7246</v>
      </c>
      <c r="R953" s="7">
        <v>7269</v>
      </c>
      <c r="S953" s="7">
        <v>7292</v>
      </c>
      <c r="T953" s="7">
        <v>7303</v>
      </c>
      <c r="U953" s="7">
        <v>7314</v>
      </c>
      <c r="V953" s="7">
        <v>7320</v>
      </c>
      <c r="W953" s="7">
        <v>7322</v>
      </c>
      <c r="X953" s="7">
        <v>7325</v>
      </c>
      <c r="Y953" s="7">
        <v>7325</v>
      </c>
      <c r="Z953" s="7">
        <v>7325</v>
      </c>
      <c r="AA953" s="7">
        <v>7327</v>
      </c>
      <c r="AB953" s="7">
        <v>7328</v>
      </c>
      <c r="AC953" s="7">
        <v>7331</v>
      </c>
      <c r="AD953" s="7">
        <v>7332</v>
      </c>
      <c r="AE953" s="39" t="s">
        <v>181</v>
      </c>
      <c r="AF953" s="39" t="s">
        <v>181</v>
      </c>
      <c r="AG953" s="39" t="s">
        <v>181</v>
      </c>
      <c r="AH953" s="39" t="s">
        <v>181</v>
      </c>
      <c r="AI953" s="39" t="s">
        <v>181</v>
      </c>
      <c r="AJ953" s="39" t="s">
        <v>181</v>
      </c>
      <c r="AK953" s="39" t="s">
        <v>181</v>
      </c>
      <c r="AL953" s="39" t="s">
        <v>181</v>
      </c>
      <c r="AM953" s="39" t="s">
        <v>181</v>
      </c>
      <c r="AN953" s="39" t="s">
        <v>181</v>
      </c>
      <c r="AO953" s="39" t="s">
        <v>181</v>
      </c>
      <c r="AP953" s="7">
        <v>19009</v>
      </c>
      <c r="AQ953" s="7">
        <v>31120</v>
      </c>
      <c r="AR953" s="7">
        <v>32878</v>
      </c>
      <c r="AS953" s="7">
        <v>33546</v>
      </c>
      <c r="AT953" s="7">
        <v>33852</v>
      </c>
      <c r="AU953" s="7">
        <v>33980</v>
      </c>
      <c r="AV953" s="7">
        <v>34048</v>
      </c>
      <c r="AW953" s="7">
        <v>34118</v>
      </c>
      <c r="AX953" s="7">
        <v>34160</v>
      </c>
      <c r="AY953" s="7">
        <v>34182</v>
      </c>
      <c r="AZ953" s="7">
        <v>34196</v>
      </c>
      <c r="BA953" s="7">
        <v>34219</v>
      </c>
      <c r="BB953" s="7">
        <v>34230</v>
      </c>
      <c r="BC953" s="7">
        <v>34232</v>
      </c>
      <c r="BD953" s="7">
        <v>34235</v>
      </c>
      <c r="BE953" s="7">
        <v>34238</v>
      </c>
      <c r="BF953" s="7">
        <v>34240</v>
      </c>
      <c r="BG953" s="7">
        <v>34242</v>
      </c>
      <c r="BH953" s="7">
        <v>34242</v>
      </c>
      <c r="BI953" s="7">
        <v>34242</v>
      </c>
      <c r="BJ953" s="7">
        <v>34242</v>
      </c>
      <c r="BK953" s="7">
        <v>34242</v>
      </c>
      <c r="BL953" s="7">
        <v>34242</v>
      </c>
      <c r="BM953" s="7">
        <v>34242</v>
      </c>
      <c r="BN953" s="7">
        <v>34242</v>
      </c>
      <c r="BO953" s="7">
        <v>34242</v>
      </c>
      <c r="BP953" s="7">
        <v>34242</v>
      </c>
      <c r="BQ953" s="7">
        <v>34243</v>
      </c>
      <c r="BR953" s="7">
        <v>34243</v>
      </c>
      <c r="BS953" s="39" t="s">
        <v>181</v>
      </c>
      <c r="BT953" s="39" t="s">
        <v>181</v>
      </c>
      <c r="BU953" s="39" t="s">
        <v>181</v>
      </c>
      <c r="BV953" s="39" t="s">
        <v>181</v>
      </c>
      <c r="BW953" s="39" t="s">
        <v>181</v>
      </c>
      <c r="BX953" s="39" t="s">
        <v>181</v>
      </c>
      <c r="BY953" s="39" t="s">
        <v>181</v>
      </c>
      <c r="BZ953" s="39" t="s">
        <v>181</v>
      </c>
      <c r="CA953" s="39" t="s">
        <v>181</v>
      </c>
      <c r="CB953" s="39" t="s">
        <v>181</v>
      </c>
      <c r="CC953" s="39" t="s">
        <v>181</v>
      </c>
      <c r="CD953" s="7">
        <v>1044</v>
      </c>
      <c r="CE953" s="7">
        <v>2608</v>
      </c>
      <c r="CF953" s="7">
        <v>3264</v>
      </c>
      <c r="CG953" s="7">
        <v>3550</v>
      </c>
      <c r="CH953" s="7">
        <v>3700</v>
      </c>
      <c r="CI953" s="7">
        <v>3788</v>
      </c>
      <c r="CJ953" s="7">
        <v>3836</v>
      </c>
      <c r="CK953" s="7">
        <v>3875</v>
      </c>
      <c r="CL953" s="7">
        <v>3908</v>
      </c>
      <c r="CM953" s="7">
        <v>3927</v>
      </c>
      <c r="CN953" s="7">
        <v>3937</v>
      </c>
      <c r="CO953" s="7">
        <v>3939</v>
      </c>
      <c r="CP953" s="7">
        <v>3942</v>
      </c>
      <c r="CQ953" s="7">
        <v>3947</v>
      </c>
      <c r="CR953" s="7">
        <v>3948</v>
      </c>
      <c r="CS953" s="7">
        <v>3950</v>
      </c>
      <c r="CT953" s="7">
        <v>3952</v>
      </c>
      <c r="CU953" s="7">
        <v>3956</v>
      </c>
      <c r="CV953" s="7">
        <v>3956</v>
      </c>
      <c r="CW953" s="7">
        <v>3957</v>
      </c>
      <c r="CX953" s="7">
        <v>3957</v>
      </c>
      <c r="CY953" s="7">
        <v>3957</v>
      </c>
      <c r="CZ953" s="7">
        <v>3957</v>
      </c>
      <c r="DA953" s="7">
        <v>3958</v>
      </c>
      <c r="DB953" s="7">
        <v>3958</v>
      </c>
      <c r="DC953" s="7">
        <v>3958</v>
      </c>
      <c r="DD953" s="7">
        <v>3958</v>
      </c>
      <c r="DE953" s="7">
        <v>3958</v>
      </c>
      <c r="DF953" s="7">
        <v>3959</v>
      </c>
      <c r="DG953" s="39" t="s">
        <v>181</v>
      </c>
      <c r="DH953" s="39" t="s">
        <v>181</v>
      </c>
      <c r="DI953" s="39" t="s">
        <v>181</v>
      </c>
      <c r="DJ953" s="39" t="s">
        <v>181</v>
      </c>
      <c r="DK953" s="39" t="s">
        <v>181</v>
      </c>
      <c r="DL953" s="39" t="s">
        <v>181</v>
      </c>
      <c r="DM953" s="39" t="s">
        <v>181</v>
      </c>
      <c r="DN953" s="39" t="s">
        <v>181</v>
      </c>
      <c r="DO953" s="39" t="s">
        <v>181</v>
      </c>
      <c r="DP953" s="39" t="s">
        <v>181</v>
      </c>
      <c r="DQ953" s="39" t="s">
        <v>181</v>
      </c>
      <c r="DR953" s="7">
        <v>1242</v>
      </c>
      <c r="DS953" s="7">
        <v>3107</v>
      </c>
      <c r="DT953" s="7">
        <v>3820</v>
      </c>
      <c r="DU953" s="7">
        <v>4175</v>
      </c>
      <c r="DV953" s="7">
        <v>4484</v>
      </c>
      <c r="DW953" s="7">
        <v>4716</v>
      </c>
      <c r="DX953" s="7">
        <v>4881</v>
      </c>
      <c r="DY953" s="7">
        <v>4993</v>
      </c>
      <c r="DZ953" s="7">
        <v>5109</v>
      </c>
      <c r="EA953" s="7">
        <v>5164</v>
      </c>
      <c r="EB953" s="7">
        <v>5201</v>
      </c>
      <c r="EC953" s="7">
        <v>5232</v>
      </c>
      <c r="ED953" s="7">
        <v>5260</v>
      </c>
      <c r="EE953" s="7">
        <v>5277</v>
      </c>
      <c r="EF953" s="7">
        <v>5284</v>
      </c>
      <c r="EG953" s="7">
        <v>5297</v>
      </c>
      <c r="EH953" s="7">
        <v>5303</v>
      </c>
      <c r="EI953" s="7">
        <v>5306</v>
      </c>
      <c r="EJ953" s="7">
        <v>5314</v>
      </c>
      <c r="EK953" s="7">
        <v>5319</v>
      </c>
      <c r="EL953" s="7">
        <v>5321</v>
      </c>
      <c r="EM953" s="7">
        <v>5322</v>
      </c>
      <c r="EN953" s="7">
        <v>5328</v>
      </c>
      <c r="EO953" s="7">
        <v>5332</v>
      </c>
      <c r="EP953" s="7">
        <v>5334</v>
      </c>
      <c r="EQ953" s="7">
        <v>5336</v>
      </c>
      <c r="ER953" s="7">
        <v>5339</v>
      </c>
      <c r="ES953" s="7">
        <v>5341</v>
      </c>
      <c r="ET953" s="7">
        <v>5341</v>
      </c>
      <c r="EU953" s="39" t="s">
        <v>181</v>
      </c>
      <c r="EV953" s="39" t="s">
        <v>181</v>
      </c>
      <c r="EW953" s="39" t="s">
        <v>181</v>
      </c>
      <c r="EX953" s="39" t="s">
        <v>181</v>
      </c>
      <c r="EY953" s="39" t="s">
        <v>181</v>
      </c>
      <c r="EZ953" s="39" t="s">
        <v>181</v>
      </c>
      <c r="FA953" s="39" t="s">
        <v>181</v>
      </c>
      <c r="FB953" s="39" t="s">
        <v>181</v>
      </c>
      <c r="FC953" s="39" t="s">
        <v>181</v>
      </c>
      <c r="FD953" s="39" t="s">
        <v>181</v>
      </c>
      <c r="FE953" s="39" t="s">
        <v>181</v>
      </c>
      <c r="FF953" s="7">
        <v>14559</v>
      </c>
      <c r="FG953" s="7">
        <v>20238</v>
      </c>
      <c r="FH953" s="7">
        <v>20862</v>
      </c>
      <c r="FI953" s="7">
        <v>21092</v>
      </c>
      <c r="FJ953" s="7">
        <v>21237</v>
      </c>
      <c r="FK953" s="7">
        <v>21327</v>
      </c>
      <c r="FL953" s="7">
        <v>21364</v>
      </c>
      <c r="FM953" s="7">
        <v>21383</v>
      </c>
      <c r="FN953" s="7">
        <v>21405</v>
      </c>
      <c r="FO953" s="7">
        <v>21420</v>
      </c>
      <c r="FP953" s="7">
        <v>21430</v>
      </c>
      <c r="FQ953" s="7">
        <v>21433</v>
      </c>
      <c r="FR953" s="7">
        <v>21440</v>
      </c>
      <c r="FS953" s="7">
        <v>21443</v>
      </c>
      <c r="FT953" s="7">
        <v>21447</v>
      </c>
      <c r="FU953" s="7">
        <v>21449</v>
      </c>
      <c r="FV953" s="7">
        <v>21451</v>
      </c>
      <c r="FW953" s="7">
        <v>21453</v>
      </c>
      <c r="FX953" s="7">
        <v>21453</v>
      </c>
      <c r="FY953" s="7">
        <v>21454</v>
      </c>
      <c r="FZ953" s="7">
        <v>21455</v>
      </c>
      <c r="GA953" s="7">
        <v>21456</v>
      </c>
      <c r="GB953" s="7">
        <v>21456</v>
      </c>
      <c r="GC953" s="7">
        <v>21457</v>
      </c>
      <c r="GD953" s="7">
        <v>21458</v>
      </c>
      <c r="GE953" s="7">
        <v>21458</v>
      </c>
      <c r="GF953" s="7">
        <v>21458</v>
      </c>
      <c r="GG953" s="7">
        <v>21458</v>
      </c>
      <c r="GH953" s="7">
        <v>21458</v>
      </c>
      <c r="GI953" s="39" t="s">
        <v>181</v>
      </c>
      <c r="GJ953" s="39" t="s">
        <v>181</v>
      </c>
      <c r="GK953" s="39" t="s">
        <v>181</v>
      </c>
      <c r="GL953" s="39" t="s">
        <v>181</v>
      </c>
      <c r="GM953" s="39" t="s">
        <v>181</v>
      </c>
      <c r="GN953" s="39" t="s">
        <v>181</v>
      </c>
      <c r="GO953" s="39" t="s">
        <v>181</v>
      </c>
      <c r="GP953" s="39" t="s">
        <v>181</v>
      </c>
      <c r="GQ953" s="39" t="s">
        <v>181</v>
      </c>
      <c r="GR953" s="39" t="s">
        <v>181</v>
      </c>
      <c r="GS953" s="39" t="s">
        <v>181</v>
      </c>
    </row>
    <row r="954" spans="1:201" x14ac:dyDescent="0.25">
      <c r="A954" s="11">
        <f>$A$48</f>
        <v>20152</v>
      </c>
      <c r="B954" s="7">
        <v>555</v>
      </c>
      <c r="C954" s="7">
        <v>1913</v>
      </c>
      <c r="D954" s="7">
        <v>3287</v>
      </c>
      <c r="E954" s="7">
        <v>4434</v>
      </c>
      <c r="F954" s="7">
        <v>5214</v>
      </c>
      <c r="G954" s="7">
        <v>5697</v>
      </c>
      <c r="H954" s="7">
        <v>6011</v>
      </c>
      <c r="I954" s="7">
        <v>6329</v>
      </c>
      <c r="J954" s="7">
        <v>6768</v>
      </c>
      <c r="K954" s="7">
        <v>6884</v>
      </c>
      <c r="L954" s="7">
        <v>6958</v>
      </c>
      <c r="M954" s="7">
        <v>7029</v>
      </c>
      <c r="N954" s="7">
        <v>7099</v>
      </c>
      <c r="O954" s="7">
        <v>7158</v>
      </c>
      <c r="P954" s="7">
        <v>7214</v>
      </c>
      <c r="Q954" s="7">
        <v>7264</v>
      </c>
      <c r="R954" s="7">
        <v>7302</v>
      </c>
      <c r="S954" s="7">
        <v>7320</v>
      </c>
      <c r="T954" s="7">
        <v>7333</v>
      </c>
      <c r="U954" s="7">
        <v>7343</v>
      </c>
      <c r="V954" s="7">
        <v>7345</v>
      </c>
      <c r="W954" s="7">
        <v>7347</v>
      </c>
      <c r="X954" s="7">
        <v>7348</v>
      </c>
      <c r="Y954" s="7">
        <v>7348</v>
      </c>
      <c r="Z954" s="7">
        <v>7349</v>
      </c>
      <c r="AA954" s="7">
        <v>7350</v>
      </c>
      <c r="AB954" s="7">
        <v>7355</v>
      </c>
      <c r="AC954" s="7">
        <v>7357</v>
      </c>
      <c r="AD954" s="39" t="s">
        <v>181</v>
      </c>
      <c r="AE954" s="39" t="s">
        <v>181</v>
      </c>
      <c r="AF954" s="39" t="s">
        <v>181</v>
      </c>
      <c r="AG954" s="39" t="s">
        <v>181</v>
      </c>
      <c r="AH954" s="39" t="s">
        <v>181</v>
      </c>
      <c r="AI954" s="39" t="s">
        <v>181</v>
      </c>
      <c r="AJ954" s="39" t="s">
        <v>181</v>
      </c>
      <c r="AK954" s="39" t="s">
        <v>181</v>
      </c>
      <c r="AL954" s="39" t="s">
        <v>181</v>
      </c>
      <c r="AM954" s="39" t="s">
        <v>181</v>
      </c>
      <c r="AN954" s="39" t="s">
        <v>181</v>
      </c>
      <c r="AO954" s="39" t="s">
        <v>181</v>
      </c>
      <c r="AP954" s="7">
        <v>20868</v>
      </c>
      <c r="AQ954" s="7">
        <v>32632</v>
      </c>
      <c r="AR954" s="7">
        <v>34352</v>
      </c>
      <c r="AS954" s="7">
        <v>35081</v>
      </c>
      <c r="AT954" s="7">
        <v>35355</v>
      </c>
      <c r="AU954" s="7">
        <v>35486</v>
      </c>
      <c r="AV954" s="7">
        <v>35570</v>
      </c>
      <c r="AW954" s="7">
        <v>35626</v>
      </c>
      <c r="AX954" s="7">
        <v>35670</v>
      </c>
      <c r="AY954" s="7">
        <v>35694</v>
      </c>
      <c r="AZ954" s="7">
        <v>35715</v>
      </c>
      <c r="BA954" s="7">
        <v>35727</v>
      </c>
      <c r="BB954" s="7">
        <v>35744</v>
      </c>
      <c r="BC954" s="7">
        <v>35748</v>
      </c>
      <c r="BD954" s="7">
        <v>35750</v>
      </c>
      <c r="BE954" s="7">
        <v>35751</v>
      </c>
      <c r="BF954" s="7">
        <v>35753</v>
      </c>
      <c r="BG954" s="7">
        <v>35754</v>
      </c>
      <c r="BH954" s="7">
        <v>35756</v>
      </c>
      <c r="BI954" s="7">
        <v>35756</v>
      </c>
      <c r="BJ954" s="7">
        <v>35756</v>
      </c>
      <c r="BK954" s="7">
        <v>35756</v>
      </c>
      <c r="BL954" s="7">
        <v>35756</v>
      </c>
      <c r="BM954" s="7">
        <v>35756</v>
      </c>
      <c r="BN954" s="7">
        <v>35756</v>
      </c>
      <c r="BO954" s="7">
        <v>35756</v>
      </c>
      <c r="BP954" s="7">
        <v>35756</v>
      </c>
      <c r="BQ954" s="7">
        <v>35756</v>
      </c>
      <c r="BR954" s="39" t="s">
        <v>181</v>
      </c>
      <c r="BS954" s="39" t="s">
        <v>181</v>
      </c>
      <c r="BT954" s="39" t="s">
        <v>181</v>
      </c>
      <c r="BU954" s="39" t="s">
        <v>181</v>
      </c>
      <c r="BV954" s="39" t="s">
        <v>181</v>
      </c>
      <c r="BW954" s="39" t="s">
        <v>181</v>
      </c>
      <c r="BX954" s="39" t="s">
        <v>181</v>
      </c>
      <c r="BY954" s="39" t="s">
        <v>181</v>
      </c>
      <c r="BZ954" s="39" t="s">
        <v>181</v>
      </c>
      <c r="CA954" s="39" t="s">
        <v>181</v>
      </c>
      <c r="CB954" s="39" t="s">
        <v>181</v>
      </c>
      <c r="CC954" s="39" t="s">
        <v>181</v>
      </c>
      <c r="CD954" s="7">
        <v>1198</v>
      </c>
      <c r="CE954" s="7">
        <v>2735</v>
      </c>
      <c r="CF954" s="7">
        <v>3359</v>
      </c>
      <c r="CG954" s="7">
        <v>3649</v>
      </c>
      <c r="CH954" s="7">
        <v>3802</v>
      </c>
      <c r="CI954" s="7">
        <v>3879</v>
      </c>
      <c r="CJ954" s="7">
        <v>3919</v>
      </c>
      <c r="CK954" s="7">
        <v>3953</v>
      </c>
      <c r="CL954" s="7">
        <v>3991</v>
      </c>
      <c r="CM954" s="7">
        <v>4003</v>
      </c>
      <c r="CN954" s="7">
        <v>4013</v>
      </c>
      <c r="CO954" s="7">
        <v>4017</v>
      </c>
      <c r="CP954" s="7">
        <v>4026</v>
      </c>
      <c r="CQ954" s="7">
        <v>4029</v>
      </c>
      <c r="CR954" s="7">
        <v>4034</v>
      </c>
      <c r="CS954" s="7">
        <v>4037</v>
      </c>
      <c r="CT954" s="7">
        <v>4038</v>
      </c>
      <c r="CU954" s="7">
        <v>4038</v>
      </c>
      <c r="CV954" s="7">
        <v>4040</v>
      </c>
      <c r="CW954" s="7">
        <v>4040</v>
      </c>
      <c r="CX954" s="7">
        <v>4040</v>
      </c>
      <c r="CY954" s="7">
        <v>4041</v>
      </c>
      <c r="CZ954" s="7">
        <v>4041</v>
      </c>
      <c r="DA954" s="7">
        <v>4041</v>
      </c>
      <c r="DB954" s="7">
        <v>4041</v>
      </c>
      <c r="DC954" s="7">
        <v>4042</v>
      </c>
      <c r="DD954" s="7">
        <v>4042</v>
      </c>
      <c r="DE954" s="7">
        <v>4042</v>
      </c>
      <c r="DF954" s="39" t="s">
        <v>181</v>
      </c>
      <c r="DG954" s="39" t="s">
        <v>181</v>
      </c>
      <c r="DH954" s="39" t="s">
        <v>181</v>
      </c>
      <c r="DI954" s="39" t="s">
        <v>181</v>
      </c>
      <c r="DJ954" s="39" t="s">
        <v>181</v>
      </c>
      <c r="DK954" s="39" t="s">
        <v>181</v>
      </c>
      <c r="DL954" s="39" t="s">
        <v>181</v>
      </c>
      <c r="DM954" s="39" t="s">
        <v>181</v>
      </c>
      <c r="DN954" s="39" t="s">
        <v>181</v>
      </c>
      <c r="DO954" s="39" t="s">
        <v>181</v>
      </c>
      <c r="DP954" s="39" t="s">
        <v>181</v>
      </c>
      <c r="DQ954" s="39" t="s">
        <v>181</v>
      </c>
      <c r="DR954" s="7">
        <v>1501</v>
      </c>
      <c r="DS954" s="7">
        <v>3343</v>
      </c>
      <c r="DT954" s="7">
        <v>4053</v>
      </c>
      <c r="DU954" s="7">
        <v>4497</v>
      </c>
      <c r="DV954" s="7">
        <v>4831</v>
      </c>
      <c r="DW954" s="7">
        <v>5091</v>
      </c>
      <c r="DX954" s="7">
        <v>5233</v>
      </c>
      <c r="DY954" s="7">
        <v>5365</v>
      </c>
      <c r="DZ954" s="7">
        <v>5473</v>
      </c>
      <c r="EA954" s="7">
        <v>5515</v>
      </c>
      <c r="EB954" s="7">
        <v>5546</v>
      </c>
      <c r="EC954" s="7">
        <v>5575</v>
      </c>
      <c r="ED954" s="7">
        <v>5593</v>
      </c>
      <c r="EE954" s="7">
        <v>5606</v>
      </c>
      <c r="EF954" s="7">
        <v>5625</v>
      </c>
      <c r="EG954" s="7">
        <v>5635</v>
      </c>
      <c r="EH954" s="7">
        <v>5648</v>
      </c>
      <c r="EI954" s="7">
        <v>5657</v>
      </c>
      <c r="EJ954" s="7">
        <v>5660</v>
      </c>
      <c r="EK954" s="7">
        <v>5663</v>
      </c>
      <c r="EL954" s="7">
        <v>5668</v>
      </c>
      <c r="EM954" s="7">
        <v>5668</v>
      </c>
      <c r="EN954" s="7">
        <v>5668</v>
      </c>
      <c r="EO954" s="7">
        <v>5669</v>
      </c>
      <c r="EP954" s="7">
        <v>5670</v>
      </c>
      <c r="EQ954" s="7">
        <v>5673</v>
      </c>
      <c r="ER954" s="7">
        <v>5673</v>
      </c>
      <c r="ES954" s="7">
        <v>5673</v>
      </c>
      <c r="ET954" s="39" t="s">
        <v>181</v>
      </c>
      <c r="EU954" s="39" t="s">
        <v>181</v>
      </c>
      <c r="EV954" s="39" t="s">
        <v>181</v>
      </c>
      <c r="EW954" s="39" t="s">
        <v>181</v>
      </c>
      <c r="EX954" s="39" t="s">
        <v>181</v>
      </c>
      <c r="EY954" s="39" t="s">
        <v>181</v>
      </c>
      <c r="EZ954" s="39" t="s">
        <v>181</v>
      </c>
      <c r="FA954" s="39" t="s">
        <v>181</v>
      </c>
      <c r="FB954" s="39" t="s">
        <v>181</v>
      </c>
      <c r="FC954" s="39" t="s">
        <v>181</v>
      </c>
      <c r="FD954" s="39" t="s">
        <v>181</v>
      </c>
      <c r="FE954" s="39" t="s">
        <v>181</v>
      </c>
      <c r="FF954" s="7">
        <v>15809</v>
      </c>
      <c r="FG954" s="7">
        <v>22205</v>
      </c>
      <c r="FH954" s="7">
        <v>22789</v>
      </c>
      <c r="FI954" s="7">
        <v>23011</v>
      </c>
      <c r="FJ954" s="7">
        <v>23129</v>
      </c>
      <c r="FK954" s="7">
        <v>23191</v>
      </c>
      <c r="FL954" s="7">
        <v>23221</v>
      </c>
      <c r="FM954" s="7">
        <v>23243</v>
      </c>
      <c r="FN954" s="7">
        <v>23267</v>
      </c>
      <c r="FO954" s="7">
        <v>23286</v>
      </c>
      <c r="FP954" s="7">
        <v>23301</v>
      </c>
      <c r="FQ954" s="7">
        <v>23305</v>
      </c>
      <c r="FR954" s="7">
        <v>23314</v>
      </c>
      <c r="FS954" s="7">
        <v>23336</v>
      </c>
      <c r="FT954" s="7">
        <v>23337</v>
      </c>
      <c r="FU954" s="7">
        <v>23339</v>
      </c>
      <c r="FV954" s="7">
        <v>23341</v>
      </c>
      <c r="FW954" s="7">
        <v>23343</v>
      </c>
      <c r="FX954" s="7">
        <v>23343</v>
      </c>
      <c r="FY954" s="7">
        <v>23345</v>
      </c>
      <c r="FZ954" s="7">
        <v>23348</v>
      </c>
      <c r="GA954" s="7">
        <v>23349</v>
      </c>
      <c r="GB954" s="7">
        <v>23349</v>
      </c>
      <c r="GC954" s="7">
        <v>23349</v>
      </c>
      <c r="GD954" s="7">
        <v>23351</v>
      </c>
      <c r="GE954" s="7">
        <v>23351</v>
      </c>
      <c r="GF954" s="7">
        <v>23351</v>
      </c>
      <c r="GG954" s="7">
        <v>23351</v>
      </c>
      <c r="GH954" s="39" t="s">
        <v>181</v>
      </c>
      <c r="GI954" s="39" t="s">
        <v>181</v>
      </c>
      <c r="GJ954" s="39" t="s">
        <v>181</v>
      </c>
      <c r="GK954" s="39" t="s">
        <v>181</v>
      </c>
      <c r="GL954" s="39" t="s">
        <v>181</v>
      </c>
      <c r="GM954" s="39" t="s">
        <v>181</v>
      </c>
      <c r="GN954" s="39" t="s">
        <v>181</v>
      </c>
      <c r="GO954" s="39" t="s">
        <v>181</v>
      </c>
      <c r="GP954" s="39" t="s">
        <v>181</v>
      </c>
      <c r="GQ954" s="39" t="s">
        <v>181</v>
      </c>
      <c r="GR954" s="39" t="s">
        <v>181</v>
      </c>
      <c r="GS954" s="39" t="s">
        <v>181</v>
      </c>
    </row>
    <row r="955" spans="1:201" x14ac:dyDescent="0.25">
      <c r="A955" s="11">
        <f>$A$49</f>
        <v>20153</v>
      </c>
      <c r="B955" s="7">
        <v>778</v>
      </c>
      <c r="C955" s="7">
        <v>2086</v>
      </c>
      <c r="D955" s="7">
        <v>3548</v>
      </c>
      <c r="E955" s="7">
        <v>4753</v>
      </c>
      <c r="F955" s="7">
        <v>5523</v>
      </c>
      <c r="G955" s="7">
        <v>6105</v>
      </c>
      <c r="H955" s="7">
        <v>6468</v>
      </c>
      <c r="I955" s="7">
        <v>6794</v>
      </c>
      <c r="J955" s="7">
        <v>7183</v>
      </c>
      <c r="K955" s="7">
        <v>7270</v>
      </c>
      <c r="L955" s="7">
        <v>7350</v>
      </c>
      <c r="M955" s="7">
        <v>7435</v>
      </c>
      <c r="N955" s="7">
        <v>7498</v>
      </c>
      <c r="O955" s="7">
        <v>7578</v>
      </c>
      <c r="P955" s="7">
        <v>7635</v>
      </c>
      <c r="Q955" s="7">
        <v>7676</v>
      </c>
      <c r="R955" s="7">
        <v>7708</v>
      </c>
      <c r="S955" s="7">
        <v>7735</v>
      </c>
      <c r="T955" s="7">
        <v>7755</v>
      </c>
      <c r="U955" s="7">
        <v>7769</v>
      </c>
      <c r="V955" s="7">
        <v>7772</v>
      </c>
      <c r="W955" s="7">
        <v>7774</v>
      </c>
      <c r="X955" s="7">
        <v>7779</v>
      </c>
      <c r="Y955" s="7">
        <v>7781</v>
      </c>
      <c r="Z955" s="7">
        <v>7785</v>
      </c>
      <c r="AA955" s="7">
        <v>7786</v>
      </c>
      <c r="AB955" s="7">
        <v>7792</v>
      </c>
      <c r="AC955" s="39" t="s">
        <v>181</v>
      </c>
      <c r="AD955" s="39" t="s">
        <v>181</v>
      </c>
      <c r="AE955" s="39" t="s">
        <v>181</v>
      </c>
      <c r="AF955" s="39" t="s">
        <v>181</v>
      </c>
      <c r="AG955" s="39" t="s">
        <v>181</v>
      </c>
      <c r="AH955" s="39" t="s">
        <v>181</v>
      </c>
      <c r="AI955" s="39" t="s">
        <v>181</v>
      </c>
      <c r="AJ955" s="39" t="s">
        <v>181</v>
      </c>
      <c r="AK955" s="39" t="s">
        <v>181</v>
      </c>
      <c r="AL955" s="39" t="s">
        <v>181</v>
      </c>
      <c r="AM955" s="39" t="s">
        <v>181</v>
      </c>
      <c r="AN955" s="39" t="s">
        <v>181</v>
      </c>
      <c r="AO955" s="39" t="s">
        <v>181</v>
      </c>
      <c r="AP955" s="7">
        <v>20066</v>
      </c>
      <c r="AQ955" s="7">
        <v>32762</v>
      </c>
      <c r="AR955" s="7">
        <v>34901</v>
      </c>
      <c r="AS955" s="7">
        <v>35591</v>
      </c>
      <c r="AT955" s="7">
        <v>35908</v>
      </c>
      <c r="AU955" s="7">
        <v>36054</v>
      </c>
      <c r="AV955" s="7">
        <v>36149</v>
      </c>
      <c r="AW955" s="7">
        <v>36218</v>
      </c>
      <c r="AX955" s="7">
        <v>36259</v>
      </c>
      <c r="AY955" s="7">
        <v>36286</v>
      </c>
      <c r="AZ955" s="7">
        <v>36307</v>
      </c>
      <c r="BA955" s="7">
        <v>36324</v>
      </c>
      <c r="BB955" s="7">
        <v>36336</v>
      </c>
      <c r="BC955" s="7">
        <v>36340</v>
      </c>
      <c r="BD955" s="7">
        <v>36340</v>
      </c>
      <c r="BE955" s="7">
        <v>36344</v>
      </c>
      <c r="BF955" s="7">
        <v>36345</v>
      </c>
      <c r="BG955" s="7">
        <v>36345</v>
      </c>
      <c r="BH955" s="7">
        <v>36347</v>
      </c>
      <c r="BI955" s="7">
        <v>36347</v>
      </c>
      <c r="BJ955" s="7">
        <v>36347</v>
      </c>
      <c r="BK955" s="7">
        <v>36348</v>
      </c>
      <c r="BL955" s="7">
        <v>36349</v>
      </c>
      <c r="BM955" s="7">
        <v>36349</v>
      </c>
      <c r="BN955" s="7">
        <v>36349</v>
      </c>
      <c r="BO955" s="7">
        <v>36349</v>
      </c>
      <c r="BP955" s="7">
        <v>36349</v>
      </c>
      <c r="BQ955" s="39" t="s">
        <v>181</v>
      </c>
      <c r="BR955" s="39" t="s">
        <v>181</v>
      </c>
      <c r="BS955" s="39" t="s">
        <v>181</v>
      </c>
      <c r="BT955" s="39" t="s">
        <v>181</v>
      </c>
      <c r="BU955" s="39" t="s">
        <v>181</v>
      </c>
      <c r="BV955" s="39" t="s">
        <v>181</v>
      </c>
      <c r="BW955" s="39" t="s">
        <v>181</v>
      </c>
      <c r="BX955" s="39" t="s">
        <v>181</v>
      </c>
      <c r="BY955" s="39" t="s">
        <v>181</v>
      </c>
      <c r="BZ955" s="39" t="s">
        <v>181</v>
      </c>
      <c r="CA955" s="39" t="s">
        <v>181</v>
      </c>
      <c r="CB955" s="39" t="s">
        <v>181</v>
      </c>
      <c r="CC955" s="39" t="s">
        <v>181</v>
      </c>
      <c r="CD955" s="7">
        <v>1220</v>
      </c>
      <c r="CE955" s="7">
        <v>2724</v>
      </c>
      <c r="CF955" s="7">
        <v>3448</v>
      </c>
      <c r="CG955" s="7">
        <v>3771</v>
      </c>
      <c r="CH955" s="7">
        <v>3926</v>
      </c>
      <c r="CI955" s="7">
        <v>4003</v>
      </c>
      <c r="CJ955" s="7">
        <v>4056</v>
      </c>
      <c r="CK955" s="7">
        <v>4100</v>
      </c>
      <c r="CL955" s="7">
        <v>4151</v>
      </c>
      <c r="CM955" s="7">
        <v>4163</v>
      </c>
      <c r="CN955" s="7">
        <v>4173</v>
      </c>
      <c r="CO955" s="7">
        <v>4181</v>
      </c>
      <c r="CP955" s="7">
        <v>4189</v>
      </c>
      <c r="CQ955" s="7">
        <v>4194</v>
      </c>
      <c r="CR955" s="7">
        <v>4196</v>
      </c>
      <c r="CS955" s="7">
        <v>4199</v>
      </c>
      <c r="CT955" s="7">
        <v>4200</v>
      </c>
      <c r="CU955" s="7">
        <v>4200</v>
      </c>
      <c r="CV955" s="7">
        <v>4201</v>
      </c>
      <c r="CW955" s="7">
        <v>4201</v>
      </c>
      <c r="CX955" s="7">
        <v>4202</v>
      </c>
      <c r="CY955" s="7">
        <v>4203</v>
      </c>
      <c r="CZ955" s="7">
        <v>4203</v>
      </c>
      <c r="DA955" s="7">
        <v>4203</v>
      </c>
      <c r="DB955" s="7">
        <v>4203</v>
      </c>
      <c r="DC955" s="7">
        <v>4203</v>
      </c>
      <c r="DD955" s="7">
        <v>4203</v>
      </c>
      <c r="DE955" s="39" t="s">
        <v>181</v>
      </c>
      <c r="DF955" s="39" t="s">
        <v>181</v>
      </c>
      <c r="DG955" s="39" t="s">
        <v>181</v>
      </c>
      <c r="DH955" s="39" t="s">
        <v>181</v>
      </c>
      <c r="DI955" s="39" t="s">
        <v>181</v>
      </c>
      <c r="DJ955" s="39" t="s">
        <v>181</v>
      </c>
      <c r="DK955" s="39" t="s">
        <v>181</v>
      </c>
      <c r="DL955" s="39" t="s">
        <v>181</v>
      </c>
      <c r="DM955" s="39" t="s">
        <v>181</v>
      </c>
      <c r="DN955" s="39" t="s">
        <v>181</v>
      </c>
      <c r="DO955" s="39" t="s">
        <v>181</v>
      </c>
      <c r="DP955" s="39" t="s">
        <v>181</v>
      </c>
      <c r="DQ955" s="39" t="s">
        <v>181</v>
      </c>
      <c r="DR955" s="7">
        <v>1568</v>
      </c>
      <c r="DS955" s="7">
        <v>3605</v>
      </c>
      <c r="DT955" s="7">
        <v>4475</v>
      </c>
      <c r="DU955" s="7">
        <v>4985</v>
      </c>
      <c r="DV955" s="7">
        <v>5288</v>
      </c>
      <c r="DW955" s="7">
        <v>5536</v>
      </c>
      <c r="DX955" s="7">
        <v>5756</v>
      </c>
      <c r="DY955" s="7">
        <v>5881</v>
      </c>
      <c r="DZ955" s="7">
        <v>5986</v>
      </c>
      <c r="EA955" s="7">
        <v>6032</v>
      </c>
      <c r="EB955" s="7">
        <v>6066</v>
      </c>
      <c r="EC955" s="7">
        <v>6095</v>
      </c>
      <c r="ED955" s="7">
        <v>6116</v>
      </c>
      <c r="EE955" s="7">
        <v>6134</v>
      </c>
      <c r="EF955" s="7">
        <v>6157</v>
      </c>
      <c r="EG955" s="7">
        <v>6176</v>
      </c>
      <c r="EH955" s="7">
        <v>6187</v>
      </c>
      <c r="EI955" s="7">
        <v>6193</v>
      </c>
      <c r="EJ955" s="7">
        <v>6199</v>
      </c>
      <c r="EK955" s="7">
        <v>6203</v>
      </c>
      <c r="EL955" s="7">
        <v>6205</v>
      </c>
      <c r="EM955" s="7">
        <v>6208</v>
      </c>
      <c r="EN955" s="7">
        <v>6210</v>
      </c>
      <c r="EO955" s="7">
        <v>6211</v>
      </c>
      <c r="EP955" s="7">
        <v>6211</v>
      </c>
      <c r="EQ955" s="7">
        <v>6212</v>
      </c>
      <c r="ER955" s="7">
        <v>6212</v>
      </c>
      <c r="ES955" s="39" t="s">
        <v>181</v>
      </c>
      <c r="ET955" s="39" t="s">
        <v>181</v>
      </c>
      <c r="EU955" s="39" t="s">
        <v>181</v>
      </c>
      <c r="EV955" s="39" t="s">
        <v>181</v>
      </c>
      <c r="EW955" s="39" t="s">
        <v>181</v>
      </c>
      <c r="EX955" s="39" t="s">
        <v>181</v>
      </c>
      <c r="EY955" s="39" t="s">
        <v>181</v>
      </c>
      <c r="EZ955" s="39" t="s">
        <v>181</v>
      </c>
      <c r="FA955" s="39" t="s">
        <v>181</v>
      </c>
      <c r="FB955" s="39" t="s">
        <v>181</v>
      </c>
      <c r="FC955" s="39" t="s">
        <v>181</v>
      </c>
      <c r="FD955" s="39" t="s">
        <v>181</v>
      </c>
      <c r="FE955" s="39" t="s">
        <v>181</v>
      </c>
      <c r="FF955" s="7">
        <v>16876</v>
      </c>
      <c r="FG955" s="7">
        <v>23183</v>
      </c>
      <c r="FH955" s="7">
        <v>23832</v>
      </c>
      <c r="FI955" s="7">
        <v>24089</v>
      </c>
      <c r="FJ955" s="7">
        <v>24233</v>
      </c>
      <c r="FK955" s="7">
        <v>24285</v>
      </c>
      <c r="FL955" s="7">
        <v>24323</v>
      </c>
      <c r="FM955" s="7">
        <v>24353</v>
      </c>
      <c r="FN955" s="7">
        <v>24372</v>
      </c>
      <c r="FO955" s="7">
        <v>24385</v>
      </c>
      <c r="FP955" s="7">
        <v>24393</v>
      </c>
      <c r="FQ955" s="7">
        <v>24398</v>
      </c>
      <c r="FR955" s="7">
        <v>24408</v>
      </c>
      <c r="FS955" s="7">
        <v>24412</v>
      </c>
      <c r="FT955" s="7">
        <v>24415</v>
      </c>
      <c r="FU955" s="7">
        <v>24420</v>
      </c>
      <c r="FV955" s="7">
        <v>24423</v>
      </c>
      <c r="FW955" s="7">
        <v>24426</v>
      </c>
      <c r="FX955" s="7">
        <v>24427</v>
      </c>
      <c r="FY955" s="7">
        <v>24427</v>
      </c>
      <c r="FZ955" s="7">
        <v>24427</v>
      </c>
      <c r="GA955" s="7">
        <v>24428</v>
      </c>
      <c r="GB955" s="7">
        <v>24428</v>
      </c>
      <c r="GC955" s="7">
        <v>24428</v>
      </c>
      <c r="GD955" s="7">
        <v>24428</v>
      </c>
      <c r="GE955" s="7">
        <v>24428</v>
      </c>
      <c r="GF955" s="7">
        <v>24428</v>
      </c>
      <c r="GG955" s="39" t="s">
        <v>181</v>
      </c>
      <c r="GH955" s="39" t="s">
        <v>181</v>
      </c>
      <c r="GI955" s="39" t="s">
        <v>181</v>
      </c>
      <c r="GJ955" s="39" t="s">
        <v>181</v>
      </c>
      <c r="GK955" s="39" t="s">
        <v>181</v>
      </c>
      <c r="GL955" s="39" t="s">
        <v>181</v>
      </c>
      <c r="GM955" s="39" t="s">
        <v>181</v>
      </c>
      <c r="GN955" s="39" t="s">
        <v>181</v>
      </c>
      <c r="GO955" s="39" t="s">
        <v>181</v>
      </c>
      <c r="GP955" s="39" t="s">
        <v>181</v>
      </c>
      <c r="GQ955" s="39" t="s">
        <v>181</v>
      </c>
      <c r="GR955" s="39" t="s">
        <v>181</v>
      </c>
      <c r="GS955" s="39" t="s">
        <v>181</v>
      </c>
    </row>
    <row r="956" spans="1:201" x14ac:dyDescent="0.25">
      <c r="A956" s="11">
        <f>$A$50</f>
        <v>20154</v>
      </c>
      <c r="B956" s="7">
        <v>809</v>
      </c>
      <c r="C956" s="7">
        <v>2071</v>
      </c>
      <c r="D956" s="7">
        <v>3611</v>
      </c>
      <c r="E956" s="7">
        <v>4809</v>
      </c>
      <c r="F956" s="7">
        <v>5673</v>
      </c>
      <c r="G956" s="7">
        <v>6219</v>
      </c>
      <c r="H956" s="7">
        <v>6623</v>
      </c>
      <c r="I956" s="7">
        <v>6984</v>
      </c>
      <c r="J956" s="7">
        <v>7425</v>
      </c>
      <c r="K956" s="7">
        <v>7549</v>
      </c>
      <c r="L956" s="7">
        <v>7644</v>
      </c>
      <c r="M956" s="7">
        <v>7736</v>
      </c>
      <c r="N956" s="7">
        <v>7823</v>
      </c>
      <c r="O956" s="7">
        <v>7902</v>
      </c>
      <c r="P956" s="7">
        <v>7979</v>
      </c>
      <c r="Q956" s="7">
        <v>8037</v>
      </c>
      <c r="R956" s="7">
        <v>8066</v>
      </c>
      <c r="S956" s="7">
        <v>8084</v>
      </c>
      <c r="T956" s="7">
        <v>8094</v>
      </c>
      <c r="U956" s="7">
        <v>8101</v>
      </c>
      <c r="V956" s="7">
        <v>8105</v>
      </c>
      <c r="W956" s="7">
        <v>8113</v>
      </c>
      <c r="X956" s="7">
        <v>8119</v>
      </c>
      <c r="Y956" s="7">
        <v>8122</v>
      </c>
      <c r="Z956" s="7">
        <v>8129</v>
      </c>
      <c r="AA956" s="7">
        <v>8136</v>
      </c>
      <c r="AB956" s="39" t="s">
        <v>181</v>
      </c>
      <c r="AC956" s="39" t="s">
        <v>181</v>
      </c>
      <c r="AD956" s="39" t="s">
        <v>181</v>
      </c>
      <c r="AE956" s="39" t="s">
        <v>181</v>
      </c>
      <c r="AF956" s="39" t="s">
        <v>181</v>
      </c>
      <c r="AG956" s="39" t="s">
        <v>181</v>
      </c>
      <c r="AH956" s="39" t="s">
        <v>181</v>
      </c>
      <c r="AI956" s="39" t="s">
        <v>181</v>
      </c>
      <c r="AJ956" s="39" t="s">
        <v>181</v>
      </c>
      <c r="AK956" s="39" t="s">
        <v>181</v>
      </c>
      <c r="AL956" s="39" t="s">
        <v>181</v>
      </c>
      <c r="AM956" s="39" t="s">
        <v>181</v>
      </c>
      <c r="AN956" s="39" t="s">
        <v>181</v>
      </c>
      <c r="AO956" s="39" t="s">
        <v>181</v>
      </c>
      <c r="AP956" s="7">
        <v>18997</v>
      </c>
      <c r="AQ956" s="7">
        <v>33928</v>
      </c>
      <c r="AR956" s="7">
        <v>36071</v>
      </c>
      <c r="AS956" s="7">
        <v>36887</v>
      </c>
      <c r="AT956" s="7">
        <v>37234</v>
      </c>
      <c r="AU956" s="7">
        <v>37406</v>
      </c>
      <c r="AV956" s="7">
        <v>37516</v>
      </c>
      <c r="AW956" s="7">
        <v>37581</v>
      </c>
      <c r="AX956" s="7">
        <v>37628</v>
      </c>
      <c r="AY956" s="7">
        <v>37653</v>
      </c>
      <c r="AZ956" s="7">
        <v>37677</v>
      </c>
      <c r="BA956" s="7">
        <v>37690</v>
      </c>
      <c r="BB956" s="7">
        <v>37709</v>
      </c>
      <c r="BC956" s="7">
        <v>37710</v>
      </c>
      <c r="BD956" s="7">
        <v>37713</v>
      </c>
      <c r="BE956" s="7">
        <v>37717</v>
      </c>
      <c r="BF956" s="7">
        <v>37720</v>
      </c>
      <c r="BG956" s="7">
        <v>37720</v>
      </c>
      <c r="BH956" s="7">
        <v>37720</v>
      </c>
      <c r="BI956" s="7">
        <v>37721</v>
      </c>
      <c r="BJ956" s="7">
        <v>37722</v>
      </c>
      <c r="BK956" s="7">
        <v>37722</v>
      </c>
      <c r="BL956" s="7">
        <v>37722</v>
      </c>
      <c r="BM956" s="7">
        <v>37722</v>
      </c>
      <c r="BN956" s="7">
        <v>37722</v>
      </c>
      <c r="BO956" s="7">
        <v>37722</v>
      </c>
      <c r="BP956" s="39" t="s">
        <v>181</v>
      </c>
      <c r="BQ956" s="39" t="s">
        <v>181</v>
      </c>
      <c r="BR956" s="39" t="s">
        <v>181</v>
      </c>
      <c r="BS956" s="39" t="s">
        <v>181</v>
      </c>
      <c r="BT956" s="39" t="s">
        <v>181</v>
      </c>
      <c r="BU956" s="39" t="s">
        <v>181</v>
      </c>
      <c r="BV956" s="39" t="s">
        <v>181</v>
      </c>
      <c r="BW956" s="39" t="s">
        <v>181</v>
      </c>
      <c r="BX956" s="39" t="s">
        <v>181</v>
      </c>
      <c r="BY956" s="39" t="s">
        <v>181</v>
      </c>
      <c r="BZ956" s="39" t="s">
        <v>181</v>
      </c>
      <c r="CA956" s="39" t="s">
        <v>181</v>
      </c>
      <c r="CB956" s="39" t="s">
        <v>181</v>
      </c>
      <c r="CC956" s="39" t="s">
        <v>181</v>
      </c>
      <c r="CD956" s="7">
        <v>1150</v>
      </c>
      <c r="CE956" s="7">
        <v>2776</v>
      </c>
      <c r="CF956" s="7">
        <v>3391</v>
      </c>
      <c r="CG956" s="7">
        <v>3763</v>
      </c>
      <c r="CH956" s="7">
        <v>3926</v>
      </c>
      <c r="CI956" s="7">
        <v>4010</v>
      </c>
      <c r="CJ956" s="7">
        <v>4072</v>
      </c>
      <c r="CK956" s="7">
        <v>4109</v>
      </c>
      <c r="CL956" s="7">
        <v>4144</v>
      </c>
      <c r="CM956" s="7">
        <v>4162</v>
      </c>
      <c r="CN956" s="7">
        <v>4170</v>
      </c>
      <c r="CO956" s="7">
        <v>4181</v>
      </c>
      <c r="CP956" s="7">
        <v>4186</v>
      </c>
      <c r="CQ956" s="7">
        <v>4190</v>
      </c>
      <c r="CR956" s="7">
        <v>4193</v>
      </c>
      <c r="CS956" s="7">
        <v>4193</v>
      </c>
      <c r="CT956" s="7">
        <v>4198</v>
      </c>
      <c r="CU956" s="7">
        <v>4199</v>
      </c>
      <c r="CV956" s="7">
        <v>4199</v>
      </c>
      <c r="CW956" s="7">
        <v>4200</v>
      </c>
      <c r="CX956" s="7">
        <v>4200</v>
      </c>
      <c r="CY956" s="7">
        <v>4200</v>
      </c>
      <c r="CZ956" s="7">
        <v>4201</v>
      </c>
      <c r="DA956" s="7">
        <v>4201</v>
      </c>
      <c r="DB956" s="7">
        <v>4201</v>
      </c>
      <c r="DC956" s="7">
        <v>4201</v>
      </c>
      <c r="DD956" s="39" t="s">
        <v>181</v>
      </c>
      <c r="DE956" s="39" t="s">
        <v>181</v>
      </c>
      <c r="DF956" s="39" t="s">
        <v>181</v>
      </c>
      <c r="DG956" s="39" t="s">
        <v>181</v>
      </c>
      <c r="DH956" s="39" t="s">
        <v>181</v>
      </c>
      <c r="DI956" s="39" t="s">
        <v>181</v>
      </c>
      <c r="DJ956" s="39" t="s">
        <v>181</v>
      </c>
      <c r="DK956" s="39" t="s">
        <v>181</v>
      </c>
      <c r="DL956" s="39" t="s">
        <v>181</v>
      </c>
      <c r="DM956" s="39" t="s">
        <v>181</v>
      </c>
      <c r="DN956" s="39" t="s">
        <v>181</v>
      </c>
      <c r="DO956" s="39" t="s">
        <v>181</v>
      </c>
      <c r="DP956" s="39" t="s">
        <v>181</v>
      </c>
      <c r="DQ956" s="39" t="s">
        <v>181</v>
      </c>
      <c r="DR956" s="7">
        <v>1354</v>
      </c>
      <c r="DS956" s="7">
        <v>3703</v>
      </c>
      <c r="DT956" s="7">
        <v>4558</v>
      </c>
      <c r="DU956" s="7">
        <v>5086</v>
      </c>
      <c r="DV956" s="7">
        <v>5419</v>
      </c>
      <c r="DW956" s="7">
        <v>5735</v>
      </c>
      <c r="DX956" s="7">
        <v>5904</v>
      </c>
      <c r="DY956" s="7">
        <v>6004</v>
      </c>
      <c r="DZ956" s="7">
        <v>6114</v>
      </c>
      <c r="EA956" s="7">
        <v>6163</v>
      </c>
      <c r="EB956" s="7">
        <v>6205</v>
      </c>
      <c r="EC956" s="7">
        <v>6237</v>
      </c>
      <c r="ED956" s="7">
        <v>6264</v>
      </c>
      <c r="EE956" s="7">
        <v>6289</v>
      </c>
      <c r="EF956" s="7">
        <v>6299</v>
      </c>
      <c r="EG956" s="7">
        <v>6322</v>
      </c>
      <c r="EH956" s="7">
        <v>6335</v>
      </c>
      <c r="EI956" s="7">
        <v>6341</v>
      </c>
      <c r="EJ956" s="7">
        <v>6347</v>
      </c>
      <c r="EK956" s="7">
        <v>6352</v>
      </c>
      <c r="EL956" s="7">
        <v>6358</v>
      </c>
      <c r="EM956" s="7">
        <v>6361</v>
      </c>
      <c r="EN956" s="7">
        <v>6362</v>
      </c>
      <c r="EO956" s="7">
        <v>6365</v>
      </c>
      <c r="EP956" s="7">
        <v>6366</v>
      </c>
      <c r="EQ956" s="7">
        <v>6368</v>
      </c>
      <c r="ER956" s="39" t="s">
        <v>181</v>
      </c>
      <c r="ES956" s="39" t="s">
        <v>181</v>
      </c>
      <c r="ET956" s="39" t="s">
        <v>181</v>
      </c>
      <c r="EU956" s="39" t="s">
        <v>181</v>
      </c>
      <c r="EV956" s="39" t="s">
        <v>181</v>
      </c>
      <c r="EW956" s="39" t="s">
        <v>181</v>
      </c>
      <c r="EX956" s="39" t="s">
        <v>181</v>
      </c>
      <c r="EY956" s="39" t="s">
        <v>181</v>
      </c>
      <c r="EZ956" s="39" t="s">
        <v>181</v>
      </c>
      <c r="FA956" s="39" t="s">
        <v>181</v>
      </c>
      <c r="FB956" s="39" t="s">
        <v>181</v>
      </c>
      <c r="FC956" s="39" t="s">
        <v>181</v>
      </c>
      <c r="FD956" s="39" t="s">
        <v>181</v>
      </c>
      <c r="FE956" s="39" t="s">
        <v>181</v>
      </c>
      <c r="FF956" s="7">
        <v>14462</v>
      </c>
      <c r="FG956" s="7">
        <v>20670</v>
      </c>
      <c r="FH956" s="7">
        <v>21355</v>
      </c>
      <c r="FI956" s="7">
        <v>21614</v>
      </c>
      <c r="FJ956" s="7">
        <v>21746</v>
      </c>
      <c r="FK956" s="7">
        <v>21803</v>
      </c>
      <c r="FL956" s="7">
        <v>21846</v>
      </c>
      <c r="FM956" s="7">
        <v>21869</v>
      </c>
      <c r="FN956" s="7">
        <v>21886</v>
      </c>
      <c r="FO956" s="7">
        <v>21901</v>
      </c>
      <c r="FP956" s="7">
        <v>21909</v>
      </c>
      <c r="FQ956" s="7">
        <v>21912</v>
      </c>
      <c r="FR956" s="7">
        <v>21916</v>
      </c>
      <c r="FS956" s="7">
        <v>21919</v>
      </c>
      <c r="FT956" s="7">
        <v>21921</v>
      </c>
      <c r="FU956" s="7">
        <v>21925</v>
      </c>
      <c r="FV956" s="7">
        <v>21927</v>
      </c>
      <c r="FW956" s="7">
        <v>21927</v>
      </c>
      <c r="FX956" s="7">
        <v>21927</v>
      </c>
      <c r="FY956" s="7">
        <v>21928</v>
      </c>
      <c r="FZ956" s="7">
        <v>21929</v>
      </c>
      <c r="GA956" s="7">
        <v>21931</v>
      </c>
      <c r="GB956" s="7">
        <v>21931</v>
      </c>
      <c r="GC956" s="7">
        <v>21931</v>
      </c>
      <c r="GD956" s="7">
        <v>21931</v>
      </c>
      <c r="GE956" s="7">
        <v>21931</v>
      </c>
      <c r="GF956" s="39" t="s">
        <v>181</v>
      </c>
      <c r="GG956" s="39" t="s">
        <v>181</v>
      </c>
      <c r="GH956" s="39" t="s">
        <v>181</v>
      </c>
      <c r="GI956" s="39" t="s">
        <v>181</v>
      </c>
      <c r="GJ956" s="39" t="s">
        <v>181</v>
      </c>
      <c r="GK956" s="39" t="s">
        <v>181</v>
      </c>
      <c r="GL956" s="39" t="s">
        <v>181</v>
      </c>
      <c r="GM956" s="39" t="s">
        <v>181</v>
      </c>
      <c r="GN956" s="39" t="s">
        <v>181</v>
      </c>
      <c r="GO956" s="39" t="s">
        <v>181</v>
      </c>
      <c r="GP956" s="39" t="s">
        <v>181</v>
      </c>
      <c r="GQ956" s="39" t="s">
        <v>181</v>
      </c>
      <c r="GR956" s="39" t="s">
        <v>181</v>
      </c>
      <c r="GS956" s="39" t="s">
        <v>181</v>
      </c>
    </row>
    <row r="957" spans="1:201" x14ac:dyDescent="0.25">
      <c r="A957" s="11">
        <f>$A$51</f>
        <v>20161</v>
      </c>
      <c r="B957" s="7">
        <v>762</v>
      </c>
      <c r="C957" s="7">
        <v>2117</v>
      </c>
      <c r="D957" s="7">
        <v>3562</v>
      </c>
      <c r="E957" s="7">
        <v>4731</v>
      </c>
      <c r="F957" s="7">
        <v>5499</v>
      </c>
      <c r="G957" s="7">
        <v>5955</v>
      </c>
      <c r="H957" s="7">
        <v>6279</v>
      </c>
      <c r="I957" s="7">
        <v>6601</v>
      </c>
      <c r="J957" s="7">
        <v>7042</v>
      </c>
      <c r="K957" s="7">
        <v>7167</v>
      </c>
      <c r="L957" s="7">
        <v>7252</v>
      </c>
      <c r="M957" s="7">
        <v>7345</v>
      </c>
      <c r="N957" s="7">
        <v>7425</v>
      </c>
      <c r="O957" s="7">
        <v>7510</v>
      </c>
      <c r="P957" s="7">
        <v>7577</v>
      </c>
      <c r="Q957" s="7">
        <v>7624</v>
      </c>
      <c r="R957" s="7">
        <v>7655</v>
      </c>
      <c r="S957" s="7">
        <v>7665</v>
      </c>
      <c r="T957" s="7">
        <v>7672</v>
      </c>
      <c r="U957" s="7">
        <v>7676</v>
      </c>
      <c r="V957" s="7">
        <v>7680</v>
      </c>
      <c r="W957" s="7">
        <v>7687</v>
      </c>
      <c r="X957" s="7">
        <v>7694</v>
      </c>
      <c r="Y957" s="7">
        <v>7702</v>
      </c>
      <c r="Z957" s="7">
        <v>7708</v>
      </c>
      <c r="AA957" s="39" t="s">
        <v>181</v>
      </c>
      <c r="AB957" s="39" t="s">
        <v>181</v>
      </c>
      <c r="AC957" s="39" t="s">
        <v>181</v>
      </c>
      <c r="AD957" s="39" t="s">
        <v>181</v>
      </c>
      <c r="AE957" s="39" t="s">
        <v>181</v>
      </c>
      <c r="AF957" s="39" t="s">
        <v>181</v>
      </c>
      <c r="AG957" s="39" t="s">
        <v>181</v>
      </c>
      <c r="AH957" s="39" t="s">
        <v>181</v>
      </c>
      <c r="AI957" s="39" t="s">
        <v>181</v>
      </c>
      <c r="AJ957" s="39" t="s">
        <v>181</v>
      </c>
      <c r="AK957" s="39" t="s">
        <v>181</v>
      </c>
      <c r="AL957" s="39" t="s">
        <v>181</v>
      </c>
      <c r="AM957" s="39" t="s">
        <v>181</v>
      </c>
      <c r="AN957" s="39" t="s">
        <v>181</v>
      </c>
      <c r="AO957" s="39" t="s">
        <v>181</v>
      </c>
      <c r="AP957" s="7">
        <v>19938</v>
      </c>
      <c r="AQ957" s="7">
        <v>32414</v>
      </c>
      <c r="AR957" s="7">
        <v>34302</v>
      </c>
      <c r="AS957" s="7">
        <v>34994</v>
      </c>
      <c r="AT957" s="7">
        <v>35341</v>
      </c>
      <c r="AU957" s="7">
        <v>35499</v>
      </c>
      <c r="AV957" s="7">
        <v>35596</v>
      </c>
      <c r="AW957" s="7">
        <v>35638</v>
      </c>
      <c r="AX957" s="7">
        <v>35682</v>
      </c>
      <c r="AY957" s="7">
        <v>35713</v>
      </c>
      <c r="AZ957" s="7">
        <v>35729</v>
      </c>
      <c r="BA957" s="7">
        <v>35743</v>
      </c>
      <c r="BB957" s="7">
        <v>35755</v>
      </c>
      <c r="BC957" s="7">
        <v>35766</v>
      </c>
      <c r="BD957" s="7">
        <v>35766</v>
      </c>
      <c r="BE957" s="7">
        <v>35769</v>
      </c>
      <c r="BF957" s="7">
        <v>35771</v>
      </c>
      <c r="BG957" s="7">
        <v>35771</v>
      </c>
      <c r="BH957" s="7">
        <v>35771</v>
      </c>
      <c r="BI957" s="7">
        <v>35772</v>
      </c>
      <c r="BJ957" s="7">
        <v>35772</v>
      </c>
      <c r="BK957" s="7">
        <v>35772</v>
      </c>
      <c r="BL957" s="7">
        <v>35772</v>
      </c>
      <c r="BM957" s="7">
        <v>35772</v>
      </c>
      <c r="BN957" s="7">
        <v>35772</v>
      </c>
      <c r="BO957" s="39" t="s">
        <v>181</v>
      </c>
      <c r="BP957" s="39" t="s">
        <v>181</v>
      </c>
      <c r="BQ957" s="39" t="s">
        <v>181</v>
      </c>
      <c r="BR957" s="39" t="s">
        <v>181</v>
      </c>
      <c r="BS957" s="39" t="s">
        <v>181</v>
      </c>
      <c r="BT957" s="39" t="s">
        <v>181</v>
      </c>
      <c r="BU957" s="39" t="s">
        <v>181</v>
      </c>
      <c r="BV957" s="39" t="s">
        <v>181</v>
      </c>
      <c r="BW957" s="39" t="s">
        <v>181</v>
      </c>
      <c r="BX957" s="39" t="s">
        <v>181</v>
      </c>
      <c r="BY957" s="39" t="s">
        <v>181</v>
      </c>
      <c r="BZ957" s="39" t="s">
        <v>181</v>
      </c>
      <c r="CA957" s="39" t="s">
        <v>181</v>
      </c>
      <c r="CB957" s="39" t="s">
        <v>181</v>
      </c>
      <c r="CC957" s="39" t="s">
        <v>181</v>
      </c>
      <c r="CD957" s="7">
        <v>1168</v>
      </c>
      <c r="CE957" s="7">
        <v>2637</v>
      </c>
      <c r="CF957" s="7">
        <v>3278</v>
      </c>
      <c r="CG957" s="7">
        <v>3606</v>
      </c>
      <c r="CH957" s="7">
        <v>3788</v>
      </c>
      <c r="CI957" s="7">
        <v>3871</v>
      </c>
      <c r="CJ957" s="7">
        <v>3939</v>
      </c>
      <c r="CK957" s="7">
        <v>3969</v>
      </c>
      <c r="CL957" s="7">
        <v>4006</v>
      </c>
      <c r="CM957" s="7">
        <v>4025</v>
      </c>
      <c r="CN957" s="7">
        <v>4033</v>
      </c>
      <c r="CO957" s="7">
        <v>4036</v>
      </c>
      <c r="CP957" s="7">
        <v>4041</v>
      </c>
      <c r="CQ957" s="7">
        <v>4045</v>
      </c>
      <c r="CR957" s="7">
        <v>4046</v>
      </c>
      <c r="CS957" s="7">
        <v>4048</v>
      </c>
      <c r="CT957" s="7">
        <v>4050</v>
      </c>
      <c r="CU957" s="7">
        <v>4050</v>
      </c>
      <c r="CV957" s="7">
        <v>4051</v>
      </c>
      <c r="CW957" s="7">
        <v>4051</v>
      </c>
      <c r="CX957" s="7">
        <v>4051</v>
      </c>
      <c r="CY957" s="7">
        <v>4052</v>
      </c>
      <c r="CZ957" s="7">
        <v>4052</v>
      </c>
      <c r="DA957" s="7">
        <v>4052</v>
      </c>
      <c r="DB957" s="7">
        <v>4052</v>
      </c>
      <c r="DC957" s="39" t="s">
        <v>181</v>
      </c>
      <c r="DD957" s="39" t="s">
        <v>181</v>
      </c>
      <c r="DE957" s="39" t="s">
        <v>181</v>
      </c>
      <c r="DF957" s="39" t="s">
        <v>181</v>
      </c>
      <c r="DG957" s="39" t="s">
        <v>181</v>
      </c>
      <c r="DH957" s="39" t="s">
        <v>181</v>
      </c>
      <c r="DI957" s="39" t="s">
        <v>181</v>
      </c>
      <c r="DJ957" s="39" t="s">
        <v>181</v>
      </c>
      <c r="DK957" s="39" t="s">
        <v>181</v>
      </c>
      <c r="DL957" s="39" t="s">
        <v>181</v>
      </c>
      <c r="DM957" s="39" t="s">
        <v>181</v>
      </c>
      <c r="DN957" s="39" t="s">
        <v>181</v>
      </c>
      <c r="DO957" s="39" t="s">
        <v>181</v>
      </c>
      <c r="DP957" s="39" t="s">
        <v>181</v>
      </c>
      <c r="DQ957" s="39" t="s">
        <v>181</v>
      </c>
      <c r="DR957" s="7">
        <v>1541</v>
      </c>
      <c r="DS957" s="7">
        <v>3572</v>
      </c>
      <c r="DT957" s="7">
        <v>4403</v>
      </c>
      <c r="DU957" s="7">
        <v>4893</v>
      </c>
      <c r="DV957" s="7">
        <v>5311</v>
      </c>
      <c r="DW957" s="7">
        <v>5532</v>
      </c>
      <c r="DX957" s="7">
        <v>5682</v>
      </c>
      <c r="DY957" s="7">
        <v>5783</v>
      </c>
      <c r="DZ957" s="7">
        <v>5904</v>
      </c>
      <c r="EA957" s="7">
        <v>5951</v>
      </c>
      <c r="EB957" s="7">
        <v>5986</v>
      </c>
      <c r="EC957" s="7">
        <v>6017</v>
      </c>
      <c r="ED957" s="7">
        <v>6040</v>
      </c>
      <c r="EE957" s="7">
        <v>6056</v>
      </c>
      <c r="EF957" s="7">
        <v>6074</v>
      </c>
      <c r="EG957" s="7">
        <v>6091</v>
      </c>
      <c r="EH957" s="7">
        <v>6102</v>
      </c>
      <c r="EI957" s="7">
        <v>6103</v>
      </c>
      <c r="EJ957" s="7">
        <v>6112</v>
      </c>
      <c r="EK957" s="7">
        <v>6116</v>
      </c>
      <c r="EL957" s="7">
        <v>6119</v>
      </c>
      <c r="EM957" s="7">
        <v>6120</v>
      </c>
      <c r="EN957" s="7">
        <v>6122</v>
      </c>
      <c r="EO957" s="7">
        <v>6126</v>
      </c>
      <c r="EP957" s="7">
        <v>6126</v>
      </c>
      <c r="EQ957" s="39" t="s">
        <v>181</v>
      </c>
      <c r="ER957" s="39" t="s">
        <v>181</v>
      </c>
      <c r="ES957" s="39" t="s">
        <v>181</v>
      </c>
      <c r="ET957" s="39" t="s">
        <v>181</v>
      </c>
      <c r="EU957" s="39" t="s">
        <v>181</v>
      </c>
      <c r="EV957" s="39" t="s">
        <v>181</v>
      </c>
      <c r="EW957" s="39" t="s">
        <v>181</v>
      </c>
      <c r="EX957" s="39" t="s">
        <v>181</v>
      </c>
      <c r="EY957" s="39" t="s">
        <v>181</v>
      </c>
      <c r="EZ957" s="39" t="s">
        <v>181</v>
      </c>
      <c r="FA957" s="39" t="s">
        <v>181</v>
      </c>
      <c r="FB957" s="39" t="s">
        <v>181</v>
      </c>
      <c r="FC957" s="39" t="s">
        <v>181</v>
      </c>
      <c r="FD957" s="39" t="s">
        <v>181</v>
      </c>
      <c r="FE957" s="39" t="s">
        <v>181</v>
      </c>
      <c r="FF957" s="7">
        <v>16061</v>
      </c>
      <c r="FG957" s="7">
        <v>22791</v>
      </c>
      <c r="FH957" s="7">
        <v>23600</v>
      </c>
      <c r="FI957" s="7">
        <v>23868</v>
      </c>
      <c r="FJ957" s="7">
        <v>24034</v>
      </c>
      <c r="FK957" s="7">
        <v>24108</v>
      </c>
      <c r="FL957" s="7">
        <v>24150</v>
      </c>
      <c r="FM957" s="7">
        <v>24179</v>
      </c>
      <c r="FN957" s="7">
        <v>24195</v>
      </c>
      <c r="FO957" s="7">
        <v>24209</v>
      </c>
      <c r="FP957" s="7">
        <v>24219</v>
      </c>
      <c r="FQ957" s="7">
        <v>24224</v>
      </c>
      <c r="FR957" s="7">
        <v>24226</v>
      </c>
      <c r="FS957" s="7">
        <v>24233</v>
      </c>
      <c r="FT957" s="7">
        <v>24240</v>
      </c>
      <c r="FU957" s="7">
        <v>24242</v>
      </c>
      <c r="FV957" s="7">
        <v>24244</v>
      </c>
      <c r="FW957" s="7">
        <v>24247</v>
      </c>
      <c r="FX957" s="7">
        <v>24247</v>
      </c>
      <c r="FY957" s="7">
        <v>24248</v>
      </c>
      <c r="FZ957" s="7">
        <v>24248</v>
      </c>
      <c r="GA957" s="7">
        <v>24248</v>
      </c>
      <c r="GB957" s="7">
        <v>24249</v>
      </c>
      <c r="GC957" s="7">
        <v>24250</v>
      </c>
      <c r="GD957" s="7">
        <v>24250</v>
      </c>
      <c r="GE957" s="39" t="s">
        <v>181</v>
      </c>
      <c r="GF957" s="39" t="s">
        <v>181</v>
      </c>
      <c r="GG957" s="39" t="s">
        <v>181</v>
      </c>
      <c r="GH957" s="39" t="s">
        <v>181</v>
      </c>
      <c r="GI957" s="39" t="s">
        <v>181</v>
      </c>
      <c r="GJ957" s="39" t="s">
        <v>181</v>
      </c>
      <c r="GK957" s="39" t="s">
        <v>181</v>
      </c>
      <c r="GL957" s="39" t="s">
        <v>181</v>
      </c>
      <c r="GM957" s="39" t="s">
        <v>181</v>
      </c>
      <c r="GN957" s="39" t="s">
        <v>181</v>
      </c>
      <c r="GO957" s="39" t="s">
        <v>181</v>
      </c>
      <c r="GP957" s="39" t="s">
        <v>181</v>
      </c>
      <c r="GQ957" s="39" t="s">
        <v>181</v>
      </c>
      <c r="GR957" s="39" t="s">
        <v>181</v>
      </c>
      <c r="GS957" s="39" t="s">
        <v>181</v>
      </c>
    </row>
    <row r="958" spans="1:201" x14ac:dyDescent="0.25">
      <c r="A958" s="11">
        <f>$A$52</f>
        <v>20162</v>
      </c>
      <c r="B958" s="7">
        <v>868</v>
      </c>
      <c r="C958" s="7">
        <v>2179</v>
      </c>
      <c r="D958" s="7">
        <v>3678</v>
      </c>
      <c r="E958" s="7">
        <v>4852</v>
      </c>
      <c r="F958" s="7">
        <v>5645</v>
      </c>
      <c r="G958" s="7">
        <v>6092</v>
      </c>
      <c r="H958" s="7">
        <v>6486</v>
      </c>
      <c r="I958" s="7">
        <v>6859</v>
      </c>
      <c r="J958" s="7">
        <v>7324</v>
      </c>
      <c r="K958" s="7">
        <v>7425</v>
      </c>
      <c r="L958" s="7">
        <v>7512</v>
      </c>
      <c r="M958" s="7">
        <v>7604</v>
      </c>
      <c r="N958" s="7">
        <v>7695</v>
      </c>
      <c r="O958" s="7">
        <v>7788</v>
      </c>
      <c r="P958" s="7">
        <v>7859</v>
      </c>
      <c r="Q958" s="7">
        <v>7914</v>
      </c>
      <c r="R958" s="7">
        <v>7937</v>
      </c>
      <c r="S958" s="7">
        <v>7946</v>
      </c>
      <c r="T958" s="7">
        <v>7958</v>
      </c>
      <c r="U958" s="7">
        <v>7974</v>
      </c>
      <c r="V958" s="7">
        <v>7978</v>
      </c>
      <c r="W958" s="7">
        <v>7988</v>
      </c>
      <c r="X958" s="7">
        <v>7997</v>
      </c>
      <c r="Y958" s="7">
        <v>8004</v>
      </c>
      <c r="Z958" s="39" t="s">
        <v>181</v>
      </c>
      <c r="AA958" s="39" t="s">
        <v>181</v>
      </c>
      <c r="AB958" s="39" t="s">
        <v>181</v>
      </c>
      <c r="AC958" s="39" t="s">
        <v>181</v>
      </c>
      <c r="AD958" s="39" t="s">
        <v>181</v>
      </c>
      <c r="AE958" s="39" t="s">
        <v>181</v>
      </c>
      <c r="AF958" s="39" t="s">
        <v>181</v>
      </c>
      <c r="AG958" s="39" t="s">
        <v>181</v>
      </c>
      <c r="AH958" s="39" t="s">
        <v>181</v>
      </c>
      <c r="AI958" s="39" t="s">
        <v>181</v>
      </c>
      <c r="AJ958" s="39" t="s">
        <v>181</v>
      </c>
      <c r="AK958" s="39" t="s">
        <v>181</v>
      </c>
      <c r="AL958" s="39" t="s">
        <v>181</v>
      </c>
      <c r="AM958" s="39" t="s">
        <v>181</v>
      </c>
      <c r="AN958" s="39" t="s">
        <v>181</v>
      </c>
      <c r="AO958" s="39" t="s">
        <v>181</v>
      </c>
      <c r="AP958" s="7">
        <v>20879</v>
      </c>
      <c r="AQ958" s="7">
        <v>33996</v>
      </c>
      <c r="AR958" s="7">
        <v>36073</v>
      </c>
      <c r="AS958" s="7">
        <v>36806</v>
      </c>
      <c r="AT958" s="7">
        <v>37103</v>
      </c>
      <c r="AU958" s="7">
        <v>37233</v>
      </c>
      <c r="AV958" s="7">
        <v>37314</v>
      </c>
      <c r="AW958" s="7">
        <v>37363</v>
      </c>
      <c r="AX958" s="7">
        <v>37414</v>
      </c>
      <c r="AY958" s="7">
        <v>37447</v>
      </c>
      <c r="AZ958" s="7">
        <v>37467</v>
      </c>
      <c r="BA958" s="7">
        <v>37478</v>
      </c>
      <c r="BB958" s="7">
        <v>37494</v>
      </c>
      <c r="BC958" s="7">
        <v>37501</v>
      </c>
      <c r="BD958" s="7">
        <v>37502</v>
      </c>
      <c r="BE958" s="7">
        <v>37504</v>
      </c>
      <c r="BF958" s="7">
        <v>37504</v>
      </c>
      <c r="BG958" s="7">
        <v>37504</v>
      </c>
      <c r="BH958" s="7">
        <v>37506</v>
      </c>
      <c r="BI958" s="7">
        <v>37507</v>
      </c>
      <c r="BJ958" s="7">
        <v>37507</v>
      </c>
      <c r="BK958" s="7">
        <v>37507</v>
      </c>
      <c r="BL958" s="7">
        <v>37507</v>
      </c>
      <c r="BM958" s="7">
        <v>37508</v>
      </c>
      <c r="BN958" s="39" t="s">
        <v>181</v>
      </c>
      <c r="BO958" s="39" t="s">
        <v>181</v>
      </c>
      <c r="BP958" s="39" t="s">
        <v>181</v>
      </c>
      <c r="BQ958" s="39" t="s">
        <v>181</v>
      </c>
      <c r="BR958" s="39" t="s">
        <v>181</v>
      </c>
      <c r="BS958" s="39" t="s">
        <v>181</v>
      </c>
      <c r="BT958" s="39" t="s">
        <v>181</v>
      </c>
      <c r="BU958" s="39" t="s">
        <v>181</v>
      </c>
      <c r="BV958" s="39" t="s">
        <v>181</v>
      </c>
      <c r="BW958" s="39" t="s">
        <v>181</v>
      </c>
      <c r="BX958" s="39" t="s">
        <v>181</v>
      </c>
      <c r="BY958" s="39" t="s">
        <v>181</v>
      </c>
      <c r="BZ958" s="39" t="s">
        <v>181</v>
      </c>
      <c r="CA958" s="39" t="s">
        <v>181</v>
      </c>
      <c r="CB958" s="39" t="s">
        <v>181</v>
      </c>
      <c r="CC958" s="39" t="s">
        <v>181</v>
      </c>
      <c r="CD958" s="7">
        <v>1218</v>
      </c>
      <c r="CE958" s="7">
        <v>2757</v>
      </c>
      <c r="CF958" s="7">
        <v>3394</v>
      </c>
      <c r="CG958" s="7">
        <v>3756</v>
      </c>
      <c r="CH958" s="7">
        <v>3954</v>
      </c>
      <c r="CI958" s="7">
        <v>4044</v>
      </c>
      <c r="CJ958" s="7">
        <v>4095</v>
      </c>
      <c r="CK958" s="7">
        <v>4158</v>
      </c>
      <c r="CL958" s="7">
        <v>4192</v>
      </c>
      <c r="CM958" s="7">
        <v>4213</v>
      </c>
      <c r="CN958" s="7">
        <v>4222</v>
      </c>
      <c r="CO958" s="7">
        <v>4228</v>
      </c>
      <c r="CP958" s="7">
        <v>4232</v>
      </c>
      <c r="CQ958" s="7">
        <v>4235</v>
      </c>
      <c r="CR958" s="7">
        <v>4235</v>
      </c>
      <c r="CS958" s="7">
        <v>4237</v>
      </c>
      <c r="CT958" s="7">
        <v>4239</v>
      </c>
      <c r="CU958" s="7">
        <v>4239</v>
      </c>
      <c r="CV958" s="7">
        <v>4244</v>
      </c>
      <c r="CW958" s="7">
        <v>4247</v>
      </c>
      <c r="CX958" s="7">
        <v>4247</v>
      </c>
      <c r="CY958" s="7">
        <v>4247</v>
      </c>
      <c r="CZ958" s="7">
        <v>4247</v>
      </c>
      <c r="DA958" s="7">
        <v>4248</v>
      </c>
      <c r="DB958" s="39" t="s">
        <v>181</v>
      </c>
      <c r="DC958" s="39" t="s">
        <v>181</v>
      </c>
      <c r="DD958" s="39" t="s">
        <v>181</v>
      </c>
      <c r="DE958" s="39" t="s">
        <v>181</v>
      </c>
      <c r="DF958" s="39" t="s">
        <v>181</v>
      </c>
      <c r="DG958" s="39" t="s">
        <v>181</v>
      </c>
      <c r="DH958" s="39" t="s">
        <v>181</v>
      </c>
      <c r="DI958" s="39" t="s">
        <v>181</v>
      </c>
      <c r="DJ958" s="39" t="s">
        <v>181</v>
      </c>
      <c r="DK958" s="39" t="s">
        <v>181</v>
      </c>
      <c r="DL958" s="39" t="s">
        <v>181</v>
      </c>
      <c r="DM958" s="39" t="s">
        <v>181</v>
      </c>
      <c r="DN958" s="39" t="s">
        <v>181</v>
      </c>
      <c r="DO958" s="39" t="s">
        <v>181</v>
      </c>
      <c r="DP958" s="39" t="s">
        <v>181</v>
      </c>
      <c r="DQ958" s="39" t="s">
        <v>181</v>
      </c>
      <c r="DR958" s="7">
        <v>1645</v>
      </c>
      <c r="DS958" s="7">
        <v>3832</v>
      </c>
      <c r="DT958" s="7">
        <v>4756</v>
      </c>
      <c r="DU958" s="7">
        <v>5337</v>
      </c>
      <c r="DV958" s="7">
        <v>5748</v>
      </c>
      <c r="DW958" s="7">
        <v>5972</v>
      </c>
      <c r="DX958" s="7">
        <v>6134</v>
      </c>
      <c r="DY958" s="7">
        <v>6268</v>
      </c>
      <c r="DZ958" s="7">
        <v>6382</v>
      </c>
      <c r="EA958" s="7">
        <v>6435</v>
      </c>
      <c r="EB958" s="7">
        <v>6487</v>
      </c>
      <c r="EC958" s="7">
        <v>6514</v>
      </c>
      <c r="ED958" s="7">
        <v>6540</v>
      </c>
      <c r="EE958" s="7">
        <v>6552</v>
      </c>
      <c r="EF958" s="7">
        <v>6571</v>
      </c>
      <c r="EG958" s="7">
        <v>6584</v>
      </c>
      <c r="EH958" s="7">
        <v>6594</v>
      </c>
      <c r="EI958" s="7">
        <v>6599</v>
      </c>
      <c r="EJ958" s="7">
        <v>6609</v>
      </c>
      <c r="EK958" s="7">
        <v>6615</v>
      </c>
      <c r="EL958" s="7">
        <v>6618</v>
      </c>
      <c r="EM958" s="7">
        <v>6624</v>
      </c>
      <c r="EN958" s="7">
        <v>6626</v>
      </c>
      <c r="EO958" s="7">
        <v>6626</v>
      </c>
      <c r="EP958" s="39" t="s">
        <v>181</v>
      </c>
      <c r="EQ958" s="39" t="s">
        <v>181</v>
      </c>
      <c r="ER958" s="39" t="s">
        <v>181</v>
      </c>
      <c r="ES958" s="39" t="s">
        <v>181</v>
      </c>
      <c r="ET958" s="39" t="s">
        <v>181</v>
      </c>
      <c r="EU958" s="39" t="s">
        <v>181</v>
      </c>
      <c r="EV958" s="39" t="s">
        <v>181</v>
      </c>
      <c r="EW958" s="39" t="s">
        <v>181</v>
      </c>
      <c r="EX958" s="39" t="s">
        <v>181</v>
      </c>
      <c r="EY958" s="39" t="s">
        <v>181</v>
      </c>
      <c r="EZ958" s="39" t="s">
        <v>181</v>
      </c>
      <c r="FA958" s="39" t="s">
        <v>181</v>
      </c>
      <c r="FB958" s="39" t="s">
        <v>181</v>
      </c>
      <c r="FC958" s="39" t="s">
        <v>181</v>
      </c>
      <c r="FD958" s="39" t="s">
        <v>181</v>
      </c>
      <c r="FE958" s="39" t="s">
        <v>181</v>
      </c>
      <c r="FF958" s="7">
        <v>16547</v>
      </c>
      <c r="FG958" s="7">
        <v>23511</v>
      </c>
      <c r="FH958" s="7">
        <v>24152</v>
      </c>
      <c r="FI958" s="7">
        <v>24380</v>
      </c>
      <c r="FJ958" s="7">
        <v>24530</v>
      </c>
      <c r="FK958" s="7">
        <v>24615</v>
      </c>
      <c r="FL958" s="7">
        <v>24653</v>
      </c>
      <c r="FM958" s="7">
        <v>24688</v>
      </c>
      <c r="FN958" s="7">
        <v>24713</v>
      </c>
      <c r="FO958" s="7">
        <v>24737</v>
      </c>
      <c r="FP958" s="7">
        <v>24746</v>
      </c>
      <c r="FQ958" s="7">
        <v>24753</v>
      </c>
      <c r="FR958" s="7">
        <v>24760</v>
      </c>
      <c r="FS958" s="7">
        <v>24762</v>
      </c>
      <c r="FT958" s="7">
        <v>24764</v>
      </c>
      <c r="FU958" s="7">
        <v>24765</v>
      </c>
      <c r="FV958" s="7">
        <v>24767</v>
      </c>
      <c r="FW958" s="7">
        <v>24767</v>
      </c>
      <c r="FX958" s="7">
        <v>24767</v>
      </c>
      <c r="FY958" s="7">
        <v>24771</v>
      </c>
      <c r="FZ958" s="7">
        <v>24772</v>
      </c>
      <c r="GA958" s="7">
        <v>24773</v>
      </c>
      <c r="GB958" s="7">
        <v>24773</v>
      </c>
      <c r="GC958" s="7">
        <v>24774</v>
      </c>
      <c r="GD958" s="39" t="s">
        <v>181</v>
      </c>
      <c r="GE958" s="39" t="s">
        <v>181</v>
      </c>
      <c r="GF958" s="39" t="s">
        <v>181</v>
      </c>
      <c r="GG958" s="39" t="s">
        <v>181</v>
      </c>
      <c r="GH958" s="39" t="s">
        <v>181</v>
      </c>
      <c r="GI958" s="39" t="s">
        <v>181</v>
      </c>
      <c r="GJ958" s="39" t="s">
        <v>181</v>
      </c>
      <c r="GK958" s="39" t="s">
        <v>181</v>
      </c>
      <c r="GL958" s="39" t="s">
        <v>181</v>
      </c>
      <c r="GM958" s="39" t="s">
        <v>181</v>
      </c>
      <c r="GN958" s="39" t="s">
        <v>181</v>
      </c>
      <c r="GO958" s="39" t="s">
        <v>181</v>
      </c>
      <c r="GP958" s="39" t="s">
        <v>181</v>
      </c>
      <c r="GQ958" s="39" t="s">
        <v>181</v>
      </c>
      <c r="GR958" s="39" t="s">
        <v>181</v>
      </c>
      <c r="GS958" s="39" t="s">
        <v>181</v>
      </c>
    </row>
    <row r="959" spans="1:201" x14ac:dyDescent="0.25">
      <c r="A959" s="11">
        <f>$A$53</f>
        <v>20163</v>
      </c>
      <c r="B959" s="7">
        <v>792</v>
      </c>
      <c r="C959" s="7">
        <v>2157</v>
      </c>
      <c r="D959" s="7">
        <v>3692</v>
      </c>
      <c r="E959" s="7">
        <v>4867</v>
      </c>
      <c r="F959" s="7">
        <v>5674</v>
      </c>
      <c r="G959" s="7">
        <v>6169</v>
      </c>
      <c r="H959" s="7">
        <v>6571</v>
      </c>
      <c r="I959" s="7">
        <v>6926</v>
      </c>
      <c r="J959" s="7">
        <v>7419</v>
      </c>
      <c r="K959" s="7">
        <v>7547</v>
      </c>
      <c r="L959" s="7">
        <v>7648</v>
      </c>
      <c r="M959" s="7">
        <v>7750</v>
      </c>
      <c r="N959" s="7">
        <v>7851</v>
      </c>
      <c r="O959" s="7">
        <v>7931</v>
      </c>
      <c r="P959" s="7">
        <v>8004</v>
      </c>
      <c r="Q959" s="7">
        <v>8038</v>
      </c>
      <c r="R959" s="7">
        <v>8062</v>
      </c>
      <c r="S959" s="7">
        <v>8076</v>
      </c>
      <c r="T959" s="7">
        <v>8092</v>
      </c>
      <c r="U959" s="7">
        <v>8097</v>
      </c>
      <c r="V959" s="7">
        <v>8111</v>
      </c>
      <c r="W959" s="7">
        <v>8129</v>
      </c>
      <c r="X959" s="7">
        <v>8143</v>
      </c>
      <c r="Y959" s="39" t="s">
        <v>181</v>
      </c>
      <c r="Z959" s="39" t="s">
        <v>181</v>
      </c>
      <c r="AA959" s="39" t="s">
        <v>181</v>
      </c>
      <c r="AB959" s="39" t="s">
        <v>181</v>
      </c>
      <c r="AC959" s="39" t="s">
        <v>181</v>
      </c>
      <c r="AD959" s="39" t="s">
        <v>181</v>
      </c>
      <c r="AE959" s="39" t="s">
        <v>181</v>
      </c>
      <c r="AF959" s="39" t="s">
        <v>181</v>
      </c>
      <c r="AG959" s="39" t="s">
        <v>181</v>
      </c>
      <c r="AH959" s="39" t="s">
        <v>181</v>
      </c>
      <c r="AI959" s="39" t="s">
        <v>181</v>
      </c>
      <c r="AJ959" s="39" t="s">
        <v>181</v>
      </c>
      <c r="AK959" s="39" t="s">
        <v>181</v>
      </c>
      <c r="AL959" s="39" t="s">
        <v>181</v>
      </c>
      <c r="AM959" s="39" t="s">
        <v>181</v>
      </c>
      <c r="AN959" s="39" t="s">
        <v>181</v>
      </c>
      <c r="AO959" s="39" t="s">
        <v>181</v>
      </c>
      <c r="AP959" s="7">
        <v>20820</v>
      </c>
      <c r="AQ959" s="7">
        <v>34367</v>
      </c>
      <c r="AR959" s="7">
        <v>36632</v>
      </c>
      <c r="AS959" s="7">
        <v>37357</v>
      </c>
      <c r="AT959" s="7">
        <v>37663</v>
      </c>
      <c r="AU959" s="7">
        <v>37808</v>
      </c>
      <c r="AV959" s="7">
        <v>37883</v>
      </c>
      <c r="AW959" s="7">
        <v>37934</v>
      </c>
      <c r="AX959" s="7">
        <v>37995</v>
      </c>
      <c r="AY959" s="7">
        <v>38017</v>
      </c>
      <c r="AZ959" s="7">
        <v>38040</v>
      </c>
      <c r="BA959" s="7">
        <v>38062</v>
      </c>
      <c r="BB959" s="7">
        <v>38088</v>
      </c>
      <c r="BC959" s="7">
        <v>38097</v>
      </c>
      <c r="BD959" s="7">
        <v>38102</v>
      </c>
      <c r="BE959" s="7">
        <v>38104</v>
      </c>
      <c r="BF959" s="7">
        <v>38104</v>
      </c>
      <c r="BG959" s="7">
        <v>38104</v>
      </c>
      <c r="BH959" s="7">
        <v>38104</v>
      </c>
      <c r="BI959" s="7">
        <v>38104</v>
      </c>
      <c r="BJ959" s="7">
        <v>38105</v>
      </c>
      <c r="BK959" s="7">
        <v>38105</v>
      </c>
      <c r="BL959" s="7">
        <v>38106</v>
      </c>
      <c r="BM959" s="39" t="s">
        <v>181</v>
      </c>
      <c r="BN959" s="39" t="s">
        <v>181</v>
      </c>
      <c r="BO959" s="39" t="s">
        <v>181</v>
      </c>
      <c r="BP959" s="39" t="s">
        <v>181</v>
      </c>
      <c r="BQ959" s="39" t="s">
        <v>181</v>
      </c>
      <c r="BR959" s="39" t="s">
        <v>181</v>
      </c>
      <c r="BS959" s="39" t="s">
        <v>181</v>
      </c>
      <c r="BT959" s="39" t="s">
        <v>181</v>
      </c>
      <c r="BU959" s="39" t="s">
        <v>181</v>
      </c>
      <c r="BV959" s="39" t="s">
        <v>181</v>
      </c>
      <c r="BW959" s="39" t="s">
        <v>181</v>
      </c>
      <c r="BX959" s="39" t="s">
        <v>181</v>
      </c>
      <c r="BY959" s="39" t="s">
        <v>181</v>
      </c>
      <c r="BZ959" s="39" t="s">
        <v>181</v>
      </c>
      <c r="CA959" s="39" t="s">
        <v>181</v>
      </c>
      <c r="CB959" s="39" t="s">
        <v>181</v>
      </c>
      <c r="CC959" s="39" t="s">
        <v>181</v>
      </c>
      <c r="CD959" s="7">
        <v>1271</v>
      </c>
      <c r="CE959" s="7">
        <v>2697</v>
      </c>
      <c r="CF959" s="7">
        <v>3411</v>
      </c>
      <c r="CG959" s="7">
        <v>3739</v>
      </c>
      <c r="CH959" s="7">
        <v>3907</v>
      </c>
      <c r="CI959" s="7">
        <v>4012</v>
      </c>
      <c r="CJ959" s="7">
        <v>4064</v>
      </c>
      <c r="CK959" s="7">
        <v>4119</v>
      </c>
      <c r="CL959" s="7">
        <v>4171</v>
      </c>
      <c r="CM959" s="7">
        <v>4190</v>
      </c>
      <c r="CN959" s="7">
        <v>4199</v>
      </c>
      <c r="CO959" s="7">
        <v>4205</v>
      </c>
      <c r="CP959" s="7">
        <v>4210</v>
      </c>
      <c r="CQ959" s="7">
        <v>4212</v>
      </c>
      <c r="CR959" s="7">
        <v>4214</v>
      </c>
      <c r="CS959" s="7">
        <v>4215</v>
      </c>
      <c r="CT959" s="7">
        <v>4216</v>
      </c>
      <c r="CU959" s="7">
        <v>4219</v>
      </c>
      <c r="CV959" s="7">
        <v>4221</v>
      </c>
      <c r="CW959" s="7">
        <v>4223</v>
      </c>
      <c r="CX959" s="7">
        <v>4224</v>
      </c>
      <c r="CY959" s="7">
        <v>4224</v>
      </c>
      <c r="CZ959" s="7">
        <v>4224</v>
      </c>
      <c r="DA959" s="39" t="s">
        <v>181</v>
      </c>
      <c r="DB959" s="39" t="s">
        <v>181</v>
      </c>
      <c r="DC959" s="39" t="s">
        <v>181</v>
      </c>
      <c r="DD959" s="39" t="s">
        <v>181</v>
      </c>
      <c r="DE959" s="39" t="s">
        <v>181</v>
      </c>
      <c r="DF959" s="39" t="s">
        <v>181</v>
      </c>
      <c r="DG959" s="39" t="s">
        <v>181</v>
      </c>
      <c r="DH959" s="39" t="s">
        <v>181</v>
      </c>
      <c r="DI959" s="39" t="s">
        <v>181</v>
      </c>
      <c r="DJ959" s="39" t="s">
        <v>181</v>
      </c>
      <c r="DK959" s="39" t="s">
        <v>181</v>
      </c>
      <c r="DL959" s="39" t="s">
        <v>181</v>
      </c>
      <c r="DM959" s="39" t="s">
        <v>181</v>
      </c>
      <c r="DN959" s="39" t="s">
        <v>181</v>
      </c>
      <c r="DO959" s="39" t="s">
        <v>181</v>
      </c>
      <c r="DP959" s="39" t="s">
        <v>181</v>
      </c>
      <c r="DQ959" s="39" t="s">
        <v>181</v>
      </c>
      <c r="DR959" s="7">
        <v>1644</v>
      </c>
      <c r="DS959" s="7">
        <v>3969</v>
      </c>
      <c r="DT959" s="7">
        <v>4938</v>
      </c>
      <c r="DU959" s="7">
        <v>5592</v>
      </c>
      <c r="DV959" s="7">
        <v>6030</v>
      </c>
      <c r="DW959" s="7">
        <v>6261</v>
      </c>
      <c r="DX959" s="7">
        <v>6417</v>
      </c>
      <c r="DY959" s="7">
        <v>6563</v>
      </c>
      <c r="DZ959" s="7">
        <v>6698</v>
      </c>
      <c r="EA959" s="7">
        <v>6759</v>
      </c>
      <c r="EB959" s="7">
        <v>6802</v>
      </c>
      <c r="EC959" s="7">
        <v>6837</v>
      </c>
      <c r="ED959" s="7">
        <v>6864</v>
      </c>
      <c r="EE959" s="7">
        <v>6888</v>
      </c>
      <c r="EF959" s="7">
        <v>6898</v>
      </c>
      <c r="EG959" s="7">
        <v>6913</v>
      </c>
      <c r="EH959" s="7">
        <v>6920</v>
      </c>
      <c r="EI959" s="7">
        <v>6932</v>
      </c>
      <c r="EJ959" s="7">
        <v>6937</v>
      </c>
      <c r="EK959" s="7">
        <v>6941</v>
      </c>
      <c r="EL959" s="7">
        <v>6946</v>
      </c>
      <c r="EM959" s="7">
        <v>6950</v>
      </c>
      <c r="EN959" s="7">
        <v>6953</v>
      </c>
      <c r="EO959" s="39" t="s">
        <v>181</v>
      </c>
      <c r="EP959" s="39" t="s">
        <v>181</v>
      </c>
      <c r="EQ959" s="39" t="s">
        <v>181</v>
      </c>
      <c r="ER959" s="39" t="s">
        <v>181</v>
      </c>
      <c r="ES959" s="39" t="s">
        <v>181</v>
      </c>
      <c r="ET959" s="39" t="s">
        <v>181</v>
      </c>
      <c r="EU959" s="39" t="s">
        <v>181</v>
      </c>
      <c r="EV959" s="39" t="s">
        <v>181</v>
      </c>
      <c r="EW959" s="39" t="s">
        <v>181</v>
      </c>
      <c r="EX959" s="39" t="s">
        <v>181</v>
      </c>
      <c r="EY959" s="39" t="s">
        <v>181</v>
      </c>
      <c r="EZ959" s="39" t="s">
        <v>181</v>
      </c>
      <c r="FA959" s="39" t="s">
        <v>181</v>
      </c>
      <c r="FB959" s="39" t="s">
        <v>181</v>
      </c>
      <c r="FC959" s="39" t="s">
        <v>181</v>
      </c>
      <c r="FD959" s="39" t="s">
        <v>181</v>
      </c>
      <c r="FE959" s="39" t="s">
        <v>181</v>
      </c>
      <c r="FF959" s="7">
        <v>17166</v>
      </c>
      <c r="FG959" s="7">
        <v>23216</v>
      </c>
      <c r="FH959" s="7">
        <v>23887</v>
      </c>
      <c r="FI959" s="7">
        <v>24173</v>
      </c>
      <c r="FJ959" s="7">
        <v>24334</v>
      </c>
      <c r="FK959" s="7">
        <v>24398</v>
      </c>
      <c r="FL959" s="7">
        <v>24432</v>
      </c>
      <c r="FM959" s="7">
        <v>24457</v>
      </c>
      <c r="FN959" s="7">
        <v>24475</v>
      </c>
      <c r="FO959" s="7">
        <v>24486</v>
      </c>
      <c r="FP959" s="7">
        <v>24495</v>
      </c>
      <c r="FQ959" s="7">
        <v>24502</v>
      </c>
      <c r="FR959" s="7">
        <v>24510</v>
      </c>
      <c r="FS959" s="7">
        <v>24515</v>
      </c>
      <c r="FT959" s="7">
        <v>24521</v>
      </c>
      <c r="FU959" s="7">
        <v>24522</v>
      </c>
      <c r="FV959" s="7">
        <v>24529</v>
      </c>
      <c r="FW959" s="7">
        <v>24533</v>
      </c>
      <c r="FX959" s="7">
        <v>24535</v>
      </c>
      <c r="FY959" s="7">
        <v>24536</v>
      </c>
      <c r="FZ959" s="7">
        <v>24541</v>
      </c>
      <c r="GA959" s="7">
        <v>24543</v>
      </c>
      <c r="GB959" s="7">
        <v>24544</v>
      </c>
      <c r="GC959" s="39" t="s">
        <v>181</v>
      </c>
      <c r="GD959" s="39" t="s">
        <v>181</v>
      </c>
      <c r="GE959" s="39" t="s">
        <v>181</v>
      </c>
      <c r="GF959" s="39" t="s">
        <v>181</v>
      </c>
      <c r="GG959" s="39" t="s">
        <v>181</v>
      </c>
      <c r="GH959" s="39" t="s">
        <v>181</v>
      </c>
      <c r="GI959" s="39" t="s">
        <v>181</v>
      </c>
      <c r="GJ959" s="39" t="s">
        <v>181</v>
      </c>
      <c r="GK959" s="39" t="s">
        <v>181</v>
      </c>
      <c r="GL959" s="39" t="s">
        <v>181</v>
      </c>
      <c r="GM959" s="39" t="s">
        <v>181</v>
      </c>
      <c r="GN959" s="39" t="s">
        <v>181</v>
      </c>
      <c r="GO959" s="39" t="s">
        <v>181</v>
      </c>
      <c r="GP959" s="39" t="s">
        <v>181</v>
      </c>
      <c r="GQ959" s="39" t="s">
        <v>181</v>
      </c>
      <c r="GR959" s="39" t="s">
        <v>181</v>
      </c>
      <c r="GS959" s="39" t="s">
        <v>181</v>
      </c>
    </row>
    <row r="960" spans="1:201" x14ac:dyDescent="0.25">
      <c r="A960" s="11">
        <f>$A$54</f>
        <v>20164</v>
      </c>
      <c r="B960" s="7">
        <v>889</v>
      </c>
      <c r="C960" s="7">
        <v>2342</v>
      </c>
      <c r="D960" s="7">
        <v>3818</v>
      </c>
      <c r="E960" s="7">
        <v>4845</v>
      </c>
      <c r="F960" s="7">
        <v>5631</v>
      </c>
      <c r="G960" s="7">
        <v>6175</v>
      </c>
      <c r="H960" s="7">
        <v>6533</v>
      </c>
      <c r="I960" s="7">
        <v>6868</v>
      </c>
      <c r="J960" s="7">
        <v>7352</v>
      </c>
      <c r="K960" s="7">
        <v>7480</v>
      </c>
      <c r="L960" s="7">
        <v>7608</v>
      </c>
      <c r="M960" s="7">
        <v>7713</v>
      </c>
      <c r="N960" s="7">
        <v>7818</v>
      </c>
      <c r="O960" s="7">
        <v>7901</v>
      </c>
      <c r="P960" s="7">
        <v>7950</v>
      </c>
      <c r="Q960" s="7">
        <v>7971</v>
      </c>
      <c r="R960" s="7">
        <v>8004</v>
      </c>
      <c r="S960" s="7">
        <v>8031</v>
      </c>
      <c r="T960" s="7">
        <v>8059</v>
      </c>
      <c r="U960" s="7">
        <v>8079</v>
      </c>
      <c r="V960" s="7">
        <v>8094</v>
      </c>
      <c r="W960" s="7">
        <v>8107</v>
      </c>
      <c r="X960" s="39" t="s">
        <v>181</v>
      </c>
      <c r="Y960" s="39" t="s">
        <v>181</v>
      </c>
      <c r="Z960" s="39" t="s">
        <v>181</v>
      </c>
      <c r="AA960" s="39" t="s">
        <v>181</v>
      </c>
      <c r="AB960" s="39" t="s">
        <v>181</v>
      </c>
      <c r="AC960" s="39" t="s">
        <v>181</v>
      </c>
      <c r="AD960" s="39" t="s">
        <v>181</v>
      </c>
      <c r="AE960" s="39" t="s">
        <v>181</v>
      </c>
      <c r="AF960" s="39" t="s">
        <v>181</v>
      </c>
      <c r="AG960" s="39" t="s">
        <v>181</v>
      </c>
      <c r="AH960" s="39" t="s">
        <v>181</v>
      </c>
      <c r="AI960" s="39" t="s">
        <v>181</v>
      </c>
      <c r="AJ960" s="39" t="s">
        <v>181</v>
      </c>
      <c r="AK960" s="39" t="s">
        <v>181</v>
      </c>
      <c r="AL960" s="39" t="s">
        <v>181</v>
      </c>
      <c r="AM960" s="39" t="s">
        <v>181</v>
      </c>
      <c r="AN960" s="39" t="s">
        <v>181</v>
      </c>
      <c r="AO960" s="39" t="s">
        <v>181</v>
      </c>
      <c r="AP960" s="7">
        <v>19671</v>
      </c>
      <c r="AQ960" s="7">
        <v>34059</v>
      </c>
      <c r="AR960" s="7">
        <v>36041</v>
      </c>
      <c r="AS960" s="7">
        <v>36739</v>
      </c>
      <c r="AT960" s="7">
        <v>37024</v>
      </c>
      <c r="AU960" s="7">
        <v>37176</v>
      </c>
      <c r="AV960" s="7">
        <v>37257</v>
      </c>
      <c r="AW960" s="7">
        <v>37309</v>
      </c>
      <c r="AX960" s="7">
        <v>37353</v>
      </c>
      <c r="AY960" s="7">
        <v>37388</v>
      </c>
      <c r="AZ960" s="7">
        <v>37395</v>
      </c>
      <c r="BA960" s="7">
        <v>37406</v>
      </c>
      <c r="BB960" s="7">
        <v>37421</v>
      </c>
      <c r="BC960" s="7">
        <v>37427</v>
      </c>
      <c r="BD960" s="7">
        <v>37430</v>
      </c>
      <c r="BE960" s="7">
        <v>37431</v>
      </c>
      <c r="BF960" s="7">
        <v>37434</v>
      </c>
      <c r="BG960" s="7">
        <v>37436</v>
      </c>
      <c r="BH960" s="7">
        <v>37436</v>
      </c>
      <c r="BI960" s="7">
        <v>37437</v>
      </c>
      <c r="BJ960" s="7">
        <v>37438</v>
      </c>
      <c r="BK960" s="7">
        <v>37438</v>
      </c>
      <c r="BL960" s="39" t="s">
        <v>181</v>
      </c>
      <c r="BM960" s="39" t="s">
        <v>181</v>
      </c>
      <c r="BN960" s="39" t="s">
        <v>181</v>
      </c>
      <c r="BO960" s="39" t="s">
        <v>181</v>
      </c>
      <c r="BP960" s="39" t="s">
        <v>181</v>
      </c>
      <c r="BQ960" s="39" t="s">
        <v>181</v>
      </c>
      <c r="BR960" s="39" t="s">
        <v>181</v>
      </c>
      <c r="BS960" s="39" t="s">
        <v>181</v>
      </c>
      <c r="BT960" s="39" t="s">
        <v>181</v>
      </c>
      <c r="BU960" s="39" t="s">
        <v>181</v>
      </c>
      <c r="BV960" s="39" t="s">
        <v>181</v>
      </c>
      <c r="BW960" s="39" t="s">
        <v>181</v>
      </c>
      <c r="BX960" s="39" t="s">
        <v>181</v>
      </c>
      <c r="BY960" s="39" t="s">
        <v>181</v>
      </c>
      <c r="BZ960" s="39" t="s">
        <v>181</v>
      </c>
      <c r="CA960" s="39" t="s">
        <v>181</v>
      </c>
      <c r="CB960" s="39" t="s">
        <v>181</v>
      </c>
      <c r="CC960" s="39" t="s">
        <v>181</v>
      </c>
      <c r="CD960" s="7">
        <v>1291</v>
      </c>
      <c r="CE960" s="7">
        <v>2896</v>
      </c>
      <c r="CF960" s="7">
        <v>3601</v>
      </c>
      <c r="CG960" s="7">
        <v>3928</v>
      </c>
      <c r="CH960" s="7">
        <v>4109</v>
      </c>
      <c r="CI960" s="7">
        <v>4208</v>
      </c>
      <c r="CJ960" s="7">
        <v>4266</v>
      </c>
      <c r="CK960" s="7">
        <v>4319</v>
      </c>
      <c r="CL960" s="7">
        <v>4359</v>
      </c>
      <c r="CM960" s="7">
        <v>4379</v>
      </c>
      <c r="CN960" s="7">
        <v>4387</v>
      </c>
      <c r="CO960" s="7">
        <v>4398</v>
      </c>
      <c r="CP960" s="7">
        <v>4403</v>
      </c>
      <c r="CQ960" s="7">
        <v>4409</v>
      </c>
      <c r="CR960" s="7">
        <v>4411</v>
      </c>
      <c r="CS960" s="7">
        <v>4412</v>
      </c>
      <c r="CT960" s="7">
        <v>4413</v>
      </c>
      <c r="CU960" s="7">
        <v>4415</v>
      </c>
      <c r="CV960" s="7">
        <v>4415</v>
      </c>
      <c r="CW960" s="7">
        <v>4415</v>
      </c>
      <c r="CX960" s="7">
        <v>4415</v>
      </c>
      <c r="CY960" s="7">
        <v>4415</v>
      </c>
      <c r="CZ960" s="39" t="s">
        <v>181</v>
      </c>
      <c r="DA960" s="39" t="s">
        <v>181</v>
      </c>
      <c r="DB960" s="39" t="s">
        <v>181</v>
      </c>
      <c r="DC960" s="39" t="s">
        <v>181</v>
      </c>
      <c r="DD960" s="39" t="s">
        <v>181</v>
      </c>
      <c r="DE960" s="39" t="s">
        <v>181</v>
      </c>
      <c r="DF960" s="39" t="s">
        <v>181</v>
      </c>
      <c r="DG960" s="39" t="s">
        <v>181</v>
      </c>
      <c r="DH960" s="39" t="s">
        <v>181</v>
      </c>
      <c r="DI960" s="39" t="s">
        <v>181</v>
      </c>
      <c r="DJ960" s="39" t="s">
        <v>181</v>
      </c>
      <c r="DK960" s="39" t="s">
        <v>181</v>
      </c>
      <c r="DL960" s="39" t="s">
        <v>181</v>
      </c>
      <c r="DM960" s="39" t="s">
        <v>181</v>
      </c>
      <c r="DN960" s="39" t="s">
        <v>181</v>
      </c>
      <c r="DO960" s="39" t="s">
        <v>181</v>
      </c>
      <c r="DP960" s="39" t="s">
        <v>181</v>
      </c>
      <c r="DQ960" s="39" t="s">
        <v>181</v>
      </c>
      <c r="DR960" s="7">
        <v>1587</v>
      </c>
      <c r="DS960" s="7">
        <v>4051</v>
      </c>
      <c r="DT960" s="7">
        <v>5036</v>
      </c>
      <c r="DU960" s="7">
        <v>5589</v>
      </c>
      <c r="DV960" s="7">
        <v>6017</v>
      </c>
      <c r="DW960" s="7">
        <v>6268</v>
      </c>
      <c r="DX960" s="7">
        <v>6444</v>
      </c>
      <c r="DY960" s="7">
        <v>6577</v>
      </c>
      <c r="DZ960" s="7">
        <v>6729</v>
      </c>
      <c r="EA960" s="7">
        <v>6788</v>
      </c>
      <c r="EB960" s="7">
        <v>6842</v>
      </c>
      <c r="EC960" s="7">
        <v>6874</v>
      </c>
      <c r="ED960" s="7">
        <v>6905</v>
      </c>
      <c r="EE960" s="7">
        <v>6920</v>
      </c>
      <c r="EF960" s="7">
        <v>6930</v>
      </c>
      <c r="EG960" s="7">
        <v>6940</v>
      </c>
      <c r="EH960" s="7">
        <v>6951</v>
      </c>
      <c r="EI960" s="7">
        <v>6962</v>
      </c>
      <c r="EJ960" s="7">
        <v>6971</v>
      </c>
      <c r="EK960" s="7">
        <v>6977</v>
      </c>
      <c r="EL960" s="7">
        <v>6983</v>
      </c>
      <c r="EM960" s="7">
        <v>6988</v>
      </c>
      <c r="EN960" s="39" t="s">
        <v>181</v>
      </c>
      <c r="EO960" s="39" t="s">
        <v>181</v>
      </c>
      <c r="EP960" s="39" t="s">
        <v>181</v>
      </c>
      <c r="EQ960" s="39" t="s">
        <v>181</v>
      </c>
      <c r="ER960" s="39" t="s">
        <v>181</v>
      </c>
      <c r="ES960" s="39" t="s">
        <v>181</v>
      </c>
      <c r="ET960" s="39" t="s">
        <v>181</v>
      </c>
      <c r="EU960" s="39" t="s">
        <v>181</v>
      </c>
      <c r="EV960" s="39" t="s">
        <v>181</v>
      </c>
      <c r="EW960" s="39" t="s">
        <v>181</v>
      </c>
      <c r="EX960" s="39" t="s">
        <v>181</v>
      </c>
      <c r="EY960" s="39" t="s">
        <v>181</v>
      </c>
      <c r="EZ960" s="39" t="s">
        <v>181</v>
      </c>
      <c r="FA960" s="39" t="s">
        <v>181</v>
      </c>
      <c r="FB960" s="39" t="s">
        <v>181</v>
      </c>
      <c r="FC960" s="39" t="s">
        <v>181</v>
      </c>
      <c r="FD960" s="39" t="s">
        <v>181</v>
      </c>
      <c r="FE960" s="39" t="s">
        <v>181</v>
      </c>
      <c r="FF960" s="7">
        <v>14729</v>
      </c>
      <c r="FG960" s="7">
        <v>21437</v>
      </c>
      <c r="FH960" s="7">
        <v>22220</v>
      </c>
      <c r="FI960" s="7">
        <v>22524</v>
      </c>
      <c r="FJ960" s="7">
        <v>22658</v>
      </c>
      <c r="FK960" s="7">
        <v>22719</v>
      </c>
      <c r="FL960" s="7">
        <v>22764</v>
      </c>
      <c r="FM960" s="7">
        <v>22780</v>
      </c>
      <c r="FN960" s="7">
        <v>22806</v>
      </c>
      <c r="FO960" s="7">
        <v>22810</v>
      </c>
      <c r="FP960" s="7">
        <v>22821</v>
      </c>
      <c r="FQ960" s="7">
        <v>22828</v>
      </c>
      <c r="FR960" s="7">
        <v>22835</v>
      </c>
      <c r="FS960" s="7">
        <v>22838</v>
      </c>
      <c r="FT960" s="7">
        <v>22843</v>
      </c>
      <c r="FU960" s="7">
        <v>22844</v>
      </c>
      <c r="FV960" s="7">
        <v>22846</v>
      </c>
      <c r="FW960" s="7">
        <v>22846</v>
      </c>
      <c r="FX960" s="7">
        <v>22848</v>
      </c>
      <c r="FY960" s="7">
        <v>22851</v>
      </c>
      <c r="FZ960" s="7">
        <v>22852</v>
      </c>
      <c r="GA960" s="7">
        <v>22852</v>
      </c>
      <c r="GB960" s="39" t="s">
        <v>181</v>
      </c>
      <c r="GC960" s="39" t="s">
        <v>181</v>
      </c>
      <c r="GD960" s="39" t="s">
        <v>181</v>
      </c>
      <c r="GE960" s="39" t="s">
        <v>181</v>
      </c>
      <c r="GF960" s="39" t="s">
        <v>181</v>
      </c>
      <c r="GG960" s="39" t="s">
        <v>181</v>
      </c>
      <c r="GH960" s="39" t="s">
        <v>181</v>
      </c>
      <c r="GI960" s="39" t="s">
        <v>181</v>
      </c>
      <c r="GJ960" s="39" t="s">
        <v>181</v>
      </c>
      <c r="GK960" s="39" t="s">
        <v>181</v>
      </c>
      <c r="GL960" s="39" t="s">
        <v>181</v>
      </c>
      <c r="GM960" s="39" t="s">
        <v>181</v>
      </c>
      <c r="GN960" s="39" t="s">
        <v>181</v>
      </c>
      <c r="GO960" s="39" t="s">
        <v>181</v>
      </c>
      <c r="GP960" s="39" t="s">
        <v>181</v>
      </c>
      <c r="GQ960" s="39" t="s">
        <v>181</v>
      </c>
      <c r="GR960" s="39" t="s">
        <v>181</v>
      </c>
      <c r="GS960" s="39" t="s">
        <v>181</v>
      </c>
    </row>
    <row r="961" spans="1:201" x14ac:dyDescent="0.25">
      <c r="A961" s="11">
        <f>$A$55</f>
        <v>20171</v>
      </c>
      <c r="B961" s="7">
        <v>874</v>
      </c>
      <c r="C961" s="7">
        <v>2094</v>
      </c>
      <c r="D961" s="7">
        <v>3286</v>
      </c>
      <c r="E961" s="7">
        <v>4394</v>
      </c>
      <c r="F961" s="7">
        <v>5123</v>
      </c>
      <c r="G961" s="7">
        <v>5626</v>
      </c>
      <c r="H961" s="7">
        <v>5972</v>
      </c>
      <c r="I961" s="7">
        <v>6317</v>
      </c>
      <c r="J961" s="7">
        <v>6804</v>
      </c>
      <c r="K961" s="7">
        <v>6974</v>
      </c>
      <c r="L961" s="7">
        <v>7052</v>
      </c>
      <c r="M961" s="7">
        <v>7140</v>
      </c>
      <c r="N961" s="7">
        <v>7242</v>
      </c>
      <c r="O961" s="7">
        <v>7305</v>
      </c>
      <c r="P961" s="7">
        <v>7356</v>
      </c>
      <c r="Q961" s="7">
        <v>7391</v>
      </c>
      <c r="R961" s="7">
        <v>7422</v>
      </c>
      <c r="S961" s="7">
        <v>7461</v>
      </c>
      <c r="T961" s="7">
        <v>7493</v>
      </c>
      <c r="U961" s="7">
        <v>7507</v>
      </c>
      <c r="V961" s="7">
        <v>7523</v>
      </c>
      <c r="W961" s="39" t="s">
        <v>181</v>
      </c>
      <c r="X961" s="39" t="s">
        <v>181</v>
      </c>
      <c r="Y961" s="39" t="s">
        <v>181</v>
      </c>
      <c r="Z961" s="39" t="s">
        <v>181</v>
      </c>
      <c r="AA961" s="39" t="s">
        <v>181</v>
      </c>
      <c r="AB961" s="39" t="s">
        <v>181</v>
      </c>
      <c r="AC961" s="39" t="s">
        <v>181</v>
      </c>
      <c r="AD961" s="39" t="s">
        <v>181</v>
      </c>
      <c r="AE961" s="39" t="s">
        <v>181</v>
      </c>
      <c r="AF961" s="39" t="s">
        <v>181</v>
      </c>
      <c r="AG961" s="39" t="s">
        <v>181</v>
      </c>
      <c r="AH961" s="39" t="s">
        <v>181</v>
      </c>
      <c r="AI961" s="39" t="s">
        <v>181</v>
      </c>
      <c r="AJ961" s="39" t="s">
        <v>181</v>
      </c>
      <c r="AK961" s="39" t="s">
        <v>181</v>
      </c>
      <c r="AL961" s="39" t="s">
        <v>181</v>
      </c>
      <c r="AM961" s="39" t="s">
        <v>181</v>
      </c>
      <c r="AN961" s="39" t="s">
        <v>181</v>
      </c>
      <c r="AO961" s="39" t="s">
        <v>181</v>
      </c>
      <c r="AP961" s="7">
        <v>20685</v>
      </c>
      <c r="AQ961" s="7">
        <v>32650</v>
      </c>
      <c r="AR961" s="7">
        <v>34386</v>
      </c>
      <c r="AS961" s="7">
        <v>34933</v>
      </c>
      <c r="AT961" s="7">
        <v>35226</v>
      </c>
      <c r="AU961" s="7">
        <v>35399</v>
      </c>
      <c r="AV961" s="7">
        <v>35481</v>
      </c>
      <c r="AW961" s="7">
        <v>35531</v>
      </c>
      <c r="AX961" s="7">
        <v>35570</v>
      </c>
      <c r="AY961" s="7">
        <v>35595</v>
      </c>
      <c r="AZ961" s="7">
        <v>35617</v>
      </c>
      <c r="BA961" s="7">
        <v>35634</v>
      </c>
      <c r="BB961" s="7">
        <v>35658</v>
      </c>
      <c r="BC961" s="7">
        <v>35660</v>
      </c>
      <c r="BD961" s="7">
        <v>35667</v>
      </c>
      <c r="BE961" s="7">
        <v>35667</v>
      </c>
      <c r="BF961" s="7">
        <v>35667</v>
      </c>
      <c r="BG961" s="7">
        <v>35667</v>
      </c>
      <c r="BH961" s="7">
        <v>35668</v>
      </c>
      <c r="BI961" s="7">
        <v>35669</v>
      </c>
      <c r="BJ961" s="7">
        <v>35669</v>
      </c>
      <c r="BK961" s="39" t="s">
        <v>181</v>
      </c>
      <c r="BL961" s="39" t="s">
        <v>181</v>
      </c>
      <c r="BM961" s="39" t="s">
        <v>181</v>
      </c>
      <c r="BN961" s="39" t="s">
        <v>181</v>
      </c>
      <c r="BO961" s="39" t="s">
        <v>181</v>
      </c>
      <c r="BP961" s="39" t="s">
        <v>181</v>
      </c>
      <c r="BQ961" s="39" t="s">
        <v>181</v>
      </c>
      <c r="BR961" s="39" t="s">
        <v>181</v>
      </c>
      <c r="BS961" s="39" t="s">
        <v>181</v>
      </c>
      <c r="BT961" s="39" t="s">
        <v>181</v>
      </c>
      <c r="BU961" s="39" t="s">
        <v>181</v>
      </c>
      <c r="BV961" s="39" t="s">
        <v>181</v>
      </c>
      <c r="BW961" s="39" t="s">
        <v>181</v>
      </c>
      <c r="BX961" s="39" t="s">
        <v>181</v>
      </c>
      <c r="BY961" s="39" t="s">
        <v>181</v>
      </c>
      <c r="BZ961" s="39" t="s">
        <v>181</v>
      </c>
      <c r="CA961" s="39" t="s">
        <v>181</v>
      </c>
      <c r="CB961" s="39" t="s">
        <v>181</v>
      </c>
      <c r="CC961" s="39" t="s">
        <v>181</v>
      </c>
      <c r="CD961" s="7">
        <v>1121</v>
      </c>
      <c r="CE961" s="7">
        <v>2507</v>
      </c>
      <c r="CF961" s="7">
        <v>3156</v>
      </c>
      <c r="CG961" s="7">
        <v>3474</v>
      </c>
      <c r="CH961" s="7">
        <v>3624</v>
      </c>
      <c r="CI961" s="7">
        <v>3724</v>
      </c>
      <c r="CJ961" s="7">
        <v>3774</v>
      </c>
      <c r="CK961" s="7">
        <v>3826</v>
      </c>
      <c r="CL961" s="7">
        <v>3856</v>
      </c>
      <c r="CM961" s="7">
        <v>3876</v>
      </c>
      <c r="CN961" s="7">
        <v>3891</v>
      </c>
      <c r="CO961" s="7">
        <v>3896</v>
      </c>
      <c r="CP961" s="7">
        <v>3898</v>
      </c>
      <c r="CQ961" s="7">
        <v>3900</v>
      </c>
      <c r="CR961" s="7">
        <v>3907</v>
      </c>
      <c r="CS961" s="7">
        <v>3909</v>
      </c>
      <c r="CT961" s="7">
        <v>3910</v>
      </c>
      <c r="CU961" s="7">
        <v>3911</v>
      </c>
      <c r="CV961" s="7">
        <v>3912</v>
      </c>
      <c r="CW961" s="7">
        <v>3912</v>
      </c>
      <c r="CX961" s="7">
        <v>3913</v>
      </c>
      <c r="CY961" s="39" t="s">
        <v>181</v>
      </c>
      <c r="CZ961" s="39" t="s">
        <v>181</v>
      </c>
      <c r="DA961" s="39" t="s">
        <v>181</v>
      </c>
      <c r="DB961" s="39" t="s">
        <v>181</v>
      </c>
      <c r="DC961" s="39" t="s">
        <v>181</v>
      </c>
      <c r="DD961" s="39" t="s">
        <v>181</v>
      </c>
      <c r="DE961" s="39" t="s">
        <v>181</v>
      </c>
      <c r="DF961" s="39" t="s">
        <v>181</v>
      </c>
      <c r="DG961" s="39" t="s">
        <v>181</v>
      </c>
      <c r="DH961" s="39" t="s">
        <v>181</v>
      </c>
      <c r="DI961" s="39" t="s">
        <v>181</v>
      </c>
      <c r="DJ961" s="39" t="s">
        <v>181</v>
      </c>
      <c r="DK961" s="39" t="s">
        <v>181</v>
      </c>
      <c r="DL961" s="39" t="s">
        <v>181</v>
      </c>
      <c r="DM961" s="39" t="s">
        <v>181</v>
      </c>
      <c r="DN961" s="39" t="s">
        <v>181</v>
      </c>
      <c r="DO961" s="39" t="s">
        <v>181</v>
      </c>
      <c r="DP961" s="39" t="s">
        <v>181</v>
      </c>
      <c r="DQ961" s="39" t="s">
        <v>181</v>
      </c>
      <c r="DR961" s="7">
        <v>1530</v>
      </c>
      <c r="DS961" s="7">
        <v>3652</v>
      </c>
      <c r="DT961" s="7">
        <v>4505</v>
      </c>
      <c r="DU961" s="7">
        <v>5022</v>
      </c>
      <c r="DV961" s="7">
        <v>5366</v>
      </c>
      <c r="DW961" s="7">
        <v>5602</v>
      </c>
      <c r="DX961" s="7">
        <v>5755</v>
      </c>
      <c r="DY961" s="7">
        <v>5891</v>
      </c>
      <c r="DZ961" s="7">
        <v>6006</v>
      </c>
      <c r="EA961" s="7">
        <v>6070</v>
      </c>
      <c r="EB961" s="7">
        <v>6113</v>
      </c>
      <c r="EC961" s="7">
        <v>6152</v>
      </c>
      <c r="ED961" s="7">
        <v>6182</v>
      </c>
      <c r="EE961" s="7">
        <v>6193</v>
      </c>
      <c r="EF961" s="7">
        <v>6207</v>
      </c>
      <c r="EG961" s="7">
        <v>6219</v>
      </c>
      <c r="EH961" s="7">
        <v>6230</v>
      </c>
      <c r="EI961" s="7">
        <v>6235</v>
      </c>
      <c r="EJ961" s="7">
        <v>6242</v>
      </c>
      <c r="EK961" s="7">
        <v>6244</v>
      </c>
      <c r="EL961" s="7">
        <v>6249</v>
      </c>
      <c r="EM961" s="39" t="s">
        <v>181</v>
      </c>
      <c r="EN961" s="39" t="s">
        <v>181</v>
      </c>
      <c r="EO961" s="39" t="s">
        <v>181</v>
      </c>
      <c r="EP961" s="39" t="s">
        <v>181</v>
      </c>
      <c r="EQ961" s="39" t="s">
        <v>181</v>
      </c>
      <c r="ER961" s="39" t="s">
        <v>181</v>
      </c>
      <c r="ES961" s="39" t="s">
        <v>181</v>
      </c>
      <c r="ET961" s="39" t="s">
        <v>181</v>
      </c>
      <c r="EU961" s="39" t="s">
        <v>181</v>
      </c>
      <c r="EV961" s="39" t="s">
        <v>181</v>
      </c>
      <c r="EW961" s="39" t="s">
        <v>181</v>
      </c>
      <c r="EX961" s="39" t="s">
        <v>181</v>
      </c>
      <c r="EY961" s="39" t="s">
        <v>181</v>
      </c>
      <c r="EZ961" s="39" t="s">
        <v>181</v>
      </c>
      <c r="FA961" s="39" t="s">
        <v>181</v>
      </c>
      <c r="FB961" s="39" t="s">
        <v>181</v>
      </c>
      <c r="FC961" s="39" t="s">
        <v>181</v>
      </c>
      <c r="FD961" s="39" t="s">
        <v>181</v>
      </c>
      <c r="FE961" s="39" t="s">
        <v>181</v>
      </c>
      <c r="FF961" s="7">
        <v>18883</v>
      </c>
      <c r="FG961" s="7">
        <v>26635</v>
      </c>
      <c r="FH961" s="7">
        <v>27651</v>
      </c>
      <c r="FI961" s="7">
        <v>28002</v>
      </c>
      <c r="FJ961" s="7">
        <v>28177</v>
      </c>
      <c r="FK961" s="7">
        <v>28267</v>
      </c>
      <c r="FL961" s="7">
        <v>28312</v>
      </c>
      <c r="FM961" s="7">
        <v>28336</v>
      </c>
      <c r="FN961" s="7">
        <v>28351</v>
      </c>
      <c r="FO961" s="7">
        <v>28370</v>
      </c>
      <c r="FP961" s="7">
        <v>28380</v>
      </c>
      <c r="FQ961" s="7">
        <v>28388</v>
      </c>
      <c r="FR961" s="7">
        <v>28398</v>
      </c>
      <c r="FS961" s="7">
        <v>28401</v>
      </c>
      <c r="FT961" s="7">
        <v>28410</v>
      </c>
      <c r="FU961" s="7">
        <v>28413</v>
      </c>
      <c r="FV961" s="7">
        <v>28420</v>
      </c>
      <c r="FW961" s="7">
        <v>28420</v>
      </c>
      <c r="FX961" s="7">
        <v>28422</v>
      </c>
      <c r="FY961" s="7">
        <v>28423</v>
      </c>
      <c r="FZ961" s="7">
        <v>28424</v>
      </c>
      <c r="GA961" s="39" t="s">
        <v>181</v>
      </c>
      <c r="GB961" s="39" t="s">
        <v>181</v>
      </c>
      <c r="GC961" s="39" t="s">
        <v>181</v>
      </c>
      <c r="GD961" s="39" t="s">
        <v>181</v>
      </c>
      <c r="GE961" s="39" t="s">
        <v>181</v>
      </c>
      <c r="GF961" s="39" t="s">
        <v>181</v>
      </c>
      <c r="GG961" s="39" t="s">
        <v>181</v>
      </c>
      <c r="GH961" s="39" t="s">
        <v>181</v>
      </c>
      <c r="GI961" s="39" t="s">
        <v>181</v>
      </c>
      <c r="GJ961" s="39" t="s">
        <v>181</v>
      </c>
      <c r="GK961" s="39" t="s">
        <v>181</v>
      </c>
      <c r="GL961" s="39" t="s">
        <v>181</v>
      </c>
      <c r="GM961" s="39" t="s">
        <v>181</v>
      </c>
      <c r="GN961" s="39" t="s">
        <v>181</v>
      </c>
      <c r="GO961" s="39" t="s">
        <v>181</v>
      </c>
      <c r="GP961" s="39" t="s">
        <v>181</v>
      </c>
      <c r="GQ961" s="39" t="s">
        <v>181</v>
      </c>
      <c r="GR961" s="39" t="s">
        <v>181</v>
      </c>
      <c r="GS961" s="39" t="s">
        <v>181</v>
      </c>
    </row>
    <row r="962" spans="1:201" ht="15" customHeight="1" x14ac:dyDescent="0.25">
      <c r="A962" s="11">
        <f>$A$56</f>
        <v>20172</v>
      </c>
      <c r="B962" s="7">
        <v>844</v>
      </c>
      <c r="C962" s="7">
        <v>1967</v>
      </c>
      <c r="D962" s="7">
        <v>3323</v>
      </c>
      <c r="E962" s="7">
        <v>4428</v>
      </c>
      <c r="F962" s="7">
        <v>5160</v>
      </c>
      <c r="G962" s="7">
        <v>5644</v>
      </c>
      <c r="H962" s="7">
        <v>6029</v>
      </c>
      <c r="I962" s="7">
        <v>6382</v>
      </c>
      <c r="J962" s="7">
        <v>6892</v>
      </c>
      <c r="K962" s="7">
        <v>7041</v>
      </c>
      <c r="L962" s="7">
        <v>7149</v>
      </c>
      <c r="M962" s="7">
        <v>7256</v>
      </c>
      <c r="N962" s="7">
        <v>7334</v>
      </c>
      <c r="O962" s="7">
        <v>7400</v>
      </c>
      <c r="P962" s="7">
        <v>7450</v>
      </c>
      <c r="Q962" s="7">
        <v>7480</v>
      </c>
      <c r="R962" s="7">
        <v>7528</v>
      </c>
      <c r="S962" s="7">
        <v>7563</v>
      </c>
      <c r="T962" s="7">
        <v>7585</v>
      </c>
      <c r="U962" s="7">
        <v>7621</v>
      </c>
      <c r="V962" s="39" t="s">
        <v>181</v>
      </c>
      <c r="W962" s="39" t="s">
        <v>181</v>
      </c>
      <c r="X962" s="39" t="s">
        <v>181</v>
      </c>
      <c r="Y962" s="39" t="s">
        <v>181</v>
      </c>
      <c r="Z962" s="39" t="s">
        <v>181</v>
      </c>
      <c r="AA962" s="39" t="s">
        <v>181</v>
      </c>
      <c r="AB962" s="39" t="s">
        <v>181</v>
      </c>
      <c r="AC962" s="39" t="s">
        <v>181</v>
      </c>
      <c r="AD962" s="39" t="s">
        <v>181</v>
      </c>
      <c r="AE962" s="39" t="s">
        <v>181</v>
      </c>
      <c r="AF962" s="39" t="s">
        <v>181</v>
      </c>
      <c r="AG962" s="39" t="s">
        <v>181</v>
      </c>
      <c r="AH962" s="39" t="s">
        <v>181</v>
      </c>
      <c r="AI962" s="39" t="s">
        <v>181</v>
      </c>
      <c r="AJ962" s="39" t="s">
        <v>181</v>
      </c>
      <c r="AK962" s="39" t="s">
        <v>181</v>
      </c>
      <c r="AL962" s="39" t="s">
        <v>181</v>
      </c>
      <c r="AM962" s="39" t="s">
        <v>181</v>
      </c>
      <c r="AN962" s="39" t="s">
        <v>181</v>
      </c>
      <c r="AO962" s="39" t="s">
        <v>181</v>
      </c>
      <c r="AP962" s="7">
        <v>21563</v>
      </c>
      <c r="AQ962" s="7">
        <v>33958</v>
      </c>
      <c r="AR962" s="7">
        <v>35667</v>
      </c>
      <c r="AS962" s="7">
        <v>36370</v>
      </c>
      <c r="AT962" s="7">
        <v>36668</v>
      </c>
      <c r="AU962" s="7">
        <v>36815</v>
      </c>
      <c r="AV962" s="7">
        <v>36901</v>
      </c>
      <c r="AW962" s="7">
        <v>36967</v>
      </c>
      <c r="AX962" s="7">
        <v>37027</v>
      </c>
      <c r="AY962" s="7">
        <v>37057</v>
      </c>
      <c r="AZ962" s="7">
        <v>37074</v>
      </c>
      <c r="BA962" s="7">
        <v>37096</v>
      </c>
      <c r="BB962" s="7">
        <v>37116</v>
      </c>
      <c r="BC962" s="7">
        <v>37119</v>
      </c>
      <c r="BD962" s="7">
        <v>37122</v>
      </c>
      <c r="BE962" s="7">
        <v>37125</v>
      </c>
      <c r="BF962" s="7">
        <v>37125</v>
      </c>
      <c r="BG962" s="7">
        <v>37125</v>
      </c>
      <c r="BH962" s="7">
        <v>37126</v>
      </c>
      <c r="BI962" s="7">
        <v>37126</v>
      </c>
      <c r="BJ962" s="39" t="s">
        <v>181</v>
      </c>
      <c r="BK962" s="39" t="s">
        <v>181</v>
      </c>
      <c r="BL962" s="39" t="s">
        <v>181</v>
      </c>
      <c r="BM962" s="39" t="s">
        <v>181</v>
      </c>
      <c r="BN962" s="39" t="s">
        <v>181</v>
      </c>
      <c r="BO962" s="39" t="s">
        <v>181</v>
      </c>
      <c r="BP962" s="39" t="s">
        <v>181</v>
      </c>
      <c r="BQ962" s="39" t="s">
        <v>181</v>
      </c>
      <c r="BR962" s="39" t="s">
        <v>181</v>
      </c>
      <c r="BS962" s="39" t="s">
        <v>181</v>
      </c>
      <c r="BT962" s="39" t="s">
        <v>181</v>
      </c>
      <c r="BU962" s="39" t="s">
        <v>181</v>
      </c>
      <c r="BV962" s="39" t="s">
        <v>181</v>
      </c>
      <c r="BW962" s="39" t="s">
        <v>181</v>
      </c>
      <c r="BX962" s="39" t="s">
        <v>181</v>
      </c>
      <c r="BY962" s="39" t="s">
        <v>181</v>
      </c>
      <c r="BZ962" s="39" t="s">
        <v>181</v>
      </c>
      <c r="CA962" s="39" t="s">
        <v>181</v>
      </c>
      <c r="CB962" s="39" t="s">
        <v>181</v>
      </c>
      <c r="CC962" s="39" t="s">
        <v>181</v>
      </c>
      <c r="CD962" s="7">
        <v>1206</v>
      </c>
      <c r="CE962" s="7">
        <v>2591</v>
      </c>
      <c r="CF962" s="7">
        <v>3264</v>
      </c>
      <c r="CG962" s="7">
        <v>3604</v>
      </c>
      <c r="CH962" s="7">
        <v>3800</v>
      </c>
      <c r="CI962" s="7">
        <v>3902</v>
      </c>
      <c r="CJ962" s="7">
        <v>3954</v>
      </c>
      <c r="CK962" s="7">
        <v>3999</v>
      </c>
      <c r="CL962" s="7">
        <v>4048</v>
      </c>
      <c r="CM962" s="7">
        <v>4065</v>
      </c>
      <c r="CN962" s="7">
        <v>4072</v>
      </c>
      <c r="CO962" s="7">
        <v>4076</v>
      </c>
      <c r="CP962" s="7">
        <v>4084</v>
      </c>
      <c r="CQ962" s="7">
        <v>4088</v>
      </c>
      <c r="CR962" s="7">
        <v>4090</v>
      </c>
      <c r="CS962" s="7">
        <v>4093</v>
      </c>
      <c r="CT962" s="7">
        <v>4094</v>
      </c>
      <c r="CU962" s="7">
        <v>4096</v>
      </c>
      <c r="CV962" s="7">
        <v>4097</v>
      </c>
      <c r="CW962" s="7">
        <v>4097</v>
      </c>
      <c r="CX962" s="39" t="s">
        <v>181</v>
      </c>
      <c r="CY962" s="39" t="s">
        <v>181</v>
      </c>
      <c r="CZ962" s="39" t="s">
        <v>181</v>
      </c>
      <c r="DA962" s="39" t="s">
        <v>181</v>
      </c>
      <c r="DB962" s="39" t="s">
        <v>181</v>
      </c>
      <c r="DC962" s="39" t="s">
        <v>181</v>
      </c>
      <c r="DD962" s="39" t="s">
        <v>181</v>
      </c>
      <c r="DE962" s="39" t="s">
        <v>181</v>
      </c>
      <c r="DF962" s="39" t="s">
        <v>181</v>
      </c>
      <c r="DG962" s="39" t="s">
        <v>181</v>
      </c>
      <c r="DH962" s="39" t="s">
        <v>181</v>
      </c>
      <c r="DI962" s="39" t="s">
        <v>181</v>
      </c>
      <c r="DJ962" s="39" t="s">
        <v>181</v>
      </c>
      <c r="DK962" s="39" t="s">
        <v>181</v>
      </c>
      <c r="DL962" s="39" t="s">
        <v>181</v>
      </c>
      <c r="DM962" s="39" t="s">
        <v>181</v>
      </c>
      <c r="DN962" s="39" t="s">
        <v>181</v>
      </c>
      <c r="DO962" s="39" t="s">
        <v>181</v>
      </c>
      <c r="DP962" s="39" t="s">
        <v>181</v>
      </c>
      <c r="DQ962" s="39" t="s">
        <v>181</v>
      </c>
      <c r="DR962" s="7">
        <v>1759</v>
      </c>
      <c r="DS962" s="7">
        <v>4129</v>
      </c>
      <c r="DT962" s="7">
        <v>5064</v>
      </c>
      <c r="DU962" s="7">
        <v>5693</v>
      </c>
      <c r="DV962" s="7">
        <v>6221</v>
      </c>
      <c r="DW962" s="7">
        <v>6488</v>
      </c>
      <c r="DX962" s="7">
        <v>6645</v>
      </c>
      <c r="DY962" s="7">
        <v>6789</v>
      </c>
      <c r="DZ962" s="7">
        <v>6931</v>
      </c>
      <c r="EA962" s="7">
        <v>6984</v>
      </c>
      <c r="EB962" s="7">
        <v>7037</v>
      </c>
      <c r="EC962" s="7">
        <v>7061</v>
      </c>
      <c r="ED962" s="7">
        <v>7084</v>
      </c>
      <c r="EE962" s="7">
        <v>7105</v>
      </c>
      <c r="EF962" s="7">
        <v>7119</v>
      </c>
      <c r="EG962" s="7">
        <v>7125</v>
      </c>
      <c r="EH962" s="7">
        <v>7136</v>
      </c>
      <c r="EI962" s="7">
        <v>7146</v>
      </c>
      <c r="EJ962" s="7">
        <v>7149</v>
      </c>
      <c r="EK962" s="7">
        <v>7156</v>
      </c>
      <c r="EL962" s="39" t="s">
        <v>181</v>
      </c>
      <c r="EM962" s="39" t="s">
        <v>181</v>
      </c>
      <c r="EN962" s="39" t="s">
        <v>181</v>
      </c>
      <c r="EO962" s="39" t="s">
        <v>181</v>
      </c>
      <c r="EP962" s="39" t="s">
        <v>181</v>
      </c>
      <c r="EQ962" s="39" t="s">
        <v>181</v>
      </c>
      <c r="ER962" s="39" t="s">
        <v>181</v>
      </c>
      <c r="ES962" s="39" t="s">
        <v>181</v>
      </c>
      <c r="ET962" s="39" t="s">
        <v>181</v>
      </c>
      <c r="EU962" s="39" t="s">
        <v>181</v>
      </c>
      <c r="EV962" s="39" t="s">
        <v>181</v>
      </c>
      <c r="EW962" s="39" t="s">
        <v>181</v>
      </c>
      <c r="EX962" s="39" t="s">
        <v>181</v>
      </c>
      <c r="EY962" s="39" t="s">
        <v>181</v>
      </c>
      <c r="EZ962" s="39" t="s">
        <v>181</v>
      </c>
      <c r="FA962" s="39" t="s">
        <v>181</v>
      </c>
      <c r="FB962" s="39" t="s">
        <v>181</v>
      </c>
      <c r="FC962" s="39" t="s">
        <v>181</v>
      </c>
      <c r="FD962" s="39" t="s">
        <v>181</v>
      </c>
      <c r="FE962" s="39" t="s">
        <v>181</v>
      </c>
      <c r="FF962" s="7">
        <v>18493</v>
      </c>
      <c r="FG962" s="7">
        <v>26184</v>
      </c>
      <c r="FH962" s="7">
        <v>26982</v>
      </c>
      <c r="FI962" s="7">
        <v>27259</v>
      </c>
      <c r="FJ962" s="7">
        <v>27428</v>
      </c>
      <c r="FK962" s="7">
        <v>27510</v>
      </c>
      <c r="FL962" s="7">
        <v>27551</v>
      </c>
      <c r="FM962" s="7">
        <v>27574</v>
      </c>
      <c r="FN962" s="7">
        <v>27603</v>
      </c>
      <c r="FO962" s="7">
        <v>27616</v>
      </c>
      <c r="FP962" s="7">
        <v>27623</v>
      </c>
      <c r="FQ962" s="7">
        <v>27626</v>
      </c>
      <c r="FR962" s="7">
        <v>27633</v>
      </c>
      <c r="FS962" s="7">
        <v>27637</v>
      </c>
      <c r="FT962" s="7">
        <v>27640</v>
      </c>
      <c r="FU962" s="7">
        <v>27643</v>
      </c>
      <c r="FV962" s="7">
        <v>27647</v>
      </c>
      <c r="FW962" s="7">
        <v>27649</v>
      </c>
      <c r="FX962" s="7">
        <v>27653</v>
      </c>
      <c r="FY962" s="7">
        <v>27653</v>
      </c>
      <c r="FZ962" s="39" t="s">
        <v>181</v>
      </c>
      <c r="GA962" s="39" t="s">
        <v>181</v>
      </c>
      <c r="GB962" s="39" t="s">
        <v>181</v>
      </c>
      <c r="GC962" s="39" t="s">
        <v>181</v>
      </c>
      <c r="GD962" s="39" t="s">
        <v>181</v>
      </c>
      <c r="GE962" s="39" t="s">
        <v>181</v>
      </c>
      <c r="GF962" s="39" t="s">
        <v>181</v>
      </c>
      <c r="GG962" s="39" t="s">
        <v>181</v>
      </c>
      <c r="GH962" s="39" t="s">
        <v>181</v>
      </c>
      <c r="GI962" s="39" t="s">
        <v>181</v>
      </c>
      <c r="GJ962" s="39" t="s">
        <v>181</v>
      </c>
      <c r="GK962" s="39" t="s">
        <v>181</v>
      </c>
      <c r="GL962" s="39" t="s">
        <v>181</v>
      </c>
      <c r="GM962" s="39" t="s">
        <v>181</v>
      </c>
      <c r="GN962" s="39" t="s">
        <v>181</v>
      </c>
      <c r="GO962" s="39" t="s">
        <v>181</v>
      </c>
      <c r="GP962" s="39" t="s">
        <v>181</v>
      </c>
      <c r="GQ962" s="39" t="s">
        <v>181</v>
      </c>
      <c r="GR962" s="39" t="s">
        <v>181</v>
      </c>
      <c r="GS962" s="39" t="s">
        <v>181</v>
      </c>
    </row>
    <row r="963" spans="1:201" ht="15" customHeight="1" x14ac:dyDescent="0.25">
      <c r="A963" s="11">
        <f>$A$57</f>
        <v>20173</v>
      </c>
      <c r="B963" s="7">
        <v>792</v>
      </c>
      <c r="C963" s="7">
        <v>2034</v>
      </c>
      <c r="D963" s="7">
        <v>3391</v>
      </c>
      <c r="E963" s="7">
        <v>4519</v>
      </c>
      <c r="F963" s="7">
        <v>5279</v>
      </c>
      <c r="G963" s="7">
        <v>5836</v>
      </c>
      <c r="H963" s="7">
        <v>6232</v>
      </c>
      <c r="I963" s="7">
        <v>6581</v>
      </c>
      <c r="J963" s="7">
        <v>7038</v>
      </c>
      <c r="K963" s="7">
        <v>7192</v>
      </c>
      <c r="L963" s="7">
        <v>7316</v>
      </c>
      <c r="M963" s="7">
        <v>7410</v>
      </c>
      <c r="N963" s="7">
        <v>7469</v>
      </c>
      <c r="O963" s="7">
        <v>7541</v>
      </c>
      <c r="P963" s="7">
        <v>7589</v>
      </c>
      <c r="Q963" s="7">
        <v>7638</v>
      </c>
      <c r="R963" s="7">
        <v>7684</v>
      </c>
      <c r="S963" s="7">
        <v>7730</v>
      </c>
      <c r="T963" s="7">
        <v>7760</v>
      </c>
      <c r="U963" s="39" t="s">
        <v>181</v>
      </c>
      <c r="V963" s="39" t="s">
        <v>181</v>
      </c>
      <c r="W963" s="39" t="s">
        <v>181</v>
      </c>
      <c r="X963" s="39" t="s">
        <v>181</v>
      </c>
      <c r="Y963" s="39" t="s">
        <v>181</v>
      </c>
      <c r="Z963" s="39" t="s">
        <v>181</v>
      </c>
      <c r="AA963" s="39" t="s">
        <v>181</v>
      </c>
      <c r="AB963" s="39" t="s">
        <v>181</v>
      </c>
      <c r="AC963" s="39" t="s">
        <v>181</v>
      </c>
      <c r="AD963" s="39" t="s">
        <v>181</v>
      </c>
      <c r="AE963" s="39" t="s">
        <v>181</v>
      </c>
      <c r="AF963" s="39" t="s">
        <v>181</v>
      </c>
      <c r="AG963" s="39" t="s">
        <v>181</v>
      </c>
      <c r="AH963" s="39" t="s">
        <v>181</v>
      </c>
      <c r="AI963" s="39" t="s">
        <v>181</v>
      </c>
      <c r="AJ963" s="39" t="s">
        <v>181</v>
      </c>
      <c r="AK963" s="39" t="s">
        <v>181</v>
      </c>
      <c r="AL963" s="39" t="s">
        <v>181</v>
      </c>
      <c r="AM963" s="39" t="s">
        <v>181</v>
      </c>
      <c r="AN963" s="39" t="s">
        <v>181</v>
      </c>
      <c r="AO963" s="39" t="s">
        <v>181</v>
      </c>
      <c r="AP963" s="7">
        <v>21015</v>
      </c>
      <c r="AQ963" s="7">
        <v>33457</v>
      </c>
      <c r="AR963" s="7">
        <v>35656</v>
      </c>
      <c r="AS963" s="7">
        <v>36349</v>
      </c>
      <c r="AT963" s="7">
        <v>36687</v>
      </c>
      <c r="AU963" s="7">
        <v>36845</v>
      </c>
      <c r="AV963" s="7">
        <v>36933</v>
      </c>
      <c r="AW963" s="7">
        <v>36992</v>
      </c>
      <c r="AX963" s="7">
        <v>37044</v>
      </c>
      <c r="AY963" s="7">
        <v>37073</v>
      </c>
      <c r="AZ963" s="7">
        <v>37087</v>
      </c>
      <c r="BA963" s="7">
        <v>37112</v>
      </c>
      <c r="BB963" s="7">
        <v>37127</v>
      </c>
      <c r="BC963" s="7">
        <v>37129</v>
      </c>
      <c r="BD963" s="7">
        <v>37132</v>
      </c>
      <c r="BE963" s="7">
        <v>37133</v>
      </c>
      <c r="BF963" s="7">
        <v>37134</v>
      </c>
      <c r="BG963" s="7">
        <v>37136</v>
      </c>
      <c r="BH963" s="7">
        <v>37138</v>
      </c>
      <c r="BI963" s="39" t="s">
        <v>181</v>
      </c>
      <c r="BJ963" s="39" t="s">
        <v>181</v>
      </c>
      <c r="BK963" s="39" t="s">
        <v>181</v>
      </c>
      <c r="BL963" s="39" t="s">
        <v>181</v>
      </c>
      <c r="BM963" s="39" t="s">
        <v>181</v>
      </c>
      <c r="BN963" s="39" t="s">
        <v>181</v>
      </c>
      <c r="BO963" s="39" t="s">
        <v>181</v>
      </c>
      <c r="BP963" s="39" t="s">
        <v>181</v>
      </c>
      <c r="BQ963" s="39" t="s">
        <v>181</v>
      </c>
      <c r="BR963" s="39" t="s">
        <v>181</v>
      </c>
      <c r="BS963" s="39" t="s">
        <v>181</v>
      </c>
      <c r="BT963" s="39" t="s">
        <v>181</v>
      </c>
      <c r="BU963" s="39" t="s">
        <v>181</v>
      </c>
      <c r="BV963" s="39" t="s">
        <v>181</v>
      </c>
      <c r="BW963" s="39" t="s">
        <v>181</v>
      </c>
      <c r="BX963" s="39" t="s">
        <v>181</v>
      </c>
      <c r="BY963" s="39" t="s">
        <v>181</v>
      </c>
      <c r="BZ963" s="39" t="s">
        <v>181</v>
      </c>
      <c r="CA963" s="39" t="s">
        <v>181</v>
      </c>
      <c r="CB963" s="39" t="s">
        <v>181</v>
      </c>
      <c r="CC963" s="39" t="s">
        <v>181</v>
      </c>
      <c r="CD963" s="7">
        <v>1190</v>
      </c>
      <c r="CE963" s="7">
        <v>2620</v>
      </c>
      <c r="CF963" s="7">
        <v>3317</v>
      </c>
      <c r="CG963" s="7">
        <v>3667</v>
      </c>
      <c r="CH963" s="7">
        <v>3880</v>
      </c>
      <c r="CI963" s="7">
        <v>3987</v>
      </c>
      <c r="CJ963" s="7">
        <v>4039</v>
      </c>
      <c r="CK963" s="7">
        <v>4084</v>
      </c>
      <c r="CL963" s="7">
        <v>4133</v>
      </c>
      <c r="CM963" s="7">
        <v>4146</v>
      </c>
      <c r="CN963" s="7">
        <v>4156</v>
      </c>
      <c r="CO963" s="7">
        <v>4164</v>
      </c>
      <c r="CP963" s="7">
        <v>4167</v>
      </c>
      <c r="CQ963" s="7">
        <v>4167</v>
      </c>
      <c r="CR963" s="7">
        <v>4169</v>
      </c>
      <c r="CS963" s="7">
        <v>4170</v>
      </c>
      <c r="CT963" s="7">
        <v>4173</v>
      </c>
      <c r="CU963" s="7">
        <v>4174</v>
      </c>
      <c r="CV963" s="7">
        <v>4175</v>
      </c>
      <c r="CW963" s="39" t="s">
        <v>181</v>
      </c>
      <c r="CX963" s="39" t="s">
        <v>181</v>
      </c>
      <c r="CY963" s="39" t="s">
        <v>181</v>
      </c>
      <c r="CZ963" s="39" t="s">
        <v>181</v>
      </c>
      <c r="DA963" s="39" t="s">
        <v>181</v>
      </c>
      <c r="DB963" s="39" t="s">
        <v>181</v>
      </c>
      <c r="DC963" s="39" t="s">
        <v>181</v>
      </c>
      <c r="DD963" s="39" t="s">
        <v>181</v>
      </c>
      <c r="DE963" s="39" t="s">
        <v>181</v>
      </c>
      <c r="DF963" s="39" t="s">
        <v>181</v>
      </c>
      <c r="DG963" s="39" t="s">
        <v>181</v>
      </c>
      <c r="DH963" s="39" t="s">
        <v>181</v>
      </c>
      <c r="DI963" s="39" t="s">
        <v>181</v>
      </c>
      <c r="DJ963" s="39" t="s">
        <v>181</v>
      </c>
      <c r="DK963" s="39" t="s">
        <v>181</v>
      </c>
      <c r="DL963" s="39" t="s">
        <v>181</v>
      </c>
      <c r="DM963" s="39" t="s">
        <v>181</v>
      </c>
      <c r="DN963" s="39" t="s">
        <v>181</v>
      </c>
      <c r="DO963" s="39" t="s">
        <v>181</v>
      </c>
      <c r="DP963" s="39" t="s">
        <v>181</v>
      </c>
      <c r="DQ963" s="39" t="s">
        <v>181</v>
      </c>
      <c r="DR963" s="7">
        <v>1868</v>
      </c>
      <c r="DS963" s="7">
        <v>4157</v>
      </c>
      <c r="DT963" s="7">
        <v>5196</v>
      </c>
      <c r="DU963" s="7">
        <v>6037</v>
      </c>
      <c r="DV963" s="7">
        <v>6492</v>
      </c>
      <c r="DW963" s="7">
        <v>6764</v>
      </c>
      <c r="DX963" s="7">
        <v>6933</v>
      </c>
      <c r="DY963" s="7">
        <v>7070</v>
      </c>
      <c r="DZ963" s="7">
        <v>7200</v>
      </c>
      <c r="EA963" s="7">
        <v>7258</v>
      </c>
      <c r="EB963" s="7">
        <v>7301</v>
      </c>
      <c r="EC963" s="7">
        <v>7326</v>
      </c>
      <c r="ED963" s="7">
        <v>7358</v>
      </c>
      <c r="EE963" s="7">
        <v>7376</v>
      </c>
      <c r="EF963" s="7">
        <v>7393</v>
      </c>
      <c r="EG963" s="7">
        <v>7408</v>
      </c>
      <c r="EH963" s="7">
        <v>7415</v>
      </c>
      <c r="EI963" s="7">
        <v>7419</v>
      </c>
      <c r="EJ963" s="7">
        <v>7429</v>
      </c>
      <c r="EK963" s="39" t="s">
        <v>181</v>
      </c>
      <c r="EL963" s="39" t="s">
        <v>181</v>
      </c>
      <c r="EM963" s="39" t="s">
        <v>181</v>
      </c>
      <c r="EN963" s="39" t="s">
        <v>181</v>
      </c>
      <c r="EO963" s="39" t="s">
        <v>181</v>
      </c>
      <c r="EP963" s="39" t="s">
        <v>181</v>
      </c>
      <c r="EQ963" s="39" t="s">
        <v>181</v>
      </c>
      <c r="ER963" s="39" t="s">
        <v>181</v>
      </c>
      <c r="ES963" s="39" t="s">
        <v>181</v>
      </c>
      <c r="ET963" s="39" t="s">
        <v>181</v>
      </c>
      <c r="EU963" s="39" t="s">
        <v>181</v>
      </c>
      <c r="EV963" s="39" t="s">
        <v>181</v>
      </c>
      <c r="EW963" s="39" t="s">
        <v>181</v>
      </c>
      <c r="EX963" s="39" t="s">
        <v>181</v>
      </c>
      <c r="EY963" s="39" t="s">
        <v>181</v>
      </c>
      <c r="EZ963" s="39" t="s">
        <v>181</v>
      </c>
      <c r="FA963" s="39" t="s">
        <v>181</v>
      </c>
      <c r="FB963" s="39" t="s">
        <v>181</v>
      </c>
      <c r="FC963" s="39" t="s">
        <v>181</v>
      </c>
      <c r="FD963" s="39" t="s">
        <v>181</v>
      </c>
      <c r="FE963" s="39" t="s">
        <v>181</v>
      </c>
      <c r="FF963" s="7">
        <v>18718</v>
      </c>
      <c r="FG963" s="7">
        <v>25419</v>
      </c>
      <c r="FH963" s="7">
        <v>26191</v>
      </c>
      <c r="FI963" s="7">
        <v>26443</v>
      </c>
      <c r="FJ963" s="7">
        <v>26594</v>
      </c>
      <c r="FK963" s="7">
        <v>26656</v>
      </c>
      <c r="FL963" s="7">
        <v>26687</v>
      </c>
      <c r="FM963" s="7">
        <v>26708</v>
      </c>
      <c r="FN963" s="7">
        <v>26735</v>
      </c>
      <c r="FO963" s="7">
        <v>26758</v>
      </c>
      <c r="FP963" s="7">
        <v>26762</v>
      </c>
      <c r="FQ963" s="7">
        <v>26769</v>
      </c>
      <c r="FR963" s="7">
        <v>26782</v>
      </c>
      <c r="FS963" s="7">
        <v>26786</v>
      </c>
      <c r="FT963" s="7">
        <v>26791</v>
      </c>
      <c r="FU963" s="7">
        <v>26796</v>
      </c>
      <c r="FV963" s="7">
        <v>26798</v>
      </c>
      <c r="FW963" s="7">
        <v>26798</v>
      </c>
      <c r="FX963" s="7">
        <v>26799</v>
      </c>
      <c r="FY963" s="39" t="s">
        <v>181</v>
      </c>
      <c r="FZ963" s="39" t="s">
        <v>181</v>
      </c>
      <c r="GA963" s="39" t="s">
        <v>181</v>
      </c>
      <c r="GB963" s="39" t="s">
        <v>181</v>
      </c>
      <c r="GC963" s="39" t="s">
        <v>181</v>
      </c>
      <c r="GD963" s="39" t="s">
        <v>181</v>
      </c>
      <c r="GE963" s="39" t="s">
        <v>181</v>
      </c>
      <c r="GF963" s="39" t="s">
        <v>181</v>
      </c>
      <c r="GG963" s="39" t="s">
        <v>181</v>
      </c>
      <c r="GH963" s="39" t="s">
        <v>181</v>
      </c>
      <c r="GI963" s="39" t="s">
        <v>181</v>
      </c>
      <c r="GJ963" s="39" t="s">
        <v>181</v>
      </c>
      <c r="GK963" s="39" t="s">
        <v>181</v>
      </c>
      <c r="GL963" s="39" t="s">
        <v>181</v>
      </c>
      <c r="GM963" s="39" t="s">
        <v>181</v>
      </c>
      <c r="GN963" s="39" t="s">
        <v>181</v>
      </c>
      <c r="GO963" s="39" t="s">
        <v>181</v>
      </c>
      <c r="GP963" s="39" t="s">
        <v>181</v>
      </c>
      <c r="GQ963" s="39" t="s">
        <v>181</v>
      </c>
      <c r="GR963" s="39" t="s">
        <v>181</v>
      </c>
      <c r="GS963" s="39" t="s">
        <v>181</v>
      </c>
    </row>
    <row r="964" spans="1:201" ht="15" customHeight="1" x14ac:dyDescent="0.25">
      <c r="A964" s="11">
        <f>$A$58</f>
        <v>20174</v>
      </c>
      <c r="B964" s="7">
        <v>880</v>
      </c>
      <c r="C964" s="7">
        <v>2143</v>
      </c>
      <c r="D964" s="7">
        <v>3432</v>
      </c>
      <c r="E964" s="7">
        <v>4548</v>
      </c>
      <c r="F964" s="7">
        <v>5335</v>
      </c>
      <c r="G964" s="7">
        <v>5877</v>
      </c>
      <c r="H964" s="7">
        <v>6312</v>
      </c>
      <c r="I964" s="7">
        <v>6669</v>
      </c>
      <c r="J964" s="7">
        <v>7190</v>
      </c>
      <c r="K964" s="7">
        <v>7338</v>
      </c>
      <c r="L964" s="7">
        <v>7428</v>
      </c>
      <c r="M964" s="7">
        <v>7506</v>
      </c>
      <c r="N964" s="7">
        <v>7587</v>
      </c>
      <c r="O964" s="7">
        <v>7667</v>
      </c>
      <c r="P964" s="7">
        <v>7732</v>
      </c>
      <c r="Q964" s="7">
        <v>7781</v>
      </c>
      <c r="R964" s="7">
        <v>7846</v>
      </c>
      <c r="S964" s="7">
        <v>7895</v>
      </c>
      <c r="T964" s="39" t="s">
        <v>181</v>
      </c>
      <c r="U964" s="39" t="s">
        <v>181</v>
      </c>
      <c r="V964" s="39" t="s">
        <v>181</v>
      </c>
      <c r="W964" s="39" t="s">
        <v>181</v>
      </c>
      <c r="X964" s="39" t="s">
        <v>181</v>
      </c>
      <c r="Y964" s="39" t="s">
        <v>181</v>
      </c>
      <c r="Z964" s="39" t="s">
        <v>181</v>
      </c>
      <c r="AA964" s="39" t="s">
        <v>181</v>
      </c>
      <c r="AB964" s="39" t="s">
        <v>181</v>
      </c>
      <c r="AC964" s="39" t="s">
        <v>181</v>
      </c>
      <c r="AD964" s="39" t="s">
        <v>181</v>
      </c>
      <c r="AE964" s="39" t="s">
        <v>181</v>
      </c>
      <c r="AF964" s="39" t="s">
        <v>181</v>
      </c>
      <c r="AG964" s="39" t="s">
        <v>181</v>
      </c>
      <c r="AH964" s="39" t="s">
        <v>181</v>
      </c>
      <c r="AI964" s="39" t="s">
        <v>181</v>
      </c>
      <c r="AJ964" s="39" t="s">
        <v>181</v>
      </c>
      <c r="AK964" s="39" t="s">
        <v>181</v>
      </c>
      <c r="AL964" s="39" t="s">
        <v>181</v>
      </c>
      <c r="AM964" s="39" t="s">
        <v>181</v>
      </c>
      <c r="AN964" s="39" t="s">
        <v>181</v>
      </c>
      <c r="AO964" s="39" t="s">
        <v>181</v>
      </c>
      <c r="AP964" s="7">
        <v>19483</v>
      </c>
      <c r="AQ964" s="7">
        <v>33276</v>
      </c>
      <c r="AR964" s="7">
        <v>35624</v>
      </c>
      <c r="AS964" s="7">
        <v>36380</v>
      </c>
      <c r="AT964" s="7">
        <v>36692</v>
      </c>
      <c r="AU964" s="7">
        <v>36827</v>
      </c>
      <c r="AV964" s="7">
        <v>36910</v>
      </c>
      <c r="AW964" s="7">
        <v>36977</v>
      </c>
      <c r="AX964" s="7">
        <v>37024</v>
      </c>
      <c r="AY964" s="7">
        <v>37050</v>
      </c>
      <c r="AZ964" s="7">
        <v>37070</v>
      </c>
      <c r="BA964" s="7">
        <v>37098</v>
      </c>
      <c r="BB964" s="7">
        <v>37120</v>
      </c>
      <c r="BC964" s="7">
        <v>37123</v>
      </c>
      <c r="BD964" s="7">
        <v>37123</v>
      </c>
      <c r="BE964" s="7">
        <v>37123</v>
      </c>
      <c r="BF964" s="7">
        <v>37124</v>
      </c>
      <c r="BG964" s="7">
        <v>37127</v>
      </c>
      <c r="BH964" s="39" t="s">
        <v>181</v>
      </c>
      <c r="BI964" s="39" t="s">
        <v>181</v>
      </c>
      <c r="BJ964" s="39" t="s">
        <v>181</v>
      </c>
      <c r="BK964" s="39" t="s">
        <v>181</v>
      </c>
      <c r="BL964" s="39" t="s">
        <v>181</v>
      </c>
      <c r="BM964" s="39" t="s">
        <v>181</v>
      </c>
      <c r="BN964" s="39" t="s">
        <v>181</v>
      </c>
      <c r="BO964" s="39" t="s">
        <v>181</v>
      </c>
      <c r="BP964" s="39" t="s">
        <v>181</v>
      </c>
      <c r="BQ964" s="39" t="s">
        <v>181</v>
      </c>
      <c r="BR964" s="39" t="s">
        <v>181</v>
      </c>
      <c r="BS964" s="39" t="s">
        <v>181</v>
      </c>
      <c r="BT964" s="39" t="s">
        <v>181</v>
      </c>
      <c r="BU964" s="39" t="s">
        <v>181</v>
      </c>
      <c r="BV964" s="39" t="s">
        <v>181</v>
      </c>
      <c r="BW964" s="39" t="s">
        <v>181</v>
      </c>
      <c r="BX964" s="39" t="s">
        <v>181</v>
      </c>
      <c r="BY964" s="39" t="s">
        <v>181</v>
      </c>
      <c r="BZ964" s="39" t="s">
        <v>181</v>
      </c>
      <c r="CA964" s="39" t="s">
        <v>181</v>
      </c>
      <c r="CB964" s="39" t="s">
        <v>181</v>
      </c>
      <c r="CC964" s="39" t="s">
        <v>181</v>
      </c>
      <c r="CD964" s="7">
        <v>1153</v>
      </c>
      <c r="CE964" s="7">
        <v>2715</v>
      </c>
      <c r="CF964" s="7">
        <v>3401</v>
      </c>
      <c r="CG964" s="7">
        <v>3779</v>
      </c>
      <c r="CH964" s="7">
        <v>3991</v>
      </c>
      <c r="CI964" s="7">
        <v>4096</v>
      </c>
      <c r="CJ964" s="7">
        <v>4171</v>
      </c>
      <c r="CK964" s="7">
        <v>4225</v>
      </c>
      <c r="CL964" s="7">
        <v>4268</v>
      </c>
      <c r="CM964" s="7">
        <v>4275</v>
      </c>
      <c r="CN964" s="7">
        <v>4281</v>
      </c>
      <c r="CO964" s="7">
        <v>4286</v>
      </c>
      <c r="CP964" s="7">
        <v>4294</v>
      </c>
      <c r="CQ964" s="7">
        <v>4296</v>
      </c>
      <c r="CR964" s="7">
        <v>4301</v>
      </c>
      <c r="CS964" s="7">
        <v>4305</v>
      </c>
      <c r="CT964" s="7">
        <v>4306</v>
      </c>
      <c r="CU964" s="7">
        <v>4308</v>
      </c>
      <c r="CV964" s="39" t="s">
        <v>181</v>
      </c>
      <c r="CW964" s="39" t="s">
        <v>181</v>
      </c>
      <c r="CX964" s="39" t="s">
        <v>181</v>
      </c>
      <c r="CY964" s="39" t="s">
        <v>181</v>
      </c>
      <c r="CZ964" s="39" t="s">
        <v>181</v>
      </c>
      <c r="DA964" s="39" t="s">
        <v>181</v>
      </c>
      <c r="DB964" s="39" t="s">
        <v>181</v>
      </c>
      <c r="DC964" s="39" t="s">
        <v>181</v>
      </c>
      <c r="DD964" s="39" t="s">
        <v>181</v>
      </c>
      <c r="DE964" s="39" t="s">
        <v>181</v>
      </c>
      <c r="DF964" s="39" t="s">
        <v>181</v>
      </c>
      <c r="DG964" s="39" t="s">
        <v>181</v>
      </c>
      <c r="DH964" s="39" t="s">
        <v>181</v>
      </c>
      <c r="DI964" s="39" t="s">
        <v>181</v>
      </c>
      <c r="DJ964" s="39" t="s">
        <v>181</v>
      </c>
      <c r="DK964" s="39" t="s">
        <v>181</v>
      </c>
      <c r="DL964" s="39" t="s">
        <v>181</v>
      </c>
      <c r="DM964" s="39" t="s">
        <v>181</v>
      </c>
      <c r="DN964" s="39" t="s">
        <v>181</v>
      </c>
      <c r="DO964" s="39" t="s">
        <v>181</v>
      </c>
      <c r="DP964" s="39" t="s">
        <v>181</v>
      </c>
      <c r="DQ964" s="39" t="s">
        <v>181</v>
      </c>
      <c r="DR964" s="7">
        <v>1706</v>
      </c>
      <c r="DS964" s="7">
        <v>4155</v>
      </c>
      <c r="DT964" s="7">
        <v>5444</v>
      </c>
      <c r="DU964" s="7">
        <v>6082</v>
      </c>
      <c r="DV964" s="7">
        <v>6526</v>
      </c>
      <c r="DW964" s="7">
        <v>6780</v>
      </c>
      <c r="DX964" s="7">
        <v>6958</v>
      </c>
      <c r="DY964" s="7">
        <v>7091</v>
      </c>
      <c r="DZ964" s="7">
        <v>7234</v>
      </c>
      <c r="EA964" s="7">
        <v>7294</v>
      </c>
      <c r="EB964" s="7">
        <v>7333</v>
      </c>
      <c r="EC964" s="7">
        <v>7370</v>
      </c>
      <c r="ED964" s="7">
        <v>7399</v>
      </c>
      <c r="EE964" s="7">
        <v>7417</v>
      </c>
      <c r="EF964" s="7">
        <v>7434</v>
      </c>
      <c r="EG964" s="7">
        <v>7448</v>
      </c>
      <c r="EH964" s="7">
        <v>7465</v>
      </c>
      <c r="EI964" s="7">
        <v>7471</v>
      </c>
      <c r="EJ964" s="39" t="s">
        <v>181</v>
      </c>
      <c r="EK964" s="39" t="s">
        <v>181</v>
      </c>
      <c r="EL964" s="39" t="s">
        <v>181</v>
      </c>
      <c r="EM964" s="39" t="s">
        <v>181</v>
      </c>
      <c r="EN964" s="39" t="s">
        <v>181</v>
      </c>
      <c r="EO964" s="39" t="s">
        <v>181</v>
      </c>
      <c r="EP964" s="39" t="s">
        <v>181</v>
      </c>
      <c r="EQ964" s="39" t="s">
        <v>181</v>
      </c>
      <c r="ER964" s="39" t="s">
        <v>181</v>
      </c>
      <c r="ES964" s="39" t="s">
        <v>181</v>
      </c>
      <c r="ET964" s="39" t="s">
        <v>181</v>
      </c>
      <c r="EU964" s="39" t="s">
        <v>181</v>
      </c>
      <c r="EV964" s="39" t="s">
        <v>181</v>
      </c>
      <c r="EW964" s="39" t="s">
        <v>181</v>
      </c>
      <c r="EX964" s="39" t="s">
        <v>181</v>
      </c>
      <c r="EY964" s="39" t="s">
        <v>181</v>
      </c>
      <c r="EZ964" s="39" t="s">
        <v>181</v>
      </c>
      <c r="FA964" s="39" t="s">
        <v>181</v>
      </c>
      <c r="FB964" s="39" t="s">
        <v>181</v>
      </c>
      <c r="FC964" s="39" t="s">
        <v>181</v>
      </c>
      <c r="FD964" s="39" t="s">
        <v>181</v>
      </c>
      <c r="FE964" s="39" t="s">
        <v>181</v>
      </c>
      <c r="FF964" s="7">
        <v>16038</v>
      </c>
      <c r="FG964" s="7">
        <v>22314</v>
      </c>
      <c r="FH964" s="7">
        <v>23042</v>
      </c>
      <c r="FI964" s="7">
        <v>23295</v>
      </c>
      <c r="FJ964" s="7">
        <v>23430</v>
      </c>
      <c r="FK964" s="7">
        <v>23483</v>
      </c>
      <c r="FL964" s="7">
        <v>23525</v>
      </c>
      <c r="FM964" s="7">
        <v>23557</v>
      </c>
      <c r="FN964" s="7">
        <v>23583</v>
      </c>
      <c r="FO964" s="7">
        <v>23598</v>
      </c>
      <c r="FP964" s="7">
        <v>23600</v>
      </c>
      <c r="FQ964" s="7">
        <v>23603</v>
      </c>
      <c r="FR964" s="7">
        <v>23605</v>
      </c>
      <c r="FS964" s="7">
        <v>23608</v>
      </c>
      <c r="FT964" s="7">
        <v>23614</v>
      </c>
      <c r="FU964" s="7">
        <v>23618</v>
      </c>
      <c r="FV964" s="7">
        <v>23620</v>
      </c>
      <c r="FW964" s="7">
        <v>23621</v>
      </c>
      <c r="FX964" s="39" t="s">
        <v>181</v>
      </c>
      <c r="FY964" s="39" t="s">
        <v>181</v>
      </c>
      <c r="FZ964" s="39" t="s">
        <v>181</v>
      </c>
      <c r="GA964" s="39" t="s">
        <v>181</v>
      </c>
      <c r="GB964" s="39" t="s">
        <v>181</v>
      </c>
      <c r="GC964" s="39" t="s">
        <v>181</v>
      </c>
      <c r="GD964" s="39" t="s">
        <v>181</v>
      </c>
      <c r="GE964" s="39" t="s">
        <v>181</v>
      </c>
      <c r="GF964" s="39" t="s">
        <v>181</v>
      </c>
      <c r="GG964" s="39" t="s">
        <v>181</v>
      </c>
      <c r="GH964" s="39" t="s">
        <v>181</v>
      </c>
      <c r="GI964" s="39" t="s">
        <v>181</v>
      </c>
      <c r="GJ964" s="39" t="s">
        <v>181</v>
      </c>
      <c r="GK964" s="39" t="s">
        <v>181</v>
      </c>
      <c r="GL964" s="39" t="s">
        <v>181</v>
      </c>
      <c r="GM964" s="39" t="s">
        <v>181</v>
      </c>
      <c r="GN964" s="39" t="s">
        <v>181</v>
      </c>
      <c r="GO964" s="39" t="s">
        <v>181</v>
      </c>
      <c r="GP964" s="39" t="s">
        <v>181</v>
      </c>
      <c r="GQ964" s="39" t="s">
        <v>181</v>
      </c>
      <c r="GR964" s="39" t="s">
        <v>181</v>
      </c>
      <c r="GS964" s="39" t="s">
        <v>181</v>
      </c>
    </row>
    <row r="965" spans="1:201" ht="15" customHeight="1" x14ac:dyDescent="0.25">
      <c r="A965" s="11">
        <f>$A$59</f>
        <v>20181</v>
      </c>
      <c r="B965" s="7">
        <v>790</v>
      </c>
      <c r="C965" s="7">
        <v>1839</v>
      </c>
      <c r="D965" s="7">
        <v>2947</v>
      </c>
      <c r="E965" s="7">
        <v>3926</v>
      </c>
      <c r="F965" s="7">
        <v>4611</v>
      </c>
      <c r="G965" s="7">
        <v>5121</v>
      </c>
      <c r="H965" s="7">
        <v>5475</v>
      </c>
      <c r="I965" s="7">
        <v>5826</v>
      </c>
      <c r="J965" s="7">
        <v>6322</v>
      </c>
      <c r="K965" s="7">
        <v>6425</v>
      </c>
      <c r="L965" s="7">
        <v>6522</v>
      </c>
      <c r="M965" s="7">
        <v>6618</v>
      </c>
      <c r="N965" s="7">
        <v>6687</v>
      </c>
      <c r="O965" s="7">
        <v>6756</v>
      </c>
      <c r="P965" s="7">
        <v>6834</v>
      </c>
      <c r="Q965" s="7">
        <v>6895</v>
      </c>
      <c r="R965" s="7">
        <v>6949</v>
      </c>
      <c r="S965" s="39" t="s">
        <v>181</v>
      </c>
      <c r="T965" s="39" t="s">
        <v>181</v>
      </c>
      <c r="U965" s="39" t="s">
        <v>181</v>
      </c>
      <c r="V965" s="39" t="s">
        <v>181</v>
      </c>
      <c r="W965" s="39" t="s">
        <v>181</v>
      </c>
      <c r="X965" s="39" t="s">
        <v>181</v>
      </c>
      <c r="Y965" s="39" t="s">
        <v>181</v>
      </c>
      <c r="Z965" s="39" t="s">
        <v>181</v>
      </c>
      <c r="AA965" s="39" t="s">
        <v>181</v>
      </c>
      <c r="AB965" s="39" t="s">
        <v>181</v>
      </c>
      <c r="AC965" s="39" t="s">
        <v>181</v>
      </c>
      <c r="AD965" s="39" t="s">
        <v>181</v>
      </c>
      <c r="AE965" s="39" t="s">
        <v>181</v>
      </c>
      <c r="AF965" s="39" t="s">
        <v>181</v>
      </c>
      <c r="AG965" s="39" t="s">
        <v>181</v>
      </c>
      <c r="AH965" s="39" t="s">
        <v>181</v>
      </c>
      <c r="AI965" s="39" t="s">
        <v>181</v>
      </c>
      <c r="AJ965" s="39" t="s">
        <v>181</v>
      </c>
      <c r="AK965" s="39" t="s">
        <v>181</v>
      </c>
      <c r="AL965" s="39" t="s">
        <v>181</v>
      </c>
      <c r="AM965" s="39" t="s">
        <v>181</v>
      </c>
      <c r="AN965" s="39" t="s">
        <v>181</v>
      </c>
      <c r="AO965" s="39" t="s">
        <v>181</v>
      </c>
      <c r="AP965" s="7">
        <v>18255</v>
      </c>
      <c r="AQ965" s="7">
        <v>29793</v>
      </c>
      <c r="AR965" s="7">
        <v>32061</v>
      </c>
      <c r="AS965" s="7">
        <v>32773</v>
      </c>
      <c r="AT965" s="7">
        <v>33047</v>
      </c>
      <c r="AU965" s="7">
        <v>33182</v>
      </c>
      <c r="AV965" s="7">
        <v>33268</v>
      </c>
      <c r="AW965" s="7">
        <v>33332</v>
      </c>
      <c r="AX965" s="7">
        <v>33386</v>
      </c>
      <c r="AY965" s="7">
        <v>33412</v>
      </c>
      <c r="AZ965" s="7">
        <v>33425</v>
      </c>
      <c r="BA965" s="7">
        <v>33444</v>
      </c>
      <c r="BB965" s="7">
        <v>33457</v>
      </c>
      <c r="BC965" s="7">
        <v>33459</v>
      </c>
      <c r="BD965" s="7">
        <v>33461</v>
      </c>
      <c r="BE965" s="7">
        <v>33464</v>
      </c>
      <c r="BF965" s="7">
        <v>33468</v>
      </c>
      <c r="BG965" s="39" t="s">
        <v>181</v>
      </c>
      <c r="BH965" s="39" t="s">
        <v>181</v>
      </c>
      <c r="BI965" s="39" t="s">
        <v>181</v>
      </c>
      <c r="BJ965" s="39" t="s">
        <v>181</v>
      </c>
      <c r="BK965" s="39" t="s">
        <v>181</v>
      </c>
      <c r="BL965" s="39" t="s">
        <v>181</v>
      </c>
      <c r="BM965" s="39" t="s">
        <v>181</v>
      </c>
      <c r="BN965" s="39" t="s">
        <v>181</v>
      </c>
      <c r="BO965" s="39" t="s">
        <v>181</v>
      </c>
      <c r="BP965" s="39" t="s">
        <v>181</v>
      </c>
      <c r="BQ965" s="39" t="s">
        <v>181</v>
      </c>
      <c r="BR965" s="39" t="s">
        <v>181</v>
      </c>
      <c r="BS965" s="39" t="s">
        <v>181</v>
      </c>
      <c r="BT965" s="39" t="s">
        <v>181</v>
      </c>
      <c r="BU965" s="39" t="s">
        <v>181</v>
      </c>
      <c r="BV965" s="39" t="s">
        <v>181</v>
      </c>
      <c r="BW965" s="39" t="s">
        <v>181</v>
      </c>
      <c r="BX965" s="39" t="s">
        <v>181</v>
      </c>
      <c r="BY965" s="39" t="s">
        <v>181</v>
      </c>
      <c r="BZ965" s="39" t="s">
        <v>181</v>
      </c>
      <c r="CA965" s="39" t="s">
        <v>181</v>
      </c>
      <c r="CB965" s="39" t="s">
        <v>181</v>
      </c>
      <c r="CC965" s="39" t="s">
        <v>181</v>
      </c>
      <c r="CD965" s="7">
        <v>1028</v>
      </c>
      <c r="CE965" s="7">
        <v>2353</v>
      </c>
      <c r="CF965" s="7">
        <v>3044</v>
      </c>
      <c r="CG965" s="7">
        <v>3402</v>
      </c>
      <c r="CH965" s="7">
        <v>3565</v>
      </c>
      <c r="CI965" s="7">
        <v>3680</v>
      </c>
      <c r="CJ965" s="7">
        <v>3748</v>
      </c>
      <c r="CK965" s="7">
        <v>3777</v>
      </c>
      <c r="CL965" s="7">
        <v>3824</v>
      </c>
      <c r="CM965" s="7">
        <v>3844</v>
      </c>
      <c r="CN965" s="7">
        <v>3854</v>
      </c>
      <c r="CO965" s="7">
        <v>3860</v>
      </c>
      <c r="CP965" s="7">
        <v>3867</v>
      </c>
      <c r="CQ965" s="7">
        <v>3872</v>
      </c>
      <c r="CR965" s="7">
        <v>3874</v>
      </c>
      <c r="CS965" s="7">
        <v>3874</v>
      </c>
      <c r="CT965" s="7">
        <v>3877</v>
      </c>
      <c r="CU965" s="39" t="s">
        <v>181</v>
      </c>
      <c r="CV965" s="39" t="s">
        <v>181</v>
      </c>
      <c r="CW965" s="39" t="s">
        <v>181</v>
      </c>
      <c r="CX965" s="39" t="s">
        <v>181</v>
      </c>
      <c r="CY965" s="39" t="s">
        <v>181</v>
      </c>
      <c r="CZ965" s="39" t="s">
        <v>181</v>
      </c>
      <c r="DA965" s="39" t="s">
        <v>181</v>
      </c>
      <c r="DB965" s="39" t="s">
        <v>181</v>
      </c>
      <c r="DC965" s="39" t="s">
        <v>181</v>
      </c>
      <c r="DD965" s="39" t="s">
        <v>181</v>
      </c>
      <c r="DE965" s="39" t="s">
        <v>181</v>
      </c>
      <c r="DF965" s="39" t="s">
        <v>181</v>
      </c>
      <c r="DG965" s="39" t="s">
        <v>181</v>
      </c>
      <c r="DH965" s="39" t="s">
        <v>181</v>
      </c>
      <c r="DI965" s="39" t="s">
        <v>181</v>
      </c>
      <c r="DJ965" s="39" t="s">
        <v>181</v>
      </c>
      <c r="DK965" s="39" t="s">
        <v>181</v>
      </c>
      <c r="DL965" s="39" t="s">
        <v>181</v>
      </c>
      <c r="DM965" s="39" t="s">
        <v>181</v>
      </c>
      <c r="DN965" s="39" t="s">
        <v>181</v>
      </c>
      <c r="DO965" s="39" t="s">
        <v>181</v>
      </c>
      <c r="DP965" s="39" t="s">
        <v>181</v>
      </c>
      <c r="DQ965" s="39" t="s">
        <v>181</v>
      </c>
      <c r="DR965" s="7">
        <v>1652</v>
      </c>
      <c r="DS965" s="7">
        <v>4142</v>
      </c>
      <c r="DT965" s="7">
        <v>5056</v>
      </c>
      <c r="DU965" s="7">
        <v>5566</v>
      </c>
      <c r="DV965" s="7">
        <v>5913</v>
      </c>
      <c r="DW965" s="7">
        <v>6165</v>
      </c>
      <c r="DX965" s="7">
        <v>6336</v>
      </c>
      <c r="DY965" s="7">
        <v>6448</v>
      </c>
      <c r="DZ965" s="7">
        <v>6576</v>
      </c>
      <c r="EA965" s="7">
        <v>6622</v>
      </c>
      <c r="EB965" s="7">
        <v>6664</v>
      </c>
      <c r="EC965" s="7">
        <v>6696</v>
      </c>
      <c r="ED965" s="7">
        <v>6727</v>
      </c>
      <c r="EE965" s="7">
        <v>6749</v>
      </c>
      <c r="EF965" s="7">
        <v>6767</v>
      </c>
      <c r="EG965" s="7">
        <v>6776</v>
      </c>
      <c r="EH965" s="7">
        <v>6785</v>
      </c>
      <c r="EI965" s="39" t="s">
        <v>181</v>
      </c>
      <c r="EJ965" s="39" t="s">
        <v>181</v>
      </c>
      <c r="EK965" s="39" t="s">
        <v>181</v>
      </c>
      <c r="EL965" s="39" t="s">
        <v>181</v>
      </c>
      <c r="EM965" s="39" t="s">
        <v>181</v>
      </c>
      <c r="EN965" s="39" t="s">
        <v>181</v>
      </c>
      <c r="EO965" s="39" t="s">
        <v>181</v>
      </c>
      <c r="EP965" s="39" t="s">
        <v>181</v>
      </c>
      <c r="EQ965" s="39" t="s">
        <v>181</v>
      </c>
      <c r="ER965" s="39" t="s">
        <v>181</v>
      </c>
      <c r="ES965" s="39" t="s">
        <v>181</v>
      </c>
      <c r="ET965" s="39" t="s">
        <v>181</v>
      </c>
      <c r="EU965" s="39" t="s">
        <v>181</v>
      </c>
      <c r="EV965" s="39" t="s">
        <v>181</v>
      </c>
      <c r="EW965" s="39" t="s">
        <v>181</v>
      </c>
      <c r="EX965" s="39" t="s">
        <v>181</v>
      </c>
      <c r="EY965" s="39" t="s">
        <v>181</v>
      </c>
      <c r="EZ965" s="39" t="s">
        <v>181</v>
      </c>
      <c r="FA965" s="39" t="s">
        <v>181</v>
      </c>
      <c r="FB965" s="39" t="s">
        <v>181</v>
      </c>
      <c r="FC965" s="39" t="s">
        <v>181</v>
      </c>
      <c r="FD965" s="39" t="s">
        <v>181</v>
      </c>
      <c r="FE965" s="39" t="s">
        <v>181</v>
      </c>
      <c r="FF965" s="7">
        <v>15790</v>
      </c>
      <c r="FG965" s="7">
        <v>22109</v>
      </c>
      <c r="FH965" s="7">
        <v>22948</v>
      </c>
      <c r="FI965" s="7">
        <v>23225</v>
      </c>
      <c r="FJ965" s="7">
        <v>23371</v>
      </c>
      <c r="FK965" s="7">
        <v>23450</v>
      </c>
      <c r="FL965" s="7">
        <v>23505</v>
      </c>
      <c r="FM965" s="7">
        <v>23528</v>
      </c>
      <c r="FN965" s="7">
        <v>23552</v>
      </c>
      <c r="FO965" s="7">
        <v>23565</v>
      </c>
      <c r="FP965" s="7">
        <v>23576</v>
      </c>
      <c r="FQ965" s="7">
        <v>23584</v>
      </c>
      <c r="FR965" s="7">
        <v>23594</v>
      </c>
      <c r="FS965" s="7">
        <v>23605</v>
      </c>
      <c r="FT965" s="7">
        <v>23610</v>
      </c>
      <c r="FU965" s="7">
        <v>23614</v>
      </c>
      <c r="FV965" s="7">
        <v>23616</v>
      </c>
      <c r="FW965" s="39" t="s">
        <v>181</v>
      </c>
      <c r="FX965" s="39" t="s">
        <v>181</v>
      </c>
      <c r="FY965" s="39" t="s">
        <v>181</v>
      </c>
      <c r="FZ965" s="39" t="s">
        <v>181</v>
      </c>
      <c r="GA965" s="39" t="s">
        <v>181</v>
      </c>
      <c r="GB965" s="39" t="s">
        <v>181</v>
      </c>
      <c r="GC965" s="39" t="s">
        <v>181</v>
      </c>
      <c r="GD965" s="39" t="s">
        <v>181</v>
      </c>
      <c r="GE965" s="39" t="s">
        <v>181</v>
      </c>
      <c r="GF965" s="39" t="s">
        <v>181</v>
      </c>
      <c r="GG965" s="39" t="s">
        <v>181</v>
      </c>
      <c r="GH965" s="39" t="s">
        <v>181</v>
      </c>
      <c r="GI965" s="39" t="s">
        <v>181</v>
      </c>
      <c r="GJ965" s="39" t="s">
        <v>181</v>
      </c>
      <c r="GK965" s="39" t="s">
        <v>181</v>
      </c>
      <c r="GL965" s="39" t="s">
        <v>181</v>
      </c>
      <c r="GM965" s="39" t="s">
        <v>181</v>
      </c>
      <c r="GN965" s="39" t="s">
        <v>181</v>
      </c>
      <c r="GO965" s="39" t="s">
        <v>181</v>
      </c>
      <c r="GP965" s="39" t="s">
        <v>181</v>
      </c>
      <c r="GQ965" s="39" t="s">
        <v>181</v>
      </c>
      <c r="GR965" s="39" t="s">
        <v>181</v>
      </c>
      <c r="GS965" s="39" t="s">
        <v>181</v>
      </c>
    </row>
    <row r="966" spans="1:201" ht="15" customHeight="1" x14ac:dyDescent="0.25">
      <c r="A966" s="11">
        <f>$A$60</f>
        <v>20182</v>
      </c>
      <c r="B966" s="7">
        <v>871</v>
      </c>
      <c r="C966" s="7">
        <v>1886</v>
      </c>
      <c r="D966" s="7">
        <v>3050</v>
      </c>
      <c r="E966" s="7">
        <v>4009</v>
      </c>
      <c r="F966" s="7">
        <v>4730</v>
      </c>
      <c r="G966" s="7">
        <v>5194</v>
      </c>
      <c r="H966" s="7">
        <v>5529</v>
      </c>
      <c r="I966" s="7">
        <v>5899</v>
      </c>
      <c r="J966" s="7">
        <v>6310</v>
      </c>
      <c r="K966" s="7">
        <v>6429</v>
      </c>
      <c r="L966" s="7">
        <v>6534</v>
      </c>
      <c r="M966" s="7">
        <v>6615</v>
      </c>
      <c r="N966" s="7">
        <v>6713</v>
      </c>
      <c r="O966" s="7">
        <v>6788</v>
      </c>
      <c r="P966" s="7">
        <v>6869</v>
      </c>
      <c r="Q966" s="7">
        <v>6937</v>
      </c>
      <c r="R966" s="39" t="s">
        <v>181</v>
      </c>
      <c r="S966" s="39" t="s">
        <v>181</v>
      </c>
      <c r="T966" s="39" t="s">
        <v>181</v>
      </c>
      <c r="U966" s="39" t="s">
        <v>181</v>
      </c>
      <c r="V966" s="39" t="s">
        <v>181</v>
      </c>
      <c r="W966" s="39" t="s">
        <v>181</v>
      </c>
      <c r="X966" s="39" t="s">
        <v>181</v>
      </c>
      <c r="Y966" s="39" t="s">
        <v>181</v>
      </c>
      <c r="Z966" s="39" t="s">
        <v>181</v>
      </c>
      <c r="AA966" s="39" t="s">
        <v>181</v>
      </c>
      <c r="AB966" s="39" t="s">
        <v>181</v>
      </c>
      <c r="AC966" s="39" t="s">
        <v>181</v>
      </c>
      <c r="AD966" s="39" t="s">
        <v>181</v>
      </c>
      <c r="AE966" s="39" t="s">
        <v>181</v>
      </c>
      <c r="AF966" s="39" t="s">
        <v>181</v>
      </c>
      <c r="AG966" s="39" t="s">
        <v>181</v>
      </c>
      <c r="AH966" s="39" t="s">
        <v>181</v>
      </c>
      <c r="AI966" s="39" t="s">
        <v>181</v>
      </c>
      <c r="AJ966" s="39" t="s">
        <v>181</v>
      </c>
      <c r="AK966" s="39" t="s">
        <v>181</v>
      </c>
      <c r="AL966" s="39" t="s">
        <v>181</v>
      </c>
      <c r="AM966" s="39" t="s">
        <v>181</v>
      </c>
      <c r="AN966" s="39" t="s">
        <v>181</v>
      </c>
      <c r="AO966" s="39" t="s">
        <v>181</v>
      </c>
      <c r="AP966" s="7">
        <v>18300</v>
      </c>
      <c r="AQ966" s="7">
        <v>29820</v>
      </c>
      <c r="AR966" s="7">
        <v>32425</v>
      </c>
      <c r="AS966" s="7">
        <v>33293</v>
      </c>
      <c r="AT966" s="7">
        <v>33673</v>
      </c>
      <c r="AU966" s="7">
        <v>33839</v>
      </c>
      <c r="AV966" s="7">
        <v>33911</v>
      </c>
      <c r="AW966" s="7">
        <v>33966</v>
      </c>
      <c r="AX966" s="7">
        <v>34022</v>
      </c>
      <c r="AY966" s="7">
        <v>34043</v>
      </c>
      <c r="AZ966" s="7">
        <v>34057</v>
      </c>
      <c r="BA966" s="7">
        <v>34075</v>
      </c>
      <c r="BB966" s="7">
        <v>34092</v>
      </c>
      <c r="BC966" s="7">
        <v>34097</v>
      </c>
      <c r="BD966" s="7">
        <v>34101</v>
      </c>
      <c r="BE966" s="7">
        <v>34104</v>
      </c>
      <c r="BF966" s="39" t="s">
        <v>181</v>
      </c>
      <c r="BG966" s="39" t="s">
        <v>181</v>
      </c>
      <c r="BH966" s="39" t="s">
        <v>181</v>
      </c>
      <c r="BI966" s="39" t="s">
        <v>181</v>
      </c>
      <c r="BJ966" s="39" t="s">
        <v>181</v>
      </c>
      <c r="BK966" s="39" t="s">
        <v>181</v>
      </c>
      <c r="BL966" s="39" t="s">
        <v>181</v>
      </c>
      <c r="BM966" s="39" t="s">
        <v>181</v>
      </c>
      <c r="BN966" s="39" t="s">
        <v>181</v>
      </c>
      <c r="BO966" s="39" t="s">
        <v>181</v>
      </c>
      <c r="BP966" s="39" t="s">
        <v>181</v>
      </c>
      <c r="BQ966" s="39" t="s">
        <v>181</v>
      </c>
      <c r="BR966" s="39" t="s">
        <v>181</v>
      </c>
      <c r="BS966" s="39" t="s">
        <v>181</v>
      </c>
      <c r="BT966" s="39" t="s">
        <v>181</v>
      </c>
      <c r="BU966" s="39" t="s">
        <v>181</v>
      </c>
      <c r="BV966" s="39" t="s">
        <v>181</v>
      </c>
      <c r="BW966" s="39" t="s">
        <v>181</v>
      </c>
      <c r="BX966" s="39" t="s">
        <v>181</v>
      </c>
      <c r="BY966" s="39" t="s">
        <v>181</v>
      </c>
      <c r="BZ966" s="39" t="s">
        <v>181</v>
      </c>
      <c r="CA966" s="39" t="s">
        <v>181</v>
      </c>
      <c r="CB966" s="39" t="s">
        <v>181</v>
      </c>
      <c r="CC966" s="39" t="s">
        <v>181</v>
      </c>
      <c r="CD966" s="7">
        <v>1025</v>
      </c>
      <c r="CE966" s="7">
        <v>2353</v>
      </c>
      <c r="CF966" s="7">
        <v>3036</v>
      </c>
      <c r="CG966" s="7">
        <v>3373</v>
      </c>
      <c r="CH966" s="7">
        <v>3563</v>
      </c>
      <c r="CI966" s="7">
        <v>3657</v>
      </c>
      <c r="CJ966" s="7">
        <v>3716</v>
      </c>
      <c r="CK966" s="7">
        <v>3762</v>
      </c>
      <c r="CL966" s="7">
        <v>3807</v>
      </c>
      <c r="CM966" s="7">
        <v>3824</v>
      </c>
      <c r="CN966" s="7">
        <v>3830</v>
      </c>
      <c r="CO966" s="7">
        <v>3839</v>
      </c>
      <c r="CP966" s="7">
        <v>3844</v>
      </c>
      <c r="CQ966" s="7">
        <v>3849</v>
      </c>
      <c r="CR966" s="7">
        <v>3853</v>
      </c>
      <c r="CS966" s="7">
        <v>3854</v>
      </c>
      <c r="CT966" s="39" t="s">
        <v>181</v>
      </c>
      <c r="CU966" s="39" t="s">
        <v>181</v>
      </c>
      <c r="CV966" s="39" t="s">
        <v>181</v>
      </c>
      <c r="CW966" s="39" t="s">
        <v>181</v>
      </c>
      <c r="CX966" s="39" t="s">
        <v>181</v>
      </c>
      <c r="CY966" s="39" t="s">
        <v>181</v>
      </c>
      <c r="CZ966" s="39" t="s">
        <v>181</v>
      </c>
      <c r="DA966" s="39" t="s">
        <v>181</v>
      </c>
      <c r="DB966" s="39" t="s">
        <v>181</v>
      </c>
      <c r="DC966" s="39" t="s">
        <v>181</v>
      </c>
      <c r="DD966" s="39" t="s">
        <v>181</v>
      </c>
      <c r="DE966" s="39" t="s">
        <v>181</v>
      </c>
      <c r="DF966" s="39" t="s">
        <v>181</v>
      </c>
      <c r="DG966" s="39" t="s">
        <v>181</v>
      </c>
      <c r="DH966" s="39" t="s">
        <v>181</v>
      </c>
      <c r="DI966" s="39" t="s">
        <v>181</v>
      </c>
      <c r="DJ966" s="39" t="s">
        <v>181</v>
      </c>
      <c r="DK966" s="39" t="s">
        <v>181</v>
      </c>
      <c r="DL966" s="39" t="s">
        <v>181</v>
      </c>
      <c r="DM966" s="39" t="s">
        <v>181</v>
      </c>
      <c r="DN966" s="39" t="s">
        <v>181</v>
      </c>
      <c r="DO966" s="39" t="s">
        <v>181</v>
      </c>
      <c r="DP966" s="39" t="s">
        <v>181</v>
      </c>
      <c r="DQ966" s="39" t="s">
        <v>181</v>
      </c>
      <c r="DR966" s="7">
        <v>1733</v>
      </c>
      <c r="DS966" s="7">
        <v>3878</v>
      </c>
      <c r="DT966" s="7">
        <v>4696</v>
      </c>
      <c r="DU966" s="7">
        <v>5229</v>
      </c>
      <c r="DV966" s="7">
        <v>5598</v>
      </c>
      <c r="DW966" s="7">
        <v>5827</v>
      </c>
      <c r="DX966" s="7">
        <v>5974</v>
      </c>
      <c r="DY966" s="7">
        <v>6076</v>
      </c>
      <c r="DZ966" s="7">
        <v>6189</v>
      </c>
      <c r="EA966" s="7">
        <v>6244</v>
      </c>
      <c r="EB966" s="7">
        <v>6290</v>
      </c>
      <c r="EC966" s="7">
        <v>6332</v>
      </c>
      <c r="ED966" s="7">
        <v>6352</v>
      </c>
      <c r="EE966" s="7">
        <v>6365</v>
      </c>
      <c r="EF966" s="7">
        <v>6379</v>
      </c>
      <c r="EG966" s="7">
        <v>6386</v>
      </c>
      <c r="EH966" s="39" t="s">
        <v>181</v>
      </c>
      <c r="EI966" s="39" t="s">
        <v>181</v>
      </c>
      <c r="EJ966" s="39" t="s">
        <v>181</v>
      </c>
      <c r="EK966" s="39" t="s">
        <v>181</v>
      </c>
      <c r="EL966" s="39" t="s">
        <v>181</v>
      </c>
      <c r="EM966" s="39" t="s">
        <v>181</v>
      </c>
      <c r="EN966" s="39" t="s">
        <v>181</v>
      </c>
      <c r="EO966" s="39" t="s">
        <v>181</v>
      </c>
      <c r="EP966" s="39" t="s">
        <v>181</v>
      </c>
      <c r="EQ966" s="39" t="s">
        <v>181</v>
      </c>
      <c r="ER966" s="39" t="s">
        <v>181</v>
      </c>
      <c r="ES966" s="39" t="s">
        <v>181</v>
      </c>
      <c r="ET966" s="39" t="s">
        <v>181</v>
      </c>
      <c r="EU966" s="39" t="s">
        <v>181</v>
      </c>
      <c r="EV966" s="39" t="s">
        <v>181</v>
      </c>
      <c r="EW966" s="39" t="s">
        <v>181</v>
      </c>
      <c r="EX966" s="39" t="s">
        <v>181</v>
      </c>
      <c r="EY966" s="39" t="s">
        <v>181</v>
      </c>
      <c r="EZ966" s="39" t="s">
        <v>181</v>
      </c>
      <c r="FA966" s="39" t="s">
        <v>181</v>
      </c>
      <c r="FB966" s="39" t="s">
        <v>181</v>
      </c>
      <c r="FC966" s="39" t="s">
        <v>181</v>
      </c>
      <c r="FD966" s="39" t="s">
        <v>181</v>
      </c>
      <c r="FE966" s="39" t="s">
        <v>181</v>
      </c>
      <c r="FF966" s="7">
        <v>17172</v>
      </c>
      <c r="FG966" s="7">
        <v>24277</v>
      </c>
      <c r="FH966" s="7">
        <v>25108</v>
      </c>
      <c r="FI966" s="7">
        <v>25357</v>
      </c>
      <c r="FJ966" s="7">
        <v>25500</v>
      </c>
      <c r="FK966" s="7">
        <v>25590</v>
      </c>
      <c r="FL966" s="7">
        <v>25623</v>
      </c>
      <c r="FM966" s="7">
        <v>25637</v>
      </c>
      <c r="FN966" s="7">
        <v>25656</v>
      </c>
      <c r="FO966" s="7">
        <v>25676</v>
      </c>
      <c r="FP966" s="7">
        <v>25685</v>
      </c>
      <c r="FQ966" s="7">
        <v>25698</v>
      </c>
      <c r="FR966" s="7">
        <v>25704</v>
      </c>
      <c r="FS966" s="7">
        <v>25715</v>
      </c>
      <c r="FT966" s="7">
        <v>25718</v>
      </c>
      <c r="FU966" s="7">
        <v>25718</v>
      </c>
      <c r="FV966" s="39" t="s">
        <v>181</v>
      </c>
      <c r="FW966" s="39" t="s">
        <v>181</v>
      </c>
      <c r="FX966" s="39" t="s">
        <v>181</v>
      </c>
      <c r="FY966" s="39" t="s">
        <v>181</v>
      </c>
      <c r="FZ966" s="39" t="s">
        <v>181</v>
      </c>
      <c r="GA966" s="39" t="s">
        <v>181</v>
      </c>
      <c r="GB966" s="39" t="s">
        <v>181</v>
      </c>
      <c r="GC966" s="39" t="s">
        <v>181</v>
      </c>
      <c r="GD966" s="39" t="s">
        <v>181</v>
      </c>
      <c r="GE966" s="39" t="s">
        <v>181</v>
      </c>
      <c r="GF966" s="39" t="s">
        <v>181</v>
      </c>
      <c r="GG966" s="39" t="s">
        <v>181</v>
      </c>
      <c r="GH966" s="39" t="s">
        <v>181</v>
      </c>
      <c r="GI966" s="39" t="s">
        <v>181</v>
      </c>
      <c r="GJ966" s="39" t="s">
        <v>181</v>
      </c>
      <c r="GK966" s="39" t="s">
        <v>181</v>
      </c>
      <c r="GL966" s="39" t="s">
        <v>181</v>
      </c>
      <c r="GM966" s="39" t="s">
        <v>181</v>
      </c>
      <c r="GN966" s="39" t="s">
        <v>181</v>
      </c>
      <c r="GO966" s="39" t="s">
        <v>181</v>
      </c>
      <c r="GP966" s="39" t="s">
        <v>181</v>
      </c>
      <c r="GQ966" s="39" t="s">
        <v>181</v>
      </c>
      <c r="GR966" s="39" t="s">
        <v>181</v>
      </c>
      <c r="GS966" s="39" t="s">
        <v>181</v>
      </c>
    </row>
    <row r="967" spans="1:201" ht="15" customHeight="1" x14ac:dyDescent="0.25">
      <c r="A967" s="11">
        <f>$A$61</f>
        <v>20183</v>
      </c>
      <c r="B967" s="7">
        <v>933</v>
      </c>
      <c r="C967" s="7">
        <v>1949</v>
      </c>
      <c r="D967" s="7">
        <v>3039</v>
      </c>
      <c r="E967" s="7">
        <v>4047</v>
      </c>
      <c r="F967" s="7">
        <v>4726</v>
      </c>
      <c r="G967" s="7">
        <v>5206</v>
      </c>
      <c r="H967" s="7">
        <v>5580</v>
      </c>
      <c r="I967" s="7">
        <v>5908</v>
      </c>
      <c r="J967" s="7">
        <v>6284</v>
      </c>
      <c r="K967" s="7">
        <v>6388</v>
      </c>
      <c r="L967" s="7">
        <v>6503</v>
      </c>
      <c r="M967" s="7">
        <v>6599</v>
      </c>
      <c r="N967" s="7">
        <v>6699</v>
      </c>
      <c r="O967" s="7">
        <v>6787</v>
      </c>
      <c r="P967" s="7">
        <v>6867</v>
      </c>
      <c r="Q967" s="39" t="s">
        <v>181</v>
      </c>
      <c r="R967" s="39" t="s">
        <v>181</v>
      </c>
      <c r="S967" s="39" t="s">
        <v>181</v>
      </c>
      <c r="T967" s="39" t="s">
        <v>181</v>
      </c>
      <c r="U967" s="39" t="s">
        <v>181</v>
      </c>
      <c r="V967" s="39" t="s">
        <v>181</v>
      </c>
      <c r="W967" s="39" t="s">
        <v>181</v>
      </c>
      <c r="X967" s="39" t="s">
        <v>181</v>
      </c>
      <c r="Y967" s="39" t="s">
        <v>181</v>
      </c>
      <c r="Z967" s="39" t="s">
        <v>181</v>
      </c>
      <c r="AA967" s="39" t="s">
        <v>181</v>
      </c>
      <c r="AB967" s="39" t="s">
        <v>181</v>
      </c>
      <c r="AC967" s="39" t="s">
        <v>181</v>
      </c>
      <c r="AD967" s="39" t="s">
        <v>181</v>
      </c>
      <c r="AE967" s="39" t="s">
        <v>181</v>
      </c>
      <c r="AF967" s="39" t="s">
        <v>181</v>
      </c>
      <c r="AG967" s="39" t="s">
        <v>181</v>
      </c>
      <c r="AH967" s="39" t="s">
        <v>181</v>
      </c>
      <c r="AI967" s="39" t="s">
        <v>181</v>
      </c>
      <c r="AJ967" s="39" t="s">
        <v>181</v>
      </c>
      <c r="AK967" s="39" t="s">
        <v>181</v>
      </c>
      <c r="AL967" s="39" t="s">
        <v>181</v>
      </c>
      <c r="AM967" s="39" t="s">
        <v>181</v>
      </c>
      <c r="AN967" s="39" t="s">
        <v>181</v>
      </c>
      <c r="AO967" s="39" t="s">
        <v>181</v>
      </c>
      <c r="AP967" s="7">
        <v>16859</v>
      </c>
      <c r="AQ967" s="7">
        <v>28892</v>
      </c>
      <c r="AR967" s="7">
        <v>31741</v>
      </c>
      <c r="AS967" s="7">
        <v>32753</v>
      </c>
      <c r="AT967" s="7">
        <v>33174</v>
      </c>
      <c r="AU967" s="7">
        <v>33348</v>
      </c>
      <c r="AV967" s="7">
        <v>33437</v>
      </c>
      <c r="AW967" s="7">
        <v>33523</v>
      </c>
      <c r="AX967" s="7">
        <v>33580</v>
      </c>
      <c r="AY967" s="7">
        <v>33608</v>
      </c>
      <c r="AZ967" s="7">
        <v>33635</v>
      </c>
      <c r="BA967" s="7">
        <v>33651</v>
      </c>
      <c r="BB967" s="7">
        <v>33662</v>
      </c>
      <c r="BC967" s="7">
        <v>33667</v>
      </c>
      <c r="BD967" s="7">
        <v>33671</v>
      </c>
      <c r="BE967" s="39" t="s">
        <v>181</v>
      </c>
      <c r="BF967" s="39" t="s">
        <v>181</v>
      </c>
      <c r="BG967" s="39" t="s">
        <v>181</v>
      </c>
      <c r="BH967" s="39" t="s">
        <v>181</v>
      </c>
      <c r="BI967" s="39" t="s">
        <v>181</v>
      </c>
      <c r="BJ967" s="39" t="s">
        <v>181</v>
      </c>
      <c r="BK967" s="39" t="s">
        <v>181</v>
      </c>
      <c r="BL967" s="39" t="s">
        <v>181</v>
      </c>
      <c r="BM967" s="39" t="s">
        <v>181</v>
      </c>
      <c r="BN967" s="39" t="s">
        <v>181</v>
      </c>
      <c r="BO967" s="39" t="s">
        <v>181</v>
      </c>
      <c r="BP967" s="39" t="s">
        <v>181</v>
      </c>
      <c r="BQ967" s="39" t="s">
        <v>181</v>
      </c>
      <c r="BR967" s="39" t="s">
        <v>181</v>
      </c>
      <c r="BS967" s="39" t="s">
        <v>181</v>
      </c>
      <c r="BT967" s="39" t="s">
        <v>181</v>
      </c>
      <c r="BU967" s="39" t="s">
        <v>181</v>
      </c>
      <c r="BV967" s="39" t="s">
        <v>181</v>
      </c>
      <c r="BW967" s="39" t="s">
        <v>181</v>
      </c>
      <c r="BX967" s="39" t="s">
        <v>181</v>
      </c>
      <c r="BY967" s="39" t="s">
        <v>181</v>
      </c>
      <c r="BZ967" s="39" t="s">
        <v>181</v>
      </c>
      <c r="CA967" s="39" t="s">
        <v>181</v>
      </c>
      <c r="CB967" s="39" t="s">
        <v>181</v>
      </c>
      <c r="CC967" s="39" t="s">
        <v>181</v>
      </c>
      <c r="CD967" s="7">
        <v>1032</v>
      </c>
      <c r="CE967" s="7">
        <v>2422</v>
      </c>
      <c r="CF967" s="7">
        <v>2999</v>
      </c>
      <c r="CG967" s="7">
        <v>3369</v>
      </c>
      <c r="CH967" s="7">
        <v>3520</v>
      </c>
      <c r="CI967" s="7">
        <v>3608</v>
      </c>
      <c r="CJ967" s="7">
        <v>3652</v>
      </c>
      <c r="CK967" s="7">
        <v>3692</v>
      </c>
      <c r="CL967" s="7">
        <v>3726</v>
      </c>
      <c r="CM967" s="7">
        <v>3737</v>
      </c>
      <c r="CN967" s="7">
        <v>3744</v>
      </c>
      <c r="CO967" s="7">
        <v>3749</v>
      </c>
      <c r="CP967" s="7">
        <v>3757</v>
      </c>
      <c r="CQ967" s="7">
        <v>3760</v>
      </c>
      <c r="CR967" s="7">
        <v>3765</v>
      </c>
      <c r="CS967" s="39" t="s">
        <v>181</v>
      </c>
      <c r="CT967" s="39" t="s">
        <v>181</v>
      </c>
      <c r="CU967" s="39" t="s">
        <v>181</v>
      </c>
      <c r="CV967" s="39" t="s">
        <v>181</v>
      </c>
      <c r="CW967" s="39" t="s">
        <v>181</v>
      </c>
      <c r="CX967" s="39" t="s">
        <v>181</v>
      </c>
      <c r="CY967" s="39" t="s">
        <v>181</v>
      </c>
      <c r="CZ967" s="39" t="s">
        <v>181</v>
      </c>
      <c r="DA967" s="39" t="s">
        <v>181</v>
      </c>
      <c r="DB967" s="39" t="s">
        <v>181</v>
      </c>
      <c r="DC967" s="39" t="s">
        <v>181</v>
      </c>
      <c r="DD967" s="39" t="s">
        <v>181</v>
      </c>
      <c r="DE967" s="39" t="s">
        <v>181</v>
      </c>
      <c r="DF967" s="39" t="s">
        <v>181</v>
      </c>
      <c r="DG967" s="39" t="s">
        <v>181</v>
      </c>
      <c r="DH967" s="39" t="s">
        <v>181</v>
      </c>
      <c r="DI967" s="39" t="s">
        <v>181</v>
      </c>
      <c r="DJ967" s="39" t="s">
        <v>181</v>
      </c>
      <c r="DK967" s="39" t="s">
        <v>181</v>
      </c>
      <c r="DL967" s="39" t="s">
        <v>181</v>
      </c>
      <c r="DM967" s="39" t="s">
        <v>181</v>
      </c>
      <c r="DN967" s="39" t="s">
        <v>181</v>
      </c>
      <c r="DO967" s="39" t="s">
        <v>181</v>
      </c>
      <c r="DP967" s="39" t="s">
        <v>181</v>
      </c>
      <c r="DQ967" s="39" t="s">
        <v>181</v>
      </c>
      <c r="DR967" s="7">
        <v>1573</v>
      </c>
      <c r="DS967" s="7">
        <v>3892</v>
      </c>
      <c r="DT967" s="7">
        <v>4776</v>
      </c>
      <c r="DU967" s="7">
        <v>5277</v>
      </c>
      <c r="DV967" s="7">
        <v>5697</v>
      </c>
      <c r="DW967" s="7">
        <v>5954</v>
      </c>
      <c r="DX967" s="7">
        <v>6114</v>
      </c>
      <c r="DY967" s="7">
        <v>6229</v>
      </c>
      <c r="DZ967" s="7">
        <v>6348</v>
      </c>
      <c r="EA967" s="7">
        <v>6406</v>
      </c>
      <c r="EB967" s="7">
        <v>6443</v>
      </c>
      <c r="EC967" s="7">
        <v>6467</v>
      </c>
      <c r="ED967" s="7">
        <v>6488</v>
      </c>
      <c r="EE967" s="7">
        <v>6503</v>
      </c>
      <c r="EF967" s="7">
        <v>6527</v>
      </c>
      <c r="EG967" s="39" t="s">
        <v>181</v>
      </c>
      <c r="EH967" s="39" t="s">
        <v>181</v>
      </c>
      <c r="EI967" s="39" t="s">
        <v>181</v>
      </c>
      <c r="EJ967" s="39" t="s">
        <v>181</v>
      </c>
      <c r="EK967" s="39" t="s">
        <v>181</v>
      </c>
      <c r="EL967" s="39" t="s">
        <v>181</v>
      </c>
      <c r="EM967" s="39" t="s">
        <v>181</v>
      </c>
      <c r="EN967" s="39" t="s">
        <v>181</v>
      </c>
      <c r="EO967" s="39" t="s">
        <v>181</v>
      </c>
      <c r="EP967" s="39" t="s">
        <v>181</v>
      </c>
      <c r="EQ967" s="39" t="s">
        <v>181</v>
      </c>
      <c r="ER967" s="39" t="s">
        <v>181</v>
      </c>
      <c r="ES967" s="39" t="s">
        <v>181</v>
      </c>
      <c r="ET967" s="39" t="s">
        <v>181</v>
      </c>
      <c r="EU967" s="39" t="s">
        <v>181</v>
      </c>
      <c r="EV967" s="39" t="s">
        <v>181</v>
      </c>
      <c r="EW967" s="39" t="s">
        <v>181</v>
      </c>
      <c r="EX967" s="39" t="s">
        <v>181</v>
      </c>
      <c r="EY967" s="39" t="s">
        <v>181</v>
      </c>
      <c r="EZ967" s="39" t="s">
        <v>181</v>
      </c>
      <c r="FA967" s="39" t="s">
        <v>181</v>
      </c>
      <c r="FB967" s="39" t="s">
        <v>181</v>
      </c>
      <c r="FC967" s="39" t="s">
        <v>181</v>
      </c>
      <c r="FD967" s="39" t="s">
        <v>181</v>
      </c>
      <c r="FE967" s="39" t="s">
        <v>181</v>
      </c>
      <c r="FF967" s="7">
        <v>17199</v>
      </c>
      <c r="FG967" s="7">
        <v>24195</v>
      </c>
      <c r="FH967" s="7">
        <v>24950</v>
      </c>
      <c r="FI967" s="7">
        <v>25215</v>
      </c>
      <c r="FJ967" s="7">
        <v>25402</v>
      </c>
      <c r="FK967" s="7">
        <v>25478</v>
      </c>
      <c r="FL967" s="7">
        <v>25532</v>
      </c>
      <c r="FM967" s="7">
        <v>25559</v>
      </c>
      <c r="FN967" s="7">
        <v>25586</v>
      </c>
      <c r="FO967" s="7">
        <v>25612</v>
      </c>
      <c r="FP967" s="7">
        <v>25625</v>
      </c>
      <c r="FQ967" s="7">
        <v>25629</v>
      </c>
      <c r="FR967" s="7">
        <v>25634</v>
      </c>
      <c r="FS967" s="7">
        <v>25636</v>
      </c>
      <c r="FT967" s="7">
        <v>25640</v>
      </c>
      <c r="FU967" s="39" t="s">
        <v>181</v>
      </c>
      <c r="FV967" s="39" t="s">
        <v>181</v>
      </c>
      <c r="FW967" s="39" t="s">
        <v>181</v>
      </c>
      <c r="FX967" s="39" t="s">
        <v>181</v>
      </c>
      <c r="FY967" s="39" t="s">
        <v>181</v>
      </c>
      <c r="FZ967" s="39" t="s">
        <v>181</v>
      </c>
      <c r="GA967" s="39" t="s">
        <v>181</v>
      </c>
      <c r="GB967" s="39" t="s">
        <v>181</v>
      </c>
      <c r="GC967" s="39" t="s">
        <v>181</v>
      </c>
      <c r="GD967" s="39" t="s">
        <v>181</v>
      </c>
      <c r="GE967" s="39" t="s">
        <v>181</v>
      </c>
      <c r="GF967" s="39" t="s">
        <v>181</v>
      </c>
      <c r="GG967" s="39" t="s">
        <v>181</v>
      </c>
      <c r="GH967" s="39" t="s">
        <v>181</v>
      </c>
      <c r="GI967" s="39" t="s">
        <v>181</v>
      </c>
      <c r="GJ967" s="39" t="s">
        <v>181</v>
      </c>
      <c r="GK967" s="39" t="s">
        <v>181</v>
      </c>
      <c r="GL967" s="39" t="s">
        <v>181</v>
      </c>
      <c r="GM967" s="39" t="s">
        <v>181</v>
      </c>
      <c r="GN967" s="39" t="s">
        <v>181</v>
      </c>
      <c r="GO967" s="39" t="s">
        <v>181</v>
      </c>
      <c r="GP967" s="39" t="s">
        <v>181</v>
      </c>
      <c r="GQ967" s="39" t="s">
        <v>181</v>
      </c>
      <c r="GR967" s="39" t="s">
        <v>181</v>
      </c>
      <c r="GS967" s="39" t="s">
        <v>181</v>
      </c>
    </row>
    <row r="968" spans="1:201" ht="15" customHeight="1" x14ac:dyDescent="0.25">
      <c r="A968" s="11">
        <f>$A$62</f>
        <v>20184</v>
      </c>
      <c r="B968" s="7">
        <v>961</v>
      </c>
      <c r="C968" s="7">
        <v>1930</v>
      </c>
      <c r="D968" s="7">
        <v>2927</v>
      </c>
      <c r="E968" s="7">
        <v>3875</v>
      </c>
      <c r="F968" s="7">
        <v>4548</v>
      </c>
      <c r="G968" s="7">
        <v>5075</v>
      </c>
      <c r="H968" s="7">
        <v>5420</v>
      </c>
      <c r="I968" s="7">
        <v>5755</v>
      </c>
      <c r="J968" s="7">
        <v>6186</v>
      </c>
      <c r="K968" s="7">
        <v>6315</v>
      </c>
      <c r="L968" s="7">
        <v>6461</v>
      </c>
      <c r="M968" s="7">
        <v>6576</v>
      </c>
      <c r="N968" s="7">
        <v>6694</v>
      </c>
      <c r="O968" s="7">
        <v>6790</v>
      </c>
      <c r="P968" s="39" t="s">
        <v>181</v>
      </c>
      <c r="Q968" s="39" t="s">
        <v>181</v>
      </c>
      <c r="R968" s="39" t="s">
        <v>181</v>
      </c>
      <c r="S968" s="39" t="s">
        <v>181</v>
      </c>
      <c r="T968" s="39" t="s">
        <v>181</v>
      </c>
      <c r="U968" s="39" t="s">
        <v>181</v>
      </c>
      <c r="V968" s="39" t="s">
        <v>181</v>
      </c>
      <c r="W968" s="39" t="s">
        <v>181</v>
      </c>
      <c r="X968" s="39" t="s">
        <v>181</v>
      </c>
      <c r="Y968" s="39" t="s">
        <v>181</v>
      </c>
      <c r="Z968" s="39" t="s">
        <v>181</v>
      </c>
      <c r="AA968" s="39" t="s">
        <v>181</v>
      </c>
      <c r="AB968" s="39" t="s">
        <v>181</v>
      </c>
      <c r="AC968" s="39" t="s">
        <v>181</v>
      </c>
      <c r="AD968" s="39" t="s">
        <v>181</v>
      </c>
      <c r="AE968" s="39" t="s">
        <v>181</v>
      </c>
      <c r="AF968" s="39" t="s">
        <v>181</v>
      </c>
      <c r="AG968" s="39" t="s">
        <v>181</v>
      </c>
      <c r="AH968" s="39" t="s">
        <v>181</v>
      </c>
      <c r="AI968" s="39" t="s">
        <v>181</v>
      </c>
      <c r="AJ968" s="39" t="s">
        <v>181</v>
      </c>
      <c r="AK968" s="39" t="s">
        <v>181</v>
      </c>
      <c r="AL968" s="39" t="s">
        <v>181</v>
      </c>
      <c r="AM968" s="39" t="s">
        <v>181</v>
      </c>
      <c r="AN968" s="39" t="s">
        <v>181</v>
      </c>
      <c r="AO968" s="39" t="s">
        <v>181</v>
      </c>
      <c r="AP968" s="7">
        <v>16607</v>
      </c>
      <c r="AQ968" s="7">
        <v>28671</v>
      </c>
      <c r="AR968" s="7">
        <v>31772</v>
      </c>
      <c r="AS968" s="7">
        <v>33031</v>
      </c>
      <c r="AT968" s="7">
        <v>33477</v>
      </c>
      <c r="AU968" s="7">
        <v>33674</v>
      </c>
      <c r="AV968" s="7">
        <v>33780</v>
      </c>
      <c r="AW968" s="7">
        <v>33845</v>
      </c>
      <c r="AX968" s="7">
        <v>33896</v>
      </c>
      <c r="AY968" s="7">
        <v>33918</v>
      </c>
      <c r="AZ968" s="7">
        <v>33929</v>
      </c>
      <c r="BA968" s="7">
        <v>33946</v>
      </c>
      <c r="BB968" s="7">
        <v>33969</v>
      </c>
      <c r="BC968" s="7">
        <v>33980</v>
      </c>
      <c r="BD968" s="39" t="s">
        <v>181</v>
      </c>
      <c r="BE968" s="39" t="s">
        <v>181</v>
      </c>
      <c r="BF968" s="39" t="s">
        <v>181</v>
      </c>
      <c r="BG968" s="39" t="s">
        <v>181</v>
      </c>
      <c r="BH968" s="39" t="s">
        <v>181</v>
      </c>
      <c r="BI968" s="39" t="s">
        <v>181</v>
      </c>
      <c r="BJ968" s="39" t="s">
        <v>181</v>
      </c>
      <c r="BK968" s="39" t="s">
        <v>181</v>
      </c>
      <c r="BL968" s="39" t="s">
        <v>181</v>
      </c>
      <c r="BM968" s="39" t="s">
        <v>181</v>
      </c>
      <c r="BN968" s="39" t="s">
        <v>181</v>
      </c>
      <c r="BO968" s="39" t="s">
        <v>181</v>
      </c>
      <c r="BP968" s="39" t="s">
        <v>181</v>
      </c>
      <c r="BQ968" s="39" t="s">
        <v>181</v>
      </c>
      <c r="BR968" s="39" t="s">
        <v>181</v>
      </c>
      <c r="BS968" s="39" t="s">
        <v>181</v>
      </c>
      <c r="BT968" s="39" t="s">
        <v>181</v>
      </c>
      <c r="BU968" s="39" t="s">
        <v>181</v>
      </c>
      <c r="BV968" s="39" t="s">
        <v>181</v>
      </c>
      <c r="BW968" s="39" t="s">
        <v>181</v>
      </c>
      <c r="BX968" s="39" t="s">
        <v>181</v>
      </c>
      <c r="BY968" s="39" t="s">
        <v>181</v>
      </c>
      <c r="BZ968" s="39" t="s">
        <v>181</v>
      </c>
      <c r="CA968" s="39" t="s">
        <v>181</v>
      </c>
      <c r="CB968" s="39" t="s">
        <v>181</v>
      </c>
      <c r="CC968" s="39" t="s">
        <v>181</v>
      </c>
      <c r="CD968" s="7">
        <v>1087</v>
      </c>
      <c r="CE968" s="7">
        <v>2465</v>
      </c>
      <c r="CF968" s="7">
        <v>3126</v>
      </c>
      <c r="CG968" s="7">
        <v>3427</v>
      </c>
      <c r="CH968" s="7">
        <v>3607</v>
      </c>
      <c r="CI968" s="7">
        <v>3697</v>
      </c>
      <c r="CJ968" s="7">
        <v>3768</v>
      </c>
      <c r="CK968" s="7">
        <v>3806</v>
      </c>
      <c r="CL968" s="7">
        <v>3843</v>
      </c>
      <c r="CM968" s="7">
        <v>3856</v>
      </c>
      <c r="CN968" s="7">
        <v>3878</v>
      </c>
      <c r="CO968" s="7">
        <v>3880</v>
      </c>
      <c r="CP968" s="7">
        <v>3888</v>
      </c>
      <c r="CQ968" s="7">
        <v>3890</v>
      </c>
      <c r="CR968" s="39" t="s">
        <v>181</v>
      </c>
      <c r="CS968" s="39" t="s">
        <v>181</v>
      </c>
      <c r="CT968" s="39" t="s">
        <v>181</v>
      </c>
      <c r="CU968" s="39" t="s">
        <v>181</v>
      </c>
      <c r="CV968" s="39" t="s">
        <v>181</v>
      </c>
      <c r="CW968" s="39" t="s">
        <v>181</v>
      </c>
      <c r="CX968" s="39" t="s">
        <v>181</v>
      </c>
      <c r="CY968" s="39" t="s">
        <v>181</v>
      </c>
      <c r="CZ968" s="39" t="s">
        <v>181</v>
      </c>
      <c r="DA968" s="39" t="s">
        <v>181</v>
      </c>
      <c r="DB968" s="39" t="s">
        <v>181</v>
      </c>
      <c r="DC968" s="39" t="s">
        <v>181</v>
      </c>
      <c r="DD968" s="39" t="s">
        <v>181</v>
      </c>
      <c r="DE968" s="39" t="s">
        <v>181</v>
      </c>
      <c r="DF968" s="39" t="s">
        <v>181</v>
      </c>
      <c r="DG968" s="39" t="s">
        <v>181</v>
      </c>
      <c r="DH968" s="39" t="s">
        <v>181</v>
      </c>
      <c r="DI968" s="39" t="s">
        <v>181</v>
      </c>
      <c r="DJ968" s="39" t="s">
        <v>181</v>
      </c>
      <c r="DK968" s="39" t="s">
        <v>181</v>
      </c>
      <c r="DL968" s="39" t="s">
        <v>181</v>
      </c>
      <c r="DM968" s="39" t="s">
        <v>181</v>
      </c>
      <c r="DN968" s="39" t="s">
        <v>181</v>
      </c>
      <c r="DO968" s="39" t="s">
        <v>181</v>
      </c>
      <c r="DP968" s="39" t="s">
        <v>181</v>
      </c>
      <c r="DQ968" s="39" t="s">
        <v>181</v>
      </c>
      <c r="DR968" s="7">
        <v>1606</v>
      </c>
      <c r="DS968" s="7">
        <v>3706</v>
      </c>
      <c r="DT968" s="7">
        <v>4483</v>
      </c>
      <c r="DU968" s="7">
        <v>5064</v>
      </c>
      <c r="DV968" s="7">
        <v>5452</v>
      </c>
      <c r="DW968" s="7">
        <v>5665</v>
      </c>
      <c r="DX968" s="7">
        <v>5802</v>
      </c>
      <c r="DY968" s="7">
        <v>5949</v>
      </c>
      <c r="DZ968" s="7">
        <v>6083</v>
      </c>
      <c r="EA968" s="7">
        <v>6150</v>
      </c>
      <c r="EB968" s="7">
        <v>6197</v>
      </c>
      <c r="EC968" s="7">
        <v>6227</v>
      </c>
      <c r="ED968" s="7">
        <v>6246</v>
      </c>
      <c r="EE968" s="7">
        <v>6267</v>
      </c>
      <c r="EF968" s="39" t="s">
        <v>181</v>
      </c>
      <c r="EG968" s="39" t="s">
        <v>181</v>
      </c>
      <c r="EH968" s="39" t="s">
        <v>181</v>
      </c>
      <c r="EI968" s="39" t="s">
        <v>181</v>
      </c>
      <c r="EJ968" s="39" t="s">
        <v>181</v>
      </c>
      <c r="EK968" s="39" t="s">
        <v>181</v>
      </c>
      <c r="EL968" s="39" t="s">
        <v>181</v>
      </c>
      <c r="EM968" s="39" t="s">
        <v>181</v>
      </c>
      <c r="EN968" s="39" t="s">
        <v>181</v>
      </c>
      <c r="EO968" s="39" t="s">
        <v>181</v>
      </c>
      <c r="EP968" s="39" t="s">
        <v>181</v>
      </c>
      <c r="EQ968" s="39" t="s">
        <v>181</v>
      </c>
      <c r="ER968" s="39" t="s">
        <v>181</v>
      </c>
      <c r="ES968" s="39" t="s">
        <v>181</v>
      </c>
      <c r="ET968" s="39" t="s">
        <v>181</v>
      </c>
      <c r="EU968" s="39" t="s">
        <v>181</v>
      </c>
      <c r="EV968" s="39" t="s">
        <v>181</v>
      </c>
      <c r="EW968" s="39" t="s">
        <v>181</v>
      </c>
      <c r="EX968" s="39" t="s">
        <v>181</v>
      </c>
      <c r="EY968" s="39" t="s">
        <v>181</v>
      </c>
      <c r="EZ968" s="39" t="s">
        <v>181</v>
      </c>
      <c r="FA968" s="39" t="s">
        <v>181</v>
      </c>
      <c r="FB968" s="39" t="s">
        <v>181</v>
      </c>
      <c r="FC968" s="39" t="s">
        <v>181</v>
      </c>
      <c r="FD968" s="39" t="s">
        <v>181</v>
      </c>
      <c r="FE968" s="39" t="s">
        <v>181</v>
      </c>
      <c r="FF968" s="7">
        <v>15293</v>
      </c>
      <c r="FG968" s="7">
        <v>21666</v>
      </c>
      <c r="FH968" s="7">
        <v>22436</v>
      </c>
      <c r="FI968" s="7">
        <v>22713</v>
      </c>
      <c r="FJ968" s="7">
        <v>22856</v>
      </c>
      <c r="FK968" s="7">
        <v>22926</v>
      </c>
      <c r="FL968" s="7">
        <v>22954</v>
      </c>
      <c r="FM968" s="7">
        <v>23018</v>
      </c>
      <c r="FN968" s="7">
        <v>23043</v>
      </c>
      <c r="FO968" s="7">
        <v>23059</v>
      </c>
      <c r="FP968" s="7">
        <v>23073</v>
      </c>
      <c r="FQ968" s="7">
        <v>23081</v>
      </c>
      <c r="FR968" s="7">
        <v>23086</v>
      </c>
      <c r="FS968" s="7">
        <v>23087</v>
      </c>
      <c r="FT968" s="39" t="s">
        <v>181</v>
      </c>
      <c r="FU968" s="39" t="s">
        <v>181</v>
      </c>
      <c r="FV968" s="39" t="s">
        <v>181</v>
      </c>
      <c r="FW968" s="39" t="s">
        <v>181</v>
      </c>
      <c r="FX968" s="39" t="s">
        <v>181</v>
      </c>
      <c r="FY968" s="39" t="s">
        <v>181</v>
      </c>
      <c r="FZ968" s="39" t="s">
        <v>181</v>
      </c>
      <c r="GA968" s="39" t="s">
        <v>181</v>
      </c>
      <c r="GB968" s="39" t="s">
        <v>181</v>
      </c>
      <c r="GC968" s="39" t="s">
        <v>181</v>
      </c>
      <c r="GD968" s="39" t="s">
        <v>181</v>
      </c>
      <c r="GE968" s="39" t="s">
        <v>181</v>
      </c>
      <c r="GF968" s="39" t="s">
        <v>181</v>
      </c>
      <c r="GG968" s="39" t="s">
        <v>181</v>
      </c>
      <c r="GH968" s="39" t="s">
        <v>181</v>
      </c>
      <c r="GI968" s="39" t="s">
        <v>181</v>
      </c>
      <c r="GJ968" s="39" t="s">
        <v>181</v>
      </c>
      <c r="GK968" s="39" t="s">
        <v>181</v>
      </c>
      <c r="GL968" s="39" t="s">
        <v>181</v>
      </c>
      <c r="GM968" s="39" t="s">
        <v>181</v>
      </c>
      <c r="GN968" s="39" t="s">
        <v>181</v>
      </c>
      <c r="GO968" s="39" t="s">
        <v>181</v>
      </c>
      <c r="GP968" s="39" t="s">
        <v>181</v>
      </c>
      <c r="GQ968" s="39" t="s">
        <v>181</v>
      </c>
      <c r="GR968" s="39" t="s">
        <v>181</v>
      </c>
      <c r="GS968" s="39" t="s">
        <v>181</v>
      </c>
    </row>
    <row r="969" spans="1:201" ht="15" customHeight="1" x14ac:dyDescent="0.25">
      <c r="A969" s="11">
        <f>$A$63</f>
        <v>20191</v>
      </c>
      <c r="B969" s="7">
        <v>868</v>
      </c>
      <c r="C969" s="7">
        <v>1763</v>
      </c>
      <c r="D969" s="7">
        <v>2604</v>
      </c>
      <c r="E969" s="7">
        <v>3471</v>
      </c>
      <c r="F969" s="7">
        <v>4182</v>
      </c>
      <c r="G969" s="7">
        <v>4609</v>
      </c>
      <c r="H969" s="7">
        <v>4924</v>
      </c>
      <c r="I969" s="7">
        <v>5241</v>
      </c>
      <c r="J969" s="7">
        <v>5610</v>
      </c>
      <c r="K969" s="7">
        <v>5741</v>
      </c>
      <c r="L969" s="7">
        <v>5870</v>
      </c>
      <c r="M969" s="7">
        <v>5952</v>
      </c>
      <c r="N969" s="7">
        <v>6065</v>
      </c>
      <c r="O969" s="39" t="s">
        <v>181</v>
      </c>
      <c r="P969" s="39" t="s">
        <v>181</v>
      </c>
      <c r="Q969" s="39" t="s">
        <v>181</v>
      </c>
      <c r="R969" s="39" t="s">
        <v>181</v>
      </c>
      <c r="S969" s="39" t="s">
        <v>181</v>
      </c>
      <c r="T969" s="39" t="s">
        <v>181</v>
      </c>
      <c r="U969" s="39" t="s">
        <v>181</v>
      </c>
      <c r="V969" s="39" t="s">
        <v>181</v>
      </c>
      <c r="W969" s="39" t="s">
        <v>181</v>
      </c>
      <c r="X969" s="39" t="s">
        <v>181</v>
      </c>
      <c r="Y969" s="39" t="s">
        <v>181</v>
      </c>
      <c r="Z969" s="39" t="s">
        <v>181</v>
      </c>
      <c r="AA969" s="39" t="s">
        <v>181</v>
      </c>
      <c r="AB969" s="39" t="s">
        <v>181</v>
      </c>
      <c r="AC969" s="39" t="s">
        <v>181</v>
      </c>
      <c r="AD969" s="39" t="s">
        <v>181</v>
      </c>
      <c r="AE969" s="39" t="s">
        <v>181</v>
      </c>
      <c r="AF969" s="39" t="s">
        <v>181</v>
      </c>
      <c r="AG969" s="39" t="s">
        <v>181</v>
      </c>
      <c r="AH969" s="39" t="s">
        <v>181</v>
      </c>
      <c r="AI969" s="39" t="s">
        <v>181</v>
      </c>
      <c r="AJ969" s="39" t="s">
        <v>181</v>
      </c>
      <c r="AK969" s="39" t="s">
        <v>181</v>
      </c>
      <c r="AL969" s="39" t="s">
        <v>181</v>
      </c>
      <c r="AM969" s="39" t="s">
        <v>181</v>
      </c>
      <c r="AN969" s="39" t="s">
        <v>181</v>
      </c>
      <c r="AO969" s="39" t="s">
        <v>181</v>
      </c>
      <c r="AP969" s="7">
        <v>15430</v>
      </c>
      <c r="AQ969" s="7">
        <v>25502</v>
      </c>
      <c r="AR969" s="7">
        <v>29263</v>
      </c>
      <c r="AS969" s="7">
        <v>30086</v>
      </c>
      <c r="AT969" s="7">
        <v>30476</v>
      </c>
      <c r="AU969" s="7">
        <v>30653</v>
      </c>
      <c r="AV969" s="7">
        <v>30733</v>
      </c>
      <c r="AW969" s="7">
        <v>30782</v>
      </c>
      <c r="AX969" s="7">
        <v>30831</v>
      </c>
      <c r="AY969" s="7">
        <v>30863</v>
      </c>
      <c r="AZ969" s="7">
        <v>30882</v>
      </c>
      <c r="BA969" s="7">
        <v>30897</v>
      </c>
      <c r="BB969" s="7">
        <v>30914</v>
      </c>
      <c r="BC969" s="39" t="s">
        <v>181</v>
      </c>
      <c r="BD969" s="39" t="s">
        <v>181</v>
      </c>
      <c r="BE969" s="39" t="s">
        <v>181</v>
      </c>
      <c r="BF969" s="39" t="s">
        <v>181</v>
      </c>
      <c r="BG969" s="39" t="s">
        <v>181</v>
      </c>
      <c r="BH969" s="39" t="s">
        <v>181</v>
      </c>
      <c r="BI969" s="39" t="s">
        <v>181</v>
      </c>
      <c r="BJ969" s="39" t="s">
        <v>181</v>
      </c>
      <c r="BK969" s="39" t="s">
        <v>181</v>
      </c>
      <c r="BL969" s="39" t="s">
        <v>181</v>
      </c>
      <c r="BM969" s="39" t="s">
        <v>181</v>
      </c>
      <c r="BN969" s="39" t="s">
        <v>181</v>
      </c>
      <c r="BO969" s="39" t="s">
        <v>181</v>
      </c>
      <c r="BP969" s="39" t="s">
        <v>181</v>
      </c>
      <c r="BQ969" s="39" t="s">
        <v>181</v>
      </c>
      <c r="BR969" s="39" t="s">
        <v>181</v>
      </c>
      <c r="BS969" s="39" t="s">
        <v>181</v>
      </c>
      <c r="BT969" s="39" t="s">
        <v>181</v>
      </c>
      <c r="BU969" s="39" t="s">
        <v>181</v>
      </c>
      <c r="BV969" s="39" t="s">
        <v>181</v>
      </c>
      <c r="BW969" s="39" t="s">
        <v>181</v>
      </c>
      <c r="BX969" s="39" t="s">
        <v>181</v>
      </c>
      <c r="BY969" s="39" t="s">
        <v>181</v>
      </c>
      <c r="BZ969" s="39" t="s">
        <v>181</v>
      </c>
      <c r="CA969" s="39" t="s">
        <v>181</v>
      </c>
      <c r="CB969" s="39" t="s">
        <v>181</v>
      </c>
      <c r="CC969" s="39" t="s">
        <v>181</v>
      </c>
      <c r="CD969" s="7">
        <v>941</v>
      </c>
      <c r="CE969" s="7">
        <v>2297</v>
      </c>
      <c r="CF969" s="7">
        <v>2904</v>
      </c>
      <c r="CG969" s="7">
        <v>3217</v>
      </c>
      <c r="CH969" s="7">
        <v>3381</v>
      </c>
      <c r="CI969" s="7">
        <v>3469</v>
      </c>
      <c r="CJ969" s="7">
        <v>3512</v>
      </c>
      <c r="CK969" s="7">
        <v>3546</v>
      </c>
      <c r="CL969" s="7">
        <v>3585</v>
      </c>
      <c r="CM969" s="7">
        <v>3596</v>
      </c>
      <c r="CN969" s="7">
        <v>3598</v>
      </c>
      <c r="CO969" s="7">
        <v>3609</v>
      </c>
      <c r="CP969" s="7">
        <v>3615</v>
      </c>
      <c r="CQ969" s="39" t="s">
        <v>181</v>
      </c>
      <c r="CR969" s="39" t="s">
        <v>181</v>
      </c>
      <c r="CS969" s="39" t="s">
        <v>181</v>
      </c>
      <c r="CT969" s="39" t="s">
        <v>181</v>
      </c>
      <c r="CU969" s="39" t="s">
        <v>181</v>
      </c>
      <c r="CV969" s="39" t="s">
        <v>181</v>
      </c>
      <c r="CW969" s="39" t="s">
        <v>181</v>
      </c>
      <c r="CX969" s="39" t="s">
        <v>181</v>
      </c>
      <c r="CY969" s="39" t="s">
        <v>181</v>
      </c>
      <c r="CZ969" s="39" t="s">
        <v>181</v>
      </c>
      <c r="DA969" s="39" t="s">
        <v>181</v>
      </c>
      <c r="DB969" s="39" t="s">
        <v>181</v>
      </c>
      <c r="DC969" s="39" t="s">
        <v>181</v>
      </c>
      <c r="DD969" s="39" t="s">
        <v>181</v>
      </c>
      <c r="DE969" s="39" t="s">
        <v>181</v>
      </c>
      <c r="DF969" s="39" t="s">
        <v>181</v>
      </c>
      <c r="DG969" s="39" t="s">
        <v>181</v>
      </c>
      <c r="DH969" s="39" t="s">
        <v>181</v>
      </c>
      <c r="DI969" s="39" t="s">
        <v>181</v>
      </c>
      <c r="DJ969" s="39" t="s">
        <v>181</v>
      </c>
      <c r="DK969" s="39" t="s">
        <v>181</v>
      </c>
      <c r="DL969" s="39" t="s">
        <v>181</v>
      </c>
      <c r="DM969" s="39" t="s">
        <v>181</v>
      </c>
      <c r="DN969" s="39" t="s">
        <v>181</v>
      </c>
      <c r="DO969" s="39" t="s">
        <v>181</v>
      </c>
      <c r="DP969" s="39" t="s">
        <v>181</v>
      </c>
      <c r="DQ969" s="39" t="s">
        <v>181</v>
      </c>
      <c r="DR969" s="7">
        <v>1487</v>
      </c>
      <c r="DS969" s="7">
        <v>3239</v>
      </c>
      <c r="DT969" s="7">
        <v>4009</v>
      </c>
      <c r="DU969" s="7">
        <v>4533</v>
      </c>
      <c r="DV969" s="7">
        <v>4915</v>
      </c>
      <c r="DW969" s="7">
        <v>5149</v>
      </c>
      <c r="DX969" s="7">
        <v>5326</v>
      </c>
      <c r="DY969" s="7">
        <v>5451</v>
      </c>
      <c r="DZ969" s="7">
        <v>5576</v>
      </c>
      <c r="EA969" s="7">
        <v>5647</v>
      </c>
      <c r="EB969" s="7">
        <v>5691</v>
      </c>
      <c r="EC969" s="7">
        <v>5731</v>
      </c>
      <c r="ED969" s="7">
        <v>5756</v>
      </c>
      <c r="EE969" s="39" t="s">
        <v>181</v>
      </c>
      <c r="EF969" s="39" t="s">
        <v>181</v>
      </c>
      <c r="EG969" s="39" t="s">
        <v>181</v>
      </c>
      <c r="EH969" s="39" t="s">
        <v>181</v>
      </c>
      <c r="EI969" s="39" t="s">
        <v>181</v>
      </c>
      <c r="EJ969" s="39" t="s">
        <v>181</v>
      </c>
      <c r="EK969" s="39" t="s">
        <v>181</v>
      </c>
      <c r="EL969" s="39" t="s">
        <v>181</v>
      </c>
      <c r="EM969" s="39" t="s">
        <v>181</v>
      </c>
      <c r="EN969" s="39" t="s">
        <v>181</v>
      </c>
      <c r="EO969" s="39" t="s">
        <v>181</v>
      </c>
      <c r="EP969" s="39" t="s">
        <v>181</v>
      </c>
      <c r="EQ969" s="39" t="s">
        <v>181</v>
      </c>
      <c r="ER969" s="39" t="s">
        <v>181</v>
      </c>
      <c r="ES969" s="39" t="s">
        <v>181</v>
      </c>
      <c r="ET969" s="39" t="s">
        <v>181</v>
      </c>
      <c r="EU969" s="39" t="s">
        <v>181</v>
      </c>
      <c r="EV969" s="39" t="s">
        <v>181</v>
      </c>
      <c r="EW969" s="39" t="s">
        <v>181</v>
      </c>
      <c r="EX969" s="39" t="s">
        <v>181</v>
      </c>
      <c r="EY969" s="39" t="s">
        <v>181</v>
      </c>
      <c r="EZ969" s="39" t="s">
        <v>181</v>
      </c>
      <c r="FA969" s="39" t="s">
        <v>181</v>
      </c>
      <c r="FB969" s="39" t="s">
        <v>181</v>
      </c>
      <c r="FC969" s="39" t="s">
        <v>181</v>
      </c>
      <c r="FD969" s="39" t="s">
        <v>181</v>
      </c>
      <c r="FE969" s="39" t="s">
        <v>181</v>
      </c>
      <c r="FF969" s="7">
        <v>16272</v>
      </c>
      <c r="FG969" s="7">
        <v>23828</v>
      </c>
      <c r="FH969" s="7">
        <v>25063</v>
      </c>
      <c r="FI969" s="7">
        <v>25439</v>
      </c>
      <c r="FJ969" s="7">
        <v>25626</v>
      </c>
      <c r="FK969" s="7">
        <v>25692</v>
      </c>
      <c r="FL969" s="7">
        <v>25752</v>
      </c>
      <c r="FM969" s="7">
        <v>25791</v>
      </c>
      <c r="FN969" s="7">
        <v>25812</v>
      </c>
      <c r="FO969" s="7">
        <v>25836</v>
      </c>
      <c r="FP969" s="7">
        <v>25856</v>
      </c>
      <c r="FQ969" s="7">
        <v>25865</v>
      </c>
      <c r="FR969" s="7">
        <v>25874</v>
      </c>
      <c r="FS969" s="39" t="s">
        <v>181</v>
      </c>
      <c r="FT969" s="39" t="s">
        <v>181</v>
      </c>
      <c r="FU969" s="39" t="s">
        <v>181</v>
      </c>
      <c r="FV969" s="39" t="s">
        <v>181</v>
      </c>
      <c r="FW969" s="39" t="s">
        <v>181</v>
      </c>
      <c r="FX969" s="39" t="s">
        <v>181</v>
      </c>
      <c r="FY969" s="39" t="s">
        <v>181</v>
      </c>
      <c r="FZ969" s="39" t="s">
        <v>181</v>
      </c>
      <c r="GA969" s="39" t="s">
        <v>181</v>
      </c>
      <c r="GB969" s="39" t="s">
        <v>181</v>
      </c>
      <c r="GC969" s="39" t="s">
        <v>181</v>
      </c>
      <c r="GD969" s="39" t="s">
        <v>181</v>
      </c>
      <c r="GE969" s="39" t="s">
        <v>181</v>
      </c>
      <c r="GF969" s="39" t="s">
        <v>181</v>
      </c>
      <c r="GG969" s="39" t="s">
        <v>181</v>
      </c>
      <c r="GH969" s="39" t="s">
        <v>181</v>
      </c>
      <c r="GI969" s="39" t="s">
        <v>181</v>
      </c>
      <c r="GJ969" s="39" t="s">
        <v>181</v>
      </c>
      <c r="GK969" s="39" t="s">
        <v>181</v>
      </c>
      <c r="GL969" s="39" t="s">
        <v>181</v>
      </c>
      <c r="GM969" s="39" t="s">
        <v>181</v>
      </c>
      <c r="GN969" s="39" t="s">
        <v>181</v>
      </c>
      <c r="GO969" s="39" t="s">
        <v>181</v>
      </c>
      <c r="GP969" s="39" t="s">
        <v>181</v>
      </c>
      <c r="GQ969" s="39" t="s">
        <v>181</v>
      </c>
      <c r="GR969" s="39" t="s">
        <v>181</v>
      </c>
      <c r="GS969" s="39" t="s">
        <v>181</v>
      </c>
    </row>
    <row r="970" spans="1:201" ht="15" customHeight="1" x14ac:dyDescent="0.25">
      <c r="A970" s="11">
        <f>$A$64</f>
        <v>20192</v>
      </c>
      <c r="B970" s="7">
        <v>898</v>
      </c>
      <c r="C970" s="7">
        <v>1742</v>
      </c>
      <c r="D970" s="7">
        <v>2674</v>
      </c>
      <c r="E970" s="7">
        <v>3502</v>
      </c>
      <c r="F970" s="7">
        <v>4064</v>
      </c>
      <c r="G970" s="7">
        <v>4469</v>
      </c>
      <c r="H970" s="7">
        <v>4755</v>
      </c>
      <c r="I970" s="7">
        <v>5084</v>
      </c>
      <c r="J970" s="7">
        <v>5481</v>
      </c>
      <c r="K970" s="7">
        <v>5627</v>
      </c>
      <c r="L970" s="7">
        <v>5760</v>
      </c>
      <c r="M970" s="7">
        <v>5877</v>
      </c>
      <c r="N970" s="39" t="s">
        <v>181</v>
      </c>
      <c r="O970" s="39" t="s">
        <v>181</v>
      </c>
      <c r="P970" s="39" t="s">
        <v>181</v>
      </c>
      <c r="Q970" s="39" t="s">
        <v>181</v>
      </c>
      <c r="R970" s="39" t="s">
        <v>181</v>
      </c>
      <c r="S970" s="39" t="s">
        <v>181</v>
      </c>
      <c r="T970" s="39" t="s">
        <v>181</v>
      </c>
      <c r="U970" s="39" t="s">
        <v>181</v>
      </c>
      <c r="V970" s="39" t="s">
        <v>181</v>
      </c>
      <c r="W970" s="39" t="s">
        <v>181</v>
      </c>
      <c r="X970" s="39" t="s">
        <v>181</v>
      </c>
      <c r="Y970" s="39" t="s">
        <v>181</v>
      </c>
      <c r="Z970" s="39" t="s">
        <v>181</v>
      </c>
      <c r="AA970" s="39" t="s">
        <v>181</v>
      </c>
      <c r="AB970" s="39" t="s">
        <v>181</v>
      </c>
      <c r="AC970" s="39" t="s">
        <v>181</v>
      </c>
      <c r="AD970" s="39" t="s">
        <v>181</v>
      </c>
      <c r="AE970" s="39" t="s">
        <v>181</v>
      </c>
      <c r="AF970" s="39" t="s">
        <v>181</v>
      </c>
      <c r="AG970" s="39" t="s">
        <v>181</v>
      </c>
      <c r="AH970" s="39" t="s">
        <v>181</v>
      </c>
      <c r="AI970" s="39" t="s">
        <v>181</v>
      </c>
      <c r="AJ970" s="39" t="s">
        <v>181</v>
      </c>
      <c r="AK970" s="39" t="s">
        <v>181</v>
      </c>
      <c r="AL970" s="39" t="s">
        <v>181</v>
      </c>
      <c r="AM970" s="39" t="s">
        <v>181</v>
      </c>
      <c r="AN970" s="39" t="s">
        <v>181</v>
      </c>
      <c r="AO970" s="39" t="s">
        <v>181</v>
      </c>
      <c r="AP970" s="7">
        <v>15471</v>
      </c>
      <c r="AQ970" s="7">
        <v>27862</v>
      </c>
      <c r="AR970" s="7">
        <v>29941</v>
      </c>
      <c r="AS970" s="7">
        <v>30657</v>
      </c>
      <c r="AT970" s="7">
        <v>31029</v>
      </c>
      <c r="AU970" s="7">
        <v>31165</v>
      </c>
      <c r="AV970" s="7">
        <v>31232</v>
      </c>
      <c r="AW970" s="7">
        <v>31283</v>
      </c>
      <c r="AX970" s="7">
        <v>31325</v>
      </c>
      <c r="AY970" s="7">
        <v>31347</v>
      </c>
      <c r="AZ970" s="7">
        <v>31365</v>
      </c>
      <c r="BA970" s="7">
        <v>31379</v>
      </c>
      <c r="BB970" s="39" t="s">
        <v>181</v>
      </c>
      <c r="BC970" s="39" t="s">
        <v>181</v>
      </c>
      <c r="BD970" s="39" t="s">
        <v>181</v>
      </c>
      <c r="BE970" s="39" t="s">
        <v>181</v>
      </c>
      <c r="BF970" s="39" t="s">
        <v>181</v>
      </c>
      <c r="BG970" s="39" t="s">
        <v>181</v>
      </c>
      <c r="BH970" s="39" t="s">
        <v>181</v>
      </c>
      <c r="BI970" s="39" t="s">
        <v>181</v>
      </c>
      <c r="BJ970" s="39" t="s">
        <v>181</v>
      </c>
      <c r="BK970" s="39" t="s">
        <v>181</v>
      </c>
      <c r="BL970" s="39" t="s">
        <v>181</v>
      </c>
      <c r="BM970" s="39" t="s">
        <v>181</v>
      </c>
      <c r="BN970" s="39" t="s">
        <v>181</v>
      </c>
      <c r="BO970" s="39" t="s">
        <v>181</v>
      </c>
      <c r="BP970" s="39" t="s">
        <v>181</v>
      </c>
      <c r="BQ970" s="39" t="s">
        <v>181</v>
      </c>
      <c r="BR970" s="39" t="s">
        <v>181</v>
      </c>
      <c r="BS970" s="39" t="s">
        <v>181</v>
      </c>
      <c r="BT970" s="39" t="s">
        <v>181</v>
      </c>
      <c r="BU970" s="39" t="s">
        <v>181</v>
      </c>
      <c r="BV970" s="39" t="s">
        <v>181</v>
      </c>
      <c r="BW970" s="39" t="s">
        <v>181</v>
      </c>
      <c r="BX970" s="39" t="s">
        <v>181</v>
      </c>
      <c r="BY970" s="39" t="s">
        <v>181</v>
      </c>
      <c r="BZ970" s="39" t="s">
        <v>181</v>
      </c>
      <c r="CA970" s="39" t="s">
        <v>181</v>
      </c>
      <c r="CB970" s="39" t="s">
        <v>181</v>
      </c>
      <c r="CC970" s="39" t="s">
        <v>181</v>
      </c>
      <c r="CD970" s="7">
        <v>1060</v>
      </c>
      <c r="CE970" s="7">
        <v>2268</v>
      </c>
      <c r="CF970" s="7">
        <v>2817</v>
      </c>
      <c r="CG970" s="7">
        <v>3125</v>
      </c>
      <c r="CH970" s="7">
        <v>3304</v>
      </c>
      <c r="CI970" s="7">
        <v>3409</v>
      </c>
      <c r="CJ970" s="7">
        <v>3467</v>
      </c>
      <c r="CK970" s="7">
        <v>3517</v>
      </c>
      <c r="CL970" s="7">
        <v>3555</v>
      </c>
      <c r="CM970" s="7">
        <v>3568</v>
      </c>
      <c r="CN970" s="7">
        <v>3577</v>
      </c>
      <c r="CO970" s="7">
        <v>3581</v>
      </c>
      <c r="CP970" s="39" t="s">
        <v>181</v>
      </c>
      <c r="CQ970" s="39" t="s">
        <v>181</v>
      </c>
      <c r="CR970" s="39" t="s">
        <v>181</v>
      </c>
      <c r="CS970" s="39" t="s">
        <v>181</v>
      </c>
      <c r="CT970" s="39" t="s">
        <v>181</v>
      </c>
      <c r="CU970" s="39" t="s">
        <v>181</v>
      </c>
      <c r="CV970" s="39" t="s">
        <v>181</v>
      </c>
      <c r="CW970" s="39" t="s">
        <v>181</v>
      </c>
      <c r="CX970" s="39" t="s">
        <v>181</v>
      </c>
      <c r="CY970" s="39" t="s">
        <v>181</v>
      </c>
      <c r="CZ970" s="39" t="s">
        <v>181</v>
      </c>
      <c r="DA970" s="39" t="s">
        <v>181</v>
      </c>
      <c r="DB970" s="39" t="s">
        <v>181</v>
      </c>
      <c r="DC970" s="39" t="s">
        <v>181</v>
      </c>
      <c r="DD970" s="39" t="s">
        <v>181</v>
      </c>
      <c r="DE970" s="39" t="s">
        <v>181</v>
      </c>
      <c r="DF970" s="39" t="s">
        <v>181</v>
      </c>
      <c r="DG970" s="39" t="s">
        <v>181</v>
      </c>
      <c r="DH970" s="39" t="s">
        <v>181</v>
      </c>
      <c r="DI970" s="39" t="s">
        <v>181</v>
      </c>
      <c r="DJ970" s="39" t="s">
        <v>181</v>
      </c>
      <c r="DK970" s="39" t="s">
        <v>181</v>
      </c>
      <c r="DL970" s="39" t="s">
        <v>181</v>
      </c>
      <c r="DM970" s="39" t="s">
        <v>181</v>
      </c>
      <c r="DN970" s="39" t="s">
        <v>181</v>
      </c>
      <c r="DO970" s="39" t="s">
        <v>181</v>
      </c>
      <c r="DP970" s="39" t="s">
        <v>181</v>
      </c>
      <c r="DQ970" s="39" t="s">
        <v>181</v>
      </c>
      <c r="DR970" s="7">
        <v>1474</v>
      </c>
      <c r="DS970" s="7">
        <v>3311</v>
      </c>
      <c r="DT970" s="7">
        <v>4041</v>
      </c>
      <c r="DU970" s="7">
        <v>4496</v>
      </c>
      <c r="DV970" s="7">
        <v>4880</v>
      </c>
      <c r="DW970" s="7">
        <v>5145</v>
      </c>
      <c r="DX970" s="7">
        <v>5347</v>
      </c>
      <c r="DY970" s="7">
        <v>5488</v>
      </c>
      <c r="DZ970" s="7">
        <v>5613</v>
      </c>
      <c r="EA970" s="7">
        <v>5682</v>
      </c>
      <c r="EB970" s="7">
        <v>5739</v>
      </c>
      <c r="EC970" s="7">
        <v>5762</v>
      </c>
      <c r="ED970" s="39" t="s">
        <v>181</v>
      </c>
      <c r="EE970" s="39" t="s">
        <v>181</v>
      </c>
      <c r="EF970" s="39" t="s">
        <v>181</v>
      </c>
      <c r="EG970" s="39" t="s">
        <v>181</v>
      </c>
      <c r="EH970" s="39" t="s">
        <v>181</v>
      </c>
      <c r="EI970" s="39" t="s">
        <v>181</v>
      </c>
      <c r="EJ970" s="39" t="s">
        <v>181</v>
      </c>
      <c r="EK970" s="39" t="s">
        <v>181</v>
      </c>
      <c r="EL970" s="39" t="s">
        <v>181</v>
      </c>
      <c r="EM970" s="39" t="s">
        <v>181</v>
      </c>
      <c r="EN970" s="39" t="s">
        <v>181</v>
      </c>
      <c r="EO970" s="39" t="s">
        <v>181</v>
      </c>
      <c r="EP970" s="39" t="s">
        <v>181</v>
      </c>
      <c r="EQ970" s="39" t="s">
        <v>181</v>
      </c>
      <c r="ER970" s="39" t="s">
        <v>181</v>
      </c>
      <c r="ES970" s="39" t="s">
        <v>181</v>
      </c>
      <c r="ET970" s="39" t="s">
        <v>181</v>
      </c>
      <c r="EU970" s="39" t="s">
        <v>181</v>
      </c>
      <c r="EV970" s="39" t="s">
        <v>181</v>
      </c>
      <c r="EW970" s="39" t="s">
        <v>181</v>
      </c>
      <c r="EX970" s="39" t="s">
        <v>181</v>
      </c>
      <c r="EY970" s="39" t="s">
        <v>181</v>
      </c>
      <c r="EZ970" s="39" t="s">
        <v>181</v>
      </c>
      <c r="FA970" s="39" t="s">
        <v>181</v>
      </c>
      <c r="FB970" s="39" t="s">
        <v>181</v>
      </c>
      <c r="FC970" s="39" t="s">
        <v>181</v>
      </c>
      <c r="FD970" s="39" t="s">
        <v>181</v>
      </c>
      <c r="FE970" s="39" t="s">
        <v>181</v>
      </c>
      <c r="FF970" s="7">
        <v>17129</v>
      </c>
      <c r="FG970" s="7">
        <v>25744</v>
      </c>
      <c r="FH970" s="7">
        <v>26795</v>
      </c>
      <c r="FI970" s="7">
        <v>27128</v>
      </c>
      <c r="FJ970" s="7">
        <v>27303</v>
      </c>
      <c r="FK970" s="7">
        <v>27406</v>
      </c>
      <c r="FL970" s="7">
        <v>27449</v>
      </c>
      <c r="FM970" s="7">
        <v>27476</v>
      </c>
      <c r="FN970" s="7">
        <v>27513</v>
      </c>
      <c r="FO970" s="7">
        <v>27537</v>
      </c>
      <c r="FP970" s="7">
        <v>27551</v>
      </c>
      <c r="FQ970" s="7">
        <v>27557</v>
      </c>
      <c r="FR970" s="39" t="s">
        <v>181</v>
      </c>
      <c r="FS970" s="39" t="s">
        <v>181</v>
      </c>
      <c r="FT970" s="39" t="s">
        <v>181</v>
      </c>
      <c r="FU970" s="39" t="s">
        <v>181</v>
      </c>
      <c r="FV970" s="39" t="s">
        <v>181</v>
      </c>
      <c r="FW970" s="39" t="s">
        <v>181</v>
      </c>
      <c r="FX970" s="39" t="s">
        <v>181</v>
      </c>
      <c r="FY970" s="39" t="s">
        <v>181</v>
      </c>
      <c r="FZ970" s="39" t="s">
        <v>181</v>
      </c>
      <c r="GA970" s="39" t="s">
        <v>181</v>
      </c>
      <c r="GB970" s="39" t="s">
        <v>181</v>
      </c>
      <c r="GC970" s="39" t="s">
        <v>181</v>
      </c>
      <c r="GD970" s="39" t="s">
        <v>181</v>
      </c>
      <c r="GE970" s="39" t="s">
        <v>181</v>
      </c>
      <c r="GF970" s="39" t="s">
        <v>181</v>
      </c>
      <c r="GG970" s="39" t="s">
        <v>181</v>
      </c>
      <c r="GH970" s="39" t="s">
        <v>181</v>
      </c>
      <c r="GI970" s="39" t="s">
        <v>181</v>
      </c>
      <c r="GJ970" s="39" t="s">
        <v>181</v>
      </c>
      <c r="GK970" s="39" t="s">
        <v>181</v>
      </c>
      <c r="GL970" s="39" t="s">
        <v>181</v>
      </c>
      <c r="GM970" s="39" t="s">
        <v>181</v>
      </c>
      <c r="GN970" s="39" t="s">
        <v>181</v>
      </c>
      <c r="GO970" s="39" t="s">
        <v>181</v>
      </c>
      <c r="GP970" s="39" t="s">
        <v>181</v>
      </c>
      <c r="GQ970" s="39" t="s">
        <v>181</v>
      </c>
      <c r="GR970" s="39" t="s">
        <v>181</v>
      </c>
      <c r="GS970" s="39" t="s">
        <v>181</v>
      </c>
    </row>
    <row r="971" spans="1:201" ht="15" customHeight="1" x14ac:dyDescent="0.25">
      <c r="A971" s="11">
        <f>$A$65</f>
        <v>20193</v>
      </c>
      <c r="B971" s="7">
        <v>827</v>
      </c>
      <c r="C971" s="7">
        <v>1721</v>
      </c>
      <c r="D971" s="7">
        <v>2717</v>
      </c>
      <c r="E971" s="7">
        <v>3568</v>
      </c>
      <c r="F971" s="7">
        <v>4172</v>
      </c>
      <c r="G971" s="7">
        <v>4603</v>
      </c>
      <c r="H971" s="7">
        <v>4964</v>
      </c>
      <c r="I971" s="7">
        <v>5317</v>
      </c>
      <c r="J971" s="7">
        <v>5726</v>
      </c>
      <c r="K971" s="7">
        <v>5905</v>
      </c>
      <c r="L971" s="7">
        <v>6059</v>
      </c>
      <c r="M971" s="39" t="s">
        <v>181</v>
      </c>
      <c r="N971" s="39" t="s">
        <v>181</v>
      </c>
      <c r="O971" s="39" t="s">
        <v>181</v>
      </c>
      <c r="P971" s="39" t="s">
        <v>181</v>
      </c>
      <c r="Q971" s="39" t="s">
        <v>181</v>
      </c>
      <c r="R971" s="39" t="s">
        <v>181</v>
      </c>
      <c r="S971" s="39" t="s">
        <v>181</v>
      </c>
      <c r="T971" s="39" t="s">
        <v>181</v>
      </c>
      <c r="U971" s="39" t="s">
        <v>181</v>
      </c>
      <c r="V971" s="39" t="s">
        <v>181</v>
      </c>
      <c r="W971" s="39" t="s">
        <v>181</v>
      </c>
      <c r="X971" s="39" t="s">
        <v>181</v>
      </c>
      <c r="Y971" s="39" t="s">
        <v>181</v>
      </c>
      <c r="Z971" s="39" t="s">
        <v>181</v>
      </c>
      <c r="AA971" s="39" t="s">
        <v>181</v>
      </c>
      <c r="AB971" s="39" t="s">
        <v>181</v>
      </c>
      <c r="AC971" s="39" t="s">
        <v>181</v>
      </c>
      <c r="AD971" s="39" t="s">
        <v>181</v>
      </c>
      <c r="AE971" s="39" t="s">
        <v>181</v>
      </c>
      <c r="AF971" s="39" t="s">
        <v>181</v>
      </c>
      <c r="AG971" s="39" t="s">
        <v>181</v>
      </c>
      <c r="AH971" s="39" t="s">
        <v>181</v>
      </c>
      <c r="AI971" s="39" t="s">
        <v>181</v>
      </c>
      <c r="AJ971" s="39" t="s">
        <v>181</v>
      </c>
      <c r="AK971" s="39" t="s">
        <v>181</v>
      </c>
      <c r="AL971" s="39" t="s">
        <v>181</v>
      </c>
      <c r="AM971" s="39" t="s">
        <v>181</v>
      </c>
      <c r="AN971" s="39" t="s">
        <v>181</v>
      </c>
      <c r="AO971" s="39" t="s">
        <v>181</v>
      </c>
      <c r="AP971" s="7">
        <v>16503</v>
      </c>
      <c r="AQ971" s="7">
        <v>28425</v>
      </c>
      <c r="AR971" s="7">
        <v>30646</v>
      </c>
      <c r="AS971" s="7">
        <v>31491</v>
      </c>
      <c r="AT971" s="7">
        <v>31732</v>
      </c>
      <c r="AU971" s="7">
        <v>31877</v>
      </c>
      <c r="AV971" s="7">
        <v>31956</v>
      </c>
      <c r="AW971" s="7">
        <v>32007</v>
      </c>
      <c r="AX971" s="7">
        <v>32058</v>
      </c>
      <c r="AY971" s="7">
        <v>32091</v>
      </c>
      <c r="AZ971" s="7">
        <v>32106</v>
      </c>
      <c r="BA971" s="39" t="s">
        <v>181</v>
      </c>
      <c r="BB971" s="39" t="s">
        <v>181</v>
      </c>
      <c r="BC971" s="39" t="s">
        <v>181</v>
      </c>
      <c r="BD971" s="39" t="s">
        <v>181</v>
      </c>
      <c r="BE971" s="39" t="s">
        <v>181</v>
      </c>
      <c r="BF971" s="39" t="s">
        <v>181</v>
      </c>
      <c r="BG971" s="39" t="s">
        <v>181</v>
      </c>
      <c r="BH971" s="39" t="s">
        <v>181</v>
      </c>
      <c r="BI971" s="39" t="s">
        <v>181</v>
      </c>
      <c r="BJ971" s="39" t="s">
        <v>181</v>
      </c>
      <c r="BK971" s="39" t="s">
        <v>181</v>
      </c>
      <c r="BL971" s="39" t="s">
        <v>181</v>
      </c>
      <c r="BM971" s="39" t="s">
        <v>181</v>
      </c>
      <c r="BN971" s="39" t="s">
        <v>181</v>
      </c>
      <c r="BO971" s="39" t="s">
        <v>181</v>
      </c>
      <c r="BP971" s="39" t="s">
        <v>181</v>
      </c>
      <c r="BQ971" s="39" t="s">
        <v>181</v>
      </c>
      <c r="BR971" s="39" t="s">
        <v>181</v>
      </c>
      <c r="BS971" s="39" t="s">
        <v>181</v>
      </c>
      <c r="BT971" s="39" t="s">
        <v>181</v>
      </c>
      <c r="BU971" s="39" t="s">
        <v>181</v>
      </c>
      <c r="BV971" s="39" t="s">
        <v>181</v>
      </c>
      <c r="BW971" s="39" t="s">
        <v>181</v>
      </c>
      <c r="BX971" s="39" t="s">
        <v>181</v>
      </c>
      <c r="BY971" s="39" t="s">
        <v>181</v>
      </c>
      <c r="BZ971" s="39" t="s">
        <v>181</v>
      </c>
      <c r="CA971" s="39" t="s">
        <v>181</v>
      </c>
      <c r="CB971" s="39" t="s">
        <v>181</v>
      </c>
      <c r="CC971" s="39" t="s">
        <v>181</v>
      </c>
      <c r="CD971" s="7">
        <v>1034</v>
      </c>
      <c r="CE971" s="7">
        <v>2269</v>
      </c>
      <c r="CF971" s="7">
        <v>2858</v>
      </c>
      <c r="CG971" s="7">
        <v>3177</v>
      </c>
      <c r="CH971" s="7">
        <v>3340</v>
      </c>
      <c r="CI971" s="7">
        <v>3435</v>
      </c>
      <c r="CJ971" s="7">
        <v>3499</v>
      </c>
      <c r="CK971" s="7">
        <v>3562</v>
      </c>
      <c r="CL971" s="7">
        <v>3612</v>
      </c>
      <c r="CM971" s="7">
        <v>3627</v>
      </c>
      <c r="CN971" s="7">
        <v>3635</v>
      </c>
      <c r="CO971" s="39" t="s">
        <v>181</v>
      </c>
      <c r="CP971" s="39" t="s">
        <v>181</v>
      </c>
      <c r="CQ971" s="39" t="s">
        <v>181</v>
      </c>
      <c r="CR971" s="39" t="s">
        <v>181</v>
      </c>
      <c r="CS971" s="39" t="s">
        <v>181</v>
      </c>
      <c r="CT971" s="39" t="s">
        <v>181</v>
      </c>
      <c r="CU971" s="39" t="s">
        <v>181</v>
      </c>
      <c r="CV971" s="39" t="s">
        <v>181</v>
      </c>
      <c r="CW971" s="39" t="s">
        <v>181</v>
      </c>
      <c r="CX971" s="39" t="s">
        <v>181</v>
      </c>
      <c r="CY971" s="39" t="s">
        <v>181</v>
      </c>
      <c r="CZ971" s="39" t="s">
        <v>181</v>
      </c>
      <c r="DA971" s="39" t="s">
        <v>181</v>
      </c>
      <c r="DB971" s="39" t="s">
        <v>181</v>
      </c>
      <c r="DC971" s="39" t="s">
        <v>181</v>
      </c>
      <c r="DD971" s="39" t="s">
        <v>181</v>
      </c>
      <c r="DE971" s="39" t="s">
        <v>181</v>
      </c>
      <c r="DF971" s="39" t="s">
        <v>181</v>
      </c>
      <c r="DG971" s="39" t="s">
        <v>181</v>
      </c>
      <c r="DH971" s="39" t="s">
        <v>181</v>
      </c>
      <c r="DI971" s="39" t="s">
        <v>181</v>
      </c>
      <c r="DJ971" s="39" t="s">
        <v>181</v>
      </c>
      <c r="DK971" s="39" t="s">
        <v>181</v>
      </c>
      <c r="DL971" s="39" t="s">
        <v>181</v>
      </c>
      <c r="DM971" s="39" t="s">
        <v>181</v>
      </c>
      <c r="DN971" s="39" t="s">
        <v>181</v>
      </c>
      <c r="DO971" s="39" t="s">
        <v>181</v>
      </c>
      <c r="DP971" s="39" t="s">
        <v>181</v>
      </c>
      <c r="DQ971" s="39" t="s">
        <v>181</v>
      </c>
      <c r="DR971" s="7">
        <v>1487</v>
      </c>
      <c r="DS971" s="7">
        <v>3331</v>
      </c>
      <c r="DT971" s="7">
        <v>4060</v>
      </c>
      <c r="DU971" s="7">
        <v>4549</v>
      </c>
      <c r="DV971" s="7">
        <v>4935</v>
      </c>
      <c r="DW971" s="7">
        <v>5246</v>
      </c>
      <c r="DX971" s="7">
        <v>5450</v>
      </c>
      <c r="DY971" s="7">
        <v>5624</v>
      </c>
      <c r="DZ971" s="7">
        <v>5765</v>
      </c>
      <c r="EA971" s="7">
        <v>5831</v>
      </c>
      <c r="EB971" s="7">
        <v>5883</v>
      </c>
      <c r="EC971" s="39" t="s">
        <v>181</v>
      </c>
      <c r="ED971" s="39" t="s">
        <v>181</v>
      </c>
      <c r="EE971" s="39" t="s">
        <v>181</v>
      </c>
      <c r="EF971" s="39" t="s">
        <v>181</v>
      </c>
      <c r="EG971" s="39" t="s">
        <v>181</v>
      </c>
      <c r="EH971" s="39" t="s">
        <v>181</v>
      </c>
      <c r="EI971" s="39" t="s">
        <v>181</v>
      </c>
      <c r="EJ971" s="39" t="s">
        <v>181</v>
      </c>
      <c r="EK971" s="39" t="s">
        <v>181</v>
      </c>
      <c r="EL971" s="39" t="s">
        <v>181</v>
      </c>
      <c r="EM971" s="39" t="s">
        <v>181</v>
      </c>
      <c r="EN971" s="39" t="s">
        <v>181</v>
      </c>
      <c r="EO971" s="39" t="s">
        <v>181</v>
      </c>
      <c r="EP971" s="39" t="s">
        <v>181</v>
      </c>
      <c r="EQ971" s="39" t="s">
        <v>181</v>
      </c>
      <c r="ER971" s="39" t="s">
        <v>181</v>
      </c>
      <c r="ES971" s="39" t="s">
        <v>181</v>
      </c>
      <c r="ET971" s="39" t="s">
        <v>181</v>
      </c>
      <c r="EU971" s="39" t="s">
        <v>181</v>
      </c>
      <c r="EV971" s="39" t="s">
        <v>181</v>
      </c>
      <c r="EW971" s="39" t="s">
        <v>181</v>
      </c>
      <c r="EX971" s="39" t="s">
        <v>181</v>
      </c>
      <c r="EY971" s="39" t="s">
        <v>181</v>
      </c>
      <c r="EZ971" s="39" t="s">
        <v>181</v>
      </c>
      <c r="FA971" s="39" t="s">
        <v>181</v>
      </c>
      <c r="FB971" s="39" t="s">
        <v>181</v>
      </c>
      <c r="FC971" s="39" t="s">
        <v>181</v>
      </c>
      <c r="FD971" s="39" t="s">
        <v>181</v>
      </c>
      <c r="FE971" s="39" t="s">
        <v>181</v>
      </c>
      <c r="FF971" s="7">
        <v>18080</v>
      </c>
      <c r="FG971" s="7">
        <v>25437</v>
      </c>
      <c r="FH971" s="7">
        <v>26318</v>
      </c>
      <c r="FI971" s="7">
        <v>26598</v>
      </c>
      <c r="FJ971" s="7">
        <v>26789</v>
      </c>
      <c r="FK971" s="7">
        <v>26892</v>
      </c>
      <c r="FL971" s="7">
        <v>26940</v>
      </c>
      <c r="FM971" s="7">
        <v>26981</v>
      </c>
      <c r="FN971" s="7">
        <v>27019</v>
      </c>
      <c r="FO971" s="7">
        <v>27038</v>
      </c>
      <c r="FP971" s="7">
        <v>27050</v>
      </c>
      <c r="FQ971" s="39" t="s">
        <v>181</v>
      </c>
      <c r="FR971" s="39" t="s">
        <v>181</v>
      </c>
      <c r="FS971" s="39" t="s">
        <v>181</v>
      </c>
      <c r="FT971" s="39" t="s">
        <v>181</v>
      </c>
      <c r="FU971" s="39" t="s">
        <v>181</v>
      </c>
      <c r="FV971" s="39" t="s">
        <v>181</v>
      </c>
      <c r="FW971" s="39" t="s">
        <v>181</v>
      </c>
      <c r="FX971" s="39" t="s">
        <v>181</v>
      </c>
      <c r="FY971" s="39" t="s">
        <v>181</v>
      </c>
      <c r="FZ971" s="39" t="s">
        <v>181</v>
      </c>
      <c r="GA971" s="39" t="s">
        <v>181</v>
      </c>
      <c r="GB971" s="39" t="s">
        <v>181</v>
      </c>
      <c r="GC971" s="39" t="s">
        <v>181</v>
      </c>
      <c r="GD971" s="39" t="s">
        <v>181</v>
      </c>
      <c r="GE971" s="39" t="s">
        <v>181</v>
      </c>
      <c r="GF971" s="39" t="s">
        <v>181</v>
      </c>
      <c r="GG971" s="39" t="s">
        <v>181</v>
      </c>
      <c r="GH971" s="39" t="s">
        <v>181</v>
      </c>
      <c r="GI971" s="39" t="s">
        <v>181</v>
      </c>
      <c r="GJ971" s="39" t="s">
        <v>181</v>
      </c>
      <c r="GK971" s="39" t="s">
        <v>181</v>
      </c>
      <c r="GL971" s="39" t="s">
        <v>181</v>
      </c>
      <c r="GM971" s="39" t="s">
        <v>181</v>
      </c>
      <c r="GN971" s="39" t="s">
        <v>181</v>
      </c>
      <c r="GO971" s="39" t="s">
        <v>181</v>
      </c>
      <c r="GP971" s="39" t="s">
        <v>181</v>
      </c>
      <c r="GQ971" s="39" t="s">
        <v>181</v>
      </c>
      <c r="GR971" s="39" t="s">
        <v>181</v>
      </c>
      <c r="GS971" s="39" t="s">
        <v>181</v>
      </c>
    </row>
    <row r="972" spans="1:201" ht="15" customHeight="1" x14ac:dyDescent="0.25">
      <c r="A972" s="11">
        <f>$A$66</f>
        <v>20194</v>
      </c>
      <c r="B972" s="7">
        <v>1103</v>
      </c>
      <c r="C972" s="7">
        <v>2103</v>
      </c>
      <c r="D972" s="7">
        <v>3003</v>
      </c>
      <c r="E972" s="7">
        <v>3736</v>
      </c>
      <c r="F972" s="7">
        <v>4349</v>
      </c>
      <c r="G972" s="7">
        <v>4785</v>
      </c>
      <c r="H972" s="7">
        <v>5204</v>
      </c>
      <c r="I972" s="7">
        <v>5541</v>
      </c>
      <c r="J972" s="7">
        <v>6010</v>
      </c>
      <c r="K972" s="7">
        <v>6216</v>
      </c>
      <c r="L972" s="39" t="s">
        <v>181</v>
      </c>
      <c r="M972" s="39" t="s">
        <v>181</v>
      </c>
      <c r="N972" s="39" t="s">
        <v>181</v>
      </c>
      <c r="O972" s="39" t="s">
        <v>181</v>
      </c>
      <c r="P972" s="39" t="s">
        <v>181</v>
      </c>
      <c r="Q972" s="39" t="s">
        <v>181</v>
      </c>
      <c r="R972" s="39" t="s">
        <v>181</v>
      </c>
      <c r="S972" s="39" t="s">
        <v>181</v>
      </c>
      <c r="T972" s="39" t="s">
        <v>181</v>
      </c>
      <c r="U972" s="39" t="s">
        <v>181</v>
      </c>
      <c r="V972" s="39" t="s">
        <v>181</v>
      </c>
      <c r="W972" s="39" t="s">
        <v>181</v>
      </c>
      <c r="X972" s="39" t="s">
        <v>181</v>
      </c>
      <c r="Y972" s="39" t="s">
        <v>181</v>
      </c>
      <c r="Z972" s="39" t="s">
        <v>181</v>
      </c>
      <c r="AA972" s="39" t="s">
        <v>181</v>
      </c>
      <c r="AB972" s="39" t="s">
        <v>181</v>
      </c>
      <c r="AC972" s="39" t="s">
        <v>181</v>
      </c>
      <c r="AD972" s="39" t="s">
        <v>181</v>
      </c>
      <c r="AE972" s="39" t="s">
        <v>181</v>
      </c>
      <c r="AF972" s="39" t="s">
        <v>181</v>
      </c>
      <c r="AG972" s="39" t="s">
        <v>181</v>
      </c>
      <c r="AH972" s="39" t="s">
        <v>181</v>
      </c>
      <c r="AI972" s="39" t="s">
        <v>181</v>
      </c>
      <c r="AJ972" s="39" t="s">
        <v>181</v>
      </c>
      <c r="AK972" s="39" t="s">
        <v>181</v>
      </c>
      <c r="AL972" s="39" t="s">
        <v>181</v>
      </c>
      <c r="AM972" s="39" t="s">
        <v>181</v>
      </c>
      <c r="AN972" s="39" t="s">
        <v>181</v>
      </c>
      <c r="AO972" s="39" t="s">
        <v>181</v>
      </c>
      <c r="AP972" s="7">
        <v>16730</v>
      </c>
      <c r="AQ972" s="7">
        <v>28335</v>
      </c>
      <c r="AR972" s="7">
        <v>30908</v>
      </c>
      <c r="AS972" s="7">
        <v>31513</v>
      </c>
      <c r="AT972" s="7">
        <v>31766</v>
      </c>
      <c r="AU972" s="7">
        <v>31885</v>
      </c>
      <c r="AV972" s="7">
        <v>31957</v>
      </c>
      <c r="AW972" s="7">
        <v>32021</v>
      </c>
      <c r="AX972" s="7">
        <v>32067</v>
      </c>
      <c r="AY972" s="7">
        <v>32094</v>
      </c>
      <c r="AZ972" s="39" t="s">
        <v>181</v>
      </c>
      <c r="BA972" s="39" t="s">
        <v>181</v>
      </c>
      <c r="BB972" s="39" t="s">
        <v>181</v>
      </c>
      <c r="BC972" s="39" t="s">
        <v>181</v>
      </c>
      <c r="BD972" s="39" t="s">
        <v>181</v>
      </c>
      <c r="BE972" s="39" t="s">
        <v>181</v>
      </c>
      <c r="BF972" s="39" t="s">
        <v>181</v>
      </c>
      <c r="BG972" s="39" t="s">
        <v>181</v>
      </c>
      <c r="BH972" s="39" t="s">
        <v>181</v>
      </c>
      <c r="BI972" s="39" t="s">
        <v>181</v>
      </c>
      <c r="BJ972" s="39" t="s">
        <v>181</v>
      </c>
      <c r="BK972" s="39" t="s">
        <v>181</v>
      </c>
      <c r="BL972" s="39" t="s">
        <v>181</v>
      </c>
      <c r="BM972" s="39" t="s">
        <v>181</v>
      </c>
      <c r="BN972" s="39" t="s">
        <v>181</v>
      </c>
      <c r="BO972" s="39" t="s">
        <v>181</v>
      </c>
      <c r="BP972" s="39" t="s">
        <v>181</v>
      </c>
      <c r="BQ972" s="39" t="s">
        <v>181</v>
      </c>
      <c r="BR972" s="39" t="s">
        <v>181</v>
      </c>
      <c r="BS972" s="39" t="s">
        <v>181</v>
      </c>
      <c r="BT972" s="39" t="s">
        <v>181</v>
      </c>
      <c r="BU972" s="39" t="s">
        <v>181</v>
      </c>
      <c r="BV972" s="39" t="s">
        <v>181</v>
      </c>
      <c r="BW972" s="39" t="s">
        <v>181</v>
      </c>
      <c r="BX972" s="39" t="s">
        <v>181</v>
      </c>
      <c r="BY972" s="39" t="s">
        <v>181</v>
      </c>
      <c r="BZ972" s="39" t="s">
        <v>181</v>
      </c>
      <c r="CA972" s="39" t="s">
        <v>181</v>
      </c>
      <c r="CB972" s="39" t="s">
        <v>181</v>
      </c>
      <c r="CC972" s="39" t="s">
        <v>181</v>
      </c>
      <c r="CD972" s="7">
        <v>1017</v>
      </c>
      <c r="CE972" s="7">
        <v>2289</v>
      </c>
      <c r="CF972" s="7">
        <v>2844</v>
      </c>
      <c r="CG972" s="7">
        <v>3167</v>
      </c>
      <c r="CH972" s="7">
        <v>3354</v>
      </c>
      <c r="CI972" s="7">
        <v>3466</v>
      </c>
      <c r="CJ972" s="7">
        <v>3534</v>
      </c>
      <c r="CK972" s="7">
        <v>3575</v>
      </c>
      <c r="CL972" s="7">
        <v>3617</v>
      </c>
      <c r="CM972" s="7">
        <v>3636</v>
      </c>
      <c r="CN972" s="39" t="s">
        <v>181</v>
      </c>
      <c r="CO972" s="39" t="s">
        <v>181</v>
      </c>
      <c r="CP972" s="39" t="s">
        <v>181</v>
      </c>
      <c r="CQ972" s="39" t="s">
        <v>181</v>
      </c>
      <c r="CR972" s="39" t="s">
        <v>181</v>
      </c>
      <c r="CS972" s="39" t="s">
        <v>181</v>
      </c>
      <c r="CT972" s="39" t="s">
        <v>181</v>
      </c>
      <c r="CU972" s="39" t="s">
        <v>181</v>
      </c>
      <c r="CV972" s="39" t="s">
        <v>181</v>
      </c>
      <c r="CW972" s="39" t="s">
        <v>181</v>
      </c>
      <c r="CX972" s="39" t="s">
        <v>181</v>
      </c>
      <c r="CY972" s="39" t="s">
        <v>181</v>
      </c>
      <c r="CZ972" s="39" t="s">
        <v>181</v>
      </c>
      <c r="DA972" s="39" t="s">
        <v>181</v>
      </c>
      <c r="DB972" s="39" t="s">
        <v>181</v>
      </c>
      <c r="DC972" s="39" t="s">
        <v>181</v>
      </c>
      <c r="DD972" s="39" t="s">
        <v>181</v>
      </c>
      <c r="DE972" s="39" t="s">
        <v>181</v>
      </c>
      <c r="DF972" s="39" t="s">
        <v>181</v>
      </c>
      <c r="DG972" s="39" t="s">
        <v>181</v>
      </c>
      <c r="DH972" s="39" t="s">
        <v>181</v>
      </c>
      <c r="DI972" s="39" t="s">
        <v>181</v>
      </c>
      <c r="DJ972" s="39" t="s">
        <v>181</v>
      </c>
      <c r="DK972" s="39" t="s">
        <v>181</v>
      </c>
      <c r="DL972" s="39" t="s">
        <v>181</v>
      </c>
      <c r="DM972" s="39" t="s">
        <v>181</v>
      </c>
      <c r="DN972" s="39" t="s">
        <v>181</v>
      </c>
      <c r="DO972" s="39" t="s">
        <v>181</v>
      </c>
      <c r="DP972" s="39" t="s">
        <v>181</v>
      </c>
      <c r="DQ972" s="39" t="s">
        <v>181</v>
      </c>
      <c r="DR972" s="7">
        <v>1405</v>
      </c>
      <c r="DS972" s="7">
        <v>3246</v>
      </c>
      <c r="DT972" s="7">
        <v>3912</v>
      </c>
      <c r="DU972" s="7">
        <v>4389</v>
      </c>
      <c r="DV972" s="7">
        <v>4807</v>
      </c>
      <c r="DW972" s="7">
        <v>5131</v>
      </c>
      <c r="DX972" s="7">
        <v>5348</v>
      </c>
      <c r="DY972" s="7">
        <v>5536</v>
      </c>
      <c r="DZ972" s="7">
        <v>5685</v>
      </c>
      <c r="EA972" s="7">
        <v>5760</v>
      </c>
      <c r="EB972" s="39" t="s">
        <v>181</v>
      </c>
      <c r="EC972" s="39" t="s">
        <v>181</v>
      </c>
      <c r="ED972" s="39" t="s">
        <v>181</v>
      </c>
      <c r="EE972" s="39" t="s">
        <v>181</v>
      </c>
      <c r="EF972" s="39" t="s">
        <v>181</v>
      </c>
      <c r="EG972" s="39" t="s">
        <v>181</v>
      </c>
      <c r="EH972" s="39" t="s">
        <v>181</v>
      </c>
      <c r="EI972" s="39" t="s">
        <v>181</v>
      </c>
      <c r="EJ972" s="39" t="s">
        <v>181</v>
      </c>
      <c r="EK972" s="39" t="s">
        <v>181</v>
      </c>
      <c r="EL972" s="39" t="s">
        <v>181</v>
      </c>
      <c r="EM972" s="39" t="s">
        <v>181</v>
      </c>
      <c r="EN972" s="39" t="s">
        <v>181</v>
      </c>
      <c r="EO972" s="39" t="s">
        <v>181</v>
      </c>
      <c r="EP972" s="39" t="s">
        <v>181</v>
      </c>
      <c r="EQ972" s="39" t="s">
        <v>181</v>
      </c>
      <c r="ER972" s="39" t="s">
        <v>181</v>
      </c>
      <c r="ES972" s="39" t="s">
        <v>181</v>
      </c>
      <c r="ET972" s="39" t="s">
        <v>181</v>
      </c>
      <c r="EU972" s="39" t="s">
        <v>181</v>
      </c>
      <c r="EV972" s="39" t="s">
        <v>181</v>
      </c>
      <c r="EW972" s="39" t="s">
        <v>181</v>
      </c>
      <c r="EX972" s="39" t="s">
        <v>181</v>
      </c>
      <c r="EY972" s="39" t="s">
        <v>181</v>
      </c>
      <c r="EZ972" s="39" t="s">
        <v>181</v>
      </c>
      <c r="FA972" s="39" t="s">
        <v>181</v>
      </c>
      <c r="FB972" s="39" t="s">
        <v>181</v>
      </c>
      <c r="FC972" s="39" t="s">
        <v>181</v>
      </c>
      <c r="FD972" s="39" t="s">
        <v>181</v>
      </c>
      <c r="FE972" s="39" t="s">
        <v>181</v>
      </c>
      <c r="FF972" s="7">
        <v>16625</v>
      </c>
      <c r="FG972" s="7">
        <v>23706</v>
      </c>
      <c r="FH972" s="7">
        <v>24404</v>
      </c>
      <c r="FI972" s="7">
        <v>24745</v>
      </c>
      <c r="FJ972" s="7">
        <v>24925</v>
      </c>
      <c r="FK972" s="7">
        <v>24994</v>
      </c>
      <c r="FL972" s="7">
        <v>25045</v>
      </c>
      <c r="FM972" s="7">
        <v>25069</v>
      </c>
      <c r="FN972" s="7">
        <v>25095</v>
      </c>
      <c r="FO972" s="7">
        <v>25112</v>
      </c>
      <c r="FP972" s="39" t="s">
        <v>181</v>
      </c>
      <c r="FQ972" s="39" t="s">
        <v>181</v>
      </c>
      <c r="FR972" s="39" t="s">
        <v>181</v>
      </c>
      <c r="FS972" s="39" t="s">
        <v>181</v>
      </c>
      <c r="FT972" s="39" t="s">
        <v>181</v>
      </c>
      <c r="FU972" s="39" t="s">
        <v>181</v>
      </c>
      <c r="FV972" s="39" t="s">
        <v>181</v>
      </c>
      <c r="FW972" s="39" t="s">
        <v>181</v>
      </c>
      <c r="FX972" s="39" t="s">
        <v>181</v>
      </c>
      <c r="FY972" s="39" t="s">
        <v>181</v>
      </c>
      <c r="FZ972" s="39" t="s">
        <v>181</v>
      </c>
      <c r="GA972" s="39" t="s">
        <v>181</v>
      </c>
      <c r="GB972" s="39" t="s">
        <v>181</v>
      </c>
      <c r="GC972" s="39" t="s">
        <v>181</v>
      </c>
      <c r="GD972" s="39" t="s">
        <v>181</v>
      </c>
      <c r="GE972" s="39" t="s">
        <v>181</v>
      </c>
      <c r="GF972" s="39" t="s">
        <v>181</v>
      </c>
      <c r="GG972" s="39" t="s">
        <v>181</v>
      </c>
      <c r="GH972" s="39" t="s">
        <v>181</v>
      </c>
      <c r="GI972" s="39" t="s">
        <v>181</v>
      </c>
      <c r="GJ972" s="39" t="s">
        <v>181</v>
      </c>
      <c r="GK972" s="39" t="s">
        <v>181</v>
      </c>
      <c r="GL972" s="39" t="s">
        <v>181</v>
      </c>
      <c r="GM972" s="39" t="s">
        <v>181</v>
      </c>
      <c r="GN972" s="39" t="s">
        <v>181</v>
      </c>
      <c r="GO972" s="39" t="s">
        <v>181</v>
      </c>
      <c r="GP972" s="39" t="s">
        <v>181</v>
      </c>
      <c r="GQ972" s="39" t="s">
        <v>181</v>
      </c>
      <c r="GR972" s="39" t="s">
        <v>181</v>
      </c>
      <c r="GS972" s="39" t="s">
        <v>181</v>
      </c>
    </row>
    <row r="973" spans="1:201" ht="15" customHeight="1" x14ac:dyDescent="0.25">
      <c r="A973" s="11">
        <f>$A$67</f>
        <v>20201</v>
      </c>
      <c r="B973" s="7">
        <v>1231</v>
      </c>
      <c r="C973" s="7">
        <v>1990</v>
      </c>
      <c r="D973" s="7">
        <v>2576</v>
      </c>
      <c r="E973" s="7">
        <v>3185</v>
      </c>
      <c r="F973" s="7">
        <v>3664</v>
      </c>
      <c r="G973" s="7">
        <v>4036</v>
      </c>
      <c r="H973" s="7">
        <v>4326</v>
      </c>
      <c r="I973" s="7">
        <v>4606</v>
      </c>
      <c r="J973" s="7">
        <v>4962</v>
      </c>
      <c r="K973" s="39" t="s">
        <v>181</v>
      </c>
      <c r="L973" s="39" t="s">
        <v>181</v>
      </c>
      <c r="M973" s="39" t="s">
        <v>181</v>
      </c>
      <c r="N973" s="39" t="s">
        <v>181</v>
      </c>
      <c r="O973" s="39" t="s">
        <v>181</v>
      </c>
      <c r="P973" s="39" t="s">
        <v>181</v>
      </c>
      <c r="Q973" s="39" t="s">
        <v>181</v>
      </c>
      <c r="R973" s="39" t="s">
        <v>181</v>
      </c>
      <c r="S973" s="39" t="s">
        <v>181</v>
      </c>
      <c r="T973" s="39" t="s">
        <v>181</v>
      </c>
      <c r="U973" s="39" t="s">
        <v>181</v>
      </c>
      <c r="V973" s="39" t="s">
        <v>181</v>
      </c>
      <c r="W973" s="39" t="s">
        <v>181</v>
      </c>
      <c r="X973" s="39" t="s">
        <v>181</v>
      </c>
      <c r="Y973" s="39" t="s">
        <v>181</v>
      </c>
      <c r="Z973" s="39" t="s">
        <v>181</v>
      </c>
      <c r="AA973" s="39" t="s">
        <v>181</v>
      </c>
      <c r="AB973" s="39" t="s">
        <v>181</v>
      </c>
      <c r="AC973" s="39" t="s">
        <v>181</v>
      </c>
      <c r="AD973" s="39" t="s">
        <v>181</v>
      </c>
      <c r="AE973" s="39" t="s">
        <v>181</v>
      </c>
      <c r="AF973" s="39" t="s">
        <v>181</v>
      </c>
      <c r="AG973" s="39" t="s">
        <v>181</v>
      </c>
      <c r="AH973" s="39" t="s">
        <v>181</v>
      </c>
      <c r="AI973" s="39" t="s">
        <v>181</v>
      </c>
      <c r="AJ973" s="39" t="s">
        <v>181</v>
      </c>
      <c r="AK973" s="39" t="s">
        <v>181</v>
      </c>
      <c r="AL973" s="39" t="s">
        <v>181</v>
      </c>
      <c r="AM973" s="39" t="s">
        <v>181</v>
      </c>
      <c r="AN973" s="39" t="s">
        <v>181</v>
      </c>
      <c r="AO973" s="39" t="s">
        <v>181</v>
      </c>
      <c r="AP973" s="7">
        <v>14910</v>
      </c>
      <c r="AQ973" s="7">
        <v>23038</v>
      </c>
      <c r="AR973" s="7">
        <v>24370</v>
      </c>
      <c r="AS973" s="7">
        <v>24775</v>
      </c>
      <c r="AT973" s="7">
        <v>25023</v>
      </c>
      <c r="AU973" s="7">
        <v>25140</v>
      </c>
      <c r="AV973" s="7">
        <v>25228</v>
      </c>
      <c r="AW973" s="7">
        <v>25275</v>
      </c>
      <c r="AX973" s="7">
        <v>25319</v>
      </c>
      <c r="AY973" s="39" t="s">
        <v>181</v>
      </c>
      <c r="AZ973" s="39" t="s">
        <v>181</v>
      </c>
      <c r="BA973" s="39" t="s">
        <v>181</v>
      </c>
      <c r="BB973" s="39" t="s">
        <v>181</v>
      </c>
      <c r="BC973" s="39" t="s">
        <v>181</v>
      </c>
      <c r="BD973" s="39" t="s">
        <v>181</v>
      </c>
      <c r="BE973" s="39" t="s">
        <v>181</v>
      </c>
      <c r="BF973" s="39" t="s">
        <v>181</v>
      </c>
      <c r="BG973" s="39" t="s">
        <v>181</v>
      </c>
      <c r="BH973" s="39" t="s">
        <v>181</v>
      </c>
      <c r="BI973" s="39" t="s">
        <v>181</v>
      </c>
      <c r="BJ973" s="39" t="s">
        <v>181</v>
      </c>
      <c r="BK973" s="39" t="s">
        <v>181</v>
      </c>
      <c r="BL973" s="39" t="s">
        <v>181</v>
      </c>
      <c r="BM973" s="39" t="s">
        <v>181</v>
      </c>
      <c r="BN973" s="39" t="s">
        <v>181</v>
      </c>
      <c r="BO973" s="39" t="s">
        <v>181</v>
      </c>
      <c r="BP973" s="39" t="s">
        <v>181</v>
      </c>
      <c r="BQ973" s="39" t="s">
        <v>181</v>
      </c>
      <c r="BR973" s="39" t="s">
        <v>181</v>
      </c>
      <c r="BS973" s="39" t="s">
        <v>181</v>
      </c>
      <c r="BT973" s="39" t="s">
        <v>181</v>
      </c>
      <c r="BU973" s="39" t="s">
        <v>181</v>
      </c>
      <c r="BV973" s="39" t="s">
        <v>181</v>
      </c>
      <c r="BW973" s="39" t="s">
        <v>181</v>
      </c>
      <c r="BX973" s="39" t="s">
        <v>181</v>
      </c>
      <c r="BY973" s="39" t="s">
        <v>181</v>
      </c>
      <c r="BZ973" s="39" t="s">
        <v>181</v>
      </c>
      <c r="CA973" s="39" t="s">
        <v>181</v>
      </c>
      <c r="CB973" s="39" t="s">
        <v>181</v>
      </c>
      <c r="CC973" s="39" t="s">
        <v>181</v>
      </c>
      <c r="CD973" s="7">
        <v>976</v>
      </c>
      <c r="CE973" s="7">
        <v>1774</v>
      </c>
      <c r="CF973" s="7">
        <v>2181</v>
      </c>
      <c r="CG973" s="7">
        <v>2445</v>
      </c>
      <c r="CH973" s="7">
        <v>2582</v>
      </c>
      <c r="CI973" s="7">
        <v>2664</v>
      </c>
      <c r="CJ973" s="7">
        <v>2713</v>
      </c>
      <c r="CK973" s="7">
        <v>2753</v>
      </c>
      <c r="CL973" s="7">
        <v>2788</v>
      </c>
      <c r="CM973" s="39" t="s">
        <v>181</v>
      </c>
      <c r="CN973" s="39" t="s">
        <v>181</v>
      </c>
      <c r="CO973" s="39" t="s">
        <v>181</v>
      </c>
      <c r="CP973" s="39" t="s">
        <v>181</v>
      </c>
      <c r="CQ973" s="39" t="s">
        <v>181</v>
      </c>
      <c r="CR973" s="39" t="s">
        <v>181</v>
      </c>
      <c r="CS973" s="39" t="s">
        <v>181</v>
      </c>
      <c r="CT973" s="39" t="s">
        <v>181</v>
      </c>
      <c r="CU973" s="39" t="s">
        <v>181</v>
      </c>
      <c r="CV973" s="39" t="s">
        <v>181</v>
      </c>
      <c r="CW973" s="39" t="s">
        <v>181</v>
      </c>
      <c r="CX973" s="39" t="s">
        <v>181</v>
      </c>
      <c r="CY973" s="39" t="s">
        <v>181</v>
      </c>
      <c r="CZ973" s="39" t="s">
        <v>181</v>
      </c>
      <c r="DA973" s="39" t="s">
        <v>181</v>
      </c>
      <c r="DB973" s="39" t="s">
        <v>181</v>
      </c>
      <c r="DC973" s="39" t="s">
        <v>181</v>
      </c>
      <c r="DD973" s="39" t="s">
        <v>181</v>
      </c>
      <c r="DE973" s="39" t="s">
        <v>181</v>
      </c>
      <c r="DF973" s="39" t="s">
        <v>181</v>
      </c>
      <c r="DG973" s="39" t="s">
        <v>181</v>
      </c>
      <c r="DH973" s="39" t="s">
        <v>181</v>
      </c>
      <c r="DI973" s="39" t="s">
        <v>181</v>
      </c>
      <c r="DJ973" s="39" t="s">
        <v>181</v>
      </c>
      <c r="DK973" s="39" t="s">
        <v>181</v>
      </c>
      <c r="DL973" s="39" t="s">
        <v>181</v>
      </c>
      <c r="DM973" s="39" t="s">
        <v>181</v>
      </c>
      <c r="DN973" s="39" t="s">
        <v>181</v>
      </c>
      <c r="DO973" s="39" t="s">
        <v>181</v>
      </c>
      <c r="DP973" s="39" t="s">
        <v>181</v>
      </c>
      <c r="DQ973" s="39" t="s">
        <v>181</v>
      </c>
      <c r="DR973" s="7">
        <v>1412</v>
      </c>
      <c r="DS973" s="7">
        <v>2785</v>
      </c>
      <c r="DT973" s="7">
        <v>3281</v>
      </c>
      <c r="DU973" s="7">
        <v>3659</v>
      </c>
      <c r="DV973" s="7">
        <v>3969</v>
      </c>
      <c r="DW973" s="7">
        <v>4215</v>
      </c>
      <c r="DX973" s="7">
        <v>4398</v>
      </c>
      <c r="DY973" s="7">
        <v>4533</v>
      </c>
      <c r="DZ973" s="7">
        <v>4642</v>
      </c>
      <c r="EA973" s="39" t="s">
        <v>181</v>
      </c>
      <c r="EB973" s="39" t="s">
        <v>181</v>
      </c>
      <c r="EC973" s="39" t="s">
        <v>181</v>
      </c>
      <c r="ED973" s="39" t="s">
        <v>181</v>
      </c>
      <c r="EE973" s="39" t="s">
        <v>181</v>
      </c>
      <c r="EF973" s="39" t="s">
        <v>181</v>
      </c>
      <c r="EG973" s="39" t="s">
        <v>181</v>
      </c>
      <c r="EH973" s="39" t="s">
        <v>181</v>
      </c>
      <c r="EI973" s="39" t="s">
        <v>181</v>
      </c>
      <c r="EJ973" s="39" t="s">
        <v>181</v>
      </c>
      <c r="EK973" s="39" t="s">
        <v>181</v>
      </c>
      <c r="EL973" s="39" t="s">
        <v>181</v>
      </c>
      <c r="EM973" s="39" t="s">
        <v>181</v>
      </c>
      <c r="EN973" s="39" t="s">
        <v>181</v>
      </c>
      <c r="EO973" s="39" t="s">
        <v>181</v>
      </c>
      <c r="EP973" s="39" t="s">
        <v>181</v>
      </c>
      <c r="EQ973" s="39" t="s">
        <v>181</v>
      </c>
      <c r="ER973" s="39" t="s">
        <v>181</v>
      </c>
      <c r="ES973" s="39" t="s">
        <v>181</v>
      </c>
      <c r="ET973" s="39" t="s">
        <v>181</v>
      </c>
      <c r="EU973" s="39" t="s">
        <v>181</v>
      </c>
      <c r="EV973" s="39" t="s">
        <v>181</v>
      </c>
      <c r="EW973" s="39" t="s">
        <v>181</v>
      </c>
      <c r="EX973" s="39" t="s">
        <v>181</v>
      </c>
      <c r="EY973" s="39" t="s">
        <v>181</v>
      </c>
      <c r="EZ973" s="39" t="s">
        <v>181</v>
      </c>
      <c r="FA973" s="39" t="s">
        <v>181</v>
      </c>
      <c r="FB973" s="39" t="s">
        <v>181</v>
      </c>
      <c r="FC973" s="39" t="s">
        <v>181</v>
      </c>
      <c r="FD973" s="39" t="s">
        <v>181</v>
      </c>
      <c r="FE973" s="39" t="s">
        <v>181</v>
      </c>
      <c r="FF973" s="7">
        <v>16933</v>
      </c>
      <c r="FG973" s="7">
        <v>22007</v>
      </c>
      <c r="FH973" s="7">
        <v>23141</v>
      </c>
      <c r="FI973" s="7">
        <v>23591</v>
      </c>
      <c r="FJ973" s="7">
        <v>23803</v>
      </c>
      <c r="FK973" s="7">
        <v>23921</v>
      </c>
      <c r="FL973" s="7">
        <v>23989</v>
      </c>
      <c r="FM973" s="7">
        <v>24026</v>
      </c>
      <c r="FN973" s="7">
        <v>24058</v>
      </c>
      <c r="FO973" s="39" t="s">
        <v>181</v>
      </c>
      <c r="FP973" s="39" t="s">
        <v>181</v>
      </c>
      <c r="FQ973" s="39" t="s">
        <v>181</v>
      </c>
      <c r="FR973" s="39" t="s">
        <v>181</v>
      </c>
      <c r="FS973" s="39" t="s">
        <v>181</v>
      </c>
      <c r="FT973" s="39" t="s">
        <v>181</v>
      </c>
      <c r="FU973" s="39" t="s">
        <v>181</v>
      </c>
      <c r="FV973" s="39" t="s">
        <v>181</v>
      </c>
      <c r="FW973" s="39" t="s">
        <v>181</v>
      </c>
      <c r="FX973" s="39" t="s">
        <v>181</v>
      </c>
      <c r="FY973" s="39" t="s">
        <v>181</v>
      </c>
      <c r="FZ973" s="39" t="s">
        <v>181</v>
      </c>
      <c r="GA973" s="39" t="s">
        <v>181</v>
      </c>
      <c r="GB973" s="39" t="s">
        <v>181</v>
      </c>
      <c r="GC973" s="39" t="s">
        <v>181</v>
      </c>
      <c r="GD973" s="39" t="s">
        <v>181</v>
      </c>
      <c r="GE973" s="39" t="s">
        <v>181</v>
      </c>
      <c r="GF973" s="39" t="s">
        <v>181</v>
      </c>
      <c r="GG973" s="39" t="s">
        <v>181</v>
      </c>
      <c r="GH973" s="39" t="s">
        <v>181</v>
      </c>
      <c r="GI973" s="39" t="s">
        <v>181</v>
      </c>
      <c r="GJ973" s="39" t="s">
        <v>181</v>
      </c>
      <c r="GK973" s="39" t="s">
        <v>181</v>
      </c>
      <c r="GL973" s="39" t="s">
        <v>181</v>
      </c>
      <c r="GM973" s="39" t="s">
        <v>181</v>
      </c>
      <c r="GN973" s="39" t="s">
        <v>181</v>
      </c>
      <c r="GO973" s="39" t="s">
        <v>181</v>
      </c>
      <c r="GP973" s="39" t="s">
        <v>181</v>
      </c>
      <c r="GQ973" s="39" t="s">
        <v>181</v>
      </c>
      <c r="GR973" s="39" t="s">
        <v>181</v>
      </c>
      <c r="GS973" s="39" t="s">
        <v>181</v>
      </c>
    </row>
    <row r="974" spans="1:201" ht="15" customHeight="1" x14ac:dyDescent="0.25">
      <c r="A974" s="11">
        <f>$A$68</f>
        <v>20202</v>
      </c>
      <c r="B974" s="7">
        <v>625</v>
      </c>
      <c r="C974" s="7">
        <v>1081</v>
      </c>
      <c r="D974" s="7">
        <v>1386</v>
      </c>
      <c r="E974" s="7">
        <v>1700</v>
      </c>
      <c r="F974" s="7">
        <v>1971</v>
      </c>
      <c r="G974" s="7">
        <v>2189</v>
      </c>
      <c r="H974" s="7">
        <v>2347</v>
      </c>
      <c r="I974" s="7">
        <v>2479</v>
      </c>
      <c r="J974" s="39" t="s">
        <v>181</v>
      </c>
      <c r="K974" s="39" t="s">
        <v>181</v>
      </c>
      <c r="L974" s="39" t="s">
        <v>181</v>
      </c>
      <c r="M974" s="39" t="s">
        <v>181</v>
      </c>
      <c r="N974" s="39" t="s">
        <v>181</v>
      </c>
      <c r="O974" s="39" t="s">
        <v>181</v>
      </c>
      <c r="P974" s="39" t="s">
        <v>181</v>
      </c>
      <c r="Q974" s="39" t="s">
        <v>181</v>
      </c>
      <c r="R974" s="39" t="s">
        <v>181</v>
      </c>
      <c r="S974" s="39" t="s">
        <v>181</v>
      </c>
      <c r="T974" s="39" t="s">
        <v>181</v>
      </c>
      <c r="U974" s="39" t="s">
        <v>181</v>
      </c>
      <c r="V974" s="39" t="s">
        <v>181</v>
      </c>
      <c r="W974" s="39" t="s">
        <v>181</v>
      </c>
      <c r="X974" s="39" t="s">
        <v>181</v>
      </c>
      <c r="Y974" s="39" t="s">
        <v>181</v>
      </c>
      <c r="Z974" s="39" t="s">
        <v>181</v>
      </c>
      <c r="AA974" s="39" t="s">
        <v>181</v>
      </c>
      <c r="AB974" s="39" t="s">
        <v>181</v>
      </c>
      <c r="AC974" s="39" t="s">
        <v>181</v>
      </c>
      <c r="AD974" s="39" t="s">
        <v>181</v>
      </c>
      <c r="AE974" s="39" t="s">
        <v>181</v>
      </c>
      <c r="AF974" s="39" t="s">
        <v>181</v>
      </c>
      <c r="AG974" s="39" t="s">
        <v>181</v>
      </c>
      <c r="AH974" s="39" t="s">
        <v>181</v>
      </c>
      <c r="AI974" s="39" t="s">
        <v>181</v>
      </c>
      <c r="AJ974" s="39" t="s">
        <v>181</v>
      </c>
      <c r="AK974" s="39" t="s">
        <v>181</v>
      </c>
      <c r="AL974" s="39" t="s">
        <v>181</v>
      </c>
      <c r="AM974" s="39" t="s">
        <v>181</v>
      </c>
      <c r="AN974" s="39" t="s">
        <v>181</v>
      </c>
      <c r="AO974" s="39" t="s">
        <v>181</v>
      </c>
      <c r="AP974" s="7">
        <v>7575</v>
      </c>
      <c r="AQ974" s="7">
        <v>12690</v>
      </c>
      <c r="AR974" s="7">
        <v>13348</v>
      </c>
      <c r="AS974" s="7">
        <v>13576</v>
      </c>
      <c r="AT974" s="7">
        <v>13685</v>
      </c>
      <c r="AU974" s="7">
        <v>13755</v>
      </c>
      <c r="AV974" s="7">
        <v>13798</v>
      </c>
      <c r="AW974" s="7">
        <v>13829</v>
      </c>
      <c r="AX974" s="39" t="s">
        <v>181</v>
      </c>
      <c r="AY974" s="39" t="s">
        <v>181</v>
      </c>
      <c r="AZ974" s="39" t="s">
        <v>181</v>
      </c>
      <c r="BA974" s="39" t="s">
        <v>181</v>
      </c>
      <c r="BB974" s="39" t="s">
        <v>181</v>
      </c>
      <c r="BC974" s="39" t="s">
        <v>181</v>
      </c>
      <c r="BD974" s="39" t="s">
        <v>181</v>
      </c>
      <c r="BE974" s="39" t="s">
        <v>181</v>
      </c>
      <c r="BF974" s="39" t="s">
        <v>181</v>
      </c>
      <c r="BG974" s="39" t="s">
        <v>181</v>
      </c>
      <c r="BH974" s="39" t="s">
        <v>181</v>
      </c>
      <c r="BI974" s="39" t="s">
        <v>181</v>
      </c>
      <c r="BJ974" s="39" t="s">
        <v>181</v>
      </c>
      <c r="BK974" s="39" t="s">
        <v>181</v>
      </c>
      <c r="BL974" s="39" t="s">
        <v>181</v>
      </c>
      <c r="BM974" s="39" t="s">
        <v>181</v>
      </c>
      <c r="BN974" s="39" t="s">
        <v>181</v>
      </c>
      <c r="BO974" s="39" t="s">
        <v>181</v>
      </c>
      <c r="BP974" s="39" t="s">
        <v>181</v>
      </c>
      <c r="BQ974" s="39" t="s">
        <v>181</v>
      </c>
      <c r="BR974" s="39" t="s">
        <v>181</v>
      </c>
      <c r="BS974" s="39" t="s">
        <v>181</v>
      </c>
      <c r="BT974" s="39" t="s">
        <v>181</v>
      </c>
      <c r="BU974" s="39" t="s">
        <v>181</v>
      </c>
      <c r="BV974" s="39" t="s">
        <v>181</v>
      </c>
      <c r="BW974" s="39" t="s">
        <v>181</v>
      </c>
      <c r="BX974" s="39" t="s">
        <v>181</v>
      </c>
      <c r="BY974" s="39" t="s">
        <v>181</v>
      </c>
      <c r="BZ974" s="39" t="s">
        <v>181</v>
      </c>
      <c r="CA974" s="39" t="s">
        <v>181</v>
      </c>
      <c r="CB974" s="39" t="s">
        <v>181</v>
      </c>
      <c r="CC974" s="39" t="s">
        <v>181</v>
      </c>
      <c r="CD974" s="7">
        <v>418</v>
      </c>
      <c r="CE974" s="7">
        <v>971</v>
      </c>
      <c r="CF974" s="7">
        <v>1247</v>
      </c>
      <c r="CG974" s="7">
        <v>1388</v>
      </c>
      <c r="CH974" s="7">
        <v>1462</v>
      </c>
      <c r="CI974" s="7">
        <v>1499</v>
      </c>
      <c r="CJ974" s="7">
        <v>1531</v>
      </c>
      <c r="CK974" s="7">
        <v>1559</v>
      </c>
      <c r="CL974" s="39" t="s">
        <v>181</v>
      </c>
      <c r="CM974" s="39" t="s">
        <v>181</v>
      </c>
      <c r="CN974" s="39" t="s">
        <v>181</v>
      </c>
      <c r="CO974" s="39" t="s">
        <v>181</v>
      </c>
      <c r="CP974" s="39" t="s">
        <v>181</v>
      </c>
      <c r="CQ974" s="39" t="s">
        <v>181</v>
      </c>
      <c r="CR974" s="39" t="s">
        <v>181</v>
      </c>
      <c r="CS974" s="39" t="s">
        <v>181</v>
      </c>
      <c r="CT974" s="39" t="s">
        <v>181</v>
      </c>
      <c r="CU974" s="39" t="s">
        <v>181</v>
      </c>
      <c r="CV974" s="39" t="s">
        <v>181</v>
      </c>
      <c r="CW974" s="39" t="s">
        <v>181</v>
      </c>
      <c r="CX974" s="39" t="s">
        <v>181</v>
      </c>
      <c r="CY974" s="39" t="s">
        <v>181</v>
      </c>
      <c r="CZ974" s="39" t="s">
        <v>181</v>
      </c>
      <c r="DA974" s="39" t="s">
        <v>181</v>
      </c>
      <c r="DB974" s="39" t="s">
        <v>181</v>
      </c>
      <c r="DC974" s="39" t="s">
        <v>181</v>
      </c>
      <c r="DD974" s="39" t="s">
        <v>181</v>
      </c>
      <c r="DE974" s="39" t="s">
        <v>181</v>
      </c>
      <c r="DF974" s="39" t="s">
        <v>181</v>
      </c>
      <c r="DG974" s="39" t="s">
        <v>181</v>
      </c>
      <c r="DH974" s="39" t="s">
        <v>181</v>
      </c>
      <c r="DI974" s="39" t="s">
        <v>181</v>
      </c>
      <c r="DJ974" s="39" t="s">
        <v>181</v>
      </c>
      <c r="DK974" s="39" t="s">
        <v>181</v>
      </c>
      <c r="DL974" s="39" t="s">
        <v>181</v>
      </c>
      <c r="DM974" s="39" t="s">
        <v>181</v>
      </c>
      <c r="DN974" s="39" t="s">
        <v>181</v>
      </c>
      <c r="DO974" s="39" t="s">
        <v>181</v>
      </c>
      <c r="DP974" s="39" t="s">
        <v>181</v>
      </c>
      <c r="DQ974" s="39" t="s">
        <v>181</v>
      </c>
      <c r="DR974" s="7">
        <v>976</v>
      </c>
      <c r="DS974" s="7">
        <v>2109</v>
      </c>
      <c r="DT974" s="7">
        <v>2499</v>
      </c>
      <c r="DU974" s="7">
        <v>2762</v>
      </c>
      <c r="DV974" s="7">
        <v>2961</v>
      </c>
      <c r="DW974" s="7">
        <v>3154</v>
      </c>
      <c r="DX974" s="7">
        <v>3282</v>
      </c>
      <c r="DY974" s="7">
        <v>3362</v>
      </c>
      <c r="DZ974" s="39" t="s">
        <v>181</v>
      </c>
      <c r="EA974" s="39" t="s">
        <v>181</v>
      </c>
      <c r="EB974" s="39" t="s">
        <v>181</v>
      </c>
      <c r="EC974" s="39" t="s">
        <v>181</v>
      </c>
      <c r="ED974" s="39" t="s">
        <v>181</v>
      </c>
      <c r="EE974" s="39" t="s">
        <v>181</v>
      </c>
      <c r="EF974" s="39" t="s">
        <v>181</v>
      </c>
      <c r="EG974" s="39" t="s">
        <v>181</v>
      </c>
      <c r="EH974" s="39" t="s">
        <v>181</v>
      </c>
      <c r="EI974" s="39" t="s">
        <v>181</v>
      </c>
      <c r="EJ974" s="39" t="s">
        <v>181</v>
      </c>
      <c r="EK974" s="39" t="s">
        <v>181</v>
      </c>
      <c r="EL974" s="39" t="s">
        <v>181</v>
      </c>
      <c r="EM974" s="39" t="s">
        <v>181</v>
      </c>
      <c r="EN974" s="39" t="s">
        <v>181</v>
      </c>
      <c r="EO974" s="39" t="s">
        <v>181</v>
      </c>
      <c r="EP974" s="39" t="s">
        <v>181</v>
      </c>
      <c r="EQ974" s="39" t="s">
        <v>181</v>
      </c>
      <c r="ER974" s="39" t="s">
        <v>181</v>
      </c>
      <c r="ES974" s="39" t="s">
        <v>181</v>
      </c>
      <c r="ET974" s="39" t="s">
        <v>181</v>
      </c>
      <c r="EU974" s="39" t="s">
        <v>181</v>
      </c>
      <c r="EV974" s="39" t="s">
        <v>181</v>
      </c>
      <c r="EW974" s="39" t="s">
        <v>181</v>
      </c>
      <c r="EX974" s="39" t="s">
        <v>181</v>
      </c>
      <c r="EY974" s="39" t="s">
        <v>181</v>
      </c>
      <c r="EZ974" s="39" t="s">
        <v>181</v>
      </c>
      <c r="FA974" s="39" t="s">
        <v>181</v>
      </c>
      <c r="FB974" s="39" t="s">
        <v>181</v>
      </c>
      <c r="FC974" s="39" t="s">
        <v>181</v>
      </c>
      <c r="FD974" s="39" t="s">
        <v>181</v>
      </c>
      <c r="FE974" s="39" t="s">
        <v>181</v>
      </c>
      <c r="FF974" s="7">
        <v>14632</v>
      </c>
      <c r="FG974" s="7">
        <v>22308</v>
      </c>
      <c r="FH974" s="7">
        <v>23132</v>
      </c>
      <c r="FI974" s="7">
        <v>23419</v>
      </c>
      <c r="FJ974" s="7">
        <v>23587</v>
      </c>
      <c r="FK974" s="7">
        <v>23651</v>
      </c>
      <c r="FL974" s="7">
        <v>23691</v>
      </c>
      <c r="FM974" s="7">
        <v>23721</v>
      </c>
      <c r="FN974" s="39" t="s">
        <v>181</v>
      </c>
      <c r="FO974" s="39" t="s">
        <v>181</v>
      </c>
      <c r="FP974" s="39" t="s">
        <v>181</v>
      </c>
      <c r="FQ974" s="39" t="s">
        <v>181</v>
      </c>
      <c r="FR974" s="39" t="s">
        <v>181</v>
      </c>
      <c r="FS974" s="39" t="s">
        <v>181</v>
      </c>
      <c r="FT974" s="39" t="s">
        <v>181</v>
      </c>
      <c r="FU974" s="39" t="s">
        <v>181</v>
      </c>
      <c r="FV974" s="39" t="s">
        <v>181</v>
      </c>
      <c r="FW974" s="39" t="s">
        <v>181</v>
      </c>
      <c r="FX974" s="39" t="s">
        <v>181</v>
      </c>
      <c r="FY974" s="39" t="s">
        <v>181</v>
      </c>
      <c r="FZ974" s="39" t="s">
        <v>181</v>
      </c>
      <c r="GA974" s="39" t="s">
        <v>181</v>
      </c>
      <c r="GB974" s="39" t="s">
        <v>181</v>
      </c>
      <c r="GC974" s="39" t="s">
        <v>181</v>
      </c>
      <c r="GD974" s="39" t="s">
        <v>181</v>
      </c>
      <c r="GE974" s="39" t="s">
        <v>181</v>
      </c>
      <c r="GF974" s="39" t="s">
        <v>181</v>
      </c>
      <c r="GG974" s="39" t="s">
        <v>181</v>
      </c>
      <c r="GH974" s="39" t="s">
        <v>181</v>
      </c>
      <c r="GI974" s="39" t="s">
        <v>181</v>
      </c>
      <c r="GJ974" s="39" t="s">
        <v>181</v>
      </c>
      <c r="GK974" s="39" t="s">
        <v>181</v>
      </c>
      <c r="GL974" s="39" t="s">
        <v>181</v>
      </c>
      <c r="GM974" s="39" t="s">
        <v>181</v>
      </c>
      <c r="GN974" s="39" t="s">
        <v>181</v>
      </c>
      <c r="GO974" s="39" t="s">
        <v>181</v>
      </c>
      <c r="GP974" s="39" t="s">
        <v>181</v>
      </c>
      <c r="GQ974" s="39" t="s">
        <v>181</v>
      </c>
      <c r="GR974" s="39" t="s">
        <v>181</v>
      </c>
      <c r="GS974" s="39" t="s">
        <v>181</v>
      </c>
    </row>
    <row r="975" spans="1:201" ht="15" customHeight="1" x14ac:dyDescent="0.25">
      <c r="A975" s="11">
        <f>$A$69</f>
        <v>20203</v>
      </c>
      <c r="B975" s="7">
        <v>886</v>
      </c>
      <c r="C975" s="7">
        <v>1506</v>
      </c>
      <c r="D975" s="7">
        <v>1958</v>
      </c>
      <c r="E975" s="7">
        <v>2427</v>
      </c>
      <c r="F975" s="7">
        <v>2777</v>
      </c>
      <c r="G975" s="7">
        <v>3045</v>
      </c>
      <c r="H975" s="7">
        <v>3269</v>
      </c>
      <c r="I975" s="39" t="s">
        <v>181</v>
      </c>
      <c r="J975" s="39" t="s">
        <v>181</v>
      </c>
      <c r="K975" s="39" t="s">
        <v>181</v>
      </c>
      <c r="L975" s="39" t="s">
        <v>181</v>
      </c>
      <c r="M975" s="39" t="s">
        <v>181</v>
      </c>
      <c r="N975" s="39" t="s">
        <v>181</v>
      </c>
      <c r="O975" s="39" t="s">
        <v>181</v>
      </c>
      <c r="P975" s="39" t="s">
        <v>181</v>
      </c>
      <c r="Q975" s="39" t="s">
        <v>181</v>
      </c>
      <c r="R975" s="39" t="s">
        <v>181</v>
      </c>
      <c r="S975" s="39" t="s">
        <v>181</v>
      </c>
      <c r="T975" s="39" t="s">
        <v>181</v>
      </c>
      <c r="U975" s="39" t="s">
        <v>181</v>
      </c>
      <c r="V975" s="39" t="s">
        <v>181</v>
      </c>
      <c r="W975" s="39" t="s">
        <v>181</v>
      </c>
      <c r="X975" s="39" t="s">
        <v>181</v>
      </c>
      <c r="Y975" s="39" t="s">
        <v>181</v>
      </c>
      <c r="Z975" s="39" t="s">
        <v>181</v>
      </c>
      <c r="AA975" s="39" t="s">
        <v>181</v>
      </c>
      <c r="AB975" s="39" t="s">
        <v>181</v>
      </c>
      <c r="AC975" s="39" t="s">
        <v>181</v>
      </c>
      <c r="AD975" s="39" t="s">
        <v>181</v>
      </c>
      <c r="AE975" s="39" t="s">
        <v>181</v>
      </c>
      <c r="AF975" s="39" t="s">
        <v>181</v>
      </c>
      <c r="AG975" s="39" t="s">
        <v>181</v>
      </c>
      <c r="AH975" s="39" t="s">
        <v>181</v>
      </c>
      <c r="AI975" s="39" t="s">
        <v>181</v>
      </c>
      <c r="AJ975" s="39" t="s">
        <v>181</v>
      </c>
      <c r="AK975" s="39" t="s">
        <v>181</v>
      </c>
      <c r="AL975" s="39" t="s">
        <v>181</v>
      </c>
      <c r="AM975" s="39" t="s">
        <v>181</v>
      </c>
      <c r="AN975" s="39" t="s">
        <v>181</v>
      </c>
      <c r="AO975" s="39" t="s">
        <v>181</v>
      </c>
      <c r="AP975" s="7">
        <v>10429</v>
      </c>
      <c r="AQ975" s="7">
        <v>16595</v>
      </c>
      <c r="AR975" s="7">
        <v>17542</v>
      </c>
      <c r="AS975" s="7">
        <v>17856</v>
      </c>
      <c r="AT975" s="7">
        <v>17994</v>
      </c>
      <c r="AU975" s="7">
        <v>18065</v>
      </c>
      <c r="AV975" s="7">
        <v>18126</v>
      </c>
      <c r="AW975" s="39" t="s">
        <v>181</v>
      </c>
      <c r="AX975" s="39" t="s">
        <v>181</v>
      </c>
      <c r="AY975" s="39" t="s">
        <v>181</v>
      </c>
      <c r="AZ975" s="39" t="s">
        <v>181</v>
      </c>
      <c r="BA975" s="39" t="s">
        <v>181</v>
      </c>
      <c r="BB975" s="39" t="s">
        <v>181</v>
      </c>
      <c r="BC975" s="39" t="s">
        <v>181</v>
      </c>
      <c r="BD975" s="39" t="s">
        <v>181</v>
      </c>
      <c r="BE975" s="39" t="s">
        <v>181</v>
      </c>
      <c r="BF975" s="39" t="s">
        <v>181</v>
      </c>
      <c r="BG975" s="39" t="s">
        <v>181</v>
      </c>
      <c r="BH975" s="39" t="s">
        <v>181</v>
      </c>
      <c r="BI975" s="39" t="s">
        <v>181</v>
      </c>
      <c r="BJ975" s="39" t="s">
        <v>181</v>
      </c>
      <c r="BK975" s="39" t="s">
        <v>181</v>
      </c>
      <c r="BL975" s="39" t="s">
        <v>181</v>
      </c>
      <c r="BM975" s="39" t="s">
        <v>181</v>
      </c>
      <c r="BN975" s="39" t="s">
        <v>181</v>
      </c>
      <c r="BO975" s="39" t="s">
        <v>181</v>
      </c>
      <c r="BP975" s="39" t="s">
        <v>181</v>
      </c>
      <c r="BQ975" s="39" t="s">
        <v>181</v>
      </c>
      <c r="BR975" s="39" t="s">
        <v>181</v>
      </c>
      <c r="BS975" s="39" t="s">
        <v>181</v>
      </c>
      <c r="BT975" s="39" t="s">
        <v>181</v>
      </c>
      <c r="BU975" s="39" t="s">
        <v>181</v>
      </c>
      <c r="BV975" s="39" t="s">
        <v>181</v>
      </c>
      <c r="BW975" s="39" t="s">
        <v>181</v>
      </c>
      <c r="BX975" s="39" t="s">
        <v>181</v>
      </c>
      <c r="BY975" s="39" t="s">
        <v>181</v>
      </c>
      <c r="BZ975" s="39" t="s">
        <v>181</v>
      </c>
      <c r="CA975" s="39" t="s">
        <v>181</v>
      </c>
      <c r="CB975" s="39" t="s">
        <v>181</v>
      </c>
      <c r="CC975" s="39" t="s">
        <v>181</v>
      </c>
      <c r="CD975" s="7">
        <v>612</v>
      </c>
      <c r="CE975" s="7">
        <v>1390</v>
      </c>
      <c r="CF975" s="7">
        <v>1752</v>
      </c>
      <c r="CG975" s="7">
        <v>1961</v>
      </c>
      <c r="CH975" s="7">
        <v>2065</v>
      </c>
      <c r="CI975" s="7">
        <v>2131</v>
      </c>
      <c r="CJ975" s="7">
        <v>2174</v>
      </c>
      <c r="CK975" s="39" t="s">
        <v>181</v>
      </c>
      <c r="CL975" s="39" t="s">
        <v>181</v>
      </c>
      <c r="CM975" s="39" t="s">
        <v>181</v>
      </c>
      <c r="CN975" s="39" t="s">
        <v>181</v>
      </c>
      <c r="CO975" s="39" t="s">
        <v>181</v>
      </c>
      <c r="CP975" s="39" t="s">
        <v>181</v>
      </c>
      <c r="CQ975" s="39" t="s">
        <v>181</v>
      </c>
      <c r="CR975" s="39" t="s">
        <v>181</v>
      </c>
      <c r="CS975" s="39" t="s">
        <v>181</v>
      </c>
      <c r="CT975" s="39" t="s">
        <v>181</v>
      </c>
      <c r="CU975" s="39" t="s">
        <v>181</v>
      </c>
      <c r="CV975" s="39" t="s">
        <v>181</v>
      </c>
      <c r="CW975" s="39" t="s">
        <v>181</v>
      </c>
      <c r="CX975" s="39" t="s">
        <v>181</v>
      </c>
      <c r="CY975" s="39" t="s">
        <v>181</v>
      </c>
      <c r="CZ975" s="39" t="s">
        <v>181</v>
      </c>
      <c r="DA975" s="39" t="s">
        <v>181</v>
      </c>
      <c r="DB975" s="39" t="s">
        <v>181</v>
      </c>
      <c r="DC975" s="39" t="s">
        <v>181</v>
      </c>
      <c r="DD975" s="39" t="s">
        <v>181</v>
      </c>
      <c r="DE975" s="39" t="s">
        <v>181</v>
      </c>
      <c r="DF975" s="39" t="s">
        <v>181</v>
      </c>
      <c r="DG975" s="39" t="s">
        <v>181</v>
      </c>
      <c r="DH975" s="39" t="s">
        <v>181</v>
      </c>
      <c r="DI975" s="39" t="s">
        <v>181</v>
      </c>
      <c r="DJ975" s="39" t="s">
        <v>181</v>
      </c>
      <c r="DK975" s="39" t="s">
        <v>181</v>
      </c>
      <c r="DL975" s="39" t="s">
        <v>181</v>
      </c>
      <c r="DM975" s="39" t="s">
        <v>181</v>
      </c>
      <c r="DN975" s="39" t="s">
        <v>181</v>
      </c>
      <c r="DO975" s="39" t="s">
        <v>181</v>
      </c>
      <c r="DP975" s="39" t="s">
        <v>181</v>
      </c>
      <c r="DQ975" s="39" t="s">
        <v>181</v>
      </c>
      <c r="DR975" s="7">
        <v>1429</v>
      </c>
      <c r="DS975" s="7">
        <v>2831</v>
      </c>
      <c r="DT975" s="7">
        <v>3401</v>
      </c>
      <c r="DU975" s="7">
        <v>3829</v>
      </c>
      <c r="DV975" s="7">
        <v>4162</v>
      </c>
      <c r="DW975" s="7">
        <v>4453</v>
      </c>
      <c r="DX975" s="7">
        <v>4605</v>
      </c>
      <c r="DY975" s="39" t="s">
        <v>181</v>
      </c>
      <c r="DZ975" s="39" t="s">
        <v>181</v>
      </c>
      <c r="EA975" s="39" t="s">
        <v>181</v>
      </c>
      <c r="EB975" s="39" t="s">
        <v>181</v>
      </c>
      <c r="EC975" s="39" t="s">
        <v>181</v>
      </c>
      <c r="ED975" s="39" t="s">
        <v>181</v>
      </c>
      <c r="EE975" s="39" t="s">
        <v>181</v>
      </c>
      <c r="EF975" s="39" t="s">
        <v>181</v>
      </c>
      <c r="EG975" s="39" t="s">
        <v>181</v>
      </c>
      <c r="EH975" s="39" t="s">
        <v>181</v>
      </c>
      <c r="EI975" s="39" t="s">
        <v>181</v>
      </c>
      <c r="EJ975" s="39" t="s">
        <v>181</v>
      </c>
      <c r="EK975" s="39" t="s">
        <v>181</v>
      </c>
      <c r="EL975" s="39" t="s">
        <v>181</v>
      </c>
      <c r="EM975" s="39" t="s">
        <v>181</v>
      </c>
      <c r="EN975" s="39" t="s">
        <v>181</v>
      </c>
      <c r="EO975" s="39" t="s">
        <v>181</v>
      </c>
      <c r="EP975" s="39" t="s">
        <v>181</v>
      </c>
      <c r="EQ975" s="39" t="s">
        <v>181</v>
      </c>
      <c r="ER975" s="39" t="s">
        <v>181</v>
      </c>
      <c r="ES975" s="39" t="s">
        <v>181</v>
      </c>
      <c r="ET975" s="39" t="s">
        <v>181</v>
      </c>
      <c r="EU975" s="39" t="s">
        <v>181</v>
      </c>
      <c r="EV975" s="39" t="s">
        <v>181</v>
      </c>
      <c r="EW975" s="39" t="s">
        <v>181</v>
      </c>
      <c r="EX975" s="39" t="s">
        <v>181</v>
      </c>
      <c r="EY975" s="39" t="s">
        <v>181</v>
      </c>
      <c r="EZ975" s="39" t="s">
        <v>181</v>
      </c>
      <c r="FA975" s="39" t="s">
        <v>181</v>
      </c>
      <c r="FB975" s="39" t="s">
        <v>181</v>
      </c>
      <c r="FC975" s="39" t="s">
        <v>181</v>
      </c>
      <c r="FD975" s="39" t="s">
        <v>181</v>
      </c>
      <c r="FE975" s="39" t="s">
        <v>181</v>
      </c>
      <c r="FF975" s="7">
        <v>18271</v>
      </c>
      <c r="FG975" s="7">
        <v>25389</v>
      </c>
      <c r="FH975" s="7">
        <v>26175</v>
      </c>
      <c r="FI975" s="7">
        <v>26467</v>
      </c>
      <c r="FJ975" s="7">
        <v>26620</v>
      </c>
      <c r="FK975" s="7">
        <v>26696</v>
      </c>
      <c r="FL975" s="7">
        <v>26755</v>
      </c>
      <c r="FM975" s="39" t="s">
        <v>181</v>
      </c>
      <c r="FN975" s="39" t="s">
        <v>181</v>
      </c>
      <c r="FO975" s="39" t="s">
        <v>181</v>
      </c>
      <c r="FP975" s="39" t="s">
        <v>181</v>
      </c>
      <c r="FQ975" s="39" t="s">
        <v>181</v>
      </c>
      <c r="FR975" s="39" t="s">
        <v>181</v>
      </c>
      <c r="FS975" s="39" t="s">
        <v>181</v>
      </c>
      <c r="FT975" s="39" t="s">
        <v>181</v>
      </c>
      <c r="FU975" s="39" t="s">
        <v>181</v>
      </c>
      <c r="FV975" s="39" t="s">
        <v>181</v>
      </c>
      <c r="FW975" s="39" t="s">
        <v>181</v>
      </c>
      <c r="FX975" s="39" t="s">
        <v>181</v>
      </c>
      <c r="FY975" s="39" t="s">
        <v>181</v>
      </c>
      <c r="FZ975" s="39" t="s">
        <v>181</v>
      </c>
      <c r="GA975" s="39" t="s">
        <v>181</v>
      </c>
      <c r="GB975" s="39" t="s">
        <v>181</v>
      </c>
      <c r="GC975" s="39" t="s">
        <v>181</v>
      </c>
      <c r="GD975" s="39" t="s">
        <v>181</v>
      </c>
      <c r="GE975" s="39" t="s">
        <v>181</v>
      </c>
      <c r="GF975" s="39" t="s">
        <v>181</v>
      </c>
      <c r="GG975" s="39" t="s">
        <v>181</v>
      </c>
      <c r="GH975" s="39" t="s">
        <v>181</v>
      </c>
      <c r="GI975" s="39" t="s">
        <v>181</v>
      </c>
      <c r="GJ975" s="39" t="s">
        <v>181</v>
      </c>
      <c r="GK975" s="39" t="s">
        <v>181</v>
      </c>
      <c r="GL975" s="39" t="s">
        <v>181</v>
      </c>
      <c r="GM975" s="39" t="s">
        <v>181</v>
      </c>
      <c r="GN975" s="39" t="s">
        <v>181</v>
      </c>
      <c r="GO975" s="39" t="s">
        <v>181</v>
      </c>
      <c r="GP975" s="39" t="s">
        <v>181</v>
      </c>
      <c r="GQ975" s="39" t="s">
        <v>181</v>
      </c>
      <c r="GR975" s="39" t="s">
        <v>181</v>
      </c>
      <c r="GS975" s="39" t="s">
        <v>181</v>
      </c>
    </row>
    <row r="976" spans="1:201" ht="15" customHeight="1" x14ac:dyDescent="0.25">
      <c r="A976" s="11">
        <f>$A$70</f>
        <v>20204</v>
      </c>
      <c r="B976" s="7">
        <v>913</v>
      </c>
      <c r="C976" s="7">
        <v>1554</v>
      </c>
      <c r="D976" s="7">
        <v>2028</v>
      </c>
      <c r="E976" s="7">
        <v>2529</v>
      </c>
      <c r="F976" s="7">
        <v>2911</v>
      </c>
      <c r="G976" s="7">
        <v>3192</v>
      </c>
      <c r="H976" s="39" t="s">
        <v>181</v>
      </c>
      <c r="I976" s="39" t="s">
        <v>181</v>
      </c>
      <c r="J976" s="39" t="s">
        <v>181</v>
      </c>
      <c r="K976" s="39" t="s">
        <v>181</v>
      </c>
      <c r="L976" s="39" t="s">
        <v>181</v>
      </c>
      <c r="M976" s="39" t="s">
        <v>181</v>
      </c>
      <c r="N976" s="39" t="s">
        <v>181</v>
      </c>
      <c r="O976" s="39" t="s">
        <v>181</v>
      </c>
      <c r="P976" s="39" t="s">
        <v>181</v>
      </c>
      <c r="Q976" s="39" t="s">
        <v>181</v>
      </c>
      <c r="R976" s="39" t="s">
        <v>181</v>
      </c>
      <c r="S976" s="39" t="s">
        <v>181</v>
      </c>
      <c r="T976" s="39" t="s">
        <v>181</v>
      </c>
      <c r="U976" s="39" t="s">
        <v>181</v>
      </c>
      <c r="V976" s="39" t="s">
        <v>181</v>
      </c>
      <c r="W976" s="39" t="s">
        <v>181</v>
      </c>
      <c r="X976" s="39" t="s">
        <v>181</v>
      </c>
      <c r="Y976" s="39" t="s">
        <v>181</v>
      </c>
      <c r="Z976" s="39" t="s">
        <v>181</v>
      </c>
      <c r="AA976" s="39" t="s">
        <v>181</v>
      </c>
      <c r="AB976" s="39" t="s">
        <v>181</v>
      </c>
      <c r="AC976" s="39" t="s">
        <v>181</v>
      </c>
      <c r="AD976" s="39" t="s">
        <v>181</v>
      </c>
      <c r="AE976" s="39" t="s">
        <v>181</v>
      </c>
      <c r="AF976" s="39" t="s">
        <v>181</v>
      </c>
      <c r="AG976" s="39" t="s">
        <v>181</v>
      </c>
      <c r="AH976" s="39" t="s">
        <v>181</v>
      </c>
      <c r="AI976" s="39" t="s">
        <v>181</v>
      </c>
      <c r="AJ976" s="39" t="s">
        <v>181</v>
      </c>
      <c r="AK976" s="39" t="s">
        <v>181</v>
      </c>
      <c r="AL976" s="39" t="s">
        <v>181</v>
      </c>
      <c r="AM976" s="39" t="s">
        <v>181</v>
      </c>
      <c r="AN976" s="39" t="s">
        <v>181</v>
      </c>
      <c r="AO976" s="39" t="s">
        <v>181</v>
      </c>
      <c r="AP976" s="7">
        <v>10040</v>
      </c>
      <c r="AQ976" s="7">
        <v>16655</v>
      </c>
      <c r="AR976" s="7">
        <v>17690</v>
      </c>
      <c r="AS976" s="7">
        <v>18042</v>
      </c>
      <c r="AT976" s="7">
        <v>18217</v>
      </c>
      <c r="AU976" s="7">
        <v>18299</v>
      </c>
      <c r="AV976" s="39" t="s">
        <v>181</v>
      </c>
      <c r="AW976" s="39" t="s">
        <v>181</v>
      </c>
      <c r="AX976" s="39" t="s">
        <v>181</v>
      </c>
      <c r="AY976" s="39" t="s">
        <v>181</v>
      </c>
      <c r="AZ976" s="39" t="s">
        <v>181</v>
      </c>
      <c r="BA976" s="39" t="s">
        <v>181</v>
      </c>
      <c r="BB976" s="39" t="s">
        <v>181</v>
      </c>
      <c r="BC976" s="39" t="s">
        <v>181</v>
      </c>
      <c r="BD976" s="39" t="s">
        <v>181</v>
      </c>
      <c r="BE976" s="39" t="s">
        <v>181</v>
      </c>
      <c r="BF976" s="39" t="s">
        <v>181</v>
      </c>
      <c r="BG976" s="39" t="s">
        <v>181</v>
      </c>
      <c r="BH976" s="39" t="s">
        <v>181</v>
      </c>
      <c r="BI976" s="39" t="s">
        <v>181</v>
      </c>
      <c r="BJ976" s="39" t="s">
        <v>181</v>
      </c>
      <c r="BK976" s="39" t="s">
        <v>181</v>
      </c>
      <c r="BL976" s="39" t="s">
        <v>181</v>
      </c>
      <c r="BM976" s="39" t="s">
        <v>181</v>
      </c>
      <c r="BN976" s="39" t="s">
        <v>181</v>
      </c>
      <c r="BO976" s="39" t="s">
        <v>181</v>
      </c>
      <c r="BP976" s="39" t="s">
        <v>181</v>
      </c>
      <c r="BQ976" s="39" t="s">
        <v>181</v>
      </c>
      <c r="BR976" s="39" t="s">
        <v>181</v>
      </c>
      <c r="BS976" s="39" t="s">
        <v>181</v>
      </c>
      <c r="BT976" s="39" t="s">
        <v>181</v>
      </c>
      <c r="BU976" s="39" t="s">
        <v>181</v>
      </c>
      <c r="BV976" s="39" t="s">
        <v>181</v>
      </c>
      <c r="BW976" s="39" t="s">
        <v>181</v>
      </c>
      <c r="BX976" s="39" t="s">
        <v>181</v>
      </c>
      <c r="BY976" s="39" t="s">
        <v>181</v>
      </c>
      <c r="BZ976" s="39" t="s">
        <v>181</v>
      </c>
      <c r="CA976" s="39" t="s">
        <v>181</v>
      </c>
      <c r="CB976" s="39" t="s">
        <v>181</v>
      </c>
      <c r="CC976" s="39" t="s">
        <v>181</v>
      </c>
      <c r="CD976" s="7">
        <v>717</v>
      </c>
      <c r="CE976" s="7">
        <v>1466</v>
      </c>
      <c r="CF976" s="7">
        <v>1866</v>
      </c>
      <c r="CG976" s="7">
        <v>2088</v>
      </c>
      <c r="CH976" s="7">
        <v>2208</v>
      </c>
      <c r="CI976" s="7">
        <v>2292</v>
      </c>
      <c r="CJ976" s="39" t="s">
        <v>181</v>
      </c>
      <c r="CK976" s="39" t="s">
        <v>181</v>
      </c>
      <c r="CL976" s="39" t="s">
        <v>181</v>
      </c>
      <c r="CM976" s="39" t="s">
        <v>181</v>
      </c>
      <c r="CN976" s="39" t="s">
        <v>181</v>
      </c>
      <c r="CO976" s="39" t="s">
        <v>181</v>
      </c>
      <c r="CP976" s="39" t="s">
        <v>181</v>
      </c>
      <c r="CQ976" s="39" t="s">
        <v>181</v>
      </c>
      <c r="CR976" s="39" t="s">
        <v>181</v>
      </c>
      <c r="CS976" s="39" t="s">
        <v>181</v>
      </c>
      <c r="CT976" s="39" t="s">
        <v>181</v>
      </c>
      <c r="CU976" s="39" t="s">
        <v>181</v>
      </c>
      <c r="CV976" s="39" t="s">
        <v>181</v>
      </c>
      <c r="CW976" s="39" t="s">
        <v>181</v>
      </c>
      <c r="CX976" s="39" t="s">
        <v>181</v>
      </c>
      <c r="CY976" s="39" t="s">
        <v>181</v>
      </c>
      <c r="CZ976" s="39" t="s">
        <v>181</v>
      </c>
      <c r="DA976" s="39" t="s">
        <v>181</v>
      </c>
      <c r="DB976" s="39" t="s">
        <v>181</v>
      </c>
      <c r="DC976" s="39" t="s">
        <v>181</v>
      </c>
      <c r="DD976" s="39" t="s">
        <v>181</v>
      </c>
      <c r="DE976" s="39" t="s">
        <v>181</v>
      </c>
      <c r="DF976" s="39" t="s">
        <v>181</v>
      </c>
      <c r="DG976" s="39" t="s">
        <v>181</v>
      </c>
      <c r="DH976" s="39" t="s">
        <v>181</v>
      </c>
      <c r="DI976" s="39" t="s">
        <v>181</v>
      </c>
      <c r="DJ976" s="39" t="s">
        <v>181</v>
      </c>
      <c r="DK976" s="39" t="s">
        <v>181</v>
      </c>
      <c r="DL976" s="39" t="s">
        <v>181</v>
      </c>
      <c r="DM976" s="39" t="s">
        <v>181</v>
      </c>
      <c r="DN976" s="39" t="s">
        <v>181</v>
      </c>
      <c r="DO976" s="39" t="s">
        <v>181</v>
      </c>
      <c r="DP976" s="39" t="s">
        <v>181</v>
      </c>
      <c r="DQ976" s="39" t="s">
        <v>181</v>
      </c>
      <c r="DR976" s="7">
        <v>1271</v>
      </c>
      <c r="DS976" s="7">
        <v>2792</v>
      </c>
      <c r="DT976" s="7">
        <v>3337</v>
      </c>
      <c r="DU976" s="7">
        <v>3769</v>
      </c>
      <c r="DV976" s="7">
        <v>4152</v>
      </c>
      <c r="DW976" s="7">
        <v>4394</v>
      </c>
      <c r="DX976" s="39" t="s">
        <v>181</v>
      </c>
      <c r="DY976" s="39" t="s">
        <v>181</v>
      </c>
      <c r="DZ976" s="39" t="s">
        <v>181</v>
      </c>
      <c r="EA976" s="39" t="s">
        <v>181</v>
      </c>
      <c r="EB976" s="39" t="s">
        <v>181</v>
      </c>
      <c r="EC976" s="39" t="s">
        <v>181</v>
      </c>
      <c r="ED976" s="39" t="s">
        <v>181</v>
      </c>
      <c r="EE976" s="39" t="s">
        <v>181</v>
      </c>
      <c r="EF976" s="39" t="s">
        <v>181</v>
      </c>
      <c r="EG976" s="39" t="s">
        <v>181</v>
      </c>
      <c r="EH976" s="39" t="s">
        <v>181</v>
      </c>
      <c r="EI976" s="39" t="s">
        <v>181</v>
      </c>
      <c r="EJ976" s="39" t="s">
        <v>181</v>
      </c>
      <c r="EK976" s="39" t="s">
        <v>181</v>
      </c>
      <c r="EL976" s="39" t="s">
        <v>181</v>
      </c>
      <c r="EM976" s="39" t="s">
        <v>181</v>
      </c>
      <c r="EN976" s="39" t="s">
        <v>181</v>
      </c>
      <c r="EO976" s="39" t="s">
        <v>181</v>
      </c>
      <c r="EP976" s="39" t="s">
        <v>181</v>
      </c>
      <c r="EQ976" s="39" t="s">
        <v>181</v>
      </c>
      <c r="ER976" s="39" t="s">
        <v>181</v>
      </c>
      <c r="ES976" s="39" t="s">
        <v>181</v>
      </c>
      <c r="ET976" s="39" t="s">
        <v>181</v>
      </c>
      <c r="EU976" s="39" t="s">
        <v>181</v>
      </c>
      <c r="EV976" s="39" t="s">
        <v>181</v>
      </c>
      <c r="EW976" s="39" t="s">
        <v>181</v>
      </c>
      <c r="EX976" s="39" t="s">
        <v>181</v>
      </c>
      <c r="EY976" s="39" t="s">
        <v>181</v>
      </c>
      <c r="EZ976" s="39" t="s">
        <v>181</v>
      </c>
      <c r="FA976" s="39" t="s">
        <v>181</v>
      </c>
      <c r="FB976" s="39" t="s">
        <v>181</v>
      </c>
      <c r="FC976" s="39" t="s">
        <v>181</v>
      </c>
      <c r="FD976" s="39" t="s">
        <v>181</v>
      </c>
      <c r="FE976" s="39" t="s">
        <v>181</v>
      </c>
      <c r="FF976" s="7">
        <v>17110</v>
      </c>
      <c r="FG976" s="7">
        <v>23325</v>
      </c>
      <c r="FH976" s="7">
        <v>24036</v>
      </c>
      <c r="FI976" s="7">
        <v>24290</v>
      </c>
      <c r="FJ976" s="7">
        <v>24411</v>
      </c>
      <c r="FK976" s="7">
        <v>24487</v>
      </c>
      <c r="FL976" s="39" t="s">
        <v>181</v>
      </c>
      <c r="FM976" s="39" t="s">
        <v>181</v>
      </c>
      <c r="FN976" s="39" t="s">
        <v>181</v>
      </c>
      <c r="FO976" s="39" t="s">
        <v>181</v>
      </c>
      <c r="FP976" s="39" t="s">
        <v>181</v>
      </c>
      <c r="FQ976" s="39" t="s">
        <v>181</v>
      </c>
      <c r="FR976" s="39" t="s">
        <v>181</v>
      </c>
      <c r="FS976" s="39" t="s">
        <v>181</v>
      </c>
      <c r="FT976" s="39" t="s">
        <v>181</v>
      </c>
      <c r="FU976" s="39" t="s">
        <v>181</v>
      </c>
      <c r="FV976" s="39" t="s">
        <v>181</v>
      </c>
      <c r="FW976" s="39" t="s">
        <v>181</v>
      </c>
      <c r="FX976" s="39" t="s">
        <v>181</v>
      </c>
      <c r="FY976" s="39" t="s">
        <v>181</v>
      </c>
      <c r="FZ976" s="39" t="s">
        <v>181</v>
      </c>
      <c r="GA976" s="39" t="s">
        <v>181</v>
      </c>
      <c r="GB976" s="39" t="s">
        <v>181</v>
      </c>
      <c r="GC976" s="39" t="s">
        <v>181</v>
      </c>
      <c r="GD976" s="39" t="s">
        <v>181</v>
      </c>
      <c r="GE976" s="39" t="s">
        <v>181</v>
      </c>
      <c r="GF976" s="39" t="s">
        <v>181</v>
      </c>
      <c r="GG976" s="39" t="s">
        <v>181</v>
      </c>
      <c r="GH976" s="39" t="s">
        <v>181</v>
      </c>
      <c r="GI976" s="39" t="s">
        <v>181</v>
      </c>
      <c r="GJ976" s="39" t="s">
        <v>181</v>
      </c>
      <c r="GK976" s="39" t="s">
        <v>181</v>
      </c>
      <c r="GL976" s="39" t="s">
        <v>181</v>
      </c>
      <c r="GM976" s="39" t="s">
        <v>181</v>
      </c>
      <c r="GN976" s="39" t="s">
        <v>181</v>
      </c>
      <c r="GO976" s="39" t="s">
        <v>181</v>
      </c>
      <c r="GP976" s="39" t="s">
        <v>181</v>
      </c>
      <c r="GQ976" s="39" t="s">
        <v>181</v>
      </c>
      <c r="GR976" s="39" t="s">
        <v>181</v>
      </c>
      <c r="GS976" s="39" t="s">
        <v>181</v>
      </c>
    </row>
    <row r="977" spans="1:201" ht="15" customHeight="1" x14ac:dyDescent="0.25">
      <c r="A977" s="11">
        <f>$A$71</f>
        <v>20211</v>
      </c>
      <c r="B977" s="7">
        <v>846</v>
      </c>
      <c r="C977" s="7">
        <v>1481</v>
      </c>
      <c r="D977" s="7">
        <v>1923</v>
      </c>
      <c r="E977" s="7">
        <v>2407</v>
      </c>
      <c r="F977" s="7">
        <v>2797</v>
      </c>
      <c r="G977" s="39" t="s">
        <v>181</v>
      </c>
      <c r="H977" s="39" t="s">
        <v>181</v>
      </c>
      <c r="I977" s="39" t="s">
        <v>181</v>
      </c>
      <c r="J977" s="39" t="s">
        <v>181</v>
      </c>
      <c r="K977" s="39" t="s">
        <v>181</v>
      </c>
      <c r="L977" s="39" t="s">
        <v>181</v>
      </c>
      <c r="M977" s="39" t="s">
        <v>181</v>
      </c>
      <c r="N977" s="39" t="s">
        <v>181</v>
      </c>
      <c r="O977" s="39" t="s">
        <v>181</v>
      </c>
      <c r="P977" s="39" t="s">
        <v>181</v>
      </c>
      <c r="Q977" s="39" t="s">
        <v>181</v>
      </c>
      <c r="R977" s="39" t="s">
        <v>181</v>
      </c>
      <c r="S977" s="39" t="s">
        <v>181</v>
      </c>
      <c r="T977" s="39" t="s">
        <v>181</v>
      </c>
      <c r="U977" s="39" t="s">
        <v>181</v>
      </c>
      <c r="V977" s="39" t="s">
        <v>181</v>
      </c>
      <c r="W977" s="39" t="s">
        <v>181</v>
      </c>
      <c r="X977" s="39" t="s">
        <v>181</v>
      </c>
      <c r="Y977" s="39" t="s">
        <v>181</v>
      </c>
      <c r="Z977" s="39" t="s">
        <v>181</v>
      </c>
      <c r="AA977" s="39" t="s">
        <v>181</v>
      </c>
      <c r="AB977" s="39" t="s">
        <v>181</v>
      </c>
      <c r="AC977" s="39" t="s">
        <v>181</v>
      </c>
      <c r="AD977" s="39" t="s">
        <v>181</v>
      </c>
      <c r="AE977" s="39" t="s">
        <v>181</v>
      </c>
      <c r="AF977" s="39" t="s">
        <v>181</v>
      </c>
      <c r="AG977" s="39" t="s">
        <v>181</v>
      </c>
      <c r="AH977" s="39" t="s">
        <v>181</v>
      </c>
      <c r="AI977" s="39" t="s">
        <v>181</v>
      </c>
      <c r="AJ977" s="39" t="s">
        <v>181</v>
      </c>
      <c r="AK977" s="39" t="s">
        <v>181</v>
      </c>
      <c r="AL977" s="39" t="s">
        <v>181</v>
      </c>
      <c r="AM977" s="39" t="s">
        <v>181</v>
      </c>
      <c r="AN977" s="39" t="s">
        <v>181</v>
      </c>
      <c r="AO977" s="39" t="s">
        <v>181</v>
      </c>
      <c r="AP977" s="7">
        <v>9261</v>
      </c>
      <c r="AQ977" s="7">
        <v>15756</v>
      </c>
      <c r="AR977" s="7">
        <v>16845</v>
      </c>
      <c r="AS977" s="7">
        <v>17148</v>
      </c>
      <c r="AT977" s="7">
        <v>17320</v>
      </c>
      <c r="AU977" s="39" t="s">
        <v>181</v>
      </c>
      <c r="AV977" s="39" t="s">
        <v>181</v>
      </c>
      <c r="AW977" s="39" t="s">
        <v>181</v>
      </c>
      <c r="AX977" s="39" t="s">
        <v>181</v>
      </c>
      <c r="AY977" s="39" t="s">
        <v>181</v>
      </c>
      <c r="AZ977" s="39" t="s">
        <v>181</v>
      </c>
      <c r="BA977" s="39" t="s">
        <v>181</v>
      </c>
      <c r="BB977" s="39" t="s">
        <v>181</v>
      </c>
      <c r="BC977" s="39" t="s">
        <v>181</v>
      </c>
      <c r="BD977" s="39" t="s">
        <v>181</v>
      </c>
      <c r="BE977" s="39" t="s">
        <v>181</v>
      </c>
      <c r="BF977" s="39" t="s">
        <v>181</v>
      </c>
      <c r="BG977" s="39" t="s">
        <v>181</v>
      </c>
      <c r="BH977" s="39" t="s">
        <v>181</v>
      </c>
      <c r="BI977" s="39" t="s">
        <v>181</v>
      </c>
      <c r="BJ977" s="39" t="s">
        <v>181</v>
      </c>
      <c r="BK977" s="39" t="s">
        <v>181</v>
      </c>
      <c r="BL977" s="39" t="s">
        <v>181</v>
      </c>
      <c r="BM977" s="39" t="s">
        <v>181</v>
      </c>
      <c r="BN977" s="39" t="s">
        <v>181</v>
      </c>
      <c r="BO977" s="39" t="s">
        <v>181</v>
      </c>
      <c r="BP977" s="39" t="s">
        <v>181</v>
      </c>
      <c r="BQ977" s="39" t="s">
        <v>181</v>
      </c>
      <c r="BR977" s="39" t="s">
        <v>181</v>
      </c>
      <c r="BS977" s="39" t="s">
        <v>181</v>
      </c>
      <c r="BT977" s="39" t="s">
        <v>181</v>
      </c>
      <c r="BU977" s="39" t="s">
        <v>181</v>
      </c>
      <c r="BV977" s="39" t="s">
        <v>181</v>
      </c>
      <c r="BW977" s="39" t="s">
        <v>181</v>
      </c>
      <c r="BX977" s="39" t="s">
        <v>181</v>
      </c>
      <c r="BY977" s="39" t="s">
        <v>181</v>
      </c>
      <c r="BZ977" s="39" t="s">
        <v>181</v>
      </c>
      <c r="CA977" s="39" t="s">
        <v>181</v>
      </c>
      <c r="CB977" s="39" t="s">
        <v>181</v>
      </c>
      <c r="CC977" s="39" t="s">
        <v>181</v>
      </c>
      <c r="CD977" s="7">
        <v>520</v>
      </c>
      <c r="CE977" s="7">
        <v>1319</v>
      </c>
      <c r="CF977" s="7">
        <v>1669</v>
      </c>
      <c r="CG977" s="7">
        <v>1912</v>
      </c>
      <c r="CH977" s="7">
        <v>2035</v>
      </c>
      <c r="CI977" s="39" t="s">
        <v>181</v>
      </c>
      <c r="CJ977" s="39" t="s">
        <v>181</v>
      </c>
      <c r="CK977" s="39" t="s">
        <v>181</v>
      </c>
      <c r="CL977" s="39" t="s">
        <v>181</v>
      </c>
      <c r="CM977" s="39" t="s">
        <v>181</v>
      </c>
      <c r="CN977" s="39" t="s">
        <v>181</v>
      </c>
      <c r="CO977" s="39" t="s">
        <v>181</v>
      </c>
      <c r="CP977" s="39" t="s">
        <v>181</v>
      </c>
      <c r="CQ977" s="39" t="s">
        <v>181</v>
      </c>
      <c r="CR977" s="39" t="s">
        <v>181</v>
      </c>
      <c r="CS977" s="39" t="s">
        <v>181</v>
      </c>
      <c r="CT977" s="39" t="s">
        <v>181</v>
      </c>
      <c r="CU977" s="39" t="s">
        <v>181</v>
      </c>
      <c r="CV977" s="39" t="s">
        <v>181</v>
      </c>
      <c r="CW977" s="39" t="s">
        <v>181</v>
      </c>
      <c r="CX977" s="39" t="s">
        <v>181</v>
      </c>
      <c r="CY977" s="39" t="s">
        <v>181</v>
      </c>
      <c r="CZ977" s="39" t="s">
        <v>181</v>
      </c>
      <c r="DA977" s="39" t="s">
        <v>181</v>
      </c>
      <c r="DB977" s="39" t="s">
        <v>181</v>
      </c>
      <c r="DC977" s="39" t="s">
        <v>181</v>
      </c>
      <c r="DD977" s="39" t="s">
        <v>181</v>
      </c>
      <c r="DE977" s="39" t="s">
        <v>181</v>
      </c>
      <c r="DF977" s="39" t="s">
        <v>181</v>
      </c>
      <c r="DG977" s="39" t="s">
        <v>181</v>
      </c>
      <c r="DH977" s="39" t="s">
        <v>181</v>
      </c>
      <c r="DI977" s="39" t="s">
        <v>181</v>
      </c>
      <c r="DJ977" s="39" t="s">
        <v>181</v>
      </c>
      <c r="DK977" s="39" t="s">
        <v>181</v>
      </c>
      <c r="DL977" s="39" t="s">
        <v>181</v>
      </c>
      <c r="DM977" s="39" t="s">
        <v>181</v>
      </c>
      <c r="DN977" s="39" t="s">
        <v>181</v>
      </c>
      <c r="DO977" s="39" t="s">
        <v>181</v>
      </c>
      <c r="DP977" s="39" t="s">
        <v>181</v>
      </c>
      <c r="DQ977" s="39" t="s">
        <v>181</v>
      </c>
      <c r="DR977" s="7">
        <v>1224</v>
      </c>
      <c r="DS977" s="7">
        <v>2566</v>
      </c>
      <c r="DT977" s="7">
        <v>3078</v>
      </c>
      <c r="DU977" s="7">
        <v>3539</v>
      </c>
      <c r="DV977" s="7">
        <v>3879</v>
      </c>
      <c r="DW977" s="39" t="s">
        <v>181</v>
      </c>
      <c r="DX977" s="39" t="s">
        <v>181</v>
      </c>
      <c r="DY977" s="39" t="s">
        <v>181</v>
      </c>
      <c r="DZ977" s="39" t="s">
        <v>181</v>
      </c>
      <c r="EA977" s="39" t="s">
        <v>181</v>
      </c>
      <c r="EB977" s="39" t="s">
        <v>181</v>
      </c>
      <c r="EC977" s="39" t="s">
        <v>181</v>
      </c>
      <c r="ED977" s="39" t="s">
        <v>181</v>
      </c>
      <c r="EE977" s="39" t="s">
        <v>181</v>
      </c>
      <c r="EF977" s="39" t="s">
        <v>181</v>
      </c>
      <c r="EG977" s="39" t="s">
        <v>181</v>
      </c>
      <c r="EH977" s="39" t="s">
        <v>181</v>
      </c>
      <c r="EI977" s="39" t="s">
        <v>181</v>
      </c>
      <c r="EJ977" s="39" t="s">
        <v>181</v>
      </c>
      <c r="EK977" s="39" t="s">
        <v>181</v>
      </c>
      <c r="EL977" s="39" t="s">
        <v>181</v>
      </c>
      <c r="EM977" s="39" t="s">
        <v>181</v>
      </c>
      <c r="EN977" s="39" t="s">
        <v>181</v>
      </c>
      <c r="EO977" s="39" t="s">
        <v>181</v>
      </c>
      <c r="EP977" s="39" t="s">
        <v>181</v>
      </c>
      <c r="EQ977" s="39" t="s">
        <v>181</v>
      </c>
      <c r="ER977" s="39" t="s">
        <v>181</v>
      </c>
      <c r="ES977" s="39" t="s">
        <v>181</v>
      </c>
      <c r="ET977" s="39" t="s">
        <v>181</v>
      </c>
      <c r="EU977" s="39" t="s">
        <v>181</v>
      </c>
      <c r="EV977" s="39" t="s">
        <v>181</v>
      </c>
      <c r="EW977" s="39" t="s">
        <v>181</v>
      </c>
      <c r="EX977" s="39" t="s">
        <v>181</v>
      </c>
      <c r="EY977" s="39" t="s">
        <v>181</v>
      </c>
      <c r="EZ977" s="39" t="s">
        <v>181</v>
      </c>
      <c r="FA977" s="39" t="s">
        <v>181</v>
      </c>
      <c r="FB977" s="39" t="s">
        <v>181</v>
      </c>
      <c r="FC977" s="39" t="s">
        <v>181</v>
      </c>
      <c r="FD977" s="39" t="s">
        <v>181</v>
      </c>
      <c r="FE977" s="39" t="s">
        <v>181</v>
      </c>
      <c r="FF977" s="7">
        <v>18281</v>
      </c>
      <c r="FG977" s="7">
        <v>26134</v>
      </c>
      <c r="FH977" s="7">
        <v>27069</v>
      </c>
      <c r="FI977" s="7">
        <v>27404</v>
      </c>
      <c r="FJ977" s="7">
        <v>27618</v>
      </c>
      <c r="FK977" s="39" t="s">
        <v>181</v>
      </c>
      <c r="FL977" s="39" t="s">
        <v>181</v>
      </c>
      <c r="FM977" s="39" t="s">
        <v>181</v>
      </c>
      <c r="FN977" s="39" t="s">
        <v>181</v>
      </c>
      <c r="FO977" s="39" t="s">
        <v>181</v>
      </c>
      <c r="FP977" s="39" t="s">
        <v>181</v>
      </c>
      <c r="FQ977" s="39" t="s">
        <v>181</v>
      </c>
      <c r="FR977" s="39" t="s">
        <v>181</v>
      </c>
      <c r="FS977" s="39" t="s">
        <v>181</v>
      </c>
      <c r="FT977" s="39" t="s">
        <v>181</v>
      </c>
      <c r="FU977" s="39" t="s">
        <v>181</v>
      </c>
      <c r="FV977" s="39" t="s">
        <v>181</v>
      </c>
      <c r="FW977" s="39" t="s">
        <v>181</v>
      </c>
      <c r="FX977" s="39" t="s">
        <v>181</v>
      </c>
      <c r="FY977" s="39" t="s">
        <v>181</v>
      </c>
      <c r="FZ977" s="39" t="s">
        <v>181</v>
      </c>
      <c r="GA977" s="39" t="s">
        <v>181</v>
      </c>
      <c r="GB977" s="39" t="s">
        <v>181</v>
      </c>
      <c r="GC977" s="39" t="s">
        <v>181</v>
      </c>
      <c r="GD977" s="39" t="s">
        <v>181</v>
      </c>
      <c r="GE977" s="39" t="s">
        <v>181</v>
      </c>
      <c r="GF977" s="39" t="s">
        <v>181</v>
      </c>
      <c r="GG977" s="39" t="s">
        <v>181</v>
      </c>
      <c r="GH977" s="39" t="s">
        <v>181</v>
      </c>
      <c r="GI977" s="39" t="s">
        <v>181</v>
      </c>
      <c r="GJ977" s="39" t="s">
        <v>181</v>
      </c>
      <c r="GK977" s="39" t="s">
        <v>181</v>
      </c>
      <c r="GL977" s="39" t="s">
        <v>181</v>
      </c>
      <c r="GM977" s="39" t="s">
        <v>181</v>
      </c>
      <c r="GN977" s="39" t="s">
        <v>181</v>
      </c>
      <c r="GO977" s="39" t="s">
        <v>181</v>
      </c>
      <c r="GP977" s="39" t="s">
        <v>181</v>
      </c>
      <c r="GQ977" s="39" t="s">
        <v>181</v>
      </c>
      <c r="GR977" s="39" t="s">
        <v>181</v>
      </c>
      <c r="GS977" s="39" t="s">
        <v>181</v>
      </c>
    </row>
    <row r="978" spans="1:201" ht="15" customHeight="1" x14ac:dyDescent="0.25">
      <c r="A978" s="11">
        <f>$A$72</f>
        <v>20212</v>
      </c>
      <c r="B978" s="7">
        <v>1191</v>
      </c>
      <c r="C978" s="7">
        <v>1958</v>
      </c>
      <c r="D978" s="7">
        <v>2576</v>
      </c>
      <c r="E978" s="7">
        <v>3139</v>
      </c>
      <c r="F978" s="39" t="s">
        <v>181</v>
      </c>
      <c r="G978" s="39" t="s">
        <v>181</v>
      </c>
      <c r="H978" s="39" t="s">
        <v>181</v>
      </c>
      <c r="I978" s="39" t="s">
        <v>181</v>
      </c>
      <c r="J978" s="39" t="s">
        <v>181</v>
      </c>
      <c r="K978" s="39" t="s">
        <v>181</v>
      </c>
      <c r="L978" s="39" t="s">
        <v>181</v>
      </c>
      <c r="M978" s="39" t="s">
        <v>181</v>
      </c>
      <c r="N978" s="39" t="s">
        <v>181</v>
      </c>
      <c r="O978" s="39" t="s">
        <v>181</v>
      </c>
      <c r="P978" s="39" t="s">
        <v>181</v>
      </c>
      <c r="Q978" s="39" t="s">
        <v>181</v>
      </c>
      <c r="R978" s="39" t="s">
        <v>181</v>
      </c>
      <c r="S978" s="39" t="s">
        <v>181</v>
      </c>
      <c r="T978" s="39" t="s">
        <v>181</v>
      </c>
      <c r="U978" s="39" t="s">
        <v>181</v>
      </c>
      <c r="V978" s="39" t="s">
        <v>181</v>
      </c>
      <c r="W978" s="39" t="s">
        <v>181</v>
      </c>
      <c r="X978" s="39" t="s">
        <v>181</v>
      </c>
      <c r="Y978" s="39" t="s">
        <v>181</v>
      </c>
      <c r="Z978" s="39" t="s">
        <v>181</v>
      </c>
      <c r="AA978" s="39" t="s">
        <v>181</v>
      </c>
      <c r="AB978" s="39" t="s">
        <v>181</v>
      </c>
      <c r="AC978" s="39" t="s">
        <v>181</v>
      </c>
      <c r="AD978" s="39" t="s">
        <v>181</v>
      </c>
      <c r="AE978" s="39" t="s">
        <v>181</v>
      </c>
      <c r="AF978" s="39" t="s">
        <v>181</v>
      </c>
      <c r="AG978" s="39" t="s">
        <v>181</v>
      </c>
      <c r="AH978" s="39" t="s">
        <v>181</v>
      </c>
      <c r="AI978" s="39" t="s">
        <v>181</v>
      </c>
      <c r="AJ978" s="39" t="s">
        <v>181</v>
      </c>
      <c r="AK978" s="39" t="s">
        <v>181</v>
      </c>
      <c r="AL978" s="39" t="s">
        <v>181</v>
      </c>
      <c r="AM978" s="39" t="s">
        <v>181</v>
      </c>
      <c r="AN978" s="39" t="s">
        <v>181</v>
      </c>
      <c r="AO978" s="39" t="s">
        <v>181</v>
      </c>
      <c r="AP978" s="7">
        <v>10844</v>
      </c>
      <c r="AQ978" s="7">
        <v>19796</v>
      </c>
      <c r="AR978" s="7">
        <v>21341</v>
      </c>
      <c r="AS978" s="7">
        <v>21968</v>
      </c>
      <c r="AT978" s="39" t="s">
        <v>181</v>
      </c>
      <c r="AU978" s="39" t="s">
        <v>181</v>
      </c>
      <c r="AV978" s="39" t="s">
        <v>181</v>
      </c>
      <c r="AW978" s="39" t="s">
        <v>181</v>
      </c>
      <c r="AX978" s="39" t="s">
        <v>181</v>
      </c>
      <c r="AY978" s="39" t="s">
        <v>181</v>
      </c>
      <c r="AZ978" s="39" t="s">
        <v>181</v>
      </c>
      <c r="BA978" s="39" t="s">
        <v>181</v>
      </c>
      <c r="BB978" s="39" t="s">
        <v>181</v>
      </c>
      <c r="BC978" s="39" t="s">
        <v>181</v>
      </c>
      <c r="BD978" s="39" t="s">
        <v>181</v>
      </c>
      <c r="BE978" s="39" t="s">
        <v>181</v>
      </c>
      <c r="BF978" s="39" t="s">
        <v>181</v>
      </c>
      <c r="BG978" s="39" t="s">
        <v>181</v>
      </c>
      <c r="BH978" s="39" t="s">
        <v>181</v>
      </c>
      <c r="BI978" s="39" t="s">
        <v>181</v>
      </c>
      <c r="BJ978" s="39" t="s">
        <v>181</v>
      </c>
      <c r="BK978" s="39" t="s">
        <v>181</v>
      </c>
      <c r="BL978" s="39" t="s">
        <v>181</v>
      </c>
      <c r="BM978" s="39" t="s">
        <v>181</v>
      </c>
      <c r="BN978" s="39" t="s">
        <v>181</v>
      </c>
      <c r="BO978" s="39" t="s">
        <v>181</v>
      </c>
      <c r="BP978" s="39" t="s">
        <v>181</v>
      </c>
      <c r="BQ978" s="39" t="s">
        <v>181</v>
      </c>
      <c r="BR978" s="39" t="s">
        <v>181</v>
      </c>
      <c r="BS978" s="39" t="s">
        <v>181</v>
      </c>
      <c r="BT978" s="39" t="s">
        <v>181</v>
      </c>
      <c r="BU978" s="39" t="s">
        <v>181</v>
      </c>
      <c r="BV978" s="39" t="s">
        <v>181</v>
      </c>
      <c r="BW978" s="39" t="s">
        <v>181</v>
      </c>
      <c r="BX978" s="39" t="s">
        <v>181</v>
      </c>
      <c r="BY978" s="39" t="s">
        <v>181</v>
      </c>
      <c r="BZ978" s="39" t="s">
        <v>181</v>
      </c>
      <c r="CA978" s="39" t="s">
        <v>181</v>
      </c>
      <c r="CB978" s="39" t="s">
        <v>181</v>
      </c>
      <c r="CC978" s="39" t="s">
        <v>181</v>
      </c>
      <c r="CD978" s="7">
        <v>739</v>
      </c>
      <c r="CE978" s="7">
        <v>1680</v>
      </c>
      <c r="CF978" s="7">
        <v>2131</v>
      </c>
      <c r="CG978" s="7">
        <v>2396</v>
      </c>
      <c r="CH978" s="39" t="s">
        <v>181</v>
      </c>
      <c r="CI978" s="39" t="s">
        <v>181</v>
      </c>
      <c r="CJ978" s="39" t="s">
        <v>181</v>
      </c>
      <c r="CK978" s="39" t="s">
        <v>181</v>
      </c>
      <c r="CL978" s="39" t="s">
        <v>181</v>
      </c>
      <c r="CM978" s="39" t="s">
        <v>181</v>
      </c>
      <c r="CN978" s="39" t="s">
        <v>181</v>
      </c>
      <c r="CO978" s="39" t="s">
        <v>181</v>
      </c>
      <c r="CP978" s="39" t="s">
        <v>181</v>
      </c>
      <c r="CQ978" s="39" t="s">
        <v>181</v>
      </c>
      <c r="CR978" s="39" t="s">
        <v>181</v>
      </c>
      <c r="CS978" s="39" t="s">
        <v>181</v>
      </c>
      <c r="CT978" s="39" t="s">
        <v>181</v>
      </c>
      <c r="CU978" s="39" t="s">
        <v>181</v>
      </c>
      <c r="CV978" s="39" t="s">
        <v>181</v>
      </c>
      <c r="CW978" s="39" t="s">
        <v>181</v>
      </c>
      <c r="CX978" s="39" t="s">
        <v>181</v>
      </c>
      <c r="CY978" s="39" t="s">
        <v>181</v>
      </c>
      <c r="CZ978" s="39" t="s">
        <v>181</v>
      </c>
      <c r="DA978" s="39" t="s">
        <v>181</v>
      </c>
      <c r="DB978" s="39" t="s">
        <v>181</v>
      </c>
      <c r="DC978" s="39" t="s">
        <v>181</v>
      </c>
      <c r="DD978" s="39" t="s">
        <v>181</v>
      </c>
      <c r="DE978" s="39" t="s">
        <v>181</v>
      </c>
      <c r="DF978" s="39" t="s">
        <v>181</v>
      </c>
      <c r="DG978" s="39" t="s">
        <v>181</v>
      </c>
      <c r="DH978" s="39" t="s">
        <v>181</v>
      </c>
      <c r="DI978" s="39" t="s">
        <v>181</v>
      </c>
      <c r="DJ978" s="39" t="s">
        <v>181</v>
      </c>
      <c r="DK978" s="39" t="s">
        <v>181</v>
      </c>
      <c r="DL978" s="39" t="s">
        <v>181</v>
      </c>
      <c r="DM978" s="39" t="s">
        <v>181</v>
      </c>
      <c r="DN978" s="39" t="s">
        <v>181</v>
      </c>
      <c r="DO978" s="39" t="s">
        <v>181</v>
      </c>
      <c r="DP978" s="39" t="s">
        <v>181</v>
      </c>
      <c r="DQ978" s="39" t="s">
        <v>181</v>
      </c>
      <c r="DR978" s="7">
        <v>1320</v>
      </c>
      <c r="DS978" s="7">
        <v>2945</v>
      </c>
      <c r="DT978" s="7">
        <v>3658</v>
      </c>
      <c r="DU978" s="7">
        <v>4216</v>
      </c>
      <c r="DV978" s="39" t="s">
        <v>181</v>
      </c>
      <c r="DW978" s="39" t="s">
        <v>181</v>
      </c>
      <c r="DX978" s="39" t="s">
        <v>181</v>
      </c>
      <c r="DY978" s="39" t="s">
        <v>181</v>
      </c>
      <c r="DZ978" s="39" t="s">
        <v>181</v>
      </c>
      <c r="EA978" s="39" t="s">
        <v>181</v>
      </c>
      <c r="EB978" s="39" t="s">
        <v>181</v>
      </c>
      <c r="EC978" s="39" t="s">
        <v>181</v>
      </c>
      <c r="ED978" s="39" t="s">
        <v>181</v>
      </c>
      <c r="EE978" s="39" t="s">
        <v>181</v>
      </c>
      <c r="EF978" s="39" t="s">
        <v>181</v>
      </c>
      <c r="EG978" s="39" t="s">
        <v>181</v>
      </c>
      <c r="EH978" s="39" t="s">
        <v>181</v>
      </c>
      <c r="EI978" s="39" t="s">
        <v>181</v>
      </c>
      <c r="EJ978" s="39" t="s">
        <v>181</v>
      </c>
      <c r="EK978" s="39" t="s">
        <v>181</v>
      </c>
      <c r="EL978" s="39" t="s">
        <v>181</v>
      </c>
      <c r="EM978" s="39" t="s">
        <v>181</v>
      </c>
      <c r="EN978" s="39" t="s">
        <v>181</v>
      </c>
      <c r="EO978" s="39" t="s">
        <v>181</v>
      </c>
      <c r="EP978" s="39" t="s">
        <v>181</v>
      </c>
      <c r="EQ978" s="39" t="s">
        <v>181</v>
      </c>
      <c r="ER978" s="39" t="s">
        <v>181</v>
      </c>
      <c r="ES978" s="39" t="s">
        <v>181</v>
      </c>
      <c r="ET978" s="39" t="s">
        <v>181</v>
      </c>
      <c r="EU978" s="39" t="s">
        <v>181</v>
      </c>
      <c r="EV978" s="39" t="s">
        <v>181</v>
      </c>
      <c r="EW978" s="39" t="s">
        <v>181</v>
      </c>
      <c r="EX978" s="39" t="s">
        <v>181</v>
      </c>
      <c r="EY978" s="39" t="s">
        <v>181</v>
      </c>
      <c r="EZ978" s="39" t="s">
        <v>181</v>
      </c>
      <c r="FA978" s="39" t="s">
        <v>181</v>
      </c>
      <c r="FB978" s="39" t="s">
        <v>181</v>
      </c>
      <c r="FC978" s="39" t="s">
        <v>181</v>
      </c>
      <c r="FD978" s="39" t="s">
        <v>181</v>
      </c>
      <c r="FE978" s="39" t="s">
        <v>181</v>
      </c>
      <c r="FF978" s="7">
        <v>20064</v>
      </c>
      <c r="FG978" s="7">
        <v>29788</v>
      </c>
      <c r="FH978" s="7">
        <v>30924</v>
      </c>
      <c r="FI978" s="7">
        <v>31363</v>
      </c>
      <c r="FJ978" s="39" t="s">
        <v>181</v>
      </c>
      <c r="FK978" s="39" t="s">
        <v>181</v>
      </c>
      <c r="FL978" s="39" t="s">
        <v>181</v>
      </c>
      <c r="FM978" s="39" t="s">
        <v>181</v>
      </c>
      <c r="FN978" s="39" t="s">
        <v>181</v>
      </c>
      <c r="FO978" s="39" t="s">
        <v>181</v>
      </c>
      <c r="FP978" s="39" t="s">
        <v>181</v>
      </c>
      <c r="FQ978" s="39" t="s">
        <v>181</v>
      </c>
      <c r="FR978" s="39" t="s">
        <v>181</v>
      </c>
      <c r="FS978" s="39" t="s">
        <v>181</v>
      </c>
      <c r="FT978" s="39" t="s">
        <v>181</v>
      </c>
      <c r="FU978" s="39" t="s">
        <v>181</v>
      </c>
      <c r="FV978" s="39" t="s">
        <v>181</v>
      </c>
      <c r="FW978" s="39" t="s">
        <v>181</v>
      </c>
      <c r="FX978" s="39" t="s">
        <v>181</v>
      </c>
      <c r="FY978" s="39" t="s">
        <v>181</v>
      </c>
      <c r="FZ978" s="39" t="s">
        <v>181</v>
      </c>
      <c r="GA978" s="39" t="s">
        <v>181</v>
      </c>
      <c r="GB978" s="39" t="s">
        <v>181</v>
      </c>
      <c r="GC978" s="39" t="s">
        <v>181</v>
      </c>
      <c r="GD978" s="39" t="s">
        <v>181</v>
      </c>
      <c r="GE978" s="39" t="s">
        <v>181</v>
      </c>
      <c r="GF978" s="39" t="s">
        <v>181</v>
      </c>
      <c r="GG978" s="39" t="s">
        <v>181</v>
      </c>
      <c r="GH978" s="39" t="s">
        <v>181</v>
      </c>
      <c r="GI978" s="39" t="s">
        <v>181</v>
      </c>
      <c r="GJ978" s="39" t="s">
        <v>181</v>
      </c>
      <c r="GK978" s="39" t="s">
        <v>181</v>
      </c>
      <c r="GL978" s="39" t="s">
        <v>181</v>
      </c>
      <c r="GM978" s="39" t="s">
        <v>181</v>
      </c>
      <c r="GN978" s="39" t="s">
        <v>181</v>
      </c>
      <c r="GO978" s="39" t="s">
        <v>181</v>
      </c>
      <c r="GP978" s="39" t="s">
        <v>181</v>
      </c>
      <c r="GQ978" s="39" t="s">
        <v>181</v>
      </c>
      <c r="GR978" s="39" t="s">
        <v>181</v>
      </c>
      <c r="GS978" s="39" t="s">
        <v>181</v>
      </c>
    </row>
    <row r="979" spans="1:201" ht="15" customHeight="1" x14ac:dyDescent="0.25">
      <c r="A979" s="11">
        <f>$A$73</f>
        <v>20213</v>
      </c>
      <c r="B979" s="7">
        <v>1220</v>
      </c>
      <c r="C979" s="7">
        <v>2013</v>
      </c>
      <c r="D979" s="7">
        <v>2623</v>
      </c>
      <c r="E979" s="39" t="s">
        <v>181</v>
      </c>
      <c r="F979" s="39" t="s">
        <v>181</v>
      </c>
      <c r="G979" s="39" t="s">
        <v>181</v>
      </c>
      <c r="H979" s="39" t="s">
        <v>181</v>
      </c>
      <c r="I979" s="39" t="s">
        <v>181</v>
      </c>
      <c r="J979" s="39" t="s">
        <v>181</v>
      </c>
      <c r="K979" s="39" t="s">
        <v>181</v>
      </c>
      <c r="L979" s="39" t="s">
        <v>181</v>
      </c>
      <c r="M979" s="39" t="s">
        <v>181</v>
      </c>
      <c r="N979" s="39" t="s">
        <v>181</v>
      </c>
      <c r="O979" s="39" t="s">
        <v>181</v>
      </c>
      <c r="P979" s="39" t="s">
        <v>181</v>
      </c>
      <c r="Q979" s="39" t="s">
        <v>181</v>
      </c>
      <c r="R979" s="39" t="s">
        <v>181</v>
      </c>
      <c r="S979" s="39" t="s">
        <v>181</v>
      </c>
      <c r="T979" s="39" t="s">
        <v>181</v>
      </c>
      <c r="U979" s="39" t="s">
        <v>181</v>
      </c>
      <c r="V979" s="39" t="s">
        <v>181</v>
      </c>
      <c r="W979" s="39" t="s">
        <v>181</v>
      </c>
      <c r="X979" s="39" t="s">
        <v>181</v>
      </c>
      <c r="Y979" s="39" t="s">
        <v>181</v>
      </c>
      <c r="Z979" s="39" t="s">
        <v>181</v>
      </c>
      <c r="AA979" s="39" t="s">
        <v>181</v>
      </c>
      <c r="AB979" s="39" t="s">
        <v>181</v>
      </c>
      <c r="AC979" s="39" t="s">
        <v>181</v>
      </c>
      <c r="AD979" s="39" t="s">
        <v>181</v>
      </c>
      <c r="AE979" s="39" t="s">
        <v>181</v>
      </c>
      <c r="AF979" s="39" t="s">
        <v>181</v>
      </c>
      <c r="AG979" s="39" t="s">
        <v>181</v>
      </c>
      <c r="AH979" s="39" t="s">
        <v>181</v>
      </c>
      <c r="AI979" s="39" t="s">
        <v>181</v>
      </c>
      <c r="AJ979" s="39" t="s">
        <v>181</v>
      </c>
      <c r="AK979" s="39" t="s">
        <v>181</v>
      </c>
      <c r="AL979" s="39" t="s">
        <v>181</v>
      </c>
      <c r="AM979" s="39" t="s">
        <v>181</v>
      </c>
      <c r="AN979" s="39" t="s">
        <v>181</v>
      </c>
      <c r="AO979" s="39" t="s">
        <v>181</v>
      </c>
      <c r="AP979" s="7">
        <v>10778</v>
      </c>
      <c r="AQ979" s="7">
        <v>20187</v>
      </c>
      <c r="AR979" s="7">
        <v>22734</v>
      </c>
      <c r="AS979" s="39" t="s">
        <v>181</v>
      </c>
      <c r="AT979" s="39" t="s">
        <v>181</v>
      </c>
      <c r="AU979" s="39" t="s">
        <v>181</v>
      </c>
      <c r="AV979" s="39" t="s">
        <v>181</v>
      </c>
      <c r="AW979" s="39" t="s">
        <v>181</v>
      </c>
      <c r="AX979" s="39" t="s">
        <v>181</v>
      </c>
      <c r="AY979" s="39" t="s">
        <v>181</v>
      </c>
      <c r="AZ979" s="39" t="s">
        <v>181</v>
      </c>
      <c r="BA979" s="39" t="s">
        <v>181</v>
      </c>
      <c r="BB979" s="39" t="s">
        <v>181</v>
      </c>
      <c r="BC979" s="39" t="s">
        <v>181</v>
      </c>
      <c r="BD979" s="39" t="s">
        <v>181</v>
      </c>
      <c r="BE979" s="39" t="s">
        <v>181</v>
      </c>
      <c r="BF979" s="39" t="s">
        <v>181</v>
      </c>
      <c r="BG979" s="39" t="s">
        <v>181</v>
      </c>
      <c r="BH979" s="39" t="s">
        <v>181</v>
      </c>
      <c r="BI979" s="39" t="s">
        <v>181</v>
      </c>
      <c r="BJ979" s="39" t="s">
        <v>181</v>
      </c>
      <c r="BK979" s="39" t="s">
        <v>181</v>
      </c>
      <c r="BL979" s="39" t="s">
        <v>181</v>
      </c>
      <c r="BM979" s="39" t="s">
        <v>181</v>
      </c>
      <c r="BN979" s="39" t="s">
        <v>181</v>
      </c>
      <c r="BO979" s="39" t="s">
        <v>181</v>
      </c>
      <c r="BP979" s="39" t="s">
        <v>181</v>
      </c>
      <c r="BQ979" s="39" t="s">
        <v>181</v>
      </c>
      <c r="BR979" s="39" t="s">
        <v>181</v>
      </c>
      <c r="BS979" s="39" t="s">
        <v>181</v>
      </c>
      <c r="BT979" s="39" t="s">
        <v>181</v>
      </c>
      <c r="BU979" s="39" t="s">
        <v>181</v>
      </c>
      <c r="BV979" s="39" t="s">
        <v>181</v>
      </c>
      <c r="BW979" s="39" t="s">
        <v>181</v>
      </c>
      <c r="BX979" s="39" t="s">
        <v>181</v>
      </c>
      <c r="BY979" s="39" t="s">
        <v>181</v>
      </c>
      <c r="BZ979" s="39" t="s">
        <v>181</v>
      </c>
      <c r="CA979" s="39" t="s">
        <v>181</v>
      </c>
      <c r="CB979" s="39" t="s">
        <v>181</v>
      </c>
      <c r="CC979" s="39" t="s">
        <v>181</v>
      </c>
      <c r="CD979" s="7">
        <v>674</v>
      </c>
      <c r="CE979" s="7">
        <v>1607</v>
      </c>
      <c r="CF979" s="7">
        <v>2111</v>
      </c>
      <c r="CG979" s="39" t="s">
        <v>181</v>
      </c>
      <c r="CH979" s="39" t="s">
        <v>181</v>
      </c>
      <c r="CI979" s="39" t="s">
        <v>181</v>
      </c>
      <c r="CJ979" s="39" t="s">
        <v>181</v>
      </c>
      <c r="CK979" s="39" t="s">
        <v>181</v>
      </c>
      <c r="CL979" s="39" t="s">
        <v>181</v>
      </c>
      <c r="CM979" s="39" t="s">
        <v>181</v>
      </c>
      <c r="CN979" s="39" t="s">
        <v>181</v>
      </c>
      <c r="CO979" s="39" t="s">
        <v>181</v>
      </c>
      <c r="CP979" s="39" t="s">
        <v>181</v>
      </c>
      <c r="CQ979" s="39" t="s">
        <v>181</v>
      </c>
      <c r="CR979" s="39" t="s">
        <v>181</v>
      </c>
      <c r="CS979" s="39" t="s">
        <v>181</v>
      </c>
      <c r="CT979" s="39" t="s">
        <v>181</v>
      </c>
      <c r="CU979" s="39" t="s">
        <v>181</v>
      </c>
      <c r="CV979" s="39" t="s">
        <v>181</v>
      </c>
      <c r="CW979" s="39" t="s">
        <v>181</v>
      </c>
      <c r="CX979" s="39" t="s">
        <v>181</v>
      </c>
      <c r="CY979" s="39" t="s">
        <v>181</v>
      </c>
      <c r="CZ979" s="39" t="s">
        <v>181</v>
      </c>
      <c r="DA979" s="39" t="s">
        <v>181</v>
      </c>
      <c r="DB979" s="39" t="s">
        <v>181</v>
      </c>
      <c r="DC979" s="39" t="s">
        <v>181</v>
      </c>
      <c r="DD979" s="39" t="s">
        <v>181</v>
      </c>
      <c r="DE979" s="39" t="s">
        <v>181</v>
      </c>
      <c r="DF979" s="39" t="s">
        <v>181</v>
      </c>
      <c r="DG979" s="39" t="s">
        <v>181</v>
      </c>
      <c r="DH979" s="39" t="s">
        <v>181</v>
      </c>
      <c r="DI979" s="39" t="s">
        <v>181</v>
      </c>
      <c r="DJ979" s="39" t="s">
        <v>181</v>
      </c>
      <c r="DK979" s="39" t="s">
        <v>181</v>
      </c>
      <c r="DL979" s="39" t="s">
        <v>181</v>
      </c>
      <c r="DM979" s="39" t="s">
        <v>181</v>
      </c>
      <c r="DN979" s="39" t="s">
        <v>181</v>
      </c>
      <c r="DO979" s="39" t="s">
        <v>181</v>
      </c>
      <c r="DP979" s="39" t="s">
        <v>181</v>
      </c>
      <c r="DQ979" s="39" t="s">
        <v>181</v>
      </c>
      <c r="DR979" s="7">
        <v>1185</v>
      </c>
      <c r="DS979" s="7">
        <v>2781</v>
      </c>
      <c r="DT979" s="7">
        <v>3668</v>
      </c>
      <c r="DU979" s="39" t="s">
        <v>181</v>
      </c>
      <c r="DV979" s="39" t="s">
        <v>181</v>
      </c>
      <c r="DW979" s="39" t="s">
        <v>181</v>
      </c>
      <c r="DX979" s="39" t="s">
        <v>181</v>
      </c>
      <c r="DY979" s="39" t="s">
        <v>181</v>
      </c>
      <c r="DZ979" s="39" t="s">
        <v>181</v>
      </c>
      <c r="EA979" s="39" t="s">
        <v>181</v>
      </c>
      <c r="EB979" s="39" t="s">
        <v>181</v>
      </c>
      <c r="EC979" s="39" t="s">
        <v>181</v>
      </c>
      <c r="ED979" s="39" t="s">
        <v>181</v>
      </c>
      <c r="EE979" s="39" t="s">
        <v>181</v>
      </c>
      <c r="EF979" s="39" t="s">
        <v>181</v>
      </c>
      <c r="EG979" s="39" t="s">
        <v>181</v>
      </c>
      <c r="EH979" s="39" t="s">
        <v>181</v>
      </c>
      <c r="EI979" s="39" t="s">
        <v>181</v>
      </c>
      <c r="EJ979" s="39" t="s">
        <v>181</v>
      </c>
      <c r="EK979" s="39" t="s">
        <v>181</v>
      </c>
      <c r="EL979" s="39" t="s">
        <v>181</v>
      </c>
      <c r="EM979" s="39" t="s">
        <v>181</v>
      </c>
      <c r="EN979" s="39" t="s">
        <v>181</v>
      </c>
      <c r="EO979" s="39" t="s">
        <v>181</v>
      </c>
      <c r="EP979" s="39" t="s">
        <v>181</v>
      </c>
      <c r="EQ979" s="39" t="s">
        <v>181</v>
      </c>
      <c r="ER979" s="39" t="s">
        <v>181</v>
      </c>
      <c r="ES979" s="39" t="s">
        <v>181</v>
      </c>
      <c r="ET979" s="39" t="s">
        <v>181</v>
      </c>
      <c r="EU979" s="39" t="s">
        <v>181</v>
      </c>
      <c r="EV979" s="39" t="s">
        <v>181</v>
      </c>
      <c r="EW979" s="39" t="s">
        <v>181</v>
      </c>
      <c r="EX979" s="39" t="s">
        <v>181</v>
      </c>
      <c r="EY979" s="39" t="s">
        <v>181</v>
      </c>
      <c r="EZ979" s="39" t="s">
        <v>181</v>
      </c>
      <c r="FA979" s="39" t="s">
        <v>181</v>
      </c>
      <c r="FB979" s="39" t="s">
        <v>181</v>
      </c>
      <c r="FC979" s="39" t="s">
        <v>181</v>
      </c>
      <c r="FD979" s="39" t="s">
        <v>181</v>
      </c>
      <c r="FE979" s="39" t="s">
        <v>181</v>
      </c>
      <c r="FF979" s="7">
        <v>19937</v>
      </c>
      <c r="FG979" s="7">
        <v>29718</v>
      </c>
      <c r="FH979" s="7">
        <v>31085</v>
      </c>
      <c r="FI979" s="39" t="s">
        <v>181</v>
      </c>
      <c r="FJ979" s="39" t="s">
        <v>181</v>
      </c>
      <c r="FK979" s="39" t="s">
        <v>181</v>
      </c>
      <c r="FL979" s="39" t="s">
        <v>181</v>
      </c>
      <c r="FM979" s="39" t="s">
        <v>181</v>
      </c>
      <c r="FN979" s="39" t="s">
        <v>181</v>
      </c>
      <c r="FO979" s="39" t="s">
        <v>181</v>
      </c>
      <c r="FP979" s="39" t="s">
        <v>181</v>
      </c>
      <c r="FQ979" s="39" t="s">
        <v>181</v>
      </c>
      <c r="FR979" s="39" t="s">
        <v>181</v>
      </c>
      <c r="FS979" s="39" t="s">
        <v>181</v>
      </c>
      <c r="FT979" s="39" t="s">
        <v>181</v>
      </c>
      <c r="FU979" s="39" t="s">
        <v>181</v>
      </c>
      <c r="FV979" s="39" t="s">
        <v>181</v>
      </c>
      <c r="FW979" s="39" t="s">
        <v>181</v>
      </c>
      <c r="FX979" s="39" t="s">
        <v>181</v>
      </c>
      <c r="FY979" s="39" t="s">
        <v>181</v>
      </c>
      <c r="FZ979" s="39" t="s">
        <v>181</v>
      </c>
      <c r="GA979" s="39" t="s">
        <v>181</v>
      </c>
      <c r="GB979" s="39" t="s">
        <v>181</v>
      </c>
      <c r="GC979" s="39" t="s">
        <v>181</v>
      </c>
      <c r="GD979" s="39" t="s">
        <v>181</v>
      </c>
      <c r="GE979" s="39" t="s">
        <v>181</v>
      </c>
      <c r="GF979" s="39" t="s">
        <v>181</v>
      </c>
      <c r="GG979" s="39" t="s">
        <v>181</v>
      </c>
      <c r="GH979" s="39" t="s">
        <v>181</v>
      </c>
      <c r="GI979" s="39" t="s">
        <v>181</v>
      </c>
      <c r="GJ979" s="39" t="s">
        <v>181</v>
      </c>
      <c r="GK979" s="39" t="s">
        <v>181</v>
      </c>
      <c r="GL979" s="39" t="s">
        <v>181</v>
      </c>
      <c r="GM979" s="39" t="s">
        <v>181</v>
      </c>
      <c r="GN979" s="39" t="s">
        <v>181</v>
      </c>
      <c r="GO979" s="39" t="s">
        <v>181</v>
      </c>
      <c r="GP979" s="39" t="s">
        <v>181</v>
      </c>
      <c r="GQ979" s="39" t="s">
        <v>181</v>
      </c>
      <c r="GR979" s="39" t="s">
        <v>181</v>
      </c>
      <c r="GS979" s="39" t="s">
        <v>181</v>
      </c>
    </row>
    <row r="980" spans="1:201" ht="15" customHeight="1" x14ac:dyDescent="0.25">
      <c r="A980" s="11">
        <f>$A$74</f>
        <v>20214</v>
      </c>
      <c r="B980" s="7">
        <v>1158</v>
      </c>
      <c r="C980" s="7">
        <v>2099</v>
      </c>
      <c r="D980" s="39" t="s">
        <v>181</v>
      </c>
      <c r="E980" s="39" t="s">
        <v>181</v>
      </c>
      <c r="F980" s="39" t="s">
        <v>181</v>
      </c>
      <c r="G980" s="39" t="s">
        <v>181</v>
      </c>
      <c r="H980" s="39" t="s">
        <v>181</v>
      </c>
      <c r="I980" s="39" t="s">
        <v>181</v>
      </c>
      <c r="J980" s="39" t="s">
        <v>181</v>
      </c>
      <c r="K980" s="39" t="s">
        <v>181</v>
      </c>
      <c r="L980" s="39" t="s">
        <v>181</v>
      </c>
      <c r="M980" s="39" t="s">
        <v>181</v>
      </c>
      <c r="N980" s="39" t="s">
        <v>181</v>
      </c>
      <c r="O980" s="39" t="s">
        <v>181</v>
      </c>
      <c r="P980" s="39" t="s">
        <v>181</v>
      </c>
      <c r="Q980" s="39" t="s">
        <v>181</v>
      </c>
      <c r="R980" s="39" t="s">
        <v>181</v>
      </c>
      <c r="S980" s="39" t="s">
        <v>181</v>
      </c>
      <c r="T980" s="39" t="s">
        <v>181</v>
      </c>
      <c r="U980" s="39" t="s">
        <v>181</v>
      </c>
      <c r="V980" s="39" t="s">
        <v>181</v>
      </c>
      <c r="W980" s="39" t="s">
        <v>181</v>
      </c>
      <c r="X980" s="39" t="s">
        <v>181</v>
      </c>
      <c r="Y980" s="39" t="s">
        <v>181</v>
      </c>
      <c r="Z980" s="39" t="s">
        <v>181</v>
      </c>
      <c r="AA980" s="39" t="s">
        <v>181</v>
      </c>
      <c r="AB980" s="39" t="s">
        <v>181</v>
      </c>
      <c r="AC980" s="39" t="s">
        <v>181</v>
      </c>
      <c r="AD980" s="39" t="s">
        <v>181</v>
      </c>
      <c r="AE980" s="39" t="s">
        <v>181</v>
      </c>
      <c r="AF980" s="39" t="s">
        <v>181</v>
      </c>
      <c r="AG980" s="39" t="s">
        <v>181</v>
      </c>
      <c r="AH980" s="39" t="s">
        <v>181</v>
      </c>
      <c r="AI980" s="39" t="s">
        <v>181</v>
      </c>
      <c r="AJ980" s="39" t="s">
        <v>181</v>
      </c>
      <c r="AK980" s="39" t="s">
        <v>181</v>
      </c>
      <c r="AL980" s="39" t="s">
        <v>181</v>
      </c>
      <c r="AM980" s="39" t="s">
        <v>181</v>
      </c>
      <c r="AN980" s="39" t="s">
        <v>181</v>
      </c>
      <c r="AO980" s="39" t="s">
        <v>181</v>
      </c>
      <c r="AP980" s="7">
        <v>9116</v>
      </c>
      <c r="AQ980" s="7">
        <v>20356</v>
      </c>
      <c r="AR980" s="39" t="s">
        <v>181</v>
      </c>
      <c r="AS980" s="39" t="s">
        <v>181</v>
      </c>
      <c r="AT980" s="39" t="s">
        <v>181</v>
      </c>
      <c r="AU980" s="39" t="s">
        <v>181</v>
      </c>
      <c r="AV980" s="39" t="s">
        <v>181</v>
      </c>
      <c r="AW980" s="39" t="s">
        <v>181</v>
      </c>
      <c r="AX980" s="39" t="s">
        <v>181</v>
      </c>
      <c r="AY980" s="39" t="s">
        <v>181</v>
      </c>
      <c r="AZ980" s="39" t="s">
        <v>181</v>
      </c>
      <c r="BA980" s="39" t="s">
        <v>181</v>
      </c>
      <c r="BB980" s="39" t="s">
        <v>181</v>
      </c>
      <c r="BC980" s="39" t="s">
        <v>181</v>
      </c>
      <c r="BD980" s="39" t="s">
        <v>181</v>
      </c>
      <c r="BE980" s="39" t="s">
        <v>181</v>
      </c>
      <c r="BF980" s="39" t="s">
        <v>181</v>
      </c>
      <c r="BG980" s="39" t="s">
        <v>181</v>
      </c>
      <c r="BH980" s="39" t="s">
        <v>181</v>
      </c>
      <c r="BI980" s="39" t="s">
        <v>181</v>
      </c>
      <c r="BJ980" s="39" t="s">
        <v>181</v>
      </c>
      <c r="BK980" s="39" t="s">
        <v>181</v>
      </c>
      <c r="BL980" s="39" t="s">
        <v>181</v>
      </c>
      <c r="BM980" s="39" t="s">
        <v>181</v>
      </c>
      <c r="BN980" s="39" t="s">
        <v>181</v>
      </c>
      <c r="BO980" s="39" t="s">
        <v>181</v>
      </c>
      <c r="BP980" s="39" t="s">
        <v>181</v>
      </c>
      <c r="BQ980" s="39" t="s">
        <v>181</v>
      </c>
      <c r="BR980" s="39" t="s">
        <v>181</v>
      </c>
      <c r="BS980" s="39" t="s">
        <v>181</v>
      </c>
      <c r="BT980" s="39" t="s">
        <v>181</v>
      </c>
      <c r="BU980" s="39" t="s">
        <v>181</v>
      </c>
      <c r="BV980" s="39" t="s">
        <v>181</v>
      </c>
      <c r="BW980" s="39" t="s">
        <v>181</v>
      </c>
      <c r="BX980" s="39" t="s">
        <v>181</v>
      </c>
      <c r="BY980" s="39" t="s">
        <v>181</v>
      </c>
      <c r="BZ980" s="39" t="s">
        <v>181</v>
      </c>
      <c r="CA980" s="39" t="s">
        <v>181</v>
      </c>
      <c r="CB980" s="39" t="s">
        <v>181</v>
      </c>
      <c r="CC980" s="39" t="s">
        <v>181</v>
      </c>
      <c r="CD980" s="7">
        <v>714</v>
      </c>
      <c r="CE980" s="7">
        <v>1822</v>
      </c>
      <c r="CF980" s="39" t="s">
        <v>181</v>
      </c>
      <c r="CG980" s="39" t="s">
        <v>181</v>
      </c>
      <c r="CH980" s="39" t="s">
        <v>181</v>
      </c>
      <c r="CI980" s="39" t="s">
        <v>181</v>
      </c>
      <c r="CJ980" s="39" t="s">
        <v>181</v>
      </c>
      <c r="CK980" s="39" t="s">
        <v>181</v>
      </c>
      <c r="CL980" s="39" t="s">
        <v>181</v>
      </c>
      <c r="CM980" s="39" t="s">
        <v>181</v>
      </c>
      <c r="CN980" s="39" t="s">
        <v>181</v>
      </c>
      <c r="CO980" s="39" t="s">
        <v>181</v>
      </c>
      <c r="CP980" s="39" t="s">
        <v>181</v>
      </c>
      <c r="CQ980" s="39" t="s">
        <v>181</v>
      </c>
      <c r="CR980" s="39" t="s">
        <v>181</v>
      </c>
      <c r="CS980" s="39" t="s">
        <v>181</v>
      </c>
      <c r="CT980" s="39" t="s">
        <v>181</v>
      </c>
      <c r="CU980" s="39" t="s">
        <v>181</v>
      </c>
      <c r="CV980" s="39" t="s">
        <v>181</v>
      </c>
      <c r="CW980" s="39" t="s">
        <v>181</v>
      </c>
      <c r="CX980" s="39" t="s">
        <v>181</v>
      </c>
      <c r="CY980" s="39" t="s">
        <v>181</v>
      </c>
      <c r="CZ980" s="39" t="s">
        <v>181</v>
      </c>
      <c r="DA980" s="39" t="s">
        <v>181</v>
      </c>
      <c r="DB980" s="39" t="s">
        <v>181</v>
      </c>
      <c r="DC980" s="39" t="s">
        <v>181</v>
      </c>
      <c r="DD980" s="39" t="s">
        <v>181</v>
      </c>
      <c r="DE980" s="39" t="s">
        <v>181</v>
      </c>
      <c r="DF980" s="39" t="s">
        <v>181</v>
      </c>
      <c r="DG980" s="39" t="s">
        <v>181</v>
      </c>
      <c r="DH980" s="39" t="s">
        <v>181</v>
      </c>
      <c r="DI980" s="39" t="s">
        <v>181</v>
      </c>
      <c r="DJ980" s="39" t="s">
        <v>181</v>
      </c>
      <c r="DK980" s="39" t="s">
        <v>181</v>
      </c>
      <c r="DL980" s="39" t="s">
        <v>181</v>
      </c>
      <c r="DM980" s="39" t="s">
        <v>181</v>
      </c>
      <c r="DN980" s="39" t="s">
        <v>181</v>
      </c>
      <c r="DO980" s="39" t="s">
        <v>181</v>
      </c>
      <c r="DP980" s="39" t="s">
        <v>181</v>
      </c>
      <c r="DQ980" s="39" t="s">
        <v>181</v>
      </c>
      <c r="DR980" s="7">
        <v>800</v>
      </c>
      <c r="DS980" s="7">
        <v>2466</v>
      </c>
      <c r="DT980" s="39" t="s">
        <v>181</v>
      </c>
      <c r="DU980" s="39" t="s">
        <v>181</v>
      </c>
      <c r="DV980" s="39" t="s">
        <v>181</v>
      </c>
      <c r="DW980" s="39" t="s">
        <v>181</v>
      </c>
      <c r="DX980" s="39" t="s">
        <v>181</v>
      </c>
      <c r="DY980" s="39" t="s">
        <v>181</v>
      </c>
      <c r="DZ980" s="39" t="s">
        <v>181</v>
      </c>
      <c r="EA980" s="39" t="s">
        <v>181</v>
      </c>
      <c r="EB980" s="39" t="s">
        <v>181</v>
      </c>
      <c r="EC980" s="39" t="s">
        <v>181</v>
      </c>
      <c r="ED980" s="39" t="s">
        <v>181</v>
      </c>
      <c r="EE980" s="39" t="s">
        <v>181</v>
      </c>
      <c r="EF980" s="39" t="s">
        <v>181</v>
      </c>
      <c r="EG980" s="39" t="s">
        <v>181</v>
      </c>
      <c r="EH980" s="39" t="s">
        <v>181</v>
      </c>
      <c r="EI980" s="39" t="s">
        <v>181</v>
      </c>
      <c r="EJ980" s="39" t="s">
        <v>181</v>
      </c>
      <c r="EK980" s="39" t="s">
        <v>181</v>
      </c>
      <c r="EL980" s="39" t="s">
        <v>181</v>
      </c>
      <c r="EM980" s="39" t="s">
        <v>181</v>
      </c>
      <c r="EN980" s="39" t="s">
        <v>181</v>
      </c>
      <c r="EO980" s="39" t="s">
        <v>181</v>
      </c>
      <c r="EP980" s="39" t="s">
        <v>181</v>
      </c>
      <c r="EQ980" s="39" t="s">
        <v>181</v>
      </c>
      <c r="ER980" s="39" t="s">
        <v>181</v>
      </c>
      <c r="ES980" s="39" t="s">
        <v>181</v>
      </c>
      <c r="ET980" s="39" t="s">
        <v>181</v>
      </c>
      <c r="EU980" s="39" t="s">
        <v>181</v>
      </c>
      <c r="EV980" s="39" t="s">
        <v>181</v>
      </c>
      <c r="EW980" s="39" t="s">
        <v>181</v>
      </c>
      <c r="EX980" s="39" t="s">
        <v>181</v>
      </c>
      <c r="EY980" s="39" t="s">
        <v>181</v>
      </c>
      <c r="EZ980" s="39" t="s">
        <v>181</v>
      </c>
      <c r="FA980" s="39" t="s">
        <v>181</v>
      </c>
      <c r="FB980" s="39" t="s">
        <v>181</v>
      </c>
      <c r="FC980" s="39" t="s">
        <v>181</v>
      </c>
      <c r="FD980" s="39" t="s">
        <v>181</v>
      </c>
      <c r="FE980" s="39" t="s">
        <v>181</v>
      </c>
      <c r="FF980" s="7">
        <v>18487</v>
      </c>
      <c r="FG980" s="7">
        <v>29189</v>
      </c>
      <c r="FH980" s="39" t="s">
        <v>181</v>
      </c>
      <c r="FI980" s="39" t="s">
        <v>181</v>
      </c>
      <c r="FJ980" s="39" t="s">
        <v>181</v>
      </c>
      <c r="FK980" s="39" t="s">
        <v>181</v>
      </c>
      <c r="FL980" s="39" t="s">
        <v>181</v>
      </c>
      <c r="FM980" s="39" t="s">
        <v>181</v>
      </c>
      <c r="FN980" s="39" t="s">
        <v>181</v>
      </c>
      <c r="FO980" s="39" t="s">
        <v>181</v>
      </c>
      <c r="FP980" s="39" t="s">
        <v>181</v>
      </c>
      <c r="FQ980" s="39" t="s">
        <v>181</v>
      </c>
      <c r="FR980" s="39" t="s">
        <v>181</v>
      </c>
      <c r="FS980" s="39" t="s">
        <v>181</v>
      </c>
      <c r="FT980" s="39" t="s">
        <v>181</v>
      </c>
      <c r="FU980" s="39" t="s">
        <v>181</v>
      </c>
      <c r="FV980" s="39" t="s">
        <v>181</v>
      </c>
      <c r="FW980" s="39" t="s">
        <v>181</v>
      </c>
      <c r="FX980" s="39" t="s">
        <v>181</v>
      </c>
      <c r="FY980" s="39" t="s">
        <v>181</v>
      </c>
      <c r="FZ980" s="39" t="s">
        <v>181</v>
      </c>
      <c r="GA980" s="39" t="s">
        <v>181</v>
      </c>
      <c r="GB980" s="39" t="s">
        <v>181</v>
      </c>
      <c r="GC980" s="39" t="s">
        <v>181</v>
      </c>
      <c r="GD980" s="39" t="s">
        <v>181</v>
      </c>
      <c r="GE980" s="39" t="s">
        <v>181</v>
      </c>
      <c r="GF980" s="39" t="s">
        <v>181</v>
      </c>
      <c r="GG980" s="39" t="s">
        <v>181</v>
      </c>
      <c r="GH980" s="39" t="s">
        <v>181</v>
      </c>
      <c r="GI980" s="39" t="s">
        <v>181</v>
      </c>
      <c r="GJ980" s="39" t="s">
        <v>181</v>
      </c>
      <c r="GK980" s="39" t="s">
        <v>181</v>
      </c>
      <c r="GL980" s="39" t="s">
        <v>181</v>
      </c>
      <c r="GM980" s="39" t="s">
        <v>181</v>
      </c>
      <c r="GN980" s="39" t="s">
        <v>181</v>
      </c>
      <c r="GO980" s="39" t="s">
        <v>181</v>
      </c>
      <c r="GP980" s="39" t="s">
        <v>181</v>
      </c>
      <c r="GQ980" s="39" t="s">
        <v>181</v>
      </c>
      <c r="GR980" s="39" t="s">
        <v>181</v>
      </c>
      <c r="GS980" s="39" t="s">
        <v>181</v>
      </c>
    </row>
    <row r="981" spans="1:201" ht="15" customHeight="1" x14ac:dyDescent="0.25">
      <c r="A981" s="11">
        <f>$A$75</f>
        <v>20221</v>
      </c>
      <c r="B981" s="7">
        <v>1180</v>
      </c>
      <c r="C981" s="39" t="s">
        <v>181</v>
      </c>
      <c r="D981" s="39" t="s">
        <v>181</v>
      </c>
      <c r="E981" s="39" t="s">
        <v>181</v>
      </c>
      <c r="F981" s="39" t="s">
        <v>181</v>
      </c>
      <c r="G981" s="39" t="s">
        <v>181</v>
      </c>
      <c r="H981" s="39" t="s">
        <v>181</v>
      </c>
      <c r="I981" s="39" t="s">
        <v>181</v>
      </c>
      <c r="J981" s="39" t="s">
        <v>181</v>
      </c>
      <c r="K981" s="39" t="s">
        <v>181</v>
      </c>
      <c r="L981" s="39" t="s">
        <v>181</v>
      </c>
      <c r="M981" s="39" t="s">
        <v>181</v>
      </c>
      <c r="N981" s="39" t="s">
        <v>181</v>
      </c>
      <c r="O981" s="39" t="s">
        <v>181</v>
      </c>
      <c r="P981" s="39" t="s">
        <v>181</v>
      </c>
      <c r="Q981" s="39" t="s">
        <v>181</v>
      </c>
      <c r="R981" s="39" t="s">
        <v>181</v>
      </c>
      <c r="S981" s="39" t="s">
        <v>181</v>
      </c>
      <c r="T981" s="39" t="s">
        <v>181</v>
      </c>
      <c r="U981" s="39" t="s">
        <v>181</v>
      </c>
      <c r="V981" s="39" t="s">
        <v>181</v>
      </c>
      <c r="W981" s="39" t="s">
        <v>181</v>
      </c>
      <c r="X981" s="39" t="s">
        <v>181</v>
      </c>
      <c r="Y981" s="39" t="s">
        <v>181</v>
      </c>
      <c r="Z981" s="39" t="s">
        <v>181</v>
      </c>
      <c r="AA981" s="39" t="s">
        <v>181</v>
      </c>
      <c r="AB981" s="39" t="s">
        <v>181</v>
      </c>
      <c r="AC981" s="39" t="s">
        <v>181</v>
      </c>
      <c r="AD981" s="39" t="s">
        <v>181</v>
      </c>
      <c r="AE981" s="39" t="s">
        <v>181</v>
      </c>
      <c r="AF981" s="39" t="s">
        <v>181</v>
      </c>
      <c r="AG981" s="39" t="s">
        <v>181</v>
      </c>
      <c r="AH981" s="39" t="s">
        <v>181</v>
      </c>
      <c r="AI981" s="39" t="s">
        <v>181</v>
      </c>
      <c r="AJ981" s="39" t="s">
        <v>181</v>
      </c>
      <c r="AK981" s="39" t="s">
        <v>181</v>
      </c>
      <c r="AL981" s="39" t="s">
        <v>181</v>
      </c>
      <c r="AM981" s="39" t="s">
        <v>181</v>
      </c>
      <c r="AN981" s="39" t="s">
        <v>181</v>
      </c>
      <c r="AO981" s="39" t="s">
        <v>181</v>
      </c>
      <c r="AP981" s="7">
        <v>9428</v>
      </c>
      <c r="AQ981" s="39" t="s">
        <v>181</v>
      </c>
      <c r="AR981" s="39" t="s">
        <v>181</v>
      </c>
      <c r="AS981" s="39" t="s">
        <v>181</v>
      </c>
      <c r="AT981" s="39" t="s">
        <v>181</v>
      </c>
      <c r="AU981" s="39" t="s">
        <v>181</v>
      </c>
      <c r="AV981" s="39" t="s">
        <v>181</v>
      </c>
      <c r="AW981" s="39" t="s">
        <v>181</v>
      </c>
      <c r="AX981" s="39" t="s">
        <v>181</v>
      </c>
      <c r="AY981" s="39" t="s">
        <v>181</v>
      </c>
      <c r="AZ981" s="39" t="s">
        <v>181</v>
      </c>
      <c r="BA981" s="39" t="s">
        <v>181</v>
      </c>
      <c r="BB981" s="39" t="s">
        <v>181</v>
      </c>
      <c r="BC981" s="39" t="s">
        <v>181</v>
      </c>
      <c r="BD981" s="39" t="s">
        <v>181</v>
      </c>
      <c r="BE981" s="39" t="s">
        <v>181</v>
      </c>
      <c r="BF981" s="39" t="s">
        <v>181</v>
      </c>
      <c r="BG981" s="39" t="s">
        <v>181</v>
      </c>
      <c r="BH981" s="39" t="s">
        <v>181</v>
      </c>
      <c r="BI981" s="39" t="s">
        <v>181</v>
      </c>
      <c r="BJ981" s="39" t="s">
        <v>181</v>
      </c>
      <c r="BK981" s="39" t="s">
        <v>181</v>
      </c>
      <c r="BL981" s="39" t="s">
        <v>181</v>
      </c>
      <c r="BM981" s="39" t="s">
        <v>181</v>
      </c>
      <c r="BN981" s="39" t="s">
        <v>181</v>
      </c>
      <c r="BO981" s="39" t="s">
        <v>181</v>
      </c>
      <c r="BP981" s="39" t="s">
        <v>181</v>
      </c>
      <c r="BQ981" s="39" t="s">
        <v>181</v>
      </c>
      <c r="BR981" s="39" t="s">
        <v>181</v>
      </c>
      <c r="BS981" s="39" t="s">
        <v>181</v>
      </c>
      <c r="BT981" s="39" t="s">
        <v>181</v>
      </c>
      <c r="BU981" s="39" t="s">
        <v>181</v>
      </c>
      <c r="BV981" s="39" t="s">
        <v>181</v>
      </c>
      <c r="BW981" s="39" t="s">
        <v>181</v>
      </c>
      <c r="BX981" s="39" t="s">
        <v>181</v>
      </c>
      <c r="BY981" s="39" t="s">
        <v>181</v>
      </c>
      <c r="BZ981" s="39" t="s">
        <v>181</v>
      </c>
      <c r="CA981" s="39" t="s">
        <v>181</v>
      </c>
      <c r="CB981" s="39" t="s">
        <v>181</v>
      </c>
      <c r="CC981" s="39" t="s">
        <v>181</v>
      </c>
      <c r="CD981" s="7">
        <v>636</v>
      </c>
      <c r="CE981" s="39" t="s">
        <v>181</v>
      </c>
      <c r="CF981" s="39" t="s">
        <v>181</v>
      </c>
      <c r="CG981" s="39" t="s">
        <v>181</v>
      </c>
      <c r="CH981" s="39" t="s">
        <v>181</v>
      </c>
      <c r="CI981" s="39" t="s">
        <v>181</v>
      </c>
      <c r="CJ981" s="39" t="s">
        <v>181</v>
      </c>
      <c r="CK981" s="39" t="s">
        <v>181</v>
      </c>
      <c r="CL981" s="39" t="s">
        <v>181</v>
      </c>
      <c r="CM981" s="39" t="s">
        <v>181</v>
      </c>
      <c r="CN981" s="39" t="s">
        <v>181</v>
      </c>
      <c r="CO981" s="39" t="s">
        <v>181</v>
      </c>
      <c r="CP981" s="39" t="s">
        <v>181</v>
      </c>
      <c r="CQ981" s="39" t="s">
        <v>181</v>
      </c>
      <c r="CR981" s="39" t="s">
        <v>181</v>
      </c>
      <c r="CS981" s="39" t="s">
        <v>181</v>
      </c>
      <c r="CT981" s="39" t="s">
        <v>181</v>
      </c>
      <c r="CU981" s="39" t="s">
        <v>181</v>
      </c>
      <c r="CV981" s="39" t="s">
        <v>181</v>
      </c>
      <c r="CW981" s="39" t="s">
        <v>181</v>
      </c>
      <c r="CX981" s="39" t="s">
        <v>181</v>
      </c>
      <c r="CY981" s="39" t="s">
        <v>181</v>
      </c>
      <c r="CZ981" s="39" t="s">
        <v>181</v>
      </c>
      <c r="DA981" s="39" t="s">
        <v>181</v>
      </c>
      <c r="DB981" s="39" t="s">
        <v>181</v>
      </c>
      <c r="DC981" s="39" t="s">
        <v>181</v>
      </c>
      <c r="DD981" s="39" t="s">
        <v>181</v>
      </c>
      <c r="DE981" s="39" t="s">
        <v>181</v>
      </c>
      <c r="DF981" s="39" t="s">
        <v>181</v>
      </c>
      <c r="DG981" s="39" t="s">
        <v>181</v>
      </c>
      <c r="DH981" s="39" t="s">
        <v>181</v>
      </c>
      <c r="DI981" s="39" t="s">
        <v>181</v>
      </c>
      <c r="DJ981" s="39" t="s">
        <v>181</v>
      </c>
      <c r="DK981" s="39" t="s">
        <v>181</v>
      </c>
      <c r="DL981" s="39" t="s">
        <v>181</v>
      </c>
      <c r="DM981" s="39" t="s">
        <v>181</v>
      </c>
      <c r="DN981" s="39" t="s">
        <v>181</v>
      </c>
      <c r="DO981" s="39" t="s">
        <v>181</v>
      </c>
      <c r="DP981" s="39" t="s">
        <v>181</v>
      </c>
      <c r="DQ981" s="39" t="s">
        <v>181</v>
      </c>
      <c r="DR981" s="7">
        <v>856</v>
      </c>
      <c r="DS981" s="39" t="s">
        <v>181</v>
      </c>
      <c r="DT981" s="39" t="s">
        <v>181</v>
      </c>
      <c r="DU981" s="39" t="s">
        <v>181</v>
      </c>
      <c r="DV981" s="39" t="s">
        <v>181</v>
      </c>
      <c r="DW981" s="39" t="s">
        <v>181</v>
      </c>
      <c r="DX981" s="39" t="s">
        <v>181</v>
      </c>
      <c r="DY981" s="39" t="s">
        <v>181</v>
      </c>
      <c r="DZ981" s="39" t="s">
        <v>181</v>
      </c>
      <c r="EA981" s="39" t="s">
        <v>181</v>
      </c>
      <c r="EB981" s="39" t="s">
        <v>181</v>
      </c>
      <c r="EC981" s="39" t="s">
        <v>181</v>
      </c>
      <c r="ED981" s="39" t="s">
        <v>181</v>
      </c>
      <c r="EE981" s="39" t="s">
        <v>181</v>
      </c>
      <c r="EF981" s="39" t="s">
        <v>181</v>
      </c>
      <c r="EG981" s="39" t="s">
        <v>181</v>
      </c>
      <c r="EH981" s="39" t="s">
        <v>181</v>
      </c>
      <c r="EI981" s="39" t="s">
        <v>181</v>
      </c>
      <c r="EJ981" s="39" t="s">
        <v>181</v>
      </c>
      <c r="EK981" s="39" t="s">
        <v>181</v>
      </c>
      <c r="EL981" s="39" t="s">
        <v>181</v>
      </c>
      <c r="EM981" s="39" t="s">
        <v>181</v>
      </c>
      <c r="EN981" s="39" t="s">
        <v>181</v>
      </c>
      <c r="EO981" s="39" t="s">
        <v>181</v>
      </c>
      <c r="EP981" s="39" t="s">
        <v>181</v>
      </c>
      <c r="EQ981" s="39" t="s">
        <v>181</v>
      </c>
      <c r="ER981" s="39" t="s">
        <v>181</v>
      </c>
      <c r="ES981" s="39" t="s">
        <v>181</v>
      </c>
      <c r="ET981" s="39" t="s">
        <v>181</v>
      </c>
      <c r="EU981" s="39" t="s">
        <v>181</v>
      </c>
      <c r="EV981" s="39" t="s">
        <v>181</v>
      </c>
      <c r="EW981" s="39" t="s">
        <v>181</v>
      </c>
      <c r="EX981" s="39" t="s">
        <v>181</v>
      </c>
      <c r="EY981" s="39" t="s">
        <v>181</v>
      </c>
      <c r="EZ981" s="39" t="s">
        <v>181</v>
      </c>
      <c r="FA981" s="39" t="s">
        <v>181</v>
      </c>
      <c r="FB981" s="39" t="s">
        <v>181</v>
      </c>
      <c r="FC981" s="39" t="s">
        <v>181</v>
      </c>
      <c r="FD981" s="39" t="s">
        <v>181</v>
      </c>
      <c r="FE981" s="39" t="s">
        <v>181</v>
      </c>
      <c r="FF981" s="7">
        <v>20325</v>
      </c>
      <c r="FG981" s="39" t="s">
        <v>181</v>
      </c>
      <c r="FH981" s="39" t="s">
        <v>181</v>
      </c>
      <c r="FI981" s="39" t="s">
        <v>181</v>
      </c>
      <c r="FJ981" s="39" t="s">
        <v>181</v>
      </c>
      <c r="FK981" s="39" t="s">
        <v>181</v>
      </c>
      <c r="FL981" s="39" t="s">
        <v>181</v>
      </c>
      <c r="FM981" s="39" t="s">
        <v>181</v>
      </c>
      <c r="FN981" s="39" t="s">
        <v>181</v>
      </c>
      <c r="FO981" s="39" t="s">
        <v>181</v>
      </c>
      <c r="FP981" s="39" t="s">
        <v>181</v>
      </c>
      <c r="FQ981" s="39" t="s">
        <v>181</v>
      </c>
      <c r="FR981" s="39" t="s">
        <v>181</v>
      </c>
      <c r="FS981" s="39" t="s">
        <v>181</v>
      </c>
      <c r="FT981" s="39" t="s">
        <v>181</v>
      </c>
      <c r="FU981" s="39" t="s">
        <v>181</v>
      </c>
      <c r="FV981" s="39" t="s">
        <v>181</v>
      </c>
      <c r="FW981" s="39" t="s">
        <v>181</v>
      </c>
      <c r="FX981" s="39" t="s">
        <v>181</v>
      </c>
      <c r="FY981" s="39" t="s">
        <v>181</v>
      </c>
      <c r="FZ981" s="39" t="s">
        <v>181</v>
      </c>
      <c r="GA981" s="39" t="s">
        <v>181</v>
      </c>
      <c r="GB981" s="39" t="s">
        <v>181</v>
      </c>
      <c r="GC981" s="39" t="s">
        <v>181</v>
      </c>
      <c r="GD981" s="39" t="s">
        <v>181</v>
      </c>
      <c r="GE981" s="39" t="s">
        <v>181</v>
      </c>
      <c r="GF981" s="39" t="s">
        <v>181</v>
      </c>
      <c r="GG981" s="39" t="s">
        <v>181</v>
      </c>
      <c r="GH981" s="39" t="s">
        <v>181</v>
      </c>
      <c r="GI981" s="39" t="s">
        <v>181</v>
      </c>
      <c r="GJ981" s="39" t="s">
        <v>181</v>
      </c>
      <c r="GK981" s="39" t="s">
        <v>181</v>
      </c>
      <c r="GL981" s="39" t="s">
        <v>181</v>
      </c>
      <c r="GM981" s="39" t="s">
        <v>181</v>
      </c>
      <c r="GN981" s="39" t="s">
        <v>181</v>
      </c>
      <c r="GO981" s="39" t="s">
        <v>181</v>
      </c>
      <c r="GP981" s="39" t="s">
        <v>181</v>
      </c>
      <c r="GQ981" s="39" t="s">
        <v>181</v>
      </c>
      <c r="GR981" s="39" t="s">
        <v>181</v>
      </c>
      <c r="GS981" s="39" t="s">
        <v>181</v>
      </c>
    </row>
    <row r="982" spans="1:201" s="70" customFormat="1" ht="21" customHeight="1" x14ac:dyDescent="0.35">
      <c r="B982" s="109" t="str">
        <f>Co_Name</f>
        <v>State Farm Mutual Automobile Insurance Company</v>
      </c>
      <c r="O982" s="24"/>
      <c r="U982" s="24"/>
      <c r="V982" s="109" t="str">
        <f>Co_Name</f>
        <v>State Farm Mutual Automobile Insurance Company</v>
      </c>
      <c r="W982" s="24"/>
      <c r="X982" s="24"/>
      <c r="Y982" s="24"/>
      <c r="Z982" s="24"/>
      <c r="AA982" s="24"/>
      <c r="AB982" s="24"/>
      <c r="AC982" s="24"/>
      <c r="AE982" s="24"/>
      <c r="AF982" s="24"/>
      <c r="AG982" s="24"/>
      <c r="AH982" s="24"/>
      <c r="AI982" s="24"/>
      <c r="AJ982" s="24"/>
      <c r="AK982" s="24"/>
      <c r="AL982" s="24"/>
      <c r="AM982" s="24"/>
      <c r="AN982" s="24"/>
      <c r="AO982" s="24"/>
      <c r="AP982" s="109" t="str">
        <f>Co_Name</f>
        <v>State Farm Mutual Automobile Insurance Company</v>
      </c>
      <c r="BC982" s="24"/>
      <c r="BI982" s="24"/>
      <c r="BJ982" s="109" t="str">
        <f>Co_Name</f>
        <v>State Farm Mutual Automobile Insurance Company</v>
      </c>
      <c r="BK982" s="24"/>
      <c r="BL982" s="24"/>
      <c r="BM982" s="24"/>
      <c r="BN982" s="24"/>
      <c r="BO982" s="24"/>
      <c r="BP982" s="24"/>
      <c r="BQ982" s="24"/>
      <c r="BS982" s="24"/>
      <c r="BT982" s="24"/>
      <c r="BU982" s="24"/>
      <c r="BV982" s="24"/>
      <c r="BW982" s="24"/>
      <c r="BX982" s="24"/>
      <c r="BY982" s="24"/>
      <c r="BZ982" s="24"/>
      <c r="CA982" s="24"/>
      <c r="CB982" s="24"/>
      <c r="CC982" s="24"/>
      <c r="CD982" s="109" t="str">
        <f>Co_Name</f>
        <v>State Farm Mutual Automobile Insurance Company</v>
      </c>
      <c r="CQ982" s="24"/>
      <c r="CW982" s="24"/>
      <c r="CX982" s="109" t="str">
        <f>Co_Name</f>
        <v>State Farm Mutual Automobile Insurance Company</v>
      </c>
      <c r="CY982" s="24"/>
      <c r="CZ982" s="24"/>
      <c r="DA982" s="24"/>
      <c r="DB982" s="24"/>
      <c r="DC982" s="24"/>
      <c r="DD982" s="24"/>
      <c r="DE982" s="24"/>
      <c r="DG982" s="24"/>
      <c r="DH982" s="24"/>
      <c r="DI982" s="24"/>
      <c r="DJ982" s="24"/>
      <c r="DK982" s="24"/>
      <c r="DL982" s="24"/>
      <c r="DM982" s="24"/>
      <c r="DN982" s="24"/>
      <c r="DO982" s="24"/>
      <c r="DP982" s="24"/>
      <c r="DQ982" s="24"/>
      <c r="DR982" s="109" t="str">
        <f>Co_Name</f>
        <v>State Farm Mutual Automobile Insurance Company</v>
      </c>
      <c r="EE982" s="24"/>
      <c r="EK982" s="24"/>
      <c r="EL982" s="109" t="str">
        <f>Co_Name</f>
        <v>State Farm Mutual Automobile Insurance Company</v>
      </c>
      <c r="EM982" s="24"/>
      <c r="EN982" s="24"/>
      <c r="EO982" s="24"/>
      <c r="EP982" s="24"/>
      <c r="EQ982" s="24"/>
      <c r="ER982" s="24"/>
      <c r="ES982" s="24"/>
      <c r="EU982" s="24"/>
      <c r="EV982" s="24"/>
      <c r="EW982" s="24"/>
      <c r="EX982" s="24"/>
      <c r="EY982" s="24"/>
      <c r="EZ982" s="24"/>
      <c r="FA982" s="24"/>
      <c r="FB982" s="24"/>
      <c r="FC982" s="24"/>
      <c r="FD982" s="24"/>
      <c r="FE982" s="24"/>
      <c r="FF982" s="109" t="str">
        <f>Co_Name</f>
        <v>State Farm Mutual Automobile Insurance Company</v>
      </c>
      <c r="FS982" s="24"/>
      <c r="FY982" s="24"/>
      <c r="FZ982" s="109" t="str">
        <f>Co_Name</f>
        <v>State Farm Mutual Automobile Insurance Company</v>
      </c>
      <c r="GA982" s="24"/>
      <c r="GB982" s="24"/>
      <c r="GC982" s="24"/>
      <c r="GD982" s="24"/>
      <c r="GE982" s="24"/>
      <c r="GF982" s="24"/>
      <c r="GG982" s="24"/>
      <c r="GI982" s="24"/>
      <c r="GJ982" s="24"/>
      <c r="GK982" s="24"/>
      <c r="GL982" s="24"/>
      <c r="GM982" s="24"/>
      <c r="GN982" s="24"/>
      <c r="GO982" s="24"/>
      <c r="GP982" s="24"/>
      <c r="GQ982" s="24"/>
      <c r="GR982" s="24"/>
      <c r="GS982" s="24"/>
    </row>
    <row r="983" spans="1:201" s="70" customFormat="1" ht="21" customHeight="1" x14ac:dyDescent="0.35">
      <c r="B983" s="109" t="str">
        <f>B$2</f>
        <v>Private Passenger Auto Liability</v>
      </c>
      <c r="O983" s="24"/>
      <c r="U983" s="24"/>
      <c r="V983" s="109" t="str">
        <f>B$2</f>
        <v>Private Passenger Auto Liability</v>
      </c>
      <c r="W983" s="24"/>
      <c r="X983" s="24"/>
      <c r="Y983" s="24"/>
      <c r="Z983" s="24"/>
      <c r="AA983" s="24"/>
      <c r="AB983" s="24"/>
      <c r="AC983" s="24"/>
      <c r="AE983" s="24"/>
      <c r="AF983" s="24"/>
      <c r="AG983" s="24"/>
      <c r="AH983" s="24"/>
      <c r="AI983" s="24"/>
      <c r="AJ983" s="24"/>
      <c r="AK983" s="24"/>
      <c r="AL983" s="24"/>
      <c r="AM983" s="24"/>
      <c r="AN983" s="24"/>
      <c r="AO983" s="24"/>
      <c r="AP983" s="109" t="str">
        <f>AP$2</f>
        <v>Private Passenger Auto Liability</v>
      </c>
      <c r="BC983" s="24"/>
      <c r="BI983" s="24"/>
      <c r="BJ983" s="109" t="str">
        <f>AP$2</f>
        <v>Private Passenger Auto Liability</v>
      </c>
      <c r="BK983" s="24"/>
      <c r="BL983" s="24"/>
      <c r="BM983" s="24"/>
      <c r="BN983" s="24"/>
      <c r="BO983" s="24"/>
      <c r="BP983" s="24"/>
      <c r="BQ983" s="24"/>
      <c r="BS983" s="24"/>
      <c r="BT983" s="24"/>
      <c r="BU983" s="24"/>
      <c r="BV983" s="24"/>
      <c r="BW983" s="24"/>
      <c r="BX983" s="24"/>
      <c r="BY983" s="24"/>
      <c r="BZ983" s="24"/>
      <c r="CA983" s="24"/>
      <c r="CB983" s="24"/>
      <c r="CC983" s="24"/>
      <c r="CD983" s="109" t="str">
        <f>CD$2</f>
        <v>Private Passenger Auto Liability</v>
      </c>
      <c r="CQ983" s="24"/>
      <c r="CW983" s="24"/>
      <c r="CX983" s="109" t="str">
        <f>CD$2</f>
        <v>Private Passenger Auto Liability</v>
      </c>
      <c r="CY983" s="24"/>
      <c r="CZ983" s="24"/>
      <c r="DA983" s="24"/>
      <c r="DB983" s="24"/>
      <c r="DC983" s="24"/>
      <c r="DD983" s="24"/>
      <c r="DE983" s="24"/>
      <c r="DG983" s="24"/>
      <c r="DH983" s="24"/>
      <c r="DI983" s="24"/>
      <c r="DJ983" s="24"/>
      <c r="DK983" s="24"/>
      <c r="DL983" s="24"/>
      <c r="DM983" s="24"/>
      <c r="DN983" s="24"/>
      <c r="DO983" s="24"/>
      <c r="DP983" s="24"/>
      <c r="DQ983" s="24"/>
      <c r="DR983" s="109" t="str">
        <f>DR$2</f>
        <v>Private Passenger Auto Liability</v>
      </c>
      <c r="EE983" s="24"/>
      <c r="EK983" s="24"/>
      <c r="EL983" s="109" t="str">
        <f>DR$2</f>
        <v>Private Passenger Auto Liability</v>
      </c>
      <c r="EM983" s="24"/>
      <c r="EN983" s="24"/>
      <c r="EO983" s="24"/>
      <c r="EP983" s="24"/>
      <c r="EQ983" s="24"/>
      <c r="ER983" s="24"/>
      <c r="ES983" s="24"/>
      <c r="EU983" s="24"/>
      <c r="EV983" s="24"/>
      <c r="EW983" s="24"/>
      <c r="EX983" s="24"/>
      <c r="EY983" s="24"/>
      <c r="EZ983" s="24"/>
      <c r="FA983" s="24"/>
      <c r="FB983" s="24"/>
      <c r="FC983" s="24"/>
      <c r="FD983" s="24"/>
      <c r="FE983" s="24"/>
      <c r="FF983" s="109" t="str">
        <f>FF$2</f>
        <v>Private Passenger Auto Physical Damage</v>
      </c>
      <c r="FS983" s="24"/>
      <c r="FY983" s="24"/>
      <c r="FZ983" s="109" t="str">
        <f>FF$2</f>
        <v>Private Passenger Auto Physical Damage</v>
      </c>
      <c r="GA983" s="24"/>
      <c r="GB983" s="24"/>
      <c r="GC983" s="24"/>
      <c r="GD983" s="24"/>
      <c r="GE983" s="24"/>
      <c r="GF983" s="24"/>
      <c r="GG983" s="24"/>
      <c r="GI983" s="24"/>
      <c r="GJ983" s="24"/>
      <c r="GK983" s="24"/>
      <c r="GL983" s="24"/>
      <c r="GM983" s="24"/>
      <c r="GN983" s="24"/>
      <c r="GO983" s="24"/>
      <c r="GP983" s="24"/>
      <c r="GQ983" s="24"/>
      <c r="GR983" s="24"/>
      <c r="GS983" s="24"/>
    </row>
    <row r="984" spans="1:201" s="70" customFormat="1" ht="21" customHeight="1" x14ac:dyDescent="0.25"/>
    <row r="985" spans="1:201" s="70" customFormat="1" ht="21" customHeight="1" x14ac:dyDescent="0.25">
      <c r="B985" s="25" t="s">
        <v>155</v>
      </c>
      <c r="V985" s="25" t="s">
        <v>155</v>
      </c>
      <c r="AP985" s="25" t="s">
        <v>155</v>
      </c>
      <c r="BJ985" s="25" t="s">
        <v>155</v>
      </c>
      <c r="CD985" s="25" t="s">
        <v>155</v>
      </c>
      <c r="CX985" s="25" t="s">
        <v>155</v>
      </c>
      <c r="DR985" s="25" t="s">
        <v>155</v>
      </c>
      <c r="EL985" s="25" t="s">
        <v>155</v>
      </c>
      <c r="FF985" s="25" t="s">
        <v>155</v>
      </c>
      <c r="FZ985" s="25" t="s">
        <v>155</v>
      </c>
    </row>
    <row r="986" spans="1:201" s="70" customFormat="1" ht="15" customHeight="1" x14ac:dyDescent="0.25">
      <c r="B986" s="30" t="str">
        <f>B$5</f>
        <v>BI</v>
      </c>
      <c r="V986" s="30" t="str">
        <f>B$5</f>
        <v>BI</v>
      </c>
      <c r="AP986" s="30" t="str">
        <f>AP$5</f>
        <v>PD</v>
      </c>
      <c r="BJ986" s="30" t="str">
        <f>AP$5</f>
        <v>PD</v>
      </c>
      <c r="CD986" s="30" t="str">
        <f>CD$5</f>
        <v>MPC</v>
      </c>
      <c r="CX986" s="30" t="str">
        <f>CD$5</f>
        <v>MPC</v>
      </c>
      <c r="DR986" s="30" t="str">
        <f>DR$5</f>
        <v>UM</v>
      </c>
      <c r="EL986" s="30" t="str">
        <f>DR$5</f>
        <v>UM</v>
      </c>
      <c r="FF986" s="30" t="str">
        <f>FF$5</f>
        <v>COMP</v>
      </c>
      <c r="FZ986" s="30" t="str">
        <f>FF$5</f>
        <v>COMP</v>
      </c>
    </row>
    <row r="987" spans="1:201" s="70" customFormat="1" ht="15" customHeight="1" x14ac:dyDescent="0.25"/>
    <row r="988" spans="1:201" s="70" customFormat="1" x14ac:dyDescent="0.25">
      <c r="A988" s="114"/>
      <c r="B988" s="121" t="s">
        <v>1</v>
      </c>
      <c r="C988" s="122"/>
      <c r="D988" s="122"/>
      <c r="E988" s="122"/>
      <c r="F988" s="122"/>
      <c r="G988" s="122"/>
      <c r="H988" s="122"/>
      <c r="I988" s="122"/>
      <c r="J988" s="122"/>
      <c r="K988" s="122"/>
      <c r="L988" s="122"/>
      <c r="M988" s="122"/>
      <c r="N988" s="122"/>
      <c r="O988" s="122"/>
      <c r="P988" s="122"/>
      <c r="Q988" s="122"/>
      <c r="R988" s="122"/>
      <c r="S988" s="122"/>
      <c r="T988" s="122"/>
      <c r="U988" s="122"/>
      <c r="V988" s="121" t="s">
        <v>1</v>
      </c>
      <c r="W988" s="111"/>
      <c r="X988" s="111"/>
      <c r="Y988" s="111"/>
      <c r="Z988" s="111"/>
      <c r="AA988" s="111"/>
      <c r="AB988" s="111"/>
      <c r="AC988" s="111"/>
      <c r="AD988" s="111"/>
      <c r="AE988" s="111"/>
      <c r="AF988" s="111"/>
      <c r="AG988" s="111"/>
      <c r="AH988" s="111"/>
      <c r="AI988" s="111"/>
      <c r="AJ988" s="111"/>
      <c r="AK988" s="111"/>
      <c r="AL988" s="111"/>
      <c r="AM988" s="111"/>
      <c r="AN988" s="111"/>
      <c r="AO988" s="111"/>
      <c r="AP988" s="121" t="s">
        <v>1</v>
      </c>
      <c r="AQ988" s="122"/>
      <c r="AR988" s="122"/>
      <c r="AS988" s="122"/>
      <c r="AT988" s="122"/>
      <c r="AU988" s="122"/>
      <c r="AV988" s="122"/>
      <c r="AW988" s="122"/>
      <c r="AX988" s="122"/>
      <c r="AY988" s="122"/>
      <c r="AZ988" s="122"/>
      <c r="BA988" s="122"/>
      <c r="BB988" s="122"/>
      <c r="BC988" s="122"/>
      <c r="BD988" s="122"/>
      <c r="BE988" s="122"/>
      <c r="BF988" s="122"/>
      <c r="BG988" s="122"/>
      <c r="BH988" s="122"/>
      <c r="BI988" s="122"/>
      <c r="BJ988" s="121" t="s">
        <v>1</v>
      </c>
      <c r="BK988" s="111"/>
      <c r="BL988" s="111"/>
      <c r="BM988" s="111"/>
      <c r="BN988" s="111"/>
      <c r="BO988" s="111"/>
      <c r="BP988" s="111"/>
      <c r="BQ988" s="111"/>
      <c r="BR988" s="111"/>
      <c r="BS988" s="111"/>
      <c r="BT988" s="111"/>
      <c r="BU988" s="111"/>
      <c r="BV988" s="111"/>
      <c r="BW988" s="111"/>
      <c r="BX988" s="111"/>
      <c r="BY988" s="111"/>
      <c r="BZ988" s="111"/>
      <c r="CA988" s="111"/>
      <c r="CB988" s="111"/>
      <c r="CC988" s="111"/>
      <c r="CD988" s="121" t="s">
        <v>1</v>
      </c>
      <c r="CE988" s="122"/>
      <c r="CF988" s="122"/>
      <c r="CG988" s="122"/>
      <c r="CH988" s="122"/>
      <c r="CI988" s="122"/>
      <c r="CJ988" s="122"/>
      <c r="CK988" s="122"/>
      <c r="CL988" s="122"/>
      <c r="CM988" s="122"/>
      <c r="CN988" s="122"/>
      <c r="CO988" s="122"/>
      <c r="CP988" s="122"/>
      <c r="CQ988" s="122"/>
      <c r="CR988" s="122"/>
      <c r="CS988" s="122"/>
      <c r="CT988" s="122"/>
      <c r="CU988" s="122"/>
      <c r="CV988" s="122"/>
      <c r="CW988" s="122"/>
      <c r="CX988" s="121" t="s">
        <v>1</v>
      </c>
      <c r="CY988" s="111"/>
      <c r="CZ988" s="111"/>
      <c r="DA988" s="111"/>
      <c r="DB988" s="111"/>
      <c r="DC988" s="111"/>
      <c r="DD988" s="111"/>
      <c r="DE988" s="111"/>
      <c r="DF988" s="111"/>
      <c r="DG988" s="111"/>
      <c r="DH988" s="111"/>
      <c r="DI988" s="111"/>
      <c r="DJ988" s="111"/>
      <c r="DK988" s="111"/>
      <c r="DL988" s="111"/>
      <c r="DM988" s="111"/>
      <c r="DN988" s="111"/>
      <c r="DO988" s="111"/>
      <c r="DP988" s="111"/>
      <c r="DQ988" s="111"/>
      <c r="DR988" s="121" t="s">
        <v>1</v>
      </c>
      <c r="DS988" s="122"/>
      <c r="DT988" s="122"/>
      <c r="DU988" s="122"/>
      <c r="DV988" s="122"/>
      <c r="DW988" s="122"/>
      <c r="DX988" s="122"/>
      <c r="DY988" s="122"/>
      <c r="DZ988" s="122"/>
      <c r="EA988" s="122"/>
      <c r="EB988" s="122"/>
      <c r="EC988" s="122"/>
      <c r="ED988" s="122"/>
      <c r="EE988" s="122"/>
      <c r="EF988" s="122"/>
      <c r="EG988" s="122"/>
      <c r="EH988" s="122"/>
      <c r="EI988" s="122"/>
      <c r="EJ988" s="122"/>
      <c r="EK988" s="122"/>
      <c r="EL988" s="121" t="s">
        <v>1</v>
      </c>
      <c r="EM988" s="111"/>
      <c r="EN988" s="111"/>
      <c r="EO988" s="111"/>
      <c r="EP988" s="111"/>
      <c r="EQ988" s="111"/>
      <c r="ER988" s="111"/>
      <c r="ES988" s="111"/>
      <c r="ET988" s="111"/>
      <c r="EU988" s="111"/>
      <c r="EV988" s="111"/>
      <c r="EW988" s="111"/>
      <c r="EX988" s="111"/>
      <c r="EY988" s="111"/>
      <c r="EZ988" s="111"/>
      <c r="FA988" s="111"/>
      <c r="FB988" s="111"/>
      <c r="FC988" s="111"/>
      <c r="FD988" s="111"/>
      <c r="FE988" s="111"/>
      <c r="FF988" s="121" t="s">
        <v>1</v>
      </c>
      <c r="FG988" s="122"/>
      <c r="FH988" s="122"/>
      <c r="FI988" s="122"/>
      <c r="FJ988" s="122"/>
      <c r="FK988" s="122"/>
      <c r="FL988" s="122"/>
      <c r="FM988" s="122"/>
      <c r="FN988" s="122"/>
      <c r="FO988" s="122"/>
      <c r="FP988" s="122"/>
      <c r="FQ988" s="122"/>
      <c r="FR988" s="122"/>
      <c r="FS988" s="122"/>
      <c r="FT988" s="122"/>
      <c r="FU988" s="122"/>
      <c r="FV988" s="122"/>
      <c r="FW988" s="122"/>
      <c r="FX988" s="122"/>
      <c r="FY988" s="122"/>
      <c r="FZ988" s="121" t="s">
        <v>1</v>
      </c>
      <c r="GA988" s="111"/>
      <c r="GB988" s="111"/>
      <c r="GC988" s="111"/>
      <c r="GD988" s="111"/>
      <c r="GE988" s="111"/>
      <c r="GF988" s="111"/>
      <c r="GG988" s="111"/>
      <c r="GH988" s="111"/>
      <c r="GI988" s="111"/>
      <c r="GJ988" s="111"/>
      <c r="GK988" s="111"/>
      <c r="GL988" s="111"/>
      <c r="GM988" s="111"/>
      <c r="GN988" s="111"/>
      <c r="GO988" s="111"/>
      <c r="GP988" s="111"/>
      <c r="GQ988" s="111"/>
      <c r="GR988" s="111"/>
      <c r="GS988" s="111"/>
    </row>
    <row r="989" spans="1:201" s="70" customFormat="1" ht="30" x14ac:dyDescent="0.25">
      <c r="A989" s="113" t="str">
        <f>$A$35</f>
        <v>Fiscal Accident Quarter Ending</v>
      </c>
      <c r="B989" s="123" t="str">
        <f>$B$35&amp;"-"&amp;$C$35</f>
        <v>3-6</v>
      </c>
      <c r="C989" s="123" t="str">
        <f>$C$35&amp;"-"&amp;$D$35</f>
        <v>6-9</v>
      </c>
      <c r="D989" s="123" t="str">
        <f>$D$35&amp;"-"&amp;$E$35</f>
        <v>9-12</v>
      </c>
      <c r="E989" s="123" t="str">
        <f>$E$35&amp;"-"&amp;$F$35</f>
        <v>12-15</v>
      </c>
      <c r="F989" s="123" t="str">
        <f>$F$35&amp;"-"&amp;$G$35</f>
        <v>15-18</v>
      </c>
      <c r="G989" s="123" t="str">
        <f>$G$35&amp;"-"&amp;$H$35</f>
        <v>18-21</v>
      </c>
      <c r="H989" s="123" t="str">
        <f>$H$35&amp;"-"&amp;$I$35</f>
        <v>21-24</v>
      </c>
      <c r="I989" s="123" t="str">
        <f>$I$35&amp;"-"&amp;$J$35</f>
        <v>24-27</v>
      </c>
      <c r="J989" s="123" t="str">
        <f>$J$35&amp;"-"&amp;$K$35</f>
        <v>27-30</v>
      </c>
      <c r="K989" s="123" t="str">
        <f>$K$35&amp;"-"&amp;$L$35</f>
        <v>30-33</v>
      </c>
      <c r="L989" s="123" t="str">
        <f>$L$35&amp;"-"&amp;$M$35</f>
        <v>33-36</v>
      </c>
      <c r="M989" s="123" t="str">
        <f>$M$35&amp;"-"&amp;$N$35</f>
        <v>36-39</v>
      </c>
      <c r="N989" s="123" t="str">
        <f>$N$35&amp;"-"&amp;$O$35</f>
        <v>39-42</v>
      </c>
      <c r="O989" s="123" t="str">
        <f>$O$35&amp;"-"&amp;$P$35</f>
        <v>42-45</v>
      </c>
      <c r="P989" s="123" t="str">
        <f>$P$35&amp;"-"&amp;$Q$35</f>
        <v>45-48</v>
      </c>
      <c r="Q989" s="123" t="str">
        <f>$Q$35&amp;"-"&amp;$R$35</f>
        <v>48-51</v>
      </c>
      <c r="R989" s="123" t="str">
        <f>$R$35&amp;"-"&amp;$S$35</f>
        <v>51-54</v>
      </c>
      <c r="S989" s="123" t="str">
        <f>$S$35&amp;"-"&amp;$T$35</f>
        <v>54-57</v>
      </c>
      <c r="T989" s="123" t="str">
        <f>$T$35&amp;"-"&amp;$U$35</f>
        <v>57-60</v>
      </c>
      <c r="U989" s="123" t="str">
        <f>$U$35&amp;"-"&amp;$V$35</f>
        <v>60-63</v>
      </c>
      <c r="V989" s="123" t="str">
        <f>$V$35&amp;"-"&amp;$W$35</f>
        <v>63-66</v>
      </c>
      <c r="W989" s="123" t="str">
        <f>$W$35&amp;"-"&amp;$X$35</f>
        <v>66-69</v>
      </c>
      <c r="X989" s="123" t="str">
        <f>$X$35&amp;"-"&amp;$Y$35</f>
        <v>69-72</v>
      </c>
      <c r="Y989" s="123" t="str">
        <f>$Y$35&amp;"-"&amp;$Z$35</f>
        <v>72-75</v>
      </c>
      <c r="Z989" s="123" t="str">
        <f>$Z$35&amp;"-"&amp;$AA$35</f>
        <v>75-78</v>
      </c>
      <c r="AA989" s="123" t="str">
        <f>$AA$35&amp;"-"&amp;$AB$35</f>
        <v>78-81</v>
      </c>
      <c r="AB989" s="123" t="str">
        <f>$AB$35&amp;"-"&amp;$AC$35</f>
        <v>81-84</v>
      </c>
      <c r="AC989" s="123" t="str">
        <f>$AC$35&amp;"-"&amp;$AD$35</f>
        <v>84-87</v>
      </c>
      <c r="AD989" s="123" t="str">
        <f>$AD$35&amp;"-"&amp;$AE$35</f>
        <v>87-90</v>
      </c>
      <c r="AE989" s="123" t="str">
        <f>$AE$35&amp;"-"&amp;$AF$35</f>
        <v>90-93</v>
      </c>
      <c r="AF989" s="123" t="str">
        <f>$AF$35&amp;"-"&amp;$AG$35</f>
        <v>93-96</v>
      </c>
      <c r="AG989" s="123" t="str">
        <f>$AG$35&amp;"-"&amp;$AH$35</f>
        <v>96-99</v>
      </c>
      <c r="AH989" s="123" t="str">
        <f>$AH$35&amp;"-"&amp;$AI$35</f>
        <v>99-102</v>
      </c>
      <c r="AI989" s="123" t="str">
        <f>$AI$35&amp;"-"&amp;$AJ$35</f>
        <v>102-105</v>
      </c>
      <c r="AJ989" s="123" t="str">
        <f>$AJ$35&amp;"-"&amp;$AK$35</f>
        <v>105-108</v>
      </c>
      <c r="AK989" s="123" t="str">
        <f>$AK$35&amp;"-"&amp;$AL$35</f>
        <v>108-111</v>
      </c>
      <c r="AL989" s="123" t="str">
        <f>$AL$35&amp;"-"&amp;$AM$35</f>
        <v>111-114</v>
      </c>
      <c r="AM989" s="123" t="str">
        <f>$AM$35&amp;"-"&amp;$AN$35</f>
        <v>114-117</v>
      </c>
      <c r="AN989" s="123" t="str">
        <f>$AN$35&amp;"-"&amp;$AO$35</f>
        <v>117-120</v>
      </c>
      <c r="AO989" s="123" t="str">
        <f>$AO$35&amp;"-Ult"</f>
        <v>120-Ult</v>
      </c>
      <c r="AP989" s="123" t="str">
        <f>$B$35&amp;"-"&amp;$C$35</f>
        <v>3-6</v>
      </c>
      <c r="AQ989" s="123" t="str">
        <f>$C$35&amp;"-"&amp;$D$35</f>
        <v>6-9</v>
      </c>
      <c r="AR989" s="123" t="str">
        <f>$D$35&amp;"-"&amp;$E$35</f>
        <v>9-12</v>
      </c>
      <c r="AS989" s="123" t="str">
        <f>$E$35&amp;"-"&amp;$F$35</f>
        <v>12-15</v>
      </c>
      <c r="AT989" s="123" t="str">
        <f>$F$35&amp;"-"&amp;$G$35</f>
        <v>15-18</v>
      </c>
      <c r="AU989" s="123" t="str">
        <f>$G$35&amp;"-"&amp;$H$35</f>
        <v>18-21</v>
      </c>
      <c r="AV989" s="123" t="str">
        <f>$H$35&amp;"-"&amp;$I$35</f>
        <v>21-24</v>
      </c>
      <c r="AW989" s="123" t="str">
        <f>$I$35&amp;"-"&amp;$J$35</f>
        <v>24-27</v>
      </c>
      <c r="AX989" s="123" t="str">
        <f>$J$35&amp;"-"&amp;$K$35</f>
        <v>27-30</v>
      </c>
      <c r="AY989" s="123" t="str">
        <f>$K$35&amp;"-"&amp;$L$35</f>
        <v>30-33</v>
      </c>
      <c r="AZ989" s="123" t="str">
        <f>$L$35&amp;"-"&amp;$M$35</f>
        <v>33-36</v>
      </c>
      <c r="BA989" s="123" t="str">
        <f>$M$35&amp;"-"&amp;$N$35</f>
        <v>36-39</v>
      </c>
      <c r="BB989" s="123" t="str">
        <f>$N$35&amp;"-"&amp;$O$35</f>
        <v>39-42</v>
      </c>
      <c r="BC989" s="123" t="str">
        <f>$O$35&amp;"-"&amp;$P$35</f>
        <v>42-45</v>
      </c>
      <c r="BD989" s="123" t="str">
        <f>$P$35&amp;"-"&amp;$Q$35</f>
        <v>45-48</v>
      </c>
      <c r="BE989" s="123" t="str">
        <f>$Q$35&amp;"-"&amp;$R$35</f>
        <v>48-51</v>
      </c>
      <c r="BF989" s="123" t="str">
        <f>$R$35&amp;"-"&amp;$S$35</f>
        <v>51-54</v>
      </c>
      <c r="BG989" s="123" t="str">
        <f>$S$35&amp;"-"&amp;$T$35</f>
        <v>54-57</v>
      </c>
      <c r="BH989" s="123" t="str">
        <f>$T$35&amp;"-"&amp;$U$35</f>
        <v>57-60</v>
      </c>
      <c r="BI989" s="123" t="str">
        <f>$U$35&amp;"-"&amp;$V$35</f>
        <v>60-63</v>
      </c>
      <c r="BJ989" s="123" t="str">
        <f>$V$35&amp;"-"&amp;$W$35</f>
        <v>63-66</v>
      </c>
      <c r="BK989" s="123" t="str">
        <f>$W$35&amp;"-"&amp;$X$35</f>
        <v>66-69</v>
      </c>
      <c r="BL989" s="123" t="str">
        <f>$X$35&amp;"-"&amp;$Y$35</f>
        <v>69-72</v>
      </c>
      <c r="BM989" s="123" t="str">
        <f>$Y$35&amp;"-"&amp;$Z$35</f>
        <v>72-75</v>
      </c>
      <c r="BN989" s="123" t="str">
        <f>$Z$35&amp;"-"&amp;$AA$35</f>
        <v>75-78</v>
      </c>
      <c r="BO989" s="123" t="str">
        <f>$AA$35&amp;"-"&amp;$AB$35</f>
        <v>78-81</v>
      </c>
      <c r="BP989" s="123" t="str">
        <f>$AB$35&amp;"-"&amp;$AC$35</f>
        <v>81-84</v>
      </c>
      <c r="BQ989" s="123" t="str">
        <f>$AC$35&amp;"-"&amp;$AD$35</f>
        <v>84-87</v>
      </c>
      <c r="BR989" s="123" t="str">
        <f>$AD$35&amp;"-"&amp;$AE$35</f>
        <v>87-90</v>
      </c>
      <c r="BS989" s="123" t="str">
        <f>$AE$35&amp;"-"&amp;$AF$35</f>
        <v>90-93</v>
      </c>
      <c r="BT989" s="123" t="str">
        <f>$AF$35&amp;"-"&amp;$AG$35</f>
        <v>93-96</v>
      </c>
      <c r="BU989" s="123" t="str">
        <f>$AG$35&amp;"-"&amp;$AH$35</f>
        <v>96-99</v>
      </c>
      <c r="BV989" s="123" t="str">
        <f>$AH$35&amp;"-"&amp;$AI$35</f>
        <v>99-102</v>
      </c>
      <c r="BW989" s="123" t="str">
        <f>$AI$35&amp;"-"&amp;$AJ$35</f>
        <v>102-105</v>
      </c>
      <c r="BX989" s="123" t="str">
        <f>$AJ$35&amp;"-"&amp;$AK$35</f>
        <v>105-108</v>
      </c>
      <c r="BY989" s="123" t="str">
        <f>$AK$35&amp;"-"&amp;$AL$35</f>
        <v>108-111</v>
      </c>
      <c r="BZ989" s="123" t="str">
        <f>$AL$35&amp;"-"&amp;$AM$35</f>
        <v>111-114</v>
      </c>
      <c r="CA989" s="123" t="str">
        <f>$AM$35&amp;"-"&amp;$AN$35</f>
        <v>114-117</v>
      </c>
      <c r="CB989" s="123" t="str">
        <f>$AN$35&amp;"-"&amp;$AO$35</f>
        <v>117-120</v>
      </c>
      <c r="CC989" s="123" t="str">
        <f>$AO$35&amp;"-Ult"</f>
        <v>120-Ult</v>
      </c>
      <c r="CD989" s="123" t="str">
        <f>$B$35&amp;"-"&amp;$C$35</f>
        <v>3-6</v>
      </c>
      <c r="CE989" s="123" t="str">
        <f>$C$35&amp;"-"&amp;$D$35</f>
        <v>6-9</v>
      </c>
      <c r="CF989" s="123" t="str">
        <f>$D$35&amp;"-"&amp;$E$35</f>
        <v>9-12</v>
      </c>
      <c r="CG989" s="123" t="str">
        <f>$E$35&amp;"-"&amp;$F$35</f>
        <v>12-15</v>
      </c>
      <c r="CH989" s="123" t="str">
        <f>$F$35&amp;"-"&amp;$G$35</f>
        <v>15-18</v>
      </c>
      <c r="CI989" s="123" t="str">
        <f>$G$35&amp;"-"&amp;$H$35</f>
        <v>18-21</v>
      </c>
      <c r="CJ989" s="123" t="str">
        <f>$H$35&amp;"-"&amp;$I$35</f>
        <v>21-24</v>
      </c>
      <c r="CK989" s="123" t="str">
        <f>$I$35&amp;"-"&amp;$J$35</f>
        <v>24-27</v>
      </c>
      <c r="CL989" s="123" t="str">
        <f>$J$35&amp;"-"&amp;$K$35</f>
        <v>27-30</v>
      </c>
      <c r="CM989" s="123" t="str">
        <f>$K$35&amp;"-"&amp;$L$35</f>
        <v>30-33</v>
      </c>
      <c r="CN989" s="123" t="str">
        <f>$L$35&amp;"-"&amp;$M$35</f>
        <v>33-36</v>
      </c>
      <c r="CO989" s="123" t="str">
        <f>$M$35&amp;"-"&amp;$N$35</f>
        <v>36-39</v>
      </c>
      <c r="CP989" s="123" t="str">
        <f>$N$35&amp;"-"&amp;$O$35</f>
        <v>39-42</v>
      </c>
      <c r="CQ989" s="123" t="str">
        <f>$O$35&amp;"-"&amp;$P$35</f>
        <v>42-45</v>
      </c>
      <c r="CR989" s="123" t="str">
        <f>$P$35&amp;"-"&amp;$Q$35</f>
        <v>45-48</v>
      </c>
      <c r="CS989" s="123" t="str">
        <f>$Q$35&amp;"-"&amp;$R$35</f>
        <v>48-51</v>
      </c>
      <c r="CT989" s="123" t="str">
        <f>$R$35&amp;"-"&amp;$S$35</f>
        <v>51-54</v>
      </c>
      <c r="CU989" s="123" t="str">
        <f>$S$35&amp;"-"&amp;$T$35</f>
        <v>54-57</v>
      </c>
      <c r="CV989" s="123" t="str">
        <f>$T$35&amp;"-"&amp;$U$35</f>
        <v>57-60</v>
      </c>
      <c r="CW989" s="123" t="str">
        <f>$U$35&amp;"-"&amp;$V$35</f>
        <v>60-63</v>
      </c>
      <c r="CX989" s="123" t="str">
        <f>$V$35&amp;"-"&amp;$W$35</f>
        <v>63-66</v>
      </c>
      <c r="CY989" s="123" t="str">
        <f>$W$35&amp;"-"&amp;$X$35</f>
        <v>66-69</v>
      </c>
      <c r="CZ989" s="123" t="str">
        <f>$X$35&amp;"-"&amp;$Y$35</f>
        <v>69-72</v>
      </c>
      <c r="DA989" s="123" t="str">
        <f>$Y$35&amp;"-"&amp;$Z$35</f>
        <v>72-75</v>
      </c>
      <c r="DB989" s="123" t="str">
        <f>$Z$35&amp;"-"&amp;$AA$35</f>
        <v>75-78</v>
      </c>
      <c r="DC989" s="123" t="str">
        <f>$AA$35&amp;"-"&amp;$AB$35</f>
        <v>78-81</v>
      </c>
      <c r="DD989" s="123" t="str">
        <f>$AB$35&amp;"-"&amp;$AC$35</f>
        <v>81-84</v>
      </c>
      <c r="DE989" s="123" t="str">
        <f>$AC$35&amp;"-"&amp;$AD$35</f>
        <v>84-87</v>
      </c>
      <c r="DF989" s="123" t="str">
        <f>$AD$35&amp;"-"&amp;$AE$35</f>
        <v>87-90</v>
      </c>
      <c r="DG989" s="123" t="str">
        <f>$AE$35&amp;"-"&amp;$AF$35</f>
        <v>90-93</v>
      </c>
      <c r="DH989" s="123" t="str">
        <f>$AF$35&amp;"-"&amp;$AG$35</f>
        <v>93-96</v>
      </c>
      <c r="DI989" s="123" t="str">
        <f>$AG$35&amp;"-"&amp;$AH$35</f>
        <v>96-99</v>
      </c>
      <c r="DJ989" s="123" t="str">
        <f>$AH$35&amp;"-"&amp;$AI$35</f>
        <v>99-102</v>
      </c>
      <c r="DK989" s="123" t="str">
        <f>$AI$35&amp;"-"&amp;$AJ$35</f>
        <v>102-105</v>
      </c>
      <c r="DL989" s="123" t="str">
        <f>$AJ$35&amp;"-"&amp;$AK$35</f>
        <v>105-108</v>
      </c>
      <c r="DM989" s="123" t="str">
        <f>$AK$35&amp;"-"&amp;$AL$35</f>
        <v>108-111</v>
      </c>
      <c r="DN989" s="123" t="str">
        <f>$AL$35&amp;"-"&amp;$AM$35</f>
        <v>111-114</v>
      </c>
      <c r="DO989" s="123" t="str">
        <f>$AM$35&amp;"-"&amp;$AN$35</f>
        <v>114-117</v>
      </c>
      <c r="DP989" s="123" t="str">
        <f>$AN$35&amp;"-"&amp;$AO$35</f>
        <v>117-120</v>
      </c>
      <c r="DQ989" s="123" t="str">
        <f>$AO$35&amp;"-Ult"</f>
        <v>120-Ult</v>
      </c>
      <c r="DR989" s="123" t="str">
        <f>$B$35&amp;"-"&amp;$C$35</f>
        <v>3-6</v>
      </c>
      <c r="DS989" s="123" t="str">
        <f>$C$35&amp;"-"&amp;$D$35</f>
        <v>6-9</v>
      </c>
      <c r="DT989" s="123" t="str">
        <f>$D$35&amp;"-"&amp;$E$35</f>
        <v>9-12</v>
      </c>
      <c r="DU989" s="123" t="str">
        <f>$E$35&amp;"-"&amp;$F$35</f>
        <v>12-15</v>
      </c>
      <c r="DV989" s="123" t="str">
        <f>$F$35&amp;"-"&amp;$G$35</f>
        <v>15-18</v>
      </c>
      <c r="DW989" s="123" t="str">
        <f>$G$35&amp;"-"&amp;$H$35</f>
        <v>18-21</v>
      </c>
      <c r="DX989" s="123" t="str">
        <f>$H$35&amp;"-"&amp;$I$35</f>
        <v>21-24</v>
      </c>
      <c r="DY989" s="123" t="str">
        <f>$I$35&amp;"-"&amp;$J$35</f>
        <v>24-27</v>
      </c>
      <c r="DZ989" s="123" t="str">
        <f>$J$35&amp;"-"&amp;$K$35</f>
        <v>27-30</v>
      </c>
      <c r="EA989" s="123" t="str">
        <f>$K$35&amp;"-"&amp;$L$35</f>
        <v>30-33</v>
      </c>
      <c r="EB989" s="123" t="str">
        <f>$L$35&amp;"-"&amp;$M$35</f>
        <v>33-36</v>
      </c>
      <c r="EC989" s="123" t="str">
        <f>$M$35&amp;"-"&amp;$N$35</f>
        <v>36-39</v>
      </c>
      <c r="ED989" s="123" t="str">
        <f>$N$35&amp;"-"&amp;$O$35</f>
        <v>39-42</v>
      </c>
      <c r="EE989" s="123" t="str">
        <f>$O$35&amp;"-"&amp;$P$35</f>
        <v>42-45</v>
      </c>
      <c r="EF989" s="123" t="str">
        <f>$P$35&amp;"-"&amp;$Q$35</f>
        <v>45-48</v>
      </c>
      <c r="EG989" s="123" t="str">
        <f>$Q$35&amp;"-"&amp;$R$35</f>
        <v>48-51</v>
      </c>
      <c r="EH989" s="123" t="str">
        <f>$R$35&amp;"-"&amp;$S$35</f>
        <v>51-54</v>
      </c>
      <c r="EI989" s="123" t="str">
        <f>$S$35&amp;"-"&amp;$T$35</f>
        <v>54-57</v>
      </c>
      <c r="EJ989" s="123" t="str">
        <f>$T$35&amp;"-"&amp;$U$35</f>
        <v>57-60</v>
      </c>
      <c r="EK989" s="123" t="str">
        <f>$U$35&amp;"-"&amp;$V$35</f>
        <v>60-63</v>
      </c>
      <c r="EL989" s="123" t="str">
        <f>$V$35&amp;"-"&amp;$W$35</f>
        <v>63-66</v>
      </c>
      <c r="EM989" s="123" t="str">
        <f>$W$35&amp;"-"&amp;$X$35</f>
        <v>66-69</v>
      </c>
      <c r="EN989" s="123" t="str">
        <f>$X$35&amp;"-"&amp;$Y$35</f>
        <v>69-72</v>
      </c>
      <c r="EO989" s="123" t="str">
        <f>$Y$35&amp;"-"&amp;$Z$35</f>
        <v>72-75</v>
      </c>
      <c r="EP989" s="123" t="str">
        <f>$Z$35&amp;"-"&amp;$AA$35</f>
        <v>75-78</v>
      </c>
      <c r="EQ989" s="123" t="str">
        <f>$AA$35&amp;"-"&amp;$AB$35</f>
        <v>78-81</v>
      </c>
      <c r="ER989" s="123" t="str">
        <f>$AB$35&amp;"-"&amp;$AC$35</f>
        <v>81-84</v>
      </c>
      <c r="ES989" s="123" t="str">
        <f>$AC$35&amp;"-"&amp;$AD$35</f>
        <v>84-87</v>
      </c>
      <c r="ET989" s="123" t="str">
        <f>$AD$35&amp;"-"&amp;$AE$35</f>
        <v>87-90</v>
      </c>
      <c r="EU989" s="123" t="str">
        <f>$AE$35&amp;"-"&amp;$AF$35</f>
        <v>90-93</v>
      </c>
      <c r="EV989" s="123" t="str">
        <f>$AF$35&amp;"-"&amp;$AG$35</f>
        <v>93-96</v>
      </c>
      <c r="EW989" s="123" t="str">
        <f>$AG$35&amp;"-"&amp;$AH$35</f>
        <v>96-99</v>
      </c>
      <c r="EX989" s="123" t="str">
        <f>$AH$35&amp;"-"&amp;$AI$35</f>
        <v>99-102</v>
      </c>
      <c r="EY989" s="123" t="str">
        <f>$AI$35&amp;"-"&amp;$AJ$35</f>
        <v>102-105</v>
      </c>
      <c r="EZ989" s="123" t="str">
        <f>$AJ$35&amp;"-"&amp;$AK$35</f>
        <v>105-108</v>
      </c>
      <c r="FA989" s="123" t="str">
        <f>$AK$35&amp;"-"&amp;$AL$35</f>
        <v>108-111</v>
      </c>
      <c r="FB989" s="123" t="str">
        <f>$AL$35&amp;"-"&amp;$AM$35</f>
        <v>111-114</v>
      </c>
      <c r="FC989" s="123" t="str">
        <f>$AM$35&amp;"-"&amp;$AN$35</f>
        <v>114-117</v>
      </c>
      <c r="FD989" s="123" t="str">
        <f>$AN$35&amp;"-"&amp;$AO$35</f>
        <v>117-120</v>
      </c>
      <c r="FE989" s="123" t="str">
        <f>$AO$35&amp;"-Ult"</f>
        <v>120-Ult</v>
      </c>
      <c r="FF989" s="123" t="str">
        <f>$B$35&amp;"-"&amp;$C$35</f>
        <v>3-6</v>
      </c>
      <c r="FG989" s="123" t="str">
        <f>$C$35&amp;"-"&amp;$D$35</f>
        <v>6-9</v>
      </c>
      <c r="FH989" s="123" t="str">
        <f>$D$35&amp;"-"&amp;$E$35</f>
        <v>9-12</v>
      </c>
      <c r="FI989" s="123" t="str">
        <f>$E$35&amp;"-"&amp;$F$35</f>
        <v>12-15</v>
      </c>
      <c r="FJ989" s="123" t="str">
        <f>$F$35&amp;"-"&amp;$G$35</f>
        <v>15-18</v>
      </c>
      <c r="FK989" s="123" t="str">
        <f>$G$35&amp;"-"&amp;$H$35</f>
        <v>18-21</v>
      </c>
      <c r="FL989" s="123" t="str">
        <f>$H$35&amp;"-"&amp;$I$35</f>
        <v>21-24</v>
      </c>
      <c r="FM989" s="123" t="str">
        <f>$I$35&amp;"-"&amp;$J$35</f>
        <v>24-27</v>
      </c>
      <c r="FN989" s="123" t="str">
        <f>$J$35&amp;"-"&amp;$K$35</f>
        <v>27-30</v>
      </c>
      <c r="FO989" s="123" t="str">
        <f>$K$35&amp;"-"&amp;$L$35</f>
        <v>30-33</v>
      </c>
      <c r="FP989" s="123" t="str">
        <f>$L$35&amp;"-"&amp;$M$35</f>
        <v>33-36</v>
      </c>
      <c r="FQ989" s="123" t="str">
        <f>$M$35&amp;"-"&amp;$N$35</f>
        <v>36-39</v>
      </c>
      <c r="FR989" s="123" t="str">
        <f>$N$35&amp;"-"&amp;$O$35</f>
        <v>39-42</v>
      </c>
      <c r="FS989" s="123" t="str">
        <f>$O$35&amp;"-"&amp;$P$35</f>
        <v>42-45</v>
      </c>
      <c r="FT989" s="123" t="str">
        <f>$P$35&amp;"-"&amp;$Q$35</f>
        <v>45-48</v>
      </c>
      <c r="FU989" s="123" t="str">
        <f>$Q$35&amp;"-"&amp;$R$35</f>
        <v>48-51</v>
      </c>
      <c r="FV989" s="123" t="str">
        <f>$R$35&amp;"-"&amp;$S$35</f>
        <v>51-54</v>
      </c>
      <c r="FW989" s="123" t="str">
        <f>$S$35&amp;"-"&amp;$T$35</f>
        <v>54-57</v>
      </c>
      <c r="FX989" s="123" t="str">
        <f>$T$35&amp;"-"&amp;$U$35</f>
        <v>57-60</v>
      </c>
      <c r="FY989" s="123" t="str">
        <f>$U$35&amp;"-"&amp;$V$35</f>
        <v>60-63</v>
      </c>
      <c r="FZ989" s="123" t="str">
        <f>$V$35&amp;"-"&amp;$W$35</f>
        <v>63-66</v>
      </c>
      <c r="GA989" s="123" t="str">
        <f>$W$35&amp;"-"&amp;$X$35</f>
        <v>66-69</v>
      </c>
      <c r="GB989" s="123" t="str">
        <f>$X$35&amp;"-"&amp;$Y$35</f>
        <v>69-72</v>
      </c>
      <c r="GC989" s="123" t="str">
        <f>$Y$35&amp;"-"&amp;$Z$35</f>
        <v>72-75</v>
      </c>
      <c r="GD989" s="123" t="str">
        <f>$Z$35&amp;"-"&amp;$AA$35</f>
        <v>75-78</v>
      </c>
      <c r="GE989" s="123" t="str">
        <f>$AA$35&amp;"-"&amp;$AB$35</f>
        <v>78-81</v>
      </c>
      <c r="GF989" s="123" t="str">
        <f>$AB$35&amp;"-"&amp;$AC$35</f>
        <v>81-84</v>
      </c>
      <c r="GG989" s="123" t="str">
        <f>$AC$35&amp;"-"&amp;$AD$35</f>
        <v>84-87</v>
      </c>
      <c r="GH989" s="123" t="str">
        <f>$AD$35&amp;"-"&amp;$AE$35</f>
        <v>87-90</v>
      </c>
      <c r="GI989" s="123" t="str">
        <f>$AE$35&amp;"-"&amp;$AF$35</f>
        <v>90-93</v>
      </c>
      <c r="GJ989" s="123" t="str">
        <f>$AF$35&amp;"-"&amp;$AG$35</f>
        <v>93-96</v>
      </c>
      <c r="GK989" s="123" t="str">
        <f>$AG$35&amp;"-"&amp;$AH$35</f>
        <v>96-99</v>
      </c>
      <c r="GL989" s="123" t="str">
        <f>$AH$35&amp;"-"&amp;$AI$35</f>
        <v>99-102</v>
      </c>
      <c r="GM989" s="123" t="str">
        <f>$AI$35&amp;"-"&amp;$AJ$35</f>
        <v>102-105</v>
      </c>
      <c r="GN989" s="123" t="str">
        <f>$AJ$35&amp;"-"&amp;$AK$35</f>
        <v>105-108</v>
      </c>
      <c r="GO989" s="123" t="str">
        <f>$AK$35&amp;"-"&amp;$AL$35</f>
        <v>108-111</v>
      </c>
      <c r="GP989" s="123" t="str">
        <f>$AL$35&amp;"-"&amp;$AM$35</f>
        <v>111-114</v>
      </c>
      <c r="GQ989" s="123" t="str">
        <f>$AM$35&amp;"-"&amp;$AN$35</f>
        <v>114-117</v>
      </c>
      <c r="GR989" s="123" t="str">
        <f>$AN$35&amp;"-"&amp;$AO$35</f>
        <v>117-120</v>
      </c>
      <c r="GS989" s="123" t="str">
        <f>$AO$35&amp;"-Ult"</f>
        <v>120-Ult</v>
      </c>
    </row>
    <row r="990" spans="1:201" x14ac:dyDescent="0.25">
      <c r="A990" s="115">
        <f>$A$36</f>
        <v>20122</v>
      </c>
      <c r="B990" s="19">
        <f>IFERROR(C942/B942,"")</f>
        <v>5.918181818181818</v>
      </c>
      <c r="C990" s="19">
        <f t="shared" ref="C990:AN1003" si="3598">IFERROR(D942/C942,"")</f>
        <v>2.6190476190476191</v>
      </c>
      <c r="D990" s="19">
        <f t="shared" si="3598"/>
        <v>1.5137829912023459</v>
      </c>
      <c r="E990" s="19">
        <f t="shared" si="3598"/>
        <v>1.2630763270050369</v>
      </c>
      <c r="F990" s="19">
        <f t="shared" si="3598"/>
        <v>1.1426380368098159</v>
      </c>
      <c r="G990" s="19">
        <f t="shared" si="3598"/>
        <v>1.075973154362416</v>
      </c>
      <c r="H990" s="19">
        <f t="shared" si="3598"/>
        <v>1.062125748502994</v>
      </c>
      <c r="I990" s="19">
        <f t="shared" si="3598"/>
        <v>1.0902043692741368</v>
      </c>
      <c r="J990" s="19">
        <f t="shared" si="3598"/>
        <v>1.0256410256410255</v>
      </c>
      <c r="K990" s="19">
        <f t="shared" si="3598"/>
        <v>1.0184873949579831</v>
      </c>
      <c r="L990" s="19">
        <f t="shared" si="3598"/>
        <v>1.0177392739273927</v>
      </c>
      <c r="M990" s="19">
        <f t="shared" si="3598"/>
        <v>1.0229023104985813</v>
      </c>
      <c r="N990" s="19">
        <f t="shared" si="3598"/>
        <v>1.0180305131761442</v>
      </c>
      <c r="O990" s="19">
        <f t="shared" si="3598"/>
        <v>1.0116776956014013</v>
      </c>
      <c r="P990" s="19">
        <f t="shared" si="3598"/>
        <v>1.0080800307810696</v>
      </c>
      <c r="Q990" s="19">
        <f t="shared" si="3598"/>
        <v>1.0034351145038167</v>
      </c>
      <c r="R990" s="19">
        <f t="shared" si="3598"/>
        <v>1.002852795739825</v>
      </c>
      <c r="S990" s="19">
        <f t="shared" si="3598"/>
        <v>1.0024653897212212</v>
      </c>
      <c r="T990" s="19">
        <f t="shared" si="3598"/>
        <v>1.0003783579265986</v>
      </c>
      <c r="U990" s="19">
        <f t="shared" si="3598"/>
        <v>1.0007564296520424</v>
      </c>
      <c r="V990" s="19">
        <f t="shared" si="3598"/>
        <v>1.000755857898715</v>
      </c>
      <c r="W990" s="19">
        <f t="shared" si="3598"/>
        <v>1</v>
      </c>
      <c r="X990" s="19">
        <f t="shared" si="3598"/>
        <v>1.0005664652567976</v>
      </c>
      <c r="Y990" s="19">
        <f t="shared" si="3598"/>
        <v>1</v>
      </c>
      <c r="Z990" s="19">
        <f t="shared" si="3598"/>
        <v>1.0003774297037178</v>
      </c>
      <c r="AA990" s="19">
        <f t="shared" si="3598"/>
        <v>1.000188643652141</v>
      </c>
      <c r="AB990" s="19">
        <f t="shared" si="3598"/>
        <v>1.0001886080724256</v>
      </c>
      <c r="AC990" s="19">
        <f t="shared" si="3598"/>
        <v>1</v>
      </c>
      <c r="AD990" s="19">
        <f t="shared" si="3598"/>
        <v>1</v>
      </c>
      <c r="AE990" s="19">
        <f t="shared" si="3598"/>
        <v>1</v>
      </c>
      <c r="AF990" s="19">
        <f t="shared" si="3598"/>
        <v>1</v>
      </c>
      <c r="AG990" s="19">
        <f t="shared" si="3598"/>
        <v>1.0001885725061286</v>
      </c>
      <c r="AH990" s="19">
        <f t="shared" si="3598"/>
        <v>1</v>
      </c>
      <c r="AI990" s="19">
        <f t="shared" si="3598"/>
        <v>1</v>
      </c>
      <c r="AJ990" s="19">
        <f t="shared" si="3598"/>
        <v>1</v>
      </c>
      <c r="AK990" s="19">
        <f t="shared" si="3598"/>
        <v>1</v>
      </c>
      <c r="AL990" s="19">
        <f t="shared" si="3598"/>
        <v>1</v>
      </c>
      <c r="AM990" s="19">
        <f t="shared" si="3598"/>
        <v>1</v>
      </c>
      <c r="AN990" s="19">
        <f t="shared" si="3598"/>
        <v>1</v>
      </c>
      <c r="AO990" s="8"/>
      <c r="AP990" s="19">
        <f>IFERROR(AQ942/AP942,"")</f>
        <v>1.69762964745518</v>
      </c>
      <c r="AQ990" s="19">
        <f t="shared" ref="AQ990:CB990" si="3599">IFERROR(AR942/AQ942,"")</f>
        <v>1.0574810404706216</v>
      </c>
      <c r="AR990" s="19">
        <f t="shared" si="3599"/>
        <v>1.0195375335120644</v>
      </c>
      <c r="AS990" s="19">
        <f t="shared" si="3599"/>
        <v>1.0097952207211649</v>
      </c>
      <c r="AT990" s="19">
        <f t="shared" si="3599"/>
        <v>1.0050454086781029</v>
      </c>
      <c r="AU990" s="19">
        <f t="shared" si="3599"/>
        <v>1.0022671330483224</v>
      </c>
      <c r="AV990" s="19">
        <f t="shared" si="3599"/>
        <v>1.0022296904284884</v>
      </c>
      <c r="AW990" s="19">
        <f t="shared" si="3599"/>
        <v>1.0017410930195068</v>
      </c>
      <c r="AX990" s="19">
        <f t="shared" si="3599"/>
        <v>1.0011908976793589</v>
      </c>
      <c r="AY990" s="19">
        <f t="shared" si="3599"/>
        <v>1.000707259049701</v>
      </c>
      <c r="AZ990" s="19">
        <f t="shared" si="3599"/>
        <v>1.0003855050115651</v>
      </c>
      <c r="BA990" s="19">
        <f t="shared" si="3599"/>
        <v>1.0007385998715479</v>
      </c>
      <c r="BB990" s="19">
        <f t="shared" si="3599"/>
        <v>1.0000962680101402</v>
      </c>
      <c r="BC990" s="19">
        <f t="shared" si="3599"/>
        <v>1.0000962587435025</v>
      </c>
      <c r="BD990" s="19">
        <f t="shared" si="3599"/>
        <v>1.0001283326381982</v>
      </c>
      <c r="BE990" s="19">
        <f t="shared" si="3599"/>
        <v>1.0000320790427613</v>
      </c>
      <c r="BF990" s="19">
        <f t="shared" si="3599"/>
        <v>1</v>
      </c>
      <c r="BG990" s="19">
        <f t="shared" si="3599"/>
        <v>1.0000320780137293</v>
      </c>
      <c r="BH990" s="19">
        <f t="shared" si="3599"/>
        <v>1</v>
      </c>
      <c r="BI990" s="19">
        <f t="shared" si="3599"/>
        <v>1</v>
      </c>
      <c r="BJ990" s="19">
        <f t="shared" si="3599"/>
        <v>1</v>
      </c>
      <c r="BK990" s="19">
        <f t="shared" si="3599"/>
        <v>1</v>
      </c>
      <c r="BL990" s="19">
        <f t="shared" si="3599"/>
        <v>1.0000320769847635</v>
      </c>
      <c r="BM990" s="19">
        <f t="shared" si="3599"/>
        <v>1</v>
      </c>
      <c r="BN990" s="19">
        <f t="shared" si="3599"/>
        <v>1</v>
      </c>
      <c r="BO990" s="19">
        <f t="shared" si="3599"/>
        <v>1</v>
      </c>
      <c r="BP990" s="19">
        <f t="shared" si="3599"/>
        <v>1.0000320759558634</v>
      </c>
      <c r="BQ990" s="19">
        <f t="shared" si="3599"/>
        <v>1</v>
      </c>
      <c r="BR990" s="19">
        <f t="shared" si="3599"/>
        <v>1</v>
      </c>
      <c r="BS990" s="19">
        <f t="shared" si="3599"/>
        <v>1</v>
      </c>
      <c r="BT990" s="19">
        <f t="shared" si="3599"/>
        <v>1</v>
      </c>
      <c r="BU990" s="19">
        <f t="shared" si="3599"/>
        <v>1</v>
      </c>
      <c r="BV990" s="19">
        <f t="shared" si="3599"/>
        <v>1</v>
      </c>
      <c r="BW990" s="19">
        <f t="shared" si="3599"/>
        <v>1</v>
      </c>
      <c r="BX990" s="19">
        <f t="shared" si="3599"/>
        <v>1</v>
      </c>
      <c r="BY990" s="19">
        <f t="shared" si="3599"/>
        <v>1</v>
      </c>
      <c r="BZ990" s="19">
        <f t="shared" si="3599"/>
        <v>1</v>
      </c>
      <c r="CA990" s="19">
        <f t="shared" si="3599"/>
        <v>1</v>
      </c>
      <c r="CB990" s="19">
        <f t="shared" si="3599"/>
        <v>1</v>
      </c>
      <c r="CC990" s="8"/>
      <c r="CD990" s="19">
        <f>IFERROR(CE942/CD942,"")</f>
        <v>2.8464818763326227</v>
      </c>
      <c r="CE990" s="19">
        <f t="shared" ref="CE990:DP990" si="3600">IFERROR(CF942/CE942,"")</f>
        <v>1.2359550561797752</v>
      </c>
      <c r="CF990" s="19">
        <f t="shared" si="3600"/>
        <v>1.0757575757575757</v>
      </c>
      <c r="CG990" s="19">
        <f t="shared" si="3600"/>
        <v>1.0329577464788733</v>
      </c>
      <c r="CH990" s="19">
        <f t="shared" si="3600"/>
        <v>1.0177256613035179</v>
      </c>
      <c r="CI990" s="19">
        <f t="shared" si="3600"/>
        <v>1.0109860664523045</v>
      </c>
      <c r="CJ990" s="19">
        <f t="shared" si="3600"/>
        <v>1.0063609859528226</v>
      </c>
      <c r="CK990" s="19">
        <f t="shared" si="3600"/>
        <v>1.0089544377139847</v>
      </c>
      <c r="CL990" s="19">
        <f t="shared" si="3600"/>
        <v>1.0028713129731142</v>
      </c>
      <c r="CM990" s="19">
        <f t="shared" si="3600"/>
        <v>1.002342529932327</v>
      </c>
      <c r="CN990" s="19">
        <f t="shared" si="3600"/>
        <v>1.002337055310309</v>
      </c>
      <c r="CO990" s="19">
        <f t="shared" si="3600"/>
        <v>1.0002590673575129</v>
      </c>
      <c r="CP990" s="19">
        <f t="shared" si="3600"/>
        <v>1.0007770007770007</v>
      </c>
      <c r="CQ990" s="19">
        <f t="shared" si="3600"/>
        <v>1.0005175983436854</v>
      </c>
      <c r="CR990" s="19">
        <f t="shared" si="3600"/>
        <v>1.0002586652871184</v>
      </c>
      <c r="CS990" s="19">
        <f t="shared" si="3600"/>
        <v>1.0007757951900698</v>
      </c>
      <c r="CT990" s="19">
        <f t="shared" si="3600"/>
        <v>1.0002583979328166</v>
      </c>
      <c r="CU990" s="19">
        <f t="shared" si="3600"/>
        <v>1</v>
      </c>
      <c r="CV990" s="19">
        <f t="shared" si="3600"/>
        <v>1</v>
      </c>
      <c r="CW990" s="19">
        <f t="shared" si="3600"/>
        <v>1.0002583311805735</v>
      </c>
      <c r="CX990" s="19">
        <f t="shared" si="3600"/>
        <v>1</v>
      </c>
      <c r="CY990" s="19">
        <f t="shared" si="3600"/>
        <v>1</v>
      </c>
      <c r="CZ990" s="19">
        <f t="shared" si="3600"/>
        <v>1</v>
      </c>
      <c r="DA990" s="19">
        <f t="shared" si="3600"/>
        <v>1</v>
      </c>
      <c r="DB990" s="19">
        <f t="shared" si="3600"/>
        <v>1</v>
      </c>
      <c r="DC990" s="19">
        <f t="shared" si="3600"/>
        <v>1</v>
      </c>
      <c r="DD990" s="19">
        <f t="shared" si="3600"/>
        <v>1.00025826446281</v>
      </c>
      <c r="DE990" s="19">
        <f t="shared" si="3600"/>
        <v>1.0002581977794991</v>
      </c>
      <c r="DF990" s="19">
        <f t="shared" si="3600"/>
        <v>1.0002581311306145</v>
      </c>
      <c r="DG990" s="19">
        <f t="shared" si="3600"/>
        <v>1</v>
      </c>
      <c r="DH990" s="19">
        <f t="shared" si="3600"/>
        <v>1</v>
      </c>
      <c r="DI990" s="19">
        <f t="shared" si="3600"/>
        <v>1</v>
      </c>
      <c r="DJ990" s="19">
        <f t="shared" si="3600"/>
        <v>1</v>
      </c>
      <c r="DK990" s="19">
        <f t="shared" si="3600"/>
        <v>1</v>
      </c>
      <c r="DL990" s="19">
        <f t="shared" si="3600"/>
        <v>1</v>
      </c>
      <c r="DM990" s="19">
        <f t="shared" si="3600"/>
        <v>1</v>
      </c>
      <c r="DN990" s="19">
        <f t="shared" si="3600"/>
        <v>1</v>
      </c>
      <c r="DO990" s="19">
        <f t="shared" si="3600"/>
        <v>1</v>
      </c>
      <c r="DP990" s="19">
        <f t="shared" si="3600"/>
        <v>1</v>
      </c>
      <c r="DQ990" s="8"/>
      <c r="DR990" s="19">
        <f>IFERROR(DS942/DR942,"")</f>
        <v>2.5987376014427412</v>
      </c>
      <c r="DS990" s="19">
        <f t="shared" ref="DS990:FD990" si="3601">IFERROR(DT942/DS942,"")</f>
        <v>1.1780013879250522</v>
      </c>
      <c r="DT990" s="19">
        <f t="shared" si="3601"/>
        <v>1.1016200294550811</v>
      </c>
      <c r="DU990" s="19">
        <f t="shared" si="3601"/>
        <v>1.0564171122994652</v>
      </c>
      <c r="DV990" s="19">
        <f t="shared" si="3601"/>
        <v>1.0361933687674008</v>
      </c>
      <c r="DW990" s="19">
        <f t="shared" si="3601"/>
        <v>1.0249145090376159</v>
      </c>
      <c r="DX990" s="19">
        <f t="shared" si="3601"/>
        <v>1.0204957102001906</v>
      </c>
      <c r="DY990" s="19">
        <f t="shared" si="3601"/>
        <v>1.0191499299392808</v>
      </c>
      <c r="DZ990" s="19">
        <f t="shared" si="3601"/>
        <v>1.0105407882676443</v>
      </c>
      <c r="EA990" s="19">
        <f t="shared" si="3601"/>
        <v>1.0079365079365079</v>
      </c>
      <c r="EB990" s="19">
        <f t="shared" si="3601"/>
        <v>1.0053993250843645</v>
      </c>
      <c r="EC990" s="19">
        <f t="shared" si="3601"/>
        <v>1.0042515104050123</v>
      </c>
      <c r="ED990" s="19">
        <f t="shared" si="3601"/>
        <v>1.0049019607843137</v>
      </c>
      <c r="EE990" s="19">
        <f t="shared" si="3601"/>
        <v>1.0031042128603105</v>
      </c>
      <c r="EF990" s="19">
        <f t="shared" si="3601"/>
        <v>1.0030946065428823</v>
      </c>
      <c r="EG990" s="19">
        <f t="shared" si="3601"/>
        <v>1.00220361392684</v>
      </c>
      <c r="EH990" s="19">
        <f t="shared" si="3601"/>
        <v>1.0010993843447669</v>
      </c>
      <c r="EI990" s="19">
        <f t="shared" si="3601"/>
        <v>1.001317812431364</v>
      </c>
      <c r="EJ990" s="19">
        <f t="shared" si="3601"/>
        <v>1.0002193463478832</v>
      </c>
      <c r="EK990" s="19">
        <f t="shared" si="3601"/>
        <v>1.0006578947368421</v>
      </c>
      <c r="EL990" s="19">
        <f t="shared" si="3601"/>
        <v>1.0006574621959237</v>
      </c>
      <c r="EM990" s="19">
        <f t="shared" si="3601"/>
        <v>1.0002190100744635</v>
      </c>
      <c r="EN990" s="19">
        <f t="shared" si="3601"/>
        <v>1.0002189621195534</v>
      </c>
      <c r="EO990" s="19">
        <f t="shared" si="3601"/>
        <v>1.0002189141856392</v>
      </c>
      <c r="EP990" s="19">
        <f t="shared" si="3601"/>
        <v>1.0002188662727074</v>
      </c>
      <c r="EQ990" s="19">
        <f t="shared" si="3601"/>
        <v>1.000437636761488</v>
      </c>
      <c r="ER990" s="19">
        <f t="shared" si="3601"/>
        <v>1.0002187226596675</v>
      </c>
      <c r="ES990" s="19">
        <f t="shared" si="3601"/>
        <v>1</v>
      </c>
      <c r="ET990" s="19">
        <f t="shared" si="3601"/>
        <v>1</v>
      </c>
      <c r="EU990" s="19">
        <f t="shared" si="3601"/>
        <v>1</v>
      </c>
      <c r="EV990" s="19">
        <f t="shared" si="3601"/>
        <v>1</v>
      </c>
      <c r="EW990" s="19">
        <f t="shared" si="3601"/>
        <v>1.0002186748305271</v>
      </c>
      <c r="EX990" s="19">
        <f t="shared" si="3601"/>
        <v>1</v>
      </c>
      <c r="EY990" s="19">
        <f t="shared" si="3601"/>
        <v>1</v>
      </c>
      <c r="EZ990" s="19">
        <f t="shared" si="3601"/>
        <v>1</v>
      </c>
      <c r="FA990" s="19">
        <f t="shared" si="3601"/>
        <v>1.0002186270222999</v>
      </c>
      <c r="FB990" s="19">
        <f t="shared" si="3601"/>
        <v>1</v>
      </c>
      <c r="FC990" s="19">
        <f t="shared" si="3601"/>
        <v>1</v>
      </c>
      <c r="FD990" s="19">
        <f t="shared" si="3601"/>
        <v>1</v>
      </c>
      <c r="FE990" s="8"/>
      <c r="FF990" s="19">
        <f>IFERROR(FG942/FF942,"")</f>
        <v>1.4288083694820106</v>
      </c>
      <c r="FG990" s="19">
        <f t="shared" ref="FG990:GR990" si="3602">IFERROR(FH942/FG942,"")</f>
        <v>1.0267434592374318</v>
      </c>
      <c r="FH990" s="19">
        <f t="shared" si="3602"/>
        <v>1.0106535635082836</v>
      </c>
      <c r="FI990" s="19">
        <f t="shared" si="3602"/>
        <v>1.0078736769641168</v>
      </c>
      <c r="FJ990" s="19">
        <f t="shared" si="3602"/>
        <v>1.0035859124866595</v>
      </c>
      <c r="FK990" s="19">
        <f t="shared" si="3602"/>
        <v>1.0017865498319793</v>
      </c>
      <c r="FL990" s="19">
        <f t="shared" si="3602"/>
        <v>1.0010615260498492</v>
      </c>
      <c r="FM990" s="19">
        <f t="shared" si="3602"/>
        <v>1.0007634882931795</v>
      </c>
      <c r="FN990" s="19">
        <f t="shared" si="3602"/>
        <v>1.0007629058235143</v>
      </c>
      <c r="FO990" s="19">
        <f t="shared" si="3602"/>
        <v>1.0004235134677282</v>
      </c>
      <c r="FP990" s="19">
        <f t="shared" si="3602"/>
        <v>1.0001693336720008</v>
      </c>
      <c r="FQ990" s="19">
        <f t="shared" si="3602"/>
        <v>1.0003809362566665</v>
      </c>
      <c r="FR990" s="19">
        <f t="shared" si="3602"/>
        <v>1.0003384810662153</v>
      </c>
      <c r="FS990" s="19">
        <f t="shared" si="3602"/>
        <v>1.0002114790847185</v>
      </c>
      <c r="FT990" s="19">
        <f t="shared" si="3602"/>
        <v>1.0000422868741543</v>
      </c>
      <c r="FU990" s="19">
        <f t="shared" si="3602"/>
        <v>1.0000845701721004</v>
      </c>
      <c r="FV990" s="19">
        <f t="shared" si="3602"/>
        <v>1.000084563020591</v>
      </c>
      <c r="FW990" s="19">
        <f t="shared" si="3602"/>
        <v>1.0000422779351457</v>
      </c>
      <c r="FX990" s="19">
        <f t="shared" si="3602"/>
        <v>1.0000422761477974</v>
      </c>
      <c r="FY990" s="19">
        <f t="shared" si="3602"/>
        <v>1.0000422743606003</v>
      </c>
      <c r="FZ990" s="19">
        <f t="shared" si="3602"/>
        <v>1</v>
      </c>
      <c r="GA990" s="19">
        <f t="shared" si="3602"/>
        <v>1</v>
      </c>
      <c r="GB990" s="19">
        <f t="shared" si="3602"/>
        <v>1.0000422725735543</v>
      </c>
      <c r="GC990" s="19">
        <f t="shared" si="3602"/>
        <v>1</v>
      </c>
      <c r="GD990" s="19">
        <f t="shared" si="3602"/>
        <v>1.0000422707866594</v>
      </c>
      <c r="GE990" s="19">
        <f t="shared" si="3602"/>
        <v>1</v>
      </c>
      <c r="GF990" s="19">
        <f t="shared" si="3602"/>
        <v>1.0001268069997464</v>
      </c>
      <c r="GG990" s="19">
        <f t="shared" si="3602"/>
        <v>1</v>
      </c>
      <c r="GH990" s="19">
        <f t="shared" si="3602"/>
        <v>1</v>
      </c>
      <c r="GI990" s="19">
        <f t="shared" si="3602"/>
        <v>1</v>
      </c>
      <c r="GJ990" s="19">
        <f t="shared" si="3602"/>
        <v>1</v>
      </c>
      <c r="GK990" s="19">
        <f t="shared" si="3602"/>
        <v>1</v>
      </c>
      <c r="GL990" s="19">
        <f t="shared" si="3602"/>
        <v>1</v>
      </c>
      <c r="GM990" s="19">
        <f t="shared" si="3602"/>
        <v>1</v>
      </c>
      <c r="GN990" s="19">
        <f t="shared" si="3602"/>
        <v>1</v>
      </c>
      <c r="GO990" s="19">
        <f t="shared" si="3602"/>
        <v>1</v>
      </c>
      <c r="GP990" s="19">
        <f t="shared" si="3602"/>
        <v>1</v>
      </c>
      <c r="GQ990" s="19">
        <f t="shared" si="3602"/>
        <v>1</v>
      </c>
      <c r="GR990" s="19">
        <f t="shared" si="3602"/>
        <v>1</v>
      </c>
      <c r="GS990" s="8"/>
    </row>
    <row r="991" spans="1:201" x14ac:dyDescent="0.25">
      <c r="A991" s="115">
        <f>$A$37</f>
        <v>20123</v>
      </c>
      <c r="B991" s="19">
        <f t="shared" ref="B991:Q1028" si="3603">IFERROR(C943/B943,"")</f>
        <v>5.8449612403100772</v>
      </c>
      <c r="C991" s="19">
        <f t="shared" si="3603"/>
        <v>2.3103448275862069</v>
      </c>
      <c r="D991" s="19">
        <f t="shared" si="3603"/>
        <v>1.5723306544202067</v>
      </c>
      <c r="E991" s="19">
        <f t="shared" si="3603"/>
        <v>1.2453450164293538</v>
      </c>
      <c r="F991" s="19">
        <f t="shared" si="3603"/>
        <v>1.1342714746408677</v>
      </c>
      <c r="G991" s="19">
        <f t="shared" si="3603"/>
        <v>1.0783148100284312</v>
      </c>
      <c r="H991" s="19">
        <f t="shared" si="3603"/>
        <v>1.0704697986577181</v>
      </c>
      <c r="I991" s="19">
        <f t="shared" si="3603"/>
        <v>1.0895656068069861</v>
      </c>
      <c r="J991" s="19">
        <f t="shared" si="3603"/>
        <v>1.031442663378545</v>
      </c>
      <c r="K991" s="19">
        <f t="shared" si="3603"/>
        <v>1.0239091452480573</v>
      </c>
      <c r="L991" s="19">
        <f t="shared" si="3603"/>
        <v>1.0198482194979568</v>
      </c>
      <c r="M991" s="19">
        <f t="shared" si="3603"/>
        <v>1.0188895248998282</v>
      </c>
      <c r="N991" s="19">
        <f t="shared" si="3603"/>
        <v>1.0116104868913858</v>
      </c>
      <c r="O991" s="19">
        <f t="shared" si="3603"/>
        <v>1.0109218807848945</v>
      </c>
      <c r="P991" s="19">
        <f t="shared" si="3603"/>
        <v>1.0058597326496979</v>
      </c>
      <c r="Q991" s="19">
        <f t="shared" si="3603"/>
        <v>1.0032768978700164</v>
      </c>
      <c r="R991" s="19">
        <f t="shared" si="3598"/>
        <v>1.0034476501542369</v>
      </c>
      <c r="S991" s="19">
        <f t="shared" si="3598"/>
        <v>1.0021699819168173</v>
      </c>
      <c r="T991" s="19">
        <f t="shared" si="3598"/>
        <v>1.0005413208228076</v>
      </c>
      <c r="U991" s="19">
        <f t="shared" si="3598"/>
        <v>1.0003606853020739</v>
      </c>
      <c r="V991" s="19">
        <f t="shared" si="3598"/>
        <v>1.0001802776275464</v>
      </c>
      <c r="W991" s="19">
        <f t="shared" si="3598"/>
        <v>1.0003604902667629</v>
      </c>
      <c r="X991" s="19">
        <f t="shared" si="3598"/>
        <v>1.0007207207207207</v>
      </c>
      <c r="Y991" s="19">
        <f t="shared" si="3598"/>
        <v>1.0001800504141161</v>
      </c>
      <c r="Z991" s="19">
        <f t="shared" si="3598"/>
        <v>1</v>
      </c>
      <c r="AA991" s="19">
        <f t="shared" si="3598"/>
        <v>1.0003600360036005</v>
      </c>
      <c r="AB991" s="19">
        <f t="shared" si="3598"/>
        <v>1</v>
      </c>
      <c r="AC991" s="19">
        <f t="shared" si="3598"/>
        <v>1</v>
      </c>
      <c r="AD991" s="19">
        <f t="shared" si="3598"/>
        <v>1</v>
      </c>
      <c r="AE991" s="19">
        <f t="shared" si="3598"/>
        <v>1</v>
      </c>
      <c r="AF991" s="19">
        <f t="shared" si="3598"/>
        <v>1</v>
      </c>
      <c r="AG991" s="19">
        <f t="shared" si="3598"/>
        <v>1</v>
      </c>
      <c r="AH991" s="19">
        <f t="shared" si="3598"/>
        <v>1</v>
      </c>
      <c r="AI991" s="19">
        <f t="shared" si="3598"/>
        <v>1</v>
      </c>
      <c r="AJ991" s="19">
        <f t="shared" si="3598"/>
        <v>1</v>
      </c>
      <c r="AK991" s="19">
        <f t="shared" si="3598"/>
        <v>1</v>
      </c>
      <c r="AL991" s="19">
        <f t="shared" si="3598"/>
        <v>1</v>
      </c>
      <c r="AM991" s="19">
        <f t="shared" si="3598"/>
        <v>1</v>
      </c>
      <c r="AN991" s="8"/>
      <c r="AO991" s="8"/>
      <c r="AP991" s="19">
        <f t="shared" ref="AP991:CA991" si="3604">IFERROR(AQ943/AP943,"")</f>
        <v>1.6348091427255456</v>
      </c>
      <c r="AQ991" s="19">
        <f t="shared" si="3604"/>
        <v>1.0547631625286142</v>
      </c>
      <c r="AR991" s="19">
        <f t="shared" si="3604"/>
        <v>1.0203672787979967</v>
      </c>
      <c r="AS991" s="19">
        <f t="shared" si="3604"/>
        <v>1.0099803664921465</v>
      </c>
      <c r="AT991" s="19">
        <f t="shared" si="3604"/>
        <v>1.004276688806091</v>
      </c>
      <c r="AU991" s="19">
        <f t="shared" si="3604"/>
        <v>1.0030325515372456</v>
      </c>
      <c r="AV991" s="19">
        <f t="shared" si="3604"/>
        <v>1.001801164324081</v>
      </c>
      <c r="AW991" s="19">
        <f t="shared" si="3604"/>
        <v>1.0021510899926156</v>
      </c>
      <c r="AX991" s="19">
        <f t="shared" si="3604"/>
        <v>1.0005125905042609</v>
      </c>
      <c r="AY991" s="19">
        <f t="shared" si="3604"/>
        <v>1.0008005123278898</v>
      </c>
      <c r="AZ991" s="19">
        <f t="shared" si="3604"/>
        <v>1.000511918093105</v>
      </c>
      <c r="BA991" s="19">
        <f t="shared" si="3604"/>
        <v>1.0005756131879378</v>
      </c>
      <c r="BB991" s="19">
        <f t="shared" si="3604"/>
        <v>1.0001598005688901</v>
      </c>
      <c r="BC991" s="19">
        <f t="shared" si="3604"/>
        <v>1.0001597750367484</v>
      </c>
      <c r="BD991" s="19">
        <f t="shared" si="3604"/>
        <v>1</v>
      </c>
      <c r="BE991" s="19">
        <f t="shared" si="3604"/>
        <v>1.0000319499025527</v>
      </c>
      <c r="BF991" s="19">
        <f t="shared" si="3604"/>
        <v>1.000031948881789</v>
      </c>
      <c r="BG991" s="19">
        <f t="shared" si="3604"/>
        <v>1.0000958435832721</v>
      </c>
      <c r="BH991" s="19">
        <f t="shared" si="3604"/>
        <v>1.0000319447993866</v>
      </c>
      <c r="BI991" s="19">
        <f t="shared" si="3604"/>
        <v>1</v>
      </c>
      <c r="BJ991" s="19">
        <f t="shared" si="3604"/>
        <v>1</v>
      </c>
      <c r="BK991" s="19">
        <f t="shared" si="3604"/>
        <v>1</v>
      </c>
      <c r="BL991" s="19">
        <f t="shared" si="3604"/>
        <v>1</v>
      </c>
      <c r="BM991" s="19">
        <f t="shared" si="3604"/>
        <v>1</v>
      </c>
      <c r="BN991" s="19">
        <f t="shared" si="3604"/>
        <v>1</v>
      </c>
      <c r="BO991" s="19">
        <f t="shared" si="3604"/>
        <v>1</v>
      </c>
      <c r="BP991" s="19">
        <f t="shared" si="3604"/>
        <v>1</v>
      </c>
      <c r="BQ991" s="19">
        <f t="shared" si="3604"/>
        <v>1</v>
      </c>
      <c r="BR991" s="19">
        <f t="shared" si="3604"/>
        <v>1</v>
      </c>
      <c r="BS991" s="19">
        <f t="shared" si="3604"/>
        <v>1</v>
      </c>
      <c r="BT991" s="19">
        <f t="shared" si="3604"/>
        <v>1</v>
      </c>
      <c r="BU991" s="19">
        <f t="shared" si="3604"/>
        <v>1</v>
      </c>
      <c r="BV991" s="19">
        <f t="shared" si="3604"/>
        <v>1</v>
      </c>
      <c r="BW991" s="19">
        <f t="shared" si="3604"/>
        <v>1</v>
      </c>
      <c r="BX991" s="19">
        <f t="shared" si="3604"/>
        <v>1</v>
      </c>
      <c r="BY991" s="19">
        <f t="shared" si="3604"/>
        <v>1</v>
      </c>
      <c r="BZ991" s="19">
        <f t="shared" si="3604"/>
        <v>1</v>
      </c>
      <c r="CA991" s="19">
        <f t="shared" si="3604"/>
        <v>1</v>
      </c>
      <c r="CB991" s="8"/>
      <c r="CC991" s="8"/>
      <c r="CD991" s="19">
        <f t="shared" ref="CD991:DO991" si="3605">IFERROR(CE943/CD943,"")</f>
        <v>2.5757874015748032</v>
      </c>
      <c r="CE991" s="19">
        <f t="shared" si="3605"/>
        <v>1.2518150554069545</v>
      </c>
      <c r="CF991" s="19">
        <f t="shared" si="3605"/>
        <v>1.0747863247863247</v>
      </c>
      <c r="CG991" s="19">
        <f t="shared" si="3605"/>
        <v>1.037205339392218</v>
      </c>
      <c r="CH991" s="19">
        <f t="shared" si="3605"/>
        <v>1.0169769989047097</v>
      </c>
      <c r="CI991" s="19">
        <f t="shared" si="3605"/>
        <v>1.0096930533117932</v>
      </c>
      <c r="CJ991" s="19">
        <f t="shared" si="3605"/>
        <v>1.0053333333333334</v>
      </c>
      <c r="CK991" s="19">
        <f t="shared" si="3605"/>
        <v>1.0071618037135279</v>
      </c>
      <c r="CL991" s="19">
        <f t="shared" si="3605"/>
        <v>1.0042138530418752</v>
      </c>
      <c r="CM991" s="19">
        <f t="shared" si="3605"/>
        <v>1.0015735641227379</v>
      </c>
      <c r="CN991" s="19">
        <f t="shared" si="3605"/>
        <v>1.0002618486514794</v>
      </c>
      <c r="CO991" s="19">
        <f t="shared" si="3605"/>
        <v>1.0010471204188482</v>
      </c>
      <c r="CP991" s="19">
        <f t="shared" si="3605"/>
        <v>1.0007845188284519</v>
      </c>
      <c r="CQ991" s="19">
        <f t="shared" si="3605"/>
        <v>1.0005226025607525</v>
      </c>
      <c r="CR991" s="19">
        <f t="shared" si="3605"/>
        <v>1.0005223295899712</v>
      </c>
      <c r="CS991" s="19">
        <f t="shared" si="3605"/>
        <v>1</v>
      </c>
      <c r="CT991" s="19">
        <f t="shared" si="3605"/>
        <v>1.0002610284521012</v>
      </c>
      <c r="CU991" s="19">
        <f t="shared" si="3605"/>
        <v>1</v>
      </c>
      <c r="CV991" s="19">
        <f t="shared" si="3605"/>
        <v>1</v>
      </c>
      <c r="CW991" s="19">
        <f t="shared" si="3605"/>
        <v>1</v>
      </c>
      <c r="CX991" s="19">
        <f t="shared" si="3605"/>
        <v>1</v>
      </c>
      <c r="CY991" s="19">
        <f t="shared" si="3605"/>
        <v>1</v>
      </c>
      <c r="CZ991" s="19">
        <f t="shared" si="3605"/>
        <v>1</v>
      </c>
      <c r="DA991" s="19">
        <f t="shared" si="3605"/>
        <v>1</v>
      </c>
      <c r="DB991" s="19">
        <f t="shared" si="3605"/>
        <v>1</v>
      </c>
      <c r="DC991" s="19">
        <f t="shared" si="3605"/>
        <v>1</v>
      </c>
      <c r="DD991" s="19">
        <f t="shared" si="3605"/>
        <v>1</v>
      </c>
      <c r="DE991" s="19">
        <f t="shared" si="3605"/>
        <v>1</v>
      </c>
      <c r="DF991" s="19">
        <f t="shared" si="3605"/>
        <v>1</v>
      </c>
      <c r="DG991" s="19">
        <f t="shared" si="3605"/>
        <v>1</v>
      </c>
      <c r="DH991" s="19">
        <f t="shared" si="3605"/>
        <v>1</v>
      </c>
      <c r="DI991" s="19">
        <f t="shared" si="3605"/>
        <v>1</v>
      </c>
      <c r="DJ991" s="19">
        <f t="shared" si="3605"/>
        <v>1</v>
      </c>
      <c r="DK991" s="19">
        <f t="shared" si="3605"/>
        <v>1</v>
      </c>
      <c r="DL991" s="19">
        <f t="shared" si="3605"/>
        <v>1</v>
      </c>
      <c r="DM991" s="19">
        <f t="shared" si="3605"/>
        <v>1</v>
      </c>
      <c r="DN991" s="19">
        <f t="shared" si="3605"/>
        <v>1</v>
      </c>
      <c r="DO991" s="19">
        <f t="shared" si="3605"/>
        <v>1</v>
      </c>
      <c r="DP991" s="8"/>
      <c r="DQ991" s="8"/>
      <c r="DR991" s="19">
        <f t="shared" ref="DR991:FC991" si="3606">IFERROR(DS943/DR943,"")</f>
        <v>2.3558917197452227</v>
      </c>
      <c r="DS991" s="19">
        <f t="shared" si="3606"/>
        <v>1.1828320378506252</v>
      </c>
      <c r="DT991" s="19">
        <f t="shared" si="3606"/>
        <v>1.0782857142857143</v>
      </c>
      <c r="DU991" s="19">
        <f t="shared" si="3606"/>
        <v>1.0551139374668785</v>
      </c>
      <c r="DV991" s="19">
        <f t="shared" si="3606"/>
        <v>1.0359116022099448</v>
      </c>
      <c r="DW991" s="19">
        <f t="shared" si="3606"/>
        <v>1.0256969696969698</v>
      </c>
      <c r="DX991" s="19">
        <f t="shared" si="3606"/>
        <v>1.0233987237059796</v>
      </c>
      <c r="DY991" s="19">
        <f t="shared" si="3606"/>
        <v>1.0133949191685911</v>
      </c>
      <c r="DZ991" s="19">
        <f t="shared" si="3606"/>
        <v>1.0102552415679125</v>
      </c>
      <c r="EA991" s="19">
        <f t="shared" si="3606"/>
        <v>1.0078953304759757</v>
      </c>
      <c r="EB991" s="19">
        <f t="shared" si="3606"/>
        <v>1.0082811101163831</v>
      </c>
      <c r="EC991" s="19">
        <f t="shared" si="3606"/>
        <v>1.0082130965593785</v>
      </c>
      <c r="ED991" s="19">
        <f t="shared" si="3606"/>
        <v>1.0028621752531923</v>
      </c>
      <c r="EE991" s="19">
        <f t="shared" si="3606"/>
        <v>1.0037321624588365</v>
      </c>
      <c r="EF991" s="19">
        <f t="shared" si="3606"/>
        <v>1.0034995625546808</v>
      </c>
      <c r="EG991" s="19">
        <f t="shared" si="3606"/>
        <v>1.0015257192676548</v>
      </c>
      <c r="EH991" s="19">
        <f t="shared" si="3606"/>
        <v>1.0006528835690969</v>
      </c>
      <c r="EI991" s="19">
        <f t="shared" si="3606"/>
        <v>1.0008699434536754</v>
      </c>
      <c r="EJ991" s="19">
        <f t="shared" si="3606"/>
        <v>1.0008691873098652</v>
      </c>
      <c r="EK991" s="19">
        <f t="shared" si="3606"/>
        <v>1.0008684324793746</v>
      </c>
      <c r="EL991" s="19">
        <f t="shared" si="3606"/>
        <v>1.000650759219089</v>
      </c>
      <c r="EM991" s="19">
        <f t="shared" si="3606"/>
        <v>1.0002167786689791</v>
      </c>
      <c r="EN991" s="19">
        <f t="shared" si="3606"/>
        <v>1.0002167316861725</v>
      </c>
      <c r="EO991" s="19">
        <f t="shared" si="3606"/>
        <v>1</v>
      </c>
      <c r="EP991" s="19">
        <f t="shared" si="3606"/>
        <v>1.0004333694474539</v>
      </c>
      <c r="EQ991" s="19">
        <f t="shared" si="3606"/>
        <v>1.0004331817197314</v>
      </c>
      <c r="ER991" s="19">
        <f t="shared" si="3606"/>
        <v>1.0002164970772895</v>
      </c>
      <c r="ES991" s="19">
        <f t="shared" si="3606"/>
        <v>1.0002164502164501</v>
      </c>
      <c r="ET991" s="19">
        <f t="shared" si="3606"/>
        <v>1</v>
      </c>
      <c r="EU991" s="19">
        <f t="shared" si="3606"/>
        <v>1</v>
      </c>
      <c r="EV991" s="19">
        <f t="shared" si="3606"/>
        <v>1</v>
      </c>
      <c r="EW991" s="19">
        <f t="shared" si="3606"/>
        <v>1</v>
      </c>
      <c r="EX991" s="19">
        <f t="shared" si="3606"/>
        <v>1</v>
      </c>
      <c r="EY991" s="19">
        <f t="shared" si="3606"/>
        <v>1</v>
      </c>
      <c r="EZ991" s="19">
        <f t="shared" si="3606"/>
        <v>1</v>
      </c>
      <c r="FA991" s="19">
        <f t="shared" si="3606"/>
        <v>1</v>
      </c>
      <c r="FB991" s="19">
        <f t="shared" si="3606"/>
        <v>1</v>
      </c>
      <c r="FC991" s="19">
        <f t="shared" si="3606"/>
        <v>1</v>
      </c>
      <c r="FD991" s="8"/>
      <c r="FE991" s="8"/>
      <c r="FF991" s="19">
        <f t="shared" ref="FF991:GQ991" si="3607">IFERROR(FG943/FF943,"")</f>
        <v>1.3637343553506198</v>
      </c>
      <c r="FG991" s="19">
        <f t="shared" si="3607"/>
        <v>1.0270056646028192</v>
      </c>
      <c r="FH991" s="19">
        <f t="shared" si="3607"/>
        <v>1.0115871387036086</v>
      </c>
      <c r="FI991" s="19">
        <f t="shared" si="3607"/>
        <v>1.007227693478169</v>
      </c>
      <c r="FJ991" s="19">
        <f t="shared" si="3607"/>
        <v>1.0030633655056651</v>
      </c>
      <c r="FK991" s="19">
        <f t="shared" si="3607"/>
        <v>1.0013805798435342</v>
      </c>
      <c r="FL991" s="19">
        <f t="shared" si="3607"/>
        <v>1.0011280080213905</v>
      </c>
      <c r="FM991" s="19">
        <f t="shared" si="3607"/>
        <v>1.001168468054918</v>
      </c>
      <c r="FN991" s="19">
        <f t="shared" si="3607"/>
        <v>1.00070859905798</v>
      </c>
      <c r="FO991" s="19">
        <f t="shared" si="3607"/>
        <v>1.000624791736088</v>
      </c>
      <c r="FP991" s="19">
        <f t="shared" si="3607"/>
        <v>1.00033301419473</v>
      </c>
      <c r="FQ991" s="19">
        <f t="shared" si="3607"/>
        <v>1.0004577420831426</v>
      </c>
      <c r="FR991" s="19">
        <f t="shared" si="3607"/>
        <v>1.0000831877547625</v>
      </c>
      <c r="FS991" s="19">
        <f t="shared" si="3607"/>
        <v>1.0002079520878389</v>
      </c>
      <c r="FT991" s="19">
        <f t="shared" si="3607"/>
        <v>1</v>
      </c>
      <c r="FU991" s="19">
        <f t="shared" si="3607"/>
        <v>1.0001663270822072</v>
      </c>
      <c r="FV991" s="19">
        <f t="shared" si="3607"/>
        <v>1.0000831497110547</v>
      </c>
      <c r="FW991" s="19">
        <f t="shared" si="3607"/>
        <v>1.0000415713988775</v>
      </c>
      <c r="FX991" s="19">
        <f t="shared" si="3607"/>
        <v>1.0001247090123047</v>
      </c>
      <c r="FY991" s="19">
        <f t="shared" si="3607"/>
        <v>1.0001662579492081</v>
      </c>
      <c r="FZ991" s="19">
        <f t="shared" si="3607"/>
        <v>1.0000831151560488</v>
      </c>
      <c r="GA991" s="19">
        <f t="shared" si="3607"/>
        <v>1.0000415541242469</v>
      </c>
      <c r="GB991" s="19">
        <f t="shared" si="3607"/>
        <v>1</v>
      </c>
      <c r="GC991" s="19">
        <f t="shared" si="3607"/>
        <v>1.0000415523975734</v>
      </c>
      <c r="GD991" s="19">
        <f t="shared" si="3607"/>
        <v>1.0000415506710434</v>
      </c>
      <c r="GE991" s="19">
        <f t="shared" si="3607"/>
        <v>1</v>
      </c>
      <c r="GF991" s="19">
        <f t="shared" si="3607"/>
        <v>1</v>
      </c>
      <c r="GG991" s="19">
        <f t="shared" si="3607"/>
        <v>1</v>
      </c>
      <c r="GH991" s="19">
        <f t="shared" si="3607"/>
        <v>1</v>
      </c>
      <c r="GI991" s="19">
        <f t="shared" si="3607"/>
        <v>1</v>
      </c>
      <c r="GJ991" s="19">
        <f t="shared" si="3607"/>
        <v>1</v>
      </c>
      <c r="GK991" s="19">
        <f t="shared" si="3607"/>
        <v>1</v>
      </c>
      <c r="GL991" s="19">
        <f t="shared" si="3607"/>
        <v>1</v>
      </c>
      <c r="GM991" s="19">
        <f t="shared" si="3607"/>
        <v>1</v>
      </c>
      <c r="GN991" s="19">
        <f t="shared" si="3607"/>
        <v>1</v>
      </c>
      <c r="GO991" s="19">
        <f t="shared" si="3607"/>
        <v>1</v>
      </c>
      <c r="GP991" s="19">
        <f t="shared" si="3607"/>
        <v>1</v>
      </c>
      <c r="GQ991" s="19">
        <f t="shared" si="3607"/>
        <v>1</v>
      </c>
      <c r="GR991" s="8"/>
      <c r="GS991" s="8"/>
    </row>
    <row r="992" spans="1:201" x14ac:dyDescent="0.25">
      <c r="A992" s="115">
        <f>$A$38</f>
        <v>20124</v>
      </c>
      <c r="B992" s="19">
        <f t="shared" si="3603"/>
        <v>4.9337349397590362</v>
      </c>
      <c r="C992" s="19">
        <f t="shared" si="3603"/>
        <v>2.404151404151404</v>
      </c>
      <c r="D992" s="19">
        <f t="shared" si="3603"/>
        <v>1.5261554088369731</v>
      </c>
      <c r="E992" s="19">
        <f t="shared" si="3603"/>
        <v>1.2169717138103162</v>
      </c>
      <c r="F992" s="19">
        <f t="shared" si="3603"/>
        <v>1.1293409898824174</v>
      </c>
      <c r="G992" s="19">
        <f t="shared" si="3603"/>
        <v>1.080629539951574</v>
      </c>
      <c r="H992" s="19">
        <f t="shared" si="3603"/>
        <v>1.07595787586825</v>
      </c>
      <c r="I992" s="19">
        <f t="shared" si="3603"/>
        <v>1.0891295293627654</v>
      </c>
      <c r="J992" s="19">
        <f t="shared" si="3603"/>
        <v>1.0317399617590821</v>
      </c>
      <c r="K992" s="19">
        <f t="shared" si="3603"/>
        <v>1.0229799851742032</v>
      </c>
      <c r="L992" s="19">
        <f t="shared" si="3603"/>
        <v>1.0215579710144929</v>
      </c>
      <c r="M992" s="19">
        <f t="shared" si="3603"/>
        <v>1.0207483596382336</v>
      </c>
      <c r="N992" s="19">
        <f t="shared" si="3603"/>
        <v>1.0138985406532315</v>
      </c>
      <c r="O992" s="19">
        <f t="shared" si="3603"/>
        <v>1.0092529129540782</v>
      </c>
      <c r="P992" s="19">
        <f t="shared" si="3603"/>
        <v>1.0086587436332768</v>
      </c>
      <c r="Q992" s="19">
        <f t="shared" si="3603"/>
        <v>1.0037030802895135</v>
      </c>
      <c r="R992" s="19">
        <f t="shared" si="3598"/>
        <v>1.0016770082173403</v>
      </c>
      <c r="S992" s="19">
        <f t="shared" si="3598"/>
        <v>1.0013393604553826</v>
      </c>
      <c r="T992" s="19">
        <f t="shared" si="3598"/>
        <v>1.0013375689683999</v>
      </c>
      <c r="U992" s="19">
        <f t="shared" si="3598"/>
        <v>1.0010018367006177</v>
      </c>
      <c r="V992" s="19">
        <f t="shared" si="3598"/>
        <v>1.0006672226855713</v>
      </c>
      <c r="W992" s="19">
        <f t="shared" si="3598"/>
        <v>1.0005000833472246</v>
      </c>
      <c r="X992" s="19">
        <f t="shared" si="3598"/>
        <v>1</v>
      </c>
      <c r="Y992" s="19">
        <f t="shared" si="3598"/>
        <v>1</v>
      </c>
      <c r="Z992" s="19">
        <f t="shared" si="3598"/>
        <v>1.0004998333888704</v>
      </c>
      <c r="AA992" s="19">
        <f t="shared" si="3598"/>
        <v>1.0003330557868444</v>
      </c>
      <c r="AB992" s="19">
        <f t="shared" si="3598"/>
        <v>1.0004994173464292</v>
      </c>
      <c r="AC992" s="19">
        <f t="shared" si="3598"/>
        <v>1</v>
      </c>
      <c r="AD992" s="19">
        <f t="shared" si="3598"/>
        <v>1</v>
      </c>
      <c r="AE992" s="19">
        <f t="shared" si="3598"/>
        <v>1</v>
      </c>
      <c r="AF992" s="19">
        <f t="shared" si="3598"/>
        <v>1</v>
      </c>
      <c r="AG992" s="19">
        <f t="shared" si="3598"/>
        <v>1</v>
      </c>
      <c r="AH992" s="19">
        <f t="shared" si="3598"/>
        <v>1</v>
      </c>
      <c r="AI992" s="19">
        <f t="shared" si="3598"/>
        <v>1</v>
      </c>
      <c r="AJ992" s="19">
        <f t="shared" si="3598"/>
        <v>1.0001663893510815</v>
      </c>
      <c r="AK992" s="19">
        <f t="shared" si="3598"/>
        <v>1</v>
      </c>
      <c r="AL992" s="19">
        <f t="shared" si="3598"/>
        <v>1</v>
      </c>
      <c r="AM992" s="8"/>
      <c r="AN992" s="8"/>
      <c r="AO992" s="8"/>
      <c r="AP992" s="19">
        <f t="shared" ref="AP992:BZ992" si="3608">IFERROR(AQ944/AP944,"")</f>
        <v>1.6801175995849427</v>
      </c>
      <c r="AQ992" s="19">
        <f t="shared" si="3608"/>
        <v>1.0572653971521702</v>
      </c>
      <c r="AR992" s="19">
        <f t="shared" si="3608"/>
        <v>1.0221652495618874</v>
      </c>
      <c r="AS992" s="19">
        <f t="shared" si="3608"/>
        <v>1.0087944883639712</v>
      </c>
      <c r="AT992" s="19">
        <f t="shared" si="3608"/>
        <v>1.0050040913954805</v>
      </c>
      <c r="AU992" s="19">
        <f t="shared" si="3608"/>
        <v>1.0026618231923088</v>
      </c>
      <c r="AV992" s="19">
        <f t="shared" si="3608"/>
        <v>1.0019364107689426</v>
      </c>
      <c r="AW992" s="19">
        <f t="shared" si="3608"/>
        <v>1.0014650872817956</v>
      </c>
      <c r="AX992" s="19">
        <f t="shared" si="3608"/>
        <v>1.0005291499361908</v>
      </c>
      <c r="AY992" s="19">
        <f t="shared" si="3608"/>
        <v>1.0004977600796416</v>
      </c>
      <c r="AZ992" s="19">
        <f t="shared" si="3608"/>
        <v>1.0004042288557213</v>
      </c>
      <c r="BA992" s="19">
        <f t="shared" si="3608"/>
        <v>1.0006838031890095</v>
      </c>
      <c r="BB992" s="19">
        <f t="shared" si="3608"/>
        <v>1.0001553036185744</v>
      </c>
      <c r="BC992" s="19">
        <f t="shared" si="3608"/>
        <v>1</v>
      </c>
      <c r="BD992" s="19">
        <f t="shared" si="3608"/>
        <v>1</v>
      </c>
      <c r="BE992" s="19">
        <f t="shared" si="3608"/>
        <v>1.0000621118012423</v>
      </c>
      <c r="BF992" s="19">
        <f t="shared" si="3608"/>
        <v>1</v>
      </c>
      <c r="BG992" s="19">
        <f t="shared" si="3608"/>
        <v>1.0000310539718029</v>
      </c>
      <c r="BH992" s="19">
        <f t="shared" si="3608"/>
        <v>1</v>
      </c>
      <c r="BI992" s="19">
        <f t="shared" si="3608"/>
        <v>1</v>
      </c>
      <c r="BJ992" s="19">
        <f t="shared" si="3608"/>
        <v>1</v>
      </c>
      <c r="BK992" s="19">
        <f t="shared" si="3608"/>
        <v>1.0000310530074838</v>
      </c>
      <c r="BL992" s="19">
        <f t="shared" si="3608"/>
        <v>1</v>
      </c>
      <c r="BM992" s="19">
        <f t="shared" si="3608"/>
        <v>1</v>
      </c>
      <c r="BN992" s="19">
        <f t="shared" si="3608"/>
        <v>1.0000310520432245</v>
      </c>
      <c r="BO992" s="19">
        <f t="shared" si="3608"/>
        <v>1</v>
      </c>
      <c r="BP992" s="19">
        <f t="shared" si="3608"/>
        <v>1</v>
      </c>
      <c r="BQ992" s="19">
        <f t="shared" si="3608"/>
        <v>1</v>
      </c>
      <c r="BR992" s="19">
        <f t="shared" si="3608"/>
        <v>1</v>
      </c>
      <c r="BS992" s="19">
        <f t="shared" si="3608"/>
        <v>1</v>
      </c>
      <c r="BT992" s="19">
        <f t="shared" si="3608"/>
        <v>1</v>
      </c>
      <c r="BU992" s="19">
        <f t="shared" si="3608"/>
        <v>1</v>
      </c>
      <c r="BV992" s="19">
        <f t="shared" si="3608"/>
        <v>1</v>
      </c>
      <c r="BW992" s="19">
        <f t="shared" si="3608"/>
        <v>1</v>
      </c>
      <c r="BX992" s="19">
        <f t="shared" si="3608"/>
        <v>1</v>
      </c>
      <c r="BY992" s="19">
        <f t="shared" si="3608"/>
        <v>1</v>
      </c>
      <c r="BZ992" s="19">
        <f t="shared" si="3608"/>
        <v>1</v>
      </c>
      <c r="CA992" s="8"/>
      <c r="CB992" s="8"/>
      <c r="CC992" s="8"/>
      <c r="CD992" s="19">
        <f t="shared" ref="CD992:DN992" si="3609">IFERROR(CE944/CD944,"")</f>
        <v>2.4348184818481848</v>
      </c>
      <c r="CE992" s="19">
        <f t="shared" si="3609"/>
        <v>1.2124703490342257</v>
      </c>
      <c r="CF992" s="19">
        <f t="shared" si="3609"/>
        <v>1.0824482951369481</v>
      </c>
      <c r="CG992" s="19">
        <f t="shared" si="3609"/>
        <v>1.0379550735863672</v>
      </c>
      <c r="CH992" s="19">
        <f t="shared" si="3609"/>
        <v>1.0151741293532339</v>
      </c>
      <c r="CI992" s="19">
        <f t="shared" si="3609"/>
        <v>1.0127419750061259</v>
      </c>
      <c r="CJ992" s="19">
        <f t="shared" si="3609"/>
        <v>1.0060488749092669</v>
      </c>
      <c r="CK992" s="19">
        <f t="shared" si="3609"/>
        <v>1.0055315055315055</v>
      </c>
      <c r="CL992" s="19">
        <f t="shared" si="3609"/>
        <v>1.0038268356852427</v>
      </c>
      <c r="CM992" s="19">
        <f t="shared" si="3609"/>
        <v>1.0014295925661187</v>
      </c>
      <c r="CN992" s="19">
        <f t="shared" si="3609"/>
        <v>1.0016654770402094</v>
      </c>
      <c r="CO992" s="19">
        <f t="shared" si="3609"/>
        <v>1.0009501187648455</v>
      </c>
      <c r="CP992" s="19">
        <f t="shared" si="3609"/>
        <v>1</v>
      </c>
      <c r="CQ992" s="19">
        <f t="shared" si="3609"/>
        <v>1.0007119126720456</v>
      </c>
      <c r="CR992" s="19">
        <f t="shared" si="3609"/>
        <v>1.0007114062129476</v>
      </c>
      <c r="CS992" s="19">
        <f t="shared" si="3609"/>
        <v>1.0004739336492892</v>
      </c>
      <c r="CT992" s="19">
        <f t="shared" si="3609"/>
        <v>1.0002368545712932</v>
      </c>
      <c r="CU992" s="19">
        <f t="shared" si="3609"/>
        <v>1</v>
      </c>
      <c r="CV992" s="19">
        <f t="shared" si="3609"/>
        <v>1</v>
      </c>
      <c r="CW992" s="19">
        <f t="shared" si="3609"/>
        <v>1</v>
      </c>
      <c r="CX992" s="19">
        <f t="shared" si="3609"/>
        <v>1</v>
      </c>
      <c r="CY992" s="19">
        <f t="shared" si="3609"/>
        <v>1</v>
      </c>
      <c r="CZ992" s="19">
        <f t="shared" si="3609"/>
        <v>1</v>
      </c>
      <c r="DA992" s="19">
        <f t="shared" si="3609"/>
        <v>1</v>
      </c>
      <c r="DB992" s="19">
        <f t="shared" si="3609"/>
        <v>1</v>
      </c>
      <c r="DC992" s="19">
        <f t="shared" si="3609"/>
        <v>1</v>
      </c>
      <c r="DD992" s="19">
        <f t="shared" si="3609"/>
        <v>1</v>
      </c>
      <c r="DE992" s="19">
        <f t="shared" si="3609"/>
        <v>1</v>
      </c>
      <c r="DF992" s="19">
        <f t="shared" si="3609"/>
        <v>1</v>
      </c>
      <c r="DG992" s="19">
        <f t="shared" si="3609"/>
        <v>1</v>
      </c>
      <c r="DH992" s="19">
        <f t="shared" si="3609"/>
        <v>1</v>
      </c>
      <c r="DI992" s="19">
        <f t="shared" si="3609"/>
        <v>1</v>
      </c>
      <c r="DJ992" s="19">
        <f t="shared" si="3609"/>
        <v>1</v>
      </c>
      <c r="DK992" s="19">
        <f t="shared" si="3609"/>
        <v>1</v>
      </c>
      <c r="DL992" s="19">
        <f t="shared" si="3609"/>
        <v>1</v>
      </c>
      <c r="DM992" s="19">
        <f t="shared" si="3609"/>
        <v>1</v>
      </c>
      <c r="DN992" s="19">
        <f t="shared" si="3609"/>
        <v>1</v>
      </c>
      <c r="DO992" s="8"/>
      <c r="DP992" s="8"/>
      <c r="DQ992" s="8"/>
      <c r="DR992" s="19">
        <f t="shared" ref="DR992:FB992" si="3610">IFERROR(DS944/DR944,"")</f>
        <v>2.3794162826420893</v>
      </c>
      <c r="DS992" s="19">
        <f t="shared" si="3610"/>
        <v>1.2027114267269206</v>
      </c>
      <c r="DT992" s="19">
        <f t="shared" si="3610"/>
        <v>1.1038647342995169</v>
      </c>
      <c r="DU992" s="19">
        <f t="shared" si="3610"/>
        <v>1.0500850960369561</v>
      </c>
      <c r="DV992" s="19">
        <f t="shared" si="3610"/>
        <v>1.0361194721000231</v>
      </c>
      <c r="DW992" s="19">
        <f t="shared" si="3610"/>
        <v>1.0230167597765363</v>
      </c>
      <c r="DX992" s="19">
        <f t="shared" si="3610"/>
        <v>1.0207514198339886</v>
      </c>
      <c r="DY992" s="19">
        <f t="shared" si="3610"/>
        <v>1.0158356516156644</v>
      </c>
      <c r="DZ992" s="19">
        <f t="shared" si="3610"/>
        <v>1.0086370339161577</v>
      </c>
      <c r="EA992" s="19">
        <f t="shared" si="3610"/>
        <v>1.0079365079365079</v>
      </c>
      <c r="EB992" s="19">
        <f t="shared" si="3610"/>
        <v>1.0074595938665563</v>
      </c>
      <c r="EC992" s="19">
        <f t="shared" si="3610"/>
        <v>1.0061703002879474</v>
      </c>
      <c r="ED992" s="19">
        <f t="shared" si="3610"/>
        <v>1.0018397383483237</v>
      </c>
      <c r="EE992" s="19">
        <f t="shared" si="3610"/>
        <v>1.0022444399102224</v>
      </c>
      <c r="EF992" s="19">
        <f t="shared" si="3610"/>
        <v>1.0022394136807817</v>
      </c>
      <c r="EG992" s="19">
        <f t="shared" si="3610"/>
        <v>1.001421897217144</v>
      </c>
      <c r="EH992" s="19">
        <f t="shared" si="3610"/>
        <v>1.0014198782961461</v>
      </c>
      <c r="EI992" s="19">
        <f t="shared" si="3610"/>
        <v>1.0006076564715414</v>
      </c>
      <c r="EJ992" s="19">
        <f t="shared" si="3610"/>
        <v>1</v>
      </c>
      <c r="EK992" s="19">
        <f t="shared" si="3610"/>
        <v>1.0002024291497975</v>
      </c>
      <c r="EL992" s="19">
        <f t="shared" si="3610"/>
        <v>1.0006071645415908</v>
      </c>
      <c r="EM992" s="19">
        <f t="shared" si="3610"/>
        <v>1.0002022653721683</v>
      </c>
      <c r="EN992" s="19">
        <f t="shared" si="3610"/>
        <v>1.0002022244691608</v>
      </c>
      <c r="EO992" s="19">
        <f t="shared" si="3610"/>
        <v>1.0006065507480792</v>
      </c>
      <c r="EP992" s="19">
        <f t="shared" si="3610"/>
        <v>1.0006061830672863</v>
      </c>
      <c r="EQ992" s="19">
        <f t="shared" si="3610"/>
        <v>1.0004038772213246</v>
      </c>
      <c r="ER992" s="19">
        <f t="shared" si="3610"/>
        <v>1</v>
      </c>
      <c r="ES992" s="19">
        <f t="shared" si="3610"/>
        <v>1</v>
      </c>
      <c r="ET992" s="19">
        <f t="shared" si="3610"/>
        <v>1</v>
      </c>
      <c r="EU992" s="19">
        <f t="shared" si="3610"/>
        <v>1.0004037141703674</v>
      </c>
      <c r="EV992" s="19">
        <f t="shared" si="3610"/>
        <v>1.0002017756255044</v>
      </c>
      <c r="EW992" s="19">
        <f t="shared" si="3610"/>
        <v>1.0002017349203147</v>
      </c>
      <c r="EX992" s="19">
        <f t="shared" si="3610"/>
        <v>1</v>
      </c>
      <c r="EY992" s="19">
        <f t="shared" si="3610"/>
        <v>1.000201694231545</v>
      </c>
      <c r="EZ992" s="19">
        <f t="shared" si="3610"/>
        <v>1</v>
      </c>
      <c r="FA992" s="19">
        <f t="shared" si="3610"/>
        <v>1</v>
      </c>
      <c r="FB992" s="19">
        <f t="shared" si="3610"/>
        <v>1</v>
      </c>
      <c r="FC992" s="8"/>
      <c r="FD992" s="8"/>
      <c r="FE992" s="8"/>
      <c r="FF992" s="19">
        <f t="shared" ref="FF992:GP992" si="3611">IFERROR(FG944/FF944,"")</f>
        <v>1.4163443632717376</v>
      </c>
      <c r="FG992" s="19">
        <f t="shared" si="3611"/>
        <v>1.0350442477876107</v>
      </c>
      <c r="FH992" s="19">
        <f t="shared" si="3611"/>
        <v>1.0147547391049443</v>
      </c>
      <c r="FI992" s="19">
        <f t="shared" si="3611"/>
        <v>1.0081848820414059</v>
      </c>
      <c r="FJ992" s="19">
        <f t="shared" si="3611"/>
        <v>1.0032473734479466</v>
      </c>
      <c r="FK992" s="19">
        <f t="shared" si="3611"/>
        <v>1.0018564356435644</v>
      </c>
      <c r="FL992" s="19">
        <f t="shared" si="3611"/>
        <v>1.0006651779350977</v>
      </c>
      <c r="FM992" s="19">
        <f t="shared" si="3611"/>
        <v>1.0007596980200371</v>
      </c>
      <c r="FN992" s="19">
        <f t="shared" si="3611"/>
        <v>1.0004270057408549</v>
      </c>
      <c r="FO992" s="19">
        <f t="shared" si="3611"/>
        <v>1.0006165228113439</v>
      </c>
      <c r="FP992" s="19">
        <f t="shared" si="3611"/>
        <v>1.0003317692781648</v>
      </c>
      <c r="FQ992" s="19">
        <f t="shared" si="3611"/>
        <v>1.0002842793518432</v>
      </c>
      <c r="FR992" s="19">
        <f t="shared" si="3611"/>
        <v>1.0002368321333839</v>
      </c>
      <c r="FS992" s="19">
        <f t="shared" si="3611"/>
        <v>1.000142065634323</v>
      </c>
      <c r="FT992" s="19">
        <f t="shared" si="3611"/>
        <v>1</v>
      </c>
      <c r="FU992" s="19">
        <f t="shared" si="3611"/>
        <v>1</v>
      </c>
      <c r="FV992" s="19">
        <f t="shared" si="3611"/>
        <v>1</v>
      </c>
      <c r="FW992" s="19">
        <f t="shared" si="3611"/>
        <v>1.0001420454545455</v>
      </c>
      <c r="FX992" s="19">
        <f t="shared" si="3611"/>
        <v>1.0000946835203333</v>
      </c>
      <c r="FY992" s="19">
        <f t="shared" si="3611"/>
        <v>1.0000473372781065</v>
      </c>
      <c r="FZ992" s="19">
        <f t="shared" si="3611"/>
        <v>1</v>
      </c>
      <c r="GA992" s="19">
        <f t="shared" si="3611"/>
        <v>1</v>
      </c>
      <c r="GB992" s="19">
        <f t="shared" si="3611"/>
        <v>1</v>
      </c>
      <c r="GC992" s="19">
        <f t="shared" si="3611"/>
        <v>1</v>
      </c>
      <c r="GD992" s="19">
        <f t="shared" si="3611"/>
        <v>1</v>
      </c>
      <c r="GE992" s="19">
        <f t="shared" si="3611"/>
        <v>1</v>
      </c>
      <c r="GF992" s="19">
        <f t="shared" si="3611"/>
        <v>1</v>
      </c>
      <c r="GG992" s="19">
        <f t="shared" si="3611"/>
        <v>1</v>
      </c>
      <c r="GH992" s="19">
        <f t="shared" si="3611"/>
        <v>1</v>
      </c>
      <c r="GI992" s="19">
        <f t="shared" si="3611"/>
        <v>1</v>
      </c>
      <c r="GJ992" s="19">
        <f t="shared" si="3611"/>
        <v>1</v>
      </c>
      <c r="GK992" s="19">
        <f t="shared" si="3611"/>
        <v>1</v>
      </c>
      <c r="GL992" s="19">
        <f t="shared" si="3611"/>
        <v>1</v>
      </c>
      <c r="GM992" s="19">
        <f t="shared" si="3611"/>
        <v>1</v>
      </c>
      <c r="GN992" s="19">
        <f t="shared" si="3611"/>
        <v>1</v>
      </c>
      <c r="GO992" s="19">
        <f t="shared" si="3611"/>
        <v>1</v>
      </c>
      <c r="GP992" s="19">
        <f t="shared" si="3611"/>
        <v>1.0000473350373946</v>
      </c>
      <c r="GQ992" s="8"/>
      <c r="GR992" s="8"/>
      <c r="GS992" s="8"/>
    </row>
    <row r="993" spans="1:201" x14ac:dyDescent="0.25">
      <c r="A993" s="115">
        <f>$A$39</f>
        <v>20131</v>
      </c>
      <c r="B993" s="19">
        <f t="shared" si="3603"/>
        <v>5.5846153846153843</v>
      </c>
      <c r="C993" s="19">
        <f t="shared" si="3603"/>
        <v>2.5261707988980717</v>
      </c>
      <c r="D993" s="19">
        <f t="shared" si="3603"/>
        <v>1.5365321701199564</v>
      </c>
      <c r="E993" s="19">
        <f t="shared" si="3603"/>
        <v>1.2157558552164656</v>
      </c>
      <c r="F993" s="19">
        <f t="shared" si="3603"/>
        <v>1.132516053706947</v>
      </c>
      <c r="G993" s="19">
        <f t="shared" si="3603"/>
        <v>1.0832474226804123</v>
      </c>
      <c r="H993" s="19">
        <f t="shared" si="3603"/>
        <v>1.0601950987389959</v>
      </c>
      <c r="I993" s="19">
        <f t="shared" si="3603"/>
        <v>1.0969479353680431</v>
      </c>
      <c r="J993" s="19">
        <f t="shared" si="3603"/>
        <v>1.032733224222586</v>
      </c>
      <c r="K993" s="19">
        <f t="shared" si="3603"/>
        <v>1.0247622820919176</v>
      </c>
      <c r="L993" s="19">
        <f t="shared" si="3603"/>
        <v>1.0216508795669823</v>
      </c>
      <c r="M993" s="19">
        <f t="shared" si="3603"/>
        <v>1.0185430463576159</v>
      </c>
      <c r="N993" s="19">
        <f t="shared" si="3603"/>
        <v>1.0115177410365968</v>
      </c>
      <c r="O993" s="19">
        <f t="shared" si="3603"/>
        <v>1.0095500459136824</v>
      </c>
      <c r="P993" s="19">
        <f t="shared" si="3603"/>
        <v>1.0063671093323632</v>
      </c>
      <c r="Q993" s="19">
        <f t="shared" si="3603"/>
        <v>1.0041576283441793</v>
      </c>
      <c r="R993" s="19">
        <f t="shared" si="3598"/>
        <v>1.0030603060306031</v>
      </c>
      <c r="S993" s="19">
        <f t="shared" si="3598"/>
        <v>1.0014357501794688</v>
      </c>
      <c r="T993" s="19">
        <f t="shared" si="3598"/>
        <v>1.0019713261648746</v>
      </c>
      <c r="U993" s="19">
        <f t="shared" si="3598"/>
        <v>1.0014308710427473</v>
      </c>
      <c r="V993" s="19">
        <f t="shared" si="3598"/>
        <v>1.0003572066440436</v>
      </c>
      <c r="W993" s="19">
        <f t="shared" si="3598"/>
        <v>1.0001785395465095</v>
      </c>
      <c r="X993" s="19">
        <f t="shared" si="3598"/>
        <v>1.0001785076758301</v>
      </c>
      <c r="Y993" s="19">
        <f t="shared" si="3598"/>
        <v>1.0001784758165269</v>
      </c>
      <c r="Z993" s="19">
        <f t="shared" si="3598"/>
        <v>1.0001784439685939</v>
      </c>
      <c r="AA993" s="19">
        <f t="shared" si="3598"/>
        <v>1</v>
      </c>
      <c r="AB993" s="19">
        <f t="shared" si="3598"/>
        <v>1.000178412132025</v>
      </c>
      <c r="AC993" s="19">
        <f t="shared" si="3598"/>
        <v>1</v>
      </c>
      <c r="AD993" s="19">
        <f t="shared" si="3598"/>
        <v>1.0001783803068141</v>
      </c>
      <c r="AE993" s="19">
        <f t="shared" si="3598"/>
        <v>1</v>
      </c>
      <c r="AF993" s="19">
        <f t="shared" si="3598"/>
        <v>1</v>
      </c>
      <c r="AG993" s="19">
        <f t="shared" si="3598"/>
        <v>1.0001783484929552</v>
      </c>
      <c r="AH993" s="19">
        <f t="shared" si="3598"/>
        <v>1</v>
      </c>
      <c r="AI993" s="19">
        <f t="shared" si="3598"/>
        <v>1</v>
      </c>
      <c r="AJ993" s="19">
        <f t="shared" si="3598"/>
        <v>1</v>
      </c>
      <c r="AK993" s="19">
        <f t="shared" si="3598"/>
        <v>1</v>
      </c>
      <c r="AL993" s="8"/>
      <c r="AM993" s="8"/>
      <c r="AN993" s="8"/>
      <c r="AO993" s="8"/>
      <c r="AP993" s="19">
        <f t="shared" ref="AP993:BY993" si="3612">IFERROR(AQ945/AP945,"")</f>
        <v>1.6471951509389113</v>
      </c>
      <c r="AQ993" s="19">
        <f t="shared" si="3612"/>
        <v>1.0606803997258198</v>
      </c>
      <c r="AR993" s="19">
        <f t="shared" si="3612"/>
        <v>1.0209856807591577</v>
      </c>
      <c r="AS993" s="19">
        <f t="shared" si="3612"/>
        <v>1.0097274968352321</v>
      </c>
      <c r="AT993" s="19">
        <f t="shared" si="3612"/>
        <v>1.0044539755856152</v>
      </c>
      <c r="AU993" s="19">
        <f t="shared" si="3612"/>
        <v>1.0032189193627854</v>
      </c>
      <c r="AV993" s="19">
        <f t="shared" si="3612"/>
        <v>1.0015388141308974</v>
      </c>
      <c r="AW993" s="19">
        <f t="shared" si="3612"/>
        <v>1.0016345210853219</v>
      </c>
      <c r="AX993" s="19">
        <f t="shared" si="3612"/>
        <v>1.0009464751958224</v>
      </c>
      <c r="AY993" s="19">
        <f t="shared" si="3612"/>
        <v>1.0005869118654016</v>
      </c>
      <c r="AZ993" s="19">
        <f t="shared" si="3612"/>
        <v>1.0004562192459348</v>
      </c>
      <c r="BA993" s="19">
        <f t="shared" si="3612"/>
        <v>1.0006840168072701</v>
      </c>
      <c r="BB993" s="19">
        <f t="shared" si="3612"/>
        <v>1.0001952997851702</v>
      </c>
      <c r="BC993" s="19">
        <f t="shared" si="3612"/>
        <v>1.0000325436084354</v>
      </c>
      <c r="BD993" s="19">
        <f t="shared" si="3612"/>
        <v>1.0000976276481499</v>
      </c>
      <c r="BE993" s="19">
        <f t="shared" si="3612"/>
        <v>1.0000325393726408</v>
      </c>
      <c r="BF993" s="19">
        <f t="shared" si="3612"/>
        <v>1</v>
      </c>
      <c r="BG993" s="19">
        <f t="shared" si="3612"/>
        <v>1</v>
      </c>
      <c r="BH993" s="19">
        <f t="shared" si="3612"/>
        <v>1</v>
      </c>
      <c r="BI993" s="19">
        <f t="shared" si="3612"/>
        <v>1</v>
      </c>
      <c r="BJ993" s="19">
        <f t="shared" si="3612"/>
        <v>1</v>
      </c>
      <c r="BK993" s="19">
        <f t="shared" si="3612"/>
        <v>1</v>
      </c>
      <c r="BL993" s="19">
        <f t="shared" si="3612"/>
        <v>1</v>
      </c>
      <c r="BM993" s="19">
        <f t="shared" si="3612"/>
        <v>1</v>
      </c>
      <c r="BN993" s="19">
        <f t="shared" si="3612"/>
        <v>1</v>
      </c>
      <c r="BO993" s="19">
        <f t="shared" si="3612"/>
        <v>1</v>
      </c>
      <c r="BP993" s="19">
        <f t="shared" si="3612"/>
        <v>1</v>
      </c>
      <c r="BQ993" s="19">
        <f t="shared" si="3612"/>
        <v>1</v>
      </c>
      <c r="BR993" s="19">
        <f t="shared" si="3612"/>
        <v>1</v>
      </c>
      <c r="BS993" s="19">
        <f t="shared" si="3612"/>
        <v>1</v>
      </c>
      <c r="BT993" s="19">
        <f t="shared" si="3612"/>
        <v>1</v>
      </c>
      <c r="BU993" s="19">
        <f t="shared" si="3612"/>
        <v>1</v>
      </c>
      <c r="BV993" s="19">
        <f t="shared" si="3612"/>
        <v>1</v>
      </c>
      <c r="BW993" s="19">
        <f t="shared" si="3612"/>
        <v>1</v>
      </c>
      <c r="BX993" s="19">
        <f t="shared" si="3612"/>
        <v>1</v>
      </c>
      <c r="BY993" s="19">
        <f t="shared" si="3612"/>
        <v>1</v>
      </c>
      <c r="BZ993" s="8"/>
      <c r="CA993" s="8"/>
      <c r="CB993" s="8"/>
      <c r="CC993" s="8"/>
      <c r="CD993" s="19">
        <f t="shared" ref="CD993:DM993" si="3613">IFERROR(CE945/CD945,"")</f>
        <v>2.3520276100086281</v>
      </c>
      <c r="CE993" s="19">
        <f t="shared" si="3613"/>
        <v>1.2120322817314746</v>
      </c>
      <c r="CF993" s="19">
        <f t="shared" si="3613"/>
        <v>1.0777845036319613</v>
      </c>
      <c r="CG993" s="19">
        <f t="shared" si="3613"/>
        <v>1.0387531592249368</v>
      </c>
      <c r="CH993" s="19">
        <f t="shared" si="3613"/>
        <v>1.0205460935387942</v>
      </c>
      <c r="CI993" s="19">
        <f t="shared" si="3613"/>
        <v>1.0124503311258277</v>
      </c>
      <c r="CJ993" s="19">
        <f t="shared" si="3613"/>
        <v>1.0068027210884354</v>
      </c>
      <c r="CK993" s="19">
        <f t="shared" si="3613"/>
        <v>1.0083160083160083</v>
      </c>
      <c r="CL993" s="19">
        <f t="shared" si="3613"/>
        <v>1.0015463917525773</v>
      </c>
      <c r="CM993" s="19">
        <f t="shared" si="3613"/>
        <v>1.0010293360782296</v>
      </c>
      <c r="CN993" s="19">
        <f t="shared" si="3613"/>
        <v>1.002056555269923</v>
      </c>
      <c r="CO993" s="19">
        <f t="shared" si="3613"/>
        <v>1.0005130836326321</v>
      </c>
      <c r="CP993" s="19">
        <f t="shared" si="3613"/>
        <v>1.0005128205128204</v>
      </c>
      <c r="CQ993" s="19">
        <f t="shared" si="3613"/>
        <v>1.0002562788313685</v>
      </c>
      <c r="CR993" s="19">
        <f t="shared" si="3613"/>
        <v>1.0002562131693569</v>
      </c>
      <c r="CS993" s="19">
        <f t="shared" si="3613"/>
        <v>1.0005122950819672</v>
      </c>
      <c r="CT993" s="19">
        <f t="shared" si="3613"/>
        <v>1.0005120327700974</v>
      </c>
      <c r="CU993" s="19">
        <f t="shared" si="3613"/>
        <v>1.0002558853633572</v>
      </c>
      <c r="CV993" s="19">
        <f t="shared" si="3613"/>
        <v>1</v>
      </c>
      <c r="CW993" s="19">
        <f t="shared" si="3613"/>
        <v>1</v>
      </c>
      <c r="CX993" s="19">
        <f t="shared" si="3613"/>
        <v>1</v>
      </c>
      <c r="CY993" s="19">
        <f t="shared" si="3613"/>
        <v>1</v>
      </c>
      <c r="CZ993" s="19">
        <f t="shared" si="3613"/>
        <v>1</v>
      </c>
      <c r="DA993" s="19">
        <f t="shared" si="3613"/>
        <v>1</v>
      </c>
      <c r="DB993" s="19">
        <f t="shared" si="3613"/>
        <v>1</v>
      </c>
      <c r="DC993" s="19">
        <f t="shared" si="3613"/>
        <v>1</v>
      </c>
      <c r="DD993" s="19">
        <f t="shared" si="3613"/>
        <v>1</v>
      </c>
      <c r="DE993" s="19">
        <f t="shared" si="3613"/>
        <v>1</v>
      </c>
      <c r="DF993" s="19">
        <f t="shared" si="3613"/>
        <v>1</v>
      </c>
      <c r="DG993" s="19">
        <f t="shared" si="3613"/>
        <v>1</v>
      </c>
      <c r="DH993" s="19">
        <f t="shared" si="3613"/>
        <v>1</v>
      </c>
      <c r="DI993" s="19">
        <f t="shared" si="3613"/>
        <v>1</v>
      </c>
      <c r="DJ993" s="19">
        <f t="shared" si="3613"/>
        <v>1</v>
      </c>
      <c r="DK993" s="19">
        <f t="shared" si="3613"/>
        <v>1</v>
      </c>
      <c r="DL993" s="19">
        <f t="shared" si="3613"/>
        <v>1</v>
      </c>
      <c r="DM993" s="19">
        <f t="shared" si="3613"/>
        <v>1</v>
      </c>
      <c r="DN993" s="8"/>
      <c r="DO993" s="8"/>
      <c r="DP993" s="8"/>
      <c r="DQ993" s="8"/>
      <c r="DR993" s="19">
        <f t="shared" ref="DR993:FA993" si="3614">IFERROR(DS945/DR945,"")</f>
        <v>2.3242574257425743</v>
      </c>
      <c r="DS993" s="19">
        <f t="shared" si="3614"/>
        <v>1.1966631167909123</v>
      </c>
      <c r="DT993" s="19">
        <f t="shared" si="3614"/>
        <v>1.0714921388312073</v>
      </c>
      <c r="DU993" s="19">
        <f t="shared" si="3614"/>
        <v>1.0567552602436323</v>
      </c>
      <c r="DV993" s="19">
        <f t="shared" si="3614"/>
        <v>1.0327482315954939</v>
      </c>
      <c r="DW993" s="19">
        <f t="shared" si="3614"/>
        <v>1.0289193302891932</v>
      </c>
      <c r="DX993" s="19">
        <f t="shared" si="3614"/>
        <v>1.0207100591715976</v>
      </c>
      <c r="DY993" s="19">
        <f t="shared" si="3614"/>
        <v>1.018840579710145</v>
      </c>
      <c r="DZ993" s="19">
        <f t="shared" si="3614"/>
        <v>1.0073494547178758</v>
      </c>
      <c r="EA993" s="19">
        <f t="shared" si="3614"/>
        <v>1.0105907272299364</v>
      </c>
      <c r="EB993" s="19">
        <f t="shared" si="3614"/>
        <v>1.0081509082440614</v>
      </c>
      <c r="EC993" s="19">
        <f t="shared" si="3614"/>
        <v>1.004158004158004</v>
      </c>
      <c r="ED993" s="19">
        <f t="shared" si="3614"/>
        <v>1.0034506556245686</v>
      </c>
      <c r="EE993" s="19">
        <f t="shared" si="3614"/>
        <v>1.0032095369096745</v>
      </c>
      <c r="EF993" s="19">
        <f t="shared" si="3614"/>
        <v>1.001599634369287</v>
      </c>
      <c r="EG993" s="19">
        <f t="shared" si="3614"/>
        <v>1.001140771161305</v>
      </c>
      <c r="EH993" s="19">
        <f t="shared" si="3614"/>
        <v>1.0011394712853237</v>
      </c>
      <c r="EI993" s="19">
        <f t="shared" si="3614"/>
        <v>1.0009105394946505</v>
      </c>
      <c r="EJ993" s="19">
        <f t="shared" si="3614"/>
        <v>1.0018194223334091</v>
      </c>
      <c r="EK993" s="19">
        <f t="shared" si="3614"/>
        <v>1.0006810442678775</v>
      </c>
      <c r="EL993" s="19">
        <f t="shared" si="3614"/>
        <v>1.0004537205081669</v>
      </c>
      <c r="EM993" s="19">
        <f t="shared" si="3614"/>
        <v>1</v>
      </c>
      <c r="EN993" s="19">
        <f t="shared" si="3614"/>
        <v>1.0004535147392291</v>
      </c>
      <c r="EO993" s="19">
        <f t="shared" si="3614"/>
        <v>1.0006799637352675</v>
      </c>
      <c r="EP993" s="19">
        <f t="shared" si="3614"/>
        <v>1.0002265005662514</v>
      </c>
      <c r="EQ993" s="19">
        <f t="shared" si="3614"/>
        <v>1.0002264492753623</v>
      </c>
      <c r="ER993" s="19">
        <f t="shared" si="3614"/>
        <v>1.0009055920307901</v>
      </c>
      <c r="ES993" s="19">
        <f t="shared" si="3614"/>
        <v>1.0002261931689662</v>
      </c>
      <c r="ET993" s="19">
        <f t="shared" si="3614"/>
        <v>1.0002261420171867</v>
      </c>
      <c r="EU993" s="19">
        <f t="shared" si="3614"/>
        <v>1</v>
      </c>
      <c r="EV993" s="19">
        <f t="shared" si="3614"/>
        <v>1</v>
      </c>
      <c r="EW993" s="19">
        <f t="shared" si="3614"/>
        <v>1</v>
      </c>
      <c r="EX993" s="19">
        <f t="shared" si="3614"/>
        <v>1</v>
      </c>
      <c r="EY993" s="19">
        <f t="shared" si="3614"/>
        <v>1</v>
      </c>
      <c r="EZ993" s="19">
        <f t="shared" si="3614"/>
        <v>1</v>
      </c>
      <c r="FA993" s="19">
        <f t="shared" si="3614"/>
        <v>1</v>
      </c>
      <c r="FB993" s="8"/>
      <c r="FC993" s="8"/>
      <c r="FD993" s="8"/>
      <c r="FE993" s="8"/>
      <c r="FF993" s="19">
        <f t="shared" ref="FF993:GO993" si="3615">IFERROR(FG945/FF945,"")</f>
        <v>1.3829031817561108</v>
      </c>
      <c r="FG993" s="19">
        <f t="shared" si="3615"/>
        <v>1.0355485336229882</v>
      </c>
      <c r="FH993" s="19">
        <f t="shared" si="3615"/>
        <v>1.0120625536378374</v>
      </c>
      <c r="FI993" s="19">
        <f t="shared" si="3615"/>
        <v>1.0073962406369246</v>
      </c>
      <c r="FJ993" s="19">
        <f t="shared" si="3615"/>
        <v>1.0031799476243921</v>
      </c>
      <c r="FK993" s="19">
        <f t="shared" si="3615"/>
        <v>1.0019578594070484</v>
      </c>
      <c r="FL993" s="19">
        <f t="shared" si="3615"/>
        <v>1.0015353121801434</v>
      </c>
      <c r="FM993" s="19">
        <f t="shared" si="3615"/>
        <v>1.0006038927858039</v>
      </c>
      <c r="FN993" s="19">
        <f t="shared" si="3615"/>
        <v>1.0003714020427112</v>
      </c>
      <c r="FO993" s="19">
        <f t="shared" si="3615"/>
        <v>1.0007425283088918</v>
      </c>
      <c r="FP993" s="19">
        <f t="shared" si="3615"/>
        <v>1.0004637358560564</v>
      </c>
      <c r="FQ993" s="19">
        <f t="shared" si="3615"/>
        <v>1.0003244646333549</v>
      </c>
      <c r="FR993" s="19">
        <f t="shared" si="3615"/>
        <v>1.0000463370557435</v>
      </c>
      <c r="FS993" s="19">
        <f t="shared" si="3615"/>
        <v>1.0000926698174404</v>
      </c>
      <c r="FT993" s="19">
        <f t="shared" si="3615"/>
        <v>1.0000926612305412</v>
      </c>
      <c r="FU993" s="19">
        <f t="shared" si="3615"/>
        <v>1.0000463263226165</v>
      </c>
      <c r="FV993" s="19">
        <f t="shared" si="3615"/>
        <v>1.0001389725297634</v>
      </c>
      <c r="FW993" s="19">
        <f t="shared" si="3615"/>
        <v>1</v>
      </c>
      <c r="FX993" s="19">
        <f t="shared" si="3615"/>
        <v>1.0000463177396943</v>
      </c>
      <c r="FY993" s="19">
        <f t="shared" si="3615"/>
        <v>1</v>
      </c>
      <c r="FZ993" s="19">
        <f t="shared" si="3615"/>
        <v>1.0000463155944606</v>
      </c>
      <c r="GA993" s="19">
        <f t="shared" si="3615"/>
        <v>1</v>
      </c>
      <c r="GB993" s="19">
        <f t="shared" si="3615"/>
        <v>1</v>
      </c>
      <c r="GC993" s="19">
        <f t="shared" si="3615"/>
        <v>1</v>
      </c>
      <c r="GD993" s="19">
        <f t="shared" si="3615"/>
        <v>1</v>
      </c>
      <c r="GE993" s="19">
        <f t="shared" si="3615"/>
        <v>1.0000463134494257</v>
      </c>
      <c r="GF993" s="19">
        <f t="shared" si="3615"/>
        <v>1</v>
      </c>
      <c r="GG993" s="19">
        <f t="shared" si="3615"/>
        <v>1</v>
      </c>
      <c r="GH993" s="19">
        <f t="shared" si="3615"/>
        <v>1</v>
      </c>
      <c r="GI993" s="19">
        <f t="shared" si="3615"/>
        <v>1</v>
      </c>
      <c r="GJ993" s="19">
        <f t="shared" si="3615"/>
        <v>1</v>
      </c>
      <c r="GK993" s="19">
        <f t="shared" si="3615"/>
        <v>1</v>
      </c>
      <c r="GL993" s="19">
        <f t="shared" si="3615"/>
        <v>1</v>
      </c>
      <c r="GM993" s="19">
        <f t="shared" si="3615"/>
        <v>1</v>
      </c>
      <c r="GN993" s="19">
        <f t="shared" si="3615"/>
        <v>1</v>
      </c>
      <c r="GO993" s="19">
        <f t="shared" si="3615"/>
        <v>1</v>
      </c>
      <c r="GP993" s="8"/>
      <c r="GQ993" s="8"/>
      <c r="GR993" s="8"/>
      <c r="GS993" s="8"/>
    </row>
    <row r="994" spans="1:201" x14ac:dyDescent="0.25">
      <c r="A994" s="115">
        <f>$A$40</f>
        <v>20132</v>
      </c>
      <c r="B994" s="19">
        <f t="shared" si="3603"/>
        <v>5.969924812030075</v>
      </c>
      <c r="C994" s="19">
        <f t="shared" si="3603"/>
        <v>2.4118387909319901</v>
      </c>
      <c r="D994" s="19">
        <f t="shared" si="3603"/>
        <v>1.4845953002610965</v>
      </c>
      <c r="E994" s="19">
        <f t="shared" si="3603"/>
        <v>1.2507914175167076</v>
      </c>
      <c r="F994" s="19">
        <f t="shared" si="3603"/>
        <v>1.1307649043869517</v>
      </c>
      <c r="G994" s="19">
        <f t="shared" si="3603"/>
        <v>1.0683909475254911</v>
      </c>
      <c r="H994" s="19">
        <f t="shared" si="3603"/>
        <v>1.0740223463687151</v>
      </c>
      <c r="I994" s="19">
        <f t="shared" si="3603"/>
        <v>1.1159514521022973</v>
      </c>
      <c r="J994" s="19">
        <f t="shared" si="3603"/>
        <v>1.0386482812196542</v>
      </c>
      <c r="K994" s="19">
        <f t="shared" si="3603"/>
        <v>1.0231862378459238</v>
      </c>
      <c r="L994" s="19">
        <f t="shared" si="3603"/>
        <v>1.0197368421052631</v>
      </c>
      <c r="M994" s="19">
        <f t="shared" si="3603"/>
        <v>1.0188172043010753</v>
      </c>
      <c r="N994" s="19">
        <f t="shared" si="3603"/>
        <v>1.0119613016710642</v>
      </c>
      <c r="O994" s="19">
        <f t="shared" si="3603"/>
        <v>1.0104293412132801</v>
      </c>
      <c r="P994" s="19">
        <f t="shared" si="3603"/>
        <v>1.0043007053156718</v>
      </c>
      <c r="Q994" s="19">
        <f t="shared" si="3603"/>
        <v>1.0035971223021583</v>
      </c>
      <c r="R994" s="19">
        <f t="shared" si="3598"/>
        <v>1.0022188086704216</v>
      </c>
      <c r="S994" s="19">
        <f t="shared" si="3598"/>
        <v>1.0015326975476839</v>
      </c>
      <c r="T994" s="19">
        <f t="shared" si="3598"/>
        <v>1.0013603128719606</v>
      </c>
      <c r="U994" s="19">
        <f t="shared" si="3598"/>
        <v>1.0006792324673119</v>
      </c>
      <c r="V994" s="19">
        <f t="shared" si="3598"/>
        <v>1</v>
      </c>
      <c r="W994" s="19">
        <f t="shared" si="3598"/>
        <v>1.0005090785677924</v>
      </c>
      <c r="X994" s="19">
        <f t="shared" si="3598"/>
        <v>1</v>
      </c>
      <c r="Y994" s="19">
        <f t="shared" si="3598"/>
        <v>1</v>
      </c>
      <c r="Z994" s="19">
        <f t="shared" si="3598"/>
        <v>1.00016960651289</v>
      </c>
      <c r="AA994" s="19">
        <f t="shared" si="3598"/>
        <v>1</v>
      </c>
      <c r="AB994" s="19">
        <f t="shared" si="3598"/>
        <v>1</v>
      </c>
      <c r="AC994" s="19">
        <f t="shared" si="3598"/>
        <v>1</v>
      </c>
      <c r="AD994" s="19">
        <f t="shared" si="3598"/>
        <v>1</v>
      </c>
      <c r="AE994" s="19">
        <f t="shared" si="3598"/>
        <v>1</v>
      </c>
      <c r="AF994" s="19">
        <f t="shared" si="3598"/>
        <v>1</v>
      </c>
      <c r="AG994" s="19">
        <f t="shared" si="3598"/>
        <v>1</v>
      </c>
      <c r="AH994" s="19">
        <f t="shared" si="3598"/>
        <v>1</v>
      </c>
      <c r="AI994" s="19">
        <f t="shared" si="3598"/>
        <v>1</v>
      </c>
      <c r="AJ994" s="19">
        <f t="shared" si="3598"/>
        <v>1</v>
      </c>
      <c r="AK994" s="8"/>
      <c r="AL994" s="8"/>
      <c r="AM994" s="8"/>
      <c r="AN994" s="8"/>
      <c r="AO994" s="8"/>
      <c r="AP994" s="19">
        <f t="shared" ref="AP994:BX994" si="3616">IFERROR(AQ946/AP946,"")</f>
        <v>1.6757436815030196</v>
      </c>
      <c r="AQ994" s="19">
        <f t="shared" si="3616"/>
        <v>1.0593279722379791</v>
      </c>
      <c r="AR994" s="19">
        <f t="shared" si="3616"/>
        <v>1.0214193467099253</v>
      </c>
      <c r="AS994" s="19">
        <f t="shared" si="3616"/>
        <v>1.0102692200943657</v>
      </c>
      <c r="AT994" s="19">
        <f t="shared" si="3616"/>
        <v>1.0049145299145299</v>
      </c>
      <c r="AU994" s="19">
        <f t="shared" si="3616"/>
        <v>1.0025515628322348</v>
      </c>
      <c r="AV994" s="19">
        <f t="shared" si="3616"/>
        <v>1.0016664141796698</v>
      </c>
      <c r="AW994" s="19">
        <f t="shared" si="3616"/>
        <v>1.0010889292196008</v>
      </c>
      <c r="AX994" s="19">
        <f t="shared" si="3616"/>
        <v>1.0007553782934493</v>
      </c>
      <c r="AY994" s="19">
        <f t="shared" si="3616"/>
        <v>1.0004528848766643</v>
      </c>
      <c r="AZ994" s="19">
        <f t="shared" si="3616"/>
        <v>1.0006639304683729</v>
      </c>
      <c r="BA994" s="19">
        <f t="shared" si="3616"/>
        <v>1.0007841244948428</v>
      </c>
      <c r="BB994" s="19">
        <f t="shared" si="3616"/>
        <v>1.0000904050144648</v>
      </c>
      <c r="BC994" s="19">
        <f t="shared" si="3616"/>
        <v>1.0001205291228492</v>
      </c>
      <c r="BD994" s="19">
        <f t="shared" si="3616"/>
        <v>1.0000903859479979</v>
      </c>
      <c r="BE994" s="19">
        <f t="shared" si="3616"/>
        <v>1.0000602518527444</v>
      </c>
      <c r="BF994" s="19">
        <f t="shared" si="3616"/>
        <v>1</v>
      </c>
      <c r="BG994" s="19">
        <f t="shared" si="3616"/>
        <v>1</v>
      </c>
      <c r="BH994" s="19">
        <f t="shared" si="3616"/>
        <v>1.0000301241113387</v>
      </c>
      <c r="BI994" s="19">
        <f t="shared" si="3616"/>
        <v>1.0000301232039039</v>
      </c>
      <c r="BJ994" s="19">
        <f t="shared" si="3616"/>
        <v>1</v>
      </c>
      <c r="BK994" s="19">
        <f t="shared" si="3616"/>
        <v>1</v>
      </c>
      <c r="BL994" s="19">
        <f t="shared" si="3616"/>
        <v>1</v>
      </c>
      <c r="BM994" s="19">
        <f t="shared" si="3616"/>
        <v>1</v>
      </c>
      <c r="BN994" s="19">
        <f t="shared" si="3616"/>
        <v>1</v>
      </c>
      <c r="BO994" s="19">
        <f t="shared" si="3616"/>
        <v>1</v>
      </c>
      <c r="BP994" s="19">
        <f t="shared" si="3616"/>
        <v>1</v>
      </c>
      <c r="BQ994" s="19">
        <f t="shared" si="3616"/>
        <v>1</v>
      </c>
      <c r="BR994" s="19">
        <f t="shared" si="3616"/>
        <v>1</v>
      </c>
      <c r="BS994" s="19">
        <f t="shared" si="3616"/>
        <v>1</v>
      </c>
      <c r="BT994" s="19">
        <f t="shared" si="3616"/>
        <v>1</v>
      </c>
      <c r="BU994" s="19">
        <f t="shared" si="3616"/>
        <v>1</v>
      </c>
      <c r="BV994" s="19">
        <f t="shared" si="3616"/>
        <v>1</v>
      </c>
      <c r="BW994" s="19">
        <f t="shared" si="3616"/>
        <v>1</v>
      </c>
      <c r="BX994" s="19">
        <f t="shared" si="3616"/>
        <v>1</v>
      </c>
      <c r="BY994" s="8"/>
      <c r="BZ994" s="8"/>
      <c r="CA994" s="8"/>
      <c r="CB994" s="8"/>
      <c r="CC994" s="8"/>
      <c r="CD994" s="19">
        <f t="shared" ref="CD994:DL994" si="3617">IFERROR(CE946/CD946,"")</f>
        <v>2.2893864013266998</v>
      </c>
      <c r="CE994" s="19">
        <f t="shared" si="3617"/>
        <v>1.2039116262223832</v>
      </c>
      <c r="CF994" s="19">
        <f t="shared" si="3617"/>
        <v>1.0932611311672684</v>
      </c>
      <c r="CG994" s="19">
        <f t="shared" si="3617"/>
        <v>1.0371491469455145</v>
      </c>
      <c r="CH994" s="19">
        <f t="shared" si="3617"/>
        <v>1.0212257893340408</v>
      </c>
      <c r="CI994" s="19">
        <f t="shared" si="3617"/>
        <v>1.0137698103403481</v>
      </c>
      <c r="CJ994" s="19">
        <f t="shared" si="3617"/>
        <v>1.0084572014351614</v>
      </c>
      <c r="CK994" s="19">
        <f t="shared" si="3617"/>
        <v>1.0073697585768742</v>
      </c>
      <c r="CL994" s="19">
        <f t="shared" si="3617"/>
        <v>1.0022704339051463</v>
      </c>
      <c r="CM994" s="19">
        <f t="shared" si="3617"/>
        <v>1.0012584948401713</v>
      </c>
      <c r="CN994" s="19">
        <f t="shared" si="3617"/>
        <v>1.0007541478129713</v>
      </c>
      <c r="CO994" s="19">
        <f t="shared" si="3617"/>
        <v>1.0012559658377291</v>
      </c>
      <c r="CP994" s="19">
        <f t="shared" si="3617"/>
        <v>1.0007526342197692</v>
      </c>
      <c r="CQ994" s="19">
        <f t="shared" si="3617"/>
        <v>1</v>
      </c>
      <c r="CR994" s="19">
        <f t="shared" si="3617"/>
        <v>1.0002506893958385</v>
      </c>
      <c r="CS994" s="19">
        <f t="shared" si="3617"/>
        <v>1.0002506265664159</v>
      </c>
      <c r="CT994" s="19">
        <f t="shared" si="3617"/>
        <v>1</v>
      </c>
      <c r="CU994" s="19">
        <f t="shared" si="3617"/>
        <v>1</v>
      </c>
      <c r="CV994" s="19">
        <f t="shared" si="3617"/>
        <v>1</v>
      </c>
      <c r="CW994" s="19">
        <f t="shared" si="3617"/>
        <v>1</v>
      </c>
      <c r="CX994" s="19">
        <f t="shared" si="3617"/>
        <v>1</v>
      </c>
      <c r="CY994" s="19">
        <f t="shared" si="3617"/>
        <v>1</v>
      </c>
      <c r="CZ994" s="19">
        <f t="shared" si="3617"/>
        <v>1</v>
      </c>
      <c r="DA994" s="19">
        <f t="shared" si="3617"/>
        <v>1</v>
      </c>
      <c r="DB994" s="19">
        <f t="shared" si="3617"/>
        <v>1</v>
      </c>
      <c r="DC994" s="19">
        <f t="shared" si="3617"/>
        <v>1</v>
      </c>
      <c r="DD994" s="19">
        <f t="shared" si="3617"/>
        <v>1.0002505637684791</v>
      </c>
      <c r="DE994" s="19">
        <f t="shared" si="3617"/>
        <v>1.000250501002004</v>
      </c>
      <c r="DF994" s="19">
        <f t="shared" si="3617"/>
        <v>1</v>
      </c>
      <c r="DG994" s="19">
        <f t="shared" si="3617"/>
        <v>1.0002504382669672</v>
      </c>
      <c r="DH994" s="19">
        <f t="shared" si="3617"/>
        <v>1</v>
      </c>
      <c r="DI994" s="19">
        <f t="shared" si="3617"/>
        <v>1</v>
      </c>
      <c r="DJ994" s="19">
        <f t="shared" si="3617"/>
        <v>1</v>
      </c>
      <c r="DK994" s="19">
        <f t="shared" si="3617"/>
        <v>1</v>
      </c>
      <c r="DL994" s="19">
        <f t="shared" si="3617"/>
        <v>1</v>
      </c>
      <c r="DM994" s="8"/>
      <c r="DN994" s="8"/>
      <c r="DO994" s="8"/>
      <c r="DP994" s="8"/>
      <c r="DQ994" s="8"/>
      <c r="DR994" s="19">
        <f t="shared" ref="DR994:EZ994" si="3618">IFERROR(DS946/DR946,"")</f>
        <v>2.5474325500435162</v>
      </c>
      <c r="DS994" s="19">
        <f t="shared" si="3618"/>
        <v>1.1902972326614281</v>
      </c>
      <c r="DT994" s="19">
        <f t="shared" si="3618"/>
        <v>1.0924225028702641</v>
      </c>
      <c r="DU994" s="19">
        <f t="shared" si="3618"/>
        <v>1.0562270099842355</v>
      </c>
      <c r="DV994" s="19">
        <f t="shared" si="3618"/>
        <v>1.0380597014925372</v>
      </c>
      <c r="DW994" s="19">
        <f t="shared" si="3618"/>
        <v>1.0232446681044811</v>
      </c>
      <c r="DX994" s="19">
        <f t="shared" si="3618"/>
        <v>1.0194379391100703</v>
      </c>
      <c r="DY994" s="19">
        <f t="shared" si="3618"/>
        <v>1.0225132092809557</v>
      </c>
      <c r="DZ994" s="19">
        <f t="shared" si="3618"/>
        <v>1.0121321051449113</v>
      </c>
      <c r="EA994" s="19">
        <f t="shared" si="3618"/>
        <v>1.0077691453940067</v>
      </c>
      <c r="EB994" s="19">
        <f t="shared" si="3618"/>
        <v>1.0070484581497798</v>
      </c>
      <c r="EC994" s="19">
        <f t="shared" si="3618"/>
        <v>1.0056867891513561</v>
      </c>
      <c r="ED994" s="19">
        <f t="shared" si="3618"/>
        <v>1.0041322314049588</v>
      </c>
      <c r="EE994" s="19">
        <f t="shared" si="3618"/>
        <v>1.0021659085986572</v>
      </c>
      <c r="EF994" s="19">
        <f t="shared" si="3618"/>
        <v>1.0017289820618112</v>
      </c>
      <c r="EG994" s="19">
        <f t="shared" si="3618"/>
        <v>1.0019417475728156</v>
      </c>
      <c r="EH994" s="19">
        <f t="shared" si="3618"/>
        <v>1.0008613264427217</v>
      </c>
      <c r="EI994" s="19">
        <f t="shared" si="3618"/>
        <v>1.0015060240963856</v>
      </c>
      <c r="EJ994" s="19">
        <f t="shared" si="3618"/>
        <v>1.0008592910848551</v>
      </c>
      <c r="EK994" s="19">
        <f t="shared" si="3618"/>
        <v>1.0002146383344066</v>
      </c>
      <c r="EL994" s="19">
        <f t="shared" si="3618"/>
        <v>1.0006437768240344</v>
      </c>
      <c r="EM994" s="19">
        <f t="shared" si="3618"/>
        <v>1.0002144542140252</v>
      </c>
      <c r="EN994" s="19">
        <f t="shared" si="3618"/>
        <v>1</v>
      </c>
      <c r="EO994" s="19">
        <f t="shared" si="3618"/>
        <v>1.0004288164665522</v>
      </c>
      <c r="EP994" s="19">
        <f t="shared" si="3618"/>
        <v>1</v>
      </c>
      <c r="EQ994" s="19">
        <f t="shared" si="3618"/>
        <v>1.0002143163309045</v>
      </c>
      <c r="ER994" s="19">
        <f t="shared" si="3618"/>
        <v>1.0002142704092565</v>
      </c>
      <c r="ES994" s="19">
        <f t="shared" si="3618"/>
        <v>1</v>
      </c>
      <c r="ET994" s="19">
        <f t="shared" si="3618"/>
        <v>1</v>
      </c>
      <c r="EU994" s="19">
        <f t="shared" si="3618"/>
        <v>1</v>
      </c>
      <c r="EV994" s="19">
        <f t="shared" si="3618"/>
        <v>1</v>
      </c>
      <c r="EW994" s="19">
        <f t="shared" si="3618"/>
        <v>1.0002142245072836</v>
      </c>
      <c r="EX994" s="19">
        <f t="shared" si="3618"/>
        <v>1.0002141786249732</v>
      </c>
      <c r="EY994" s="19">
        <f t="shared" si="3618"/>
        <v>1</v>
      </c>
      <c r="EZ994" s="19">
        <f t="shared" si="3618"/>
        <v>1</v>
      </c>
      <c r="FA994" s="8"/>
      <c r="FB994" s="8"/>
      <c r="FC994" s="8"/>
      <c r="FD994" s="8"/>
      <c r="FE994" s="8"/>
      <c r="FF994" s="19">
        <f t="shared" ref="FF994:GN994" si="3619">IFERROR(FG946/FF946,"")</f>
        <v>1.404070131496556</v>
      </c>
      <c r="FG994" s="19">
        <f t="shared" si="3619"/>
        <v>1.0261338803906703</v>
      </c>
      <c r="FH994" s="19">
        <f t="shared" si="3619"/>
        <v>1.0113433873701596</v>
      </c>
      <c r="FI994" s="19">
        <f t="shared" si="3619"/>
        <v>1.0068758057584872</v>
      </c>
      <c r="FJ994" s="19">
        <f t="shared" si="3619"/>
        <v>1.0034997865983781</v>
      </c>
      <c r="FK994" s="19">
        <f t="shared" si="3619"/>
        <v>1.0013610071452874</v>
      </c>
      <c r="FL994" s="19">
        <f t="shared" si="3619"/>
        <v>1.0009344206591912</v>
      </c>
      <c r="FM994" s="19">
        <f t="shared" si="3619"/>
        <v>1.0010608503776628</v>
      </c>
      <c r="FN994" s="19">
        <f t="shared" si="3619"/>
        <v>1.0005086685600442</v>
      </c>
      <c r="FO994" s="19">
        <f t="shared" si="3619"/>
        <v>1.0004660424522307</v>
      </c>
      <c r="FP994" s="19">
        <f t="shared" si="3619"/>
        <v>1.000423477598035</v>
      </c>
      <c r="FQ994" s="19">
        <f t="shared" si="3619"/>
        <v>1.0003386386725364</v>
      </c>
      <c r="FR994" s="19">
        <f t="shared" si="3619"/>
        <v>1.0002962085308056</v>
      </c>
      <c r="FS994" s="19">
        <f t="shared" si="3619"/>
        <v>1.0000846059477981</v>
      </c>
      <c r="FT994" s="19">
        <f t="shared" si="3619"/>
        <v>1.0001691975804745</v>
      </c>
      <c r="FU994" s="19">
        <f t="shared" si="3619"/>
        <v>1.0001691689574963</v>
      </c>
      <c r="FV994" s="19">
        <f t="shared" si="3619"/>
        <v>1.0000422850860502</v>
      </c>
      <c r="FW994" s="19">
        <f t="shared" si="3619"/>
        <v>1</v>
      </c>
      <c r="FX994" s="19">
        <f t="shared" si="3619"/>
        <v>1.0001268498942917</v>
      </c>
      <c r="FY994" s="19">
        <f t="shared" si="3619"/>
        <v>1</v>
      </c>
      <c r="FZ994" s="19">
        <f t="shared" si="3619"/>
        <v>1</v>
      </c>
      <c r="GA994" s="19">
        <f t="shared" si="3619"/>
        <v>1.0000422779351457</v>
      </c>
      <c r="GB994" s="19">
        <f t="shared" si="3619"/>
        <v>1</v>
      </c>
      <c r="GC994" s="19">
        <f t="shared" si="3619"/>
        <v>1</v>
      </c>
      <c r="GD994" s="19">
        <f t="shared" si="3619"/>
        <v>1</v>
      </c>
      <c r="GE994" s="19">
        <f t="shared" si="3619"/>
        <v>1</v>
      </c>
      <c r="GF994" s="19">
        <f t="shared" si="3619"/>
        <v>1</v>
      </c>
      <c r="GG994" s="19">
        <f t="shared" si="3619"/>
        <v>1</v>
      </c>
      <c r="GH994" s="19">
        <f t="shared" si="3619"/>
        <v>1</v>
      </c>
      <c r="GI994" s="19">
        <f t="shared" si="3619"/>
        <v>1</v>
      </c>
      <c r="GJ994" s="19">
        <f t="shared" si="3619"/>
        <v>1</v>
      </c>
      <c r="GK994" s="19">
        <f t="shared" si="3619"/>
        <v>1</v>
      </c>
      <c r="GL994" s="19">
        <f t="shared" si="3619"/>
        <v>1</v>
      </c>
      <c r="GM994" s="19">
        <f t="shared" si="3619"/>
        <v>1</v>
      </c>
      <c r="GN994" s="19">
        <f t="shared" si="3619"/>
        <v>1.0000422761477974</v>
      </c>
      <c r="GO994" s="8"/>
      <c r="GP994" s="8"/>
      <c r="GQ994" s="8"/>
      <c r="GR994" s="8"/>
      <c r="GS994" s="8"/>
    </row>
    <row r="995" spans="1:201" x14ac:dyDescent="0.25">
      <c r="A995" s="115">
        <f>$A$41</f>
        <v>20133</v>
      </c>
      <c r="B995" s="19">
        <f t="shared" si="3603"/>
        <v>6.0078125</v>
      </c>
      <c r="C995" s="19">
        <f t="shared" si="3603"/>
        <v>2.5253576072821846</v>
      </c>
      <c r="D995" s="19">
        <f t="shared" si="3603"/>
        <v>1.5102986611740474</v>
      </c>
      <c r="E995" s="19">
        <f t="shared" si="3603"/>
        <v>1.2458233890214798</v>
      </c>
      <c r="F995" s="19">
        <f t="shared" si="3603"/>
        <v>1.1124794745484401</v>
      </c>
      <c r="G995" s="19">
        <f t="shared" si="3603"/>
        <v>1.0838868388683887</v>
      </c>
      <c r="H995" s="19">
        <f t="shared" si="3603"/>
        <v>1.0921470721743078</v>
      </c>
      <c r="I995" s="19">
        <f t="shared" si="3603"/>
        <v>1.1169991687448046</v>
      </c>
      <c r="J995" s="19">
        <f t="shared" si="3603"/>
        <v>1.0346046511627907</v>
      </c>
      <c r="K995" s="19">
        <f t="shared" si="3603"/>
        <v>1.0203200863154109</v>
      </c>
      <c r="L995" s="19">
        <f t="shared" si="3603"/>
        <v>1.0183292210081072</v>
      </c>
      <c r="M995" s="19">
        <f t="shared" si="3603"/>
        <v>1.017307026652821</v>
      </c>
      <c r="N995" s="19">
        <f t="shared" si="3603"/>
        <v>1.0122490643075877</v>
      </c>
      <c r="O995" s="19">
        <f t="shared" si="3603"/>
        <v>1.0077310924369749</v>
      </c>
      <c r="P995" s="19">
        <f t="shared" si="3603"/>
        <v>1.0061707805203468</v>
      </c>
      <c r="Q995" s="19">
        <f t="shared" si="3603"/>
        <v>1.0051384054367645</v>
      </c>
      <c r="R995" s="19">
        <f t="shared" si="3598"/>
        <v>1.0029683377308707</v>
      </c>
      <c r="S995" s="19">
        <f t="shared" si="3598"/>
        <v>1.0009865175928971</v>
      </c>
      <c r="T995" s="19">
        <f t="shared" si="3598"/>
        <v>1.0016425755584757</v>
      </c>
      <c r="U995" s="19">
        <f t="shared" si="3598"/>
        <v>1.0006559527714005</v>
      </c>
      <c r="V995" s="19">
        <f t="shared" si="3598"/>
        <v>1.0004916420845624</v>
      </c>
      <c r="W995" s="19">
        <f t="shared" si="3598"/>
        <v>1.0003276003276003</v>
      </c>
      <c r="X995" s="19">
        <f t="shared" si="3598"/>
        <v>1</v>
      </c>
      <c r="Y995" s="19">
        <f t="shared" si="3598"/>
        <v>1.0004912395611594</v>
      </c>
      <c r="Z995" s="19">
        <f t="shared" si="3598"/>
        <v>1</v>
      </c>
      <c r="AA995" s="19">
        <f t="shared" si="3598"/>
        <v>1.0003273322422259</v>
      </c>
      <c r="AB995" s="19">
        <f t="shared" si="3598"/>
        <v>1</v>
      </c>
      <c r="AC995" s="19">
        <f t="shared" si="3598"/>
        <v>1.0001636125654449</v>
      </c>
      <c r="AD995" s="19">
        <f t="shared" si="3598"/>
        <v>1</v>
      </c>
      <c r="AE995" s="19">
        <f t="shared" si="3598"/>
        <v>1</v>
      </c>
      <c r="AF995" s="19">
        <f t="shared" si="3598"/>
        <v>1</v>
      </c>
      <c r="AG995" s="19">
        <f t="shared" si="3598"/>
        <v>1</v>
      </c>
      <c r="AH995" s="19">
        <f t="shared" si="3598"/>
        <v>1.0001635858007525</v>
      </c>
      <c r="AI995" s="19">
        <f t="shared" si="3598"/>
        <v>1.0001635590448152</v>
      </c>
      <c r="AJ995" s="8"/>
      <c r="AK995" s="8"/>
      <c r="AL995" s="8"/>
      <c r="AM995" s="8"/>
      <c r="AN995" s="8"/>
      <c r="AO995" s="8"/>
      <c r="AP995" s="19">
        <f t="shared" ref="AP995:BW995" si="3620">IFERROR(AQ947/AP947,"")</f>
        <v>1.6779927109615924</v>
      </c>
      <c r="AQ995" s="19">
        <f t="shared" si="3620"/>
        <v>1.0666287967387309</v>
      </c>
      <c r="AR995" s="19">
        <f t="shared" si="3620"/>
        <v>1.0220231195764544</v>
      </c>
      <c r="AS995" s="19">
        <f t="shared" si="3620"/>
        <v>1.011096125551741</v>
      </c>
      <c r="AT995" s="19">
        <f t="shared" si="3620"/>
        <v>1.0054871763778572</v>
      </c>
      <c r="AU995" s="19">
        <f t="shared" si="3620"/>
        <v>1.0030150450749238</v>
      </c>
      <c r="AV995" s="19">
        <f t="shared" si="3620"/>
        <v>1.0018336489614332</v>
      </c>
      <c r="AW995" s="19">
        <f t="shared" si="3620"/>
        <v>1.0014402304368699</v>
      </c>
      <c r="AX995" s="19">
        <f t="shared" si="3620"/>
        <v>1.0004793863854267</v>
      </c>
      <c r="AY995" s="19">
        <f t="shared" si="3620"/>
        <v>1.0004791566842357</v>
      </c>
      <c r="AZ995" s="19">
        <f t="shared" si="3620"/>
        <v>1.0003891283524904</v>
      </c>
      <c r="BA995" s="19">
        <f t="shared" si="3620"/>
        <v>1.0006582687531791</v>
      </c>
      <c r="BB995" s="19">
        <f t="shared" si="3620"/>
        <v>1.0000897048709745</v>
      </c>
      <c r="BC995" s="19">
        <f t="shared" si="3620"/>
        <v>1.0000597978831549</v>
      </c>
      <c r="BD995" s="19">
        <f t="shared" si="3620"/>
        <v>1.0000298971537909</v>
      </c>
      <c r="BE995" s="19">
        <f t="shared" si="3620"/>
        <v>1</v>
      </c>
      <c r="BF995" s="19">
        <f t="shared" si="3620"/>
        <v>1.0000597925199557</v>
      </c>
      <c r="BG995" s="19">
        <f t="shared" si="3620"/>
        <v>1</v>
      </c>
      <c r="BH995" s="19">
        <f t="shared" si="3620"/>
        <v>1</v>
      </c>
      <c r="BI995" s="19">
        <f t="shared" si="3620"/>
        <v>1</v>
      </c>
      <c r="BJ995" s="19">
        <f t="shared" si="3620"/>
        <v>1</v>
      </c>
      <c r="BK995" s="19">
        <f t="shared" si="3620"/>
        <v>1</v>
      </c>
      <c r="BL995" s="19">
        <f t="shared" si="3620"/>
        <v>1</v>
      </c>
      <c r="BM995" s="19">
        <f t="shared" si="3620"/>
        <v>1</v>
      </c>
      <c r="BN995" s="19">
        <f t="shared" si="3620"/>
        <v>1</v>
      </c>
      <c r="BO995" s="19">
        <f t="shared" si="3620"/>
        <v>1</v>
      </c>
      <c r="BP995" s="19">
        <f t="shared" si="3620"/>
        <v>1</v>
      </c>
      <c r="BQ995" s="19">
        <f t="shared" si="3620"/>
        <v>1</v>
      </c>
      <c r="BR995" s="19">
        <f t="shared" si="3620"/>
        <v>1</v>
      </c>
      <c r="BS995" s="19">
        <f t="shared" si="3620"/>
        <v>1</v>
      </c>
      <c r="BT995" s="19">
        <f t="shared" si="3620"/>
        <v>1</v>
      </c>
      <c r="BU995" s="19">
        <f t="shared" si="3620"/>
        <v>1</v>
      </c>
      <c r="BV995" s="19">
        <f t="shared" si="3620"/>
        <v>1</v>
      </c>
      <c r="BW995" s="19">
        <f t="shared" si="3620"/>
        <v>1</v>
      </c>
      <c r="BX995" s="8"/>
      <c r="BY995" s="8"/>
      <c r="BZ995" s="8"/>
      <c r="CA995" s="8"/>
      <c r="CB995" s="8"/>
      <c r="CC995" s="8"/>
      <c r="CD995" s="19">
        <f t="shared" ref="CD995:DK995" si="3621">IFERROR(CE947/CD947,"")</f>
        <v>2.3273322422258591</v>
      </c>
      <c r="CE995" s="19">
        <f t="shared" si="3621"/>
        <v>1.2113220815752461</v>
      </c>
      <c r="CF995" s="19">
        <f t="shared" si="3621"/>
        <v>1.0931785195936139</v>
      </c>
      <c r="CG995" s="19">
        <f t="shared" si="3621"/>
        <v>1.0379713223579394</v>
      </c>
      <c r="CH995" s="19">
        <f t="shared" si="3621"/>
        <v>1.0176515732924021</v>
      </c>
      <c r="CI995" s="19">
        <f t="shared" si="3621"/>
        <v>1.0123177476118652</v>
      </c>
      <c r="CJ995" s="19">
        <f t="shared" si="3621"/>
        <v>1.0099329525701515</v>
      </c>
      <c r="CK995" s="19">
        <f t="shared" si="3621"/>
        <v>1.0088517334644702</v>
      </c>
      <c r="CL995" s="19">
        <f t="shared" si="3621"/>
        <v>1.0034121374603948</v>
      </c>
      <c r="CM995" s="19">
        <f t="shared" si="3621"/>
        <v>1.0012144765606024</v>
      </c>
      <c r="CN995" s="19">
        <f t="shared" si="3621"/>
        <v>1.0016982047549734</v>
      </c>
      <c r="CO995" s="19">
        <f t="shared" si="3621"/>
        <v>1.001210946960523</v>
      </c>
      <c r="CP995" s="19">
        <f t="shared" si="3621"/>
        <v>1</v>
      </c>
      <c r="CQ995" s="19">
        <f t="shared" si="3621"/>
        <v>1.0012094823415578</v>
      </c>
      <c r="CR995" s="19">
        <f t="shared" si="3621"/>
        <v>1.0004832085044697</v>
      </c>
      <c r="CS995" s="19">
        <f t="shared" si="3621"/>
        <v>1</v>
      </c>
      <c r="CT995" s="19">
        <f t="shared" si="3621"/>
        <v>1</v>
      </c>
      <c r="CU995" s="19">
        <f t="shared" si="3621"/>
        <v>1</v>
      </c>
      <c r="CV995" s="19">
        <f t="shared" si="3621"/>
        <v>1</v>
      </c>
      <c r="CW995" s="19">
        <f t="shared" si="3621"/>
        <v>1</v>
      </c>
      <c r="CX995" s="19">
        <f t="shared" si="3621"/>
        <v>1.0002414875633905</v>
      </c>
      <c r="CY995" s="19">
        <f t="shared" si="3621"/>
        <v>1</v>
      </c>
      <c r="CZ995" s="19">
        <f t="shared" si="3621"/>
        <v>1</v>
      </c>
      <c r="DA995" s="19">
        <f t="shared" si="3621"/>
        <v>1</v>
      </c>
      <c r="DB995" s="19">
        <f t="shared" si="3621"/>
        <v>1</v>
      </c>
      <c r="DC995" s="19">
        <f t="shared" si="3621"/>
        <v>1</v>
      </c>
      <c r="DD995" s="19">
        <f t="shared" si="3621"/>
        <v>1</v>
      </c>
      <c r="DE995" s="19">
        <f t="shared" si="3621"/>
        <v>1</v>
      </c>
      <c r="DF995" s="19">
        <f t="shared" si="3621"/>
        <v>1.0002414292612265</v>
      </c>
      <c r="DG995" s="19">
        <f t="shared" si="3621"/>
        <v>1</v>
      </c>
      <c r="DH995" s="19">
        <f t="shared" si="3621"/>
        <v>1</v>
      </c>
      <c r="DI995" s="19">
        <f t="shared" si="3621"/>
        <v>1</v>
      </c>
      <c r="DJ995" s="19">
        <f t="shared" si="3621"/>
        <v>1</v>
      </c>
      <c r="DK995" s="19">
        <f t="shared" si="3621"/>
        <v>1</v>
      </c>
      <c r="DL995" s="8"/>
      <c r="DM995" s="8"/>
      <c r="DN995" s="8"/>
      <c r="DO995" s="8"/>
      <c r="DP995" s="8"/>
      <c r="DQ995" s="8"/>
      <c r="DR995" s="19">
        <f t="shared" ref="DR995:EY995" si="3622">IFERROR(DS947/DR947,"")</f>
        <v>2.329286798179059</v>
      </c>
      <c r="DS995" s="19">
        <f t="shared" si="3622"/>
        <v>1.2003257328990229</v>
      </c>
      <c r="DT995" s="19">
        <f t="shared" si="3622"/>
        <v>1.0887381275440977</v>
      </c>
      <c r="DU995" s="19">
        <f t="shared" si="3622"/>
        <v>1.0595712861415754</v>
      </c>
      <c r="DV995" s="19">
        <f t="shared" si="3622"/>
        <v>1.0317572335920959</v>
      </c>
      <c r="DW995" s="19">
        <f t="shared" si="3622"/>
        <v>1.0239398084815321</v>
      </c>
      <c r="DX995" s="19">
        <f t="shared" si="3622"/>
        <v>1.0249387664217324</v>
      </c>
      <c r="DY995" s="19">
        <f t="shared" si="3622"/>
        <v>1.0273734520964588</v>
      </c>
      <c r="DZ995" s="19">
        <f t="shared" si="3622"/>
        <v>1.0126876718122224</v>
      </c>
      <c r="EA995" s="19">
        <f t="shared" si="3622"/>
        <v>1.0077260388390061</v>
      </c>
      <c r="EB995" s="19">
        <f t="shared" si="3622"/>
        <v>1.0060091172813925</v>
      </c>
      <c r="EC995" s="19">
        <f t="shared" si="3622"/>
        <v>1.003913491246138</v>
      </c>
      <c r="ED995" s="19">
        <f t="shared" si="3622"/>
        <v>1.0020517029134182</v>
      </c>
      <c r="EE995" s="19">
        <f t="shared" si="3622"/>
        <v>1.0016380016380015</v>
      </c>
      <c r="EF995" s="19">
        <f t="shared" si="3622"/>
        <v>1.0024529844644317</v>
      </c>
      <c r="EG995" s="19">
        <f t="shared" si="3622"/>
        <v>1.0010195758564437</v>
      </c>
      <c r="EH995" s="19">
        <f t="shared" si="3622"/>
        <v>1.0014259523324507</v>
      </c>
      <c r="EI995" s="19">
        <f t="shared" si="3622"/>
        <v>1.0010170870626525</v>
      </c>
      <c r="EJ995" s="19">
        <f t="shared" si="3622"/>
        <v>1.0012192643771591</v>
      </c>
      <c r="EK995" s="19">
        <f t="shared" si="3622"/>
        <v>1.0006088897909478</v>
      </c>
      <c r="EL995" s="19">
        <f t="shared" si="3622"/>
        <v>1</v>
      </c>
      <c r="EM995" s="19">
        <f t="shared" si="3622"/>
        <v>1.0004056795131846</v>
      </c>
      <c r="EN995" s="19">
        <f t="shared" si="3622"/>
        <v>1.0004055150040552</v>
      </c>
      <c r="EO995" s="19">
        <f t="shared" si="3622"/>
        <v>1.0004053506282935</v>
      </c>
      <c r="EP995" s="19">
        <f t="shared" si="3622"/>
        <v>1.0002025931928686</v>
      </c>
      <c r="EQ995" s="19">
        <f t="shared" si="3622"/>
        <v>1.0002025521571805</v>
      </c>
      <c r="ER995" s="19">
        <f t="shared" si="3622"/>
        <v>1</v>
      </c>
      <c r="ES995" s="19">
        <f t="shared" si="3622"/>
        <v>1</v>
      </c>
      <c r="ET995" s="19">
        <f t="shared" si="3622"/>
        <v>1</v>
      </c>
      <c r="EU995" s="19">
        <f t="shared" si="3622"/>
        <v>1.0004050222762253</v>
      </c>
      <c r="EV995" s="19">
        <f t="shared" si="3622"/>
        <v>1.0004048582995952</v>
      </c>
      <c r="EW995" s="19">
        <f t="shared" si="3622"/>
        <v>1</v>
      </c>
      <c r="EX995" s="19">
        <f t="shared" si="3622"/>
        <v>1</v>
      </c>
      <c r="EY995" s="19">
        <f t="shared" si="3622"/>
        <v>1</v>
      </c>
      <c r="EZ995" s="8"/>
      <c r="FA995" s="8"/>
      <c r="FB995" s="8"/>
      <c r="FC995" s="8"/>
      <c r="FD995" s="8"/>
      <c r="FE995" s="8"/>
      <c r="FF995" s="19">
        <f t="shared" ref="FF995:GM995" si="3623">IFERROR(FG947/FF947,"")</f>
        <v>1.3834395692802772</v>
      </c>
      <c r="FG995" s="19">
        <f t="shared" si="3623"/>
        <v>1.0270632968016105</v>
      </c>
      <c r="FH995" s="19">
        <f t="shared" si="3623"/>
        <v>1.0102787456445994</v>
      </c>
      <c r="FI995" s="19">
        <f t="shared" si="3623"/>
        <v>1.0074581824452491</v>
      </c>
      <c r="FJ995" s="19">
        <f t="shared" si="3623"/>
        <v>1.0026102956908725</v>
      </c>
      <c r="FK995" s="19">
        <f t="shared" si="3623"/>
        <v>1.0014511310285958</v>
      </c>
      <c r="FL995" s="19">
        <f t="shared" si="3623"/>
        <v>1.000980225025571</v>
      </c>
      <c r="FM995" s="19">
        <f t="shared" si="3623"/>
        <v>1.0009792651253886</v>
      </c>
      <c r="FN995" s="19">
        <f t="shared" si="3623"/>
        <v>1.0003402807316035</v>
      </c>
      <c r="FO995" s="19">
        <f t="shared" si="3623"/>
        <v>1.0005952887150269</v>
      </c>
      <c r="FP995" s="19">
        <f t="shared" si="3623"/>
        <v>1.0002549719530851</v>
      </c>
      <c r="FQ995" s="19">
        <f t="shared" si="3623"/>
        <v>1.0001699379726401</v>
      </c>
      <c r="FR995" s="19">
        <f t="shared" si="3623"/>
        <v>1.0001274318239741</v>
      </c>
      <c r="FS995" s="19">
        <f t="shared" si="3623"/>
        <v>1.0000424718623913</v>
      </c>
      <c r="FT995" s="19">
        <f t="shared" si="3623"/>
        <v>1.0002123502930433</v>
      </c>
      <c r="FU995" s="19">
        <f t="shared" si="3623"/>
        <v>1.000084922083988</v>
      </c>
      <c r="FV995" s="19">
        <f t="shared" si="3623"/>
        <v>1.00004245743642</v>
      </c>
      <c r="FW995" s="19">
        <f t="shared" si="3623"/>
        <v>1</v>
      </c>
      <c r="FX995" s="19">
        <f t="shared" si="3623"/>
        <v>1</v>
      </c>
      <c r="FY995" s="19">
        <f t="shared" si="3623"/>
        <v>1.0000424556338625</v>
      </c>
      <c r="FZ995" s="19">
        <f t="shared" si="3623"/>
        <v>1</v>
      </c>
      <c r="GA995" s="19">
        <f t="shared" si="3623"/>
        <v>1</v>
      </c>
      <c r="GB995" s="19">
        <f t="shared" si="3623"/>
        <v>1.0000849076629166</v>
      </c>
      <c r="GC995" s="19">
        <f t="shared" si="3623"/>
        <v>1</v>
      </c>
      <c r="GD995" s="19">
        <f t="shared" si="3623"/>
        <v>1</v>
      </c>
      <c r="GE995" s="19">
        <f t="shared" si="3623"/>
        <v>1</v>
      </c>
      <c r="GF995" s="19">
        <f t="shared" si="3623"/>
        <v>1</v>
      </c>
      <c r="GG995" s="19">
        <f t="shared" si="3623"/>
        <v>1</v>
      </c>
      <c r="GH995" s="19">
        <f t="shared" si="3623"/>
        <v>1</v>
      </c>
      <c r="GI995" s="19">
        <f t="shared" si="3623"/>
        <v>1</v>
      </c>
      <c r="GJ995" s="19">
        <f t="shared" si="3623"/>
        <v>1</v>
      </c>
      <c r="GK995" s="19">
        <f t="shared" si="3623"/>
        <v>1.0000424502271088</v>
      </c>
      <c r="GL995" s="19">
        <f t="shared" si="3623"/>
        <v>1</v>
      </c>
      <c r="GM995" s="19">
        <f t="shared" si="3623"/>
        <v>1</v>
      </c>
      <c r="GN995" s="8"/>
      <c r="GO995" s="8"/>
      <c r="GP995" s="8"/>
      <c r="GQ995" s="8"/>
      <c r="GR995" s="8"/>
      <c r="GS995" s="8"/>
    </row>
    <row r="996" spans="1:201" x14ac:dyDescent="0.25">
      <c r="A996" s="115">
        <f>$A$42</f>
        <v>20134</v>
      </c>
      <c r="B996" s="19">
        <f t="shared" si="3603"/>
        <v>5.4938271604938276</v>
      </c>
      <c r="C996" s="19">
        <f t="shared" si="3603"/>
        <v>2.2325842696629215</v>
      </c>
      <c r="D996" s="19">
        <f t="shared" si="3603"/>
        <v>1.509813789632612</v>
      </c>
      <c r="E996" s="19">
        <f t="shared" si="3603"/>
        <v>1.2116666666666667</v>
      </c>
      <c r="F996" s="19">
        <f t="shared" si="3603"/>
        <v>1.1477303988995873</v>
      </c>
      <c r="G996" s="19">
        <f t="shared" si="3603"/>
        <v>1.1059443911792906</v>
      </c>
      <c r="H996" s="19">
        <f t="shared" si="3603"/>
        <v>1.0897269180754225</v>
      </c>
      <c r="I996" s="19">
        <f t="shared" si="3603"/>
        <v>1.1075974542561655</v>
      </c>
      <c r="J996" s="19">
        <f t="shared" si="3603"/>
        <v>1.029089603160352</v>
      </c>
      <c r="K996" s="19">
        <f t="shared" si="3603"/>
        <v>1.0221601814692025</v>
      </c>
      <c r="L996" s="19">
        <f t="shared" si="3603"/>
        <v>1.0186070331171049</v>
      </c>
      <c r="M996" s="19">
        <f t="shared" si="3603"/>
        <v>1.0172616054968997</v>
      </c>
      <c r="N996" s="19">
        <f t="shared" si="3603"/>
        <v>1.0112026359143327</v>
      </c>
      <c r="O996" s="19">
        <f t="shared" si="3603"/>
        <v>1.0083088954056696</v>
      </c>
      <c r="P996" s="19">
        <f t="shared" si="3603"/>
        <v>1.006139925674584</v>
      </c>
      <c r="Q996" s="19">
        <f t="shared" si="3603"/>
        <v>1.0041753653444676</v>
      </c>
      <c r="R996" s="19">
        <f t="shared" si="3598"/>
        <v>1.0019190788421557</v>
      </c>
      <c r="S996" s="19">
        <f t="shared" si="3598"/>
        <v>1.0022346368715085</v>
      </c>
      <c r="T996" s="19">
        <f t="shared" si="3598"/>
        <v>1.0015926102882624</v>
      </c>
      <c r="U996" s="19">
        <f t="shared" si="3598"/>
        <v>1.0006360311655271</v>
      </c>
      <c r="V996" s="19">
        <f t="shared" si="3598"/>
        <v>1.0006356268870173</v>
      </c>
      <c r="W996" s="19">
        <f t="shared" si="3598"/>
        <v>1.0001588057805304</v>
      </c>
      <c r="X996" s="19">
        <f t="shared" si="3598"/>
        <v>1</v>
      </c>
      <c r="Y996" s="19">
        <f t="shared" si="3598"/>
        <v>1.0003175611305177</v>
      </c>
      <c r="Z996" s="19">
        <f t="shared" si="3598"/>
        <v>1.0001587301587302</v>
      </c>
      <c r="AA996" s="19">
        <f t="shared" si="3598"/>
        <v>1.0001587049674654</v>
      </c>
      <c r="AB996" s="19">
        <f t="shared" si="3598"/>
        <v>1</v>
      </c>
      <c r="AC996" s="19">
        <f t="shared" si="3598"/>
        <v>1</v>
      </c>
      <c r="AD996" s="19">
        <f t="shared" si="3598"/>
        <v>1</v>
      </c>
      <c r="AE996" s="19">
        <f t="shared" si="3598"/>
        <v>1</v>
      </c>
      <c r="AF996" s="19">
        <f t="shared" si="3598"/>
        <v>1.0001586797841955</v>
      </c>
      <c r="AG996" s="19">
        <f t="shared" si="3598"/>
        <v>1</v>
      </c>
      <c r="AH996" s="19">
        <f t="shared" si="3598"/>
        <v>1</v>
      </c>
      <c r="AI996" s="8"/>
      <c r="AJ996" s="8"/>
      <c r="AK996" s="8"/>
      <c r="AL996" s="8"/>
      <c r="AM996" s="8"/>
      <c r="AN996" s="8"/>
      <c r="AO996" s="8"/>
      <c r="AP996" s="19">
        <f t="shared" ref="AP996:BV996" si="3624">IFERROR(AQ948/AP948,"")</f>
        <v>1.7109102002329579</v>
      </c>
      <c r="AQ996" s="19">
        <f t="shared" si="3624"/>
        <v>1.0591000453867601</v>
      </c>
      <c r="AR996" s="19">
        <f t="shared" si="3624"/>
        <v>1.0231718142581652</v>
      </c>
      <c r="AS996" s="19">
        <f t="shared" si="3624"/>
        <v>1.0094836354933285</v>
      </c>
      <c r="AT996" s="19">
        <f t="shared" si="3624"/>
        <v>1.0045342737753016</v>
      </c>
      <c r="AU996" s="19">
        <f t="shared" si="3624"/>
        <v>1.0027141845645504</v>
      </c>
      <c r="AV996" s="19">
        <f t="shared" si="3624"/>
        <v>1.0020007061315759</v>
      </c>
      <c r="AW996" s="19">
        <f t="shared" si="3624"/>
        <v>1.0012919896640826</v>
      </c>
      <c r="AX996" s="19">
        <f t="shared" si="3624"/>
        <v>1.0010557184750732</v>
      </c>
      <c r="AY996" s="19">
        <f t="shared" si="3624"/>
        <v>1.0006444808999297</v>
      </c>
      <c r="AZ996" s="19">
        <f t="shared" si="3624"/>
        <v>1.000556238655659</v>
      </c>
      <c r="BA996" s="19">
        <f t="shared" si="3624"/>
        <v>1.0005851888697077</v>
      </c>
      <c r="BB996" s="19">
        <f t="shared" si="3624"/>
        <v>1.0001462116559932</v>
      </c>
      <c r="BC996" s="19">
        <f t="shared" si="3624"/>
        <v>1.000058476112508</v>
      </c>
      <c r="BD996" s="19">
        <f t="shared" si="3624"/>
        <v>1.0000584726932522</v>
      </c>
      <c r="BE996" s="19">
        <f t="shared" si="3624"/>
        <v>1</v>
      </c>
      <c r="BF996" s="19">
        <f t="shared" si="3624"/>
        <v>1.0000292346371982</v>
      </c>
      <c r="BG996" s="19">
        <f t="shared" si="3624"/>
        <v>1</v>
      </c>
      <c r="BH996" s="19">
        <f t="shared" si="3624"/>
        <v>1.0000584675651183</v>
      </c>
      <c r="BI996" s="19">
        <f t="shared" si="3624"/>
        <v>1.000029232073431</v>
      </c>
      <c r="BJ996" s="19">
        <f t="shared" si="3624"/>
        <v>1</v>
      </c>
      <c r="BK996" s="19">
        <f t="shared" si="3624"/>
        <v>1</v>
      </c>
      <c r="BL996" s="19">
        <f t="shared" si="3624"/>
        <v>1</v>
      </c>
      <c r="BM996" s="19">
        <f t="shared" si="3624"/>
        <v>1</v>
      </c>
      <c r="BN996" s="19">
        <f t="shared" si="3624"/>
        <v>1</v>
      </c>
      <c r="BO996" s="19">
        <f t="shared" si="3624"/>
        <v>1</v>
      </c>
      <c r="BP996" s="19">
        <f t="shared" si="3624"/>
        <v>1</v>
      </c>
      <c r="BQ996" s="19">
        <f t="shared" si="3624"/>
        <v>1</v>
      </c>
      <c r="BR996" s="19">
        <f t="shared" si="3624"/>
        <v>1</v>
      </c>
      <c r="BS996" s="19">
        <f t="shared" si="3624"/>
        <v>1</v>
      </c>
      <c r="BT996" s="19">
        <f t="shared" si="3624"/>
        <v>1</v>
      </c>
      <c r="BU996" s="19">
        <f t="shared" si="3624"/>
        <v>1</v>
      </c>
      <c r="BV996" s="19">
        <f t="shared" si="3624"/>
        <v>1</v>
      </c>
      <c r="BW996" s="8"/>
      <c r="BX996" s="8"/>
      <c r="BY996" s="8"/>
      <c r="BZ996" s="8"/>
      <c r="CA996" s="8"/>
      <c r="CB996" s="8"/>
      <c r="CC996" s="8"/>
      <c r="CD996" s="19">
        <f t="shared" ref="CD996:DJ996" si="3625">IFERROR(CE948/CD948,"")</f>
        <v>2.292445774121167</v>
      </c>
      <c r="CE996" s="19">
        <f t="shared" si="3625"/>
        <v>1.2097879282218598</v>
      </c>
      <c r="CF996" s="19">
        <f t="shared" si="3625"/>
        <v>1.087378640776699</v>
      </c>
      <c r="CG996" s="19">
        <f t="shared" si="3625"/>
        <v>1.033234126984127</v>
      </c>
      <c r="CH996" s="19">
        <f t="shared" si="3625"/>
        <v>1.0170427268362938</v>
      </c>
      <c r="CI996" s="19">
        <f t="shared" si="3625"/>
        <v>1.014632995043663</v>
      </c>
      <c r="CJ996" s="19">
        <f t="shared" si="3625"/>
        <v>1.0079088160037217</v>
      </c>
      <c r="CK996" s="19">
        <f t="shared" si="3625"/>
        <v>1.0066928225248095</v>
      </c>
      <c r="CL996" s="19">
        <f t="shared" si="3625"/>
        <v>1.0052728106373223</v>
      </c>
      <c r="CM996" s="19">
        <f t="shared" si="3625"/>
        <v>1.0020524515393388</v>
      </c>
      <c r="CN996" s="19">
        <f t="shared" si="3625"/>
        <v>1.0009103322712791</v>
      </c>
      <c r="CO996" s="19">
        <f t="shared" si="3625"/>
        <v>1.0002273760800364</v>
      </c>
      <c r="CP996" s="19">
        <f t="shared" si="3625"/>
        <v>1.0011366219595363</v>
      </c>
      <c r="CQ996" s="19">
        <f t="shared" si="3625"/>
        <v>1.0002270663033606</v>
      </c>
      <c r="CR996" s="19">
        <f t="shared" si="3625"/>
        <v>1.0004540295119182</v>
      </c>
      <c r="CS996" s="19">
        <f t="shared" si="3625"/>
        <v>1</v>
      </c>
      <c r="CT996" s="19">
        <f t="shared" si="3625"/>
        <v>1.0006807351940095</v>
      </c>
      <c r="CU996" s="19">
        <f t="shared" si="3625"/>
        <v>1</v>
      </c>
      <c r="CV996" s="19">
        <f t="shared" si="3625"/>
        <v>1.0002267573696144</v>
      </c>
      <c r="CW996" s="19">
        <f t="shared" si="3625"/>
        <v>1</v>
      </c>
      <c r="CX996" s="19">
        <f t="shared" si="3625"/>
        <v>1</v>
      </c>
      <c r="CY996" s="19">
        <f t="shared" si="3625"/>
        <v>1</v>
      </c>
      <c r="CZ996" s="19">
        <f t="shared" si="3625"/>
        <v>1</v>
      </c>
      <c r="DA996" s="19">
        <f t="shared" si="3625"/>
        <v>1.0002267059623668</v>
      </c>
      <c r="DB996" s="19">
        <f t="shared" si="3625"/>
        <v>1</v>
      </c>
      <c r="DC996" s="19">
        <f t="shared" si="3625"/>
        <v>1.0002266545784224</v>
      </c>
      <c r="DD996" s="19">
        <f t="shared" si="3625"/>
        <v>1</v>
      </c>
      <c r="DE996" s="19">
        <f t="shared" si="3625"/>
        <v>1</v>
      </c>
      <c r="DF996" s="19">
        <f t="shared" si="3625"/>
        <v>1</v>
      </c>
      <c r="DG996" s="19">
        <f t="shared" si="3625"/>
        <v>1</v>
      </c>
      <c r="DH996" s="19">
        <f t="shared" si="3625"/>
        <v>1.0002266032177658</v>
      </c>
      <c r="DI996" s="19">
        <f t="shared" si="3625"/>
        <v>1</v>
      </c>
      <c r="DJ996" s="19">
        <f t="shared" si="3625"/>
        <v>1</v>
      </c>
      <c r="DK996" s="8"/>
      <c r="DL996" s="8"/>
      <c r="DM996" s="8"/>
      <c r="DN996" s="8"/>
      <c r="DO996" s="8"/>
      <c r="DP996" s="8"/>
      <c r="DQ996" s="8"/>
      <c r="DR996" s="19">
        <f t="shared" ref="DR996:EX996" si="3626">IFERROR(DS948/DR948,"")</f>
        <v>2.3534850640113798</v>
      </c>
      <c r="DS996" s="19">
        <f t="shared" si="3626"/>
        <v>1.1665155636143849</v>
      </c>
      <c r="DT996" s="19">
        <f t="shared" si="3626"/>
        <v>1.1010362694300517</v>
      </c>
      <c r="DU996" s="19">
        <f t="shared" si="3626"/>
        <v>1.0496470588235294</v>
      </c>
      <c r="DV996" s="19">
        <f t="shared" si="3626"/>
        <v>1.0383322125084062</v>
      </c>
      <c r="DW996" s="19">
        <f t="shared" si="3626"/>
        <v>1.0308721934369602</v>
      </c>
      <c r="DX996" s="19">
        <f t="shared" si="3626"/>
        <v>1.0284816753926702</v>
      </c>
      <c r="DY996" s="19">
        <f t="shared" si="3626"/>
        <v>1.0189370800244348</v>
      </c>
      <c r="DZ996" s="19">
        <f t="shared" si="3626"/>
        <v>1.0115907274180655</v>
      </c>
      <c r="EA996" s="19">
        <f t="shared" si="3626"/>
        <v>1.0100750691426315</v>
      </c>
      <c r="EB996" s="19">
        <f t="shared" si="3626"/>
        <v>1.0070408761979268</v>
      </c>
      <c r="EC996" s="19">
        <f t="shared" si="3626"/>
        <v>1.0042726743056904</v>
      </c>
      <c r="ED996" s="19">
        <f t="shared" si="3626"/>
        <v>1.0029007928833882</v>
      </c>
      <c r="EE996" s="19">
        <f t="shared" si="3626"/>
        <v>1.0021210952564596</v>
      </c>
      <c r="EF996" s="19">
        <f t="shared" si="3626"/>
        <v>1.0021166057340773</v>
      </c>
      <c r="EG996" s="19">
        <f t="shared" si="3626"/>
        <v>1.0011520737327189</v>
      </c>
      <c r="EH996" s="19">
        <f t="shared" si="3626"/>
        <v>1.0021097046413503</v>
      </c>
      <c r="EI996" s="19">
        <f t="shared" si="3626"/>
        <v>1.0013397129186603</v>
      </c>
      <c r="EJ996" s="19">
        <f t="shared" si="3626"/>
        <v>1.0021024464831805</v>
      </c>
      <c r="EK996" s="19">
        <f t="shared" si="3626"/>
        <v>1.0001907304978066</v>
      </c>
      <c r="EL996" s="19">
        <f t="shared" si="3626"/>
        <v>1.0003813882532417</v>
      </c>
      <c r="EM996" s="19">
        <f t="shared" si="3626"/>
        <v>1</v>
      </c>
      <c r="EN996" s="19">
        <f t="shared" si="3626"/>
        <v>1.0001906214258482</v>
      </c>
      <c r="EO996" s="19">
        <f t="shared" si="3626"/>
        <v>1.0001905850962454</v>
      </c>
      <c r="EP996" s="19">
        <f t="shared" si="3626"/>
        <v>1</v>
      </c>
      <c r="EQ996" s="19">
        <f t="shared" si="3626"/>
        <v>1</v>
      </c>
      <c r="ER996" s="19">
        <f t="shared" si="3626"/>
        <v>1.0001905487804879</v>
      </c>
      <c r="ES996" s="19">
        <f t="shared" si="3626"/>
        <v>1.0001905124785673</v>
      </c>
      <c r="ET996" s="19">
        <f t="shared" si="3626"/>
        <v>1</v>
      </c>
      <c r="EU996" s="19">
        <f t="shared" si="3626"/>
        <v>1.0003809523809524</v>
      </c>
      <c r="EV996" s="19">
        <f t="shared" si="3626"/>
        <v>1</v>
      </c>
      <c r="EW996" s="19">
        <f t="shared" si="3626"/>
        <v>1</v>
      </c>
      <c r="EX996" s="19">
        <f t="shared" si="3626"/>
        <v>1</v>
      </c>
      <c r="EY996" s="8"/>
      <c r="EZ996" s="8"/>
      <c r="FA996" s="8"/>
      <c r="FB996" s="8"/>
      <c r="FC996" s="8"/>
      <c r="FD996" s="8"/>
      <c r="FE996" s="8"/>
      <c r="FF996" s="19">
        <f t="shared" ref="FF996:GL996" si="3627">IFERROR(FG948/FF948,"")</f>
        <v>1.3739917233639616</v>
      </c>
      <c r="FG996" s="19">
        <f t="shared" si="3627"/>
        <v>1.0325692990964317</v>
      </c>
      <c r="FH996" s="19">
        <f t="shared" si="3627"/>
        <v>1.0114203787017353</v>
      </c>
      <c r="FI996" s="19">
        <f t="shared" si="3627"/>
        <v>1.0056212728516962</v>
      </c>
      <c r="FJ996" s="19">
        <f t="shared" si="3627"/>
        <v>1.0021873329120692</v>
      </c>
      <c r="FK996" s="19">
        <f t="shared" si="3627"/>
        <v>1.0020370550004851</v>
      </c>
      <c r="FL996" s="19">
        <f t="shared" si="3627"/>
        <v>1.0012584704743466</v>
      </c>
      <c r="FM996" s="19">
        <f t="shared" si="3627"/>
        <v>1.0005801024847722</v>
      </c>
      <c r="FN996" s="19">
        <f t="shared" si="3627"/>
        <v>1.0005314523142332</v>
      </c>
      <c r="FO996" s="19">
        <f t="shared" si="3627"/>
        <v>1.0003380172871699</v>
      </c>
      <c r="FP996" s="19">
        <f t="shared" si="3627"/>
        <v>1.0003379030700907</v>
      </c>
      <c r="FQ996" s="19">
        <f t="shared" si="3627"/>
        <v>1.0001930222458137</v>
      </c>
      <c r="FR996" s="19">
        <f t="shared" si="3627"/>
        <v>1.0001447387465625</v>
      </c>
      <c r="FS996" s="19">
        <f t="shared" si="3627"/>
        <v>1.0001447178002894</v>
      </c>
      <c r="FT996" s="19">
        <f t="shared" si="3627"/>
        <v>1.0001446968600782</v>
      </c>
      <c r="FU996" s="19">
        <f t="shared" si="3627"/>
        <v>1.0001446759259258</v>
      </c>
      <c r="FV996" s="19">
        <f t="shared" si="3627"/>
        <v>1</v>
      </c>
      <c r="FW996" s="19">
        <f t="shared" si="3627"/>
        <v>1</v>
      </c>
      <c r="FX996" s="19">
        <f t="shared" si="3627"/>
        <v>1</v>
      </c>
      <c r="FY996" s="19">
        <f t="shared" si="3627"/>
        <v>1.00004821833261</v>
      </c>
      <c r="FZ996" s="19">
        <f t="shared" si="3627"/>
        <v>1</v>
      </c>
      <c r="GA996" s="19">
        <f t="shared" si="3627"/>
        <v>1</v>
      </c>
      <c r="GB996" s="19">
        <f t="shared" si="3627"/>
        <v>1</v>
      </c>
      <c r="GC996" s="19">
        <f t="shared" si="3627"/>
        <v>1</v>
      </c>
      <c r="GD996" s="19">
        <f t="shared" si="3627"/>
        <v>1</v>
      </c>
      <c r="GE996" s="19">
        <f t="shared" si="3627"/>
        <v>1</v>
      </c>
      <c r="GF996" s="19">
        <f t="shared" si="3627"/>
        <v>1</v>
      </c>
      <c r="GG996" s="19">
        <f t="shared" si="3627"/>
        <v>1</v>
      </c>
      <c r="GH996" s="19">
        <f t="shared" si="3627"/>
        <v>1</v>
      </c>
      <c r="GI996" s="19">
        <f t="shared" si="3627"/>
        <v>1</v>
      </c>
      <c r="GJ996" s="19">
        <f t="shared" si="3627"/>
        <v>1</v>
      </c>
      <c r="GK996" s="19">
        <f t="shared" si="3627"/>
        <v>1</v>
      </c>
      <c r="GL996" s="19">
        <f t="shared" si="3627"/>
        <v>1</v>
      </c>
      <c r="GM996" s="8"/>
      <c r="GN996" s="8"/>
      <c r="GO996" s="8"/>
      <c r="GP996" s="8"/>
      <c r="GQ996" s="8"/>
      <c r="GR996" s="8"/>
      <c r="GS996" s="8"/>
    </row>
    <row r="997" spans="1:201" x14ac:dyDescent="0.25">
      <c r="A997" s="115">
        <f>$A$43</f>
        <v>20141</v>
      </c>
      <c r="B997" s="19">
        <f t="shared" si="3603"/>
        <v>4.806451612903226</v>
      </c>
      <c r="C997" s="19">
        <f t="shared" si="3603"/>
        <v>2.3570469798657716</v>
      </c>
      <c r="D997" s="19">
        <f t="shared" si="3603"/>
        <v>1.4851936218678816</v>
      </c>
      <c r="E997" s="19">
        <f t="shared" si="3603"/>
        <v>1.2668711656441718</v>
      </c>
      <c r="F997" s="19">
        <f t="shared" si="3603"/>
        <v>1.1909806295399517</v>
      </c>
      <c r="G997" s="19">
        <f t="shared" si="3603"/>
        <v>1.1064803049555274</v>
      </c>
      <c r="H997" s="19">
        <f t="shared" si="3603"/>
        <v>1.0983004134129537</v>
      </c>
      <c r="I997" s="19">
        <f t="shared" si="3603"/>
        <v>1.1168966959431201</v>
      </c>
      <c r="J997" s="19">
        <f t="shared" si="3603"/>
        <v>1.0228421643886914</v>
      </c>
      <c r="K997" s="19">
        <f t="shared" si="3603"/>
        <v>1.0219659527732015</v>
      </c>
      <c r="L997" s="19">
        <f t="shared" si="3603"/>
        <v>1.0166577109081139</v>
      </c>
      <c r="M997" s="19">
        <f t="shared" si="3603"/>
        <v>1.0163847780126849</v>
      </c>
      <c r="N997" s="19">
        <f t="shared" si="3603"/>
        <v>1.0128271797538568</v>
      </c>
      <c r="O997" s="19">
        <f t="shared" si="3603"/>
        <v>1.0099264076672942</v>
      </c>
      <c r="P997" s="19">
        <f t="shared" si="3603"/>
        <v>1.0061006609049314</v>
      </c>
      <c r="Q997" s="19">
        <f t="shared" si="3603"/>
        <v>1.0048846218628937</v>
      </c>
      <c r="R997" s="19">
        <f t="shared" si="3598"/>
        <v>1.0020113979215555</v>
      </c>
      <c r="S997" s="19">
        <f t="shared" si="3598"/>
        <v>1.0011709601873535</v>
      </c>
      <c r="T997" s="19">
        <f t="shared" si="3598"/>
        <v>1.0008354218880535</v>
      </c>
      <c r="U997" s="19">
        <f t="shared" si="3598"/>
        <v>1.001168614357262</v>
      </c>
      <c r="V997" s="19">
        <f t="shared" si="3598"/>
        <v>1.0005002501250626</v>
      </c>
      <c r="W997" s="19">
        <f t="shared" si="3598"/>
        <v>1.0004999999999999</v>
      </c>
      <c r="X997" s="19">
        <f t="shared" si="3598"/>
        <v>1.0004997501249375</v>
      </c>
      <c r="Y997" s="19">
        <f t="shared" si="3598"/>
        <v>1.0006660006660006</v>
      </c>
      <c r="Z997" s="19">
        <f t="shared" si="3598"/>
        <v>1.000332778702163</v>
      </c>
      <c r="AA997" s="19">
        <f t="shared" si="3598"/>
        <v>1</v>
      </c>
      <c r="AB997" s="19">
        <f t="shared" si="3598"/>
        <v>1.0001663339986693</v>
      </c>
      <c r="AC997" s="19">
        <f t="shared" si="3598"/>
        <v>1.0001663063362713</v>
      </c>
      <c r="AD997" s="19">
        <f t="shared" si="3598"/>
        <v>1</v>
      </c>
      <c r="AE997" s="19">
        <f t="shared" si="3598"/>
        <v>1</v>
      </c>
      <c r="AF997" s="19">
        <f t="shared" si="3598"/>
        <v>1.0001662786830727</v>
      </c>
      <c r="AG997" s="19">
        <f t="shared" si="3598"/>
        <v>1.000332502078138</v>
      </c>
      <c r="AH997" s="8"/>
      <c r="AI997" s="8"/>
      <c r="AJ997" s="8"/>
      <c r="AK997" s="8"/>
      <c r="AL997" s="8"/>
      <c r="AM997" s="8"/>
      <c r="AN997" s="8"/>
      <c r="AO997" s="8"/>
      <c r="AP997" s="19">
        <f t="shared" ref="AP997:BU997" si="3628">IFERROR(AQ949/AP949,"")</f>
        <v>1.6435048807254664</v>
      </c>
      <c r="AQ997" s="19">
        <f t="shared" si="3628"/>
        <v>1.062943698601251</v>
      </c>
      <c r="AR997" s="19">
        <f t="shared" si="3628"/>
        <v>1.0210613324516449</v>
      </c>
      <c r="AS997" s="19">
        <f t="shared" si="3628"/>
        <v>1.0102648792176672</v>
      </c>
      <c r="AT997" s="19">
        <f t="shared" si="3628"/>
        <v>1.0050963171896534</v>
      </c>
      <c r="AU997" s="19">
        <f t="shared" si="3628"/>
        <v>1.0028063014222846</v>
      </c>
      <c r="AV997" s="19">
        <f t="shared" si="3628"/>
        <v>1.0015582268015011</v>
      </c>
      <c r="AW997" s="19">
        <f t="shared" si="3628"/>
        <v>1.0014923003651373</v>
      </c>
      <c r="AX997" s="19">
        <f t="shared" si="3628"/>
        <v>1.0007291864815167</v>
      </c>
      <c r="AY997" s="19">
        <f t="shared" si="3628"/>
        <v>1.0005068905433232</v>
      </c>
      <c r="AZ997" s="19">
        <f t="shared" si="3628"/>
        <v>1.0004433045185397</v>
      </c>
      <c r="BA997" s="19">
        <f t="shared" si="3628"/>
        <v>1.0004747586643457</v>
      </c>
      <c r="BB997" s="19">
        <f t="shared" si="3628"/>
        <v>1.0002214489085732</v>
      </c>
      <c r="BC997" s="19">
        <f t="shared" si="3628"/>
        <v>1.000158142771294</v>
      </c>
      <c r="BD997" s="19">
        <f t="shared" si="3628"/>
        <v>1.0000948706596673</v>
      </c>
      <c r="BE997" s="19">
        <f t="shared" si="3628"/>
        <v>1.0000316205533597</v>
      </c>
      <c r="BF997" s="19">
        <f t="shared" si="3628"/>
        <v>1.0000316195535319</v>
      </c>
      <c r="BG997" s="19">
        <f t="shared" si="3628"/>
        <v>1.0000632371075346</v>
      </c>
      <c r="BH997" s="19">
        <f t="shared" si="3628"/>
        <v>1</v>
      </c>
      <c r="BI997" s="19">
        <f t="shared" si="3628"/>
        <v>1</v>
      </c>
      <c r="BJ997" s="19">
        <f t="shared" si="3628"/>
        <v>1</v>
      </c>
      <c r="BK997" s="19">
        <f t="shared" si="3628"/>
        <v>1</v>
      </c>
      <c r="BL997" s="19">
        <f t="shared" si="3628"/>
        <v>1</v>
      </c>
      <c r="BM997" s="19">
        <f t="shared" si="3628"/>
        <v>1</v>
      </c>
      <c r="BN997" s="19">
        <f t="shared" si="3628"/>
        <v>1</v>
      </c>
      <c r="BO997" s="19">
        <f t="shared" si="3628"/>
        <v>1</v>
      </c>
      <c r="BP997" s="19">
        <f t="shared" si="3628"/>
        <v>1</v>
      </c>
      <c r="BQ997" s="19">
        <f t="shared" si="3628"/>
        <v>1</v>
      </c>
      <c r="BR997" s="19">
        <f t="shared" si="3628"/>
        <v>1</v>
      </c>
      <c r="BS997" s="19">
        <f t="shared" si="3628"/>
        <v>1</v>
      </c>
      <c r="BT997" s="19">
        <f t="shared" si="3628"/>
        <v>1</v>
      </c>
      <c r="BU997" s="19">
        <f t="shared" si="3628"/>
        <v>1</v>
      </c>
      <c r="BV997" s="8"/>
      <c r="BW997" s="8"/>
      <c r="BX997" s="8"/>
      <c r="BY997" s="8"/>
      <c r="BZ997" s="8"/>
      <c r="CA997" s="8"/>
      <c r="CB997" s="8"/>
      <c r="CC997" s="8"/>
      <c r="CD997" s="19">
        <f t="shared" ref="CD997:DI997" si="3629">IFERROR(CE949/CD949,"")</f>
        <v>2.193798449612403</v>
      </c>
      <c r="CE997" s="19">
        <f t="shared" si="3629"/>
        <v>1.223321554770318</v>
      </c>
      <c r="CF997" s="19">
        <f t="shared" si="3629"/>
        <v>1.0710571923743502</v>
      </c>
      <c r="CG997" s="19">
        <f t="shared" si="3629"/>
        <v>1.0404530744336569</v>
      </c>
      <c r="CH997" s="19">
        <f t="shared" si="3629"/>
        <v>1.017625712804562</v>
      </c>
      <c r="CI997" s="19">
        <f t="shared" si="3629"/>
        <v>1.0114620478858889</v>
      </c>
      <c r="CJ997" s="19">
        <f t="shared" si="3629"/>
        <v>1.0067992948879376</v>
      </c>
      <c r="CK997" s="19">
        <f t="shared" si="3629"/>
        <v>1.0060030015007504</v>
      </c>
      <c r="CL997" s="19">
        <f t="shared" si="3629"/>
        <v>1.0029835902536051</v>
      </c>
      <c r="CM997" s="19">
        <f t="shared" si="3629"/>
        <v>1.0009915716410511</v>
      </c>
      <c r="CN997" s="19">
        <f t="shared" si="3629"/>
        <v>1.0009905894006934</v>
      </c>
      <c r="CO997" s="19">
        <f t="shared" si="3629"/>
        <v>1.0009896091044037</v>
      </c>
      <c r="CP997" s="19">
        <f t="shared" si="3629"/>
        <v>1.0009886307464162</v>
      </c>
      <c r="CQ997" s="19">
        <f t="shared" si="3629"/>
        <v>1.000246913580247</v>
      </c>
      <c r="CR997" s="19">
        <f t="shared" si="3629"/>
        <v>1</v>
      </c>
      <c r="CS997" s="19">
        <f t="shared" si="3629"/>
        <v>1.0002468526289805</v>
      </c>
      <c r="CT997" s="19">
        <f t="shared" si="3629"/>
        <v>1.0002467917077986</v>
      </c>
      <c r="CU997" s="19">
        <f t="shared" si="3629"/>
        <v>1.0004934616333581</v>
      </c>
      <c r="CV997" s="19">
        <f t="shared" si="3629"/>
        <v>1</v>
      </c>
      <c r="CW997" s="19">
        <f t="shared" si="3629"/>
        <v>1.0002466091245377</v>
      </c>
      <c r="CX997" s="19">
        <f t="shared" si="3629"/>
        <v>1</v>
      </c>
      <c r="CY997" s="19">
        <f t="shared" si="3629"/>
        <v>1</v>
      </c>
      <c r="CZ997" s="19">
        <f t="shared" si="3629"/>
        <v>1</v>
      </c>
      <c r="DA997" s="19">
        <f t="shared" si="3629"/>
        <v>1</v>
      </c>
      <c r="DB997" s="19">
        <f t="shared" si="3629"/>
        <v>1</v>
      </c>
      <c r="DC997" s="19">
        <f t="shared" si="3629"/>
        <v>1</v>
      </c>
      <c r="DD997" s="19">
        <f t="shared" si="3629"/>
        <v>1.0002465483234715</v>
      </c>
      <c r="DE997" s="19">
        <f t="shared" si="3629"/>
        <v>1</v>
      </c>
      <c r="DF997" s="19">
        <f t="shared" si="3629"/>
        <v>1</v>
      </c>
      <c r="DG997" s="19">
        <f t="shared" si="3629"/>
        <v>1</v>
      </c>
      <c r="DH997" s="19">
        <f t="shared" si="3629"/>
        <v>1</v>
      </c>
      <c r="DI997" s="19">
        <f t="shared" si="3629"/>
        <v>1</v>
      </c>
      <c r="DJ997" s="8"/>
      <c r="DK997" s="8"/>
      <c r="DL997" s="8"/>
      <c r="DM997" s="8"/>
      <c r="DN997" s="8"/>
      <c r="DO997" s="8"/>
      <c r="DP997" s="8"/>
      <c r="DQ997" s="8"/>
      <c r="DR997" s="19">
        <f t="shared" ref="DR997:EW997" si="3630">IFERROR(DS949/DR949,"")</f>
        <v>2.0665251238499645</v>
      </c>
      <c r="DS997" s="19">
        <f t="shared" si="3630"/>
        <v>1.191095890410959</v>
      </c>
      <c r="DT997" s="19">
        <f t="shared" si="3630"/>
        <v>1.0813686026451983</v>
      </c>
      <c r="DU997" s="19">
        <f t="shared" si="3630"/>
        <v>1.06195160861473</v>
      </c>
      <c r="DV997" s="19">
        <f t="shared" si="3630"/>
        <v>1.0385578367551327</v>
      </c>
      <c r="DW997" s="19">
        <f t="shared" si="3630"/>
        <v>1.0339922854387658</v>
      </c>
      <c r="DX997" s="19">
        <f t="shared" si="3630"/>
        <v>1.0249475402191652</v>
      </c>
      <c r="DY997" s="19">
        <f t="shared" si="3630"/>
        <v>1.0204731574158326</v>
      </c>
      <c r="DZ997" s="19">
        <f t="shared" si="3630"/>
        <v>1.0138207757467677</v>
      </c>
      <c r="EA997" s="19">
        <f t="shared" si="3630"/>
        <v>1.0085751978891822</v>
      </c>
      <c r="EB997" s="19">
        <f t="shared" si="3630"/>
        <v>1.0065402223675606</v>
      </c>
      <c r="EC997" s="19">
        <f t="shared" si="3630"/>
        <v>1.0034654537578513</v>
      </c>
      <c r="ED997" s="19">
        <f t="shared" si="3630"/>
        <v>1.0021584286639327</v>
      </c>
      <c r="EE997" s="19">
        <f t="shared" si="3630"/>
        <v>1.0036614258022829</v>
      </c>
      <c r="EF997" s="19">
        <f t="shared" si="3630"/>
        <v>1.0019313304721029</v>
      </c>
      <c r="EG997" s="19">
        <f t="shared" si="3630"/>
        <v>1.0006425358749196</v>
      </c>
      <c r="EH997" s="19">
        <f t="shared" si="3630"/>
        <v>1.001070205479452</v>
      </c>
      <c r="EI997" s="19">
        <f t="shared" si="3630"/>
        <v>1.0006414368184733</v>
      </c>
      <c r="EJ997" s="19">
        <f t="shared" si="3630"/>
        <v>1.0006410256410256</v>
      </c>
      <c r="EK997" s="19">
        <f t="shared" si="3630"/>
        <v>1.0004270766602605</v>
      </c>
      <c r="EL997" s="19">
        <f t="shared" si="3630"/>
        <v>1.0002134471718249</v>
      </c>
      <c r="EM997" s="19">
        <f t="shared" si="3630"/>
        <v>1.0006402048655569</v>
      </c>
      <c r="EN997" s="19">
        <f t="shared" si="3630"/>
        <v>1.00085306035402</v>
      </c>
      <c r="EO997" s="19">
        <f t="shared" si="3630"/>
        <v>1.0002130833155765</v>
      </c>
      <c r="EP997" s="19">
        <f t="shared" si="3630"/>
        <v>1.0002130379207499</v>
      </c>
      <c r="EQ997" s="19">
        <f t="shared" si="3630"/>
        <v>1.0006389776357827</v>
      </c>
      <c r="ER997" s="19">
        <f t="shared" si="3630"/>
        <v>1</v>
      </c>
      <c r="ES997" s="19">
        <f t="shared" si="3630"/>
        <v>1</v>
      </c>
      <c r="ET997" s="19">
        <f t="shared" si="3630"/>
        <v>1.0002128565346957</v>
      </c>
      <c r="EU997" s="19">
        <f t="shared" si="3630"/>
        <v>1</v>
      </c>
      <c r="EV997" s="19">
        <f t="shared" si="3630"/>
        <v>1</v>
      </c>
      <c r="EW997" s="19">
        <f t="shared" si="3630"/>
        <v>1</v>
      </c>
      <c r="EX997" s="8"/>
      <c r="EY997" s="8"/>
      <c r="EZ997" s="8"/>
      <c r="FA997" s="8"/>
      <c r="FB997" s="8"/>
      <c r="FC997" s="8"/>
      <c r="FD997" s="8"/>
      <c r="FE997" s="8"/>
      <c r="FF997" s="19">
        <f t="shared" ref="FF997:GK997" si="3631">IFERROR(FG949/FF949,"")</f>
        <v>1.3966681344488479</v>
      </c>
      <c r="FG997" s="19">
        <f t="shared" si="3631"/>
        <v>1.0364668172980926</v>
      </c>
      <c r="FH997" s="19">
        <f t="shared" si="3631"/>
        <v>1.0115589353612167</v>
      </c>
      <c r="FI997" s="19">
        <f t="shared" si="3631"/>
        <v>1.0079186087305168</v>
      </c>
      <c r="FJ997" s="19">
        <f t="shared" si="3631"/>
        <v>1.0037790264034607</v>
      </c>
      <c r="FK997" s="19">
        <f t="shared" si="3631"/>
        <v>1.0018328627334423</v>
      </c>
      <c r="FL997" s="19">
        <f t="shared" si="3631"/>
        <v>1.0010383702531647</v>
      </c>
      <c r="FM997" s="19">
        <f t="shared" si="3631"/>
        <v>1.0011360829834528</v>
      </c>
      <c r="FN997" s="19">
        <f t="shared" si="3631"/>
        <v>1.0002960331557134</v>
      </c>
      <c r="FO997" s="19">
        <f t="shared" si="3631"/>
        <v>1.0003452698036894</v>
      </c>
      <c r="FP997" s="19">
        <f t="shared" si="3631"/>
        <v>1.0001479217001135</v>
      </c>
      <c r="FQ997" s="19">
        <f t="shared" si="3631"/>
        <v>1.0002957996450403</v>
      </c>
      <c r="FR997" s="19">
        <f t="shared" si="3631"/>
        <v>1.0001971414489896</v>
      </c>
      <c r="FS997" s="19">
        <f t="shared" si="3631"/>
        <v>1.0002463782398738</v>
      </c>
      <c r="FT997" s="19">
        <f t="shared" si="3631"/>
        <v>1.0001477905315532</v>
      </c>
      <c r="FU997" s="19">
        <f t="shared" si="3631"/>
        <v>1.0000985124618265</v>
      </c>
      <c r="FV997" s="19">
        <f t="shared" si="3631"/>
        <v>1.0000985027580773</v>
      </c>
      <c r="FW997" s="19">
        <f t="shared" si="3631"/>
        <v>1.0000984930562395</v>
      </c>
      <c r="FX997" s="19">
        <f t="shared" si="3631"/>
        <v>1</v>
      </c>
      <c r="FY997" s="19">
        <f t="shared" si="3631"/>
        <v>1.0000492416781563</v>
      </c>
      <c r="FZ997" s="19">
        <f t="shared" si="3631"/>
        <v>1</v>
      </c>
      <c r="GA997" s="19">
        <f t="shared" si="3631"/>
        <v>1</v>
      </c>
      <c r="GB997" s="19">
        <f t="shared" si="3631"/>
        <v>1.000049239253533</v>
      </c>
      <c r="GC997" s="19">
        <f t="shared" si="3631"/>
        <v>1</v>
      </c>
      <c r="GD997" s="19">
        <f t="shared" si="3631"/>
        <v>1.0000492368291483</v>
      </c>
      <c r="GE997" s="19">
        <f t="shared" si="3631"/>
        <v>1.0000492344050023</v>
      </c>
      <c r="GF997" s="19">
        <f t="shared" si="3631"/>
        <v>1</v>
      </c>
      <c r="GG997" s="19">
        <f t="shared" si="3631"/>
        <v>1</v>
      </c>
      <c r="GH997" s="19">
        <f t="shared" si="3631"/>
        <v>1</v>
      </c>
      <c r="GI997" s="19">
        <f t="shared" si="3631"/>
        <v>1</v>
      </c>
      <c r="GJ997" s="19">
        <f t="shared" si="3631"/>
        <v>1</v>
      </c>
      <c r="GK997" s="19">
        <f t="shared" si="3631"/>
        <v>1</v>
      </c>
      <c r="GL997" s="8"/>
      <c r="GM997" s="8"/>
      <c r="GN997" s="8"/>
      <c r="GO997" s="8"/>
      <c r="GP997" s="8"/>
      <c r="GQ997" s="8"/>
      <c r="GR997" s="8"/>
      <c r="GS997" s="8"/>
    </row>
    <row r="998" spans="1:201" x14ac:dyDescent="0.25">
      <c r="A998" s="115">
        <f>$A$44</f>
        <v>20142</v>
      </c>
      <c r="B998" s="19">
        <f t="shared" si="3603"/>
        <v>5.5404040404040407</v>
      </c>
      <c r="C998" s="19">
        <f t="shared" si="3603"/>
        <v>2.1494986326344576</v>
      </c>
      <c r="D998" s="19">
        <f t="shared" si="3603"/>
        <v>1.4737065309584394</v>
      </c>
      <c r="E998" s="19">
        <f t="shared" si="3603"/>
        <v>1.2440287769784173</v>
      </c>
      <c r="F998" s="19">
        <f t="shared" si="3603"/>
        <v>1.12676382142031</v>
      </c>
      <c r="G998" s="19">
        <f t="shared" si="3603"/>
        <v>1.0815027715048244</v>
      </c>
      <c r="H998" s="19">
        <f t="shared" si="3603"/>
        <v>1.0715641609719058</v>
      </c>
      <c r="I998" s="19">
        <f t="shared" si="3603"/>
        <v>1.079007971656333</v>
      </c>
      <c r="J998" s="19">
        <f t="shared" si="3603"/>
        <v>1.0188803152191759</v>
      </c>
      <c r="K998" s="19">
        <f t="shared" si="3603"/>
        <v>1.0149854979052531</v>
      </c>
      <c r="L998" s="19">
        <f t="shared" si="3603"/>
        <v>1.0168280679472932</v>
      </c>
      <c r="M998" s="19">
        <f t="shared" si="3603"/>
        <v>1.010616705698673</v>
      </c>
      <c r="N998" s="19">
        <f t="shared" si="3603"/>
        <v>1.0098872238529275</v>
      </c>
      <c r="O998" s="19">
        <f t="shared" si="3603"/>
        <v>1.006730916322472</v>
      </c>
      <c r="P998" s="19">
        <f t="shared" si="3603"/>
        <v>1.0050144354961252</v>
      </c>
      <c r="Q998" s="19">
        <f t="shared" si="3603"/>
        <v>1.0028726942848503</v>
      </c>
      <c r="R998" s="19">
        <f t="shared" si="3598"/>
        <v>1.0021106588270767</v>
      </c>
      <c r="S998" s="19">
        <f t="shared" si="3598"/>
        <v>1.0010531066646609</v>
      </c>
      <c r="T998" s="19">
        <f t="shared" si="3598"/>
        <v>1.0013525698827772</v>
      </c>
      <c r="U998" s="19">
        <f t="shared" si="3598"/>
        <v>1.0004502476361998</v>
      </c>
      <c r="V998" s="19">
        <f t="shared" si="3598"/>
        <v>1.0009000900090008</v>
      </c>
      <c r="W998" s="19">
        <f t="shared" si="3598"/>
        <v>1.0001498800959232</v>
      </c>
      <c r="X998" s="19">
        <f t="shared" si="3598"/>
        <v>1.0002997152704931</v>
      </c>
      <c r="Y998" s="19">
        <f t="shared" si="3598"/>
        <v>1</v>
      </c>
      <c r="Z998" s="19">
        <f t="shared" si="3598"/>
        <v>1.0001498127340824</v>
      </c>
      <c r="AA998" s="19">
        <f t="shared" si="3598"/>
        <v>1</v>
      </c>
      <c r="AB998" s="19">
        <f t="shared" si="3598"/>
        <v>1.0002995805871779</v>
      </c>
      <c r="AC998" s="19">
        <f t="shared" si="3598"/>
        <v>1.0001497454327644</v>
      </c>
      <c r="AD998" s="19">
        <f t="shared" si="3598"/>
        <v>1.000149723012427</v>
      </c>
      <c r="AE998" s="19">
        <f t="shared" si="3598"/>
        <v>1</v>
      </c>
      <c r="AF998" s="19">
        <f t="shared" si="3598"/>
        <v>1</v>
      </c>
      <c r="AG998" s="8"/>
      <c r="AH998" s="8"/>
      <c r="AI998" s="8"/>
      <c r="AJ998" s="8"/>
      <c r="AK998" s="8"/>
      <c r="AL998" s="8"/>
      <c r="AM998" s="8"/>
      <c r="AN998" s="8"/>
      <c r="AO998" s="8"/>
      <c r="AP998" s="19">
        <f t="shared" ref="AP998:BT998" si="3632">IFERROR(AQ950/AP950,"")</f>
        <v>1.673464983273983</v>
      </c>
      <c r="AQ998" s="19">
        <f t="shared" si="3632"/>
        <v>1.0650631931906114</v>
      </c>
      <c r="AR998" s="19">
        <f t="shared" si="3632"/>
        <v>1.0199491433068959</v>
      </c>
      <c r="AS998" s="19">
        <f t="shared" si="3632"/>
        <v>1.0088445671207669</v>
      </c>
      <c r="AT998" s="19">
        <f t="shared" si="3632"/>
        <v>1.0045600305963343</v>
      </c>
      <c r="AU998" s="19">
        <f t="shared" si="3632"/>
        <v>1.0020793065073508</v>
      </c>
      <c r="AV998" s="19">
        <f t="shared" si="3632"/>
        <v>1.001958091007394</v>
      </c>
      <c r="AW998" s="19">
        <f t="shared" si="3632"/>
        <v>1.0013417337533543</v>
      </c>
      <c r="AX998" s="19">
        <f t="shared" si="3632"/>
        <v>1.000932129332945</v>
      </c>
      <c r="AY998" s="19">
        <f t="shared" si="3632"/>
        <v>1.0004365287235899</v>
      </c>
      <c r="AZ998" s="19">
        <f t="shared" si="3632"/>
        <v>1.0005236058992932</v>
      </c>
      <c r="BA998" s="19">
        <f t="shared" si="3632"/>
        <v>1.0003198139264429</v>
      </c>
      <c r="BB998" s="19">
        <f t="shared" si="3632"/>
        <v>1.0002615822821601</v>
      </c>
      <c r="BC998" s="19">
        <f t="shared" si="3632"/>
        <v>1.0000581141943921</v>
      </c>
      <c r="BD998" s="19">
        <f t="shared" si="3632"/>
        <v>1.0000581108173285</v>
      </c>
      <c r="BE998" s="19">
        <f t="shared" si="3632"/>
        <v>1</v>
      </c>
      <c r="BF998" s="19">
        <f t="shared" si="3632"/>
        <v>1.0000290537203289</v>
      </c>
      <c r="BG998" s="19">
        <f t="shared" si="3632"/>
        <v>1.0000581057524696</v>
      </c>
      <c r="BH998" s="19">
        <f t="shared" si="3632"/>
        <v>1</v>
      </c>
      <c r="BI998" s="19">
        <f t="shared" si="3632"/>
        <v>1</v>
      </c>
      <c r="BJ998" s="19">
        <f t="shared" si="3632"/>
        <v>1</v>
      </c>
      <c r="BK998" s="19">
        <f t="shared" si="3632"/>
        <v>1</v>
      </c>
      <c r="BL998" s="19">
        <f t="shared" si="3632"/>
        <v>1</v>
      </c>
      <c r="BM998" s="19">
        <f t="shared" si="3632"/>
        <v>1</v>
      </c>
      <c r="BN998" s="19">
        <f t="shared" si="3632"/>
        <v>1</v>
      </c>
      <c r="BO998" s="19">
        <f t="shared" si="3632"/>
        <v>1</v>
      </c>
      <c r="BP998" s="19">
        <f t="shared" si="3632"/>
        <v>1</v>
      </c>
      <c r="BQ998" s="19">
        <f t="shared" si="3632"/>
        <v>1</v>
      </c>
      <c r="BR998" s="19">
        <f t="shared" si="3632"/>
        <v>1</v>
      </c>
      <c r="BS998" s="19">
        <f t="shared" si="3632"/>
        <v>1</v>
      </c>
      <c r="BT998" s="19">
        <f t="shared" si="3632"/>
        <v>1</v>
      </c>
      <c r="BU998" s="8"/>
      <c r="BV998" s="8"/>
      <c r="BW998" s="8"/>
      <c r="BX998" s="8"/>
      <c r="BY998" s="8"/>
      <c r="BZ998" s="8"/>
      <c r="CA998" s="8"/>
      <c r="CB998" s="8"/>
      <c r="CC998" s="8"/>
      <c r="CD998" s="19">
        <f t="shared" ref="CD998:DH998" si="3633">IFERROR(CE950/CD950,"")</f>
        <v>2.3443649373881934</v>
      </c>
      <c r="CE998" s="19">
        <f t="shared" si="3633"/>
        <v>1.2338801983975582</v>
      </c>
      <c r="CF998" s="19">
        <f t="shared" si="3633"/>
        <v>1.0915275200989487</v>
      </c>
      <c r="CG998" s="19">
        <f t="shared" si="3633"/>
        <v>1.0351274787535412</v>
      </c>
      <c r="CH998" s="19">
        <f t="shared" si="3633"/>
        <v>1.0194307608100712</v>
      </c>
      <c r="CI998" s="19">
        <f t="shared" si="3633"/>
        <v>1.0115436241610738</v>
      </c>
      <c r="CJ998" s="19">
        <f t="shared" si="3633"/>
        <v>1.009819532908705</v>
      </c>
      <c r="CK998" s="19">
        <f t="shared" si="3633"/>
        <v>1.0107752956636005</v>
      </c>
      <c r="CL998" s="19">
        <f t="shared" si="3633"/>
        <v>1.0026001040041601</v>
      </c>
      <c r="CM998" s="19">
        <f t="shared" si="3633"/>
        <v>1.0036307053941909</v>
      </c>
      <c r="CN998" s="19">
        <f t="shared" si="3633"/>
        <v>1.0018087855297158</v>
      </c>
      <c r="CO998" s="19">
        <f t="shared" si="3633"/>
        <v>1.0012896569512511</v>
      </c>
      <c r="CP998" s="19">
        <f t="shared" si="3633"/>
        <v>1.0010303967027305</v>
      </c>
      <c r="CQ998" s="19">
        <f t="shared" si="3633"/>
        <v>1.0002573340195573</v>
      </c>
      <c r="CR998" s="19">
        <f t="shared" si="3633"/>
        <v>1.0002572678157962</v>
      </c>
      <c r="CS998" s="19">
        <f t="shared" si="3633"/>
        <v>1.0002572016460904</v>
      </c>
      <c r="CT998" s="19">
        <f t="shared" si="3633"/>
        <v>1.000257135510414</v>
      </c>
      <c r="CU998" s="19">
        <f t="shared" si="3633"/>
        <v>1</v>
      </c>
      <c r="CV998" s="19">
        <f t="shared" si="3633"/>
        <v>1</v>
      </c>
      <c r="CW998" s="19">
        <f t="shared" si="3633"/>
        <v>1.0002570694087403</v>
      </c>
      <c r="CX998" s="19">
        <f t="shared" si="3633"/>
        <v>1</v>
      </c>
      <c r="CY998" s="19">
        <f t="shared" si="3633"/>
        <v>1</v>
      </c>
      <c r="CZ998" s="19">
        <f t="shared" si="3633"/>
        <v>1</v>
      </c>
      <c r="DA998" s="19">
        <f t="shared" si="3633"/>
        <v>1</v>
      </c>
      <c r="DB998" s="19">
        <f t="shared" si="3633"/>
        <v>1.0002570033410434</v>
      </c>
      <c r="DC998" s="19">
        <f t="shared" si="3633"/>
        <v>1</v>
      </c>
      <c r="DD998" s="19">
        <f t="shared" si="3633"/>
        <v>1</v>
      </c>
      <c r="DE998" s="19">
        <f t="shared" si="3633"/>
        <v>1</v>
      </c>
      <c r="DF998" s="19">
        <f t="shared" si="3633"/>
        <v>1</v>
      </c>
      <c r="DG998" s="19">
        <f t="shared" si="3633"/>
        <v>1</v>
      </c>
      <c r="DH998" s="19">
        <f t="shared" si="3633"/>
        <v>1</v>
      </c>
      <c r="DI998" s="8"/>
      <c r="DJ998" s="8"/>
      <c r="DK998" s="8"/>
      <c r="DL998" s="8"/>
      <c r="DM998" s="8"/>
      <c r="DN998" s="8"/>
      <c r="DO998" s="8"/>
      <c r="DP998" s="8"/>
      <c r="DQ998" s="8"/>
      <c r="DR998" s="19">
        <f t="shared" ref="DR998:EV998" si="3634">IFERROR(DS950/DR950,"")</f>
        <v>2.471900826446281</v>
      </c>
      <c r="DS998" s="19">
        <f t="shared" si="3634"/>
        <v>1.1972584419926446</v>
      </c>
      <c r="DT998" s="19">
        <f t="shared" si="3634"/>
        <v>1.1008098296565205</v>
      </c>
      <c r="DU998" s="19">
        <f t="shared" si="3634"/>
        <v>1.0651953323186201</v>
      </c>
      <c r="DV998" s="19">
        <f t="shared" si="3634"/>
        <v>1.0426291974279591</v>
      </c>
      <c r="DW998" s="19">
        <f t="shared" si="3634"/>
        <v>1.0306075833714026</v>
      </c>
      <c r="DX998" s="19">
        <f t="shared" si="3634"/>
        <v>1.0274822695035462</v>
      </c>
      <c r="DY998" s="19">
        <f t="shared" si="3634"/>
        <v>1.020923209663503</v>
      </c>
      <c r="DZ998" s="19">
        <f t="shared" si="3634"/>
        <v>1.0107754067187831</v>
      </c>
      <c r="EA998" s="19">
        <f t="shared" si="3634"/>
        <v>1.0081521739130435</v>
      </c>
      <c r="EB998" s="19">
        <f t="shared" si="3634"/>
        <v>1.0060128550694589</v>
      </c>
      <c r="EC998" s="19">
        <f t="shared" si="3634"/>
        <v>1.0045342126957955</v>
      </c>
      <c r="ED998" s="19">
        <f t="shared" si="3634"/>
        <v>1.0020517029134182</v>
      </c>
      <c r="EE998" s="19">
        <f t="shared" si="3634"/>
        <v>1.0030712530712531</v>
      </c>
      <c r="EF998" s="19">
        <f t="shared" si="3634"/>
        <v>1.0012247397428047</v>
      </c>
      <c r="EG998" s="19">
        <f t="shared" si="3634"/>
        <v>1.000611620795107</v>
      </c>
      <c r="EH998" s="19">
        <f t="shared" si="3634"/>
        <v>1.0010187449062755</v>
      </c>
      <c r="EI998" s="19">
        <f t="shared" si="3634"/>
        <v>1.0004070832485243</v>
      </c>
      <c r="EJ998" s="19">
        <f t="shared" si="3634"/>
        <v>1.0006103763987793</v>
      </c>
      <c r="EK998" s="19">
        <f t="shared" si="3634"/>
        <v>1.0010166734444896</v>
      </c>
      <c r="EL998" s="19">
        <f t="shared" si="3634"/>
        <v>1.0004062563477554</v>
      </c>
      <c r="EM998" s="19">
        <f t="shared" si="3634"/>
        <v>1.0002030456852793</v>
      </c>
      <c r="EN998" s="19">
        <f t="shared" si="3634"/>
        <v>1</v>
      </c>
      <c r="EO998" s="19">
        <f t="shared" si="3634"/>
        <v>1</v>
      </c>
      <c r="EP998" s="19">
        <f t="shared" si="3634"/>
        <v>1</v>
      </c>
      <c r="EQ998" s="19">
        <f t="shared" si="3634"/>
        <v>1.0002030044660983</v>
      </c>
      <c r="ER998" s="19">
        <f t="shared" si="3634"/>
        <v>1</v>
      </c>
      <c r="ES998" s="19">
        <f t="shared" si="3634"/>
        <v>1.0002029632636493</v>
      </c>
      <c r="ET998" s="19">
        <f t="shared" si="3634"/>
        <v>1.0002029220779221</v>
      </c>
      <c r="EU998" s="19">
        <f t="shared" si="3634"/>
        <v>1.0002028809089065</v>
      </c>
      <c r="EV998" s="19">
        <f t="shared" si="3634"/>
        <v>1.0002028397565923</v>
      </c>
      <c r="EW998" s="8"/>
      <c r="EX998" s="8"/>
      <c r="EY998" s="8"/>
      <c r="EZ998" s="8"/>
      <c r="FA998" s="8"/>
      <c r="FB998" s="8"/>
      <c r="FC998" s="8"/>
      <c r="FD998" s="8"/>
      <c r="FE998" s="8"/>
      <c r="FF998" s="19">
        <f t="shared" ref="FF998:GJ998" si="3635">IFERROR(FG950/FF950,"")</f>
        <v>1.4249820061506249</v>
      </c>
      <c r="FG998" s="19">
        <f t="shared" si="3635"/>
        <v>1.029111947837267</v>
      </c>
      <c r="FH998" s="19">
        <f t="shared" si="3635"/>
        <v>1.0099054078172407</v>
      </c>
      <c r="FI998" s="19">
        <f t="shared" si="3635"/>
        <v>1.0061412034991606</v>
      </c>
      <c r="FJ998" s="19">
        <f t="shared" si="3635"/>
        <v>1.0028103455846835</v>
      </c>
      <c r="FK998" s="19">
        <f t="shared" si="3635"/>
        <v>1.0016639663703639</v>
      </c>
      <c r="FL998" s="19">
        <f t="shared" si="3635"/>
        <v>1.0010054644808744</v>
      </c>
      <c r="FM998" s="19">
        <f t="shared" si="3635"/>
        <v>1.0009171106646868</v>
      </c>
      <c r="FN998" s="19">
        <f t="shared" si="3635"/>
        <v>1.0005235830533619</v>
      </c>
      <c r="FO998" s="19">
        <f t="shared" si="3635"/>
        <v>1.0002180454406699</v>
      </c>
      <c r="FP998" s="19">
        <f t="shared" si="3635"/>
        <v>1.0003487966515521</v>
      </c>
      <c r="FQ998" s="19">
        <f t="shared" si="3635"/>
        <v>1.0002179218967922</v>
      </c>
      <c r="FR998" s="19">
        <f t="shared" si="3635"/>
        <v>1.0002614493006232</v>
      </c>
      <c r="FS998" s="19">
        <f t="shared" si="3635"/>
        <v>1.0001742539751688</v>
      </c>
      <c r="FT998" s="19">
        <f t="shared" si="3635"/>
        <v>1</v>
      </c>
      <c r="FU998" s="19">
        <f t="shared" si="3635"/>
        <v>1.0000435559040028</v>
      </c>
      <c r="FV998" s="19">
        <f t="shared" si="3635"/>
        <v>1.0000435540069685</v>
      </c>
      <c r="FW998" s="19">
        <f t="shared" si="3635"/>
        <v>1.0000871042201995</v>
      </c>
      <c r="FX998" s="19">
        <f t="shared" si="3635"/>
        <v>1.0000870966337152</v>
      </c>
      <c r="FY998" s="19">
        <f t="shared" si="3635"/>
        <v>1.000087089048552</v>
      </c>
      <c r="FZ998" s="19">
        <f t="shared" si="3635"/>
        <v>1.0000870814647103</v>
      </c>
      <c r="GA998" s="19">
        <f t="shared" si="3635"/>
        <v>1</v>
      </c>
      <c r="GB998" s="19">
        <f t="shared" si="3635"/>
        <v>1.0000435369410945</v>
      </c>
      <c r="GC998" s="19">
        <f t="shared" si="3635"/>
        <v>1</v>
      </c>
      <c r="GD998" s="19">
        <f t="shared" si="3635"/>
        <v>1.0000435350457118</v>
      </c>
      <c r="GE998" s="19">
        <f t="shared" si="3635"/>
        <v>1</v>
      </c>
      <c r="GF998" s="19">
        <f t="shared" si="3635"/>
        <v>1</v>
      </c>
      <c r="GG998" s="19">
        <f t="shared" si="3635"/>
        <v>1</v>
      </c>
      <c r="GH998" s="19">
        <f t="shared" si="3635"/>
        <v>1</v>
      </c>
      <c r="GI998" s="19">
        <f t="shared" si="3635"/>
        <v>1</v>
      </c>
      <c r="GJ998" s="19">
        <f t="shared" si="3635"/>
        <v>1.000043533150494</v>
      </c>
      <c r="GK998" s="8"/>
      <c r="GL998" s="8"/>
      <c r="GM998" s="8"/>
      <c r="GN998" s="8"/>
      <c r="GO998" s="8"/>
      <c r="GP998" s="8"/>
      <c r="GQ998" s="8"/>
      <c r="GR998" s="8"/>
      <c r="GS998" s="8"/>
    </row>
    <row r="999" spans="1:201" x14ac:dyDescent="0.25">
      <c r="A999" s="115">
        <f>$A$45</f>
        <v>20143</v>
      </c>
      <c r="B999" s="19">
        <f t="shared" si="3603"/>
        <v>3.831955922865014</v>
      </c>
      <c r="C999" s="19">
        <f t="shared" si="3603"/>
        <v>2.0021567217828902</v>
      </c>
      <c r="D999" s="19">
        <f t="shared" si="3603"/>
        <v>1.4782764811490126</v>
      </c>
      <c r="E999" s="19">
        <f t="shared" si="3603"/>
        <v>1.1957736215691037</v>
      </c>
      <c r="F999" s="19">
        <f t="shared" si="3603"/>
        <v>1.1090798293723338</v>
      </c>
      <c r="G999" s="19">
        <f t="shared" si="3603"/>
        <v>1.0663003663003663</v>
      </c>
      <c r="H999" s="19">
        <f t="shared" si="3603"/>
        <v>1.0590862246650636</v>
      </c>
      <c r="I999" s="19">
        <f t="shared" si="3603"/>
        <v>1.064547518650665</v>
      </c>
      <c r="J999" s="19">
        <f t="shared" si="3603"/>
        <v>1.0167580743449116</v>
      </c>
      <c r="K999" s="19">
        <f t="shared" si="3603"/>
        <v>1.0136350014983517</v>
      </c>
      <c r="L999" s="19">
        <f t="shared" si="3603"/>
        <v>1.0152254249815225</v>
      </c>
      <c r="M999" s="19">
        <f t="shared" si="3603"/>
        <v>1.0097553873034362</v>
      </c>
      <c r="N999" s="19">
        <f t="shared" si="3603"/>
        <v>1.0099495313626532</v>
      </c>
      <c r="O999" s="19">
        <f t="shared" si="3603"/>
        <v>1.0079954311821817</v>
      </c>
      <c r="P999" s="19">
        <f t="shared" si="3603"/>
        <v>1.004957507082153</v>
      </c>
      <c r="Q999" s="19">
        <f t="shared" si="3603"/>
        <v>1.0033826638477801</v>
      </c>
      <c r="R999" s="19">
        <f t="shared" si="3598"/>
        <v>1.0032307908414102</v>
      </c>
      <c r="S999" s="19">
        <f t="shared" si="3598"/>
        <v>1.00112013441613</v>
      </c>
      <c r="T999" s="19">
        <f t="shared" si="3598"/>
        <v>1.0011188811188811</v>
      </c>
      <c r="U999" s="19">
        <f t="shared" si="3598"/>
        <v>1.0005588153115395</v>
      </c>
      <c r="V999" s="19">
        <f t="shared" si="3598"/>
        <v>1.0006981290142418</v>
      </c>
      <c r="W999" s="19">
        <f t="shared" si="3598"/>
        <v>1.0002790567880564</v>
      </c>
      <c r="X999" s="19">
        <f t="shared" si="3598"/>
        <v>1.0001394894685451</v>
      </c>
      <c r="Y999" s="19">
        <f t="shared" si="3598"/>
        <v>1</v>
      </c>
      <c r="Z999" s="19">
        <f t="shared" si="3598"/>
        <v>1</v>
      </c>
      <c r="AA999" s="19">
        <f t="shared" si="3598"/>
        <v>1.000139470013947</v>
      </c>
      <c r="AB999" s="19">
        <f t="shared" si="3598"/>
        <v>1.0002789011295496</v>
      </c>
      <c r="AC999" s="19">
        <f t="shared" si="3598"/>
        <v>1</v>
      </c>
      <c r="AD999" s="19">
        <f t="shared" si="3598"/>
        <v>1.0001394116826989</v>
      </c>
      <c r="AE999" s="19">
        <f t="shared" si="3598"/>
        <v>1.000139392249791</v>
      </c>
      <c r="AF999" s="8"/>
      <c r="AG999" s="8"/>
      <c r="AH999" s="8"/>
      <c r="AI999" s="8"/>
      <c r="AJ999" s="8"/>
      <c r="AK999" s="8"/>
      <c r="AL999" s="8"/>
      <c r="AM999" s="8"/>
      <c r="AN999" s="8"/>
      <c r="AO999" s="8"/>
      <c r="AP999" s="19">
        <f t="shared" ref="AP999:BS999" si="3636">IFERROR(AQ951/AP951,"")</f>
        <v>1.6551360472474161</v>
      </c>
      <c r="AQ999" s="19">
        <f t="shared" si="3636"/>
        <v>1.0646106792404741</v>
      </c>
      <c r="AR999" s="19">
        <f t="shared" si="3636"/>
        <v>1.0251077328225999</v>
      </c>
      <c r="AS999" s="19">
        <f t="shared" si="3636"/>
        <v>1.009137352211356</v>
      </c>
      <c r="AT999" s="19">
        <f t="shared" si="3636"/>
        <v>1.0040499884286045</v>
      </c>
      <c r="AU999" s="19">
        <f t="shared" si="3636"/>
        <v>1.002362567707733</v>
      </c>
      <c r="AV999" s="19">
        <f t="shared" si="3636"/>
        <v>1.0015809140557632</v>
      </c>
      <c r="AW999" s="19">
        <f t="shared" si="3636"/>
        <v>1.0011192423590185</v>
      </c>
      <c r="AX999" s="19">
        <f t="shared" si="3636"/>
        <v>1.0006019951840386</v>
      </c>
      <c r="AY999" s="19">
        <f t="shared" si="3636"/>
        <v>1.0004870362412261</v>
      </c>
      <c r="AZ999" s="19">
        <f t="shared" si="3636"/>
        <v>1.0008017868392418</v>
      </c>
      <c r="BA999" s="19">
        <f t="shared" si="3636"/>
        <v>1.0004005722460658</v>
      </c>
      <c r="BB999" s="19">
        <f t="shared" si="3636"/>
        <v>1.0000858025397552</v>
      </c>
      <c r="BC999" s="19">
        <f t="shared" si="3636"/>
        <v>1.0001143935710812</v>
      </c>
      <c r="BD999" s="19">
        <f t="shared" si="3636"/>
        <v>1.0000857853650167</v>
      </c>
      <c r="BE999" s="19">
        <f t="shared" si="3636"/>
        <v>1.0000857780065191</v>
      </c>
      <c r="BF999" s="19">
        <f t="shared" si="3636"/>
        <v>1.000057180432856</v>
      </c>
      <c r="BG999" s="19">
        <f t="shared" si="3636"/>
        <v>1.0000285885817204</v>
      </c>
      <c r="BH999" s="19">
        <f t="shared" si="3636"/>
        <v>1</v>
      </c>
      <c r="BI999" s="19">
        <f t="shared" si="3636"/>
        <v>1</v>
      </c>
      <c r="BJ999" s="19">
        <f t="shared" si="3636"/>
        <v>1</v>
      </c>
      <c r="BK999" s="19">
        <f t="shared" si="3636"/>
        <v>1</v>
      </c>
      <c r="BL999" s="19">
        <f t="shared" si="3636"/>
        <v>1</v>
      </c>
      <c r="BM999" s="19">
        <f t="shared" si="3636"/>
        <v>1</v>
      </c>
      <c r="BN999" s="19">
        <f t="shared" si="3636"/>
        <v>1</v>
      </c>
      <c r="BO999" s="19">
        <f t="shared" si="3636"/>
        <v>1</v>
      </c>
      <c r="BP999" s="19">
        <f t="shared" si="3636"/>
        <v>1</v>
      </c>
      <c r="BQ999" s="19">
        <f t="shared" si="3636"/>
        <v>1</v>
      </c>
      <c r="BR999" s="19">
        <f t="shared" si="3636"/>
        <v>1</v>
      </c>
      <c r="BS999" s="19">
        <f t="shared" si="3636"/>
        <v>1</v>
      </c>
      <c r="BT999" s="8"/>
      <c r="BU999" s="8"/>
      <c r="BV999" s="8"/>
      <c r="BW999" s="8"/>
      <c r="BX999" s="8"/>
      <c r="BY999" s="8"/>
      <c r="BZ999" s="8"/>
      <c r="CA999" s="8"/>
      <c r="CB999" s="8"/>
      <c r="CC999" s="8"/>
      <c r="CD999" s="19">
        <f t="shared" ref="CD999:DG999" si="3637">IFERROR(CE951/CD951,"")</f>
        <v>2.2984949832775921</v>
      </c>
      <c r="CE999" s="19">
        <f t="shared" si="3637"/>
        <v>1.2466351400509277</v>
      </c>
      <c r="CF999" s="19">
        <f t="shared" si="3637"/>
        <v>1.0869565217391304</v>
      </c>
      <c r="CG999" s="19">
        <f t="shared" si="3637"/>
        <v>1.0416107382550335</v>
      </c>
      <c r="CH999" s="19">
        <f t="shared" si="3637"/>
        <v>1.0188144329896907</v>
      </c>
      <c r="CI999" s="19">
        <f t="shared" si="3637"/>
        <v>1.0108778143182393</v>
      </c>
      <c r="CJ999" s="19">
        <f t="shared" si="3637"/>
        <v>1.0097597597597598</v>
      </c>
      <c r="CK999" s="19">
        <f t="shared" si="3637"/>
        <v>1.0064436183395291</v>
      </c>
      <c r="CL999" s="19">
        <f t="shared" si="3637"/>
        <v>1.0024624476729869</v>
      </c>
      <c r="CM999" s="19">
        <f t="shared" si="3637"/>
        <v>1.0019651191353476</v>
      </c>
      <c r="CN999" s="19">
        <f t="shared" si="3637"/>
        <v>1.0017161068889433</v>
      </c>
      <c r="CO999" s="19">
        <f t="shared" si="3637"/>
        <v>1.000734214390602</v>
      </c>
      <c r="CP999" s="19">
        <f t="shared" si="3637"/>
        <v>1.0002445585717779</v>
      </c>
      <c r="CQ999" s="19">
        <f t="shared" si="3637"/>
        <v>1.0004889975550122</v>
      </c>
      <c r="CR999" s="19">
        <f t="shared" si="3637"/>
        <v>1</v>
      </c>
      <c r="CS999" s="19">
        <f t="shared" si="3637"/>
        <v>1.0004887585532747</v>
      </c>
      <c r="CT999" s="19">
        <f t="shared" si="3637"/>
        <v>1.0002442598925256</v>
      </c>
      <c r="CU999" s="19">
        <f t="shared" si="3637"/>
        <v>1</v>
      </c>
      <c r="CV999" s="19">
        <f t="shared" si="3637"/>
        <v>1</v>
      </c>
      <c r="CW999" s="19">
        <f t="shared" si="3637"/>
        <v>1.0002442002442002</v>
      </c>
      <c r="CX999" s="19">
        <f t="shared" si="3637"/>
        <v>1.000244140625</v>
      </c>
      <c r="CY999" s="19">
        <f t="shared" si="3637"/>
        <v>1</v>
      </c>
      <c r="CZ999" s="19">
        <f t="shared" si="3637"/>
        <v>1</v>
      </c>
      <c r="DA999" s="19">
        <f t="shared" si="3637"/>
        <v>1</v>
      </c>
      <c r="DB999" s="19">
        <f t="shared" si="3637"/>
        <v>1</v>
      </c>
      <c r="DC999" s="19">
        <f t="shared" si="3637"/>
        <v>1</v>
      </c>
      <c r="DD999" s="19">
        <f t="shared" si="3637"/>
        <v>1</v>
      </c>
      <c r="DE999" s="19">
        <f t="shared" si="3637"/>
        <v>1</v>
      </c>
      <c r="DF999" s="19">
        <f t="shared" si="3637"/>
        <v>1</v>
      </c>
      <c r="DG999" s="19">
        <f t="shared" si="3637"/>
        <v>1</v>
      </c>
      <c r="DH999" s="8"/>
      <c r="DI999" s="8"/>
      <c r="DJ999" s="8"/>
      <c r="DK999" s="8"/>
      <c r="DL999" s="8"/>
      <c r="DM999" s="8"/>
      <c r="DN999" s="8"/>
      <c r="DO999" s="8"/>
      <c r="DP999" s="8"/>
      <c r="DQ999" s="8"/>
      <c r="DR999" s="19">
        <f t="shared" ref="DR999:EU999" si="3638">IFERROR(DS951/DR951,"")</f>
        <v>2.3693181818181817</v>
      </c>
      <c r="DS999" s="19">
        <f t="shared" si="3638"/>
        <v>1.236382322713258</v>
      </c>
      <c r="DT999" s="19">
        <f t="shared" si="3638"/>
        <v>1.1246882793017456</v>
      </c>
      <c r="DU999" s="19">
        <f t="shared" si="3638"/>
        <v>1.0679970436067998</v>
      </c>
      <c r="DV999" s="19">
        <f t="shared" si="3638"/>
        <v>1.0417531718569781</v>
      </c>
      <c r="DW999" s="19">
        <f t="shared" si="3638"/>
        <v>1.0363153232949514</v>
      </c>
      <c r="DX999" s="19">
        <f t="shared" si="3638"/>
        <v>1.0264957264957264</v>
      </c>
      <c r="DY999" s="19">
        <f t="shared" si="3638"/>
        <v>1.0239383846794339</v>
      </c>
      <c r="DZ999" s="19">
        <f t="shared" si="3638"/>
        <v>1.0109778410245984</v>
      </c>
      <c r="EA999" s="19">
        <f t="shared" si="3638"/>
        <v>1.0070380052282324</v>
      </c>
      <c r="EB999" s="19">
        <f t="shared" si="3638"/>
        <v>1.0053913738019169</v>
      </c>
      <c r="EC999" s="19">
        <f t="shared" si="3638"/>
        <v>1.0055610724925521</v>
      </c>
      <c r="ED999" s="19">
        <f t="shared" si="3638"/>
        <v>1.0037527157811574</v>
      </c>
      <c r="EE999" s="19">
        <f t="shared" si="3638"/>
        <v>1.0031483667847305</v>
      </c>
      <c r="EF999" s="19">
        <f t="shared" si="3638"/>
        <v>1.0021577089054532</v>
      </c>
      <c r="EG999" s="19">
        <f t="shared" si="3638"/>
        <v>1.0017615971814444</v>
      </c>
      <c r="EH999" s="19">
        <f t="shared" si="3638"/>
        <v>1.0015631105900742</v>
      </c>
      <c r="EI999" s="19">
        <f t="shared" si="3638"/>
        <v>1.0017557549746392</v>
      </c>
      <c r="EJ999" s="19">
        <f t="shared" si="3638"/>
        <v>1.000194741966894</v>
      </c>
      <c r="EK999" s="19">
        <f t="shared" si="3638"/>
        <v>1.0003894080996885</v>
      </c>
      <c r="EL999" s="19">
        <f t="shared" si="3638"/>
        <v>1.0001946282600234</v>
      </c>
      <c r="EM999" s="19">
        <f t="shared" si="3638"/>
        <v>1.0001945903872349</v>
      </c>
      <c r="EN999" s="19">
        <f t="shared" si="3638"/>
        <v>1.0003891050583658</v>
      </c>
      <c r="EO999" s="19">
        <f t="shared" si="3638"/>
        <v>1.0003889537145079</v>
      </c>
      <c r="EP999" s="19">
        <f t="shared" si="3638"/>
        <v>1</v>
      </c>
      <c r="EQ999" s="19">
        <f t="shared" si="3638"/>
        <v>1</v>
      </c>
      <c r="ER999" s="19">
        <f t="shared" si="3638"/>
        <v>1.0001944012441679</v>
      </c>
      <c r="ES999" s="19">
        <f t="shared" si="3638"/>
        <v>1.0001943634596695</v>
      </c>
      <c r="ET999" s="19">
        <f t="shared" si="3638"/>
        <v>1</v>
      </c>
      <c r="EU999" s="19">
        <f t="shared" si="3638"/>
        <v>1</v>
      </c>
      <c r="EV999" s="8"/>
      <c r="EW999" s="8"/>
      <c r="EX999" s="8"/>
      <c r="EY999" s="8"/>
      <c r="EZ999" s="8"/>
      <c r="FA999" s="8"/>
      <c r="FB999" s="8"/>
      <c r="FC999" s="8"/>
      <c r="FD999" s="8"/>
      <c r="FE999" s="8"/>
      <c r="FF999" s="19">
        <f t="shared" ref="FF999:GI999" si="3639">IFERROR(FG951/FF951,"")</f>
        <v>1.3738258035657231</v>
      </c>
      <c r="FG999" s="19">
        <f t="shared" si="3639"/>
        <v>1.0289780920042793</v>
      </c>
      <c r="FH999" s="19">
        <f t="shared" si="3639"/>
        <v>1.0117530060573185</v>
      </c>
      <c r="FI999" s="19">
        <f t="shared" si="3639"/>
        <v>1.0073273165936913</v>
      </c>
      <c r="FJ999" s="19">
        <f t="shared" si="3639"/>
        <v>1.0025725184068128</v>
      </c>
      <c r="FK999" s="19">
        <f t="shared" si="3639"/>
        <v>1.0019907980888338</v>
      </c>
      <c r="FL999" s="19">
        <f t="shared" si="3639"/>
        <v>1.0010154973729524</v>
      </c>
      <c r="FM999" s="19">
        <f t="shared" si="3639"/>
        <v>1.0009262526464362</v>
      </c>
      <c r="FN999" s="19">
        <f t="shared" si="3639"/>
        <v>1.0004847309743092</v>
      </c>
      <c r="FO999" s="19">
        <f t="shared" si="3639"/>
        <v>1.0003523608174771</v>
      </c>
      <c r="FP999" s="19">
        <f t="shared" si="3639"/>
        <v>1.0003962662909476</v>
      </c>
      <c r="FQ999" s="19">
        <f t="shared" si="3639"/>
        <v>1.0002200607367633</v>
      </c>
      <c r="FR999" s="19">
        <f t="shared" si="3639"/>
        <v>1.0002200123206899</v>
      </c>
      <c r="FS999" s="19">
        <f t="shared" si="3639"/>
        <v>1.0002199639259162</v>
      </c>
      <c r="FT999" s="19">
        <f t="shared" si="3639"/>
        <v>1.0001319493314567</v>
      </c>
      <c r="FU999" s="19">
        <f t="shared" si="3639"/>
        <v>1.0001319319231277</v>
      </c>
      <c r="FV999" s="19">
        <f t="shared" si="3639"/>
        <v>1.0000439715064637</v>
      </c>
      <c r="FW999" s="19">
        <f t="shared" si="3639"/>
        <v>1.0000439695730554</v>
      </c>
      <c r="FX999" s="19">
        <f t="shared" si="3639"/>
        <v>1.0000439676398172</v>
      </c>
      <c r="FY999" s="19">
        <f t="shared" si="3639"/>
        <v>1.0000439657067488</v>
      </c>
      <c r="FZ999" s="19">
        <f t="shared" si="3639"/>
        <v>1.0000879275477006</v>
      </c>
      <c r="GA999" s="19">
        <f t="shared" si="3639"/>
        <v>1</v>
      </c>
      <c r="GB999" s="19">
        <f t="shared" si="3639"/>
        <v>1.0000879198171269</v>
      </c>
      <c r="GC999" s="19">
        <f t="shared" si="3639"/>
        <v>1.000043956043956</v>
      </c>
      <c r="GD999" s="19">
        <f t="shared" si="3639"/>
        <v>1</v>
      </c>
      <c r="GE999" s="19">
        <f t="shared" si="3639"/>
        <v>1.0001318623357216</v>
      </c>
      <c r="GF999" s="19">
        <f t="shared" si="3639"/>
        <v>1.0000439483167796</v>
      </c>
      <c r="GG999" s="19">
        <f t="shared" si="3639"/>
        <v>1.0000439463854098</v>
      </c>
      <c r="GH999" s="19">
        <f t="shared" si="3639"/>
        <v>1</v>
      </c>
      <c r="GI999" s="19">
        <f t="shared" si="3639"/>
        <v>1</v>
      </c>
      <c r="GJ999" s="8"/>
      <c r="GK999" s="8"/>
      <c r="GL999" s="8"/>
      <c r="GM999" s="8"/>
      <c r="GN999" s="8"/>
      <c r="GO999" s="8"/>
      <c r="GP999" s="8"/>
      <c r="GQ999" s="8"/>
      <c r="GR999" s="8"/>
      <c r="GS999" s="8"/>
    </row>
    <row r="1000" spans="1:201" x14ac:dyDescent="0.25">
      <c r="A1000" s="115">
        <f>$A$46</f>
        <v>20144</v>
      </c>
      <c r="B1000" s="19">
        <f t="shared" si="3603"/>
        <v>3.8623595505617976</v>
      </c>
      <c r="C1000" s="19">
        <f t="shared" si="3603"/>
        <v>2.1490909090909089</v>
      </c>
      <c r="D1000" s="19">
        <f t="shared" si="3603"/>
        <v>1.4277495769881556</v>
      </c>
      <c r="E1000" s="19">
        <f t="shared" si="3603"/>
        <v>1.1972031287034843</v>
      </c>
      <c r="F1000" s="19">
        <f t="shared" si="3603"/>
        <v>1.1086913482478717</v>
      </c>
      <c r="G1000" s="19">
        <f t="shared" si="3603"/>
        <v>1.0698214285714285</v>
      </c>
      <c r="H1000" s="19">
        <f t="shared" si="3603"/>
        <v>1.058087130696044</v>
      </c>
      <c r="I1000" s="19">
        <f t="shared" si="3603"/>
        <v>1.0731976652468844</v>
      </c>
      <c r="J1000" s="19">
        <f t="shared" si="3603"/>
        <v>1.0163163310304277</v>
      </c>
      <c r="K1000" s="19">
        <f t="shared" si="3603"/>
        <v>1.0153312120335551</v>
      </c>
      <c r="L1000" s="19">
        <f t="shared" si="3603"/>
        <v>1.0115384615384615</v>
      </c>
      <c r="M1000" s="19">
        <f t="shared" si="3603"/>
        <v>1.0107027179270525</v>
      </c>
      <c r="N1000" s="19">
        <f t="shared" si="3603"/>
        <v>1.010171380799777</v>
      </c>
      <c r="O1000" s="19">
        <f t="shared" si="3603"/>
        <v>1.0067586206896553</v>
      </c>
      <c r="P1000" s="19">
        <f t="shared" si="3603"/>
        <v>1.0049321824907522</v>
      </c>
      <c r="Q1000" s="19">
        <f t="shared" si="3603"/>
        <v>1.003680981595092</v>
      </c>
      <c r="R1000" s="19">
        <f t="shared" si="3598"/>
        <v>1.0014941591958706</v>
      </c>
      <c r="S1000" s="19">
        <f t="shared" si="3598"/>
        <v>1.0018988200189882</v>
      </c>
      <c r="T1000" s="19">
        <f t="shared" si="3598"/>
        <v>1.0013537295248409</v>
      </c>
      <c r="U1000" s="19">
        <f t="shared" si="3598"/>
        <v>1.0013518994186832</v>
      </c>
      <c r="V1000" s="19">
        <f t="shared" si="3598"/>
        <v>1.0005400297016336</v>
      </c>
      <c r="W1000" s="19">
        <f t="shared" si="3598"/>
        <v>1.0005397382269599</v>
      </c>
      <c r="X1000" s="19">
        <f t="shared" si="3598"/>
        <v>1.0002697235333784</v>
      </c>
      <c r="Y1000" s="19">
        <f t="shared" si="3598"/>
        <v>1.0001348254011055</v>
      </c>
      <c r="Z1000" s="19">
        <f t="shared" si="3598"/>
        <v>1.0001348072256673</v>
      </c>
      <c r="AA1000" s="19">
        <f t="shared" si="3598"/>
        <v>1.0002695781102575</v>
      </c>
      <c r="AB1000" s="19">
        <f t="shared" si="3598"/>
        <v>1.0002695054574855</v>
      </c>
      <c r="AC1000" s="19">
        <f t="shared" si="3598"/>
        <v>1</v>
      </c>
      <c r="AD1000" s="19">
        <f t="shared" si="3598"/>
        <v>1.0001347164219319</v>
      </c>
      <c r="AE1000" s="8"/>
      <c r="AF1000" s="8"/>
      <c r="AG1000" s="8"/>
      <c r="AH1000" s="8"/>
      <c r="AI1000" s="8"/>
      <c r="AJ1000" s="8"/>
      <c r="AK1000" s="8"/>
      <c r="AL1000" s="8"/>
      <c r="AM1000" s="8"/>
      <c r="AN1000" s="8"/>
      <c r="AO1000" s="8"/>
      <c r="AP1000" s="19">
        <f t="shared" ref="AP1000:BR1000" si="3640">IFERROR(AQ952/AP952,"")</f>
        <v>1.6737172774869109</v>
      </c>
      <c r="AQ1000" s="19">
        <f t="shared" si="3640"/>
        <v>1.0677239739739739</v>
      </c>
      <c r="AR1000" s="19">
        <f t="shared" si="3640"/>
        <v>1.0212111446400844</v>
      </c>
      <c r="AS1000" s="19">
        <f t="shared" si="3640"/>
        <v>1.0081475743753048</v>
      </c>
      <c r="AT1000" s="19">
        <f t="shared" si="3640"/>
        <v>1.0048945675991008</v>
      </c>
      <c r="AU1000" s="19">
        <f t="shared" si="3640"/>
        <v>1.0023787273808513</v>
      </c>
      <c r="AV1000" s="19">
        <f t="shared" si="3640"/>
        <v>1.0014973020312457</v>
      </c>
      <c r="AW1000" s="19">
        <f t="shared" si="3640"/>
        <v>1.0012693935119887</v>
      </c>
      <c r="AX1000" s="19">
        <f t="shared" si="3640"/>
        <v>1.0006761515706437</v>
      </c>
      <c r="AY1000" s="19">
        <f t="shared" si="3640"/>
        <v>1.000506771023959</v>
      </c>
      <c r="AZ1000" s="19">
        <f t="shared" si="3640"/>
        <v>1.0005065143371696</v>
      </c>
      <c r="BA1000" s="19">
        <f t="shared" si="3640"/>
        <v>1.0002812543945998</v>
      </c>
      <c r="BB1000" s="19">
        <f t="shared" si="3640"/>
        <v>1.0001687051876844</v>
      </c>
      <c r="BC1000" s="19">
        <f t="shared" si="3640"/>
        <v>1.0001405639425374</v>
      </c>
      <c r="BD1000" s="19">
        <f t="shared" si="3640"/>
        <v>1.0000562176748369</v>
      </c>
      <c r="BE1000" s="19">
        <f t="shared" si="3640"/>
        <v>1.0000281072572939</v>
      </c>
      <c r="BF1000" s="19">
        <f t="shared" si="3640"/>
        <v>1</v>
      </c>
      <c r="BG1000" s="19">
        <f t="shared" si="3640"/>
        <v>1.0000281064672982</v>
      </c>
      <c r="BH1000" s="19">
        <f t="shared" si="3640"/>
        <v>1.0000281056773468</v>
      </c>
      <c r="BI1000" s="19">
        <f t="shared" si="3640"/>
        <v>1</v>
      </c>
      <c r="BJ1000" s="19">
        <f t="shared" si="3640"/>
        <v>1</v>
      </c>
      <c r="BK1000" s="19">
        <f t="shared" si="3640"/>
        <v>1</v>
      </c>
      <c r="BL1000" s="19">
        <f t="shared" si="3640"/>
        <v>1</v>
      </c>
      <c r="BM1000" s="19">
        <f t="shared" si="3640"/>
        <v>1</v>
      </c>
      <c r="BN1000" s="19">
        <f t="shared" si="3640"/>
        <v>1</v>
      </c>
      <c r="BO1000" s="19">
        <f t="shared" si="3640"/>
        <v>1.0000562097748797</v>
      </c>
      <c r="BP1000" s="19">
        <f t="shared" si="3640"/>
        <v>1</v>
      </c>
      <c r="BQ1000" s="19">
        <f t="shared" si="3640"/>
        <v>1</v>
      </c>
      <c r="BR1000" s="19">
        <f t="shared" si="3640"/>
        <v>1</v>
      </c>
      <c r="BS1000" s="8"/>
      <c r="BT1000" s="8"/>
      <c r="BU1000" s="8"/>
      <c r="BV1000" s="8"/>
      <c r="BW1000" s="8"/>
      <c r="BX1000" s="8"/>
      <c r="BY1000" s="8"/>
      <c r="BZ1000" s="8"/>
      <c r="CA1000" s="8"/>
      <c r="CB1000" s="8"/>
      <c r="CC1000" s="8"/>
      <c r="CD1000" s="19">
        <f t="shared" ref="CD1000:DF1000" si="3641">IFERROR(CE952/CD952,"")</f>
        <v>2.3695836873406968</v>
      </c>
      <c r="CE1000" s="19">
        <f t="shared" si="3641"/>
        <v>1.2603083542488347</v>
      </c>
      <c r="CF1000" s="19">
        <f t="shared" si="3641"/>
        <v>1.0867709815078237</v>
      </c>
      <c r="CG1000" s="19">
        <f t="shared" si="3641"/>
        <v>1.0387434554973822</v>
      </c>
      <c r="CH1000" s="19">
        <f t="shared" si="3641"/>
        <v>1.0181451612903225</v>
      </c>
      <c r="CI1000" s="19">
        <f t="shared" si="3641"/>
        <v>1.014108910891089</v>
      </c>
      <c r="CJ1000" s="19">
        <f t="shared" si="3641"/>
        <v>1.0078105931169148</v>
      </c>
      <c r="CK1000" s="19">
        <f t="shared" si="3641"/>
        <v>1.0072656817631387</v>
      </c>
      <c r="CL1000" s="19">
        <f t="shared" si="3641"/>
        <v>1.001442654484251</v>
      </c>
      <c r="CM1000" s="19">
        <f t="shared" si="3641"/>
        <v>1.0024009603841537</v>
      </c>
      <c r="CN1000" s="19">
        <f t="shared" si="3641"/>
        <v>1.0016766467065867</v>
      </c>
      <c r="CO1000" s="19">
        <f t="shared" si="3641"/>
        <v>1.0009564801530368</v>
      </c>
      <c r="CP1000" s="19">
        <f t="shared" si="3641"/>
        <v>1.0009555661729574</v>
      </c>
      <c r="CQ1000" s="19">
        <f t="shared" si="3641"/>
        <v>1.0016706443914081</v>
      </c>
      <c r="CR1000" s="19">
        <f t="shared" si="3641"/>
        <v>1.0002382654276865</v>
      </c>
      <c r="CS1000" s="19">
        <f t="shared" si="3641"/>
        <v>1.0004764173415912</v>
      </c>
      <c r="CT1000" s="19">
        <f t="shared" si="3641"/>
        <v>1.0004761904761905</v>
      </c>
      <c r="CU1000" s="19">
        <f t="shared" si="3641"/>
        <v>1.0002379819133747</v>
      </c>
      <c r="CV1000" s="19">
        <f t="shared" si="3641"/>
        <v>1.0002379252914584</v>
      </c>
      <c r="CW1000" s="19">
        <f t="shared" si="3641"/>
        <v>1.0002378686964795</v>
      </c>
      <c r="CX1000" s="19">
        <f t="shared" si="3641"/>
        <v>1</v>
      </c>
      <c r="CY1000" s="19">
        <f t="shared" si="3641"/>
        <v>1.0002378121284186</v>
      </c>
      <c r="CZ1000" s="19">
        <f t="shared" si="3641"/>
        <v>1</v>
      </c>
      <c r="DA1000" s="19">
        <f t="shared" si="3641"/>
        <v>1</v>
      </c>
      <c r="DB1000" s="19">
        <f t="shared" si="3641"/>
        <v>1</v>
      </c>
      <c r="DC1000" s="19">
        <f t="shared" si="3641"/>
        <v>1</v>
      </c>
      <c r="DD1000" s="19">
        <f t="shared" si="3641"/>
        <v>1</v>
      </c>
      <c r="DE1000" s="19">
        <f t="shared" si="3641"/>
        <v>1</v>
      </c>
      <c r="DF1000" s="19">
        <f t="shared" si="3641"/>
        <v>1</v>
      </c>
      <c r="DG1000" s="8"/>
      <c r="DH1000" s="8"/>
      <c r="DI1000" s="8"/>
      <c r="DJ1000" s="8"/>
      <c r="DK1000" s="8"/>
      <c r="DL1000" s="8"/>
      <c r="DM1000" s="8"/>
      <c r="DN1000" s="8"/>
      <c r="DO1000" s="8"/>
      <c r="DP1000" s="8"/>
      <c r="DQ1000" s="8"/>
      <c r="DR1000" s="19">
        <f t="shared" ref="DR1000:ET1000" si="3642">IFERROR(DS952/DR952,"")</f>
        <v>2.7445652173913042</v>
      </c>
      <c r="DS1000" s="19">
        <f t="shared" si="3642"/>
        <v>1.2607260726072607</v>
      </c>
      <c r="DT1000" s="19">
        <f t="shared" si="3642"/>
        <v>1.1167539267015707</v>
      </c>
      <c r="DU1000" s="19">
        <f t="shared" si="3642"/>
        <v>1.056024378809189</v>
      </c>
      <c r="DV1000" s="19">
        <f t="shared" si="3642"/>
        <v>1.0541620421753608</v>
      </c>
      <c r="DW1000" s="19">
        <f t="shared" si="3642"/>
        <v>1.0372710044219835</v>
      </c>
      <c r="DX1000" s="19">
        <f t="shared" si="3642"/>
        <v>1.0253755582622817</v>
      </c>
      <c r="DY1000" s="19">
        <f t="shared" si="3642"/>
        <v>1.0249455553355771</v>
      </c>
      <c r="DZ1000" s="19">
        <f t="shared" si="3642"/>
        <v>1.0104307514004249</v>
      </c>
      <c r="EA1000" s="19">
        <f t="shared" si="3642"/>
        <v>1.0063085452112406</v>
      </c>
      <c r="EB1000" s="19">
        <f t="shared" si="3642"/>
        <v>1.0062689969604863</v>
      </c>
      <c r="EC1000" s="19">
        <f t="shared" si="3642"/>
        <v>1.003209363790825</v>
      </c>
      <c r="ED1000" s="19">
        <f t="shared" si="3642"/>
        <v>1.0028227324049681</v>
      </c>
      <c r="EE1000" s="19">
        <f t="shared" si="3642"/>
        <v>1.0028147870144493</v>
      </c>
      <c r="EF1000" s="19">
        <f t="shared" si="3642"/>
        <v>1.003181137724551</v>
      </c>
      <c r="EG1000" s="19">
        <f t="shared" si="3642"/>
        <v>1.0013057265435552</v>
      </c>
      <c r="EH1000" s="19">
        <f t="shared" si="3642"/>
        <v>1.0018628912071534</v>
      </c>
      <c r="EI1000" s="19">
        <f t="shared" si="3642"/>
        <v>1.0009297136481963</v>
      </c>
      <c r="EJ1000" s="19">
        <f t="shared" si="3642"/>
        <v>1.0013003901170352</v>
      </c>
      <c r="EK1000" s="19">
        <f t="shared" si="3642"/>
        <v>1.0012987012987014</v>
      </c>
      <c r="EL1000" s="19">
        <f t="shared" si="3642"/>
        <v>1.0003705762460626</v>
      </c>
      <c r="EM1000" s="19">
        <f t="shared" si="3642"/>
        <v>1.0001852194850898</v>
      </c>
      <c r="EN1000" s="19">
        <f t="shared" si="3642"/>
        <v>1.0001851851851853</v>
      </c>
      <c r="EO1000" s="19">
        <f t="shared" si="3642"/>
        <v>1.0003703017959638</v>
      </c>
      <c r="EP1000" s="19">
        <f t="shared" si="3642"/>
        <v>1.0001850823616509</v>
      </c>
      <c r="EQ1000" s="19">
        <f t="shared" si="3642"/>
        <v>1.0001850481125092</v>
      </c>
      <c r="ER1000" s="19">
        <f t="shared" si="3642"/>
        <v>1</v>
      </c>
      <c r="ES1000" s="19">
        <f t="shared" si="3642"/>
        <v>1</v>
      </c>
      <c r="ET1000" s="19">
        <f t="shared" si="3642"/>
        <v>1</v>
      </c>
      <c r="EU1000" s="8"/>
      <c r="EV1000" s="8"/>
      <c r="EW1000" s="8"/>
      <c r="EX1000" s="8"/>
      <c r="EY1000" s="8"/>
      <c r="EZ1000" s="8"/>
      <c r="FA1000" s="8"/>
      <c r="FB1000" s="8"/>
      <c r="FC1000" s="8"/>
      <c r="FD1000" s="8"/>
      <c r="FE1000" s="8"/>
      <c r="FF1000" s="19">
        <f t="shared" ref="FF1000:GH1000" si="3643">IFERROR(FG952/FF952,"")</f>
        <v>1.4585679806918745</v>
      </c>
      <c r="FG1000" s="19">
        <f t="shared" si="3643"/>
        <v>1.0314396028681743</v>
      </c>
      <c r="FH1000" s="19">
        <f t="shared" si="3643"/>
        <v>1.0121536217792901</v>
      </c>
      <c r="FI1000" s="19">
        <f t="shared" si="3643"/>
        <v>1.0053314121037464</v>
      </c>
      <c r="FJ1000" s="19">
        <f t="shared" si="3643"/>
        <v>1.0023410252735176</v>
      </c>
      <c r="FK1000" s="19">
        <f t="shared" si="3643"/>
        <v>1.0010962821734986</v>
      </c>
      <c r="FL1000" s="19">
        <f t="shared" si="3643"/>
        <v>1.001047469409132</v>
      </c>
      <c r="FM1000" s="19">
        <f t="shared" si="3643"/>
        <v>1.0009036860879905</v>
      </c>
      <c r="FN1000" s="19">
        <f t="shared" si="3643"/>
        <v>1.0006177532788443</v>
      </c>
      <c r="FO1000" s="19">
        <f t="shared" si="3643"/>
        <v>1.000189960583179</v>
      </c>
      <c r="FP1000" s="19">
        <f t="shared" si="3643"/>
        <v>1.0004748112625232</v>
      </c>
      <c r="FQ1000" s="19">
        <f t="shared" si="3643"/>
        <v>1.0001423757771344</v>
      </c>
      <c r="FR1000" s="19">
        <f t="shared" si="3643"/>
        <v>1.0003321628547024</v>
      </c>
      <c r="FS1000" s="19">
        <f t="shared" si="3643"/>
        <v>1</v>
      </c>
      <c r="FT1000" s="19">
        <f t="shared" si="3643"/>
        <v>1.000142308239647</v>
      </c>
      <c r="FU1000" s="19">
        <f t="shared" si="3643"/>
        <v>1.0000474293302979</v>
      </c>
      <c r="FV1000" s="19">
        <f t="shared" si="3643"/>
        <v>1</v>
      </c>
      <c r="FW1000" s="19">
        <f t="shared" si="3643"/>
        <v>1</v>
      </c>
      <c r="FX1000" s="19">
        <f t="shared" si="3643"/>
        <v>1.0000948541617263</v>
      </c>
      <c r="FY1000" s="19">
        <f t="shared" si="3643"/>
        <v>1.0000474225826339</v>
      </c>
      <c r="FZ1000" s="19">
        <f t="shared" si="3643"/>
        <v>1</v>
      </c>
      <c r="GA1000" s="19">
        <f t="shared" si="3643"/>
        <v>1.0000948406676784</v>
      </c>
      <c r="GB1000" s="19">
        <f t="shared" si="3643"/>
        <v>1</v>
      </c>
      <c r="GC1000" s="19">
        <f t="shared" si="3643"/>
        <v>1.0000474158368895</v>
      </c>
      <c r="GD1000" s="19">
        <f t="shared" si="3643"/>
        <v>1</v>
      </c>
      <c r="GE1000" s="19">
        <f t="shared" si="3643"/>
        <v>1</v>
      </c>
      <c r="GF1000" s="19">
        <f t="shared" si="3643"/>
        <v>1</v>
      </c>
      <c r="GG1000" s="19">
        <f t="shared" si="3643"/>
        <v>1</v>
      </c>
      <c r="GH1000" s="19">
        <f t="shared" si="3643"/>
        <v>1</v>
      </c>
      <c r="GI1000" s="8"/>
      <c r="GJ1000" s="8"/>
      <c r="GK1000" s="8"/>
      <c r="GL1000" s="8"/>
      <c r="GM1000" s="8"/>
      <c r="GN1000" s="8"/>
      <c r="GO1000" s="8"/>
      <c r="GP1000" s="8"/>
      <c r="GQ1000" s="8"/>
      <c r="GR1000" s="8"/>
      <c r="GS1000" s="8"/>
    </row>
    <row r="1001" spans="1:201" x14ac:dyDescent="0.25">
      <c r="A1001" s="115">
        <f>$A$47</f>
        <v>20151</v>
      </c>
      <c r="B1001" s="19">
        <f t="shared" si="3603"/>
        <v>4.2354497354497358</v>
      </c>
      <c r="C1001" s="19">
        <f t="shared" si="3603"/>
        <v>1.947532792004997</v>
      </c>
      <c r="D1001" s="19">
        <f t="shared" si="3603"/>
        <v>1.3813341885824246</v>
      </c>
      <c r="E1001" s="19">
        <f t="shared" si="3603"/>
        <v>1.1845832365915951</v>
      </c>
      <c r="F1001" s="19">
        <f t="shared" si="3603"/>
        <v>1.1015288122304978</v>
      </c>
      <c r="G1001" s="19">
        <f t="shared" si="3603"/>
        <v>1.0649466192170818</v>
      </c>
      <c r="H1001" s="19">
        <f t="shared" si="3603"/>
        <v>1.0479532163742691</v>
      </c>
      <c r="I1001" s="19">
        <f t="shared" si="3603"/>
        <v>1.075733418367347</v>
      </c>
      <c r="J1001" s="19">
        <f t="shared" si="3603"/>
        <v>1.0182303245887061</v>
      </c>
      <c r="K1001" s="19">
        <f t="shared" si="3603"/>
        <v>1.0114992721979621</v>
      </c>
      <c r="L1001" s="19">
        <f t="shared" si="3603"/>
        <v>1.0119441646280041</v>
      </c>
      <c r="M1001" s="19">
        <f t="shared" si="3603"/>
        <v>1.0106655290102389</v>
      </c>
      <c r="N1001" s="19">
        <f t="shared" si="3603"/>
        <v>1.0074574363303785</v>
      </c>
      <c r="O1001" s="19">
        <f t="shared" si="3603"/>
        <v>1.0079608938547486</v>
      </c>
      <c r="P1001" s="19">
        <f t="shared" si="3603"/>
        <v>1.0040182901482611</v>
      </c>
      <c r="Q1001" s="19">
        <f t="shared" si="3603"/>
        <v>1.0031741650565829</v>
      </c>
      <c r="R1001" s="19">
        <f t="shared" si="3598"/>
        <v>1.0031641216123264</v>
      </c>
      <c r="S1001" s="19">
        <f t="shared" si="3598"/>
        <v>1.0015085024684587</v>
      </c>
      <c r="T1001" s="19">
        <f t="shared" si="3598"/>
        <v>1.0015062303163085</v>
      </c>
      <c r="U1001" s="19">
        <f t="shared" si="3598"/>
        <v>1.0008203445447088</v>
      </c>
      <c r="V1001" s="19">
        <f t="shared" si="3598"/>
        <v>1.0002732240437158</v>
      </c>
      <c r="W1001" s="19">
        <f t="shared" si="3598"/>
        <v>1.0004097241190932</v>
      </c>
      <c r="X1001" s="19">
        <f t="shared" si="3598"/>
        <v>1</v>
      </c>
      <c r="Y1001" s="19">
        <f t="shared" si="3598"/>
        <v>1</v>
      </c>
      <c r="Z1001" s="19">
        <f t="shared" si="3598"/>
        <v>1.0002730375426621</v>
      </c>
      <c r="AA1001" s="19">
        <f t="shared" si="3598"/>
        <v>1.0001364815067559</v>
      </c>
      <c r="AB1001" s="19">
        <f t="shared" si="3598"/>
        <v>1.0004093886462881</v>
      </c>
      <c r="AC1001" s="19">
        <f t="shared" si="3598"/>
        <v>1.0001364070386032</v>
      </c>
      <c r="AD1001" s="8"/>
      <c r="AE1001" s="8"/>
      <c r="AF1001" s="8"/>
      <c r="AG1001" s="8"/>
      <c r="AH1001" s="8"/>
      <c r="AI1001" s="8"/>
      <c r="AJ1001" s="8"/>
      <c r="AK1001" s="8"/>
      <c r="AL1001" s="8"/>
      <c r="AM1001" s="8"/>
      <c r="AN1001" s="8"/>
      <c r="AO1001" s="8"/>
      <c r="AP1001" s="19">
        <f t="shared" ref="AP1001:BQ1001" si="3644">IFERROR(AQ953/AP953,"")</f>
        <v>1.6371192592982271</v>
      </c>
      <c r="AQ1001" s="19">
        <f t="shared" si="3644"/>
        <v>1.0564910025706942</v>
      </c>
      <c r="AR1001" s="19">
        <f t="shared" si="3644"/>
        <v>1.0203175375631122</v>
      </c>
      <c r="AS1001" s="19">
        <f t="shared" si="3644"/>
        <v>1.009121802897514</v>
      </c>
      <c r="AT1001" s="19">
        <f t="shared" si="3644"/>
        <v>1.0037811650714876</v>
      </c>
      <c r="AU1001" s="19">
        <f t="shared" si="3644"/>
        <v>1.002001177163037</v>
      </c>
      <c r="AV1001" s="19">
        <f t="shared" si="3644"/>
        <v>1.0020559210526316</v>
      </c>
      <c r="AW1001" s="19">
        <f t="shared" si="3644"/>
        <v>1.0012310217480509</v>
      </c>
      <c r="AX1001" s="19">
        <f t="shared" si="3644"/>
        <v>1.0006440281030444</v>
      </c>
      <c r="AY1001" s="19">
        <f t="shared" si="3644"/>
        <v>1.000409572289509</v>
      </c>
      <c r="AZ1001" s="19">
        <f t="shared" si="3644"/>
        <v>1.0006725932857645</v>
      </c>
      <c r="BA1001" s="19">
        <f t="shared" si="3644"/>
        <v>1.0003214588386569</v>
      </c>
      <c r="BB1001" s="19">
        <f t="shared" si="3644"/>
        <v>1.0000584282792873</v>
      </c>
      <c r="BC1001" s="19">
        <f t="shared" si="3644"/>
        <v>1.0000876372984342</v>
      </c>
      <c r="BD1001" s="19">
        <f t="shared" si="3644"/>
        <v>1.0000876296188113</v>
      </c>
      <c r="BE1001" s="19">
        <f t="shared" si="3644"/>
        <v>1.0000584146270226</v>
      </c>
      <c r="BF1001" s="19">
        <f t="shared" si="3644"/>
        <v>1.0000584112149533</v>
      </c>
      <c r="BG1001" s="19">
        <f t="shared" si="3644"/>
        <v>1</v>
      </c>
      <c r="BH1001" s="19">
        <f t="shared" si="3644"/>
        <v>1</v>
      </c>
      <c r="BI1001" s="19">
        <f t="shared" si="3644"/>
        <v>1</v>
      </c>
      <c r="BJ1001" s="19">
        <f t="shared" si="3644"/>
        <v>1</v>
      </c>
      <c r="BK1001" s="19">
        <f t="shared" si="3644"/>
        <v>1</v>
      </c>
      <c r="BL1001" s="19">
        <f t="shared" si="3644"/>
        <v>1</v>
      </c>
      <c r="BM1001" s="19">
        <f t="shared" si="3644"/>
        <v>1</v>
      </c>
      <c r="BN1001" s="19">
        <f t="shared" si="3644"/>
        <v>1</v>
      </c>
      <c r="BO1001" s="19">
        <f t="shared" si="3644"/>
        <v>1</v>
      </c>
      <c r="BP1001" s="19">
        <f t="shared" si="3644"/>
        <v>1.0000292039016412</v>
      </c>
      <c r="BQ1001" s="19">
        <f t="shared" si="3644"/>
        <v>1</v>
      </c>
      <c r="BR1001" s="8"/>
      <c r="BS1001" s="8"/>
      <c r="BT1001" s="8"/>
      <c r="BU1001" s="8"/>
      <c r="BV1001" s="8"/>
      <c r="BW1001" s="8"/>
      <c r="BX1001" s="8"/>
      <c r="BY1001" s="8"/>
      <c r="BZ1001" s="8"/>
      <c r="CA1001" s="8"/>
      <c r="CB1001" s="8"/>
      <c r="CC1001" s="8"/>
      <c r="CD1001" s="19">
        <f t="shared" ref="CD1001:DE1001" si="3645">IFERROR(CE953/CD953,"")</f>
        <v>2.4980842911877397</v>
      </c>
      <c r="CE1001" s="19">
        <f t="shared" si="3645"/>
        <v>1.2515337423312884</v>
      </c>
      <c r="CF1001" s="19">
        <f t="shared" si="3645"/>
        <v>1.0876225490196079</v>
      </c>
      <c r="CG1001" s="19">
        <f t="shared" si="3645"/>
        <v>1.0422535211267605</v>
      </c>
      <c r="CH1001" s="19">
        <f t="shared" si="3645"/>
        <v>1.0237837837837838</v>
      </c>
      <c r="CI1001" s="19">
        <f t="shared" si="3645"/>
        <v>1.0126715945089757</v>
      </c>
      <c r="CJ1001" s="19">
        <f t="shared" si="3645"/>
        <v>1.0101668404588113</v>
      </c>
      <c r="CK1001" s="19">
        <f t="shared" si="3645"/>
        <v>1.008516129032258</v>
      </c>
      <c r="CL1001" s="19">
        <f t="shared" si="3645"/>
        <v>1.004861821903787</v>
      </c>
      <c r="CM1001" s="19">
        <f t="shared" si="3645"/>
        <v>1.0025464731347085</v>
      </c>
      <c r="CN1001" s="19">
        <f t="shared" si="3645"/>
        <v>1.0005080010160021</v>
      </c>
      <c r="CO1001" s="19">
        <f t="shared" si="3645"/>
        <v>1.0007616146230007</v>
      </c>
      <c r="CP1001" s="19">
        <f t="shared" si="3645"/>
        <v>1.0012683916793506</v>
      </c>
      <c r="CQ1001" s="19">
        <f t="shared" si="3645"/>
        <v>1.0002533569799847</v>
      </c>
      <c r="CR1001" s="19">
        <f t="shared" si="3645"/>
        <v>1.0005065856129687</v>
      </c>
      <c r="CS1001" s="19">
        <f t="shared" si="3645"/>
        <v>1.000506329113924</v>
      </c>
      <c r="CT1001" s="19">
        <f t="shared" si="3645"/>
        <v>1.0010121457489878</v>
      </c>
      <c r="CU1001" s="19">
        <f t="shared" si="3645"/>
        <v>1</v>
      </c>
      <c r="CV1001" s="19">
        <f t="shared" si="3645"/>
        <v>1.000252780586451</v>
      </c>
      <c r="CW1001" s="19">
        <f t="shared" si="3645"/>
        <v>1</v>
      </c>
      <c r="CX1001" s="19">
        <f t="shared" si="3645"/>
        <v>1</v>
      </c>
      <c r="CY1001" s="19">
        <f t="shared" si="3645"/>
        <v>1</v>
      </c>
      <c r="CZ1001" s="19">
        <f t="shared" si="3645"/>
        <v>1.0002527167045743</v>
      </c>
      <c r="DA1001" s="19">
        <f t="shared" si="3645"/>
        <v>1</v>
      </c>
      <c r="DB1001" s="19">
        <f t="shared" si="3645"/>
        <v>1</v>
      </c>
      <c r="DC1001" s="19">
        <f t="shared" si="3645"/>
        <v>1</v>
      </c>
      <c r="DD1001" s="19">
        <f t="shared" si="3645"/>
        <v>1</v>
      </c>
      <c r="DE1001" s="19">
        <f t="shared" si="3645"/>
        <v>1.0002526528549773</v>
      </c>
      <c r="DF1001" s="8"/>
      <c r="DG1001" s="8"/>
      <c r="DH1001" s="8"/>
      <c r="DI1001" s="8"/>
      <c r="DJ1001" s="8"/>
      <c r="DK1001" s="8"/>
      <c r="DL1001" s="8"/>
      <c r="DM1001" s="8"/>
      <c r="DN1001" s="8"/>
      <c r="DO1001" s="8"/>
      <c r="DP1001" s="8"/>
      <c r="DQ1001" s="8"/>
      <c r="DR1001" s="19">
        <f t="shared" ref="DR1001:ES1001" si="3646">IFERROR(DS953/DR953,"")</f>
        <v>2.5016103059581321</v>
      </c>
      <c r="DS1001" s="19">
        <f t="shared" si="3646"/>
        <v>1.2294818152558737</v>
      </c>
      <c r="DT1001" s="19">
        <f t="shared" si="3646"/>
        <v>1.0929319371727748</v>
      </c>
      <c r="DU1001" s="19">
        <f t="shared" si="3646"/>
        <v>1.0740119760479041</v>
      </c>
      <c r="DV1001" s="19">
        <f t="shared" si="3646"/>
        <v>1.0517395182872435</v>
      </c>
      <c r="DW1001" s="19">
        <f t="shared" si="3646"/>
        <v>1.0349872773536897</v>
      </c>
      <c r="DX1001" s="19">
        <f t="shared" si="3646"/>
        <v>1.0229461175988528</v>
      </c>
      <c r="DY1001" s="19">
        <f t="shared" si="3646"/>
        <v>1.0232325255357499</v>
      </c>
      <c r="DZ1001" s="19">
        <f t="shared" si="3646"/>
        <v>1.0107653161088275</v>
      </c>
      <c r="EA1001" s="19">
        <f t="shared" si="3646"/>
        <v>1.0071649883811</v>
      </c>
      <c r="EB1001" s="19">
        <f t="shared" si="3646"/>
        <v>1.0059603922322631</v>
      </c>
      <c r="EC1001" s="19">
        <f t="shared" si="3646"/>
        <v>1.0053516819571866</v>
      </c>
      <c r="ED1001" s="19">
        <f t="shared" si="3646"/>
        <v>1.0032319391634981</v>
      </c>
      <c r="EE1001" s="19">
        <f t="shared" si="3646"/>
        <v>1.0013265112753458</v>
      </c>
      <c r="EF1001" s="19">
        <f t="shared" si="3646"/>
        <v>1.0024602573807722</v>
      </c>
      <c r="EG1001" s="19">
        <f t="shared" si="3646"/>
        <v>1.0011327166320558</v>
      </c>
      <c r="EH1001" s="19">
        <f t="shared" si="3646"/>
        <v>1.0005657175183857</v>
      </c>
      <c r="EI1001" s="19">
        <f t="shared" si="3646"/>
        <v>1.0015077271013946</v>
      </c>
      <c r="EJ1001" s="19">
        <f t="shared" si="3646"/>
        <v>1.000940910801656</v>
      </c>
      <c r="EK1001" s="19">
        <f t="shared" si="3646"/>
        <v>1.0003760105282948</v>
      </c>
      <c r="EL1001" s="19">
        <f t="shared" si="3646"/>
        <v>1.0001879345987597</v>
      </c>
      <c r="EM1001" s="19">
        <f t="shared" si="3646"/>
        <v>1.0011273957158964</v>
      </c>
      <c r="EN1001" s="19">
        <f t="shared" si="3646"/>
        <v>1.0007507507507507</v>
      </c>
      <c r="EO1001" s="19">
        <f t="shared" si="3646"/>
        <v>1.0003750937734435</v>
      </c>
      <c r="EP1001" s="19">
        <f t="shared" si="3646"/>
        <v>1.0003749531308586</v>
      </c>
      <c r="EQ1001" s="19">
        <f t="shared" si="3646"/>
        <v>1.0005622188905547</v>
      </c>
      <c r="ER1001" s="19">
        <f t="shared" si="3646"/>
        <v>1.0003746019853905</v>
      </c>
      <c r="ES1001" s="19">
        <f t="shared" si="3646"/>
        <v>1</v>
      </c>
      <c r="ET1001" s="8"/>
      <c r="EU1001" s="8"/>
      <c r="EV1001" s="8"/>
      <c r="EW1001" s="8"/>
      <c r="EX1001" s="8"/>
      <c r="EY1001" s="8"/>
      <c r="EZ1001" s="8"/>
      <c r="FA1001" s="8"/>
      <c r="FB1001" s="8"/>
      <c r="FC1001" s="8"/>
      <c r="FD1001" s="8"/>
      <c r="FE1001" s="8"/>
      <c r="FF1001" s="19">
        <f t="shared" ref="FF1001:GG1001" si="3647">IFERROR(FG953/FF953,"")</f>
        <v>1.3900679991757676</v>
      </c>
      <c r="FG1001" s="19">
        <f t="shared" si="3647"/>
        <v>1.0308330862733472</v>
      </c>
      <c r="FH1001" s="19">
        <f t="shared" si="3647"/>
        <v>1.0110248298341482</v>
      </c>
      <c r="FI1001" s="19">
        <f t="shared" si="3647"/>
        <v>1.0068746444149441</v>
      </c>
      <c r="FJ1001" s="19">
        <f t="shared" si="3647"/>
        <v>1.004237886707162</v>
      </c>
      <c r="FK1001" s="19">
        <f t="shared" si="3647"/>
        <v>1.0017348900454823</v>
      </c>
      <c r="FL1001" s="19">
        <f t="shared" si="3647"/>
        <v>1.0008893465643138</v>
      </c>
      <c r="FM1001" s="19">
        <f t="shared" si="3647"/>
        <v>1.0010288546976571</v>
      </c>
      <c r="FN1001" s="19">
        <f t="shared" si="3647"/>
        <v>1.0007007708479327</v>
      </c>
      <c r="FO1001" s="19">
        <f t="shared" si="3647"/>
        <v>1.0004668534080299</v>
      </c>
      <c r="FP1001" s="19">
        <f t="shared" si="3647"/>
        <v>1.0001399906672888</v>
      </c>
      <c r="FQ1001" s="19">
        <f t="shared" si="3647"/>
        <v>1.0003265991695049</v>
      </c>
      <c r="FR1001" s="19">
        <f t="shared" si="3647"/>
        <v>1.0001399253731342</v>
      </c>
      <c r="FS1001" s="19">
        <f t="shared" si="3647"/>
        <v>1.0001865410623514</v>
      </c>
      <c r="FT1001" s="19">
        <f t="shared" si="3647"/>
        <v>1.0000932531356368</v>
      </c>
      <c r="FU1001" s="19">
        <f t="shared" si="3647"/>
        <v>1.0000932444403003</v>
      </c>
      <c r="FV1001" s="19">
        <f t="shared" si="3647"/>
        <v>1.0000932357465853</v>
      </c>
      <c r="FW1001" s="19">
        <f t="shared" si="3647"/>
        <v>1</v>
      </c>
      <c r="FX1001" s="19">
        <f t="shared" si="3647"/>
        <v>1.0000466135272457</v>
      </c>
      <c r="FY1001" s="19">
        <f t="shared" si="3647"/>
        <v>1.0000466113545259</v>
      </c>
      <c r="FZ1001" s="19">
        <f t="shared" si="3647"/>
        <v>1.0000466091820088</v>
      </c>
      <c r="GA1001" s="19">
        <f t="shared" si="3647"/>
        <v>1</v>
      </c>
      <c r="GB1001" s="19">
        <f t="shared" si="3647"/>
        <v>1.0000466070096943</v>
      </c>
      <c r="GC1001" s="19">
        <f t="shared" si="3647"/>
        <v>1.0000466048375822</v>
      </c>
      <c r="GD1001" s="19">
        <f t="shared" si="3647"/>
        <v>1</v>
      </c>
      <c r="GE1001" s="19">
        <f t="shared" si="3647"/>
        <v>1</v>
      </c>
      <c r="GF1001" s="19">
        <f t="shared" si="3647"/>
        <v>1</v>
      </c>
      <c r="GG1001" s="19">
        <f t="shared" si="3647"/>
        <v>1</v>
      </c>
      <c r="GH1001" s="8"/>
      <c r="GI1001" s="8"/>
      <c r="GJ1001" s="8"/>
      <c r="GK1001" s="8"/>
      <c r="GL1001" s="8"/>
      <c r="GM1001" s="8"/>
      <c r="GN1001" s="8"/>
      <c r="GO1001" s="8"/>
      <c r="GP1001" s="8"/>
      <c r="GQ1001" s="8"/>
      <c r="GR1001" s="8"/>
      <c r="GS1001" s="8"/>
    </row>
    <row r="1002" spans="1:201" x14ac:dyDescent="0.25">
      <c r="A1002" s="115">
        <f>$A$48</f>
        <v>20152</v>
      </c>
      <c r="B1002" s="19">
        <f t="shared" si="3603"/>
        <v>3.4468468468468467</v>
      </c>
      <c r="C1002" s="19">
        <f t="shared" si="3603"/>
        <v>1.7182435964453737</v>
      </c>
      <c r="D1002" s="19">
        <f t="shared" si="3603"/>
        <v>1.348950410708853</v>
      </c>
      <c r="E1002" s="19">
        <f t="shared" si="3603"/>
        <v>1.1759133964817321</v>
      </c>
      <c r="F1002" s="19">
        <f t="shared" si="3603"/>
        <v>1.0926352128883774</v>
      </c>
      <c r="G1002" s="19">
        <f t="shared" si="3603"/>
        <v>1.05511672810251</v>
      </c>
      <c r="H1002" s="19">
        <f t="shared" si="3603"/>
        <v>1.0529030111462319</v>
      </c>
      <c r="I1002" s="19">
        <f t="shared" si="3603"/>
        <v>1.0693632485384736</v>
      </c>
      <c r="J1002" s="19">
        <f t="shared" si="3603"/>
        <v>1.0171394799054374</v>
      </c>
      <c r="K1002" s="19">
        <f t="shared" si="3603"/>
        <v>1.0107495642068565</v>
      </c>
      <c r="L1002" s="19">
        <f t="shared" si="3603"/>
        <v>1.010204081632653</v>
      </c>
      <c r="M1002" s="19">
        <f t="shared" si="3603"/>
        <v>1.0099587423531085</v>
      </c>
      <c r="N1002" s="19">
        <f t="shared" si="3603"/>
        <v>1.0083110297224962</v>
      </c>
      <c r="O1002" s="19">
        <f t="shared" si="3603"/>
        <v>1.0078234143615534</v>
      </c>
      <c r="P1002" s="19">
        <f t="shared" si="3603"/>
        <v>1.0069309675630718</v>
      </c>
      <c r="Q1002" s="19">
        <f t="shared" si="3603"/>
        <v>1.0052312775330396</v>
      </c>
      <c r="R1002" s="19">
        <f t="shared" si="3598"/>
        <v>1.0024650780608053</v>
      </c>
      <c r="S1002" s="19">
        <f t="shared" si="3598"/>
        <v>1.0017759562841531</v>
      </c>
      <c r="T1002" s="19">
        <f t="shared" si="3598"/>
        <v>1.001363698349925</v>
      </c>
      <c r="U1002" s="19">
        <f t="shared" si="3598"/>
        <v>1.0002723682418631</v>
      </c>
      <c r="V1002" s="19">
        <f t="shared" si="3598"/>
        <v>1.0002722940776039</v>
      </c>
      <c r="W1002" s="19">
        <f t="shared" si="3598"/>
        <v>1.0001361099768613</v>
      </c>
      <c r="X1002" s="19">
        <f t="shared" si="3598"/>
        <v>1</v>
      </c>
      <c r="Y1002" s="19">
        <f t="shared" si="3598"/>
        <v>1.0001360914534567</v>
      </c>
      <c r="Z1002" s="19">
        <f t="shared" si="3598"/>
        <v>1.0001360729350932</v>
      </c>
      <c r="AA1002" s="19">
        <f t="shared" si="3598"/>
        <v>1.0006802721088435</v>
      </c>
      <c r="AB1002" s="19">
        <f t="shared" si="3598"/>
        <v>1.0002719238613189</v>
      </c>
      <c r="AC1002" s="8"/>
      <c r="AD1002" s="8"/>
      <c r="AE1002" s="8"/>
      <c r="AF1002" s="8"/>
      <c r="AG1002" s="8"/>
      <c r="AH1002" s="8"/>
      <c r="AI1002" s="8"/>
      <c r="AJ1002" s="8"/>
      <c r="AK1002" s="8"/>
      <c r="AL1002" s="8"/>
      <c r="AM1002" s="8"/>
      <c r="AN1002" s="8"/>
      <c r="AO1002" s="8"/>
      <c r="AP1002" s="19">
        <f t="shared" ref="AP1002:BP1002" si="3648">IFERROR(AQ954/AP954,"")</f>
        <v>1.5637339467126701</v>
      </c>
      <c r="AQ1002" s="19">
        <f t="shared" si="3648"/>
        <v>1.0527089973032606</v>
      </c>
      <c r="AR1002" s="19">
        <f t="shared" si="3648"/>
        <v>1.0212214718211459</v>
      </c>
      <c r="AS1002" s="19">
        <f t="shared" si="3648"/>
        <v>1.0078104957099285</v>
      </c>
      <c r="AT1002" s="19">
        <f t="shared" si="3648"/>
        <v>1.0037052750671758</v>
      </c>
      <c r="AU1002" s="19">
        <f t="shared" si="3648"/>
        <v>1.0023671306994308</v>
      </c>
      <c r="AV1002" s="19">
        <f t="shared" si="3648"/>
        <v>1.0015743604160809</v>
      </c>
      <c r="AW1002" s="19">
        <f t="shared" si="3648"/>
        <v>1.0012350530511425</v>
      </c>
      <c r="AX1002" s="19">
        <f t="shared" si="3648"/>
        <v>1.0006728343145501</v>
      </c>
      <c r="AY1002" s="19">
        <f t="shared" si="3648"/>
        <v>1.0005883341738107</v>
      </c>
      <c r="AZ1002" s="19">
        <f t="shared" si="3648"/>
        <v>1.0003359932801343</v>
      </c>
      <c r="BA1002" s="19">
        <f t="shared" si="3648"/>
        <v>1.0004758306043049</v>
      </c>
      <c r="BB1002" s="19">
        <f t="shared" si="3648"/>
        <v>1.0001119068934647</v>
      </c>
      <c r="BC1002" s="19">
        <f t="shared" si="3648"/>
        <v>1.0000559471858566</v>
      </c>
      <c r="BD1002" s="19">
        <f t="shared" si="3648"/>
        <v>1.0000279720279721</v>
      </c>
      <c r="BE1002" s="19">
        <f t="shared" si="3648"/>
        <v>1.0000559424911191</v>
      </c>
      <c r="BF1002" s="19">
        <f t="shared" si="3648"/>
        <v>1.000027969680866</v>
      </c>
      <c r="BG1002" s="19">
        <f t="shared" si="3648"/>
        <v>1.0000559377971696</v>
      </c>
      <c r="BH1002" s="19">
        <f t="shared" si="3648"/>
        <v>1</v>
      </c>
      <c r="BI1002" s="19">
        <f t="shared" si="3648"/>
        <v>1</v>
      </c>
      <c r="BJ1002" s="19">
        <f t="shared" si="3648"/>
        <v>1</v>
      </c>
      <c r="BK1002" s="19">
        <f t="shared" si="3648"/>
        <v>1</v>
      </c>
      <c r="BL1002" s="19">
        <f t="shared" si="3648"/>
        <v>1</v>
      </c>
      <c r="BM1002" s="19">
        <f t="shared" si="3648"/>
        <v>1</v>
      </c>
      <c r="BN1002" s="19">
        <f t="shared" si="3648"/>
        <v>1</v>
      </c>
      <c r="BO1002" s="19">
        <f t="shared" si="3648"/>
        <v>1</v>
      </c>
      <c r="BP1002" s="19">
        <f t="shared" si="3648"/>
        <v>1</v>
      </c>
      <c r="BQ1002" s="8"/>
      <c r="BR1002" s="8"/>
      <c r="BS1002" s="8"/>
      <c r="BT1002" s="8"/>
      <c r="BU1002" s="8"/>
      <c r="BV1002" s="8"/>
      <c r="BW1002" s="8"/>
      <c r="BX1002" s="8"/>
      <c r="BY1002" s="8"/>
      <c r="BZ1002" s="8"/>
      <c r="CA1002" s="8"/>
      <c r="CB1002" s="8"/>
      <c r="CC1002" s="8"/>
      <c r="CD1002" s="19">
        <f t="shared" ref="CD1002:DD1002" si="3649">IFERROR(CE954/CD954,"")</f>
        <v>2.2829716193656093</v>
      </c>
      <c r="CE1002" s="19">
        <f t="shared" si="3649"/>
        <v>1.2281535648994515</v>
      </c>
      <c r="CF1002" s="19">
        <f t="shared" si="3649"/>
        <v>1.0863352188151236</v>
      </c>
      <c r="CG1002" s="19">
        <f t="shared" si="3649"/>
        <v>1.0419292956974513</v>
      </c>
      <c r="CH1002" s="19">
        <f t="shared" si="3649"/>
        <v>1.0202524986849026</v>
      </c>
      <c r="CI1002" s="19">
        <f t="shared" si="3649"/>
        <v>1.0103119360659965</v>
      </c>
      <c r="CJ1002" s="19">
        <f t="shared" si="3649"/>
        <v>1.0086756825720846</v>
      </c>
      <c r="CK1002" s="19">
        <f t="shared" si="3649"/>
        <v>1.0096129521882116</v>
      </c>
      <c r="CL1002" s="19">
        <f t="shared" si="3649"/>
        <v>1.0030067652217489</v>
      </c>
      <c r="CM1002" s="19">
        <f t="shared" si="3649"/>
        <v>1.0024981264051962</v>
      </c>
      <c r="CN1002" s="19">
        <f t="shared" si="3649"/>
        <v>1.000996760528283</v>
      </c>
      <c r="CO1002" s="19">
        <f t="shared" si="3649"/>
        <v>1.0022404779686334</v>
      </c>
      <c r="CP1002" s="19">
        <f t="shared" si="3649"/>
        <v>1.0007451564828613</v>
      </c>
      <c r="CQ1002" s="19">
        <f t="shared" si="3649"/>
        <v>1.0012410027302061</v>
      </c>
      <c r="CR1002" s="19">
        <f t="shared" si="3649"/>
        <v>1.0007436787307884</v>
      </c>
      <c r="CS1002" s="19">
        <f t="shared" si="3649"/>
        <v>1.0002477086945751</v>
      </c>
      <c r="CT1002" s="19">
        <f t="shared" si="3649"/>
        <v>1</v>
      </c>
      <c r="CU1002" s="19">
        <f t="shared" si="3649"/>
        <v>1.0004952947003467</v>
      </c>
      <c r="CV1002" s="19">
        <f t="shared" si="3649"/>
        <v>1</v>
      </c>
      <c r="CW1002" s="19">
        <f t="shared" si="3649"/>
        <v>1</v>
      </c>
      <c r="CX1002" s="19">
        <f t="shared" si="3649"/>
        <v>1.0002475247524751</v>
      </c>
      <c r="CY1002" s="19">
        <f t="shared" si="3649"/>
        <v>1</v>
      </c>
      <c r="CZ1002" s="19">
        <f t="shared" si="3649"/>
        <v>1</v>
      </c>
      <c r="DA1002" s="19">
        <f t="shared" si="3649"/>
        <v>1</v>
      </c>
      <c r="DB1002" s="19">
        <f t="shared" si="3649"/>
        <v>1.0002474634991338</v>
      </c>
      <c r="DC1002" s="19">
        <f t="shared" si="3649"/>
        <v>1</v>
      </c>
      <c r="DD1002" s="19">
        <f t="shared" si="3649"/>
        <v>1</v>
      </c>
      <c r="DE1002" s="8"/>
      <c r="DF1002" s="8"/>
      <c r="DG1002" s="8"/>
      <c r="DH1002" s="8"/>
      <c r="DI1002" s="8"/>
      <c r="DJ1002" s="8"/>
      <c r="DK1002" s="8"/>
      <c r="DL1002" s="8"/>
      <c r="DM1002" s="8"/>
      <c r="DN1002" s="8"/>
      <c r="DO1002" s="8"/>
      <c r="DP1002" s="8"/>
      <c r="DQ1002" s="8"/>
      <c r="DR1002" s="19">
        <f t="shared" ref="DR1002:ER1002" si="3650">IFERROR(DS954/DR954,"")</f>
        <v>2.2271818787475017</v>
      </c>
      <c r="DS1002" s="19">
        <f t="shared" si="3650"/>
        <v>1.2123840861501645</v>
      </c>
      <c r="DT1002" s="19">
        <f t="shared" si="3650"/>
        <v>1.1095484826054773</v>
      </c>
      <c r="DU1002" s="19">
        <f t="shared" si="3650"/>
        <v>1.0742717367133645</v>
      </c>
      <c r="DV1002" s="19">
        <f t="shared" si="3650"/>
        <v>1.0538190850755538</v>
      </c>
      <c r="DW1002" s="19">
        <f t="shared" si="3650"/>
        <v>1.0278923590650166</v>
      </c>
      <c r="DX1002" s="19">
        <f t="shared" si="3650"/>
        <v>1.0252245365946875</v>
      </c>
      <c r="DY1002" s="19">
        <f t="shared" si="3650"/>
        <v>1.020130475302889</v>
      </c>
      <c r="DZ1002" s="19">
        <f t="shared" si="3650"/>
        <v>1.0076740361775991</v>
      </c>
      <c r="EA1002" s="19">
        <f t="shared" si="3650"/>
        <v>1.0056210335448776</v>
      </c>
      <c r="EB1002" s="19">
        <f t="shared" si="3650"/>
        <v>1.0052289938694554</v>
      </c>
      <c r="EC1002" s="19">
        <f t="shared" si="3650"/>
        <v>1.0032286995515696</v>
      </c>
      <c r="ED1002" s="19">
        <f t="shared" si="3650"/>
        <v>1.0023243339889147</v>
      </c>
      <c r="EE1002" s="19">
        <f t="shared" si="3650"/>
        <v>1.0033892258294683</v>
      </c>
      <c r="EF1002" s="19">
        <f t="shared" si="3650"/>
        <v>1.0017777777777779</v>
      </c>
      <c r="EG1002" s="19">
        <f t="shared" si="3650"/>
        <v>1.0023070097604259</v>
      </c>
      <c r="EH1002" s="19">
        <f t="shared" si="3650"/>
        <v>1.0015934844192635</v>
      </c>
      <c r="EI1002" s="19">
        <f t="shared" si="3650"/>
        <v>1.000530316422132</v>
      </c>
      <c r="EJ1002" s="19">
        <f t="shared" si="3650"/>
        <v>1.000530035335689</v>
      </c>
      <c r="EK1002" s="19">
        <f t="shared" si="3650"/>
        <v>1.0008829242450998</v>
      </c>
      <c r="EL1002" s="19">
        <f t="shared" si="3650"/>
        <v>1</v>
      </c>
      <c r="EM1002" s="19">
        <f t="shared" si="3650"/>
        <v>1</v>
      </c>
      <c r="EN1002" s="19">
        <f t="shared" si="3650"/>
        <v>1.0001764290755117</v>
      </c>
      <c r="EO1002" s="19">
        <f t="shared" si="3650"/>
        <v>1.0001763979537837</v>
      </c>
      <c r="EP1002" s="19">
        <f t="shared" si="3650"/>
        <v>1.0005291005291006</v>
      </c>
      <c r="EQ1002" s="19">
        <f t="shared" si="3650"/>
        <v>1</v>
      </c>
      <c r="ER1002" s="19">
        <f t="shared" si="3650"/>
        <v>1</v>
      </c>
      <c r="ES1002" s="8"/>
      <c r="ET1002" s="8"/>
      <c r="EU1002" s="8"/>
      <c r="EV1002" s="8"/>
      <c r="EW1002" s="8"/>
      <c r="EX1002" s="8"/>
      <c r="EY1002" s="8"/>
      <c r="EZ1002" s="8"/>
      <c r="FA1002" s="8"/>
      <c r="FB1002" s="8"/>
      <c r="FC1002" s="8"/>
      <c r="FD1002" s="8"/>
      <c r="FE1002" s="8"/>
      <c r="FF1002" s="19">
        <f t="shared" ref="FF1002:GF1002" si="3651">IFERROR(FG954/FF954,"")</f>
        <v>1.404579669808337</v>
      </c>
      <c r="FG1002" s="19">
        <f t="shared" si="3651"/>
        <v>1.0263003827966675</v>
      </c>
      <c r="FH1002" s="19">
        <f t="shared" si="3651"/>
        <v>1.0097415419720039</v>
      </c>
      <c r="FI1002" s="19">
        <f t="shared" si="3651"/>
        <v>1.0051279822693495</v>
      </c>
      <c r="FJ1002" s="19">
        <f t="shared" si="3651"/>
        <v>1.0026806174067189</v>
      </c>
      <c r="FK1002" s="19">
        <f t="shared" si="3651"/>
        <v>1.0012936052779096</v>
      </c>
      <c r="FL1002" s="19">
        <f t="shared" si="3651"/>
        <v>1.000947418285173</v>
      </c>
      <c r="FM1002" s="19">
        <f t="shared" si="3651"/>
        <v>1.0010325689454889</v>
      </c>
      <c r="FN1002" s="19">
        <f t="shared" si="3651"/>
        <v>1.0008166072119311</v>
      </c>
      <c r="FO1002" s="19">
        <f t="shared" si="3651"/>
        <v>1.0006441638752899</v>
      </c>
      <c r="FP1002" s="19">
        <f t="shared" si="3651"/>
        <v>1.0001716664520837</v>
      </c>
      <c r="FQ1002" s="19">
        <f t="shared" si="3651"/>
        <v>1.0003861832224845</v>
      </c>
      <c r="FR1002" s="19">
        <f t="shared" si="3651"/>
        <v>1.000943639015184</v>
      </c>
      <c r="FS1002" s="19">
        <f t="shared" si="3651"/>
        <v>1.0000428522454576</v>
      </c>
      <c r="FT1002" s="19">
        <f t="shared" si="3651"/>
        <v>1.0000857008184427</v>
      </c>
      <c r="FU1002" s="19">
        <f t="shared" si="3651"/>
        <v>1.000085693474442</v>
      </c>
      <c r="FV1002" s="19">
        <f t="shared" si="3651"/>
        <v>1.0000856861316996</v>
      </c>
      <c r="FW1002" s="19">
        <f t="shared" si="3651"/>
        <v>1</v>
      </c>
      <c r="FX1002" s="19">
        <f t="shared" si="3651"/>
        <v>1.0000856787902155</v>
      </c>
      <c r="FY1002" s="19">
        <f t="shared" si="3651"/>
        <v>1.0001285071749839</v>
      </c>
      <c r="FZ1002" s="19">
        <f t="shared" si="3651"/>
        <v>1.000042830221004</v>
      </c>
      <c r="GA1002" s="19">
        <f t="shared" si="3651"/>
        <v>1</v>
      </c>
      <c r="GB1002" s="19">
        <f t="shared" si="3651"/>
        <v>1</v>
      </c>
      <c r="GC1002" s="19">
        <f t="shared" si="3651"/>
        <v>1.0000856567733094</v>
      </c>
      <c r="GD1002" s="19">
        <f t="shared" si="3651"/>
        <v>1</v>
      </c>
      <c r="GE1002" s="19">
        <f t="shared" si="3651"/>
        <v>1</v>
      </c>
      <c r="GF1002" s="19">
        <f t="shared" si="3651"/>
        <v>1</v>
      </c>
      <c r="GG1002" s="8"/>
      <c r="GH1002" s="8"/>
      <c r="GI1002" s="8"/>
      <c r="GJ1002" s="8"/>
      <c r="GK1002" s="8"/>
      <c r="GL1002" s="8"/>
      <c r="GM1002" s="8"/>
      <c r="GN1002" s="8"/>
      <c r="GO1002" s="8"/>
      <c r="GP1002" s="8"/>
      <c r="GQ1002" s="8"/>
      <c r="GR1002" s="8"/>
      <c r="GS1002" s="8"/>
    </row>
    <row r="1003" spans="1:201" x14ac:dyDescent="0.25">
      <c r="A1003" s="115">
        <f>$A$49</f>
        <v>20153</v>
      </c>
      <c r="B1003" s="19">
        <f t="shared" si="3603"/>
        <v>2.6812339331619537</v>
      </c>
      <c r="C1003" s="19">
        <f t="shared" si="3603"/>
        <v>1.7008628954937679</v>
      </c>
      <c r="D1003" s="19">
        <f t="shared" si="3603"/>
        <v>1.3396279594137541</v>
      </c>
      <c r="E1003" s="19">
        <f t="shared" si="3603"/>
        <v>1.1620029455081002</v>
      </c>
      <c r="F1003" s="19">
        <f t="shared" si="3603"/>
        <v>1.1053775122216187</v>
      </c>
      <c r="G1003" s="19">
        <f t="shared" si="3603"/>
        <v>1.0594594594594595</v>
      </c>
      <c r="H1003" s="19">
        <f t="shared" si="3603"/>
        <v>1.0504019789734076</v>
      </c>
      <c r="I1003" s="19">
        <f t="shared" si="3603"/>
        <v>1.057256402708272</v>
      </c>
      <c r="J1003" s="19">
        <f t="shared" si="3603"/>
        <v>1.0121119309480719</v>
      </c>
      <c r="K1003" s="19">
        <f t="shared" si="3603"/>
        <v>1.0110041265474552</v>
      </c>
      <c r="L1003" s="19">
        <f t="shared" si="3603"/>
        <v>1.0115646258503401</v>
      </c>
      <c r="M1003" s="19">
        <f t="shared" si="3603"/>
        <v>1.0084734364492267</v>
      </c>
      <c r="N1003" s="19">
        <f t="shared" si="3603"/>
        <v>1.0106695118698319</v>
      </c>
      <c r="O1003" s="19">
        <f t="shared" si="3603"/>
        <v>1.0075217735550277</v>
      </c>
      <c r="P1003" s="19">
        <f t="shared" si="3603"/>
        <v>1.0053700065487885</v>
      </c>
      <c r="Q1003" s="19">
        <f t="shared" si="3603"/>
        <v>1.0041688379364253</v>
      </c>
      <c r="R1003" s="19">
        <f t="shared" si="3598"/>
        <v>1.003502854177478</v>
      </c>
      <c r="S1003" s="19">
        <f t="shared" si="3598"/>
        <v>1.0025856496444732</v>
      </c>
      <c r="T1003" s="19">
        <f t="shared" si="3598"/>
        <v>1.0018052869116698</v>
      </c>
      <c r="U1003" s="19">
        <f t="shared" si="3598"/>
        <v>1.0003861500836659</v>
      </c>
      <c r="V1003" s="19">
        <f t="shared" si="3598"/>
        <v>1.0002573340195573</v>
      </c>
      <c r="W1003" s="19">
        <f t="shared" si="3598"/>
        <v>1.0006431695394906</v>
      </c>
      <c r="X1003" s="19">
        <f t="shared" ref="X1003:AA1003" si="3652">IFERROR(Y955/X955,"")</f>
        <v>1.0002571024553284</v>
      </c>
      <c r="Y1003" s="19">
        <f t="shared" si="3652"/>
        <v>1.0005140727412929</v>
      </c>
      <c r="Z1003" s="19">
        <f t="shared" si="3652"/>
        <v>1.0001284521515736</v>
      </c>
      <c r="AA1003" s="19">
        <f t="shared" si="3652"/>
        <v>1.0007706139224248</v>
      </c>
      <c r="AB1003" s="8"/>
      <c r="AC1003" s="8"/>
      <c r="AD1003" s="8"/>
      <c r="AE1003" s="8"/>
      <c r="AF1003" s="8"/>
      <c r="AG1003" s="8"/>
      <c r="AH1003" s="8"/>
      <c r="AI1003" s="8"/>
      <c r="AJ1003" s="8"/>
      <c r="AK1003" s="8"/>
      <c r="AL1003" s="8"/>
      <c r="AM1003" s="8"/>
      <c r="AN1003" s="8"/>
      <c r="AO1003" s="8"/>
      <c r="AP1003" s="19">
        <f t="shared" ref="AP1003:BO1003" si="3653">IFERROR(AQ955/AP955,"")</f>
        <v>1.6327120502342269</v>
      </c>
      <c r="AQ1003" s="19">
        <f t="shared" si="3653"/>
        <v>1.0652890543922837</v>
      </c>
      <c r="AR1003" s="19">
        <f t="shared" si="3653"/>
        <v>1.019770207157388</v>
      </c>
      <c r="AS1003" s="19">
        <f t="shared" si="3653"/>
        <v>1.0089067460874941</v>
      </c>
      <c r="AT1003" s="19">
        <f t="shared" si="3653"/>
        <v>1.0040659463072297</v>
      </c>
      <c r="AU1003" s="19">
        <f t="shared" si="3653"/>
        <v>1.0026349364841627</v>
      </c>
      <c r="AV1003" s="19">
        <f t="shared" si="3653"/>
        <v>1.0019087664942321</v>
      </c>
      <c r="AW1003" s="19">
        <f t="shared" si="3653"/>
        <v>1.0011320337953504</v>
      </c>
      <c r="AX1003" s="19">
        <f t="shared" si="3653"/>
        <v>1.0007446427093962</v>
      </c>
      <c r="AY1003" s="19">
        <f t="shared" si="3653"/>
        <v>1.0005787356005071</v>
      </c>
      <c r="AZ1003" s="19">
        <f t="shared" si="3653"/>
        <v>1.0004682292670835</v>
      </c>
      <c r="BA1003" s="19">
        <f t="shared" si="3653"/>
        <v>1.0003303600925009</v>
      </c>
      <c r="BB1003" s="19">
        <f t="shared" si="3653"/>
        <v>1.0001100836635843</v>
      </c>
      <c r="BC1003" s="19">
        <f t="shared" si="3653"/>
        <v>1</v>
      </c>
      <c r="BD1003" s="19">
        <f t="shared" si="3653"/>
        <v>1.0001100715465052</v>
      </c>
      <c r="BE1003" s="19">
        <f t="shared" si="3653"/>
        <v>1.0000275148580233</v>
      </c>
      <c r="BF1003" s="19">
        <f t="shared" si="3653"/>
        <v>1</v>
      </c>
      <c r="BG1003" s="19">
        <f t="shared" si="3653"/>
        <v>1.0000550282019536</v>
      </c>
      <c r="BH1003" s="19">
        <f t="shared" si="3653"/>
        <v>1</v>
      </c>
      <c r="BI1003" s="19">
        <f t="shared" si="3653"/>
        <v>1</v>
      </c>
      <c r="BJ1003" s="19">
        <f t="shared" si="3653"/>
        <v>1.0000275125870086</v>
      </c>
      <c r="BK1003" s="19">
        <f t="shared" si="3653"/>
        <v>1.000027511830087</v>
      </c>
      <c r="BL1003" s="19">
        <f t="shared" si="3653"/>
        <v>1</v>
      </c>
      <c r="BM1003" s="19">
        <f t="shared" si="3653"/>
        <v>1</v>
      </c>
      <c r="BN1003" s="19">
        <f t="shared" si="3653"/>
        <v>1</v>
      </c>
      <c r="BO1003" s="19">
        <f t="shared" si="3653"/>
        <v>1</v>
      </c>
      <c r="BP1003" s="8"/>
      <c r="BQ1003" s="8"/>
      <c r="BR1003" s="8"/>
      <c r="BS1003" s="8"/>
      <c r="BT1003" s="8"/>
      <c r="BU1003" s="8"/>
      <c r="BV1003" s="8"/>
      <c r="BW1003" s="8"/>
      <c r="BX1003" s="8"/>
      <c r="BY1003" s="8"/>
      <c r="BZ1003" s="8"/>
      <c r="CA1003" s="8"/>
      <c r="CB1003" s="8"/>
      <c r="CC1003" s="8"/>
      <c r="CD1003" s="19">
        <f t="shared" ref="CD1003:DC1003" si="3654">IFERROR(CE955/CD955,"")</f>
        <v>2.2327868852459019</v>
      </c>
      <c r="CE1003" s="19">
        <f t="shared" si="3654"/>
        <v>1.2657856093979443</v>
      </c>
      <c r="CF1003" s="19">
        <f t="shared" si="3654"/>
        <v>1.093677494199536</v>
      </c>
      <c r="CG1003" s="19">
        <f t="shared" si="3654"/>
        <v>1.0411031556616281</v>
      </c>
      <c r="CH1003" s="19">
        <f t="shared" si="3654"/>
        <v>1.0196128374936322</v>
      </c>
      <c r="CI1003" s="19">
        <f t="shared" si="3654"/>
        <v>1.0132400699475392</v>
      </c>
      <c r="CJ1003" s="19">
        <f t="shared" si="3654"/>
        <v>1.0108481262327416</v>
      </c>
      <c r="CK1003" s="19">
        <f t="shared" si="3654"/>
        <v>1.0124390243902439</v>
      </c>
      <c r="CL1003" s="19">
        <f t="shared" si="3654"/>
        <v>1.002890869669959</v>
      </c>
      <c r="CM1003" s="19">
        <f t="shared" si="3654"/>
        <v>1.0024021138601971</v>
      </c>
      <c r="CN1003" s="19">
        <f t="shared" si="3654"/>
        <v>1.0019170860292355</v>
      </c>
      <c r="CO1003" s="19">
        <f t="shared" si="3654"/>
        <v>1.0019134178426214</v>
      </c>
      <c r="CP1003" s="19">
        <f t="shared" si="3654"/>
        <v>1.0011936022917165</v>
      </c>
      <c r="CQ1003" s="19">
        <f t="shared" si="3654"/>
        <v>1.0004768717215069</v>
      </c>
      <c r="CR1003" s="19">
        <f t="shared" si="3654"/>
        <v>1.0007149666348905</v>
      </c>
      <c r="CS1003" s="19">
        <f t="shared" si="3654"/>
        <v>1.0002381519409382</v>
      </c>
      <c r="CT1003" s="19">
        <f t="shared" si="3654"/>
        <v>1</v>
      </c>
      <c r="CU1003" s="19">
        <f t="shared" si="3654"/>
        <v>1.0002380952380951</v>
      </c>
      <c r="CV1003" s="19">
        <f t="shared" si="3654"/>
        <v>1</v>
      </c>
      <c r="CW1003" s="19">
        <f t="shared" si="3654"/>
        <v>1.0002380385622471</v>
      </c>
      <c r="CX1003" s="19">
        <f t="shared" si="3654"/>
        <v>1.0002379819133747</v>
      </c>
      <c r="CY1003" s="19">
        <f t="shared" si="3654"/>
        <v>1</v>
      </c>
      <c r="CZ1003" s="19">
        <f t="shared" si="3654"/>
        <v>1</v>
      </c>
      <c r="DA1003" s="19">
        <f t="shared" si="3654"/>
        <v>1</v>
      </c>
      <c r="DB1003" s="19">
        <f t="shared" si="3654"/>
        <v>1</v>
      </c>
      <c r="DC1003" s="19">
        <f t="shared" si="3654"/>
        <v>1</v>
      </c>
      <c r="DD1003" s="8"/>
      <c r="DE1003" s="8"/>
      <c r="DF1003" s="8"/>
      <c r="DG1003" s="8"/>
      <c r="DH1003" s="8"/>
      <c r="DI1003" s="8"/>
      <c r="DJ1003" s="8"/>
      <c r="DK1003" s="8"/>
      <c r="DL1003" s="8"/>
      <c r="DM1003" s="8"/>
      <c r="DN1003" s="8"/>
      <c r="DO1003" s="8"/>
      <c r="DP1003" s="8"/>
      <c r="DQ1003" s="8"/>
      <c r="DR1003" s="19">
        <f t="shared" ref="DR1003:EQ1003" si="3655">IFERROR(DS955/DR955,"")</f>
        <v>2.2991071428571428</v>
      </c>
      <c r="DS1003" s="19">
        <f t="shared" si="3655"/>
        <v>1.2413314840499305</v>
      </c>
      <c r="DT1003" s="19">
        <f t="shared" si="3655"/>
        <v>1.1139664804469274</v>
      </c>
      <c r="DU1003" s="19">
        <f t="shared" si="3655"/>
        <v>1.0607823470411233</v>
      </c>
      <c r="DV1003" s="19">
        <f t="shared" si="3655"/>
        <v>1.0468986384266263</v>
      </c>
      <c r="DW1003" s="19">
        <f t="shared" si="3655"/>
        <v>1.0397398843930636</v>
      </c>
      <c r="DX1003" s="19">
        <f t="shared" si="3655"/>
        <v>1.021716469770674</v>
      </c>
      <c r="DY1003" s="19">
        <f t="shared" si="3655"/>
        <v>1.0178541064444822</v>
      </c>
      <c r="DZ1003" s="19">
        <f t="shared" si="3655"/>
        <v>1.0076845973939192</v>
      </c>
      <c r="EA1003" s="19">
        <f t="shared" si="3655"/>
        <v>1.0056366047745358</v>
      </c>
      <c r="EB1003" s="19">
        <f t="shared" si="3655"/>
        <v>1.0047807451368282</v>
      </c>
      <c r="EC1003" s="19">
        <f t="shared" si="3655"/>
        <v>1.0034454470877769</v>
      </c>
      <c r="ED1003" s="19">
        <f t="shared" si="3655"/>
        <v>1.0029431000654023</v>
      </c>
      <c r="EE1003" s="19">
        <f t="shared" si="3655"/>
        <v>1.0037495924356048</v>
      </c>
      <c r="EF1003" s="19">
        <f t="shared" si="3655"/>
        <v>1.0030859184667857</v>
      </c>
      <c r="EG1003" s="19">
        <f t="shared" si="3655"/>
        <v>1.0017810880829014</v>
      </c>
      <c r="EH1003" s="19">
        <f t="shared" si="3655"/>
        <v>1.0009697753353806</v>
      </c>
      <c r="EI1003" s="19">
        <f t="shared" si="3655"/>
        <v>1.000968835782335</v>
      </c>
      <c r="EJ1003" s="19">
        <f t="shared" si="3655"/>
        <v>1.0006452653653815</v>
      </c>
      <c r="EK1003" s="19">
        <f t="shared" si="3655"/>
        <v>1.0003224246332421</v>
      </c>
      <c r="EL1003" s="19">
        <f t="shared" si="3655"/>
        <v>1.0004834810636583</v>
      </c>
      <c r="EM1003" s="19">
        <f t="shared" si="3655"/>
        <v>1.0003221649484537</v>
      </c>
      <c r="EN1003" s="19">
        <f t="shared" si="3655"/>
        <v>1.0001610305958133</v>
      </c>
      <c r="EO1003" s="19">
        <f t="shared" si="3655"/>
        <v>1</v>
      </c>
      <c r="EP1003" s="19">
        <f t="shared" si="3655"/>
        <v>1.0001610046691354</v>
      </c>
      <c r="EQ1003" s="19">
        <f t="shared" si="3655"/>
        <v>1</v>
      </c>
      <c r="ER1003" s="8"/>
      <c r="ES1003" s="8"/>
      <c r="ET1003" s="8"/>
      <c r="EU1003" s="8"/>
      <c r="EV1003" s="8"/>
      <c r="EW1003" s="8"/>
      <c r="EX1003" s="8"/>
      <c r="EY1003" s="8"/>
      <c r="EZ1003" s="8"/>
      <c r="FA1003" s="8"/>
      <c r="FB1003" s="8"/>
      <c r="FC1003" s="8"/>
      <c r="FD1003" s="8"/>
      <c r="FE1003" s="8"/>
      <c r="FF1003" s="19">
        <f t="shared" ref="FF1003:GE1003" si="3656">IFERROR(FG955/FF955,"")</f>
        <v>1.373726001422138</v>
      </c>
      <c r="FG1003" s="19">
        <f t="shared" si="3656"/>
        <v>1.0279946512530733</v>
      </c>
      <c r="FH1003" s="19">
        <f t="shared" si="3656"/>
        <v>1.0107838200738504</v>
      </c>
      <c r="FI1003" s="19">
        <f t="shared" si="3656"/>
        <v>1.005977832205571</v>
      </c>
      <c r="FJ1003" s="19">
        <f t="shared" si="3656"/>
        <v>1.0021458341930425</v>
      </c>
      <c r="FK1003" s="19">
        <f t="shared" si="3656"/>
        <v>1.0015647519044677</v>
      </c>
      <c r="FL1003" s="19">
        <f t="shared" si="3656"/>
        <v>1.0012334004851375</v>
      </c>
      <c r="FM1003" s="19">
        <f t="shared" si="3656"/>
        <v>1.0007801913521948</v>
      </c>
      <c r="FN1003" s="19">
        <f t="shared" si="3656"/>
        <v>1.0005333989824388</v>
      </c>
      <c r="FO1003" s="19">
        <f t="shared" si="3656"/>
        <v>1.0003280705351651</v>
      </c>
      <c r="FP1003" s="19">
        <f t="shared" si="3656"/>
        <v>1.0002049768376173</v>
      </c>
      <c r="FQ1003" s="19">
        <f t="shared" si="3656"/>
        <v>1.0004098696614476</v>
      </c>
      <c r="FR1003" s="19">
        <f t="shared" si="3656"/>
        <v>1.0001638806948541</v>
      </c>
      <c r="FS1003" s="19">
        <f t="shared" si="3656"/>
        <v>1.0001228903817794</v>
      </c>
      <c r="FT1003" s="19">
        <f t="shared" si="3656"/>
        <v>1.000204792135982</v>
      </c>
      <c r="FU1003" s="19">
        <f t="shared" si="3656"/>
        <v>1.0001228501228501</v>
      </c>
      <c r="FV1003" s="19">
        <f t="shared" si="3656"/>
        <v>1.0001228350325513</v>
      </c>
      <c r="FW1003" s="19">
        <f t="shared" si="3656"/>
        <v>1.0000409399819865</v>
      </c>
      <c r="FX1003" s="19">
        <f t="shared" si="3656"/>
        <v>1</v>
      </c>
      <c r="FY1003" s="19">
        <f t="shared" si="3656"/>
        <v>1</v>
      </c>
      <c r="FZ1003" s="19">
        <f t="shared" si="3656"/>
        <v>1.000040938305973</v>
      </c>
      <c r="GA1003" s="19">
        <f t="shared" si="3656"/>
        <v>1</v>
      </c>
      <c r="GB1003" s="19">
        <f t="shared" si="3656"/>
        <v>1</v>
      </c>
      <c r="GC1003" s="19">
        <f t="shared" si="3656"/>
        <v>1</v>
      </c>
      <c r="GD1003" s="19">
        <f t="shared" si="3656"/>
        <v>1</v>
      </c>
      <c r="GE1003" s="19">
        <f t="shared" si="3656"/>
        <v>1</v>
      </c>
      <c r="GF1003" s="8"/>
      <c r="GG1003" s="8"/>
      <c r="GH1003" s="8"/>
      <c r="GI1003" s="8"/>
      <c r="GJ1003" s="8"/>
      <c r="GK1003" s="8"/>
      <c r="GL1003" s="8"/>
      <c r="GM1003" s="8"/>
      <c r="GN1003" s="8"/>
      <c r="GO1003" s="8"/>
      <c r="GP1003" s="8"/>
      <c r="GQ1003" s="8"/>
      <c r="GR1003" s="8"/>
      <c r="GS1003" s="8"/>
    </row>
    <row r="1004" spans="1:201" x14ac:dyDescent="0.25">
      <c r="A1004" s="115">
        <f>$A$50</f>
        <v>20154</v>
      </c>
      <c r="B1004" s="19">
        <f t="shared" si="3603"/>
        <v>2.5599505562422746</v>
      </c>
      <c r="C1004" s="19">
        <f t="shared" si="3603"/>
        <v>1.7436021245774989</v>
      </c>
      <c r="D1004" s="19">
        <f t="shared" si="3603"/>
        <v>1.3317640542785931</v>
      </c>
      <c r="E1004" s="19">
        <f t="shared" si="3603"/>
        <v>1.1796631316281971</v>
      </c>
      <c r="F1004" s="19">
        <f t="shared" si="3603"/>
        <v>1.0962453728186146</v>
      </c>
      <c r="G1004" s="19">
        <f t="shared" si="3603"/>
        <v>1.064962212574369</v>
      </c>
      <c r="H1004" s="19">
        <f t="shared" si="3603"/>
        <v>1.0545070209874678</v>
      </c>
      <c r="I1004" s="19">
        <f t="shared" si="3603"/>
        <v>1.0631443298969072</v>
      </c>
      <c r="J1004" s="19">
        <f t="shared" ref="J1004:Z1004" si="3657">IFERROR(K956/J956,"")</f>
        <v>1.0167003367003367</v>
      </c>
      <c r="K1004" s="19">
        <f t="shared" si="3657"/>
        <v>1.0125844482712942</v>
      </c>
      <c r="L1004" s="19">
        <f t="shared" si="3657"/>
        <v>1.0120355834641548</v>
      </c>
      <c r="M1004" s="19">
        <f t="shared" si="3657"/>
        <v>1.0112461220268874</v>
      </c>
      <c r="N1004" s="19">
        <f t="shared" si="3657"/>
        <v>1.0100984277131535</v>
      </c>
      <c r="O1004" s="19">
        <f t="shared" si="3657"/>
        <v>1.0097443685143002</v>
      </c>
      <c r="P1004" s="19">
        <f t="shared" si="3657"/>
        <v>1.0072690813385137</v>
      </c>
      <c r="Q1004" s="19">
        <f t="shared" si="3657"/>
        <v>1.0036083115590395</v>
      </c>
      <c r="R1004" s="19">
        <f t="shared" si="3657"/>
        <v>1.0022315893875526</v>
      </c>
      <c r="S1004" s="19">
        <f t="shared" si="3657"/>
        <v>1.0012370113805047</v>
      </c>
      <c r="T1004" s="19">
        <f t="shared" si="3657"/>
        <v>1.0008648381517173</v>
      </c>
      <c r="U1004" s="19">
        <f t="shared" si="3657"/>
        <v>1.0004937662017035</v>
      </c>
      <c r="V1004" s="19">
        <f t="shared" si="3657"/>
        <v>1.0009870450339298</v>
      </c>
      <c r="W1004" s="19">
        <f t="shared" si="3657"/>
        <v>1.0007395538025392</v>
      </c>
      <c r="X1004" s="19">
        <f t="shared" si="3657"/>
        <v>1.0003695036334523</v>
      </c>
      <c r="Y1004" s="19">
        <f t="shared" si="3657"/>
        <v>1.0008618566855454</v>
      </c>
      <c r="Z1004" s="19">
        <f t="shared" si="3657"/>
        <v>1.0008611145282322</v>
      </c>
      <c r="AA1004" s="8"/>
      <c r="AB1004" s="8"/>
      <c r="AC1004" s="8"/>
      <c r="AD1004" s="8"/>
      <c r="AE1004" s="8"/>
      <c r="AF1004" s="8"/>
      <c r="AG1004" s="8"/>
      <c r="AH1004" s="8"/>
      <c r="AI1004" s="8"/>
      <c r="AJ1004" s="8"/>
      <c r="AK1004" s="8"/>
      <c r="AL1004" s="8"/>
      <c r="AM1004" s="8"/>
      <c r="AN1004" s="8"/>
      <c r="AO1004" s="8"/>
      <c r="AP1004" s="19">
        <f t="shared" ref="AP1004:BN1004" si="3658">IFERROR(AQ956/AP956,"")</f>
        <v>1.7859662051902931</v>
      </c>
      <c r="AQ1004" s="19">
        <f t="shared" si="3658"/>
        <v>1.0631631690639001</v>
      </c>
      <c r="AR1004" s="19">
        <f t="shared" si="3658"/>
        <v>1.0226220509550608</v>
      </c>
      <c r="AS1004" s="19">
        <f t="shared" si="3658"/>
        <v>1.0094071081952991</v>
      </c>
      <c r="AT1004" s="19">
        <f t="shared" si="3658"/>
        <v>1.0046194338507815</v>
      </c>
      <c r="AU1004" s="19">
        <f t="shared" si="3658"/>
        <v>1.0029407046997807</v>
      </c>
      <c r="AV1004" s="19">
        <f t="shared" si="3658"/>
        <v>1.0017325940931869</v>
      </c>
      <c r="AW1004" s="19">
        <f t="shared" si="3658"/>
        <v>1.0012506319682819</v>
      </c>
      <c r="AX1004" s="19">
        <f t="shared" si="3658"/>
        <v>1.0006643988519188</v>
      </c>
      <c r="AY1004" s="19">
        <f t="shared" si="3658"/>
        <v>1.0006373994104056</v>
      </c>
      <c r="AZ1004" s="19">
        <f t="shared" si="3658"/>
        <v>1.0003450380868966</v>
      </c>
      <c r="BA1004" s="19">
        <f t="shared" si="3658"/>
        <v>1.0005041124966834</v>
      </c>
      <c r="BB1004" s="19">
        <f t="shared" si="3658"/>
        <v>1.0000265188681747</v>
      </c>
      <c r="BC1004" s="19">
        <f t="shared" si="3658"/>
        <v>1.0000795544948289</v>
      </c>
      <c r="BD1004" s="19">
        <f t="shared" si="3658"/>
        <v>1.0001060642218864</v>
      </c>
      <c r="BE1004" s="19">
        <f t="shared" si="3658"/>
        <v>1.0000795397300952</v>
      </c>
      <c r="BF1004" s="19">
        <f t="shared" si="3658"/>
        <v>1</v>
      </c>
      <c r="BG1004" s="19">
        <f t="shared" si="3658"/>
        <v>1</v>
      </c>
      <c r="BH1004" s="19">
        <f t="shared" si="3658"/>
        <v>1.0000265111346767</v>
      </c>
      <c r="BI1004" s="19">
        <f t="shared" si="3658"/>
        <v>1.0000265104318549</v>
      </c>
      <c r="BJ1004" s="19">
        <f t="shared" si="3658"/>
        <v>1</v>
      </c>
      <c r="BK1004" s="19">
        <f t="shared" si="3658"/>
        <v>1</v>
      </c>
      <c r="BL1004" s="19">
        <f t="shared" si="3658"/>
        <v>1</v>
      </c>
      <c r="BM1004" s="19">
        <f t="shared" si="3658"/>
        <v>1</v>
      </c>
      <c r="BN1004" s="19">
        <f t="shared" si="3658"/>
        <v>1</v>
      </c>
      <c r="BO1004" s="8"/>
      <c r="BP1004" s="8"/>
      <c r="BQ1004" s="8"/>
      <c r="BR1004" s="8"/>
      <c r="BS1004" s="8"/>
      <c r="BT1004" s="8"/>
      <c r="BU1004" s="8"/>
      <c r="BV1004" s="8"/>
      <c r="BW1004" s="8"/>
      <c r="BX1004" s="8"/>
      <c r="BY1004" s="8"/>
      <c r="BZ1004" s="8"/>
      <c r="CA1004" s="8"/>
      <c r="CB1004" s="8"/>
      <c r="CC1004" s="8"/>
      <c r="CD1004" s="19">
        <f t="shared" ref="CD1004:DB1004" si="3659">IFERROR(CE956/CD956,"")</f>
        <v>2.413913043478261</v>
      </c>
      <c r="CE1004" s="19">
        <f t="shared" si="3659"/>
        <v>1.2215417867435159</v>
      </c>
      <c r="CF1004" s="19">
        <f t="shared" si="3659"/>
        <v>1.1097021527572988</v>
      </c>
      <c r="CG1004" s="19">
        <f t="shared" si="3659"/>
        <v>1.0433165027903268</v>
      </c>
      <c r="CH1004" s="19">
        <f t="shared" si="3659"/>
        <v>1.0213958227203261</v>
      </c>
      <c r="CI1004" s="19">
        <f t="shared" si="3659"/>
        <v>1.0154613466334164</v>
      </c>
      <c r="CJ1004" s="19">
        <f t="shared" si="3659"/>
        <v>1.0090864440078586</v>
      </c>
      <c r="CK1004" s="19">
        <f t="shared" si="3659"/>
        <v>1.0085178875638841</v>
      </c>
      <c r="CL1004" s="19">
        <f t="shared" si="3659"/>
        <v>1.0043436293436294</v>
      </c>
      <c r="CM1004" s="19">
        <f t="shared" si="3659"/>
        <v>1.0019221528111484</v>
      </c>
      <c r="CN1004" s="19">
        <f t="shared" si="3659"/>
        <v>1.0026378896882493</v>
      </c>
      <c r="CO1004" s="19">
        <f t="shared" si="3659"/>
        <v>1.0011958861516383</v>
      </c>
      <c r="CP1004" s="19">
        <f t="shared" si="3659"/>
        <v>1.0009555661729574</v>
      </c>
      <c r="CQ1004" s="19">
        <f t="shared" si="3659"/>
        <v>1.0007159904534606</v>
      </c>
      <c r="CR1004" s="19">
        <f t="shared" si="3659"/>
        <v>1</v>
      </c>
      <c r="CS1004" s="19">
        <f t="shared" si="3659"/>
        <v>1.0011924636298593</v>
      </c>
      <c r="CT1004" s="19">
        <f t="shared" si="3659"/>
        <v>1.0002382086707957</v>
      </c>
      <c r="CU1004" s="19">
        <f t="shared" si="3659"/>
        <v>1</v>
      </c>
      <c r="CV1004" s="19">
        <f t="shared" si="3659"/>
        <v>1.0002381519409382</v>
      </c>
      <c r="CW1004" s="19">
        <f t="shared" si="3659"/>
        <v>1</v>
      </c>
      <c r="CX1004" s="19">
        <f t="shared" si="3659"/>
        <v>1</v>
      </c>
      <c r="CY1004" s="19">
        <f t="shared" si="3659"/>
        <v>1.0002380952380951</v>
      </c>
      <c r="CZ1004" s="19">
        <f t="shared" si="3659"/>
        <v>1</v>
      </c>
      <c r="DA1004" s="19">
        <f t="shared" si="3659"/>
        <v>1</v>
      </c>
      <c r="DB1004" s="19">
        <f t="shared" si="3659"/>
        <v>1</v>
      </c>
      <c r="DC1004" s="8"/>
      <c r="DD1004" s="8"/>
      <c r="DE1004" s="8"/>
      <c r="DF1004" s="8"/>
      <c r="DG1004" s="8"/>
      <c r="DH1004" s="8"/>
      <c r="DI1004" s="8"/>
      <c r="DJ1004" s="8"/>
      <c r="DK1004" s="8"/>
      <c r="DL1004" s="8"/>
      <c r="DM1004" s="8"/>
      <c r="DN1004" s="8"/>
      <c r="DO1004" s="8"/>
      <c r="DP1004" s="8"/>
      <c r="DQ1004" s="8"/>
      <c r="DR1004" s="19">
        <f t="shared" ref="DR1004:EP1004" si="3660">IFERROR(DS956/DR956,"")</f>
        <v>2.7348596750369278</v>
      </c>
      <c r="DS1004" s="19">
        <f t="shared" si="3660"/>
        <v>1.2308938698352687</v>
      </c>
      <c r="DT1004" s="19">
        <f t="shared" si="3660"/>
        <v>1.1158402808249233</v>
      </c>
      <c r="DU1004" s="19">
        <f t="shared" si="3660"/>
        <v>1.06547384978372</v>
      </c>
      <c r="DV1004" s="19">
        <f t="shared" si="3660"/>
        <v>1.0583133419450084</v>
      </c>
      <c r="DW1004" s="19">
        <f t="shared" si="3660"/>
        <v>1.0294681778552746</v>
      </c>
      <c r="DX1004" s="19">
        <f t="shared" si="3660"/>
        <v>1.0169376693766938</v>
      </c>
      <c r="DY1004" s="19">
        <f t="shared" si="3660"/>
        <v>1.0183211192538308</v>
      </c>
      <c r="DZ1004" s="19">
        <f t="shared" si="3660"/>
        <v>1.0080143931959438</v>
      </c>
      <c r="EA1004" s="19">
        <f t="shared" si="3660"/>
        <v>1.0068148628914491</v>
      </c>
      <c r="EB1004" s="19">
        <f t="shared" si="3660"/>
        <v>1.0051571313456891</v>
      </c>
      <c r="EC1004" s="19">
        <f t="shared" si="3660"/>
        <v>1.0043290043290043</v>
      </c>
      <c r="ED1004" s="19">
        <f t="shared" si="3660"/>
        <v>1.0039910600255428</v>
      </c>
      <c r="EE1004" s="19">
        <f t="shared" si="3660"/>
        <v>1.0015900779138178</v>
      </c>
      <c r="EF1004" s="19">
        <f t="shared" si="3660"/>
        <v>1.0036513732338466</v>
      </c>
      <c r="EG1004" s="19">
        <f t="shared" si="3660"/>
        <v>1.0020563112938943</v>
      </c>
      <c r="EH1004" s="19">
        <f t="shared" si="3660"/>
        <v>1.0009471191791635</v>
      </c>
      <c r="EI1004" s="19">
        <f t="shared" si="3660"/>
        <v>1.0009462229932187</v>
      </c>
      <c r="EJ1004" s="19">
        <f t="shared" si="3660"/>
        <v>1.0007877737513786</v>
      </c>
      <c r="EK1004" s="19">
        <f t="shared" si="3660"/>
        <v>1.0009445843828715</v>
      </c>
      <c r="EL1004" s="19">
        <f t="shared" si="3660"/>
        <v>1.0004718464926077</v>
      </c>
      <c r="EM1004" s="19">
        <f t="shared" si="3660"/>
        <v>1.0001572079861658</v>
      </c>
      <c r="EN1004" s="19">
        <f t="shared" si="3660"/>
        <v>1.0004715498270984</v>
      </c>
      <c r="EO1004" s="19">
        <f t="shared" si="3660"/>
        <v>1.0001571091908876</v>
      </c>
      <c r="EP1004" s="19">
        <f t="shared" si="3660"/>
        <v>1.0003141690229342</v>
      </c>
      <c r="EQ1004" s="8"/>
      <c r="ER1004" s="8"/>
      <c r="ES1004" s="8"/>
      <c r="ET1004" s="8"/>
      <c r="EU1004" s="8"/>
      <c r="EV1004" s="8"/>
      <c r="EW1004" s="8"/>
      <c r="EX1004" s="8"/>
      <c r="EY1004" s="8"/>
      <c r="EZ1004" s="8"/>
      <c r="FA1004" s="8"/>
      <c r="FB1004" s="8"/>
      <c r="FC1004" s="8"/>
      <c r="FD1004" s="8"/>
      <c r="FE1004" s="8"/>
      <c r="FF1004" s="19">
        <f t="shared" ref="FF1004:GD1004" si="3661">IFERROR(FG956/FF956,"")</f>
        <v>1.4292628958650255</v>
      </c>
      <c r="FG1004" s="19">
        <f t="shared" si="3661"/>
        <v>1.033139816158684</v>
      </c>
      <c r="FH1004" s="19">
        <f t="shared" si="3661"/>
        <v>1.0121283071880123</v>
      </c>
      <c r="FI1004" s="19">
        <f t="shared" si="3661"/>
        <v>1.0061071527713519</v>
      </c>
      <c r="FJ1004" s="19">
        <f t="shared" si="3661"/>
        <v>1.0026211717097397</v>
      </c>
      <c r="FK1004" s="19">
        <f t="shared" si="3661"/>
        <v>1.0019722056597715</v>
      </c>
      <c r="FL1004" s="19">
        <f t="shared" si="3661"/>
        <v>1.0010528243156642</v>
      </c>
      <c r="FM1004" s="19">
        <f t="shared" si="3661"/>
        <v>1.000777356074809</v>
      </c>
      <c r="FN1004" s="19">
        <f t="shared" si="3661"/>
        <v>1.0006853696426941</v>
      </c>
      <c r="FO1004" s="19">
        <f t="shared" si="3661"/>
        <v>1.0003652801241953</v>
      </c>
      <c r="FP1004" s="19">
        <f t="shared" si="3661"/>
        <v>1.0001369300287553</v>
      </c>
      <c r="FQ1004" s="19">
        <f t="shared" si="3661"/>
        <v>1.0001825483753195</v>
      </c>
      <c r="FR1004" s="19">
        <f t="shared" si="3661"/>
        <v>1.0001368862931193</v>
      </c>
      <c r="FS1004" s="19">
        <f t="shared" si="3661"/>
        <v>1.0000912450385511</v>
      </c>
      <c r="FT1004" s="19">
        <f t="shared" si="3661"/>
        <v>1.000182473427307</v>
      </c>
      <c r="FU1004" s="19">
        <f t="shared" si="3661"/>
        <v>1.0000912200684151</v>
      </c>
      <c r="FV1004" s="19">
        <f t="shared" si="3661"/>
        <v>1</v>
      </c>
      <c r="FW1004" s="19">
        <f t="shared" si="3661"/>
        <v>1</v>
      </c>
      <c r="FX1004" s="19">
        <f t="shared" si="3661"/>
        <v>1.0000456058740366</v>
      </c>
      <c r="FY1004" s="19">
        <f t="shared" si="3661"/>
        <v>1.0000456037942356</v>
      </c>
      <c r="FZ1004" s="19">
        <f t="shared" si="3661"/>
        <v>1.0000912034292488</v>
      </c>
      <c r="GA1004" s="19">
        <f t="shared" si="3661"/>
        <v>1</v>
      </c>
      <c r="GB1004" s="19">
        <f t="shared" si="3661"/>
        <v>1</v>
      </c>
      <c r="GC1004" s="19">
        <f t="shared" si="3661"/>
        <v>1</v>
      </c>
      <c r="GD1004" s="19">
        <f t="shared" si="3661"/>
        <v>1</v>
      </c>
      <c r="GE1004" s="8"/>
      <c r="GF1004" s="8"/>
      <c r="GG1004" s="8"/>
      <c r="GH1004" s="8"/>
      <c r="GI1004" s="8"/>
      <c r="GJ1004" s="8"/>
      <c r="GK1004" s="8"/>
      <c r="GL1004" s="8"/>
      <c r="GM1004" s="8"/>
      <c r="GN1004" s="8"/>
      <c r="GO1004" s="8"/>
      <c r="GP1004" s="8"/>
      <c r="GQ1004" s="8"/>
      <c r="GR1004" s="8"/>
      <c r="GS1004" s="8"/>
    </row>
    <row r="1005" spans="1:201" x14ac:dyDescent="0.25">
      <c r="A1005" s="115">
        <f>$A$51</f>
        <v>20161</v>
      </c>
      <c r="B1005" s="19">
        <f t="shared" si="3603"/>
        <v>2.7782152230971127</v>
      </c>
      <c r="C1005" s="19">
        <f t="shared" ref="C1005:Y1020" si="3662">IFERROR(D957/C957,"")</f>
        <v>1.6825696740670761</v>
      </c>
      <c r="D1005" s="19">
        <f t="shared" si="3662"/>
        <v>1.328186412128018</v>
      </c>
      <c r="E1005" s="19">
        <f t="shared" si="3662"/>
        <v>1.1623335447051364</v>
      </c>
      <c r="F1005" s="19">
        <f t="shared" si="3662"/>
        <v>1.082924168030551</v>
      </c>
      <c r="G1005" s="19">
        <f t="shared" si="3662"/>
        <v>1.0544080604534005</v>
      </c>
      <c r="H1005" s="19">
        <f t="shared" si="3662"/>
        <v>1.0512820512820513</v>
      </c>
      <c r="I1005" s="19">
        <f t="shared" si="3662"/>
        <v>1.0668080593849416</v>
      </c>
      <c r="J1005" s="19">
        <f t="shared" si="3662"/>
        <v>1.0177506390230049</v>
      </c>
      <c r="K1005" s="19">
        <f t="shared" si="3662"/>
        <v>1.0118599134923958</v>
      </c>
      <c r="L1005" s="19">
        <f t="shared" si="3662"/>
        <v>1.0128240485383342</v>
      </c>
      <c r="M1005" s="19">
        <f t="shared" si="3662"/>
        <v>1.0108917631041525</v>
      </c>
      <c r="N1005" s="19">
        <f t="shared" si="3662"/>
        <v>1.0114478114478114</v>
      </c>
      <c r="O1005" s="19">
        <f t="shared" si="3662"/>
        <v>1.0089214380825566</v>
      </c>
      <c r="P1005" s="19">
        <f t="shared" si="3662"/>
        <v>1.0062029827108354</v>
      </c>
      <c r="Q1005" s="19">
        <f t="shared" si="3662"/>
        <v>1.0040661070304302</v>
      </c>
      <c r="R1005" s="19">
        <f t="shared" si="3662"/>
        <v>1.0013063357282821</v>
      </c>
      <c r="S1005" s="19">
        <f t="shared" si="3662"/>
        <v>1.0009132420091325</v>
      </c>
      <c r="T1005" s="19">
        <f t="shared" si="3662"/>
        <v>1.0005213764337852</v>
      </c>
      <c r="U1005" s="19">
        <f t="shared" si="3662"/>
        <v>1.0005211047420532</v>
      </c>
      <c r="V1005" s="19">
        <f t="shared" si="3662"/>
        <v>1.0009114583333334</v>
      </c>
      <c r="W1005" s="19">
        <f t="shared" si="3662"/>
        <v>1.00091062833355</v>
      </c>
      <c r="X1005" s="19">
        <f t="shared" si="3662"/>
        <v>1.001039771250325</v>
      </c>
      <c r="Y1005" s="19">
        <f t="shared" si="3662"/>
        <v>1.0007790184367698</v>
      </c>
      <c r="Z1005" s="8"/>
      <c r="AA1005" s="8"/>
      <c r="AB1005" s="8"/>
      <c r="AC1005" s="8"/>
      <c r="AD1005" s="8"/>
      <c r="AE1005" s="8"/>
      <c r="AF1005" s="8"/>
      <c r="AG1005" s="8"/>
      <c r="AH1005" s="8"/>
      <c r="AI1005" s="8"/>
      <c r="AJ1005" s="8"/>
      <c r="AK1005" s="8"/>
      <c r="AL1005" s="8"/>
      <c r="AM1005" s="8"/>
      <c r="AN1005" s="8"/>
      <c r="AO1005" s="8"/>
      <c r="AP1005" s="19">
        <f t="shared" ref="AP1005:BM1005" si="3663">IFERROR(AQ957/AP957,"")</f>
        <v>1.6257397933594142</v>
      </c>
      <c r="AQ1005" s="19">
        <f t="shared" si="3663"/>
        <v>1.0582464367248721</v>
      </c>
      <c r="AR1005" s="19">
        <f t="shared" si="3663"/>
        <v>1.0201737508017026</v>
      </c>
      <c r="AS1005" s="19">
        <f t="shared" si="3663"/>
        <v>1.009915985597531</v>
      </c>
      <c r="AT1005" s="19">
        <f t="shared" si="3663"/>
        <v>1.0044707280495742</v>
      </c>
      <c r="AU1005" s="19">
        <f t="shared" si="3663"/>
        <v>1.0027324713372208</v>
      </c>
      <c r="AV1005" s="19">
        <f t="shared" si="3663"/>
        <v>1.0011799078548151</v>
      </c>
      <c r="AW1005" s="19">
        <f t="shared" si="3663"/>
        <v>1.0012346371850271</v>
      </c>
      <c r="AX1005" s="19">
        <f t="shared" si="3663"/>
        <v>1.0008687853819853</v>
      </c>
      <c r="AY1005" s="19">
        <f t="shared" si="3663"/>
        <v>1.0004480161285807</v>
      </c>
      <c r="AZ1005" s="19">
        <f t="shared" si="3663"/>
        <v>1.0003918385625123</v>
      </c>
      <c r="BA1005" s="19">
        <f t="shared" si="3663"/>
        <v>1.0003357300730213</v>
      </c>
      <c r="BB1005" s="19">
        <f t="shared" si="3663"/>
        <v>1.0003076492798211</v>
      </c>
      <c r="BC1005" s="19">
        <f t="shared" si="3663"/>
        <v>1</v>
      </c>
      <c r="BD1005" s="19">
        <f t="shared" si="3663"/>
        <v>1.0000838785438684</v>
      </c>
      <c r="BE1005" s="19">
        <f t="shared" si="3663"/>
        <v>1.0000559143392322</v>
      </c>
      <c r="BF1005" s="19">
        <f t="shared" si="3663"/>
        <v>1</v>
      </c>
      <c r="BG1005" s="19">
        <f t="shared" si="3663"/>
        <v>1</v>
      </c>
      <c r="BH1005" s="19">
        <f t="shared" si="3663"/>
        <v>1.0000279556064968</v>
      </c>
      <c r="BI1005" s="19">
        <f t="shared" si="3663"/>
        <v>1</v>
      </c>
      <c r="BJ1005" s="19">
        <f t="shared" si="3663"/>
        <v>1</v>
      </c>
      <c r="BK1005" s="19">
        <f t="shared" si="3663"/>
        <v>1</v>
      </c>
      <c r="BL1005" s="19">
        <f t="shared" si="3663"/>
        <v>1</v>
      </c>
      <c r="BM1005" s="19">
        <f t="shared" si="3663"/>
        <v>1</v>
      </c>
      <c r="BN1005" s="8"/>
      <c r="BO1005" s="8"/>
      <c r="BP1005" s="8"/>
      <c r="BQ1005" s="8"/>
      <c r="BR1005" s="8"/>
      <c r="BS1005" s="8"/>
      <c r="BT1005" s="8"/>
      <c r="BU1005" s="8"/>
      <c r="BV1005" s="8"/>
      <c r="BW1005" s="8"/>
      <c r="BX1005" s="8"/>
      <c r="BY1005" s="8"/>
      <c r="BZ1005" s="8"/>
      <c r="CA1005" s="8"/>
      <c r="CB1005" s="8"/>
      <c r="CC1005" s="8"/>
      <c r="CD1005" s="19">
        <f t="shared" ref="CD1005:DA1005" si="3664">IFERROR(CE957/CD957,"")</f>
        <v>2.2577054794520546</v>
      </c>
      <c r="CE1005" s="19">
        <f t="shared" si="3664"/>
        <v>1.243079256731134</v>
      </c>
      <c r="CF1005" s="19">
        <f t="shared" si="3664"/>
        <v>1.1000610128126906</v>
      </c>
      <c r="CG1005" s="19">
        <f t="shared" si="3664"/>
        <v>1.050471436494731</v>
      </c>
      <c r="CH1005" s="19">
        <f t="shared" si="3664"/>
        <v>1.0219112988384371</v>
      </c>
      <c r="CI1005" s="19">
        <f t="shared" si="3664"/>
        <v>1.0175665202789976</v>
      </c>
      <c r="CJ1005" s="19">
        <f t="shared" si="3664"/>
        <v>1.0076161462300077</v>
      </c>
      <c r="CK1005" s="19">
        <f t="shared" si="3664"/>
        <v>1.0093222474174854</v>
      </c>
      <c r="CL1005" s="19">
        <f t="shared" si="3664"/>
        <v>1.0047428856714928</v>
      </c>
      <c r="CM1005" s="19">
        <f t="shared" si="3664"/>
        <v>1.0019875776397515</v>
      </c>
      <c r="CN1005" s="19">
        <f t="shared" si="3664"/>
        <v>1.0007438631291843</v>
      </c>
      <c r="CO1005" s="19">
        <f t="shared" si="3664"/>
        <v>1.0012388503468781</v>
      </c>
      <c r="CP1005" s="19">
        <f t="shared" si="3664"/>
        <v>1.0009898539965356</v>
      </c>
      <c r="CQ1005" s="19">
        <f t="shared" si="3664"/>
        <v>1.000247218788628</v>
      </c>
      <c r="CR1005" s="19">
        <f t="shared" si="3664"/>
        <v>1.0004943153732082</v>
      </c>
      <c r="CS1005" s="19">
        <f t="shared" si="3664"/>
        <v>1.0004940711462451</v>
      </c>
      <c r="CT1005" s="19">
        <f t="shared" si="3664"/>
        <v>1</v>
      </c>
      <c r="CU1005" s="19">
        <f t="shared" si="3664"/>
        <v>1.000246913580247</v>
      </c>
      <c r="CV1005" s="19">
        <f t="shared" si="3664"/>
        <v>1</v>
      </c>
      <c r="CW1005" s="19">
        <f t="shared" si="3664"/>
        <v>1</v>
      </c>
      <c r="CX1005" s="19">
        <f t="shared" si="3664"/>
        <v>1.0002468526289805</v>
      </c>
      <c r="CY1005" s="19">
        <f t="shared" si="3664"/>
        <v>1</v>
      </c>
      <c r="CZ1005" s="19">
        <f t="shared" si="3664"/>
        <v>1</v>
      </c>
      <c r="DA1005" s="19">
        <f t="shared" si="3664"/>
        <v>1</v>
      </c>
      <c r="DB1005" s="8"/>
      <c r="DC1005" s="8"/>
      <c r="DD1005" s="8"/>
      <c r="DE1005" s="8"/>
      <c r="DF1005" s="8"/>
      <c r="DG1005" s="8"/>
      <c r="DH1005" s="8"/>
      <c r="DI1005" s="8"/>
      <c r="DJ1005" s="8"/>
      <c r="DK1005" s="8"/>
      <c r="DL1005" s="8"/>
      <c r="DM1005" s="8"/>
      <c r="DN1005" s="8"/>
      <c r="DO1005" s="8"/>
      <c r="DP1005" s="8"/>
      <c r="DQ1005" s="8"/>
      <c r="DR1005" s="19">
        <f t="shared" ref="DR1005:EO1005" si="3665">IFERROR(DS957/DR957,"")</f>
        <v>2.3179753406878651</v>
      </c>
      <c r="DS1005" s="19">
        <f t="shared" si="3665"/>
        <v>1.2326427771556552</v>
      </c>
      <c r="DT1005" s="19">
        <f t="shared" si="3665"/>
        <v>1.1112877583465819</v>
      </c>
      <c r="DU1005" s="19">
        <f t="shared" si="3665"/>
        <v>1.0854281626813815</v>
      </c>
      <c r="DV1005" s="19">
        <f t="shared" si="3665"/>
        <v>1.0416117491997741</v>
      </c>
      <c r="DW1005" s="19">
        <f t="shared" si="3665"/>
        <v>1.027114967462039</v>
      </c>
      <c r="DX1005" s="19">
        <f t="shared" si="3665"/>
        <v>1.017775431186202</v>
      </c>
      <c r="DY1005" s="19">
        <f t="shared" si="3665"/>
        <v>1.0209233961611621</v>
      </c>
      <c r="DZ1005" s="19">
        <f t="shared" si="3665"/>
        <v>1.007960704607046</v>
      </c>
      <c r="EA1005" s="19">
        <f t="shared" si="3665"/>
        <v>1.0058813644765585</v>
      </c>
      <c r="EB1005" s="19">
        <f t="shared" si="3665"/>
        <v>1.0051787504176413</v>
      </c>
      <c r="EC1005" s="19">
        <f t="shared" si="3665"/>
        <v>1.0038225029084262</v>
      </c>
      <c r="ED1005" s="19">
        <f t="shared" si="3665"/>
        <v>1.0026490066225167</v>
      </c>
      <c r="EE1005" s="19">
        <f t="shared" si="3665"/>
        <v>1.0029722589167767</v>
      </c>
      <c r="EF1005" s="19">
        <f t="shared" si="3665"/>
        <v>1.0027988146196904</v>
      </c>
      <c r="EG1005" s="19">
        <f t="shared" si="3665"/>
        <v>1.0018059431948776</v>
      </c>
      <c r="EH1005" s="19">
        <f t="shared" si="3665"/>
        <v>1.0001638806948541</v>
      </c>
      <c r="EI1005" s="19">
        <f t="shared" si="3665"/>
        <v>1.0014746845813534</v>
      </c>
      <c r="EJ1005" s="19">
        <f t="shared" si="3665"/>
        <v>1.00065445026178</v>
      </c>
      <c r="EK1005" s="19">
        <f t="shared" si="3665"/>
        <v>1.0004905166775671</v>
      </c>
      <c r="EL1005" s="19">
        <f t="shared" si="3665"/>
        <v>1.0001634253963065</v>
      </c>
      <c r="EM1005" s="19">
        <f t="shared" si="3665"/>
        <v>1.0003267973856209</v>
      </c>
      <c r="EN1005" s="19">
        <f t="shared" si="3665"/>
        <v>1.0006533812479581</v>
      </c>
      <c r="EO1005" s="19">
        <f t="shared" si="3665"/>
        <v>1</v>
      </c>
      <c r="EP1005" s="8"/>
      <c r="EQ1005" s="8"/>
      <c r="ER1005" s="8"/>
      <c r="ES1005" s="8"/>
      <c r="ET1005" s="8"/>
      <c r="EU1005" s="8"/>
      <c r="EV1005" s="8"/>
      <c r="EW1005" s="8"/>
      <c r="EX1005" s="8"/>
      <c r="EY1005" s="8"/>
      <c r="EZ1005" s="8"/>
      <c r="FA1005" s="8"/>
      <c r="FB1005" s="8"/>
      <c r="FC1005" s="8"/>
      <c r="FD1005" s="8"/>
      <c r="FE1005" s="8"/>
      <c r="FF1005" s="19">
        <f t="shared" ref="FF1005:GC1005" si="3666">IFERROR(FG957/FF957,"")</f>
        <v>1.4190274578170725</v>
      </c>
      <c r="FG1005" s="19">
        <f t="shared" si="3666"/>
        <v>1.0354964679039973</v>
      </c>
      <c r="FH1005" s="19">
        <f t="shared" si="3666"/>
        <v>1.0113559322033898</v>
      </c>
      <c r="FI1005" s="19">
        <f t="shared" si="3666"/>
        <v>1.0069549187196245</v>
      </c>
      <c r="FJ1005" s="19">
        <f t="shared" si="3666"/>
        <v>1.0030789714571025</v>
      </c>
      <c r="FK1005" s="19">
        <f t="shared" si="3666"/>
        <v>1.0017421602787457</v>
      </c>
      <c r="FL1005" s="19">
        <f t="shared" si="3666"/>
        <v>1.0012008281573499</v>
      </c>
      <c r="FM1005" s="19">
        <f t="shared" si="3666"/>
        <v>1.0006617312543944</v>
      </c>
      <c r="FN1005" s="19">
        <f t="shared" si="3666"/>
        <v>1.0005786319487497</v>
      </c>
      <c r="FO1005" s="19">
        <f t="shared" si="3666"/>
        <v>1.0004130695196001</v>
      </c>
      <c r="FP1005" s="19">
        <f t="shared" si="3666"/>
        <v>1.0002064494818117</v>
      </c>
      <c r="FQ1005" s="19">
        <f t="shared" si="3666"/>
        <v>1.0000825627476881</v>
      </c>
      <c r="FR1005" s="19">
        <f t="shared" si="3666"/>
        <v>1.0002889457607529</v>
      </c>
      <c r="FS1005" s="19">
        <f t="shared" si="3666"/>
        <v>1.0002888622952173</v>
      </c>
      <c r="FT1005" s="19">
        <f t="shared" si="3666"/>
        <v>1.0000825082508251</v>
      </c>
      <c r="FU1005" s="19">
        <f t="shared" si="3666"/>
        <v>1.0000825014437753</v>
      </c>
      <c r="FV1005" s="19">
        <f t="shared" si="3666"/>
        <v>1.0001237419567728</v>
      </c>
      <c r="FW1005" s="19">
        <f t="shared" si="3666"/>
        <v>1</v>
      </c>
      <c r="FX1005" s="19">
        <f t="shared" si="3666"/>
        <v>1.0000412422155318</v>
      </c>
      <c r="FY1005" s="19">
        <f t="shared" si="3666"/>
        <v>1</v>
      </c>
      <c r="FZ1005" s="19">
        <f t="shared" si="3666"/>
        <v>1</v>
      </c>
      <c r="GA1005" s="19">
        <f t="shared" si="3666"/>
        <v>1.0000412405146817</v>
      </c>
      <c r="GB1005" s="19">
        <f t="shared" si="3666"/>
        <v>1.0000412388139717</v>
      </c>
      <c r="GC1005" s="19">
        <f t="shared" si="3666"/>
        <v>1</v>
      </c>
      <c r="GD1005" s="8"/>
      <c r="GE1005" s="8"/>
      <c r="GF1005" s="8"/>
      <c r="GG1005" s="8"/>
      <c r="GH1005" s="8"/>
      <c r="GI1005" s="8"/>
      <c r="GJ1005" s="8"/>
      <c r="GK1005" s="8"/>
      <c r="GL1005" s="8"/>
      <c r="GM1005" s="8"/>
      <c r="GN1005" s="8"/>
      <c r="GO1005" s="8"/>
      <c r="GP1005" s="8"/>
      <c r="GQ1005" s="8"/>
      <c r="GR1005" s="8"/>
      <c r="GS1005" s="8"/>
    </row>
    <row r="1006" spans="1:201" x14ac:dyDescent="0.25">
      <c r="A1006" s="115">
        <f>$A$52</f>
        <v>20162</v>
      </c>
      <c r="B1006" s="19">
        <f t="shared" si="3603"/>
        <v>2.5103686635944702</v>
      </c>
      <c r="C1006" s="19">
        <f t="shared" si="3662"/>
        <v>1.6879302432308398</v>
      </c>
      <c r="D1006" s="19">
        <f t="shared" si="3662"/>
        <v>1.3191952147906472</v>
      </c>
      <c r="E1006" s="19">
        <f t="shared" si="3662"/>
        <v>1.1634377576257213</v>
      </c>
      <c r="F1006" s="19">
        <f t="shared" si="3662"/>
        <v>1.079185119574845</v>
      </c>
      <c r="G1006" s="19">
        <f t="shared" si="3662"/>
        <v>1.0646749835850295</v>
      </c>
      <c r="H1006" s="19">
        <f t="shared" si="3662"/>
        <v>1.0575084798026519</v>
      </c>
      <c r="I1006" s="19">
        <f t="shared" si="3662"/>
        <v>1.0677941390873305</v>
      </c>
      <c r="J1006" s="19">
        <f t="shared" si="3662"/>
        <v>1.0137902785363189</v>
      </c>
      <c r="K1006" s="19">
        <f t="shared" si="3662"/>
        <v>1.0117171717171718</v>
      </c>
      <c r="L1006" s="19">
        <f t="shared" si="3662"/>
        <v>1.0122470713525027</v>
      </c>
      <c r="M1006" s="19">
        <f t="shared" si="3662"/>
        <v>1.0119673855865334</v>
      </c>
      <c r="N1006" s="19">
        <f t="shared" si="3662"/>
        <v>1.0120857699805068</v>
      </c>
      <c r="O1006" s="19">
        <f t="shared" si="3662"/>
        <v>1.0091165896250642</v>
      </c>
      <c r="P1006" s="19">
        <f t="shared" si="3662"/>
        <v>1.0069983458455274</v>
      </c>
      <c r="Q1006" s="19">
        <f t="shared" si="3662"/>
        <v>1.0029062421026029</v>
      </c>
      <c r="R1006" s="19">
        <f t="shared" si="3662"/>
        <v>1.0011339296963588</v>
      </c>
      <c r="S1006" s="19">
        <f t="shared" si="3662"/>
        <v>1.0015101938082054</v>
      </c>
      <c r="T1006" s="19">
        <f t="shared" si="3662"/>
        <v>1.0020105554159338</v>
      </c>
      <c r="U1006" s="19">
        <f t="shared" si="3662"/>
        <v>1.0005016302984699</v>
      </c>
      <c r="V1006" s="19">
        <f t="shared" si="3662"/>
        <v>1.0012534469791927</v>
      </c>
      <c r="W1006" s="19">
        <f t="shared" si="3662"/>
        <v>1.0011266900350526</v>
      </c>
      <c r="X1006" s="19">
        <f t="shared" si="3662"/>
        <v>1.0008753282480931</v>
      </c>
      <c r="Y1006" s="8"/>
      <c r="Z1006" s="8"/>
      <c r="AA1006" s="8"/>
      <c r="AB1006" s="8"/>
      <c r="AC1006" s="8"/>
      <c r="AD1006" s="8"/>
      <c r="AE1006" s="8"/>
      <c r="AF1006" s="8"/>
      <c r="AG1006" s="8"/>
      <c r="AH1006" s="8"/>
      <c r="AI1006" s="8"/>
      <c r="AJ1006" s="8"/>
      <c r="AK1006" s="8"/>
      <c r="AL1006" s="8"/>
      <c r="AM1006" s="8"/>
      <c r="AN1006" s="8"/>
      <c r="AO1006" s="8"/>
      <c r="AP1006" s="19">
        <f t="shared" ref="AP1006:BL1006" si="3667">IFERROR(AQ958/AP958,"")</f>
        <v>1.6282389003304756</v>
      </c>
      <c r="AQ1006" s="19">
        <f t="shared" si="3667"/>
        <v>1.0610954229909402</v>
      </c>
      <c r="AR1006" s="19">
        <f t="shared" si="3667"/>
        <v>1.0203199068555429</v>
      </c>
      <c r="AS1006" s="19">
        <f t="shared" si="3667"/>
        <v>1.0080693365212194</v>
      </c>
      <c r="AT1006" s="19">
        <f t="shared" si="3667"/>
        <v>1.0035037598037895</v>
      </c>
      <c r="AU1006" s="19">
        <f t="shared" si="3667"/>
        <v>1.0021754894851342</v>
      </c>
      <c r="AV1006" s="19">
        <f t="shared" si="3667"/>
        <v>1.0013131800396633</v>
      </c>
      <c r="AW1006" s="19">
        <f t="shared" si="3667"/>
        <v>1.0013649867515992</v>
      </c>
      <c r="AX1006" s="19">
        <f t="shared" si="3667"/>
        <v>1.0008820227722244</v>
      </c>
      <c r="AY1006" s="19">
        <f t="shared" si="3667"/>
        <v>1.0005340881779581</v>
      </c>
      <c r="AZ1006" s="19">
        <f t="shared" si="3667"/>
        <v>1.0002935916940241</v>
      </c>
      <c r="BA1006" s="19">
        <f t="shared" si="3667"/>
        <v>1.0004269171247131</v>
      </c>
      <c r="BB1006" s="19">
        <f t="shared" si="3667"/>
        <v>1.0001866965381128</v>
      </c>
      <c r="BC1006" s="19">
        <f t="shared" si="3667"/>
        <v>1.0000266659555745</v>
      </c>
      <c r="BD1006" s="19">
        <f t="shared" si="3667"/>
        <v>1.0000533304890407</v>
      </c>
      <c r="BE1006" s="19">
        <f t="shared" si="3667"/>
        <v>1</v>
      </c>
      <c r="BF1006" s="19">
        <f t="shared" si="3667"/>
        <v>1</v>
      </c>
      <c r="BG1006" s="19">
        <f t="shared" si="3667"/>
        <v>1.0000533276450512</v>
      </c>
      <c r="BH1006" s="19">
        <f t="shared" si="3667"/>
        <v>1.0000266624006826</v>
      </c>
      <c r="BI1006" s="19">
        <f t="shared" si="3667"/>
        <v>1</v>
      </c>
      <c r="BJ1006" s="19">
        <f t="shared" si="3667"/>
        <v>1</v>
      </c>
      <c r="BK1006" s="19">
        <f t="shared" si="3667"/>
        <v>1</v>
      </c>
      <c r="BL1006" s="19">
        <f t="shared" si="3667"/>
        <v>1.0000266616898179</v>
      </c>
      <c r="BM1006" s="8"/>
      <c r="BN1006" s="8"/>
      <c r="BO1006" s="8"/>
      <c r="BP1006" s="8"/>
      <c r="BQ1006" s="8"/>
      <c r="BR1006" s="8"/>
      <c r="BS1006" s="8"/>
      <c r="BT1006" s="8"/>
      <c r="BU1006" s="8"/>
      <c r="BV1006" s="8"/>
      <c r="BW1006" s="8"/>
      <c r="BX1006" s="8"/>
      <c r="BY1006" s="8"/>
      <c r="BZ1006" s="8"/>
      <c r="CA1006" s="8"/>
      <c r="CB1006" s="8"/>
      <c r="CC1006" s="8"/>
      <c r="CD1006" s="19">
        <f t="shared" ref="CD1006:CZ1006" si="3668">IFERROR(CE958/CD958,"")</f>
        <v>2.2635467980295565</v>
      </c>
      <c r="CE1006" s="19">
        <f t="shared" si="3668"/>
        <v>1.2310482408414944</v>
      </c>
      <c r="CF1006" s="19">
        <f t="shared" si="3668"/>
        <v>1.1066588096641132</v>
      </c>
      <c r="CG1006" s="19">
        <f t="shared" si="3668"/>
        <v>1.0527156549520766</v>
      </c>
      <c r="CH1006" s="19">
        <f t="shared" si="3668"/>
        <v>1.0227617602427921</v>
      </c>
      <c r="CI1006" s="19">
        <f t="shared" si="3668"/>
        <v>1.0126112759643917</v>
      </c>
      <c r="CJ1006" s="19">
        <f t="shared" si="3668"/>
        <v>1.0153846153846153</v>
      </c>
      <c r="CK1006" s="19">
        <f t="shared" si="3668"/>
        <v>1.0081770081770083</v>
      </c>
      <c r="CL1006" s="19">
        <f t="shared" si="3668"/>
        <v>1.0050095419847329</v>
      </c>
      <c r="CM1006" s="19">
        <f t="shared" si="3668"/>
        <v>1.0021362449560882</v>
      </c>
      <c r="CN1006" s="19">
        <f t="shared" si="3668"/>
        <v>1.0014211274277593</v>
      </c>
      <c r="CO1006" s="19">
        <f t="shared" si="3668"/>
        <v>1.0009460737937559</v>
      </c>
      <c r="CP1006" s="19">
        <f t="shared" si="3668"/>
        <v>1.0007088846880907</v>
      </c>
      <c r="CQ1006" s="19">
        <f t="shared" si="3668"/>
        <v>1</v>
      </c>
      <c r="CR1006" s="19">
        <f t="shared" si="3668"/>
        <v>1.0004722550177096</v>
      </c>
      <c r="CS1006" s="19">
        <f t="shared" si="3668"/>
        <v>1.0004720320981826</v>
      </c>
      <c r="CT1006" s="19">
        <f t="shared" si="3668"/>
        <v>1</v>
      </c>
      <c r="CU1006" s="19">
        <f t="shared" si="3668"/>
        <v>1.0011795234725172</v>
      </c>
      <c r="CV1006" s="19">
        <f t="shared" si="3668"/>
        <v>1.0007068803016022</v>
      </c>
      <c r="CW1006" s="19">
        <f t="shared" si="3668"/>
        <v>1</v>
      </c>
      <c r="CX1006" s="19">
        <f t="shared" si="3668"/>
        <v>1</v>
      </c>
      <c r="CY1006" s="19">
        <f t="shared" si="3668"/>
        <v>1</v>
      </c>
      <c r="CZ1006" s="19">
        <f t="shared" si="3668"/>
        <v>1.0002354603249353</v>
      </c>
      <c r="DA1006" s="8"/>
      <c r="DB1006" s="8"/>
      <c r="DC1006" s="8"/>
      <c r="DD1006" s="8"/>
      <c r="DE1006" s="8"/>
      <c r="DF1006" s="8"/>
      <c r="DG1006" s="8"/>
      <c r="DH1006" s="8"/>
      <c r="DI1006" s="8"/>
      <c r="DJ1006" s="8"/>
      <c r="DK1006" s="8"/>
      <c r="DL1006" s="8"/>
      <c r="DM1006" s="8"/>
      <c r="DN1006" s="8"/>
      <c r="DO1006" s="8"/>
      <c r="DP1006" s="8"/>
      <c r="DQ1006" s="8"/>
      <c r="DR1006" s="19">
        <f t="shared" ref="DR1006:EN1006" si="3669">IFERROR(DS958/DR958,"")</f>
        <v>2.3294832826747722</v>
      </c>
      <c r="DS1006" s="19">
        <f t="shared" si="3669"/>
        <v>1.2411273486430063</v>
      </c>
      <c r="DT1006" s="19">
        <f t="shared" si="3669"/>
        <v>1.122161480235492</v>
      </c>
      <c r="DU1006" s="19">
        <f t="shared" si="3669"/>
        <v>1.0770095559302979</v>
      </c>
      <c r="DV1006" s="19">
        <f t="shared" si="3669"/>
        <v>1.0389700765483647</v>
      </c>
      <c r="DW1006" s="19">
        <f t="shared" si="3669"/>
        <v>1.0271265907568654</v>
      </c>
      <c r="DX1006" s="19">
        <f t="shared" si="3669"/>
        <v>1.0218454515813498</v>
      </c>
      <c r="DY1006" s="19">
        <f t="shared" si="3669"/>
        <v>1.0181876196553925</v>
      </c>
      <c r="DZ1006" s="19">
        <f t="shared" si="3669"/>
        <v>1.0083046067063617</v>
      </c>
      <c r="EA1006" s="19">
        <f t="shared" si="3669"/>
        <v>1.0080808080808081</v>
      </c>
      <c r="EB1006" s="19">
        <f t="shared" si="3669"/>
        <v>1.0041621704948358</v>
      </c>
      <c r="EC1006" s="19">
        <f t="shared" si="3669"/>
        <v>1.0039914031317163</v>
      </c>
      <c r="ED1006" s="19">
        <f t="shared" si="3669"/>
        <v>1.001834862385321</v>
      </c>
      <c r="EE1006" s="19">
        <f t="shared" si="3669"/>
        <v>1.0028998778998779</v>
      </c>
      <c r="EF1006" s="19">
        <f t="shared" si="3669"/>
        <v>1.0019783898949932</v>
      </c>
      <c r="EG1006" s="19">
        <f t="shared" si="3669"/>
        <v>1.0015188335358445</v>
      </c>
      <c r="EH1006" s="19">
        <f t="shared" si="3669"/>
        <v>1.0007582650894753</v>
      </c>
      <c r="EI1006" s="19">
        <f t="shared" si="3669"/>
        <v>1.0015153811183513</v>
      </c>
      <c r="EJ1006" s="19">
        <f t="shared" si="3669"/>
        <v>1.0009078529278257</v>
      </c>
      <c r="EK1006" s="19">
        <f t="shared" si="3669"/>
        <v>1.0004535147392291</v>
      </c>
      <c r="EL1006" s="19">
        <f t="shared" si="3669"/>
        <v>1.0009066183136899</v>
      </c>
      <c r="EM1006" s="19">
        <f t="shared" si="3669"/>
        <v>1.0003019323671498</v>
      </c>
      <c r="EN1006" s="19">
        <f t="shared" si="3669"/>
        <v>1</v>
      </c>
      <c r="EO1006" s="8"/>
      <c r="EP1006" s="8"/>
      <c r="EQ1006" s="8"/>
      <c r="ER1006" s="8"/>
      <c r="ES1006" s="8"/>
      <c r="ET1006" s="8"/>
      <c r="EU1006" s="8"/>
      <c r="EV1006" s="8"/>
      <c r="EW1006" s="8"/>
      <c r="EX1006" s="8"/>
      <c r="EY1006" s="8"/>
      <c r="EZ1006" s="8"/>
      <c r="FA1006" s="8"/>
      <c r="FB1006" s="8"/>
      <c r="FC1006" s="8"/>
      <c r="FD1006" s="8"/>
      <c r="FE1006" s="8"/>
      <c r="FF1006" s="19">
        <f t="shared" ref="FF1006:GB1006" si="3670">IFERROR(FG958/FF958,"")</f>
        <v>1.420861787635221</v>
      </c>
      <c r="FG1006" s="19">
        <f t="shared" si="3670"/>
        <v>1.0272638339500659</v>
      </c>
      <c r="FH1006" s="19">
        <f t="shared" si="3670"/>
        <v>1.0094402119907253</v>
      </c>
      <c r="FI1006" s="19">
        <f t="shared" si="3670"/>
        <v>1.0061525840853158</v>
      </c>
      <c r="FJ1006" s="19">
        <f t="shared" si="3670"/>
        <v>1.0034651447207501</v>
      </c>
      <c r="FK1006" s="19">
        <f t="shared" si="3670"/>
        <v>1.0015437741214706</v>
      </c>
      <c r="FL1006" s="19">
        <f t="shared" si="3670"/>
        <v>1.0014197055125136</v>
      </c>
      <c r="FM1006" s="19">
        <f t="shared" si="3670"/>
        <v>1.0010126377187298</v>
      </c>
      <c r="FN1006" s="19">
        <f t="shared" si="3670"/>
        <v>1.0009711487880872</v>
      </c>
      <c r="FO1006" s="19">
        <f t="shared" si="3670"/>
        <v>1.0003638274649311</v>
      </c>
      <c r="FP1006" s="19">
        <f t="shared" si="3670"/>
        <v>1.0002828739998384</v>
      </c>
      <c r="FQ1006" s="19">
        <f t="shared" si="3670"/>
        <v>1.0002827940047672</v>
      </c>
      <c r="FR1006" s="19">
        <f t="shared" si="3670"/>
        <v>1.0000807754442649</v>
      </c>
      <c r="FS1006" s="19">
        <f t="shared" si="3670"/>
        <v>1.0000807689201194</v>
      </c>
      <c r="FT1006" s="19">
        <f t="shared" si="3670"/>
        <v>1.0000403811985139</v>
      </c>
      <c r="FU1006" s="19">
        <f t="shared" si="3670"/>
        <v>1.0000807591358774</v>
      </c>
      <c r="FV1006" s="19">
        <f t="shared" si="3670"/>
        <v>1</v>
      </c>
      <c r="FW1006" s="19">
        <f t="shared" si="3670"/>
        <v>1</v>
      </c>
      <c r="FX1006" s="19">
        <f t="shared" si="3670"/>
        <v>1.0001615052287318</v>
      </c>
      <c r="FY1006" s="19">
        <f t="shared" si="3670"/>
        <v>1.0000403697872513</v>
      </c>
      <c r="FZ1006" s="19">
        <f t="shared" si="3670"/>
        <v>1.0000403681575973</v>
      </c>
      <c r="GA1006" s="19">
        <f t="shared" si="3670"/>
        <v>1</v>
      </c>
      <c r="GB1006" s="19">
        <f t="shared" si="3670"/>
        <v>1.0000403665280748</v>
      </c>
      <c r="GC1006" s="8"/>
      <c r="GD1006" s="8"/>
      <c r="GE1006" s="8"/>
      <c r="GF1006" s="8"/>
      <c r="GG1006" s="8"/>
      <c r="GH1006" s="8"/>
      <c r="GI1006" s="8"/>
      <c r="GJ1006" s="8"/>
      <c r="GK1006" s="8"/>
      <c r="GL1006" s="8"/>
      <c r="GM1006" s="8"/>
      <c r="GN1006" s="8"/>
      <c r="GO1006" s="8"/>
      <c r="GP1006" s="8"/>
      <c r="GQ1006" s="8"/>
      <c r="GR1006" s="8"/>
      <c r="GS1006" s="8"/>
    </row>
    <row r="1007" spans="1:201" x14ac:dyDescent="0.25">
      <c r="A1007" s="115">
        <f>$A$53</f>
        <v>20163</v>
      </c>
      <c r="B1007" s="19">
        <f t="shared" si="3603"/>
        <v>2.7234848484848486</v>
      </c>
      <c r="C1007" s="19">
        <f t="shared" si="3662"/>
        <v>1.7116365322206768</v>
      </c>
      <c r="D1007" s="19">
        <f t="shared" si="3662"/>
        <v>1.3182556879739977</v>
      </c>
      <c r="E1007" s="19">
        <f t="shared" si="3662"/>
        <v>1.165810560920485</v>
      </c>
      <c r="F1007" s="19">
        <f t="shared" si="3662"/>
        <v>1.0872400422982023</v>
      </c>
      <c r="G1007" s="19">
        <f t="shared" si="3662"/>
        <v>1.065164532339115</v>
      </c>
      <c r="H1007" s="19">
        <f t="shared" si="3662"/>
        <v>1.0540252625171207</v>
      </c>
      <c r="I1007" s="19">
        <f t="shared" si="3662"/>
        <v>1.0711810568870921</v>
      </c>
      <c r="J1007" s="19">
        <f t="shared" si="3662"/>
        <v>1.0172529990564767</v>
      </c>
      <c r="K1007" s="19">
        <f t="shared" si="3662"/>
        <v>1.013382801113025</v>
      </c>
      <c r="L1007" s="19">
        <f t="shared" si="3662"/>
        <v>1.0133368200836821</v>
      </c>
      <c r="M1007" s="19">
        <f t="shared" si="3662"/>
        <v>1.0130322580645161</v>
      </c>
      <c r="N1007" s="19">
        <f t="shared" si="3662"/>
        <v>1.0101897847407975</v>
      </c>
      <c r="O1007" s="19">
        <f t="shared" si="3662"/>
        <v>1.0092043878451646</v>
      </c>
      <c r="P1007" s="19">
        <f t="shared" si="3662"/>
        <v>1.0042478760619691</v>
      </c>
      <c r="Q1007" s="19">
        <f t="shared" si="3662"/>
        <v>1.0029858173675044</v>
      </c>
      <c r="R1007" s="19">
        <f t="shared" si="3662"/>
        <v>1.001736541801042</v>
      </c>
      <c r="S1007" s="19">
        <f t="shared" si="3662"/>
        <v>1.0019811788013868</v>
      </c>
      <c r="T1007" s="19">
        <f t="shared" si="3662"/>
        <v>1.00061789421651</v>
      </c>
      <c r="U1007" s="19">
        <f t="shared" si="3662"/>
        <v>1.0017290354452266</v>
      </c>
      <c r="V1007" s="19">
        <f t="shared" si="3662"/>
        <v>1.0022192084823081</v>
      </c>
      <c r="W1007" s="19">
        <f t="shared" si="3662"/>
        <v>1.0017222290564645</v>
      </c>
      <c r="X1007" s="8"/>
      <c r="Y1007" s="8"/>
      <c r="Z1007" s="8"/>
      <c r="AA1007" s="8"/>
      <c r="AB1007" s="8"/>
      <c r="AC1007" s="8"/>
      <c r="AD1007" s="8"/>
      <c r="AE1007" s="8"/>
      <c r="AF1007" s="8"/>
      <c r="AG1007" s="8"/>
      <c r="AH1007" s="8"/>
      <c r="AI1007" s="8"/>
      <c r="AJ1007" s="8"/>
      <c r="AK1007" s="8"/>
      <c r="AL1007" s="8"/>
      <c r="AM1007" s="8"/>
      <c r="AN1007" s="8"/>
      <c r="AO1007" s="8"/>
      <c r="AP1007" s="19">
        <f t="shared" ref="AP1007:BK1007" si="3671">IFERROR(AQ959/AP959,"")</f>
        <v>1.6506724303554274</v>
      </c>
      <c r="AQ1007" s="19">
        <f t="shared" si="3671"/>
        <v>1.0659062472720924</v>
      </c>
      <c r="AR1007" s="19">
        <f t="shared" si="3671"/>
        <v>1.0197914391788601</v>
      </c>
      <c r="AS1007" s="19">
        <f t="shared" si="3671"/>
        <v>1.0081912359129481</v>
      </c>
      <c r="AT1007" s="19">
        <f t="shared" si="3671"/>
        <v>1.0038499322942942</v>
      </c>
      <c r="AU1007" s="19">
        <f t="shared" si="3671"/>
        <v>1.0019837071519255</v>
      </c>
      <c r="AV1007" s="19">
        <f t="shared" si="3671"/>
        <v>1.001346250296967</v>
      </c>
      <c r="AW1007" s="19">
        <f t="shared" si="3671"/>
        <v>1.0016080560974323</v>
      </c>
      <c r="AX1007" s="19">
        <f t="shared" si="3671"/>
        <v>1.000579023555731</v>
      </c>
      <c r="AY1007" s="19">
        <f t="shared" si="3671"/>
        <v>1.0006049925033538</v>
      </c>
      <c r="AZ1007" s="19">
        <f t="shared" si="3671"/>
        <v>1.0005783385909568</v>
      </c>
      <c r="BA1007" s="19">
        <f t="shared" si="3671"/>
        <v>1.0006830960012612</v>
      </c>
      <c r="BB1007" s="19">
        <f t="shared" si="3671"/>
        <v>1.0002362948960302</v>
      </c>
      <c r="BC1007" s="19">
        <f t="shared" si="3671"/>
        <v>1.0001312439299683</v>
      </c>
      <c r="BD1007" s="19">
        <f t="shared" si="3671"/>
        <v>1.0000524906829038</v>
      </c>
      <c r="BE1007" s="19">
        <f t="shared" si="3671"/>
        <v>1</v>
      </c>
      <c r="BF1007" s="19">
        <f t="shared" si="3671"/>
        <v>1</v>
      </c>
      <c r="BG1007" s="19">
        <f t="shared" si="3671"/>
        <v>1</v>
      </c>
      <c r="BH1007" s="19">
        <f t="shared" si="3671"/>
        <v>1</v>
      </c>
      <c r="BI1007" s="19">
        <f t="shared" si="3671"/>
        <v>1.0000262439638883</v>
      </c>
      <c r="BJ1007" s="19">
        <f t="shared" si="3671"/>
        <v>1</v>
      </c>
      <c r="BK1007" s="19">
        <f t="shared" si="3671"/>
        <v>1.0000262432751608</v>
      </c>
      <c r="BL1007" s="8"/>
      <c r="BM1007" s="8"/>
      <c r="BN1007" s="8"/>
      <c r="BO1007" s="8"/>
      <c r="BP1007" s="8"/>
      <c r="BQ1007" s="8"/>
      <c r="BR1007" s="8"/>
      <c r="BS1007" s="8"/>
      <c r="BT1007" s="8"/>
      <c r="BU1007" s="8"/>
      <c r="BV1007" s="8"/>
      <c r="BW1007" s="8"/>
      <c r="BX1007" s="8"/>
      <c r="BY1007" s="8"/>
      <c r="BZ1007" s="8"/>
      <c r="CA1007" s="8"/>
      <c r="CB1007" s="8"/>
      <c r="CC1007" s="8"/>
      <c r="CD1007" s="19">
        <f t="shared" ref="CD1007:CY1007" si="3672">IFERROR(CE959/CD959,"")</f>
        <v>2.1219512195121952</v>
      </c>
      <c r="CE1007" s="19">
        <f t="shared" si="3672"/>
        <v>1.2647385984427142</v>
      </c>
      <c r="CF1007" s="19">
        <f t="shared" si="3672"/>
        <v>1.0961594840222808</v>
      </c>
      <c r="CG1007" s="19">
        <f t="shared" si="3672"/>
        <v>1.0449317999465098</v>
      </c>
      <c r="CH1007" s="19">
        <f t="shared" si="3672"/>
        <v>1.0268748400307142</v>
      </c>
      <c r="CI1007" s="19">
        <f t="shared" si="3672"/>
        <v>1.0129611166500498</v>
      </c>
      <c r="CJ1007" s="19">
        <f t="shared" si="3672"/>
        <v>1.0135334645669292</v>
      </c>
      <c r="CK1007" s="19">
        <f t="shared" si="3672"/>
        <v>1.0126244234037387</v>
      </c>
      <c r="CL1007" s="19">
        <f t="shared" si="3672"/>
        <v>1.004555262526972</v>
      </c>
      <c r="CM1007" s="19">
        <f t="shared" si="3672"/>
        <v>1.0021479713603818</v>
      </c>
      <c r="CN1007" s="19">
        <f t="shared" si="3672"/>
        <v>1.0014289116456299</v>
      </c>
      <c r="CO1007" s="19">
        <f t="shared" si="3672"/>
        <v>1.0011890606420928</v>
      </c>
      <c r="CP1007" s="19">
        <f t="shared" si="3672"/>
        <v>1.0004750593824228</v>
      </c>
      <c r="CQ1007" s="19">
        <f t="shared" si="3672"/>
        <v>1.000474833808167</v>
      </c>
      <c r="CR1007" s="19">
        <f t="shared" si="3672"/>
        <v>1.0002373042240151</v>
      </c>
      <c r="CS1007" s="19">
        <f t="shared" si="3672"/>
        <v>1.0002372479240806</v>
      </c>
      <c r="CT1007" s="19">
        <f t="shared" si="3672"/>
        <v>1.0007115749525617</v>
      </c>
      <c r="CU1007" s="19">
        <f t="shared" si="3672"/>
        <v>1.0004740459824604</v>
      </c>
      <c r="CV1007" s="19">
        <f t="shared" si="3672"/>
        <v>1.0004738213693438</v>
      </c>
      <c r="CW1007" s="19">
        <f t="shared" si="3672"/>
        <v>1.0002367984844898</v>
      </c>
      <c r="CX1007" s="19">
        <f t="shared" si="3672"/>
        <v>1</v>
      </c>
      <c r="CY1007" s="19">
        <f t="shared" si="3672"/>
        <v>1</v>
      </c>
      <c r="CZ1007" s="8"/>
      <c r="DA1007" s="8"/>
      <c r="DB1007" s="8"/>
      <c r="DC1007" s="8"/>
      <c r="DD1007" s="8"/>
      <c r="DE1007" s="8"/>
      <c r="DF1007" s="8"/>
      <c r="DG1007" s="8"/>
      <c r="DH1007" s="8"/>
      <c r="DI1007" s="8"/>
      <c r="DJ1007" s="8"/>
      <c r="DK1007" s="8"/>
      <c r="DL1007" s="8"/>
      <c r="DM1007" s="8"/>
      <c r="DN1007" s="8"/>
      <c r="DO1007" s="8"/>
      <c r="DP1007" s="8"/>
      <c r="DQ1007" s="8"/>
      <c r="DR1007" s="19">
        <f t="shared" ref="DR1007:EM1007" si="3673">IFERROR(DS959/DR959,"")</f>
        <v>2.414233576642336</v>
      </c>
      <c r="DS1007" s="19">
        <f t="shared" si="3673"/>
        <v>1.2441421012849585</v>
      </c>
      <c r="DT1007" s="19">
        <f t="shared" si="3673"/>
        <v>1.1324422843256379</v>
      </c>
      <c r="DU1007" s="19">
        <f t="shared" si="3673"/>
        <v>1.0783261802575108</v>
      </c>
      <c r="DV1007" s="19">
        <f t="shared" si="3673"/>
        <v>1.0383084577114428</v>
      </c>
      <c r="DW1007" s="19">
        <f t="shared" si="3673"/>
        <v>1.0249161475802588</v>
      </c>
      <c r="DX1007" s="19">
        <f t="shared" si="3673"/>
        <v>1.0227520648278012</v>
      </c>
      <c r="DY1007" s="19">
        <f t="shared" si="3673"/>
        <v>1.0205698613438976</v>
      </c>
      <c r="DZ1007" s="19">
        <f t="shared" si="3673"/>
        <v>1.0091071961779636</v>
      </c>
      <c r="EA1007" s="19">
        <f t="shared" si="3673"/>
        <v>1.0063618878532328</v>
      </c>
      <c r="EB1007" s="19">
        <f t="shared" si="3673"/>
        <v>1.0051455454278153</v>
      </c>
      <c r="EC1007" s="19">
        <f t="shared" si="3673"/>
        <v>1.0039491004826679</v>
      </c>
      <c r="ED1007" s="19">
        <f t="shared" si="3673"/>
        <v>1.0034965034965035</v>
      </c>
      <c r="EE1007" s="19">
        <f t="shared" si="3673"/>
        <v>1.0014518002322881</v>
      </c>
      <c r="EF1007" s="19">
        <f t="shared" si="3673"/>
        <v>1.0021745433458973</v>
      </c>
      <c r="EG1007" s="19">
        <f t="shared" si="3673"/>
        <v>1.0010125849848113</v>
      </c>
      <c r="EH1007" s="19">
        <f t="shared" si="3673"/>
        <v>1.0017341040462429</v>
      </c>
      <c r="EI1007" s="19">
        <f t="shared" si="3673"/>
        <v>1.0007212925562607</v>
      </c>
      <c r="EJ1007" s="19">
        <f t="shared" si="3673"/>
        <v>1.0005766181346403</v>
      </c>
      <c r="EK1007" s="19">
        <f t="shared" si="3673"/>
        <v>1.0007203572972194</v>
      </c>
      <c r="EL1007" s="19">
        <f t="shared" si="3673"/>
        <v>1.0005758710048949</v>
      </c>
      <c r="EM1007" s="19">
        <f t="shared" si="3673"/>
        <v>1.0004316546762591</v>
      </c>
      <c r="EN1007" s="8"/>
      <c r="EO1007" s="8"/>
      <c r="EP1007" s="8"/>
      <c r="EQ1007" s="8"/>
      <c r="ER1007" s="8"/>
      <c r="ES1007" s="8"/>
      <c r="ET1007" s="8"/>
      <c r="EU1007" s="8"/>
      <c r="EV1007" s="8"/>
      <c r="EW1007" s="8"/>
      <c r="EX1007" s="8"/>
      <c r="EY1007" s="8"/>
      <c r="EZ1007" s="8"/>
      <c r="FA1007" s="8"/>
      <c r="FB1007" s="8"/>
      <c r="FC1007" s="8"/>
      <c r="FD1007" s="8"/>
      <c r="FE1007" s="8"/>
      <c r="FF1007" s="19">
        <f t="shared" ref="FF1007:GA1007" si="3674">IFERROR(FG959/FF959,"")</f>
        <v>1.352440871490155</v>
      </c>
      <c r="FG1007" s="19">
        <f t="shared" si="3674"/>
        <v>1.0289024810475533</v>
      </c>
      <c r="FH1007" s="19">
        <f t="shared" si="3674"/>
        <v>1.0119730397287228</v>
      </c>
      <c r="FI1007" s="19">
        <f t="shared" si="3674"/>
        <v>1.0066603235014273</v>
      </c>
      <c r="FJ1007" s="19">
        <f t="shared" si="3674"/>
        <v>1.0026300649297279</v>
      </c>
      <c r="FK1007" s="19">
        <f t="shared" si="3674"/>
        <v>1.0013935568489221</v>
      </c>
      <c r="FL1007" s="19">
        <f t="shared" si="3674"/>
        <v>1.0010232481990831</v>
      </c>
      <c r="FM1007" s="19">
        <f t="shared" si="3674"/>
        <v>1.0007359856073925</v>
      </c>
      <c r="FN1007" s="19">
        <f t="shared" si="3674"/>
        <v>1.0004494382022473</v>
      </c>
      <c r="FO1007" s="19">
        <f t="shared" si="3674"/>
        <v>1.0003675569713306</v>
      </c>
      <c r="FP1007" s="19">
        <f t="shared" si="3674"/>
        <v>1.0002857726066545</v>
      </c>
      <c r="FQ1007" s="19">
        <f t="shared" si="3674"/>
        <v>1.0003265039588605</v>
      </c>
      <c r="FR1007" s="19">
        <f t="shared" si="3674"/>
        <v>1.0002039983680131</v>
      </c>
      <c r="FS1007" s="19">
        <f t="shared" si="3674"/>
        <v>1.0002447481134</v>
      </c>
      <c r="FT1007" s="19">
        <f t="shared" si="3674"/>
        <v>1.0000407813710697</v>
      </c>
      <c r="FU1007" s="19">
        <f t="shared" si="3674"/>
        <v>1.0002854579561211</v>
      </c>
      <c r="FV1007" s="19">
        <f t="shared" si="3674"/>
        <v>1.0001630722817889</v>
      </c>
      <c r="FW1007" s="19">
        <f t="shared" si="3674"/>
        <v>1.0000815228467779</v>
      </c>
      <c r="FX1007" s="19">
        <f t="shared" si="3674"/>
        <v>1.0000407581006725</v>
      </c>
      <c r="FY1007" s="19">
        <f t="shared" si="3674"/>
        <v>1.0002037821975873</v>
      </c>
      <c r="FZ1007" s="19">
        <f t="shared" si="3674"/>
        <v>1.0000814962715456</v>
      </c>
      <c r="GA1007" s="19">
        <f t="shared" si="3674"/>
        <v>1.0000407448152222</v>
      </c>
      <c r="GB1007" s="8"/>
      <c r="GC1007" s="8"/>
      <c r="GD1007" s="8"/>
      <c r="GE1007" s="8"/>
      <c r="GF1007" s="8"/>
      <c r="GG1007" s="8"/>
      <c r="GH1007" s="8"/>
      <c r="GI1007" s="8"/>
      <c r="GJ1007" s="8"/>
      <c r="GK1007" s="8"/>
      <c r="GL1007" s="8"/>
      <c r="GM1007" s="8"/>
      <c r="GN1007" s="8"/>
      <c r="GO1007" s="8"/>
      <c r="GP1007" s="8"/>
      <c r="GQ1007" s="8"/>
      <c r="GR1007" s="8"/>
      <c r="GS1007" s="8"/>
    </row>
    <row r="1008" spans="1:201" x14ac:dyDescent="0.25">
      <c r="A1008" s="115">
        <f>$A$54</f>
        <v>20164</v>
      </c>
      <c r="B1008" s="19">
        <f t="shared" si="3603"/>
        <v>2.6344206974128235</v>
      </c>
      <c r="C1008" s="19">
        <f t="shared" si="3662"/>
        <v>1.6302305721605466</v>
      </c>
      <c r="D1008" s="19">
        <f t="shared" si="3662"/>
        <v>1.2689889994761656</v>
      </c>
      <c r="E1008" s="19">
        <f t="shared" si="3662"/>
        <v>1.1622291021671827</v>
      </c>
      <c r="F1008" s="19">
        <f t="shared" si="3662"/>
        <v>1.0966080625110992</v>
      </c>
      <c r="G1008" s="19">
        <f t="shared" si="3662"/>
        <v>1.0579757085020243</v>
      </c>
      <c r="H1008" s="19">
        <f t="shared" si="3662"/>
        <v>1.0512781264350222</v>
      </c>
      <c r="I1008" s="19">
        <f t="shared" si="3662"/>
        <v>1.0704717530576586</v>
      </c>
      <c r="J1008" s="19">
        <f t="shared" si="3662"/>
        <v>1.0174102285092492</v>
      </c>
      <c r="K1008" s="19">
        <f t="shared" si="3662"/>
        <v>1.0171122994652406</v>
      </c>
      <c r="L1008" s="19">
        <f t="shared" si="3662"/>
        <v>1.013801261829653</v>
      </c>
      <c r="M1008" s="19">
        <f t="shared" si="3662"/>
        <v>1.0136133800077791</v>
      </c>
      <c r="N1008" s="19">
        <f t="shared" si="3662"/>
        <v>1.01061652596572</v>
      </c>
      <c r="O1008" s="19">
        <f t="shared" si="3662"/>
        <v>1.0062017466143527</v>
      </c>
      <c r="P1008" s="19">
        <f t="shared" si="3662"/>
        <v>1.0026415094339622</v>
      </c>
      <c r="Q1008" s="19">
        <f t="shared" si="3662"/>
        <v>1.0041400075272864</v>
      </c>
      <c r="R1008" s="19">
        <f t="shared" si="3662"/>
        <v>1.0033733133433282</v>
      </c>
      <c r="S1008" s="19">
        <f t="shared" si="3662"/>
        <v>1.0034864898518241</v>
      </c>
      <c r="T1008" s="19">
        <f t="shared" si="3662"/>
        <v>1.0024816974810771</v>
      </c>
      <c r="U1008" s="19">
        <f t="shared" si="3662"/>
        <v>1.0018566654288896</v>
      </c>
      <c r="V1008" s="19">
        <f t="shared" si="3662"/>
        <v>1.0016061279960464</v>
      </c>
      <c r="W1008" s="8"/>
      <c r="X1008" s="8"/>
      <c r="Y1008" s="8"/>
      <c r="Z1008" s="8"/>
      <c r="AA1008" s="8"/>
      <c r="AB1008" s="8"/>
      <c r="AC1008" s="8"/>
      <c r="AD1008" s="8"/>
      <c r="AE1008" s="8"/>
      <c r="AF1008" s="8"/>
      <c r="AG1008" s="8"/>
      <c r="AH1008" s="8"/>
      <c r="AI1008" s="8"/>
      <c r="AJ1008" s="8"/>
      <c r="AK1008" s="8"/>
      <c r="AL1008" s="8"/>
      <c r="AM1008" s="8"/>
      <c r="AN1008" s="8"/>
      <c r="AO1008" s="8"/>
      <c r="AP1008" s="19">
        <f t="shared" ref="AP1008:BJ1008" si="3675">IFERROR(AQ960/AP960,"")</f>
        <v>1.7314320573432973</v>
      </c>
      <c r="AQ1008" s="19">
        <f t="shared" si="3675"/>
        <v>1.0581931354414398</v>
      </c>
      <c r="AR1008" s="19">
        <f t="shared" si="3675"/>
        <v>1.0193668322188618</v>
      </c>
      <c r="AS1008" s="19">
        <f t="shared" si="3675"/>
        <v>1.0077574239908544</v>
      </c>
      <c r="AT1008" s="19">
        <f t="shared" si="3675"/>
        <v>1.0041054451166811</v>
      </c>
      <c r="AU1008" s="19">
        <f t="shared" si="3675"/>
        <v>1.0021788250484183</v>
      </c>
      <c r="AV1008" s="19">
        <f t="shared" si="3675"/>
        <v>1.0013957108731246</v>
      </c>
      <c r="AW1008" s="19">
        <f t="shared" si="3675"/>
        <v>1.0011793401056046</v>
      </c>
      <c r="AX1008" s="19">
        <f t="shared" si="3675"/>
        <v>1.0009370063984151</v>
      </c>
      <c r="AY1008" s="19">
        <f t="shared" si="3675"/>
        <v>1.0001872258478657</v>
      </c>
      <c r="AZ1008" s="19">
        <f t="shared" si="3675"/>
        <v>1.0002941569728574</v>
      </c>
      <c r="BA1008" s="19">
        <f t="shared" si="3675"/>
        <v>1.0004010051863337</v>
      </c>
      <c r="BB1008" s="19">
        <f t="shared" si="3675"/>
        <v>1.0001603377782529</v>
      </c>
      <c r="BC1008" s="19">
        <f t="shared" si="3675"/>
        <v>1.0000801560370856</v>
      </c>
      <c r="BD1008" s="19">
        <f t="shared" si="3675"/>
        <v>1.0000267165375367</v>
      </c>
      <c r="BE1008" s="19">
        <f t="shared" si="3675"/>
        <v>1.0000801474713472</v>
      </c>
      <c r="BF1008" s="19">
        <f t="shared" si="3675"/>
        <v>1.0000534273654966</v>
      </c>
      <c r="BG1008" s="19">
        <f t="shared" si="3675"/>
        <v>1</v>
      </c>
      <c r="BH1008" s="19">
        <f t="shared" si="3675"/>
        <v>1.0000267122555828</v>
      </c>
      <c r="BI1008" s="19">
        <f t="shared" si="3675"/>
        <v>1.0000267115420574</v>
      </c>
      <c r="BJ1008" s="19">
        <f t="shared" si="3675"/>
        <v>1</v>
      </c>
      <c r="BK1008" s="8"/>
      <c r="BL1008" s="8"/>
      <c r="BM1008" s="8"/>
      <c r="BN1008" s="8"/>
      <c r="BO1008" s="8"/>
      <c r="BP1008" s="8"/>
      <c r="BQ1008" s="8"/>
      <c r="BR1008" s="8"/>
      <c r="BS1008" s="8"/>
      <c r="BT1008" s="8"/>
      <c r="BU1008" s="8"/>
      <c r="BV1008" s="8"/>
      <c r="BW1008" s="8"/>
      <c r="BX1008" s="8"/>
      <c r="BY1008" s="8"/>
      <c r="BZ1008" s="8"/>
      <c r="CA1008" s="8"/>
      <c r="CB1008" s="8"/>
      <c r="CC1008" s="8"/>
      <c r="CD1008" s="19">
        <f t="shared" ref="CD1008:CX1008" si="3676">IFERROR(CE960/CD960,"")</f>
        <v>2.2432223082881486</v>
      </c>
      <c r="CE1008" s="19">
        <f t="shared" si="3676"/>
        <v>1.243439226519337</v>
      </c>
      <c r="CF1008" s="19">
        <f t="shared" si="3676"/>
        <v>1.0908081088586503</v>
      </c>
      <c r="CG1008" s="19">
        <f t="shared" si="3676"/>
        <v>1.0460794297352343</v>
      </c>
      <c r="CH1008" s="19">
        <f t="shared" si="3676"/>
        <v>1.0240934533949866</v>
      </c>
      <c r="CI1008" s="19">
        <f t="shared" si="3676"/>
        <v>1.0137832699619771</v>
      </c>
      <c r="CJ1008" s="19">
        <f t="shared" si="3676"/>
        <v>1.0124238162212846</v>
      </c>
      <c r="CK1008" s="19">
        <f t="shared" si="3676"/>
        <v>1.00926140310257</v>
      </c>
      <c r="CL1008" s="19">
        <f t="shared" si="3676"/>
        <v>1.0045882083046571</v>
      </c>
      <c r="CM1008" s="19">
        <f t="shared" si="3676"/>
        <v>1.0018269011189769</v>
      </c>
      <c r="CN1008" s="19">
        <f t="shared" si="3676"/>
        <v>1.0025074082516525</v>
      </c>
      <c r="CO1008" s="19">
        <f t="shared" si="3676"/>
        <v>1.0011368804001819</v>
      </c>
      <c r="CP1008" s="19">
        <f t="shared" si="3676"/>
        <v>1.0013627072450602</v>
      </c>
      <c r="CQ1008" s="19">
        <f t="shared" si="3676"/>
        <v>1.0004536176003629</v>
      </c>
      <c r="CR1008" s="19">
        <f t="shared" si="3676"/>
        <v>1.0002267059623668</v>
      </c>
      <c r="CS1008" s="19">
        <f t="shared" si="3676"/>
        <v>1.0002266545784224</v>
      </c>
      <c r="CT1008" s="19">
        <f t="shared" si="3676"/>
        <v>1.0004532064355314</v>
      </c>
      <c r="CU1008" s="19">
        <f t="shared" si="3676"/>
        <v>1</v>
      </c>
      <c r="CV1008" s="19">
        <f t="shared" si="3676"/>
        <v>1</v>
      </c>
      <c r="CW1008" s="19">
        <f t="shared" si="3676"/>
        <v>1</v>
      </c>
      <c r="CX1008" s="19">
        <f t="shared" si="3676"/>
        <v>1</v>
      </c>
      <c r="CY1008" s="8"/>
      <c r="CZ1008" s="8"/>
      <c r="DA1008" s="8"/>
      <c r="DB1008" s="8"/>
      <c r="DC1008" s="8"/>
      <c r="DD1008" s="8"/>
      <c r="DE1008" s="8"/>
      <c r="DF1008" s="8"/>
      <c r="DG1008" s="8"/>
      <c r="DH1008" s="8"/>
      <c r="DI1008" s="8"/>
      <c r="DJ1008" s="8"/>
      <c r="DK1008" s="8"/>
      <c r="DL1008" s="8"/>
      <c r="DM1008" s="8"/>
      <c r="DN1008" s="8"/>
      <c r="DO1008" s="8"/>
      <c r="DP1008" s="8"/>
      <c r="DQ1008" s="8"/>
      <c r="DR1008" s="19">
        <f t="shared" ref="DR1008:EL1008" si="3677">IFERROR(DS960/DR960,"")</f>
        <v>2.5526149968494014</v>
      </c>
      <c r="DS1008" s="19">
        <f t="shared" si="3677"/>
        <v>1.2431498395457912</v>
      </c>
      <c r="DT1008" s="19">
        <f t="shared" si="3677"/>
        <v>1.1098093725178713</v>
      </c>
      <c r="DU1008" s="19">
        <f t="shared" si="3677"/>
        <v>1.0765789944533906</v>
      </c>
      <c r="DV1008" s="19">
        <f t="shared" si="3677"/>
        <v>1.041715140435433</v>
      </c>
      <c r="DW1008" s="19">
        <f t="shared" si="3677"/>
        <v>1.0280791320995533</v>
      </c>
      <c r="DX1008" s="19">
        <f t="shared" si="3677"/>
        <v>1.0206393544382371</v>
      </c>
      <c r="DY1008" s="19">
        <f t="shared" si="3677"/>
        <v>1.0231108408088794</v>
      </c>
      <c r="DZ1008" s="19">
        <f t="shared" si="3677"/>
        <v>1.0087680190221429</v>
      </c>
      <c r="EA1008" s="19">
        <f t="shared" si="3677"/>
        <v>1.0079552150854449</v>
      </c>
      <c r="EB1008" s="19">
        <f t="shared" si="3677"/>
        <v>1.0046769950306929</v>
      </c>
      <c r="EC1008" s="19">
        <f t="shared" si="3677"/>
        <v>1.0045097468722723</v>
      </c>
      <c r="ED1008" s="19">
        <f t="shared" si="3677"/>
        <v>1.002172338884866</v>
      </c>
      <c r="EE1008" s="19">
        <f t="shared" si="3677"/>
        <v>1.0014450867052023</v>
      </c>
      <c r="EF1008" s="19">
        <f t="shared" si="3677"/>
        <v>1.0014430014430014</v>
      </c>
      <c r="EG1008" s="19">
        <f t="shared" si="3677"/>
        <v>1.001585014409222</v>
      </c>
      <c r="EH1008" s="19">
        <f t="shared" si="3677"/>
        <v>1.0015825061142283</v>
      </c>
      <c r="EI1008" s="19">
        <f t="shared" si="3677"/>
        <v>1.0012927319735707</v>
      </c>
      <c r="EJ1008" s="19">
        <f t="shared" si="3677"/>
        <v>1.000860708650122</v>
      </c>
      <c r="EK1008" s="19">
        <f t="shared" si="3677"/>
        <v>1.0008599684678228</v>
      </c>
      <c r="EL1008" s="19">
        <f t="shared" si="3677"/>
        <v>1.0007160246312474</v>
      </c>
      <c r="EM1008" s="8"/>
      <c r="EN1008" s="8"/>
      <c r="EO1008" s="8"/>
      <c r="EP1008" s="8"/>
      <c r="EQ1008" s="8"/>
      <c r="ER1008" s="8"/>
      <c r="ES1008" s="8"/>
      <c r="ET1008" s="8"/>
      <c r="EU1008" s="8"/>
      <c r="EV1008" s="8"/>
      <c r="EW1008" s="8"/>
      <c r="EX1008" s="8"/>
      <c r="EY1008" s="8"/>
      <c r="EZ1008" s="8"/>
      <c r="FA1008" s="8"/>
      <c r="FB1008" s="8"/>
      <c r="FC1008" s="8"/>
      <c r="FD1008" s="8"/>
      <c r="FE1008" s="8"/>
      <c r="FF1008" s="19">
        <f t="shared" ref="FF1008:FZ1008" si="3678">IFERROR(FG960/FF960,"")</f>
        <v>1.4554280670785524</v>
      </c>
      <c r="FG1008" s="19">
        <f t="shared" si="3678"/>
        <v>1.0365256332509214</v>
      </c>
      <c r="FH1008" s="19">
        <f t="shared" si="3678"/>
        <v>1.0136813681368138</v>
      </c>
      <c r="FI1008" s="19">
        <f t="shared" si="3678"/>
        <v>1.0059492097318417</v>
      </c>
      <c r="FJ1008" s="19">
        <f t="shared" si="3678"/>
        <v>1.0026922058434107</v>
      </c>
      <c r="FK1008" s="19">
        <f t="shared" si="3678"/>
        <v>1.0019807209824376</v>
      </c>
      <c r="FL1008" s="19">
        <f t="shared" si="3678"/>
        <v>1.0007028641714988</v>
      </c>
      <c r="FM1008" s="19">
        <f t="shared" si="3678"/>
        <v>1.0011413520632133</v>
      </c>
      <c r="FN1008" s="19">
        <f t="shared" si="3678"/>
        <v>1.0001753924405858</v>
      </c>
      <c r="FO1008" s="19">
        <f t="shared" si="3678"/>
        <v>1.0004822446295485</v>
      </c>
      <c r="FP1008" s="19">
        <f t="shared" si="3678"/>
        <v>1.0003067350247579</v>
      </c>
      <c r="FQ1008" s="19">
        <f t="shared" si="3678"/>
        <v>1.0003066409672332</v>
      </c>
      <c r="FR1008" s="19">
        <f t="shared" si="3678"/>
        <v>1.000131377271732</v>
      </c>
      <c r="FS1008" s="19">
        <f t="shared" si="3678"/>
        <v>1.0002189333566862</v>
      </c>
      <c r="FT1008" s="19">
        <f t="shared" si="3678"/>
        <v>1.0000437770870727</v>
      </c>
      <c r="FU1008" s="19">
        <f t="shared" si="3678"/>
        <v>1.0000875503414464</v>
      </c>
      <c r="FV1008" s="19">
        <f t="shared" si="3678"/>
        <v>1</v>
      </c>
      <c r="FW1008" s="19">
        <f t="shared" si="3678"/>
        <v>1.000087542677055</v>
      </c>
      <c r="FX1008" s="19">
        <f t="shared" si="3678"/>
        <v>1.0001313025210083</v>
      </c>
      <c r="FY1008" s="19">
        <f t="shared" si="3678"/>
        <v>1.0000437617609732</v>
      </c>
      <c r="FZ1008" s="19">
        <f t="shared" si="3678"/>
        <v>1</v>
      </c>
      <c r="GA1008" s="8"/>
      <c r="GB1008" s="8"/>
      <c r="GC1008" s="8"/>
      <c r="GD1008" s="8"/>
      <c r="GE1008" s="8"/>
      <c r="GF1008" s="8"/>
      <c r="GG1008" s="8"/>
      <c r="GH1008" s="8"/>
      <c r="GI1008" s="8"/>
      <c r="GJ1008" s="8"/>
      <c r="GK1008" s="8"/>
      <c r="GL1008" s="8"/>
      <c r="GM1008" s="8"/>
      <c r="GN1008" s="8"/>
      <c r="GO1008" s="8"/>
      <c r="GP1008" s="8"/>
      <c r="GQ1008" s="8"/>
      <c r="GR1008" s="8"/>
      <c r="GS1008" s="8"/>
    </row>
    <row r="1009" spans="1:201" x14ac:dyDescent="0.25">
      <c r="A1009" s="115">
        <f>$A$55</f>
        <v>20171</v>
      </c>
      <c r="B1009" s="19">
        <f t="shared" si="3603"/>
        <v>2.3958810068649887</v>
      </c>
      <c r="C1009" s="19">
        <f t="shared" si="3662"/>
        <v>1.5692454632282713</v>
      </c>
      <c r="D1009" s="19">
        <f t="shared" si="3662"/>
        <v>1.3371880706025563</v>
      </c>
      <c r="E1009" s="19">
        <f t="shared" si="3662"/>
        <v>1.1659080564406008</v>
      </c>
      <c r="F1009" s="19">
        <f t="shared" si="3662"/>
        <v>1.0981846574272887</v>
      </c>
      <c r="G1009" s="19">
        <f t="shared" si="3662"/>
        <v>1.0615001777461786</v>
      </c>
      <c r="H1009" s="19">
        <f t="shared" si="3662"/>
        <v>1.0577695914266578</v>
      </c>
      <c r="I1009" s="19">
        <f t="shared" si="3662"/>
        <v>1.0770935570682285</v>
      </c>
      <c r="J1009" s="19">
        <f t="shared" si="3662"/>
        <v>1.0249853027630806</v>
      </c>
      <c r="K1009" s="19">
        <f t="shared" si="3662"/>
        <v>1.0111843991970175</v>
      </c>
      <c r="L1009" s="19">
        <f t="shared" si="3662"/>
        <v>1.0124787294384572</v>
      </c>
      <c r="M1009" s="19">
        <f t="shared" si="3662"/>
        <v>1.0142857142857142</v>
      </c>
      <c r="N1009" s="19">
        <f t="shared" si="3662"/>
        <v>1.0086992543496272</v>
      </c>
      <c r="O1009" s="19">
        <f t="shared" si="3662"/>
        <v>1.006981519507187</v>
      </c>
      <c r="P1009" s="19">
        <f t="shared" si="3662"/>
        <v>1.0047580206634039</v>
      </c>
      <c r="Q1009" s="19">
        <f t="shared" si="3662"/>
        <v>1.0041942903531322</v>
      </c>
      <c r="R1009" s="19">
        <f t="shared" si="3662"/>
        <v>1.0052546483427647</v>
      </c>
      <c r="S1009" s="19">
        <f t="shared" si="3662"/>
        <v>1.0042889693070634</v>
      </c>
      <c r="T1009" s="19">
        <f t="shared" si="3662"/>
        <v>1.0018684105164821</v>
      </c>
      <c r="U1009" s="19">
        <f t="shared" si="3662"/>
        <v>1.0021313440788597</v>
      </c>
      <c r="V1009" s="8"/>
      <c r="W1009" s="8"/>
      <c r="X1009" s="8"/>
      <c r="Y1009" s="8"/>
      <c r="Z1009" s="8"/>
      <c r="AA1009" s="8"/>
      <c r="AB1009" s="8"/>
      <c r="AC1009" s="8"/>
      <c r="AD1009" s="8"/>
      <c r="AE1009" s="8"/>
      <c r="AF1009" s="8"/>
      <c r="AG1009" s="8"/>
      <c r="AH1009" s="8"/>
      <c r="AI1009" s="8"/>
      <c r="AJ1009" s="8"/>
      <c r="AK1009" s="8"/>
      <c r="AL1009" s="8"/>
      <c r="AM1009" s="8"/>
      <c r="AN1009" s="8"/>
      <c r="AO1009" s="8"/>
      <c r="AP1009" s="19">
        <f t="shared" ref="AP1009:BI1009" si="3679">IFERROR(AQ961/AP961,"")</f>
        <v>1.5784384819917814</v>
      </c>
      <c r="AQ1009" s="19">
        <f t="shared" si="3679"/>
        <v>1.0531699846860643</v>
      </c>
      <c r="AR1009" s="19">
        <f t="shared" si="3679"/>
        <v>1.0159076368289419</v>
      </c>
      <c r="AS1009" s="19">
        <f t="shared" si="3679"/>
        <v>1.0083874846134029</v>
      </c>
      <c r="AT1009" s="19">
        <f t="shared" si="3679"/>
        <v>1.004911145176858</v>
      </c>
      <c r="AU1009" s="19">
        <f t="shared" si="3679"/>
        <v>1.0023164496172208</v>
      </c>
      <c r="AV1009" s="19">
        <f t="shared" si="3679"/>
        <v>1.0014092049265804</v>
      </c>
      <c r="AW1009" s="19">
        <f t="shared" si="3679"/>
        <v>1.0010976330528272</v>
      </c>
      <c r="AX1009" s="19">
        <f t="shared" si="3679"/>
        <v>1.0007028394714648</v>
      </c>
      <c r="AY1009" s="19">
        <f t="shared" si="3679"/>
        <v>1.0006180643348785</v>
      </c>
      <c r="AZ1009" s="19">
        <f t="shared" si="3679"/>
        <v>1.0004773001656513</v>
      </c>
      <c r="BA1009" s="19">
        <f t="shared" si="3679"/>
        <v>1.0006735140596059</v>
      </c>
      <c r="BB1009" s="19">
        <f t="shared" si="3679"/>
        <v>1.0000560883953109</v>
      </c>
      <c r="BC1009" s="19">
        <f t="shared" si="3679"/>
        <v>1.0001962983735277</v>
      </c>
      <c r="BD1009" s="19">
        <f t="shared" si="3679"/>
        <v>1</v>
      </c>
      <c r="BE1009" s="19">
        <f t="shared" si="3679"/>
        <v>1</v>
      </c>
      <c r="BF1009" s="19">
        <f t="shared" si="3679"/>
        <v>1</v>
      </c>
      <c r="BG1009" s="19">
        <f t="shared" si="3679"/>
        <v>1.0000280371211483</v>
      </c>
      <c r="BH1009" s="19">
        <f t="shared" si="3679"/>
        <v>1.0000280363350902</v>
      </c>
      <c r="BI1009" s="19">
        <f t="shared" si="3679"/>
        <v>1</v>
      </c>
      <c r="BJ1009" s="8"/>
      <c r="BK1009" s="8"/>
      <c r="BL1009" s="8"/>
      <c r="BM1009" s="8"/>
      <c r="BN1009" s="8"/>
      <c r="BO1009" s="8"/>
      <c r="BP1009" s="8"/>
      <c r="BQ1009" s="8"/>
      <c r="BR1009" s="8"/>
      <c r="BS1009" s="8"/>
      <c r="BT1009" s="8"/>
      <c r="BU1009" s="8"/>
      <c r="BV1009" s="8"/>
      <c r="BW1009" s="8"/>
      <c r="BX1009" s="8"/>
      <c r="BY1009" s="8"/>
      <c r="BZ1009" s="8"/>
      <c r="CA1009" s="8"/>
      <c r="CB1009" s="8"/>
      <c r="CC1009" s="8"/>
      <c r="CD1009" s="19">
        <f t="shared" ref="CD1009:CW1009" si="3680">IFERROR(CE961/CD961,"")</f>
        <v>2.2363960749330953</v>
      </c>
      <c r="CE1009" s="19">
        <f t="shared" si="3680"/>
        <v>1.2588751495811727</v>
      </c>
      <c r="CF1009" s="19">
        <f t="shared" si="3680"/>
        <v>1.1007604562737643</v>
      </c>
      <c r="CG1009" s="19">
        <f t="shared" si="3680"/>
        <v>1.0431778929188256</v>
      </c>
      <c r="CH1009" s="19">
        <f t="shared" si="3680"/>
        <v>1.0275938189845475</v>
      </c>
      <c r="CI1009" s="19">
        <f t="shared" si="3680"/>
        <v>1.0134264232008592</v>
      </c>
      <c r="CJ1009" s="19">
        <f t="shared" si="3680"/>
        <v>1.0137784843667197</v>
      </c>
      <c r="CK1009" s="19">
        <f t="shared" si="3680"/>
        <v>1.0078410872974386</v>
      </c>
      <c r="CL1009" s="19">
        <f t="shared" si="3680"/>
        <v>1.0051867219917012</v>
      </c>
      <c r="CM1009" s="19">
        <f t="shared" si="3680"/>
        <v>1.0038699690402477</v>
      </c>
      <c r="CN1009" s="19">
        <f t="shared" si="3680"/>
        <v>1.0012850167052172</v>
      </c>
      <c r="CO1009" s="19">
        <f t="shared" si="3680"/>
        <v>1.0005133470225873</v>
      </c>
      <c r="CP1009" s="19">
        <f t="shared" si="3680"/>
        <v>1.0005130836326321</v>
      </c>
      <c r="CQ1009" s="19">
        <f t="shared" si="3680"/>
        <v>1.0017948717948717</v>
      </c>
      <c r="CR1009" s="19">
        <f t="shared" si="3680"/>
        <v>1.0005119017148707</v>
      </c>
      <c r="CS1009" s="19">
        <f t="shared" si="3680"/>
        <v>1.0002558199027884</v>
      </c>
      <c r="CT1009" s="19">
        <f t="shared" si="3680"/>
        <v>1.0002557544757034</v>
      </c>
      <c r="CU1009" s="19">
        <f t="shared" si="3680"/>
        <v>1.0002556890820762</v>
      </c>
      <c r="CV1009" s="19">
        <f t="shared" si="3680"/>
        <v>1</v>
      </c>
      <c r="CW1009" s="19">
        <f t="shared" si="3680"/>
        <v>1.0002556237218814</v>
      </c>
      <c r="CX1009" s="8"/>
      <c r="CY1009" s="8"/>
      <c r="CZ1009" s="8"/>
      <c r="DA1009" s="8"/>
      <c r="DB1009" s="8"/>
      <c r="DC1009" s="8"/>
      <c r="DD1009" s="8"/>
      <c r="DE1009" s="8"/>
      <c r="DF1009" s="8"/>
      <c r="DG1009" s="8"/>
      <c r="DH1009" s="8"/>
      <c r="DI1009" s="8"/>
      <c r="DJ1009" s="8"/>
      <c r="DK1009" s="8"/>
      <c r="DL1009" s="8"/>
      <c r="DM1009" s="8"/>
      <c r="DN1009" s="8"/>
      <c r="DO1009" s="8"/>
      <c r="DP1009" s="8"/>
      <c r="DQ1009" s="8"/>
      <c r="DR1009" s="19">
        <f t="shared" ref="DR1009:EK1009" si="3681">IFERROR(DS961/DR961,"")</f>
        <v>2.3869281045751634</v>
      </c>
      <c r="DS1009" s="19">
        <f t="shared" si="3681"/>
        <v>1.2335706462212486</v>
      </c>
      <c r="DT1009" s="19">
        <f t="shared" si="3681"/>
        <v>1.1147613762486126</v>
      </c>
      <c r="DU1009" s="19">
        <f t="shared" si="3681"/>
        <v>1.0684986061330148</v>
      </c>
      <c r="DV1009" s="19">
        <f t="shared" si="3681"/>
        <v>1.0439806187103988</v>
      </c>
      <c r="DW1009" s="19">
        <f t="shared" si="3681"/>
        <v>1.0273116744019992</v>
      </c>
      <c r="DX1009" s="19">
        <f t="shared" si="3681"/>
        <v>1.0236316246741963</v>
      </c>
      <c r="DY1009" s="19">
        <f t="shared" si="3681"/>
        <v>1.0195213036835851</v>
      </c>
      <c r="DZ1009" s="19">
        <f t="shared" si="3681"/>
        <v>1.0106560106560107</v>
      </c>
      <c r="EA1009" s="19">
        <f t="shared" si="3681"/>
        <v>1.0070840197693576</v>
      </c>
      <c r="EB1009" s="19">
        <f t="shared" si="3681"/>
        <v>1.0063798462293474</v>
      </c>
      <c r="EC1009" s="19">
        <f t="shared" si="3681"/>
        <v>1.0048764629388816</v>
      </c>
      <c r="ED1009" s="19">
        <f t="shared" si="3681"/>
        <v>1.001779359430605</v>
      </c>
      <c r="EE1009" s="19">
        <f t="shared" si="3681"/>
        <v>1.002260616825448</v>
      </c>
      <c r="EF1009" s="19">
        <f t="shared" si="3681"/>
        <v>1.0019333011116482</v>
      </c>
      <c r="EG1009" s="19">
        <f t="shared" si="3681"/>
        <v>1.0017687731146487</v>
      </c>
      <c r="EH1009" s="19">
        <f t="shared" si="3681"/>
        <v>1.0008025682182986</v>
      </c>
      <c r="EI1009" s="19">
        <f t="shared" si="3681"/>
        <v>1.0011226944667202</v>
      </c>
      <c r="EJ1009" s="19">
        <f t="shared" si="3681"/>
        <v>1.0003204101249599</v>
      </c>
      <c r="EK1009" s="19">
        <f t="shared" si="3681"/>
        <v>1.0008007687379885</v>
      </c>
      <c r="EL1009" s="8"/>
      <c r="EM1009" s="8"/>
      <c r="EN1009" s="8"/>
      <c r="EO1009" s="8"/>
      <c r="EP1009" s="8"/>
      <c r="EQ1009" s="8"/>
      <c r="ER1009" s="8"/>
      <c r="ES1009" s="8"/>
      <c r="ET1009" s="8"/>
      <c r="EU1009" s="8"/>
      <c r="EV1009" s="8"/>
      <c r="EW1009" s="8"/>
      <c r="EX1009" s="8"/>
      <c r="EY1009" s="8"/>
      <c r="EZ1009" s="8"/>
      <c r="FA1009" s="8"/>
      <c r="FB1009" s="8"/>
      <c r="FC1009" s="8"/>
      <c r="FD1009" s="8"/>
      <c r="FE1009" s="8"/>
      <c r="FF1009" s="19">
        <f t="shared" ref="FF1009:FY1009" si="3682">IFERROR(FG961/FF961,"")</f>
        <v>1.4105279881374782</v>
      </c>
      <c r="FG1009" s="19">
        <f t="shared" si="3682"/>
        <v>1.0381452975408296</v>
      </c>
      <c r="FH1009" s="19">
        <f t="shared" si="3682"/>
        <v>1.0126939351198871</v>
      </c>
      <c r="FI1009" s="19">
        <f t="shared" si="3682"/>
        <v>1.006249553603314</v>
      </c>
      <c r="FJ1009" s="19">
        <f t="shared" si="3682"/>
        <v>1.0031940944742166</v>
      </c>
      <c r="FK1009" s="19">
        <f t="shared" si="3682"/>
        <v>1.0015919623589344</v>
      </c>
      <c r="FL1009" s="19">
        <f t="shared" si="3682"/>
        <v>1.0008476970895732</v>
      </c>
      <c r="FM1009" s="19">
        <f t="shared" si="3682"/>
        <v>1.0005293619424054</v>
      </c>
      <c r="FN1009" s="19">
        <f t="shared" si="3682"/>
        <v>1.000670170364361</v>
      </c>
      <c r="FO1009" s="19">
        <f t="shared" si="3682"/>
        <v>1.0003524850193868</v>
      </c>
      <c r="FP1009" s="19">
        <f t="shared" si="3682"/>
        <v>1.0002818886539817</v>
      </c>
      <c r="FQ1009" s="19">
        <f t="shared" si="3682"/>
        <v>1.0003522615189517</v>
      </c>
      <c r="FR1009" s="19">
        <f t="shared" si="3682"/>
        <v>1.000105641242341</v>
      </c>
      <c r="FS1009" s="19">
        <f t="shared" si="3682"/>
        <v>1.0003168902503432</v>
      </c>
      <c r="FT1009" s="19">
        <f t="shared" si="3682"/>
        <v>1.000105596620908</v>
      </c>
      <c r="FU1009" s="19">
        <f t="shared" si="3682"/>
        <v>1.0002463661000247</v>
      </c>
      <c r="FV1009" s="19">
        <f t="shared" si="3682"/>
        <v>1</v>
      </c>
      <c r="FW1009" s="19">
        <f t="shared" si="3682"/>
        <v>1.0000703729767768</v>
      </c>
      <c r="FX1009" s="19">
        <f t="shared" si="3682"/>
        <v>1.0000351840123847</v>
      </c>
      <c r="FY1009" s="19">
        <f t="shared" si="3682"/>
        <v>1.0000351827745135</v>
      </c>
      <c r="FZ1009" s="8"/>
      <c r="GA1009" s="8"/>
      <c r="GB1009" s="8"/>
      <c r="GC1009" s="8"/>
      <c r="GD1009" s="8"/>
      <c r="GE1009" s="8"/>
      <c r="GF1009" s="8"/>
      <c r="GG1009" s="8"/>
      <c r="GH1009" s="8"/>
      <c r="GI1009" s="8"/>
      <c r="GJ1009" s="8"/>
      <c r="GK1009" s="8"/>
      <c r="GL1009" s="8"/>
      <c r="GM1009" s="8"/>
      <c r="GN1009" s="8"/>
      <c r="GO1009" s="8"/>
      <c r="GP1009" s="8"/>
      <c r="GQ1009" s="8"/>
      <c r="GR1009" s="8"/>
      <c r="GS1009" s="8"/>
    </row>
    <row r="1010" spans="1:201" x14ac:dyDescent="0.25">
      <c r="A1010" s="115">
        <f>$A$56</f>
        <v>20172</v>
      </c>
      <c r="B1010" s="19">
        <f t="shared" si="3603"/>
        <v>2.330568720379147</v>
      </c>
      <c r="C1010" s="19">
        <f t="shared" si="3662"/>
        <v>1.6893746822572446</v>
      </c>
      <c r="D1010" s="19">
        <f t="shared" si="3662"/>
        <v>1.3325308456214264</v>
      </c>
      <c r="E1010" s="19">
        <f t="shared" si="3662"/>
        <v>1.1653116531165311</v>
      </c>
      <c r="F1010" s="19">
        <f t="shared" si="3662"/>
        <v>1.0937984496124031</v>
      </c>
      <c r="G1010" s="19">
        <f t="shared" si="3662"/>
        <v>1.0682140326009921</v>
      </c>
      <c r="H1010" s="19">
        <f t="shared" si="3662"/>
        <v>1.058550340023221</v>
      </c>
      <c r="I1010" s="19">
        <f t="shared" si="3662"/>
        <v>1.0799122532121592</v>
      </c>
      <c r="J1010" s="19">
        <f t="shared" si="3662"/>
        <v>1.0216192687173535</v>
      </c>
      <c r="K1010" s="19">
        <f t="shared" si="3662"/>
        <v>1.0153387302939922</v>
      </c>
      <c r="L1010" s="19">
        <f t="shared" si="3662"/>
        <v>1.0149671282696882</v>
      </c>
      <c r="M1010" s="19">
        <f t="shared" si="3662"/>
        <v>1.0107497243660419</v>
      </c>
      <c r="N1010" s="19">
        <f t="shared" si="3662"/>
        <v>1.0089991818925552</v>
      </c>
      <c r="O1010" s="19">
        <f t="shared" si="3662"/>
        <v>1.0067567567567568</v>
      </c>
      <c r="P1010" s="19">
        <f t="shared" si="3662"/>
        <v>1.0040268456375838</v>
      </c>
      <c r="Q1010" s="19">
        <f t="shared" si="3662"/>
        <v>1.0064171122994652</v>
      </c>
      <c r="R1010" s="19">
        <f t="shared" si="3662"/>
        <v>1.0046493092454836</v>
      </c>
      <c r="S1010" s="19">
        <f t="shared" si="3662"/>
        <v>1.0029088985852175</v>
      </c>
      <c r="T1010" s="19">
        <f t="shared" si="3662"/>
        <v>1.0047462096242583</v>
      </c>
      <c r="U1010" s="8"/>
      <c r="V1010" s="8"/>
      <c r="W1010" s="8"/>
      <c r="X1010" s="8"/>
      <c r="Y1010" s="8"/>
      <c r="Z1010" s="8"/>
      <c r="AA1010" s="8"/>
      <c r="AB1010" s="8"/>
      <c r="AC1010" s="8"/>
      <c r="AD1010" s="8"/>
      <c r="AE1010" s="8"/>
      <c r="AF1010" s="8"/>
      <c r="AG1010" s="8"/>
      <c r="AH1010" s="8"/>
      <c r="AI1010" s="8"/>
      <c r="AJ1010" s="8"/>
      <c r="AK1010" s="8"/>
      <c r="AL1010" s="8"/>
      <c r="AM1010" s="8"/>
      <c r="AN1010" s="8"/>
      <c r="AO1010" s="8"/>
      <c r="AP1010" s="19">
        <f t="shared" ref="AP1010:BH1010" si="3683">IFERROR(AQ962/AP962,"")</f>
        <v>1.5748272503825997</v>
      </c>
      <c r="AQ1010" s="19">
        <f t="shared" si="3683"/>
        <v>1.0503268743742269</v>
      </c>
      <c r="AR1010" s="19">
        <f t="shared" si="3683"/>
        <v>1.0197100961673256</v>
      </c>
      <c r="AS1010" s="19">
        <f t="shared" si="3683"/>
        <v>1.008193566125928</v>
      </c>
      <c r="AT1010" s="19">
        <f t="shared" si="3683"/>
        <v>1.004008945129268</v>
      </c>
      <c r="AU1010" s="19">
        <f t="shared" si="3683"/>
        <v>1.0023360043460545</v>
      </c>
      <c r="AV1010" s="19">
        <f t="shared" si="3683"/>
        <v>1.0017885694154629</v>
      </c>
      <c r="AW1010" s="19">
        <f t="shared" si="3683"/>
        <v>1.0016230692239023</v>
      </c>
      <c r="AX1010" s="19">
        <f t="shared" si="3683"/>
        <v>1.0008102195695034</v>
      </c>
      <c r="AY1010" s="19">
        <f t="shared" si="3683"/>
        <v>1.0004587527322772</v>
      </c>
      <c r="AZ1010" s="19">
        <f t="shared" si="3683"/>
        <v>1.0005934077790366</v>
      </c>
      <c r="BA1010" s="19">
        <f t="shared" si="3683"/>
        <v>1.0005391416864351</v>
      </c>
      <c r="BB1010" s="19">
        <f t="shared" si="3683"/>
        <v>1.0000808276753961</v>
      </c>
      <c r="BC1010" s="19">
        <f t="shared" si="3683"/>
        <v>1.0000808211428109</v>
      </c>
      <c r="BD1010" s="19">
        <f t="shared" si="3683"/>
        <v>1.0000808146112816</v>
      </c>
      <c r="BE1010" s="19">
        <f t="shared" si="3683"/>
        <v>1</v>
      </c>
      <c r="BF1010" s="19">
        <f t="shared" si="3683"/>
        <v>1</v>
      </c>
      <c r="BG1010" s="19">
        <f t="shared" si="3683"/>
        <v>1.000026936026936</v>
      </c>
      <c r="BH1010" s="19">
        <f t="shared" si="3683"/>
        <v>1</v>
      </c>
      <c r="BI1010" s="8"/>
      <c r="BJ1010" s="8"/>
      <c r="BK1010" s="8"/>
      <c r="BL1010" s="8"/>
      <c r="BM1010" s="8"/>
      <c r="BN1010" s="8"/>
      <c r="BO1010" s="8"/>
      <c r="BP1010" s="8"/>
      <c r="BQ1010" s="8"/>
      <c r="BR1010" s="8"/>
      <c r="BS1010" s="8"/>
      <c r="BT1010" s="8"/>
      <c r="BU1010" s="8"/>
      <c r="BV1010" s="8"/>
      <c r="BW1010" s="8"/>
      <c r="BX1010" s="8"/>
      <c r="BY1010" s="8"/>
      <c r="BZ1010" s="8"/>
      <c r="CA1010" s="8"/>
      <c r="CB1010" s="8"/>
      <c r="CC1010" s="8"/>
      <c r="CD1010" s="19">
        <f t="shared" ref="CD1010:CV1010" si="3684">IFERROR(CE962/CD962,"")</f>
        <v>2.1484245439469318</v>
      </c>
      <c r="CE1010" s="19">
        <f t="shared" si="3684"/>
        <v>1.2597452720957159</v>
      </c>
      <c r="CF1010" s="19">
        <f t="shared" si="3684"/>
        <v>1.1041666666666667</v>
      </c>
      <c r="CG1010" s="19">
        <f t="shared" si="3684"/>
        <v>1.0543840177580466</v>
      </c>
      <c r="CH1010" s="19">
        <f t="shared" si="3684"/>
        <v>1.026842105263158</v>
      </c>
      <c r="CI1010" s="19">
        <f t="shared" si="3684"/>
        <v>1.0133264992311635</v>
      </c>
      <c r="CJ1010" s="19">
        <f t="shared" si="3684"/>
        <v>1.0113808801213962</v>
      </c>
      <c r="CK1010" s="19">
        <f t="shared" si="3684"/>
        <v>1.0122530632658164</v>
      </c>
      <c r="CL1010" s="19">
        <f t="shared" si="3684"/>
        <v>1.004199604743083</v>
      </c>
      <c r="CM1010" s="19">
        <f t="shared" si="3684"/>
        <v>1.0017220172201722</v>
      </c>
      <c r="CN1010" s="19">
        <f t="shared" si="3684"/>
        <v>1.0009823182711199</v>
      </c>
      <c r="CO1010" s="19">
        <f t="shared" si="3684"/>
        <v>1.0019627085377822</v>
      </c>
      <c r="CP1010" s="19">
        <f t="shared" si="3684"/>
        <v>1.0009794319294809</v>
      </c>
      <c r="CQ1010" s="19">
        <f t="shared" si="3684"/>
        <v>1.0004892367906066</v>
      </c>
      <c r="CR1010" s="19">
        <f t="shared" si="3684"/>
        <v>1.0007334963325183</v>
      </c>
      <c r="CS1010" s="19">
        <f t="shared" si="3684"/>
        <v>1.0002443195699975</v>
      </c>
      <c r="CT1010" s="19">
        <f t="shared" si="3684"/>
        <v>1.0004885197850513</v>
      </c>
      <c r="CU1010" s="19">
        <f t="shared" si="3684"/>
        <v>1.000244140625</v>
      </c>
      <c r="CV1010" s="19">
        <f t="shared" si="3684"/>
        <v>1</v>
      </c>
      <c r="CW1010" s="8"/>
      <c r="CX1010" s="8"/>
      <c r="CY1010" s="8"/>
      <c r="CZ1010" s="8"/>
      <c r="DA1010" s="8"/>
      <c r="DB1010" s="8"/>
      <c r="DC1010" s="8"/>
      <c r="DD1010" s="8"/>
      <c r="DE1010" s="8"/>
      <c r="DF1010" s="8"/>
      <c r="DG1010" s="8"/>
      <c r="DH1010" s="8"/>
      <c r="DI1010" s="8"/>
      <c r="DJ1010" s="8"/>
      <c r="DK1010" s="8"/>
      <c r="DL1010" s="8"/>
      <c r="DM1010" s="8"/>
      <c r="DN1010" s="8"/>
      <c r="DO1010" s="8"/>
      <c r="DP1010" s="8"/>
      <c r="DQ1010" s="8"/>
      <c r="DR1010" s="19">
        <f t="shared" ref="DR1010:EJ1010" si="3685">IFERROR(DS962/DR962,"")</f>
        <v>2.3473564525298465</v>
      </c>
      <c r="DS1010" s="19">
        <f t="shared" si="3685"/>
        <v>1.2264470816178252</v>
      </c>
      <c r="DT1010" s="19">
        <f t="shared" si="3685"/>
        <v>1.1242101105845181</v>
      </c>
      <c r="DU1010" s="19">
        <f t="shared" si="3685"/>
        <v>1.092745476901458</v>
      </c>
      <c r="DV1010" s="19">
        <f t="shared" si="3685"/>
        <v>1.0429191448320205</v>
      </c>
      <c r="DW1010" s="19">
        <f t="shared" si="3685"/>
        <v>1.0241985203452528</v>
      </c>
      <c r="DX1010" s="19">
        <f t="shared" si="3685"/>
        <v>1.0216704288939051</v>
      </c>
      <c r="DY1010" s="19">
        <f t="shared" si="3685"/>
        <v>1.0209161879510973</v>
      </c>
      <c r="DZ1010" s="19">
        <f t="shared" si="3685"/>
        <v>1.0076468042129563</v>
      </c>
      <c r="EA1010" s="19">
        <f t="shared" si="3685"/>
        <v>1.0075887743413516</v>
      </c>
      <c r="EB1010" s="19">
        <f t="shared" si="3685"/>
        <v>1.0034105442660224</v>
      </c>
      <c r="EC1010" s="19">
        <f t="shared" si="3685"/>
        <v>1.003257328990228</v>
      </c>
      <c r="ED1010" s="19">
        <f t="shared" si="3685"/>
        <v>1.0029644268774704</v>
      </c>
      <c r="EE1010" s="19">
        <f t="shared" si="3685"/>
        <v>1.0019704433497536</v>
      </c>
      <c r="EF1010" s="19">
        <f t="shared" si="3685"/>
        <v>1.0008428150021071</v>
      </c>
      <c r="EG1010" s="19">
        <f t="shared" si="3685"/>
        <v>1.0015438596491228</v>
      </c>
      <c r="EH1010" s="19">
        <f t="shared" si="3685"/>
        <v>1.0014013452914798</v>
      </c>
      <c r="EI1010" s="19">
        <f t="shared" si="3685"/>
        <v>1.0004198152812762</v>
      </c>
      <c r="EJ1010" s="19">
        <f t="shared" si="3685"/>
        <v>1.0009791579241851</v>
      </c>
      <c r="EK1010" s="8"/>
      <c r="EL1010" s="8"/>
      <c r="EM1010" s="8"/>
      <c r="EN1010" s="8"/>
      <c r="EO1010" s="8"/>
      <c r="EP1010" s="8"/>
      <c r="EQ1010" s="8"/>
      <c r="ER1010" s="8"/>
      <c r="ES1010" s="8"/>
      <c r="ET1010" s="8"/>
      <c r="EU1010" s="8"/>
      <c r="EV1010" s="8"/>
      <c r="EW1010" s="8"/>
      <c r="EX1010" s="8"/>
      <c r="EY1010" s="8"/>
      <c r="EZ1010" s="8"/>
      <c r="FA1010" s="8"/>
      <c r="FB1010" s="8"/>
      <c r="FC1010" s="8"/>
      <c r="FD1010" s="8"/>
      <c r="FE1010" s="8"/>
      <c r="FF1010" s="19">
        <f t="shared" ref="FF1010:FX1010" si="3686">IFERROR(FG962/FF962,"")</f>
        <v>1.4158870924133455</v>
      </c>
      <c r="FG1010" s="19">
        <f t="shared" si="3686"/>
        <v>1.0304766269477543</v>
      </c>
      <c r="FH1010" s="19">
        <f t="shared" si="3686"/>
        <v>1.0102661033281446</v>
      </c>
      <c r="FI1010" s="19">
        <f t="shared" si="3686"/>
        <v>1.0061997872262372</v>
      </c>
      <c r="FJ1010" s="19">
        <f t="shared" si="3686"/>
        <v>1.0029896456176171</v>
      </c>
      <c r="FK1010" s="19">
        <f t="shared" si="3686"/>
        <v>1.0014903671392221</v>
      </c>
      <c r="FL1010" s="19">
        <f t="shared" si="3686"/>
        <v>1.0008348154331965</v>
      </c>
      <c r="FM1010" s="19">
        <f t="shared" si="3686"/>
        <v>1.0010517153840575</v>
      </c>
      <c r="FN1010" s="19">
        <f t="shared" si="3686"/>
        <v>1.0004709633010904</v>
      </c>
      <c r="FO1010" s="19">
        <f t="shared" si="3686"/>
        <v>1.0002534762456547</v>
      </c>
      <c r="FP1010" s="19">
        <f t="shared" si="3686"/>
        <v>1.000108605147884</v>
      </c>
      <c r="FQ1010" s="19">
        <f t="shared" si="3686"/>
        <v>1.0002533844928689</v>
      </c>
      <c r="FR1010" s="19">
        <f t="shared" si="3686"/>
        <v>1.0001447544602469</v>
      </c>
      <c r="FS1010" s="19">
        <f t="shared" si="3686"/>
        <v>1.0001085501320692</v>
      </c>
      <c r="FT1010" s="19">
        <f t="shared" si="3686"/>
        <v>1.0001085383502171</v>
      </c>
      <c r="FU1010" s="19">
        <f t="shared" si="3686"/>
        <v>1.0001447020945629</v>
      </c>
      <c r="FV1010" s="19">
        <f t="shared" si="3686"/>
        <v>1.000072340579448</v>
      </c>
      <c r="FW1010" s="19">
        <f t="shared" si="3686"/>
        <v>1.0001446706933343</v>
      </c>
      <c r="FX1010" s="19">
        <f t="shared" si="3686"/>
        <v>1</v>
      </c>
      <c r="FY1010" s="8"/>
      <c r="FZ1010" s="8"/>
      <c r="GA1010" s="8"/>
      <c r="GB1010" s="8"/>
      <c r="GC1010" s="8"/>
      <c r="GD1010" s="8"/>
      <c r="GE1010" s="8"/>
      <c r="GF1010" s="8"/>
      <c r="GG1010" s="8"/>
      <c r="GH1010" s="8"/>
      <c r="GI1010" s="8"/>
      <c r="GJ1010" s="8"/>
      <c r="GK1010" s="8"/>
      <c r="GL1010" s="8"/>
      <c r="GM1010" s="8"/>
      <c r="GN1010" s="8"/>
      <c r="GO1010" s="8"/>
      <c r="GP1010" s="8"/>
      <c r="GQ1010" s="8"/>
      <c r="GR1010" s="8"/>
      <c r="GS1010" s="8"/>
    </row>
    <row r="1011" spans="1:201" x14ac:dyDescent="0.25">
      <c r="A1011" s="115">
        <f>$A$57</f>
        <v>20173</v>
      </c>
      <c r="B1011" s="19">
        <f t="shared" si="3603"/>
        <v>2.5681818181818183</v>
      </c>
      <c r="C1011" s="19">
        <f t="shared" si="3662"/>
        <v>1.6671583087512292</v>
      </c>
      <c r="D1011" s="19">
        <f t="shared" si="3662"/>
        <v>1.3326452373930995</v>
      </c>
      <c r="E1011" s="19">
        <f t="shared" si="3662"/>
        <v>1.1681788006196061</v>
      </c>
      <c r="F1011" s="19">
        <f t="shared" si="3662"/>
        <v>1.1055124076529645</v>
      </c>
      <c r="G1011" s="19">
        <f t="shared" si="3662"/>
        <v>1.067854694996573</v>
      </c>
      <c r="H1011" s="19">
        <f t="shared" si="3662"/>
        <v>1.0560012836970476</v>
      </c>
      <c r="I1011" s="19">
        <f t="shared" si="3662"/>
        <v>1.0694423339917947</v>
      </c>
      <c r="J1011" s="19">
        <f t="shared" si="3662"/>
        <v>1.0218812162546178</v>
      </c>
      <c r="K1011" s="19">
        <f t="shared" si="3662"/>
        <v>1.0172413793103448</v>
      </c>
      <c r="L1011" s="19">
        <f t="shared" si="3662"/>
        <v>1.0128485511208312</v>
      </c>
      <c r="M1011" s="19">
        <f t="shared" si="3662"/>
        <v>1.0079622132253712</v>
      </c>
      <c r="N1011" s="19">
        <f t="shared" si="3662"/>
        <v>1.009639844691391</v>
      </c>
      <c r="O1011" s="19">
        <f t="shared" si="3662"/>
        <v>1.0063652035539052</v>
      </c>
      <c r="P1011" s="19">
        <f t="shared" si="3662"/>
        <v>1.0064567136645144</v>
      </c>
      <c r="Q1011" s="19">
        <f t="shared" si="3662"/>
        <v>1.0060225189840273</v>
      </c>
      <c r="R1011" s="19">
        <f t="shared" si="3662"/>
        <v>1.0059864653826132</v>
      </c>
      <c r="S1011" s="19">
        <f t="shared" si="3662"/>
        <v>1.0038809831824063</v>
      </c>
      <c r="T1011" s="8"/>
      <c r="U1011" s="8"/>
      <c r="V1011" s="8"/>
      <c r="W1011" s="8"/>
      <c r="X1011" s="8"/>
      <c r="Y1011" s="8"/>
      <c r="Z1011" s="8"/>
      <c r="AA1011" s="8"/>
      <c r="AB1011" s="8"/>
      <c r="AC1011" s="8"/>
      <c r="AD1011" s="8"/>
      <c r="AE1011" s="8"/>
      <c r="AF1011" s="8"/>
      <c r="AG1011" s="8"/>
      <c r="AH1011" s="8"/>
      <c r="AI1011" s="8"/>
      <c r="AJ1011" s="8"/>
      <c r="AK1011" s="8"/>
      <c r="AL1011" s="8"/>
      <c r="AM1011" s="8"/>
      <c r="AN1011" s="8"/>
      <c r="AO1011" s="8"/>
      <c r="AP1011" s="19">
        <f t="shared" ref="AP1011:BG1011" si="3687">IFERROR(AQ963/AP963,"")</f>
        <v>1.5920532952652866</v>
      </c>
      <c r="AQ1011" s="19">
        <f t="shared" si="3687"/>
        <v>1.0657261559613833</v>
      </c>
      <c r="AR1011" s="19">
        <f t="shared" si="3687"/>
        <v>1.0194357190935608</v>
      </c>
      <c r="AS1011" s="19">
        <f t="shared" si="3687"/>
        <v>1.0092987427439544</v>
      </c>
      <c r="AT1011" s="19">
        <f t="shared" si="3687"/>
        <v>1.0043067026467141</v>
      </c>
      <c r="AU1011" s="19">
        <f t="shared" si="3687"/>
        <v>1.0023883837698466</v>
      </c>
      <c r="AV1011" s="19">
        <f t="shared" si="3687"/>
        <v>1.0015974873419435</v>
      </c>
      <c r="AW1011" s="19">
        <f t="shared" si="3687"/>
        <v>1.0014057093425606</v>
      </c>
      <c r="AX1011" s="19">
        <f t="shared" si="3687"/>
        <v>1.0007828528236691</v>
      </c>
      <c r="AY1011" s="19">
        <f t="shared" si="3687"/>
        <v>1.0003776333180481</v>
      </c>
      <c r="AZ1011" s="19">
        <f t="shared" si="3687"/>
        <v>1.0006740906517109</v>
      </c>
      <c r="BA1011" s="19">
        <f t="shared" si="3687"/>
        <v>1.0004041819357621</v>
      </c>
      <c r="BB1011" s="19">
        <f t="shared" si="3687"/>
        <v>1.0000538691518301</v>
      </c>
      <c r="BC1011" s="19">
        <f t="shared" si="3687"/>
        <v>1.0000807993751515</v>
      </c>
      <c r="BD1011" s="19">
        <f t="shared" si="3687"/>
        <v>1.0000269309490466</v>
      </c>
      <c r="BE1011" s="19">
        <f t="shared" si="3687"/>
        <v>1.0000269302237901</v>
      </c>
      <c r="BF1011" s="19">
        <f t="shared" si="3687"/>
        <v>1.0000538589971455</v>
      </c>
      <c r="BG1011" s="19">
        <f t="shared" si="3687"/>
        <v>1.0000538560965102</v>
      </c>
      <c r="BH1011" s="8"/>
      <c r="BI1011" s="8"/>
      <c r="BJ1011" s="8"/>
      <c r="BK1011" s="8"/>
      <c r="BL1011" s="8"/>
      <c r="BM1011" s="8"/>
      <c r="BN1011" s="8"/>
      <c r="BO1011" s="8"/>
      <c r="BP1011" s="8"/>
      <c r="BQ1011" s="8"/>
      <c r="BR1011" s="8"/>
      <c r="BS1011" s="8"/>
      <c r="BT1011" s="8"/>
      <c r="BU1011" s="8"/>
      <c r="BV1011" s="8"/>
      <c r="BW1011" s="8"/>
      <c r="BX1011" s="8"/>
      <c r="BY1011" s="8"/>
      <c r="BZ1011" s="8"/>
      <c r="CA1011" s="8"/>
      <c r="CB1011" s="8"/>
      <c r="CC1011" s="8"/>
      <c r="CD1011" s="19">
        <f t="shared" ref="CD1011:CU1011" si="3688">IFERROR(CE963/CD963,"")</f>
        <v>2.2016806722689077</v>
      </c>
      <c r="CE1011" s="19">
        <f t="shared" si="3688"/>
        <v>1.2660305343511451</v>
      </c>
      <c r="CF1011" s="19">
        <f t="shared" si="3688"/>
        <v>1.1055170334639735</v>
      </c>
      <c r="CG1011" s="19">
        <f t="shared" si="3688"/>
        <v>1.0580856285792202</v>
      </c>
      <c r="CH1011" s="19">
        <f t="shared" si="3688"/>
        <v>1.0275773195876288</v>
      </c>
      <c r="CI1011" s="19">
        <f t="shared" si="3688"/>
        <v>1.0130423877602208</v>
      </c>
      <c r="CJ1011" s="19">
        <f t="shared" si="3688"/>
        <v>1.0111413716266402</v>
      </c>
      <c r="CK1011" s="19">
        <f t="shared" si="3688"/>
        <v>1.0119980411361411</v>
      </c>
      <c r="CL1011" s="19">
        <f t="shared" si="3688"/>
        <v>1.0031454149528187</v>
      </c>
      <c r="CM1011" s="19">
        <f t="shared" si="3688"/>
        <v>1.0024119633381572</v>
      </c>
      <c r="CN1011" s="19">
        <f t="shared" si="3688"/>
        <v>1.0019249278152069</v>
      </c>
      <c r="CO1011" s="19">
        <f t="shared" si="3688"/>
        <v>1.0007204610951008</v>
      </c>
      <c r="CP1011" s="19">
        <f t="shared" si="3688"/>
        <v>1</v>
      </c>
      <c r="CQ1011" s="19">
        <f t="shared" si="3688"/>
        <v>1.0004799616030717</v>
      </c>
      <c r="CR1011" s="19">
        <f t="shared" si="3688"/>
        <v>1.0002398656752218</v>
      </c>
      <c r="CS1011" s="19">
        <f t="shared" si="3688"/>
        <v>1.0007194244604316</v>
      </c>
      <c r="CT1011" s="19">
        <f t="shared" si="3688"/>
        <v>1.0002396357536545</v>
      </c>
      <c r="CU1011" s="19">
        <f t="shared" si="3688"/>
        <v>1.0002395783421179</v>
      </c>
      <c r="CV1011" s="8"/>
      <c r="CW1011" s="8"/>
      <c r="CX1011" s="8"/>
      <c r="CY1011" s="8"/>
      <c r="CZ1011" s="8"/>
      <c r="DA1011" s="8"/>
      <c r="DB1011" s="8"/>
      <c r="DC1011" s="8"/>
      <c r="DD1011" s="8"/>
      <c r="DE1011" s="8"/>
      <c r="DF1011" s="8"/>
      <c r="DG1011" s="8"/>
      <c r="DH1011" s="8"/>
      <c r="DI1011" s="8"/>
      <c r="DJ1011" s="8"/>
      <c r="DK1011" s="8"/>
      <c r="DL1011" s="8"/>
      <c r="DM1011" s="8"/>
      <c r="DN1011" s="8"/>
      <c r="DO1011" s="8"/>
      <c r="DP1011" s="8"/>
      <c r="DQ1011" s="8"/>
      <c r="DR1011" s="19">
        <f t="shared" ref="DR1011:EI1011" si="3689">IFERROR(DS963/DR963,"")</f>
        <v>2.2253747323340471</v>
      </c>
      <c r="DS1011" s="19">
        <f t="shared" si="3689"/>
        <v>1.249939860476305</v>
      </c>
      <c r="DT1011" s="19">
        <f t="shared" si="3689"/>
        <v>1.1618552732871439</v>
      </c>
      <c r="DU1011" s="19">
        <f t="shared" si="3689"/>
        <v>1.0753685605433163</v>
      </c>
      <c r="DV1011" s="19">
        <f t="shared" si="3689"/>
        <v>1.0418977202711028</v>
      </c>
      <c r="DW1011" s="19">
        <f t="shared" si="3689"/>
        <v>1.0249852158486104</v>
      </c>
      <c r="DX1011" s="19">
        <f t="shared" si="3689"/>
        <v>1.0197605654117987</v>
      </c>
      <c r="DY1011" s="19">
        <f t="shared" si="3689"/>
        <v>1.0183875530410185</v>
      </c>
      <c r="DZ1011" s="19">
        <f t="shared" si="3689"/>
        <v>1.0080555555555555</v>
      </c>
      <c r="EA1011" s="19">
        <f t="shared" si="3689"/>
        <v>1.005924497106641</v>
      </c>
      <c r="EB1011" s="19">
        <f t="shared" si="3689"/>
        <v>1.0034241884673332</v>
      </c>
      <c r="EC1011" s="19">
        <f t="shared" si="3689"/>
        <v>1.0043680043680043</v>
      </c>
      <c r="ED1011" s="19">
        <f t="shared" si="3689"/>
        <v>1.0024463169339495</v>
      </c>
      <c r="EE1011" s="19">
        <f t="shared" si="3689"/>
        <v>1.0023047722342733</v>
      </c>
      <c r="EF1011" s="19">
        <f t="shared" si="3689"/>
        <v>1.0020289463005545</v>
      </c>
      <c r="EG1011" s="19">
        <f t="shared" si="3689"/>
        <v>1.0009449244060475</v>
      </c>
      <c r="EH1011" s="19">
        <f t="shared" si="3689"/>
        <v>1.0005394470667566</v>
      </c>
      <c r="EI1011" s="19">
        <f t="shared" si="3689"/>
        <v>1.0013478905512871</v>
      </c>
      <c r="EJ1011" s="8"/>
      <c r="EK1011" s="8"/>
      <c r="EL1011" s="8"/>
      <c r="EM1011" s="8"/>
      <c r="EN1011" s="8"/>
      <c r="EO1011" s="8"/>
      <c r="EP1011" s="8"/>
      <c r="EQ1011" s="8"/>
      <c r="ER1011" s="8"/>
      <c r="ES1011" s="8"/>
      <c r="ET1011" s="8"/>
      <c r="EU1011" s="8"/>
      <c r="EV1011" s="8"/>
      <c r="EW1011" s="8"/>
      <c r="EX1011" s="8"/>
      <c r="EY1011" s="8"/>
      <c r="EZ1011" s="8"/>
      <c r="FA1011" s="8"/>
      <c r="FB1011" s="8"/>
      <c r="FC1011" s="8"/>
      <c r="FD1011" s="8"/>
      <c r="FE1011" s="8"/>
      <c r="FF1011" s="19">
        <f t="shared" ref="FF1011:FW1011" si="3690">IFERROR(FG963/FF963,"")</f>
        <v>1.3579976493215087</v>
      </c>
      <c r="FG1011" s="19">
        <f t="shared" si="3690"/>
        <v>1.0303709823360478</v>
      </c>
      <c r="FH1011" s="19">
        <f t="shared" si="3690"/>
        <v>1.0096216257493031</v>
      </c>
      <c r="FI1011" s="19">
        <f t="shared" si="3690"/>
        <v>1.005710395945997</v>
      </c>
      <c r="FJ1011" s="19">
        <f t="shared" si="3690"/>
        <v>1.0023313529367526</v>
      </c>
      <c r="FK1011" s="19">
        <f t="shared" si="3690"/>
        <v>1.0011629651860745</v>
      </c>
      <c r="FL1011" s="19">
        <f t="shared" si="3690"/>
        <v>1.0007868999887586</v>
      </c>
      <c r="FM1011" s="19">
        <f t="shared" si="3690"/>
        <v>1.0010109330537666</v>
      </c>
      <c r="FN1011" s="19">
        <f t="shared" si="3690"/>
        <v>1.0008602954927996</v>
      </c>
      <c r="FO1011" s="19">
        <f t="shared" si="3690"/>
        <v>1.0001494880035877</v>
      </c>
      <c r="FP1011" s="19">
        <f t="shared" si="3690"/>
        <v>1.0002615649054629</v>
      </c>
      <c r="FQ1011" s="19">
        <f t="shared" si="3690"/>
        <v>1.0004856363704284</v>
      </c>
      <c r="FR1011" s="19">
        <f t="shared" si="3690"/>
        <v>1.0001493540437607</v>
      </c>
      <c r="FS1011" s="19">
        <f t="shared" si="3690"/>
        <v>1.0001866646755768</v>
      </c>
      <c r="FT1011" s="19">
        <f t="shared" si="3690"/>
        <v>1.0001866298383786</v>
      </c>
      <c r="FU1011" s="19">
        <f t="shared" si="3690"/>
        <v>1.0000746380056724</v>
      </c>
      <c r="FV1011" s="19">
        <f t="shared" si="3690"/>
        <v>1</v>
      </c>
      <c r="FW1011" s="19">
        <f t="shared" si="3690"/>
        <v>1.0000373162176281</v>
      </c>
      <c r="FX1011" s="8"/>
      <c r="FY1011" s="8"/>
      <c r="FZ1011" s="8"/>
      <c r="GA1011" s="8"/>
      <c r="GB1011" s="8"/>
      <c r="GC1011" s="8"/>
      <c r="GD1011" s="8"/>
      <c r="GE1011" s="8"/>
      <c r="GF1011" s="8"/>
      <c r="GG1011" s="8"/>
      <c r="GH1011" s="8"/>
      <c r="GI1011" s="8"/>
      <c r="GJ1011" s="8"/>
      <c r="GK1011" s="8"/>
      <c r="GL1011" s="8"/>
      <c r="GM1011" s="8"/>
      <c r="GN1011" s="8"/>
      <c r="GO1011" s="8"/>
      <c r="GP1011" s="8"/>
      <c r="GQ1011" s="8"/>
      <c r="GR1011" s="8"/>
      <c r="GS1011" s="8"/>
    </row>
    <row r="1012" spans="1:201" x14ac:dyDescent="0.25">
      <c r="A1012" s="115">
        <f>$A$58</f>
        <v>20174</v>
      </c>
      <c r="B1012" s="19">
        <f t="shared" si="3603"/>
        <v>2.4352272727272726</v>
      </c>
      <c r="C1012" s="19">
        <f t="shared" si="3662"/>
        <v>1.6014932337844143</v>
      </c>
      <c r="D1012" s="19">
        <f t="shared" si="3662"/>
        <v>1.3251748251748252</v>
      </c>
      <c r="E1012" s="19">
        <f t="shared" si="3662"/>
        <v>1.1730430958663149</v>
      </c>
      <c r="F1012" s="19">
        <f t="shared" si="3662"/>
        <v>1.1015932521087159</v>
      </c>
      <c r="G1012" s="19">
        <f t="shared" si="3662"/>
        <v>1.0740173557937724</v>
      </c>
      <c r="H1012" s="19">
        <f t="shared" si="3662"/>
        <v>1.0565589353612168</v>
      </c>
      <c r="I1012" s="19">
        <f t="shared" si="3662"/>
        <v>1.0781226570700255</v>
      </c>
      <c r="J1012" s="19">
        <f t="shared" si="3662"/>
        <v>1.0205841446453408</v>
      </c>
      <c r="K1012" s="19">
        <f t="shared" si="3662"/>
        <v>1.0122649223221587</v>
      </c>
      <c r="L1012" s="19">
        <f t="shared" si="3662"/>
        <v>1.0105008077544426</v>
      </c>
      <c r="M1012" s="19">
        <f t="shared" si="3662"/>
        <v>1.0107913669064748</v>
      </c>
      <c r="N1012" s="19">
        <f t="shared" si="3662"/>
        <v>1.0105443521813628</v>
      </c>
      <c r="O1012" s="19">
        <f t="shared" si="3662"/>
        <v>1.0084778922655537</v>
      </c>
      <c r="P1012" s="19">
        <f t="shared" si="3662"/>
        <v>1.0063372995344024</v>
      </c>
      <c r="Q1012" s="19">
        <f t="shared" si="3662"/>
        <v>1.0083536820460095</v>
      </c>
      <c r="R1012" s="19">
        <f t="shared" si="3662"/>
        <v>1.0062452204945196</v>
      </c>
      <c r="S1012" s="8"/>
      <c r="T1012" s="8"/>
      <c r="U1012" s="8"/>
      <c r="V1012" s="8"/>
      <c r="W1012" s="8"/>
      <c r="X1012" s="8"/>
      <c r="Y1012" s="8"/>
      <c r="Z1012" s="8"/>
      <c r="AA1012" s="8"/>
      <c r="AB1012" s="8"/>
      <c r="AC1012" s="8"/>
      <c r="AD1012" s="8"/>
      <c r="AE1012" s="8"/>
      <c r="AF1012" s="8"/>
      <c r="AG1012" s="8"/>
      <c r="AH1012" s="8"/>
      <c r="AI1012" s="8"/>
      <c r="AJ1012" s="8"/>
      <c r="AK1012" s="8"/>
      <c r="AL1012" s="8"/>
      <c r="AM1012" s="8"/>
      <c r="AN1012" s="8"/>
      <c r="AO1012" s="8"/>
      <c r="AP1012" s="19">
        <f t="shared" ref="AP1012:BF1012" si="3691">IFERROR(AQ964/AP964,"")</f>
        <v>1.707950520966997</v>
      </c>
      <c r="AQ1012" s="19">
        <f t="shared" si="3691"/>
        <v>1.0705613655487438</v>
      </c>
      <c r="AR1012" s="19">
        <f t="shared" si="3691"/>
        <v>1.0212216483269705</v>
      </c>
      <c r="AS1012" s="19">
        <f t="shared" si="3691"/>
        <v>1.0085761407366685</v>
      </c>
      <c r="AT1012" s="19">
        <f t="shared" si="3691"/>
        <v>1.0036792761364874</v>
      </c>
      <c r="AU1012" s="19">
        <f t="shared" si="3691"/>
        <v>1.0022537811931462</v>
      </c>
      <c r="AV1012" s="19">
        <f t="shared" si="3691"/>
        <v>1.001815226225955</v>
      </c>
      <c r="AW1012" s="19">
        <f t="shared" si="3691"/>
        <v>1.0012710603888904</v>
      </c>
      <c r="AX1012" s="19">
        <f t="shared" si="3691"/>
        <v>1.0007022471910112</v>
      </c>
      <c r="AY1012" s="19">
        <f t="shared" si="3691"/>
        <v>1.0005398110661268</v>
      </c>
      <c r="AZ1012" s="19">
        <f t="shared" si="3691"/>
        <v>1.000755327758295</v>
      </c>
      <c r="BA1012" s="19">
        <f t="shared" si="3691"/>
        <v>1.000593023882689</v>
      </c>
      <c r="BB1012" s="19">
        <f t="shared" si="3691"/>
        <v>1.0000808189655173</v>
      </c>
      <c r="BC1012" s="19">
        <f t="shared" si="3691"/>
        <v>1</v>
      </c>
      <c r="BD1012" s="19">
        <f t="shared" si="3691"/>
        <v>1</v>
      </c>
      <c r="BE1012" s="19">
        <f t="shared" si="3691"/>
        <v>1.0000269374781132</v>
      </c>
      <c r="BF1012" s="19">
        <f t="shared" si="3691"/>
        <v>1.0000808102575154</v>
      </c>
      <c r="BG1012" s="8"/>
      <c r="BH1012" s="8"/>
      <c r="BI1012" s="8"/>
      <c r="BJ1012" s="8"/>
      <c r="BK1012" s="8"/>
      <c r="BL1012" s="8"/>
      <c r="BM1012" s="8"/>
      <c r="BN1012" s="8"/>
      <c r="BO1012" s="8"/>
      <c r="BP1012" s="8"/>
      <c r="BQ1012" s="8"/>
      <c r="BR1012" s="8"/>
      <c r="BS1012" s="8"/>
      <c r="BT1012" s="8"/>
      <c r="BU1012" s="8"/>
      <c r="BV1012" s="8"/>
      <c r="BW1012" s="8"/>
      <c r="BX1012" s="8"/>
      <c r="BY1012" s="8"/>
      <c r="BZ1012" s="8"/>
      <c r="CA1012" s="8"/>
      <c r="CB1012" s="8"/>
      <c r="CC1012" s="8"/>
      <c r="CD1012" s="19">
        <f t="shared" ref="CD1012:CT1012" si="3692">IFERROR(CE964/CD964,"")</f>
        <v>2.3547267996530787</v>
      </c>
      <c r="CE1012" s="19">
        <f t="shared" si="3692"/>
        <v>1.252670349907919</v>
      </c>
      <c r="CF1012" s="19">
        <f t="shared" si="3692"/>
        <v>1.1111437812408116</v>
      </c>
      <c r="CG1012" s="19">
        <f t="shared" si="3692"/>
        <v>1.0560994972214872</v>
      </c>
      <c r="CH1012" s="19">
        <f t="shared" si="3692"/>
        <v>1.0263091956903032</v>
      </c>
      <c r="CI1012" s="19">
        <f t="shared" si="3692"/>
        <v>1.018310546875</v>
      </c>
      <c r="CJ1012" s="19">
        <f t="shared" si="3692"/>
        <v>1.012946535602973</v>
      </c>
      <c r="CK1012" s="19">
        <f t="shared" si="3692"/>
        <v>1.0101775147928993</v>
      </c>
      <c r="CL1012" s="19">
        <f t="shared" si="3692"/>
        <v>1.0016401124648546</v>
      </c>
      <c r="CM1012" s="19">
        <f t="shared" si="3692"/>
        <v>1.0014035087719297</v>
      </c>
      <c r="CN1012" s="19">
        <f t="shared" si="3692"/>
        <v>1.0011679514132212</v>
      </c>
      <c r="CO1012" s="19">
        <f t="shared" si="3692"/>
        <v>1.001866542230518</v>
      </c>
      <c r="CP1012" s="19">
        <f t="shared" si="3692"/>
        <v>1.0004657661853749</v>
      </c>
      <c r="CQ1012" s="19">
        <f t="shared" si="3692"/>
        <v>1.0011638733705772</v>
      </c>
      <c r="CR1012" s="19">
        <f t="shared" si="3692"/>
        <v>1.0009300162752848</v>
      </c>
      <c r="CS1012" s="19">
        <f t="shared" si="3692"/>
        <v>1.0002322880371661</v>
      </c>
      <c r="CT1012" s="19">
        <f t="shared" si="3692"/>
        <v>1.0004644681839294</v>
      </c>
      <c r="CU1012" s="8"/>
      <c r="CV1012" s="8"/>
      <c r="CW1012" s="8"/>
      <c r="CX1012" s="8"/>
      <c r="CY1012" s="8"/>
      <c r="CZ1012" s="8"/>
      <c r="DA1012" s="8"/>
      <c r="DB1012" s="8"/>
      <c r="DC1012" s="8"/>
      <c r="DD1012" s="8"/>
      <c r="DE1012" s="8"/>
      <c r="DF1012" s="8"/>
      <c r="DG1012" s="8"/>
      <c r="DH1012" s="8"/>
      <c r="DI1012" s="8"/>
      <c r="DJ1012" s="8"/>
      <c r="DK1012" s="8"/>
      <c r="DL1012" s="8"/>
      <c r="DM1012" s="8"/>
      <c r="DN1012" s="8"/>
      <c r="DO1012" s="8"/>
      <c r="DP1012" s="8"/>
      <c r="DQ1012" s="8"/>
      <c r="DR1012" s="19">
        <f t="shared" ref="DR1012:EH1012" si="3693">IFERROR(DS964/DR964,"")</f>
        <v>2.4355216881594375</v>
      </c>
      <c r="DS1012" s="19">
        <f t="shared" si="3693"/>
        <v>1.3102286401925392</v>
      </c>
      <c r="DT1012" s="19">
        <f t="shared" si="3693"/>
        <v>1.1171932402645113</v>
      </c>
      <c r="DU1012" s="19">
        <f t="shared" si="3693"/>
        <v>1.0730023018743835</v>
      </c>
      <c r="DV1012" s="19">
        <f t="shared" si="3693"/>
        <v>1.0389212381244253</v>
      </c>
      <c r="DW1012" s="19">
        <f t="shared" si="3693"/>
        <v>1.0262536873156343</v>
      </c>
      <c r="DX1012" s="19">
        <f t="shared" si="3693"/>
        <v>1.0191146881287727</v>
      </c>
      <c r="DY1012" s="19">
        <f t="shared" si="3693"/>
        <v>1.0201664081229729</v>
      </c>
      <c r="DZ1012" s="19">
        <f t="shared" si="3693"/>
        <v>1.0082941664362732</v>
      </c>
      <c r="EA1012" s="19">
        <f t="shared" si="3693"/>
        <v>1.0053468604332327</v>
      </c>
      <c r="EB1012" s="19">
        <f t="shared" si="3693"/>
        <v>1.0050456838947226</v>
      </c>
      <c r="EC1012" s="19">
        <f t="shared" si="3693"/>
        <v>1.0039348710990501</v>
      </c>
      <c r="ED1012" s="19">
        <f t="shared" si="3693"/>
        <v>1.0024327611839439</v>
      </c>
      <c r="EE1012" s="19">
        <f t="shared" si="3693"/>
        <v>1.0022920318187947</v>
      </c>
      <c r="EF1012" s="19">
        <f t="shared" si="3693"/>
        <v>1.0018832391713748</v>
      </c>
      <c r="EG1012" s="19">
        <f t="shared" si="3693"/>
        <v>1.002282491944146</v>
      </c>
      <c r="EH1012" s="19">
        <f t="shared" si="3693"/>
        <v>1.0008037508372405</v>
      </c>
      <c r="EI1012" s="8"/>
      <c r="EJ1012" s="8"/>
      <c r="EK1012" s="8"/>
      <c r="EL1012" s="8"/>
      <c r="EM1012" s="8"/>
      <c r="EN1012" s="8"/>
      <c r="EO1012" s="8"/>
      <c r="EP1012" s="8"/>
      <c r="EQ1012" s="8"/>
      <c r="ER1012" s="8"/>
      <c r="ES1012" s="8"/>
      <c r="ET1012" s="8"/>
      <c r="EU1012" s="8"/>
      <c r="EV1012" s="8"/>
      <c r="EW1012" s="8"/>
      <c r="EX1012" s="8"/>
      <c r="EY1012" s="8"/>
      <c r="EZ1012" s="8"/>
      <c r="FA1012" s="8"/>
      <c r="FB1012" s="8"/>
      <c r="FC1012" s="8"/>
      <c r="FD1012" s="8"/>
      <c r="FE1012" s="8"/>
      <c r="FF1012" s="19">
        <f t="shared" ref="FF1012:FV1012" si="3694">IFERROR(FG964/FF964,"")</f>
        <v>1.3913206135428358</v>
      </c>
      <c r="FG1012" s="19">
        <f t="shared" si="3694"/>
        <v>1.0326252576857577</v>
      </c>
      <c r="FH1012" s="19">
        <f t="shared" si="3694"/>
        <v>1.0109799496571479</v>
      </c>
      <c r="FI1012" s="19">
        <f t="shared" si="3694"/>
        <v>1.0057952350289763</v>
      </c>
      <c r="FJ1012" s="19">
        <f t="shared" si="3694"/>
        <v>1.0022620571916347</v>
      </c>
      <c r="FK1012" s="19">
        <f t="shared" si="3694"/>
        <v>1.001788527871226</v>
      </c>
      <c r="FL1012" s="19">
        <f t="shared" si="3694"/>
        <v>1.0013602550478216</v>
      </c>
      <c r="FM1012" s="19">
        <f t="shared" si="3694"/>
        <v>1.0011037059048267</v>
      </c>
      <c r="FN1012" s="19">
        <f t="shared" si="3694"/>
        <v>1.0006360513929526</v>
      </c>
      <c r="FO1012" s="19">
        <f t="shared" si="3694"/>
        <v>1.0000847529451649</v>
      </c>
      <c r="FP1012" s="19">
        <f t="shared" si="3694"/>
        <v>1.0001271186440679</v>
      </c>
      <c r="FQ1012" s="19">
        <f t="shared" si="3694"/>
        <v>1.0000847349913147</v>
      </c>
      <c r="FR1012" s="19">
        <f t="shared" si="3694"/>
        <v>1.0001270917178564</v>
      </c>
      <c r="FS1012" s="19">
        <f t="shared" si="3694"/>
        <v>1.0002541511352083</v>
      </c>
      <c r="FT1012" s="19">
        <f t="shared" si="3694"/>
        <v>1.000169391039214</v>
      </c>
      <c r="FU1012" s="19">
        <f t="shared" si="3694"/>
        <v>1.0000846811753747</v>
      </c>
      <c r="FV1012" s="19">
        <f t="shared" si="3694"/>
        <v>1.0000423370025402</v>
      </c>
      <c r="FW1012" s="8"/>
      <c r="FX1012" s="8"/>
      <c r="FY1012" s="8"/>
      <c r="FZ1012" s="8"/>
      <c r="GA1012" s="8"/>
      <c r="GB1012" s="8"/>
      <c r="GC1012" s="8"/>
      <c r="GD1012" s="8"/>
      <c r="GE1012" s="8"/>
      <c r="GF1012" s="8"/>
      <c r="GG1012" s="8"/>
      <c r="GH1012" s="8"/>
      <c r="GI1012" s="8"/>
      <c r="GJ1012" s="8"/>
      <c r="GK1012" s="8"/>
      <c r="GL1012" s="8"/>
      <c r="GM1012" s="8"/>
      <c r="GN1012" s="8"/>
      <c r="GO1012" s="8"/>
      <c r="GP1012" s="8"/>
      <c r="GQ1012" s="8"/>
      <c r="GR1012" s="8"/>
      <c r="GS1012" s="8"/>
    </row>
    <row r="1013" spans="1:201" x14ac:dyDescent="0.25">
      <c r="A1013" s="115">
        <f>$A$59</f>
        <v>20181</v>
      </c>
      <c r="B1013" s="19">
        <f t="shared" si="3603"/>
        <v>2.3278481012658228</v>
      </c>
      <c r="C1013" s="19">
        <f t="shared" si="3662"/>
        <v>1.6025013594344752</v>
      </c>
      <c r="D1013" s="19">
        <f t="shared" si="3662"/>
        <v>1.3322022395656601</v>
      </c>
      <c r="E1013" s="19">
        <f t="shared" si="3662"/>
        <v>1.1744778400407538</v>
      </c>
      <c r="F1013" s="19">
        <f t="shared" si="3662"/>
        <v>1.1106050748210801</v>
      </c>
      <c r="G1013" s="19">
        <f t="shared" si="3662"/>
        <v>1.0691271236086701</v>
      </c>
      <c r="H1013" s="19">
        <f t="shared" si="3662"/>
        <v>1.0641095890410959</v>
      </c>
      <c r="I1013" s="19">
        <f t="shared" si="3662"/>
        <v>1.0851355990387916</v>
      </c>
      <c r="J1013" s="19">
        <f t="shared" si="3662"/>
        <v>1.0162923125593166</v>
      </c>
      <c r="K1013" s="19">
        <f t="shared" si="3662"/>
        <v>1.0150972762645913</v>
      </c>
      <c r="L1013" s="19">
        <f t="shared" si="3662"/>
        <v>1.0147194112235511</v>
      </c>
      <c r="M1013" s="19">
        <f t="shared" si="3662"/>
        <v>1.0104261106074344</v>
      </c>
      <c r="N1013" s="19">
        <f t="shared" si="3662"/>
        <v>1.0103185284881113</v>
      </c>
      <c r="O1013" s="19">
        <f t="shared" si="3662"/>
        <v>1.0115452930728241</v>
      </c>
      <c r="P1013" s="19">
        <f t="shared" si="3662"/>
        <v>1.0089259584430788</v>
      </c>
      <c r="Q1013" s="19">
        <f t="shared" si="3662"/>
        <v>1.007831762146483</v>
      </c>
      <c r="R1013" s="8"/>
      <c r="S1013" s="8"/>
      <c r="T1013" s="8"/>
      <c r="U1013" s="8"/>
      <c r="V1013" s="8"/>
      <c r="W1013" s="8"/>
      <c r="X1013" s="8"/>
      <c r="Y1013" s="8"/>
      <c r="Z1013" s="8"/>
      <c r="AA1013" s="8"/>
      <c r="AB1013" s="8"/>
      <c r="AC1013" s="8"/>
      <c r="AD1013" s="8"/>
      <c r="AE1013" s="8"/>
      <c r="AF1013" s="8"/>
      <c r="AG1013" s="8"/>
      <c r="AH1013" s="8"/>
      <c r="AI1013" s="8"/>
      <c r="AJ1013" s="8"/>
      <c r="AK1013" s="8"/>
      <c r="AL1013" s="8"/>
      <c r="AM1013" s="8"/>
      <c r="AN1013" s="8"/>
      <c r="AO1013" s="8"/>
      <c r="AP1013" s="19">
        <f t="shared" ref="AP1013:BE1013" si="3695">IFERROR(AQ965/AP965,"")</f>
        <v>1.6320460147904683</v>
      </c>
      <c r="AQ1013" s="19">
        <f t="shared" si="3695"/>
        <v>1.0761252643238344</v>
      </c>
      <c r="AR1013" s="19">
        <f t="shared" si="3695"/>
        <v>1.022207666635476</v>
      </c>
      <c r="AS1013" s="19">
        <f t="shared" si="3695"/>
        <v>1.0083605406889817</v>
      </c>
      <c r="AT1013" s="19">
        <f t="shared" si="3695"/>
        <v>1.0040850909310981</v>
      </c>
      <c r="AU1013" s="19">
        <f t="shared" si="3695"/>
        <v>1.0025917666204569</v>
      </c>
      <c r="AV1013" s="19">
        <f t="shared" si="3695"/>
        <v>1.0019237705903572</v>
      </c>
      <c r="AW1013" s="19">
        <f t="shared" si="3695"/>
        <v>1.0016200648025921</v>
      </c>
      <c r="AX1013" s="19">
        <f t="shared" si="3695"/>
        <v>1.0007787695441204</v>
      </c>
      <c r="AY1013" s="19">
        <f t="shared" si="3695"/>
        <v>1.0003890817670298</v>
      </c>
      <c r="AZ1013" s="19">
        <f t="shared" si="3695"/>
        <v>1.0005684367988033</v>
      </c>
      <c r="BA1013" s="19">
        <f t="shared" si="3695"/>
        <v>1.0003887094845114</v>
      </c>
      <c r="BB1013" s="19">
        <f t="shared" si="3695"/>
        <v>1.0000597782227933</v>
      </c>
      <c r="BC1013" s="19">
        <f t="shared" si="3695"/>
        <v>1.0000597746495712</v>
      </c>
      <c r="BD1013" s="19">
        <f t="shared" si="3695"/>
        <v>1.000089656615164</v>
      </c>
      <c r="BE1013" s="19">
        <f t="shared" si="3695"/>
        <v>1.0001195314367679</v>
      </c>
      <c r="BF1013" s="8"/>
      <c r="BG1013" s="8"/>
      <c r="BH1013" s="8"/>
      <c r="BI1013" s="8"/>
      <c r="BJ1013" s="8"/>
      <c r="BK1013" s="8"/>
      <c r="BL1013" s="8"/>
      <c r="BM1013" s="8"/>
      <c r="BN1013" s="8"/>
      <c r="BO1013" s="8"/>
      <c r="BP1013" s="8"/>
      <c r="BQ1013" s="8"/>
      <c r="BR1013" s="8"/>
      <c r="BS1013" s="8"/>
      <c r="BT1013" s="8"/>
      <c r="BU1013" s="8"/>
      <c r="BV1013" s="8"/>
      <c r="BW1013" s="8"/>
      <c r="BX1013" s="8"/>
      <c r="BY1013" s="8"/>
      <c r="BZ1013" s="8"/>
      <c r="CA1013" s="8"/>
      <c r="CB1013" s="8"/>
      <c r="CC1013" s="8"/>
      <c r="CD1013" s="19">
        <f t="shared" ref="CD1013:CS1013" si="3696">IFERROR(CE965/CD965,"")</f>
        <v>2.2889105058365757</v>
      </c>
      <c r="CE1013" s="19">
        <f t="shared" si="3696"/>
        <v>1.2936676583085422</v>
      </c>
      <c r="CF1013" s="19">
        <f t="shared" si="3696"/>
        <v>1.1176084099868593</v>
      </c>
      <c r="CG1013" s="19">
        <f t="shared" si="3696"/>
        <v>1.0479129923574368</v>
      </c>
      <c r="CH1013" s="19">
        <f t="shared" si="3696"/>
        <v>1.032258064516129</v>
      </c>
      <c r="CI1013" s="19">
        <f t="shared" si="3696"/>
        <v>1.0184782608695653</v>
      </c>
      <c r="CJ1013" s="19">
        <f t="shared" si="3696"/>
        <v>1.0077374599786553</v>
      </c>
      <c r="CK1013" s="19">
        <f t="shared" si="3696"/>
        <v>1.0124437384167329</v>
      </c>
      <c r="CL1013" s="19">
        <f t="shared" si="3696"/>
        <v>1.0052301255230125</v>
      </c>
      <c r="CM1013" s="19">
        <f t="shared" si="3696"/>
        <v>1.0026014568158168</v>
      </c>
      <c r="CN1013" s="19">
        <f t="shared" si="3696"/>
        <v>1.001556824078879</v>
      </c>
      <c r="CO1013" s="19">
        <f t="shared" si="3696"/>
        <v>1.0018134715025906</v>
      </c>
      <c r="CP1013" s="19">
        <f t="shared" si="3696"/>
        <v>1.0012929919834497</v>
      </c>
      <c r="CQ1013" s="19">
        <f t="shared" si="3696"/>
        <v>1.0005165289256199</v>
      </c>
      <c r="CR1013" s="19">
        <f t="shared" si="3696"/>
        <v>1</v>
      </c>
      <c r="CS1013" s="19">
        <f t="shared" si="3696"/>
        <v>1.0007743933918432</v>
      </c>
      <c r="CT1013" s="8"/>
      <c r="CU1013" s="8"/>
      <c r="CV1013" s="8"/>
      <c r="CW1013" s="8"/>
      <c r="CX1013" s="8"/>
      <c r="CY1013" s="8"/>
      <c r="CZ1013" s="8"/>
      <c r="DA1013" s="8"/>
      <c r="DB1013" s="8"/>
      <c r="DC1013" s="8"/>
      <c r="DD1013" s="8"/>
      <c r="DE1013" s="8"/>
      <c r="DF1013" s="8"/>
      <c r="DG1013" s="8"/>
      <c r="DH1013" s="8"/>
      <c r="DI1013" s="8"/>
      <c r="DJ1013" s="8"/>
      <c r="DK1013" s="8"/>
      <c r="DL1013" s="8"/>
      <c r="DM1013" s="8"/>
      <c r="DN1013" s="8"/>
      <c r="DO1013" s="8"/>
      <c r="DP1013" s="8"/>
      <c r="DQ1013" s="8"/>
      <c r="DR1013" s="19">
        <f t="shared" ref="DR1013:EG1013" si="3697">IFERROR(DS965/DR965,"")</f>
        <v>2.5072639225181597</v>
      </c>
      <c r="DS1013" s="19">
        <f t="shared" si="3697"/>
        <v>1.2206663447609851</v>
      </c>
      <c r="DT1013" s="19">
        <f t="shared" si="3697"/>
        <v>1.1008702531645569</v>
      </c>
      <c r="DU1013" s="19">
        <f t="shared" si="3697"/>
        <v>1.0623427955443765</v>
      </c>
      <c r="DV1013" s="19">
        <f t="shared" si="3697"/>
        <v>1.0426179604261796</v>
      </c>
      <c r="DW1013" s="19">
        <f t="shared" si="3697"/>
        <v>1.0277372262773723</v>
      </c>
      <c r="DX1013" s="19">
        <f t="shared" si="3697"/>
        <v>1.0176767676767677</v>
      </c>
      <c r="DY1013" s="19">
        <f t="shared" si="3697"/>
        <v>1.0198511166253101</v>
      </c>
      <c r="DZ1013" s="19">
        <f t="shared" si="3697"/>
        <v>1.0069951338199514</v>
      </c>
      <c r="EA1013" s="19">
        <f t="shared" si="3697"/>
        <v>1.0063424947145878</v>
      </c>
      <c r="EB1013" s="19">
        <f t="shared" si="3697"/>
        <v>1.0048019207683074</v>
      </c>
      <c r="EC1013" s="19">
        <f t="shared" si="3697"/>
        <v>1.0046296296296295</v>
      </c>
      <c r="ED1013" s="19">
        <f t="shared" si="3697"/>
        <v>1.0032704028541697</v>
      </c>
      <c r="EE1013" s="19">
        <f t="shared" si="3697"/>
        <v>1.0026670617869313</v>
      </c>
      <c r="EF1013" s="19">
        <f t="shared" si="3697"/>
        <v>1.0013299837446432</v>
      </c>
      <c r="EG1013" s="19">
        <f t="shared" si="3697"/>
        <v>1.0013282172373081</v>
      </c>
      <c r="EH1013" s="8"/>
      <c r="EI1013" s="8"/>
      <c r="EJ1013" s="8"/>
      <c r="EK1013" s="8"/>
      <c r="EL1013" s="8"/>
      <c r="EM1013" s="8"/>
      <c r="EN1013" s="8"/>
      <c r="EO1013" s="8"/>
      <c r="EP1013" s="8"/>
      <c r="EQ1013" s="8"/>
      <c r="ER1013" s="8"/>
      <c r="ES1013" s="8"/>
      <c r="ET1013" s="8"/>
      <c r="EU1013" s="8"/>
      <c r="EV1013" s="8"/>
      <c r="EW1013" s="8"/>
      <c r="EX1013" s="8"/>
      <c r="EY1013" s="8"/>
      <c r="EZ1013" s="8"/>
      <c r="FA1013" s="8"/>
      <c r="FB1013" s="8"/>
      <c r="FC1013" s="8"/>
      <c r="FD1013" s="8"/>
      <c r="FE1013" s="8"/>
      <c r="FF1013" s="19">
        <f t="shared" ref="FF1013:FU1013" si="3698">IFERROR(FG965/FF965,"")</f>
        <v>1.4001899936668778</v>
      </c>
      <c r="FG1013" s="19">
        <f t="shared" si="3698"/>
        <v>1.037948346827084</v>
      </c>
      <c r="FH1013" s="19">
        <f t="shared" si="3698"/>
        <v>1.0120707686944397</v>
      </c>
      <c r="FI1013" s="19">
        <f t="shared" si="3698"/>
        <v>1.006286329386437</v>
      </c>
      <c r="FJ1013" s="19">
        <f t="shared" si="3698"/>
        <v>1.0033802575841855</v>
      </c>
      <c r="FK1013" s="19">
        <f t="shared" si="3698"/>
        <v>1.0023454157782516</v>
      </c>
      <c r="FL1013" s="19">
        <f t="shared" si="3698"/>
        <v>1.0009785152095299</v>
      </c>
      <c r="FM1013" s="19">
        <f t="shared" si="3698"/>
        <v>1.0010200612036722</v>
      </c>
      <c r="FN1013" s="19">
        <f t="shared" si="3698"/>
        <v>1.0005519701086956</v>
      </c>
      <c r="FO1013" s="19">
        <f t="shared" si="3698"/>
        <v>1.0004667939741141</v>
      </c>
      <c r="FP1013" s="19">
        <f t="shared" si="3698"/>
        <v>1.0003393281303019</v>
      </c>
      <c r="FQ1013" s="19">
        <f t="shared" si="3698"/>
        <v>1.0004240162822253</v>
      </c>
      <c r="FR1013" s="19">
        <f t="shared" si="3698"/>
        <v>1.000466220225481</v>
      </c>
      <c r="FS1013" s="19">
        <f t="shared" si="3698"/>
        <v>1.0002118195297607</v>
      </c>
      <c r="FT1013" s="19">
        <f t="shared" si="3698"/>
        <v>1.0001694197373994</v>
      </c>
      <c r="FU1013" s="19">
        <f t="shared" si="3698"/>
        <v>1.000084695519607</v>
      </c>
      <c r="FV1013" s="8"/>
      <c r="FW1013" s="8"/>
      <c r="FX1013" s="8"/>
      <c r="FY1013" s="8"/>
      <c r="FZ1013" s="8"/>
      <c r="GA1013" s="8"/>
      <c r="GB1013" s="8"/>
      <c r="GC1013" s="8"/>
      <c r="GD1013" s="8"/>
      <c r="GE1013" s="8"/>
      <c r="GF1013" s="8"/>
      <c r="GG1013" s="8"/>
      <c r="GH1013" s="8"/>
      <c r="GI1013" s="8"/>
      <c r="GJ1013" s="8"/>
      <c r="GK1013" s="8"/>
      <c r="GL1013" s="8"/>
      <c r="GM1013" s="8"/>
      <c r="GN1013" s="8"/>
      <c r="GO1013" s="8"/>
      <c r="GP1013" s="8"/>
      <c r="GQ1013" s="8"/>
      <c r="GR1013" s="8"/>
      <c r="GS1013" s="8"/>
    </row>
    <row r="1014" spans="1:201" x14ac:dyDescent="0.25">
      <c r="A1014" s="115">
        <f>$A$60</f>
        <v>20182</v>
      </c>
      <c r="B1014" s="19">
        <f t="shared" si="3603"/>
        <v>2.1653272101033294</v>
      </c>
      <c r="C1014" s="19">
        <f t="shared" si="3662"/>
        <v>1.6171792152704136</v>
      </c>
      <c r="D1014" s="19">
        <f t="shared" si="3662"/>
        <v>1.3144262295081968</v>
      </c>
      <c r="E1014" s="19">
        <f t="shared" si="3662"/>
        <v>1.1798453479670741</v>
      </c>
      <c r="F1014" s="19">
        <f t="shared" si="3662"/>
        <v>1.0980972515856238</v>
      </c>
      <c r="G1014" s="19">
        <f t="shared" si="3662"/>
        <v>1.0644974971120524</v>
      </c>
      <c r="H1014" s="19">
        <f t="shared" si="3662"/>
        <v>1.066919877012118</v>
      </c>
      <c r="I1014" s="19">
        <f t="shared" si="3662"/>
        <v>1.0696728259026953</v>
      </c>
      <c r="J1014" s="19">
        <f t="shared" si="3662"/>
        <v>1.0188589540412045</v>
      </c>
      <c r="K1014" s="19">
        <f t="shared" si="3662"/>
        <v>1.0163322445170322</v>
      </c>
      <c r="L1014" s="19">
        <f t="shared" si="3662"/>
        <v>1.0123966942148761</v>
      </c>
      <c r="M1014" s="19">
        <f t="shared" si="3662"/>
        <v>1.0148148148148148</v>
      </c>
      <c r="N1014" s="19">
        <f t="shared" si="3662"/>
        <v>1.0111723521525398</v>
      </c>
      <c r="O1014" s="19">
        <f t="shared" si="3662"/>
        <v>1.0119328226281674</v>
      </c>
      <c r="P1014" s="19">
        <f t="shared" si="3662"/>
        <v>1.0098995486970448</v>
      </c>
      <c r="Q1014" s="8"/>
      <c r="R1014" s="8"/>
      <c r="S1014" s="8"/>
      <c r="T1014" s="8"/>
      <c r="U1014" s="8"/>
      <c r="V1014" s="8"/>
      <c r="W1014" s="8"/>
      <c r="X1014" s="8"/>
      <c r="Y1014" s="8"/>
      <c r="Z1014" s="8"/>
      <c r="AA1014" s="8"/>
      <c r="AB1014" s="8"/>
      <c r="AC1014" s="8"/>
      <c r="AD1014" s="8"/>
      <c r="AE1014" s="8"/>
      <c r="AF1014" s="8"/>
      <c r="AG1014" s="8"/>
      <c r="AH1014" s="8"/>
      <c r="AI1014" s="8"/>
      <c r="AJ1014" s="8"/>
      <c r="AK1014" s="8"/>
      <c r="AL1014" s="8"/>
      <c r="AM1014" s="8"/>
      <c r="AN1014" s="8"/>
      <c r="AO1014" s="8"/>
      <c r="AP1014" s="19">
        <f t="shared" ref="AP1014:BD1014" si="3699">IFERROR(AQ966/AP966,"")</f>
        <v>1.6295081967213114</v>
      </c>
      <c r="AQ1014" s="19">
        <f t="shared" si="3699"/>
        <v>1.0873574782025486</v>
      </c>
      <c r="AR1014" s="19">
        <f t="shared" si="3699"/>
        <v>1.0267694680030841</v>
      </c>
      <c r="AS1014" s="19">
        <f t="shared" si="3699"/>
        <v>1.0114138107109603</v>
      </c>
      <c r="AT1014" s="19">
        <f t="shared" si="3699"/>
        <v>1.004929765687643</v>
      </c>
      <c r="AU1014" s="19">
        <f t="shared" si="3699"/>
        <v>1.002127722450427</v>
      </c>
      <c r="AV1014" s="19">
        <f t="shared" si="3699"/>
        <v>1.0016218926012208</v>
      </c>
      <c r="AW1014" s="19">
        <f t="shared" si="3699"/>
        <v>1.0016487075310605</v>
      </c>
      <c r="AX1014" s="19">
        <f t="shared" si="3699"/>
        <v>1.0006172476632766</v>
      </c>
      <c r="AY1014" s="19">
        <f t="shared" si="3699"/>
        <v>1.0004112446024145</v>
      </c>
      <c r="AZ1014" s="19">
        <f t="shared" si="3699"/>
        <v>1.0005285257069032</v>
      </c>
      <c r="BA1014" s="19">
        <f t="shared" si="3699"/>
        <v>1.000498899486427</v>
      </c>
      <c r="BB1014" s="19">
        <f t="shared" si="3699"/>
        <v>1.0001466619734836</v>
      </c>
      <c r="BC1014" s="19">
        <f t="shared" si="3699"/>
        <v>1.0001173123735225</v>
      </c>
      <c r="BD1014" s="19">
        <f t="shared" si="3699"/>
        <v>1.0000879739597079</v>
      </c>
      <c r="BE1014" s="8"/>
      <c r="BF1014" s="8"/>
      <c r="BG1014" s="8"/>
      <c r="BH1014" s="8"/>
      <c r="BI1014" s="8"/>
      <c r="BJ1014" s="8"/>
      <c r="BK1014" s="8"/>
      <c r="BL1014" s="8"/>
      <c r="BM1014" s="8"/>
      <c r="BN1014" s="8"/>
      <c r="BO1014" s="8"/>
      <c r="BP1014" s="8"/>
      <c r="BQ1014" s="8"/>
      <c r="BR1014" s="8"/>
      <c r="BS1014" s="8"/>
      <c r="BT1014" s="8"/>
      <c r="BU1014" s="8"/>
      <c r="BV1014" s="8"/>
      <c r="BW1014" s="8"/>
      <c r="BX1014" s="8"/>
      <c r="BY1014" s="8"/>
      <c r="BZ1014" s="8"/>
      <c r="CA1014" s="8"/>
      <c r="CB1014" s="8"/>
      <c r="CC1014" s="8"/>
      <c r="CD1014" s="19">
        <f t="shared" ref="CD1014:CR1014" si="3700">IFERROR(CE966/CD966,"")</f>
        <v>2.2956097560975608</v>
      </c>
      <c r="CE1014" s="19">
        <f t="shared" si="3700"/>
        <v>1.2902677433064174</v>
      </c>
      <c r="CF1014" s="19">
        <f t="shared" si="3700"/>
        <v>1.1110013175230566</v>
      </c>
      <c r="CG1014" s="19">
        <f t="shared" si="3700"/>
        <v>1.0563296768455381</v>
      </c>
      <c r="CH1014" s="19">
        <f t="shared" si="3700"/>
        <v>1.0263822621386471</v>
      </c>
      <c r="CI1014" s="19">
        <f t="shared" si="3700"/>
        <v>1.0161334427126059</v>
      </c>
      <c r="CJ1014" s="19">
        <f t="shared" si="3700"/>
        <v>1.0123789020452099</v>
      </c>
      <c r="CK1014" s="19">
        <f t="shared" si="3700"/>
        <v>1.0119617224880382</v>
      </c>
      <c r="CL1014" s="19">
        <f t="shared" si="3700"/>
        <v>1.0044654583661676</v>
      </c>
      <c r="CM1014" s="19">
        <f t="shared" si="3700"/>
        <v>1.0015690376569037</v>
      </c>
      <c r="CN1014" s="19">
        <f t="shared" si="3700"/>
        <v>1.002349869451697</v>
      </c>
      <c r="CO1014" s="19">
        <f t="shared" si="3700"/>
        <v>1.0013024225058609</v>
      </c>
      <c r="CP1014" s="19">
        <f t="shared" si="3700"/>
        <v>1.0013007284079085</v>
      </c>
      <c r="CQ1014" s="19">
        <f t="shared" si="3700"/>
        <v>1.001039230969083</v>
      </c>
      <c r="CR1014" s="19">
        <f t="shared" si="3700"/>
        <v>1.0002595380223203</v>
      </c>
      <c r="CS1014" s="8"/>
      <c r="CT1014" s="8"/>
      <c r="CU1014" s="8"/>
      <c r="CV1014" s="8"/>
      <c r="CW1014" s="8"/>
      <c r="CX1014" s="8"/>
      <c r="CY1014" s="8"/>
      <c r="CZ1014" s="8"/>
      <c r="DA1014" s="8"/>
      <c r="DB1014" s="8"/>
      <c r="DC1014" s="8"/>
      <c r="DD1014" s="8"/>
      <c r="DE1014" s="8"/>
      <c r="DF1014" s="8"/>
      <c r="DG1014" s="8"/>
      <c r="DH1014" s="8"/>
      <c r="DI1014" s="8"/>
      <c r="DJ1014" s="8"/>
      <c r="DK1014" s="8"/>
      <c r="DL1014" s="8"/>
      <c r="DM1014" s="8"/>
      <c r="DN1014" s="8"/>
      <c r="DO1014" s="8"/>
      <c r="DP1014" s="8"/>
      <c r="DQ1014" s="8"/>
      <c r="DR1014" s="19">
        <f t="shared" ref="DR1014:EF1014" si="3701">IFERROR(DS966/DR966,"")</f>
        <v>2.2377380265435662</v>
      </c>
      <c r="DS1014" s="19">
        <f t="shared" si="3701"/>
        <v>1.2109334708612687</v>
      </c>
      <c r="DT1014" s="19">
        <f t="shared" si="3701"/>
        <v>1.1135008517887564</v>
      </c>
      <c r="DU1014" s="19">
        <f t="shared" si="3701"/>
        <v>1.0705679862306368</v>
      </c>
      <c r="DV1014" s="19">
        <f t="shared" si="3701"/>
        <v>1.0409074669524829</v>
      </c>
      <c r="DW1014" s="19">
        <f t="shared" si="3701"/>
        <v>1.0252273897374291</v>
      </c>
      <c r="DX1014" s="19">
        <f t="shared" si="3701"/>
        <v>1.0170739872782055</v>
      </c>
      <c r="DY1014" s="19">
        <f t="shared" si="3701"/>
        <v>1.0185977616853192</v>
      </c>
      <c r="DZ1014" s="19">
        <f t="shared" si="3701"/>
        <v>1.0088867345290031</v>
      </c>
      <c r="EA1014" s="19">
        <f t="shared" si="3701"/>
        <v>1.0073670723894939</v>
      </c>
      <c r="EB1014" s="19">
        <f t="shared" si="3701"/>
        <v>1.0066772655007949</v>
      </c>
      <c r="EC1014" s="19">
        <f t="shared" si="3701"/>
        <v>1.0031585596967783</v>
      </c>
      <c r="ED1014" s="19">
        <f t="shared" si="3701"/>
        <v>1.0020465994962218</v>
      </c>
      <c r="EE1014" s="19">
        <f t="shared" si="3701"/>
        <v>1.0021995286724272</v>
      </c>
      <c r="EF1014" s="19">
        <f t="shared" si="3701"/>
        <v>1.001097350681925</v>
      </c>
      <c r="EG1014" s="8"/>
      <c r="EH1014" s="8"/>
      <c r="EI1014" s="8"/>
      <c r="EJ1014" s="8"/>
      <c r="EK1014" s="8"/>
      <c r="EL1014" s="8"/>
      <c r="EM1014" s="8"/>
      <c r="EN1014" s="8"/>
      <c r="EO1014" s="8"/>
      <c r="EP1014" s="8"/>
      <c r="EQ1014" s="8"/>
      <c r="ER1014" s="8"/>
      <c r="ES1014" s="8"/>
      <c r="ET1014" s="8"/>
      <c r="EU1014" s="8"/>
      <c r="EV1014" s="8"/>
      <c r="EW1014" s="8"/>
      <c r="EX1014" s="8"/>
      <c r="EY1014" s="8"/>
      <c r="EZ1014" s="8"/>
      <c r="FA1014" s="8"/>
      <c r="FB1014" s="8"/>
      <c r="FC1014" s="8"/>
      <c r="FD1014" s="8"/>
      <c r="FE1014" s="8"/>
      <c r="FF1014" s="19">
        <f t="shared" ref="FF1014:FT1014" si="3702">IFERROR(FG966/FF966,"")</f>
        <v>1.4137549499184718</v>
      </c>
      <c r="FG1014" s="19">
        <f t="shared" si="3702"/>
        <v>1.0342299295629609</v>
      </c>
      <c r="FH1014" s="19">
        <f t="shared" si="3702"/>
        <v>1.0099171578779671</v>
      </c>
      <c r="FI1014" s="19">
        <f t="shared" si="3702"/>
        <v>1.0056394683913712</v>
      </c>
      <c r="FJ1014" s="19">
        <f t="shared" si="3702"/>
        <v>1.0035294117647058</v>
      </c>
      <c r="FK1014" s="19">
        <f t="shared" si="3702"/>
        <v>1.0012895662368113</v>
      </c>
      <c r="FL1014" s="19">
        <f t="shared" si="3702"/>
        <v>1.000546384108028</v>
      </c>
      <c r="FM1014" s="19">
        <f t="shared" si="3702"/>
        <v>1.0007411163552677</v>
      </c>
      <c r="FN1014" s="19">
        <f t="shared" si="3702"/>
        <v>1.0007795447458685</v>
      </c>
      <c r="FO1014" s="19">
        <f t="shared" si="3702"/>
        <v>1.0003505218881446</v>
      </c>
      <c r="FP1014" s="19">
        <f t="shared" si="3702"/>
        <v>1.0005061319836481</v>
      </c>
      <c r="FQ1014" s="19">
        <f t="shared" si="3702"/>
        <v>1.0002334812047631</v>
      </c>
      <c r="FR1014" s="19">
        <f t="shared" si="3702"/>
        <v>1.0004279489573606</v>
      </c>
      <c r="FS1014" s="19">
        <f t="shared" si="3702"/>
        <v>1.0001166634260159</v>
      </c>
      <c r="FT1014" s="19">
        <f t="shared" si="3702"/>
        <v>1</v>
      </c>
      <c r="FU1014" s="8"/>
      <c r="FV1014" s="8"/>
      <c r="FW1014" s="8"/>
      <c r="FX1014" s="8"/>
      <c r="FY1014" s="8"/>
      <c r="FZ1014" s="8"/>
      <c r="GA1014" s="8"/>
      <c r="GB1014" s="8"/>
      <c r="GC1014" s="8"/>
      <c r="GD1014" s="8"/>
      <c r="GE1014" s="8"/>
      <c r="GF1014" s="8"/>
      <c r="GG1014" s="8"/>
      <c r="GH1014" s="8"/>
      <c r="GI1014" s="8"/>
      <c r="GJ1014" s="8"/>
      <c r="GK1014" s="8"/>
      <c r="GL1014" s="8"/>
      <c r="GM1014" s="8"/>
      <c r="GN1014" s="8"/>
      <c r="GO1014" s="8"/>
      <c r="GP1014" s="8"/>
      <c r="GQ1014" s="8"/>
      <c r="GR1014" s="8"/>
      <c r="GS1014" s="8"/>
    </row>
    <row r="1015" spans="1:201" x14ac:dyDescent="0.25">
      <c r="A1015" s="115">
        <f>$A$61</f>
        <v>20183</v>
      </c>
      <c r="B1015" s="19">
        <f t="shared" si="3603"/>
        <v>2.0889603429796355</v>
      </c>
      <c r="C1015" s="19">
        <f t="shared" si="3662"/>
        <v>1.5592611595690098</v>
      </c>
      <c r="D1015" s="19">
        <f t="shared" si="3662"/>
        <v>1.3316880552813426</v>
      </c>
      <c r="E1015" s="19">
        <f t="shared" si="3662"/>
        <v>1.1677786014331604</v>
      </c>
      <c r="F1015" s="19">
        <f t="shared" si="3662"/>
        <v>1.1015658061785865</v>
      </c>
      <c r="G1015" s="19">
        <f t="shared" si="3662"/>
        <v>1.0718401844026124</v>
      </c>
      <c r="H1015" s="19">
        <f t="shared" si="3662"/>
        <v>1.0587813620071684</v>
      </c>
      <c r="I1015" s="19">
        <f t="shared" si="3662"/>
        <v>1.0636425186188219</v>
      </c>
      <c r="J1015" s="19">
        <f t="shared" si="3662"/>
        <v>1.016549968173138</v>
      </c>
      <c r="K1015" s="19">
        <f t="shared" si="3662"/>
        <v>1.0180025046963055</v>
      </c>
      <c r="L1015" s="19">
        <f t="shared" si="3662"/>
        <v>1.0147624173458403</v>
      </c>
      <c r="M1015" s="19">
        <f t="shared" si="3662"/>
        <v>1.0151538111835126</v>
      </c>
      <c r="N1015" s="19">
        <f t="shared" si="3662"/>
        <v>1.0131362889983579</v>
      </c>
      <c r="O1015" s="19">
        <f t="shared" si="3662"/>
        <v>1.0117872403123618</v>
      </c>
      <c r="P1015" s="8"/>
      <c r="Q1015" s="8"/>
      <c r="R1015" s="8"/>
      <c r="S1015" s="8"/>
      <c r="T1015" s="8"/>
      <c r="U1015" s="8"/>
      <c r="V1015" s="8"/>
      <c r="W1015" s="8"/>
      <c r="X1015" s="8"/>
      <c r="Y1015" s="8"/>
      <c r="Z1015" s="8"/>
      <c r="AA1015" s="8"/>
      <c r="AB1015" s="8"/>
      <c r="AC1015" s="8"/>
      <c r="AD1015" s="8"/>
      <c r="AE1015" s="8"/>
      <c r="AF1015" s="8"/>
      <c r="AG1015" s="8"/>
      <c r="AH1015" s="8"/>
      <c r="AI1015" s="8"/>
      <c r="AJ1015" s="8"/>
      <c r="AK1015" s="8"/>
      <c r="AL1015" s="8"/>
      <c r="AM1015" s="8"/>
      <c r="AN1015" s="8"/>
      <c r="AO1015" s="8"/>
      <c r="AP1015" s="19">
        <f t="shared" ref="AP1015:BC1015" si="3703">IFERROR(AQ967/AP967,"")</f>
        <v>1.7137434011507207</v>
      </c>
      <c r="AQ1015" s="19">
        <f t="shared" si="3703"/>
        <v>1.0986086113803128</v>
      </c>
      <c r="AR1015" s="19">
        <f t="shared" si="3703"/>
        <v>1.031883053463974</v>
      </c>
      <c r="AS1015" s="19">
        <f t="shared" si="3703"/>
        <v>1.0128537843861631</v>
      </c>
      <c r="AT1015" s="19">
        <f t="shared" si="3703"/>
        <v>1.0052450714414902</v>
      </c>
      <c r="AU1015" s="19">
        <f t="shared" si="3703"/>
        <v>1.0026688257166847</v>
      </c>
      <c r="AV1015" s="19">
        <f t="shared" si="3703"/>
        <v>1.0025720010766517</v>
      </c>
      <c r="AW1015" s="19">
        <f t="shared" si="3703"/>
        <v>1.001700325149897</v>
      </c>
      <c r="AX1015" s="19">
        <f t="shared" si="3703"/>
        <v>1.0008338296605122</v>
      </c>
      <c r="AY1015" s="19">
        <f t="shared" si="3703"/>
        <v>1.000803380147584</v>
      </c>
      <c r="AZ1015" s="19">
        <f t="shared" si="3703"/>
        <v>1.0004756949606066</v>
      </c>
      <c r="BA1015" s="19">
        <f t="shared" si="3703"/>
        <v>1.0003268847879707</v>
      </c>
      <c r="BB1015" s="19">
        <f t="shared" si="3703"/>
        <v>1.0001485354405562</v>
      </c>
      <c r="BC1015" s="19">
        <f t="shared" si="3703"/>
        <v>1.0001188107048444</v>
      </c>
      <c r="BD1015" s="8"/>
      <c r="BE1015" s="8"/>
      <c r="BF1015" s="8"/>
      <c r="BG1015" s="8"/>
      <c r="BH1015" s="8"/>
      <c r="BI1015" s="8"/>
      <c r="BJ1015" s="8"/>
      <c r="BK1015" s="8"/>
      <c r="BL1015" s="8"/>
      <c r="BM1015" s="8"/>
      <c r="BN1015" s="8"/>
      <c r="BO1015" s="8"/>
      <c r="BP1015" s="8"/>
      <c r="BQ1015" s="8"/>
      <c r="BR1015" s="8"/>
      <c r="BS1015" s="8"/>
      <c r="BT1015" s="8"/>
      <c r="BU1015" s="8"/>
      <c r="BV1015" s="8"/>
      <c r="BW1015" s="8"/>
      <c r="BX1015" s="8"/>
      <c r="BY1015" s="8"/>
      <c r="BZ1015" s="8"/>
      <c r="CA1015" s="8"/>
      <c r="CB1015" s="8"/>
      <c r="CC1015" s="8"/>
      <c r="CD1015" s="19">
        <f t="shared" ref="CD1015:CQ1015" si="3704">IFERROR(CE967/CD967,"")</f>
        <v>2.3468992248062017</v>
      </c>
      <c r="CE1015" s="19">
        <f t="shared" si="3704"/>
        <v>1.2382328654004955</v>
      </c>
      <c r="CF1015" s="19">
        <f t="shared" si="3704"/>
        <v>1.1233744581527176</v>
      </c>
      <c r="CG1015" s="19">
        <f t="shared" si="3704"/>
        <v>1.0448204214900565</v>
      </c>
      <c r="CH1015" s="19">
        <f t="shared" si="3704"/>
        <v>1.0249999999999999</v>
      </c>
      <c r="CI1015" s="19">
        <f t="shared" si="3704"/>
        <v>1.0121951219512195</v>
      </c>
      <c r="CJ1015" s="19">
        <f t="shared" si="3704"/>
        <v>1.0109529025191675</v>
      </c>
      <c r="CK1015" s="19">
        <f t="shared" si="3704"/>
        <v>1.0092091007583965</v>
      </c>
      <c r="CL1015" s="19">
        <f t="shared" si="3704"/>
        <v>1.0029522275899088</v>
      </c>
      <c r="CM1015" s="19">
        <f t="shared" si="3704"/>
        <v>1.0018731602890019</v>
      </c>
      <c r="CN1015" s="19">
        <f t="shared" si="3704"/>
        <v>1.0013354700854702</v>
      </c>
      <c r="CO1015" s="19">
        <f t="shared" si="3704"/>
        <v>1.0021339023739664</v>
      </c>
      <c r="CP1015" s="19">
        <f t="shared" si="3704"/>
        <v>1.0007985094490284</v>
      </c>
      <c r="CQ1015" s="19">
        <f t="shared" si="3704"/>
        <v>1.0013297872340425</v>
      </c>
      <c r="CR1015" s="8"/>
      <c r="CS1015" s="8"/>
      <c r="CT1015" s="8"/>
      <c r="CU1015" s="8"/>
      <c r="CV1015" s="8"/>
      <c r="CW1015" s="8"/>
      <c r="CX1015" s="8"/>
      <c r="CY1015" s="8"/>
      <c r="CZ1015" s="8"/>
      <c r="DA1015" s="8"/>
      <c r="DB1015" s="8"/>
      <c r="DC1015" s="8"/>
      <c r="DD1015" s="8"/>
      <c r="DE1015" s="8"/>
      <c r="DF1015" s="8"/>
      <c r="DG1015" s="8"/>
      <c r="DH1015" s="8"/>
      <c r="DI1015" s="8"/>
      <c r="DJ1015" s="8"/>
      <c r="DK1015" s="8"/>
      <c r="DL1015" s="8"/>
      <c r="DM1015" s="8"/>
      <c r="DN1015" s="8"/>
      <c r="DO1015" s="8"/>
      <c r="DP1015" s="8"/>
      <c r="DQ1015" s="8"/>
      <c r="DR1015" s="19">
        <f t="shared" ref="DR1015:EE1015" si="3705">IFERROR(DS967/DR967,"")</f>
        <v>2.4742530197075649</v>
      </c>
      <c r="DS1015" s="19">
        <f t="shared" si="3705"/>
        <v>1.2271325796505652</v>
      </c>
      <c r="DT1015" s="19">
        <f t="shared" si="3705"/>
        <v>1.1048994974874371</v>
      </c>
      <c r="DU1015" s="19">
        <f t="shared" si="3705"/>
        <v>1.0795906765207504</v>
      </c>
      <c r="DV1015" s="19">
        <f t="shared" si="3705"/>
        <v>1.0451114621730735</v>
      </c>
      <c r="DW1015" s="19">
        <f t="shared" si="3705"/>
        <v>1.0268726906281491</v>
      </c>
      <c r="DX1015" s="19">
        <f t="shared" si="3705"/>
        <v>1.0188092901537456</v>
      </c>
      <c r="DY1015" s="19">
        <f t="shared" si="3705"/>
        <v>1.0191041900786644</v>
      </c>
      <c r="DZ1015" s="19">
        <f t="shared" si="3705"/>
        <v>1.0091367359798362</v>
      </c>
      <c r="EA1015" s="19">
        <f t="shared" si="3705"/>
        <v>1.0057758351545427</v>
      </c>
      <c r="EB1015" s="19">
        <f t="shared" si="3705"/>
        <v>1.0037249728387396</v>
      </c>
      <c r="EC1015" s="19">
        <f t="shared" si="3705"/>
        <v>1.0032472552961187</v>
      </c>
      <c r="ED1015" s="19">
        <f t="shared" si="3705"/>
        <v>1.0023119605425401</v>
      </c>
      <c r="EE1015" s="19">
        <f t="shared" si="3705"/>
        <v>1.0036906043364602</v>
      </c>
      <c r="EF1015" s="8"/>
      <c r="EG1015" s="8"/>
      <c r="EH1015" s="8"/>
      <c r="EI1015" s="8"/>
      <c r="EJ1015" s="8"/>
      <c r="EK1015" s="8"/>
      <c r="EL1015" s="8"/>
      <c r="EM1015" s="8"/>
      <c r="EN1015" s="8"/>
      <c r="EO1015" s="8"/>
      <c r="EP1015" s="8"/>
      <c r="EQ1015" s="8"/>
      <c r="ER1015" s="8"/>
      <c r="ES1015" s="8"/>
      <c r="ET1015" s="8"/>
      <c r="EU1015" s="8"/>
      <c r="EV1015" s="8"/>
      <c r="EW1015" s="8"/>
      <c r="EX1015" s="8"/>
      <c r="EY1015" s="8"/>
      <c r="EZ1015" s="8"/>
      <c r="FA1015" s="8"/>
      <c r="FB1015" s="8"/>
      <c r="FC1015" s="8"/>
      <c r="FD1015" s="8"/>
      <c r="FE1015" s="8"/>
      <c r="FF1015" s="19">
        <f t="shared" ref="FF1015:FS1015" si="3706">IFERROR(FG967/FF967,"")</f>
        <v>1.4067678353392639</v>
      </c>
      <c r="FG1015" s="19">
        <f t="shared" si="3706"/>
        <v>1.0312047943790039</v>
      </c>
      <c r="FH1015" s="19">
        <f t="shared" si="3706"/>
        <v>1.0106212424849699</v>
      </c>
      <c r="FI1015" s="19">
        <f t="shared" si="3706"/>
        <v>1.0074162205036685</v>
      </c>
      <c r="FJ1015" s="19">
        <f t="shared" si="3706"/>
        <v>1.0029918904023305</v>
      </c>
      <c r="FK1015" s="19">
        <f t="shared" si="3706"/>
        <v>1.0021194756260303</v>
      </c>
      <c r="FL1015" s="19">
        <f t="shared" si="3706"/>
        <v>1.0010574964750119</v>
      </c>
      <c r="FM1015" s="19">
        <f t="shared" si="3706"/>
        <v>1.0010563793575649</v>
      </c>
      <c r="FN1015" s="19">
        <f t="shared" si="3706"/>
        <v>1.0010161807238334</v>
      </c>
      <c r="FO1015" s="19">
        <f t="shared" si="3706"/>
        <v>1.0005075745744183</v>
      </c>
      <c r="FP1015" s="19">
        <f t="shared" si="3706"/>
        <v>1.0001560975609756</v>
      </c>
      <c r="FQ1015" s="19">
        <f t="shared" si="3706"/>
        <v>1.0001950914979125</v>
      </c>
      <c r="FR1015" s="19">
        <f t="shared" si="3706"/>
        <v>1.0000780213778575</v>
      </c>
      <c r="FS1015" s="19">
        <f t="shared" si="3706"/>
        <v>1.0001560305819941</v>
      </c>
      <c r="FT1015" s="8"/>
      <c r="FU1015" s="8"/>
      <c r="FV1015" s="8"/>
      <c r="FW1015" s="8"/>
      <c r="FX1015" s="8"/>
      <c r="FY1015" s="8"/>
      <c r="FZ1015" s="8"/>
      <c r="GA1015" s="8"/>
      <c r="GB1015" s="8"/>
      <c r="GC1015" s="8"/>
      <c r="GD1015" s="8"/>
      <c r="GE1015" s="8"/>
      <c r="GF1015" s="8"/>
      <c r="GG1015" s="8"/>
      <c r="GH1015" s="8"/>
      <c r="GI1015" s="8"/>
      <c r="GJ1015" s="8"/>
      <c r="GK1015" s="8"/>
      <c r="GL1015" s="8"/>
      <c r="GM1015" s="8"/>
      <c r="GN1015" s="8"/>
      <c r="GO1015" s="8"/>
      <c r="GP1015" s="8"/>
      <c r="GQ1015" s="8"/>
      <c r="GR1015" s="8"/>
      <c r="GS1015" s="8"/>
    </row>
    <row r="1016" spans="1:201" x14ac:dyDescent="0.25">
      <c r="A1016" s="115">
        <f>$A$62</f>
        <v>20184</v>
      </c>
      <c r="B1016" s="19">
        <f t="shared" si="3603"/>
        <v>2.0083246618106139</v>
      </c>
      <c r="C1016" s="19">
        <f t="shared" si="3662"/>
        <v>1.5165803108808291</v>
      </c>
      <c r="D1016" s="19">
        <f t="shared" si="3662"/>
        <v>1.3238811069354288</v>
      </c>
      <c r="E1016" s="19">
        <f t="shared" si="3662"/>
        <v>1.1736774193548387</v>
      </c>
      <c r="F1016" s="19">
        <f t="shared" si="3662"/>
        <v>1.1158751099384345</v>
      </c>
      <c r="G1016" s="19">
        <f t="shared" si="3662"/>
        <v>1.0679802955665025</v>
      </c>
      <c r="H1016" s="19">
        <f t="shared" si="3662"/>
        <v>1.0618081180811809</v>
      </c>
      <c r="I1016" s="19">
        <f t="shared" si="3662"/>
        <v>1.0748913987836664</v>
      </c>
      <c r="J1016" s="19">
        <f t="shared" si="3662"/>
        <v>1.0208535402521823</v>
      </c>
      <c r="K1016" s="19">
        <f t="shared" si="3662"/>
        <v>1.023119556611243</v>
      </c>
      <c r="L1016" s="19">
        <f t="shared" si="3662"/>
        <v>1.0177991023061446</v>
      </c>
      <c r="M1016" s="19">
        <f t="shared" si="3662"/>
        <v>1.0179440389294403</v>
      </c>
      <c r="N1016" s="19">
        <f t="shared" si="3662"/>
        <v>1.0143412010755901</v>
      </c>
      <c r="O1016" s="8"/>
      <c r="P1016" s="8"/>
      <c r="Q1016" s="8"/>
      <c r="R1016" s="8"/>
      <c r="S1016" s="8"/>
      <c r="T1016" s="8"/>
      <c r="U1016" s="8"/>
      <c r="V1016" s="8"/>
      <c r="W1016" s="8"/>
      <c r="X1016" s="8"/>
      <c r="Y1016" s="8"/>
      <c r="Z1016" s="8"/>
      <c r="AA1016" s="8"/>
      <c r="AB1016" s="8"/>
      <c r="AC1016" s="8"/>
      <c r="AD1016" s="8"/>
      <c r="AE1016" s="8"/>
      <c r="AF1016" s="8"/>
      <c r="AG1016" s="8"/>
      <c r="AH1016" s="8"/>
      <c r="AI1016" s="8"/>
      <c r="AJ1016" s="8"/>
      <c r="AK1016" s="8"/>
      <c r="AL1016" s="8"/>
      <c r="AM1016" s="8"/>
      <c r="AN1016" s="8"/>
      <c r="AO1016" s="8"/>
      <c r="AP1016" s="19">
        <f t="shared" ref="AP1016:BB1016" si="3707">IFERROR(AQ968/AP968,"")</f>
        <v>1.7264406575540434</v>
      </c>
      <c r="AQ1016" s="19">
        <f t="shared" si="3707"/>
        <v>1.1081580691290851</v>
      </c>
      <c r="AR1016" s="19">
        <f t="shared" si="3707"/>
        <v>1.039626085861765</v>
      </c>
      <c r="AS1016" s="19">
        <f t="shared" si="3707"/>
        <v>1.0135024673791286</v>
      </c>
      <c r="AT1016" s="19">
        <f t="shared" si="3707"/>
        <v>1.0058846372136094</v>
      </c>
      <c r="AU1016" s="19">
        <f t="shared" si="3707"/>
        <v>1.0031478291857219</v>
      </c>
      <c r="AV1016" s="19">
        <f t="shared" si="3707"/>
        <v>1.0019242155121373</v>
      </c>
      <c r="AW1016" s="19">
        <f t="shared" si="3707"/>
        <v>1.001506869552371</v>
      </c>
      <c r="AX1016" s="19">
        <f t="shared" si="3707"/>
        <v>1.0006490441350011</v>
      </c>
      <c r="AY1016" s="19">
        <f t="shared" si="3707"/>
        <v>1.0003243115749749</v>
      </c>
      <c r="AZ1016" s="19">
        <f t="shared" si="3707"/>
        <v>1.000501046302573</v>
      </c>
      <c r="BA1016" s="19">
        <f t="shared" si="3707"/>
        <v>1.0006775466918045</v>
      </c>
      <c r="BB1016" s="19">
        <f t="shared" si="3707"/>
        <v>1.0003238246636639</v>
      </c>
      <c r="BC1016" s="8"/>
      <c r="BD1016" s="8"/>
      <c r="BE1016" s="8"/>
      <c r="BF1016" s="8"/>
      <c r="BG1016" s="8"/>
      <c r="BH1016" s="8"/>
      <c r="BI1016" s="8"/>
      <c r="BJ1016" s="8"/>
      <c r="BK1016" s="8"/>
      <c r="BL1016" s="8"/>
      <c r="BM1016" s="8"/>
      <c r="BN1016" s="8"/>
      <c r="BO1016" s="8"/>
      <c r="BP1016" s="8"/>
      <c r="BQ1016" s="8"/>
      <c r="BR1016" s="8"/>
      <c r="BS1016" s="8"/>
      <c r="BT1016" s="8"/>
      <c r="BU1016" s="8"/>
      <c r="BV1016" s="8"/>
      <c r="BW1016" s="8"/>
      <c r="BX1016" s="8"/>
      <c r="BY1016" s="8"/>
      <c r="BZ1016" s="8"/>
      <c r="CA1016" s="8"/>
      <c r="CB1016" s="8"/>
      <c r="CC1016" s="8"/>
      <c r="CD1016" s="19">
        <f t="shared" ref="CD1016:CP1016" si="3708">IFERROR(CE968/CD968,"")</f>
        <v>2.2677092916283348</v>
      </c>
      <c r="CE1016" s="19">
        <f t="shared" si="3708"/>
        <v>1.2681541582150102</v>
      </c>
      <c r="CF1016" s="19">
        <f t="shared" si="3708"/>
        <v>1.0962891874600127</v>
      </c>
      <c r="CG1016" s="19">
        <f t="shared" si="3708"/>
        <v>1.0525240735337029</v>
      </c>
      <c r="CH1016" s="19">
        <f t="shared" si="3708"/>
        <v>1.0249514832270585</v>
      </c>
      <c r="CI1016" s="19">
        <f t="shared" si="3708"/>
        <v>1.0192047606167163</v>
      </c>
      <c r="CJ1016" s="19">
        <f t="shared" si="3708"/>
        <v>1.0100849256900213</v>
      </c>
      <c r="CK1016" s="19">
        <f t="shared" si="3708"/>
        <v>1.0097214923804518</v>
      </c>
      <c r="CL1016" s="19">
        <f t="shared" si="3708"/>
        <v>1.0033827738745771</v>
      </c>
      <c r="CM1016" s="19">
        <f t="shared" si="3708"/>
        <v>1.0057053941908713</v>
      </c>
      <c r="CN1016" s="19">
        <f t="shared" si="3708"/>
        <v>1.0005157297576071</v>
      </c>
      <c r="CO1016" s="19">
        <f t="shared" si="3708"/>
        <v>1.0020618556701031</v>
      </c>
      <c r="CP1016" s="19">
        <f t="shared" si="3708"/>
        <v>1.0005144032921811</v>
      </c>
      <c r="CQ1016" s="8"/>
      <c r="CR1016" s="8"/>
      <c r="CS1016" s="8"/>
      <c r="CT1016" s="8"/>
      <c r="CU1016" s="8"/>
      <c r="CV1016" s="8"/>
      <c r="CW1016" s="8"/>
      <c r="CX1016" s="8"/>
      <c r="CY1016" s="8"/>
      <c r="CZ1016" s="8"/>
      <c r="DA1016" s="8"/>
      <c r="DB1016" s="8"/>
      <c r="DC1016" s="8"/>
      <c r="DD1016" s="8"/>
      <c r="DE1016" s="8"/>
      <c r="DF1016" s="8"/>
      <c r="DG1016" s="8"/>
      <c r="DH1016" s="8"/>
      <c r="DI1016" s="8"/>
      <c r="DJ1016" s="8"/>
      <c r="DK1016" s="8"/>
      <c r="DL1016" s="8"/>
      <c r="DM1016" s="8"/>
      <c r="DN1016" s="8"/>
      <c r="DO1016" s="8"/>
      <c r="DP1016" s="8"/>
      <c r="DQ1016" s="8"/>
      <c r="DR1016" s="19">
        <f t="shared" ref="DR1016:ED1016" si="3709">IFERROR(DS968/DR968,"")</f>
        <v>2.307596513075965</v>
      </c>
      <c r="DS1016" s="19">
        <f t="shared" si="3709"/>
        <v>1.2096600107933082</v>
      </c>
      <c r="DT1016" s="19">
        <f t="shared" si="3709"/>
        <v>1.129600713807718</v>
      </c>
      <c r="DU1016" s="19">
        <f t="shared" si="3709"/>
        <v>1.0766192733017377</v>
      </c>
      <c r="DV1016" s="19">
        <f t="shared" si="3709"/>
        <v>1.0390682318415261</v>
      </c>
      <c r="DW1016" s="19">
        <f t="shared" si="3709"/>
        <v>1.0241835834068844</v>
      </c>
      <c r="DX1016" s="19">
        <f t="shared" si="3709"/>
        <v>1.0253360910031024</v>
      </c>
      <c r="DY1016" s="19">
        <f t="shared" si="3709"/>
        <v>1.0225247940830391</v>
      </c>
      <c r="DZ1016" s="19">
        <f t="shared" si="3709"/>
        <v>1.0110143021535427</v>
      </c>
      <c r="EA1016" s="19">
        <f t="shared" si="3709"/>
        <v>1.0076422764227642</v>
      </c>
      <c r="EB1016" s="19">
        <f t="shared" si="3709"/>
        <v>1.0048410521219946</v>
      </c>
      <c r="EC1016" s="19">
        <f t="shared" si="3709"/>
        <v>1.0030512285209572</v>
      </c>
      <c r="ED1016" s="19">
        <f t="shared" si="3709"/>
        <v>1.0033621517771374</v>
      </c>
      <c r="EE1016" s="8"/>
      <c r="EF1016" s="8"/>
      <c r="EG1016" s="8"/>
      <c r="EH1016" s="8"/>
      <c r="EI1016" s="8"/>
      <c r="EJ1016" s="8"/>
      <c r="EK1016" s="8"/>
      <c r="EL1016" s="8"/>
      <c r="EM1016" s="8"/>
      <c r="EN1016" s="8"/>
      <c r="EO1016" s="8"/>
      <c r="EP1016" s="8"/>
      <c r="EQ1016" s="8"/>
      <c r="ER1016" s="8"/>
      <c r="ES1016" s="8"/>
      <c r="ET1016" s="8"/>
      <c r="EU1016" s="8"/>
      <c r="EV1016" s="8"/>
      <c r="EW1016" s="8"/>
      <c r="EX1016" s="8"/>
      <c r="EY1016" s="8"/>
      <c r="EZ1016" s="8"/>
      <c r="FA1016" s="8"/>
      <c r="FB1016" s="8"/>
      <c r="FC1016" s="8"/>
      <c r="FD1016" s="8"/>
      <c r="FE1016" s="8"/>
      <c r="FF1016" s="19">
        <f t="shared" ref="FF1016:FR1016" si="3710">IFERROR(FG968/FF968,"")</f>
        <v>1.4167266069443536</v>
      </c>
      <c r="FG1016" s="19">
        <f t="shared" si="3710"/>
        <v>1.0355395550632327</v>
      </c>
      <c r="FH1016" s="19">
        <f t="shared" si="3710"/>
        <v>1.0123462292743806</v>
      </c>
      <c r="FI1016" s="19">
        <f t="shared" si="3710"/>
        <v>1.0062959538590235</v>
      </c>
      <c r="FJ1016" s="19">
        <f t="shared" si="3710"/>
        <v>1.0030626531326565</v>
      </c>
      <c r="FK1016" s="19">
        <f t="shared" si="3710"/>
        <v>1.0012213207711769</v>
      </c>
      <c r="FL1016" s="19">
        <f t="shared" si="3710"/>
        <v>1.0027881850657838</v>
      </c>
      <c r="FM1016" s="19">
        <f t="shared" si="3710"/>
        <v>1.001086106525328</v>
      </c>
      <c r="FN1016" s="19">
        <f t="shared" si="3710"/>
        <v>1.0006943540337629</v>
      </c>
      <c r="FO1016" s="19">
        <f t="shared" si="3710"/>
        <v>1.0006071382106769</v>
      </c>
      <c r="FP1016" s="19">
        <f t="shared" si="3710"/>
        <v>1.0003467256100205</v>
      </c>
      <c r="FQ1016" s="19">
        <f t="shared" si="3710"/>
        <v>1.0002166283956502</v>
      </c>
      <c r="FR1016" s="19">
        <f t="shared" si="3710"/>
        <v>1.0000433162955904</v>
      </c>
      <c r="FS1016" s="8"/>
      <c r="FT1016" s="8"/>
      <c r="FU1016" s="8"/>
      <c r="FV1016" s="8"/>
      <c r="FW1016" s="8"/>
      <c r="FX1016" s="8"/>
      <c r="FY1016" s="8"/>
      <c r="FZ1016" s="8"/>
      <c r="GA1016" s="8"/>
      <c r="GB1016" s="8"/>
      <c r="GC1016" s="8"/>
      <c r="GD1016" s="8"/>
      <c r="GE1016" s="8"/>
      <c r="GF1016" s="8"/>
      <c r="GG1016" s="8"/>
      <c r="GH1016" s="8"/>
      <c r="GI1016" s="8"/>
      <c r="GJ1016" s="8"/>
      <c r="GK1016" s="8"/>
      <c r="GL1016" s="8"/>
      <c r="GM1016" s="8"/>
      <c r="GN1016" s="8"/>
      <c r="GO1016" s="8"/>
      <c r="GP1016" s="8"/>
      <c r="GQ1016" s="8"/>
      <c r="GR1016" s="8"/>
      <c r="GS1016" s="8"/>
    </row>
    <row r="1017" spans="1:201" x14ac:dyDescent="0.25">
      <c r="A1017" s="115">
        <f>$A$63</f>
        <v>20191</v>
      </c>
      <c r="B1017" s="19">
        <f t="shared" si="3603"/>
        <v>2.0311059907834101</v>
      </c>
      <c r="C1017" s="19">
        <f t="shared" si="3662"/>
        <v>1.4770277935337492</v>
      </c>
      <c r="D1017" s="19">
        <f t="shared" si="3662"/>
        <v>1.3329493087557605</v>
      </c>
      <c r="E1017" s="19">
        <f t="shared" si="3662"/>
        <v>1.2048401037165082</v>
      </c>
      <c r="F1017" s="19">
        <f t="shared" si="3662"/>
        <v>1.102104256336681</v>
      </c>
      <c r="G1017" s="19">
        <f t="shared" si="3662"/>
        <v>1.0683445432848775</v>
      </c>
      <c r="H1017" s="19">
        <f t="shared" si="3662"/>
        <v>1.064378554021121</v>
      </c>
      <c r="I1017" s="19">
        <f t="shared" si="3662"/>
        <v>1.0704064109902691</v>
      </c>
      <c r="J1017" s="19">
        <f t="shared" si="3662"/>
        <v>1.0233511586452764</v>
      </c>
      <c r="K1017" s="19">
        <f t="shared" si="3662"/>
        <v>1.022469952969866</v>
      </c>
      <c r="L1017" s="19">
        <f t="shared" si="3662"/>
        <v>1.0139693356047701</v>
      </c>
      <c r="M1017" s="19">
        <f t="shared" si="3662"/>
        <v>1.0189852150537635</v>
      </c>
      <c r="N1017" s="8"/>
      <c r="O1017" s="8"/>
      <c r="P1017" s="8"/>
      <c r="Q1017" s="8"/>
      <c r="R1017" s="8"/>
      <c r="S1017" s="8"/>
      <c r="T1017" s="8"/>
      <c r="U1017" s="8"/>
      <c r="V1017" s="8"/>
      <c r="W1017" s="8"/>
      <c r="X1017" s="8"/>
      <c r="Y1017" s="8"/>
      <c r="Z1017" s="8"/>
      <c r="AA1017" s="8"/>
      <c r="AB1017" s="8"/>
      <c r="AC1017" s="8"/>
      <c r="AD1017" s="8"/>
      <c r="AE1017" s="8"/>
      <c r="AF1017" s="8"/>
      <c r="AG1017" s="8"/>
      <c r="AH1017" s="8"/>
      <c r="AI1017" s="8"/>
      <c r="AJ1017" s="8"/>
      <c r="AK1017" s="8"/>
      <c r="AL1017" s="8"/>
      <c r="AM1017" s="8"/>
      <c r="AN1017" s="8"/>
      <c r="AO1017" s="8"/>
      <c r="AP1017" s="19">
        <f t="shared" ref="AP1017:BA1017" si="3711">IFERROR(AQ969/AP969,"")</f>
        <v>1.6527543745949449</v>
      </c>
      <c r="AQ1017" s="19">
        <f t="shared" si="3711"/>
        <v>1.1474786291271273</v>
      </c>
      <c r="AR1017" s="19">
        <f t="shared" si="3711"/>
        <v>1.0281242524689882</v>
      </c>
      <c r="AS1017" s="19">
        <f t="shared" si="3711"/>
        <v>1.0129628398590707</v>
      </c>
      <c r="AT1017" s="19">
        <f t="shared" si="3711"/>
        <v>1.0058078487990549</v>
      </c>
      <c r="AU1017" s="19">
        <f t="shared" si="3711"/>
        <v>1.0026098587413956</v>
      </c>
      <c r="AV1017" s="19">
        <f t="shared" si="3711"/>
        <v>1.0015943773793643</v>
      </c>
      <c r="AW1017" s="19">
        <f t="shared" si="3711"/>
        <v>1.0015918393866545</v>
      </c>
      <c r="AX1017" s="19">
        <f t="shared" si="3711"/>
        <v>1.0010379163828613</v>
      </c>
      <c r="AY1017" s="19">
        <f t="shared" si="3711"/>
        <v>1.0006156238862067</v>
      </c>
      <c r="AZ1017" s="19">
        <f t="shared" si="3711"/>
        <v>1.0004857198367982</v>
      </c>
      <c r="BA1017" s="19">
        <f t="shared" si="3711"/>
        <v>1.0005502152312522</v>
      </c>
      <c r="BB1017" s="8"/>
      <c r="BC1017" s="8"/>
      <c r="BD1017" s="8"/>
      <c r="BE1017" s="8"/>
      <c r="BF1017" s="8"/>
      <c r="BG1017" s="8"/>
      <c r="BH1017" s="8"/>
      <c r="BI1017" s="8"/>
      <c r="BJ1017" s="8"/>
      <c r="BK1017" s="8"/>
      <c r="BL1017" s="8"/>
      <c r="BM1017" s="8"/>
      <c r="BN1017" s="8"/>
      <c r="BO1017" s="8"/>
      <c r="BP1017" s="8"/>
      <c r="BQ1017" s="8"/>
      <c r="BR1017" s="8"/>
      <c r="BS1017" s="8"/>
      <c r="BT1017" s="8"/>
      <c r="BU1017" s="8"/>
      <c r="BV1017" s="8"/>
      <c r="BW1017" s="8"/>
      <c r="BX1017" s="8"/>
      <c r="BY1017" s="8"/>
      <c r="BZ1017" s="8"/>
      <c r="CA1017" s="8"/>
      <c r="CB1017" s="8"/>
      <c r="CC1017" s="8"/>
      <c r="CD1017" s="19">
        <f t="shared" ref="CD1017:CO1017" si="3712">IFERROR(CE969/CD969,"")</f>
        <v>2.4410201912858662</v>
      </c>
      <c r="CE1017" s="19">
        <f t="shared" si="3712"/>
        <v>1.2642577274706139</v>
      </c>
      <c r="CF1017" s="19">
        <f t="shared" si="3712"/>
        <v>1.1077823691460056</v>
      </c>
      <c r="CG1017" s="19">
        <f t="shared" si="3712"/>
        <v>1.0509791731426794</v>
      </c>
      <c r="CH1017" s="19">
        <f t="shared" si="3712"/>
        <v>1.026027802425318</v>
      </c>
      <c r="CI1017" s="19">
        <f t="shared" si="3712"/>
        <v>1.0123955030268088</v>
      </c>
      <c r="CJ1017" s="19">
        <f t="shared" si="3712"/>
        <v>1.0096810933940774</v>
      </c>
      <c r="CK1017" s="19">
        <f t="shared" si="3712"/>
        <v>1.0109983079526226</v>
      </c>
      <c r="CL1017" s="19">
        <f t="shared" si="3712"/>
        <v>1.0030683403068341</v>
      </c>
      <c r="CM1017" s="19">
        <f t="shared" si="3712"/>
        <v>1.0005561735261401</v>
      </c>
      <c r="CN1017" s="19">
        <f t="shared" si="3712"/>
        <v>1.0030572540300167</v>
      </c>
      <c r="CO1017" s="19">
        <f t="shared" si="3712"/>
        <v>1.00166251039069</v>
      </c>
      <c r="CP1017" s="8"/>
      <c r="CQ1017" s="8"/>
      <c r="CR1017" s="8"/>
      <c r="CS1017" s="8"/>
      <c r="CT1017" s="8"/>
      <c r="CU1017" s="8"/>
      <c r="CV1017" s="8"/>
      <c r="CW1017" s="8"/>
      <c r="CX1017" s="8"/>
      <c r="CY1017" s="8"/>
      <c r="CZ1017" s="8"/>
      <c r="DA1017" s="8"/>
      <c r="DB1017" s="8"/>
      <c r="DC1017" s="8"/>
      <c r="DD1017" s="8"/>
      <c r="DE1017" s="8"/>
      <c r="DF1017" s="8"/>
      <c r="DG1017" s="8"/>
      <c r="DH1017" s="8"/>
      <c r="DI1017" s="8"/>
      <c r="DJ1017" s="8"/>
      <c r="DK1017" s="8"/>
      <c r="DL1017" s="8"/>
      <c r="DM1017" s="8"/>
      <c r="DN1017" s="8"/>
      <c r="DO1017" s="8"/>
      <c r="DP1017" s="8"/>
      <c r="DQ1017" s="8"/>
      <c r="DR1017" s="19">
        <f t="shared" ref="DR1017:EC1017" si="3713">IFERROR(DS969/DR969,"")</f>
        <v>2.1782111634162744</v>
      </c>
      <c r="DS1017" s="19">
        <f t="shared" si="3713"/>
        <v>1.2377276937326336</v>
      </c>
      <c r="DT1017" s="19">
        <f t="shared" si="3713"/>
        <v>1.130705911698678</v>
      </c>
      <c r="DU1017" s="19">
        <f t="shared" si="3713"/>
        <v>1.0842709022722259</v>
      </c>
      <c r="DV1017" s="19">
        <f t="shared" si="3713"/>
        <v>1.0476093591047813</v>
      </c>
      <c r="DW1017" s="19">
        <f t="shared" si="3713"/>
        <v>1.0343756069139638</v>
      </c>
      <c r="DX1017" s="19">
        <f t="shared" si="3713"/>
        <v>1.0234697709350358</v>
      </c>
      <c r="DY1017" s="19">
        <f t="shared" si="3713"/>
        <v>1.0229315721885892</v>
      </c>
      <c r="DZ1017" s="19">
        <f t="shared" si="3713"/>
        <v>1.0127331420373027</v>
      </c>
      <c r="EA1017" s="19">
        <f t="shared" si="3713"/>
        <v>1.0077917478307066</v>
      </c>
      <c r="EB1017" s="19">
        <f t="shared" si="3713"/>
        <v>1.0070286417149885</v>
      </c>
      <c r="EC1017" s="19">
        <f t="shared" si="3713"/>
        <v>1.0043622404466934</v>
      </c>
      <c r="ED1017" s="8"/>
      <c r="EE1017" s="8"/>
      <c r="EF1017" s="8"/>
      <c r="EG1017" s="8"/>
      <c r="EH1017" s="8"/>
      <c r="EI1017" s="8"/>
      <c r="EJ1017" s="8"/>
      <c r="EK1017" s="8"/>
      <c r="EL1017" s="8"/>
      <c r="EM1017" s="8"/>
      <c r="EN1017" s="8"/>
      <c r="EO1017" s="8"/>
      <c r="EP1017" s="8"/>
      <c r="EQ1017" s="8"/>
      <c r="ER1017" s="8"/>
      <c r="ES1017" s="8"/>
      <c r="ET1017" s="8"/>
      <c r="EU1017" s="8"/>
      <c r="EV1017" s="8"/>
      <c r="EW1017" s="8"/>
      <c r="EX1017" s="8"/>
      <c r="EY1017" s="8"/>
      <c r="EZ1017" s="8"/>
      <c r="FA1017" s="8"/>
      <c r="FB1017" s="8"/>
      <c r="FC1017" s="8"/>
      <c r="FD1017" s="8"/>
      <c r="FE1017" s="8"/>
      <c r="FF1017" s="19">
        <f t="shared" ref="FF1017:FQ1017" si="3714">IFERROR(FG969/FF969,"")</f>
        <v>1.4643559488692233</v>
      </c>
      <c r="FG1017" s="19">
        <f t="shared" si="3714"/>
        <v>1.0518297800906498</v>
      </c>
      <c r="FH1017" s="19">
        <f t="shared" si="3714"/>
        <v>1.0150021944699357</v>
      </c>
      <c r="FI1017" s="19">
        <f t="shared" si="3714"/>
        <v>1.0073509178819922</v>
      </c>
      <c r="FJ1017" s="19">
        <f t="shared" si="3714"/>
        <v>1.0025755092484196</v>
      </c>
      <c r="FK1017" s="19">
        <f t="shared" si="3714"/>
        <v>1.0023353573096683</v>
      </c>
      <c r="FL1017" s="19">
        <f t="shared" si="3714"/>
        <v>1.0015144454799627</v>
      </c>
      <c r="FM1017" s="19">
        <f t="shared" si="3714"/>
        <v>1.000814237524718</v>
      </c>
      <c r="FN1017" s="19">
        <f t="shared" si="3714"/>
        <v>1.00092980009298</v>
      </c>
      <c r="FO1017" s="19">
        <f t="shared" si="3714"/>
        <v>1.0007741136398824</v>
      </c>
      <c r="FP1017" s="19">
        <f t="shared" si="3714"/>
        <v>1.0003480816831682</v>
      </c>
      <c r="FQ1017" s="19">
        <f t="shared" si="3714"/>
        <v>1.0003479605644694</v>
      </c>
      <c r="FR1017" s="8"/>
      <c r="FS1017" s="8"/>
      <c r="FT1017" s="8"/>
      <c r="FU1017" s="8"/>
      <c r="FV1017" s="8"/>
      <c r="FW1017" s="8"/>
      <c r="FX1017" s="8"/>
      <c r="FY1017" s="8"/>
      <c r="FZ1017" s="8"/>
      <c r="GA1017" s="8"/>
      <c r="GB1017" s="8"/>
      <c r="GC1017" s="8"/>
      <c r="GD1017" s="8"/>
      <c r="GE1017" s="8"/>
      <c r="GF1017" s="8"/>
      <c r="GG1017" s="8"/>
      <c r="GH1017" s="8"/>
      <c r="GI1017" s="8"/>
      <c r="GJ1017" s="8"/>
      <c r="GK1017" s="8"/>
      <c r="GL1017" s="8"/>
      <c r="GM1017" s="8"/>
      <c r="GN1017" s="8"/>
      <c r="GO1017" s="8"/>
      <c r="GP1017" s="8"/>
      <c r="GQ1017" s="8"/>
      <c r="GR1017" s="8"/>
      <c r="GS1017" s="8"/>
    </row>
    <row r="1018" spans="1:201" x14ac:dyDescent="0.25">
      <c r="A1018" s="115">
        <f>$A$64</f>
        <v>20192</v>
      </c>
      <c r="B1018" s="19">
        <f t="shared" si="3603"/>
        <v>1.9398663697104677</v>
      </c>
      <c r="C1018" s="19">
        <f t="shared" si="3662"/>
        <v>1.5350172215843858</v>
      </c>
      <c r="D1018" s="19">
        <f t="shared" si="3662"/>
        <v>1.3096484667165296</v>
      </c>
      <c r="E1018" s="19">
        <f t="shared" si="3662"/>
        <v>1.160479725870931</v>
      </c>
      <c r="F1018" s="19">
        <f t="shared" si="3662"/>
        <v>1.0996555118110236</v>
      </c>
      <c r="G1018" s="19">
        <f t="shared" si="3662"/>
        <v>1.0639964197807115</v>
      </c>
      <c r="H1018" s="19">
        <f t="shared" si="3662"/>
        <v>1.0691903259726603</v>
      </c>
      <c r="I1018" s="19">
        <f t="shared" si="3662"/>
        <v>1.0780881195908734</v>
      </c>
      <c r="J1018" s="19">
        <f t="shared" si="3662"/>
        <v>1.0266374749133369</v>
      </c>
      <c r="K1018" s="19">
        <f t="shared" si="3662"/>
        <v>1.0236360405189266</v>
      </c>
      <c r="L1018" s="19">
        <f t="shared" si="3662"/>
        <v>1.0203125</v>
      </c>
      <c r="M1018" s="8"/>
      <c r="N1018" s="8"/>
      <c r="O1018" s="8"/>
      <c r="P1018" s="8"/>
      <c r="Q1018" s="8"/>
      <c r="R1018" s="8"/>
      <c r="S1018" s="8"/>
      <c r="T1018" s="8"/>
      <c r="U1018" s="8"/>
      <c r="V1018" s="8"/>
      <c r="W1018" s="8"/>
      <c r="X1018" s="8"/>
      <c r="Y1018" s="8"/>
      <c r="Z1018" s="8"/>
      <c r="AA1018" s="8"/>
      <c r="AB1018" s="8"/>
      <c r="AC1018" s="8"/>
      <c r="AD1018" s="8"/>
      <c r="AE1018" s="8"/>
      <c r="AF1018" s="8"/>
      <c r="AG1018" s="8"/>
      <c r="AH1018" s="8"/>
      <c r="AI1018" s="8"/>
      <c r="AJ1018" s="8"/>
      <c r="AK1018" s="8"/>
      <c r="AL1018" s="8"/>
      <c r="AM1018" s="8"/>
      <c r="AN1018" s="8"/>
      <c r="AO1018" s="8"/>
      <c r="AP1018" s="19">
        <f t="shared" ref="AP1018:AZ1018" si="3715">IFERROR(AQ970/AP970,"")</f>
        <v>1.8009178462930644</v>
      </c>
      <c r="AQ1018" s="19">
        <f t="shared" si="3715"/>
        <v>1.0746177589548489</v>
      </c>
      <c r="AR1018" s="19">
        <f t="shared" si="3715"/>
        <v>1.0239136969373099</v>
      </c>
      <c r="AS1018" s="19">
        <f t="shared" si="3715"/>
        <v>1.0121342597123006</v>
      </c>
      <c r="AT1018" s="19">
        <f t="shared" si="3715"/>
        <v>1.0043829965516131</v>
      </c>
      <c r="AU1018" s="19">
        <f t="shared" si="3715"/>
        <v>1.0021498475854325</v>
      </c>
      <c r="AV1018" s="19">
        <f t="shared" si="3715"/>
        <v>1.0016329405737705</v>
      </c>
      <c r="AW1018" s="19">
        <f t="shared" si="3715"/>
        <v>1.0013425822331619</v>
      </c>
      <c r="AX1018" s="19">
        <f t="shared" si="3715"/>
        <v>1.0007023144453313</v>
      </c>
      <c r="AY1018" s="19">
        <f t="shared" si="3715"/>
        <v>1.0005742176284811</v>
      </c>
      <c r="AZ1018" s="19">
        <f t="shared" si="3715"/>
        <v>1.0004463574047504</v>
      </c>
      <c r="BA1018" s="8"/>
      <c r="BB1018" s="8"/>
      <c r="BC1018" s="8"/>
      <c r="BD1018" s="8"/>
      <c r="BE1018" s="8"/>
      <c r="BF1018" s="8"/>
      <c r="BG1018" s="8"/>
      <c r="BH1018" s="8"/>
      <c r="BI1018" s="8"/>
      <c r="BJ1018" s="8"/>
      <c r="BK1018" s="8"/>
      <c r="BL1018" s="8"/>
      <c r="BM1018" s="8"/>
      <c r="BN1018" s="8"/>
      <c r="BO1018" s="8"/>
      <c r="BP1018" s="8"/>
      <c r="BQ1018" s="8"/>
      <c r="BR1018" s="8"/>
      <c r="BS1018" s="8"/>
      <c r="BT1018" s="8"/>
      <c r="BU1018" s="8"/>
      <c r="BV1018" s="8"/>
      <c r="BW1018" s="8"/>
      <c r="BX1018" s="8"/>
      <c r="BY1018" s="8"/>
      <c r="BZ1018" s="8"/>
      <c r="CA1018" s="8"/>
      <c r="CB1018" s="8"/>
      <c r="CC1018" s="8"/>
      <c r="CD1018" s="19">
        <f t="shared" ref="CD1018:CN1018" si="3716">IFERROR(CE970/CD970,"")</f>
        <v>2.1396226415094342</v>
      </c>
      <c r="CE1018" s="19">
        <f t="shared" si="3716"/>
        <v>1.2420634920634921</v>
      </c>
      <c r="CF1018" s="19">
        <f t="shared" si="3716"/>
        <v>1.1093361732339369</v>
      </c>
      <c r="CG1018" s="19">
        <f t="shared" si="3716"/>
        <v>1.05728</v>
      </c>
      <c r="CH1018" s="19">
        <f t="shared" si="3716"/>
        <v>1.0317796610169492</v>
      </c>
      <c r="CI1018" s="19">
        <f t="shared" si="3716"/>
        <v>1.017013787034321</v>
      </c>
      <c r="CJ1018" s="19">
        <f t="shared" si="3716"/>
        <v>1.0144216902220939</v>
      </c>
      <c r="CK1018" s="19">
        <f t="shared" si="3716"/>
        <v>1.0108046630651124</v>
      </c>
      <c r="CL1018" s="19">
        <f t="shared" si="3716"/>
        <v>1.0036568213783403</v>
      </c>
      <c r="CM1018" s="19">
        <f t="shared" si="3716"/>
        <v>1.0025224215246638</v>
      </c>
      <c r="CN1018" s="19">
        <f t="shared" si="3716"/>
        <v>1.0011182555213867</v>
      </c>
      <c r="CO1018" s="8"/>
      <c r="CP1018" s="8"/>
      <c r="CQ1018" s="8"/>
      <c r="CR1018" s="8"/>
      <c r="CS1018" s="8"/>
      <c r="CT1018" s="8"/>
      <c r="CU1018" s="8"/>
      <c r="CV1018" s="8"/>
      <c r="CW1018" s="8"/>
      <c r="CX1018" s="8"/>
      <c r="CY1018" s="8"/>
      <c r="CZ1018" s="8"/>
      <c r="DA1018" s="8"/>
      <c r="DB1018" s="8"/>
      <c r="DC1018" s="8"/>
      <c r="DD1018" s="8"/>
      <c r="DE1018" s="8"/>
      <c r="DF1018" s="8"/>
      <c r="DG1018" s="8"/>
      <c r="DH1018" s="8"/>
      <c r="DI1018" s="8"/>
      <c r="DJ1018" s="8"/>
      <c r="DK1018" s="8"/>
      <c r="DL1018" s="8"/>
      <c r="DM1018" s="8"/>
      <c r="DN1018" s="8"/>
      <c r="DO1018" s="8"/>
      <c r="DP1018" s="8"/>
      <c r="DQ1018" s="8"/>
      <c r="DR1018" s="19">
        <f t="shared" ref="DR1018:EB1018" si="3717">IFERROR(DS970/DR970,"")</f>
        <v>2.2462686567164178</v>
      </c>
      <c r="DS1018" s="19">
        <f t="shared" si="3717"/>
        <v>1.2204771972213833</v>
      </c>
      <c r="DT1018" s="19">
        <f t="shared" si="3717"/>
        <v>1.1125958921059145</v>
      </c>
      <c r="DU1018" s="19">
        <f t="shared" si="3717"/>
        <v>1.0854092526690391</v>
      </c>
      <c r="DV1018" s="19">
        <f t="shared" si="3717"/>
        <v>1.0543032786885247</v>
      </c>
      <c r="DW1018" s="19">
        <f t="shared" si="3717"/>
        <v>1.0392614188532556</v>
      </c>
      <c r="DX1018" s="19">
        <f t="shared" si="3717"/>
        <v>1.0263699270619038</v>
      </c>
      <c r="DY1018" s="19">
        <f t="shared" si="3717"/>
        <v>1.0227769679300291</v>
      </c>
      <c r="DZ1018" s="19">
        <f t="shared" si="3717"/>
        <v>1.0122928915018707</v>
      </c>
      <c r="EA1018" s="19">
        <f t="shared" si="3717"/>
        <v>1.0100316789862724</v>
      </c>
      <c r="EB1018" s="19">
        <f t="shared" si="3717"/>
        <v>1.004007666840913</v>
      </c>
      <c r="EC1018" s="8"/>
      <c r="ED1018" s="8"/>
      <c r="EE1018" s="8"/>
      <c r="EF1018" s="8"/>
      <c r="EG1018" s="8"/>
      <c r="EH1018" s="8"/>
      <c r="EI1018" s="8"/>
      <c r="EJ1018" s="8"/>
      <c r="EK1018" s="8"/>
      <c r="EL1018" s="8"/>
      <c r="EM1018" s="8"/>
      <c r="EN1018" s="8"/>
      <c r="EO1018" s="8"/>
      <c r="EP1018" s="8"/>
      <c r="EQ1018" s="8"/>
      <c r="ER1018" s="8"/>
      <c r="ES1018" s="8"/>
      <c r="ET1018" s="8"/>
      <c r="EU1018" s="8"/>
      <c r="EV1018" s="8"/>
      <c r="EW1018" s="8"/>
      <c r="EX1018" s="8"/>
      <c r="EY1018" s="8"/>
      <c r="EZ1018" s="8"/>
      <c r="FA1018" s="8"/>
      <c r="FB1018" s="8"/>
      <c r="FC1018" s="8"/>
      <c r="FD1018" s="8"/>
      <c r="FE1018" s="8"/>
      <c r="FF1018" s="19">
        <f t="shared" ref="FF1018:FP1018" si="3718">IFERROR(FG970/FF970,"")</f>
        <v>1.5029482164749839</v>
      </c>
      <c r="FG1018" s="19">
        <f t="shared" si="3718"/>
        <v>1.0408250466128031</v>
      </c>
      <c r="FH1018" s="19">
        <f t="shared" si="3718"/>
        <v>1.0124276917335324</v>
      </c>
      <c r="FI1018" s="19">
        <f t="shared" si="3718"/>
        <v>1.0064508994396932</v>
      </c>
      <c r="FJ1018" s="19">
        <f t="shared" si="3718"/>
        <v>1.0037724792147382</v>
      </c>
      <c r="FK1018" s="19">
        <f t="shared" si="3718"/>
        <v>1.001568999489163</v>
      </c>
      <c r="FL1018" s="19">
        <f t="shared" si="3718"/>
        <v>1.0009836423913439</v>
      </c>
      <c r="FM1018" s="19">
        <f t="shared" si="3718"/>
        <v>1.001346629785995</v>
      </c>
      <c r="FN1018" s="19">
        <f t="shared" si="3718"/>
        <v>1.0008723149056808</v>
      </c>
      <c r="FO1018" s="19">
        <f t="shared" si="3718"/>
        <v>1.0005084068707557</v>
      </c>
      <c r="FP1018" s="19">
        <f t="shared" si="3718"/>
        <v>1.0002177779390948</v>
      </c>
      <c r="FQ1018" s="8"/>
      <c r="FR1018" s="8"/>
      <c r="FS1018" s="8"/>
      <c r="FT1018" s="8"/>
      <c r="FU1018" s="8"/>
      <c r="FV1018" s="8"/>
      <c r="FW1018" s="8"/>
      <c r="FX1018" s="8"/>
      <c r="FY1018" s="8"/>
      <c r="FZ1018" s="8"/>
      <c r="GA1018" s="8"/>
      <c r="GB1018" s="8"/>
      <c r="GC1018" s="8"/>
      <c r="GD1018" s="8"/>
      <c r="GE1018" s="8"/>
      <c r="GF1018" s="8"/>
      <c r="GG1018" s="8"/>
      <c r="GH1018" s="8"/>
      <c r="GI1018" s="8"/>
      <c r="GJ1018" s="8"/>
      <c r="GK1018" s="8"/>
      <c r="GL1018" s="8"/>
      <c r="GM1018" s="8"/>
      <c r="GN1018" s="8"/>
      <c r="GO1018" s="8"/>
      <c r="GP1018" s="8"/>
      <c r="GQ1018" s="8"/>
      <c r="GR1018" s="8"/>
      <c r="GS1018" s="8"/>
    </row>
    <row r="1019" spans="1:201" x14ac:dyDescent="0.25">
      <c r="A1019" s="115">
        <f>$A$65</f>
        <v>20193</v>
      </c>
      <c r="B1019" s="19">
        <f t="shared" si="3603"/>
        <v>2.0810157194679566</v>
      </c>
      <c r="C1019" s="19">
        <f t="shared" si="3662"/>
        <v>1.578733294596165</v>
      </c>
      <c r="D1019" s="19">
        <f t="shared" si="3662"/>
        <v>1.3132131026867868</v>
      </c>
      <c r="E1019" s="19">
        <f t="shared" si="3662"/>
        <v>1.1692825112107623</v>
      </c>
      <c r="F1019" s="19">
        <f t="shared" si="3662"/>
        <v>1.1033077660594439</v>
      </c>
      <c r="G1019" s="19">
        <f t="shared" si="3662"/>
        <v>1.0784271127525527</v>
      </c>
      <c r="H1019" s="19">
        <f t="shared" si="3662"/>
        <v>1.0711120064464141</v>
      </c>
      <c r="I1019" s="19">
        <f t="shared" si="3662"/>
        <v>1.0769230769230769</v>
      </c>
      <c r="J1019" s="19">
        <f t="shared" si="3662"/>
        <v>1.0312609151239958</v>
      </c>
      <c r="K1019" s="19">
        <f t="shared" si="3662"/>
        <v>1.0260795935647755</v>
      </c>
      <c r="L1019" s="8"/>
      <c r="M1019" s="8"/>
      <c r="N1019" s="8"/>
      <c r="O1019" s="8"/>
      <c r="P1019" s="8"/>
      <c r="Q1019" s="8"/>
      <c r="R1019" s="8"/>
      <c r="S1019" s="8"/>
      <c r="T1019" s="8"/>
      <c r="U1019" s="8"/>
      <c r="V1019" s="8"/>
      <c r="W1019" s="8"/>
      <c r="X1019" s="8"/>
      <c r="Y1019" s="8"/>
      <c r="Z1019" s="8"/>
      <c r="AA1019" s="8"/>
      <c r="AB1019" s="8"/>
      <c r="AC1019" s="8"/>
      <c r="AD1019" s="8"/>
      <c r="AE1019" s="8"/>
      <c r="AF1019" s="8"/>
      <c r="AG1019" s="8"/>
      <c r="AH1019" s="8"/>
      <c r="AI1019" s="8"/>
      <c r="AJ1019" s="8"/>
      <c r="AK1019" s="8"/>
      <c r="AL1019" s="8"/>
      <c r="AM1019" s="8"/>
      <c r="AN1019" s="8"/>
      <c r="AO1019" s="8"/>
      <c r="AP1019" s="19">
        <f t="shared" ref="AP1019:AY1019" si="3719">IFERROR(AQ971/AP971,"")</f>
        <v>1.7224141065260861</v>
      </c>
      <c r="AQ1019" s="19">
        <f t="shared" si="3719"/>
        <v>1.0781354441512754</v>
      </c>
      <c r="AR1019" s="19">
        <f t="shared" si="3719"/>
        <v>1.0275729295829799</v>
      </c>
      <c r="AS1019" s="19">
        <f t="shared" si="3719"/>
        <v>1.0076529802165699</v>
      </c>
      <c r="AT1019" s="19">
        <f t="shared" si="3719"/>
        <v>1.0045695197277196</v>
      </c>
      <c r="AU1019" s="19">
        <f t="shared" si="3719"/>
        <v>1.0024782758728865</v>
      </c>
      <c r="AV1019" s="19">
        <f t="shared" si="3719"/>
        <v>1.0015959444235825</v>
      </c>
      <c r="AW1019" s="19">
        <f t="shared" si="3719"/>
        <v>1.0015934014434342</v>
      </c>
      <c r="AX1019" s="19">
        <f t="shared" si="3719"/>
        <v>1.0010293842410631</v>
      </c>
      <c r="AY1019" s="19">
        <f t="shared" si="3719"/>
        <v>1.0004674207721791</v>
      </c>
      <c r="AZ1019" s="8"/>
      <c r="BA1019" s="8"/>
      <c r="BB1019" s="8"/>
      <c r="BC1019" s="8"/>
      <c r="BD1019" s="8"/>
      <c r="BE1019" s="8"/>
      <c r="BF1019" s="8"/>
      <c r="BG1019" s="8"/>
      <c r="BH1019" s="8"/>
      <c r="BI1019" s="8"/>
      <c r="BJ1019" s="8"/>
      <c r="BK1019" s="8"/>
      <c r="BL1019" s="8"/>
      <c r="BM1019" s="8"/>
      <c r="BN1019" s="8"/>
      <c r="BO1019" s="8"/>
      <c r="BP1019" s="8"/>
      <c r="BQ1019" s="8"/>
      <c r="BR1019" s="8"/>
      <c r="BS1019" s="8"/>
      <c r="BT1019" s="8"/>
      <c r="BU1019" s="8"/>
      <c r="BV1019" s="8"/>
      <c r="BW1019" s="8"/>
      <c r="BX1019" s="8"/>
      <c r="BY1019" s="8"/>
      <c r="BZ1019" s="8"/>
      <c r="CA1019" s="8"/>
      <c r="CB1019" s="8"/>
      <c r="CC1019" s="8"/>
      <c r="CD1019" s="19">
        <f t="shared" ref="CD1019:CM1019" si="3720">IFERROR(CE971/CD971,"")</f>
        <v>2.1943907156673115</v>
      </c>
      <c r="CE1019" s="19">
        <f t="shared" si="3720"/>
        <v>1.259585720581754</v>
      </c>
      <c r="CF1019" s="19">
        <f t="shared" si="3720"/>
        <v>1.1116165150454864</v>
      </c>
      <c r="CG1019" s="19">
        <f t="shared" si="3720"/>
        <v>1.051306263770853</v>
      </c>
      <c r="CH1019" s="19">
        <f t="shared" si="3720"/>
        <v>1.028443113772455</v>
      </c>
      <c r="CI1019" s="19">
        <f t="shared" si="3720"/>
        <v>1.0186317321688501</v>
      </c>
      <c r="CJ1019" s="19">
        <f t="shared" si="3720"/>
        <v>1.0180051443269507</v>
      </c>
      <c r="CK1019" s="19">
        <f t="shared" si="3720"/>
        <v>1.0140370578326783</v>
      </c>
      <c r="CL1019" s="19">
        <f t="shared" si="3720"/>
        <v>1.0041528239202657</v>
      </c>
      <c r="CM1019" s="19">
        <f t="shared" si="3720"/>
        <v>1.0022056796250345</v>
      </c>
      <c r="CN1019" s="8"/>
      <c r="CO1019" s="8"/>
      <c r="CP1019" s="8"/>
      <c r="CQ1019" s="8"/>
      <c r="CR1019" s="8"/>
      <c r="CS1019" s="8"/>
      <c r="CT1019" s="8"/>
      <c r="CU1019" s="8"/>
      <c r="CV1019" s="8"/>
      <c r="CW1019" s="8"/>
      <c r="CX1019" s="8"/>
      <c r="CY1019" s="8"/>
      <c r="CZ1019" s="8"/>
      <c r="DA1019" s="8"/>
      <c r="DB1019" s="8"/>
      <c r="DC1019" s="8"/>
      <c r="DD1019" s="8"/>
      <c r="DE1019" s="8"/>
      <c r="DF1019" s="8"/>
      <c r="DG1019" s="8"/>
      <c r="DH1019" s="8"/>
      <c r="DI1019" s="8"/>
      <c r="DJ1019" s="8"/>
      <c r="DK1019" s="8"/>
      <c r="DL1019" s="8"/>
      <c r="DM1019" s="8"/>
      <c r="DN1019" s="8"/>
      <c r="DO1019" s="8"/>
      <c r="DP1019" s="8"/>
      <c r="DQ1019" s="8"/>
      <c r="DR1019" s="19">
        <f t="shared" ref="DR1019:EA1019" si="3721">IFERROR(DS971/DR971,"")</f>
        <v>2.2400806993947544</v>
      </c>
      <c r="DS1019" s="19">
        <f t="shared" si="3721"/>
        <v>1.2188531972380667</v>
      </c>
      <c r="DT1019" s="19">
        <f t="shared" si="3721"/>
        <v>1.1204433497536945</v>
      </c>
      <c r="DU1019" s="19">
        <f t="shared" si="3721"/>
        <v>1.0848538140250605</v>
      </c>
      <c r="DV1019" s="19">
        <f t="shared" si="3721"/>
        <v>1.0630192502532929</v>
      </c>
      <c r="DW1019" s="19">
        <f t="shared" si="3721"/>
        <v>1.038886770873046</v>
      </c>
      <c r="DX1019" s="19">
        <f t="shared" si="3721"/>
        <v>1.0319266055045873</v>
      </c>
      <c r="DY1019" s="19">
        <f t="shared" si="3721"/>
        <v>1.0250711237553343</v>
      </c>
      <c r="DZ1019" s="19">
        <f t="shared" si="3721"/>
        <v>1.011448395490026</v>
      </c>
      <c r="EA1019" s="19">
        <f t="shared" si="3721"/>
        <v>1.0089178528554279</v>
      </c>
      <c r="EB1019" s="8"/>
      <c r="EC1019" s="8"/>
      <c r="ED1019" s="8"/>
      <c r="EE1019" s="8"/>
      <c r="EF1019" s="8"/>
      <c r="EG1019" s="8"/>
      <c r="EH1019" s="8"/>
      <c r="EI1019" s="8"/>
      <c r="EJ1019" s="8"/>
      <c r="EK1019" s="8"/>
      <c r="EL1019" s="8"/>
      <c r="EM1019" s="8"/>
      <c r="EN1019" s="8"/>
      <c r="EO1019" s="8"/>
      <c r="EP1019" s="8"/>
      <c r="EQ1019" s="8"/>
      <c r="ER1019" s="8"/>
      <c r="ES1019" s="8"/>
      <c r="ET1019" s="8"/>
      <c r="EU1019" s="8"/>
      <c r="EV1019" s="8"/>
      <c r="EW1019" s="8"/>
      <c r="EX1019" s="8"/>
      <c r="EY1019" s="8"/>
      <c r="EZ1019" s="8"/>
      <c r="FA1019" s="8"/>
      <c r="FB1019" s="8"/>
      <c r="FC1019" s="8"/>
      <c r="FD1019" s="8"/>
      <c r="FE1019" s="8"/>
      <c r="FF1019" s="19">
        <f t="shared" ref="FF1019:FO1019" si="3722">IFERROR(FG971/FF971,"")</f>
        <v>1.4069137168141592</v>
      </c>
      <c r="FG1019" s="19">
        <f t="shared" si="3722"/>
        <v>1.0346345874120375</v>
      </c>
      <c r="FH1019" s="19">
        <f t="shared" si="3722"/>
        <v>1.0106391063150695</v>
      </c>
      <c r="FI1019" s="19">
        <f t="shared" si="3722"/>
        <v>1.0071809910519587</v>
      </c>
      <c r="FJ1019" s="19">
        <f t="shared" si="3722"/>
        <v>1.0038448616969651</v>
      </c>
      <c r="FK1019" s="19">
        <f t="shared" si="3722"/>
        <v>1.0017849174475681</v>
      </c>
      <c r="FL1019" s="19">
        <f t="shared" si="3722"/>
        <v>1.0015219005196734</v>
      </c>
      <c r="FM1019" s="19">
        <f t="shared" si="3722"/>
        <v>1.0014083985026501</v>
      </c>
      <c r="FN1019" s="19">
        <f t="shared" si="3722"/>
        <v>1.0007032088530294</v>
      </c>
      <c r="FO1019" s="19">
        <f t="shared" si="3722"/>
        <v>1.0004438198091574</v>
      </c>
      <c r="FP1019" s="8"/>
      <c r="FQ1019" s="8"/>
      <c r="FR1019" s="8"/>
      <c r="FS1019" s="8"/>
      <c r="FT1019" s="8"/>
      <c r="FU1019" s="8"/>
      <c r="FV1019" s="8"/>
      <c r="FW1019" s="8"/>
      <c r="FX1019" s="8"/>
      <c r="FY1019" s="8"/>
      <c r="FZ1019" s="8"/>
      <c r="GA1019" s="8"/>
      <c r="GB1019" s="8"/>
      <c r="GC1019" s="8"/>
      <c r="GD1019" s="8"/>
      <c r="GE1019" s="8"/>
      <c r="GF1019" s="8"/>
      <c r="GG1019" s="8"/>
      <c r="GH1019" s="8"/>
      <c r="GI1019" s="8"/>
      <c r="GJ1019" s="8"/>
      <c r="GK1019" s="8"/>
      <c r="GL1019" s="8"/>
      <c r="GM1019" s="8"/>
      <c r="GN1019" s="8"/>
      <c r="GO1019" s="8"/>
      <c r="GP1019" s="8"/>
      <c r="GQ1019" s="8"/>
      <c r="GR1019" s="8"/>
      <c r="GS1019" s="8"/>
    </row>
    <row r="1020" spans="1:201" x14ac:dyDescent="0.25">
      <c r="A1020" s="115">
        <f>$A$66</f>
        <v>20194</v>
      </c>
      <c r="B1020" s="19">
        <f t="shared" si="3603"/>
        <v>1.9066183136899366</v>
      </c>
      <c r="C1020" s="19">
        <f t="shared" si="3662"/>
        <v>1.4279600570613409</v>
      </c>
      <c r="D1020" s="19">
        <f t="shared" si="3662"/>
        <v>1.2440892440892442</v>
      </c>
      <c r="E1020" s="19">
        <f t="shared" si="3662"/>
        <v>1.1640792291220556</v>
      </c>
      <c r="F1020" s="19">
        <f t="shared" si="3662"/>
        <v>1.1002529317084386</v>
      </c>
      <c r="G1020" s="19">
        <f t="shared" si="3662"/>
        <v>1.0875653082549634</v>
      </c>
      <c r="H1020" s="19">
        <f t="shared" si="3662"/>
        <v>1.0647578785549576</v>
      </c>
      <c r="I1020" s="19">
        <f t="shared" si="3662"/>
        <v>1.0846417614149071</v>
      </c>
      <c r="J1020" s="19">
        <f t="shared" si="3662"/>
        <v>1.0342762063227953</v>
      </c>
      <c r="K1020" s="8"/>
      <c r="L1020" s="8"/>
      <c r="M1020" s="8"/>
      <c r="N1020" s="8"/>
      <c r="O1020" s="8"/>
      <c r="P1020" s="8"/>
      <c r="Q1020" s="8"/>
      <c r="R1020" s="8"/>
      <c r="S1020" s="8"/>
      <c r="T1020" s="8"/>
      <c r="U1020" s="8"/>
      <c r="V1020" s="8"/>
      <c r="W1020" s="8"/>
      <c r="X1020" s="8"/>
      <c r="Y1020" s="8"/>
      <c r="Z1020" s="8"/>
      <c r="AA1020" s="8"/>
      <c r="AB1020" s="8"/>
      <c r="AC1020" s="8"/>
      <c r="AD1020" s="8"/>
      <c r="AE1020" s="8"/>
      <c r="AF1020" s="8"/>
      <c r="AG1020" s="8"/>
      <c r="AH1020" s="8"/>
      <c r="AI1020" s="8"/>
      <c r="AJ1020" s="8"/>
      <c r="AK1020" s="8"/>
      <c r="AL1020" s="8"/>
      <c r="AM1020" s="8"/>
      <c r="AN1020" s="8"/>
      <c r="AO1020" s="8"/>
      <c r="AP1020" s="19">
        <f t="shared" ref="AP1020:AX1020" si="3723">IFERROR(AQ972/AP972,"")</f>
        <v>1.6936640765092648</v>
      </c>
      <c r="AQ1020" s="19">
        <f t="shared" si="3723"/>
        <v>1.0908064231515793</v>
      </c>
      <c r="AR1020" s="19">
        <f t="shared" si="3723"/>
        <v>1.0195742202665976</v>
      </c>
      <c r="AS1020" s="19">
        <f t="shared" si="3723"/>
        <v>1.00802843271031</v>
      </c>
      <c r="AT1020" s="19">
        <f t="shared" si="3723"/>
        <v>1.0037461436756281</v>
      </c>
      <c r="AU1020" s="19">
        <f t="shared" si="3723"/>
        <v>1.0022581151011447</v>
      </c>
      <c r="AV1020" s="19">
        <f t="shared" si="3723"/>
        <v>1.0020026911161874</v>
      </c>
      <c r="AW1020" s="19">
        <f t="shared" si="3723"/>
        <v>1.0014365572592985</v>
      </c>
      <c r="AX1020" s="19">
        <f t="shared" si="3723"/>
        <v>1.0008419870895313</v>
      </c>
      <c r="AY1020" s="8"/>
      <c r="AZ1020" s="8"/>
      <c r="BA1020" s="8"/>
      <c r="BB1020" s="8"/>
      <c r="BC1020" s="8"/>
      <c r="BD1020" s="8"/>
      <c r="BE1020" s="8"/>
      <c r="BF1020" s="8"/>
      <c r="BG1020" s="8"/>
      <c r="BH1020" s="8"/>
      <c r="BI1020" s="8"/>
      <c r="BJ1020" s="8"/>
      <c r="BK1020" s="8"/>
      <c r="BL1020" s="8"/>
      <c r="BM1020" s="8"/>
      <c r="BN1020" s="8"/>
      <c r="BO1020" s="8"/>
      <c r="BP1020" s="8"/>
      <c r="BQ1020" s="8"/>
      <c r="BR1020" s="8"/>
      <c r="BS1020" s="8"/>
      <c r="BT1020" s="8"/>
      <c r="BU1020" s="8"/>
      <c r="BV1020" s="8"/>
      <c r="BW1020" s="8"/>
      <c r="BX1020" s="8"/>
      <c r="BY1020" s="8"/>
      <c r="BZ1020" s="8"/>
      <c r="CA1020" s="8"/>
      <c r="CB1020" s="8"/>
      <c r="CC1020" s="8"/>
      <c r="CD1020" s="19">
        <f t="shared" ref="CD1020:CL1020" si="3724">IFERROR(CE972/CD972,"")</f>
        <v>2.2507374631268435</v>
      </c>
      <c r="CE1020" s="19">
        <f t="shared" si="3724"/>
        <v>1.2424639580602883</v>
      </c>
      <c r="CF1020" s="19">
        <f t="shared" si="3724"/>
        <v>1.1135724331926864</v>
      </c>
      <c r="CG1020" s="19">
        <f t="shared" si="3724"/>
        <v>1.0590464161667192</v>
      </c>
      <c r="CH1020" s="19">
        <f t="shared" si="3724"/>
        <v>1.0333929636255217</v>
      </c>
      <c r="CI1020" s="19">
        <f t="shared" si="3724"/>
        <v>1.0196191575302942</v>
      </c>
      <c r="CJ1020" s="19">
        <f t="shared" si="3724"/>
        <v>1.0116015846066779</v>
      </c>
      <c r="CK1020" s="19">
        <f t="shared" si="3724"/>
        <v>1.0117482517482517</v>
      </c>
      <c r="CL1020" s="19">
        <f t="shared" si="3724"/>
        <v>1.0052529720763064</v>
      </c>
      <c r="CM1020" s="8"/>
      <c r="CN1020" s="8"/>
      <c r="CO1020" s="8"/>
      <c r="CP1020" s="8"/>
      <c r="CQ1020" s="8"/>
      <c r="CR1020" s="8"/>
      <c r="CS1020" s="8"/>
      <c r="CT1020" s="8"/>
      <c r="CU1020" s="8"/>
      <c r="CV1020" s="8"/>
      <c r="CW1020" s="8"/>
      <c r="CX1020" s="8"/>
      <c r="CY1020" s="8"/>
      <c r="CZ1020" s="8"/>
      <c r="DA1020" s="8"/>
      <c r="DB1020" s="8"/>
      <c r="DC1020" s="8"/>
      <c r="DD1020" s="8"/>
      <c r="DE1020" s="8"/>
      <c r="DF1020" s="8"/>
      <c r="DG1020" s="8"/>
      <c r="DH1020" s="8"/>
      <c r="DI1020" s="8"/>
      <c r="DJ1020" s="8"/>
      <c r="DK1020" s="8"/>
      <c r="DL1020" s="8"/>
      <c r="DM1020" s="8"/>
      <c r="DN1020" s="8"/>
      <c r="DO1020" s="8"/>
      <c r="DP1020" s="8"/>
      <c r="DQ1020" s="8"/>
      <c r="DR1020" s="19">
        <f t="shared" ref="DR1020:DZ1020" si="3725">IFERROR(DS972/DR972,"")</f>
        <v>2.3103202846975091</v>
      </c>
      <c r="DS1020" s="19">
        <f t="shared" si="3725"/>
        <v>1.2051756007393715</v>
      </c>
      <c r="DT1020" s="19">
        <f t="shared" si="3725"/>
        <v>1.1219325153374233</v>
      </c>
      <c r="DU1020" s="19">
        <f t="shared" si="3725"/>
        <v>1.0952380952380953</v>
      </c>
      <c r="DV1020" s="19">
        <f t="shared" si="3725"/>
        <v>1.0674017058456418</v>
      </c>
      <c r="DW1020" s="19">
        <f t="shared" si="3725"/>
        <v>1.0422919508867667</v>
      </c>
      <c r="DX1020" s="19">
        <f t="shared" si="3725"/>
        <v>1.0351533283470455</v>
      </c>
      <c r="DY1020" s="19">
        <f t="shared" si="3725"/>
        <v>1.026914739884393</v>
      </c>
      <c r="DZ1020" s="19">
        <f t="shared" si="3725"/>
        <v>1.0131926121372032</v>
      </c>
      <c r="EA1020" s="8"/>
      <c r="EB1020" s="8"/>
      <c r="EC1020" s="8"/>
      <c r="ED1020" s="8"/>
      <c r="EE1020" s="8"/>
      <c r="EF1020" s="8"/>
      <c r="EG1020" s="8"/>
      <c r="EH1020" s="8"/>
      <c r="EI1020" s="8"/>
      <c r="EJ1020" s="8"/>
      <c r="EK1020" s="8"/>
      <c r="EL1020" s="8"/>
      <c r="EM1020" s="8"/>
      <c r="EN1020" s="8"/>
      <c r="EO1020" s="8"/>
      <c r="EP1020" s="8"/>
      <c r="EQ1020" s="8"/>
      <c r="ER1020" s="8"/>
      <c r="ES1020" s="8"/>
      <c r="ET1020" s="8"/>
      <c r="EU1020" s="8"/>
      <c r="EV1020" s="8"/>
      <c r="EW1020" s="8"/>
      <c r="EX1020" s="8"/>
      <c r="EY1020" s="8"/>
      <c r="EZ1020" s="8"/>
      <c r="FA1020" s="8"/>
      <c r="FB1020" s="8"/>
      <c r="FC1020" s="8"/>
      <c r="FD1020" s="8"/>
      <c r="FE1020" s="8"/>
      <c r="FF1020" s="19">
        <f t="shared" ref="FF1020:FN1020" si="3726">IFERROR(FG972/FF972,"")</f>
        <v>1.4259248120300752</v>
      </c>
      <c r="FG1020" s="19">
        <f t="shared" si="3726"/>
        <v>1.0294440226103097</v>
      </c>
      <c r="FH1020" s="19">
        <f t="shared" si="3726"/>
        <v>1.0139731191607932</v>
      </c>
      <c r="FI1020" s="19">
        <f t="shared" si="3726"/>
        <v>1.0072741968074359</v>
      </c>
      <c r="FJ1020" s="19">
        <f t="shared" si="3726"/>
        <v>1.0027683049147442</v>
      </c>
      <c r="FK1020" s="19">
        <f t="shared" si="3726"/>
        <v>1.0020404897175321</v>
      </c>
      <c r="FL1020" s="19">
        <f t="shared" si="3726"/>
        <v>1.0009582751048114</v>
      </c>
      <c r="FM1020" s="19">
        <f t="shared" si="3726"/>
        <v>1.0010371375004987</v>
      </c>
      <c r="FN1020" s="19">
        <f t="shared" si="3726"/>
        <v>1.0006774257820283</v>
      </c>
      <c r="FO1020" s="8"/>
      <c r="FP1020" s="8"/>
      <c r="FQ1020" s="8"/>
      <c r="FR1020" s="8"/>
      <c r="FS1020" s="8"/>
      <c r="FT1020" s="8"/>
      <c r="FU1020" s="8"/>
      <c r="FV1020" s="8"/>
      <c r="FW1020" s="8"/>
      <c r="FX1020" s="8"/>
      <c r="FY1020" s="8"/>
      <c r="FZ1020" s="8"/>
      <c r="GA1020" s="8"/>
      <c r="GB1020" s="8"/>
      <c r="GC1020" s="8"/>
      <c r="GD1020" s="8"/>
      <c r="GE1020" s="8"/>
      <c r="GF1020" s="8"/>
      <c r="GG1020" s="8"/>
      <c r="GH1020" s="8"/>
      <c r="GI1020" s="8"/>
      <c r="GJ1020" s="8"/>
      <c r="GK1020" s="8"/>
      <c r="GL1020" s="8"/>
      <c r="GM1020" s="8"/>
      <c r="GN1020" s="8"/>
      <c r="GO1020" s="8"/>
      <c r="GP1020" s="8"/>
      <c r="GQ1020" s="8"/>
      <c r="GR1020" s="8"/>
      <c r="GS1020" s="8"/>
    </row>
    <row r="1021" spans="1:201" x14ac:dyDescent="0.25">
      <c r="A1021" s="115">
        <f>$A$67</f>
        <v>20201</v>
      </c>
      <c r="B1021" s="19">
        <f t="shared" si="3603"/>
        <v>1.6165718927701056</v>
      </c>
      <c r="C1021" s="19">
        <f t="shared" ref="C1021:I1025" si="3727">IFERROR(D973/C973,"")</f>
        <v>1.2944723618090452</v>
      </c>
      <c r="D1021" s="19">
        <f t="shared" si="3727"/>
        <v>1.236413043478261</v>
      </c>
      <c r="E1021" s="19">
        <f t="shared" si="3727"/>
        <v>1.1503924646781789</v>
      </c>
      <c r="F1021" s="19">
        <f t="shared" si="3727"/>
        <v>1.1015283842794761</v>
      </c>
      <c r="G1021" s="19">
        <f t="shared" si="3727"/>
        <v>1.0718533201189295</v>
      </c>
      <c r="H1021" s="19">
        <f t="shared" si="3727"/>
        <v>1.064724919093851</v>
      </c>
      <c r="I1021" s="19">
        <f t="shared" si="3727"/>
        <v>1.0772904906643508</v>
      </c>
      <c r="J1021" s="8"/>
      <c r="K1021" s="8"/>
      <c r="L1021" s="8"/>
      <c r="M1021" s="8"/>
      <c r="N1021" s="8"/>
      <c r="O1021" s="8"/>
      <c r="P1021" s="8"/>
      <c r="Q1021" s="8"/>
      <c r="R1021" s="8"/>
      <c r="S1021" s="8"/>
      <c r="T1021" s="8"/>
      <c r="U1021" s="8"/>
      <c r="V1021" s="8"/>
      <c r="W1021" s="8"/>
      <c r="X1021" s="8"/>
      <c r="Y1021" s="8"/>
      <c r="Z1021" s="8"/>
      <c r="AA1021" s="8"/>
      <c r="AB1021" s="8"/>
      <c r="AC1021" s="8"/>
      <c r="AD1021" s="8"/>
      <c r="AE1021" s="8"/>
      <c r="AF1021" s="8"/>
      <c r="AG1021" s="8"/>
      <c r="AH1021" s="8"/>
      <c r="AI1021" s="8"/>
      <c r="AJ1021" s="8"/>
      <c r="AK1021" s="8"/>
      <c r="AL1021" s="8"/>
      <c r="AM1021" s="8"/>
      <c r="AN1021" s="8"/>
      <c r="AO1021" s="8"/>
      <c r="AP1021" s="19">
        <f t="shared" ref="AP1021:AW1021" si="3728">IFERROR(AQ973/AP973,"")</f>
        <v>1.5451374916163649</v>
      </c>
      <c r="AQ1021" s="19">
        <f t="shared" si="3728"/>
        <v>1.0578175188818473</v>
      </c>
      <c r="AR1021" s="19">
        <f t="shared" si="3728"/>
        <v>1.016618793598687</v>
      </c>
      <c r="AS1021" s="19">
        <f t="shared" si="3728"/>
        <v>1.0100100908173562</v>
      </c>
      <c r="AT1021" s="19">
        <f t="shared" si="3728"/>
        <v>1.0046756983575111</v>
      </c>
      <c r="AU1021" s="19">
        <f t="shared" si="3728"/>
        <v>1.0035003977724741</v>
      </c>
      <c r="AV1021" s="19">
        <f t="shared" si="3728"/>
        <v>1.0018630093546852</v>
      </c>
      <c r="AW1021" s="19">
        <f t="shared" si="3728"/>
        <v>1.0017408506429277</v>
      </c>
      <c r="AX1021" s="8"/>
      <c r="AY1021" s="8"/>
      <c r="AZ1021" s="8"/>
      <c r="BA1021" s="8"/>
      <c r="BB1021" s="8"/>
      <c r="BC1021" s="8"/>
      <c r="BD1021" s="8"/>
      <c r="BE1021" s="8"/>
      <c r="BF1021" s="8"/>
      <c r="BG1021" s="8"/>
      <c r="BH1021" s="8"/>
      <c r="BI1021" s="8"/>
      <c r="BJ1021" s="8"/>
      <c r="BK1021" s="8"/>
      <c r="BL1021" s="8"/>
      <c r="BM1021" s="8"/>
      <c r="BN1021" s="8"/>
      <c r="BO1021" s="8"/>
      <c r="BP1021" s="8"/>
      <c r="BQ1021" s="8"/>
      <c r="BR1021" s="8"/>
      <c r="BS1021" s="8"/>
      <c r="BT1021" s="8"/>
      <c r="BU1021" s="8"/>
      <c r="BV1021" s="8"/>
      <c r="BW1021" s="8"/>
      <c r="BX1021" s="8"/>
      <c r="BY1021" s="8"/>
      <c r="BZ1021" s="8"/>
      <c r="CA1021" s="8"/>
      <c r="CB1021" s="8"/>
      <c r="CC1021" s="8"/>
      <c r="CD1021" s="19">
        <f t="shared" ref="CD1021:CK1021" si="3729">IFERROR(CE973/CD973,"")</f>
        <v>1.8176229508196722</v>
      </c>
      <c r="CE1021" s="19">
        <f t="shared" si="3729"/>
        <v>1.2294250281848929</v>
      </c>
      <c r="CF1021" s="19">
        <f t="shared" si="3729"/>
        <v>1.1210453920220083</v>
      </c>
      <c r="CG1021" s="19">
        <f t="shared" si="3729"/>
        <v>1.0560327198364008</v>
      </c>
      <c r="CH1021" s="19">
        <f t="shared" si="3729"/>
        <v>1.0317583268783888</v>
      </c>
      <c r="CI1021" s="19">
        <f t="shared" si="3729"/>
        <v>1.0183933933933933</v>
      </c>
      <c r="CJ1021" s="19">
        <f t="shared" si="3729"/>
        <v>1.014743826022853</v>
      </c>
      <c r="CK1021" s="19">
        <f t="shared" si="3729"/>
        <v>1.0127134035597529</v>
      </c>
      <c r="CL1021" s="8"/>
      <c r="CM1021" s="8"/>
      <c r="CN1021" s="8"/>
      <c r="CO1021" s="8"/>
      <c r="CP1021" s="8"/>
      <c r="CQ1021" s="8"/>
      <c r="CR1021" s="8"/>
      <c r="CS1021" s="8"/>
      <c r="CT1021" s="8"/>
      <c r="CU1021" s="8"/>
      <c r="CV1021" s="8"/>
      <c r="CW1021" s="8"/>
      <c r="CX1021" s="8"/>
      <c r="CY1021" s="8"/>
      <c r="CZ1021" s="8"/>
      <c r="DA1021" s="8"/>
      <c r="DB1021" s="8"/>
      <c r="DC1021" s="8"/>
      <c r="DD1021" s="8"/>
      <c r="DE1021" s="8"/>
      <c r="DF1021" s="8"/>
      <c r="DG1021" s="8"/>
      <c r="DH1021" s="8"/>
      <c r="DI1021" s="8"/>
      <c r="DJ1021" s="8"/>
      <c r="DK1021" s="8"/>
      <c r="DL1021" s="8"/>
      <c r="DM1021" s="8"/>
      <c r="DN1021" s="8"/>
      <c r="DO1021" s="8"/>
      <c r="DP1021" s="8"/>
      <c r="DQ1021" s="8"/>
      <c r="DR1021" s="19">
        <f t="shared" ref="DR1021:DY1021" si="3730">IFERROR(DS973/DR973,"")</f>
        <v>1.9723796033994334</v>
      </c>
      <c r="DS1021" s="19">
        <f t="shared" si="3730"/>
        <v>1.178096947935368</v>
      </c>
      <c r="DT1021" s="19">
        <f t="shared" si="3730"/>
        <v>1.1152087778116428</v>
      </c>
      <c r="DU1021" s="19">
        <f t="shared" si="3730"/>
        <v>1.0847226018037714</v>
      </c>
      <c r="DV1021" s="19">
        <f t="shared" si="3730"/>
        <v>1.0619803476946335</v>
      </c>
      <c r="DW1021" s="19">
        <f t="shared" si="3730"/>
        <v>1.0434163701067616</v>
      </c>
      <c r="DX1021" s="19">
        <f t="shared" si="3730"/>
        <v>1.0306957708049114</v>
      </c>
      <c r="DY1021" s="19">
        <f t="shared" si="3730"/>
        <v>1.0240458857268917</v>
      </c>
      <c r="DZ1021" s="8"/>
      <c r="EA1021" s="8"/>
      <c r="EB1021" s="8"/>
      <c r="EC1021" s="8"/>
      <c r="ED1021" s="8"/>
      <c r="EE1021" s="8"/>
      <c r="EF1021" s="8"/>
      <c r="EG1021" s="8"/>
      <c r="EH1021" s="8"/>
      <c r="EI1021" s="8"/>
      <c r="EJ1021" s="8"/>
      <c r="EK1021" s="8"/>
      <c r="EL1021" s="8"/>
      <c r="EM1021" s="8"/>
      <c r="EN1021" s="8"/>
      <c r="EO1021" s="8"/>
      <c r="EP1021" s="8"/>
      <c r="EQ1021" s="8"/>
      <c r="ER1021" s="8"/>
      <c r="ES1021" s="8"/>
      <c r="ET1021" s="8"/>
      <c r="EU1021" s="8"/>
      <c r="EV1021" s="8"/>
      <c r="EW1021" s="8"/>
      <c r="EX1021" s="8"/>
      <c r="EY1021" s="8"/>
      <c r="EZ1021" s="8"/>
      <c r="FA1021" s="8"/>
      <c r="FB1021" s="8"/>
      <c r="FC1021" s="8"/>
      <c r="FD1021" s="8"/>
      <c r="FE1021" s="8"/>
      <c r="FF1021" s="19">
        <f t="shared" ref="FF1021:FM1021" si="3731">IFERROR(FG973/FF973,"")</f>
        <v>1.2996515679442509</v>
      </c>
      <c r="FG1021" s="19">
        <f t="shared" si="3731"/>
        <v>1.0515290589357931</v>
      </c>
      <c r="FH1021" s="19">
        <f t="shared" si="3731"/>
        <v>1.0194460049263212</v>
      </c>
      <c r="FI1021" s="19">
        <f t="shared" si="3731"/>
        <v>1.0089864778941122</v>
      </c>
      <c r="FJ1021" s="19">
        <f t="shared" si="3731"/>
        <v>1.0049573583161786</v>
      </c>
      <c r="FK1021" s="19">
        <f t="shared" si="3731"/>
        <v>1.0028426905229715</v>
      </c>
      <c r="FL1021" s="19">
        <f t="shared" si="3731"/>
        <v>1.0015423735878946</v>
      </c>
      <c r="FM1021" s="19">
        <f t="shared" si="3731"/>
        <v>1.0013318904520103</v>
      </c>
      <c r="FN1021" s="8"/>
      <c r="FO1021" s="8"/>
      <c r="FP1021" s="8"/>
      <c r="FQ1021" s="8"/>
      <c r="FR1021" s="8"/>
      <c r="FS1021" s="8"/>
      <c r="FT1021" s="8"/>
      <c r="FU1021" s="8"/>
      <c r="FV1021" s="8"/>
      <c r="FW1021" s="8"/>
      <c r="FX1021" s="8"/>
      <c r="FY1021" s="8"/>
      <c r="FZ1021" s="8"/>
      <c r="GA1021" s="8"/>
      <c r="GB1021" s="8"/>
      <c r="GC1021" s="8"/>
      <c r="GD1021" s="8"/>
      <c r="GE1021" s="8"/>
      <c r="GF1021" s="8"/>
      <c r="GG1021" s="8"/>
      <c r="GH1021" s="8"/>
      <c r="GI1021" s="8"/>
      <c r="GJ1021" s="8"/>
      <c r="GK1021" s="8"/>
      <c r="GL1021" s="8"/>
      <c r="GM1021" s="8"/>
      <c r="GN1021" s="8"/>
      <c r="GO1021" s="8"/>
      <c r="GP1021" s="8"/>
      <c r="GQ1021" s="8"/>
      <c r="GR1021" s="8"/>
      <c r="GS1021" s="8"/>
    </row>
    <row r="1022" spans="1:201" x14ac:dyDescent="0.25">
      <c r="A1022" s="115">
        <f>$A$68</f>
        <v>20202</v>
      </c>
      <c r="B1022" s="19">
        <f t="shared" si="3603"/>
        <v>1.7296</v>
      </c>
      <c r="C1022" s="19">
        <f t="shared" si="3727"/>
        <v>1.2821461609620721</v>
      </c>
      <c r="D1022" s="19">
        <f t="shared" si="3727"/>
        <v>1.2265512265512266</v>
      </c>
      <c r="E1022" s="19">
        <f t="shared" si="3727"/>
        <v>1.1594117647058824</v>
      </c>
      <c r="F1022" s="19">
        <f t="shared" si="3727"/>
        <v>1.110603754439371</v>
      </c>
      <c r="G1022" s="19">
        <f t="shared" si="3727"/>
        <v>1.0721790772042028</v>
      </c>
      <c r="H1022" s="19">
        <f t="shared" si="3727"/>
        <v>1.0562420110779718</v>
      </c>
      <c r="I1022" s="8"/>
      <c r="J1022" s="8"/>
      <c r="K1022" s="8"/>
      <c r="L1022" s="8"/>
      <c r="M1022" s="8"/>
      <c r="N1022" s="8"/>
      <c r="O1022" s="8"/>
      <c r="P1022" s="8"/>
      <c r="Q1022" s="8"/>
      <c r="R1022" s="8"/>
      <c r="S1022" s="8"/>
      <c r="T1022" s="8"/>
      <c r="U1022" s="8"/>
      <c r="V1022" s="8"/>
      <c r="W1022" s="8"/>
      <c r="X1022" s="8"/>
      <c r="Y1022" s="8"/>
      <c r="Z1022" s="8"/>
      <c r="AA1022" s="8"/>
      <c r="AB1022" s="8"/>
      <c r="AC1022" s="8"/>
      <c r="AD1022" s="8"/>
      <c r="AE1022" s="8"/>
      <c r="AF1022" s="8"/>
      <c r="AG1022" s="8"/>
      <c r="AH1022" s="8"/>
      <c r="AI1022" s="8"/>
      <c r="AJ1022" s="8"/>
      <c r="AK1022" s="8"/>
      <c r="AL1022" s="8"/>
      <c r="AM1022" s="8"/>
      <c r="AN1022" s="8"/>
      <c r="AO1022" s="8"/>
      <c r="AP1022" s="19">
        <f t="shared" ref="AP1022:AV1022" si="3732">IFERROR(AQ974/AP974,"")</f>
        <v>1.6752475247524752</v>
      </c>
      <c r="AQ1022" s="19">
        <f t="shared" si="3732"/>
        <v>1.0518518518518518</v>
      </c>
      <c r="AR1022" s="19">
        <f t="shared" si="3732"/>
        <v>1.017081210668265</v>
      </c>
      <c r="AS1022" s="19">
        <f t="shared" si="3732"/>
        <v>1.0080288744843842</v>
      </c>
      <c r="AT1022" s="19">
        <f t="shared" si="3732"/>
        <v>1.0051150895140666</v>
      </c>
      <c r="AU1022" s="19">
        <f t="shared" si="3732"/>
        <v>1.0031261359505634</v>
      </c>
      <c r="AV1022" s="19">
        <f t="shared" si="3732"/>
        <v>1.0022467024206407</v>
      </c>
      <c r="AW1022" s="8"/>
      <c r="AX1022" s="8"/>
      <c r="AY1022" s="8"/>
      <c r="AZ1022" s="8"/>
      <c r="BA1022" s="8"/>
      <c r="BB1022" s="8"/>
      <c r="BC1022" s="8"/>
      <c r="BD1022" s="8"/>
      <c r="BE1022" s="8"/>
      <c r="BF1022" s="8"/>
      <c r="BG1022" s="8"/>
      <c r="BH1022" s="8"/>
      <c r="BI1022" s="8"/>
      <c r="BJ1022" s="8"/>
      <c r="BK1022" s="8"/>
      <c r="BL1022" s="8"/>
      <c r="BM1022" s="8"/>
      <c r="BN1022" s="8"/>
      <c r="BO1022" s="8"/>
      <c r="BP1022" s="8"/>
      <c r="BQ1022" s="8"/>
      <c r="BR1022" s="8"/>
      <c r="BS1022" s="8"/>
      <c r="BT1022" s="8"/>
      <c r="BU1022" s="8"/>
      <c r="BV1022" s="8"/>
      <c r="BW1022" s="8"/>
      <c r="BX1022" s="8"/>
      <c r="BY1022" s="8"/>
      <c r="BZ1022" s="8"/>
      <c r="CA1022" s="8"/>
      <c r="CB1022" s="8"/>
      <c r="CC1022" s="8"/>
      <c r="CD1022" s="19">
        <f t="shared" ref="CD1022:CJ1022" si="3733">IFERROR(CE974/CD974,"")</f>
        <v>2.3229665071770333</v>
      </c>
      <c r="CE1022" s="19">
        <f t="shared" si="3733"/>
        <v>1.2842430484037075</v>
      </c>
      <c r="CF1022" s="19">
        <f t="shared" si="3733"/>
        <v>1.1130713712910987</v>
      </c>
      <c r="CG1022" s="19">
        <f t="shared" si="3733"/>
        <v>1.0533141210374639</v>
      </c>
      <c r="CH1022" s="19">
        <f t="shared" si="3733"/>
        <v>1.0253077975376197</v>
      </c>
      <c r="CI1022" s="19">
        <f t="shared" si="3733"/>
        <v>1.0213475650433623</v>
      </c>
      <c r="CJ1022" s="19">
        <f t="shared" si="3733"/>
        <v>1.0182887001959504</v>
      </c>
      <c r="CK1022" s="8"/>
      <c r="CL1022" s="8"/>
      <c r="CM1022" s="8"/>
      <c r="CN1022" s="8"/>
      <c r="CO1022" s="8"/>
      <c r="CP1022" s="8"/>
      <c r="CQ1022" s="8"/>
      <c r="CR1022" s="8"/>
      <c r="CS1022" s="8"/>
      <c r="CT1022" s="8"/>
      <c r="CU1022" s="8"/>
      <c r="CV1022" s="8"/>
      <c r="CW1022" s="8"/>
      <c r="CX1022" s="8"/>
      <c r="CY1022" s="8"/>
      <c r="CZ1022" s="8"/>
      <c r="DA1022" s="8"/>
      <c r="DB1022" s="8"/>
      <c r="DC1022" s="8"/>
      <c r="DD1022" s="8"/>
      <c r="DE1022" s="8"/>
      <c r="DF1022" s="8"/>
      <c r="DG1022" s="8"/>
      <c r="DH1022" s="8"/>
      <c r="DI1022" s="8"/>
      <c r="DJ1022" s="8"/>
      <c r="DK1022" s="8"/>
      <c r="DL1022" s="8"/>
      <c r="DM1022" s="8"/>
      <c r="DN1022" s="8"/>
      <c r="DO1022" s="8"/>
      <c r="DP1022" s="8"/>
      <c r="DQ1022" s="8"/>
      <c r="DR1022" s="19">
        <f t="shared" ref="DR1022:DX1022" si="3734">IFERROR(DS974/DR974,"")</f>
        <v>2.160860655737705</v>
      </c>
      <c r="DS1022" s="19">
        <f t="shared" si="3734"/>
        <v>1.1849217638691323</v>
      </c>
      <c r="DT1022" s="19">
        <f t="shared" si="3734"/>
        <v>1.1052420968387355</v>
      </c>
      <c r="DU1022" s="19">
        <f t="shared" si="3734"/>
        <v>1.0720492396813903</v>
      </c>
      <c r="DV1022" s="19">
        <f t="shared" si="3734"/>
        <v>1.0651806822019587</v>
      </c>
      <c r="DW1022" s="19">
        <f t="shared" si="3734"/>
        <v>1.0405833861762841</v>
      </c>
      <c r="DX1022" s="19">
        <f t="shared" si="3734"/>
        <v>1.024375380865326</v>
      </c>
      <c r="DY1022" s="8"/>
      <c r="DZ1022" s="8"/>
      <c r="EA1022" s="8"/>
      <c r="EB1022" s="8"/>
      <c r="EC1022" s="8"/>
      <c r="ED1022" s="8"/>
      <c r="EE1022" s="8"/>
      <c r="EF1022" s="8"/>
      <c r="EG1022" s="8"/>
      <c r="EH1022" s="8"/>
      <c r="EI1022" s="8"/>
      <c r="EJ1022" s="8"/>
      <c r="EK1022" s="8"/>
      <c r="EL1022" s="8"/>
      <c r="EM1022" s="8"/>
      <c r="EN1022" s="8"/>
      <c r="EO1022" s="8"/>
      <c r="EP1022" s="8"/>
      <c r="EQ1022" s="8"/>
      <c r="ER1022" s="8"/>
      <c r="ES1022" s="8"/>
      <c r="ET1022" s="8"/>
      <c r="EU1022" s="8"/>
      <c r="EV1022" s="8"/>
      <c r="EW1022" s="8"/>
      <c r="EX1022" s="8"/>
      <c r="EY1022" s="8"/>
      <c r="EZ1022" s="8"/>
      <c r="FA1022" s="8"/>
      <c r="FB1022" s="8"/>
      <c r="FC1022" s="8"/>
      <c r="FD1022" s="8"/>
      <c r="FE1022" s="8"/>
      <c r="FF1022" s="19">
        <f t="shared" ref="FF1022:FL1022" si="3735">IFERROR(FG974/FF974,"")</f>
        <v>1.5246036085292509</v>
      </c>
      <c r="FG1022" s="19">
        <f t="shared" si="3735"/>
        <v>1.0369374215528062</v>
      </c>
      <c r="FH1022" s="19">
        <f t="shared" si="3735"/>
        <v>1.0124070551616808</v>
      </c>
      <c r="FI1022" s="19">
        <f t="shared" si="3735"/>
        <v>1.0071736624108629</v>
      </c>
      <c r="FJ1022" s="19">
        <f t="shared" si="3735"/>
        <v>1.0027133590537161</v>
      </c>
      <c r="FK1022" s="19">
        <f t="shared" si="3735"/>
        <v>1.001691260411822</v>
      </c>
      <c r="FL1022" s="19">
        <f t="shared" si="3735"/>
        <v>1.0012663036596177</v>
      </c>
      <c r="FM1022" s="8"/>
      <c r="FN1022" s="8"/>
      <c r="FO1022" s="8"/>
      <c r="FP1022" s="8"/>
      <c r="FQ1022" s="8"/>
      <c r="FR1022" s="8"/>
      <c r="FS1022" s="8"/>
      <c r="FT1022" s="8"/>
      <c r="FU1022" s="8"/>
      <c r="FV1022" s="8"/>
      <c r="FW1022" s="8"/>
      <c r="FX1022" s="8"/>
      <c r="FY1022" s="8"/>
      <c r="FZ1022" s="8"/>
      <c r="GA1022" s="8"/>
      <c r="GB1022" s="8"/>
      <c r="GC1022" s="8"/>
      <c r="GD1022" s="8"/>
      <c r="GE1022" s="8"/>
      <c r="GF1022" s="8"/>
      <c r="GG1022" s="8"/>
      <c r="GH1022" s="8"/>
      <c r="GI1022" s="8"/>
      <c r="GJ1022" s="8"/>
      <c r="GK1022" s="8"/>
      <c r="GL1022" s="8"/>
      <c r="GM1022" s="8"/>
      <c r="GN1022" s="8"/>
      <c r="GO1022" s="8"/>
      <c r="GP1022" s="8"/>
      <c r="GQ1022" s="8"/>
      <c r="GR1022" s="8"/>
      <c r="GS1022" s="8"/>
    </row>
    <row r="1023" spans="1:201" x14ac:dyDescent="0.25">
      <c r="A1023" s="115">
        <f>$A$69</f>
        <v>20203</v>
      </c>
      <c r="B1023" s="19">
        <f t="shared" si="3603"/>
        <v>1.6997742663656885</v>
      </c>
      <c r="C1023" s="19">
        <f t="shared" si="3727"/>
        <v>1.300132802124834</v>
      </c>
      <c r="D1023" s="19">
        <f t="shared" si="3727"/>
        <v>1.2395301327885597</v>
      </c>
      <c r="E1023" s="19">
        <f t="shared" si="3727"/>
        <v>1.1442109600329624</v>
      </c>
      <c r="F1023" s="19">
        <f t="shared" si="3727"/>
        <v>1.0965070219661506</v>
      </c>
      <c r="G1023" s="19">
        <f t="shared" si="3727"/>
        <v>1.0735632183908046</v>
      </c>
      <c r="H1023" s="8"/>
      <c r="I1023" s="8"/>
      <c r="J1023" s="8"/>
      <c r="K1023" s="8"/>
      <c r="L1023" s="8"/>
      <c r="M1023" s="8"/>
      <c r="N1023" s="8"/>
      <c r="O1023" s="8"/>
      <c r="P1023" s="8"/>
      <c r="Q1023" s="8"/>
      <c r="R1023" s="8"/>
      <c r="S1023" s="8"/>
      <c r="T1023" s="8"/>
      <c r="U1023" s="8"/>
      <c r="V1023" s="8"/>
      <c r="W1023" s="8"/>
      <c r="X1023" s="8"/>
      <c r="Y1023" s="8"/>
      <c r="Z1023" s="8"/>
      <c r="AA1023" s="8"/>
      <c r="AB1023" s="8"/>
      <c r="AC1023" s="8"/>
      <c r="AD1023" s="8"/>
      <c r="AE1023" s="8"/>
      <c r="AF1023" s="8"/>
      <c r="AG1023" s="8"/>
      <c r="AH1023" s="8"/>
      <c r="AI1023" s="8"/>
      <c r="AJ1023" s="8"/>
      <c r="AK1023" s="8"/>
      <c r="AL1023" s="8"/>
      <c r="AM1023" s="8"/>
      <c r="AN1023" s="8"/>
      <c r="AO1023" s="8"/>
      <c r="AP1023" s="19">
        <f t="shared" ref="AP1023:AU1023" si="3736">IFERROR(AQ975/AP975,"")</f>
        <v>1.5912359766037012</v>
      </c>
      <c r="AQ1023" s="19">
        <f t="shared" si="3736"/>
        <v>1.0570653811388973</v>
      </c>
      <c r="AR1023" s="19">
        <f t="shared" si="3736"/>
        <v>1.0178998973891233</v>
      </c>
      <c r="AS1023" s="19">
        <f t="shared" si="3736"/>
        <v>1.007728494623656</v>
      </c>
      <c r="AT1023" s="19">
        <f t="shared" si="3736"/>
        <v>1.0039457596976771</v>
      </c>
      <c r="AU1023" s="19">
        <f t="shared" si="3736"/>
        <v>1.0033766952670911</v>
      </c>
      <c r="AV1023" s="8"/>
      <c r="AW1023" s="8"/>
      <c r="AX1023" s="8"/>
      <c r="AY1023" s="8"/>
      <c r="AZ1023" s="8"/>
      <c r="BA1023" s="8"/>
      <c r="BB1023" s="8"/>
      <c r="BC1023" s="8"/>
      <c r="BD1023" s="8"/>
      <c r="BE1023" s="8"/>
      <c r="BF1023" s="8"/>
      <c r="BG1023" s="8"/>
      <c r="BH1023" s="8"/>
      <c r="BI1023" s="8"/>
      <c r="BJ1023" s="8"/>
      <c r="BK1023" s="8"/>
      <c r="BL1023" s="8"/>
      <c r="BM1023" s="8"/>
      <c r="BN1023" s="8"/>
      <c r="BO1023" s="8"/>
      <c r="BP1023" s="8"/>
      <c r="BQ1023" s="8"/>
      <c r="BR1023" s="8"/>
      <c r="BS1023" s="8"/>
      <c r="BT1023" s="8"/>
      <c r="BU1023" s="8"/>
      <c r="BV1023" s="8"/>
      <c r="BW1023" s="8"/>
      <c r="BX1023" s="8"/>
      <c r="BY1023" s="8"/>
      <c r="BZ1023" s="8"/>
      <c r="CA1023" s="8"/>
      <c r="CB1023" s="8"/>
      <c r="CC1023" s="8"/>
      <c r="CD1023" s="19">
        <f t="shared" ref="CD1023:CI1023" si="3737">IFERROR(CE975/CD975,"")</f>
        <v>2.2712418300653594</v>
      </c>
      <c r="CE1023" s="19">
        <f t="shared" si="3737"/>
        <v>1.2604316546762591</v>
      </c>
      <c r="CF1023" s="19">
        <f t="shared" si="3737"/>
        <v>1.1192922374429224</v>
      </c>
      <c r="CG1023" s="19">
        <f t="shared" si="3737"/>
        <v>1.0530341662417133</v>
      </c>
      <c r="CH1023" s="19">
        <f t="shared" si="3737"/>
        <v>1.0319612590799032</v>
      </c>
      <c r="CI1023" s="19">
        <f t="shared" si="3737"/>
        <v>1.0201783200375412</v>
      </c>
      <c r="CJ1023" s="8"/>
      <c r="CK1023" s="8"/>
      <c r="CL1023" s="8"/>
      <c r="CM1023" s="8"/>
      <c r="CN1023" s="8"/>
      <c r="CO1023" s="8"/>
      <c r="CP1023" s="8"/>
      <c r="CQ1023" s="8"/>
      <c r="CR1023" s="8"/>
      <c r="CS1023" s="8"/>
      <c r="CT1023" s="8"/>
      <c r="CU1023" s="8"/>
      <c r="CV1023" s="8"/>
      <c r="CW1023" s="8"/>
      <c r="CX1023" s="8"/>
      <c r="CY1023" s="8"/>
      <c r="CZ1023" s="8"/>
      <c r="DA1023" s="8"/>
      <c r="DB1023" s="8"/>
      <c r="DC1023" s="8"/>
      <c r="DD1023" s="8"/>
      <c r="DE1023" s="8"/>
      <c r="DF1023" s="8"/>
      <c r="DG1023" s="8"/>
      <c r="DH1023" s="8"/>
      <c r="DI1023" s="8"/>
      <c r="DJ1023" s="8"/>
      <c r="DK1023" s="8"/>
      <c r="DL1023" s="8"/>
      <c r="DM1023" s="8"/>
      <c r="DN1023" s="8"/>
      <c r="DO1023" s="8"/>
      <c r="DP1023" s="8"/>
      <c r="DQ1023" s="8"/>
      <c r="DR1023" s="19">
        <f t="shared" ref="DR1023:DW1023" si="3738">IFERROR(DS975/DR975,"")</f>
        <v>1.9811056682995101</v>
      </c>
      <c r="DS1023" s="19">
        <f t="shared" si="3738"/>
        <v>1.2013422818791946</v>
      </c>
      <c r="DT1023" s="19">
        <f t="shared" si="3738"/>
        <v>1.1258453396059982</v>
      </c>
      <c r="DU1023" s="19">
        <f t="shared" si="3738"/>
        <v>1.0869678767302167</v>
      </c>
      <c r="DV1023" s="19">
        <f t="shared" si="3738"/>
        <v>1.0699183085055262</v>
      </c>
      <c r="DW1023" s="19">
        <f t="shared" si="3738"/>
        <v>1.0341342914888838</v>
      </c>
      <c r="DX1023" s="8"/>
      <c r="DY1023" s="8"/>
      <c r="DZ1023" s="8"/>
      <c r="EA1023" s="8"/>
      <c r="EB1023" s="8"/>
      <c r="EC1023" s="8"/>
      <c r="ED1023" s="8"/>
      <c r="EE1023" s="8"/>
      <c r="EF1023" s="8"/>
      <c r="EG1023" s="8"/>
      <c r="EH1023" s="8"/>
      <c r="EI1023" s="8"/>
      <c r="EJ1023" s="8"/>
      <c r="EK1023" s="8"/>
      <c r="EL1023" s="8"/>
      <c r="EM1023" s="8"/>
      <c r="EN1023" s="8"/>
      <c r="EO1023" s="8"/>
      <c r="EP1023" s="8"/>
      <c r="EQ1023" s="8"/>
      <c r="ER1023" s="8"/>
      <c r="ES1023" s="8"/>
      <c r="ET1023" s="8"/>
      <c r="EU1023" s="8"/>
      <c r="EV1023" s="8"/>
      <c r="EW1023" s="8"/>
      <c r="EX1023" s="8"/>
      <c r="EY1023" s="8"/>
      <c r="EZ1023" s="8"/>
      <c r="FA1023" s="8"/>
      <c r="FB1023" s="8"/>
      <c r="FC1023" s="8"/>
      <c r="FD1023" s="8"/>
      <c r="FE1023" s="8"/>
      <c r="FF1023" s="19">
        <f t="shared" ref="FF1023:FK1023" si="3739">IFERROR(FG975/FF975,"")</f>
        <v>1.3895791144436538</v>
      </c>
      <c r="FG1023" s="19">
        <f t="shared" si="3739"/>
        <v>1.0309582890228051</v>
      </c>
      <c r="FH1023" s="19">
        <f t="shared" si="3739"/>
        <v>1.011155682903534</v>
      </c>
      <c r="FI1023" s="19">
        <f t="shared" si="3739"/>
        <v>1.0057807836173347</v>
      </c>
      <c r="FJ1023" s="19">
        <f t="shared" si="3739"/>
        <v>1.0028549962434259</v>
      </c>
      <c r="FK1023" s="19">
        <f t="shared" si="3739"/>
        <v>1.0022100689241833</v>
      </c>
      <c r="FL1023" s="8"/>
      <c r="FM1023" s="8"/>
      <c r="FN1023" s="8"/>
      <c r="FO1023" s="8"/>
      <c r="FP1023" s="8"/>
      <c r="FQ1023" s="8"/>
      <c r="FR1023" s="8"/>
      <c r="FS1023" s="8"/>
      <c r="FT1023" s="8"/>
      <c r="FU1023" s="8"/>
      <c r="FV1023" s="8"/>
      <c r="FW1023" s="8"/>
      <c r="FX1023" s="8"/>
      <c r="FY1023" s="8"/>
      <c r="FZ1023" s="8"/>
      <c r="GA1023" s="8"/>
      <c r="GB1023" s="8"/>
      <c r="GC1023" s="8"/>
      <c r="GD1023" s="8"/>
      <c r="GE1023" s="8"/>
      <c r="GF1023" s="8"/>
      <c r="GG1023" s="8"/>
      <c r="GH1023" s="8"/>
      <c r="GI1023" s="8"/>
      <c r="GJ1023" s="8"/>
      <c r="GK1023" s="8"/>
      <c r="GL1023" s="8"/>
      <c r="GM1023" s="8"/>
      <c r="GN1023" s="8"/>
      <c r="GO1023" s="8"/>
      <c r="GP1023" s="8"/>
      <c r="GQ1023" s="8"/>
      <c r="GR1023" s="8"/>
      <c r="GS1023" s="8"/>
    </row>
    <row r="1024" spans="1:201" x14ac:dyDescent="0.25">
      <c r="A1024" s="115">
        <f>$A$70</f>
        <v>20204</v>
      </c>
      <c r="B1024" s="19">
        <f t="shared" si="3603"/>
        <v>1.7020810514786417</v>
      </c>
      <c r="C1024" s="19">
        <f t="shared" si="3727"/>
        <v>1.3050193050193051</v>
      </c>
      <c r="D1024" s="19">
        <f t="shared" si="3727"/>
        <v>1.2470414201183433</v>
      </c>
      <c r="E1024" s="19">
        <f t="shared" si="3727"/>
        <v>1.151047844998023</v>
      </c>
      <c r="F1024" s="19">
        <f t="shared" si="3727"/>
        <v>1.0965304019237376</v>
      </c>
      <c r="G1024" s="8"/>
      <c r="H1024" s="8"/>
      <c r="I1024" s="8"/>
      <c r="J1024" s="8"/>
      <c r="K1024" s="8"/>
      <c r="L1024" s="8"/>
      <c r="M1024" s="8"/>
      <c r="N1024" s="8"/>
      <c r="O1024" s="8"/>
      <c r="P1024" s="8"/>
      <c r="Q1024" s="8"/>
      <c r="R1024" s="8"/>
      <c r="S1024" s="8"/>
      <c r="T1024" s="8"/>
      <c r="U1024" s="8"/>
      <c r="V1024" s="8"/>
      <c r="W1024" s="8"/>
      <c r="X1024" s="8"/>
      <c r="Y1024" s="8"/>
      <c r="Z1024" s="8"/>
      <c r="AA1024" s="8"/>
      <c r="AB1024" s="8"/>
      <c r="AC1024" s="8"/>
      <c r="AD1024" s="8"/>
      <c r="AE1024" s="8"/>
      <c r="AF1024" s="8"/>
      <c r="AG1024" s="8"/>
      <c r="AH1024" s="8"/>
      <c r="AI1024" s="8"/>
      <c r="AJ1024" s="8"/>
      <c r="AK1024" s="8"/>
      <c r="AL1024" s="8"/>
      <c r="AM1024" s="8"/>
      <c r="AN1024" s="8"/>
      <c r="AO1024" s="8"/>
      <c r="AP1024" s="19">
        <f t="shared" ref="AP1024:AT1024" si="3740">IFERROR(AQ976/AP976,"")</f>
        <v>1.6588645418326693</v>
      </c>
      <c r="AQ1024" s="19">
        <f t="shared" si="3740"/>
        <v>1.0621435004503152</v>
      </c>
      <c r="AR1024" s="19">
        <f t="shared" si="3740"/>
        <v>1.0198982475975127</v>
      </c>
      <c r="AS1024" s="19">
        <f t="shared" si="3740"/>
        <v>1.0096995898459151</v>
      </c>
      <c r="AT1024" s="19">
        <f t="shared" si="3740"/>
        <v>1.0045012900038426</v>
      </c>
      <c r="AU1024" s="8"/>
      <c r="AV1024" s="8"/>
      <c r="AW1024" s="8"/>
      <c r="AX1024" s="8"/>
      <c r="AY1024" s="8"/>
      <c r="AZ1024" s="8"/>
      <c r="BA1024" s="8"/>
      <c r="BB1024" s="8"/>
      <c r="BC1024" s="8"/>
      <c r="BD1024" s="8"/>
      <c r="BE1024" s="8"/>
      <c r="BF1024" s="8"/>
      <c r="BG1024" s="8"/>
      <c r="BH1024" s="8"/>
      <c r="BI1024" s="8"/>
      <c r="BJ1024" s="8"/>
      <c r="BK1024" s="8"/>
      <c r="BL1024" s="8"/>
      <c r="BM1024" s="8"/>
      <c r="BN1024" s="8"/>
      <c r="BO1024" s="8"/>
      <c r="BP1024" s="8"/>
      <c r="BQ1024" s="8"/>
      <c r="BR1024" s="8"/>
      <c r="BS1024" s="8"/>
      <c r="BT1024" s="8"/>
      <c r="BU1024" s="8"/>
      <c r="BV1024" s="8"/>
      <c r="BW1024" s="8"/>
      <c r="BX1024" s="8"/>
      <c r="BY1024" s="8"/>
      <c r="BZ1024" s="8"/>
      <c r="CA1024" s="8"/>
      <c r="CB1024" s="8"/>
      <c r="CC1024" s="8"/>
      <c r="CD1024" s="19">
        <f t="shared" ref="CD1024:CH1024" si="3741">IFERROR(CE976/CD976,"")</f>
        <v>2.0446304044630406</v>
      </c>
      <c r="CE1024" s="19">
        <f t="shared" si="3741"/>
        <v>1.2728512960436562</v>
      </c>
      <c r="CF1024" s="19">
        <f t="shared" si="3741"/>
        <v>1.1189710610932475</v>
      </c>
      <c r="CG1024" s="19">
        <f t="shared" si="3741"/>
        <v>1.0574712643678161</v>
      </c>
      <c r="CH1024" s="19">
        <f t="shared" si="3741"/>
        <v>1.0380434782608696</v>
      </c>
      <c r="CI1024" s="8"/>
      <c r="CJ1024" s="8"/>
      <c r="CK1024" s="8"/>
      <c r="CL1024" s="8"/>
      <c r="CM1024" s="8"/>
      <c r="CN1024" s="8"/>
      <c r="CO1024" s="8"/>
      <c r="CP1024" s="8"/>
      <c r="CQ1024" s="8"/>
      <c r="CR1024" s="8"/>
      <c r="CS1024" s="8"/>
      <c r="CT1024" s="8"/>
      <c r="CU1024" s="8"/>
      <c r="CV1024" s="8"/>
      <c r="CW1024" s="8"/>
      <c r="CX1024" s="8"/>
      <c r="CY1024" s="8"/>
      <c r="CZ1024" s="8"/>
      <c r="DA1024" s="8"/>
      <c r="DB1024" s="8"/>
      <c r="DC1024" s="8"/>
      <c r="DD1024" s="8"/>
      <c r="DE1024" s="8"/>
      <c r="DF1024" s="8"/>
      <c r="DG1024" s="8"/>
      <c r="DH1024" s="8"/>
      <c r="DI1024" s="8"/>
      <c r="DJ1024" s="8"/>
      <c r="DK1024" s="8"/>
      <c r="DL1024" s="8"/>
      <c r="DM1024" s="8"/>
      <c r="DN1024" s="8"/>
      <c r="DO1024" s="8"/>
      <c r="DP1024" s="8"/>
      <c r="DQ1024" s="8"/>
      <c r="DR1024" s="19">
        <f t="shared" ref="DR1024:DV1024" si="3742">IFERROR(DS976/DR976,"")</f>
        <v>2.1966955153422503</v>
      </c>
      <c r="DS1024" s="19">
        <f t="shared" si="3742"/>
        <v>1.1952005730659025</v>
      </c>
      <c r="DT1024" s="19">
        <f t="shared" si="3742"/>
        <v>1.1294575966436919</v>
      </c>
      <c r="DU1024" s="19">
        <f t="shared" si="3742"/>
        <v>1.1016184664367206</v>
      </c>
      <c r="DV1024" s="19">
        <f t="shared" si="3742"/>
        <v>1.0582851637764932</v>
      </c>
      <c r="DW1024" s="8"/>
      <c r="DX1024" s="8"/>
      <c r="DY1024" s="8"/>
      <c r="DZ1024" s="8"/>
      <c r="EA1024" s="8"/>
      <c r="EB1024" s="8"/>
      <c r="EC1024" s="8"/>
      <c r="ED1024" s="8"/>
      <c r="EE1024" s="8"/>
      <c r="EF1024" s="8"/>
      <c r="EG1024" s="8"/>
      <c r="EH1024" s="8"/>
      <c r="EI1024" s="8"/>
      <c r="EJ1024" s="8"/>
      <c r="EK1024" s="8"/>
      <c r="EL1024" s="8"/>
      <c r="EM1024" s="8"/>
      <c r="EN1024" s="8"/>
      <c r="EO1024" s="8"/>
      <c r="EP1024" s="8"/>
      <c r="EQ1024" s="8"/>
      <c r="ER1024" s="8"/>
      <c r="ES1024" s="8"/>
      <c r="ET1024" s="8"/>
      <c r="EU1024" s="8"/>
      <c r="EV1024" s="8"/>
      <c r="EW1024" s="8"/>
      <c r="EX1024" s="8"/>
      <c r="EY1024" s="8"/>
      <c r="EZ1024" s="8"/>
      <c r="FA1024" s="8"/>
      <c r="FB1024" s="8"/>
      <c r="FC1024" s="8"/>
      <c r="FD1024" s="8"/>
      <c r="FE1024" s="8"/>
      <c r="FF1024" s="19">
        <f t="shared" ref="FF1024:FJ1024" si="3743">IFERROR(FG976/FF976,"")</f>
        <v>1.3632378725891292</v>
      </c>
      <c r="FG1024" s="19">
        <f t="shared" si="3743"/>
        <v>1.0304823151125402</v>
      </c>
      <c r="FH1024" s="19">
        <f t="shared" si="3743"/>
        <v>1.010567482110168</v>
      </c>
      <c r="FI1024" s="19">
        <f t="shared" si="3743"/>
        <v>1.0049814738575547</v>
      </c>
      <c r="FJ1024" s="19">
        <f t="shared" si="3743"/>
        <v>1.0031133505386916</v>
      </c>
      <c r="FK1024" s="8"/>
      <c r="FL1024" s="8"/>
      <c r="FM1024" s="8"/>
      <c r="FN1024" s="8"/>
      <c r="FO1024" s="8"/>
      <c r="FP1024" s="8"/>
      <c r="FQ1024" s="8"/>
      <c r="FR1024" s="8"/>
      <c r="FS1024" s="8"/>
      <c r="FT1024" s="8"/>
      <c r="FU1024" s="8"/>
      <c r="FV1024" s="8"/>
      <c r="FW1024" s="8"/>
      <c r="FX1024" s="8"/>
      <c r="FY1024" s="8"/>
      <c r="FZ1024" s="8"/>
      <c r="GA1024" s="8"/>
      <c r="GB1024" s="8"/>
      <c r="GC1024" s="8"/>
      <c r="GD1024" s="8"/>
      <c r="GE1024" s="8"/>
      <c r="GF1024" s="8"/>
      <c r="GG1024" s="8"/>
      <c r="GH1024" s="8"/>
      <c r="GI1024" s="8"/>
      <c r="GJ1024" s="8"/>
      <c r="GK1024" s="8"/>
      <c r="GL1024" s="8"/>
      <c r="GM1024" s="8"/>
      <c r="GN1024" s="8"/>
      <c r="GO1024" s="8"/>
      <c r="GP1024" s="8"/>
      <c r="GQ1024" s="8"/>
      <c r="GR1024" s="8"/>
      <c r="GS1024" s="8"/>
    </row>
    <row r="1025" spans="1:201" x14ac:dyDescent="0.25">
      <c r="A1025" s="115">
        <f>$A$71</f>
        <v>20211</v>
      </c>
      <c r="B1025" s="19">
        <f t="shared" si="3603"/>
        <v>1.7505910165484633</v>
      </c>
      <c r="C1025" s="19">
        <f t="shared" si="3727"/>
        <v>1.2984469952734639</v>
      </c>
      <c r="D1025" s="19">
        <f t="shared" si="3727"/>
        <v>1.2516900676027041</v>
      </c>
      <c r="E1025" s="19">
        <f t="shared" si="3727"/>
        <v>1.1620274200249272</v>
      </c>
      <c r="F1025" s="8"/>
      <c r="G1025" s="8"/>
      <c r="H1025" s="8"/>
      <c r="I1025" s="8"/>
      <c r="J1025" s="8"/>
      <c r="K1025" s="8"/>
      <c r="L1025" s="8"/>
      <c r="M1025" s="8"/>
      <c r="N1025" s="8"/>
      <c r="O1025" s="8"/>
      <c r="P1025" s="8"/>
      <c r="Q1025" s="8"/>
      <c r="R1025" s="8"/>
      <c r="S1025" s="8"/>
      <c r="T1025" s="8"/>
      <c r="U1025" s="8"/>
      <c r="V1025" s="8"/>
      <c r="W1025" s="8"/>
      <c r="X1025" s="8"/>
      <c r="Y1025" s="8"/>
      <c r="Z1025" s="8"/>
      <c r="AA1025" s="8"/>
      <c r="AB1025" s="8"/>
      <c r="AC1025" s="8"/>
      <c r="AD1025" s="8"/>
      <c r="AE1025" s="8"/>
      <c r="AF1025" s="8"/>
      <c r="AG1025" s="8"/>
      <c r="AH1025" s="8"/>
      <c r="AI1025" s="8"/>
      <c r="AJ1025" s="8"/>
      <c r="AK1025" s="8"/>
      <c r="AL1025" s="8"/>
      <c r="AM1025" s="8"/>
      <c r="AN1025" s="8"/>
      <c r="AO1025" s="8"/>
      <c r="AP1025" s="19">
        <f t="shared" ref="AP1025:AS1025" si="3744">IFERROR(AQ977/AP977,"")</f>
        <v>1.7013281503077422</v>
      </c>
      <c r="AQ1025" s="19">
        <f t="shared" si="3744"/>
        <v>1.0691165270373191</v>
      </c>
      <c r="AR1025" s="19">
        <f t="shared" si="3744"/>
        <v>1.0179875333926982</v>
      </c>
      <c r="AS1025" s="19">
        <f t="shared" si="3744"/>
        <v>1.0100303242360624</v>
      </c>
      <c r="AT1025" s="8"/>
      <c r="AU1025" s="8"/>
      <c r="AV1025" s="8"/>
      <c r="AW1025" s="8"/>
      <c r="AX1025" s="8"/>
      <c r="AY1025" s="8"/>
      <c r="AZ1025" s="8"/>
      <c r="BA1025" s="8"/>
      <c r="BB1025" s="8"/>
      <c r="BC1025" s="8"/>
      <c r="BD1025" s="8"/>
      <c r="BE1025" s="8"/>
      <c r="BF1025" s="8"/>
      <c r="BG1025" s="8"/>
      <c r="BH1025" s="8"/>
      <c r="BI1025" s="8"/>
      <c r="BJ1025" s="8"/>
      <c r="BK1025" s="8"/>
      <c r="BL1025" s="8"/>
      <c r="BM1025" s="8"/>
      <c r="BN1025" s="8"/>
      <c r="BO1025" s="8"/>
      <c r="BP1025" s="8"/>
      <c r="BQ1025" s="8"/>
      <c r="BR1025" s="8"/>
      <c r="BS1025" s="8"/>
      <c r="BT1025" s="8"/>
      <c r="BU1025" s="8"/>
      <c r="BV1025" s="8"/>
      <c r="BW1025" s="8"/>
      <c r="BX1025" s="8"/>
      <c r="BY1025" s="8"/>
      <c r="BZ1025" s="8"/>
      <c r="CA1025" s="8"/>
      <c r="CB1025" s="8"/>
      <c r="CC1025" s="8"/>
      <c r="CD1025" s="19">
        <f t="shared" ref="CD1025:CG1025" si="3745">IFERROR(CE977/CD977,"")</f>
        <v>2.5365384615384614</v>
      </c>
      <c r="CE1025" s="19">
        <f t="shared" si="3745"/>
        <v>1.2653525398028809</v>
      </c>
      <c r="CF1025" s="19">
        <f t="shared" si="3745"/>
        <v>1.1455961653684841</v>
      </c>
      <c r="CG1025" s="19">
        <f t="shared" si="3745"/>
        <v>1.0643305439330544</v>
      </c>
      <c r="CH1025" s="8"/>
      <c r="CI1025" s="8"/>
      <c r="CJ1025" s="8"/>
      <c r="CK1025" s="8"/>
      <c r="CL1025" s="8"/>
      <c r="CM1025" s="8"/>
      <c r="CN1025" s="8"/>
      <c r="CO1025" s="8"/>
      <c r="CP1025" s="8"/>
      <c r="CQ1025" s="8"/>
      <c r="CR1025" s="8"/>
      <c r="CS1025" s="8"/>
      <c r="CT1025" s="8"/>
      <c r="CU1025" s="8"/>
      <c r="CV1025" s="8"/>
      <c r="CW1025" s="8"/>
      <c r="CX1025" s="8"/>
      <c r="CY1025" s="8"/>
      <c r="CZ1025" s="8"/>
      <c r="DA1025" s="8"/>
      <c r="DB1025" s="8"/>
      <c r="DC1025" s="8"/>
      <c r="DD1025" s="8"/>
      <c r="DE1025" s="8"/>
      <c r="DF1025" s="8"/>
      <c r="DG1025" s="8"/>
      <c r="DH1025" s="8"/>
      <c r="DI1025" s="8"/>
      <c r="DJ1025" s="8"/>
      <c r="DK1025" s="8"/>
      <c r="DL1025" s="8"/>
      <c r="DM1025" s="8"/>
      <c r="DN1025" s="8"/>
      <c r="DO1025" s="8"/>
      <c r="DP1025" s="8"/>
      <c r="DQ1025" s="8"/>
      <c r="DR1025" s="19">
        <f t="shared" ref="DR1025:DU1025" si="3746">IFERROR(DS977/DR977,"")</f>
        <v>2.09640522875817</v>
      </c>
      <c r="DS1025" s="19">
        <f t="shared" si="3746"/>
        <v>1.1995323460639127</v>
      </c>
      <c r="DT1025" s="19">
        <f t="shared" si="3746"/>
        <v>1.149772579597141</v>
      </c>
      <c r="DU1025" s="19">
        <f t="shared" si="3746"/>
        <v>1.0960723368183103</v>
      </c>
      <c r="DV1025" s="8"/>
      <c r="DW1025" s="8"/>
      <c r="DX1025" s="8"/>
      <c r="DY1025" s="8"/>
      <c r="DZ1025" s="8"/>
      <c r="EA1025" s="8"/>
      <c r="EB1025" s="8"/>
      <c r="EC1025" s="8"/>
      <c r="ED1025" s="8"/>
      <c r="EE1025" s="8"/>
      <c r="EF1025" s="8"/>
      <c r="EG1025" s="8"/>
      <c r="EH1025" s="8"/>
      <c r="EI1025" s="8"/>
      <c r="EJ1025" s="8"/>
      <c r="EK1025" s="8"/>
      <c r="EL1025" s="8"/>
      <c r="EM1025" s="8"/>
      <c r="EN1025" s="8"/>
      <c r="EO1025" s="8"/>
      <c r="EP1025" s="8"/>
      <c r="EQ1025" s="8"/>
      <c r="ER1025" s="8"/>
      <c r="ES1025" s="8"/>
      <c r="ET1025" s="8"/>
      <c r="EU1025" s="8"/>
      <c r="EV1025" s="8"/>
      <c r="EW1025" s="8"/>
      <c r="EX1025" s="8"/>
      <c r="EY1025" s="8"/>
      <c r="EZ1025" s="8"/>
      <c r="FA1025" s="8"/>
      <c r="FB1025" s="8"/>
      <c r="FC1025" s="8"/>
      <c r="FD1025" s="8"/>
      <c r="FE1025" s="8"/>
      <c r="FF1025" s="19">
        <f t="shared" ref="FF1025:FI1025" si="3747">IFERROR(FG977/FF977,"")</f>
        <v>1.4295716864504131</v>
      </c>
      <c r="FG1025" s="19">
        <f t="shared" si="3747"/>
        <v>1.035777148542129</v>
      </c>
      <c r="FH1025" s="19">
        <f t="shared" si="3747"/>
        <v>1.0123757804130187</v>
      </c>
      <c r="FI1025" s="19">
        <f t="shared" si="3747"/>
        <v>1.0078090789665741</v>
      </c>
      <c r="FJ1025" s="8"/>
      <c r="FK1025" s="8"/>
      <c r="FL1025" s="8"/>
      <c r="FM1025" s="8"/>
      <c r="FN1025" s="8"/>
      <c r="FO1025" s="8"/>
      <c r="FP1025" s="8"/>
      <c r="FQ1025" s="8"/>
      <c r="FR1025" s="8"/>
      <c r="FS1025" s="8"/>
      <c r="FT1025" s="8"/>
      <c r="FU1025" s="8"/>
      <c r="FV1025" s="8"/>
      <c r="FW1025" s="8"/>
      <c r="FX1025" s="8"/>
      <c r="FY1025" s="8"/>
      <c r="FZ1025" s="8"/>
      <c r="GA1025" s="8"/>
      <c r="GB1025" s="8"/>
      <c r="GC1025" s="8"/>
      <c r="GD1025" s="8"/>
      <c r="GE1025" s="8"/>
      <c r="GF1025" s="8"/>
      <c r="GG1025" s="8"/>
      <c r="GH1025" s="8"/>
      <c r="GI1025" s="8"/>
      <c r="GJ1025" s="8"/>
      <c r="GK1025" s="8"/>
      <c r="GL1025" s="8"/>
      <c r="GM1025" s="8"/>
      <c r="GN1025" s="8"/>
      <c r="GO1025" s="8"/>
      <c r="GP1025" s="8"/>
      <c r="GQ1025" s="8"/>
      <c r="GR1025" s="8"/>
      <c r="GS1025" s="8"/>
    </row>
    <row r="1026" spans="1:201" x14ac:dyDescent="0.25">
      <c r="A1026" s="115">
        <f>$A$72</f>
        <v>20212</v>
      </c>
      <c r="B1026" s="19">
        <f>IFERROR(C978/B978,"")</f>
        <v>1.6439966414777498</v>
      </c>
      <c r="C1026" s="19">
        <f t="shared" ref="C1026:D1026" si="3748">IFERROR(D978/C978,"")</f>
        <v>1.3156281920326864</v>
      </c>
      <c r="D1026" s="19">
        <f t="shared" si="3748"/>
        <v>1.218555900621118</v>
      </c>
      <c r="E1026" s="8"/>
      <c r="F1026" s="8"/>
      <c r="G1026" s="8"/>
      <c r="H1026" s="8"/>
      <c r="I1026" s="8"/>
      <c r="J1026" s="8"/>
      <c r="K1026" s="8"/>
      <c r="L1026" s="8"/>
      <c r="M1026" s="8"/>
      <c r="N1026" s="8"/>
      <c r="O1026" s="8"/>
      <c r="P1026" s="8"/>
      <c r="Q1026" s="8"/>
      <c r="R1026" s="8"/>
      <c r="S1026" s="8"/>
      <c r="T1026" s="8"/>
      <c r="U1026" s="8"/>
      <c r="V1026" s="8"/>
      <c r="W1026" s="8"/>
      <c r="X1026" s="8"/>
      <c r="Y1026" s="8"/>
      <c r="Z1026" s="8"/>
      <c r="AA1026" s="8"/>
      <c r="AB1026" s="8"/>
      <c r="AC1026" s="8"/>
      <c r="AD1026" s="8"/>
      <c r="AE1026" s="8"/>
      <c r="AF1026" s="8"/>
      <c r="AG1026" s="8"/>
      <c r="AH1026" s="8"/>
      <c r="AI1026" s="8"/>
      <c r="AJ1026" s="8"/>
      <c r="AK1026" s="8"/>
      <c r="AL1026" s="8"/>
      <c r="AM1026" s="8"/>
      <c r="AN1026" s="8"/>
      <c r="AO1026" s="8"/>
      <c r="AP1026" s="19">
        <f>IFERROR(AQ978/AP978,"")</f>
        <v>1.8255256362965695</v>
      </c>
      <c r="AQ1026" s="19">
        <f t="shared" ref="AQ1026:AR1026" si="3749">IFERROR(AR978/AQ978,"")</f>
        <v>1.0780460699131138</v>
      </c>
      <c r="AR1026" s="19">
        <f t="shared" si="3749"/>
        <v>1.0293800665385877</v>
      </c>
      <c r="AS1026" s="8"/>
      <c r="AT1026" s="8"/>
      <c r="AU1026" s="8"/>
      <c r="AV1026" s="8"/>
      <c r="AW1026" s="8"/>
      <c r="AX1026" s="8"/>
      <c r="AY1026" s="8"/>
      <c r="AZ1026" s="8"/>
      <c r="BA1026" s="8"/>
      <c r="BB1026" s="8"/>
      <c r="BC1026" s="8"/>
      <c r="BD1026" s="8"/>
      <c r="BE1026" s="8"/>
      <c r="BF1026" s="8"/>
      <c r="BG1026" s="8"/>
      <c r="BH1026" s="8"/>
      <c r="BI1026" s="8"/>
      <c r="BJ1026" s="8"/>
      <c r="BK1026" s="8"/>
      <c r="BL1026" s="8"/>
      <c r="BM1026" s="8"/>
      <c r="BN1026" s="8"/>
      <c r="BO1026" s="8"/>
      <c r="BP1026" s="8"/>
      <c r="BQ1026" s="8"/>
      <c r="BR1026" s="8"/>
      <c r="BS1026" s="8"/>
      <c r="BT1026" s="8"/>
      <c r="BU1026" s="8"/>
      <c r="BV1026" s="8"/>
      <c r="BW1026" s="8"/>
      <c r="BX1026" s="8"/>
      <c r="BY1026" s="8"/>
      <c r="BZ1026" s="8"/>
      <c r="CA1026" s="8"/>
      <c r="CB1026" s="8"/>
      <c r="CC1026" s="8"/>
      <c r="CD1026" s="19">
        <f>IFERROR(CE978/CD978,"")</f>
        <v>2.273342354533153</v>
      </c>
      <c r="CE1026" s="19">
        <f t="shared" ref="CE1026:CF1026" si="3750">IFERROR(CF978/CE978,"")</f>
        <v>1.2684523809523809</v>
      </c>
      <c r="CF1026" s="19">
        <f t="shared" si="3750"/>
        <v>1.1243547630220554</v>
      </c>
      <c r="CG1026" s="8"/>
      <c r="CH1026" s="8"/>
      <c r="CI1026" s="8"/>
      <c r="CJ1026" s="8"/>
      <c r="CK1026" s="8"/>
      <c r="CL1026" s="8"/>
      <c r="CM1026" s="8"/>
      <c r="CN1026" s="8"/>
      <c r="CO1026" s="8"/>
      <c r="CP1026" s="8"/>
      <c r="CQ1026" s="8"/>
      <c r="CR1026" s="8"/>
      <c r="CS1026" s="8"/>
      <c r="CT1026" s="8"/>
      <c r="CU1026" s="8"/>
      <c r="CV1026" s="8"/>
      <c r="CW1026" s="8"/>
      <c r="CX1026" s="8"/>
      <c r="CY1026" s="8"/>
      <c r="CZ1026" s="8"/>
      <c r="DA1026" s="8"/>
      <c r="DB1026" s="8"/>
      <c r="DC1026" s="8"/>
      <c r="DD1026" s="8"/>
      <c r="DE1026" s="8"/>
      <c r="DF1026" s="8"/>
      <c r="DG1026" s="8"/>
      <c r="DH1026" s="8"/>
      <c r="DI1026" s="8"/>
      <c r="DJ1026" s="8"/>
      <c r="DK1026" s="8"/>
      <c r="DL1026" s="8"/>
      <c r="DM1026" s="8"/>
      <c r="DN1026" s="8"/>
      <c r="DO1026" s="8"/>
      <c r="DP1026" s="8"/>
      <c r="DQ1026" s="8"/>
      <c r="DR1026" s="19">
        <f>IFERROR(DS978/DR978,"")</f>
        <v>2.231060606060606</v>
      </c>
      <c r="DS1026" s="19">
        <f t="shared" ref="DS1026:DT1026" si="3751">IFERROR(DT978/DS978,"")</f>
        <v>1.2421052631578948</v>
      </c>
      <c r="DT1026" s="19">
        <f t="shared" si="3751"/>
        <v>1.152542372881356</v>
      </c>
      <c r="DU1026" s="8"/>
      <c r="DV1026" s="8"/>
      <c r="DW1026" s="8"/>
      <c r="DX1026" s="8"/>
      <c r="DY1026" s="8"/>
      <c r="DZ1026" s="8"/>
      <c r="EA1026" s="8"/>
      <c r="EB1026" s="8"/>
      <c r="EC1026" s="8"/>
      <c r="ED1026" s="8"/>
      <c r="EE1026" s="8"/>
      <c r="EF1026" s="8"/>
      <c r="EG1026" s="8"/>
      <c r="EH1026" s="8"/>
      <c r="EI1026" s="8"/>
      <c r="EJ1026" s="8"/>
      <c r="EK1026" s="8"/>
      <c r="EL1026" s="8"/>
      <c r="EM1026" s="8"/>
      <c r="EN1026" s="8"/>
      <c r="EO1026" s="8"/>
      <c r="EP1026" s="8"/>
      <c r="EQ1026" s="8"/>
      <c r="ER1026" s="8"/>
      <c r="ES1026" s="8"/>
      <c r="ET1026" s="8"/>
      <c r="EU1026" s="8"/>
      <c r="EV1026" s="8"/>
      <c r="EW1026" s="8"/>
      <c r="EX1026" s="8"/>
      <c r="EY1026" s="8"/>
      <c r="EZ1026" s="8"/>
      <c r="FA1026" s="8"/>
      <c r="FB1026" s="8"/>
      <c r="FC1026" s="8"/>
      <c r="FD1026" s="8"/>
      <c r="FE1026" s="8"/>
      <c r="FF1026" s="19">
        <f>IFERROR(FG978/FF978,"")</f>
        <v>1.4846491228070176</v>
      </c>
      <c r="FG1026" s="19">
        <f t="shared" ref="FG1026:FH1026" si="3752">IFERROR(FH978/FG978,"")</f>
        <v>1.0381361622129717</v>
      </c>
      <c r="FH1026" s="19">
        <f t="shared" si="3752"/>
        <v>1.0141960936489458</v>
      </c>
      <c r="FI1026" s="8"/>
      <c r="FJ1026" s="8"/>
      <c r="FK1026" s="8"/>
      <c r="FL1026" s="8"/>
      <c r="FM1026" s="8"/>
      <c r="FN1026" s="8"/>
      <c r="FO1026" s="8"/>
      <c r="FP1026" s="8"/>
      <c r="FQ1026" s="8"/>
      <c r="FR1026" s="8"/>
      <c r="FS1026" s="8"/>
      <c r="FT1026" s="8"/>
      <c r="FU1026" s="8"/>
      <c r="FV1026" s="8"/>
      <c r="FW1026" s="8"/>
      <c r="FX1026" s="8"/>
      <c r="FY1026" s="8"/>
      <c r="FZ1026" s="8"/>
      <c r="GA1026" s="8"/>
      <c r="GB1026" s="8"/>
      <c r="GC1026" s="8"/>
      <c r="GD1026" s="8"/>
      <c r="GE1026" s="8"/>
      <c r="GF1026" s="8"/>
      <c r="GG1026" s="8"/>
      <c r="GH1026" s="8"/>
      <c r="GI1026" s="8"/>
      <c r="GJ1026" s="8"/>
      <c r="GK1026" s="8"/>
      <c r="GL1026" s="8"/>
      <c r="GM1026" s="8"/>
      <c r="GN1026" s="8"/>
      <c r="GO1026" s="8"/>
      <c r="GP1026" s="8"/>
      <c r="GQ1026" s="8"/>
      <c r="GR1026" s="8"/>
      <c r="GS1026" s="8"/>
    </row>
    <row r="1027" spans="1:201" x14ac:dyDescent="0.25">
      <c r="A1027" s="115">
        <f>$A$73</f>
        <v>20213</v>
      </c>
      <c r="B1027" s="19">
        <f t="shared" si="3603"/>
        <v>1.65</v>
      </c>
      <c r="C1027" s="19">
        <f t="shared" si="3603"/>
        <v>1.303030303030303</v>
      </c>
      <c r="D1027" s="8"/>
      <c r="E1027" s="8"/>
      <c r="F1027" s="8"/>
      <c r="G1027" s="8"/>
      <c r="H1027" s="8"/>
      <c r="I1027" s="8"/>
      <c r="J1027" s="8"/>
      <c r="K1027" s="8"/>
      <c r="L1027" s="8"/>
      <c r="M1027" s="8"/>
      <c r="N1027" s="8"/>
      <c r="O1027" s="8"/>
      <c r="P1027" s="8"/>
      <c r="Q1027" s="8"/>
      <c r="R1027" s="8"/>
      <c r="S1027" s="8"/>
      <c r="T1027" s="8"/>
      <c r="U1027" s="8"/>
      <c r="V1027" s="8"/>
      <c r="W1027" s="8"/>
      <c r="X1027" s="8"/>
      <c r="Y1027" s="8"/>
      <c r="Z1027" s="8"/>
      <c r="AA1027" s="8"/>
      <c r="AB1027" s="8"/>
      <c r="AC1027" s="8"/>
      <c r="AD1027" s="8"/>
      <c r="AE1027" s="8"/>
      <c r="AF1027" s="8"/>
      <c r="AG1027" s="8"/>
      <c r="AH1027" s="8"/>
      <c r="AI1027" s="8"/>
      <c r="AJ1027" s="8"/>
      <c r="AK1027" s="8"/>
      <c r="AL1027" s="8"/>
      <c r="AM1027" s="8"/>
      <c r="AN1027" s="8"/>
      <c r="AO1027" s="8"/>
      <c r="AP1027" s="19">
        <f t="shared" ref="AP1027:AQ1027" si="3753">IFERROR(AQ979/AP979,"")</f>
        <v>1.8729820003711264</v>
      </c>
      <c r="AQ1027" s="19">
        <f t="shared" si="3753"/>
        <v>1.1261703076237182</v>
      </c>
      <c r="AR1027" s="8"/>
      <c r="AS1027" s="8"/>
      <c r="AT1027" s="8"/>
      <c r="AU1027" s="8"/>
      <c r="AV1027" s="8"/>
      <c r="AW1027" s="8"/>
      <c r="AX1027" s="8"/>
      <c r="AY1027" s="8"/>
      <c r="AZ1027" s="8"/>
      <c r="BA1027" s="8"/>
      <c r="BB1027" s="8"/>
      <c r="BC1027" s="8"/>
      <c r="BD1027" s="8"/>
      <c r="BE1027" s="8"/>
      <c r="BF1027" s="8"/>
      <c r="BG1027" s="8"/>
      <c r="BH1027" s="8"/>
      <c r="BI1027" s="8"/>
      <c r="BJ1027" s="8"/>
      <c r="BK1027" s="8"/>
      <c r="BL1027" s="8"/>
      <c r="BM1027" s="8"/>
      <c r="BN1027" s="8"/>
      <c r="BO1027" s="8"/>
      <c r="BP1027" s="8"/>
      <c r="BQ1027" s="8"/>
      <c r="BR1027" s="8"/>
      <c r="BS1027" s="8"/>
      <c r="BT1027" s="8"/>
      <c r="BU1027" s="8"/>
      <c r="BV1027" s="8"/>
      <c r="BW1027" s="8"/>
      <c r="BX1027" s="8"/>
      <c r="BY1027" s="8"/>
      <c r="BZ1027" s="8"/>
      <c r="CA1027" s="8"/>
      <c r="CB1027" s="8"/>
      <c r="CC1027" s="8"/>
      <c r="CD1027" s="19">
        <f t="shared" ref="CD1027:CE1027" si="3754">IFERROR(CE979/CD979,"")</f>
        <v>2.3842729970326411</v>
      </c>
      <c r="CE1027" s="19">
        <f t="shared" si="3754"/>
        <v>1.313627878033603</v>
      </c>
      <c r="CF1027" s="8"/>
      <c r="CG1027" s="8"/>
      <c r="CH1027" s="8"/>
      <c r="CI1027" s="8"/>
      <c r="CJ1027" s="8"/>
      <c r="CK1027" s="8"/>
      <c r="CL1027" s="8"/>
      <c r="CM1027" s="8"/>
      <c r="CN1027" s="8"/>
      <c r="CO1027" s="8"/>
      <c r="CP1027" s="8"/>
      <c r="CQ1027" s="8"/>
      <c r="CR1027" s="8"/>
      <c r="CS1027" s="8"/>
      <c r="CT1027" s="8"/>
      <c r="CU1027" s="8"/>
      <c r="CV1027" s="8"/>
      <c r="CW1027" s="8"/>
      <c r="CX1027" s="8"/>
      <c r="CY1027" s="8"/>
      <c r="CZ1027" s="8"/>
      <c r="DA1027" s="8"/>
      <c r="DB1027" s="8"/>
      <c r="DC1027" s="8"/>
      <c r="DD1027" s="8"/>
      <c r="DE1027" s="8"/>
      <c r="DF1027" s="8"/>
      <c r="DG1027" s="8"/>
      <c r="DH1027" s="8"/>
      <c r="DI1027" s="8"/>
      <c r="DJ1027" s="8"/>
      <c r="DK1027" s="8"/>
      <c r="DL1027" s="8"/>
      <c r="DM1027" s="8"/>
      <c r="DN1027" s="8"/>
      <c r="DO1027" s="8"/>
      <c r="DP1027" s="8"/>
      <c r="DQ1027" s="8"/>
      <c r="DR1027" s="19">
        <f t="shared" ref="DR1027:DS1027" si="3755">IFERROR(DS979/DR979,"")</f>
        <v>2.3468354430379748</v>
      </c>
      <c r="DS1027" s="19">
        <f t="shared" si="3755"/>
        <v>1.3189500179791442</v>
      </c>
      <c r="DT1027" s="8"/>
      <c r="DU1027" s="8"/>
      <c r="DV1027" s="8"/>
      <c r="DW1027" s="8"/>
      <c r="DX1027" s="8"/>
      <c r="DY1027" s="8"/>
      <c r="DZ1027" s="8"/>
      <c r="EA1027" s="8"/>
      <c r="EB1027" s="8"/>
      <c r="EC1027" s="8"/>
      <c r="ED1027" s="8"/>
      <c r="EE1027" s="8"/>
      <c r="EF1027" s="8"/>
      <c r="EG1027" s="8"/>
      <c r="EH1027" s="8"/>
      <c r="EI1027" s="8"/>
      <c r="EJ1027" s="8"/>
      <c r="EK1027" s="8"/>
      <c r="EL1027" s="8"/>
      <c r="EM1027" s="8"/>
      <c r="EN1027" s="8"/>
      <c r="EO1027" s="8"/>
      <c r="EP1027" s="8"/>
      <c r="EQ1027" s="8"/>
      <c r="ER1027" s="8"/>
      <c r="ES1027" s="8"/>
      <c r="ET1027" s="8"/>
      <c r="EU1027" s="8"/>
      <c r="EV1027" s="8"/>
      <c r="EW1027" s="8"/>
      <c r="EX1027" s="8"/>
      <c r="EY1027" s="8"/>
      <c r="EZ1027" s="8"/>
      <c r="FA1027" s="8"/>
      <c r="FB1027" s="8"/>
      <c r="FC1027" s="8"/>
      <c r="FD1027" s="8"/>
      <c r="FE1027" s="8"/>
      <c r="FF1027" s="19">
        <f t="shared" ref="FF1027:FG1027" si="3756">IFERROR(FG979/FF979,"")</f>
        <v>1.4905953754326127</v>
      </c>
      <c r="FG1027" s="19">
        <f t="shared" si="3756"/>
        <v>1.0459990578100815</v>
      </c>
      <c r="FH1027" s="8"/>
      <c r="FI1027" s="8"/>
      <c r="FJ1027" s="8"/>
      <c r="FK1027" s="8"/>
      <c r="FL1027" s="8"/>
      <c r="FM1027" s="8"/>
      <c r="FN1027" s="8"/>
      <c r="FO1027" s="8"/>
      <c r="FP1027" s="8"/>
      <c r="FQ1027" s="8"/>
      <c r="FR1027" s="8"/>
      <c r="FS1027" s="8"/>
      <c r="FT1027" s="8"/>
      <c r="FU1027" s="8"/>
      <c r="FV1027" s="8"/>
      <c r="FW1027" s="8"/>
      <c r="FX1027" s="8"/>
      <c r="FY1027" s="8"/>
      <c r="FZ1027" s="8"/>
      <c r="GA1027" s="8"/>
      <c r="GB1027" s="8"/>
      <c r="GC1027" s="8"/>
      <c r="GD1027" s="8"/>
      <c r="GE1027" s="8"/>
      <c r="GF1027" s="8"/>
      <c r="GG1027" s="8"/>
      <c r="GH1027" s="8"/>
      <c r="GI1027" s="8"/>
      <c r="GJ1027" s="8"/>
      <c r="GK1027" s="8"/>
      <c r="GL1027" s="8"/>
      <c r="GM1027" s="8"/>
      <c r="GN1027" s="8"/>
      <c r="GO1027" s="8"/>
      <c r="GP1027" s="8"/>
      <c r="GQ1027" s="8"/>
      <c r="GR1027" s="8"/>
      <c r="GS1027" s="8"/>
    </row>
    <row r="1028" spans="1:201" x14ac:dyDescent="0.25">
      <c r="A1028" s="115">
        <f>$A$74</f>
        <v>20214</v>
      </c>
      <c r="B1028" s="19">
        <f t="shared" si="3603"/>
        <v>1.8126079447322971</v>
      </c>
      <c r="C1028" s="8"/>
      <c r="D1028" s="8"/>
      <c r="E1028" s="8"/>
      <c r="F1028" s="8"/>
      <c r="G1028" s="8"/>
      <c r="H1028" s="8"/>
      <c r="I1028" s="8"/>
      <c r="J1028" s="8"/>
      <c r="K1028" s="8"/>
      <c r="L1028" s="8"/>
      <c r="M1028" s="8"/>
      <c r="N1028" s="8"/>
      <c r="O1028" s="8"/>
      <c r="P1028" s="8"/>
      <c r="Q1028" s="8"/>
      <c r="R1028" s="8"/>
      <c r="S1028" s="8"/>
      <c r="T1028" s="8"/>
      <c r="U1028" s="8"/>
      <c r="V1028" s="8"/>
      <c r="W1028" s="8"/>
      <c r="X1028" s="8"/>
      <c r="Y1028" s="8"/>
      <c r="Z1028" s="8"/>
      <c r="AA1028" s="8"/>
      <c r="AB1028" s="8"/>
      <c r="AC1028" s="8"/>
      <c r="AD1028" s="8"/>
      <c r="AE1028" s="8"/>
      <c r="AF1028" s="8"/>
      <c r="AG1028" s="8"/>
      <c r="AH1028" s="8"/>
      <c r="AI1028" s="8"/>
      <c r="AJ1028" s="8"/>
      <c r="AK1028" s="8"/>
      <c r="AL1028" s="8"/>
      <c r="AM1028" s="8"/>
      <c r="AN1028" s="8"/>
      <c r="AO1028" s="8"/>
      <c r="AP1028" s="19">
        <f t="shared" ref="AP1028" si="3757">IFERROR(AQ980/AP980,"")</f>
        <v>2.2329969284774025</v>
      </c>
      <c r="AQ1028" s="8"/>
      <c r="AR1028" s="8"/>
      <c r="AS1028" s="8"/>
      <c r="AT1028" s="8"/>
      <c r="AU1028" s="8"/>
      <c r="AV1028" s="8"/>
      <c r="AW1028" s="8"/>
      <c r="AX1028" s="8"/>
      <c r="AY1028" s="8"/>
      <c r="AZ1028" s="8"/>
      <c r="BA1028" s="8"/>
      <c r="BB1028" s="8"/>
      <c r="BC1028" s="8"/>
      <c r="BD1028" s="8"/>
      <c r="BE1028" s="8"/>
      <c r="BF1028" s="8"/>
      <c r="BG1028" s="8"/>
      <c r="BH1028" s="8"/>
      <c r="BI1028" s="8"/>
      <c r="BJ1028" s="8"/>
      <c r="BK1028" s="8"/>
      <c r="BL1028" s="8"/>
      <c r="BM1028" s="8"/>
      <c r="BN1028" s="8"/>
      <c r="BO1028" s="8"/>
      <c r="BP1028" s="8"/>
      <c r="BQ1028" s="8"/>
      <c r="BR1028" s="8"/>
      <c r="BS1028" s="8"/>
      <c r="BT1028" s="8"/>
      <c r="BU1028" s="8"/>
      <c r="BV1028" s="8"/>
      <c r="BW1028" s="8"/>
      <c r="BX1028" s="8"/>
      <c r="BY1028" s="8"/>
      <c r="BZ1028" s="8"/>
      <c r="CA1028" s="8"/>
      <c r="CB1028" s="8"/>
      <c r="CC1028" s="8"/>
      <c r="CD1028" s="19">
        <f t="shared" ref="CD1028" si="3758">IFERROR(CE980/CD980,"")</f>
        <v>2.5518207282913163</v>
      </c>
      <c r="CE1028" s="8"/>
      <c r="CF1028" s="8"/>
      <c r="CG1028" s="8"/>
      <c r="CH1028" s="8"/>
      <c r="CI1028" s="8"/>
      <c r="CJ1028" s="8"/>
      <c r="CK1028" s="8"/>
      <c r="CL1028" s="8"/>
      <c r="CM1028" s="8"/>
      <c r="CN1028" s="8"/>
      <c r="CO1028" s="8"/>
      <c r="CP1028" s="8"/>
      <c r="CQ1028" s="8"/>
      <c r="CR1028" s="8"/>
      <c r="CS1028" s="8"/>
      <c r="CT1028" s="8"/>
      <c r="CU1028" s="8"/>
      <c r="CV1028" s="8"/>
      <c r="CW1028" s="8"/>
      <c r="CX1028" s="8"/>
      <c r="CY1028" s="8"/>
      <c r="CZ1028" s="8"/>
      <c r="DA1028" s="8"/>
      <c r="DB1028" s="8"/>
      <c r="DC1028" s="8"/>
      <c r="DD1028" s="8"/>
      <c r="DE1028" s="8"/>
      <c r="DF1028" s="8"/>
      <c r="DG1028" s="8"/>
      <c r="DH1028" s="8"/>
      <c r="DI1028" s="8"/>
      <c r="DJ1028" s="8"/>
      <c r="DK1028" s="8"/>
      <c r="DL1028" s="8"/>
      <c r="DM1028" s="8"/>
      <c r="DN1028" s="8"/>
      <c r="DO1028" s="8"/>
      <c r="DP1028" s="8"/>
      <c r="DQ1028" s="8"/>
      <c r="DR1028" s="19">
        <f t="shared" ref="DR1028" si="3759">IFERROR(DS980/DR980,"")</f>
        <v>3.0825</v>
      </c>
      <c r="DS1028" s="8"/>
      <c r="DT1028" s="8"/>
      <c r="DU1028" s="8"/>
      <c r="DV1028" s="8"/>
      <c r="DW1028" s="8"/>
      <c r="DX1028" s="8"/>
      <c r="DY1028" s="8"/>
      <c r="DZ1028" s="8"/>
      <c r="EA1028" s="8"/>
      <c r="EB1028" s="8"/>
      <c r="EC1028" s="8"/>
      <c r="ED1028" s="8"/>
      <c r="EE1028" s="8"/>
      <c r="EF1028" s="8"/>
      <c r="EG1028" s="8"/>
      <c r="EH1028" s="8"/>
      <c r="EI1028" s="8"/>
      <c r="EJ1028" s="8"/>
      <c r="EK1028" s="8"/>
      <c r="EL1028" s="8"/>
      <c r="EM1028" s="8"/>
      <c r="EN1028" s="8"/>
      <c r="EO1028" s="8"/>
      <c r="EP1028" s="8"/>
      <c r="EQ1028" s="8"/>
      <c r="ER1028" s="8"/>
      <c r="ES1028" s="8"/>
      <c r="ET1028" s="8"/>
      <c r="EU1028" s="8"/>
      <c r="EV1028" s="8"/>
      <c r="EW1028" s="8"/>
      <c r="EX1028" s="8"/>
      <c r="EY1028" s="8"/>
      <c r="EZ1028" s="8"/>
      <c r="FA1028" s="8"/>
      <c r="FB1028" s="8"/>
      <c r="FC1028" s="8"/>
      <c r="FD1028" s="8"/>
      <c r="FE1028" s="8"/>
      <c r="FF1028" s="19">
        <f t="shared" ref="FF1028" si="3760">IFERROR(FG980/FF980,"")</f>
        <v>1.5788932763563586</v>
      </c>
      <c r="FG1028" s="8"/>
      <c r="FH1028" s="8"/>
      <c r="FI1028" s="8"/>
      <c r="FJ1028" s="8"/>
      <c r="FK1028" s="8"/>
      <c r="FL1028" s="8"/>
      <c r="FM1028" s="8"/>
      <c r="FN1028" s="8"/>
      <c r="FO1028" s="8"/>
      <c r="FP1028" s="8"/>
      <c r="FQ1028" s="8"/>
      <c r="FR1028" s="8"/>
      <c r="FS1028" s="8"/>
      <c r="FT1028" s="8"/>
      <c r="FU1028" s="8"/>
      <c r="FV1028" s="8"/>
      <c r="FW1028" s="8"/>
      <c r="FX1028" s="8"/>
      <c r="FY1028" s="8"/>
      <c r="FZ1028" s="8"/>
      <c r="GA1028" s="8"/>
      <c r="GB1028" s="8"/>
      <c r="GC1028" s="8"/>
      <c r="GD1028" s="8"/>
      <c r="GE1028" s="8"/>
      <c r="GF1028" s="8"/>
      <c r="GG1028" s="8"/>
      <c r="GH1028" s="8"/>
      <c r="GI1028" s="8"/>
      <c r="GJ1028" s="8"/>
      <c r="GK1028" s="8"/>
      <c r="GL1028" s="8"/>
      <c r="GM1028" s="8"/>
      <c r="GN1028" s="8"/>
      <c r="GO1028" s="8"/>
      <c r="GP1028" s="8"/>
      <c r="GQ1028" s="8"/>
      <c r="GR1028" s="8"/>
      <c r="GS1028" s="8"/>
    </row>
    <row r="1029" spans="1:201" x14ac:dyDescent="0.25">
      <c r="M1029" s="20"/>
      <c r="U1029" s="21"/>
      <c r="AO1029" s="21" t="s">
        <v>3</v>
      </c>
      <c r="BA1029" s="20"/>
      <c r="BI1029" s="21"/>
      <c r="CC1029" s="21" t="s">
        <v>3</v>
      </c>
      <c r="CO1029" s="20"/>
      <c r="CW1029" s="21"/>
      <c r="DQ1029" s="21" t="s">
        <v>3</v>
      </c>
      <c r="EC1029" s="20"/>
      <c r="EK1029" s="21"/>
      <c r="FE1029" s="21" t="s">
        <v>3</v>
      </c>
      <c r="FQ1029" s="20"/>
      <c r="FY1029" s="21"/>
      <c r="GS1029" s="21" t="s">
        <v>3</v>
      </c>
    </row>
    <row r="1030" spans="1:201" x14ac:dyDescent="0.25">
      <c r="A1030" s="116" t="s">
        <v>2</v>
      </c>
      <c r="B1030" s="28">
        <f>IFERROR(SUM(C969:C980)/SUM(B969:B980),1)</f>
        <v>1.7857385687574368</v>
      </c>
      <c r="C1030" s="28">
        <f>IFERROR(SUM(D968:D979)/SUM(C968:C979),1)</f>
        <v>1.3911812685922655</v>
      </c>
      <c r="D1030" s="28">
        <f>IFERROR(SUM(E967:E978)/SUM(D967:D978),1)</f>
        <v>1.2779572268878991</v>
      </c>
      <c r="E1030" s="28">
        <f>IFERROR(SUM(F966:F977)/SUM(E966:E977),1)</f>
        <v>1.1673340961098397</v>
      </c>
      <c r="F1030" s="28">
        <f>IFERROR(SUM(G965:G976)/SUM(F965:F976),1)</f>
        <v>1.1031795310994541</v>
      </c>
      <c r="G1030" s="28">
        <f>IFERROR(SUM(H964:H975)/SUM(G964:G975),1)</f>
        <v>1.0718699846888893</v>
      </c>
      <c r="H1030" s="28">
        <f>IFERROR(SUM(I963:I974)/SUM(H963:H974),1)</f>
        <v>1.0628479727516866</v>
      </c>
      <c r="I1030" s="28">
        <f>IFERROR(SUM(J962:J973)/SUM(I962:I973),1)</f>
        <v>1.0756005755061111</v>
      </c>
      <c r="J1030" s="28">
        <f>IFERROR(SUM(K961:K972)/SUM(J961:J972),1)</f>
        <v>1.0229127391138122</v>
      </c>
      <c r="K1030" s="28">
        <f>IFERROR(SUM(L960:L971)/SUM(K960:K971),1)</f>
        <v>1.0178428761651133</v>
      </c>
      <c r="L1030" s="28">
        <f>IFERROR(SUM(M959:M970)/SUM(L959:L970),1)</f>
        <v>1.0141843105154489</v>
      </c>
      <c r="M1030" s="28">
        <f>IFERROR(SUM(N958:N969)/SUM(M958:M969),1)</f>
        <v>1.0131580500123909</v>
      </c>
      <c r="N1030" s="28">
        <f>IFERROR(SUM(O957:O968)/SUM(N957:N968),1)</f>
        <v>1.0108927465773843</v>
      </c>
      <c r="O1030" s="28">
        <f>IFERROR(SUM(P956:P967)/SUM(O956:O967),1)</f>
        <v>1.0088489627671491</v>
      </c>
      <c r="P1030" s="28">
        <f>IFERROR(SUM(Q955:Q966)/SUM(P955:P966),1)</f>
        <v>1.0060329832441597</v>
      </c>
      <c r="Q1030" s="28">
        <f>IFERROR(SUM(R954:R965)/SUM(Q954:Q965),1)</f>
        <v>1.0049504410690335</v>
      </c>
      <c r="R1030" s="28">
        <f>IFERROR(SUM(S953:S964)/SUM(R953:R964),1)</f>
        <v>1.0034060313787398</v>
      </c>
      <c r="S1030" s="28">
        <f>IFERROR(SUM(T952:T963)/SUM(S952:S963),1)</f>
        <v>1.0023299666218735</v>
      </c>
      <c r="T1030" s="28">
        <f>IFERROR(SUM(U951:U962)/SUM(T951:T962),1)</f>
        <v>1.0016869646608113</v>
      </c>
      <c r="U1030" s="28">
        <f>IFERROR(SUM(V950:V961)/SUM(U950:U961),1)</f>
        <v>1.0009332659917873</v>
      </c>
      <c r="V1030" s="28">
        <f>IFERROR(SUM(W949:W960)/SUM(V949:V960),1)</f>
        <v>1.0008924885928803</v>
      </c>
      <c r="W1030" s="28">
        <f>IFERROR(SUM(X948:X959)/SUM(W948:W959),1)</f>
        <v>1.0006370368685087</v>
      </c>
      <c r="X1030" s="28">
        <f>IFERROR(SUM(Y947:Y958)/SUM(X947:X958),1)</f>
        <v>1.0003258579957406</v>
      </c>
      <c r="Y1030" s="28">
        <f>IFERROR(SUM(Z946:Z957)/SUM(Y946:Y957),1)</f>
        <v>1.0003339415840757</v>
      </c>
      <c r="Z1030" s="28">
        <f>IFERROR(SUM(AA945:AA956)/SUM(Z945:Z956),1)</f>
        <v>1.0002201269398687</v>
      </c>
      <c r="AA1030" s="28">
        <f>IFERROR(SUM(AB944:AB955)/SUM(AA944:AA955),1)</f>
        <v>1.0002510733385221</v>
      </c>
      <c r="AB1030" s="28">
        <f>IFERROR(SUM(AC943:AC954)/SUM(AB943:AB954),1)</f>
        <v>1.000206603566494</v>
      </c>
      <c r="AC1030" s="28">
        <f>IFERROR(SUM(AD942:AD953)/SUM(AC942:AC953),1)</f>
        <v>1.0000530468801803</v>
      </c>
      <c r="AD1030" s="28">
        <f>IFERROR(SUM(AE942:AE952)/SUM(AD942:AD952),1)</f>
        <v>1.0000587569957549</v>
      </c>
      <c r="AE1030" s="28">
        <f>IFERROR(SUM(AF942:AF951)/SUM(AE942:AE951),1)</f>
        <v>1.0000164861433964</v>
      </c>
      <c r="AF1030" s="28">
        <f>IFERROR(SUM(AG942:AG950)/SUM(AF942:AF950),1)</f>
        <v>1.0000373950601125</v>
      </c>
      <c r="AG1030" s="28">
        <f>IFERROR(SUM(AH942:AH949)/SUM(AG942:AG949),1)</f>
        <v>1.0000854609550263</v>
      </c>
      <c r="AH1030" s="28">
        <f>IFERROR(SUM(AI942:AI948)/SUM(AH942:AH948),1)</f>
        <v>1.0000245146107081</v>
      </c>
      <c r="AI1030" s="28">
        <f>IFERROR(SUM(AJ942:AJ947)/SUM(AI942:AI947),1)</f>
        <v>1.0000289939112785</v>
      </c>
      <c r="AJ1030" s="28">
        <f>IFERROR(SUM(AK942:AK946)/SUM(AJ942:AJ946),1)</f>
        <v>1.0000352410487736</v>
      </c>
      <c r="AK1030" s="28">
        <f>IFERROR(SUM(AL942:AL945)/SUM(AK942:AK945),1)</f>
        <v>1</v>
      </c>
      <c r="AL1030" s="28">
        <f>IFERROR(SUM(AM942:AM944)/SUM(AL942:AL944),1)</f>
        <v>1</v>
      </c>
      <c r="AM1030" s="28">
        <f>IFERROR(SUM(AN942:AN943)/SUM(AM942:AM943),1)</f>
        <v>1</v>
      </c>
      <c r="AN1030" s="28">
        <f>IFERROR(SUM(AO942:AO942)/SUM(AN942:AN942),1)</f>
        <v>1</v>
      </c>
      <c r="AO1030" s="29">
        <v>1</v>
      </c>
      <c r="AP1030" s="28">
        <f>IFERROR(SUM(AQ969:AQ980)/SUM(AP969:AP980),1)</f>
        <v>1.735007172625725</v>
      </c>
      <c r="AQ1030" s="28">
        <f>IFERROR(SUM(AR968:AR979)/SUM(AQ968:AQ979),1)</f>
        <v>1.0868575245150125</v>
      </c>
      <c r="AR1030" s="28">
        <f>IFERROR(SUM(AS967:AS978)/SUM(AR967:AR978),1)</f>
        <v>1.0253514642510164</v>
      </c>
      <c r="AS1030" s="28">
        <f>IFERROR(SUM(AT966:AT977)/SUM(AS966:AS977),1)</f>
        <v>1.0106453737974228</v>
      </c>
      <c r="AT1030" s="28">
        <f>IFERROR(SUM(AU965:AU976)/SUM(AT965:AT976),1)</f>
        <v>1.0047675768768021</v>
      </c>
      <c r="AU1030" s="28">
        <f>IFERROR(SUM(AV964:AV975)/SUM(AU964:AU975),1)</f>
        <v>1.0026201861860162</v>
      </c>
      <c r="AV1030" s="28">
        <f>IFERROR(SUM(AW963:AW974)/SUM(AV963:AV974),1)</f>
        <v>1.0018464770878726</v>
      </c>
      <c r="AW1030" s="28">
        <f>IFERROR(SUM(AX962:AX973)/SUM(AW962:AW973),1)</f>
        <v>1.0015341209663198</v>
      </c>
      <c r="AX1030" s="28">
        <f>IFERROR(SUM(AY961:AY972)/SUM(AX961:AX972),1)</f>
        <v>1.0007870926611577</v>
      </c>
      <c r="AY1030" s="28">
        <f>IFERROR(SUM(AZ960:AZ971)/SUM(AY960:AY971),1)</f>
        <v>1.0004764841756462</v>
      </c>
      <c r="AZ1030" s="28">
        <f>IFERROR(SUM(BA959:BA970)/SUM(AZ959:AZ970),1)</f>
        <v>1.0005338722901214</v>
      </c>
      <c r="BA1030" s="28">
        <f>IFERROR(SUM(BB958:BB969)/SUM(BA958:BA969),1)</f>
        <v>1.000514206419832</v>
      </c>
      <c r="BB1030" s="28">
        <f>IFERROR(SUM(BC957:BC968)/SUM(BB957:BB968),1)</f>
        <v>1.000153146819071</v>
      </c>
      <c r="BC1030" s="28">
        <f>IFERROR(SUM(BD956:BD967)/SUM(BC956:BC967),1)</f>
        <v>1.0000805051120747</v>
      </c>
      <c r="BD1030" s="28">
        <f>IFERROR(SUM(BE955:BE966)/SUM(BD955:BD966),1)</f>
        <v>1.0000594341412568</v>
      </c>
      <c r="BE1030" s="28">
        <f>IFERROR(SUM(BF954:BF965)/SUM(BE954:BE965),1)</f>
        <v>1.0000387127333012</v>
      </c>
      <c r="BF1030" s="28">
        <f>IFERROR(SUM(BG953:BG964)/SUM(BF953:BF964),1)</f>
        <v>1.0000227313540386</v>
      </c>
      <c r="BG1030" s="28">
        <f>IFERROR(SUM(BH952:BH963)/SUM(BG952:BG963),1)</f>
        <v>1.000025092213886</v>
      </c>
      <c r="BH1030" s="28">
        <f>IFERROR(SUM(BI951:BI962)/SUM(BH951:BH962),1)</f>
        <v>1.0000137540230518</v>
      </c>
      <c r="BI1030" s="28">
        <f>IFERROR(SUM(BJ950:BJ961)/SUM(BI950:BI961),1)</f>
        <v>1.0000069198086443</v>
      </c>
      <c r="BJ1030" s="28">
        <f>IFERROR(SUM(BK949:BK960)/SUM(BJ949:BJ960),1)</f>
        <v>1.0000023282832868</v>
      </c>
      <c r="BK1030" s="28">
        <f>IFERROR(SUM(BL948:BL959)/SUM(BK948:BK959),1)</f>
        <v>1.0000046918179386</v>
      </c>
      <c r="BL1030" s="28">
        <f>IFERROR(SUM(BM947:BM958)/SUM(BL947:BL958),1)</f>
        <v>1.0000023717983686</v>
      </c>
      <c r="BM1030" s="28">
        <f>IFERROR(SUM(BN946:BN957)/SUM(BM946:BM957),1)</f>
        <v>1</v>
      </c>
      <c r="BN1030" s="28">
        <f>IFERROR(SUM(BO945:BO956)/SUM(BN945:BN956),1)</f>
        <v>1</v>
      </c>
      <c r="BO1030" s="28">
        <f>IFERROR(SUM(BP944:BP955)/SUM(BO944:BO955),1)</f>
        <v>1.0000049169526695</v>
      </c>
      <c r="BP1030" s="28">
        <f>IFERROR(SUM(BQ943:BQ954)/SUM(BP943:BP954),1)</f>
        <v>1.0000024893332071</v>
      </c>
      <c r="BQ1030" s="28">
        <f>IFERROR(SUM(BR942:BR953)/SUM(BQ942:BQ953),1)</f>
        <v>1</v>
      </c>
      <c r="BR1030" s="28">
        <f>IFERROR(SUM(BS942:BS952)/SUM(BR942:BR952),1)</f>
        <v>1</v>
      </c>
      <c r="BS1030" s="28">
        <f>IFERROR(SUM(BT942:BT951)/SUM(BS942:BS951),1)</f>
        <v>1</v>
      </c>
      <c r="BT1030" s="28">
        <f>IFERROR(SUM(BU942:BU950)/SUM(BT942:BT950),1)</f>
        <v>1</v>
      </c>
      <c r="BU1030" s="28">
        <f>IFERROR(SUM(BV942:BV949)/SUM(BU942:BU949),1)</f>
        <v>1</v>
      </c>
      <c r="BV1030" s="28">
        <f>IFERROR(SUM(BW942:BW948)/SUM(BV942:BV948),1)</f>
        <v>1</v>
      </c>
      <c r="BW1030" s="28">
        <f>IFERROR(SUM(BX942:BX947)/SUM(BW942:BW947),1)</f>
        <v>1</v>
      </c>
      <c r="BX1030" s="28">
        <f>IFERROR(SUM(BY942:BY946)/SUM(BX942:BX946),1)</f>
        <v>1</v>
      </c>
      <c r="BY1030" s="28">
        <f>IFERROR(SUM(BZ942:BZ945)/SUM(BY942:BY945),1)</f>
        <v>1</v>
      </c>
      <c r="BZ1030" s="28">
        <f>IFERROR(SUM(CA942:CA944)/SUM(BZ942:BZ944),1)</f>
        <v>1</v>
      </c>
      <c r="CA1030" s="28">
        <f>IFERROR(SUM(CB942:CB943)/SUM(CA942:CA943),1)</f>
        <v>1</v>
      </c>
      <c r="CB1030" s="28">
        <f>IFERROR(SUM(CC942:CC942)/SUM(CB942:CB942),1)</f>
        <v>1</v>
      </c>
      <c r="CC1030" s="29">
        <v>1</v>
      </c>
      <c r="CD1030" s="28">
        <f>IFERROR(SUM(CE969:CE980)/SUM(CD969:CD980),1)</f>
        <v>2.2449586075143282</v>
      </c>
      <c r="CE1030" s="28">
        <f>IFERROR(SUM(CF968:CF979)/SUM(CE968:CE979),1)</f>
        <v>1.262032576278963</v>
      </c>
      <c r="CF1030" s="28">
        <f>IFERROR(SUM(CG967:CG978)/SUM(CF967:CF978),1)</f>
        <v>1.115446925406776</v>
      </c>
      <c r="CG1030" s="28">
        <f>IFERROR(SUM(CH966:CH977)/SUM(CG966:CG977),1)</f>
        <v>1.0542742503598885</v>
      </c>
      <c r="CH1030" s="28">
        <f>IFERROR(SUM(CI965:CI976)/SUM(CH965:CH976),1)</f>
        <v>1.0293733136769492</v>
      </c>
      <c r="CI1030" s="28">
        <f>IFERROR(SUM(CJ964:CJ975)/SUM(CI964:CI975),1)</f>
        <v>1.017366210610394</v>
      </c>
      <c r="CJ1030" s="28">
        <f>IFERROR(SUM(CK963:CK974)/SUM(CJ963:CJ974),1)</f>
        <v>1.0122853688029021</v>
      </c>
      <c r="CK1030" s="28">
        <f>IFERROR(SUM(CL962:CL973)/SUM(CK962:CK973),1)</f>
        <v>1.0114677863560431</v>
      </c>
      <c r="CL1030" s="28">
        <f>IFERROR(SUM(CM961:CM972)/SUM(CL961:CL972),1)</f>
        <v>1.0038365958930986</v>
      </c>
      <c r="CM1030" s="28">
        <f>IFERROR(SUM(CN960:CN971)/SUM(CM960:CM971),1)</f>
        <v>1.0023507789626653</v>
      </c>
      <c r="CN1030" s="28">
        <f>IFERROR(SUM(CO959:CO970)/SUM(CN959:CN970),1)</f>
        <v>1.0016011123517392</v>
      </c>
      <c r="CO1030" s="28">
        <f>IFERROR(SUM(CP958:CP969)/SUM(CO958:CO969),1)</f>
        <v>1.001431832330359</v>
      </c>
      <c r="CP1030" s="28">
        <f>IFERROR(SUM(CQ957:CQ968)/SUM(CP957:CP968),1)</f>
        <v>1.0007805278833317</v>
      </c>
      <c r="CQ1030" s="28">
        <f>IFERROR(SUM(CR956:CR967)/SUM(CQ956:CQ967),1)</f>
        <v>1.0007139505946188</v>
      </c>
      <c r="CR1030" s="28">
        <f>IFERROR(SUM(CS955:CS966)/SUM(CR955:CR966),1)</f>
        <v>1.0004041302107538</v>
      </c>
      <c r="CS1030" s="28">
        <f>IFERROR(SUM(CT954:CT965)/SUM(CS954:CS965),1)</f>
        <v>1.0004427271995493</v>
      </c>
      <c r="CT1030" s="28">
        <f>IFERROR(SUM(CU953:CU964)/SUM(CT953:CT964),1)</f>
        <v>1.0003213561228383</v>
      </c>
      <c r="CU1030" s="28">
        <f>IFERROR(SUM(CV952:CV963)/SUM(CU952:CU963),1)</f>
        <v>1.0003018169379665</v>
      </c>
      <c r="CV1030" s="28">
        <f>IFERROR(SUM(CW951:CW962)/SUM(CV951:CV962),1)</f>
        <v>1.0001611798364025</v>
      </c>
      <c r="CW1030" s="28">
        <f>IFERROR(SUM(CX950:CX961)/SUM(CW950:CW961),1)</f>
        <v>1.0001213714979267</v>
      </c>
      <c r="CX1030" s="28">
        <f>IFERROR(SUM(CY949:CY960)/SUM(CX949:CX960),1)</f>
        <v>1.0000806711842529</v>
      </c>
      <c r="CY1030" s="28">
        <f>IFERROR(SUM(CZ948:CZ959)/SUM(CY948:CY959),1)</f>
        <v>1.0000403355921266</v>
      </c>
      <c r="CZ1030" s="28">
        <f>IFERROR(SUM(DA947:DA958)/SUM(CZ947:CZ958),1)</f>
        <v>1.0000404007756949</v>
      </c>
      <c r="DA1030" s="28">
        <f>IFERROR(SUM(DB946:DB957)/SUM(DA946:DA957),1)</f>
        <v>1.0000203049808118</v>
      </c>
      <c r="DB1030" s="28">
        <f>IFERROR(SUM(DC945:DC956)/SUM(DB945:DB956),1)</f>
        <v>1.0000407273912069</v>
      </c>
      <c r="DC1030" s="28">
        <f>IFERROR(SUM(DD944:DD955)/SUM(DC944:DC955),1)</f>
        <v>1.0000203537481427</v>
      </c>
      <c r="DD1030" s="28">
        <f>IFERROR(SUM(DE943:DE954)/SUM(DD943:DD954),1)</f>
        <v>1.0000410163860463</v>
      </c>
      <c r="DE1030" s="28">
        <f>IFERROR(SUM(DF942:DF953)/SUM(DE942:DE953),1)</f>
        <v>1.0000617360167923</v>
      </c>
      <c r="DF1030" s="28">
        <f>IFERROR(SUM(DG942:DG952)/SUM(DF942:DF952),1)</f>
        <v>1.0000448048747703</v>
      </c>
      <c r="DG1030" s="28">
        <f>IFERROR(SUM(DH942:DH951)/SUM(DG942:DG951),1)</f>
        <v>1.000024731661473</v>
      </c>
      <c r="DH1030" s="28">
        <f>IFERROR(SUM(DI942:DI950)/SUM(DH942:DH950),1)</f>
        <v>1.0000275194011778</v>
      </c>
      <c r="DI1030" s="28">
        <f>IFERROR(SUM(DJ942:DJ949)/SUM(DI942:DI949),1)</f>
        <v>1</v>
      </c>
      <c r="DJ1030" s="28">
        <f>IFERROR(SUM(DK942:DK948)/SUM(DJ942:DJ948),1)</f>
        <v>1</v>
      </c>
      <c r="DK1030" s="28">
        <f>IFERROR(SUM(DL942:DL947)/SUM(DK942:DK947),1)</f>
        <v>1</v>
      </c>
      <c r="DL1030" s="28">
        <f>IFERROR(SUM(DM942:DM946)/SUM(DL942:DL946),1)</f>
        <v>1</v>
      </c>
      <c r="DM1030" s="28">
        <f>IFERROR(SUM(DN942:DN945)/SUM(DM942:DM945),1)</f>
        <v>1</v>
      </c>
      <c r="DN1030" s="28">
        <f>IFERROR(SUM(DO942:DO944)/SUM(DN942:DN944),1)</f>
        <v>1</v>
      </c>
      <c r="DO1030" s="28">
        <f>IFERROR(SUM(DP942:DP943)/SUM(DO942:DO943),1)</f>
        <v>1</v>
      </c>
      <c r="DP1030" s="28">
        <f>IFERROR(SUM(DQ942:DQ942)/SUM(DP942:DP942),1)</f>
        <v>1</v>
      </c>
      <c r="DQ1030" s="29">
        <v>1</v>
      </c>
      <c r="DR1030" s="28">
        <f>IFERROR(SUM(DS969:DS980)/SUM(DR969:DR980),1)</f>
        <v>2.2237879767291533</v>
      </c>
      <c r="DS1030" s="28">
        <f>IFERROR(SUM(DT968:DT979)/SUM(DS968:DS979),1)</f>
        <v>1.2184220863026767</v>
      </c>
      <c r="DT1030" s="28">
        <f>IFERROR(SUM(DU967:DU978)/SUM(DT967:DT978),1)</f>
        <v>1.1245537217918491</v>
      </c>
      <c r="DU1030" s="28">
        <f>IFERROR(SUM(DV966:DV977)/SUM(DU966:DU977),1)</f>
        <v>1.0843918191603874</v>
      </c>
      <c r="DV1030" s="28">
        <f>IFERROR(SUM(DW965:DW976)/SUM(DV965:DV976),1)</f>
        <v>1.0532198255601399</v>
      </c>
      <c r="DW1030" s="28">
        <f>IFERROR(SUM(DX964:DX975)/SUM(DW964:DW975),1)</f>
        <v>1.0326951211754978</v>
      </c>
      <c r="DX1030" s="28">
        <f>IFERROR(SUM(DY963:DY974)/SUM(DX963:DX974),1)</f>
        <v>1.0236219301896889</v>
      </c>
      <c r="DY1030" s="28">
        <f>IFERROR(SUM(DZ962:DZ973)/SUM(DY962:DY973),1)</f>
        <v>1.0215538708427867</v>
      </c>
      <c r="DZ1030" s="28">
        <f>IFERROR(SUM(EA961:EA972)/SUM(DZ961:DZ972),1)</f>
        <v>1.0098662340770683</v>
      </c>
      <c r="EA1030" s="28">
        <f>IFERROR(SUM(EB960:EB971)/SUM(EA960:EA971),1)</f>
        <v>1.0072360216171274</v>
      </c>
      <c r="EB1030" s="28">
        <f>IFERROR(SUM(EC959:EC970)/SUM(EB959:EB970),1)</f>
        <v>1.0048819660429307</v>
      </c>
      <c r="EC1030" s="28">
        <f>IFERROR(SUM(ED958:ED969)/SUM(EC958:EC969),1)</f>
        <v>1.0039453679621044</v>
      </c>
      <c r="ED1030" s="28">
        <f>IFERROR(SUM(EE957:EE968)/SUM(ED957:ED968),1)</f>
        <v>1.0025690590509446</v>
      </c>
      <c r="EE1030" s="28">
        <f>IFERROR(SUM(EF956:EF967)/SUM(EE956:EE967),1)</f>
        <v>1.0023006230335891</v>
      </c>
      <c r="EF1030" s="28">
        <f>IFERROR(SUM(EG955:EG966)/SUM(EF955:EF966),1)</f>
        <v>1.0019943161988334</v>
      </c>
      <c r="EG1030" s="28">
        <f>IFERROR(SUM(EH954:EH965)/SUM(EG954:EG965),1)</f>
        <v>1.0016449640242602</v>
      </c>
      <c r="EH1030" s="28">
        <f>IFERROR(SUM(EI953:EI964)/SUM(EH953:EH964),1)</f>
        <v>1.0009963467286616</v>
      </c>
      <c r="EI1030" s="28">
        <f>IFERROR(SUM(EJ952:EJ963)/SUM(EI952:EI963),1)</f>
        <v>1.0010620025960064</v>
      </c>
      <c r="EJ1030" s="28">
        <f>IFERROR(SUM(EK951:EK962)/SUM(EJ951:EJ962),1)</f>
        <v>1.0007291582273354</v>
      </c>
      <c r="EK1030" s="28">
        <f>IFERROR(SUM(EL950:EL961)/SUM(EK950:EK961),1)</f>
        <v>1.0007095750897403</v>
      </c>
      <c r="EL1030" s="28">
        <f>IFERROR(SUM(EM949:EM960)/SUM(EL949:EL960),1)</f>
        <v>1.0004121601455351</v>
      </c>
      <c r="EM1030" s="28">
        <f>IFERROR(SUM(EN948:EN959)/SUM(EM948:EM959),1)</f>
        <v>1.0003204754690596</v>
      </c>
      <c r="EN1030" s="28">
        <f>IFERROR(SUM(EO947:EO958)/SUM(EN947:EN958),1)</f>
        <v>1.000345091449234</v>
      </c>
      <c r="EO1030" s="28">
        <f>IFERROR(SUM(EP946:EP957)/SUM(EO946:EO957),1)</f>
        <v>1.0002163498686447</v>
      </c>
      <c r="EP1030" s="28">
        <f>IFERROR(SUM(EQ945:EQ956)/SUM(EP945:EP956),1)</f>
        <v>1.0001904368939742</v>
      </c>
      <c r="EQ1030" s="28">
        <f>IFERROR(SUM(ER944:ER955)/SUM(EQ944:EQ955),1)</f>
        <v>1.0002110081319289</v>
      </c>
      <c r="ER1030" s="28">
        <f>IFERROR(SUM(ES943:ES954)/SUM(ER943:ER954),1)</f>
        <v>1.0001665861500275</v>
      </c>
      <c r="ES1030" s="28">
        <f>IFERROR(SUM(ET942:ET953)/SUM(ES942:ES953),1)</f>
        <v>1.0000848334718946</v>
      </c>
      <c r="ET1030" s="28">
        <f>IFERROR(SUM(EU942:EU952)/SUM(ET942:ET952),1)</f>
        <v>1.0000559670167715</v>
      </c>
      <c r="EU1030" s="28">
        <f>IFERROR(SUM(EV942:EV951)/SUM(EU942:EU951),1)</f>
        <v>1.0001452252027967</v>
      </c>
      <c r="EV1030" s="28">
        <f>IFERROR(SUM(EW942:EW950)/SUM(EV942:EV950),1)</f>
        <v>1.0000928893223724</v>
      </c>
      <c r="EW1030" s="28">
        <f>IFERROR(SUM(EX942:EX949)/SUM(EW942:EW949),1)</f>
        <v>1.0000786678903895</v>
      </c>
      <c r="EX1030" s="28">
        <f>IFERROR(SUM(EY942:EY948)/SUM(EX942:EX948),1)</f>
        <v>1.0000299052005144</v>
      </c>
      <c r="EY1030" s="28">
        <f>IFERROR(SUM(EZ942:EZ947)/SUM(EY942:EY947),1)</f>
        <v>1.0000354760891159</v>
      </c>
      <c r="EZ1030" s="28">
        <f>IFERROR(SUM(FA942:FA946)/SUM(EZ942:EZ946),1)</f>
        <v>1</v>
      </c>
      <c r="FA1030" s="28">
        <f>IFERROR(SUM(FB942:FB945)/SUM(FA942:FA945),1)</f>
        <v>1.0000538300048447</v>
      </c>
      <c r="FB1030" s="28">
        <f>IFERROR(SUM(FC942:FC944)/SUM(FB942:FB944),1)</f>
        <v>1</v>
      </c>
      <c r="FC1030" s="28">
        <f>IFERROR(SUM(FD942:FD943)/SUM(FC942:FC943),1)</f>
        <v>1</v>
      </c>
      <c r="FD1030" s="28">
        <f>IFERROR(SUM(FE942:FE942)/SUM(FD942:FD942),1)</f>
        <v>1</v>
      </c>
      <c r="FE1030" s="29">
        <v>1</v>
      </c>
      <c r="FF1030" s="28">
        <f>IFERROR(SUM(FG969:FG980)/SUM(FF969:FF980),1)</f>
        <v>1.4473210871443341</v>
      </c>
      <c r="FG1030" s="28">
        <f>IFERROR(SUM(FH968:FH979)/SUM(FG968:FG979),1)</f>
        <v>1.0385487376692861</v>
      </c>
      <c r="FH1030" s="28">
        <f>IFERROR(SUM(FI967:FI978)/SUM(FH967:FH978),1)</f>
        <v>1.0129055356831984</v>
      </c>
      <c r="FI1030" s="28">
        <f>IFERROR(SUM(FJ966:FJ977)/SUM(FI966:FI977),1)</f>
        <v>1.0068592368189546</v>
      </c>
      <c r="FJ1030" s="28">
        <f>IFERROR(SUM(FK965:FK976)/SUM(FJ965:FJ976),1)</f>
        <v>1.0032978783649185</v>
      </c>
      <c r="FK1030" s="28">
        <f>IFERROR(SUM(FL964:FL975)/SUM(FK964:FK975),1)</f>
        <v>1.001935511811286</v>
      </c>
      <c r="FL1030" s="28">
        <f>IFERROR(SUM(FM963:FM974)/SUM(FL963:FL974),1)</f>
        <v>1.0012604259508069</v>
      </c>
      <c r="FM1030" s="28">
        <f>IFERROR(SUM(FN962:FN973)/SUM(FM962:FM973),1)</f>
        <v>1.0010855163909695</v>
      </c>
      <c r="FN1030" s="28">
        <f>IFERROR(SUM(FO961:FO972)/SUM(FN961:FN972),1)</f>
        <v>1.0007397883365423</v>
      </c>
      <c r="FO1030" s="28">
        <f>IFERROR(SUM(FP960:FP971)/SUM(FO960:FO971),1)</f>
        <v>1.0004130417107082</v>
      </c>
      <c r="FP1030" s="28">
        <f>IFERROR(SUM(FQ959:FQ970)/SUM(FP959:FP970),1)</f>
        <v>1.0002720892190384</v>
      </c>
      <c r="FQ1030" s="28">
        <f>IFERROR(SUM(FR958:FR969)/SUM(FQ958:FQ969),1)</f>
        <v>1.0002943842077756</v>
      </c>
      <c r="FR1030" s="28">
        <f>IFERROR(SUM(FS957:FS968)/SUM(FR957:FR968),1)</f>
        <v>1.0001861906392655</v>
      </c>
      <c r="FS1030" s="28">
        <f>IFERROR(SUM(FT956:FT967)/SUM(FS956:FS967),1)</f>
        <v>1.0001902187515643</v>
      </c>
      <c r="FT1030" s="28">
        <f>IFERROR(SUM(FU955:FU966)/SUM(FT955:FT966),1)</f>
        <v>1.0001105575787219</v>
      </c>
      <c r="FU1030" s="28">
        <f>IFERROR(SUM(FV954:FV965)/SUM(FU954:FU965),1)</f>
        <v>1.0001249404844315</v>
      </c>
      <c r="FV1030" s="28">
        <f>IFERROR(SUM(FW953:FW964)/SUM(FV953:FV964),1)</f>
        <v>1.0000578205725597</v>
      </c>
      <c r="FW1030" s="28">
        <f>IFERROR(SUM(FX952:FX963)/SUM(FW952:FW963),1)</f>
        <v>1.000041167228142</v>
      </c>
      <c r="FX1030" s="28">
        <f>IFERROR(SUM(FY951:FY962)/SUM(FX951:FX962),1)</f>
        <v>1.0000591405143833</v>
      </c>
      <c r="FY1030" s="28">
        <f>IFERROR(SUM(FZ950:FZ961)/SUM(FY950:FY961),1)</f>
        <v>1.0000601174057571</v>
      </c>
      <c r="FZ1030" s="28">
        <f>IFERROR(SUM(GA949:GA960)/SUM(FZ949:FZ960),1)</f>
        <v>1.0000436868815576</v>
      </c>
      <c r="GA1030" s="28">
        <f>IFERROR(SUM(GB948:GB959)/SUM(GA948:GA959),1)</f>
        <v>1.0000146744832747</v>
      </c>
      <c r="GB1030" s="28">
        <f>IFERROR(SUM(GC947:GC958)/SUM(GB947:GB958),1)</f>
        <v>1.0000331373321503</v>
      </c>
      <c r="GC1030" s="28">
        <f>IFERROR(SUM(GD946:GD957)/SUM(GC946:GC957),1)</f>
        <v>1.0000184852450773</v>
      </c>
      <c r="GD1030" s="28">
        <f>IFERROR(SUM(GE945:GE956)/SUM(GD945:GD956),1)</f>
        <v>1.0000074673397228</v>
      </c>
      <c r="GE1030" s="28">
        <f>IFERROR(SUM(GF944:GF955)/SUM(GE944:GE955),1)</f>
        <v>1.0000187244878853</v>
      </c>
      <c r="GF1030" s="28">
        <f>IFERROR(SUM(GG943:GG954)/SUM(GF943:GF954),1)</f>
        <v>1.0000037498828163</v>
      </c>
      <c r="GG1030" s="28">
        <f>IFERROR(SUM(GH942:GH953)/SUM(GG942:GG953),1)</f>
        <v>1.0000037455147461</v>
      </c>
      <c r="GH1030" s="28">
        <f>IFERROR(SUM(GI942:GI952)/SUM(GH942:GH952),1)</f>
        <v>1</v>
      </c>
      <c r="GI1030" s="28">
        <f>IFERROR(SUM(GJ942:GJ951)/SUM(GI942:GI951),1)</f>
        <v>1</v>
      </c>
      <c r="GJ1030" s="28">
        <f>IFERROR(SUM(GK942:GK950)/SUM(GJ942:GJ950),1)</f>
        <v>1.0000049583006911</v>
      </c>
      <c r="GK1030" s="28">
        <f>IFERROR(SUM(GL942:GL949)/SUM(GK942:GK949),1)</f>
        <v>1.0000055956264584</v>
      </c>
      <c r="GL1030" s="28">
        <f>IFERROR(SUM(GM942:GM948)/SUM(GL942:GL948),1)</f>
        <v>1</v>
      </c>
      <c r="GM1030" s="28">
        <f>IFERROR(SUM(GN942:GN947)/SUM(GM942:GM947),1)</f>
        <v>1</v>
      </c>
      <c r="GN1030" s="28">
        <f>IFERROR(SUM(GO942:GO946)/SUM(GN942:GN946),1)</f>
        <v>1.000008764088272</v>
      </c>
      <c r="GO1030" s="28">
        <f>IFERROR(SUM(GP942:GP945)/SUM(GO942:GO945),1)</f>
        <v>1</v>
      </c>
      <c r="GP1030" s="28">
        <f>IFERROR(SUM(GQ942:GQ944)/SUM(GP942:GP944),1)</f>
        <v>1.0000145232735458</v>
      </c>
      <c r="GQ1030" s="28">
        <f>IFERROR(SUM(GR942:GR943)/SUM(GQ942:GQ943),1)</f>
        <v>1</v>
      </c>
      <c r="GR1030" s="28">
        <f>IFERROR(SUM(GS942:GS942)/SUM(GR942:GR942),1)</f>
        <v>1</v>
      </c>
      <c r="GS1030" s="29">
        <v>1</v>
      </c>
    </row>
    <row r="1031" spans="1:201" ht="15.75" thickBot="1" x14ac:dyDescent="0.3">
      <c r="A1031" s="68" t="s">
        <v>5</v>
      </c>
      <c r="B1031" s="20">
        <f t="shared" ref="B1031:AN1031" si="3761">IF(B1030=0,1,B1030)</f>
        <v>1.7857385687574368</v>
      </c>
      <c r="C1031" s="20">
        <f t="shared" si="3761"/>
        <v>1.3911812685922655</v>
      </c>
      <c r="D1031" s="20">
        <f t="shared" si="3761"/>
        <v>1.2779572268878991</v>
      </c>
      <c r="E1031" s="20">
        <f t="shared" si="3761"/>
        <v>1.1673340961098397</v>
      </c>
      <c r="F1031" s="20">
        <f t="shared" si="3761"/>
        <v>1.1031795310994541</v>
      </c>
      <c r="G1031" s="20">
        <f t="shared" si="3761"/>
        <v>1.0718699846888893</v>
      </c>
      <c r="H1031" s="20">
        <f t="shared" si="3761"/>
        <v>1.0628479727516866</v>
      </c>
      <c r="I1031" s="20">
        <f t="shared" si="3761"/>
        <v>1.0756005755061111</v>
      </c>
      <c r="J1031" s="20">
        <f t="shared" si="3761"/>
        <v>1.0229127391138122</v>
      </c>
      <c r="K1031" s="20">
        <f t="shared" si="3761"/>
        <v>1.0178428761651133</v>
      </c>
      <c r="L1031" s="20">
        <f t="shared" si="3761"/>
        <v>1.0141843105154489</v>
      </c>
      <c r="M1031" s="20">
        <f t="shared" si="3761"/>
        <v>1.0131580500123909</v>
      </c>
      <c r="N1031" s="20">
        <f t="shared" si="3761"/>
        <v>1.0108927465773843</v>
      </c>
      <c r="O1031" s="20">
        <f t="shared" si="3761"/>
        <v>1.0088489627671491</v>
      </c>
      <c r="P1031" s="20">
        <f t="shared" si="3761"/>
        <v>1.0060329832441597</v>
      </c>
      <c r="Q1031" s="20">
        <f t="shared" si="3761"/>
        <v>1.0049504410690335</v>
      </c>
      <c r="R1031" s="20">
        <f t="shared" si="3761"/>
        <v>1.0034060313787398</v>
      </c>
      <c r="S1031" s="20">
        <f t="shared" si="3761"/>
        <v>1.0023299666218735</v>
      </c>
      <c r="T1031" s="20">
        <f t="shared" si="3761"/>
        <v>1.0016869646608113</v>
      </c>
      <c r="U1031" s="20">
        <f t="shared" si="3761"/>
        <v>1.0009332659917873</v>
      </c>
      <c r="V1031" s="20">
        <f t="shared" si="3761"/>
        <v>1.0008924885928803</v>
      </c>
      <c r="W1031" s="20">
        <f t="shared" si="3761"/>
        <v>1.0006370368685087</v>
      </c>
      <c r="X1031" s="20">
        <f t="shared" si="3761"/>
        <v>1.0003258579957406</v>
      </c>
      <c r="Y1031" s="20">
        <f t="shared" si="3761"/>
        <v>1.0003339415840757</v>
      </c>
      <c r="Z1031" s="20">
        <f t="shared" si="3761"/>
        <v>1.0002201269398687</v>
      </c>
      <c r="AA1031" s="20">
        <f t="shared" si="3761"/>
        <v>1.0002510733385221</v>
      </c>
      <c r="AB1031" s="20">
        <f t="shared" si="3761"/>
        <v>1.000206603566494</v>
      </c>
      <c r="AC1031" s="20">
        <f t="shared" si="3761"/>
        <v>1.0000530468801803</v>
      </c>
      <c r="AD1031" s="20">
        <f t="shared" si="3761"/>
        <v>1.0000587569957549</v>
      </c>
      <c r="AE1031" s="20">
        <f t="shared" si="3761"/>
        <v>1.0000164861433964</v>
      </c>
      <c r="AF1031" s="20">
        <f t="shared" si="3761"/>
        <v>1.0000373950601125</v>
      </c>
      <c r="AG1031" s="20">
        <f t="shared" si="3761"/>
        <v>1.0000854609550263</v>
      </c>
      <c r="AH1031" s="20">
        <f t="shared" si="3761"/>
        <v>1.0000245146107081</v>
      </c>
      <c r="AI1031" s="20">
        <f t="shared" si="3761"/>
        <v>1.0000289939112785</v>
      </c>
      <c r="AJ1031" s="20">
        <f t="shared" si="3761"/>
        <v>1.0000352410487736</v>
      </c>
      <c r="AK1031" s="20">
        <f t="shared" si="3761"/>
        <v>1</v>
      </c>
      <c r="AL1031" s="20">
        <f t="shared" si="3761"/>
        <v>1</v>
      </c>
      <c r="AM1031" s="20">
        <f t="shared" si="3761"/>
        <v>1</v>
      </c>
      <c r="AN1031" s="20">
        <f t="shared" si="3761"/>
        <v>1</v>
      </c>
      <c r="AO1031" s="20">
        <f>IF(AO1030=0,1,AO1030)</f>
        <v>1</v>
      </c>
      <c r="AP1031" s="20">
        <f t="shared" ref="AP1031:CB1031" si="3762">IF(AP1030=0,1,AP1030)</f>
        <v>1.735007172625725</v>
      </c>
      <c r="AQ1031" s="20">
        <f t="shared" si="3762"/>
        <v>1.0868575245150125</v>
      </c>
      <c r="AR1031" s="20">
        <f t="shared" si="3762"/>
        <v>1.0253514642510164</v>
      </c>
      <c r="AS1031" s="20">
        <f t="shared" si="3762"/>
        <v>1.0106453737974228</v>
      </c>
      <c r="AT1031" s="20">
        <f t="shared" si="3762"/>
        <v>1.0047675768768021</v>
      </c>
      <c r="AU1031" s="20">
        <f t="shared" si="3762"/>
        <v>1.0026201861860162</v>
      </c>
      <c r="AV1031" s="20">
        <f t="shared" si="3762"/>
        <v>1.0018464770878726</v>
      </c>
      <c r="AW1031" s="20">
        <f t="shared" si="3762"/>
        <v>1.0015341209663198</v>
      </c>
      <c r="AX1031" s="20">
        <f t="shared" si="3762"/>
        <v>1.0007870926611577</v>
      </c>
      <c r="AY1031" s="20">
        <f t="shared" si="3762"/>
        <v>1.0004764841756462</v>
      </c>
      <c r="AZ1031" s="20">
        <f t="shared" si="3762"/>
        <v>1.0005338722901214</v>
      </c>
      <c r="BA1031" s="20">
        <f t="shared" si="3762"/>
        <v>1.000514206419832</v>
      </c>
      <c r="BB1031" s="20">
        <f t="shared" si="3762"/>
        <v>1.000153146819071</v>
      </c>
      <c r="BC1031" s="20">
        <f t="shared" si="3762"/>
        <v>1.0000805051120747</v>
      </c>
      <c r="BD1031" s="20">
        <f t="shared" si="3762"/>
        <v>1.0000594341412568</v>
      </c>
      <c r="BE1031" s="20">
        <f t="shared" si="3762"/>
        <v>1.0000387127333012</v>
      </c>
      <c r="BF1031" s="20">
        <f t="shared" si="3762"/>
        <v>1.0000227313540386</v>
      </c>
      <c r="BG1031" s="20">
        <f t="shared" si="3762"/>
        <v>1.000025092213886</v>
      </c>
      <c r="BH1031" s="20">
        <f t="shared" si="3762"/>
        <v>1.0000137540230518</v>
      </c>
      <c r="BI1031" s="20">
        <f t="shared" si="3762"/>
        <v>1.0000069198086443</v>
      </c>
      <c r="BJ1031" s="20">
        <f t="shared" si="3762"/>
        <v>1.0000023282832868</v>
      </c>
      <c r="BK1031" s="20">
        <f t="shared" si="3762"/>
        <v>1.0000046918179386</v>
      </c>
      <c r="BL1031" s="20">
        <f t="shared" si="3762"/>
        <v>1.0000023717983686</v>
      </c>
      <c r="BM1031" s="20">
        <f t="shared" si="3762"/>
        <v>1</v>
      </c>
      <c r="BN1031" s="20">
        <f t="shared" si="3762"/>
        <v>1</v>
      </c>
      <c r="BO1031" s="20">
        <f t="shared" si="3762"/>
        <v>1.0000049169526695</v>
      </c>
      <c r="BP1031" s="20">
        <f t="shared" si="3762"/>
        <v>1.0000024893332071</v>
      </c>
      <c r="BQ1031" s="20">
        <f t="shared" si="3762"/>
        <v>1</v>
      </c>
      <c r="BR1031" s="20">
        <f t="shared" si="3762"/>
        <v>1</v>
      </c>
      <c r="BS1031" s="20">
        <f t="shared" si="3762"/>
        <v>1</v>
      </c>
      <c r="BT1031" s="20">
        <f t="shared" si="3762"/>
        <v>1</v>
      </c>
      <c r="BU1031" s="20">
        <f t="shared" si="3762"/>
        <v>1</v>
      </c>
      <c r="BV1031" s="20">
        <f t="shared" si="3762"/>
        <v>1</v>
      </c>
      <c r="BW1031" s="20">
        <f t="shared" si="3762"/>
        <v>1</v>
      </c>
      <c r="BX1031" s="20">
        <f t="shared" si="3762"/>
        <v>1</v>
      </c>
      <c r="BY1031" s="20">
        <f t="shared" si="3762"/>
        <v>1</v>
      </c>
      <c r="BZ1031" s="20">
        <f t="shared" si="3762"/>
        <v>1</v>
      </c>
      <c r="CA1031" s="20">
        <f t="shared" si="3762"/>
        <v>1</v>
      </c>
      <c r="CB1031" s="20">
        <f t="shared" si="3762"/>
        <v>1</v>
      </c>
      <c r="CC1031" s="20">
        <f>IF(CC1030=0,1,CC1030)</f>
        <v>1</v>
      </c>
      <c r="CD1031" s="20">
        <f t="shared" ref="CD1031:DP1031" si="3763">IF(CD1030=0,1,CD1030)</f>
        <v>2.2449586075143282</v>
      </c>
      <c r="CE1031" s="20">
        <f t="shared" si="3763"/>
        <v>1.262032576278963</v>
      </c>
      <c r="CF1031" s="20">
        <f t="shared" si="3763"/>
        <v>1.115446925406776</v>
      </c>
      <c r="CG1031" s="20">
        <f t="shared" si="3763"/>
        <v>1.0542742503598885</v>
      </c>
      <c r="CH1031" s="20">
        <f t="shared" si="3763"/>
        <v>1.0293733136769492</v>
      </c>
      <c r="CI1031" s="20">
        <f t="shared" si="3763"/>
        <v>1.017366210610394</v>
      </c>
      <c r="CJ1031" s="20">
        <f t="shared" si="3763"/>
        <v>1.0122853688029021</v>
      </c>
      <c r="CK1031" s="20">
        <f t="shared" si="3763"/>
        <v>1.0114677863560431</v>
      </c>
      <c r="CL1031" s="20">
        <f t="shared" si="3763"/>
        <v>1.0038365958930986</v>
      </c>
      <c r="CM1031" s="20">
        <f t="shared" si="3763"/>
        <v>1.0023507789626653</v>
      </c>
      <c r="CN1031" s="20">
        <f t="shared" si="3763"/>
        <v>1.0016011123517392</v>
      </c>
      <c r="CO1031" s="20">
        <f t="shared" si="3763"/>
        <v>1.001431832330359</v>
      </c>
      <c r="CP1031" s="20">
        <f t="shared" si="3763"/>
        <v>1.0007805278833317</v>
      </c>
      <c r="CQ1031" s="20">
        <f t="shared" si="3763"/>
        <v>1.0007139505946188</v>
      </c>
      <c r="CR1031" s="20">
        <f t="shared" si="3763"/>
        <v>1.0004041302107538</v>
      </c>
      <c r="CS1031" s="20">
        <f t="shared" si="3763"/>
        <v>1.0004427271995493</v>
      </c>
      <c r="CT1031" s="20">
        <f t="shared" si="3763"/>
        <v>1.0003213561228383</v>
      </c>
      <c r="CU1031" s="20">
        <f t="shared" si="3763"/>
        <v>1.0003018169379665</v>
      </c>
      <c r="CV1031" s="20">
        <f t="shared" si="3763"/>
        <v>1.0001611798364025</v>
      </c>
      <c r="CW1031" s="20">
        <f t="shared" si="3763"/>
        <v>1.0001213714979267</v>
      </c>
      <c r="CX1031" s="20">
        <f t="shared" si="3763"/>
        <v>1.0000806711842529</v>
      </c>
      <c r="CY1031" s="20">
        <f t="shared" si="3763"/>
        <v>1.0000403355921266</v>
      </c>
      <c r="CZ1031" s="20">
        <f t="shared" si="3763"/>
        <v>1.0000404007756949</v>
      </c>
      <c r="DA1031" s="20">
        <f t="shared" si="3763"/>
        <v>1.0000203049808118</v>
      </c>
      <c r="DB1031" s="20">
        <f t="shared" si="3763"/>
        <v>1.0000407273912069</v>
      </c>
      <c r="DC1031" s="20">
        <f t="shared" si="3763"/>
        <v>1.0000203537481427</v>
      </c>
      <c r="DD1031" s="20">
        <f t="shared" si="3763"/>
        <v>1.0000410163860463</v>
      </c>
      <c r="DE1031" s="20">
        <f t="shared" si="3763"/>
        <v>1.0000617360167923</v>
      </c>
      <c r="DF1031" s="20">
        <f t="shared" si="3763"/>
        <v>1.0000448048747703</v>
      </c>
      <c r="DG1031" s="20">
        <f t="shared" si="3763"/>
        <v>1.000024731661473</v>
      </c>
      <c r="DH1031" s="20">
        <f t="shared" si="3763"/>
        <v>1.0000275194011778</v>
      </c>
      <c r="DI1031" s="20">
        <f t="shared" si="3763"/>
        <v>1</v>
      </c>
      <c r="DJ1031" s="20">
        <f t="shared" si="3763"/>
        <v>1</v>
      </c>
      <c r="DK1031" s="20">
        <f t="shared" si="3763"/>
        <v>1</v>
      </c>
      <c r="DL1031" s="20">
        <f t="shared" si="3763"/>
        <v>1</v>
      </c>
      <c r="DM1031" s="20">
        <f t="shared" si="3763"/>
        <v>1</v>
      </c>
      <c r="DN1031" s="20">
        <f t="shared" si="3763"/>
        <v>1</v>
      </c>
      <c r="DO1031" s="20">
        <f t="shared" si="3763"/>
        <v>1</v>
      </c>
      <c r="DP1031" s="20">
        <f t="shared" si="3763"/>
        <v>1</v>
      </c>
      <c r="DQ1031" s="20">
        <f>IF(DQ1030=0,1,DQ1030)</f>
        <v>1</v>
      </c>
      <c r="DR1031" s="20">
        <f t="shared" ref="DR1031:FD1031" si="3764">IF(DR1030=0,1,DR1030)</f>
        <v>2.2237879767291533</v>
      </c>
      <c r="DS1031" s="20">
        <f t="shared" si="3764"/>
        <v>1.2184220863026767</v>
      </c>
      <c r="DT1031" s="20">
        <f t="shared" si="3764"/>
        <v>1.1245537217918491</v>
      </c>
      <c r="DU1031" s="20">
        <f t="shared" si="3764"/>
        <v>1.0843918191603874</v>
      </c>
      <c r="DV1031" s="20">
        <f t="shared" si="3764"/>
        <v>1.0532198255601399</v>
      </c>
      <c r="DW1031" s="20">
        <f t="shared" si="3764"/>
        <v>1.0326951211754978</v>
      </c>
      <c r="DX1031" s="20">
        <f t="shared" si="3764"/>
        <v>1.0236219301896889</v>
      </c>
      <c r="DY1031" s="20">
        <f t="shared" si="3764"/>
        <v>1.0215538708427867</v>
      </c>
      <c r="DZ1031" s="20">
        <f t="shared" si="3764"/>
        <v>1.0098662340770683</v>
      </c>
      <c r="EA1031" s="20">
        <f t="shared" si="3764"/>
        <v>1.0072360216171274</v>
      </c>
      <c r="EB1031" s="20">
        <f t="shared" si="3764"/>
        <v>1.0048819660429307</v>
      </c>
      <c r="EC1031" s="20">
        <f t="shared" si="3764"/>
        <v>1.0039453679621044</v>
      </c>
      <c r="ED1031" s="20">
        <f t="shared" si="3764"/>
        <v>1.0025690590509446</v>
      </c>
      <c r="EE1031" s="20">
        <f t="shared" si="3764"/>
        <v>1.0023006230335891</v>
      </c>
      <c r="EF1031" s="20">
        <f t="shared" si="3764"/>
        <v>1.0019943161988334</v>
      </c>
      <c r="EG1031" s="20">
        <f t="shared" si="3764"/>
        <v>1.0016449640242602</v>
      </c>
      <c r="EH1031" s="20">
        <f t="shared" si="3764"/>
        <v>1.0009963467286616</v>
      </c>
      <c r="EI1031" s="20">
        <f t="shared" si="3764"/>
        <v>1.0010620025960064</v>
      </c>
      <c r="EJ1031" s="20">
        <f t="shared" si="3764"/>
        <v>1.0007291582273354</v>
      </c>
      <c r="EK1031" s="20">
        <f t="shared" si="3764"/>
        <v>1.0007095750897403</v>
      </c>
      <c r="EL1031" s="20">
        <f t="shared" si="3764"/>
        <v>1.0004121601455351</v>
      </c>
      <c r="EM1031" s="20">
        <f t="shared" si="3764"/>
        <v>1.0003204754690596</v>
      </c>
      <c r="EN1031" s="20">
        <f t="shared" si="3764"/>
        <v>1.000345091449234</v>
      </c>
      <c r="EO1031" s="20">
        <f t="shared" si="3764"/>
        <v>1.0002163498686447</v>
      </c>
      <c r="EP1031" s="20">
        <f t="shared" si="3764"/>
        <v>1.0001904368939742</v>
      </c>
      <c r="EQ1031" s="20">
        <f t="shared" si="3764"/>
        <v>1.0002110081319289</v>
      </c>
      <c r="ER1031" s="20">
        <f t="shared" si="3764"/>
        <v>1.0001665861500275</v>
      </c>
      <c r="ES1031" s="20">
        <f t="shared" si="3764"/>
        <v>1.0000848334718946</v>
      </c>
      <c r="ET1031" s="20">
        <f t="shared" si="3764"/>
        <v>1.0000559670167715</v>
      </c>
      <c r="EU1031" s="20">
        <f t="shared" si="3764"/>
        <v>1.0001452252027967</v>
      </c>
      <c r="EV1031" s="20">
        <f t="shared" si="3764"/>
        <v>1.0000928893223724</v>
      </c>
      <c r="EW1031" s="20">
        <f t="shared" si="3764"/>
        <v>1.0000786678903895</v>
      </c>
      <c r="EX1031" s="20">
        <f t="shared" si="3764"/>
        <v>1.0000299052005144</v>
      </c>
      <c r="EY1031" s="20">
        <f t="shared" si="3764"/>
        <v>1.0000354760891159</v>
      </c>
      <c r="EZ1031" s="20">
        <f t="shared" si="3764"/>
        <v>1</v>
      </c>
      <c r="FA1031" s="20">
        <f t="shared" si="3764"/>
        <v>1.0000538300048447</v>
      </c>
      <c r="FB1031" s="20">
        <f t="shared" si="3764"/>
        <v>1</v>
      </c>
      <c r="FC1031" s="20">
        <f t="shared" si="3764"/>
        <v>1</v>
      </c>
      <c r="FD1031" s="20">
        <f t="shared" si="3764"/>
        <v>1</v>
      </c>
      <c r="FE1031" s="20">
        <f>IF(FE1030=0,1,FE1030)</f>
        <v>1</v>
      </c>
      <c r="FF1031" s="20">
        <f t="shared" ref="FF1031:GR1031" si="3765">IF(FF1030=0,1,FF1030)</f>
        <v>1.4473210871443341</v>
      </c>
      <c r="FG1031" s="20">
        <f t="shared" si="3765"/>
        <v>1.0385487376692861</v>
      </c>
      <c r="FH1031" s="20">
        <f t="shared" si="3765"/>
        <v>1.0129055356831984</v>
      </c>
      <c r="FI1031" s="20">
        <f t="shared" si="3765"/>
        <v>1.0068592368189546</v>
      </c>
      <c r="FJ1031" s="20">
        <f t="shared" si="3765"/>
        <v>1.0032978783649185</v>
      </c>
      <c r="FK1031" s="20">
        <f t="shared" si="3765"/>
        <v>1.001935511811286</v>
      </c>
      <c r="FL1031" s="20">
        <f t="shared" si="3765"/>
        <v>1.0012604259508069</v>
      </c>
      <c r="FM1031" s="20">
        <f t="shared" si="3765"/>
        <v>1.0010855163909695</v>
      </c>
      <c r="FN1031" s="20">
        <f t="shared" si="3765"/>
        <v>1.0007397883365423</v>
      </c>
      <c r="FO1031" s="20">
        <f t="shared" si="3765"/>
        <v>1.0004130417107082</v>
      </c>
      <c r="FP1031" s="20">
        <f t="shared" si="3765"/>
        <v>1.0002720892190384</v>
      </c>
      <c r="FQ1031" s="20">
        <f t="shared" si="3765"/>
        <v>1.0002943842077756</v>
      </c>
      <c r="FR1031" s="20">
        <f t="shared" si="3765"/>
        <v>1.0001861906392655</v>
      </c>
      <c r="FS1031" s="20">
        <f t="shared" si="3765"/>
        <v>1.0001902187515643</v>
      </c>
      <c r="FT1031" s="20">
        <f t="shared" si="3765"/>
        <v>1.0001105575787219</v>
      </c>
      <c r="FU1031" s="20">
        <f t="shared" si="3765"/>
        <v>1.0001249404844315</v>
      </c>
      <c r="FV1031" s="20">
        <f t="shared" si="3765"/>
        <v>1.0000578205725597</v>
      </c>
      <c r="FW1031" s="20">
        <f t="shared" si="3765"/>
        <v>1.000041167228142</v>
      </c>
      <c r="FX1031" s="20">
        <f t="shared" si="3765"/>
        <v>1.0000591405143833</v>
      </c>
      <c r="FY1031" s="20">
        <f t="shared" si="3765"/>
        <v>1.0000601174057571</v>
      </c>
      <c r="FZ1031" s="20">
        <f t="shared" si="3765"/>
        <v>1.0000436868815576</v>
      </c>
      <c r="GA1031" s="20">
        <f t="shared" si="3765"/>
        <v>1.0000146744832747</v>
      </c>
      <c r="GB1031" s="20">
        <f t="shared" si="3765"/>
        <v>1.0000331373321503</v>
      </c>
      <c r="GC1031" s="20">
        <f t="shared" si="3765"/>
        <v>1.0000184852450773</v>
      </c>
      <c r="GD1031" s="20">
        <f t="shared" si="3765"/>
        <v>1.0000074673397228</v>
      </c>
      <c r="GE1031" s="20">
        <f t="shared" si="3765"/>
        <v>1.0000187244878853</v>
      </c>
      <c r="GF1031" s="20">
        <f t="shared" si="3765"/>
        <v>1.0000037498828163</v>
      </c>
      <c r="GG1031" s="20">
        <f t="shared" si="3765"/>
        <v>1.0000037455147461</v>
      </c>
      <c r="GH1031" s="20">
        <f t="shared" si="3765"/>
        <v>1</v>
      </c>
      <c r="GI1031" s="20">
        <f t="shared" si="3765"/>
        <v>1</v>
      </c>
      <c r="GJ1031" s="20">
        <f t="shared" si="3765"/>
        <v>1.0000049583006911</v>
      </c>
      <c r="GK1031" s="20">
        <f t="shared" si="3765"/>
        <v>1.0000055956264584</v>
      </c>
      <c r="GL1031" s="20">
        <f t="shared" si="3765"/>
        <v>1</v>
      </c>
      <c r="GM1031" s="20">
        <f t="shared" si="3765"/>
        <v>1</v>
      </c>
      <c r="GN1031" s="20">
        <f t="shared" si="3765"/>
        <v>1.000008764088272</v>
      </c>
      <c r="GO1031" s="20">
        <f t="shared" si="3765"/>
        <v>1</v>
      </c>
      <c r="GP1031" s="20">
        <f t="shared" si="3765"/>
        <v>1.0000145232735458</v>
      </c>
      <c r="GQ1031" s="20">
        <f t="shared" si="3765"/>
        <v>1</v>
      </c>
      <c r="GR1031" s="20">
        <f t="shared" si="3765"/>
        <v>1</v>
      </c>
      <c r="GS1031" s="20">
        <f>IF(GS1030=0,1,GS1030)</f>
        <v>1</v>
      </c>
    </row>
    <row r="1032" spans="1:201" ht="15.75" thickBot="1" x14ac:dyDescent="0.3">
      <c r="A1032" s="117" t="s">
        <v>4</v>
      </c>
      <c r="B1032" s="31">
        <f>PRODUCT(B1031:AO1031)</f>
        <v>5.5903898640353251</v>
      </c>
      <c r="C1032" s="31">
        <f>PRODUCT(C1031:AO1031)</f>
        <v>3.1305757527123728</v>
      </c>
      <c r="D1032" s="31">
        <f>PRODUCT(D1031:AO1031)</f>
        <v>2.2503003910340151</v>
      </c>
      <c r="E1032" s="31">
        <f>PRODUCT(E1031:AO1031)</f>
        <v>1.7608573618023047</v>
      </c>
      <c r="F1032" s="31">
        <f>PRODUCT(F1031:AO1031)</f>
        <v>1.5084433562511292</v>
      </c>
      <c r="G1032" s="31">
        <f>PRODUCT(G1031:AO1031)</f>
        <v>1.3673598120042891</v>
      </c>
      <c r="H1032" s="31">
        <f>PRODUCT(H1031:AO1031)</f>
        <v>1.2756769305385165</v>
      </c>
      <c r="I1032" s="31">
        <f>PRODUCT(I1031:AO1031)</f>
        <v>1.2002440266558736</v>
      </c>
      <c r="J1032" s="31">
        <f>PRODUCT(J1031:AO1031)</f>
        <v>1.1158826556885324</v>
      </c>
      <c r="K1032" s="31">
        <f>PRODUCT(K1031:AO1031)</f>
        <v>1.0908874364545149</v>
      </c>
      <c r="L1032" s="31">
        <f>PRODUCT(L1031:AO1031)</f>
        <v>1.0717640826495822</v>
      </c>
      <c r="M1032" s="31">
        <f>PRODUCT(M1031:AO1031)</f>
        <v>1.0567744654863265</v>
      </c>
      <c r="N1032" s="31">
        <f>PRODUCT(N1031:AO1031)</f>
        <v>1.0430499619219353</v>
      </c>
      <c r="O1032" s="31">
        <f>PRODUCT(O1031:AO1031)</f>
        <v>1.0318107093491642</v>
      </c>
      <c r="P1032" s="31">
        <f>PRODUCT(P1031:AO1031)</f>
        <v>1.0227603411704305</v>
      </c>
      <c r="Q1032" s="31">
        <f>PRODUCT(Q1031:AO1031)</f>
        <v>1.0166270472289378</v>
      </c>
      <c r="R1032" s="31">
        <f>PRODUCT(R1031:AO1031)</f>
        <v>1.0116190865566304</v>
      </c>
      <c r="S1032" s="31">
        <f>PRODUCT(S1031:AO1031)</f>
        <v>1.008185176210876</v>
      </c>
      <c r="T1032" s="31">
        <f>PRODUCT(T1031:AO1031)</f>
        <v>1.0058415988586431</v>
      </c>
      <c r="U1032" s="31">
        <f>PRODUCT(U1031:AO1031)</f>
        <v>1.0041476372803144</v>
      </c>
      <c r="V1032" s="31">
        <f>PRODUCT(V1031:AO1031)</f>
        <v>1.0032113742221784</v>
      </c>
      <c r="W1032" s="31">
        <f>PRODUCT(W1031:AO1031)</f>
        <v>1.0023168178957544</v>
      </c>
      <c r="X1032" s="31">
        <f>PRODUCT(X1031:AO1031)</f>
        <v>1.0016787116260482</v>
      </c>
      <c r="Y1032" s="31">
        <f>PRODUCT(Y1031:AO1031)</f>
        <v>1.0013524129357392</v>
      </c>
      <c r="Z1032" s="31">
        <f>PRODUCT(Z1031:AO1031)</f>
        <v>1.0010181313552657</v>
      </c>
      <c r="AA1032" s="31">
        <f>PRODUCT(AA1031:AO1031)</f>
        <v>1.0007978287917865</v>
      </c>
      <c r="AB1032" s="31">
        <f>PRODUCT(AB1031:AO1031)</f>
        <v>1.0005466182120049</v>
      </c>
      <c r="AC1032" s="31">
        <f>PRODUCT(AC1031:AO1031)</f>
        <v>1.0003399444117831</v>
      </c>
      <c r="AD1032" s="31">
        <f>PRODUCT(AD1031:AO1031)</f>
        <v>1.0002868823133912</v>
      </c>
      <c r="AE1032" s="31">
        <f>PRODUCT(AE1031:AO1031)</f>
        <v>1.0002281119144656</v>
      </c>
      <c r="AF1032" s="31">
        <f>PRODUCT(AF1031:AO1031)</f>
        <v>1.0002116222822337</v>
      </c>
      <c r="AG1032" s="31">
        <f>PRODUCT(AG1031:AO1031)</f>
        <v>1.0001742207071274</v>
      </c>
      <c r="AH1032" s="31">
        <f>PRODUCT(AH1031:AO1031)</f>
        <v>1.0000887521672563</v>
      </c>
      <c r="AI1032" s="31">
        <f>PRODUCT(AI1031:AO1031)</f>
        <v>1.0000642359818279</v>
      </c>
      <c r="AJ1032" s="31">
        <f>PRODUCT(AJ1031:AO1031)</f>
        <v>1.0000352410487736</v>
      </c>
      <c r="AK1032" s="31">
        <f>PRODUCT(AK1031:AO1031)</f>
        <v>1</v>
      </c>
      <c r="AL1032" s="31">
        <f>PRODUCT(AL1031:AO1031)</f>
        <v>1</v>
      </c>
      <c r="AM1032" s="31">
        <f>PRODUCT(AM1031:AO1031)</f>
        <v>1</v>
      </c>
      <c r="AN1032" s="31">
        <f>PRODUCT(AN1031:AO1031)</f>
        <v>1</v>
      </c>
      <c r="AO1032" s="32">
        <f>PRODUCT(AO1031:AO1031)</f>
        <v>1</v>
      </c>
      <c r="AP1032" s="31">
        <f>PRODUCT(AP1031:CC1031)</f>
        <v>1.9806110192364852</v>
      </c>
      <c r="AQ1032" s="31">
        <f>PRODUCT(AQ1031:CC1031)</f>
        <v>1.1415578278210041</v>
      </c>
      <c r="AR1032" s="31">
        <f>PRODUCT(AR1031:CC1031)</f>
        <v>1.0503288628658112</v>
      </c>
      <c r="AS1032" s="31">
        <f>PRODUCT(AS1031:CC1031)</f>
        <v>1.0243598409771044</v>
      </c>
      <c r="AT1032" s="31">
        <f>PRODUCT(AT1031:CC1031)</f>
        <v>1.0135700093576347</v>
      </c>
      <c r="AU1032" s="31">
        <f>PRODUCT(AU1031:CC1031)</f>
        <v>1.0087606653353545</v>
      </c>
      <c r="AV1032" s="31">
        <f>PRODUCT(AV1031:CC1031)</f>
        <v>1.006124431997222</v>
      </c>
      <c r="AW1032" s="31">
        <f>PRODUCT(AW1031:CC1031)</f>
        <v>1.004270070322336</v>
      </c>
      <c r="AX1032" s="31">
        <f>PRODUCT(AX1031:CC1031)</f>
        <v>1.002731758508014</v>
      </c>
      <c r="AY1032" s="31">
        <f>PRODUCT(AY1031:CC1031)</f>
        <v>1.0019431364184408</v>
      </c>
      <c r="AZ1032" s="31">
        <f>PRODUCT(AZ1031:CC1031)</f>
        <v>1.0014659537390362</v>
      </c>
      <c r="BA1032" s="31">
        <f>PRODUCT(BA1031:CC1031)</f>
        <v>1.0009315841019768</v>
      </c>
      <c r="BB1032" s="31">
        <f>PRODUCT(BB1031:CC1031)</f>
        <v>1.0004171631741621</v>
      </c>
      <c r="BC1032" s="31">
        <f>PRODUCT(BC1031:CC1031)</f>
        <v>1.0002639759280179</v>
      </c>
      <c r="BD1032" s="31">
        <f>PRODUCT(BD1031:CC1031)</f>
        <v>1.0001834560467933</v>
      </c>
      <c r="BE1032" s="31">
        <f>PRODUCT(BE1031:CC1031)</f>
        <v>1.0001240145348396</v>
      </c>
      <c r="BF1032" s="31">
        <f>PRODUCT(BF1031:CC1031)</f>
        <v>1.0000852984994</v>
      </c>
      <c r="BG1032" s="31">
        <f>PRODUCT(BG1031:CC1031)</f>
        <v>1.0000625657231579</v>
      </c>
      <c r="BH1032" s="31">
        <f>PRODUCT(BH1031:CC1031)</f>
        <v>1.0000374725690022</v>
      </c>
      <c r="BI1032" s="31">
        <f>PRODUCT(BI1031:CC1031)</f>
        <v>1.0000237182197296</v>
      </c>
      <c r="BJ1032" s="31">
        <f>PRODUCT(BJ1031:CC1031)</f>
        <v>1.0000167982948442</v>
      </c>
      <c r="BK1032" s="31">
        <f>PRODUCT(BK1031:CC1031)</f>
        <v>1.000014469977867</v>
      </c>
      <c r="BL1032" s="31">
        <f>PRODUCT(BL1031:CC1031)</f>
        <v>1.0000097781140513</v>
      </c>
      <c r="BM1032" s="31">
        <f>PRODUCT(BM1031:CC1031)</f>
        <v>1.0000074062981166</v>
      </c>
      <c r="BN1032" s="31">
        <f>PRODUCT(BN1031:CC1031)</f>
        <v>1.0000074062981166</v>
      </c>
      <c r="BO1032" s="31">
        <f>PRODUCT(BO1031:CC1031)</f>
        <v>1.0000074062981166</v>
      </c>
      <c r="BP1032" s="31">
        <f>PRODUCT(BP1031:CC1031)</f>
        <v>1.0000024893332071</v>
      </c>
      <c r="BQ1032" s="31">
        <f>PRODUCT(BQ1031:CC1031)</f>
        <v>1</v>
      </c>
      <c r="BR1032" s="31">
        <f>PRODUCT(BR1031:CC1031)</f>
        <v>1</v>
      </c>
      <c r="BS1032" s="31">
        <f>PRODUCT(BS1031:CC1031)</f>
        <v>1</v>
      </c>
      <c r="BT1032" s="31">
        <f>PRODUCT(BT1031:CC1031)</f>
        <v>1</v>
      </c>
      <c r="BU1032" s="31">
        <f>PRODUCT(BU1031:CC1031)</f>
        <v>1</v>
      </c>
      <c r="BV1032" s="31">
        <f>PRODUCT(BV1031:CC1031)</f>
        <v>1</v>
      </c>
      <c r="BW1032" s="31">
        <f>PRODUCT(BW1031:CC1031)</f>
        <v>1</v>
      </c>
      <c r="BX1032" s="31">
        <f>PRODUCT(BX1031:CC1031)</f>
        <v>1</v>
      </c>
      <c r="BY1032" s="31">
        <f>PRODUCT(BY1031:CC1031)</f>
        <v>1</v>
      </c>
      <c r="BZ1032" s="31">
        <f>PRODUCT(BZ1031:CC1031)</f>
        <v>1</v>
      </c>
      <c r="CA1032" s="31">
        <f>PRODUCT(CA1031:CC1031)</f>
        <v>1</v>
      </c>
      <c r="CB1032" s="31">
        <f>PRODUCT(CB1031:CC1031)</f>
        <v>1</v>
      </c>
      <c r="CC1032" s="32">
        <f>PRODUCT(CC1031:CC1031)</f>
        <v>1</v>
      </c>
      <c r="CD1032" s="31">
        <f>PRODUCT(CD1031:DQ1031)</f>
        <v>3.6189919218971318</v>
      </c>
      <c r="CE1032" s="31">
        <f>PRODUCT(CE1031:DQ1031)</f>
        <v>1.612052850232355</v>
      </c>
      <c r="CF1032" s="31">
        <f>PRODUCT(CF1031:DQ1031)</f>
        <v>1.2773464651644799</v>
      </c>
      <c r="CG1032" s="31">
        <f>PRODUCT(CG1031:DQ1031)</f>
        <v>1.1451432032040998</v>
      </c>
      <c r="CH1032" s="31">
        <f>PRODUCT(CH1031:DQ1031)</f>
        <v>1.0861910008834905</v>
      </c>
      <c r="CI1032" s="31">
        <f>PRODUCT(CI1031:DQ1031)</f>
        <v>1.0551963864339817</v>
      </c>
      <c r="CJ1032" s="31">
        <f>PRODUCT(CJ1031:DQ1031)</f>
        <v>1.0371844232971832</v>
      </c>
      <c r="CK1032" s="31">
        <f>PRODUCT(CK1031:DQ1031)</f>
        <v>1.024596872840043</v>
      </c>
      <c r="CL1032" s="31">
        <f>PRODUCT(CL1031:DQ1031)</f>
        <v>1.0129802319570649</v>
      </c>
      <c r="CM1032" s="31">
        <f>PRODUCT(CM1031:DQ1031)</f>
        <v>1.0091086897024617</v>
      </c>
      <c r="CN1032" s="31">
        <f>PRODUCT(CN1031:DQ1031)</f>
        <v>1.0067420616431209</v>
      </c>
      <c r="CO1032" s="31">
        <f>PRODUCT(CO1031:DQ1031)</f>
        <v>1.0051327312120397</v>
      </c>
      <c r="CP1032" s="31">
        <f>PRODUCT(CP1031:DQ1031)</f>
        <v>1.0036956073915368</v>
      </c>
      <c r="CQ1032" s="31">
        <f>PRODUCT(CQ1031:DQ1031)</f>
        <v>1.0029128059819181</v>
      </c>
      <c r="CR1032" s="31">
        <f>PRODUCT(CR1031:DQ1031)</f>
        <v>1.0021972866332003</v>
      </c>
      <c r="CS1032" s="31">
        <f>PRODUCT(CS1031:DQ1031)</f>
        <v>1.0017924320465068</v>
      </c>
      <c r="CT1032" s="31">
        <f>PRODUCT(CT1031:DQ1031)</f>
        <v>1.0013491075603451</v>
      </c>
      <c r="CU1032" s="31">
        <f>PRODUCT(CU1031:DQ1031)</f>
        <v>1.001027421269391</v>
      </c>
      <c r="CV1032" s="31">
        <f>PRODUCT(CV1031:DQ1031)</f>
        <v>1.0007253853978253</v>
      </c>
      <c r="CW1032" s="31">
        <f>PRODUCT(CW1031:DQ1031)</f>
        <v>1.0005641146375175</v>
      </c>
      <c r="CX1032" s="31">
        <f>PRODUCT(CX1031:DQ1031)</f>
        <v>1.0004426894097143</v>
      </c>
      <c r="CY1032" s="31">
        <f>PRODUCT(CY1031:DQ1031)</f>
        <v>1.0003619890233777</v>
      </c>
      <c r="CZ1032" s="31">
        <f>PRODUCT(CZ1031:DQ1031)</f>
        <v>1.0003216404576927</v>
      </c>
      <c r="DA1032" s="31">
        <f>PRODUCT(DA1031:DQ1031)</f>
        <v>1.0002812283201559</v>
      </c>
      <c r="DB1032" s="31">
        <f>PRODUCT(DB1031:DQ1031)</f>
        <v>1.0002609180414082</v>
      </c>
      <c r="DC1032" s="31">
        <f>PRODUCT(DC1031:DQ1031)</f>
        <v>1.0002201816827758</v>
      </c>
      <c r="DD1032" s="31">
        <f>PRODUCT(DD1031:DQ1031)</f>
        <v>1.0001998238674683</v>
      </c>
      <c r="DE1032" s="31">
        <f>PRODUCT(DE1031:DQ1031)</f>
        <v>1.0001588009679803</v>
      </c>
      <c r="DF1032" s="31">
        <f>PRODUCT(DF1031:DQ1031)</f>
        <v>1.0000970589591545</v>
      </c>
      <c r="DG1032" s="31">
        <f>PRODUCT(DG1031:DQ1031)</f>
        <v>1.0000522517432513</v>
      </c>
      <c r="DH1032" s="31">
        <f>PRODUCT(DH1031:DQ1031)</f>
        <v>1.0000275194011778</v>
      </c>
      <c r="DI1032" s="31">
        <f>PRODUCT(DI1031:DQ1031)</f>
        <v>1</v>
      </c>
      <c r="DJ1032" s="31">
        <f>PRODUCT(DJ1031:DQ1031)</f>
        <v>1</v>
      </c>
      <c r="DK1032" s="31">
        <f>PRODUCT(DK1031:DQ1031)</f>
        <v>1</v>
      </c>
      <c r="DL1032" s="31">
        <f>PRODUCT(DL1031:DQ1031)</f>
        <v>1</v>
      </c>
      <c r="DM1032" s="31">
        <f>PRODUCT(DM1031:DQ1031)</f>
        <v>1</v>
      </c>
      <c r="DN1032" s="31">
        <f>PRODUCT(DN1031:DQ1031)</f>
        <v>1</v>
      </c>
      <c r="DO1032" s="31">
        <f>PRODUCT(DO1031:DQ1031)</f>
        <v>1</v>
      </c>
      <c r="DP1032" s="31">
        <f>PRODUCT(DP1031:DQ1031)</f>
        <v>1</v>
      </c>
      <c r="DQ1032" s="32">
        <f>PRODUCT(DQ1031:DQ1031)</f>
        <v>1</v>
      </c>
      <c r="DR1032" s="31">
        <f>PRODUCT(DR1031:FE1031)</f>
        <v>3.9123557479748752</v>
      </c>
      <c r="DS1032" s="31">
        <f>PRODUCT(DS1031:FE1031)</f>
        <v>1.7593204877963864</v>
      </c>
      <c r="DT1032" s="31">
        <f>PRODUCT(DT1031:FE1031)</f>
        <v>1.4439335166149823</v>
      </c>
      <c r="DU1032" s="31">
        <f>PRODUCT(DU1031:FE1031)</f>
        <v>1.2840058137144723</v>
      </c>
      <c r="DV1032" s="31">
        <f>PRODUCT(DV1031:FE1031)</f>
        <v>1.1840792147515835</v>
      </c>
      <c r="DW1032" s="31">
        <f>PRODUCT(DW1031:FE1031)</f>
        <v>1.1242469862564997</v>
      </c>
      <c r="DX1032" s="31">
        <f>PRODUCT(DX1031:FE1031)</f>
        <v>1.0886533335964541</v>
      </c>
      <c r="DY1032" s="31">
        <f>PRODUCT(DY1031:FE1031)</f>
        <v>1.0635306859776974</v>
      </c>
      <c r="DZ1032" s="31">
        <f>PRODUCT(DZ1031:FE1031)</f>
        <v>1.0410911419681468</v>
      </c>
      <c r="EA1032" s="31">
        <f>PRODUCT(EA1031:FE1031)</f>
        <v>1.0309198454581607</v>
      </c>
      <c r="EB1032" s="31">
        <f>PRODUCT(EB1031:FE1031)</f>
        <v>1.02351367835615</v>
      </c>
      <c r="EC1032" s="31">
        <f>PRODUCT(EC1031:FE1031)</f>
        <v>1.0185411948296657</v>
      </c>
      <c r="ED1032" s="31">
        <f>PRODUCT(ED1031:FE1031)</f>
        <v>1.0145384672645972</v>
      </c>
      <c r="EE1032" s="31">
        <f>PRODUCT(EE1031:FE1031)</f>
        <v>1.0119387368935797</v>
      </c>
      <c r="EF1032" s="31">
        <f>PRODUCT(EF1031:FE1031)</f>
        <v>1.0096159910893989</v>
      </c>
      <c r="EG1032" s="31">
        <f>PRODUCT(EG1031:FE1031)</f>
        <v>1.0076065051142002</v>
      </c>
      <c r="EH1032" s="31">
        <f>PRODUCT(EH1031:FE1031)</f>
        <v>1.0059517506741997</v>
      </c>
      <c r="EI1032" s="31">
        <f>PRODUCT(EI1031:FE1031)</f>
        <v>1.0049504715593949</v>
      </c>
      <c r="EJ1032" s="31">
        <f>PRODUCT(EJ1031:FE1031)</f>
        <v>1.0038843437802092</v>
      </c>
      <c r="EK1032" s="31">
        <f>PRODUCT(EK1031:FE1031)</f>
        <v>1.0031528865996704</v>
      </c>
      <c r="EL1032" s="31">
        <f>PRODUCT(EL1031:FE1031)</f>
        <v>1.0024415790262731</v>
      </c>
      <c r="EM1032" s="31">
        <f>PRODUCT(EM1031:FE1031)</f>
        <v>1.0020285827797644</v>
      </c>
      <c r="EN1032" s="31">
        <f>PRODUCT(EN1031:FE1031)</f>
        <v>1.0017075600795871</v>
      </c>
      <c r="EO1032" s="31">
        <f>PRODUCT(EO1031:FE1031)</f>
        <v>1.0013619986162774</v>
      </c>
      <c r="EP1032" s="31">
        <f>PRODUCT(EP1031:FE1031)</f>
        <v>1.0011454009402889</v>
      </c>
      <c r="EQ1032" s="31">
        <f>PRODUCT(EQ1031:FE1031)</f>
        <v>1.0009547822205547</v>
      </c>
      <c r="ER1032" s="31">
        <f>PRODUCT(ER1031:FE1031)</f>
        <v>1.0007436171793536</v>
      </c>
      <c r="ES1032" s="31">
        <f>PRODUCT(ES1031:FE1031)</f>
        <v>1.0005769349199589</v>
      </c>
      <c r="ET1032" s="31">
        <f>PRODUCT(ET1031:FE1031)</f>
        <v>1.0004920597049312</v>
      </c>
      <c r="EU1032" s="31">
        <f>PRODUCT(EU1031:FE1031)</f>
        <v>1.0004360682827191</v>
      </c>
      <c r="EV1032" s="31">
        <f>PRODUCT(EV1031:FE1031)</f>
        <v>1.00029080084831</v>
      </c>
      <c r="EW1032" s="31">
        <f>PRODUCT(EW1031:FE1031)</f>
        <v>1.0001978931437778</v>
      </c>
      <c r="EX1032" s="31">
        <f>PRODUCT(EX1031:FE1031)</f>
        <v>1.0001192158749268</v>
      </c>
      <c r="EY1032" s="31">
        <f>PRODUCT(EY1031:FE1031)</f>
        <v>1.0000893080036386</v>
      </c>
      <c r="EZ1032" s="31">
        <f>PRODUCT(EZ1031:FE1031)</f>
        <v>1.0000538300048447</v>
      </c>
      <c r="FA1032" s="31">
        <f>PRODUCT(FA1031:FE1031)</f>
        <v>1.0000538300048447</v>
      </c>
      <c r="FB1032" s="31">
        <f>PRODUCT(FB1031:FE1031)</f>
        <v>1</v>
      </c>
      <c r="FC1032" s="31">
        <f>PRODUCT(FC1031:FE1031)</f>
        <v>1</v>
      </c>
      <c r="FD1032" s="31">
        <f>PRODUCT(FD1031:FE1031)</f>
        <v>1</v>
      </c>
      <c r="FE1032" s="32">
        <f>PRODUCT(FE1031:FE1031)</f>
        <v>1</v>
      </c>
      <c r="FF1032" s="31">
        <f>PRODUCT(FF1031:GS1031)</f>
        <v>1.5488218257906861</v>
      </c>
      <c r="FG1032" s="31">
        <f>PRODUCT(FG1031:GS1031)</f>
        <v>1.0701300765586301</v>
      </c>
      <c r="FH1032" s="31">
        <f>PRODUCT(FH1031:GS1031)</f>
        <v>1.0304091062305063</v>
      </c>
      <c r="FI1032" s="31">
        <f>PRODUCT(FI1031:GS1031)</f>
        <v>1.0172805557188536</v>
      </c>
      <c r="FJ1032" s="31">
        <f>PRODUCT(FJ1031:GS1031)</f>
        <v>1.0103503235793154</v>
      </c>
      <c r="FK1032" s="31">
        <f>PRODUCT(FK1031:GS1031)</f>
        <v>1.007029263558187</v>
      </c>
      <c r="FL1032" s="31">
        <f>PRODUCT(FL1031:GS1031)</f>
        <v>1.0050839117756121</v>
      </c>
      <c r="FM1032" s="31">
        <f>PRODUCT(FM1031:GS1031)</f>
        <v>1.003818672670673</v>
      </c>
      <c r="FN1032" s="31">
        <f>PRODUCT(FN1031:GS1031)</f>
        <v>1.0027301926108738</v>
      </c>
      <c r="FO1032" s="31">
        <f>PRODUCT(FO1031:GS1031)</f>
        <v>1.0019889328849809</v>
      </c>
      <c r="FP1032" s="31">
        <f>PRODUCT(FP1031:GS1031)</f>
        <v>1.0015752405342273</v>
      </c>
      <c r="FQ1032" s="31">
        <f>PRODUCT(FQ1031:GS1031)</f>
        <v>1.0013027968382151</v>
      </c>
      <c r="FR1032" s="31">
        <f>PRODUCT(FR1031:GS1031)</f>
        <v>1.0010081158570521</v>
      </c>
      <c r="FS1032" s="31">
        <f>PRODUCT(FS1031:GS1031)</f>
        <v>1.0008217722114932</v>
      </c>
      <c r="FT1032" s="31">
        <f>PRODUCT(FT1031:GS1031)</f>
        <v>1.000631433349465</v>
      </c>
      <c r="FU1032" s="31">
        <f>PRODUCT(FU1031:GS1031)</f>
        <v>1.0005208181903447</v>
      </c>
      <c r="FV1032" s="31">
        <f>PRODUCT(FV1031:GS1031)</f>
        <v>1.0003958282509398</v>
      </c>
      <c r="FW1032" s="31">
        <f>PRODUCT(FW1031:GS1031)</f>
        <v>1.0003379881357128</v>
      </c>
      <c r="FX1032" s="31">
        <f>PRODUCT(FX1031:GS1031)</f>
        <v>1.0002968086887796</v>
      </c>
      <c r="FY1032" s="31">
        <f>PRODUCT(FY1031:GS1031)</f>
        <v>1.00023765411941</v>
      </c>
      <c r="FZ1032" s="31">
        <f>PRODUCT(FZ1031:GS1031)</f>
        <v>1.0001775260412475</v>
      </c>
      <c r="GA1032" s="31">
        <f>PRODUCT(GA1031:GS1031)</f>
        <v>1.0001338333129299</v>
      </c>
      <c r="GB1032" s="31">
        <f>PRODUCT(GB1031:GS1031)</f>
        <v>1.0001191570810866</v>
      </c>
      <c r="GC1032" s="31">
        <f>PRODUCT(GC1031:GS1031)</f>
        <v>1.0000860168985659</v>
      </c>
      <c r="GD1032" s="31">
        <f>PRODUCT(GD1031:GS1031)</f>
        <v>1.0000675304051725</v>
      </c>
      <c r="GE1032" s="31">
        <f>PRODUCT(GE1031:GS1031)</f>
        <v>1.0000600626169418</v>
      </c>
      <c r="GF1032" s="31">
        <f>PRODUCT(GF1031:GS1031)</f>
        <v>1.0000413373550354</v>
      </c>
      <c r="GG1032" s="31">
        <f>PRODUCT(GG1031:GS1031)</f>
        <v>1.0000375873312712</v>
      </c>
      <c r="GH1032" s="31">
        <f>PRODUCT(GH1031:GS1031)</f>
        <v>1.0000338416897703</v>
      </c>
      <c r="GI1032" s="31">
        <f>PRODUCT(GI1031:GS1031)</f>
        <v>1.0000338416897703</v>
      </c>
      <c r="GJ1032" s="31">
        <f>PRODUCT(GJ1031:GS1031)</f>
        <v>1.0000338416897703</v>
      </c>
      <c r="GK1032" s="31">
        <f>PRODUCT(GK1031:GS1031)</f>
        <v>1.0000288832458675</v>
      </c>
      <c r="GL1032" s="31">
        <f>PRODUCT(GL1031:GS1031)</f>
        <v>1.0000232874891011</v>
      </c>
      <c r="GM1032" s="31">
        <f>PRODUCT(GM1031:GS1031)</f>
        <v>1.0000232874891011</v>
      </c>
      <c r="GN1032" s="31">
        <f>PRODUCT(GN1031:GS1031)</f>
        <v>1.0000232874891011</v>
      </c>
      <c r="GO1032" s="31">
        <f>PRODUCT(GO1031:GS1031)</f>
        <v>1.0000145232735458</v>
      </c>
      <c r="GP1032" s="31">
        <f>PRODUCT(GP1031:GS1031)</f>
        <v>1.0000145232735458</v>
      </c>
      <c r="GQ1032" s="31">
        <f>PRODUCT(GQ1031:GS1031)</f>
        <v>1</v>
      </c>
      <c r="GR1032" s="31">
        <f>PRODUCT(GR1031:GS1031)</f>
        <v>1</v>
      </c>
      <c r="GS1032" s="32">
        <f>PRODUCT(GS1031:GS1031)</f>
        <v>1</v>
      </c>
    </row>
    <row r="1033" spans="1:201" x14ac:dyDescent="0.25">
      <c r="A1033" s="24" t="s">
        <v>19</v>
      </c>
      <c r="B1033" s="23">
        <f>B1032*B981</f>
        <v>6596.6600395616833</v>
      </c>
      <c r="C1033" s="23">
        <f>C1032*C980</f>
        <v>6571.0785049432707</v>
      </c>
      <c r="D1033" s="23">
        <f>D1032*D979</f>
        <v>5902.5379256822216</v>
      </c>
      <c r="E1033" s="23">
        <f>E1032*E978</f>
        <v>5527.3312586974344</v>
      </c>
      <c r="F1033" s="23">
        <f>F1032*F977</f>
        <v>4219.1160674344083</v>
      </c>
      <c r="G1033" s="23">
        <f>G1032*G976</f>
        <v>4364.6125199176913</v>
      </c>
      <c r="H1033" s="23">
        <f>H1032*H975</f>
        <v>4170.1878859304106</v>
      </c>
      <c r="I1033" s="23">
        <f>I1032*I974</f>
        <v>2975.4049420799106</v>
      </c>
      <c r="J1033" s="23">
        <f>J1032*J973</f>
        <v>5537.0097375264977</v>
      </c>
      <c r="K1033" s="23">
        <f>K1032*K972</f>
        <v>6780.9563050012648</v>
      </c>
      <c r="L1033" s="23">
        <f>L1032*L971</f>
        <v>6493.8185767738187</v>
      </c>
      <c r="M1033" s="23">
        <f>M1032*M970</f>
        <v>6210.6635336631407</v>
      </c>
      <c r="N1033" s="23">
        <f>N1032*N969</f>
        <v>6326.0980190565379</v>
      </c>
      <c r="O1033" s="23">
        <f>O1032*O968</f>
        <v>7005.9947164808245</v>
      </c>
      <c r="P1033" s="23">
        <f>P1032*P967</f>
        <v>7023.2952628173462</v>
      </c>
      <c r="Q1033" s="23">
        <f>Q1032*Q966</f>
        <v>7052.3418266271419</v>
      </c>
      <c r="R1033" s="23">
        <f>R1032*R965</f>
        <v>7029.7410324820239</v>
      </c>
      <c r="S1033" s="23">
        <f>S1032*S964</f>
        <v>7959.6219661848663</v>
      </c>
      <c r="T1033" s="23">
        <f>T1032*T963</f>
        <v>7805.3308071430702</v>
      </c>
      <c r="U1033" s="23">
        <f>U1032*U962</f>
        <v>7652.6091437132764</v>
      </c>
      <c r="V1033" s="23">
        <f>V1032*V961</f>
        <v>7547.1591682734479</v>
      </c>
      <c r="W1033" s="23">
        <f>W1032*W960</f>
        <v>8125.7824426808811</v>
      </c>
      <c r="X1033" s="23">
        <f>X1032*X959</f>
        <v>8156.6697487709098</v>
      </c>
      <c r="Y1033" s="23">
        <f>Y1032*Y958</f>
        <v>8014.8247131376565</v>
      </c>
      <c r="Z1033" s="23">
        <f>Z1032*Z957</f>
        <v>7715.8477564863879</v>
      </c>
      <c r="AA1033" s="23">
        <f>AA1032*AA956</f>
        <v>8142.4911350499751</v>
      </c>
      <c r="AB1033" s="23">
        <f>AB1032*AB955</f>
        <v>7796.2592491079422</v>
      </c>
      <c r="AC1033" s="23">
        <f>AC1032*AC954</f>
        <v>7359.5009710374879</v>
      </c>
      <c r="AD1033" s="23">
        <f>AD1032*AD953</f>
        <v>7334.1034211217848</v>
      </c>
      <c r="AE1033" s="23">
        <f>AE1032*AE952</f>
        <v>7425.6935028529924</v>
      </c>
      <c r="AF1033" s="23">
        <f>AF1032*AF951</f>
        <v>7176.5183898750265</v>
      </c>
      <c r="AG1033" s="23">
        <f>AG1032*AG950</f>
        <v>6681.163794323611</v>
      </c>
      <c r="AH1033" s="23">
        <f>AH1032*AH949</f>
        <v>6017.5340217903813</v>
      </c>
      <c r="AI1033" s="23">
        <f>AI1032*AI948</f>
        <v>6303.4048793934617</v>
      </c>
      <c r="AJ1033" s="23">
        <f>AJ1032*AJ947</f>
        <v>6115.2154990132503</v>
      </c>
      <c r="AK1033" s="23">
        <f>AK1032*AK946</f>
        <v>5897</v>
      </c>
      <c r="AL1033" s="23">
        <f>AL1032*AL945</f>
        <v>5608</v>
      </c>
      <c r="AM1033" s="23">
        <f>AM1032*AM944</f>
        <v>6011</v>
      </c>
      <c r="AN1033" s="23">
        <f>AN1032*AN943</f>
        <v>5557</v>
      </c>
      <c r="AO1033" s="23">
        <f>AO1032*AO942</f>
        <v>5304</v>
      </c>
      <c r="AP1033" s="23">
        <f>AP1032*AP981</f>
        <v>18673.200689361583</v>
      </c>
      <c r="AQ1033" s="23">
        <f>AQ1032*AQ980</f>
        <v>23237.551143124361</v>
      </c>
      <c r="AR1033" s="23">
        <f>AR1032*AR979</f>
        <v>23878.176368391352</v>
      </c>
      <c r="AS1033" s="23">
        <f>AS1032*AS978</f>
        <v>22503.136986585028</v>
      </c>
      <c r="AT1033" s="23">
        <f>AT1032*AT977</f>
        <v>17555.032562074233</v>
      </c>
      <c r="AU1033" s="23">
        <f>AU1032*AU976</f>
        <v>18459.311414971653</v>
      </c>
      <c r="AV1033" s="23">
        <f>AV1032*AV975</f>
        <v>18237.011454381645</v>
      </c>
      <c r="AW1033" s="23">
        <f>AW1032*AW974</f>
        <v>13888.050802487583</v>
      </c>
      <c r="AX1033" s="23">
        <f>AX1032*AX973</f>
        <v>25388.165393664407</v>
      </c>
      <c r="AY1033" s="23">
        <f>AY1032*AY972</f>
        <v>32156.363020213437</v>
      </c>
      <c r="AZ1033" s="23">
        <f>AZ1032*AZ971</f>
        <v>32153.065910745496</v>
      </c>
      <c r="BA1033" s="23">
        <f>BA1032*BA970</f>
        <v>31408.232177535931</v>
      </c>
      <c r="BB1033" s="23">
        <f>BB1032*BB969</f>
        <v>30926.896182366047</v>
      </c>
      <c r="BC1033" s="23">
        <f>BC1032*BC968</f>
        <v>33988.969902034049</v>
      </c>
      <c r="BD1033" s="23">
        <f>BD1032*BD967</f>
        <v>33677.177148551578</v>
      </c>
      <c r="BE1033" s="23">
        <f>BE1032*BE966</f>
        <v>34108.229391696172</v>
      </c>
      <c r="BF1033" s="23">
        <f>BF1032*BF965</f>
        <v>33470.854770177917</v>
      </c>
      <c r="BG1033" s="23">
        <f>BG1032*BG964</f>
        <v>37129.322877603685</v>
      </c>
      <c r="BH1033" s="23">
        <f>BH1032*BH963</f>
        <v>37139.391656267602</v>
      </c>
      <c r="BI1033" s="23">
        <f>BI1032*BI962</f>
        <v>37126.88056262568</v>
      </c>
      <c r="BJ1033" s="23">
        <f>BJ1032*BJ961</f>
        <v>35669.599178378798</v>
      </c>
      <c r="BK1033" s="23">
        <f>BK1032*BK960</f>
        <v>37438.541727031385</v>
      </c>
      <c r="BL1033" s="23">
        <f>BL1032*BL959</f>
        <v>38106.372604814038</v>
      </c>
      <c r="BM1033" s="23">
        <f>BM1032*BM958</f>
        <v>37508.277795429756</v>
      </c>
      <c r="BN1033" s="23">
        <f>BN1032*BN957</f>
        <v>35772.264938096225</v>
      </c>
      <c r="BO1033" s="23">
        <f>BO1032*BO956</f>
        <v>37722.279380377557</v>
      </c>
      <c r="BP1033" s="23">
        <f>BP1032*BP955</f>
        <v>36349.090484772743</v>
      </c>
      <c r="BQ1033" s="23">
        <f>BQ1032*BQ954</f>
        <v>35756</v>
      </c>
      <c r="BR1033" s="23">
        <f>BR1032*BR953</f>
        <v>34243</v>
      </c>
      <c r="BS1033" s="23">
        <f>BS1032*BS952</f>
        <v>35583</v>
      </c>
      <c r="BT1033" s="23">
        <f>BT1032*BT951</f>
        <v>34980</v>
      </c>
      <c r="BU1033" s="23">
        <f>BU1032*BU950</f>
        <v>34422</v>
      </c>
      <c r="BV1033" s="23">
        <f>BV1032*BV949</f>
        <v>31629</v>
      </c>
      <c r="BW1033" s="23">
        <f>BW1032*BW948</f>
        <v>34210</v>
      </c>
      <c r="BX1033" s="23">
        <f>BX1032*BX947</f>
        <v>33451</v>
      </c>
      <c r="BY1033" s="23">
        <f>BY1032*BY946</f>
        <v>33198</v>
      </c>
      <c r="BZ1033" s="23">
        <f>BZ1032*BZ945</f>
        <v>30733</v>
      </c>
      <c r="CA1033" s="23">
        <f>CA1032*CA944</f>
        <v>32205</v>
      </c>
      <c r="CB1033" s="23">
        <f>CB1032*CB943</f>
        <v>31305</v>
      </c>
      <c r="CC1033" s="23">
        <f>CC1032*CC942</f>
        <v>31177</v>
      </c>
      <c r="CD1033" s="23">
        <f>CD1032*CD981</f>
        <v>2301.6788623265757</v>
      </c>
      <c r="CE1033" s="23">
        <f>CE1032*CE980</f>
        <v>2937.160293123351</v>
      </c>
      <c r="CF1033" s="23">
        <f>CF1032*CF979</f>
        <v>2696.4783879622173</v>
      </c>
      <c r="CG1033" s="23">
        <f>CG1032*CG978</f>
        <v>2743.7631148770233</v>
      </c>
      <c r="CH1033" s="23">
        <f>CH1032*CH977</f>
        <v>2210.3986867979033</v>
      </c>
      <c r="CI1033" s="23">
        <f>CI1032*CI976</f>
        <v>2418.5101177066863</v>
      </c>
      <c r="CJ1033" s="23">
        <f>CJ1032*CJ975</f>
        <v>2254.8389362480762</v>
      </c>
      <c r="CK1033" s="23">
        <f>CK1032*CK974</f>
        <v>1597.3465247576271</v>
      </c>
      <c r="CL1033" s="23">
        <f>CL1032*CL973</f>
        <v>2824.1888866962968</v>
      </c>
      <c r="CM1033" s="23">
        <f>CM1032*CM972</f>
        <v>3669.1191957581509</v>
      </c>
      <c r="CN1033" s="23">
        <f>CN1032*CN971</f>
        <v>3659.5073940727443</v>
      </c>
      <c r="CO1033" s="23">
        <f>CO1032*CO970</f>
        <v>3599.3803104703143</v>
      </c>
      <c r="CP1033" s="23">
        <f>CP1032*CP969</f>
        <v>3628.3596207204059</v>
      </c>
      <c r="CQ1033" s="23">
        <f>CQ1032*CQ968</f>
        <v>3901.3308152696613</v>
      </c>
      <c r="CR1033" s="23">
        <f>CR1032*CR967</f>
        <v>3773.2727841739993</v>
      </c>
      <c r="CS1033" s="23">
        <f>CS1032*CS966</f>
        <v>3860.9080331072373</v>
      </c>
      <c r="CT1033" s="23">
        <f>CT1032*CT965</f>
        <v>3882.2304900114582</v>
      </c>
      <c r="CU1033" s="23">
        <f>CU1032*CU964</f>
        <v>4312.4261308285368</v>
      </c>
      <c r="CV1033" s="23">
        <f>CV1032*CV963</f>
        <v>4178.0284840359209</v>
      </c>
      <c r="CW1033" s="23">
        <f>CW1032*CW962</f>
        <v>4099.3111776699088</v>
      </c>
      <c r="CX1033" s="23">
        <f>CX1032*CX961</f>
        <v>3914.7322436602117</v>
      </c>
      <c r="CY1033" s="23">
        <f>CY1032*CY960</f>
        <v>4416.5981815382129</v>
      </c>
      <c r="CZ1033" s="23">
        <f>CZ1032*CZ959</f>
        <v>4225.3586092932937</v>
      </c>
      <c r="DA1033" s="23">
        <f>DA1032*DA958</f>
        <v>4249.1946579040223</v>
      </c>
      <c r="DB1033" s="23">
        <f>DB1032*DB957</f>
        <v>4053.057239903786</v>
      </c>
      <c r="DC1033" s="23">
        <f>DC1032*DC956</f>
        <v>4201.9249832493415</v>
      </c>
      <c r="DD1033" s="23">
        <f>DD1032*DD955</f>
        <v>4203.839859714969</v>
      </c>
      <c r="DE1033" s="23">
        <f>DE1032*DE954</f>
        <v>4042.6418735125762</v>
      </c>
      <c r="DF1033" s="23">
        <f>DF1032*DF953</f>
        <v>3959.3842564192923</v>
      </c>
      <c r="DG1033" s="23">
        <f>DG1032*DG952</f>
        <v>4206.2197708321146</v>
      </c>
      <c r="DH1033" s="23">
        <f>DH1032*DH951</f>
        <v>4097.112746986626</v>
      </c>
      <c r="DI1033" s="23">
        <f>DI1032*DI950</f>
        <v>3892</v>
      </c>
      <c r="DJ1033" s="23">
        <f>DJ1032*DJ949</f>
        <v>4057</v>
      </c>
      <c r="DK1033" s="23">
        <f>DK1032*DK948</f>
        <v>4414</v>
      </c>
      <c r="DL1033" s="23">
        <f>DL1032*DL947</f>
        <v>4143</v>
      </c>
      <c r="DM1033" s="23">
        <f>DM1032*DM946</f>
        <v>3994</v>
      </c>
      <c r="DN1033" s="23">
        <f>DN1032*DN945</f>
        <v>3909</v>
      </c>
      <c r="DO1033" s="23">
        <f>DO1032*DO944</f>
        <v>4223</v>
      </c>
      <c r="DP1033" s="23">
        <f>DP1032*DP943</f>
        <v>3832</v>
      </c>
      <c r="DQ1033" s="23">
        <f>DQ1032*DQ942</f>
        <v>3875</v>
      </c>
      <c r="DR1033" s="23">
        <f>DR1032*DR981</f>
        <v>3348.976520266493</v>
      </c>
      <c r="DS1033" s="23">
        <f>DS1032*DS980</f>
        <v>4338.4843229058888</v>
      </c>
      <c r="DT1033" s="23">
        <f>DT1032*DT979</f>
        <v>5296.3481389437547</v>
      </c>
      <c r="DU1033" s="23">
        <f>DU1032*DU978</f>
        <v>5413.3685106202156</v>
      </c>
      <c r="DV1033" s="23">
        <f>DV1032*DV977</f>
        <v>4593.0432740213928</v>
      </c>
      <c r="DW1033" s="23">
        <f>DW1032*DW976</f>
        <v>4939.9412576110599</v>
      </c>
      <c r="DX1033" s="23">
        <f>DX1032*DX975</f>
        <v>5013.2486012116715</v>
      </c>
      <c r="DY1033" s="23">
        <f>DY1032*DY974</f>
        <v>3575.5901662570186</v>
      </c>
      <c r="DZ1033" s="23">
        <f>DZ1032*DZ973</f>
        <v>4832.7450810161372</v>
      </c>
      <c r="EA1033" s="23">
        <f>EA1032*EA972</f>
        <v>5938.0983098390061</v>
      </c>
      <c r="EB1033" s="23">
        <f>EB1032*EB971</f>
        <v>6021.3309697692303</v>
      </c>
      <c r="EC1033" s="23">
        <f>EC1032*EC970</f>
        <v>5868.8343646085332</v>
      </c>
      <c r="ED1033" s="23">
        <f>ED1032*ED969</f>
        <v>5839.6834175750209</v>
      </c>
      <c r="EE1033" s="23">
        <f>EE1032*EE968</f>
        <v>6341.8200641120638</v>
      </c>
      <c r="EF1033" s="23">
        <f>EF1032*EF967</f>
        <v>6589.763573840507</v>
      </c>
      <c r="EG1033" s="23">
        <f>EG1032*EG966</f>
        <v>6434.575141659283</v>
      </c>
      <c r="EH1033" s="23">
        <f>EH1032*EH965</f>
        <v>6825.3826283244452</v>
      </c>
      <c r="EI1033" s="23">
        <f>EI1032*EI964</f>
        <v>7507.9849730202395</v>
      </c>
      <c r="EJ1033" s="23">
        <f>EJ1032*EJ963</f>
        <v>7457.8567899431737</v>
      </c>
      <c r="EK1033" s="23">
        <f>EK1032*EK962</f>
        <v>7178.5620565072413</v>
      </c>
      <c r="EL1033" s="23">
        <f>EL1032*EL961</f>
        <v>6264.2574273351802</v>
      </c>
      <c r="EM1033" s="23">
        <f>EM1032*EM960</f>
        <v>7002.175736464993</v>
      </c>
      <c r="EN1033" s="23">
        <f>EN1032*EN959</f>
        <v>6964.8726652333689</v>
      </c>
      <c r="EO1033" s="23">
        <f>EO1032*EO958</f>
        <v>6635.0246028314541</v>
      </c>
      <c r="EP1033" s="23">
        <f>EP1032*EP957</f>
        <v>6133.0167261602101</v>
      </c>
      <c r="EQ1033" s="23">
        <f>EQ1032*EQ956</f>
        <v>6374.0800531804925</v>
      </c>
      <c r="ER1033" s="23">
        <f>ER1032*ER955</f>
        <v>6216.6193499181445</v>
      </c>
      <c r="ES1033" s="23">
        <f>ES1032*ES954</f>
        <v>5676.2729518009273</v>
      </c>
      <c r="ET1033" s="23">
        <f>ET1032*ET953</f>
        <v>5343.6280908840372</v>
      </c>
      <c r="EU1033" s="23">
        <f>EU1032*EU952</f>
        <v>5407.3569490680966</v>
      </c>
      <c r="EV1033" s="23">
        <f>EV1032*EV951</f>
        <v>5147.4964611654032</v>
      </c>
      <c r="EW1033" s="23">
        <f>EW1032*EW950</f>
        <v>4931.9758110919684</v>
      </c>
      <c r="EX1033" s="23">
        <f>EX1032*EX949</f>
        <v>4699.5601953962814</v>
      </c>
      <c r="EY1033" s="23">
        <f>EY1032*EY948</f>
        <v>5252.46904563511</v>
      </c>
      <c r="EZ1033" s="23">
        <f>EZ1032*EZ947</f>
        <v>4942.266027883943</v>
      </c>
      <c r="FA1033" s="23">
        <f>FA1032*FA946</f>
        <v>4670.2513861226253</v>
      </c>
      <c r="FB1033" s="23">
        <f>FB1032*FB945</f>
        <v>4423</v>
      </c>
      <c r="FC1033" s="23">
        <f>FC1032*FC944</f>
        <v>4959</v>
      </c>
      <c r="FD1033" s="23">
        <f>FD1032*FD943</f>
        <v>4621</v>
      </c>
      <c r="FE1033" s="23">
        <f>FE1032*FE942</f>
        <v>4575</v>
      </c>
      <c r="FF1033" s="23">
        <f>FF1032*FF981</f>
        <v>31479.803609195693</v>
      </c>
      <c r="FG1033" s="23">
        <f>FG1032*FG980</f>
        <v>31236.026804669855</v>
      </c>
      <c r="FH1033" s="23">
        <f>FH1032*FH979</f>
        <v>32030.267067175289</v>
      </c>
      <c r="FI1033" s="23">
        <f>FI1032*FI978</f>
        <v>31904.970069010404</v>
      </c>
      <c r="FJ1033" s="23">
        <f>FJ1032*FJ977</f>
        <v>27903.855236613534</v>
      </c>
      <c r="FK1033" s="23">
        <f>FK1032*FK976</f>
        <v>24659.125576749324</v>
      </c>
      <c r="FL1033" s="23">
        <f>FL1032*FL975</f>
        <v>26891.0200595565</v>
      </c>
      <c r="FM1033" s="23">
        <f>FM1032*FM974</f>
        <v>23811.582734421034</v>
      </c>
      <c r="FN1033" s="23">
        <f>FN1032*FN973</f>
        <v>24123.682973832401</v>
      </c>
      <c r="FO1033" s="23">
        <f>FO1032*FO972</f>
        <v>25161.946082607639</v>
      </c>
      <c r="FP1033" s="23">
        <f>FP1032*FP971</f>
        <v>27092.610256450847</v>
      </c>
      <c r="FQ1033" s="23">
        <f>FQ1032*FQ970</f>
        <v>27592.901172470694</v>
      </c>
      <c r="FR1033" s="23">
        <f>FR1032*FR969</f>
        <v>25900.083989685365</v>
      </c>
      <c r="FS1033" s="23">
        <f>FS1032*FS968</f>
        <v>23105.972255046741</v>
      </c>
      <c r="FT1033" s="23">
        <f>FT1032*FT967</f>
        <v>25656.189951080283</v>
      </c>
      <c r="FU1033" s="23">
        <f>FU1032*FU966</f>
        <v>25731.394402219285</v>
      </c>
      <c r="FV1033" s="23">
        <f>FV1032*FV965</f>
        <v>23625.347879974193</v>
      </c>
      <c r="FW1033" s="23">
        <f>FW1032*FW964</f>
        <v>23628.983617753674</v>
      </c>
      <c r="FX1033" s="23">
        <f>FX1032*FX963</f>
        <v>26806.954176050604</v>
      </c>
      <c r="FY1033" s="23">
        <f>FY1032*FY962</f>
        <v>27659.571849364045</v>
      </c>
      <c r="FZ1033" s="23">
        <f>FZ1032*FZ961</f>
        <v>28429.04600019642</v>
      </c>
      <c r="GA1033" s="23">
        <f>GA1032*GA960</f>
        <v>22855.058358867074</v>
      </c>
      <c r="GB1033" s="23">
        <f>GB1032*GB959</f>
        <v>24546.92459139819</v>
      </c>
      <c r="GC1033" s="23">
        <f>GC1032*GC958</f>
        <v>24776.130982645071</v>
      </c>
      <c r="GD1033" s="23">
        <f>GD1032*GD957</f>
        <v>24251.637612325434</v>
      </c>
      <c r="GE1033" s="23">
        <f>GE1032*GE956</f>
        <v>21932.31723325215</v>
      </c>
      <c r="GF1033" s="23">
        <f>GF1032*GF955</f>
        <v>24429.009788908807</v>
      </c>
      <c r="GG1033" s="23">
        <f>GG1032*GG954</f>
        <v>23351.877701772515</v>
      </c>
      <c r="GH1033" s="23">
        <f>GH1032*GH953</f>
        <v>21458.726174979092</v>
      </c>
      <c r="GI1033" s="23">
        <f>GI1032*GI952</f>
        <v>21091.713755078945</v>
      </c>
      <c r="GJ1033" s="23">
        <f>GJ1032*GJ951</f>
        <v>22756.770101492413</v>
      </c>
      <c r="GK1033" s="23">
        <f>GK1032*GK950</f>
        <v>22972.663505924069</v>
      </c>
      <c r="GL1033" s="23">
        <f>GL1032*GL949</f>
        <v>20312.473015478619</v>
      </c>
      <c r="GM1033" s="23">
        <f>GM1032*GM948</f>
        <v>20740.482982523958</v>
      </c>
      <c r="GN1033" s="23">
        <f>GN1032*GN947</f>
        <v>23558.548606668242</v>
      </c>
      <c r="GO1033" s="23">
        <f>GO1032*GO946</f>
        <v>23655.343548035726</v>
      </c>
      <c r="GP1033" s="23">
        <f>GP1032*GP945</f>
        <v>21593.313601045673</v>
      </c>
      <c r="GQ1033" s="23">
        <f>GQ1032*GQ944</f>
        <v>21127</v>
      </c>
      <c r="GR1033" s="23">
        <f>GR1032*GR943</f>
        <v>24068</v>
      </c>
      <c r="GS1033" s="23">
        <f>GS1032*GS942</f>
        <v>23661</v>
      </c>
    </row>
    <row r="1034" spans="1:201" ht="21" x14ac:dyDescent="0.35">
      <c r="B1034" s="109" t="str">
        <f>Co_Name</f>
        <v>State Farm Mutual Automobile Insurance Company</v>
      </c>
      <c r="C1034" s="70"/>
      <c r="D1034" s="70"/>
      <c r="E1034" s="70"/>
      <c r="F1034" s="70"/>
      <c r="G1034" s="70"/>
      <c r="H1034" s="70"/>
      <c r="I1034" s="70"/>
      <c r="J1034" s="70"/>
      <c r="K1034" s="70"/>
      <c r="L1034" s="70"/>
      <c r="M1034" s="70"/>
      <c r="N1034" s="70"/>
      <c r="O1034" s="24"/>
      <c r="P1034" s="70"/>
      <c r="Q1034" s="70"/>
      <c r="R1034" s="70"/>
      <c r="S1034" s="70"/>
      <c r="T1034" s="70"/>
      <c r="U1034" s="24"/>
      <c r="V1034" s="109" t="str">
        <f>Co_Name</f>
        <v>State Farm Mutual Automobile Insurance Company</v>
      </c>
      <c r="W1034" s="24"/>
      <c r="X1034" s="24"/>
      <c r="Y1034" s="24"/>
      <c r="Z1034" s="24"/>
      <c r="AA1034" s="24"/>
      <c r="AB1034" s="24"/>
      <c r="AC1034" s="24"/>
      <c r="AD1034" s="70"/>
      <c r="AE1034" s="24"/>
      <c r="AF1034" s="24"/>
      <c r="AG1034" s="24"/>
      <c r="AH1034" s="24"/>
      <c r="AI1034" s="24"/>
      <c r="AJ1034" s="24"/>
      <c r="AK1034" s="24"/>
      <c r="AL1034" s="24"/>
      <c r="AM1034" s="24"/>
      <c r="AN1034" s="24"/>
      <c r="AO1034" s="24"/>
      <c r="AP1034" s="109" t="str">
        <f>Co_Name</f>
        <v>State Farm Mutual Automobile Insurance Company</v>
      </c>
      <c r="AQ1034" s="70"/>
      <c r="AR1034" s="70"/>
      <c r="AS1034" s="70"/>
      <c r="AT1034" s="70"/>
      <c r="AU1034" s="70"/>
      <c r="AV1034" s="70"/>
      <c r="AW1034" s="70"/>
      <c r="AX1034" s="70"/>
      <c r="AY1034" s="70"/>
      <c r="AZ1034" s="70"/>
      <c r="BA1034" s="70"/>
      <c r="BB1034" s="70"/>
      <c r="BC1034" s="24"/>
      <c r="BD1034" s="70"/>
      <c r="BE1034" s="70"/>
      <c r="BF1034" s="70"/>
      <c r="BG1034" s="70"/>
      <c r="BH1034" s="70"/>
      <c r="BI1034" s="24"/>
      <c r="BJ1034" s="109" t="str">
        <f>Co_Name</f>
        <v>State Farm Mutual Automobile Insurance Company</v>
      </c>
      <c r="BK1034" s="24"/>
      <c r="BL1034" s="24"/>
      <c r="BM1034" s="24"/>
      <c r="BN1034" s="24"/>
      <c r="BO1034" s="24"/>
      <c r="BP1034" s="24"/>
      <c r="BQ1034" s="24"/>
      <c r="BR1034" s="70"/>
      <c r="BS1034" s="24"/>
      <c r="BT1034" s="24"/>
      <c r="BU1034" s="24"/>
      <c r="BV1034" s="24"/>
      <c r="BW1034" s="24"/>
      <c r="BX1034" s="24"/>
      <c r="BY1034" s="24"/>
      <c r="BZ1034" s="24"/>
      <c r="CA1034" s="24"/>
      <c r="CB1034" s="24"/>
      <c r="CC1034" s="24"/>
      <c r="CD1034" s="109" t="str">
        <f>Co_Name</f>
        <v>State Farm Mutual Automobile Insurance Company</v>
      </c>
      <c r="CE1034" s="70"/>
      <c r="CF1034" s="70"/>
      <c r="CG1034" s="70"/>
      <c r="CH1034" s="70"/>
      <c r="CI1034" s="70"/>
      <c r="CJ1034" s="70"/>
      <c r="CK1034" s="70"/>
      <c r="CL1034" s="70"/>
      <c r="CM1034" s="70"/>
      <c r="CN1034" s="70"/>
      <c r="CO1034" s="70"/>
      <c r="CP1034" s="70"/>
      <c r="CQ1034" s="24"/>
      <c r="CR1034" s="70"/>
      <c r="CS1034" s="70"/>
      <c r="CT1034" s="70"/>
      <c r="CU1034" s="70"/>
      <c r="CV1034" s="70"/>
      <c r="CW1034" s="24"/>
      <c r="CX1034" s="109" t="str">
        <f>Co_Name</f>
        <v>State Farm Mutual Automobile Insurance Company</v>
      </c>
      <c r="CY1034" s="24"/>
      <c r="CZ1034" s="24"/>
      <c r="DA1034" s="24"/>
      <c r="DB1034" s="24"/>
      <c r="DC1034" s="24"/>
      <c r="DD1034" s="24"/>
      <c r="DE1034" s="24"/>
      <c r="DF1034" s="70"/>
      <c r="DG1034" s="24"/>
      <c r="DH1034" s="24"/>
      <c r="DI1034" s="24"/>
      <c r="DJ1034" s="24"/>
      <c r="DK1034" s="24"/>
      <c r="DL1034" s="24"/>
      <c r="DM1034" s="24"/>
      <c r="DN1034" s="24"/>
      <c r="DO1034" s="24"/>
      <c r="DP1034" s="24"/>
      <c r="DQ1034" s="24"/>
      <c r="DR1034" s="109" t="str">
        <f>Co_Name</f>
        <v>State Farm Mutual Automobile Insurance Company</v>
      </c>
      <c r="DS1034" s="70"/>
      <c r="DT1034" s="70"/>
      <c r="DU1034" s="70"/>
      <c r="DV1034" s="70"/>
      <c r="DW1034" s="70"/>
      <c r="DX1034" s="70"/>
      <c r="DY1034" s="70"/>
      <c r="DZ1034" s="70"/>
      <c r="EA1034" s="70"/>
      <c r="EB1034" s="70"/>
      <c r="EC1034" s="70"/>
      <c r="ED1034" s="70"/>
      <c r="EE1034" s="24"/>
      <c r="EF1034" s="70"/>
      <c r="EG1034" s="70"/>
      <c r="EH1034" s="70"/>
      <c r="EI1034" s="70"/>
      <c r="EJ1034" s="70"/>
      <c r="EK1034" s="24"/>
      <c r="EL1034" s="109" t="str">
        <f>Co_Name</f>
        <v>State Farm Mutual Automobile Insurance Company</v>
      </c>
      <c r="EM1034" s="24"/>
      <c r="EN1034" s="24"/>
      <c r="EO1034" s="24"/>
      <c r="EP1034" s="24"/>
      <c r="EQ1034" s="24"/>
      <c r="ER1034" s="24"/>
      <c r="ES1034" s="24"/>
      <c r="ET1034" s="70"/>
      <c r="EU1034" s="24"/>
      <c r="EV1034" s="24"/>
      <c r="EW1034" s="24"/>
      <c r="EX1034" s="24"/>
      <c r="EY1034" s="24"/>
      <c r="EZ1034" s="24"/>
      <c r="FA1034" s="24"/>
      <c r="FB1034" s="24"/>
      <c r="FC1034" s="24"/>
      <c r="FD1034" s="24"/>
      <c r="FE1034" s="24"/>
      <c r="FF1034" s="109" t="str">
        <f>Co_Name</f>
        <v>State Farm Mutual Automobile Insurance Company</v>
      </c>
      <c r="FG1034" s="70"/>
      <c r="FH1034" s="70"/>
      <c r="FI1034" s="70"/>
      <c r="FJ1034" s="70"/>
      <c r="FK1034" s="70"/>
      <c r="FL1034" s="70"/>
      <c r="FM1034" s="70"/>
      <c r="FN1034" s="70"/>
      <c r="FO1034" s="70"/>
      <c r="FP1034" s="70"/>
      <c r="FQ1034" s="70"/>
      <c r="FR1034" s="70"/>
      <c r="FS1034" s="24"/>
      <c r="FT1034" s="70"/>
      <c r="FU1034" s="70"/>
      <c r="FV1034" s="70"/>
      <c r="FW1034" s="70"/>
      <c r="FX1034" s="70"/>
      <c r="FY1034" s="24"/>
      <c r="FZ1034" s="109" t="str">
        <f>Co_Name</f>
        <v>State Farm Mutual Automobile Insurance Company</v>
      </c>
      <c r="GA1034" s="24"/>
      <c r="GB1034" s="24"/>
      <c r="GC1034" s="24"/>
      <c r="GD1034" s="24"/>
      <c r="GE1034" s="24"/>
      <c r="GF1034" s="24"/>
      <c r="GG1034" s="24"/>
      <c r="GH1034" s="70"/>
      <c r="GI1034" s="24"/>
      <c r="GJ1034" s="24"/>
      <c r="GK1034" s="24"/>
      <c r="GL1034" s="24"/>
      <c r="GM1034" s="24"/>
      <c r="GN1034" s="24"/>
      <c r="GO1034" s="24"/>
      <c r="GP1034" s="24"/>
      <c r="GQ1034" s="24"/>
      <c r="GR1034" s="24"/>
      <c r="GS1034" s="24"/>
    </row>
    <row r="1035" spans="1:201" ht="21" x14ac:dyDescent="0.35">
      <c r="B1035" s="109" t="str">
        <f>B$2</f>
        <v>Private Passenger Auto Liability</v>
      </c>
      <c r="C1035" s="70"/>
      <c r="D1035" s="70"/>
      <c r="E1035" s="70"/>
      <c r="F1035" s="70"/>
      <c r="G1035" s="70"/>
      <c r="H1035" s="70"/>
      <c r="I1035" s="70"/>
      <c r="J1035" s="70"/>
      <c r="K1035" s="70"/>
      <c r="L1035" s="70"/>
      <c r="M1035" s="70"/>
      <c r="N1035" s="70"/>
      <c r="O1035" s="24"/>
      <c r="P1035" s="70"/>
      <c r="Q1035" s="70"/>
      <c r="R1035" s="70"/>
      <c r="S1035" s="70"/>
      <c r="T1035" s="70"/>
      <c r="U1035" s="24"/>
      <c r="V1035" s="109" t="str">
        <f>B$2</f>
        <v>Private Passenger Auto Liability</v>
      </c>
      <c r="W1035" s="24"/>
      <c r="X1035" s="24"/>
      <c r="Y1035" s="24"/>
      <c r="Z1035" s="24"/>
      <c r="AA1035" s="24"/>
      <c r="AB1035" s="24"/>
      <c r="AC1035" s="24"/>
      <c r="AD1035" s="70"/>
      <c r="AE1035" s="24"/>
      <c r="AF1035" s="24"/>
      <c r="AG1035" s="24"/>
      <c r="AH1035" s="24"/>
      <c r="AI1035" s="24"/>
      <c r="AJ1035" s="24"/>
      <c r="AK1035" s="24"/>
      <c r="AL1035" s="24"/>
      <c r="AM1035" s="24"/>
      <c r="AN1035" s="24"/>
      <c r="AO1035" s="24"/>
      <c r="AP1035" s="109" t="str">
        <f>AP$2</f>
        <v>Private Passenger Auto Liability</v>
      </c>
      <c r="AQ1035" s="70"/>
      <c r="AR1035" s="70"/>
      <c r="AS1035" s="70"/>
      <c r="AT1035" s="70"/>
      <c r="AU1035" s="70"/>
      <c r="AV1035" s="70"/>
      <c r="AW1035" s="70"/>
      <c r="AX1035" s="70"/>
      <c r="AY1035" s="70"/>
      <c r="AZ1035" s="70"/>
      <c r="BA1035" s="70"/>
      <c r="BB1035" s="70"/>
      <c r="BC1035" s="24"/>
      <c r="BD1035" s="70"/>
      <c r="BE1035" s="70"/>
      <c r="BF1035" s="70"/>
      <c r="BG1035" s="70"/>
      <c r="BH1035" s="70"/>
      <c r="BI1035" s="24"/>
      <c r="BJ1035" s="109" t="str">
        <f>AP$2</f>
        <v>Private Passenger Auto Liability</v>
      </c>
      <c r="BK1035" s="24"/>
      <c r="BL1035" s="24"/>
      <c r="BM1035" s="24"/>
      <c r="BN1035" s="24"/>
      <c r="BO1035" s="24"/>
      <c r="BP1035" s="24"/>
      <c r="BQ1035" s="24"/>
      <c r="BR1035" s="70"/>
      <c r="BS1035" s="24"/>
      <c r="BT1035" s="24"/>
      <c r="BU1035" s="24"/>
      <c r="BV1035" s="24"/>
      <c r="BW1035" s="24"/>
      <c r="BX1035" s="24"/>
      <c r="BY1035" s="24"/>
      <c r="BZ1035" s="24"/>
      <c r="CA1035" s="24"/>
      <c r="CB1035" s="24"/>
      <c r="CC1035" s="24"/>
      <c r="CD1035" s="109" t="str">
        <f>CD$2</f>
        <v>Private Passenger Auto Liability</v>
      </c>
      <c r="CE1035" s="70"/>
      <c r="CF1035" s="70"/>
      <c r="CG1035" s="70"/>
      <c r="CH1035" s="70"/>
      <c r="CI1035" s="70"/>
      <c r="CJ1035" s="70"/>
      <c r="CK1035" s="70"/>
      <c r="CL1035" s="70"/>
      <c r="CM1035" s="70"/>
      <c r="CN1035" s="70"/>
      <c r="CO1035" s="70"/>
      <c r="CP1035" s="70"/>
      <c r="CQ1035" s="24"/>
      <c r="CR1035" s="70"/>
      <c r="CS1035" s="70"/>
      <c r="CT1035" s="70"/>
      <c r="CU1035" s="70"/>
      <c r="CV1035" s="70"/>
      <c r="CW1035" s="24"/>
      <c r="CX1035" s="109" t="str">
        <f>CD$2</f>
        <v>Private Passenger Auto Liability</v>
      </c>
      <c r="CY1035" s="24"/>
      <c r="CZ1035" s="24"/>
      <c r="DA1035" s="24"/>
      <c r="DB1035" s="24"/>
      <c r="DC1035" s="24"/>
      <c r="DD1035" s="24"/>
      <c r="DE1035" s="24"/>
      <c r="DF1035" s="70"/>
      <c r="DG1035" s="24"/>
      <c r="DH1035" s="24"/>
      <c r="DI1035" s="24"/>
      <c r="DJ1035" s="24"/>
      <c r="DK1035" s="24"/>
      <c r="DL1035" s="24"/>
      <c r="DM1035" s="24"/>
      <c r="DN1035" s="24"/>
      <c r="DO1035" s="24"/>
      <c r="DP1035" s="24"/>
      <c r="DQ1035" s="24"/>
      <c r="DR1035" s="109" t="str">
        <f>DR$2</f>
        <v>Private Passenger Auto Liability</v>
      </c>
      <c r="DS1035" s="70"/>
      <c r="DT1035" s="70"/>
      <c r="DU1035" s="70"/>
      <c r="DV1035" s="70"/>
      <c r="DW1035" s="70"/>
      <c r="DX1035" s="70"/>
      <c r="DY1035" s="70"/>
      <c r="DZ1035" s="70"/>
      <c r="EA1035" s="70"/>
      <c r="EB1035" s="70"/>
      <c r="EC1035" s="70"/>
      <c r="ED1035" s="70"/>
      <c r="EE1035" s="24"/>
      <c r="EF1035" s="70"/>
      <c r="EG1035" s="70"/>
      <c r="EH1035" s="70"/>
      <c r="EI1035" s="70"/>
      <c r="EJ1035" s="70"/>
      <c r="EK1035" s="24"/>
      <c r="EL1035" s="109" t="str">
        <f>DR$2</f>
        <v>Private Passenger Auto Liability</v>
      </c>
      <c r="EM1035" s="24"/>
      <c r="EN1035" s="24"/>
      <c r="EO1035" s="24"/>
      <c r="EP1035" s="24"/>
      <c r="EQ1035" s="24"/>
      <c r="ER1035" s="24"/>
      <c r="ES1035" s="24"/>
      <c r="ET1035" s="70"/>
      <c r="EU1035" s="24"/>
      <c r="EV1035" s="24"/>
      <c r="EW1035" s="24"/>
      <c r="EX1035" s="24"/>
      <c r="EY1035" s="24"/>
      <c r="EZ1035" s="24"/>
      <c r="FA1035" s="24"/>
      <c r="FB1035" s="24"/>
      <c r="FC1035" s="24"/>
      <c r="FD1035" s="24"/>
      <c r="FE1035" s="24"/>
      <c r="FF1035" s="109" t="str">
        <f>FF$2</f>
        <v>Private Passenger Auto Physical Damage</v>
      </c>
      <c r="FG1035" s="70"/>
      <c r="FH1035" s="70"/>
      <c r="FI1035" s="70"/>
      <c r="FJ1035" s="70"/>
      <c r="FK1035" s="70"/>
      <c r="FL1035" s="70"/>
      <c r="FM1035" s="70"/>
      <c r="FN1035" s="70"/>
      <c r="FO1035" s="70"/>
      <c r="FP1035" s="70"/>
      <c r="FQ1035" s="70"/>
      <c r="FR1035" s="70"/>
      <c r="FS1035" s="24"/>
      <c r="FT1035" s="70"/>
      <c r="FU1035" s="70"/>
      <c r="FV1035" s="70"/>
      <c r="FW1035" s="70"/>
      <c r="FX1035" s="70"/>
      <c r="FY1035" s="24"/>
      <c r="FZ1035" s="109" t="str">
        <f>FF$2</f>
        <v>Private Passenger Auto Physical Damage</v>
      </c>
      <c r="GA1035" s="24"/>
      <c r="GB1035" s="24"/>
      <c r="GC1035" s="24"/>
      <c r="GD1035" s="24"/>
      <c r="GE1035" s="24"/>
      <c r="GF1035" s="24"/>
      <c r="GG1035" s="24"/>
      <c r="GH1035" s="70"/>
      <c r="GI1035" s="24"/>
      <c r="GJ1035" s="24"/>
      <c r="GK1035" s="24"/>
      <c r="GL1035" s="24"/>
      <c r="GM1035" s="24"/>
      <c r="GN1035" s="24"/>
      <c r="GO1035" s="24"/>
      <c r="GP1035" s="24"/>
      <c r="GQ1035" s="24"/>
      <c r="GR1035" s="24"/>
      <c r="GS1035" s="24"/>
    </row>
    <row r="1036" spans="1:201" x14ac:dyDescent="0.25">
      <c r="B1036" s="70"/>
      <c r="C1036" s="70"/>
      <c r="D1036" s="70"/>
      <c r="E1036" s="70"/>
      <c r="F1036" s="70"/>
      <c r="G1036" s="70"/>
      <c r="H1036" s="70"/>
      <c r="I1036" s="70"/>
      <c r="J1036" s="70"/>
      <c r="K1036" s="70"/>
      <c r="L1036" s="70"/>
      <c r="M1036" s="70"/>
      <c r="N1036" s="70"/>
      <c r="O1036" s="70"/>
      <c r="P1036" s="70"/>
      <c r="Q1036" s="70"/>
      <c r="R1036" s="70"/>
      <c r="S1036" s="70"/>
      <c r="T1036" s="70"/>
      <c r="U1036" s="70"/>
      <c r="V1036" s="70"/>
      <c r="W1036" s="70"/>
      <c r="X1036" s="70"/>
      <c r="Y1036" s="70"/>
      <c r="Z1036" s="70"/>
      <c r="AA1036" s="70"/>
      <c r="AB1036" s="70"/>
      <c r="AC1036" s="70"/>
      <c r="AD1036" s="70"/>
      <c r="AE1036" s="70"/>
      <c r="AF1036" s="70"/>
      <c r="AG1036" s="70"/>
      <c r="AH1036" s="70"/>
      <c r="AI1036" s="70"/>
      <c r="AJ1036" s="70"/>
      <c r="AK1036" s="70"/>
      <c r="AL1036" s="70"/>
      <c r="AM1036" s="70"/>
      <c r="AN1036" s="70"/>
      <c r="AO1036" s="70"/>
      <c r="AP1036" s="70"/>
      <c r="AQ1036" s="70"/>
      <c r="AR1036" s="70"/>
      <c r="AS1036" s="70"/>
      <c r="AT1036" s="70"/>
      <c r="AU1036" s="70"/>
      <c r="AV1036" s="70"/>
      <c r="AW1036" s="70"/>
      <c r="AX1036" s="70"/>
      <c r="AY1036" s="70"/>
      <c r="AZ1036" s="70"/>
      <c r="BA1036" s="70"/>
      <c r="BB1036" s="70"/>
      <c r="BC1036" s="70"/>
      <c r="BD1036" s="70"/>
      <c r="BE1036" s="70"/>
      <c r="BF1036" s="70"/>
      <c r="BG1036" s="70"/>
      <c r="BH1036" s="70"/>
      <c r="BI1036" s="70"/>
      <c r="BJ1036" s="70"/>
      <c r="BK1036" s="70"/>
      <c r="BL1036" s="70"/>
      <c r="BM1036" s="70"/>
      <c r="BN1036" s="70"/>
      <c r="BO1036" s="70"/>
      <c r="BP1036" s="70"/>
      <c r="BQ1036" s="70"/>
      <c r="BR1036" s="70"/>
      <c r="BS1036" s="70"/>
      <c r="BT1036" s="70"/>
      <c r="BU1036" s="70"/>
      <c r="BV1036" s="70"/>
      <c r="BW1036" s="70"/>
      <c r="BX1036" s="70"/>
      <c r="BY1036" s="70"/>
      <c r="BZ1036" s="70"/>
      <c r="CA1036" s="70"/>
      <c r="CB1036" s="70"/>
      <c r="CC1036" s="70"/>
      <c r="CD1036" s="70"/>
      <c r="CE1036" s="70"/>
      <c r="CF1036" s="70"/>
      <c r="CG1036" s="70"/>
      <c r="CH1036" s="70"/>
      <c r="CI1036" s="70"/>
      <c r="CJ1036" s="70"/>
      <c r="CK1036" s="70"/>
      <c r="CL1036" s="70"/>
      <c r="CM1036" s="70"/>
      <c r="CN1036" s="70"/>
      <c r="CO1036" s="70"/>
      <c r="CP1036" s="70"/>
      <c r="CQ1036" s="70"/>
      <c r="CR1036" s="70"/>
      <c r="CS1036" s="70"/>
      <c r="CT1036" s="70"/>
      <c r="CU1036" s="70"/>
      <c r="CV1036" s="70"/>
      <c r="CW1036" s="70"/>
      <c r="CX1036" s="70"/>
      <c r="CY1036" s="70"/>
      <c r="CZ1036" s="70"/>
      <c r="DA1036" s="70"/>
      <c r="DB1036" s="70"/>
      <c r="DC1036" s="70"/>
      <c r="DD1036" s="70"/>
      <c r="DE1036" s="70"/>
      <c r="DF1036" s="70"/>
      <c r="DG1036" s="70"/>
      <c r="DH1036" s="70"/>
      <c r="DI1036" s="70"/>
      <c r="DJ1036" s="70"/>
      <c r="DK1036" s="70"/>
      <c r="DL1036" s="70"/>
      <c r="DM1036" s="70"/>
      <c r="DN1036" s="70"/>
      <c r="DO1036" s="70"/>
      <c r="DP1036" s="70"/>
      <c r="DQ1036" s="70"/>
      <c r="DR1036" s="70"/>
      <c r="DS1036" s="70"/>
      <c r="DT1036" s="70"/>
      <c r="DU1036" s="70"/>
      <c r="DV1036" s="70"/>
      <c r="DW1036" s="70"/>
      <c r="DX1036" s="70"/>
      <c r="DY1036" s="70"/>
      <c r="DZ1036" s="70"/>
      <c r="EA1036" s="70"/>
      <c r="EB1036" s="70"/>
      <c r="EC1036" s="70"/>
      <c r="ED1036" s="70"/>
      <c r="EE1036" s="70"/>
      <c r="EF1036" s="70"/>
      <c r="EG1036" s="70"/>
      <c r="EH1036" s="70"/>
      <c r="EI1036" s="70"/>
      <c r="EJ1036" s="70"/>
      <c r="EK1036" s="70"/>
      <c r="EL1036" s="70"/>
      <c r="EM1036" s="70"/>
      <c r="EN1036" s="70"/>
      <c r="EO1036" s="70"/>
      <c r="EP1036" s="70"/>
      <c r="EQ1036" s="70"/>
      <c r="ER1036" s="70"/>
      <c r="ES1036" s="70"/>
      <c r="ET1036" s="70"/>
      <c r="EU1036" s="70"/>
      <c r="EV1036" s="70"/>
      <c r="EW1036" s="70"/>
      <c r="EX1036" s="70"/>
      <c r="EY1036" s="70"/>
      <c r="EZ1036" s="70"/>
      <c r="FA1036" s="70"/>
      <c r="FB1036" s="70"/>
      <c r="FC1036" s="70"/>
      <c r="FD1036" s="70"/>
      <c r="FE1036" s="70"/>
      <c r="FF1036" s="70"/>
      <c r="FG1036" s="70"/>
      <c r="FH1036" s="70"/>
      <c r="FI1036" s="70"/>
      <c r="FJ1036" s="70"/>
      <c r="FK1036" s="70"/>
      <c r="FL1036" s="70"/>
      <c r="FM1036" s="70"/>
      <c r="FN1036" s="70"/>
      <c r="FO1036" s="70"/>
      <c r="FP1036" s="70"/>
      <c r="FQ1036" s="70"/>
      <c r="FR1036" s="70"/>
      <c r="FS1036" s="70"/>
      <c r="FT1036" s="70"/>
      <c r="FU1036" s="70"/>
      <c r="FV1036" s="70"/>
      <c r="FW1036" s="70"/>
      <c r="FX1036" s="70"/>
      <c r="FY1036" s="70"/>
      <c r="FZ1036" s="70"/>
      <c r="GA1036" s="70"/>
      <c r="GB1036" s="70"/>
      <c r="GC1036" s="70"/>
      <c r="GD1036" s="70"/>
      <c r="GE1036" s="70"/>
      <c r="GF1036" s="70"/>
      <c r="GG1036" s="70"/>
      <c r="GH1036" s="70"/>
      <c r="GI1036" s="70"/>
      <c r="GJ1036" s="70"/>
      <c r="GK1036" s="70"/>
      <c r="GL1036" s="70"/>
      <c r="GM1036" s="70"/>
      <c r="GN1036" s="70"/>
      <c r="GO1036" s="70"/>
      <c r="GP1036" s="70"/>
      <c r="GQ1036" s="70"/>
      <c r="GR1036" s="70"/>
      <c r="GS1036" s="70"/>
    </row>
    <row r="1037" spans="1:201" ht="21" x14ac:dyDescent="0.25">
      <c r="B1037" s="25" t="s">
        <v>154</v>
      </c>
      <c r="C1037" s="70"/>
      <c r="D1037" s="70"/>
      <c r="E1037" s="70"/>
      <c r="F1037" s="70"/>
      <c r="G1037" s="70"/>
      <c r="H1037" s="70"/>
      <c r="I1037" s="70"/>
      <c r="J1037" s="70"/>
      <c r="K1037" s="70"/>
      <c r="L1037" s="70"/>
      <c r="M1037" s="70"/>
      <c r="N1037" s="70"/>
      <c r="O1037" s="70"/>
      <c r="P1037" s="70"/>
      <c r="Q1037" s="70"/>
      <c r="R1037" s="70"/>
      <c r="S1037" s="70"/>
      <c r="T1037" s="70"/>
      <c r="U1037" s="70"/>
      <c r="V1037" s="25" t="s">
        <v>154</v>
      </c>
      <c r="W1037" s="70"/>
      <c r="X1037" s="70"/>
      <c r="Y1037" s="70"/>
      <c r="Z1037" s="70"/>
      <c r="AA1037" s="70"/>
      <c r="AB1037" s="70"/>
      <c r="AC1037" s="70"/>
      <c r="AD1037" s="70"/>
      <c r="AE1037" s="70"/>
      <c r="AF1037" s="70"/>
      <c r="AG1037" s="70"/>
      <c r="AH1037" s="70"/>
      <c r="AI1037" s="70"/>
      <c r="AJ1037" s="70"/>
      <c r="AK1037" s="70"/>
      <c r="AL1037" s="70"/>
      <c r="AM1037" s="70"/>
      <c r="AN1037" s="70"/>
      <c r="AO1037" s="70"/>
      <c r="AP1037" s="25" t="s">
        <v>154</v>
      </c>
      <c r="AQ1037" s="70"/>
      <c r="AR1037" s="70"/>
      <c r="AS1037" s="70"/>
      <c r="AT1037" s="70"/>
      <c r="AU1037" s="70"/>
      <c r="AV1037" s="70"/>
      <c r="AW1037" s="70"/>
      <c r="AX1037" s="70"/>
      <c r="AY1037" s="70"/>
      <c r="AZ1037" s="70"/>
      <c r="BA1037" s="70"/>
      <c r="BB1037" s="70"/>
      <c r="BC1037" s="70"/>
      <c r="BD1037" s="70"/>
      <c r="BE1037" s="70"/>
      <c r="BF1037" s="70"/>
      <c r="BG1037" s="70"/>
      <c r="BH1037" s="70"/>
      <c r="BI1037" s="70"/>
      <c r="BJ1037" s="25" t="s">
        <v>154</v>
      </c>
      <c r="BK1037" s="70"/>
      <c r="BL1037" s="70"/>
      <c r="BM1037" s="70"/>
      <c r="BN1037" s="70"/>
      <c r="BO1037" s="70"/>
      <c r="BP1037" s="70"/>
      <c r="BQ1037" s="70"/>
      <c r="BR1037" s="70"/>
      <c r="BS1037" s="70"/>
      <c r="BT1037" s="70"/>
      <c r="BU1037" s="70"/>
      <c r="BV1037" s="70"/>
      <c r="BW1037" s="70"/>
      <c r="BX1037" s="70"/>
      <c r="BY1037" s="70"/>
      <c r="BZ1037" s="70"/>
      <c r="CA1037" s="70"/>
      <c r="CB1037" s="70"/>
      <c r="CC1037" s="70"/>
      <c r="CD1037" s="25" t="s">
        <v>154</v>
      </c>
      <c r="CE1037" s="70"/>
      <c r="CF1037" s="70"/>
      <c r="CG1037" s="70"/>
      <c r="CH1037" s="70"/>
      <c r="CI1037" s="70"/>
      <c r="CJ1037" s="70"/>
      <c r="CK1037" s="70"/>
      <c r="CL1037" s="70"/>
      <c r="CM1037" s="70"/>
      <c r="CN1037" s="70"/>
      <c r="CO1037" s="70"/>
      <c r="CP1037" s="70"/>
      <c r="CQ1037" s="70"/>
      <c r="CR1037" s="70"/>
      <c r="CS1037" s="70"/>
      <c r="CT1037" s="70"/>
      <c r="CU1037" s="70"/>
      <c r="CV1037" s="70"/>
      <c r="CW1037" s="70"/>
      <c r="CX1037" s="25" t="s">
        <v>154</v>
      </c>
      <c r="CY1037" s="70"/>
      <c r="CZ1037" s="70"/>
      <c r="DA1037" s="70"/>
      <c r="DB1037" s="70"/>
      <c r="DC1037" s="70"/>
      <c r="DD1037" s="70"/>
      <c r="DE1037" s="70"/>
      <c r="DF1037" s="70"/>
      <c r="DG1037" s="70"/>
      <c r="DH1037" s="70"/>
      <c r="DI1037" s="70"/>
      <c r="DJ1037" s="70"/>
      <c r="DK1037" s="70"/>
      <c r="DL1037" s="70"/>
      <c r="DM1037" s="70"/>
      <c r="DN1037" s="70"/>
      <c r="DO1037" s="70"/>
      <c r="DP1037" s="70"/>
      <c r="DQ1037" s="70"/>
      <c r="DR1037" s="25" t="s">
        <v>154</v>
      </c>
      <c r="DS1037" s="70"/>
      <c r="DT1037" s="70"/>
      <c r="DU1037" s="70"/>
      <c r="DV1037" s="70"/>
      <c r="DW1037" s="70"/>
      <c r="DX1037" s="70"/>
      <c r="DY1037" s="70"/>
      <c r="DZ1037" s="70"/>
      <c r="EA1037" s="70"/>
      <c r="EB1037" s="70"/>
      <c r="EC1037" s="70"/>
      <c r="ED1037" s="70"/>
      <c r="EE1037" s="70"/>
      <c r="EF1037" s="70"/>
      <c r="EG1037" s="70"/>
      <c r="EH1037" s="70"/>
      <c r="EI1037" s="70"/>
      <c r="EJ1037" s="70"/>
      <c r="EK1037" s="70"/>
      <c r="EL1037" s="25" t="s">
        <v>154</v>
      </c>
      <c r="EM1037" s="70"/>
      <c r="EN1037" s="70"/>
      <c r="EO1037" s="70"/>
      <c r="EP1037" s="70"/>
      <c r="EQ1037" s="70"/>
      <c r="ER1037" s="70"/>
      <c r="ES1037" s="70"/>
      <c r="ET1037" s="70"/>
      <c r="EU1037" s="70"/>
      <c r="EV1037" s="70"/>
      <c r="EW1037" s="70"/>
      <c r="EX1037" s="70"/>
      <c r="EY1037" s="70"/>
      <c r="EZ1037" s="70"/>
      <c r="FA1037" s="70"/>
      <c r="FB1037" s="70"/>
      <c r="FC1037" s="70"/>
      <c r="FD1037" s="70"/>
      <c r="FE1037" s="70"/>
      <c r="FF1037" s="25" t="s">
        <v>154</v>
      </c>
      <c r="FG1037" s="70"/>
      <c r="FH1037" s="70"/>
      <c r="FI1037" s="70"/>
      <c r="FJ1037" s="70"/>
      <c r="FK1037" s="70"/>
      <c r="FL1037" s="70"/>
      <c r="FM1037" s="70"/>
      <c r="FN1037" s="70"/>
      <c r="FO1037" s="70"/>
      <c r="FP1037" s="70"/>
      <c r="FQ1037" s="70"/>
      <c r="FR1037" s="70"/>
      <c r="FS1037" s="70"/>
      <c r="FT1037" s="70"/>
      <c r="FU1037" s="70"/>
      <c r="FV1037" s="70"/>
      <c r="FW1037" s="70"/>
      <c r="FX1037" s="70"/>
      <c r="FY1037" s="70"/>
      <c r="FZ1037" s="25" t="s">
        <v>154</v>
      </c>
      <c r="GA1037" s="70"/>
      <c r="GB1037" s="70"/>
      <c r="GC1037" s="70"/>
      <c r="GD1037" s="70"/>
      <c r="GE1037" s="70"/>
      <c r="GF1037" s="70"/>
      <c r="GG1037" s="70"/>
      <c r="GH1037" s="70"/>
      <c r="GI1037" s="70"/>
      <c r="GJ1037" s="70"/>
      <c r="GK1037" s="70"/>
      <c r="GL1037" s="70"/>
      <c r="GM1037" s="70"/>
      <c r="GN1037" s="70"/>
      <c r="GO1037" s="70"/>
      <c r="GP1037" s="70"/>
      <c r="GQ1037" s="70"/>
      <c r="GR1037" s="70"/>
      <c r="GS1037" s="70"/>
    </row>
    <row r="1038" spans="1:201" x14ac:dyDescent="0.25">
      <c r="B1038" s="30" t="str">
        <f>B$5</f>
        <v>BI</v>
      </c>
      <c r="C1038" s="70"/>
      <c r="D1038" s="70"/>
      <c r="E1038" s="70"/>
      <c r="F1038" s="70"/>
      <c r="G1038" s="70"/>
      <c r="H1038" s="70"/>
      <c r="I1038" s="70"/>
      <c r="J1038" s="70"/>
      <c r="K1038" s="70"/>
      <c r="L1038" s="70"/>
      <c r="M1038" s="70"/>
      <c r="N1038" s="70"/>
      <c r="O1038" s="70"/>
      <c r="P1038" s="70"/>
      <c r="Q1038" s="70"/>
      <c r="R1038" s="70"/>
      <c r="S1038" s="70"/>
      <c r="T1038" s="70"/>
      <c r="U1038" s="70"/>
      <c r="V1038" s="30" t="str">
        <f>B$5</f>
        <v>BI</v>
      </c>
      <c r="W1038" s="70"/>
      <c r="X1038" s="70"/>
      <c r="Y1038" s="70"/>
      <c r="Z1038" s="70"/>
      <c r="AA1038" s="70"/>
      <c r="AB1038" s="70"/>
      <c r="AC1038" s="70"/>
      <c r="AD1038" s="70"/>
      <c r="AE1038" s="70"/>
      <c r="AF1038" s="70"/>
      <c r="AG1038" s="70"/>
      <c r="AH1038" s="70"/>
      <c r="AI1038" s="70"/>
      <c r="AJ1038" s="70"/>
      <c r="AK1038" s="70"/>
      <c r="AL1038" s="70"/>
      <c r="AM1038" s="70"/>
      <c r="AN1038" s="70"/>
      <c r="AO1038" s="70"/>
      <c r="AP1038" s="30" t="str">
        <f>AP$5</f>
        <v>PD</v>
      </c>
      <c r="AQ1038" s="70"/>
      <c r="AR1038" s="70"/>
      <c r="AS1038" s="70"/>
      <c r="AT1038" s="70"/>
      <c r="AU1038" s="70"/>
      <c r="AV1038" s="70"/>
      <c r="AW1038" s="70"/>
      <c r="AX1038" s="70"/>
      <c r="AY1038" s="70"/>
      <c r="AZ1038" s="70"/>
      <c r="BA1038" s="70"/>
      <c r="BB1038" s="70"/>
      <c r="BC1038" s="70"/>
      <c r="BD1038" s="70"/>
      <c r="BE1038" s="70"/>
      <c r="BF1038" s="70"/>
      <c r="BG1038" s="70"/>
      <c r="BH1038" s="70"/>
      <c r="BI1038" s="70"/>
      <c r="BJ1038" s="30" t="str">
        <f>AP$5</f>
        <v>PD</v>
      </c>
      <c r="BK1038" s="70"/>
      <c r="BL1038" s="70"/>
      <c r="BM1038" s="70"/>
      <c r="BN1038" s="70"/>
      <c r="BO1038" s="70"/>
      <c r="BP1038" s="70"/>
      <c r="BQ1038" s="70"/>
      <c r="BR1038" s="70"/>
      <c r="BS1038" s="70"/>
      <c r="BT1038" s="70"/>
      <c r="BU1038" s="70"/>
      <c r="BV1038" s="70"/>
      <c r="BW1038" s="70"/>
      <c r="BX1038" s="70"/>
      <c r="BY1038" s="70"/>
      <c r="BZ1038" s="70"/>
      <c r="CA1038" s="70"/>
      <c r="CB1038" s="70"/>
      <c r="CC1038" s="70"/>
      <c r="CD1038" s="30" t="str">
        <f>CD$5</f>
        <v>MPC</v>
      </c>
      <c r="CE1038" s="70"/>
      <c r="CF1038" s="70"/>
      <c r="CG1038" s="70"/>
      <c r="CH1038" s="70"/>
      <c r="CI1038" s="70"/>
      <c r="CJ1038" s="70"/>
      <c r="CK1038" s="70"/>
      <c r="CL1038" s="70"/>
      <c r="CM1038" s="70"/>
      <c r="CN1038" s="70"/>
      <c r="CO1038" s="70"/>
      <c r="CP1038" s="70"/>
      <c r="CQ1038" s="70"/>
      <c r="CR1038" s="70"/>
      <c r="CS1038" s="70"/>
      <c r="CT1038" s="70"/>
      <c r="CU1038" s="70"/>
      <c r="CV1038" s="70"/>
      <c r="CW1038" s="70"/>
      <c r="CX1038" s="30" t="str">
        <f>CD$5</f>
        <v>MPC</v>
      </c>
      <c r="CY1038" s="70"/>
      <c r="CZ1038" s="70"/>
      <c r="DA1038" s="70"/>
      <c r="DB1038" s="70"/>
      <c r="DC1038" s="70"/>
      <c r="DD1038" s="70"/>
      <c r="DE1038" s="70"/>
      <c r="DF1038" s="70"/>
      <c r="DG1038" s="70"/>
      <c r="DH1038" s="70"/>
      <c r="DI1038" s="70"/>
      <c r="DJ1038" s="70"/>
      <c r="DK1038" s="70"/>
      <c r="DL1038" s="70"/>
      <c r="DM1038" s="70"/>
      <c r="DN1038" s="70"/>
      <c r="DO1038" s="70"/>
      <c r="DP1038" s="70"/>
      <c r="DQ1038" s="70"/>
      <c r="DR1038" s="30" t="str">
        <f>DR$5</f>
        <v>UM</v>
      </c>
      <c r="DS1038" s="70"/>
      <c r="DT1038" s="70"/>
      <c r="DU1038" s="70"/>
      <c r="DV1038" s="70"/>
      <c r="DW1038" s="70"/>
      <c r="DX1038" s="70"/>
      <c r="DY1038" s="70"/>
      <c r="DZ1038" s="70"/>
      <c r="EA1038" s="70"/>
      <c r="EB1038" s="70"/>
      <c r="EC1038" s="70"/>
      <c r="ED1038" s="70"/>
      <c r="EE1038" s="70"/>
      <c r="EF1038" s="70"/>
      <c r="EG1038" s="70"/>
      <c r="EH1038" s="70"/>
      <c r="EI1038" s="70"/>
      <c r="EJ1038" s="70"/>
      <c r="EK1038" s="70"/>
      <c r="EL1038" s="30" t="str">
        <f>DR$5</f>
        <v>UM</v>
      </c>
      <c r="EM1038" s="70"/>
      <c r="EN1038" s="70"/>
      <c r="EO1038" s="70"/>
      <c r="EP1038" s="70"/>
      <c r="EQ1038" s="70"/>
      <c r="ER1038" s="70"/>
      <c r="ES1038" s="70"/>
      <c r="ET1038" s="70"/>
      <c r="EU1038" s="70"/>
      <c r="EV1038" s="70"/>
      <c r="EW1038" s="70"/>
      <c r="EX1038" s="70"/>
      <c r="EY1038" s="70"/>
      <c r="EZ1038" s="70"/>
      <c r="FA1038" s="70"/>
      <c r="FB1038" s="70"/>
      <c r="FC1038" s="70"/>
      <c r="FD1038" s="70"/>
      <c r="FE1038" s="70"/>
      <c r="FF1038" s="30" t="str">
        <f>FF$5</f>
        <v>COMP</v>
      </c>
      <c r="FG1038" s="70"/>
      <c r="FH1038" s="70"/>
      <c r="FI1038" s="70"/>
      <c r="FJ1038" s="70"/>
      <c r="FK1038" s="70"/>
      <c r="FL1038" s="70"/>
      <c r="FM1038" s="70"/>
      <c r="FN1038" s="70"/>
      <c r="FO1038" s="70"/>
      <c r="FP1038" s="70"/>
      <c r="FQ1038" s="70"/>
      <c r="FR1038" s="70"/>
      <c r="FS1038" s="70"/>
      <c r="FT1038" s="70"/>
      <c r="FU1038" s="70"/>
      <c r="FV1038" s="70"/>
      <c r="FW1038" s="70"/>
      <c r="FX1038" s="70"/>
      <c r="FY1038" s="70"/>
      <c r="FZ1038" s="30" t="str">
        <f>FF$5</f>
        <v>COMP</v>
      </c>
      <c r="GA1038" s="70"/>
      <c r="GB1038" s="70"/>
      <c r="GC1038" s="70"/>
      <c r="GD1038" s="70"/>
      <c r="GE1038" s="70"/>
      <c r="GF1038" s="70"/>
      <c r="GG1038" s="70"/>
      <c r="GH1038" s="70"/>
      <c r="GI1038" s="70"/>
      <c r="GJ1038" s="70"/>
      <c r="GK1038" s="70"/>
      <c r="GL1038" s="70"/>
      <c r="GM1038" s="70"/>
      <c r="GN1038" s="70"/>
      <c r="GO1038" s="70"/>
      <c r="GP1038" s="70"/>
      <c r="GQ1038" s="70"/>
      <c r="GR1038" s="70"/>
      <c r="GS1038" s="70"/>
    </row>
    <row r="1039" spans="1:201" x14ac:dyDescent="0.25">
      <c r="B1039" s="26"/>
      <c r="C1039" s="70"/>
      <c r="D1039" s="70"/>
      <c r="E1039" s="70"/>
      <c r="F1039" s="70"/>
      <c r="G1039" s="70"/>
      <c r="H1039" s="70"/>
      <c r="I1039" s="70"/>
      <c r="J1039" s="70"/>
      <c r="K1039" s="70"/>
      <c r="L1039" s="70"/>
      <c r="M1039" s="70"/>
      <c r="N1039" s="70"/>
      <c r="O1039" s="70"/>
      <c r="P1039" s="70"/>
      <c r="Q1039" s="70"/>
      <c r="R1039" s="70"/>
      <c r="S1039" s="70"/>
      <c r="T1039" s="70"/>
      <c r="U1039" s="70"/>
      <c r="V1039" s="26"/>
      <c r="W1039" s="70"/>
      <c r="X1039" s="70"/>
      <c r="Y1039" s="70"/>
      <c r="Z1039" s="70"/>
      <c r="AA1039" s="70"/>
      <c r="AB1039" s="70"/>
      <c r="AC1039" s="70"/>
      <c r="AD1039" s="70"/>
      <c r="AE1039" s="70"/>
      <c r="AF1039" s="70"/>
      <c r="AG1039" s="70"/>
      <c r="AH1039" s="70"/>
      <c r="AI1039" s="70"/>
      <c r="AJ1039" s="70"/>
      <c r="AK1039" s="70"/>
      <c r="AL1039" s="70"/>
      <c r="AM1039" s="70"/>
      <c r="AN1039" s="70"/>
      <c r="AO1039" s="70"/>
      <c r="AP1039" s="26"/>
      <c r="AQ1039" s="70"/>
      <c r="AR1039" s="70"/>
      <c r="AS1039" s="70"/>
      <c r="AT1039" s="70"/>
      <c r="AU1039" s="70"/>
      <c r="AV1039" s="70"/>
      <c r="AW1039" s="70"/>
      <c r="AX1039" s="70"/>
      <c r="AY1039" s="70"/>
      <c r="AZ1039" s="70"/>
      <c r="BA1039" s="70"/>
      <c r="BB1039" s="70"/>
      <c r="BC1039" s="70"/>
      <c r="BD1039" s="70"/>
      <c r="BE1039" s="70"/>
      <c r="BF1039" s="70"/>
      <c r="BG1039" s="70"/>
      <c r="BH1039" s="70"/>
      <c r="BI1039" s="70"/>
      <c r="BJ1039" s="26"/>
      <c r="BK1039" s="70"/>
      <c r="BL1039" s="70"/>
      <c r="BM1039" s="70"/>
      <c r="BN1039" s="70"/>
      <c r="BO1039" s="70"/>
      <c r="BP1039" s="70"/>
      <c r="BQ1039" s="70"/>
      <c r="BR1039" s="70"/>
      <c r="BS1039" s="70"/>
      <c r="BT1039" s="70"/>
      <c r="BU1039" s="70"/>
      <c r="BV1039" s="70"/>
      <c r="BW1039" s="70"/>
      <c r="BX1039" s="70"/>
      <c r="BY1039" s="70"/>
      <c r="BZ1039" s="70"/>
      <c r="CA1039" s="70"/>
      <c r="CB1039" s="70"/>
      <c r="CC1039" s="70"/>
      <c r="CD1039" s="26"/>
      <c r="CE1039" s="70"/>
      <c r="CF1039" s="70"/>
      <c r="CG1039" s="70"/>
      <c r="CH1039" s="70"/>
      <c r="CI1039" s="70"/>
      <c r="CJ1039" s="70"/>
      <c r="CK1039" s="70"/>
      <c r="CL1039" s="70"/>
      <c r="CM1039" s="70"/>
      <c r="CN1039" s="70"/>
      <c r="CO1039" s="70"/>
      <c r="CP1039" s="70"/>
      <c r="CQ1039" s="70"/>
      <c r="CR1039" s="70"/>
      <c r="CS1039" s="70"/>
      <c r="CT1039" s="70"/>
      <c r="CU1039" s="70"/>
      <c r="CV1039" s="70"/>
      <c r="CW1039" s="70"/>
      <c r="CX1039" s="26"/>
      <c r="CY1039" s="70"/>
      <c r="CZ1039" s="70"/>
      <c r="DA1039" s="70"/>
      <c r="DB1039" s="70"/>
      <c r="DC1039" s="70"/>
      <c r="DD1039" s="70"/>
      <c r="DE1039" s="70"/>
      <c r="DF1039" s="70"/>
      <c r="DG1039" s="70"/>
      <c r="DH1039" s="70"/>
      <c r="DI1039" s="70"/>
      <c r="DJ1039" s="70"/>
      <c r="DK1039" s="70"/>
      <c r="DL1039" s="70"/>
      <c r="DM1039" s="70"/>
      <c r="DN1039" s="70"/>
      <c r="DO1039" s="70"/>
      <c r="DP1039" s="70"/>
      <c r="DQ1039" s="70"/>
      <c r="DR1039" s="26"/>
      <c r="DS1039" s="70"/>
      <c r="DT1039" s="70"/>
      <c r="DU1039" s="70"/>
      <c r="DV1039" s="70"/>
      <c r="DW1039" s="70"/>
      <c r="DX1039" s="70"/>
      <c r="DY1039" s="70"/>
      <c r="DZ1039" s="70"/>
      <c r="EA1039" s="70"/>
      <c r="EB1039" s="70"/>
      <c r="EC1039" s="70"/>
      <c r="ED1039" s="70"/>
      <c r="EE1039" s="70"/>
      <c r="EF1039" s="70"/>
      <c r="EG1039" s="70"/>
      <c r="EH1039" s="70"/>
      <c r="EI1039" s="70"/>
      <c r="EJ1039" s="70"/>
      <c r="EK1039" s="70"/>
      <c r="EL1039" s="26"/>
      <c r="EM1039" s="70"/>
      <c r="EN1039" s="70"/>
      <c r="EO1039" s="70"/>
      <c r="EP1039" s="70"/>
      <c r="EQ1039" s="70"/>
      <c r="ER1039" s="70"/>
      <c r="ES1039" s="70"/>
      <c r="ET1039" s="70"/>
      <c r="EU1039" s="70"/>
      <c r="EV1039" s="70"/>
      <c r="EW1039" s="70"/>
      <c r="EX1039" s="70"/>
      <c r="EY1039" s="70"/>
      <c r="EZ1039" s="70"/>
      <c r="FA1039" s="70"/>
      <c r="FB1039" s="70"/>
      <c r="FC1039" s="70"/>
      <c r="FD1039" s="70"/>
      <c r="FE1039" s="70"/>
      <c r="FF1039" s="26"/>
      <c r="FG1039" s="70"/>
      <c r="FH1039" s="70"/>
      <c r="FI1039" s="70"/>
      <c r="FJ1039" s="70"/>
      <c r="FK1039" s="70"/>
      <c r="FL1039" s="70"/>
      <c r="FM1039" s="70"/>
      <c r="FN1039" s="70"/>
      <c r="FO1039" s="70"/>
      <c r="FP1039" s="70"/>
      <c r="FQ1039" s="70"/>
      <c r="FR1039" s="70"/>
      <c r="FS1039" s="70"/>
      <c r="FT1039" s="70"/>
      <c r="FU1039" s="70"/>
      <c r="FV1039" s="70"/>
      <c r="FW1039" s="70"/>
      <c r="FX1039" s="70"/>
      <c r="FY1039" s="70"/>
      <c r="FZ1039" s="26"/>
      <c r="GA1039" s="70"/>
      <c r="GB1039" s="70"/>
      <c r="GC1039" s="70"/>
      <c r="GD1039" s="70"/>
      <c r="GE1039" s="70"/>
      <c r="GF1039" s="70"/>
      <c r="GG1039" s="70"/>
      <c r="GH1039" s="70"/>
      <c r="GI1039" s="70"/>
      <c r="GJ1039" s="70"/>
      <c r="GK1039" s="70"/>
      <c r="GL1039" s="70"/>
      <c r="GM1039" s="70"/>
      <c r="GN1039" s="70"/>
      <c r="GO1039" s="70"/>
      <c r="GP1039" s="70"/>
      <c r="GQ1039" s="70"/>
      <c r="GR1039" s="70"/>
      <c r="GS1039" s="70"/>
    </row>
    <row r="1040" spans="1:201" x14ac:dyDescent="0.25">
      <c r="A1040" s="111"/>
      <c r="B1040" s="110" t="s">
        <v>0</v>
      </c>
      <c r="C1040" s="111"/>
      <c r="D1040" s="111"/>
      <c r="E1040" s="111"/>
      <c r="F1040" s="111"/>
      <c r="G1040" s="111"/>
      <c r="H1040" s="111"/>
      <c r="I1040" s="111"/>
      <c r="J1040" s="111"/>
      <c r="K1040" s="111"/>
      <c r="L1040" s="111"/>
      <c r="M1040" s="111"/>
      <c r="N1040" s="111"/>
      <c r="O1040" s="111"/>
      <c r="P1040" s="111"/>
      <c r="Q1040" s="111"/>
      <c r="R1040" s="111"/>
      <c r="S1040" s="111"/>
      <c r="T1040" s="111"/>
      <c r="U1040" s="111"/>
      <c r="V1040" s="110" t="s">
        <v>0</v>
      </c>
      <c r="W1040" s="111"/>
      <c r="X1040" s="111"/>
      <c r="Y1040" s="111"/>
      <c r="Z1040" s="111"/>
      <c r="AA1040" s="111"/>
      <c r="AB1040" s="111"/>
      <c r="AC1040" s="111"/>
      <c r="AD1040" s="111"/>
      <c r="AE1040" s="111"/>
      <c r="AF1040" s="111"/>
      <c r="AG1040" s="111"/>
      <c r="AH1040" s="111"/>
      <c r="AI1040" s="111"/>
      <c r="AJ1040" s="111"/>
      <c r="AK1040" s="111"/>
      <c r="AL1040" s="111"/>
      <c r="AM1040" s="111"/>
      <c r="AN1040" s="111"/>
      <c r="AO1040" s="111"/>
      <c r="AP1040" s="110" t="s">
        <v>0</v>
      </c>
      <c r="AQ1040" s="111"/>
      <c r="AR1040" s="111"/>
      <c r="AS1040" s="111"/>
      <c r="AT1040" s="111"/>
      <c r="AU1040" s="111"/>
      <c r="AV1040" s="111"/>
      <c r="AW1040" s="111"/>
      <c r="AX1040" s="111"/>
      <c r="AY1040" s="111"/>
      <c r="AZ1040" s="111"/>
      <c r="BA1040" s="111"/>
      <c r="BB1040" s="111"/>
      <c r="BC1040" s="111"/>
      <c r="BD1040" s="111"/>
      <c r="BE1040" s="111"/>
      <c r="BF1040" s="111"/>
      <c r="BG1040" s="111"/>
      <c r="BH1040" s="111"/>
      <c r="BI1040" s="111"/>
      <c r="BJ1040" s="110" t="s">
        <v>0</v>
      </c>
      <c r="BK1040" s="111"/>
      <c r="BL1040" s="111"/>
      <c r="BM1040" s="111"/>
      <c r="BN1040" s="111"/>
      <c r="BO1040" s="111"/>
      <c r="BP1040" s="111"/>
      <c r="BQ1040" s="111"/>
      <c r="BR1040" s="111"/>
      <c r="BS1040" s="111"/>
      <c r="BT1040" s="111"/>
      <c r="BU1040" s="111"/>
      <c r="BV1040" s="111"/>
      <c r="BW1040" s="111"/>
      <c r="BX1040" s="111"/>
      <c r="BY1040" s="111"/>
      <c r="BZ1040" s="111"/>
      <c r="CA1040" s="111"/>
      <c r="CB1040" s="111"/>
      <c r="CC1040" s="111"/>
      <c r="CD1040" s="110" t="s">
        <v>0</v>
      </c>
      <c r="CE1040" s="111"/>
      <c r="CF1040" s="111"/>
      <c r="CG1040" s="111"/>
      <c r="CH1040" s="111"/>
      <c r="CI1040" s="111"/>
      <c r="CJ1040" s="111"/>
      <c r="CK1040" s="111"/>
      <c r="CL1040" s="111"/>
      <c r="CM1040" s="111"/>
      <c r="CN1040" s="111"/>
      <c r="CO1040" s="111"/>
      <c r="CP1040" s="111"/>
      <c r="CQ1040" s="111"/>
      <c r="CR1040" s="111"/>
      <c r="CS1040" s="111"/>
      <c r="CT1040" s="111"/>
      <c r="CU1040" s="111"/>
      <c r="CV1040" s="111"/>
      <c r="CW1040" s="111"/>
      <c r="CX1040" s="110" t="s">
        <v>0</v>
      </c>
      <c r="CY1040" s="111"/>
      <c r="CZ1040" s="111"/>
      <c r="DA1040" s="111"/>
      <c r="DB1040" s="111"/>
      <c r="DC1040" s="111"/>
      <c r="DD1040" s="111"/>
      <c r="DE1040" s="111"/>
      <c r="DF1040" s="111"/>
      <c r="DG1040" s="111"/>
      <c r="DH1040" s="111"/>
      <c r="DI1040" s="111"/>
      <c r="DJ1040" s="111"/>
      <c r="DK1040" s="111"/>
      <c r="DL1040" s="111"/>
      <c r="DM1040" s="111"/>
      <c r="DN1040" s="111"/>
      <c r="DO1040" s="111"/>
      <c r="DP1040" s="111"/>
      <c r="DQ1040" s="111"/>
      <c r="DR1040" s="110" t="s">
        <v>0</v>
      </c>
      <c r="DS1040" s="111"/>
      <c r="DT1040" s="111"/>
      <c r="DU1040" s="111"/>
      <c r="DV1040" s="111"/>
      <c r="DW1040" s="111"/>
      <c r="DX1040" s="111"/>
      <c r="DY1040" s="111"/>
      <c r="DZ1040" s="111"/>
      <c r="EA1040" s="111"/>
      <c r="EB1040" s="111"/>
      <c r="EC1040" s="111"/>
      <c r="ED1040" s="111"/>
      <c r="EE1040" s="111"/>
      <c r="EF1040" s="111"/>
      <c r="EG1040" s="111"/>
      <c r="EH1040" s="111"/>
      <c r="EI1040" s="111"/>
      <c r="EJ1040" s="111"/>
      <c r="EK1040" s="111"/>
      <c r="EL1040" s="110" t="s">
        <v>0</v>
      </c>
      <c r="EM1040" s="111"/>
      <c r="EN1040" s="111"/>
      <c r="EO1040" s="111"/>
      <c r="EP1040" s="111"/>
      <c r="EQ1040" s="111"/>
      <c r="ER1040" s="111"/>
      <c r="ES1040" s="111"/>
      <c r="ET1040" s="111"/>
      <c r="EU1040" s="111"/>
      <c r="EV1040" s="111"/>
      <c r="EW1040" s="111"/>
      <c r="EX1040" s="111"/>
      <c r="EY1040" s="111"/>
      <c r="EZ1040" s="111"/>
      <c r="FA1040" s="111"/>
      <c r="FB1040" s="111"/>
      <c r="FC1040" s="111"/>
      <c r="FD1040" s="111"/>
      <c r="FE1040" s="111"/>
      <c r="FF1040" s="110" t="s">
        <v>0</v>
      </c>
      <c r="FG1040" s="111"/>
      <c r="FH1040" s="111"/>
      <c r="FI1040" s="111"/>
      <c r="FJ1040" s="111"/>
      <c r="FK1040" s="111"/>
      <c r="FL1040" s="111"/>
      <c r="FM1040" s="111"/>
      <c r="FN1040" s="111"/>
      <c r="FO1040" s="111"/>
      <c r="FP1040" s="111"/>
      <c r="FQ1040" s="111"/>
      <c r="FR1040" s="111"/>
      <c r="FS1040" s="111"/>
      <c r="FT1040" s="111"/>
      <c r="FU1040" s="111"/>
      <c r="FV1040" s="111"/>
      <c r="FW1040" s="111"/>
      <c r="FX1040" s="111"/>
      <c r="FY1040" s="111"/>
      <c r="FZ1040" s="110" t="s">
        <v>0</v>
      </c>
      <c r="GA1040" s="111"/>
      <c r="GB1040" s="111"/>
      <c r="GC1040" s="111"/>
      <c r="GD1040" s="111"/>
      <c r="GE1040" s="111"/>
      <c r="GF1040" s="111"/>
      <c r="GG1040" s="111"/>
      <c r="GH1040" s="111"/>
      <c r="GI1040" s="111"/>
      <c r="GJ1040" s="111"/>
      <c r="GK1040" s="111"/>
      <c r="GL1040" s="111"/>
      <c r="GM1040" s="111"/>
      <c r="GN1040" s="111"/>
      <c r="GO1040" s="111"/>
      <c r="GP1040" s="111"/>
      <c r="GQ1040" s="111"/>
      <c r="GR1040" s="111"/>
      <c r="GS1040" s="111"/>
    </row>
    <row r="1041" spans="1:201" ht="30" x14ac:dyDescent="0.25">
      <c r="A1041" s="113" t="str">
        <f>$A$35</f>
        <v>Fiscal Accident Quarter Ending</v>
      </c>
      <c r="B1041" s="112">
        <v>3</v>
      </c>
      <c r="C1041" s="112">
        <f>B1041+3</f>
        <v>6</v>
      </c>
      <c r="D1041" s="112">
        <f t="shared" ref="D1041" si="3766">C1041+3</f>
        <v>9</v>
      </c>
      <c r="E1041" s="112">
        <f t="shared" ref="E1041" si="3767">D1041+3</f>
        <v>12</v>
      </c>
      <c r="F1041" s="112">
        <f t="shared" ref="F1041" si="3768">E1041+3</f>
        <v>15</v>
      </c>
      <c r="G1041" s="112">
        <f t="shared" ref="G1041" si="3769">F1041+3</f>
        <v>18</v>
      </c>
      <c r="H1041" s="112">
        <f t="shared" ref="H1041" si="3770">G1041+3</f>
        <v>21</v>
      </c>
      <c r="I1041" s="112">
        <f t="shared" ref="I1041" si="3771">H1041+3</f>
        <v>24</v>
      </c>
      <c r="J1041" s="112">
        <f t="shared" ref="J1041" si="3772">I1041+3</f>
        <v>27</v>
      </c>
      <c r="K1041" s="112">
        <f t="shared" ref="K1041" si="3773">J1041+3</f>
        <v>30</v>
      </c>
      <c r="L1041" s="112">
        <f t="shared" ref="L1041" si="3774">K1041+3</f>
        <v>33</v>
      </c>
      <c r="M1041" s="112">
        <f t="shared" ref="M1041" si="3775">L1041+3</f>
        <v>36</v>
      </c>
      <c r="N1041" s="112">
        <f t="shared" ref="N1041" si="3776">M1041+3</f>
        <v>39</v>
      </c>
      <c r="O1041" s="112">
        <f t="shared" ref="O1041" si="3777">N1041+3</f>
        <v>42</v>
      </c>
      <c r="P1041" s="112">
        <f t="shared" ref="P1041" si="3778">O1041+3</f>
        <v>45</v>
      </c>
      <c r="Q1041" s="112">
        <f t="shared" ref="Q1041" si="3779">P1041+3</f>
        <v>48</v>
      </c>
      <c r="R1041" s="112">
        <f t="shared" ref="R1041" si="3780">Q1041+3</f>
        <v>51</v>
      </c>
      <c r="S1041" s="112">
        <f t="shared" ref="S1041" si="3781">R1041+3</f>
        <v>54</v>
      </c>
      <c r="T1041" s="112">
        <f t="shared" ref="T1041" si="3782">S1041+3</f>
        <v>57</v>
      </c>
      <c r="U1041" s="112">
        <f t="shared" ref="U1041" si="3783">T1041+3</f>
        <v>60</v>
      </c>
      <c r="V1041" s="112">
        <f t="shared" ref="V1041" si="3784">U1041+3</f>
        <v>63</v>
      </c>
      <c r="W1041" s="112">
        <f t="shared" ref="W1041" si="3785">V1041+3</f>
        <v>66</v>
      </c>
      <c r="X1041" s="112">
        <f t="shared" ref="X1041" si="3786">W1041+3</f>
        <v>69</v>
      </c>
      <c r="Y1041" s="112">
        <f t="shared" ref="Y1041" si="3787">X1041+3</f>
        <v>72</v>
      </c>
      <c r="Z1041" s="112">
        <f t="shared" ref="Z1041" si="3788">Y1041+3</f>
        <v>75</v>
      </c>
      <c r="AA1041" s="112">
        <f t="shared" ref="AA1041" si="3789">Z1041+3</f>
        <v>78</v>
      </c>
      <c r="AB1041" s="112">
        <f t="shared" ref="AB1041" si="3790">AA1041+3</f>
        <v>81</v>
      </c>
      <c r="AC1041" s="112">
        <f t="shared" ref="AC1041" si="3791">AB1041+3</f>
        <v>84</v>
      </c>
      <c r="AD1041" s="112">
        <f t="shared" ref="AD1041" si="3792">AC1041+3</f>
        <v>87</v>
      </c>
      <c r="AE1041" s="112">
        <f t="shared" ref="AE1041" si="3793">AD1041+3</f>
        <v>90</v>
      </c>
      <c r="AF1041" s="112">
        <f t="shared" ref="AF1041" si="3794">AE1041+3</f>
        <v>93</v>
      </c>
      <c r="AG1041" s="112">
        <f t="shared" ref="AG1041" si="3795">AF1041+3</f>
        <v>96</v>
      </c>
      <c r="AH1041" s="112">
        <f t="shared" ref="AH1041" si="3796">AG1041+3</f>
        <v>99</v>
      </c>
      <c r="AI1041" s="112">
        <f t="shared" ref="AI1041" si="3797">AH1041+3</f>
        <v>102</v>
      </c>
      <c r="AJ1041" s="112">
        <f t="shared" ref="AJ1041" si="3798">AI1041+3</f>
        <v>105</v>
      </c>
      <c r="AK1041" s="112">
        <f t="shared" ref="AK1041" si="3799">AJ1041+3</f>
        <v>108</v>
      </c>
      <c r="AL1041" s="112">
        <f t="shared" ref="AL1041" si="3800">AK1041+3</f>
        <v>111</v>
      </c>
      <c r="AM1041" s="112">
        <f t="shared" ref="AM1041" si="3801">AL1041+3</f>
        <v>114</v>
      </c>
      <c r="AN1041" s="112">
        <f t="shared" ref="AN1041" si="3802">AM1041+3</f>
        <v>117</v>
      </c>
      <c r="AO1041" s="112">
        <f t="shared" ref="AO1041" si="3803">AN1041+3</f>
        <v>120</v>
      </c>
      <c r="AP1041" s="112">
        <v>3</v>
      </c>
      <c r="AQ1041" s="112">
        <f>AP1041+3</f>
        <v>6</v>
      </c>
      <c r="AR1041" s="112">
        <f t="shared" ref="AR1041" si="3804">AQ1041+3</f>
        <v>9</v>
      </c>
      <c r="AS1041" s="112">
        <f t="shared" ref="AS1041" si="3805">AR1041+3</f>
        <v>12</v>
      </c>
      <c r="AT1041" s="112">
        <f t="shared" ref="AT1041" si="3806">AS1041+3</f>
        <v>15</v>
      </c>
      <c r="AU1041" s="112">
        <f t="shared" ref="AU1041" si="3807">AT1041+3</f>
        <v>18</v>
      </c>
      <c r="AV1041" s="112">
        <f t="shared" ref="AV1041" si="3808">AU1041+3</f>
        <v>21</v>
      </c>
      <c r="AW1041" s="112">
        <f t="shared" ref="AW1041" si="3809">AV1041+3</f>
        <v>24</v>
      </c>
      <c r="AX1041" s="112">
        <f t="shared" ref="AX1041" si="3810">AW1041+3</f>
        <v>27</v>
      </c>
      <c r="AY1041" s="112">
        <f t="shared" ref="AY1041" si="3811">AX1041+3</f>
        <v>30</v>
      </c>
      <c r="AZ1041" s="112">
        <f t="shared" ref="AZ1041" si="3812">AY1041+3</f>
        <v>33</v>
      </c>
      <c r="BA1041" s="112">
        <f t="shared" ref="BA1041" si="3813">AZ1041+3</f>
        <v>36</v>
      </c>
      <c r="BB1041" s="112">
        <f t="shared" ref="BB1041" si="3814">BA1041+3</f>
        <v>39</v>
      </c>
      <c r="BC1041" s="112">
        <f t="shared" ref="BC1041" si="3815">BB1041+3</f>
        <v>42</v>
      </c>
      <c r="BD1041" s="112">
        <f t="shared" ref="BD1041" si="3816">BC1041+3</f>
        <v>45</v>
      </c>
      <c r="BE1041" s="112">
        <f t="shared" ref="BE1041" si="3817">BD1041+3</f>
        <v>48</v>
      </c>
      <c r="BF1041" s="112">
        <f t="shared" ref="BF1041" si="3818">BE1041+3</f>
        <v>51</v>
      </c>
      <c r="BG1041" s="112">
        <f t="shared" ref="BG1041" si="3819">BF1041+3</f>
        <v>54</v>
      </c>
      <c r="BH1041" s="112">
        <f t="shared" ref="BH1041" si="3820">BG1041+3</f>
        <v>57</v>
      </c>
      <c r="BI1041" s="112">
        <f t="shared" ref="BI1041" si="3821">BH1041+3</f>
        <v>60</v>
      </c>
      <c r="BJ1041" s="112">
        <f t="shared" ref="BJ1041" si="3822">BI1041+3</f>
        <v>63</v>
      </c>
      <c r="BK1041" s="112">
        <f t="shared" ref="BK1041" si="3823">BJ1041+3</f>
        <v>66</v>
      </c>
      <c r="BL1041" s="112">
        <f t="shared" ref="BL1041" si="3824">BK1041+3</f>
        <v>69</v>
      </c>
      <c r="BM1041" s="112">
        <f t="shared" ref="BM1041" si="3825">BL1041+3</f>
        <v>72</v>
      </c>
      <c r="BN1041" s="112">
        <f t="shared" ref="BN1041" si="3826">BM1041+3</f>
        <v>75</v>
      </c>
      <c r="BO1041" s="112">
        <f t="shared" ref="BO1041" si="3827">BN1041+3</f>
        <v>78</v>
      </c>
      <c r="BP1041" s="112">
        <f t="shared" ref="BP1041" si="3828">BO1041+3</f>
        <v>81</v>
      </c>
      <c r="BQ1041" s="112">
        <f t="shared" ref="BQ1041" si="3829">BP1041+3</f>
        <v>84</v>
      </c>
      <c r="BR1041" s="112">
        <f t="shared" ref="BR1041" si="3830">BQ1041+3</f>
        <v>87</v>
      </c>
      <c r="BS1041" s="112">
        <f t="shared" ref="BS1041" si="3831">BR1041+3</f>
        <v>90</v>
      </c>
      <c r="BT1041" s="112">
        <f t="shared" ref="BT1041" si="3832">BS1041+3</f>
        <v>93</v>
      </c>
      <c r="BU1041" s="112">
        <f t="shared" ref="BU1041" si="3833">BT1041+3</f>
        <v>96</v>
      </c>
      <c r="BV1041" s="112">
        <f t="shared" ref="BV1041" si="3834">BU1041+3</f>
        <v>99</v>
      </c>
      <c r="BW1041" s="112">
        <f t="shared" ref="BW1041" si="3835">BV1041+3</f>
        <v>102</v>
      </c>
      <c r="BX1041" s="112">
        <f t="shared" ref="BX1041" si="3836">BW1041+3</f>
        <v>105</v>
      </c>
      <c r="BY1041" s="112">
        <f t="shared" ref="BY1041" si="3837">BX1041+3</f>
        <v>108</v>
      </c>
      <c r="BZ1041" s="112">
        <f t="shared" ref="BZ1041" si="3838">BY1041+3</f>
        <v>111</v>
      </c>
      <c r="CA1041" s="112">
        <f t="shared" ref="CA1041" si="3839">BZ1041+3</f>
        <v>114</v>
      </c>
      <c r="CB1041" s="112">
        <f t="shared" ref="CB1041" si="3840">CA1041+3</f>
        <v>117</v>
      </c>
      <c r="CC1041" s="112">
        <f t="shared" ref="CC1041" si="3841">CB1041+3</f>
        <v>120</v>
      </c>
      <c r="CD1041" s="112">
        <v>3</v>
      </c>
      <c r="CE1041" s="112">
        <f>CD1041+3</f>
        <v>6</v>
      </c>
      <c r="CF1041" s="112">
        <f t="shared" ref="CF1041" si="3842">CE1041+3</f>
        <v>9</v>
      </c>
      <c r="CG1041" s="112">
        <f t="shared" ref="CG1041" si="3843">CF1041+3</f>
        <v>12</v>
      </c>
      <c r="CH1041" s="112">
        <f t="shared" ref="CH1041" si="3844">CG1041+3</f>
        <v>15</v>
      </c>
      <c r="CI1041" s="112">
        <f t="shared" ref="CI1041" si="3845">CH1041+3</f>
        <v>18</v>
      </c>
      <c r="CJ1041" s="112">
        <f t="shared" ref="CJ1041" si="3846">CI1041+3</f>
        <v>21</v>
      </c>
      <c r="CK1041" s="112">
        <f t="shared" ref="CK1041" si="3847">CJ1041+3</f>
        <v>24</v>
      </c>
      <c r="CL1041" s="112">
        <f t="shared" ref="CL1041" si="3848">CK1041+3</f>
        <v>27</v>
      </c>
      <c r="CM1041" s="112">
        <f t="shared" ref="CM1041" si="3849">CL1041+3</f>
        <v>30</v>
      </c>
      <c r="CN1041" s="112">
        <f t="shared" ref="CN1041" si="3850">CM1041+3</f>
        <v>33</v>
      </c>
      <c r="CO1041" s="112">
        <f t="shared" ref="CO1041" si="3851">CN1041+3</f>
        <v>36</v>
      </c>
      <c r="CP1041" s="112">
        <f t="shared" ref="CP1041" si="3852">CO1041+3</f>
        <v>39</v>
      </c>
      <c r="CQ1041" s="112">
        <f t="shared" ref="CQ1041" si="3853">CP1041+3</f>
        <v>42</v>
      </c>
      <c r="CR1041" s="112">
        <f t="shared" ref="CR1041" si="3854">CQ1041+3</f>
        <v>45</v>
      </c>
      <c r="CS1041" s="112">
        <f t="shared" ref="CS1041" si="3855">CR1041+3</f>
        <v>48</v>
      </c>
      <c r="CT1041" s="112">
        <f t="shared" ref="CT1041" si="3856">CS1041+3</f>
        <v>51</v>
      </c>
      <c r="CU1041" s="112">
        <f t="shared" ref="CU1041" si="3857">CT1041+3</f>
        <v>54</v>
      </c>
      <c r="CV1041" s="112">
        <f t="shared" ref="CV1041" si="3858">CU1041+3</f>
        <v>57</v>
      </c>
      <c r="CW1041" s="112">
        <f t="shared" ref="CW1041" si="3859">CV1041+3</f>
        <v>60</v>
      </c>
      <c r="CX1041" s="112">
        <f t="shared" ref="CX1041" si="3860">CW1041+3</f>
        <v>63</v>
      </c>
      <c r="CY1041" s="112">
        <f t="shared" ref="CY1041" si="3861">CX1041+3</f>
        <v>66</v>
      </c>
      <c r="CZ1041" s="112">
        <f t="shared" ref="CZ1041" si="3862">CY1041+3</f>
        <v>69</v>
      </c>
      <c r="DA1041" s="112">
        <f t="shared" ref="DA1041" si="3863">CZ1041+3</f>
        <v>72</v>
      </c>
      <c r="DB1041" s="112">
        <f t="shared" ref="DB1041" si="3864">DA1041+3</f>
        <v>75</v>
      </c>
      <c r="DC1041" s="112">
        <f t="shared" ref="DC1041" si="3865">DB1041+3</f>
        <v>78</v>
      </c>
      <c r="DD1041" s="112">
        <f t="shared" ref="DD1041" si="3866">DC1041+3</f>
        <v>81</v>
      </c>
      <c r="DE1041" s="112">
        <f t="shared" ref="DE1041" si="3867">DD1041+3</f>
        <v>84</v>
      </c>
      <c r="DF1041" s="112">
        <f t="shared" ref="DF1041" si="3868">DE1041+3</f>
        <v>87</v>
      </c>
      <c r="DG1041" s="112">
        <f t="shared" ref="DG1041" si="3869">DF1041+3</f>
        <v>90</v>
      </c>
      <c r="DH1041" s="112">
        <f t="shared" ref="DH1041" si="3870">DG1041+3</f>
        <v>93</v>
      </c>
      <c r="DI1041" s="112">
        <f t="shared" ref="DI1041" si="3871">DH1041+3</f>
        <v>96</v>
      </c>
      <c r="DJ1041" s="112">
        <f t="shared" ref="DJ1041" si="3872">DI1041+3</f>
        <v>99</v>
      </c>
      <c r="DK1041" s="112">
        <f t="shared" ref="DK1041" si="3873">DJ1041+3</f>
        <v>102</v>
      </c>
      <c r="DL1041" s="112">
        <f t="shared" ref="DL1041" si="3874">DK1041+3</f>
        <v>105</v>
      </c>
      <c r="DM1041" s="112">
        <f t="shared" ref="DM1041" si="3875">DL1041+3</f>
        <v>108</v>
      </c>
      <c r="DN1041" s="112">
        <f t="shared" ref="DN1041" si="3876">DM1041+3</f>
        <v>111</v>
      </c>
      <c r="DO1041" s="112">
        <f t="shared" ref="DO1041" si="3877">DN1041+3</f>
        <v>114</v>
      </c>
      <c r="DP1041" s="112">
        <f t="shared" ref="DP1041" si="3878">DO1041+3</f>
        <v>117</v>
      </c>
      <c r="DQ1041" s="112">
        <f t="shared" ref="DQ1041" si="3879">DP1041+3</f>
        <v>120</v>
      </c>
      <c r="DR1041" s="112">
        <v>3</v>
      </c>
      <c r="DS1041" s="112">
        <f>DR1041+3</f>
        <v>6</v>
      </c>
      <c r="DT1041" s="112">
        <f t="shared" ref="DT1041" si="3880">DS1041+3</f>
        <v>9</v>
      </c>
      <c r="DU1041" s="112">
        <f t="shared" ref="DU1041" si="3881">DT1041+3</f>
        <v>12</v>
      </c>
      <c r="DV1041" s="112">
        <f t="shared" ref="DV1041" si="3882">DU1041+3</f>
        <v>15</v>
      </c>
      <c r="DW1041" s="112">
        <f t="shared" ref="DW1041" si="3883">DV1041+3</f>
        <v>18</v>
      </c>
      <c r="DX1041" s="112">
        <f t="shared" ref="DX1041" si="3884">DW1041+3</f>
        <v>21</v>
      </c>
      <c r="DY1041" s="112">
        <f t="shared" ref="DY1041" si="3885">DX1041+3</f>
        <v>24</v>
      </c>
      <c r="DZ1041" s="112">
        <f t="shared" ref="DZ1041" si="3886">DY1041+3</f>
        <v>27</v>
      </c>
      <c r="EA1041" s="112">
        <f t="shared" ref="EA1041" si="3887">DZ1041+3</f>
        <v>30</v>
      </c>
      <c r="EB1041" s="112">
        <f t="shared" ref="EB1041" si="3888">EA1041+3</f>
        <v>33</v>
      </c>
      <c r="EC1041" s="112">
        <f t="shared" ref="EC1041" si="3889">EB1041+3</f>
        <v>36</v>
      </c>
      <c r="ED1041" s="112">
        <f t="shared" ref="ED1041" si="3890">EC1041+3</f>
        <v>39</v>
      </c>
      <c r="EE1041" s="112">
        <f t="shared" ref="EE1041" si="3891">ED1041+3</f>
        <v>42</v>
      </c>
      <c r="EF1041" s="112">
        <f t="shared" ref="EF1041" si="3892">EE1041+3</f>
        <v>45</v>
      </c>
      <c r="EG1041" s="112">
        <f t="shared" ref="EG1041" si="3893">EF1041+3</f>
        <v>48</v>
      </c>
      <c r="EH1041" s="112">
        <f t="shared" ref="EH1041" si="3894">EG1041+3</f>
        <v>51</v>
      </c>
      <c r="EI1041" s="112">
        <f t="shared" ref="EI1041" si="3895">EH1041+3</f>
        <v>54</v>
      </c>
      <c r="EJ1041" s="112">
        <f t="shared" ref="EJ1041" si="3896">EI1041+3</f>
        <v>57</v>
      </c>
      <c r="EK1041" s="112">
        <f t="shared" ref="EK1041" si="3897">EJ1041+3</f>
        <v>60</v>
      </c>
      <c r="EL1041" s="112">
        <f t="shared" ref="EL1041" si="3898">EK1041+3</f>
        <v>63</v>
      </c>
      <c r="EM1041" s="112">
        <f t="shared" ref="EM1041" si="3899">EL1041+3</f>
        <v>66</v>
      </c>
      <c r="EN1041" s="112">
        <f t="shared" ref="EN1041" si="3900">EM1041+3</f>
        <v>69</v>
      </c>
      <c r="EO1041" s="112">
        <f t="shared" ref="EO1041" si="3901">EN1041+3</f>
        <v>72</v>
      </c>
      <c r="EP1041" s="112">
        <f t="shared" ref="EP1041" si="3902">EO1041+3</f>
        <v>75</v>
      </c>
      <c r="EQ1041" s="112">
        <f t="shared" ref="EQ1041" si="3903">EP1041+3</f>
        <v>78</v>
      </c>
      <c r="ER1041" s="112">
        <f t="shared" ref="ER1041" si="3904">EQ1041+3</f>
        <v>81</v>
      </c>
      <c r="ES1041" s="112">
        <f t="shared" ref="ES1041" si="3905">ER1041+3</f>
        <v>84</v>
      </c>
      <c r="ET1041" s="112">
        <f t="shared" ref="ET1041" si="3906">ES1041+3</f>
        <v>87</v>
      </c>
      <c r="EU1041" s="112">
        <f t="shared" ref="EU1041" si="3907">ET1041+3</f>
        <v>90</v>
      </c>
      <c r="EV1041" s="112">
        <f t="shared" ref="EV1041" si="3908">EU1041+3</f>
        <v>93</v>
      </c>
      <c r="EW1041" s="112">
        <f t="shared" ref="EW1041" si="3909">EV1041+3</f>
        <v>96</v>
      </c>
      <c r="EX1041" s="112">
        <f t="shared" ref="EX1041" si="3910">EW1041+3</f>
        <v>99</v>
      </c>
      <c r="EY1041" s="112">
        <f t="shared" ref="EY1041" si="3911">EX1041+3</f>
        <v>102</v>
      </c>
      <c r="EZ1041" s="112">
        <f t="shared" ref="EZ1041" si="3912">EY1041+3</f>
        <v>105</v>
      </c>
      <c r="FA1041" s="112">
        <f t="shared" ref="FA1041" si="3913">EZ1041+3</f>
        <v>108</v>
      </c>
      <c r="FB1041" s="112">
        <f t="shared" ref="FB1041" si="3914">FA1041+3</f>
        <v>111</v>
      </c>
      <c r="FC1041" s="112">
        <f t="shared" ref="FC1041" si="3915">FB1041+3</f>
        <v>114</v>
      </c>
      <c r="FD1041" s="112">
        <f t="shared" ref="FD1041" si="3916">FC1041+3</f>
        <v>117</v>
      </c>
      <c r="FE1041" s="112">
        <f t="shared" ref="FE1041" si="3917">FD1041+3</f>
        <v>120</v>
      </c>
      <c r="FF1041" s="112">
        <v>3</v>
      </c>
      <c r="FG1041" s="112">
        <f>FF1041+3</f>
        <v>6</v>
      </c>
      <c r="FH1041" s="112">
        <f t="shared" ref="FH1041" si="3918">FG1041+3</f>
        <v>9</v>
      </c>
      <c r="FI1041" s="112">
        <f t="shared" ref="FI1041" si="3919">FH1041+3</f>
        <v>12</v>
      </c>
      <c r="FJ1041" s="112">
        <f t="shared" ref="FJ1041" si="3920">FI1041+3</f>
        <v>15</v>
      </c>
      <c r="FK1041" s="112">
        <f t="shared" ref="FK1041" si="3921">FJ1041+3</f>
        <v>18</v>
      </c>
      <c r="FL1041" s="112">
        <f t="shared" ref="FL1041" si="3922">FK1041+3</f>
        <v>21</v>
      </c>
      <c r="FM1041" s="112">
        <f t="shared" ref="FM1041" si="3923">FL1041+3</f>
        <v>24</v>
      </c>
      <c r="FN1041" s="112">
        <f t="shared" ref="FN1041" si="3924">FM1041+3</f>
        <v>27</v>
      </c>
      <c r="FO1041" s="112">
        <f t="shared" ref="FO1041" si="3925">FN1041+3</f>
        <v>30</v>
      </c>
      <c r="FP1041" s="112">
        <f t="shared" ref="FP1041" si="3926">FO1041+3</f>
        <v>33</v>
      </c>
      <c r="FQ1041" s="112">
        <f t="shared" ref="FQ1041" si="3927">FP1041+3</f>
        <v>36</v>
      </c>
      <c r="FR1041" s="112">
        <f t="shared" ref="FR1041" si="3928">FQ1041+3</f>
        <v>39</v>
      </c>
      <c r="FS1041" s="112">
        <f t="shared" ref="FS1041" si="3929">FR1041+3</f>
        <v>42</v>
      </c>
      <c r="FT1041" s="112">
        <f t="shared" ref="FT1041" si="3930">FS1041+3</f>
        <v>45</v>
      </c>
      <c r="FU1041" s="112">
        <f t="shared" ref="FU1041" si="3931">FT1041+3</f>
        <v>48</v>
      </c>
      <c r="FV1041" s="112">
        <f t="shared" ref="FV1041" si="3932">FU1041+3</f>
        <v>51</v>
      </c>
      <c r="FW1041" s="112">
        <f t="shared" ref="FW1041" si="3933">FV1041+3</f>
        <v>54</v>
      </c>
      <c r="FX1041" s="112">
        <f t="shared" ref="FX1041" si="3934">FW1041+3</f>
        <v>57</v>
      </c>
      <c r="FY1041" s="112">
        <f t="shared" ref="FY1041" si="3935">FX1041+3</f>
        <v>60</v>
      </c>
      <c r="FZ1041" s="112">
        <f t="shared" ref="FZ1041" si="3936">FY1041+3</f>
        <v>63</v>
      </c>
      <c r="GA1041" s="112">
        <f t="shared" ref="GA1041" si="3937">FZ1041+3</f>
        <v>66</v>
      </c>
      <c r="GB1041" s="112">
        <f t="shared" ref="GB1041" si="3938">GA1041+3</f>
        <v>69</v>
      </c>
      <c r="GC1041" s="112">
        <f t="shared" ref="GC1041" si="3939">GB1041+3</f>
        <v>72</v>
      </c>
      <c r="GD1041" s="112">
        <f t="shared" ref="GD1041" si="3940">GC1041+3</f>
        <v>75</v>
      </c>
      <c r="GE1041" s="112">
        <f t="shared" ref="GE1041" si="3941">GD1041+3</f>
        <v>78</v>
      </c>
      <c r="GF1041" s="112">
        <f t="shared" ref="GF1041" si="3942">GE1041+3</f>
        <v>81</v>
      </c>
      <c r="GG1041" s="112">
        <f t="shared" ref="GG1041" si="3943">GF1041+3</f>
        <v>84</v>
      </c>
      <c r="GH1041" s="112">
        <f t="shared" ref="GH1041" si="3944">GG1041+3</f>
        <v>87</v>
      </c>
      <c r="GI1041" s="112">
        <f t="shared" ref="GI1041" si="3945">GH1041+3</f>
        <v>90</v>
      </c>
      <c r="GJ1041" s="112">
        <f t="shared" ref="GJ1041" si="3946">GI1041+3</f>
        <v>93</v>
      </c>
      <c r="GK1041" s="112">
        <f t="shared" ref="GK1041" si="3947">GJ1041+3</f>
        <v>96</v>
      </c>
      <c r="GL1041" s="112">
        <f t="shared" ref="GL1041" si="3948">GK1041+3</f>
        <v>99</v>
      </c>
      <c r="GM1041" s="112">
        <f t="shared" ref="GM1041" si="3949">GL1041+3</f>
        <v>102</v>
      </c>
      <c r="GN1041" s="112">
        <f t="shared" ref="GN1041" si="3950">GM1041+3</f>
        <v>105</v>
      </c>
      <c r="GO1041" s="112">
        <f t="shared" ref="GO1041" si="3951">GN1041+3</f>
        <v>108</v>
      </c>
      <c r="GP1041" s="112">
        <f t="shared" ref="GP1041" si="3952">GO1041+3</f>
        <v>111</v>
      </c>
      <c r="GQ1041" s="112">
        <f t="shared" ref="GQ1041" si="3953">GP1041+3</f>
        <v>114</v>
      </c>
      <c r="GR1041" s="112">
        <f t="shared" ref="GR1041" si="3954">GQ1041+3</f>
        <v>117</v>
      </c>
      <c r="GS1041" s="112">
        <f t="shared" ref="GS1041" si="3955">GR1041+3</f>
        <v>120</v>
      </c>
    </row>
    <row r="1042" spans="1:201" x14ac:dyDescent="0.25">
      <c r="A1042" s="11">
        <f>$A$36</f>
        <v>20122</v>
      </c>
      <c r="B1042" s="7">
        <v>92</v>
      </c>
      <c r="C1042" s="7">
        <v>544</v>
      </c>
      <c r="D1042" s="7">
        <v>1497</v>
      </c>
      <c r="E1042" s="7">
        <v>2343</v>
      </c>
      <c r="F1042" s="7">
        <v>3040</v>
      </c>
      <c r="G1042" s="7">
        <v>3511</v>
      </c>
      <c r="H1042" s="7">
        <v>3838</v>
      </c>
      <c r="I1042" s="7">
        <v>4087</v>
      </c>
      <c r="J1042" s="7">
        <v>4511</v>
      </c>
      <c r="K1042" s="7">
        <v>4649</v>
      </c>
      <c r="L1042" s="7">
        <v>4738</v>
      </c>
      <c r="M1042" s="7">
        <v>4839</v>
      </c>
      <c r="N1042" s="7">
        <v>4972</v>
      </c>
      <c r="O1042" s="7">
        <v>5088</v>
      </c>
      <c r="P1042" s="7">
        <v>5157</v>
      </c>
      <c r="Q1042" s="7">
        <v>5208</v>
      </c>
      <c r="R1042" s="7">
        <v>5233</v>
      </c>
      <c r="S1042" s="7">
        <v>5259</v>
      </c>
      <c r="T1042" s="7">
        <v>5274</v>
      </c>
      <c r="U1042" s="7">
        <v>5280</v>
      </c>
      <c r="V1042" s="7">
        <v>5287</v>
      </c>
      <c r="W1042" s="7">
        <v>5292</v>
      </c>
      <c r="X1042" s="7">
        <v>5295</v>
      </c>
      <c r="Y1042" s="7">
        <v>5298</v>
      </c>
      <c r="Z1042" s="7">
        <v>5299</v>
      </c>
      <c r="AA1042" s="7">
        <v>5301</v>
      </c>
      <c r="AB1042" s="7">
        <v>5302</v>
      </c>
      <c r="AC1042" s="7">
        <v>5304</v>
      </c>
      <c r="AD1042" s="7">
        <v>5304</v>
      </c>
      <c r="AE1042" s="7">
        <v>5303</v>
      </c>
      <c r="AF1042" s="7">
        <v>5303</v>
      </c>
      <c r="AG1042" s="7">
        <v>5303</v>
      </c>
      <c r="AH1042" s="7">
        <v>5304</v>
      </c>
      <c r="AI1042" s="7">
        <v>5304</v>
      </c>
      <c r="AJ1042" s="7">
        <v>5304</v>
      </c>
      <c r="AK1042" s="7">
        <v>5304</v>
      </c>
      <c r="AL1042" s="7">
        <v>5303</v>
      </c>
      <c r="AM1042" s="7">
        <v>5303</v>
      </c>
      <c r="AN1042" s="7">
        <v>5303</v>
      </c>
      <c r="AO1042" s="7">
        <v>5303</v>
      </c>
      <c r="AP1042" s="7">
        <v>11724</v>
      </c>
      <c r="AQ1042" s="7">
        <v>27592</v>
      </c>
      <c r="AR1042" s="7">
        <v>29747</v>
      </c>
      <c r="AS1042" s="7">
        <v>30371</v>
      </c>
      <c r="AT1042" s="7">
        <v>30696</v>
      </c>
      <c r="AU1042" s="7">
        <v>30854</v>
      </c>
      <c r="AV1042" s="7">
        <v>30933</v>
      </c>
      <c r="AW1042" s="7">
        <v>31006</v>
      </c>
      <c r="AX1042" s="7">
        <v>31061</v>
      </c>
      <c r="AY1042" s="7">
        <v>31099</v>
      </c>
      <c r="AZ1042" s="7">
        <v>31123</v>
      </c>
      <c r="BA1042" s="7">
        <v>31136</v>
      </c>
      <c r="BB1042" s="7">
        <v>31159</v>
      </c>
      <c r="BC1042" s="7">
        <v>31163</v>
      </c>
      <c r="BD1042" s="7">
        <v>31169</v>
      </c>
      <c r="BE1042" s="7">
        <v>31174</v>
      </c>
      <c r="BF1042" s="7">
        <v>31173</v>
      </c>
      <c r="BG1042" s="7">
        <v>31175</v>
      </c>
      <c r="BH1042" s="7">
        <v>31176</v>
      </c>
      <c r="BI1042" s="7">
        <v>31177</v>
      </c>
      <c r="BJ1042" s="7">
        <v>31177</v>
      </c>
      <c r="BK1042" s="7">
        <v>31177</v>
      </c>
      <c r="BL1042" s="7">
        <v>31177</v>
      </c>
      <c r="BM1042" s="7">
        <v>31178</v>
      </c>
      <c r="BN1042" s="7">
        <v>31178</v>
      </c>
      <c r="BO1042" s="7">
        <v>31178</v>
      </c>
      <c r="BP1042" s="7">
        <v>31178</v>
      </c>
      <c r="BQ1042" s="7">
        <v>31179</v>
      </c>
      <c r="BR1042" s="7">
        <v>31179</v>
      </c>
      <c r="BS1042" s="7">
        <v>31179</v>
      </c>
      <c r="BT1042" s="7">
        <v>31179</v>
      </c>
      <c r="BU1042" s="7">
        <v>31179</v>
      </c>
      <c r="BV1042" s="7">
        <v>31179</v>
      </c>
      <c r="BW1042" s="7">
        <v>31179</v>
      </c>
      <c r="BX1042" s="7">
        <v>31179</v>
      </c>
      <c r="BY1042" s="7">
        <v>31179</v>
      </c>
      <c r="BZ1042" s="7">
        <v>31179</v>
      </c>
      <c r="CA1042" s="7">
        <v>31179</v>
      </c>
      <c r="CB1042" s="7">
        <v>31179</v>
      </c>
      <c r="CC1042" s="7">
        <v>31179</v>
      </c>
      <c r="CD1042" s="7">
        <v>80</v>
      </c>
      <c r="CE1042" s="7">
        <v>803</v>
      </c>
      <c r="CF1042" s="7">
        <v>2311</v>
      </c>
      <c r="CG1042" s="7">
        <v>3174</v>
      </c>
      <c r="CH1042" s="7">
        <v>3500</v>
      </c>
      <c r="CI1042" s="7">
        <v>3644</v>
      </c>
      <c r="CJ1042" s="7">
        <v>3727</v>
      </c>
      <c r="CK1042" s="7">
        <v>3771</v>
      </c>
      <c r="CL1042" s="7">
        <v>3796</v>
      </c>
      <c r="CM1042" s="7">
        <v>3834</v>
      </c>
      <c r="CN1042" s="7">
        <v>3841</v>
      </c>
      <c r="CO1042" s="7">
        <v>3853</v>
      </c>
      <c r="CP1042" s="7">
        <v>3856</v>
      </c>
      <c r="CQ1042" s="7">
        <v>3863</v>
      </c>
      <c r="CR1042" s="7">
        <v>3863</v>
      </c>
      <c r="CS1042" s="7">
        <v>3866</v>
      </c>
      <c r="CT1042" s="7">
        <v>3870</v>
      </c>
      <c r="CU1042" s="7">
        <v>3873</v>
      </c>
      <c r="CV1042" s="7">
        <v>3872</v>
      </c>
      <c r="CW1042" s="7">
        <v>3871</v>
      </c>
      <c r="CX1042" s="7">
        <v>3872</v>
      </c>
      <c r="CY1042" s="7">
        <v>3872</v>
      </c>
      <c r="CZ1042" s="7">
        <v>3872</v>
      </c>
      <c r="DA1042" s="7">
        <v>3872</v>
      </c>
      <c r="DB1042" s="7">
        <v>3872</v>
      </c>
      <c r="DC1042" s="7">
        <v>3872</v>
      </c>
      <c r="DD1042" s="7">
        <v>3872</v>
      </c>
      <c r="DE1042" s="7">
        <v>3873</v>
      </c>
      <c r="DF1042" s="7">
        <v>3874</v>
      </c>
      <c r="DG1042" s="7">
        <v>3875</v>
      </c>
      <c r="DH1042" s="7">
        <v>3875</v>
      </c>
      <c r="DI1042" s="7">
        <v>3875</v>
      </c>
      <c r="DJ1042" s="7">
        <v>3875</v>
      </c>
      <c r="DK1042" s="7">
        <v>3875</v>
      </c>
      <c r="DL1042" s="7">
        <v>3875</v>
      </c>
      <c r="DM1042" s="7">
        <v>3875</v>
      </c>
      <c r="DN1042" s="7">
        <v>3875</v>
      </c>
      <c r="DO1042" s="7">
        <v>3875</v>
      </c>
      <c r="DP1042" s="7">
        <v>3875</v>
      </c>
      <c r="DQ1042" s="7">
        <v>3875</v>
      </c>
      <c r="DR1042" s="7">
        <v>1033</v>
      </c>
      <c r="DS1042" s="7">
        <v>2818</v>
      </c>
      <c r="DT1042" s="7">
        <v>3357</v>
      </c>
      <c r="DU1042" s="7">
        <v>3698</v>
      </c>
      <c r="DV1042" s="7">
        <v>3907</v>
      </c>
      <c r="DW1042" s="7">
        <v>4061</v>
      </c>
      <c r="DX1042" s="7">
        <v>4162</v>
      </c>
      <c r="DY1042" s="7">
        <v>4253</v>
      </c>
      <c r="DZ1042" s="7">
        <v>4337</v>
      </c>
      <c r="EA1042" s="7">
        <v>4387</v>
      </c>
      <c r="EB1042" s="7">
        <v>4421</v>
      </c>
      <c r="EC1042" s="7">
        <v>4450</v>
      </c>
      <c r="ED1042" s="7">
        <v>4470</v>
      </c>
      <c r="EE1042" s="7">
        <v>4494</v>
      </c>
      <c r="EF1042" s="7">
        <v>4515</v>
      </c>
      <c r="EG1042" s="7">
        <v>4525</v>
      </c>
      <c r="EH1042" s="7">
        <v>4537</v>
      </c>
      <c r="EI1042" s="7">
        <v>4542</v>
      </c>
      <c r="EJ1042" s="7">
        <v>4549</v>
      </c>
      <c r="EK1042" s="7">
        <v>4551</v>
      </c>
      <c r="EL1042" s="7">
        <v>4556</v>
      </c>
      <c r="EM1042" s="7">
        <v>4560</v>
      </c>
      <c r="EN1042" s="7">
        <v>4564</v>
      </c>
      <c r="EO1042" s="7">
        <v>4564</v>
      </c>
      <c r="EP1042" s="7">
        <v>4565</v>
      </c>
      <c r="EQ1042" s="7">
        <v>4566</v>
      </c>
      <c r="ER1042" s="7">
        <v>4568</v>
      </c>
      <c r="ES1042" s="7">
        <v>4567</v>
      </c>
      <c r="ET1042" s="7">
        <v>4567</v>
      </c>
      <c r="EU1042" s="7">
        <v>4568</v>
      </c>
      <c r="EV1042" s="7">
        <v>4568</v>
      </c>
      <c r="EW1042" s="7">
        <v>4568</v>
      </c>
      <c r="EX1042" s="7">
        <v>4569</v>
      </c>
      <c r="EY1042" s="7">
        <v>4569</v>
      </c>
      <c r="EZ1042" s="7">
        <v>4569</v>
      </c>
      <c r="FA1042" s="7">
        <v>4569</v>
      </c>
      <c r="FB1042" s="7">
        <v>4570</v>
      </c>
      <c r="FC1042" s="7">
        <v>4570</v>
      </c>
      <c r="FD1042" s="7">
        <v>4570</v>
      </c>
      <c r="FE1042" s="7">
        <v>4570</v>
      </c>
      <c r="FF1042" s="7">
        <v>14623</v>
      </c>
      <c r="FG1042" s="7">
        <v>22266</v>
      </c>
      <c r="FH1042" s="7">
        <v>22998</v>
      </c>
      <c r="FI1042" s="7">
        <v>23236</v>
      </c>
      <c r="FJ1042" s="7">
        <v>23416</v>
      </c>
      <c r="FK1042" s="7">
        <v>23501</v>
      </c>
      <c r="FL1042" s="7">
        <v>23542</v>
      </c>
      <c r="FM1042" s="7">
        <v>23568</v>
      </c>
      <c r="FN1042" s="7">
        <v>23587</v>
      </c>
      <c r="FO1042" s="7">
        <v>23605</v>
      </c>
      <c r="FP1042" s="7">
        <v>23615</v>
      </c>
      <c r="FQ1042" s="7">
        <v>23619</v>
      </c>
      <c r="FR1042" s="7">
        <v>23627</v>
      </c>
      <c r="FS1042" s="7">
        <v>23635</v>
      </c>
      <c r="FT1042" s="7">
        <v>23640</v>
      </c>
      <c r="FU1042" s="7">
        <v>23641</v>
      </c>
      <c r="FV1042" s="7">
        <v>23643</v>
      </c>
      <c r="FW1042" s="7">
        <v>23645</v>
      </c>
      <c r="FX1042" s="7">
        <v>23646</v>
      </c>
      <c r="FY1042" s="7">
        <v>23647</v>
      </c>
      <c r="FZ1042" s="7">
        <v>23648</v>
      </c>
      <c r="GA1042" s="7">
        <v>23648</v>
      </c>
      <c r="GB1042" s="7">
        <v>23647</v>
      </c>
      <c r="GC1042" s="7">
        <v>23648</v>
      </c>
      <c r="GD1042" s="7">
        <v>23648</v>
      </c>
      <c r="GE1042" s="7">
        <v>23649</v>
      </c>
      <c r="GF1042" s="7">
        <v>23649</v>
      </c>
      <c r="GG1042" s="7">
        <v>23652</v>
      </c>
      <c r="GH1042" s="7">
        <v>23652</v>
      </c>
      <c r="GI1042" s="7">
        <v>23652</v>
      </c>
      <c r="GJ1042" s="7">
        <v>23652</v>
      </c>
      <c r="GK1042" s="7">
        <v>23652</v>
      </c>
      <c r="GL1042" s="7">
        <v>23651</v>
      </c>
      <c r="GM1042" s="7">
        <v>23651</v>
      </c>
      <c r="GN1042" s="7">
        <v>23651</v>
      </c>
      <c r="GO1042" s="7">
        <v>23651</v>
      </c>
      <c r="GP1042" s="7">
        <v>23651</v>
      </c>
      <c r="GQ1042" s="7">
        <v>23651</v>
      </c>
      <c r="GR1042" s="7">
        <v>23651</v>
      </c>
      <c r="GS1042" s="7">
        <v>23651</v>
      </c>
    </row>
    <row r="1043" spans="1:201" x14ac:dyDescent="0.25">
      <c r="A1043" s="11">
        <f>$A$37</f>
        <v>20123</v>
      </c>
      <c r="B1043" s="7">
        <v>99</v>
      </c>
      <c r="C1043" s="7">
        <v>627</v>
      </c>
      <c r="D1043" s="7">
        <v>1517</v>
      </c>
      <c r="E1043" s="7">
        <v>2461</v>
      </c>
      <c r="F1043" s="7">
        <v>3157</v>
      </c>
      <c r="G1043" s="7">
        <v>3624</v>
      </c>
      <c r="H1043" s="7">
        <v>3953</v>
      </c>
      <c r="I1043" s="7">
        <v>4248</v>
      </c>
      <c r="J1043" s="7">
        <v>4695</v>
      </c>
      <c r="K1043" s="7">
        <v>4880</v>
      </c>
      <c r="L1043" s="7">
        <v>5025</v>
      </c>
      <c r="M1043" s="7">
        <v>5144</v>
      </c>
      <c r="N1043" s="7">
        <v>5263</v>
      </c>
      <c r="O1043" s="7">
        <v>5344</v>
      </c>
      <c r="P1043" s="7">
        <v>5420</v>
      </c>
      <c r="Q1043" s="7">
        <v>5459</v>
      </c>
      <c r="R1043" s="7">
        <v>5486</v>
      </c>
      <c r="S1043" s="7">
        <v>5509</v>
      </c>
      <c r="T1043" s="7">
        <v>5529</v>
      </c>
      <c r="U1043" s="7">
        <v>5535</v>
      </c>
      <c r="V1043" s="7">
        <v>5539</v>
      </c>
      <c r="W1043" s="7">
        <v>5544</v>
      </c>
      <c r="X1043" s="7">
        <v>5549</v>
      </c>
      <c r="Y1043" s="7">
        <v>5553</v>
      </c>
      <c r="Z1043" s="7">
        <v>5553</v>
      </c>
      <c r="AA1043" s="7">
        <v>5554</v>
      </c>
      <c r="AB1043" s="7">
        <v>5555</v>
      </c>
      <c r="AC1043" s="7">
        <v>5557</v>
      </c>
      <c r="AD1043" s="7">
        <v>5557</v>
      </c>
      <c r="AE1043" s="7">
        <v>5557</v>
      </c>
      <c r="AF1043" s="7">
        <v>5557</v>
      </c>
      <c r="AG1043" s="7">
        <v>5557</v>
      </c>
      <c r="AH1043" s="7">
        <v>5557</v>
      </c>
      <c r="AI1043" s="7">
        <v>5557</v>
      </c>
      <c r="AJ1043" s="7">
        <v>5557</v>
      </c>
      <c r="AK1043" s="7">
        <v>5557</v>
      </c>
      <c r="AL1043" s="7">
        <v>5557</v>
      </c>
      <c r="AM1043" s="7">
        <v>5558</v>
      </c>
      <c r="AN1043" s="7">
        <v>5558</v>
      </c>
      <c r="AO1043" s="39" t="s">
        <v>181</v>
      </c>
      <c r="AP1043" s="7">
        <v>15068</v>
      </c>
      <c r="AQ1043" s="7">
        <v>27930</v>
      </c>
      <c r="AR1043" s="7">
        <v>29725</v>
      </c>
      <c r="AS1043" s="7">
        <v>30443</v>
      </c>
      <c r="AT1043" s="7">
        <v>30804</v>
      </c>
      <c r="AU1043" s="7">
        <v>30954</v>
      </c>
      <c r="AV1043" s="7">
        <v>31061</v>
      </c>
      <c r="AW1043" s="7">
        <v>31123</v>
      </c>
      <c r="AX1043" s="7">
        <v>31195</v>
      </c>
      <c r="AY1043" s="7">
        <v>31216</v>
      </c>
      <c r="AZ1043" s="7">
        <v>31245</v>
      </c>
      <c r="BA1043" s="7">
        <v>31260</v>
      </c>
      <c r="BB1043" s="7">
        <v>31278</v>
      </c>
      <c r="BC1043" s="7">
        <v>31288</v>
      </c>
      <c r="BD1043" s="7">
        <v>31292</v>
      </c>
      <c r="BE1043" s="7">
        <v>31293</v>
      </c>
      <c r="BF1043" s="7">
        <v>31294</v>
      </c>
      <c r="BG1043" s="7">
        <v>31297</v>
      </c>
      <c r="BH1043" s="7">
        <v>31300</v>
      </c>
      <c r="BI1043" s="7">
        <v>31301</v>
      </c>
      <c r="BJ1043" s="7">
        <v>31301</v>
      </c>
      <c r="BK1043" s="7">
        <v>31301</v>
      </c>
      <c r="BL1043" s="7">
        <v>31301</v>
      </c>
      <c r="BM1043" s="7">
        <v>31300</v>
      </c>
      <c r="BN1043" s="7">
        <v>31300</v>
      </c>
      <c r="BO1043" s="7">
        <v>31299</v>
      </c>
      <c r="BP1043" s="7">
        <v>31299</v>
      </c>
      <c r="BQ1043" s="7">
        <v>31299</v>
      </c>
      <c r="BR1043" s="7">
        <v>31299</v>
      </c>
      <c r="BS1043" s="7">
        <v>31299</v>
      </c>
      <c r="BT1043" s="7">
        <v>31299</v>
      </c>
      <c r="BU1043" s="7">
        <v>31299</v>
      </c>
      <c r="BV1043" s="7">
        <v>31299</v>
      </c>
      <c r="BW1043" s="7">
        <v>31299</v>
      </c>
      <c r="BX1043" s="7">
        <v>31299</v>
      </c>
      <c r="BY1043" s="7">
        <v>31299</v>
      </c>
      <c r="BZ1043" s="7">
        <v>31299</v>
      </c>
      <c r="CA1043" s="7">
        <v>31299</v>
      </c>
      <c r="CB1043" s="7">
        <v>31299</v>
      </c>
      <c r="CC1043" s="39" t="s">
        <v>181</v>
      </c>
      <c r="CD1043" s="7">
        <v>101</v>
      </c>
      <c r="CE1043" s="7">
        <v>959</v>
      </c>
      <c r="CF1043" s="7">
        <v>2534</v>
      </c>
      <c r="CG1043" s="7">
        <v>3111</v>
      </c>
      <c r="CH1043" s="7">
        <v>3466</v>
      </c>
      <c r="CI1043" s="7">
        <v>3637</v>
      </c>
      <c r="CJ1043" s="7">
        <v>3689</v>
      </c>
      <c r="CK1043" s="7">
        <v>3713</v>
      </c>
      <c r="CL1043" s="7">
        <v>3778</v>
      </c>
      <c r="CM1043" s="7">
        <v>3788</v>
      </c>
      <c r="CN1043" s="7">
        <v>3801</v>
      </c>
      <c r="CO1043" s="7">
        <v>3809</v>
      </c>
      <c r="CP1043" s="7">
        <v>3813</v>
      </c>
      <c r="CQ1043" s="7">
        <v>3820</v>
      </c>
      <c r="CR1043" s="7">
        <v>3827</v>
      </c>
      <c r="CS1043" s="7">
        <v>3832</v>
      </c>
      <c r="CT1043" s="7">
        <v>3830</v>
      </c>
      <c r="CU1043" s="7">
        <v>3832</v>
      </c>
      <c r="CV1043" s="7">
        <v>3833</v>
      </c>
      <c r="CW1043" s="7">
        <v>3832</v>
      </c>
      <c r="CX1043" s="7">
        <v>3833</v>
      </c>
      <c r="CY1043" s="7">
        <v>3833</v>
      </c>
      <c r="CZ1043" s="7">
        <v>3832</v>
      </c>
      <c r="DA1043" s="7">
        <v>3833</v>
      </c>
      <c r="DB1043" s="7">
        <v>3833</v>
      </c>
      <c r="DC1043" s="7">
        <v>3833</v>
      </c>
      <c r="DD1043" s="7">
        <v>3833</v>
      </c>
      <c r="DE1043" s="7">
        <v>3833</v>
      </c>
      <c r="DF1043" s="7">
        <v>3833</v>
      </c>
      <c r="DG1043" s="7">
        <v>3833</v>
      </c>
      <c r="DH1043" s="7">
        <v>3833</v>
      </c>
      <c r="DI1043" s="7">
        <v>3833</v>
      </c>
      <c r="DJ1043" s="7">
        <v>3833</v>
      </c>
      <c r="DK1043" s="7">
        <v>3833</v>
      </c>
      <c r="DL1043" s="7">
        <v>3833</v>
      </c>
      <c r="DM1043" s="7">
        <v>3833</v>
      </c>
      <c r="DN1043" s="7">
        <v>3833</v>
      </c>
      <c r="DO1043" s="7">
        <v>3833</v>
      </c>
      <c r="DP1043" s="7">
        <v>3833</v>
      </c>
      <c r="DQ1043" s="39" t="s">
        <v>181</v>
      </c>
      <c r="DR1043" s="7">
        <v>1197</v>
      </c>
      <c r="DS1043" s="7">
        <v>2916</v>
      </c>
      <c r="DT1043" s="7">
        <v>3469</v>
      </c>
      <c r="DU1043" s="7">
        <v>3740</v>
      </c>
      <c r="DV1043" s="7">
        <v>3952</v>
      </c>
      <c r="DW1043" s="7">
        <v>4088</v>
      </c>
      <c r="DX1043" s="7">
        <v>4194</v>
      </c>
      <c r="DY1043" s="7">
        <v>4293</v>
      </c>
      <c r="DZ1043" s="7">
        <v>4356</v>
      </c>
      <c r="EA1043" s="7">
        <v>4400</v>
      </c>
      <c r="EB1043" s="7">
        <v>4435</v>
      </c>
      <c r="EC1043" s="7">
        <v>4479</v>
      </c>
      <c r="ED1043" s="7">
        <v>4521</v>
      </c>
      <c r="EE1043" s="7">
        <v>4540</v>
      </c>
      <c r="EF1043" s="7">
        <v>4557</v>
      </c>
      <c r="EG1043" s="7">
        <v>4573</v>
      </c>
      <c r="EH1043" s="7">
        <v>4582</v>
      </c>
      <c r="EI1043" s="7">
        <v>4587</v>
      </c>
      <c r="EJ1043" s="7">
        <v>4592</v>
      </c>
      <c r="EK1043" s="7">
        <v>4603</v>
      </c>
      <c r="EL1043" s="7">
        <v>4608</v>
      </c>
      <c r="EM1043" s="7">
        <v>4611</v>
      </c>
      <c r="EN1043" s="7">
        <v>4611</v>
      </c>
      <c r="EO1043" s="7">
        <v>4613</v>
      </c>
      <c r="EP1043" s="7">
        <v>4614</v>
      </c>
      <c r="EQ1043" s="7">
        <v>4615</v>
      </c>
      <c r="ER1043" s="7">
        <v>4617</v>
      </c>
      <c r="ES1043" s="7">
        <v>4617</v>
      </c>
      <c r="ET1043" s="7">
        <v>4620</v>
      </c>
      <c r="EU1043" s="7">
        <v>4620</v>
      </c>
      <c r="EV1043" s="7">
        <v>4620</v>
      </c>
      <c r="EW1043" s="7">
        <v>4620</v>
      </c>
      <c r="EX1043" s="7">
        <v>4620</v>
      </c>
      <c r="EY1043" s="7">
        <v>4621</v>
      </c>
      <c r="EZ1043" s="7">
        <v>4623</v>
      </c>
      <c r="FA1043" s="7">
        <v>4623</v>
      </c>
      <c r="FB1043" s="7">
        <v>4623</v>
      </c>
      <c r="FC1043" s="7">
        <v>4623</v>
      </c>
      <c r="FD1043" s="7">
        <v>4622</v>
      </c>
      <c r="FE1043" s="39" t="s">
        <v>181</v>
      </c>
      <c r="FF1043" s="7">
        <v>15809</v>
      </c>
      <c r="FG1043" s="7">
        <v>22659</v>
      </c>
      <c r="FH1043" s="7">
        <v>23339</v>
      </c>
      <c r="FI1043" s="7">
        <v>23645</v>
      </c>
      <c r="FJ1043" s="7">
        <v>23827</v>
      </c>
      <c r="FK1043" s="7">
        <v>23899</v>
      </c>
      <c r="FL1043" s="7">
        <v>23935</v>
      </c>
      <c r="FM1043" s="7">
        <v>23961</v>
      </c>
      <c r="FN1043" s="7">
        <v>23989</v>
      </c>
      <c r="FO1043" s="7">
        <v>24006</v>
      </c>
      <c r="FP1043" s="7">
        <v>24022</v>
      </c>
      <c r="FQ1043" s="7">
        <v>24029</v>
      </c>
      <c r="FR1043" s="7">
        <v>24040</v>
      </c>
      <c r="FS1043" s="7">
        <v>24042</v>
      </c>
      <c r="FT1043" s="7">
        <v>24048</v>
      </c>
      <c r="FU1043" s="7">
        <v>24048</v>
      </c>
      <c r="FV1043" s="7">
        <v>24051</v>
      </c>
      <c r="FW1043" s="7">
        <v>24052</v>
      </c>
      <c r="FX1043" s="7">
        <v>24053</v>
      </c>
      <c r="FY1043" s="7">
        <v>24056</v>
      </c>
      <c r="FZ1043" s="7">
        <v>24060</v>
      </c>
      <c r="GA1043" s="7">
        <v>24062</v>
      </c>
      <c r="GB1043" s="7">
        <v>24063</v>
      </c>
      <c r="GC1043" s="7">
        <v>24063</v>
      </c>
      <c r="GD1043" s="7">
        <v>24064</v>
      </c>
      <c r="GE1043" s="7">
        <v>24065</v>
      </c>
      <c r="GF1043" s="7">
        <v>24065</v>
      </c>
      <c r="GG1043" s="7">
        <v>24065</v>
      </c>
      <c r="GH1043" s="7">
        <v>24065</v>
      </c>
      <c r="GI1043" s="7">
        <v>24065</v>
      </c>
      <c r="GJ1043" s="7">
        <v>24065</v>
      </c>
      <c r="GK1043" s="7">
        <v>24065</v>
      </c>
      <c r="GL1043" s="7">
        <v>24065</v>
      </c>
      <c r="GM1043" s="7">
        <v>24065</v>
      </c>
      <c r="GN1043" s="7">
        <v>24065</v>
      </c>
      <c r="GO1043" s="7">
        <v>24065</v>
      </c>
      <c r="GP1043" s="7">
        <v>24065</v>
      </c>
      <c r="GQ1043" s="7">
        <v>24065</v>
      </c>
      <c r="GR1043" s="7">
        <v>24065</v>
      </c>
      <c r="GS1043" s="39" t="s">
        <v>181</v>
      </c>
    </row>
    <row r="1044" spans="1:201" x14ac:dyDescent="0.25">
      <c r="A1044" s="11">
        <f>$A$38</f>
        <v>20124</v>
      </c>
      <c r="B1044" s="7">
        <v>131</v>
      </c>
      <c r="C1044" s="7">
        <v>687</v>
      </c>
      <c r="D1044" s="7">
        <v>1732</v>
      </c>
      <c r="E1044" s="7">
        <v>2746</v>
      </c>
      <c r="F1044" s="7">
        <v>3403</v>
      </c>
      <c r="G1044" s="7">
        <v>3894</v>
      </c>
      <c r="H1044" s="7">
        <v>4240</v>
      </c>
      <c r="I1044" s="7">
        <v>4590</v>
      </c>
      <c r="J1044" s="7">
        <v>5055</v>
      </c>
      <c r="K1044" s="7">
        <v>5258</v>
      </c>
      <c r="L1044" s="7">
        <v>5411</v>
      </c>
      <c r="M1044" s="7">
        <v>5552</v>
      </c>
      <c r="N1044" s="7">
        <v>5675</v>
      </c>
      <c r="O1044" s="7">
        <v>5778</v>
      </c>
      <c r="P1044" s="7">
        <v>5838</v>
      </c>
      <c r="Q1044" s="7">
        <v>5890</v>
      </c>
      <c r="R1044" s="7">
        <v>5921</v>
      </c>
      <c r="S1044" s="7">
        <v>5949</v>
      </c>
      <c r="T1044" s="7">
        <v>5961</v>
      </c>
      <c r="U1044" s="7">
        <v>5974</v>
      </c>
      <c r="V1044" s="7">
        <v>5980</v>
      </c>
      <c r="W1044" s="7">
        <v>5988</v>
      </c>
      <c r="X1044" s="7">
        <v>5992</v>
      </c>
      <c r="Y1044" s="7">
        <v>5996</v>
      </c>
      <c r="Z1044" s="7">
        <v>5998</v>
      </c>
      <c r="AA1044" s="7">
        <v>5999</v>
      </c>
      <c r="AB1044" s="7">
        <v>6001</v>
      </c>
      <c r="AC1044" s="7">
        <v>6007</v>
      </c>
      <c r="AD1044" s="7">
        <v>6007</v>
      </c>
      <c r="AE1044" s="7">
        <v>6007</v>
      </c>
      <c r="AF1044" s="7">
        <v>6007</v>
      </c>
      <c r="AG1044" s="7">
        <v>6006</v>
      </c>
      <c r="AH1044" s="7">
        <v>6006</v>
      </c>
      <c r="AI1044" s="7">
        <v>6007</v>
      </c>
      <c r="AJ1044" s="7">
        <v>6008</v>
      </c>
      <c r="AK1044" s="7">
        <v>6009</v>
      </c>
      <c r="AL1044" s="7">
        <v>6009</v>
      </c>
      <c r="AM1044" s="7">
        <v>6008</v>
      </c>
      <c r="AN1044" s="39" t="s">
        <v>181</v>
      </c>
      <c r="AO1044" s="39" t="s">
        <v>181</v>
      </c>
      <c r="AP1044" s="7">
        <v>15194</v>
      </c>
      <c r="AQ1044" s="7">
        <v>28396</v>
      </c>
      <c r="AR1044" s="7">
        <v>30552</v>
      </c>
      <c r="AS1044" s="7">
        <v>31371</v>
      </c>
      <c r="AT1044" s="7">
        <v>31704</v>
      </c>
      <c r="AU1044" s="7">
        <v>31893</v>
      </c>
      <c r="AV1044" s="7">
        <v>31985</v>
      </c>
      <c r="AW1044" s="7">
        <v>32061</v>
      </c>
      <c r="AX1044" s="7">
        <v>32117</v>
      </c>
      <c r="AY1044" s="7">
        <v>32135</v>
      </c>
      <c r="AZ1044" s="7">
        <v>32160</v>
      </c>
      <c r="BA1044" s="7">
        <v>32168</v>
      </c>
      <c r="BB1044" s="7">
        <v>32197</v>
      </c>
      <c r="BC1044" s="7">
        <v>32201</v>
      </c>
      <c r="BD1044" s="7">
        <v>32203</v>
      </c>
      <c r="BE1044" s="7">
        <v>32206</v>
      </c>
      <c r="BF1044" s="7">
        <v>32208</v>
      </c>
      <c r="BG1044" s="7">
        <v>32208</v>
      </c>
      <c r="BH1044" s="7">
        <v>32209</v>
      </c>
      <c r="BI1044" s="7">
        <v>32209</v>
      </c>
      <c r="BJ1044" s="7">
        <v>32208</v>
      </c>
      <c r="BK1044" s="7">
        <v>32207</v>
      </c>
      <c r="BL1044" s="7">
        <v>32208</v>
      </c>
      <c r="BM1044" s="7">
        <v>32209</v>
      </c>
      <c r="BN1044" s="7">
        <v>32209</v>
      </c>
      <c r="BO1044" s="7">
        <v>32210</v>
      </c>
      <c r="BP1044" s="7">
        <v>32210</v>
      </c>
      <c r="BQ1044" s="7">
        <v>32210</v>
      </c>
      <c r="BR1044" s="7">
        <v>32210</v>
      </c>
      <c r="BS1044" s="7">
        <v>32210</v>
      </c>
      <c r="BT1044" s="7">
        <v>32210</v>
      </c>
      <c r="BU1044" s="7">
        <v>32210</v>
      </c>
      <c r="BV1044" s="7">
        <v>32210</v>
      </c>
      <c r="BW1044" s="7">
        <v>32209</v>
      </c>
      <c r="BX1044" s="7">
        <v>32209</v>
      </c>
      <c r="BY1044" s="7">
        <v>32210</v>
      </c>
      <c r="BZ1044" s="7">
        <v>32210</v>
      </c>
      <c r="CA1044" s="7">
        <v>32210</v>
      </c>
      <c r="CB1044" s="39" t="s">
        <v>181</v>
      </c>
      <c r="CC1044" s="39" t="s">
        <v>181</v>
      </c>
      <c r="CD1044" s="7">
        <v>174</v>
      </c>
      <c r="CE1044" s="7">
        <v>1417</v>
      </c>
      <c r="CF1044" s="7">
        <v>2768</v>
      </c>
      <c r="CG1044" s="7">
        <v>3464</v>
      </c>
      <c r="CH1044" s="7">
        <v>3835</v>
      </c>
      <c r="CI1044" s="7">
        <v>3977</v>
      </c>
      <c r="CJ1044" s="7">
        <v>4069</v>
      </c>
      <c r="CK1044" s="7">
        <v>4153</v>
      </c>
      <c r="CL1044" s="7">
        <v>4169</v>
      </c>
      <c r="CM1044" s="7">
        <v>4181</v>
      </c>
      <c r="CN1044" s="7">
        <v>4187</v>
      </c>
      <c r="CO1044" s="7">
        <v>4199</v>
      </c>
      <c r="CP1044" s="7">
        <v>4205</v>
      </c>
      <c r="CQ1044" s="7">
        <v>4210</v>
      </c>
      <c r="CR1044" s="7">
        <v>4216</v>
      </c>
      <c r="CS1044" s="7">
        <v>4216</v>
      </c>
      <c r="CT1044" s="7">
        <v>4219</v>
      </c>
      <c r="CU1044" s="7">
        <v>4221</v>
      </c>
      <c r="CV1044" s="7">
        <v>4221</v>
      </c>
      <c r="CW1044" s="7">
        <v>4221</v>
      </c>
      <c r="CX1044" s="7">
        <v>4222</v>
      </c>
      <c r="CY1044" s="7">
        <v>4222</v>
      </c>
      <c r="CZ1044" s="7">
        <v>4222</v>
      </c>
      <c r="DA1044" s="7">
        <v>4223</v>
      </c>
      <c r="DB1044" s="7">
        <v>4223</v>
      </c>
      <c r="DC1044" s="7">
        <v>4223</v>
      </c>
      <c r="DD1044" s="7">
        <v>4223</v>
      </c>
      <c r="DE1044" s="7">
        <v>4223</v>
      </c>
      <c r="DF1044" s="7">
        <v>4223</v>
      </c>
      <c r="DG1044" s="7">
        <v>4223</v>
      </c>
      <c r="DH1044" s="7">
        <v>4223</v>
      </c>
      <c r="DI1044" s="7">
        <v>4223</v>
      </c>
      <c r="DJ1044" s="7">
        <v>4223</v>
      </c>
      <c r="DK1044" s="7">
        <v>4223</v>
      </c>
      <c r="DL1044" s="7">
        <v>4223</v>
      </c>
      <c r="DM1044" s="7">
        <v>4223</v>
      </c>
      <c r="DN1044" s="7">
        <v>4223</v>
      </c>
      <c r="DO1044" s="7">
        <v>4223</v>
      </c>
      <c r="DP1044" s="39" t="s">
        <v>181</v>
      </c>
      <c r="DQ1044" s="39" t="s">
        <v>181</v>
      </c>
      <c r="DR1044" s="7">
        <v>1239</v>
      </c>
      <c r="DS1044" s="7">
        <v>3033</v>
      </c>
      <c r="DT1044" s="7">
        <v>3682</v>
      </c>
      <c r="DU1044" s="7">
        <v>4073</v>
      </c>
      <c r="DV1044" s="7">
        <v>4281</v>
      </c>
      <c r="DW1044" s="7">
        <v>4436</v>
      </c>
      <c r="DX1044" s="7">
        <v>4536</v>
      </c>
      <c r="DY1044" s="7">
        <v>4628</v>
      </c>
      <c r="DZ1044" s="7">
        <v>4713</v>
      </c>
      <c r="EA1044" s="7">
        <v>4761</v>
      </c>
      <c r="EB1044" s="7">
        <v>4809</v>
      </c>
      <c r="EC1044" s="7">
        <v>4844</v>
      </c>
      <c r="ED1044" s="7">
        <v>4872</v>
      </c>
      <c r="EE1044" s="7">
        <v>4880</v>
      </c>
      <c r="EF1044" s="7">
        <v>4899</v>
      </c>
      <c r="EG1044" s="7">
        <v>4911</v>
      </c>
      <c r="EH1044" s="7">
        <v>4919</v>
      </c>
      <c r="EI1044" s="7">
        <v>4924</v>
      </c>
      <c r="EJ1044" s="7">
        <v>4927</v>
      </c>
      <c r="EK1044" s="7">
        <v>4929</v>
      </c>
      <c r="EL1044" s="7">
        <v>4932</v>
      </c>
      <c r="EM1044" s="7">
        <v>4936</v>
      </c>
      <c r="EN1044" s="7">
        <v>4938</v>
      </c>
      <c r="EO1044" s="7">
        <v>4941</v>
      </c>
      <c r="EP1044" s="7">
        <v>4943</v>
      </c>
      <c r="EQ1044" s="7">
        <v>4946</v>
      </c>
      <c r="ER1044" s="7">
        <v>4950</v>
      </c>
      <c r="ES1044" s="7">
        <v>4951</v>
      </c>
      <c r="ET1044" s="7">
        <v>4952</v>
      </c>
      <c r="EU1044" s="7">
        <v>4952</v>
      </c>
      <c r="EV1044" s="7">
        <v>4955</v>
      </c>
      <c r="EW1044" s="7">
        <v>4956</v>
      </c>
      <c r="EX1044" s="7">
        <v>4956</v>
      </c>
      <c r="EY1044" s="7">
        <v>4956</v>
      </c>
      <c r="EZ1044" s="7">
        <v>4957</v>
      </c>
      <c r="FA1044" s="7">
        <v>4957</v>
      </c>
      <c r="FB1044" s="7">
        <v>4959</v>
      </c>
      <c r="FC1044" s="7">
        <v>4959</v>
      </c>
      <c r="FD1044" s="39" t="s">
        <v>181</v>
      </c>
      <c r="FE1044" s="39" t="s">
        <v>181</v>
      </c>
      <c r="FF1044" s="7">
        <v>13237</v>
      </c>
      <c r="FG1044" s="7">
        <v>19580</v>
      </c>
      <c r="FH1044" s="7">
        <v>20434</v>
      </c>
      <c r="FI1044" s="7">
        <v>20757</v>
      </c>
      <c r="FJ1044" s="7">
        <v>20933</v>
      </c>
      <c r="FK1044" s="7">
        <v>21005</v>
      </c>
      <c r="FL1044" s="7">
        <v>21042</v>
      </c>
      <c r="FM1044" s="7">
        <v>21056</v>
      </c>
      <c r="FN1044" s="7">
        <v>21071</v>
      </c>
      <c r="FO1044" s="7">
        <v>21081</v>
      </c>
      <c r="FP1044" s="7">
        <v>21094</v>
      </c>
      <c r="FQ1044" s="7">
        <v>21101</v>
      </c>
      <c r="FR1044" s="7">
        <v>21107</v>
      </c>
      <c r="FS1044" s="7">
        <v>21111</v>
      </c>
      <c r="FT1044" s="7">
        <v>21115</v>
      </c>
      <c r="FU1044" s="7">
        <v>21114</v>
      </c>
      <c r="FV1044" s="7">
        <v>21115</v>
      </c>
      <c r="FW1044" s="7">
        <v>21115</v>
      </c>
      <c r="FX1044" s="7">
        <v>21118</v>
      </c>
      <c r="FY1044" s="7">
        <v>21120</v>
      </c>
      <c r="FZ1044" s="7">
        <v>21121</v>
      </c>
      <c r="GA1044" s="7">
        <v>21121</v>
      </c>
      <c r="GB1044" s="7">
        <v>21120</v>
      </c>
      <c r="GC1044" s="7">
        <v>21120</v>
      </c>
      <c r="GD1044" s="7">
        <v>21120</v>
      </c>
      <c r="GE1044" s="7">
        <v>21120</v>
      </c>
      <c r="GF1044" s="7">
        <v>21120</v>
      </c>
      <c r="GG1044" s="7">
        <v>21120</v>
      </c>
      <c r="GH1044" s="7">
        <v>21120</v>
      </c>
      <c r="GI1044" s="7">
        <v>21120</v>
      </c>
      <c r="GJ1044" s="7">
        <v>21120</v>
      </c>
      <c r="GK1044" s="7">
        <v>21120</v>
      </c>
      <c r="GL1044" s="7">
        <v>21120</v>
      </c>
      <c r="GM1044" s="7">
        <v>21119</v>
      </c>
      <c r="GN1044" s="7">
        <v>21119</v>
      </c>
      <c r="GO1044" s="7">
        <v>21120</v>
      </c>
      <c r="GP1044" s="7">
        <v>21120</v>
      </c>
      <c r="GQ1044" s="7">
        <v>21121</v>
      </c>
      <c r="GR1044" s="39" t="s">
        <v>181</v>
      </c>
      <c r="GS1044" s="39" t="s">
        <v>181</v>
      </c>
    </row>
    <row r="1045" spans="1:201" x14ac:dyDescent="0.25">
      <c r="A1045" s="11">
        <f>$A$39</f>
        <v>20131</v>
      </c>
      <c r="B1045" s="7">
        <v>102</v>
      </c>
      <c r="C1045" s="7">
        <v>622</v>
      </c>
      <c r="D1045" s="7">
        <v>1621</v>
      </c>
      <c r="E1045" s="7">
        <v>2574</v>
      </c>
      <c r="F1045" s="7">
        <v>3187</v>
      </c>
      <c r="G1045" s="7">
        <v>3640</v>
      </c>
      <c r="H1045" s="7">
        <v>3980</v>
      </c>
      <c r="I1045" s="7">
        <v>4245</v>
      </c>
      <c r="J1045" s="7">
        <v>4713</v>
      </c>
      <c r="K1045" s="7">
        <v>4910</v>
      </c>
      <c r="L1045" s="7">
        <v>5057</v>
      </c>
      <c r="M1045" s="7">
        <v>5197</v>
      </c>
      <c r="N1045" s="7">
        <v>5310</v>
      </c>
      <c r="O1045" s="7">
        <v>5391</v>
      </c>
      <c r="P1045" s="7">
        <v>5455</v>
      </c>
      <c r="Q1045" s="7">
        <v>5497</v>
      </c>
      <c r="R1045" s="7">
        <v>5535</v>
      </c>
      <c r="S1045" s="7">
        <v>5556</v>
      </c>
      <c r="T1045" s="7">
        <v>5568</v>
      </c>
      <c r="U1045" s="7">
        <v>5582</v>
      </c>
      <c r="V1045" s="7">
        <v>5589</v>
      </c>
      <c r="W1045" s="7">
        <v>5595</v>
      </c>
      <c r="X1045" s="7">
        <v>5598</v>
      </c>
      <c r="Y1045" s="7">
        <v>5599</v>
      </c>
      <c r="Z1045" s="7">
        <v>5603</v>
      </c>
      <c r="AA1045" s="7">
        <v>5604</v>
      </c>
      <c r="AB1045" s="7">
        <v>5603</v>
      </c>
      <c r="AC1045" s="7">
        <v>5605</v>
      </c>
      <c r="AD1045" s="7">
        <v>5604</v>
      </c>
      <c r="AE1045" s="7">
        <v>5606</v>
      </c>
      <c r="AF1045" s="7">
        <v>5607</v>
      </c>
      <c r="AG1045" s="7">
        <v>5607</v>
      </c>
      <c r="AH1045" s="7">
        <v>5608</v>
      </c>
      <c r="AI1045" s="7">
        <v>5608</v>
      </c>
      <c r="AJ1045" s="7">
        <v>5608</v>
      </c>
      <c r="AK1045" s="7">
        <v>5608</v>
      </c>
      <c r="AL1045" s="7">
        <v>5607</v>
      </c>
      <c r="AM1045" s="39" t="s">
        <v>181</v>
      </c>
      <c r="AN1045" s="39" t="s">
        <v>181</v>
      </c>
      <c r="AO1045" s="39" t="s">
        <v>181</v>
      </c>
      <c r="AP1045" s="7">
        <v>14515</v>
      </c>
      <c r="AQ1045" s="7">
        <v>27090</v>
      </c>
      <c r="AR1045" s="7">
        <v>29184</v>
      </c>
      <c r="AS1045" s="7">
        <v>29948</v>
      </c>
      <c r="AT1045" s="7">
        <v>30273</v>
      </c>
      <c r="AU1045" s="7">
        <v>30422</v>
      </c>
      <c r="AV1045" s="7">
        <v>30534</v>
      </c>
      <c r="AW1045" s="7">
        <v>30582</v>
      </c>
      <c r="AX1045" s="7">
        <v>30639</v>
      </c>
      <c r="AY1045" s="7">
        <v>30678</v>
      </c>
      <c r="AZ1045" s="7">
        <v>30704</v>
      </c>
      <c r="BA1045" s="7">
        <v>30721</v>
      </c>
      <c r="BB1045" s="7">
        <v>30743</v>
      </c>
      <c r="BC1045" s="7">
        <v>30751</v>
      </c>
      <c r="BD1045" s="7">
        <v>30752</v>
      </c>
      <c r="BE1045" s="7">
        <v>30755</v>
      </c>
      <c r="BF1045" s="7">
        <v>30758</v>
      </c>
      <c r="BG1045" s="7">
        <v>30757</v>
      </c>
      <c r="BH1045" s="7">
        <v>30757</v>
      </c>
      <c r="BI1045" s="7">
        <v>30757</v>
      </c>
      <c r="BJ1045" s="7">
        <v>30757</v>
      </c>
      <c r="BK1045" s="7">
        <v>30757</v>
      </c>
      <c r="BL1045" s="7">
        <v>30757</v>
      </c>
      <c r="BM1045" s="7">
        <v>30756</v>
      </c>
      <c r="BN1045" s="7">
        <v>30756</v>
      </c>
      <c r="BO1045" s="7">
        <v>30756</v>
      </c>
      <c r="BP1045" s="7">
        <v>30756</v>
      </c>
      <c r="BQ1045" s="7">
        <v>30756</v>
      </c>
      <c r="BR1045" s="7">
        <v>30756</v>
      </c>
      <c r="BS1045" s="7">
        <v>30756</v>
      </c>
      <c r="BT1045" s="7">
        <v>30756</v>
      </c>
      <c r="BU1045" s="7">
        <v>30756</v>
      </c>
      <c r="BV1045" s="7">
        <v>30756</v>
      </c>
      <c r="BW1045" s="7">
        <v>30756</v>
      </c>
      <c r="BX1045" s="7">
        <v>30756</v>
      </c>
      <c r="BY1045" s="7">
        <v>30756</v>
      </c>
      <c r="BZ1045" s="7">
        <v>30756</v>
      </c>
      <c r="CA1045" s="39" t="s">
        <v>181</v>
      </c>
      <c r="CB1045" s="39" t="s">
        <v>181</v>
      </c>
      <c r="CC1045" s="39" t="s">
        <v>181</v>
      </c>
      <c r="CD1045" s="7">
        <v>190</v>
      </c>
      <c r="CE1045" s="7">
        <v>1282</v>
      </c>
      <c r="CF1045" s="7">
        <v>2604</v>
      </c>
      <c r="CG1045" s="7">
        <v>3244</v>
      </c>
      <c r="CH1045" s="7">
        <v>3527</v>
      </c>
      <c r="CI1045" s="7">
        <v>3694</v>
      </c>
      <c r="CJ1045" s="7">
        <v>3803</v>
      </c>
      <c r="CK1045" s="7">
        <v>3816</v>
      </c>
      <c r="CL1045" s="7">
        <v>3851</v>
      </c>
      <c r="CM1045" s="7">
        <v>3864</v>
      </c>
      <c r="CN1045" s="7">
        <v>3870</v>
      </c>
      <c r="CO1045" s="7">
        <v>3884</v>
      </c>
      <c r="CP1045" s="7">
        <v>3898</v>
      </c>
      <c r="CQ1045" s="7">
        <v>3902</v>
      </c>
      <c r="CR1045" s="7">
        <v>3903</v>
      </c>
      <c r="CS1045" s="7">
        <v>3903</v>
      </c>
      <c r="CT1045" s="7">
        <v>3903</v>
      </c>
      <c r="CU1045" s="7">
        <v>3906</v>
      </c>
      <c r="CV1045" s="7">
        <v>3912</v>
      </c>
      <c r="CW1045" s="7">
        <v>3913</v>
      </c>
      <c r="CX1045" s="7">
        <v>3913</v>
      </c>
      <c r="CY1045" s="7">
        <v>3913</v>
      </c>
      <c r="CZ1045" s="7">
        <v>3913</v>
      </c>
      <c r="DA1045" s="7">
        <v>3912</v>
      </c>
      <c r="DB1045" s="7">
        <v>3912</v>
      </c>
      <c r="DC1045" s="7">
        <v>3912</v>
      </c>
      <c r="DD1045" s="7">
        <v>3911</v>
      </c>
      <c r="DE1045" s="7">
        <v>3912</v>
      </c>
      <c r="DF1045" s="7">
        <v>3912</v>
      </c>
      <c r="DG1045" s="7">
        <v>3912</v>
      </c>
      <c r="DH1045" s="7">
        <v>3912</v>
      </c>
      <c r="DI1045" s="7">
        <v>3912</v>
      </c>
      <c r="DJ1045" s="7">
        <v>3912</v>
      </c>
      <c r="DK1045" s="7">
        <v>3912</v>
      </c>
      <c r="DL1045" s="7">
        <v>3912</v>
      </c>
      <c r="DM1045" s="7">
        <v>3912</v>
      </c>
      <c r="DN1045" s="7">
        <v>3912</v>
      </c>
      <c r="DO1045" s="39" t="s">
        <v>181</v>
      </c>
      <c r="DP1045" s="39" t="s">
        <v>181</v>
      </c>
      <c r="DQ1045" s="39" t="s">
        <v>181</v>
      </c>
      <c r="DR1045" s="7">
        <v>1141</v>
      </c>
      <c r="DS1045" s="7">
        <v>2777</v>
      </c>
      <c r="DT1045" s="7">
        <v>3333</v>
      </c>
      <c r="DU1045" s="7">
        <v>3578</v>
      </c>
      <c r="DV1045" s="7">
        <v>3785</v>
      </c>
      <c r="DW1045" s="7">
        <v>3915</v>
      </c>
      <c r="DX1045" s="7">
        <v>4035</v>
      </c>
      <c r="DY1045" s="7">
        <v>4122</v>
      </c>
      <c r="DZ1045" s="7">
        <v>4198</v>
      </c>
      <c r="EA1045" s="7">
        <v>4230</v>
      </c>
      <c r="EB1045" s="7">
        <v>4273</v>
      </c>
      <c r="EC1045" s="7">
        <v>4305</v>
      </c>
      <c r="ED1045" s="7">
        <v>4326</v>
      </c>
      <c r="EE1045" s="7">
        <v>4342</v>
      </c>
      <c r="EF1045" s="7">
        <v>4362</v>
      </c>
      <c r="EG1045" s="7">
        <v>4370</v>
      </c>
      <c r="EH1045" s="7">
        <v>4378</v>
      </c>
      <c r="EI1045" s="7">
        <v>4386</v>
      </c>
      <c r="EJ1045" s="7">
        <v>4391</v>
      </c>
      <c r="EK1045" s="7">
        <v>4399</v>
      </c>
      <c r="EL1045" s="7">
        <v>4402</v>
      </c>
      <c r="EM1045" s="7">
        <v>4405</v>
      </c>
      <c r="EN1045" s="7">
        <v>4408</v>
      </c>
      <c r="EO1045" s="7">
        <v>4409</v>
      </c>
      <c r="EP1045" s="7">
        <v>4411</v>
      </c>
      <c r="EQ1045" s="7">
        <v>4412</v>
      </c>
      <c r="ER1045" s="7">
        <v>4414</v>
      </c>
      <c r="ES1045" s="7">
        <v>4416</v>
      </c>
      <c r="ET1045" s="7">
        <v>4419</v>
      </c>
      <c r="EU1045" s="7">
        <v>4420</v>
      </c>
      <c r="EV1045" s="7">
        <v>4420</v>
      </c>
      <c r="EW1045" s="7">
        <v>4420</v>
      </c>
      <c r="EX1045" s="7">
        <v>4420</v>
      </c>
      <c r="EY1045" s="7">
        <v>4420</v>
      </c>
      <c r="EZ1045" s="7">
        <v>4420</v>
      </c>
      <c r="FA1045" s="7">
        <v>4420</v>
      </c>
      <c r="FB1045" s="7">
        <v>4420</v>
      </c>
      <c r="FC1045" s="39" t="s">
        <v>181</v>
      </c>
      <c r="FD1045" s="39" t="s">
        <v>181</v>
      </c>
      <c r="FE1045" s="39" t="s">
        <v>181</v>
      </c>
      <c r="FF1045" s="7">
        <v>13951</v>
      </c>
      <c r="FG1045" s="7">
        <v>20163</v>
      </c>
      <c r="FH1045" s="7">
        <v>20974</v>
      </c>
      <c r="FI1045" s="7">
        <v>21237</v>
      </c>
      <c r="FJ1045" s="7">
        <v>21398</v>
      </c>
      <c r="FK1045" s="7">
        <v>21465</v>
      </c>
      <c r="FL1045" s="7">
        <v>21511</v>
      </c>
      <c r="FM1045" s="7">
        <v>21542</v>
      </c>
      <c r="FN1045" s="7">
        <v>21557</v>
      </c>
      <c r="FO1045" s="7">
        <v>21566</v>
      </c>
      <c r="FP1045" s="7">
        <v>21582</v>
      </c>
      <c r="FQ1045" s="7">
        <v>21590</v>
      </c>
      <c r="FR1045" s="7">
        <v>21597</v>
      </c>
      <c r="FS1045" s="7">
        <v>21596</v>
      </c>
      <c r="FT1045" s="7">
        <v>21601</v>
      </c>
      <c r="FU1045" s="7">
        <v>21603</v>
      </c>
      <c r="FV1045" s="7">
        <v>21604</v>
      </c>
      <c r="FW1045" s="7">
        <v>21605</v>
      </c>
      <c r="FX1045" s="7">
        <v>21605</v>
      </c>
      <c r="FY1045" s="7">
        <v>21606</v>
      </c>
      <c r="FZ1045" s="7">
        <v>21608</v>
      </c>
      <c r="GA1045" s="7">
        <v>21609</v>
      </c>
      <c r="GB1045" s="7">
        <v>21609</v>
      </c>
      <c r="GC1045" s="7">
        <v>21609</v>
      </c>
      <c r="GD1045" s="7">
        <v>21609</v>
      </c>
      <c r="GE1045" s="7">
        <v>21609</v>
      </c>
      <c r="GF1045" s="7">
        <v>21610</v>
      </c>
      <c r="GG1045" s="7">
        <v>21610</v>
      </c>
      <c r="GH1045" s="7">
        <v>21610</v>
      </c>
      <c r="GI1045" s="7">
        <v>21610</v>
      </c>
      <c r="GJ1045" s="7">
        <v>21610</v>
      </c>
      <c r="GK1045" s="7">
        <v>21610</v>
      </c>
      <c r="GL1045" s="7">
        <v>21610</v>
      </c>
      <c r="GM1045" s="7">
        <v>21610</v>
      </c>
      <c r="GN1045" s="7">
        <v>21610</v>
      </c>
      <c r="GO1045" s="7">
        <v>21610</v>
      </c>
      <c r="GP1045" s="7">
        <v>21610</v>
      </c>
      <c r="GQ1045" s="39" t="s">
        <v>181</v>
      </c>
      <c r="GR1045" s="39" t="s">
        <v>181</v>
      </c>
      <c r="GS1045" s="39" t="s">
        <v>181</v>
      </c>
    </row>
    <row r="1046" spans="1:201" x14ac:dyDescent="0.25">
      <c r="A1046" s="11">
        <f>$A$40</f>
        <v>20132</v>
      </c>
      <c r="B1046" s="7">
        <v>103</v>
      </c>
      <c r="C1046" s="7">
        <v>673</v>
      </c>
      <c r="D1046" s="7">
        <v>1656</v>
      </c>
      <c r="E1046" s="7">
        <v>2551</v>
      </c>
      <c r="F1046" s="7">
        <v>3269</v>
      </c>
      <c r="G1046" s="7">
        <v>3748</v>
      </c>
      <c r="H1046" s="7">
        <v>4053</v>
      </c>
      <c r="I1046" s="7">
        <v>4388</v>
      </c>
      <c r="J1046" s="7">
        <v>4966</v>
      </c>
      <c r="K1046" s="7">
        <v>5188</v>
      </c>
      <c r="L1046" s="7">
        <v>5339</v>
      </c>
      <c r="M1046" s="7">
        <v>5466</v>
      </c>
      <c r="N1046" s="7">
        <v>5599</v>
      </c>
      <c r="O1046" s="7">
        <v>5681</v>
      </c>
      <c r="P1046" s="7">
        <v>5755</v>
      </c>
      <c r="Q1046" s="7">
        <v>5794</v>
      </c>
      <c r="R1046" s="7">
        <v>5825</v>
      </c>
      <c r="S1046" s="7">
        <v>5846</v>
      </c>
      <c r="T1046" s="7">
        <v>5863</v>
      </c>
      <c r="U1046" s="7">
        <v>5876</v>
      </c>
      <c r="V1046" s="7">
        <v>5880</v>
      </c>
      <c r="W1046" s="7">
        <v>5887</v>
      </c>
      <c r="X1046" s="7">
        <v>5892</v>
      </c>
      <c r="Y1046" s="7">
        <v>5889</v>
      </c>
      <c r="Z1046" s="7">
        <v>5891</v>
      </c>
      <c r="AA1046" s="7">
        <v>5891</v>
      </c>
      <c r="AB1046" s="7">
        <v>5892</v>
      </c>
      <c r="AC1046" s="7">
        <v>5893</v>
      </c>
      <c r="AD1046" s="7">
        <v>5893</v>
      </c>
      <c r="AE1046" s="7">
        <v>5893</v>
      </c>
      <c r="AF1046" s="7">
        <v>5894</v>
      </c>
      <c r="AG1046" s="7">
        <v>5895</v>
      </c>
      <c r="AH1046" s="7">
        <v>5895</v>
      </c>
      <c r="AI1046" s="7">
        <v>5895</v>
      </c>
      <c r="AJ1046" s="7">
        <v>5896</v>
      </c>
      <c r="AK1046" s="7">
        <v>5896</v>
      </c>
      <c r="AL1046" s="39" t="s">
        <v>181</v>
      </c>
      <c r="AM1046" s="39" t="s">
        <v>181</v>
      </c>
      <c r="AN1046" s="39" t="s">
        <v>181</v>
      </c>
      <c r="AO1046" s="39" t="s">
        <v>181</v>
      </c>
      <c r="AP1046" s="7">
        <v>15511</v>
      </c>
      <c r="AQ1046" s="7">
        <v>29309</v>
      </c>
      <c r="AR1046" s="7">
        <v>31529</v>
      </c>
      <c r="AS1046" s="7">
        <v>32311</v>
      </c>
      <c r="AT1046" s="7">
        <v>32680</v>
      </c>
      <c r="AU1046" s="7">
        <v>32874</v>
      </c>
      <c r="AV1046" s="7">
        <v>32967</v>
      </c>
      <c r="AW1046" s="7">
        <v>33034</v>
      </c>
      <c r="AX1046" s="7">
        <v>33085</v>
      </c>
      <c r="AY1046" s="7">
        <v>33122</v>
      </c>
      <c r="AZ1046" s="7">
        <v>33139</v>
      </c>
      <c r="BA1046" s="7">
        <v>33162</v>
      </c>
      <c r="BB1046" s="7">
        <v>33190</v>
      </c>
      <c r="BC1046" s="7">
        <v>33196</v>
      </c>
      <c r="BD1046" s="7">
        <v>33201</v>
      </c>
      <c r="BE1046" s="7">
        <v>33205</v>
      </c>
      <c r="BF1046" s="7">
        <v>33204</v>
      </c>
      <c r="BG1046" s="7">
        <v>33205</v>
      </c>
      <c r="BH1046" s="7">
        <v>33205</v>
      </c>
      <c r="BI1046" s="7">
        <v>33205</v>
      </c>
      <c r="BJ1046" s="7">
        <v>33206</v>
      </c>
      <c r="BK1046" s="7">
        <v>33206</v>
      </c>
      <c r="BL1046" s="7">
        <v>33205</v>
      </c>
      <c r="BM1046" s="7">
        <v>33205</v>
      </c>
      <c r="BN1046" s="7">
        <v>33205</v>
      </c>
      <c r="BO1046" s="7">
        <v>33205</v>
      </c>
      <c r="BP1046" s="7">
        <v>33205</v>
      </c>
      <c r="BQ1046" s="7">
        <v>33205</v>
      </c>
      <c r="BR1046" s="7">
        <v>33205</v>
      </c>
      <c r="BS1046" s="7">
        <v>33205</v>
      </c>
      <c r="BT1046" s="7">
        <v>33205</v>
      </c>
      <c r="BU1046" s="7">
        <v>33205</v>
      </c>
      <c r="BV1046" s="7">
        <v>33205</v>
      </c>
      <c r="BW1046" s="7">
        <v>33205</v>
      </c>
      <c r="BX1046" s="7">
        <v>33205</v>
      </c>
      <c r="BY1046" s="7">
        <v>33205</v>
      </c>
      <c r="BZ1046" s="39" t="s">
        <v>181</v>
      </c>
      <c r="CA1046" s="39" t="s">
        <v>181</v>
      </c>
      <c r="CB1046" s="39" t="s">
        <v>181</v>
      </c>
      <c r="CC1046" s="39" t="s">
        <v>181</v>
      </c>
      <c r="CD1046" s="7">
        <v>191</v>
      </c>
      <c r="CE1046" s="7">
        <v>1248</v>
      </c>
      <c r="CF1046" s="7">
        <v>2593</v>
      </c>
      <c r="CG1046" s="7">
        <v>3214</v>
      </c>
      <c r="CH1046" s="7">
        <v>3561</v>
      </c>
      <c r="CI1046" s="7">
        <v>3786</v>
      </c>
      <c r="CJ1046" s="7">
        <v>3877</v>
      </c>
      <c r="CK1046" s="7">
        <v>3924</v>
      </c>
      <c r="CL1046" s="7">
        <v>3926</v>
      </c>
      <c r="CM1046" s="7">
        <v>3952</v>
      </c>
      <c r="CN1046" s="7">
        <v>3957</v>
      </c>
      <c r="CO1046" s="7">
        <v>3968</v>
      </c>
      <c r="CP1046" s="7">
        <v>3980</v>
      </c>
      <c r="CQ1046" s="7">
        <v>3985</v>
      </c>
      <c r="CR1046" s="7">
        <v>3988</v>
      </c>
      <c r="CS1046" s="7">
        <v>3989</v>
      </c>
      <c r="CT1046" s="7">
        <v>3991</v>
      </c>
      <c r="CU1046" s="7">
        <v>3991</v>
      </c>
      <c r="CV1046" s="7">
        <v>3991</v>
      </c>
      <c r="CW1046" s="7">
        <v>3991</v>
      </c>
      <c r="CX1046" s="7">
        <v>3991</v>
      </c>
      <c r="CY1046" s="7">
        <v>3991</v>
      </c>
      <c r="CZ1046" s="7">
        <v>3991</v>
      </c>
      <c r="DA1046" s="7">
        <v>3991</v>
      </c>
      <c r="DB1046" s="7">
        <v>3991</v>
      </c>
      <c r="DC1046" s="7">
        <v>3991</v>
      </c>
      <c r="DD1046" s="7">
        <v>3991</v>
      </c>
      <c r="DE1046" s="7">
        <v>3992</v>
      </c>
      <c r="DF1046" s="7">
        <v>3993</v>
      </c>
      <c r="DG1046" s="7">
        <v>3993</v>
      </c>
      <c r="DH1046" s="7">
        <v>3994</v>
      </c>
      <c r="DI1046" s="7">
        <v>3994</v>
      </c>
      <c r="DJ1046" s="7">
        <v>3994</v>
      </c>
      <c r="DK1046" s="7">
        <v>3994</v>
      </c>
      <c r="DL1046" s="7">
        <v>3994</v>
      </c>
      <c r="DM1046" s="7">
        <v>3994</v>
      </c>
      <c r="DN1046" s="39" t="s">
        <v>181</v>
      </c>
      <c r="DO1046" s="39" t="s">
        <v>181</v>
      </c>
      <c r="DP1046" s="39" t="s">
        <v>181</v>
      </c>
      <c r="DQ1046" s="39" t="s">
        <v>181</v>
      </c>
      <c r="DR1046" s="7">
        <v>1085</v>
      </c>
      <c r="DS1046" s="7">
        <v>2892</v>
      </c>
      <c r="DT1046" s="7">
        <v>3447</v>
      </c>
      <c r="DU1046" s="7">
        <v>3769</v>
      </c>
      <c r="DV1046" s="7">
        <v>3981</v>
      </c>
      <c r="DW1046" s="7">
        <v>4141</v>
      </c>
      <c r="DX1046" s="7">
        <v>4244</v>
      </c>
      <c r="DY1046" s="7">
        <v>4327</v>
      </c>
      <c r="DZ1046" s="7">
        <v>4422</v>
      </c>
      <c r="EA1046" s="7">
        <v>4478</v>
      </c>
      <c r="EB1046" s="7">
        <v>4518</v>
      </c>
      <c r="EC1046" s="7">
        <v>4554</v>
      </c>
      <c r="ED1046" s="7">
        <v>4580</v>
      </c>
      <c r="EE1046" s="7">
        <v>4603</v>
      </c>
      <c r="EF1046" s="7">
        <v>4611</v>
      </c>
      <c r="EG1046" s="7">
        <v>4622</v>
      </c>
      <c r="EH1046" s="7">
        <v>4632</v>
      </c>
      <c r="EI1046" s="7">
        <v>4636</v>
      </c>
      <c r="EJ1046" s="7">
        <v>4644</v>
      </c>
      <c r="EK1046" s="7">
        <v>4648</v>
      </c>
      <c r="EL1046" s="7">
        <v>4650</v>
      </c>
      <c r="EM1046" s="7">
        <v>4655</v>
      </c>
      <c r="EN1046" s="7">
        <v>4660</v>
      </c>
      <c r="EO1046" s="7">
        <v>4660</v>
      </c>
      <c r="EP1046" s="7">
        <v>4662</v>
      </c>
      <c r="EQ1046" s="7">
        <v>4661</v>
      </c>
      <c r="ER1046" s="7">
        <v>4662</v>
      </c>
      <c r="ES1046" s="7">
        <v>4663</v>
      </c>
      <c r="ET1046" s="7">
        <v>4663</v>
      </c>
      <c r="EU1046" s="7">
        <v>4663</v>
      </c>
      <c r="EV1046" s="7">
        <v>4663</v>
      </c>
      <c r="EW1046" s="7">
        <v>4665</v>
      </c>
      <c r="EX1046" s="7">
        <v>4668</v>
      </c>
      <c r="EY1046" s="7">
        <v>4668</v>
      </c>
      <c r="EZ1046" s="7">
        <v>4667</v>
      </c>
      <c r="FA1046" s="7">
        <v>4667</v>
      </c>
      <c r="FB1046" s="39" t="s">
        <v>181</v>
      </c>
      <c r="FC1046" s="39" t="s">
        <v>181</v>
      </c>
      <c r="FD1046" s="39" t="s">
        <v>181</v>
      </c>
      <c r="FE1046" s="39" t="s">
        <v>181</v>
      </c>
      <c r="FF1046" s="7">
        <v>15340</v>
      </c>
      <c r="FG1046" s="7">
        <v>22311</v>
      </c>
      <c r="FH1046" s="7">
        <v>22992</v>
      </c>
      <c r="FI1046" s="7">
        <v>23267</v>
      </c>
      <c r="FJ1046" s="7">
        <v>23438</v>
      </c>
      <c r="FK1046" s="7">
        <v>23520</v>
      </c>
      <c r="FL1046" s="7">
        <v>23557</v>
      </c>
      <c r="FM1046" s="7">
        <v>23577</v>
      </c>
      <c r="FN1046" s="7">
        <v>23601</v>
      </c>
      <c r="FO1046" s="7">
        <v>23614</v>
      </c>
      <c r="FP1046" s="7">
        <v>23627</v>
      </c>
      <c r="FQ1046" s="7">
        <v>23637</v>
      </c>
      <c r="FR1046" s="7">
        <v>23644</v>
      </c>
      <c r="FS1046" s="7">
        <v>23652</v>
      </c>
      <c r="FT1046" s="7">
        <v>23654</v>
      </c>
      <c r="FU1046" s="7">
        <v>23658</v>
      </c>
      <c r="FV1046" s="7">
        <v>23662</v>
      </c>
      <c r="FW1046" s="7">
        <v>23663</v>
      </c>
      <c r="FX1046" s="7">
        <v>23663</v>
      </c>
      <c r="FY1046" s="7">
        <v>23666</v>
      </c>
      <c r="FZ1046" s="7">
        <v>23666</v>
      </c>
      <c r="GA1046" s="7">
        <v>23666</v>
      </c>
      <c r="GB1046" s="7">
        <v>23667</v>
      </c>
      <c r="GC1046" s="7">
        <v>23667</v>
      </c>
      <c r="GD1046" s="7">
        <v>23667</v>
      </c>
      <c r="GE1046" s="7">
        <v>23667</v>
      </c>
      <c r="GF1046" s="7">
        <v>23667</v>
      </c>
      <c r="GG1046" s="7">
        <v>23667</v>
      </c>
      <c r="GH1046" s="7">
        <v>23667</v>
      </c>
      <c r="GI1046" s="7">
        <v>23667</v>
      </c>
      <c r="GJ1046" s="7">
        <v>23667</v>
      </c>
      <c r="GK1046" s="7">
        <v>23667</v>
      </c>
      <c r="GL1046" s="7">
        <v>23667</v>
      </c>
      <c r="GM1046" s="7">
        <v>23667</v>
      </c>
      <c r="GN1046" s="7">
        <v>23667</v>
      </c>
      <c r="GO1046" s="7">
        <v>23668</v>
      </c>
      <c r="GP1046" s="39" t="s">
        <v>181</v>
      </c>
      <c r="GQ1046" s="39" t="s">
        <v>181</v>
      </c>
      <c r="GR1046" s="39" t="s">
        <v>181</v>
      </c>
      <c r="GS1046" s="39" t="s">
        <v>181</v>
      </c>
    </row>
    <row r="1047" spans="1:201" x14ac:dyDescent="0.25">
      <c r="A1047" s="11">
        <f>$A$41</f>
        <v>20133</v>
      </c>
      <c r="B1047" s="7">
        <v>110</v>
      </c>
      <c r="C1047" s="7">
        <v>662</v>
      </c>
      <c r="D1047" s="7">
        <v>1710</v>
      </c>
      <c r="E1047" s="7">
        <v>2646</v>
      </c>
      <c r="F1047" s="7">
        <v>3376</v>
      </c>
      <c r="G1047" s="7">
        <v>3784</v>
      </c>
      <c r="H1047" s="7">
        <v>4165</v>
      </c>
      <c r="I1047" s="7">
        <v>4594</v>
      </c>
      <c r="J1047" s="7">
        <v>5201</v>
      </c>
      <c r="K1047" s="7">
        <v>5411</v>
      </c>
      <c r="L1047" s="7">
        <v>5550</v>
      </c>
      <c r="M1047" s="7">
        <v>5665</v>
      </c>
      <c r="N1047" s="7">
        <v>5784</v>
      </c>
      <c r="O1047" s="7">
        <v>5883</v>
      </c>
      <c r="P1047" s="7">
        <v>5944</v>
      </c>
      <c r="Q1047" s="7">
        <v>5991</v>
      </c>
      <c r="R1047" s="7">
        <v>6028</v>
      </c>
      <c r="S1047" s="7">
        <v>6052</v>
      </c>
      <c r="T1047" s="7">
        <v>6067</v>
      </c>
      <c r="U1047" s="7">
        <v>6082</v>
      </c>
      <c r="V1047" s="7">
        <v>6087</v>
      </c>
      <c r="W1047" s="7">
        <v>6093</v>
      </c>
      <c r="X1047" s="7">
        <v>6096</v>
      </c>
      <c r="Y1047" s="7">
        <v>6099</v>
      </c>
      <c r="Z1047" s="7">
        <v>6102</v>
      </c>
      <c r="AA1047" s="7">
        <v>6103</v>
      </c>
      <c r="AB1047" s="7">
        <v>6105</v>
      </c>
      <c r="AC1047" s="7">
        <v>6106</v>
      </c>
      <c r="AD1047" s="7">
        <v>6108</v>
      </c>
      <c r="AE1047" s="7">
        <v>6108</v>
      </c>
      <c r="AF1047" s="7">
        <v>6110</v>
      </c>
      <c r="AG1047" s="7">
        <v>6110</v>
      </c>
      <c r="AH1047" s="7">
        <v>6111</v>
      </c>
      <c r="AI1047" s="7">
        <v>6113</v>
      </c>
      <c r="AJ1047" s="7">
        <v>6115</v>
      </c>
      <c r="AK1047" s="39" t="s">
        <v>181</v>
      </c>
      <c r="AL1047" s="39" t="s">
        <v>181</v>
      </c>
      <c r="AM1047" s="39" t="s">
        <v>181</v>
      </c>
      <c r="AN1047" s="39" t="s">
        <v>181</v>
      </c>
      <c r="AO1047" s="39" t="s">
        <v>181</v>
      </c>
      <c r="AP1047" s="7">
        <v>15604</v>
      </c>
      <c r="AQ1047" s="7">
        <v>29341</v>
      </c>
      <c r="AR1047" s="7">
        <v>31694</v>
      </c>
      <c r="AS1047" s="7">
        <v>32458</v>
      </c>
      <c r="AT1047" s="7">
        <v>32883</v>
      </c>
      <c r="AU1047" s="7">
        <v>33085</v>
      </c>
      <c r="AV1047" s="7">
        <v>33214</v>
      </c>
      <c r="AW1047" s="7">
        <v>33293</v>
      </c>
      <c r="AX1047" s="7">
        <v>33357</v>
      </c>
      <c r="AY1047" s="7">
        <v>33382</v>
      </c>
      <c r="AZ1047" s="7">
        <v>33402</v>
      </c>
      <c r="BA1047" s="7">
        <v>33420</v>
      </c>
      <c r="BB1047" s="7">
        <v>33439</v>
      </c>
      <c r="BC1047" s="7">
        <v>33448</v>
      </c>
      <c r="BD1047" s="7">
        <v>33452</v>
      </c>
      <c r="BE1047" s="7">
        <v>33452</v>
      </c>
      <c r="BF1047" s="7">
        <v>33453</v>
      </c>
      <c r="BG1047" s="7">
        <v>33454</v>
      </c>
      <c r="BH1047" s="7">
        <v>33455</v>
      </c>
      <c r="BI1047" s="7">
        <v>33455</v>
      </c>
      <c r="BJ1047" s="7">
        <v>33455</v>
      </c>
      <c r="BK1047" s="7">
        <v>33454</v>
      </c>
      <c r="BL1047" s="7">
        <v>33453</v>
      </c>
      <c r="BM1047" s="7">
        <v>33453</v>
      </c>
      <c r="BN1047" s="7">
        <v>33453</v>
      </c>
      <c r="BO1047" s="7">
        <v>33453</v>
      </c>
      <c r="BP1047" s="7">
        <v>33453</v>
      </c>
      <c r="BQ1047" s="7">
        <v>33453</v>
      </c>
      <c r="BR1047" s="7">
        <v>33453</v>
      </c>
      <c r="BS1047" s="7">
        <v>33453</v>
      </c>
      <c r="BT1047" s="7">
        <v>33453</v>
      </c>
      <c r="BU1047" s="7">
        <v>33452</v>
      </c>
      <c r="BV1047" s="7">
        <v>33453</v>
      </c>
      <c r="BW1047" s="7">
        <v>33453</v>
      </c>
      <c r="BX1047" s="7">
        <v>33453</v>
      </c>
      <c r="BY1047" s="39" t="s">
        <v>181</v>
      </c>
      <c r="BZ1047" s="39" t="s">
        <v>181</v>
      </c>
      <c r="CA1047" s="39" t="s">
        <v>181</v>
      </c>
      <c r="CB1047" s="39" t="s">
        <v>181</v>
      </c>
      <c r="CC1047" s="39" t="s">
        <v>181</v>
      </c>
      <c r="CD1047" s="7">
        <v>174</v>
      </c>
      <c r="CE1047" s="7">
        <v>1369</v>
      </c>
      <c r="CF1047" s="7">
        <v>2630</v>
      </c>
      <c r="CG1047" s="7">
        <v>3314</v>
      </c>
      <c r="CH1047" s="7">
        <v>3785</v>
      </c>
      <c r="CI1047" s="7">
        <v>3920</v>
      </c>
      <c r="CJ1047" s="7">
        <v>3963</v>
      </c>
      <c r="CK1047" s="7">
        <v>4017</v>
      </c>
      <c r="CL1047" s="7">
        <v>4053</v>
      </c>
      <c r="CM1047" s="7">
        <v>4085</v>
      </c>
      <c r="CN1047" s="7">
        <v>4100</v>
      </c>
      <c r="CO1047" s="7">
        <v>4109</v>
      </c>
      <c r="CP1047" s="7">
        <v>4122</v>
      </c>
      <c r="CQ1047" s="7">
        <v>4128</v>
      </c>
      <c r="CR1047" s="7">
        <v>4135</v>
      </c>
      <c r="CS1047" s="7">
        <v>4135</v>
      </c>
      <c r="CT1047" s="7">
        <v>4138</v>
      </c>
      <c r="CU1047" s="7">
        <v>4138</v>
      </c>
      <c r="CV1047" s="7">
        <v>4139</v>
      </c>
      <c r="CW1047" s="7">
        <v>4139</v>
      </c>
      <c r="CX1047" s="7">
        <v>4140</v>
      </c>
      <c r="CY1047" s="7">
        <v>4141</v>
      </c>
      <c r="CZ1047" s="7">
        <v>4141</v>
      </c>
      <c r="DA1047" s="7">
        <v>4141</v>
      </c>
      <c r="DB1047" s="7">
        <v>4141</v>
      </c>
      <c r="DC1047" s="7">
        <v>4141</v>
      </c>
      <c r="DD1047" s="7">
        <v>4141</v>
      </c>
      <c r="DE1047" s="7">
        <v>4141</v>
      </c>
      <c r="DF1047" s="7">
        <v>4141</v>
      </c>
      <c r="DG1047" s="7">
        <v>4142</v>
      </c>
      <c r="DH1047" s="7">
        <v>4142</v>
      </c>
      <c r="DI1047" s="7">
        <v>4142</v>
      </c>
      <c r="DJ1047" s="7">
        <v>4142</v>
      </c>
      <c r="DK1047" s="7">
        <v>4142</v>
      </c>
      <c r="DL1047" s="7">
        <v>4142</v>
      </c>
      <c r="DM1047" s="39" t="s">
        <v>181</v>
      </c>
      <c r="DN1047" s="39" t="s">
        <v>181</v>
      </c>
      <c r="DO1047" s="39" t="s">
        <v>181</v>
      </c>
      <c r="DP1047" s="39" t="s">
        <v>181</v>
      </c>
      <c r="DQ1047" s="39" t="s">
        <v>181</v>
      </c>
      <c r="DR1047" s="7">
        <v>1253</v>
      </c>
      <c r="DS1047" s="7">
        <v>3021</v>
      </c>
      <c r="DT1047" s="7">
        <v>3628</v>
      </c>
      <c r="DU1047" s="7">
        <v>3960</v>
      </c>
      <c r="DV1047" s="7">
        <v>4218</v>
      </c>
      <c r="DW1047" s="7">
        <v>4354</v>
      </c>
      <c r="DX1047" s="7">
        <v>4460</v>
      </c>
      <c r="DY1047" s="7">
        <v>4570</v>
      </c>
      <c r="DZ1047" s="7">
        <v>4693</v>
      </c>
      <c r="EA1047" s="7">
        <v>4763</v>
      </c>
      <c r="EB1047" s="7">
        <v>4798</v>
      </c>
      <c r="EC1047" s="7">
        <v>4829</v>
      </c>
      <c r="ED1047" s="7">
        <v>4852</v>
      </c>
      <c r="EE1047" s="7">
        <v>4863</v>
      </c>
      <c r="EF1047" s="7">
        <v>4878</v>
      </c>
      <c r="EG1047" s="7">
        <v>4894</v>
      </c>
      <c r="EH1047" s="7">
        <v>4899</v>
      </c>
      <c r="EI1047" s="7">
        <v>4905</v>
      </c>
      <c r="EJ1047" s="7">
        <v>4910</v>
      </c>
      <c r="EK1047" s="7">
        <v>4916</v>
      </c>
      <c r="EL1047" s="7">
        <v>4924</v>
      </c>
      <c r="EM1047" s="7">
        <v>4924</v>
      </c>
      <c r="EN1047" s="7">
        <v>4926</v>
      </c>
      <c r="EO1047" s="7">
        <v>4930</v>
      </c>
      <c r="EP1047" s="7">
        <v>4932</v>
      </c>
      <c r="EQ1047" s="7">
        <v>4934</v>
      </c>
      <c r="ER1047" s="7">
        <v>4935</v>
      </c>
      <c r="ES1047" s="7">
        <v>4936</v>
      </c>
      <c r="ET1047" s="7">
        <v>4936</v>
      </c>
      <c r="EU1047" s="7">
        <v>4937</v>
      </c>
      <c r="EV1047" s="7">
        <v>4939</v>
      </c>
      <c r="EW1047" s="7">
        <v>4939</v>
      </c>
      <c r="EX1047" s="7">
        <v>4940</v>
      </c>
      <c r="EY1047" s="7">
        <v>4940</v>
      </c>
      <c r="EZ1047" s="7">
        <v>4941</v>
      </c>
      <c r="FA1047" s="39" t="s">
        <v>181</v>
      </c>
      <c r="FB1047" s="39" t="s">
        <v>181</v>
      </c>
      <c r="FC1047" s="39" t="s">
        <v>181</v>
      </c>
      <c r="FD1047" s="39" t="s">
        <v>181</v>
      </c>
      <c r="FE1047" s="39" t="s">
        <v>181</v>
      </c>
      <c r="FF1047" s="7">
        <v>15553</v>
      </c>
      <c r="FG1047" s="7">
        <v>22244</v>
      </c>
      <c r="FH1047" s="7">
        <v>22955</v>
      </c>
      <c r="FI1047" s="7">
        <v>23201</v>
      </c>
      <c r="FJ1047" s="7">
        <v>23374</v>
      </c>
      <c r="FK1047" s="7">
        <v>23438</v>
      </c>
      <c r="FL1047" s="7">
        <v>23471</v>
      </c>
      <c r="FM1047" s="7">
        <v>23497</v>
      </c>
      <c r="FN1047" s="7">
        <v>23519</v>
      </c>
      <c r="FO1047" s="7">
        <v>23528</v>
      </c>
      <c r="FP1047" s="7">
        <v>23543</v>
      </c>
      <c r="FQ1047" s="7">
        <v>23550</v>
      </c>
      <c r="FR1047" s="7">
        <v>23555</v>
      </c>
      <c r="FS1047" s="7">
        <v>23557</v>
      </c>
      <c r="FT1047" s="7">
        <v>23559</v>
      </c>
      <c r="FU1047" s="7">
        <v>23564</v>
      </c>
      <c r="FV1047" s="7">
        <v>23566</v>
      </c>
      <c r="FW1047" s="7">
        <v>23567</v>
      </c>
      <c r="FX1047" s="7">
        <v>23567</v>
      </c>
      <c r="FY1047" s="7">
        <v>23567</v>
      </c>
      <c r="FZ1047" s="7">
        <v>23568</v>
      </c>
      <c r="GA1047" s="7">
        <v>23568</v>
      </c>
      <c r="GB1047" s="7">
        <v>23568</v>
      </c>
      <c r="GC1047" s="7">
        <v>23570</v>
      </c>
      <c r="GD1047" s="7">
        <v>23570</v>
      </c>
      <c r="GE1047" s="7">
        <v>23570</v>
      </c>
      <c r="GF1047" s="7">
        <v>23570</v>
      </c>
      <c r="GG1047" s="7">
        <v>23570</v>
      </c>
      <c r="GH1047" s="7">
        <v>23570</v>
      </c>
      <c r="GI1047" s="7">
        <v>23570</v>
      </c>
      <c r="GJ1047" s="7">
        <v>23570</v>
      </c>
      <c r="GK1047" s="7">
        <v>23570</v>
      </c>
      <c r="GL1047" s="7">
        <v>23571</v>
      </c>
      <c r="GM1047" s="7">
        <v>23571</v>
      </c>
      <c r="GN1047" s="7">
        <v>23571</v>
      </c>
      <c r="GO1047" s="39" t="s">
        <v>181</v>
      </c>
      <c r="GP1047" s="39" t="s">
        <v>181</v>
      </c>
      <c r="GQ1047" s="39" t="s">
        <v>181</v>
      </c>
      <c r="GR1047" s="39" t="s">
        <v>181</v>
      </c>
      <c r="GS1047" s="39" t="s">
        <v>181</v>
      </c>
    </row>
    <row r="1048" spans="1:201" x14ac:dyDescent="0.25">
      <c r="A1048" s="11">
        <f>$A$42</f>
        <v>20134</v>
      </c>
      <c r="B1048" s="7">
        <v>120</v>
      </c>
      <c r="C1048" s="7">
        <v>727</v>
      </c>
      <c r="D1048" s="7">
        <v>1745</v>
      </c>
      <c r="E1048" s="7">
        <v>2707</v>
      </c>
      <c r="F1048" s="7">
        <v>3352</v>
      </c>
      <c r="G1048" s="7">
        <v>3877</v>
      </c>
      <c r="H1048" s="7">
        <v>4352</v>
      </c>
      <c r="I1048" s="7">
        <v>4774</v>
      </c>
      <c r="J1048" s="7">
        <v>5387</v>
      </c>
      <c r="K1048" s="7">
        <v>5588</v>
      </c>
      <c r="L1048" s="7">
        <v>5727</v>
      </c>
      <c r="M1048" s="7">
        <v>5847</v>
      </c>
      <c r="N1048" s="7">
        <v>5976</v>
      </c>
      <c r="O1048" s="7">
        <v>6070</v>
      </c>
      <c r="P1048" s="7">
        <v>6130</v>
      </c>
      <c r="Q1048" s="7">
        <v>6183</v>
      </c>
      <c r="R1048" s="7">
        <v>6219</v>
      </c>
      <c r="S1048" s="7">
        <v>6235</v>
      </c>
      <c r="T1048" s="7">
        <v>6251</v>
      </c>
      <c r="U1048" s="7">
        <v>6270</v>
      </c>
      <c r="V1048" s="7">
        <v>6280</v>
      </c>
      <c r="W1048" s="7">
        <v>6289</v>
      </c>
      <c r="X1048" s="7">
        <v>6294</v>
      </c>
      <c r="Y1048" s="7">
        <v>6295</v>
      </c>
      <c r="Z1048" s="7">
        <v>6298</v>
      </c>
      <c r="AA1048" s="7">
        <v>6299</v>
      </c>
      <c r="AB1048" s="7">
        <v>6299</v>
      </c>
      <c r="AC1048" s="7">
        <v>6299</v>
      </c>
      <c r="AD1048" s="7">
        <v>6299</v>
      </c>
      <c r="AE1048" s="7">
        <v>6299</v>
      </c>
      <c r="AF1048" s="7">
        <v>6301</v>
      </c>
      <c r="AG1048" s="7">
        <v>6301</v>
      </c>
      <c r="AH1048" s="7">
        <v>6302</v>
      </c>
      <c r="AI1048" s="7">
        <v>6302</v>
      </c>
      <c r="AJ1048" s="39" t="s">
        <v>181</v>
      </c>
      <c r="AK1048" s="39" t="s">
        <v>181</v>
      </c>
      <c r="AL1048" s="39" t="s">
        <v>181</v>
      </c>
      <c r="AM1048" s="39" t="s">
        <v>181</v>
      </c>
      <c r="AN1048" s="39" t="s">
        <v>181</v>
      </c>
      <c r="AO1048" s="39" t="s">
        <v>181</v>
      </c>
      <c r="AP1048" s="7">
        <v>15947</v>
      </c>
      <c r="AQ1048" s="7">
        <v>30190</v>
      </c>
      <c r="AR1048" s="7">
        <v>32298</v>
      </c>
      <c r="AS1048" s="7">
        <v>33251</v>
      </c>
      <c r="AT1048" s="7">
        <v>33621</v>
      </c>
      <c r="AU1048" s="7">
        <v>33812</v>
      </c>
      <c r="AV1048" s="7">
        <v>33940</v>
      </c>
      <c r="AW1048" s="7">
        <v>34028</v>
      </c>
      <c r="AX1048" s="7">
        <v>34089</v>
      </c>
      <c r="AY1048" s="7">
        <v>34132</v>
      </c>
      <c r="AZ1048" s="7">
        <v>34161</v>
      </c>
      <c r="BA1048" s="7">
        <v>34183</v>
      </c>
      <c r="BB1048" s="7">
        <v>34201</v>
      </c>
      <c r="BC1048" s="7">
        <v>34209</v>
      </c>
      <c r="BD1048" s="7">
        <v>34209</v>
      </c>
      <c r="BE1048" s="7">
        <v>34213</v>
      </c>
      <c r="BF1048" s="7">
        <v>34216</v>
      </c>
      <c r="BG1048" s="7">
        <v>34215</v>
      </c>
      <c r="BH1048" s="7">
        <v>34215</v>
      </c>
      <c r="BI1048" s="7">
        <v>34216</v>
      </c>
      <c r="BJ1048" s="7">
        <v>34217</v>
      </c>
      <c r="BK1048" s="7">
        <v>34217</v>
      </c>
      <c r="BL1048" s="7">
        <v>34216</v>
      </c>
      <c r="BM1048" s="7">
        <v>34217</v>
      </c>
      <c r="BN1048" s="7">
        <v>34217</v>
      </c>
      <c r="BO1048" s="7">
        <v>34217</v>
      </c>
      <c r="BP1048" s="7">
        <v>34217</v>
      </c>
      <c r="BQ1048" s="7">
        <v>34217</v>
      </c>
      <c r="BR1048" s="7">
        <v>34217</v>
      </c>
      <c r="BS1048" s="7">
        <v>34217</v>
      </c>
      <c r="BT1048" s="7">
        <v>34217</v>
      </c>
      <c r="BU1048" s="7">
        <v>34217</v>
      </c>
      <c r="BV1048" s="7">
        <v>34217</v>
      </c>
      <c r="BW1048" s="7">
        <v>34217</v>
      </c>
      <c r="BX1048" s="39" t="s">
        <v>181</v>
      </c>
      <c r="BY1048" s="39" t="s">
        <v>181</v>
      </c>
      <c r="BZ1048" s="39" t="s">
        <v>181</v>
      </c>
      <c r="CA1048" s="39" t="s">
        <v>181</v>
      </c>
      <c r="CB1048" s="39" t="s">
        <v>181</v>
      </c>
      <c r="CC1048" s="39" t="s">
        <v>181</v>
      </c>
      <c r="CD1048" s="7">
        <v>187</v>
      </c>
      <c r="CE1048" s="7">
        <v>1417</v>
      </c>
      <c r="CF1048" s="7">
        <v>2868</v>
      </c>
      <c r="CG1048" s="7">
        <v>3757</v>
      </c>
      <c r="CH1048" s="7">
        <v>4030</v>
      </c>
      <c r="CI1048" s="7">
        <v>4149</v>
      </c>
      <c r="CJ1048" s="7">
        <v>4207</v>
      </c>
      <c r="CK1048" s="7">
        <v>4257</v>
      </c>
      <c r="CL1048" s="7">
        <v>4303</v>
      </c>
      <c r="CM1048" s="7">
        <v>4348</v>
      </c>
      <c r="CN1048" s="7">
        <v>4370</v>
      </c>
      <c r="CO1048" s="7">
        <v>4384</v>
      </c>
      <c r="CP1048" s="7">
        <v>4392</v>
      </c>
      <c r="CQ1048" s="7">
        <v>4402</v>
      </c>
      <c r="CR1048" s="7">
        <v>4405</v>
      </c>
      <c r="CS1048" s="7">
        <v>4408</v>
      </c>
      <c r="CT1048" s="7">
        <v>4407</v>
      </c>
      <c r="CU1048" s="7">
        <v>4409</v>
      </c>
      <c r="CV1048" s="7">
        <v>4411</v>
      </c>
      <c r="CW1048" s="7">
        <v>4412</v>
      </c>
      <c r="CX1048" s="7">
        <v>4413</v>
      </c>
      <c r="CY1048" s="7">
        <v>4413</v>
      </c>
      <c r="CZ1048" s="7">
        <v>4413</v>
      </c>
      <c r="DA1048" s="7">
        <v>4413</v>
      </c>
      <c r="DB1048" s="7">
        <v>4414</v>
      </c>
      <c r="DC1048" s="7">
        <v>4414</v>
      </c>
      <c r="DD1048" s="7">
        <v>4415</v>
      </c>
      <c r="DE1048" s="7">
        <v>4415</v>
      </c>
      <c r="DF1048" s="7">
        <v>4415</v>
      </c>
      <c r="DG1048" s="7">
        <v>4415</v>
      </c>
      <c r="DH1048" s="7">
        <v>4415</v>
      </c>
      <c r="DI1048" s="7">
        <v>4416</v>
      </c>
      <c r="DJ1048" s="7">
        <v>4416</v>
      </c>
      <c r="DK1048" s="7">
        <v>4415</v>
      </c>
      <c r="DL1048" s="39" t="s">
        <v>181</v>
      </c>
      <c r="DM1048" s="39" t="s">
        <v>181</v>
      </c>
      <c r="DN1048" s="39" t="s">
        <v>181</v>
      </c>
      <c r="DO1048" s="39" t="s">
        <v>181</v>
      </c>
      <c r="DP1048" s="39" t="s">
        <v>181</v>
      </c>
      <c r="DQ1048" s="39" t="s">
        <v>181</v>
      </c>
      <c r="DR1048" s="7">
        <v>1354</v>
      </c>
      <c r="DS1048" s="7">
        <v>3253</v>
      </c>
      <c r="DT1048" s="7">
        <v>3803</v>
      </c>
      <c r="DU1048" s="7">
        <v>4201</v>
      </c>
      <c r="DV1048" s="7">
        <v>4422</v>
      </c>
      <c r="DW1048" s="7">
        <v>4593</v>
      </c>
      <c r="DX1048" s="7">
        <v>4748</v>
      </c>
      <c r="DY1048" s="7">
        <v>4888</v>
      </c>
      <c r="DZ1048" s="7">
        <v>4980</v>
      </c>
      <c r="EA1048" s="7">
        <v>5039</v>
      </c>
      <c r="EB1048" s="7">
        <v>5091</v>
      </c>
      <c r="EC1048" s="7">
        <v>5124</v>
      </c>
      <c r="ED1048" s="7">
        <v>5153</v>
      </c>
      <c r="EE1048" s="7">
        <v>5169</v>
      </c>
      <c r="EF1048" s="7">
        <v>5184</v>
      </c>
      <c r="EG1048" s="7">
        <v>5196</v>
      </c>
      <c r="EH1048" s="7">
        <v>5200</v>
      </c>
      <c r="EI1048" s="7">
        <v>5212</v>
      </c>
      <c r="EJ1048" s="7">
        <v>5221</v>
      </c>
      <c r="EK1048" s="7">
        <v>5234</v>
      </c>
      <c r="EL1048" s="7">
        <v>5234</v>
      </c>
      <c r="EM1048" s="7">
        <v>5235</v>
      </c>
      <c r="EN1048" s="7">
        <v>5239</v>
      </c>
      <c r="EO1048" s="7">
        <v>5240</v>
      </c>
      <c r="EP1048" s="7">
        <v>5242</v>
      </c>
      <c r="EQ1048" s="7">
        <v>5244</v>
      </c>
      <c r="ER1048" s="7">
        <v>5244</v>
      </c>
      <c r="ES1048" s="7">
        <v>5244</v>
      </c>
      <c r="ET1048" s="7">
        <v>5245</v>
      </c>
      <c r="EU1048" s="7">
        <v>5246</v>
      </c>
      <c r="EV1048" s="7">
        <v>5249</v>
      </c>
      <c r="EW1048" s="7">
        <v>5250</v>
      </c>
      <c r="EX1048" s="7">
        <v>5250</v>
      </c>
      <c r="EY1048" s="7">
        <v>5250</v>
      </c>
      <c r="EZ1048" s="39" t="s">
        <v>181</v>
      </c>
      <c r="FA1048" s="39" t="s">
        <v>181</v>
      </c>
      <c r="FB1048" s="39" t="s">
        <v>181</v>
      </c>
      <c r="FC1048" s="39" t="s">
        <v>181</v>
      </c>
      <c r="FD1048" s="39" t="s">
        <v>181</v>
      </c>
      <c r="FE1048" s="39" t="s">
        <v>181</v>
      </c>
      <c r="FF1048" s="7">
        <v>13688</v>
      </c>
      <c r="FG1048" s="7">
        <v>19503</v>
      </c>
      <c r="FH1048" s="7">
        <v>20211</v>
      </c>
      <c r="FI1048" s="7">
        <v>20462</v>
      </c>
      <c r="FJ1048" s="7">
        <v>20581</v>
      </c>
      <c r="FK1048" s="7">
        <v>20621</v>
      </c>
      <c r="FL1048" s="7">
        <v>20665</v>
      </c>
      <c r="FM1048" s="7">
        <v>20691</v>
      </c>
      <c r="FN1048" s="7">
        <v>20706</v>
      </c>
      <c r="FO1048" s="7">
        <v>20716</v>
      </c>
      <c r="FP1048" s="7">
        <v>20724</v>
      </c>
      <c r="FQ1048" s="7">
        <v>20732</v>
      </c>
      <c r="FR1048" s="7">
        <v>20736</v>
      </c>
      <c r="FS1048" s="7">
        <v>20739</v>
      </c>
      <c r="FT1048" s="7">
        <v>20742</v>
      </c>
      <c r="FU1048" s="7">
        <v>20745</v>
      </c>
      <c r="FV1048" s="7">
        <v>20748</v>
      </c>
      <c r="FW1048" s="7">
        <v>20748</v>
      </c>
      <c r="FX1048" s="7">
        <v>20747</v>
      </c>
      <c r="FY1048" s="7">
        <v>20747</v>
      </c>
      <c r="FZ1048" s="7">
        <v>20748</v>
      </c>
      <c r="GA1048" s="7">
        <v>20748</v>
      </c>
      <c r="GB1048" s="7">
        <v>20748</v>
      </c>
      <c r="GC1048" s="7">
        <v>20748</v>
      </c>
      <c r="GD1048" s="7">
        <v>20748</v>
      </c>
      <c r="GE1048" s="7">
        <v>20748</v>
      </c>
      <c r="GF1048" s="7">
        <v>20748</v>
      </c>
      <c r="GG1048" s="7">
        <v>20748</v>
      </c>
      <c r="GH1048" s="7">
        <v>20748</v>
      </c>
      <c r="GI1048" s="7">
        <v>20748</v>
      </c>
      <c r="GJ1048" s="7">
        <v>20748</v>
      </c>
      <c r="GK1048" s="7">
        <v>20748</v>
      </c>
      <c r="GL1048" s="7">
        <v>20748</v>
      </c>
      <c r="GM1048" s="7">
        <v>20748</v>
      </c>
      <c r="GN1048" s="39" t="s">
        <v>181</v>
      </c>
      <c r="GO1048" s="39" t="s">
        <v>181</v>
      </c>
      <c r="GP1048" s="39" t="s">
        <v>181</v>
      </c>
      <c r="GQ1048" s="39" t="s">
        <v>181</v>
      </c>
      <c r="GR1048" s="39" t="s">
        <v>181</v>
      </c>
      <c r="GS1048" s="39" t="s">
        <v>181</v>
      </c>
    </row>
    <row r="1049" spans="1:201" x14ac:dyDescent="0.25">
      <c r="A1049" s="11">
        <f>$A$43</f>
        <v>20141</v>
      </c>
      <c r="B1049" s="7">
        <v>126</v>
      </c>
      <c r="C1049" s="7">
        <v>640</v>
      </c>
      <c r="D1049" s="7">
        <v>1541</v>
      </c>
      <c r="E1049" s="7">
        <v>2347</v>
      </c>
      <c r="F1049" s="7">
        <v>3013</v>
      </c>
      <c r="G1049" s="7">
        <v>3635</v>
      </c>
      <c r="H1049" s="7">
        <v>4098</v>
      </c>
      <c r="I1049" s="7">
        <v>4565</v>
      </c>
      <c r="J1049" s="7">
        <v>5168</v>
      </c>
      <c r="K1049" s="7">
        <v>5324</v>
      </c>
      <c r="L1049" s="7">
        <v>5452</v>
      </c>
      <c r="M1049" s="7">
        <v>5563</v>
      </c>
      <c r="N1049" s="7">
        <v>5680</v>
      </c>
      <c r="O1049" s="7">
        <v>5761</v>
      </c>
      <c r="P1049" s="7">
        <v>5840</v>
      </c>
      <c r="Q1049" s="7">
        <v>5893</v>
      </c>
      <c r="R1049" s="7">
        <v>5939</v>
      </c>
      <c r="S1049" s="7">
        <v>5954</v>
      </c>
      <c r="T1049" s="7">
        <v>5967</v>
      </c>
      <c r="U1049" s="7">
        <v>5976</v>
      </c>
      <c r="V1049" s="7">
        <v>5984</v>
      </c>
      <c r="W1049" s="7">
        <v>5993</v>
      </c>
      <c r="X1049" s="7">
        <v>5996</v>
      </c>
      <c r="Y1049" s="7">
        <v>6000</v>
      </c>
      <c r="Z1049" s="7">
        <v>6004</v>
      </c>
      <c r="AA1049" s="7">
        <v>6007</v>
      </c>
      <c r="AB1049" s="7">
        <v>6009</v>
      </c>
      <c r="AC1049" s="7">
        <v>6011</v>
      </c>
      <c r="AD1049" s="7">
        <v>6012</v>
      </c>
      <c r="AE1049" s="7">
        <v>6012</v>
      </c>
      <c r="AF1049" s="7">
        <v>6010</v>
      </c>
      <c r="AG1049" s="7">
        <v>6012</v>
      </c>
      <c r="AH1049" s="7">
        <v>6016</v>
      </c>
      <c r="AI1049" s="39" t="s">
        <v>181</v>
      </c>
      <c r="AJ1049" s="39" t="s">
        <v>181</v>
      </c>
      <c r="AK1049" s="39" t="s">
        <v>181</v>
      </c>
      <c r="AL1049" s="39" t="s">
        <v>181</v>
      </c>
      <c r="AM1049" s="39" t="s">
        <v>181</v>
      </c>
      <c r="AN1049" s="39" t="s">
        <v>181</v>
      </c>
      <c r="AO1049" s="39" t="s">
        <v>181</v>
      </c>
      <c r="AP1049" s="7">
        <v>15280</v>
      </c>
      <c r="AQ1049" s="7">
        <v>27246</v>
      </c>
      <c r="AR1049" s="7">
        <v>29807</v>
      </c>
      <c r="AS1049" s="7">
        <v>30613</v>
      </c>
      <c r="AT1049" s="7">
        <v>31026</v>
      </c>
      <c r="AU1049" s="7">
        <v>31262</v>
      </c>
      <c r="AV1049" s="7">
        <v>31390</v>
      </c>
      <c r="AW1049" s="7">
        <v>31468</v>
      </c>
      <c r="AX1049" s="7">
        <v>31523</v>
      </c>
      <c r="AY1049" s="7">
        <v>31554</v>
      </c>
      <c r="AZ1049" s="7">
        <v>31576</v>
      </c>
      <c r="BA1049" s="7">
        <v>31587</v>
      </c>
      <c r="BB1049" s="7">
        <v>31605</v>
      </c>
      <c r="BC1049" s="7">
        <v>31615</v>
      </c>
      <c r="BD1049" s="7">
        <v>31620</v>
      </c>
      <c r="BE1049" s="7">
        <v>31625</v>
      </c>
      <c r="BF1049" s="7">
        <v>31628</v>
      </c>
      <c r="BG1049" s="7">
        <v>31629</v>
      </c>
      <c r="BH1049" s="7">
        <v>31631</v>
      </c>
      <c r="BI1049" s="7">
        <v>31632</v>
      </c>
      <c r="BJ1049" s="7">
        <v>31632</v>
      </c>
      <c r="BK1049" s="7">
        <v>31633</v>
      </c>
      <c r="BL1049" s="7">
        <v>31633</v>
      </c>
      <c r="BM1049" s="7">
        <v>31633</v>
      </c>
      <c r="BN1049" s="7">
        <v>31633</v>
      </c>
      <c r="BO1049" s="7">
        <v>31633</v>
      </c>
      <c r="BP1049" s="7">
        <v>31633</v>
      </c>
      <c r="BQ1049" s="7">
        <v>31633</v>
      </c>
      <c r="BR1049" s="7">
        <v>31633</v>
      </c>
      <c r="BS1049" s="7">
        <v>31633</v>
      </c>
      <c r="BT1049" s="7">
        <v>31633</v>
      </c>
      <c r="BU1049" s="7">
        <v>31633</v>
      </c>
      <c r="BV1049" s="7">
        <v>31633</v>
      </c>
      <c r="BW1049" s="39" t="s">
        <v>181</v>
      </c>
      <c r="BX1049" s="39" t="s">
        <v>181</v>
      </c>
      <c r="BY1049" s="39" t="s">
        <v>181</v>
      </c>
      <c r="BZ1049" s="39" t="s">
        <v>181</v>
      </c>
      <c r="CA1049" s="39" t="s">
        <v>181</v>
      </c>
      <c r="CB1049" s="39" t="s">
        <v>181</v>
      </c>
      <c r="CC1049" s="39" t="s">
        <v>181</v>
      </c>
      <c r="CD1049" s="7">
        <v>199</v>
      </c>
      <c r="CE1049" s="7">
        <v>1262</v>
      </c>
      <c r="CF1049" s="7">
        <v>2867</v>
      </c>
      <c r="CG1049" s="7">
        <v>3511</v>
      </c>
      <c r="CH1049" s="7">
        <v>3716</v>
      </c>
      <c r="CI1049" s="7">
        <v>3807</v>
      </c>
      <c r="CJ1049" s="7">
        <v>3877</v>
      </c>
      <c r="CK1049" s="7">
        <v>3934</v>
      </c>
      <c r="CL1049" s="7">
        <v>3962</v>
      </c>
      <c r="CM1049" s="7">
        <v>4006</v>
      </c>
      <c r="CN1049" s="7">
        <v>4021</v>
      </c>
      <c r="CO1049" s="7">
        <v>4031</v>
      </c>
      <c r="CP1049" s="7">
        <v>4037</v>
      </c>
      <c r="CQ1049" s="7">
        <v>4047</v>
      </c>
      <c r="CR1049" s="7">
        <v>4048</v>
      </c>
      <c r="CS1049" s="7">
        <v>4049</v>
      </c>
      <c r="CT1049" s="7">
        <v>4049</v>
      </c>
      <c r="CU1049" s="7">
        <v>4050</v>
      </c>
      <c r="CV1049" s="7">
        <v>4054</v>
      </c>
      <c r="CW1049" s="7">
        <v>4054</v>
      </c>
      <c r="CX1049" s="7">
        <v>4055</v>
      </c>
      <c r="CY1049" s="7">
        <v>4055</v>
      </c>
      <c r="CZ1049" s="7">
        <v>4055</v>
      </c>
      <c r="DA1049" s="7">
        <v>4056</v>
      </c>
      <c r="DB1049" s="7">
        <v>4056</v>
      </c>
      <c r="DC1049" s="7">
        <v>4056</v>
      </c>
      <c r="DD1049" s="7">
        <v>4056</v>
      </c>
      <c r="DE1049" s="7">
        <v>4057</v>
      </c>
      <c r="DF1049" s="7">
        <v>4057</v>
      </c>
      <c r="DG1049" s="7">
        <v>4057</v>
      </c>
      <c r="DH1049" s="7">
        <v>4057</v>
      </c>
      <c r="DI1049" s="7">
        <v>4057</v>
      </c>
      <c r="DJ1049" s="7">
        <v>4057</v>
      </c>
      <c r="DK1049" s="39" t="s">
        <v>181</v>
      </c>
      <c r="DL1049" s="39" t="s">
        <v>181</v>
      </c>
      <c r="DM1049" s="39" t="s">
        <v>181</v>
      </c>
      <c r="DN1049" s="39" t="s">
        <v>181</v>
      </c>
      <c r="DO1049" s="39" t="s">
        <v>181</v>
      </c>
      <c r="DP1049" s="39" t="s">
        <v>181</v>
      </c>
      <c r="DQ1049" s="39" t="s">
        <v>181</v>
      </c>
      <c r="DR1049" s="7">
        <v>1347</v>
      </c>
      <c r="DS1049" s="7">
        <v>2841</v>
      </c>
      <c r="DT1049" s="7">
        <v>3427</v>
      </c>
      <c r="DU1049" s="7">
        <v>3726</v>
      </c>
      <c r="DV1049" s="7">
        <v>3954</v>
      </c>
      <c r="DW1049" s="7">
        <v>4114</v>
      </c>
      <c r="DX1049" s="7">
        <v>4271</v>
      </c>
      <c r="DY1049" s="7">
        <v>4381</v>
      </c>
      <c r="DZ1049" s="7">
        <v>4468</v>
      </c>
      <c r="EA1049" s="7">
        <v>4532</v>
      </c>
      <c r="EB1049" s="7">
        <v>4571</v>
      </c>
      <c r="EC1049" s="7">
        <v>4597</v>
      </c>
      <c r="ED1049" s="7">
        <v>4614</v>
      </c>
      <c r="EE1049" s="7">
        <v>4627</v>
      </c>
      <c r="EF1049" s="7">
        <v>4642</v>
      </c>
      <c r="EG1049" s="7">
        <v>4652</v>
      </c>
      <c r="EH1049" s="7">
        <v>4658</v>
      </c>
      <c r="EI1049" s="7">
        <v>4663</v>
      </c>
      <c r="EJ1049" s="7">
        <v>4670</v>
      </c>
      <c r="EK1049" s="7">
        <v>4677</v>
      </c>
      <c r="EL1049" s="7">
        <v>4679</v>
      </c>
      <c r="EM1049" s="7">
        <v>4683</v>
      </c>
      <c r="EN1049" s="7">
        <v>4685</v>
      </c>
      <c r="EO1049" s="7">
        <v>4691</v>
      </c>
      <c r="EP1049" s="7">
        <v>4693</v>
      </c>
      <c r="EQ1049" s="7">
        <v>4694</v>
      </c>
      <c r="ER1049" s="7">
        <v>4697</v>
      </c>
      <c r="ES1049" s="7">
        <v>4697</v>
      </c>
      <c r="ET1049" s="7">
        <v>4697</v>
      </c>
      <c r="EU1049" s="7">
        <v>4697</v>
      </c>
      <c r="EV1049" s="7">
        <v>4697</v>
      </c>
      <c r="EW1049" s="7">
        <v>4698</v>
      </c>
      <c r="EX1049" s="7">
        <v>4699</v>
      </c>
      <c r="EY1049" s="39" t="s">
        <v>181</v>
      </c>
      <c r="EZ1049" s="39" t="s">
        <v>181</v>
      </c>
      <c r="FA1049" s="39" t="s">
        <v>181</v>
      </c>
      <c r="FB1049" s="39" t="s">
        <v>181</v>
      </c>
      <c r="FC1049" s="39" t="s">
        <v>181</v>
      </c>
      <c r="FD1049" s="39" t="s">
        <v>181</v>
      </c>
      <c r="FE1049" s="39" t="s">
        <v>181</v>
      </c>
      <c r="FF1049" s="7">
        <v>13027</v>
      </c>
      <c r="FG1049" s="7">
        <v>18810</v>
      </c>
      <c r="FH1049" s="7">
        <v>19699</v>
      </c>
      <c r="FI1049" s="7">
        <v>19960</v>
      </c>
      <c r="FJ1049" s="7">
        <v>20115</v>
      </c>
      <c r="FK1049" s="7">
        <v>20192</v>
      </c>
      <c r="FL1049" s="7">
        <v>20234</v>
      </c>
      <c r="FM1049" s="7">
        <v>20255</v>
      </c>
      <c r="FN1049" s="7">
        <v>20279</v>
      </c>
      <c r="FO1049" s="7">
        <v>20284</v>
      </c>
      <c r="FP1049" s="7">
        <v>20290</v>
      </c>
      <c r="FQ1049" s="7">
        <v>20294</v>
      </c>
      <c r="FR1049" s="7">
        <v>20300</v>
      </c>
      <c r="FS1049" s="7">
        <v>20304</v>
      </c>
      <c r="FT1049" s="7">
        <v>20310</v>
      </c>
      <c r="FU1049" s="7">
        <v>20313</v>
      </c>
      <c r="FV1049" s="7">
        <v>20314</v>
      </c>
      <c r="FW1049" s="7">
        <v>20316</v>
      </c>
      <c r="FX1049" s="7">
        <v>20318</v>
      </c>
      <c r="FY1049" s="7">
        <v>20318</v>
      </c>
      <c r="FZ1049" s="7">
        <v>20319</v>
      </c>
      <c r="GA1049" s="7">
        <v>20319</v>
      </c>
      <c r="GB1049" s="7">
        <v>20319</v>
      </c>
      <c r="GC1049" s="7">
        <v>20320</v>
      </c>
      <c r="GD1049" s="7">
        <v>20320</v>
      </c>
      <c r="GE1049" s="7">
        <v>20321</v>
      </c>
      <c r="GF1049" s="7">
        <v>20322</v>
      </c>
      <c r="GG1049" s="7">
        <v>20322</v>
      </c>
      <c r="GH1049" s="7">
        <v>20322</v>
      </c>
      <c r="GI1049" s="7">
        <v>20322</v>
      </c>
      <c r="GJ1049" s="7">
        <v>20322</v>
      </c>
      <c r="GK1049" s="7">
        <v>20322</v>
      </c>
      <c r="GL1049" s="7">
        <v>20322</v>
      </c>
      <c r="GM1049" s="39" t="s">
        <v>181</v>
      </c>
      <c r="GN1049" s="39" t="s">
        <v>181</v>
      </c>
      <c r="GO1049" s="39" t="s">
        <v>181</v>
      </c>
      <c r="GP1049" s="39" t="s">
        <v>181</v>
      </c>
      <c r="GQ1049" s="39" t="s">
        <v>181</v>
      </c>
      <c r="GR1049" s="39" t="s">
        <v>181</v>
      </c>
      <c r="GS1049" s="39" t="s">
        <v>181</v>
      </c>
    </row>
    <row r="1050" spans="1:201" x14ac:dyDescent="0.25">
      <c r="A1050" s="11">
        <f>$A$44</f>
        <v>20142</v>
      </c>
      <c r="B1050" s="7">
        <v>151</v>
      </c>
      <c r="C1050" s="7">
        <v>923</v>
      </c>
      <c r="D1050" s="7">
        <v>2066</v>
      </c>
      <c r="E1050" s="7">
        <v>3152</v>
      </c>
      <c r="F1050" s="7">
        <v>4031</v>
      </c>
      <c r="G1050" s="7">
        <v>4605</v>
      </c>
      <c r="H1050" s="7">
        <v>5013</v>
      </c>
      <c r="I1050" s="7">
        <v>5430</v>
      </c>
      <c r="J1050" s="7">
        <v>5955</v>
      </c>
      <c r="K1050" s="7">
        <v>6092</v>
      </c>
      <c r="L1050" s="7">
        <v>6202</v>
      </c>
      <c r="M1050" s="7">
        <v>6321</v>
      </c>
      <c r="N1050" s="7">
        <v>6402</v>
      </c>
      <c r="O1050" s="7">
        <v>6482</v>
      </c>
      <c r="P1050" s="7">
        <v>6537</v>
      </c>
      <c r="Q1050" s="7">
        <v>6586</v>
      </c>
      <c r="R1050" s="7">
        <v>6615</v>
      </c>
      <c r="S1050" s="7">
        <v>6634</v>
      </c>
      <c r="T1050" s="7">
        <v>6645</v>
      </c>
      <c r="U1050" s="7">
        <v>6653</v>
      </c>
      <c r="V1050" s="7">
        <v>6660</v>
      </c>
      <c r="W1050" s="7">
        <v>6665</v>
      </c>
      <c r="X1050" s="7">
        <v>6668</v>
      </c>
      <c r="Y1050" s="7">
        <v>6672</v>
      </c>
      <c r="Z1050" s="7">
        <v>6674</v>
      </c>
      <c r="AA1050" s="7">
        <v>6676</v>
      </c>
      <c r="AB1050" s="7">
        <v>6677</v>
      </c>
      <c r="AC1050" s="7">
        <v>6678</v>
      </c>
      <c r="AD1050" s="7">
        <v>6679</v>
      </c>
      <c r="AE1050" s="7">
        <v>6680</v>
      </c>
      <c r="AF1050" s="7">
        <v>6680</v>
      </c>
      <c r="AG1050" s="7">
        <v>6680</v>
      </c>
      <c r="AH1050" s="39" t="s">
        <v>181</v>
      </c>
      <c r="AI1050" s="39" t="s">
        <v>181</v>
      </c>
      <c r="AJ1050" s="39" t="s">
        <v>181</v>
      </c>
      <c r="AK1050" s="39" t="s">
        <v>181</v>
      </c>
      <c r="AL1050" s="39" t="s">
        <v>181</v>
      </c>
      <c r="AM1050" s="39" t="s">
        <v>181</v>
      </c>
      <c r="AN1050" s="39" t="s">
        <v>181</v>
      </c>
      <c r="AO1050" s="39" t="s">
        <v>181</v>
      </c>
      <c r="AP1050" s="7">
        <v>15896</v>
      </c>
      <c r="AQ1050" s="7">
        <v>29824</v>
      </c>
      <c r="AR1050" s="7">
        <v>32610</v>
      </c>
      <c r="AS1050" s="7">
        <v>33456</v>
      </c>
      <c r="AT1050" s="7">
        <v>33871</v>
      </c>
      <c r="AU1050" s="7">
        <v>34075</v>
      </c>
      <c r="AV1050" s="7">
        <v>34179</v>
      </c>
      <c r="AW1050" s="7">
        <v>34257</v>
      </c>
      <c r="AX1050" s="7">
        <v>34316</v>
      </c>
      <c r="AY1050" s="7">
        <v>34351</v>
      </c>
      <c r="AZ1050" s="7">
        <v>34375</v>
      </c>
      <c r="BA1050" s="7">
        <v>34397</v>
      </c>
      <c r="BB1050" s="7">
        <v>34408</v>
      </c>
      <c r="BC1050" s="7">
        <v>34421</v>
      </c>
      <c r="BD1050" s="7">
        <v>34424</v>
      </c>
      <c r="BE1050" s="7">
        <v>34426</v>
      </c>
      <c r="BF1050" s="7">
        <v>34426</v>
      </c>
      <c r="BG1050" s="7">
        <v>34428</v>
      </c>
      <c r="BH1050" s="7">
        <v>34430</v>
      </c>
      <c r="BI1050" s="7">
        <v>34431</v>
      </c>
      <c r="BJ1050" s="7">
        <v>34431</v>
      </c>
      <c r="BK1050" s="7">
        <v>34431</v>
      </c>
      <c r="BL1050" s="7">
        <v>34432</v>
      </c>
      <c r="BM1050" s="7">
        <v>34432</v>
      </c>
      <c r="BN1050" s="7">
        <v>34432</v>
      </c>
      <c r="BO1050" s="7">
        <v>34432</v>
      </c>
      <c r="BP1050" s="7">
        <v>34432</v>
      </c>
      <c r="BQ1050" s="7">
        <v>34432</v>
      </c>
      <c r="BR1050" s="7">
        <v>34432</v>
      </c>
      <c r="BS1050" s="7">
        <v>34432</v>
      </c>
      <c r="BT1050" s="7">
        <v>34432</v>
      </c>
      <c r="BU1050" s="7">
        <v>34432</v>
      </c>
      <c r="BV1050" s="39" t="s">
        <v>181</v>
      </c>
      <c r="BW1050" s="39" t="s">
        <v>181</v>
      </c>
      <c r="BX1050" s="39" t="s">
        <v>181</v>
      </c>
      <c r="BY1050" s="39" t="s">
        <v>181</v>
      </c>
      <c r="BZ1050" s="39" t="s">
        <v>181</v>
      </c>
      <c r="CA1050" s="39" t="s">
        <v>181</v>
      </c>
      <c r="CB1050" s="39" t="s">
        <v>181</v>
      </c>
      <c r="CC1050" s="39" t="s">
        <v>181</v>
      </c>
      <c r="CD1050" s="7">
        <v>152</v>
      </c>
      <c r="CE1050" s="7">
        <v>1366</v>
      </c>
      <c r="CF1050" s="7">
        <v>2454</v>
      </c>
      <c r="CG1050" s="7">
        <v>2985</v>
      </c>
      <c r="CH1050" s="7">
        <v>3318</v>
      </c>
      <c r="CI1050" s="7">
        <v>3503</v>
      </c>
      <c r="CJ1050" s="7">
        <v>3628</v>
      </c>
      <c r="CK1050" s="7">
        <v>3708</v>
      </c>
      <c r="CL1050" s="7">
        <v>3813</v>
      </c>
      <c r="CM1050" s="7">
        <v>3836</v>
      </c>
      <c r="CN1050" s="7">
        <v>3856</v>
      </c>
      <c r="CO1050" s="7">
        <v>3868</v>
      </c>
      <c r="CP1050" s="7">
        <v>3877</v>
      </c>
      <c r="CQ1050" s="7">
        <v>3887</v>
      </c>
      <c r="CR1050" s="7">
        <v>3888</v>
      </c>
      <c r="CS1050" s="7">
        <v>3889</v>
      </c>
      <c r="CT1050" s="7">
        <v>3889</v>
      </c>
      <c r="CU1050" s="7">
        <v>3890</v>
      </c>
      <c r="CV1050" s="7">
        <v>3890</v>
      </c>
      <c r="CW1050" s="7">
        <v>3890</v>
      </c>
      <c r="CX1050" s="7">
        <v>3891</v>
      </c>
      <c r="CY1050" s="7">
        <v>3891</v>
      </c>
      <c r="CZ1050" s="7">
        <v>3891</v>
      </c>
      <c r="DA1050" s="7">
        <v>3891</v>
      </c>
      <c r="DB1050" s="7">
        <v>3891</v>
      </c>
      <c r="DC1050" s="7">
        <v>3892</v>
      </c>
      <c r="DD1050" s="7">
        <v>3892</v>
      </c>
      <c r="DE1050" s="7">
        <v>3892</v>
      </c>
      <c r="DF1050" s="7">
        <v>3893</v>
      </c>
      <c r="DG1050" s="7">
        <v>3893</v>
      </c>
      <c r="DH1050" s="7">
        <v>3893</v>
      </c>
      <c r="DI1050" s="7">
        <v>3893</v>
      </c>
      <c r="DJ1050" s="39" t="s">
        <v>181</v>
      </c>
      <c r="DK1050" s="39" t="s">
        <v>181</v>
      </c>
      <c r="DL1050" s="39" t="s">
        <v>181</v>
      </c>
      <c r="DM1050" s="39" t="s">
        <v>181</v>
      </c>
      <c r="DN1050" s="39" t="s">
        <v>181</v>
      </c>
      <c r="DO1050" s="39" t="s">
        <v>181</v>
      </c>
      <c r="DP1050" s="39" t="s">
        <v>181</v>
      </c>
      <c r="DQ1050" s="39" t="s">
        <v>181</v>
      </c>
      <c r="DR1050" s="7">
        <v>1126</v>
      </c>
      <c r="DS1050" s="7">
        <v>2894</v>
      </c>
      <c r="DT1050" s="7">
        <v>3535</v>
      </c>
      <c r="DU1050" s="7">
        <v>3904</v>
      </c>
      <c r="DV1050" s="7">
        <v>4160</v>
      </c>
      <c r="DW1050" s="7">
        <v>4336</v>
      </c>
      <c r="DX1050" s="7">
        <v>4484</v>
      </c>
      <c r="DY1050" s="7">
        <v>4613</v>
      </c>
      <c r="DZ1050" s="7">
        <v>4705</v>
      </c>
      <c r="EA1050" s="7">
        <v>4766</v>
      </c>
      <c r="EB1050" s="7">
        <v>4805</v>
      </c>
      <c r="EC1050" s="7">
        <v>4828</v>
      </c>
      <c r="ED1050" s="7">
        <v>4853</v>
      </c>
      <c r="EE1050" s="7">
        <v>4868</v>
      </c>
      <c r="EF1050" s="7">
        <v>4887</v>
      </c>
      <c r="EG1050" s="7">
        <v>4896</v>
      </c>
      <c r="EH1050" s="7">
        <v>4901</v>
      </c>
      <c r="EI1050" s="7">
        <v>4906</v>
      </c>
      <c r="EJ1050" s="7">
        <v>4910</v>
      </c>
      <c r="EK1050" s="7">
        <v>4912</v>
      </c>
      <c r="EL1050" s="7">
        <v>4919</v>
      </c>
      <c r="EM1050" s="7">
        <v>4921</v>
      </c>
      <c r="EN1050" s="7">
        <v>4922</v>
      </c>
      <c r="EO1050" s="7">
        <v>4923</v>
      </c>
      <c r="EP1050" s="7">
        <v>4923</v>
      </c>
      <c r="EQ1050" s="7">
        <v>4923</v>
      </c>
      <c r="ER1050" s="7">
        <v>4926</v>
      </c>
      <c r="ES1050" s="7">
        <v>4926</v>
      </c>
      <c r="ET1050" s="7">
        <v>4927</v>
      </c>
      <c r="EU1050" s="7">
        <v>4928</v>
      </c>
      <c r="EV1050" s="7">
        <v>4929</v>
      </c>
      <c r="EW1050" s="7">
        <v>4933</v>
      </c>
      <c r="EX1050" s="39" t="s">
        <v>181</v>
      </c>
      <c r="EY1050" s="39" t="s">
        <v>181</v>
      </c>
      <c r="EZ1050" s="39" t="s">
        <v>181</v>
      </c>
      <c r="FA1050" s="39" t="s">
        <v>181</v>
      </c>
      <c r="FB1050" s="39" t="s">
        <v>181</v>
      </c>
      <c r="FC1050" s="39" t="s">
        <v>181</v>
      </c>
      <c r="FD1050" s="39" t="s">
        <v>181</v>
      </c>
      <c r="FE1050" s="39" t="s">
        <v>181</v>
      </c>
      <c r="FF1050" s="7">
        <v>14590</v>
      </c>
      <c r="FG1050" s="7">
        <v>21529</v>
      </c>
      <c r="FH1050" s="7">
        <v>22379</v>
      </c>
      <c r="FI1050" s="7">
        <v>22612</v>
      </c>
      <c r="FJ1050" s="7">
        <v>22762</v>
      </c>
      <c r="FK1050" s="7">
        <v>22835</v>
      </c>
      <c r="FL1050" s="7">
        <v>22878</v>
      </c>
      <c r="FM1050" s="7">
        <v>22901</v>
      </c>
      <c r="FN1050" s="7">
        <v>22920</v>
      </c>
      <c r="FO1050" s="7">
        <v>22932</v>
      </c>
      <c r="FP1050" s="7">
        <v>22938</v>
      </c>
      <c r="FQ1050" s="7">
        <v>22946</v>
      </c>
      <c r="FR1050" s="7">
        <v>22950</v>
      </c>
      <c r="FS1050" s="7">
        <v>22956</v>
      </c>
      <c r="FT1050" s="7">
        <v>22961</v>
      </c>
      <c r="FU1050" s="7">
        <v>22961</v>
      </c>
      <c r="FV1050" s="7">
        <v>22962</v>
      </c>
      <c r="FW1050" s="7">
        <v>22963</v>
      </c>
      <c r="FX1050" s="7">
        <v>22964</v>
      </c>
      <c r="FY1050" s="7">
        <v>22965</v>
      </c>
      <c r="FZ1050" s="7">
        <v>22966</v>
      </c>
      <c r="GA1050" s="7">
        <v>22970</v>
      </c>
      <c r="GB1050" s="7">
        <v>22970</v>
      </c>
      <c r="GC1050" s="7">
        <v>22971</v>
      </c>
      <c r="GD1050" s="7">
        <v>22971</v>
      </c>
      <c r="GE1050" s="7">
        <v>22972</v>
      </c>
      <c r="GF1050" s="7">
        <v>22972</v>
      </c>
      <c r="GG1050" s="7">
        <v>22972</v>
      </c>
      <c r="GH1050" s="7">
        <v>22972</v>
      </c>
      <c r="GI1050" s="7">
        <v>22972</v>
      </c>
      <c r="GJ1050" s="7">
        <v>22972</v>
      </c>
      <c r="GK1050" s="7">
        <v>22973</v>
      </c>
      <c r="GL1050" s="39" t="s">
        <v>181</v>
      </c>
      <c r="GM1050" s="39" t="s">
        <v>181</v>
      </c>
      <c r="GN1050" s="39" t="s">
        <v>181</v>
      </c>
      <c r="GO1050" s="39" t="s">
        <v>181</v>
      </c>
      <c r="GP1050" s="39" t="s">
        <v>181</v>
      </c>
      <c r="GQ1050" s="39" t="s">
        <v>181</v>
      </c>
      <c r="GR1050" s="39" t="s">
        <v>181</v>
      </c>
      <c r="GS1050" s="39" t="s">
        <v>181</v>
      </c>
    </row>
    <row r="1051" spans="1:201" x14ac:dyDescent="0.25">
      <c r="A1051" s="11">
        <f>$A$45</f>
        <v>20143</v>
      </c>
      <c r="B1051" s="7">
        <v>279</v>
      </c>
      <c r="C1051" s="7">
        <v>1191</v>
      </c>
      <c r="D1051" s="7">
        <v>2465</v>
      </c>
      <c r="E1051" s="7">
        <v>3786</v>
      </c>
      <c r="F1051" s="7">
        <v>4626</v>
      </c>
      <c r="G1051" s="7">
        <v>5193</v>
      </c>
      <c r="H1051" s="7">
        <v>5589</v>
      </c>
      <c r="I1051" s="7">
        <v>5973</v>
      </c>
      <c r="J1051" s="7">
        <v>6427</v>
      </c>
      <c r="K1051" s="7">
        <v>6558</v>
      </c>
      <c r="L1051" s="7">
        <v>6653</v>
      </c>
      <c r="M1051" s="7">
        <v>6761</v>
      </c>
      <c r="N1051" s="7">
        <v>6852</v>
      </c>
      <c r="O1051" s="7">
        <v>6931</v>
      </c>
      <c r="P1051" s="7">
        <v>6996</v>
      </c>
      <c r="Q1051" s="7">
        <v>7051</v>
      </c>
      <c r="R1051" s="7">
        <v>7084</v>
      </c>
      <c r="S1051" s="7">
        <v>7111</v>
      </c>
      <c r="T1051" s="7">
        <v>7124</v>
      </c>
      <c r="U1051" s="7">
        <v>7139</v>
      </c>
      <c r="V1051" s="7">
        <v>7152</v>
      </c>
      <c r="W1051" s="7">
        <v>7158</v>
      </c>
      <c r="X1051" s="7">
        <v>7163</v>
      </c>
      <c r="Y1051" s="7">
        <v>7165</v>
      </c>
      <c r="Z1051" s="7">
        <v>7165</v>
      </c>
      <c r="AA1051" s="7">
        <v>7166</v>
      </c>
      <c r="AB1051" s="7">
        <v>7167</v>
      </c>
      <c r="AC1051" s="7">
        <v>7170</v>
      </c>
      <c r="AD1051" s="7">
        <v>7170</v>
      </c>
      <c r="AE1051" s="7">
        <v>7171</v>
      </c>
      <c r="AF1051" s="7">
        <v>7172</v>
      </c>
      <c r="AG1051" s="39" t="s">
        <v>181</v>
      </c>
      <c r="AH1051" s="39" t="s">
        <v>181</v>
      </c>
      <c r="AI1051" s="39" t="s">
        <v>181</v>
      </c>
      <c r="AJ1051" s="39" t="s">
        <v>181</v>
      </c>
      <c r="AK1051" s="39" t="s">
        <v>181</v>
      </c>
      <c r="AL1051" s="39" t="s">
        <v>181</v>
      </c>
      <c r="AM1051" s="39" t="s">
        <v>181</v>
      </c>
      <c r="AN1051" s="39" t="s">
        <v>181</v>
      </c>
      <c r="AO1051" s="39" t="s">
        <v>181</v>
      </c>
      <c r="AP1051" s="7">
        <v>16155</v>
      </c>
      <c r="AQ1051" s="7">
        <v>30284</v>
      </c>
      <c r="AR1051" s="7">
        <v>32918</v>
      </c>
      <c r="AS1051" s="7">
        <v>34042</v>
      </c>
      <c r="AT1051" s="7">
        <v>34451</v>
      </c>
      <c r="AU1051" s="7">
        <v>34638</v>
      </c>
      <c r="AV1051" s="7">
        <v>34738</v>
      </c>
      <c r="AW1051" s="7">
        <v>34812</v>
      </c>
      <c r="AX1051" s="7">
        <v>34859</v>
      </c>
      <c r="AY1051" s="7">
        <v>34893</v>
      </c>
      <c r="AZ1051" s="7">
        <v>34914</v>
      </c>
      <c r="BA1051" s="7">
        <v>34943</v>
      </c>
      <c r="BB1051" s="7">
        <v>34958</v>
      </c>
      <c r="BC1051" s="7">
        <v>34966</v>
      </c>
      <c r="BD1051" s="7">
        <v>34970</v>
      </c>
      <c r="BE1051" s="7">
        <v>34972</v>
      </c>
      <c r="BF1051" s="7">
        <v>34975</v>
      </c>
      <c r="BG1051" s="7">
        <v>34979</v>
      </c>
      <c r="BH1051" s="7">
        <v>34979</v>
      </c>
      <c r="BI1051" s="7">
        <v>34980</v>
      </c>
      <c r="BJ1051" s="7">
        <v>34981</v>
      </c>
      <c r="BK1051" s="7">
        <v>34981</v>
      </c>
      <c r="BL1051" s="7">
        <v>34981</v>
      </c>
      <c r="BM1051" s="7">
        <v>34981</v>
      </c>
      <c r="BN1051" s="7">
        <v>34981</v>
      </c>
      <c r="BO1051" s="7">
        <v>34981</v>
      </c>
      <c r="BP1051" s="7">
        <v>34981</v>
      </c>
      <c r="BQ1051" s="7">
        <v>34981</v>
      </c>
      <c r="BR1051" s="7">
        <v>34981</v>
      </c>
      <c r="BS1051" s="7">
        <v>34981</v>
      </c>
      <c r="BT1051" s="7">
        <v>34981</v>
      </c>
      <c r="BU1051" s="39" t="s">
        <v>181</v>
      </c>
      <c r="BV1051" s="39" t="s">
        <v>181</v>
      </c>
      <c r="BW1051" s="39" t="s">
        <v>181</v>
      </c>
      <c r="BX1051" s="39" t="s">
        <v>181</v>
      </c>
      <c r="BY1051" s="39" t="s">
        <v>181</v>
      </c>
      <c r="BZ1051" s="39" t="s">
        <v>181</v>
      </c>
      <c r="CA1051" s="39" t="s">
        <v>181</v>
      </c>
      <c r="CB1051" s="39" t="s">
        <v>181</v>
      </c>
      <c r="CC1051" s="39" t="s">
        <v>181</v>
      </c>
      <c r="CD1051" s="7">
        <v>198</v>
      </c>
      <c r="CE1051" s="7">
        <v>1290</v>
      </c>
      <c r="CF1051" s="7">
        <v>2274</v>
      </c>
      <c r="CG1051" s="7">
        <v>3009</v>
      </c>
      <c r="CH1051" s="7">
        <v>3403</v>
      </c>
      <c r="CI1051" s="7">
        <v>3677</v>
      </c>
      <c r="CJ1051" s="7">
        <v>3838</v>
      </c>
      <c r="CK1051" s="7">
        <v>3967</v>
      </c>
      <c r="CL1051" s="7">
        <v>4013</v>
      </c>
      <c r="CM1051" s="7">
        <v>4036</v>
      </c>
      <c r="CN1051" s="7">
        <v>4054</v>
      </c>
      <c r="CO1051" s="7">
        <v>4068</v>
      </c>
      <c r="CP1051" s="7">
        <v>4082</v>
      </c>
      <c r="CQ1051" s="7">
        <v>4082</v>
      </c>
      <c r="CR1051" s="7">
        <v>4085</v>
      </c>
      <c r="CS1051" s="7">
        <v>4087</v>
      </c>
      <c r="CT1051" s="7">
        <v>4090</v>
      </c>
      <c r="CU1051" s="7">
        <v>4092</v>
      </c>
      <c r="CV1051" s="7">
        <v>4092</v>
      </c>
      <c r="CW1051" s="7">
        <v>4092</v>
      </c>
      <c r="CX1051" s="7">
        <v>4093</v>
      </c>
      <c r="CY1051" s="7">
        <v>4093</v>
      </c>
      <c r="CZ1051" s="7">
        <v>4094</v>
      </c>
      <c r="DA1051" s="7">
        <v>4094</v>
      </c>
      <c r="DB1051" s="7">
        <v>4094</v>
      </c>
      <c r="DC1051" s="7">
        <v>4094</v>
      </c>
      <c r="DD1051" s="7">
        <v>4094</v>
      </c>
      <c r="DE1051" s="7">
        <v>4094</v>
      </c>
      <c r="DF1051" s="7">
        <v>4094</v>
      </c>
      <c r="DG1051" s="7">
        <v>4094</v>
      </c>
      <c r="DH1051" s="7">
        <v>4094</v>
      </c>
      <c r="DI1051" s="39" t="s">
        <v>181</v>
      </c>
      <c r="DJ1051" s="39" t="s">
        <v>181</v>
      </c>
      <c r="DK1051" s="39" t="s">
        <v>181</v>
      </c>
      <c r="DL1051" s="39" t="s">
        <v>181</v>
      </c>
      <c r="DM1051" s="39" t="s">
        <v>181</v>
      </c>
      <c r="DN1051" s="39" t="s">
        <v>181</v>
      </c>
      <c r="DO1051" s="39" t="s">
        <v>181</v>
      </c>
      <c r="DP1051" s="39" t="s">
        <v>181</v>
      </c>
      <c r="DQ1051" s="39" t="s">
        <v>181</v>
      </c>
      <c r="DR1051" s="7">
        <v>1117</v>
      </c>
      <c r="DS1051" s="7">
        <v>2842</v>
      </c>
      <c r="DT1051" s="7">
        <v>3537</v>
      </c>
      <c r="DU1051" s="7">
        <v>4010</v>
      </c>
      <c r="DV1051" s="7">
        <v>4290</v>
      </c>
      <c r="DW1051" s="7">
        <v>4473</v>
      </c>
      <c r="DX1051" s="7">
        <v>4641</v>
      </c>
      <c r="DY1051" s="7">
        <v>4763</v>
      </c>
      <c r="DZ1051" s="7">
        <v>4889</v>
      </c>
      <c r="EA1051" s="7">
        <v>4935</v>
      </c>
      <c r="EB1051" s="7">
        <v>4975</v>
      </c>
      <c r="EC1051" s="7">
        <v>5009</v>
      </c>
      <c r="ED1051" s="7">
        <v>5038</v>
      </c>
      <c r="EE1051" s="7">
        <v>5059</v>
      </c>
      <c r="EF1051" s="7">
        <v>5073</v>
      </c>
      <c r="EG1051" s="7">
        <v>5086</v>
      </c>
      <c r="EH1051" s="7">
        <v>5103</v>
      </c>
      <c r="EI1051" s="7">
        <v>5112</v>
      </c>
      <c r="EJ1051" s="7">
        <v>5119</v>
      </c>
      <c r="EK1051" s="7">
        <v>5123</v>
      </c>
      <c r="EL1051" s="7">
        <v>5128</v>
      </c>
      <c r="EM1051" s="7">
        <v>5131</v>
      </c>
      <c r="EN1051" s="7">
        <v>5133</v>
      </c>
      <c r="EO1051" s="7">
        <v>5137</v>
      </c>
      <c r="EP1051" s="7">
        <v>5140</v>
      </c>
      <c r="EQ1051" s="7">
        <v>5141</v>
      </c>
      <c r="ER1051" s="7">
        <v>5141</v>
      </c>
      <c r="ES1051" s="7">
        <v>5141</v>
      </c>
      <c r="ET1051" s="7">
        <v>5142</v>
      </c>
      <c r="EU1051" s="7">
        <v>5142</v>
      </c>
      <c r="EV1051" s="7">
        <v>5142</v>
      </c>
      <c r="EW1051" s="39" t="s">
        <v>181</v>
      </c>
      <c r="EX1051" s="39" t="s">
        <v>181</v>
      </c>
      <c r="EY1051" s="39" t="s">
        <v>181</v>
      </c>
      <c r="EZ1051" s="39" t="s">
        <v>181</v>
      </c>
      <c r="FA1051" s="39" t="s">
        <v>181</v>
      </c>
      <c r="FB1051" s="39" t="s">
        <v>181</v>
      </c>
      <c r="FC1051" s="39" t="s">
        <v>181</v>
      </c>
      <c r="FD1051" s="39" t="s">
        <v>181</v>
      </c>
      <c r="FE1051" s="39" t="s">
        <v>181</v>
      </c>
      <c r="FF1051" s="7">
        <v>14916</v>
      </c>
      <c r="FG1051" s="7">
        <v>21573</v>
      </c>
      <c r="FH1051" s="7">
        <v>22310</v>
      </c>
      <c r="FI1051" s="7">
        <v>22605</v>
      </c>
      <c r="FJ1051" s="7">
        <v>22794</v>
      </c>
      <c r="FK1051" s="7">
        <v>22605</v>
      </c>
      <c r="FL1051" s="7">
        <v>22654</v>
      </c>
      <c r="FM1051" s="7">
        <v>22673</v>
      </c>
      <c r="FN1051" s="7">
        <v>22697</v>
      </c>
      <c r="FO1051" s="7">
        <v>22708</v>
      </c>
      <c r="FP1051" s="7">
        <v>22714</v>
      </c>
      <c r="FQ1051" s="7">
        <v>22725</v>
      </c>
      <c r="FR1051" s="7">
        <v>22731</v>
      </c>
      <c r="FS1051" s="7">
        <v>22736</v>
      </c>
      <c r="FT1051" s="7">
        <v>22740</v>
      </c>
      <c r="FU1051" s="7">
        <v>22742</v>
      </c>
      <c r="FV1051" s="7">
        <v>22744</v>
      </c>
      <c r="FW1051" s="7">
        <v>22745</v>
      </c>
      <c r="FX1051" s="7">
        <v>22747</v>
      </c>
      <c r="FY1051" s="7">
        <v>22748</v>
      </c>
      <c r="FZ1051" s="7">
        <v>22749</v>
      </c>
      <c r="GA1051" s="7">
        <v>22751</v>
      </c>
      <c r="GB1051" s="7">
        <v>22751</v>
      </c>
      <c r="GC1051" s="7">
        <v>22753</v>
      </c>
      <c r="GD1051" s="7">
        <v>22754</v>
      </c>
      <c r="GE1051" s="7">
        <v>22754</v>
      </c>
      <c r="GF1051" s="7">
        <v>22757</v>
      </c>
      <c r="GG1051" s="7">
        <v>22758</v>
      </c>
      <c r="GH1051" s="7">
        <v>22759</v>
      </c>
      <c r="GI1051" s="7">
        <v>22759</v>
      </c>
      <c r="GJ1051" s="7">
        <v>22759</v>
      </c>
      <c r="GK1051" s="39" t="s">
        <v>181</v>
      </c>
      <c r="GL1051" s="39" t="s">
        <v>181</v>
      </c>
      <c r="GM1051" s="39" t="s">
        <v>181</v>
      </c>
      <c r="GN1051" s="39" t="s">
        <v>181</v>
      </c>
      <c r="GO1051" s="39" t="s">
        <v>181</v>
      </c>
      <c r="GP1051" s="39" t="s">
        <v>181</v>
      </c>
      <c r="GQ1051" s="39" t="s">
        <v>181</v>
      </c>
      <c r="GR1051" s="39" t="s">
        <v>181</v>
      </c>
      <c r="GS1051" s="39" t="s">
        <v>181</v>
      </c>
    </row>
    <row r="1052" spans="1:201" x14ac:dyDescent="0.25">
      <c r="A1052" s="11">
        <f>$A$46</f>
        <v>20144</v>
      </c>
      <c r="B1052" s="7">
        <v>280</v>
      </c>
      <c r="C1052" s="7">
        <v>1188</v>
      </c>
      <c r="D1052" s="7">
        <v>2634</v>
      </c>
      <c r="E1052" s="7">
        <v>3884</v>
      </c>
      <c r="F1052" s="7">
        <v>4749</v>
      </c>
      <c r="G1052" s="7">
        <v>5326</v>
      </c>
      <c r="H1052" s="7">
        <v>5767</v>
      </c>
      <c r="I1052" s="7">
        <v>6136</v>
      </c>
      <c r="J1052" s="7">
        <v>6642</v>
      </c>
      <c r="K1052" s="7">
        <v>6776</v>
      </c>
      <c r="L1052" s="7">
        <v>6894</v>
      </c>
      <c r="M1052" s="7">
        <v>6991</v>
      </c>
      <c r="N1052" s="7">
        <v>7076</v>
      </c>
      <c r="O1052" s="7">
        <v>7169</v>
      </c>
      <c r="P1052" s="7">
        <v>7228</v>
      </c>
      <c r="Q1052" s="7">
        <v>7277</v>
      </c>
      <c r="R1052" s="7">
        <v>7318</v>
      </c>
      <c r="S1052" s="7">
        <v>7337</v>
      </c>
      <c r="T1052" s="7">
        <v>7361</v>
      </c>
      <c r="U1052" s="7">
        <v>7377</v>
      </c>
      <c r="V1052" s="7">
        <v>7395</v>
      </c>
      <c r="W1052" s="7">
        <v>7401</v>
      </c>
      <c r="X1052" s="7">
        <v>7405</v>
      </c>
      <c r="Y1052" s="7">
        <v>7409</v>
      </c>
      <c r="Z1052" s="7">
        <v>7410</v>
      </c>
      <c r="AA1052" s="7">
        <v>7414</v>
      </c>
      <c r="AB1052" s="7">
        <v>7415</v>
      </c>
      <c r="AC1052" s="7">
        <v>7419</v>
      </c>
      <c r="AD1052" s="7">
        <v>7420</v>
      </c>
      <c r="AE1052" s="7">
        <v>7422</v>
      </c>
      <c r="AF1052" s="39" t="s">
        <v>181</v>
      </c>
      <c r="AG1052" s="39" t="s">
        <v>181</v>
      </c>
      <c r="AH1052" s="39" t="s">
        <v>181</v>
      </c>
      <c r="AI1052" s="39" t="s">
        <v>181</v>
      </c>
      <c r="AJ1052" s="39" t="s">
        <v>181</v>
      </c>
      <c r="AK1052" s="39" t="s">
        <v>181</v>
      </c>
      <c r="AL1052" s="39" t="s">
        <v>181</v>
      </c>
      <c r="AM1052" s="39" t="s">
        <v>181</v>
      </c>
      <c r="AN1052" s="39" t="s">
        <v>181</v>
      </c>
      <c r="AO1052" s="39" t="s">
        <v>181</v>
      </c>
      <c r="AP1052" s="7">
        <v>16354</v>
      </c>
      <c r="AQ1052" s="7">
        <v>30745</v>
      </c>
      <c r="AR1052" s="7">
        <v>33686</v>
      </c>
      <c r="AS1052" s="7">
        <v>34611</v>
      </c>
      <c r="AT1052" s="7">
        <v>35011</v>
      </c>
      <c r="AU1052" s="7">
        <v>35231</v>
      </c>
      <c r="AV1052" s="7">
        <v>35349</v>
      </c>
      <c r="AW1052" s="7">
        <v>35414</v>
      </c>
      <c r="AX1052" s="7">
        <v>35473</v>
      </c>
      <c r="AY1052" s="7">
        <v>35505</v>
      </c>
      <c r="AZ1052" s="7">
        <v>35528</v>
      </c>
      <c r="BA1052" s="7">
        <v>35543</v>
      </c>
      <c r="BB1052" s="7">
        <v>35561</v>
      </c>
      <c r="BC1052" s="7">
        <v>35566</v>
      </c>
      <c r="BD1052" s="7">
        <v>35572</v>
      </c>
      <c r="BE1052" s="7">
        <v>35576</v>
      </c>
      <c r="BF1052" s="7">
        <v>35579</v>
      </c>
      <c r="BG1052" s="7">
        <v>35579</v>
      </c>
      <c r="BH1052" s="7">
        <v>35579</v>
      </c>
      <c r="BI1052" s="7">
        <v>35580</v>
      </c>
      <c r="BJ1052" s="7">
        <v>35583</v>
      </c>
      <c r="BK1052" s="7">
        <v>35583</v>
      </c>
      <c r="BL1052" s="7">
        <v>35584</v>
      </c>
      <c r="BM1052" s="7">
        <v>35584</v>
      </c>
      <c r="BN1052" s="7">
        <v>35584</v>
      </c>
      <c r="BO1052" s="7">
        <v>35584</v>
      </c>
      <c r="BP1052" s="7">
        <v>35586</v>
      </c>
      <c r="BQ1052" s="7">
        <v>35586</v>
      </c>
      <c r="BR1052" s="7">
        <v>35586</v>
      </c>
      <c r="BS1052" s="7">
        <v>35586</v>
      </c>
      <c r="BT1052" s="39" t="s">
        <v>181</v>
      </c>
      <c r="BU1052" s="39" t="s">
        <v>181</v>
      </c>
      <c r="BV1052" s="39" t="s">
        <v>181</v>
      </c>
      <c r="BW1052" s="39" t="s">
        <v>181</v>
      </c>
      <c r="BX1052" s="39" t="s">
        <v>181</v>
      </c>
      <c r="BY1052" s="39" t="s">
        <v>181</v>
      </c>
      <c r="BZ1052" s="39" t="s">
        <v>181</v>
      </c>
      <c r="CA1052" s="39" t="s">
        <v>181</v>
      </c>
      <c r="CB1052" s="39" t="s">
        <v>181</v>
      </c>
      <c r="CC1052" s="39" t="s">
        <v>181</v>
      </c>
      <c r="CD1052" s="7">
        <v>189</v>
      </c>
      <c r="CE1052" s="7">
        <v>1233</v>
      </c>
      <c r="CF1052" s="7">
        <v>2462</v>
      </c>
      <c r="CG1052" s="7">
        <v>3146</v>
      </c>
      <c r="CH1052" s="7">
        <v>3581</v>
      </c>
      <c r="CI1052" s="7">
        <v>3841</v>
      </c>
      <c r="CJ1052" s="7">
        <v>4025</v>
      </c>
      <c r="CK1052" s="7">
        <v>4095</v>
      </c>
      <c r="CL1052" s="7">
        <v>4137</v>
      </c>
      <c r="CM1052" s="7">
        <v>4151</v>
      </c>
      <c r="CN1052" s="7">
        <v>4168</v>
      </c>
      <c r="CO1052" s="7">
        <v>4171</v>
      </c>
      <c r="CP1052" s="7">
        <v>4177</v>
      </c>
      <c r="CQ1052" s="7">
        <v>4184</v>
      </c>
      <c r="CR1052" s="7">
        <v>4195</v>
      </c>
      <c r="CS1052" s="7">
        <v>4196</v>
      </c>
      <c r="CT1052" s="7">
        <v>4203</v>
      </c>
      <c r="CU1052" s="7">
        <v>4205</v>
      </c>
      <c r="CV1052" s="7">
        <v>4206</v>
      </c>
      <c r="CW1052" s="7">
        <v>4207</v>
      </c>
      <c r="CX1052" s="7">
        <v>4206</v>
      </c>
      <c r="CY1052" s="7">
        <v>4206</v>
      </c>
      <c r="CZ1052" s="7">
        <v>4207</v>
      </c>
      <c r="DA1052" s="7">
        <v>4208</v>
      </c>
      <c r="DB1052" s="7">
        <v>4207</v>
      </c>
      <c r="DC1052" s="7">
        <v>4208</v>
      </c>
      <c r="DD1052" s="7">
        <v>4208</v>
      </c>
      <c r="DE1052" s="7">
        <v>4208</v>
      </c>
      <c r="DF1052" s="7">
        <v>4208</v>
      </c>
      <c r="DG1052" s="7">
        <v>4208</v>
      </c>
      <c r="DH1052" s="39" t="s">
        <v>181</v>
      </c>
      <c r="DI1052" s="39" t="s">
        <v>181</v>
      </c>
      <c r="DJ1052" s="39" t="s">
        <v>181</v>
      </c>
      <c r="DK1052" s="39" t="s">
        <v>181</v>
      </c>
      <c r="DL1052" s="39" t="s">
        <v>181</v>
      </c>
      <c r="DM1052" s="39" t="s">
        <v>181</v>
      </c>
      <c r="DN1052" s="39" t="s">
        <v>181</v>
      </c>
      <c r="DO1052" s="39" t="s">
        <v>181</v>
      </c>
      <c r="DP1052" s="39" t="s">
        <v>181</v>
      </c>
      <c r="DQ1052" s="39" t="s">
        <v>181</v>
      </c>
      <c r="DR1052" s="7">
        <v>1014</v>
      </c>
      <c r="DS1052" s="7">
        <v>2922</v>
      </c>
      <c r="DT1052" s="7">
        <v>3756</v>
      </c>
      <c r="DU1052" s="7">
        <v>4209</v>
      </c>
      <c r="DV1052" s="7">
        <v>4456</v>
      </c>
      <c r="DW1052" s="7">
        <v>4719</v>
      </c>
      <c r="DX1052" s="7">
        <v>4900</v>
      </c>
      <c r="DY1052" s="7">
        <v>5024</v>
      </c>
      <c r="DZ1052" s="7">
        <v>5151</v>
      </c>
      <c r="EA1052" s="7">
        <v>5203</v>
      </c>
      <c r="EB1052" s="7">
        <v>5240</v>
      </c>
      <c r="EC1052" s="7">
        <v>5271</v>
      </c>
      <c r="ED1052" s="7">
        <v>5289</v>
      </c>
      <c r="EE1052" s="7">
        <v>5312</v>
      </c>
      <c r="EF1052" s="7">
        <v>5330</v>
      </c>
      <c r="EG1052" s="7">
        <v>5349</v>
      </c>
      <c r="EH1052" s="7">
        <v>5355</v>
      </c>
      <c r="EI1052" s="7">
        <v>5363</v>
      </c>
      <c r="EJ1052" s="7">
        <v>5371</v>
      </c>
      <c r="EK1052" s="7">
        <v>5382</v>
      </c>
      <c r="EL1052" s="7">
        <v>5388</v>
      </c>
      <c r="EM1052" s="7">
        <v>5390</v>
      </c>
      <c r="EN1052" s="7">
        <v>5391</v>
      </c>
      <c r="EO1052" s="7">
        <v>5391</v>
      </c>
      <c r="EP1052" s="7">
        <v>5394</v>
      </c>
      <c r="EQ1052" s="7">
        <v>5396</v>
      </c>
      <c r="ER1052" s="7">
        <v>5399</v>
      </c>
      <c r="ES1052" s="7">
        <v>5399</v>
      </c>
      <c r="ET1052" s="7">
        <v>5400</v>
      </c>
      <c r="EU1052" s="7">
        <v>5401</v>
      </c>
      <c r="EV1052" s="39" t="s">
        <v>181</v>
      </c>
      <c r="EW1052" s="39" t="s">
        <v>181</v>
      </c>
      <c r="EX1052" s="39" t="s">
        <v>181</v>
      </c>
      <c r="EY1052" s="39" t="s">
        <v>181</v>
      </c>
      <c r="EZ1052" s="39" t="s">
        <v>181</v>
      </c>
      <c r="FA1052" s="39" t="s">
        <v>181</v>
      </c>
      <c r="FB1052" s="39" t="s">
        <v>181</v>
      </c>
      <c r="FC1052" s="39" t="s">
        <v>181</v>
      </c>
      <c r="FD1052" s="39" t="s">
        <v>181</v>
      </c>
      <c r="FE1052" s="39" t="s">
        <v>181</v>
      </c>
      <c r="FF1052" s="7">
        <v>12948</v>
      </c>
      <c r="FG1052" s="7">
        <v>19661</v>
      </c>
      <c r="FH1052" s="7">
        <v>20482</v>
      </c>
      <c r="FI1052" s="7">
        <v>20794</v>
      </c>
      <c r="FJ1052" s="7">
        <v>20925</v>
      </c>
      <c r="FK1052" s="7">
        <v>20976</v>
      </c>
      <c r="FL1052" s="7">
        <v>21001</v>
      </c>
      <c r="FM1052" s="7">
        <v>21025</v>
      </c>
      <c r="FN1052" s="7">
        <v>21044</v>
      </c>
      <c r="FO1052" s="7">
        <v>21058</v>
      </c>
      <c r="FP1052" s="7">
        <v>21063</v>
      </c>
      <c r="FQ1052" s="7">
        <v>21072</v>
      </c>
      <c r="FR1052" s="7">
        <v>21074</v>
      </c>
      <c r="FS1052" s="7">
        <v>21081</v>
      </c>
      <c r="FT1052" s="7">
        <v>21082</v>
      </c>
      <c r="FU1052" s="7">
        <v>21085</v>
      </c>
      <c r="FV1052" s="7">
        <v>21085</v>
      </c>
      <c r="FW1052" s="7">
        <v>21086</v>
      </c>
      <c r="FX1052" s="7">
        <v>21086</v>
      </c>
      <c r="FY1052" s="7">
        <v>21088</v>
      </c>
      <c r="FZ1052" s="7">
        <v>21089</v>
      </c>
      <c r="GA1052" s="7">
        <v>21089</v>
      </c>
      <c r="GB1052" s="7">
        <v>21091</v>
      </c>
      <c r="GC1052" s="7">
        <v>21091</v>
      </c>
      <c r="GD1052" s="7">
        <v>21092</v>
      </c>
      <c r="GE1052" s="7">
        <v>21092</v>
      </c>
      <c r="GF1052" s="7">
        <v>21092</v>
      </c>
      <c r="GG1052" s="7">
        <v>21092</v>
      </c>
      <c r="GH1052" s="7">
        <v>21092</v>
      </c>
      <c r="GI1052" s="7">
        <v>21092</v>
      </c>
      <c r="GJ1052" s="39" t="s">
        <v>181</v>
      </c>
      <c r="GK1052" s="39" t="s">
        <v>181</v>
      </c>
      <c r="GL1052" s="39" t="s">
        <v>181</v>
      </c>
      <c r="GM1052" s="39" t="s">
        <v>181</v>
      </c>
      <c r="GN1052" s="39" t="s">
        <v>181</v>
      </c>
      <c r="GO1052" s="39" t="s">
        <v>181</v>
      </c>
      <c r="GP1052" s="39" t="s">
        <v>181</v>
      </c>
      <c r="GQ1052" s="39" t="s">
        <v>181</v>
      </c>
      <c r="GR1052" s="39" t="s">
        <v>181</v>
      </c>
      <c r="GS1052" s="39" t="s">
        <v>181</v>
      </c>
    </row>
    <row r="1053" spans="1:201" x14ac:dyDescent="0.25">
      <c r="A1053" s="11">
        <f>$A$47</f>
        <v>20151</v>
      </c>
      <c r="B1053" s="7">
        <v>318</v>
      </c>
      <c r="C1053" s="7">
        <v>1385</v>
      </c>
      <c r="D1053" s="7">
        <v>2843</v>
      </c>
      <c r="E1053" s="7">
        <v>4022</v>
      </c>
      <c r="F1053" s="7">
        <v>4831</v>
      </c>
      <c r="G1053" s="7">
        <v>5353</v>
      </c>
      <c r="H1053" s="7">
        <v>5742</v>
      </c>
      <c r="I1053" s="7">
        <v>6067</v>
      </c>
      <c r="J1053" s="7">
        <v>6595</v>
      </c>
      <c r="K1053" s="7">
        <v>6736</v>
      </c>
      <c r="L1053" s="7">
        <v>6822</v>
      </c>
      <c r="M1053" s="7">
        <v>6922</v>
      </c>
      <c r="N1053" s="7">
        <v>7001</v>
      </c>
      <c r="O1053" s="7">
        <v>7080</v>
      </c>
      <c r="P1053" s="7">
        <v>7145</v>
      </c>
      <c r="Q1053" s="7">
        <v>7188</v>
      </c>
      <c r="R1053" s="7">
        <v>7225</v>
      </c>
      <c r="S1053" s="7">
        <v>7250</v>
      </c>
      <c r="T1053" s="7">
        <v>7272</v>
      </c>
      <c r="U1053" s="7">
        <v>7293</v>
      </c>
      <c r="V1053" s="7">
        <v>7302</v>
      </c>
      <c r="W1053" s="7">
        <v>7308</v>
      </c>
      <c r="X1053" s="7">
        <v>7312</v>
      </c>
      <c r="Y1053" s="7">
        <v>7318</v>
      </c>
      <c r="Z1053" s="7">
        <v>7320</v>
      </c>
      <c r="AA1053" s="7">
        <v>7321</v>
      </c>
      <c r="AB1053" s="7">
        <v>7324</v>
      </c>
      <c r="AC1053" s="7">
        <v>7329</v>
      </c>
      <c r="AD1053" s="7">
        <v>7331</v>
      </c>
      <c r="AE1053" s="39" t="s">
        <v>181</v>
      </c>
      <c r="AF1053" s="39" t="s">
        <v>181</v>
      </c>
      <c r="AG1053" s="39" t="s">
        <v>181</v>
      </c>
      <c r="AH1053" s="39" t="s">
        <v>181</v>
      </c>
      <c r="AI1053" s="39" t="s">
        <v>181</v>
      </c>
      <c r="AJ1053" s="39" t="s">
        <v>181</v>
      </c>
      <c r="AK1053" s="39" t="s">
        <v>181</v>
      </c>
      <c r="AL1053" s="39" t="s">
        <v>181</v>
      </c>
      <c r="AM1053" s="39" t="s">
        <v>181</v>
      </c>
      <c r="AN1053" s="39" t="s">
        <v>181</v>
      </c>
      <c r="AO1053" s="39" t="s">
        <v>181</v>
      </c>
      <c r="AP1053" s="7">
        <v>15977</v>
      </c>
      <c r="AQ1053" s="7">
        <v>30060</v>
      </c>
      <c r="AR1053" s="7">
        <v>32436</v>
      </c>
      <c r="AS1053" s="7">
        <v>33329</v>
      </c>
      <c r="AT1053" s="7">
        <v>33716</v>
      </c>
      <c r="AU1053" s="7">
        <v>33892</v>
      </c>
      <c r="AV1053" s="7">
        <v>33985</v>
      </c>
      <c r="AW1053" s="7">
        <v>34080</v>
      </c>
      <c r="AX1053" s="7">
        <v>34137</v>
      </c>
      <c r="AY1053" s="7">
        <v>34166</v>
      </c>
      <c r="AZ1053" s="7">
        <v>34185</v>
      </c>
      <c r="BA1053" s="7">
        <v>34209</v>
      </c>
      <c r="BB1053" s="7">
        <v>34223</v>
      </c>
      <c r="BC1053" s="7">
        <v>34227</v>
      </c>
      <c r="BD1053" s="7">
        <v>34232</v>
      </c>
      <c r="BE1053" s="7">
        <v>34237</v>
      </c>
      <c r="BF1053" s="7">
        <v>34240</v>
      </c>
      <c r="BG1053" s="7">
        <v>34242</v>
      </c>
      <c r="BH1053" s="7">
        <v>34243</v>
      </c>
      <c r="BI1053" s="7">
        <v>34245</v>
      </c>
      <c r="BJ1053" s="7">
        <v>34244</v>
      </c>
      <c r="BK1053" s="7">
        <v>34244</v>
      </c>
      <c r="BL1053" s="7">
        <v>34244</v>
      </c>
      <c r="BM1053" s="7">
        <v>34243</v>
      </c>
      <c r="BN1053" s="7">
        <v>34243</v>
      </c>
      <c r="BO1053" s="7">
        <v>34243</v>
      </c>
      <c r="BP1053" s="7">
        <v>34243</v>
      </c>
      <c r="BQ1053" s="7">
        <v>34244</v>
      </c>
      <c r="BR1053" s="7">
        <v>34244</v>
      </c>
      <c r="BS1053" s="39" t="s">
        <v>181</v>
      </c>
      <c r="BT1053" s="39" t="s">
        <v>181</v>
      </c>
      <c r="BU1053" s="39" t="s">
        <v>181</v>
      </c>
      <c r="BV1053" s="39" t="s">
        <v>181</v>
      </c>
      <c r="BW1053" s="39" t="s">
        <v>181</v>
      </c>
      <c r="BX1053" s="39" t="s">
        <v>181</v>
      </c>
      <c r="BY1053" s="39" t="s">
        <v>181</v>
      </c>
      <c r="BZ1053" s="39" t="s">
        <v>181</v>
      </c>
      <c r="CA1053" s="39" t="s">
        <v>181</v>
      </c>
      <c r="CB1053" s="39" t="s">
        <v>181</v>
      </c>
      <c r="CC1053" s="39" t="s">
        <v>181</v>
      </c>
      <c r="CD1053" s="7">
        <v>151</v>
      </c>
      <c r="CE1053" s="7">
        <v>1205</v>
      </c>
      <c r="CF1053" s="7">
        <v>2254</v>
      </c>
      <c r="CG1053" s="7">
        <v>2945</v>
      </c>
      <c r="CH1053" s="7">
        <v>3350</v>
      </c>
      <c r="CI1053" s="7">
        <v>3662</v>
      </c>
      <c r="CJ1053" s="7">
        <v>3763</v>
      </c>
      <c r="CK1053" s="7">
        <v>3828</v>
      </c>
      <c r="CL1053" s="7">
        <v>3884</v>
      </c>
      <c r="CM1053" s="7">
        <v>3917</v>
      </c>
      <c r="CN1053" s="7">
        <v>3918</v>
      </c>
      <c r="CO1053" s="7">
        <v>3932</v>
      </c>
      <c r="CP1053" s="7">
        <v>3936</v>
      </c>
      <c r="CQ1053" s="7">
        <v>3945</v>
      </c>
      <c r="CR1053" s="7">
        <v>3947</v>
      </c>
      <c r="CS1053" s="7">
        <v>3949</v>
      </c>
      <c r="CT1053" s="7">
        <v>3951</v>
      </c>
      <c r="CU1053" s="7">
        <v>3956</v>
      </c>
      <c r="CV1053" s="7">
        <v>3957</v>
      </c>
      <c r="CW1053" s="7">
        <v>3958</v>
      </c>
      <c r="CX1053" s="7">
        <v>3958</v>
      </c>
      <c r="CY1053" s="7">
        <v>3958</v>
      </c>
      <c r="CZ1053" s="7">
        <v>3958</v>
      </c>
      <c r="DA1053" s="7">
        <v>3959</v>
      </c>
      <c r="DB1053" s="7">
        <v>3959</v>
      </c>
      <c r="DC1053" s="7">
        <v>3959</v>
      </c>
      <c r="DD1053" s="7">
        <v>3959</v>
      </c>
      <c r="DE1053" s="7">
        <v>3959</v>
      </c>
      <c r="DF1053" s="7">
        <v>3960</v>
      </c>
      <c r="DG1053" s="39" t="s">
        <v>181</v>
      </c>
      <c r="DH1053" s="39" t="s">
        <v>181</v>
      </c>
      <c r="DI1053" s="39" t="s">
        <v>181</v>
      </c>
      <c r="DJ1053" s="39" t="s">
        <v>181</v>
      </c>
      <c r="DK1053" s="39" t="s">
        <v>181</v>
      </c>
      <c r="DL1053" s="39" t="s">
        <v>181</v>
      </c>
      <c r="DM1053" s="39" t="s">
        <v>181</v>
      </c>
      <c r="DN1053" s="39" t="s">
        <v>181</v>
      </c>
      <c r="DO1053" s="39" t="s">
        <v>181</v>
      </c>
      <c r="DP1053" s="39" t="s">
        <v>181</v>
      </c>
      <c r="DQ1053" s="39" t="s">
        <v>181</v>
      </c>
      <c r="DR1053" s="7">
        <v>1139</v>
      </c>
      <c r="DS1053" s="7">
        <v>3015</v>
      </c>
      <c r="DT1053" s="7">
        <v>3756</v>
      </c>
      <c r="DU1053" s="7">
        <v>4123</v>
      </c>
      <c r="DV1053" s="7">
        <v>4429</v>
      </c>
      <c r="DW1053" s="7">
        <v>4682</v>
      </c>
      <c r="DX1053" s="7">
        <v>4846</v>
      </c>
      <c r="DY1053" s="7">
        <v>4960</v>
      </c>
      <c r="DZ1053" s="7">
        <v>5085</v>
      </c>
      <c r="EA1053" s="7">
        <v>5140</v>
      </c>
      <c r="EB1053" s="7">
        <v>5180</v>
      </c>
      <c r="EC1053" s="7">
        <v>5211</v>
      </c>
      <c r="ED1053" s="7">
        <v>5234</v>
      </c>
      <c r="EE1053" s="7">
        <v>5251</v>
      </c>
      <c r="EF1053" s="7">
        <v>5261</v>
      </c>
      <c r="EG1053" s="7">
        <v>5281</v>
      </c>
      <c r="EH1053" s="7">
        <v>5290</v>
      </c>
      <c r="EI1053" s="7">
        <v>5296</v>
      </c>
      <c r="EJ1053" s="7">
        <v>5302</v>
      </c>
      <c r="EK1053" s="7">
        <v>5312</v>
      </c>
      <c r="EL1053" s="7">
        <v>5315</v>
      </c>
      <c r="EM1053" s="7">
        <v>5319</v>
      </c>
      <c r="EN1053" s="7">
        <v>5322</v>
      </c>
      <c r="EO1053" s="7">
        <v>5327</v>
      </c>
      <c r="EP1053" s="7">
        <v>5329</v>
      </c>
      <c r="EQ1053" s="7">
        <v>5331</v>
      </c>
      <c r="ER1053" s="7">
        <v>5332</v>
      </c>
      <c r="ES1053" s="7">
        <v>5335</v>
      </c>
      <c r="ET1053" s="7">
        <v>5336</v>
      </c>
      <c r="EU1053" s="39" t="s">
        <v>181</v>
      </c>
      <c r="EV1053" s="39" t="s">
        <v>181</v>
      </c>
      <c r="EW1053" s="39" t="s">
        <v>181</v>
      </c>
      <c r="EX1053" s="39" t="s">
        <v>181</v>
      </c>
      <c r="EY1053" s="39" t="s">
        <v>181</v>
      </c>
      <c r="EZ1053" s="39" t="s">
        <v>181</v>
      </c>
      <c r="FA1053" s="39" t="s">
        <v>181</v>
      </c>
      <c r="FB1053" s="39" t="s">
        <v>181</v>
      </c>
      <c r="FC1053" s="39" t="s">
        <v>181</v>
      </c>
      <c r="FD1053" s="39" t="s">
        <v>181</v>
      </c>
      <c r="FE1053" s="39" t="s">
        <v>181</v>
      </c>
      <c r="FF1053" s="7">
        <v>13689</v>
      </c>
      <c r="FG1053" s="7">
        <v>19992</v>
      </c>
      <c r="FH1053" s="7">
        <v>20808</v>
      </c>
      <c r="FI1053" s="7">
        <v>21083</v>
      </c>
      <c r="FJ1053" s="7">
        <v>21238</v>
      </c>
      <c r="FK1053" s="7">
        <v>21323</v>
      </c>
      <c r="FL1053" s="7">
        <v>21364</v>
      </c>
      <c r="FM1053" s="7">
        <v>21387</v>
      </c>
      <c r="FN1053" s="7">
        <v>21411</v>
      </c>
      <c r="FO1053" s="7">
        <v>21426</v>
      </c>
      <c r="FP1053" s="7">
        <v>21436</v>
      </c>
      <c r="FQ1053" s="7">
        <v>21439</v>
      </c>
      <c r="FR1053" s="7">
        <v>21446</v>
      </c>
      <c r="FS1053" s="7">
        <v>21449</v>
      </c>
      <c r="FT1053" s="7">
        <v>21453</v>
      </c>
      <c r="FU1053" s="7">
        <v>21455</v>
      </c>
      <c r="FV1053" s="7">
        <v>21457</v>
      </c>
      <c r="FW1053" s="7">
        <v>21459</v>
      </c>
      <c r="FX1053" s="7">
        <v>21459</v>
      </c>
      <c r="FY1053" s="7">
        <v>21460</v>
      </c>
      <c r="FZ1053" s="7">
        <v>21461</v>
      </c>
      <c r="GA1053" s="7">
        <v>21462</v>
      </c>
      <c r="GB1053" s="7">
        <v>21462</v>
      </c>
      <c r="GC1053" s="7">
        <v>21463</v>
      </c>
      <c r="GD1053" s="7">
        <v>21464</v>
      </c>
      <c r="GE1053" s="7">
        <v>21464</v>
      </c>
      <c r="GF1053" s="7">
        <v>21464</v>
      </c>
      <c r="GG1053" s="7">
        <v>21464</v>
      </c>
      <c r="GH1053" s="7">
        <v>21464</v>
      </c>
      <c r="GI1053" s="39" t="s">
        <v>181</v>
      </c>
      <c r="GJ1053" s="39" t="s">
        <v>181</v>
      </c>
      <c r="GK1053" s="39" t="s">
        <v>181</v>
      </c>
      <c r="GL1053" s="39" t="s">
        <v>181</v>
      </c>
      <c r="GM1053" s="39" t="s">
        <v>181</v>
      </c>
      <c r="GN1053" s="39" t="s">
        <v>181</v>
      </c>
      <c r="GO1053" s="39" t="s">
        <v>181</v>
      </c>
      <c r="GP1053" s="39" t="s">
        <v>181</v>
      </c>
      <c r="GQ1053" s="39" t="s">
        <v>181</v>
      </c>
      <c r="GR1053" s="39" t="s">
        <v>181</v>
      </c>
      <c r="GS1053" s="39" t="s">
        <v>181</v>
      </c>
    </row>
    <row r="1054" spans="1:201" x14ac:dyDescent="0.25">
      <c r="A1054" s="11">
        <f>$A$48</f>
        <v>20152</v>
      </c>
      <c r="B1054" s="7">
        <v>467</v>
      </c>
      <c r="C1054" s="7">
        <v>1657</v>
      </c>
      <c r="D1054" s="7">
        <v>2960</v>
      </c>
      <c r="E1054" s="7">
        <v>4088</v>
      </c>
      <c r="F1054" s="7">
        <v>4902</v>
      </c>
      <c r="G1054" s="7">
        <v>5415</v>
      </c>
      <c r="H1054" s="7">
        <v>5770</v>
      </c>
      <c r="I1054" s="7">
        <v>6118</v>
      </c>
      <c r="J1054" s="7">
        <v>6604</v>
      </c>
      <c r="K1054" s="7">
        <v>6753</v>
      </c>
      <c r="L1054" s="7">
        <v>6860</v>
      </c>
      <c r="M1054" s="7">
        <v>6944</v>
      </c>
      <c r="N1054" s="7">
        <v>7026</v>
      </c>
      <c r="O1054" s="7">
        <v>7096</v>
      </c>
      <c r="P1054" s="7">
        <v>7159</v>
      </c>
      <c r="Q1054" s="7">
        <v>7222</v>
      </c>
      <c r="R1054" s="7">
        <v>7264</v>
      </c>
      <c r="S1054" s="7">
        <v>7291</v>
      </c>
      <c r="T1054" s="7">
        <v>7308</v>
      </c>
      <c r="U1054" s="7">
        <v>7321</v>
      </c>
      <c r="V1054" s="7">
        <v>7326</v>
      </c>
      <c r="W1054" s="7">
        <v>7328</v>
      </c>
      <c r="X1054" s="7">
        <v>7332</v>
      </c>
      <c r="Y1054" s="7">
        <v>7334</v>
      </c>
      <c r="Z1054" s="7">
        <v>7335</v>
      </c>
      <c r="AA1054" s="7">
        <v>7340</v>
      </c>
      <c r="AB1054" s="7">
        <v>7344</v>
      </c>
      <c r="AC1054" s="7">
        <v>7349</v>
      </c>
      <c r="AD1054" s="39" t="s">
        <v>181</v>
      </c>
      <c r="AE1054" s="39" t="s">
        <v>181</v>
      </c>
      <c r="AF1054" s="39" t="s">
        <v>181</v>
      </c>
      <c r="AG1054" s="39" t="s">
        <v>181</v>
      </c>
      <c r="AH1054" s="39" t="s">
        <v>181</v>
      </c>
      <c r="AI1054" s="39" t="s">
        <v>181</v>
      </c>
      <c r="AJ1054" s="39" t="s">
        <v>181</v>
      </c>
      <c r="AK1054" s="39" t="s">
        <v>181</v>
      </c>
      <c r="AL1054" s="39" t="s">
        <v>181</v>
      </c>
      <c r="AM1054" s="39" t="s">
        <v>181</v>
      </c>
      <c r="AN1054" s="39" t="s">
        <v>181</v>
      </c>
      <c r="AO1054" s="39" t="s">
        <v>181</v>
      </c>
      <c r="AP1054" s="7">
        <v>17793</v>
      </c>
      <c r="AQ1054" s="7">
        <v>31615</v>
      </c>
      <c r="AR1054" s="7">
        <v>33978</v>
      </c>
      <c r="AS1054" s="7">
        <v>34884</v>
      </c>
      <c r="AT1054" s="7">
        <v>35250</v>
      </c>
      <c r="AU1054" s="7">
        <v>35418</v>
      </c>
      <c r="AV1054" s="7">
        <v>35525</v>
      </c>
      <c r="AW1054" s="7">
        <v>35597</v>
      </c>
      <c r="AX1054" s="7">
        <v>35650</v>
      </c>
      <c r="AY1054" s="7">
        <v>35678</v>
      </c>
      <c r="AZ1054" s="7">
        <v>35698</v>
      </c>
      <c r="BA1054" s="7">
        <v>35712</v>
      </c>
      <c r="BB1054" s="7">
        <v>35729</v>
      </c>
      <c r="BC1054" s="7">
        <v>35739</v>
      </c>
      <c r="BD1054" s="7">
        <v>35741</v>
      </c>
      <c r="BE1054" s="7">
        <v>35742</v>
      </c>
      <c r="BF1054" s="7">
        <v>35746</v>
      </c>
      <c r="BG1054" s="7">
        <v>35747</v>
      </c>
      <c r="BH1054" s="7">
        <v>35749</v>
      </c>
      <c r="BI1054" s="7">
        <v>35749</v>
      </c>
      <c r="BJ1054" s="7">
        <v>35750</v>
      </c>
      <c r="BK1054" s="7">
        <v>35750</v>
      </c>
      <c r="BL1054" s="7">
        <v>35750</v>
      </c>
      <c r="BM1054" s="7">
        <v>35750</v>
      </c>
      <c r="BN1054" s="7">
        <v>35750</v>
      </c>
      <c r="BO1054" s="7">
        <v>35750</v>
      </c>
      <c r="BP1054" s="7">
        <v>35750</v>
      </c>
      <c r="BQ1054" s="7">
        <v>35750</v>
      </c>
      <c r="BR1054" s="39" t="s">
        <v>181</v>
      </c>
      <c r="BS1054" s="39" t="s">
        <v>181</v>
      </c>
      <c r="BT1054" s="39" t="s">
        <v>181</v>
      </c>
      <c r="BU1054" s="39" t="s">
        <v>181</v>
      </c>
      <c r="BV1054" s="39" t="s">
        <v>181</v>
      </c>
      <c r="BW1054" s="39" t="s">
        <v>181</v>
      </c>
      <c r="BX1054" s="39" t="s">
        <v>181</v>
      </c>
      <c r="BY1054" s="39" t="s">
        <v>181</v>
      </c>
      <c r="BZ1054" s="39" t="s">
        <v>181</v>
      </c>
      <c r="CA1054" s="39" t="s">
        <v>181</v>
      </c>
      <c r="CB1054" s="39" t="s">
        <v>181</v>
      </c>
      <c r="CC1054" s="39" t="s">
        <v>181</v>
      </c>
      <c r="CD1054" s="7">
        <v>208</v>
      </c>
      <c r="CE1054" s="7">
        <v>1339</v>
      </c>
      <c r="CF1054" s="7">
        <v>2417</v>
      </c>
      <c r="CG1054" s="7">
        <v>3157</v>
      </c>
      <c r="CH1054" s="7">
        <v>3625</v>
      </c>
      <c r="CI1054" s="7">
        <v>3791</v>
      </c>
      <c r="CJ1054" s="7">
        <v>3882</v>
      </c>
      <c r="CK1054" s="7">
        <v>3925</v>
      </c>
      <c r="CL1054" s="7">
        <v>3955</v>
      </c>
      <c r="CM1054" s="7">
        <v>3972</v>
      </c>
      <c r="CN1054" s="7">
        <v>3996</v>
      </c>
      <c r="CO1054" s="7">
        <v>4005</v>
      </c>
      <c r="CP1054" s="7">
        <v>4017</v>
      </c>
      <c r="CQ1054" s="7">
        <v>4023</v>
      </c>
      <c r="CR1054" s="7">
        <v>4030</v>
      </c>
      <c r="CS1054" s="7">
        <v>4032</v>
      </c>
      <c r="CT1054" s="7">
        <v>4033</v>
      </c>
      <c r="CU1054" s="7">
        <v>4036</v>
      </c>
      <c r="CV1054" s="7">
        <v>4038</v>
      </c>
      <c r="CW1054" s="7">
        <v>4038</v>
      </c>
      <c r="CX1054" s="7">
        <v>4037</v>
      </c>
      <c r="CY1054" s="7">
        <v>4038</v>
      </c>
      <c r="CZ1054" s="7">
        <v>4038</v>
      </c>
      <c r="DA1054" s="7">
        <v>4038</v>
      </c>
      <c r="DB1054" s="7">
        <v>4038</v>
      </c>
      <c r="DC1054" s="7">
        <v>4039</v>
      </c>
      <c r="DD1054" s="7">
        <v>4039</v>
      </c>
      <c r="DE1054" s="7">
        <v>4039</v>
      </c>
      <c r="DF1054" s="39" t="s">
        <v>181</v>
      </c>
      <c r="DG1054" s="39" t="s">
        <v>181</v>
      </c>
      <c r="DH1054" s="39" t="s">
        <v>181</v>
      </c>
      <c r="DI1054" s="39" t="s">
        <v>181</v>
      </c>
      <c r="DJ1054" s="39" t="s">
        <v>181</v>
      </c>
      <c r="DK1054" s="39" t="s">
        <v>181</v>
      </c>
      <c r="DL1054" s="39" t="s">
        <v>181</v>
      </c>
      <c r="DM1054" s="39" t="s">
        <v>181</v>
      </c>
      <c r="DN1054" s="39" t="s">
        <v>181</v>
      </c>
      <c r="DO1054" s="39" t="s">
        <v>181</v>
      </c>
      <c r="DP1054" s="39" t="s">
        <v>181</v>
      </c>
      <c r="DQ1054" s="39" t="s">
        <v>181</v>
      </c>
      <c r="DR1054" s="7">
        <v>1380</v>
      </c>
      <c r="DS1054" s="7">
        <v>3261</v>
      </c>
      <c r="DT1054" s="7">
        <v>3997</v>
      </c>
      <c r="DU1054" s="7">
        <v>4460</v>
      </c>
      <c r="DV1054" s="7">
        <v>4783</v>
      </c>
      <c r="DW1054" s="7">
        <v>5049</v>
      </c>
      <c r="DX1054" s="7">
        <v>5202</v>
      </c>
      <c r="DY1054" s="7">
        <v>5348</v>
      </c>
      <c r="DZ1054" s="7">
        <v>5450</v>
      </c>
      <c r="EA1054" s="7">
        <v>5495</v>
      </c>
      <c r="EB1054" s="7">
        <v>5529</v>
      </c>
      <c r="EC1054" s="7">
        <v>5558</v>
      </c>
      <c r="ED1054" s="7">
        <v>5577</v>
      </c>
      <c r="EE1054" s="7">
        <v>5590</v>
      </c>
      <c r="EF1054" s="7">
        <v>5605</v>
      </c>
      <c r="EG1054" s="7">
        <v>5613</v>
      </c>
      <c r="EH1054" s="7">
        <v>5626</v>
      </c>
      <c r="EI1054" s="7">
        <v>5636</v>
      </c>
      <c r="EJ1054" s="7">
        <v>5646</v>
      </c>
      <c r="EK1054" s="7">
        <v>5652</v>
      </c>
      <c r="EL1054" s="7">
        <v>5658</v>
      </c>
      <c r="EM1054" s="7">
        <v>5659</v>
      </c>
      <c r="EN1054" s="7">
        <v>5660</v>
      </c>
      <c r="EO1054" s="7">
        <v>5660</v>
      </c>
      <c r="EP1054" s="7">
        <v>5664</v>
      </c>
      <c r="EQ1054" s="7">
        <v>5667</v>
      </c>
      <c r="ER1054" s="7">
        <v>5667</v>
      </c>
      <c r="ES1054" s="7">
        <v>5668</v>
      </c>
      <c r="ET1054" s="39" t="s">
        <v>181</v>
      </c>
      <c r="EU1054" s="39" t="s">
        <v>181</v>
      </c>
      <c r="EV1054" s="39" t="s">
        <v>181</v>
      </c>
      <c r="EW1054" s="39" t="s">
        <v>181</v>
      </c>
      <c r="EX1054" s="39" t="s">
        <v>181</v>
      </c>
      <c r="EY1054" s="39" t="s">
        <v>181</v>
      </c>
      <c r="EZ1054" s="39" t="s">
        <v>181</v>
      </c>
      <c r="FA1054" s="39" t="s">
        <v>181</v>
      </c>
      <c r="FB1054" s="39" t="s">
        <v>181</v>
      </c>
      <c r="FC1054" s="39" t="s">
        <v>181</v>
      </c>
      <c r="FD1054" s="39" t="s">
        <v>181</v>
      </c>
      <c r="FE1054" s="39" t="s">
        <v>181</v>
      </c>
      <c r="FF1054" s="7">
        <v>14854</v>
      </c>
      <c r="FG1054" s="7">
        <v>21955</v>
      </c>
      <c r="FH1054" s="7">
        <v>22740</v>
      </c>
      <c r="FI1054" s="7">
        <v>22993</v>
      </c>
      <c r="FJ1054" s="7">
        <v>23128</v>
      </c>
      <c r="FK1054" s="7">
        <v>23192</v>
      </c>
      <c r="FL1054" s="7">
        <v>23225</v>
      </c>
      <c r="FM1054" s="7">
        <v>23248</v>
      </c>
      <c r="FN1054" s="7">
        <v>23272</v>
      </c>
      <c r="FO1054" s="7">
        <v>23290</v>
      </c>
      <c r="FP1054" s="7">
        <v>23303</v>
      </c>
      <c r="FQ1054" s="7">
        <v>23308</v>
      </c>
      <c r="FR1054" s="7">
        <v>23317</v>
      </c>
      <c r="FS1054" s="7">
        <v>23339</v>
      </c>
      <c r="FT1054" s="7">
        <v>23341</v>
      </c>
      <c r="FU1054" s="7">
        <v>23343</v>
      </c>
      <c r="FV1054" s="7">
        <v>23344</v>
      </c>
      <c r="FW1054" s="7">
        <v>23347</v>
      </c>
      <c r="FX1054" s="7">
        <v>23347</v>
      </c>
      <c r="FY1054" s="7">
        <v>23349</v>
      </c>
      <c r="FZ1054" s="7">
        <v>23352</v>
      </c>
      <c r="GA1054" s="7">
        <v>23353</v>
      </c>
      <c r="GB1054" s="7">
        <v>23353</v>
      </c>
      <c r="GC1054" s="7">
        <v>23353</v>
      </c>
      <c r="GD1054" s="7">
        <v>23356</v>
      </c>
      <c r="GE1054" s="7">
        <v>23355</v>
      </c>
      <c r="GF1054" s="7">
        <v>23356</v>
      </c>
      <c r="GG1054" s="7">
        <v>23356</v>
      </c>
      <c r="GH1054" s="39" t="s">
        <v>181</v>
      </c>
      <c r="GI1054" s="39" t="s">
        <v>181</v>
      </c>
      <c r="GJ1054" s="39" t="s">
        <v>181</v>
      </c>
      <c r="GK1054" s="39" t="s">
        <v>181</v>
      </c>
      <c r="GL1054" s="39" t="s">
        <v>181</v>
      </c>
      <c r="GM1054" s="39" t="s">
        <v>181</v>
      </c>
      <c r="GN1054" s="39" t="s">
        <v>181</v>
      </c>
      <c r="GO1054" s="39" t="s">
        <v>181</v>
      </c>
      <c r="GP1054" s="39" t="s">
        <v>181</v>
      </c>
      <c r="GQ1054" s="39" t="s">
        <v>181</v>
      </c>
      <c r="GR1054" s="39" t="s">
        <v>181</v>
      </c>
      <c r="GS1054" s="39" t="s">
        <v>181</v>
      </c>
    </row>
    <row r="1055" spans="1:201" x14ac:dyDescent="0.25">
      <c r="A1055" s="11">
        <f>$A$49</f>
        <v>20153</v>
      </c>
      <c r="B1055" s="7">
        <v>602</v>
      </c>
      <c r="C1055" s="7">
        <v>1794</v>
      </c>
      <c r="D1055" s="7">
        <v>3189</v>
      </c>
      <c r="E1055" s="7">
        <v>4380</v>
      </c>
      <c r="F1055" s="7">
        <v>5172</v>
      </c>
      <c r="G1055" s="7">
        <v>5780</v>
      </c>
      <c r="H1055" s="7">
        <v>6215</v>
      </c>
      <c r="I1055" s="7">
        <v>6575</v>
      </c>
      <c r="J1055" s="7">
        <v>6994</v>
      </c>
      <c r="K1055" s="7">
        <v>7115</v>
      </c>
      <c r="L1055" s="7">
        <v>7213</v>
      </c>
      <c r="M1055" s="7">
        <v>7304</v>
      </c>
      <c r="N1055" s="7">
        <v>7396</v>
      </c>
      <c r="O1055" s="7">
        <v>7489</v>
      </c>
      <c r="P1055" s="7">
        <v>7568</v>
      </c>
      <c r="Q1055" s="7">
        <v>7616</v>
      </c>
      <c r="R1055" s="7">
        <v>7663</v>
      </c>
      <c r="S1055" s="7">
        <v>7697</v>
      </c>
      <c r="T1055" s="7">
        <v>7726</v>
      </c>
      <c r="U1055" s="7">
        <v>7738</v>
      </c>
      <c r="V1055" s="7">
        <v>7743</v>
      </c>
      <c r="W1055" s="7">
        <v>7752</v>
      </c>
      <c r="X1055" s="7">
        <v>7760</v>
      </c>
      <c r="Y1055" s="7">
        <v>7763</v>
      </c>
      <c r="Z1055" s="7">
        <v>7767</v>
      </c>
      <c r="AA1055" s="7">
        <v>7775</v>
      </c>
      <c r="AB1055" s="7">
        <v>7779</v>
      </c>
      <c r="AC1055" s="39" t="s">
        <v>181</v>
      </c>
      <c r="AD1055" s="39" t="s">
        <v>181</v>
      </c>
      <c r="AE1055" s="39" t="s">
        <v>181</v>
      </c>
      <c r="AF1055" s="39" t="s">
        <v>181</v>
      </c>
      <c r="AG1055" s="39" t="s">
        <v>181</v>
      </c>
      <c r="AH1055" s="39" t="s">
        <v>181</v>
      </c>
      <c r="AI1055" s="39" t="s">
        <v>181</v>
      </c>
      <c r="AJ1055" s="39" t="s">
        <v>181</v>
      </c>
      <c r="AK1055" s="39" t="s">
        <v>181</v>
      </c>
      <c r="AL1055" s="39" t="s">
        <v>181</v>
      </c>
      <c r="AM1055" s="39" t="s">
        <v>181</v>
      </c>
      <c r="AN1055" s="39" t="s">
        <v>181</v>
      </c>
      <c r="AO1055" s="39" t="s">
        <v>181</v>
      </c>
      <c r="AP1055" s="7">
        <v>16996</v>
      </c>
      <c r="AQ1055" s="7">
        <v>31688</v>
      </c>
      <c r="AR1055" s="7">
        <v>34509</v>
      </c>
      <c r="AS1055" s="7">
        <v>35415</v>
      </c>
      <c r="AT1055" s="7">
        <v>35794</v>
      </c>
      <c r="AU1055" s="7">
        <v>35999</v>
      </c>
      <c r="AV1055" s="7">
        <v>36113</v>
      </c>
      <c r="AW1055" s="7">
        <v>36195</v>
      </c>
      <c r="AX1055" s="7">
        <v>36245</v>
      </c>
      <c r="AY1055" s="7">
        <v>36277</v>
      </c>
      <c r="AZ1055" s="7">
        <v>36299</v>
      </c>
      <c r="BA1055" s="7">
        <v>36316</v>
      </c>
      <c r="BB1055" s="7">
        <v>36335</v>
      </c>
      <c r="BC1055" s="7">
        <v>36341</v>
      </c>
      <c r="BD1055" s="7">
        <v>36339</v>
      </c>
      <c r="BE1055" s="7">
        <v>36343</v>
      </c>
      <c r="BF1055" s="7">
        <v>36344</v>
      </c>
      <c r="BG1055" s="7">
        <v>36344</v>
      </c>
      <c r="BH1055" s="7">
        <v>36346</v>
      </c>
      <c r="BI1055" s="7">
        <v>36346</v>
      </c>
      <c r="BJ1055" s="7">
        <v>36346</v>
      </c>
      <c r="BK1055" s="7">
        <v>36347</v>
      </c>
      <c r="BL1055" s="7">
        <v>36349</v>
      </c>
      <c r="BM1055" s="7">
        <v>36349</v>
      </c>
      <c r="BN1055" s="7">
        <v>36349</v>
      </c>
      <c r="BO1055" s="7">
        <v>36349</v>
      </c>
      <c r="BP1055" s="7">
        <v>36349</v>
      </c>
      <c r="BQ1055" s="39" t="s">
        <v>181</v>
      </c>
      <c r="BR1055" s="39" t="s">
        <v>181</v>
      </c>
      <c r="BS1055" s="39" t="s">
        <v>181</v>
      </c>
      <c r="BT1055" s="39" t="s">
        <v>181</v>
      </c>
      <c r="BU1055" s="39" t="s">
        <v>181</v>
      </c>
      <c r="BV1055" s="39" t="s">
        <v>181</v>
      </c>
      <c r="BW1055" s="39" t="s">
        <v>181</v>
      </c>
      <c r="BX1055" s="39" t="s">
        <v>181</v>
      </c>
      <c r="BY1055" s="39" t="s">
        <v>181</v>
      </c>
      <c r="BZ1055" s="39" t="s">
        <v>181</v>
      </c>
      <c r="CA1055" s="39" t="s">
        <v>181</v>
      </c>
      <c r="CB1055" s="39" t="s">
        <v>181</v>
      </c>
      <c r="CC1055" s="39" t="s">
        <v>181</v>
      </c>
      <c r="CD1055" s="7">
        <v>220</v>
      </c>
      <c r="CE1055" s="7">
        <v>1372</v>
      </c>
      <c r="CF1055" s="7">
        <v>2567</v>
      </c>
      <c r="CG1055" s="7">
        <v>3432</v>
      </c>
      <c r="CH1055" s="7">
        <v>3780</v>
      </c>
      <c r="CI1055" s="7">
        <v>3936</v>
      </c>
      <c r="CJ1055" s="7">
        <v>4013</v>
      </c>
      <c r="CK1055" s="7">
        <v>4083</v>
      </c>
      <c r="CL1055" s="7">
        <v>4131</v>
      </c>
      <c r="CM1055" s="7">
        <v>4153</v>
      </c>
      <c r="CN1055" s="7">
        <v>4161</v>
      </c>
      <c r="CO1055" s="7">
        <v>4175</v>
      </c>
      <c r="CP1055" s="7">
        <v>4181</v>
      </c>
      <c r="CQ1055" s="7">
        <v>4192</v>
      </c>
      <c r="CR1055" s="7">
        <v>4195</v>
      </c>
      <c r="CS1055" s="7">
        <v>4196</v>
      </c>
      <c r="CT1055" s="7">
        <v>4200</v>
      </c>
      <c r="CU1055" s="7">
        <v>4199</v>
      </c>
      <c r="CV1055" s="7">
        <v>4200</v>
      </c>
      <c r="CW1055" s="7">
        <v>4201</v>
      </c>
      <c r="CX1055" s="7">
        <v>4202</v>
      </c>
      <c r="CY1055" s="7">
        <v>4203</v>
      </c>
      <c r="CZ1055" s="7">
        <v>4203</v>
      </c>
      <c r="DA1055" s="7">
        <v>4203</v>
      </c>
      <c r="DB1055" s="7">
        <v>4203</v>
      </c>
      <c r="DC1055" s="7">
        <v>4202</v>
      </c>
      <c r="DD1055" s="7">
        <v>4203</v>
      </c>
      <c r="DE1055" s="39" t="s">
        <v>181</v>
      </c>
      <c r="DF1055" s="39" t="s">
        <v>181</v>
      </c>
      <c r="DG1055" s="39" t="s">
        <v>181</v>
      </c>
      <c r="DH1055" s="39" t="s">
        <v>181</v>
      </c>
      <c r="DI1055" s="39" t="s">
        <v>181</v>
      </c>
      <c r="DJ1055" s="39" t="s">
        <v>181</v>
      </c>
      <c r="DK1055" s="39" t="s">
        <v>181</v>
      </c>
      <c r="DL1055" s="39" t="s">
        <v>181</v>
      </c>
      <c r="DM1055" s="39" t="s">
        <v>181</v>
      </c>
      <c r="DN1055" s="39" t="s">
        <v>181</v>
      </c>
      <c r="DO1055" s="39" t="s">
        <v>181</v>
      </c>
      <c r="DP1055" s="39" t="s">
        <v>181</v>
      </c>
      <c r="DQ1055" s="39" t="s">
        <v>181</v>
      </c>
      <c r="DR1055" s="7">
        <v>1430</v>
      </c>
      <c r="DS1055" s="7">
        <v>3503</v>
      </c>
      <c r="DT1055" s="7">
        <v>4412</v>
      </c>
      <c r="DU1055" s="7">
        <v>4926</v>
      </c>
      <c r="DV1055" s="7">
        <v>5236</v>
      </c>
      <c r="DW1055" s="7">
        <v>5489</v>
      </c>
      <c r="DX1055" s="7">
        <v>5716</v>
      </c>
      <c r="DY1055" s="7">
        <v>5851</v>
      </c>
      <c r="DZ1055" s="7">
        <v>5958</v>
      </c>
      <c r="EA1055" s="7">
        <v>6008</v>
      </c>
      <c r="EB1055" s="7">
        <v>6045</v>
      </c>
      <c r="EC1055" s="7">
        <v>6075</v>
      </c>
      <c r="ED1055" s="7">
        <v>6097</v>
      </c>
      <c r="EE1055" s="7">
        <v>6116</v>
      </c>
      <c r="EF1055" s="7">
        <v>6139</v>
      </c>
      <c r="EG1055" s="7">
        <v>6159</v>
      </c>
      <c r="EH1055" s="7">
        <v>6171</v>
      </c>
      <c r="EI1055" s="7">
        <v>6181</v>
      </c>
      <c r="EJ1055" s="7">
        <v>6187</v>
      </c>
      <c r="EK1055" s="7">
        <v>6194</v>
      </c>
      <c r="EL1055" s="7">
        <v>6199</v>
      </c>
      <c r="EM1055" s="7">
        <v>6202</v>
      </c>
      <c r="EN1055" s="7">
        <v>6205</v>
      </c>
      <c r="EO1055" s="7">
        <v>6205</v>
      </c>
      <c r="EP1055" s="7">
        <v>6205</v>
      </c>
      <c r="EQ1055" s="7">
        <v>6208</v>
      </c>
      <c r="ER1055" s="7">
        <v>6208</v>
      </c>
      <c r="ES1055" s="39" t="s">
        <v>181</v>
      </c>
      <c r="ET1055" s="39" t="s">
        <v>181</v>
      </c>
      <c r="EU1055" s="39" t="s">
        <v>181</v>
      </c>
      <c r="EV1055" s="39" t="s">
        <v>181</v>
      </c>
      <c r="EW1055" s="39" t="s">
        <v>181</v>
      </c>
      <c r="EX1055" s="39" t="s">
        <v>181</v>
      </c>
      <c r="EY1055" s="39" t="s">
        <v>181</v>
      </c>
      <c r="EZ1055" s="39" t="s">
        <v>181</v>
      </c>
      <c r="FA1055" s="39" t="s">
        <v>181</v>
      </c>
      <c r="FB1055" s="39" t="s">
        <v>181</v>
      </c>
      <c r="FC1055" s="39" t="s">
        <v>181</v>
      </c>
      <c r="FD1055" s="39" t="s">
        <v>181</v>
      </c>
      <c r="FE1055" s="39" t="s">
        <v>181</v>
      </c>
      <c r="FF1055" s="7">
        <v>15860</v>
      </c>
      <c r="FG1055" s="7">
        <v>22907</v>
      </c>
      <c r="FH1055" s="7">
        <v>23771</v>
      </c>
      <c r="FI1055" s="7">
        <v>24067</v>
      </c>
      <c r="FJ1055" s="7">
        <v>24219</v>
      </c>
      <c r="FK1055" s="7">
        <v>24274</v>
      </c>
      <c r="FL1055" s="7">
        <v>24318</v>
      </c>
      <c r="FM1055" s="7">
        <v>24350</v>
      </c>
      <c r="FN1055" s="7">
        <v>24367</v>
      </c>
      <c r="FO1055" s="7">
        <v>24381</v>
      </c>
      <c r="FP1055" s="7">
        <v>24389</v>
      </c>
      <c r="FQ1055" s="7">
        <v>24394</v>
      </c>
      <c r="FR1055" s="7">
        <v>24403</v>
      </c>
      <c r="FS1055" s="7">
        <v>24407</v>
      </c>
      <c r="FT1055" s="7">
        <v>24410</v>
      </c>
      <c r="FU1055" s="7">
        <v>24415</v>
      </c>
      <c r="FV1055" s="7">
        <v>24417</v>
      </c>
      <c r="FW1055" s="7">
        <v>24420</v>
      </c>
      <c r="FX1055" s="7">
        <v>24421</v>
      </c>
      <c r="FY1055" s="7">
        <v>24421</v>
      </c>
      <c r="FZ1055" s="7">
        <v>24421</v>
      </c>
      <c r="GA1055" s="7">
        <v>24422</v>
      </c>
      <c r="GB1055" s="7">
        <v>24422</v>
      </c>
      <c r="GC1055" s="7">
        <v>24422</v>
      </c>
      <c r="GD1055" s="7">
        <v>24422</v>
      </c>
      <c r="GE1055" s="7">
        <v>24422</v>
      </c>
      <c r="GF1055" s="7">
        <v>24422</v>
      </c>
      <c r="GG1055" s="39" t="s">
        <v>181</v>
      </c>
      <c r="GH1055" s="39" t="s">
        <v>181</v>
      </c>
      <c r="GI1055" s="39" t="s">
        <v>181</v>
      </c>
      <c r="GJ1055" s="39" t="s">
        <v>181</v>
      </c>
      <c r="GK1055" s="39" t="s">
        <v>181</v>
      </c>
      <c r="GL1055" s="39" t="s">
        <v>181</v>
      </c>
      <c r="GM1055" s="39" t="s">
        <v>181</v>
      </c>
      <c r="GN1055" s="39" t="s">
        <v>181</v>
      </c>
      <c r="GO1055" s="39" t="s">
        <v>181</v>
      </c>
      <c r="GP1055" s="39" t="s">
        <v>181</v>
      </c>
      <c r="GQ1055" s="39" t="s">
        <v>181</v>
      </c>
      <c r="GR1055" s="39" t="s">
        <v>181</v>
      </c>
      <c r="GS1055" s="39" t="s">
        <v>181</v>
      </c>
    </row>
    <row r="1056" spans="1:201" x14ac:dyDescent="0.25">
      <c r="A1056" s="11">
        <f>$A$50</f>
        <v>20154</v>
      </c>
      <c r="B1056" s="7">
        <v>670</v>
      </c>
      <c r="C1056" s="7">
        <v>1800</v>
      </c>
      <c r="D1056" s="7">
        <v>3302</v>
      </c>
      <c r="E1056" s="7">
        <v>4486</v>
      </c>
      <c r="F1056" s="7">
        <v>5354</v>
      </c>
      <c r="G1056" s="7">
        <v>5936</v>
      </c>
      <c r="H1056" s="7">
        <v>6376</v>
      </c>
      <c r="I1056" s="7">
        <v>6764</v>
      </c>
      <c r="J1056" s="7">
        <v>7272</v>
      </c>
      <c r="K1056" s="7">
        <v>7419</v>
      </c>
      <c r="L1056" s="7">
        <v>7524</v>
      </c>
      <c r="M1056" s="7">
        <v>7628</v>
      </c>
      <c r="N1056" s="7">
        <v>7729</v>
      </c>
      <c r="O1056" s="7">
        <v>7823</v>
      </c>
      <c r="P1056" s="7">
        <v>7916</v>
      </c>
      <c r="Q1056" s="7">
        <v>7982</v>
      </c>
      <c r="R1056" s="7">
        <v>8022</v>
      </c>
      <c r="S1056" s="7">
        <v>8055</v>
      </c>
      <c r="T1056" s="7">
        <v>8070</v>
      </c>
      <c r="U1056" s="7">
        <v>8082</v>
      </c>
      <c r="V1056" s="7">
        <v>8091</v>
      </c>
      <c r="W1056" s="7">
        <v>8100</v>
      </c>
      <c r="X1056" s="7">
        <v>8107</v>
      </c>
      <c r="Y1056" s="7">
        <v>8111</v>
      </c>
      <c r="Z1056" s="7">
        <v>8120</v>
      </c>
      <c r="AA1056" s="7">
        <v>8131</v>
      </c>
      <c r="AB1056" s="39" t="s">
        <v>181</v>
      </c>
      <c r="AC1056" s="39" t="s">
        <v>181</v>
      </c>
      <c r="AD1056" s="39" t="s">
        <v>181</v>
      </c>
      <c r="AE1056" s="39" t="s">
        <v>181</v>
      </c>
      <c r="AF1056" s="39" t="s">
        <v>181</v>
      </c>
      <c r="AG1056" s="39" t="s">
        <v>181</v>
      </c>
      <c r="AH1056" s="39" t="s">
        <v>181</v>
      </c>
      <c r="AI1056" s="39" t="s">
        <v>181</v>
      </c>
      <c r="AJ1056" s="39" t="s">
        <v>181</v>
      </c>
      <c r="AK1056" s="39" t="s">
        <v>181</v>
      </c>
      <c r="AL1056" s="39" t="s">
        <v>181</v>
      </c>
      <c r="AM1056" s="39" t="s">
        <v>181</v>
      </c>
      <c r="AN1056" s="39" t="s">
        <v>181</v>
      </c>
      <c r="AO1056" s="39" t="s">
        <v>181</v>
      </c>
      <c r="AP1056" s="7">
        <v>16146</v>
      </c>
      <c r="AQ1056" s="7">
        <v>32686</v>
      </c>
      <c r="AR1056" s="7">
        <v>35590</v>
      </c>
      <c r="AS1056" s="7">
        <v>36647</v>
      </c>
      <c r="AT1056" s="7">
        <v>37083</v>
      </c>
      <c r="AU1056" s="7">
        <v>37328</v>
      </c>
      <c r="AV1056" s="7">
        <v>37470</v>
      </c>
      <c r="AW1056" s="7">
        <v>37546</v>
      </c>
      <c r="AX1056" s="7">
        <v>37615</v>
      </c>
      <c r="AY1056" s="7">
        <v>37639</v>
      </c>
      <c r="AZ1056" s="7">
        <v>37665</v>
      </c>
      <c r="BA1056" s="7">
        <v>37679</v>
      </c>
      <c r="BB1056" s="7">
        <v>37700</v>
      </c>
      <c r="BC1056" s="7">
        <v>37706</v>
      </c>
      <c r="BD1056" s="7">
        <v>37710</v>
      </c>
      <c r="BE1056" s="7">
        <v>37715</v>
      </c>
      <c r="BF1056" s="7">
        <v>37715</v>
      </c>
      <c r="BG1056" s="7">
        <v>37715</v>
      </c>
      <c r="BH1056" s="7">
        <v>37716</v>
      </c>
      <c r="BI1056" s="7">
        <v>37717</v>
      </c>
      <c r="BJ1056" s="7">
        <v>37718</v>
      </c>
      <c r="BK1056" s="7">
        <v>37718</v>
      </c>
      <c r="BL1056" s="7">
        <v>37718</v>
      </c>
      <c r="BM1056" s="7">
        <v>37719</v>
      </c>
      <c r="BN1056" s="7">
        <v>37719</v>
      </c>
      <c r="BO1056" s="7">
        <v>37719</v>
      </c>
      <c r="BP1056" s="39" t="s">
        <v>181</v>
      </c>
      <c r="BQ1056" s="39" t="s">
        <v>181</v>
      </c>
      <c r="BR1056" s="39" t="s">
        <v>181</v>
      </c>
      <c r="BS1056" s="39" t="s">
        <v>181</v>
      </c>
      <c r="BT1056" s="39" t="s">
        <v>181</v>
      </c>
      <c r="BU1056" s="39" t="s">
        <v>181</v>
      </c>
      <c r="BV1056" s="39" t="s">
        <v>181</v>
      </c>
      <c r="BW1056" s="39" t="s">
        <v>181</v>
      </c>
      <c r="BX1056" s="39" t="s">
        <v>181</v>
      </c>
      <c r="BY1056" s="39" t="s">
        <v>181</v>
      </c>
      <c r="BZ1056" s="39" t="s">
        <v>181</v>
      </c>
      <c r="CA1056" s="39" t="s">
        <v>181</v>
      </c>
      <c r="CB1056" s="39" t="s">
        <v>181</v>
      </c>
      <c r="CC1056" s="39" t="s">
        <v>181</v>
      </c>
      <c r="CD1056" s="7">
        <v>200</v>
      </c>
      <c r="CE1056" s="7">
        <v>1389</v>
      </c>
      <c r="CF1056" s="7">
        <v>2755</v>
      </c>
      <c r="CG1056" s="7">
        <v>3482</v>
      </c>
      <c r="CH1056" s="7">
        <v>3801</v>
      </c>
      <c r="CI1056" s="7">
        <v>3957</v>
      </c>
      <c r="CJ1056" s="7">
        <v>4026</v>
      </c>
      <c r="CK1056" s="7">
        <v>4079</v>
      </c>
      <c r="CL1056" s="7">
        <v>4124</v>
      </c>
      <c r="CM1056" s="7">
        <v>4135</v>
      </c>
      <c r="CN1056" s="7">
        <v>4151</v>
      </c>
      <c r="CO1056" s="7">
        <v>4162</v>
      </c>
      <c r="CP1056" s="7">
        <v>4178</v>
      </c>
      <c r="CQ1056" s="7">
        <v>4180</v>
      </c>
      <c r="CR1056" s="7">
        <v>4188</v>
      </c>
      <c r="CS1056" s="7">
        <v>4189</v>
      </c>
      <c r="CT1056" s="7">
        <v>4193</v>
      </c>
      <c r="CU1056" s="7">
        <v>4197</v>
      </c>
      <c r="CV1056" s="7">
        <v>4197</v>
      </c>
      <c r="CW1056" s="7">
        <v>4198</v>
      </c>
      <c r="CX1056" s="7">
        <v>4198</v>
      </c>
      <c r="CY1056" s="7">
        <v>4198</v>
      </c>
      <c r="CZ1056" s="7">
        <v>4200</v>
      </c>
      <c r="DA1056" s="7">
        <v>4200</v>
      </c>
      <c r="DB1056" s="7">
        <v>4199</v>
      </c>
      <c r="DC1056" s="7">
        <v>4199</v>
      </c>
      <c r="DD1056" s="39" t="s">
        <v>181</v>
      </c>
      <c r="DE1056" s="39" t="s">
        <v>181</v>
      </c>
      <c r="DF1056" s="39" t="s">
        <v>181</v>
      </c>
      <c r="DG1056" s="39" t="s">
        <v>181</v>
      </c>
      <c r="DH1056" s="39" t="s">
        <v>181</v>
      </c>
      <c r="DI1056" s="39" t="s">
        <v>181</v>
      </c>
      <c r="DJ1056" s="39" t="s">
        <v>181</v>
      </c>
      <c r="DK1056" s="39" t="s">
        <v>181</v>
      </c>
      <c r="DL1056" s="39" t="s">
        <v>181</v>
      </c>
      <c r="DM1056" s="39" t="s">
        <v>181</v>
      </c>
      <c r="DN1056" s="39" t="s">
        <v>181</v>
      </c>
      <c r="DO1056" s="39" t="s">
        <v>181</v>
      </c>
      <c r="DP1056" s="39" t="s">
        <v>181</v>
      </c>
      <c r="DQ1056" s="39" t="s">
        <v>181</v>
      </c>
      <c r="DR1056" s="7">
        <v>1242</v>
      </c>
      <c r="DS1056" s="7">
        <v>3585</v>
      </c>
      <c r="DT1056" s="7">
        <v>4477</v>
      </c>
      <c r="DU1056" s="7">
        <v>5023</v>
      </c>
      <c r="DV1056" s="7">
        <v>5378</v>
      </c>
      <c r="DW1056" s="7">
        <v>5703</v>
      </c>
      <c r="DX1056" s="7">
        <v>5873</v>
      </c>
      <c r="DY1056" s="7">
        <v>5976</v>
      </c>
      <c r="DZ1056" s="7">
        <v>6073</v>
      </c>
      <c r="EA1056" s="7">
        <v>6128</v>
      </c>
      <c r="EB1056" s="7">
        <v>6175</v>
      </c>
      <c r="EC1056" s="7">
        <v>6208</v>
      </c>
      <c r="ED1056" s="7">
        <v>6231</v>
      </c>
      <c r="EE1056" s="7">
        <v>6253</v>
      </c>
      <c r="EF1056" s="7">
        <v>6268</v>
      </c>
      <c r="EG1056" s="7">
        <v>6291</v>
      </c>
      <c r="EH1056" s="7">
        <v>6310</v>
      </c>
      <c r="EI1056" s="7">
        <v>6318</v>
      </c>
      <c r="EJ1056" s="7">
        <v>6327</v>
      </c>
      <c r="EK1056" s="7">
        <v>6335</v>
      </c>
      <c r="EL1056" s="7">
        <v>6343</v>
      </c>
      <c r="EM1056" s="7">
        <v>6346</v>
      </c>
      <c r="EN1056" s="7">
        <v>6349</v>
      </c>
      <c r="EO1056" s="7">
        <v>6353</v>
      </c>
      <c r="EP1056" s="7">
        <v>6356</v>
      </c>
      <c r="EQ1056" s="7">
        <v>6359</v>
      </c>
      <c r="ER1056" s="39" t="s">
        <v>181</v>
      </c>
      <c r="ES1056" s="39" t="s">
        <v>181</v>
      </c>
      <c r="ET1056" s="39" t="s">
        <v>181</v>
      </c>
      <c r="EU1056" s="39" t="s">
        <v>181</v>
      </c>
      <c r="EV1056" s="39" t="s">
        <v>181</v>
      </c>
      <c r="EW1056" s="39" t="s">
        <v>181</v>
      </c>
      <c r="EX1056" s="39" t="s">
        <v>181</v>
      </c>
      <c r="EY1056" s="39" t="s">
        <v>181</v>
      </c>
      <c r="EZ1056" s="39" t="s">
        <v>181</v>
      </c>
      <c r="FA1056" s="39" t="s">
        <v>181</v>
      </c>
      <c r="FB1056" s="39" t="s">
        <v>181</v>
      </c>
      <c r="FC1056" s="39" t="s">
        <v>181</v>
      </c>
      <c r="FD1056" s="39" t="s">
        <v>181</v>
      </c>
      <c r="FE1056" s="39" t="s">
        <v>181</v>
      </c>
      <c r="FF1056" s="7">
        <v>13468</v>
      </c>
      <c r="FG1056" s="7">
        <v>20351</v>
      </c>
      <c r="FH1056" s="7">
        <v>21273</v>
      </c>
      <c r="FI1056" s="7">
        <v>21583</v>
      </c>
      <c r="FJ1056" s="7">
        <v>21734</v>
      </c>
      <c r="FK1056" s="7">
        <v>21795</v>
      </c>
      <c r="FL1056" s="7">
        <v>21842</v>
      </c>
      <c r="FM1056" s="7">
        <v>21867</v>
      </c>
      <c r="FN1056" s="7">
        <v>21885</v>
      </c>
      <c r="FO1056" s="7">
        <v>21899</v>
      </c>
      <c r="FP1056" s="7">
        <v>21908</v>
      </c>
      <c r="FQ1056" s="7">
        <v>21912</v>
      </c>
      <c r="FR1056" s="7">
        <v>21916</v>
      </c>
      <c r="FS1056" s="7">
        <v>21919</v>
      </c>
      <c r="FT1056" s="7">
        <v>21921</v>
      </c>
      <c r="FU1056" s="7">
        <v>21924</v>
      </c>
      <c r="FV1056" s="7">
        <v>21927</v>
      </c>
      <c r="FW1056" s="7">
        <v>21927</v>
      </c>
      <c r="FX1056" s="7">
        <v>21927</v>
      </c>
      <c r="FY1056" s="7">
        <v>21928</v>
      </c>
      <c r="FZ1056" s="7">
        <v>21929</v>
      </c>
      <c r="GA1056" s="7">
        <v>21931</v>
      </c>
      <c r="GB1056" s="7">
        <v>21931</v>
      </c>
      <c r="GC1056" s="7">
        <v>21931</v>
      </c>
      <c r="GD1056" s="7">
        <v>21931</v>
      </c>
      <c r="GE1056" s="7">
        <v>21931</v>
      </c>
      <c r="GF1056" s="39" t="s">
        <v>181</v>
      </c>
      <c r="GG1056" s="39" t="s">
        <v>181</v>
      </c>
      <c r="GH1056" s="39" t="s">
        <v>181</v>
      </c>
      <c r="GI1056" s="39" t="s">
        <v>181</v>
      </c>
      <c r="GJ1056" s="39" t="s">
        <v>181</v>
      </c>
      <c r="GK1056" s="39" t="s">
        <v>181</v>
      </c>
      <c r="GL1056" s="39" t="s">
        <v>181</v>
      </c>
      <c r="GM1056" s="39" t="s">
        <v>181</v>
      </c>
      <c r="GN1056" s="39" t="s">
        <v>181</v>
      </c>
      <c r="GO1056" s="39" t="s">
        <v>181</v>
      </c>
      <c r="GP1056" s="39" t="s">
        <v>181</v>
      </c>
      <c r="GQ1056" s="39" t="s">
        <v>181</v>
      </c>
      <c r="GR1056" s="39" t="s">
        <v>181</v>
      </c>
      <c r="GS1056" s="39" t="s">
        <v>181</v>
      </c>
    </row>
    <row r="1057" spans="1:201" x14ac:dyDescent="0.25">
      <c r="A1057" s="11">
        <f>$A$51</f>
        <v>20161</v>
      </c>
      <c r="B1057" s="7">
        <v>611</v>
      </c>
      <c r="C1057" s="7">
        <v>1817</v>
      </c>
      <c r="D1057" s="7">
        <v>3234</v>
      </c>
      <c r="E1057" s="7">
        <v>4402</v>
      </c>
      <c r="F1057" s="7">
        <v>5204</v>
      </c>
      <c r="G1057" s="7">
        <v>5688</v>
      </c>
      <c r="H1057" s="7">
        <v>6043</v>
      </c>
      <c r="I1057" s="7">
        <v>6399</v>
      </c>
      <c r="J1057" s="7">
        <v>6873</v>
      </c>
      <c r="K1057" s="7">
        <v>7019</v>
      </c>
      <c r="L1057" s="7">
        <v>7132</v>
      </c>
      <c r="M1057" s="7">
        <v>7241</v>
      </c>
      <c r="N1057" s="7">
        <v>7330</v>
      </c>
      <c r="O1057" s="7">
        <v>7437</v>
      </c>
      <c r="P1057" s="7">
        <v>7523</v>
      </c>
      <c r="Q1057" s="7">
        <v>7577</v>
      </c>
      <c r="R1057" s="7">
        <v>7617</v>
      </c>
      <c r="S1057" s="7">
        <v>7635</v>
      </c>
      <c r="T1057" s="7">
        <v>7643</v>
      </c>
      <c r="U1057" s="7">
        <v>7652</v>
      </c>
      <c r="V1057" s="7">
        <v>7659</v>
      </c>
      <c r="W1057" s="7">
        <v>7671</v>
      </c>
      <c r="X1057" s="7">
        <v>7681</v>
      </c>
      <c r="Y1057" s="7">
        <v>7690</v>
      </c>
      <c r="Z1057" s="7">
        <v>7697</v>
      </c>
      <c r="AA1057" s="39" t="s">
        <v>181</v>
      </c>
      <c r="AB1057" s="39" t="s">
        <v>181</v>
      </c>
      <c r="AC1057" s="39" t="s">
        <v>181</v>
      </c>
      <c r="AD1057" s="39" t="s">
        <v>181</v>
      </c>
      <c r="AE1057" s="39" t="s">
        <v>181</v>
      </c>
      <c r="AF1057" s="39" t="s">
        <v>181</v>
      </c>
      <c r="AG1057" s="39" t="s">
        <v>181</v>
      </c>
      <c r="AH1057" s="39" t="s">
        <v>181</v>
      </c>
      <c r="AI1057" s="39" t="s">
        <v>181</v>
      </c>
      <c r="AJ1057" s="39" t="s">
        <v>181</v>
      </c>
      <c r="AK1057" s="39" t="s">
        <v>181</v>
      </c>
      <c r="AL1057" s="39" t="s">
        <v>181</v>
      </c>
      <c r="AM1057" s="39" t="s">
        <v>181</v>
      </c>
      <c r="AN1057" s="39" t="s">
        <v>181</v>
      </c>
      <c r="AO1057" s="39" t="s">
        <v>181</v>
      </c>
      <c r="AP1057" s="7">
        <v>16933</v>
      </c>
      <c r="AQ1057" s="7">
        <v>31168</v>
      </c>
      <c r="AR1057" s="7">
        <v>33789</v>
      </c>
      <c r="AS1057" s="7">
        <v>34773</v>
      </c>
      <c r="AT1057" s="7">
        <v>35222</v>
      </c>
      <c r="AU1057" s="7">
        <v>35423</v>
      </c>
      <c r="AV1057" s="7">
        <v>35536</v>
      </c>
      <c r="AW1057" s="7">
        <v>35605</v>
      </c>
      <c r="AX1057" s="7">
        <v>35663</v>
      </c>
      <c r="AY1057" s="7">
        <v>35691</v>
      </c>
      <c r="AZ1057" s="7">
        <v>35711</v>
      </c>
      <c r="BA1057" s="7">
        <v>35732</v>
      </c>
      <c r="BB1057" s="7">
        <v>35746</v>
      </c>
      <c r="BC1057" s="7">
        <v>35757</v>
      </c>
      <c r="BD1057" s="7">
        <v>35761</v>
      </c>
      <c r="BE1057" s="7">
        <v>35767</v>
      </c>
      <c r="BF1057" s="7">
        <v>35769</v>
      </c>
      <c r="BG1057" s="7">
        <v>35770</v>
      </c>
      <c r="BH1057" s="7">
        <v>35770</v>
      </c>
      <c r="BI1057" s="7">
        <v>35772</v>
      </c>
      <c r="BJ1057" s="7">
        <v>35772</v>
      </c>
      <c r="BK1057" s="7">
        <v>35772</v>
      </c>
      <c r="BL1057" s="7">
        <v>35773</v>
      </c>
      <c r="BM1057" s="7">
        <v>35773</v>
      </c>
      <c r="BN1057" s="7">
        <v>35773</v>
      </c>
      <c r="BO1057" s="39" t="s">
        <v>181</v>
      </c>
      <c r="BP1057" s="39" t="s">
        <v>181</v>
      </c>
      <c r="BQ1057" s="39" t="s">
        <v>181</v>
      </c>
      <c r="BR1057" s="39" t="s">
        <v>181</v>
      </c>
      <c r="BS1057" s="39" t="s">
        <v>181</v>
      </c>
      <c r="BT1057" s="39" t="s">
        <v>181</v>
      </c>
      <c r="BU1057" s="39" t="s">
        <v>181</v>
      </c>
      <c r="BV1057" s="39" t="s">
        <v>181</v>
      </c>
      <c r="BW1057" s="39" t="s">
        <v>181</v>
      </c>
      <c r="BX1057" s="39" t="s">
        <v>181</v>
      </c>
      <c r="BY1057" s="39" t="s">
        <v>181</v>
      </c>
      <c r="BZ1057" s="39" t="s">
        <v>181</v>
      </c>
      <c r="CA1057" s="39" t="s">
        <v>181</v>
      </c>
      <c r="CB1057" s="39" t="s">
        <v>181</v>
      </c>
      <c r="CC1057" s="39" t="s">
        <v>181</v>
      </c>
      <c r="CD1057" s="7">
        <v>223</v>
      </c>
      <c r="CE1057" s="7">
        <v>1371</v>
      </c>
      <c r="CF1057" s="7">
        <v>2639</v>
      </c>
      <c r="CG1057" s="7">
        <v>3304</v>
      </c>
      <c r="CH1057" s="7">
        <v>3650</v>
      </c>
      <c r="CI1057" s="7">
        <v>3802</v>
      </c>
      <c r="CJ1057" s="7">
        <v>3901</v>
      </c>
      <c r="CK1057" s="7">
        <v>3953</v>
      </c>
      <c r="CL1057" s="7">
        <v>3984</v>
      </c>
      <c r="CM1057" s="7">
        <v>4014</v>
      </c>
      <c r="CN1057" s="7">
        <v>4026</v>
      </c>
      <c r="CO1057" s="7">
        <v>4026</v>
      </c>
      <c r="CP1057" s="7">
        <v>4033</v>
      </c>
      <c r="CQ1057" s="7">
        <v>4036</v>
      </c>
      <c r="CR1057" s="7">
        <v>4042</v>
      </c>
      <c r="CS1057" s="7">
        <v>4043</v>
      </c>
      <c r="CT1057" s="7">
        <v>4046</v>
      </c>
      <c r="CU1057" s="7">
        <v>4048</v>
      </c>
      <c r="CV1057" s="7">
        <v>4049</v>
      </c>
      <c r="CW1057" s="7">
        <v>4049</v>
      </c>
      <c r="CX1057" s="7">
        <v>4050</v>
      </c>
      <c r="CY1057" s="7">
        <v>4052</v>
      </c>
      <c r="CZ1057" s="7">
        <v>4051</v>
      </c>
      <c r="DA1057" s="7">
        <v>4052</v>
      </c>
      <c r="DB1057" s="7">
        <v>4052</v>
      </c>
      <c r="DC1057" s="39" t="s">
        <v>181</v>
      </c>
      <c r="DD1057" s="39" t="s">
        <v>181</v>
      </c>
      <c r="DE1057" s="39" t="s">
        <v>181</v>
      </c>
      <c r="DF1057" s="39" t="s">
        <v>181</v>
      </c>
      <c r="DG1057" s="39" t="s">
        <v>181</v>
      </c>
      <c r="DH1057" s="39" t="s">
        <v>181</v>
      </c>
      <c r="DI1057" s="39" t="s">
        <v>181</v>
      </c>
      <c r="DJ1057" s="39" t="s">
        <v>181</v>
      </c>
      <c r="DK1057" s="39" t="s">
        <v>181</v>
      </c>
      <c r="DL1057" s="39" t="s">
        <v>181</v>
      </c>
      <c r="DM1057" s="39" t="s">
        <v>181</v>
      </c>
      <c r="DN1057" s="39" t="s">
        <v>181</v>
      </c>
      <c r="DO1057" s="39" t="s">
        <v>181</v>
      </c>
      <c r="DP1057" s="39" t="s">
        <v>181</v>
      </c>
      <c r="DQ1057" s="39" t="s">
        <v>181</v>
      </c>
      <c r="DR1057" s="7">
        <v>1394</v>
      </c>
      <c r="DS1057" s="7">
        <v>3440</v>
      </c>
      <c r="DT1057" s="7">
        <v>4338</v>
      </c>
      <c r="DU1057" s="7">
        <v>4836</v>
      </c>
      <c r="DV1057" s="7">
        <v>5256</v>
      </c>
      <c r="DW1057" s="7">
        <v>5485</v>
      </c>
      <c r="DX1057" s="7">
        <v>5644</v>
      </c>
      <c r="DY1057" s="7">
        <v>5746</v>
      </c>
      <c r="DZ1057" s="7">
        <v>5874</v>
      </c>
      <c r="EA1057" s="7">
        <v>5920</v>
      </c>
      <c r="EB1057" s="7">
        <v>5958</v>
      </c>
      <c r="EC1057" s="7">
        <v>5991</v>
      </c>
      <c r="ED1057" s="7">
        <v>6020</v>
      </c>
      <c r="EE1057" s="7">
        <v>6035</v>
      </c>
      <c r="EF1057" s="7">
        <v>6059</v>
      </c>
      <c r="EG1057" s="7">
        <v>6075</v>
      </c>
      <c r="EH1057" s="7">
        <v>6085</v>
      </c>
      <c r="EI1057" s="7">
        <v>6086</v>
      </c>
      <c r="EJ1057" s="7">
        <v>6095</v>
      </c>
      <c r="EK1057" s="7">
        <v>6102</v>
      </c>
      <c r="EL1057" s="7">
        <v>6105</v>
      </c>
      <c r="EM1057" s="7">
        <v>6109</v>
      </c>
      <c r="EN1057" s="7">
        <v>6112</v>
      </c>
      <c r="EO1057" s="7">
        <v>6119</v>
      </c>
      <c r="EP1057" s="7">
        <v>6121</v>
      </c>
      <c r="EQ1057" s="39" t="s">
        <v>181</v>
      </c>
      <c r="ER1057" s="39" t="s">
        <v>181</v>
      </c>
      <c r="ES1057" s="39" t="s">
        <v>181</v>
      </c>
      <c r="ET1057" s="39" t="s">
        <v>181</v>
      </c>
      <c r="EU1057" s="39" t="s">
        <v>181</v>
      </c>
      <c r="EV1057" s="39" t="s">
        <v>181</v>
      </c>
      <c r="EW1057" s="39" t="s">
        <v>181</v>
      </c>
      <c r="EX1057" s="39" t="s">
        <v>181</v>
      </c>
      <c r="EY1057" s="39" t="s">
        <v>181</v>
      </c>
      <c r="EZ1057" s="39" t="s">
        <v>181</v>
      </c>
      <c r="FA1057" s="39" t="s">
        <v>181</v>
      </c>
      <c r="FB1057" s="39" t="s">
        <v>181</v>
      </c>
      <c r="FC1057" s="39" t="s">
        <v>181</v>
      </c>
      <c r="FD1057" s="39" t="s">
        <v>181</v>
      </c>
      <c r="FE1057" s="39" t="s">
        <v>181</v>
      </c>
      <c r="FF1057" s="7">
        <v>15056</v>
      </c>
      <c r="FG1057" s="7">
        <v>22482</v>
      </c>
      <c r="FH1057" s="7">
        <v>23523</v>
      </c>
      <c r="FI1057" s="7">
        <v>23857</v>
      </c>
      <c r="FJ1057" s="7">
        <v>24023</v>
      </c>
      <c r="FK1057" s="7">
        <v>24111</v>
      </c>
      <c r="FL1057" s="7">
        <v>24153</v>
      </c>
      <c r="FM1057" s="7">
        <v>24185</v>
      </c>
      <c r="FN1057" s="7">
        <v>24200</v>
      </c>
      <c r="FO1057" s="7">
        <v>24213</v>
      </c>
      <c r="FP1057" s="7">
        <v>24225</v>
      </c>
      <c r="FQ1057" s="7">
        <v>24230</v>
      </c>
      <c r="FR1057" s="7">
        <v>24232</v>
      </c>
      <c r="FS1057" s="7">
        <v>24240</v>
      </c>
      <c r="FT1057" s="7">
        <v>24247</v>
      </c>
      <c r="FU1057" s="7">
        <v>24249</v>
      </c>
      <c r="FV1057" s="7">
        <v>24251</v>
      </c>
      <c r="FW1057" s="7">
        <v>24254</v>
      </c>
      <c r="FX1057" s="7">
        <v>24254</v>
      </c>
      <c r="FY1057" s="7">
        <v>24255</v>
      </c>
      <c r="FZ1057" s="7">
        <v>24255</v>
      </c>
      <c r="GA1057" s="7">
        <v>24254</v>
      </c>
      <c r="GB1057" s="7">
        <v>24255</v>
      </c>
      <c r="GC1057" s="7">
        <v>24256</v>
      </c>
      <c r="GD1057" s="7">
        <v>24255</v>
      </c>
      <c r="GE1057" s="39" t="s">
        <v>181</v>
      </c>
      <c r="GF1057" s="39" t="s">
        <v>181</v>
      </c>
      <c r="GG1057" s="39" t="s">
        <v>181</v>
      </c>
      <c r="GH1057" s="39" t="s">
        <v>181</v>
      </c>
      <c r="GI1057" s="39" t="s">
        <v>181</v>
      </c>
      <c r="GJ1057" s="39" t="s">
        <v>181</v>
      </c>
      <c r="GK1057" s="39" t="s">
        <v>181</v>
      </c>
      <c r="GL1057" s="39" t="s">
        <v>181</v>
      </c>
      <c r="GM1057" s="39" t="s">
        <v>181</v>
      </c>
      <c r="GN1057" s="39" t="s">
        <v>181</v>
      </c>
      <c r="GO1057" s="39" t="s">
        <v>181</v>
      </c>
      <c r="GP1057" s="39" t="s">
        <v>181</v>
      </c>
      <c r="GQ1057" s="39" t="s">
        <v>181</v>
      </c>
      <c r="GR1057" s="39" t="s">
        <v>181</v>
      </c>
      <c r="GS1057" s="39" t="s">
        <v>181</v>
      </c>
    </row>
    <row r="1058" spans="1:201" x14ac:dyDescent="0.25">
      <c r="A1058" s="11">
        <f>$A$52</f>
        <v>20162</v>
      </c>
      <c r="B1058" s="7">
        <v>718</v>
      </c>
      <c r="C1058" s="7">
        <v>1896</v>
      </c>
      <c r="D1058" s="7">
        <v>3325</v>
      </c>
      <c r="E1058" s="7">
        <v>4509</v>
      </c>
      <c r="F1058" s="7">
        <v>5337</v>
      </c>
      <c r="G1058" s="7">
        <v>5827</v>
      </c>
      <c r="H1058" s="7">
        <v>6242</v>
      </c>
      <c r="I1058" s="7">
        <v>6648</v>
      </c>
      <c r="J1058" s="7">
        <v>7152</v>
      </c>
      <c r="K1058" s="7">
        <v>7283</v>
      </c>
      <c r="L1058" s="7">
        <v>7383</v>
      </c>
      <c r="M1058" s="7">
        <v>7501</v>
      </c>
      <c r="N1058" s="7">
        <v>7599</v>
      </c>
      <c r="O1058" s="7">
        <v>7700</v>
      </c>
      <c r="P1058" s="7">
        <v>7789</v>
      </c>
      <c r="Q1058" s="7">
        <v>7861</v>
      </c>
      <c r="R1058" s="7">
        <v>7892</v>
      </c>
      <c r="S1058" s="7">
        <v>7918</v>
      </c>
      <c r="T1058" s="7">
        <v>7932</v>
      </c>
      <c r="U1058" s="7">
        <v>7950</v>
      </c>
      <c r="V1058" s="7">
        <v>7955</v>
      </c>
      <c r="W1058" s="7">
        <v>7967</v>
      </c>
      <c r="X1058" s="7">
        <v>7984</v>
      </c>
      <c r="Y1058" s="7">
        <v>7992</v>
      </c>
      <c r="Z1058" s="39" t="s">
        <v>181</v>
      </c>
      <c r="AA1058" s="39" t="s">
        <v>181</v>
      </c>
      <c r="AB1058" s="39" t="s">
        <v>181</v>
      </c>
      <c r="AC1058" s="39" t="s">
        <v>181</v>
      </c>
      <c r="AD1058" s="39" t="s">
        <v>181</v>
      </c>
      <c r="AE1058" s="39" t="s">
        <v>181</v>
      </c>
      <c r="AF1058" s="39" t="s">
        <v>181</v>
      </c>
      <c r="AG1058" s="39" t="s">
        <v>181</v>
      </c>
      <c r="AH1058" s="39" t="s">
        <v>181</v>
      </c>
      <c r="AI1058" s="39" t="s">
        <v>181</v>
      </c>
      <c r="AJ1058" s="39" t="s">
        <v>181</v>
      </c>
      <c r="AK1058" s="39" t="s">
        <v>181</v>
      </c>
      <c r="AL1058" s="39" t="s">
        <v>181</v>
      </c>
      <c r="AM1058" s="39" t="s">
        <v>181</v>
      </c>
      <c r="AN1058" s="39" t="s">
        <v>181</v>
      </c>
      <c r="AO1058" s="39" t="s">
        <v>181</v>
      </c>
      <c r="AP1058" s="7">
        <v>17516</v>
      </c>
      <c r="AQ1058" s="7">
        <v>32678</v>
      </c>
      <c r="AR1058" s="7">
        <v>35615</v>
      </c>
      <c r="AS1058" s="7">
        <v>36609</v>
      </c>
      <c r="AT1058" s="7">
        <v>36989</v>
      </c>
      <c r="AU1058" s="7">
        <v>37154</v>
      </c>
      <c r="AV1058" s="7">
        <v>37265</v>
      </c>
      <c r="AW1058" s="7">
        <v>37319</v>
      </c>
      <c r="AX1058" s="7">
        <v>37378</v>
      </c>
      <c r="AY1058" s="7">
        <v>37420</v>
      </c>
      <c r="AZ1058" s="7">
        <v>37443</v>
      </c>
      <c r="BA1058" s="7">
        <v>37457</v>
      </c>
      <c r="BB1058" s="7">
        <v>37477</v>
      </c>
      <c r="BC1058" s="7">
        <v>37487</v>
      </c>
      <c r="BD1058" s="7">
        <v>37491</v>
      </c>
      <c r="BE1058" s="7">
        <v>37495</v>
      </c>
      <c r="BF1058" s="7">
        <v>37495</v>
      </c>
      <c r="BG1058" s="7">
        <v>37495</v>
      </c>
      <c r="BH1058" s="7">
        <v>37498</v>
      </c>
      <c r="BI1058" s="7">
        <v>37499</v>
      </c>
      <c r="BJ1058" s="7">
        <v>37499</v>
      </c>
      <c r="BK1058" s="7">
        <v>37499</v>
      </c>
      <c r="BL1058" s="7">
        <v>37499</v>
      </c>
      <c r="BM1058" s="7">
        <v>37500</v>
      </c>
      <c r="BN1058" s="39" t="s">
        <v>181</v>
      </c>
      <c r="BO1058" s="39" t="s">
        <v>181</v>
      </c>
      <c r="BP1058" s="39" t="s">
        <v>181</v>
      </c>
      <c r="BQ1058" s="39" t="s">
        <v>181</v>
      </c>
      <c r="BR1058" s="39" t="s">
        <v>181</v>
      </c>
      <c r="BS1058" s="39" t="s">
        <v>181</v>
      </c>
      <c r="BT1058" s="39" t="s">
        <v>181</v>
      </c>
      <c r="BU1058" s="39" t="s">
        <v>181</v>
      </c>
      <c r="BV1058" s="39" t="s">
        <v>181</v>
      </c>
      <c r="BW1058" s="39" t="s">
        <v>181</v>
      </c>
      <c r="BX1058" s="39" t="s">
        <v>181</v>
      </c>
      <c r="BY1058" s="39" t="s">
        <v>181</v>
      </c>
      <c r="BZ1058" s="39" t="s">
        <v>181</v>
      </c>
      <c r="CA1058" s="39" t="s">
        <v>181</v>
      </c>
      <c r="CB1058" s="39" t="s">
        <v>181</v>
      </c>
      <c r="CC1058" s="39" t="s">
        <v>181</v>
      </c>
      <c r="CD1058" s="7">
        <v>173</v>
      </c>
      <c r="CE1058" s="7">
        <v>1459</v>
      </c>
      <c r="CF1058" s="7">
        <v>2876</v>
      </c>
      <c r="CG1058" s="7">
        <v>3512</v>
      </c>
      <c r="CH1058" s="7">
        <v>3810</v>
      </c>
      <c r="CI1058" s="7">
        <v>3968</v>
      </c>
      <c r="CJ1058" s="7">
        <v>4061</v>
      </c>
      <c r="CK1058" s="7">
        <v>4115</v>
      </c>
      <c r="CL1058" s="7">
        <v>4173</v>
      </c>
      <c r="CM1058" s="7">
        <v>4188</v>
      </c>
      <c r="CN1058" s="7">
        <v>4204</v>
      </c>
      <c r="CO1058" s="7">
        <v>4216</v>
      </c>
      <c r="CP1058" s="7">
        <v>4228</v>
      </c>
      <c r="CQ1058" s="7">
        <v>4231</v>
      </c>
      <c r="CR1058" s="7">
        <v>4234</v>
      </c>
      <c r="CS1058" s="7">
        <v>4237</v>
      </c>
      <c r="CT1058" s="7">
        <v>4239</v>
      </c>
      <c r="CU1058" s="7">
        <v>4239</v>
      </c>
      <c r="CV1058" s="7">
        <v>4241</v>
      </c>
      <c r="CW1058" s="7">
        <v>4246</v>
      </c>
      <c r="CX1058" s="7">
        <v>4247</v>
      </c>
      <c r="CY1058" s="7">
        <v>4247</v>
      </c>
      <c r="CZ1058" s="7">
        <v>4247</v>
      </c>
      <c r="DA1058" s="7">
        <v>4248</v>
      </c>
      <c r="DB1058" s="39" t="s">
        <v>181</v>
      </c>
      <c r="DC1058" s="39" t="s">
        <v>181</v>
      </c>
      <c r="DD1058" s="39" t="s">
        <v>181</v>
      </c>
      <c r="DE1058" s="39" t="s">
        <v>181</v>
      </c>
      <c r="DF1058" s="39" t="s">
        <v>181</v>
      </c>
      <c r="DG1058" s="39" t="s">
        <v>181</v>
      </c>
      <c r="DH1058" s="39" t="s">
        <v>181</v>
      </c>
      <c r="DI1058" s="39" t="s">
        <v>181</v>
      </c>
      <c r="DJ1058" s="39" t="s">
        <v>181</v>
      </c>
      <c r="DK1058" s="39" t="s">
        <v>181</v>
      </c>
      <c r="DL1058" s="39" t="s">
        <v>181</v>
      </c>
      <c r="DM1058" s="39" t="s">
        <v>181</v>
      </c>
      <c r="DN1058" s="39" t="s">
        <v>181</v>
      </c>
      <c r="DO1058" s="39" t="s">
        <v>181</v>
      </c>
      <c r="DP1058" s="39" t="s">
        <v>181</v>
      </c>
      <c r="DQ1058" s="39" t="s">
        <v>181</v>
      </c>
      <c r="DR1058" s="7">
        <v>1480</v>
      </c>
      <c r="DS1058" s="7">
        <v>3705</v>
      </c>
      <c r="DT1058" s="7">
        <v>4692</v>
      </c>
      <c r="DU1058" s="7">
        <v>5295</v>
      </c>
      <c r="DV1058" s="7">
        <v>5705</v>
      </c>
      <c r="DW1058" s="7">
        <v>5935</v>
      </c>
      <c r="DX1058" s="7">
        <v>6100</v>
      </c>
      <c r="DY1058" s="7">
        <v>6234</v>
      </c>
      <c r="DZ1058" s="7">
        <v>6344</v>
      </c>
      <c r="EA1058" s="7">
        <v>6408</v>
      </c>
      <c r="EB1058" s="7">
        <v>6464</v>
      </c>
      <c r="EC1058" s="7">
        <v>6491</v>
      </c>
      <c r="ED1058" s="7">
        <v>6515</v>
      </c>
      <c r="EE1058" s="7">
        <v>6526</v>
      </c>
      <c r="EF1058" s="7">
        <v>6545</v>
      </c>
      <c r="EG1058" s="7">
        <v>6555</v>
      </c>
      <c r="EH1058" s="7">
        <v>6574</v>
      </c>
      <c r="EI1058" s="7">
        <v>6580</v>
      </c>
      <c r="EJ1058" s="7">
        <v>6587</v>
      </c>
      <c r="EK1058" s="7">
        <v>6593</v>
      </c>
      <c r="EL1058" s="7">
        <v>6599</v>
      </c>
      <c r="EM1058" s="7">
        <v>6606</v>
      </c>
      <c r="EN1058" s="7">
        <v>6610</v>
      </c>
      <c r="EO1058" s="7">
        <v>6613</v>
      </c>
      <c r="EP1058" s="39" t="s">
        <v>181</v>
      </c>
      <c r="EQ1058" s="39" t="s">
        <v>181</v>
      </c>
      <c r="ER1058" s="39" t="s">
        <v>181</v>
      </c>
      <c r="ES1058" s="39" t="s">
        <v>181</v>
      </c>
      <c r="ET1058" s="39" t="s">
        <v>181</v>
      </c>
      <c r="EU1058" s="39" t="s">
        <v>181</v>
      </c>
      <c r="EV1058" s="39" t="s">
        <v>181</v>
      </c>
      <c r="EW1058" s="39" t="s">
        <v>181</v>
      </c>
      <c r="EX1058" s="39" t="s">
        <v>181</v>
      </c>
      <c r="EY1058" s="39" t="s">
        <v>181</v>
      </c>
      <c r="EZ1058" s="39" t="s">
        <v>181</v>
      </c>
      <c r="FA1058" s="39" t="s">
        <v>181</v>
      </c>
      <c r="FB1058" s="39" t="s">
        <v>181</v>
      </c>
      <c r="FC1058" s="39" t="s">
        <v>181</v>
      </c>
      <c r="FD1058" s="39" t="s">
        <v>181</v>
      </c>
      <c r="FE1058" s="39" t="s">
        <v>181</v>
      </c>
      <c r="FF1058" s="7">
        <v>15437</v>
      </c>
      <c r="FG1058" s="7">
        <v>23195</v>
      </c>
      <c r="FH1058" s="7">
        <v>24078</v>
      </c>
      <c r="FI1058" s="7">
        <v>24362</v>
      </c>
      <c r="FJ1058" s="7">
        <v>24520</v>
      </c>
      <c r="FK1058" s="7">
        <v>24606</v>
      </c>
      <c r="FL1058" s="7">
        <v>24651</v>
      </c>
      <c r="FM1058" s="7">
        <v>24686</v>
      </c>
      <c r="FN1058" s="7">
        <v>24708</v>
      </c>
      <c r="FO1058" s="7">
        <v>24733</v>
      </c>
      <c r="FP1058" s="7">
        <v>24743</v>
      </c>
      <c r="FQ1058" s="7">
        <v>24750</v>
      </c>
      <c r="FR1058" s="7">
        <v>24756</v>
      </c>
      <c r="FS1058" s="7">
        <v>24758</v>
      </c>
      <c r="FT1058" s="7">
        <v>24760</v>
      </c>
      <c r="FU1058" s="7">
        <v>24761</v>
      </c>
      <c r="FV1058" s="7">
        <v>24763</v>
      </c>
      <c r="FW1058" s="7">
        <v>24763</v>
      </c>
      <c r="FX1058" s="7">
        <v>24763</v>
      </c>
      <c r="FY1058" s="7">
        <v>24767</v>
      </c>
      <c r="FZ1058" s="7">
        <v>24767</v>
      </c>
      <c r="GA1058" s="7">
        <v>24769</v>
      </c>
      <c r="GB1058" s="7">
        <v>24769</v>
      </c>
      <c r="GC1058" s="7">
        <v>24770</v>
      </c>
      <c r="GD1058" s="39" t="s">
        <v>181</v>
      </c>
      <c r="GE1058" s="39" t="s">
        <v>181</v>
      </c>
      <c r="GF1058" s="39" t="s">
        <v>181</v>
      </c>
      <c r="GG1058" s="39" t="s">
        <v>181</v>
      </c>
      <c r="GH1058" s="39" t="s">
        <v>181</v>
      </c>
      <c r="GI1058" s="39" t="s">
        <v>181</v>
      </c>
      <c r="GJ1058" s="39" t="s">
        <v>181</v>
      </c>
      <c r="GK1058" s="39" t="s">
        <v>181</v>
      </c>
      <c r="GL1058" s="39" t="s">
        <v>181</v>
      </c>
      <c r="GM1058" s="39" t="s">
        <v>181</v>
      </c>
      <c r="GN1058" s="39" t="s">
        <v>181</v>
      </c>
      <c r="GO1058" s="39" t="s">
        <v>181</v>
      </c>
      <c r="GP1058" s="39" t="s">
        <v>181</v>
      </c>
      <c r="GQ1058" s="39" t="s">
        <v>181</v>
      </c>
      <c r="GR1058" s="39" t="s">
        <v>181</v>
      </c>
      <c r="GS1058" s="39" t="s">
        <v>181</v>
      </c>
    </row>
    <row r="1059" spans="1:201" x14ac:dyDescent="0.25">
      <c r="A1059" s="11">
        <f>$A$53</f>
        <v>20163</v>
      </c>
      <c r="B1059" s="7">
        <v>629</v>
      </c>
      <c r="C1059" s="7">
        <v>1846</v>
      </c>
      <c r="D1059" s="7">
        <v>3319</v>
      </c>
      <c r="E1059" s="7">
        <v>4506</v>
      </c>
      <c r="F1059" s="7">
        <v>5349</v>
      </c>
      <c r="G1059" s="7">
        <v>5885</v>
      </c>
      <c r="H1059" s="7">
        <v>6342</v>
      </c>
      <c r="I1059" s="7">
        <v>6714</v>
      </c>
      <c r="J1059" s="7">
        <v>7242</v>
      </c>
      <c r="K1059" s="7">
        <v>7390</v>
      </c>
      <c r="L1059" s="7">
        <v>7506</v>
      </c>
      <c r="M1059" s="7">
        <v>7619</v>
      </c>
      <c r="N1059" s="7">
        <v>7731</v>
      </c>
      <c r="O1059" s="7">
        <v>7844</v>
      </c>
      <c r="P1059" s="7">
        <v>7930</v>
      </c>
      <c r="Q1059" s="7">
        <v>7982</v>
      </c>
      <c r="R1059" s="7">
        <v>8012</v>
      </c>
      <c r="S1059" s="7">
        <v>8032</v>
      </c>
      <c r="T1059" s="7">
        <v>8049</v>
      </c>
      <c r="U1059" s="7">
        <v>8062</v>
      </c>
      <c r="V1059" s="7">
        <v>8084</v>
      </c>
      <c r="W1059" s="7">
        <v>8107</v>
      </c>
      <c r="X1059" s="7">
        <v>8123</v>
      </c>
      <c r="Y1059" s="39" t="s">
        <v>181</v>
      </c>
      <c r="Z1059" s="39" t="s">
        <v>181</v>
      </c>
      <c r="AA1059" s="39" t="s">
        <v>181</v>
      </c>
      <c r="AB1059" s="39" t="s">
        <v>181</v>
      </c>
      <c r="AC1059" s="39" t="s">
        <v>181</v>
      </c>
      <c r="AD1059" s="39" t="s">
        <v>181</v>
      </c>
      <c r="AE1059" s="39" t="s">
        <v>181</v>
      </c>
      <c r="AF1059" s="39" t="s">
        <v>181</v>
      </c>
      <c r="AG1059" s="39" t="s">
        <v>181</v>
      </c>
      <c r="AH1059" s="39" t="s">
        <v>181</v>
      </c>
      <c r="AI1059" s="39" t="s">
        <v>181</v>
      </c>
      <c r="AJ1059" s="39" t="s">
        <v>181</v>
      </c>
      <c r="AK1059" s="39" t="s">
        <v>181</v>
      </c>
      <c r="AL1059" s="39" t="s">
        <v>181</v>
      </c>
      <c r="AM1059" s="39" t="s">
        <v>181</v>
      </c>
      <c r="AN1059" s="39" t="s">
        <v>181</v>
      </c>
      <c r="AO1059" s="39" t="s">
        <v>181</v>
      </c>
      <c r="AP1059" s="7">
        <v>17594</v>
      </c>
      <c r="AQ1059" s="7">
        <v>33158</v>
      </c>
      <c r="AR1059" s="7">
        <v>36209</v>
      </c>
      <c r="AS1059" s="7">
        <v>37180</v>
      </c>
      <c r="AT1059" s="7">
        <v>37544</v>
      </c>
      <c r="AU1059" s="7">
        <v>37747</v>
      </c>
      <c r="AV1059" s="7">
        <v>37845</v>
      </c>
      <c r="AW1059" s="7">
        <v>37906</v>
      </c>
      <c r="AX1059" s="7">
        <v>37974</v>
      </c>
      <c r="AY1059" s="7">
        <v>37999</v>
      </c>
      <c r="AZ1059" s="7">
        <v>38028</v>
      </c>
      <c r="BA1059" s="7">
        <v>38048</v>
      </c>
      <c r="BB1059" s="7">
        <v>38074</v>
      </c>
      <c r="BC1059" s="7">
        <v>38091</v>
      </c>
      <c r="BD1059" s="7">
        <v>38102</v>
      </c>
      <c r="BE1059" s="7">
        <v>38104</v>
      </c>
      <c r="BF1059" s="7">
        <v>38106</v>
      </c>
      <c r="BG1059" s="7">
        <v>38105</v>
      </c>
      <c r="BH1059" s="7">
        <v>38106</v>
      </c>
      <c r="BI1059" s="7">
        <v>38106</v>
      </c>
      <c r="BJ1059" s="7">
        <v>38107</v>
      </c>
      <c r="BK1059" s="7">
        <v>38108</v>
      </c>
      <c r="BL1059" s="7">
        <v>38109</v>
      </c>
      <c r="BM1059" s="39" t="s">
        <v>181</v>
      </c>
      <c r="BN1059" s="39" t="s">
        <v>181</v>
      </c>
      <c r="BO1059" s="39" t="s">
        <v>181</v>
      </c>
      <c r="BP1059" s="39" t="s">
        <v>181</v>
      </c>
      <c r="BQ1059" s="39" t="s">
        <v>181</v>
      </c>
      <c r="BR1059" s="39" t="s">
        <v>181</v>
      </c>
      <c r="BS1059" s="39" t="s">
        <v>181</v>
      </c>
      <c r="BT1059" s="39" t="s">
        <v>181</v>
      </c>
      <c r="BU1059" s="39" t="s">
        <v>181</v>
      </c>
      <c r="BV1059" s="39" t="s">
        <v>181</v>
      </c>
      <c r="BW1059" s="39" t="s">
        <v>181</v>
      </c>
      <c r="BX1059" s="39" t="s">
        <v>181</v>
      </c>
      <c r="BY1059" s="39" t="s">
        <v>181</v>
      </c>
      <c r="BZ1059" s="39" t="s">
        <v>181</v>
      </c>
      <c r="CA1059" s="39" t="s">
        <v>181</v>
      </c>
      <c r="CB1059" s="39" t="s">
        <v>181</v>
      </c>
      <c r="CC1059" s="39" t="s">
        <v>181</v>
      </c>
      <c r="CD1059" s="7">
        <v>188</v>
      </c>
      <c r="CE1059" s="7">
        <v>1314</v>
      </c>
      <c r="CF1059" s="7">
        <v>2901</v>
      </c>
      <c r="CG1059" s="7">
        <v>3470</v>
      </c>
      <c r="CH1059" s="7">
        <v>3796</v>
      </c>
      <c r="CI1059" s="7">
        <v>3954</v>
      </c>
      <c r="CJ1059" s="7">
        <v>4022</v>
      </c>
      <c r="CK1059" s="7">
        <v>4102</v>
      </c>
      <c r="CL1059" s="7">
        <v>4146</v>
      </c>
      <c r="CM1059" s="7">
        <v>4169</v>
      </c>
      <c r="CN1059" s="7">
        <v>4188</v>
      </c>
      <c r="CO1059" s="7">
        <v>4199</v>
      </c>
      <c r="CP1059" s="7">
        <v>4210</v>
      </c>
      <c r="CQ1059" s="7">
        <v>4209</v>
      </c>
      <c r="CR1059" s="7">
        <v>4214</v>
      </c>
      <c r="CS1059" s="7">
        <v>4216</v>
      </c>
      <c r="CT1059" s="7">
        <v>4217</v>
      </c>
      <c r="CU1059" s="7">
        <v>4220</v>
      </c>
      <c r="CV1059" s="7">
        <v>4221</v>
      </c>
      <c r="CW1059" s="7">
        <v>4223</v>
      </c>
      <c r="CX1059" s="7">
        <v>4225</v>
      </c>
      <c r="CY1059" s="7">
        <v>4225</v>
      </c>
      <c r="CZ1059" s="7">
        <v>4225</v>
      </c>
      <c r="DA1059" s="39" t="s">
        <v>181</v>
      </c>
      <c r="DB1059" s="39" t="s">
        <v>181</v>
      </c>
      <c r="DC1059" s="39" t="s">
        <v>181</v>
      </c>
      <c r="DD1059" s="39" t="s">
        <v>181</v>
      </c>
      <c r="DE1059" s="39" t="s">
        <v>181</v>
      </c>
      <c r="DF1059" s="39" t="s">
        <v>181</v>
      </c>
      <c r="DG1059" s="39" t="s">
        <v>181</v>
      </c>
      <c r="DH1059" s="39" t="s">
        <v>181</v>
      </c>
      <c r="DI1059" s="39" t="s">
        <v>181</v>
      </c>
      <c r="DJ1059" s="39" t="s">
        <v>181</v>
      </c>
      <c r="DK1059" s="39" t="s">
        <v>181</v>
      </c>
      <c r="DL1059" s="39" t="s">
        <v>181</v>
      </c>
      <c r="DM1059" s="39" t="s">
        <v>181</v>
      </c>
      <c r="DN1059" s="39" t="s">
        <v>181</v>
      </c>
      <c r="DO1059" s="39" t="s">
        <v>181</v>
      </c>
      <c r="DP1059" s="39" t="s">
        <v>181</v>
      </c>
      <c r="DQ1059" s="39" t="s">
        <v>181</v>
      </c>
      <c r="DR1059" s="7">
        <v>1460</v>
      </c>
      <c r="DS1059" s="7">
        <v>3853</v>
      </c>
      <c r="DT1059" s="7">
        <v>4878</v>
      </c>
      <c r="DU1059" s="7">
        <v>5536</v>
      </c>
      <c r="DV1059" s="7">
        <v>5972</v>
      </c>
      <c r="DW1059" s="7">
        <v>6212</v>
      </c>
      <c r="DX1059" s="7">
        <v>6386</v>
      </c>
      <c r="DY1059" s="7">
        <v>6523</v>
      </c>
      <c r="DZ1059" s="7">
        <v>6665</v>
      </c>
      <c r="EA1059" s="7">
        <v>6735</v>
      </c>
      <c r="EB1059" s="7">
        <v>6772</v>
      </c>
      <c r="EC1059" s="7">
        <v>6807</v>
      </c>
      <c r="ED1059" s="7">
        <v>6839</v>
      </c>
      <c r="EE1059" s="7">
        <v>6863</v>
      </c>
      <c r="EF1059" s="7">
        <v>6875</v>
      </c>
      <c r="EG1059" s="7">
        <v>6889</v>
      </c>
      <c r="EH1059" s="7">
        <v>6900</v>
      </c>
      <c r="EI1059" s="7">
        <v>6917</v>
      </c>
      <c r="EJ1059" s="7">
        <v>6929</v>
      </c>
      <c r="EK1059" s="7">
        <v>6933</v>
      </c>
      <c r="EL1059" s="7">
        <v>6937</v>
      </c>
      <c r="EM1059" s="7">
        <v>6940</v>
      </c>
      <c r="EN1059" s="7">
        <v>6948</v>
      </c>
      <c r="EO1059" s="39" t="s">
        <v>181</v>
      </c>
      <c r="EP1059" s="39" t="s">
        <v>181</v>
      </c>
      <c r="EQ1059" s="39" t="s">
        <v>181</v>
      </c>
      <c r="ER1059" s="39" t="s">
        <v>181</v>
      </c>
      <c r="ES1059" s="39" t="s">
        <v>181</v>
      </c>
      <c r="ET1059" s="39" t="s">
        <v>181</v>
      </c>
      <c r="EU1059" s="39" t="s">
        <v>181</v>
      </c>
      <c r="EV1059" s="39" t="s">
        <v>181</v>
      </c>
      <c r="EW1059" s="39" t="s">
        <v>181</v>
      </c>
      <c r="EX1059" s="39" t="s">
        <v>181</v>
      </c>
      <c r="EY1059" s="39" t="s">
        <v>181</v>
      </c>
      <c r="EZ1059" s="39" t="s">
        <v>181</v>
      </c>
      <c r="FA1059" s="39" t="s">
        <v>181</v>
      </c>
      <c r="FB1059" s="39" t="s">
        <v>181</v>
      </c>
      <c r="FC1059" s="39" t="s">
        <v>181</v>
      </c>
      <c r="FD1059" s="39" t="s">
        <v>181</v>
      </c>
      <c r="FE1059" s="39" t="s">
        <v>181</v>
      </c>
      <c r="FF1059" s="7">
        <v>16034</v>
      </c>
      <c r="FG1059" s="7">
        <v>22914</v>
      </c>
      <c r="FH1059" s="7">
        <v>23834</v>
      </c>
      <c r="FI1059" s="7">
        <v>24156</v>
      </c>
      <c r="FJ1059" s="7">
        <v>24330</v>
      </c>
      <c r="FK1059" s="7">
        <v>24393</v>
      </c>
      <c r="FL1059" s="7">
        <v>24434</v>
      </c>
      <c r="FM1059" s="7">
        <v>24460</v>
      </c>
      <c r="FN1059" s="7">
        <v>24479</v>
      </c>
      <c r="FO1059" s="7">
        <v>24492</v>
      </c>
      <c r="FP1059" s="7">
        <v>24500</v>
      </c>
      <c r="FQ1059" s="7">
        <v>24507</v>
      </c>
      <c r="FR1059" s="7">
        <v>24515</v>
      </c>
      <c r="FS1059" s="7">
        <v>24520</v>
      </c>
      <c r="FT1059" s="7">
        <v>24525</v>
      </c>
      <c r="FU1059" s="7">
        <v>24524</v>
      </c>
      <c r="FV1059" s="7">
        <v>24532</v>
      </c>
      <c r="FW1059" s="7">
        <v>24535</v>
      </c>
      <c r="FX1059" s="7">
        <v>24538</v>
      </c>
      <c r="FY1059" s="7">
        <v>24538</v>
      </c>
      <c r="FZ1059" s="7">
        <v>24542</v>
      </c>
      <c r="GA1059" s="7">
        <v>24545</v>
      </c>
      <c r="GB1059" s="7">
        <v>24546</v>
      </c>
      <c r="GC1059" s="39" t="s">
        <v>181</v>
      </c>
      <c r="GD1059" s="39" t="s">
        <v>181</v>
      </c>
      <c r="GE1059" s="39" t="s">
        <v>181</v>
      </c>
      <c r="GF1059" s="39" t="s">
        <v>181</v>
      </c>
      <c r="GG1059" s="39" t="s">
        <v>181</v>
      </c>
      <c r="GH1059" s="39" t="s">
        <v>181</v>
      </c>
      <c r="GI1059" s="39" t="s">
        <v>181</v>
      </c>
      <c r="GJ1059" s="39" t="s">
        <v>181</v>
      </c>
      <c r="GK1059" s="39" t="s">
        <v>181</v>
      </c>
      <c r="GL1059" s="39" t="s">
        <v>181</v>
      </c>
      <c r="GM1059" s="39" t="s">
        <v>181</v>
      </c>
      <c r="GN1059" s="39" t="s">
        <v>181</v>
      </c>
      <c r="GO1059" s="39" t="s">
        <v>181</v>
      </c>
      <c r="GP1059" s="39" t="s">
        <v>181</v>
      </c>
      <c r="GQ1059" s="39" t="s">
        <v>181</v>
      </c>
      <c r="GR1059" s="39" t="s">
        <v>181</v>
      </c>
      <c r="GS1059" s="39" t="s">
        <v>181</v>
      </c>
    </row>
    <row r="1060" spans="1:201" x14ac:dyDescent="0.25">
      <c r="A1060" s="11">
        <f>$A$54</f>
        <v>20164</v>
      </c>
      <c r="B1060" s="7">
        <v>704</v>
      </c>
      <c r="C1060" s="7">
        <v>2040</v>
      </c>
      <c r="D1060" s="7">
        <v>3489</v>
      </c>
      <c r="E1060" s="7">
        <v>4536</v>
      </c>
      <c r="F1060" s="7">
        <v>5369</v>
      </c>
      <c r="G1060" s="7">
        <v>5925</v>
      </c>
      <c r="H1060" s="7">
        <v>6292</v>
      </c>
      <c r="I1060" s="7">
        <v>6651</v>
      </c>
      <c r="J1060" s="7">
        <v>7187</v>
      </c>
      <c r="K1060" s="7">
        <v>7337</v>
      </c>
      <c r="L1060" s="7">
        <v>7477</v>
      </c>
      <c r="M1060" s="7">
        <v>7587</v>
      </c>
      <c r="N1060" s="7">
        <v>7710</v>
      </c>
      <c r="O1060" s="7">
        <v>7822</v>
      </c>
      <c r="P1060" s="7">
        <v>7888</v>
      </c>
      <c r="Q1060" s="7">
        <v>7918</v>
      </c>
      <c r="R1060" s="7">
        <v>7954</v>
      </c>
      <c r="S1060" s="7">
        <v>7982</v>
      </c>
      <c r="T1060" s="7">
        <v>8020</v>
      </c>
      <c r="U1060" s="7">
        <v>8048</v>
      </c>
      <c r="V1060" s="7">
        <v>8073</v>
      </c>
      <c r="W1060" s="7">
        <v>8089</v>
      </c>
      <c r="X1060" s="39" t="s">
        <v>181</v>
      </c>
      <c r="Y1060" s="39" t="s">
        <v>181</v>
      </c>
      <c r="Z1060" s="39" t="s">
        <v>181</v>
      </c>
      <c r="AA1060" s="39" t="s">
        <v>181</v>
      </c>
      <c r="AB1060" s="39" t="s">
        <v>181</v>
      </c>
      <c r="AC1060" s="39" t="s">
        <v>181</v>
      </c>
      <c r="AD1060" s="39" t="s">
        <v>181</v>
      </c>
      <c r="AE1060" s="39" t="s">
        <v>181</v>
      </c>
      <c r="AF1060" s="39" t="s">
        <v>181</v>
      </c>
      <c r="AG1060" s="39" t="s">
        <v>181</v>
      </c>
      <c r="AH1060" s="39" t="s">
        <v>181</v>
      </c>
      <c r="AI1060" s="39" t="s">
        <v>181</v>
      </c>
      <c r="AJ1060" s="39" t="s">
        <v>181</v>
      </c>
      <c r="AK1060" s="39" t="s">
        <v>181</v>
      </c>
      <c r="AL1060" s="39" t="s">
        <v>181</v>
      </c>
      <c r="AM1060" s="39" t="s">
        <v>181</v>
      </c>
      <c r="AN1060" s="39" t="s">
        <v>181</v>
      </c>
      <c r="AO1060" s="39" t="s">
        <v>181</v>
      </c>
      <c r="AP1060" s="7">
        <v>16661</v>
      </c>
      <c r="AQ1060" s="7">
        <v>32993</v>
      </c>
      <c r="AR1060" s="7">
        <v>35680</v>
      </c>
      <c r="AS1060" s="7">
        <v>36544</v>
      </c>
      <c r="AT1060" s="7">
        <v>36915</v>
      </c>
      <c r="AU1060" s="7">
        <v>37101</v>
      </c>
      <c r="AV1060" s="7">
        <v>37218</v>
      </c>
      <c r="AW1060" s="7">
        <v>37285</v>
      </c>
      <c r="AX1060" s="7">
        <v>37339</v>
      </c>
      <c r="AY1060" s="7">
        <v>37374</v>
      </c>
      <c r="AZ1060" s="7">
        <v>37386</v>
      </c>
      <c r="BA1060" s="7">
        <v>37397</v>
      </c>
      <c r="BB1060" s="7">
        <v>37416</v>
      </c>
      <c r="BC1060" s="7">
        <v>37426</v>
      </c>
      <c r="BD1060" s="7">
        <v>37432</v>
      </c>
      <c r="BE1060" s="7">
        <v>37432</v>
      </c>
      <c r="BF1060" s="7">
        <v>37436</v>
      </c>
      <c r="BG1060" s="7">
        <v>37437</v>
      </c>
      <c r="BH1060" s="7">
        <v>37438</v>
      </c>
      <c r="BI1060" s="7">
        <v>37439</v>
      </c>
      <c r="BJ1060" s="7">
        <v>37440</v>
      </c>
      <c r="BK1060" s="7">
        <v>37440</v>
      </c>
      <c r="BL1060" s="39" t="s">
        <v>181</v>
      </c>
      <c r="BM1060" s="39" t="s">
        <v>181</v>
      </c>
      <c r="BN1060" s="39" t="s">
        <v>181</v>
      </c>
      <c r="BO1060" s="39" t="s">
        <v>181</v>
      </c>
      <c r="BP1060" s="39" t="s">
        <v>181</v>
      </c>
      <c r="BQ1060" s="39" t="s">
        <v>181</v>
      </c>
      <c r="BR1060" s="39" t="s">
        <v>181</v>
      </c>
      <c r="BS1060" s="39" t="s">
        <v>181</v>
      </c>
      <c r="BT1060" s="39" t="s">
        <v>181</v>
      </c>
      <c r="BU1060" s="39" t="s">
        <v>181</v>
      </c>
      <c r="BV1060" s="39" t="s">
        <v>181</v>
      </c>
      <c r="BW1060" s="39" t="s">
        <v>181</v>
      </c>
      <c r="BX1060" s="39" t="s">
        <v>181</v>
      </c>
      <c r="BY1060" s="39" t="s">
        <v>181</v>
      </c>
      <c r="BZ1060" s="39" t="s">
        <v>181</v>
      </c>
      <c r="CA1060" s="39" t="s">
        <v>181</v>
      </c>
      <c r="CB1060" s="39" t="s">
        <v>181</v>
      </c>
      <c r="CC1060" s="39" t="s">
        <v>181</v>
      </c>
      <c r="CD1060" s="7">
        <v>209</v>
      </c>
      <c r="CE1060" s="7">
        <v>1525</v>
      </c>
      <c r="CF1060" s="7">
        <v>3047</v>
      </c>
      <c r="CG1060" s="7">
        <v>3651</v>
      </c>
      <c r="CH1060" s="7">
        <v>3961</v>
      </c>
      <c r="CI1060" s="7">
        <v>4119</v>
      </c>
      <c r="CJ1060" s="7">
        <v>4233</v>
      </c>
      <c r="CK1060" s="7">
        <v>4281</v>
      </c>
      <c r="CL1060" s="7">
        <v>4329</v>
      </c>
      <c r="CM1060" s="7">
        <v>4361</v>
      </c>
      <c r="CN1060" s="7">
        <v>4376</v>
      </c>
      <c r="CO1060" s="7">
        <v>4388</v>
      </c>
      <c r="CP1060" s="7">
        <v>4397</v>
      </c>
      <c r="CQ1060" s="7">
        <v>4405</v>
      </c>
      <c r="CR1060" s="7">
        <v>4408</v>
      </c>
      <c r="CS1060" s="7">
        <v>4411</v>
      </c>
      <c r="CT1060" s="7">
        <v>4413</v>
      </c>
      <c r="CU1060" s="7">
        <v>4415</v>
      </c>
      <c r="CV1060" s="7">
        <v>4414</v>
      </c>
      <c r="CW1060" s="7">
        <v>4416</v>
      </c>
      <c r="CX1060" s="7">
        <v>4416</v>
      </c>
      <c r="CY1060" s="7">
        <v>4416</v>
      </c>
      <c r="CZ1060" s="39" t="s">
        <v>181</v>
      </c>
      <c r="DA1060" s="39" t="s">
        <v>181</v>
      </c>
      <c r="DB1060" s="39" t="s">
        <v>181</v>
      </c>
      <c r="DC1060" s="39" t="s">
        <v>181</v>
      </c>
      <c r="DD1060" s="39" t="s">
        <v>181</v>
      </c>
      <c r="DE1060" s="39" t="s">
        <v>181</v>
      </c>
      <c r="DF1060" s="39" t="s">
        <v>181</v>
      </c>
      <c r="DG1060" s="39" t="s">
        <v>181</v>
      </c>
      <c r="DH1060" s="39" t="s">
        <v>181</v>
      </c>
      <c r="DI1060" s="39" t="s">
        <v>181</v>
      </c>
      <c r="DJ1060" s="39" t="s">
        <v>181</v>
      </c>
      <c r="DK1060" s="39" t="s">
        <v>181</v>
      </c>
      <c r="DL1060" s="39" t="s">
        <v>181</v>
      </c>
      <c r="DM1060" s="39" t="s">
        <v>181</v>
      </c>
      <c r="DN1060" s="39" t="s">
        <v>181</v>
      </c>
      <c r="DO1060" s="39" t="s">
        <v>181</v>
      </c>
      <c r="DP1060" s="39" t="s">
        <v>181</v>
      </c>
      <c r="DQ1060" s="39" t="s">
        <v>181</v>
      </c>
      <c r="DR1060" s="7">
        <v>1433</v>
      </c>
      <c r="DS1060" s="7">
        <v>3940</v>
      </c>
      <c r="DT1060" s="7">
        <v>4972</v>
      </c>
      <c r="DU1060" s="7">
        <v>5549</v>
      </c>
      <c r="DV1060" s="7">
        <v>5984</v>
      </c>
      <c r="DW1060" s="7">
        <v>6220</v>
      </c>
      <c r="DX1060" s="7">
        <v>6400</v>
      </c>
      <c r="DY1060" s="7">
        <v>6537</v>
      </c>
      <c r="DZ1060" s="7">
        <v>6696</v>
      </c>
      <c r="EA1060" s="7">
        <v>6754</v>
      </c>
      <c r="EB1060" s="7">
        <v>6811</v>
      </c>
      <c r="EC1060" s="7">
        <v>6847</v>
      </c>
      <c r="ED1060" s="7">
        <v>6879</v>
      </c>
      <c r="EE1060" s="7">
        <v>6893</v>
      </c>
      <c r="EF1060" s="7">
        <v>6903</v>
      </c>
      <c r="EG1060" s="7">
        <v>6917</v>
      </c>
      <c r="EH1060" s="7">
        <v>6927</v>
      </c>
      <c r="EI1060" s="7">
        <v>6939</v>
      </c>
      <c r="EJ1060" s="7">
        <v>6951</v>
      </c>
      <c r="EK1060" s="7">
        <v>6960</v>
      </c>
      <c r="EL1060" s="7">
        <v>6968</v>
      </c>
      <c r="EM1060" s="7">
        <v>6975</v>
      </c>
      <c r="EN1060" s="39" t="s">
        <v>181</v>
      </c>
      <c r="EO1060" s="39" t="s">
        <v>181</v>
      </c>
      <c r="EP1060" s="39" t="s">
        <v>181</v>
      </c>
      <c r="EQ1060" s="39" t="s">
        <v>181</v>
      </c>
      <c r="ER1060" s="39" t="s">
        <v>181</v>
      </c>
      <c r="ES1060" s="39" t="s">
        <v>181</v>
      </c>
      <c r="ET1060" s="39" t="s">
        <v>181</v>
      </c>
      <c r="EU1060" s="39" t="s">
        <v>181</v>
      </c>
      <c r="EV1060" s="39" t="s">
        <v>181</v>
      </c>
      <c r="EW1060" s="39" t="s">
        <v>181</v>
      </c>
      <c r="EX1060" s="39" t="s">
        <v>181</v>
      </c>
      <c r="EY1060" s="39" t="s">
        <v>181</v>
      </c>
      <c r="EZ1060" s="39" t="s">
        <v>181</v>
      </c>
      <c r="FA1060" s="39" t="s">
        <v>181</v>
      </c>
      <c r="FB1060" s="39" t="s">
        <v>181</v>
      </c>
      <c r="FC1060" s="39" t="s">
        <v>181</v>
      </c>
      <c r="FD1060" s="39" t="s">
        <v>181</v>
      </c>
      <c r="FE1060" s="39" t="s">
        <v>181</v>
      </c>
      <c r="FF1060" s="7">
        <v>13630</v>
      </c>
      <c r="FG1060" s="7">
        <v>21140</v>
      </c>
      <c r="FH1060" s="7">
        <v>22181</v>
      </c>
      <c r="FI1060" s="7">
        <v>22507</v>
      </c>
      <c r="FJ1060" s="7">
        <v>22654</v>
      </c>
      <c r="FK1060" s="7">
        <v>22714</v>
      </c>
      <c r="FL1060" s="7">
        <v>22762</v>
      </c>
      <c r="FM1060" s="7">
        <v>22781</v>
      </c>
      <c r="FN1060" s="7">
        <v>22808</v>
      </c>
      <c r="FO1060" s="7">
        <v>22810</v>
      </c>
      <c r="FP1060" s="7">
        <v>22822</v>
      </c>
      <c r="FQ1060" s="7">
        <v>22829</v>
      </c>
      <c r="FR1060" s="7">
        <v>22835</v>
      </c>
      <c r="FS1060" s="7">
        <v>22839</v>
      </c>
      <c r="FT1060" s="7">
        <v>22844</v>
      </c>
      <c r="FU1060" s="7">
        <v>22845</v>
      </c>
      <c r="FV1060" s="7">
        <v>22847</v>
      </c>
      <c r="FW1060" s="7">
        <v>22846</v>
      </c>
      <c r="FX1060" s="7">
        <v>22849</v>
      </c>
      <c r="FY1060" s="7">
        <v>22852</v>
      </c>
      <c r="FZ1060" s="7">
        <v>22853</v>
      </c>
      <c r="GA1060" s="7">
        <v>22853</v>
      </c>
      <c r="GB1060" s="39" t="s">
        <v>181</v>
      </c>
      <c r="GC1060" s="39" t="s">
        <v>181</v>
      </c>
      <c r="GD1060" s="39" t="s">
        <v>181</v>
      </c>
      <c r="GE1060" s="39" t="s">
        <v>181</v>
      </c>
      <c r="GF1060" s="39" t="s">
        <v>181</v>
      </c>
      <c r="GG1060" s="39" t="s">
        <v>181</v>
      </c>
      <c r="GH1060" s="39" t="s">
        <v>181</v>
      </c>
      <c r="GI1060" s="39" t="s">
        <v>181</v>
      </c>
      <c r="GJ1060" s="39" t="s">
        <v>181</v>
      </c>
      <c r="GK1060" s="39" t="s">
        <v>181</v>
      </c>
      <c r="GL1060" s="39" t="s">
        <v>181</v>
      </c>
      <c r="GM1060" s="39" t="s">
        <v>181</v>
      </c>
      <c r="GN1060" s="39" t="s">
        <v>181</v>
      </c>
      <c r="GO1060" s="39" t="s">
        <v>181</v>
      </c>
      <c r="GP1060" s="39" t="s">
        <v>181</v>
      </c>
      <c r="GQ1060" s="39" t="s">
        <v>181</v>
      </c>
      <c r="GR1060" s="39" t="s">
        <v>181</v>
      </c>
      <c r="GS1060" s="39" t="s">
        <v>181</v>
      </c>
    </row>
    <row r="1061" spans="1:201" x14ac:dyDescent="0.25">
      <c r="A1061" s="11">
        <f>$A$55</f>
        <v>20171</v>
      </c>
      <c r="B1061" s="7">
        <v>707</v>
      </c>
      <c r="C1061" s="7">
        <v>1823</v>
      </c>
      <c r="D1061" s="7">
        <v>2971</v>
      </c>
      <c r="E1061" s="7">
        <v>4068</v>
      </c>
      <c r="F1061" s="7">
        <v>4842</v>
      </c>
      <c r="G1061" s="7">
        <v>5365</v>
      </c>
      <c r="H1061" s="7">
        <v>5746</v>
      </c>
      <c r="I1061" s="7">
        <v>6101</v>
      </c>
      <c r="J1061" s="7">
        <v>6635</v>
      </c>
      <c r="K1061" s="7">
        <v>6825</v>
      </c>
      <c r="L1061" s="7">
        <v>6940</v>
      </c>
      <c r="M1061" s="7">
        <v>7044</v>
      </c>
      <c r="N1061" s="7">
        <v>7154</v>
      </c>
      <c r="O1061" s="7">
        <v>7226</v>
      </c>
      <c r="P1061" s="7">
        <v>7287</v>
      </c>
      <c r="Q1061" s="7">
        <v>7325</v>
      </c>
      <c r="R1061" s="7">
        <v>7368</v>
      </c>
      <c r="S1061" s="7">
        <v>7410</v>
      </c>
      <c r="T1061" s="7">
        <v>7447</v>
      </c>
      <c r="U1061" s="7">
        <v>7473</v>
      </c>
      <c r="V1061" s="7">
        <v>7494</v>
      </c>
      <c r="W1061" s="39" t="s">
        <v>181</v>
      </c>
      <c r="X1061" s="39" t="s">
        <v>181</v>
      </c>
      <c r="Y1061" s="39" t="s">
        <v>181</v>
      </c>
      <c r="Z1061" s="39" t="s">
        <v>181</v>
      </c>
      <c r="AA1061" s="39" t="s">
        <v>181</v>
      </c>
      <c r="AB1061" s="39" t="s">
        <v>181</v>
      </c>
      <c r="AC1061" s="39" t="s">
        <v>181</v>
      </c>
      <c r="AD1061" s="39" t="s">
        <v>181</v>
      </c>
      <c r="AE1061" s="39" t="s">
        <v>181</v>
      </c>
      <c r="AF1061" s="39" t="s">
        <v>181</v>
      </c>
      <c r="AG1061" s="39" t="s">
        <v>181</v>
      </c>
      <c r="AH1061" s="39" t="s">
        <v>181</v>
      </c>
      <c r="AI1061" s="39" t="s">
        <v>181</v>
      </c>
      <c r="AJ1061" s="39" t="s">
        <v>181</v>
      </c>
      <c r="AK1061" s="39" t="s">
        <v>181</v>
      </c>
      <c r="AL1061" s="39" t="s">
        <v>181</v>
      </c>
      <c r="AM1061" s="39" t="s">
        <v>181</v>
      </c>
      <c r="AN1061" s="39" t="s">
        <v>181</v>
      </c>
      <c r="AO1061" s="39" t="s">
        <v>181</v>
      </c>
      <c r="AP1061" s="7">
        <v>17853</v>
      </c>
      <c r="AQ1061" s="7">
        <v>31800</v>
      </c>
      <c r="AR1061" s="7">
        <v>34036</v>
      </c>
      <c r="AS1061" s="7">
        <v>34780</v>
      </c>
      <c r="AT1061" s="7">
        <v>35117</v>
      </c>
      <c r="AU1061" s="7">
        <v>35317</v>
      </c>
      <c r="AV1061" s="7">
        <v>35432</v>
      </c>
      <c r="AW1061" s="7">
        <v>35496</v>
      </c>
      <c r="AX1061" s="7">
        <v>35555</v>
      </c>
      <c r="AY1061" s="7">
        <v>35576</v>
      </c>
      <c r="AZ1061" s="7">
        <v>35603</v>
      </c>
      <c r="BA1061" s="7">
        <v>35620</v>
      </c>
      <c r="BB1061" s="7">
        <v>35645</v>
      </c>
      <c r="BC1061" s="7">
        <v>35651</v>
      </c>
      <c r="BD1061" s="7">
        <v>35658</v>
      </c>
      <c r="BE1061" s="7">
        <v>35662</v>
      </c>
      <c r="BF1061" s="7">
        <v>35662</v>
      </c>
      <c r="BG1061" s="7">
        <v>35664</v>
      </c>
      <c r="BH1061" s="7">
        <v>35666</v>
      </c>
      <c r="BI1061" s="7">
        <v>35666</v>
      </c>
      <c r="BJ1061" s="7">
        <v>35666</v>
      </c>
      <c r="BK1061" s="39" t="s">
        <v>181</v>
      </c>
      <c r="BL1061" s="39" t="s">
        <v>181</v>
      </c>
      <c r="BM1061" s="39" t="s">
        <v>181</v>
      </c>
      <c r="BN1061" s="39" t="s">
        <v>181</v>
      </c>
      <c r="BO1061" s="39" t="s">
        <v>181</v>
      </c>
      <c r="BP1061" s="39" t="s">
        <v>181</v>
      </c>
      <c r="BQ1061" s="39" t="s">
        <v>181</v>
      </c>
      <c r="BR1061" s="39" t="s">
        <v>181</v>
      </c>
      <c r="BS1061" s="39" t="s">
        <v>181</v>
      </c>
      <c r="BT1061" s="39" t="s">
        <v>181</v>
      </c>
      <c r="BU1061" s="39" t="s">
        <v>181</v>
      </c>
      <c r="BV1061" s="39" t="s">
        <v>181</v>
      </c>
      <c r="BW1061" s="39" t="s">
        <v>181</v>
      </c>
      <c r="BX1061" s="39" t="s">
        <v>181</v>
      </c>
      <c r="BY1061" s="39" t="s">
        <v>181</v>
      </c>
      <c r="BZ1061" s="39" t="s">
        <v>181</v>
      </c>
      <c r="CA1061" s="39" t="s">
        <v>181</v>
      </c>
      <c r="CB1061" s="39" t="s">
        <v>181</v>
      </c>
      <c r="CC1061" s="39" t="s">
        <v>181</v>
      </c>
      <c r="CD1061" s="7">
        <v>174</v>
      </c>
      <c r="CE1061" s="7">
        <v>1306</v>
      </c>
      <c r="CF1061" s="7">
        <v>2673</v>
      </c>
      <c r="CG1061" s="7">
        <v>3245</v>
      </c>
      <c r="CH1061" s="7">
        <v>3502</v>
      </c>
      <c r="CI1061" s="7">
        <v>3668</v>
      </c>
      <c r="CJ1061" s="7">
        <v>3738</v>
      </c>
      <c r="CK1061" s="7">
        <v>3790</v>
      </c>
      <c r="CL1061" s="7">
        <v>3835</v>
      </c>
      <c r="CM1061" s="7">
        <v>3862</v>
      </c>
      <c r="CN1061" s="7">
        <v>3884</v>
      </c>
      <c r="CO1061" s="7">
        <v>3890</v>
      </c>
      <c r="CP1061" s="7">
        <v>3897</v>
      </c>
      <c r="CQ1061" s="7">
        <v>3898</v>
      </c>
      <c r="CR1061" s="7">
        <v>3904</v>
      </c>
      <c r="CS1061" s="7">
        <v>3907</v>
      </c>
      <c r="CT1061" s="7">
        <v>3908</v>
      </c>
      <c r="CU1061" s="7">
        <v>3909</v>
      </c>
      <c r="CV1061" s="7">
        <v>3910</v>
      </c>
      <c r="CW1061" s="7">
        <v>3910</v>
      </c>
      <c r="CX1061" s="7">
        <v>3911</v>
      </c>
      <c r="CY1061" s="39" t="s">
        <v>181</v>
      </c>
      <c r="CZ1061" s="39" t="s">
        <v>181</v>
      </c>
      <c r="DA1061" s="39" t="s">
        <v>181</v>
      </c>
      <c r="DB1061" s="39" t="s">
        <v>181</v>
      </c>
      <c r="DC1061" s="39" t="s">
        <v>181</v>
      </c>
      <c r="DD1061" s="39" t="s">
        <v>181</v>
      </c>
      <c r="DE1061" s="39" t="s">
        <v>181</v>
      </c>
      <c r="DF1061" s="39" t="s">
        <v>181</v>
      </c>
      <c r="DG1061" s="39" t="s">
        <v>181</v>
      </c>
      <c r="DH1061" s="39" t="s">
        <v>181</v>
      </c>
      <c r="DI1061" s="39" t="s">
        <v>181</v>
      </c>
      <c r="DJ1061" s="39" t="s">
        <v>181</v>
      </c>
      <c r="DK1061" s="39" t="s">
        <v>181</v>
      </c>
      <c r="DL1061" s="39" t="s">
        <v>181</v>
      </c>
      <c r="DM1061" s="39" t="s">
        <v>181</v>
      </c>
      <c r="DN1061" s="39" t="s">
        <v>181</v>
      </c>
      <c r="DO1061" s="39" t="s">
        <v>181</v>
      </c>
      <c r="DP1061" s="39" t="s">
        <v>181</v>
      </c>
      <c r="DQ1061" s="39" t="s">
        <v>181</v>
      </c>
      <c r="DR1061" s="7">
        <v>1413</v>
      </c>
      <c r="DS1061" s="7">
        <v>3586</v>
      </c>
      <c r="DT1061" s="7">
        <v>4454</v>
      </c>
      <c r="DU1061" s="7">
        <v>4970</v>
      </c>
      <c r="DV1061" s="7">
        <v>5328</v>
      </c>
      <c r="DW1061" s="7">
        <v>5570</v>
      </c>
      <c r="DX1061" s="7">
        <v>5712</v>
      </c>
      <c r="DY1061" s="7">
        <v>5849</v>
      </c>
      <c r="DZ1061" s="7">
        <v>5965</v>
      </c>
      <c r="EA1061" s="7">
        <v>6034</v>
      </c>
      <c r="EB1061" s="7">
        <v>6080</v>
      </c>
      <c r="EC1061" s="7">
        <v>6122</v>
      </c>
      <c r="ED1061" s="7">
        <v>6151</v>
      </c>
      <c r="EE1061" s="7">
        <v>6176</v>
      </c>
      <c r="EF1061" s="7">
        <v>6185</v>
      </c>
      <c r="EG1061" s="7">
        <v>6197</v>
      </c>
      <c r="EH1061" s="7">
        <v>6214</v>
      </c>
      <c r="EI1061" s="7">
        <v>6222</v>
      </c>
      <c r="EJ1061" s="7">
        <v>6230</v>
      </c>
      <c r="EK1061" s="7">
        <v>6236</v>
      </c>
      <c r="EL1061" s="7">
        <v>6240</v>
      </c>
      <c r="EM1061" s="39" t="s">
        <v>181</v>
      </c>
      <c r="EN1061" s="39" t="s">
        <v>181</v>
      </c>
      <c r="EO1061" s="39" t="s">
        <v>181</v>
      </c>
      <c r="EP1061" s="39" t="s">
        <v>181</v>
      </c>
      <c r="EQ1061" s="39" t="s">
        <v>181</v>
      </c>
      <c r="ER1061" s="39" t="s">
        <v>181</v>
      </c>
      <c r="ES1061" s="39" t="s">
        <v>181</v>
      </c>
      <c r="ET1061" s="39" t="s">
        <v>181</v>
      </c>
      <c r="EU1061" s="39" t="s">
        <v>181</v>
      </c>
      <c r="EV1061" s="39" t="s">
        <v>181</v>
      </c>
      <c r="EW1061" s="39" t="s">
        <v>181</v>
      </c>
      <c r="EX1061" s="39" t="s">
        <v>181</v>
      </c>
      <c r="EY1061" s="39" t="s">
        <v>181</v>
      </c>
      <c r="EZ1061" s="39" t="s">
        <v>181</v>
      </c>
      <c r="FA1061" s="39" t="s">
        <v>181</v>
      </c>
      <c r="FB1061" s="39" t="s">
        <v>181</v>
      </c>
      <c r="FC1061" s="39" t="s">
        <v>181</v>
      </c>
      <c r="FD1061" s="39" t="s">
        <v>181</v>
      </c>
      <c r="FE1061" s="39" t="s">
        <v>181</v>
      </c>
      <c r="FF1061" s="7">
        <v>17671</v>
      </c>
      <c r="FG1061" s="7">
        <v>26420</v>
      </c>
      <c r="FH1061" s="7">
        <v>27603</v>
      </c>
      <c r="FI1061" s="7">
        <v>27988</v>
      </c>
      <c r="FJ1061" s="7">
        <v>28163</v>
      </c>
      <c r="FK1061" s="7">
        <v>28260</v>
      </c>
      <c r="FL1061" s="7">
        <v>28310</v>
      </c>
      <c r="FM1061" s="7">
        <v>28333</v>
      </c>
      <c r="FN1061" s="7">
        <v>28349</v>
      </c>
      <c r="FO1061" s="7">
        <v>28366</v>
      </c>
      <c r="FP1061" s="7">
        <v>28378</v>
      </c>
      <c r="FQ1061" s="7">
        <v>28387</v>
      </c>
      <c r="FR1061" s="7">
        <v>28397</v>
      </c>
      <c r="FS1061" s="7">
        <v>28401</v>
      </c>
      <c r="FT1061" s="7">
        <v>28410</v>
      </c>
      <c r="FU1061" s="7">
        <v>28412</v>
      </c>
      <c r="FV1061" s="7">
        <v>28419</v>
      </c>
      <c r="FW1061" s="7">
        <v>28417</v>
      </c>
      <c r="FX1061" s="7">
        <v>28422</v>
      </c>
      <c r="FY1061" s="7">
        <v>28424</v>
      </c>
      <c r="FZ1061" s="7">
        <v>28425</v>
      </c>
      <c r="GA1061" s="39" t="s">
        <v>181</v>
      </c>
      <c r="GB1061" s="39" t="s">
        <v>181</v>
      </c>
      <c r="GC1061" s="39" t="s">
        <v>181</v>
      </c>
      <c r="GD1061" s="39" t="s">
        <v>181</v>
      </c>
      <c r="GE1061" s="39" t="s">
        <v>181</v>
      </c>
      <c r="GF1061" s="39" t="s">
        <v>181</v>
      </c>
      <c r="GG1061" s="39" t="s">
        <v>181</v>
      </c>
      <c r="GH1061" s="39" t="s">
        <v>181</v>
      </c>
      <c r="GI1061" s="39" t="s">
        <v>181</v>
      </c>
      <c r="GJ1061" s="39" t="s">
        <v>181</v>
      </c>
      <c r="GK1061" s="39" t="s">
        <v>181</v>
      </c>
      <c r="GL1061" s="39" t="s">
        <v>181</v>
      </c>
      <c r="GM1061" s="39" t="s">
        <v>181</v>
      </c>
      <c r="GN1061" s="39" t="s">
        <v>181</v>
      </c>
      <c r="GO1061" s="39" t="s">
        <v>181</v>
      </c>
      <c r="GP1061" s="39" t="s">
        <v>181</v>
      </c>
      <c r="GQ1061" s="39" t="s">
        <v>181</v>
      </c>
      <c r="GR1061" s="39" t="s">
        <v>181</v>
      </c>
      <c r="GS1061" s="39" t="s">
        <v>181</v>
      </c>
    </row>
    <row r="1062" spans="1:201" x14ac:dyDescent="0.25">
      <c r="A1062" s="11">
        <f>$A$56</f>
        <v>20172</v>
      </c>
      <c r="B1062" s="7">
        <v>653</v>
      </c>
      <c r="C1062" s="7">
        <v>1692</v>
      </c>
      <c r="D1062" s="7">
        <v>2996</v>
      </c>
      <c r="E1062" s="7">
        <v>4059</v>
      </c>
      <c r="F1062" s="7">
        <v>4816</v>
      </c>
      <c r="G1062" s="7">
        <v>5308</v>
      </c>
      <c r="H1062" s="7">
        <v>5742</v>
      </c>
      <c r="I1062" s="7">
        <v>6120</v>
      </c>
      <c r="J1062" s="7">
        <v>6687</v>
      </c>
      <c r="K1062" s="7">
        <v>6854</v>
      </c>
      <c r="L1062" s="7">
        <v>6979</v>
      </c>
      <c r="M1062" s="7">
        <v>7111</v>
      </c>
      <c r="N1062" s="7">
        <v>7209</v>
      </c>
      <c r="O1062" s="7">
        <v>7285</v>
      </c>
      <c r="P1062" s="7">
        <v>7348</v>
      </c>
      <c r="Q1062" s="7">
        <v>7390</v>
      </c>
      <c r="R1062" s="7">
        <v>7449</v>
      </c>
      <c r="S1062" s="7">
        <v>7496</v>
      </c>
      <c r="T1062" s="7">
        <v>7529</v>
      </c>
      <c r="U1062" s="7">
        <v>7575</v>
      </c>
      <c r="V1062" s="39" t="s">
        <v>181</v>
      </c>
      <c r="W1062" s="39" t="s">
        <v>181</v>
      </c>
      <c r="X1062" s="39" t="s">
        <v>181</v>
      </c>
      <c r="Y1062" s="39" t="s">
        <v>181</v>
      </c>
      <c r="Z1062" s="39" t="s">
        <v>181</v>
      </c>
      <c r="AA1062" s="39" t="s">
        <v>181</v>
      </c>
      <c r="AB1062" s="39" t="s">
        <v>181</v>
      </c>
      <c r="AC1062" s="39" t="s">
        <v>181</v>
      </c>
      <c r="AD1062" s="39" t="s">
        <v>181</v>
      </c>
      <c r="AE1062" s="39" t="s">
        <v>181</v>
      </c>
      <c r="AF1062" s="39" t="s">
        <v>181</v>
      </c>
      <c r="AG1062" s="39" t="s">
        <v>181</v>
      </c>
      <c r="AH1062" s="39" t="s">
        <v>181</v>
      </c>
      <c r="AI1062" s="39" t="s">
        <v>181</v>
      </c>
      <c r="AJ1062" s="39" t="s">
        <v>181</v>
      </c>
      <c r="AK1062" s="39" t="s">
        <v>181</v>
      </c>
      <c r="AL1062" s="39" t="s">
        <v>181</v>
      </c>
      <c r="AM1062" s="39" t="s">
        <v>181</v>
      </c>
      <c r="AN1062" s="39" t="s">
        <v>181</v>
      </c>
      <c r="AO1062" s="39" t="s">
        <v>181</v>
      </c>
      <c r="AP1062" s="7">
        <v>18592</v>
      </c>
      <c r="AQ1062" s="7">
        <v>33079</v>
      </c>
      <c r="AR1062" s="7">
        <v>35344</v>
      </c>
      <c r="AS1062" s="7">
        <v>36192</v>
      </c>
      <c r="AT1062" s="7">
        <v>36558</v>
      </c>
      <c r="AU1062" s="7">
        <v>36743</v>
      </c>
      <c r="AV1062" s="7">
        <v>36862</v>
      </c>
      <c r="AW1062" s="7">
        <v>36927</v>
      </c>
      <c r="AX1062" s="7">
        <v>37009</v>
      </c>
      <c r="AY1062" s="7">
        <v>37041</v>
      </c>
      <c r="AZ1062" s="7">
        <v>37060</v>
      </c>
      <c r="BA1062" s="7">
        <v>37087</v>
      </c>
      <c r="BB1062" s="7">
        <v>37115</v>
      </c>
      <c r="BC1062" s="7">
        <v>37121</v>
      </c>
      <c r="BD1062" s="7">
        <v>37125</v>
      </c>
      <c r="BE1062" s="7">
        <v>37128</v>
      </c>
      <c r="BF1062" s="7">
        <v>37126</v>
      </c>
      <c r="BG1062" s="7">
        <v>37127</v>
      </c>
      <c r="BH1062" s="7">
        <v>37127</v>
      </c>
      <c r="BI1062" s="7">
        <v>37128</v>
      </c>
      <c r="BJ1062" s="39" t="s">
        <v>181</v>
      </c>
      <c r="BK1062" s="39" t="s">
        <v>181</v>
      </c>
      <c r="BL1062" s="39" t="s">
        <v>181</v>
      </c>
      <c r="BM1062" s="39" t="s">
        <v>181</v>
      </c>
      <c r="BN1062" s="39" t="s">
        <v>181</v>
      </c>
      <c r="BO1062" s="39" t="s">
        <v>181</v>
      </c>
      <c r="BP1062" s="39" t="s">
        <v>181</v>
      </c>
      <c r="BQ1062" s="39" t="s">
        <v>181</v>
      </c>
      <c r="BR1062" s="39" t="s">
        <v>181</v>
      </c>
      <c r="BS1062" s="39" t="s">
        <v>181</v>
      </c>
      <c r="BT1062" s="39" t="s">
        <v>181</v>
      </c>
      <c r="BU1062" s="39" t="s">
        <v>181</v>
      </c>
      <c r="BV1062" s="39" t="s">
        <v>181</v>
      </c>
      <c r="BW1062" s="39" t="s">
        <v>181</v>
      </c>
      <c r="BX1062" s="39" t="s">
        <v>181</v>
      </c>
      <c r="BY1062" s="39" t="s">
        <v>181</v>
      </c>
      <c r="BZ1062" s="39" t="s">
        <v>181</v>
      </c>
      <c r="CA1062" s="39" t="s">
        <v>181</v>
      </c>
      <c r="CB1062" s="39" t="s">
        <v>181</v>
      </c>
      <c r="CC1062" s="39" t="s">
        <v>181</v>
      </c>
      <c r="CD1062" s="7">
        <v>203</v>
      </c>
      <c r="CE1062" s="7">
        <v>1357</v>
      </c>
      <c r="CF1062" s="7">
        <v>2668</v>
      </c>
      <c r="CG1062" s="7">
        <v>3304</v>
      </c>
      <c r="CH1062" s="7">
        <v>3672</v>
      </c>
      <c r="CI1062" s="7">
        <v>3830</v>
      </c>
      <c r="CJ1062" s="7">
        <v>3911</v>
      </c>
      <c r="CK1062" s="7">
        <v>3970</v>
      </c>
      <c r="CL1062" s="7">
        <v>4025</v>
      </c>
      <c r="CM1062" s="7">
        <v>4045</v>
      </c>
      <c r="CN1062" s="7">
        <v>4057</v>
      </c>
      <c r="CO1062" s="7">
        <v>4064</v>
      </c>
      <c r="CP1062" s="7">
        <v>4080</v>
      </c>
      <c r="CQ1062" s="7">
        <v>4089</v>
      </c>
      <c r="CR1062" s="7">
        <v>4091</v>
      </c>
      <c r="CS1062" s="7">
        <v>4093</v>
      </c>
      <c r="CT1062" s="7">
        <v>4095</v>
      </c>
      <c r="CU1062" s="7">
        <v>4097</v>
      </c>
      <c r="CV1062" s="7">
        <v>4097</v>
      </c>
      <c r="CW1062" s="7">
        <v>4097</v>
      </c>
      <c r="CX1062" s="39" t="s">
        <v>181</v>
      </c>
      <c r="CY1062" s="39" t="s">
        <v>181</v>
      </c>
      <c r="CZ1062" s="39" t="s">
        <v>181</v>
      </c>
      <c r="DA1062" s="39" t="s">
        <v>181</v>
      </c>
      <c r="DB1062" s="39" t="s">
        <v>181</v>
      </c>
      <c r="DC1062" s="39" t="s">
        <v>181</v>
      </c>
      <c r="DD1062" s="39" t="s">
        <v>181</v>
      </c>
      <c r="DE1062" s="39" t="s">
        <v>181</v>
      </c>
      <c r="DF1062" s="39" t="s">
        <v>181</v>
      </c>
      <c r="DG1062" s="39" t="s">
        <v>181</v>
      </c>
      <c r="DH1062" s="39" t="s">
        <v>181</v>
      </c>
      <c r="DI1062" s="39" t="s">
        <v>181</v>
      </c>
      <c r="DJ1062" s="39" t="s">
        <v>181</v>
      </c>
      <c r="DK1062" s="39" t="s">
        <v>181</v>
      </c>
      <c r="DL1062" s="39" t="s">
        <v>181</v>
      </c>
      <c r="DM1062" s="39" t="s">
        <v>181</v>
      </c>
      <c r="DN1062" s="39" t="s">
        <v>181</v>
      </c>
      <c r="DO1062" s="39" t="s">
        <v>181</v>
      </c>
      <c r="DP1062" s="39" t="s">
        <v>181</v>
      </c>
      <c r="DQ1062" s="39" t="s">
        <v>181</v>
      </c>
      <c r="DR1062" s="7">
        <v>1623</v>
      </c>
      <c r="DS1062" s="7">
        <v>4021</v>
      </c>
      <c r="DT1062" s="7">
        <v>5011</v>
      </c>
      <c r="DU1062" s="7">
        <v>5640</v>
      </c>
      <c r="DV1062" s="7">
        <v>6162</v>
      </c>
      <c r="DW1062" s="7">
        <v>6440</v>
      </c>
      <c r="DX1062" s="7">
        <v>6589</v>
      </c>
      <c r="DY1062" s="7">
        <v>6741</v>
      </c>
      <c r="DZ1062" s="7">
        <v>6874</v>
      </c>
      <c r="EA1062" s="7">
        <v>6944</v>
      </c>
      <c r="EB1062" s="7">
        <v>6992</v>
      </c>
      <c r="EC1062" s="7">
        <v>7009</v>
      </c>
      <c r="ED1062" s="7">
        <v>7037</v>
      </c>
      <c r="EE1062" s="7">
        <v>7065</v>
      </c>
      <c r="EF1062" s="7">
        <v>7085</v>
      </c>
      <c r="EG1062" s="7">
        <v>7101</v>
      </c>
      <c r="EH1062" s="7">
        <v>7108</v>
      </c>
      <c r="EI1062" s="7">
        <v>7119</v>
      </c>
      <c r="EJ1062" s="7">
        <v>7124</v>
      </c>
      <c r="EK1062" s="7">
        <v>7135</v>
      </c>
      <c r="EL1062" s="39" t="s">
        <v>181</v>
      </c>
      <c r="EM1062" s="39" t="s">
        <v>181</v>
      </c>
      <c r="EN1062" s="39" t="s">
        <v>181</v>
      </c>
      <c r="EO1062" s="39" t="s">
        <v>181</v>
      </c>
      <c r="EP1062" s="39" t="s">
        <v>181</v>
      </c>
      <c r="EQ1062" s="39" t="s">
        <v>181</v>
      </c>
      <c r="ER1062" s="39" t="s">
        <v>181</v>
      </c>
      <c r="ES1062" s="39" t="s">
        <v>181</v>
      </c>
      <c r="ET1062" s="39" t="s">
        <v>181</v>
      </c>
      <c r="EU1062" s="39" t="s">
        <v>181</v>
      </c>
      <c r="EV1062" s="39" t="s">
        <v>181</v>
      </c>
      <c r="EW1062" s="39" t="s">
        <v>181</v>
      </c>
      <c r="EX1062" s="39" t="s">
        <v>181</v>
      </c>
      <c r="EY1062" s="39" t="s">
        <v>181</v>
      </c>
      <c r="EZ1062" s="39" t="s">
        <v>181</v>
      </c>
      <c r="FA1062" s="39" t="s">
        <v>181</v>
      </c>
      <c r="FB1062" s="39" t="s">
        <v>181</v>
      </c>
      <c r="FC1062" s="39" t="s">
        <v>181</v>
      </c>
      <c r="FD1062" s="39" t="s">
        <v>181</v>
      </c>
      <c r="FE1062" s="39" t="s">
        <v>181</v>
      </c>
      <c r="FF1062" s="7">
        <v>17513</v>
      </c>
      <c r="FG1062" s="7">
        <v>25994</v>
      </c>
      <c r="FH1062" s="7">
        <v>26946</v>
      </c>
      <c r="FI1062" s="7">
        <v>27246</v>
      </c>
      <c r="FJ1062" s="7">
        <v>27416</v>
      </c>
      <c r="FK1062" s="7">
        <v>27508</v>
      </c>
      <c r="FL1062" s="7">
        <v>27550</v>
      </c>
      <c r="FM1062" s="7">
        <v>27572</v>
      </c>
      <c r="FN1062" s="7">
        <v>27601</v>
      </c>
      <c r="FO1062" s="7">
        <v>27617</v>
      </c>
      <c r="FP1062" s="7">
        <v>27625</v>
      </c>
      <c r="FQ1062" s="7">
        <v>27628</v>
      </c>
      <c r="FR1062" s="7">
        <v>27635</v>
      </c>
      <c r="FS1062" s="7">
        <v>27638</v>
      </c>
      <c r="FT1062" s="7">
        <v>27641</v>
      </c>
      <c r="FU1062" s="7">
        <v>27644</v>
      </c>
      <c r="FV1062" s="7">
        <v>27647</v>
      </c>
      <c r="FW1062" s="7">
        <v>27649</v>
      </c>
      <c r="FX1062" s="7">
        <v>27654</v>
      </c>
      <c r="FY1062" s="7">
        <v>27654</v>
      </c>
      <c r="FZ1062" s="39" t="s">
        <v>181</v>
      </c>
      <c r="GA1062" s="39" t="s">
        <v>181</v>
      </c>
      <c r="GB1062" s="39" t="s">
        <v>181</v>
      </c>
      <c r="GC1062" s="39" t="s">
        <v>181</v>
      </c>
      <c r="GD1062" s="39" t="s">
        <v>181</v>
      </c>
      <c r="GE1062" s="39" t="s">
        <v>181</v>
      </c>
      <c r="GF1062" s="39" t="s">
        <v>181</v>
      </c>
      <c r="GG1062" s="39" t="s">
        <v>181</v>
      </c>
      <c r="GH1062" s="39" t="s">
        <v>181</v>
      </c>
      <c r="GI1062" s="39" t="s">
        <v>181</v>
      </c>
      <c r="GJ1062" s="39" t="s">
        <v>181</v>
      </c>
      <c r="GK1062" s="39" t="s">
        <v>181</v>
      </c>
      <c r="GL1062" s="39" t="s">
        <v>181</v>
      </c>
      <c r="GM1062" s="39" t="s">
        <v>181</v>
      </c>
      <c r="GN1062" s="39" t="s">
        <v>181</v>
      </c>
      <c r="GO1062" s="39" t="s">
        <v>181</v>
      </c>
      <c r="GP1062" s="39" t="s">
        <v>181</v>
      </c>
      <c r="GQ1062" s="39" t="s">
        <v>181</v>
      </c>
      <c r="GR1062" s="39" t="s">
        <v>181</v>
      </c>
      <c r="GS1062" s="39" t="s">
        <v>181</v>
      </c>
    </row>
    <row r="1063" spans="1:201" x14ac:dyDescent="0.25">
      <c r="A1063" s="11">
        <f>$A$57</f>
        <v>20173</v>
      </c>
      <c r="B1063" s="7">
        <v>635</v>
      </c>
      <c r="C1063" s="7">
        <v>1775</v>
      </c>
      <c r="D1063" s="7">
        <v>3095</v>
      </c>
      <c r="E1063" s="7">
        <v>4204</v>
      </c>
      <c r="F1063" s="7">
        <v>4976</v>
      </c>
      <c r="G1063" s="7">
        <v>5579</v>
      </c>
      <c r="H1063" s="7">
        <v>5983</v>
      </c>
      <c r="I1063" s="7">
        <v>6333</v>
      </c>
      <c r="J1063" s="7">
        <v>6854</v>
      </c>
      <c r="K1063" s="7">
        <v>7018</v>
      </c>
      <c r="L1063" s="7">
        <v>7164</v>
      </c>
      <c r="M1063" s="7">
        <v>7277</v>
      </c>
      <c r="N1063" s="7">
        <v>7362</v>
      </c>
      <c r="O1063" s="7">
        <v>7441</v>
      </c>
      <c r="P1063" s="7">
        <v>7498</v>
      </c>
      <c r="Q1063" s="7">
        <v>7554</v>
      </c>
      <c r="R1063" s="7">
        <v>7616</v>
      </c>
      <c r="S1063" s="7">
        <v>7670</v>
      </c>
      <c r="T1063" s="7">
        <v>7714</v>
      </c>
      <c r="U1063" s="39" t="s">
        <v>181</v>
      </c>
      <c r="V1063" s="39" t="s">
        <v>181</v>
      </c>
      <c r="W1063" s="39" t="s">
        <v>181</v>
      </c>
      <c r="X1063" s="39" t="s">
        <v>181</v>
      </c>
      <c r="Y1063" s="39" t="s">
        <v>181</v>
      </c>
      <c r="Z1063" s="39" t="s">
        <v>181</v>
      </c>
      <c r="AA1063" s="39" t="s">
        <v>181</v>
      </c>
      <c r="AB1063" s="39" t="s">
        <v>181</v>
      </c>
      <c r="AC1063" s="39" t="s">
        <v>181</v>
      </c>
      <c r="AD1063" s="39" t="s">
        <v>181</v>
      </c>
      <c r="AE1063" s="39" t="s">
        <v>181</v>
      </c>
      <c r="AF1063" s="39" t="s">
        <v>181</v>
      </c>
      <c r="AG1063" s="39" t="s">
        <v>181</v>
      </c>
      <c r="AH1063" s="39" t="s">
        <v>181</v>
      </c>
      <c r="AI1063" s="39" t="s">
        <v>181</v>
      </c>
      <c r="AJ1063" s="39" t="s">
        <v>181</v>
      </c>
      <c r="AK1063" s="39" t="s">
        <v>181</v>
      </c>
      <c r="AL1063" s="39" t="s">
        <v>181</v>
      </c>
      <c r="AM1063" s="39" t="s">
        <v>181</v>
      </c>
      <c r="AN1063" s="39" t="s">
        <v>181</v>
      </c>
      <c r="AO1063" s="39" t="s">
        <v>181</v>
      </c>
      <c r="AP1063" s="7">
        <v>18261</v>
      </c>
      <c r="AQ1063" s="7">
        <v>32648</v>
      </c>
      <c r="AR1063" s="7">
        <v>35285</v>
      </c>
      <c r="AS1063" s="7">
        <v>36168</v>
      </c>
      <c r="AT1063" s="7">
        <v>36564</v>
      </c>
      <c r="AU1063" s="7">
        <v>36762</v>
      </c>
      <c r="AV1063" s="7">
        <v>36862</v>
      </c>
      <c r="AW1063" s="7">
        <v>36944</v>
      </c>
      <c r="AX1063" s="7">
        <v>37011</v>
      </c>
      <c r="AY1063" s="7">
        <v>37046</v>
      </c>
      <c r="AZ1063" s="7">
        <v>37065</v>
      </c>
      <c r="BA1063" s="7">
        <v>37095</v>
      </c>
      <c r="BB1063" s="7">
        <v>37111</v>
      </c>
      <c r="BC1063" s="7">
        <v>37115</v>
      </c>
      <c r="BD1063" s="7">
        <v>37120</v>
      </c>
      <c r="BE1063" s="7">
        <v>37123</v>
      </c>
      <c r="BF1063" s="7">
        <v>37127</v>
      </c>
      <c r="BG1063" s="7">
        <v>37127</v>
      </c>
      <c r="BH1063" s="7">
        <v>37132</v>
      </c>
      <c r="BI1063" s="39" t="s">
        <v>181</v>
      </c>
      <c r="BJ1063" s="39" t="s">
        <v>181</v>
      </c>
      <c r="BK1063" s="39" t="s">
        <v>181</v>
      </c>
      <c r="BL1063" s="39" t="s">
        <v>181</v>
      </c>
      <c r="BM1063" s="39" t="s">
        <v>181</v>
      </c>
      <c r="BN1063" s="39" t="s">
        <v>181</v>
      </c>
      <c r="BO1063" s="39" t="s">
        <v>181</v>
      </c>
      <c r="BP1063" s="39" t="s">
        <v>181</v>
      </c>
      <c r="BQ1063" s="39" t="s">
        <v>181</v>
      </c>
      <c r="BR1063" s="39" t="s">
        <v>181</v>
      </c>
      <c r="BS1063" s="39" t="s">
        <v>181</v>
      </c>
      <c r="BT1063" s="39" t="s">
        <v>181</v>
      </c>
      <c r="BU1063" s="39" t="s">
        <v>181</v>
      </c>
      <c r="BV1063" s="39" t="s">
        <v>181</v>
      </c>
      <c r="BW1063" s="39" t="s">
        <v>181</v>
      </c>
      <c r="BX1063" s="39" t="s">
        <v>181</v>
      </c>
      <c r="BY1063" s="39" t="s">
        <v>181</v>
      </c>
      <c r="BZ1063" s="39" t="s">
        <v>181</v>
      </c>
      <c r="CA1063" s="39" t="s">
        <v>181</v>
      </c>
      <c r="CB1063" s="39" t="s">
        <v>181</v>
      </c>
      <c r="CC1063" s="39" t="s">
        <v>181</v>
      </c>
      <c r="CD1063" s="7">
        <v>198</v>
      </c>
      <c r="CE1063" s="7">
        <v>1342</v>
      </c>
      <c r="CF1063" s="7">
        <v>2797</v>
      </c>
      <c r="CG1063" s="7">
        <v>3422</v>
      </c>
      <c r="CH1063" s="7">
        <v>3745</v>
      </c>
      <c r="CI1063" s="7">
        <v>3912</v>
      </c>
      <c r="CJ1063" s="7">
        <v>3987</v>
      </c>
      <c r="CK1063" s="7">
        <v>4053</v>
      </c>
      <c r="CL1063" s="7">
        <v>4107</v>
      </c>
      <c r="CM1063" s="7">
        <v>4130</v>
      </c>
      <c r="CN1063" s="7">
        <v>4149</v>
      </c>
      <c r="CO1063" s="7">
        <v>4158</v>
      </c>
      <c r="CP1063" s="7">
        <v>4164</v>
      </c>
      <c r="CQ1063" s="7">
        <v>4166</v>
      </c>
      <c r="CR1063" s="7">
        <v>4167</v>
      </c>
      <c r="CS1063" s="7">
        <v>4169</v>
      </c>
      <c r="CT1063" s="7">
        <v>4171</v>
      </c>
      <c r="CU1063" s="7">
        <v>4173</v>
      </c>
      <c r="CV1063" s="7">
        <v>4174</v>
      </c>
      <c r="CW1063" s="39" t="s">
        <v>181</v>
      </c>
      <c r="CX1063" s="39" t="s">
        <v>181</v>
      </c>
      <c r="CY1063" s="39" t="s">
        <v>181</v>
      </c>
      <c r="CZ1063" s="39" t="s">
        <v>181</v>
      </c>
      <c r="DA1063" s="39" t="s">
        <v>181</v>
      </c>
      <c r="DB1063" s="39" t="s">
        <v>181</v>
      </c>
      <c r="DC1063" s="39" t="s">
        <v>181</v>
      </c>
      <c r="DD1063" s="39" t="s">
        <v>181</v>
      </c>
      <c r="DE1063" s="39" t="s">
        <v>181</v>
      </c>
      <c r="DF1063" s="39" t="s">
        <v>181</v>
      </c>
      <c r="DG1063" s="39" t="s">
        <v>181</v>
      </c>
      <c r="DH1063" s="39" t="s">
        <v>181</v>
      </c>
      <c r="DI1063" s="39" t="s">
        <v>181</v>
      </c>
      <c r="DJ1063" s="39" t="s">
        <v>181</v>
      </c>
      <c r="DK1063" s="39" t="s">
        <v>181</v>
      </c>
      <c r="DL1063" s="39" t="s">
        <v>181</v>
      </c>
      <c r="DM1063" s="39" t="s">
        <v>181</v>
      </c>
      <c r="DN1063" s="39" t="s">
        <v>181</v>
      </c>
      <c r="DO1063" s="39" t="s">
        <v>181</v>
      </c>
      <c r="DP1063" s="39" t="s">
        <v>181</v>
      </c>
      <c r="DQ1063" s="39" t="s">
        <v>181</v>
      </c>
      <c r="DR1063" s="7">
        <v>1745</v>
      </c>
      <c r="DS1063" s="7">
        <v>4088</v>
      </c>
      <c r="DT1063" s="7">
        <v>5145</v>
      </c>
      <c r="DU1063" s="7">
        <v>5975</v>
      </c>
      <c r="DV1063" s="7">
        <v>6456</v>
      </c>
      <c r="DW1063" s="7">
        <v>6717</v>
      </c>
      <c r="DX1063" s="7">
        <v>6892</v>
      </c>
      <c r="DY1063" s="7">
        <v>7023</v>
      </c>
      <c r="DZ1063" s="7">
        <v>7152</v>
      </c>
      <c r="EA1063" s="7">
        <v>7210</v>
      </c>
      <c r="EB1063" s="7">
        <v>7256</v>
      </c>
      <c r="EC1063" s="7">
        <v>7284</v>
      </c>
      <c r="ED1063" s="7">
        <v>7309</v>
      </c>
      <c r="EE1063" s="7">
        <v>7335</v>
      </c>
      <c r="EF1063" s="7">
        <v>7359</v>
      </c>
      <c r="EG1063" s="7">
        <v>7377</v>
      </c>
      <c r="EH1063" s="7">
        <v>7389</v>
      </c>
      <c r="EI1063" s="7">
        <v>7398</v>
      </c>
      <c r="EJ1063" s="7">
        <v>7409</v>
      </c>
      <c r="EK1063" s="39" t="s">
        <v>181</v>
      </c>
      <c r="EL1063" s="39" t="s">
        <v>181</v>
      </c>
      <c r="EM1063" s="39" t="s">
        <v>181</v>
      </c>
      <c r="EN1063" s="39" t="s">
        <v>181</v>
      </c>
      <c r="EO1063" s="39" t="s">
        <v>181</v>
      </c>
      <c r="EP1063" s="39" t="s">
        <v>181</v>
      </c>
      <c r="EQ1063" s="39" t="s">
        <v>181</v>
      </c>
      <c r="ER1063" s="39" t="s">
        <v>181</v>
      </c>
      <c r="ES1063" s="39" t="s">
        <v>181</v>
      </c>
      <c r="ET1063" s="39" t="s">
        <v>181</v>
      </c>
      <c r="EU1063" s="39" t="s">
        <v>181</v>
      </c>
      <c r="EV1063" s="39" t="s">
        <v>181</v>
      </c>
      <c r="EW1063" s="39" t="s">
        <v>181</v>
      </c>
      <c r="EX1063" s="39" t="s">
        <v>181</v>
      </c>
      <c r="EY1063" s="39" t="s">
        <v>181</v>
      </c>
      <c r="EZ1063" s="39" t="s">
        <v>181</v>
      </c>
      <c r="FA1063" s="39" t="s">
        <v>181</v>
      </c>
      <c r="FB1063" s="39" t="s">
        <v>181</v>
      </c>
      <c r="FC1063" s="39" t="s">
        <v>181</v>
      </c>
      <c r="FD1063" s="39" t="s">
        <v>181</v>
      </c>
      <c r="FE1063" s="39" t="s">
        <v>181</v>
      </c>
      <c r="FF1063" s="7">
        <v>17841</v>
      </c>
      <c r="FG1063" s="7">
        <v>25268</v>
      </c>
      <c r="FH1063" s="7">
        <v>26164</v>
      </c>
      <c r="FI1063" s="7">
        <v>26428</v>
      </c>
      <c r="FJ1063" s="7">
        <v>26592</v>
      </c>
      <c r="FK1063" s="7">
        <v>26654</v>
      </c>
      <c r="FL1063" s="7">
        <v>26688</v>
      </c>
      <c r="FM1063" s="7">
        <v>26708</v>
      </c>
      <c r="FN1063" s="7">
        <v>26737</v>
      </c>
      <c r="FO1063" s="7">
        <v>26758</v>
      </c>
      <c r="FP1063" s="7">
        <v>26761</v>
      </c>
      <c r="FQ1063" s="7">
        <v>26769</v>
      </c>
      <c r="FR1063" s="7">
        <v>26781</v>
      </c>
      <c r="FS1063" s="7">
        <v>26784</v>
      </c>
      <c r="FT1063" s="7">
        <v>26788</v>
      </c>
      <c r="FU1063" s="7">
        <v>26791</v>
      </c>
      <c r="FV1063" s="7">
        <v>26794</v>
      </c>
      <c r="FW1063" s="7">
        <v>26795</v>
      </c>
      <c r="FX1063" s="7">
        <v>26796</v>
      </c>
      <c r="FY1063" s="39" t="s">
        <v>181</v>
      </c>
      <c r="FZ1063" s="39" t="s">
        <v>181</v>
      </c>
      <c r="GA1063" s="39" t="s">
        <v>181</v>
      </c>
      <c r="GB1063" s="39" t="s">
        <v>181</v>
      </c>
      <c r="GC1063" s="39" t="s">
        <v>181</v>
      </c>
      <c r="GD1063" s="39" t="s">
        <v>181</v>
      </c>
      <c r="GE1063" s="39" t="s">
        <v>181</v>
      </c>
      <c r="GF1063" s="39" t="s">
        <v>181</v>
      </c>
      <c r="GG1063" s="39" t="s">
        <v>181</v>
      </c>
      <c r="GH1063" s="39" t="s">
        <v>181</v>
      </c>
      <c r="GI1063" s="39" t="s">
        <v>181</v>
      </c>
      <c r="GJ1063" s="39" t="s">
        <v>181</v>
      </c>
      <c r="GK1063" s="39" t="s">
        <v>181</v>
      </c>
      <c r="GL1063" s="39" t="s">
        <v>181</v>
      </c>
      <c r="GM1063" s="39" t="s">
        <v>181</v>
      </c>
      <c r="GN1063" s="39" t="s">
        <v>181</v>
      </c>
      <c r="GO1063" s="39" t="s">
        <v>181</v>
      </c>
      <c r="GP1063" s="39" t="s">
        <v>181</v>
      </c>
      <c r="GQ1063" s="39" t="s">
        <v>181</v>
      </c>
      <c r="GR1063" s="39" t="s">
        <v>181</v>
      </c>
      <c r="GS1063" s="39" t="s">
        <v>181</v>
      </c>
    </row>
    <row r="1064" spans="1:201" x14ac:dyDescent="0.25">
      <c r="A1064" s="11">
        <f>$A$58</f>
        <v>20174</v>
      </c>
      <c r="B1064" s="7">
        <v>716</v>
      </c>
      <c r="C1064" s="7">
        <v>1875</v>
      </c>
      <c r="D1064" s="7">
        <v>3116</v>
      </c>
      <c r="E1064" s="7">
        <v>4214</v>
      </c>
      <c r="F1064" s="7">
        <v>5015</v>
      </c>
      <c r="G1064" s="7">
        <v>5582</v>
      </c>
      <c r="H1064" s="7">
        <v>6042</v>
      </c>
      <c r="I1064" s="7">
        <v>6426</v>
      </c>
      <c r="J1064" s="7">
        <v>7010</v>
      </c>
      <c r="K1064" s="7">
        <v>7174</v>
      </c>
      <c r="L1064" s="7">
        <v>7286</v>
      </c>
      <c r="M1064" s="7">
        <v>7380</v>
      </c>
      <c r="N1064" s="7">
        <v>7463</v>
      </c>
      <c r="O1064" s="7">
        <v>7546</v>
      </c>
      <c r="P1064" s="7">
        <v>7637</v>
      </c>
      <c r="Q1064" s="7">
        <v>7703</v>
      </c>
      <c r="R1064" s="7">
        <v>7785</v>
      </c>
      <c r="S1064" s="7">
        <v>7843</v>
      </c>
      <c r="T1064" s="39" t="s">
        <v>181</v>
      </c>
      <c r="U1064" s="39" t="s">
        <v>181</v>
      </c>
      <c r="V1064" s="39" t="s">
        <v>181</v>
      </c>
      <c r="W1064" s="39" t="s">
        <v>181</v>
      </c>
      <c r="X1064" s="39" t="s">
        <v>181</v>
      </c>
      <c r="Y1064" s="39" t="s">
        <v>181</v>
      </c>
      <c r="Z1064" s="39" t="s">
        <v>181</v>
      </c>
      <c r="AA1064" s="39" t="s">
        <v>181</v>
      </c>
      <c r="AB1064" s="39" t="s">
        <v>181</v>
      </c>
      <c r="AC1064" s="39" t="s">
        <v>181</v>
      </c>
      <c r="AD1064" s="39" t="s">
        <v>181</v>
      </c>
      <c r="AE1064" s="39" t="s">
        <v>181</v>
      </c>
      <c r="AF1064" s="39" t="s">
        <v>181</v>
      </c>
      <c r="AG1064" s="39" t="s">
        <v>181</v>
      </c>
      <c r="AH1064" s="39" t="s">
        <v>181</v>
      </c>
      <c r="AI1064" s="39" t="s">
        <v>181</v>
      </c>
      <c r="AJ1064" s="39" t="s">
        <v>181</v>
      </c>
      <c r="AK1064" s="39" t="s">
        <v>181</v>
      </c>
      <c r="AL1064" s="39" t="s">
        <v>181</v>
      </c>
      <c r="AM1064" s="39" t="s">
        <v>181</v>
      </c>
      <c r="AN1064" s="39" t="s">
        <v>181</v>
      </c>
      <c r="AO1064" s="39" t="s">
        <v>181</v>
      </c>
      <c r="AP1064" s="7">
        <v>17284</v>
      </c>
      <c r="AQ1064" s="7">
        <v>32519</v>
      </c>
      <c r="AR1064" s="7">
        <v>35241</v>
      </c>
      <c r="AS1064" s="7">
        <v>36188</v>
      </c>
      <c r="AT1064" s="7">
        <v>36594</v>
      </c>
      <c r="AU1064" s="7">
        <v>36761</v>
      </c>
      <c r="AV1064" s="7">
        <v>36869</v>
      </c>
      <c r="AW1064" s="7">
        <v>36937</v>
      </c>
      <c r="AX1064" s="7">
        <v>37004</v>
      </c>
      <c r="AY1064" s="7">
        <v>37041</v>
      </c>
      <c r="AZ1064" s="7">
        <v>37068</v>
      </c>
      <c r="BA1064" s="7">
        <v>37100</v>
      </c>
      <c r="BB1064" s="7">
        <v>37121</v>
      </c>
      <c r="BC1064" s="7">
        <v>37128</v>
      </c>
      <c r="BD1064" s="7">
        <v>37131</v>
      </c>
      <c r="BE1064" s="7">
        <v>37132</v>
      </c>
      <c r="BF1064" s="7">
        <v>37137</v>
      </c>
      <c r="BG1064" s="7">
        <v>37141</v>
      </c>
      <c r="BH1064" s="39" t="s">
        <v>181</v>
      </c>
      <c r="BI1064" s="39" t="s">
        <v>181</v>
      </c>
      <c r="BJ1064" s="39" t="s">
        <v>181</v>
      </c>
      <c r="BK1064" s="39" t="s">
        <v>181</v>
      </c>
      <c r="BL1064" s="39" t="s">
        <v>181</v>
      </c>
      <c r="BM1064" s="39" t="s">
        <v>181</v>
      </c>
      <c r="BN1064" s="39" t="s">
        <v>181</v>
      </c>
      <c r="BO1064" s="39" t="s">
        <v>181</v>
      </c>
      <c r="BP1064" s="39" t="s">
        <v>181</v>
      </c>
      <c r="BQ1064" s="39" t="s">
        <v>181</v>
      </c>
      <c r="BR1064" s="39" t="s">
        <v>181</v>
      </c>
      <c r="BS1064" s="39" t="s">
        <v>181</v>
      </c>
      <c r="BT1064" s="39" t="s">
        <v>181</v>
      </c>
      <c r="BU1064" s="39" t="s">
        <v>181</v>
      </c>
      <c r="BV1064" s="39" t="s">
        <v>181</v>
      </c>
      <c r="BW1064" s="39" t="s">
        <v>181</v>
      </c>
      <c r="BX1064" s="39" t="s">
        <v>181</v>
      </c>
      <c r="BY1064" s="39" t="s">
        <v>181</v>
      </c>
      <c r="BZ1064" s="39" t="s">
        <v>181</v>
      </c>
      <c r="CA1064" s="39" t="s">
        <v>181</v>
      </c>
      <c r="CB1064" s="39" t="s">
        <v>181</v>
      </c>
      <c r="CC1064" s="39" t="s">
        <v>181</v>
      </c>
      <c r="CD1064" s="7">
        <v>197</v>
      </c>
      <c r="CE1064" s="7">
        <v>1462</v>
      </c>
      <c r="CF1064" s="7">
        <v>2931</v>
      </c>
      <c r="CG1064" s="7">
        <v>3489</v>
      </c>
      <c r="CH1064" s="7">
        <v>3831</v>
      </c>
      <c r="CI1064" s="7">
        <v>3997</v>
      </c>
      <c r="CJ1064" s="7">
        <v>4132</v>
      </c>
      <c r="CK1064" s="7">
        <v>4198</v>
      </c>
      <c r="CL1064" s="7">
        <v>4249</v>
      </c>
      <c r="CM1064" s="7">
        <v>4269</v>
      </c>
      <c r="CN1064" s="7">
        <v>4281</v>
      </c>
      <c r="CO1064" s="7">
        <v>4281</v>
      </c>
      <c r="CP1064" s="7">
        <v>4293</v>
      </c>
      <c r="CQ1064" s="7">
        <v>4298</v>
      </c>
      <c r="CR1064" s="7">
        <v>4302</v>
      </c>
      <c r="CS1064" s="7">
        <v>4304</v>
      </c>
      <c r="CT1064" s="7">
        <v>4306</v>
      </c>
      <c r="CU1064" s="7">
        <v>4309</v>
      </c>
      <c r="CV1064" s="39" t="s">
        <v>181</v>
      </c>
      <c r="CW1064" s="39" t="s">
        <v>181</v>
      </c>
      <c r="CX1064" s="39" t="s">
        <v>181</v>
      </c>
      <c r="CY1064" s="39" t="s">
        <v>181</v>
      </c>
      <c r="CZ1064" s="39" t="s">
        <v>181</v>
      </c>
      <c r="DA1064" s="39" t="s">
        <v>181</v>
      </c>
      <c r="DB1064" s="39" t="s">
        <v>181</v>
      </c>
      <c r="DC1064" s="39" t="s">
        <v>181</v>
      </c>
      <c r="DD1064" s="39" t="s">
        <v>181</v>
      </c>
      <c r="DE1064" s="39" t="s">
        <v>181</v>
      </c>
      <c r="DF1064" s="39" t="s">
        <v>181</v>
      </c>
      <c r="DG1064" s="39" t="s">
        <v>181</v>
      </c>
      <c r="DH1064" s="39" t="s">
        <v>181</v>
      </c>
      <c r="DI1064" s="39" t="s">
        <v>181</v>
      </c>
      <c r="DJ1064" s="39" t="s">
        <v>181</v>
      </c>
      <c r="DK1064" s="39" t="s">
        <v>181</v>
      </c>
      <c r="DL1064" s="39" t="s">
        <v>181</v>
      </c>
      <c r="DM1064" s="39" t="s">
        <v>181</v>
      </c>
      <c r="DN1064" s="39" t="s">
        <v>181</v>
      </c>
      <c r="DO1064" s="39" t="s">
        <v>181</v>
      </c>
      <c r="DP1064" s="39" t="s">
        <v>181</v>
      </c>
      <c r="DQ1064" s="39" t="s">
        <v>181</v>
      </c>
      <c r="DR1064" s="7">
        <v>1606</v>
      </c>
      <c r="DS1064" s="7">
        <v>4108</v>
      </c>
      <c r="DT1064" s="7">
        <v>5406</v>
      </c>
      <c r="DU1064" s="7">
        <v>6055</v>
      </c>
      <c r="DV1064" s="7">
        <v>6488</v>
      </c>
      <c r="DW1064" s="7">
        <v>6742</v>
      </c>
      <c r="DX1064" s="7">
        <v>6917</v>
      </c>
      <c r="DY1064" s="7">
        <v>7051</v>
      </c>
      <c r="DZ1064" s="7">
        <v>7194</v>
      </c>
      <c r="EA1064" s="7">
        <v>7243</v>
      </c>
      <c r="EB1064" s="7">
        <v>7286</v>
      </c>
      <c r="EC1064" s="7">
        <v>7324</v>
      </c>
      <c r="ED1064" s="7">
        <v>7360</v>
      </c>
      <c r="EE1064" s="7">
        <v>7382</v>
      </c>
      <c r="EF1064" s="7">
        <v>7404</v>
      </c>
      <c r="EG1064" s="7">
        <v>7423</v>
      </c>
      <c r="EH1064" s="7">
        <v>7437</v>
      </c>
      <c r="EI1064" s="7">
        <v>7448</v>
      </c>
      <c r="EJ1064" s="39" t="s">
        <v>181</v>
      </c>
      <c r="EK1064" s="39" t="s">
        <v>181</v>
      </c>
      <c r="EL1064" s="39" t="s">
        <v>181</v>
      </c>
      <c r="EM1064" s="39" t="s">
        <v>181</v>
      </c>
      <c r="EN1064" s="39" t="s">
        <v>181</v>
      </c>
      <c r="EO1064" s="39" t="s">
        <v>181</v>
      </c>
      <c r="EP1064" s="39" t="s">
        <v>181</v>
      </c>
      <c r="EQ1064" s="39" t="s">
        <v>181</v>
      </c>
      <c r="ER1064" s="39" t="s">
        <v>181</v>
      </c>
      <c r="ES1064" s="39" t="s">
        <v>181</v>
      </c>
      <c r="ET1064" s="39" t="s">
        <v>181</v>
      </c>
      <c r="EU1064" s="39" t="s">
        <v>181</v>
      </c>
      <c r="EV1064" s="39" t="s">
        <v>181</v>
      </c>
      <c r="EW1064" s="39" t="s">
        <v>181</v>
      </c>
      <c r="EX1064" s="39" t="s">
        <v>181</v>
      </c>
      <c r="EY1064" s="39" t="s">
        <v>181</v>
      </c>
      <c r="EZ1064" s="39" t="s">
        <v>181</v>
      </c>
      <c r="FA1064" s="39" t="s">
        <v>181</v>
      </c>
      <c r="FB1064" s="39" t="s">
        <v>181</v>
      </c>
      <c r="FC1064" s="39" t="s">
        <v>181</v>
      </c>
      <c r="FD1064" s="39" t="s">
        <v>181</v>
      </c>
      <c r="FE1064" s="39" t="s">
        <v>181</v>
      </c>
      <c r="FF1064" s="7">
        <v>15409</v>
      </c>
      <c r="FG1064" s="7">
        <v>22219</v>
      </c>
      <c r="FH1064" s="7">
        <v>23036</v>
      </c>
      <c r="FI1064" s="7">
        <v>23311</v>
      </c>
      <c r="FJ1064" s="7">
        <v>23455</v>
      </c>
      <c r="FK1064" s="7">
        <v>23510</v>
      </c>
      <c r="FL1064" s="7">
        <v>23550</v>
      </c>
      <c r="FM1064" s="7">
        <v>23582</v>
      </c>
      <c r="FN1064" s="7">
        <v>23611</v>
      </c>
      <c r="FO1064" s="7">
        <v>23625</v>
      </c>
      <c r="FP1064" s="7">
        <v>23624</v>
      </c>
      <c r="FQ1064" s="7">
        <v>23627</v>
      </c>
      <c r="FR1064" s="7">
        <v>23629</v>
      </c>
      <c r="FS1064" s="7">
        <v>23632</v>
      </c>
      <c r="FT1064" s="7">
        <v>23637</v>
      </c>
      <c r="FU1064" s="7">
        <v>23628</v>
      </c>
      <c r="FV1064" s="7">
        <v>23630</v>
      </c>
      <c r="FW1064" s="7">
        <v>23630</v>
      </c>
      <c r="FX1064" s="39" t="s">
        <v>181</v>
      </c>
      <c r="FY1064" s="39" t="s">
        <v>181</v>
      </c>
      <c r="FZ1064" s="39" t="s">
        <v>181</v>
      </c>
      <c r="GA1064" s="39" t="s">
        <v>181</v>
      </c>
      <c r="GB1064" s="39" t="s">
        <v>181</v>
      </c>
      <c r="GC1064" s="39" t="s">
        <v>181</v>
      </c>
      <c r="GD1064" s="39" t="s">
        <v>181</v>
      </c>
      <c r="GE1064" s="39" t="s">
        <v>181</v>
      </c>
      <c r="GF1064" s="39" t="s">
        <v>181</v>
      </c>
      <c r="GG1064" s="39" t="s">
        <v>181</v>
      </c>
      <c r="GH1064" s="39" t="s">
        <v>181</v>
      </c>
      <c r="GI1064" s="39" t="s">
        <v>181</v>
      </c>
      <c r="GJ1064" s="39" t="s">
        <v>181</v>
      </c>
      <c r="GK1064" s="39" t="s">
        <v>181</v>
      </c>
      <c r="GL1064" s="39" t="s">
        <v>181</v>
      </c>
      <c r="GM1064" s="39" t="s">
        <v>181</v>
      </c>
      <c r="GN1064" s="39" t="s">
        <v>181</v>
      </c>
      <c r="GO1064" s="39" t="s">
        <v>181</v>
      </c>
      <c r="GP1064" s="39" t="s">
        <v>181</v>
      </c>
      <c r="GQ1064" s="39" t="s">
        <v>181</v>
      </c>
      <c r="GR1064" s="39" t="s">
        <v>181</v>
      </c>
      <c r="GS1064" s="39" t="s">
        <v>181</v>
      </c>
    </row>
    <row r="1065" spans="1:201" x14ac:dyDescent="0.25">
      <c r="A1065" s="11">
        <f>$A$59</f>
        <v>20181</v>
      </c>
      <c r="B1065" s="7">
        <v>638</v>
      </c>
      <c r="C1065" s="7">
        <v>1614</v>
      </c>
      <c r="D1065" s="7">
        <v>2671</v>
      </c>
      <c r="E1065" s="7">
        <v>3640</v>
      </c>
      <c r="F1065" s="7">
        <v>4346</v>
      </c>
      <c r="G1065" s="7">
        <v>4859</v>
      </c>
      <c r="H1065" s="7">
        <v>5235</v>
      </c>
      <c r="I1065" s="7">
        <v>5594</v>
      </c>
      <c r="J1065" s="7">
        <v>6109</v>
      </c>
      <c r="K1065" s="7">
        <v>6259</v>
      </c>
      <c r="L1065" s="7">
        <v>6376</v>
      </c>
      <c r="M1065" s="7">
        <v>6489</v>
      </c>
      <c r="N1065" s="7">
        <v>6571</v>
      </c>
      <c r="O1065" s="7">
        <v>6658</v>
      </c>
      <c r="P1065" s="7">
        <v>6747</v>
      </c>
      <c r="Q1065" s="7">
        <v>6818</v>
      </c>
      <c r="R1065" s="7">
        <v>6881</v>
      </c>
      <c r="S1065" s="39" t="s">
        <v>181</v>
      </c>
      <c r="T1065" s="39" t="s">
        <v>181</v>
      </c>
      <c r="U1065" s="39" t="s">
        <v>181</v>
      </c>
      <c r="V1065" s="39" t="s">
        <v>181</v>
      </c>
      <c r="W1065" s="39" t="s">
        <v>181</v>
      </c>
      <c r="X1065" s="39" t="s">
        <v>181</v>
      </c>
      <c r="Y1065" s="39" t="s">
        <v>181</v>
      </c>
      <c r="Z1065" s="39" t="s">
        <v>181</v>
      </c>
      <c r="AA1065" s="39" t="s">
        <v>181</v>
      </c>
      <c r="AB1065" s="39" t="s">
        <v>181</v>
      </c>
      <c r="AC1065" s="39" t="s">
        <v>181</v>
      </c>
      <c r="AD1065" s="39" t="s">
        <v>181</v>
      </c>
      <c r="AE1065" s="39" t="s">
        <v>181</v>
      </c>
      <c r="AF1065" s="39" t="s">
        <v>181</v>
      </c>
      <c r="AG1065" s="39" t="s">
        <v>181</v>
      </c>
      <c r="AH1065" s="39" t="s">
        <v>181</v>
      </c>
      <c r="AI1065" s="39" t="s">
        <v>181</v>
      </c>
      <c r="AJ1065" s="39" t="s">
        <v>181</v>
      </c>
      <c r="AK1065" s="39" t="s">
        <v>181</v>
      </c>
      <c r="AL1065" s="39" t="s">
        <v>181</v>
      </c>
      <c r="AM1065" s="39" t="s">
        <v>181</v>
      </c>
      <c r="AN1065" s="39" t="s">
        <v>181</v>
      </c>
      <c r="AO1065" s="39" t="s">
        <v>181</v>
      </c>
      <c r="AP1065" s="7">
        <v>16489</v>
      </c>
      <c r="AQ1065" s="7">
        <v>29051</v>
      </c>
      <c r="AR1065" s="7">
        <v>31687</v>
      </c>
      <c r="AS1065" s="7">
        <v>32579</v>
      </c>
      <c r="AT1065" s="7">
        <v>32910</v>
      </c>
      <c r="AU1065" s="7">
        <v>33093</v>
      </c>
      <c r="AV1065" s="7">
        <v>33202</v>
      </c>
      <c r="AW1065" s="7">
        <v>33280</v>
      </c>
      <c r="AX1065" s="7">
        <v>33355</v>
      </c>
      <c r="AY1065" s="7">
        <v>33397</v>
      </c>
      <c r="AZ1065" s="7">
        <v>33409</v>
      </c>
      <c r="BA1065" s="7">
        <v>33431</v>
      </c>
      <c r="BB1065" s="7">
        <v>33447</v>
      </c>
      <c r="BC1065" s="7">
        <v>33455</v>
      </c>
      <c r="BD1065" s="7">
        <v>33457</v>
      </c>
      <c r="BE1065" s="7">
        <v>33461</v>
      </c>
      <c r="BF1065" s="7">
        <v>33466</v>
      </c>
      <c r="BG1065" s="39" t="s">
        <v>181</v>
      </c>
      <c r="BH1065" s="39" t="s">
        <v>181</v>
      </c>
      <c r="BI1065" s="39" t="s">
        <v>181</v>
      </c>
      <c r="BJ1065" s="39" t="s">
        <v>181</v>
      </c>
      <c r="BK1065" s="39" t="s">
        <v>181</v>
      </c>
      <c r="BL1065" s="39" t="s">
        <v>181</v>
      </c>
      <c r="BM1065" s="39" t="s">
        <v>181</v>
      </c>
      <c r="BN1065" s="39" t="s">
        <v>181</v>
      </c>
      <c r="BO1065" s="39" t="s">
        <v>181</v>
      </c>
      <c r="BP1065" s="39" t="s">
        <v>181</v>
      </c>
      <c r="BQ1065" s="39" t="s">
        <v>181</v>
      </c>
      <c r="BR1065" s="39" t="s">
        <v>181</v>
      </c>
      <c r="BS1065" s="39" t="s">
        <v>181</v>
      </c>
      <c r="BT1065" s="39" t="s">
        <v>181</v>
      </c>
      <c r="BU1065" s="39" t="s">
        <v>181</v>
      </c>
      <c r="BV1065" s="39" t="s">
        <v>181</v>
      </c>
      <c r="BW1065" s="39" t="s">
        <v>181</v>
      </c>
      <c r="BX1065" s="39" t="s">
        <v>181</v>
      </c>
      <c r="BY1065" s="39" t="s">
        <v>181</v>
      </c>
      <c r="BZ1065" s="39" t="s">
        <v>181</v>
      </c>
      <c r="CA1065" s="39" t="s">
        <v>181</v>
      </c>
      <c r="CB1065" s="39" t="s">
        <v>181</v>
      </c>
      <c r="CC1065" s="39" t="s">
        <v>181</v>
      </c>
      <c r="CD1065" s="7">
        <v>208</v>
      </c>
      <c r="CE1065" s="7">
        <v>1331</v>
      </c>
      <c r="CF1065" s="7">
        <v>2570</v>
      </c>
      <c r="CG1065" s="7">
        <v>3116</v>
      </c>
      <c r="CH1065" s="7">
        <v>3435</v>
      </c>
      <c r="CI1065" s="7">
        <v>3616</v>
      </c>
      <c r="CJ1065" s="7">
        <v>3706</v>
      </c>
      <c r="CK1065" s="7">
        <v>3746</v>
      </c>
      <c r="CL1065" s="7">
        <v>3795</v>
      </c>
      <c r="CM1065" s="7">
        <v>3834</v>
      </c>
      <c r="CN1065" s="7">
        <v>3848</v>
      </c>
      <c r="CO1065" s="7">
        <v>3856</v>
      </c>
      <c r="CP1065" s="7">
        <v>3865</v>
      </c>
      <c r="CQ1065" s="7">
        <v>3869</v>
      </c>
      <c r="CR1065" s="7">
        <v>3872</v>
      </c>
      <c r="CS1065" s="7">
        <v>3872</v>
      </c>
      <c r="CT1065" s="7">
        <v>3875</v>
      </c>
      <c r="CU1065" s="39" t="s">
        <v>181</v>
      </c>
      <c r="CV1065" s="39" t="s">
        <v>181</v>
      </c>
      <c r="CW1065" s="39" t="s">
        <v>181</v>
      </c>
      <c r="CX1065" s="39" t="s">
        <v>181</v>
      </c>
      <c r="CY1065" s="39" t="s">
        <v>181</v>
      </c>
      <c r="CZ1065" s="39" t="s">
        <v>181</v>
      </c>
      <c r="DA1065" s="39" t="s">
        <v>181</v>
      </c>
      <c r="DB1065" s="39" t="s">
        <v>181</v>
      </c>
      <c r="DC1065" s="39" t="s">
        <v>181</v>
      </c>
      <c r="DD1065" s="39" t="s">
        <v>181</v>
      </c>
      <c r="DE1065" s="39" t="s">
        <v>181</v>
      </c>
      <c r="DF1065" s="39" t="s">
        <v>181</v>
      </c>
      <c r="DG1065" s="39" t="s">
        <v>181</v>
      </c>
      <c r="DH1065" s="39" t="s">
        <v>181</v>
      </c>
      <c r="DI1065" s="39" t="s">
        <v>181</v>
      </c>
      <c r="DJ1065" s="39" t="s">
        <v>181</v>
      </c>
      <c r="DK1065" s="39" t="s">
        <v>181</v>
      </c>
      <c r="DL1065" s="39" t="s">
        <v>181</v>
      </c>
      <c r="DM1065" s="39" t="s">
        <v>181</v>
      </c>
      <c r="DN1065" s="39" t="s">
        <v>181</v>
      </c>
      <c r="DO1065" s="39" t="s">
        <v>181</v>
      </c>
      <c r="DP1065" s="39" t="s">
        <v>181</v>
      </c>
      <c r="DQ1065" s="39" t="s">
        <v>181</v>
      </c>
      <c r="DR1065" s="7">
        <v>1571</v>
      </c>
      <c r="DS1065" s="7">
        <v>4072</v>
      </c>
      <c r="DT1065" s="7">
        <v>5004</v>
      </c>
      <c r="DU1065" s="7">
        <v>5519</v>
      </c>
      <c r="DV1065" s="7">
        <v>5863</v>
      </c>
      <c r="DW1065" s="7">
        <v>6113</v>
      </c>
      <c r="DX1065" s="7">
        <v>6280</v>
      </c>
      <c r="DY1065" s="7">
        <v>6402</v>
      </c>
      <c r="DZ1065" s="7">
        <v>6523</v>
      </c>
      <c r="EA1065" s="7">
        <v>6576</v>
      </c>
      <c r="EB1065" s="7">
        <v>6617</v>
      </c>
      <c r="EC1065" s="7">
        <v>6656</v>
      </c>
      <c r="ED1065" s="7">
        <v>6688</v>
      </c>
      <c r="EE1065" s="7">
        <v>6711</v>
      </c>
      <c r="EF1065" s="7">
        <v>6729</v>
      </c>
      <c r="EG1065" s="7">
        <v>6749</v>
      </c>
      <c r="EH1065" s="7">
        <v>6761</v>
      </c>
      <c r="EI1065" s="39" t="s">
        <v>181</v>
      </c>
      <c r="EJ1065" s="39" t="s">
        <v>181</v>
      </c>
      <c r="EK1065" s="39" t="s">
        <v>181</v>
      </c>
      <c r="EL1065" s="39" t="s">
        <v>181</v>
      </c>
      <c r="EM1065" s="39" t="s">
        <v>181</v>
      </c>
      <c r="EN1065" s="39" t="s">
        <v>181</v>
      </c>
      <c r="EO1065" s="39" t="s">
        <v>181</v>
      </c>
      <c r="EP1065" s="39" t="s">
        <v>181</v>
      </c>
      <c r="EQ1065" s="39" t="s">
        <v>181</v>
      </c>
      <c r="ER1065" s="39" t="s">
        <v>181</v>
      </c>
      <c r="ES1065" s="39" t="s">
        <v>181</v>
      </c>
      <c r="ET1065" s="39" t="s">
        <v>181</v>
      </c>
      <c r="EU1065" s="39" t="s">
        <v>181</v>
      </c>
      <c r="EV1065" s="39" t="s">
        <v>181</v>
      </c>
      <c r="EW1065" s="39" t="s">
        <v>181</v>
      </c>
      <c r="EX1065" s="39" t="s">
        <v>181</v>
      </c>
      <c r="EY1065" s="39" t="s">
        <v>181</v>
      </c>
      <c r="EZ1065" s="39" t="s">
        <v>181</v>
      </c>
      <c r="FA1065" s="39" t="s">
        <v>181</v>
      </c>
      <c r="FB1065" s="39" t="s">
        <v>181</v>
      </c>
      <c r="FC1065" s="39" t="s">
        <v>181</v>
      </c>
      <c r="FD1065" s="39" t="s">
        <v>181</v>
      </c>
      <c r="FE1065" s="39" t="s">
        <v>181</v>
      </c>
      <c r="FF1065" s="7">
        <v>15306</v>
      </c>
      <c r="FG1065" s="7">
        <v>22015</v>
      </c>
      <c r="FH1065" s="7">
        <v>22924</v>
      </c>
      <c r="FI1065" s="7">
        <v>23221</v>
      </c>
      <c r="FJ1065" s="7">
        <v>23376</v>
      </c>
      <c r="FK1065" s="7">
        <v>23451</v>
      </c>
      <c r="FL1065" s="7">
        <v>23506</v>
      </c>
      <c r="FM1065" s="7">
        <v>23530</v>
      </c>
      <c r="FN1065" s="7">
        <v>23554</v>
      </c>
      <c r="FO1065" s="7">
        <v>23566</v>
      </c>
      <c r="FP1065" s="7">
        <v>23577</v>
      </c>
      <c r="FQ1065" s="7">
        <v>23585</v>
      </c>
      <c r="FR1065" s="7">
        <v>23597</v>
      </c>
      <c r="FS1065" s="7">
        <v>23605</v>
      </c>
      <c r="FT1065" s="7">
        <v>23611</v>
      </c>
      <c r="FU1065" s="7">
        <v>23616</v>
      </c>
      <c r="FV1065" s="7">
        <v>23618</v>
      </c>
      <c r="FW1065" s="39" t="s">
        <v>181</v>
      </c>
      <c r="FX1065" s="39" t="s">
        <v>181</v>
      </c>
      <c r="FY1065" s="39" t="s">
        <v>181</v>
      </c>
      <c r="FZ1065" s="39" t="s">
        <v>181</v>
      </c>
      <c r="GA1065" s="39" t="s">
        <v>181</v>
      </c>
      <c r="GB1065" s="39" t="s">
        <v>181</v>
      </c>
      <c r="GC1065" s="39" t="s">
        <v>181</v>
      </c>
      <c r="GD1065" s="39" t="s">
        <v>181</v>
      </c>
      <c r="GE1065" s="39" t="s">
        <v>181</v>
      </c>
      <c r="GF1065" s="39" t="s">
        <v>181</v>
      </c>
      <c r="GG1065" s="39" t="s">
        <v>181</v>
      </c>
      <c r="GH1065" s="39" t="s">
        <v>181</v>
      </c>
      <c r="GI1065" s="39" t="s">
        <v>181</v>
      </c>
      <c r="GJ1065" s="39" t="s">
        <v>181</v>
      </c>
      <c r="GK1065" s="39" t="s">
        <v>181</v>
      </c>
      <c r="GL1065" s="39" t="s">
        <v>181</v>
      </c>
      <c r="GM1065" s="39" t="s">
        <v>181</v>
      </c>
      <c r="GN1065" s="39" t="s">
        <v>181</v>
      </c>
      <c r="GO1065" s="39" t="s">
        <v>181</v>
      </c>
      <c r="GP1065" s="39" t="s">
        <v>181</v>
      </c>
      <c r="GQ1065" s="39" t="s">
        <v>181</v>
      </c>
      <c r="GR1065" s="39" t="s">
        <v>181</v>
      </c>
      <c r="GS1065" s="39" t="s">
        <v>181</v>
      </c>
    </row>
    <row r="1066" spans="1:201" x14ac:dyDescent="0.25">
      <c r="A1066" s="11">
        <f>$A$60</f>
        <v>20182</v>
      </c>
      <c r="B1066" s="7">
        <v>734</v>
      </c>
      <c r="C1066" s="7">
        <v>1703</v>
      </c>
      <c r="D1066" s="7">
        <v>2813</v>
      </c>
      <c r="E1066" s="7">
        <v>3739</v>
      </c>
      <c r="F1066" s="7">
        <v>4472</v>
      </c>
      <c r="G1066" s="7">
        <v>4924</v>
      </c>
      <c r="H1066" s="7">
        <v>5262</v>
      </c>
      <c r="I1066" s="7">
        <v>5658</v>
      </c>
      <c r="J1066" s="7">
        <v>6122</v>
      </c>
      <c r="K1066" s="7">
        <v>6267</v>
      </c>
      <c r="L1066" s="7">
        <v>6381</v>
      </c>
      <c r="M1066" s="7">
        <v>6476</v>
      </c>
      <c r="N1066" s="7">
        <v>6589</v>
      </c>
      <c r="O1066" s="7">
        <v>6677</v>
      </c>
      <c r="P1066" s="7">
        <v>6770</v>
      </c>
      <c r="Q1066" s="7">
        <v>6853</v>
      </c>
      <c r="R1066" s="39" t="s">
        <v>181</v>
      </c>
      <c r="S1066" s="39" t="s">
        <v>181</v>
      </c>
      <c r="T1066" s="39" t="s">
        <v>181</v>
      </c>
      <c r="U1066" s="39" t="s">
        <v>181</v>
      </c>
      <c r="V1066" s="39" t="s">
        <v>181</v>
      </c>
      <c r="W1066" s="39" t="s">
        <v>181</v>
      </c>
      <c r="X1066" s="39" t="s">
        <v>181</v>
      </c>
      <c r="Y1066" s="39" t="s">
        <v>181</v>
      </c>
      <c r="Z1066" s="39" t="s">
        <v>181</v>
      </c>
      <c r="AA1066" s="39" t="s">
        <v>181</v>
      </c>
      <c r="AB1066" s="39" t="s">
        <v>181</v>
      </c>
      <c r="AC1066" s="39" t="s">
        <v>181</v>
      </c>
      <c r="AD1066" s="39" t="s">
        <v>181</v>
      </c>
      <c r="AE1066" s="39" t="s">
        <v>181</v>
      </c>
      <c r="AF1066" s="39" t="s">
        <v>181</v>
      </c>
      <c r="AG1066" s="39" t="s">
        <v>181</v>
      </c>
      <c r="AH1066" s="39" t="s">
        <v>181</v>
      </c>
      <c r="AI1066" s="39" t="s">
        <v>181</v>
      </c>
      <c r="AJ1066" s="39" t="s">
        <v>181</v>
      </c>
      <c r="AK1066" s="39" t="s">
        <v>181</v>
      </c>
      <c r="AL1066" s="39" t="s">
        <v>181</v>
      </c>
      <c r="AM1066" s="39" t="s">
        <v>181</v>
      </c>
      <c r="AN1066" s="39" t="s">
        <v>181</v>
      </c>
      <c r="AO1066" s="39" t="s">
        <v>181</v>
      </c>
      <c r="AP1066" s="7">
        <v>16287</v>
      </c>
      <c r="AQ1066" s="7">
        <v>29051</v>
      </c>
      <c r="AR1066" s="7">
        <v>32094</v>
      </c>
      <c r="AS1066" s="7">
        <v>33049</v>
      </c>
      <c r="AT1066" s="7">
        <v>33531</v>
      </c>
      <c r="AU1066" s="7">
        <v>33727</v>
      </c>
      <c r="AV1066" s="7">
        <v>33831</v>
      </c>
      <c r="AW1066" s="7">
        <v>33903</v>
      </c>
      <c r="AX1066" s="7">
        <v>33991</v>
      </c>
      <c r="AY1066" s="7">
        <v>34030</v>
      </c>
      <c r="AZ1066" s="7">
        <v>34044</v>
      </c>
      <c r="BA1066" s="7">
        <v>34066</v>
      </c>
      <c r="BB1066" s="7">
        <v>34085</v>
      </c>
      <c r="BC1066" s="7">
        <v>34094</v>
      </c>
      <c r="BD1066" s="7">
        <v>34101</v>
      </c>
      <c r="BE1066" s="7">
        <v>34104</v>
      </c>
      <c r="BF1066" s="39" t="s">
        <v>181</v>
      </c>
      <c r="BG1066" s="39" t="s">
        <v>181</v>
      </c>
      <c r="BH1066" s="39" t="s">
        <v>181</v>
      </c>
      <c r="BI1066" s="39" t="s">
        <v>181</v>
      </c>
      <c r="BJ1066" s="39" t="s">
        <v>181</v>
      </c>
      <c r="BK1066" s="39" t="s">
        <v>181</v>
      </c>
      <c r="BL1066" s="39" t="s">
        <v>181</v>
      </c>
      <c r="BM1066" s="39" t="s">
        <v>181</v>
      </c>
      <c r="BN1066" s="39" t="s">
        <v>181</v>
      </c>
      <c r="BO1066" s="39" t="s">
        <v>181</v>
      </c>
      <c r="BP1066" s="39" t="s">
        <v>181</v>
      </c>
      <c r="BQ1066" s="39" t="s">
        <v>181</v>
      </c>
      <c r="BR1066" s="39" t="s">
        <v>181</v>
      </c>
      <c r="BS1066" s="39" t="s">
        <v>181</v>
      </c>
      <c r="BT1066" s="39" t="s">
        <v>181</v>
      </c>
      <c r="BU1066" s="39" t="s">
        <v>181</v>
      </c>
      <c r="BV1066" s="39" t="s">
        <v>181</v>
      </c>
      <c r="BW1066" s="39" t="s">
        <v>181</v>
      </c>
      <c r="BX1066" s="39" t="s">
        <v>181</v>
      </c>
      <c r="BY1066" s="39" t="s">
        <v>181</v>
      </c>
      <c r="BZ1066" s="39" t="s">
        <v>181</v>
      </c>
      <c r="CA1066" s="39" t="s">
        <v>181</v>
      </c>
      <c r="CB1066" s="39" t="s">
        <v>181</v>
      </c>
      <c r="CC1066" s="39" t="s">
        <v>181</v>
      </c>
      <c r="CD1066" s="7">
        <v>205</v>
      </c>
      <c r="CE1066" s="7">
        <v>1344</v>
      </c>
      <c r="CF1066" s="7">
        <v>2503</v>
      </c>
      <c r="CG1066" s="7">
        <v>3131</v>
      </c>
      <c r="CH1066" s="7">
        <v>3419</v>
      </c>
      <c r="CI1066" s="7">
        <v>3590</v>
      </c>
      <c r="CJ1066" s="7">
        <v>3681</v>
      </c>
      <c r="CK1066" s="7">
        <v>3728</v>
      </c>
      <c r="CL1066" s="7">
        <v>3786</v>
      </c>
      <c r="CM1066" s="7">
        <v>3808</v>
      </c>
      <c r="CN1066" s="7">
        <v>3823</v>
      </c>
      <c r="CO1066" s="7">
        <v>3831</v>
      </c>
      <c r="CP1066" s="7">
        <v>3841</v>
      </c>
      <c r="CQ1066" s="7">
        <v>3846</v>
      </c>
      <c r="CR1066" s="7">
        <v>3851</v>
      </c>
      <c r="CS1066" s="7">
        <v>3854</v>
      </c>
      <c r="CT1066" s="39" t="s">
        <v>181</v>
      </c>
      <c r="CU1066" s="39" t="s">
        <v>181</v>
      </c>
      <c r="CV1066" s="39" t="s">
        <v>181</v>
      </c>
      <c r="CW1066" s="39" t="s">
        <v>181</v>
      </c>
      <c r="CX1066" s="39" t="s">
        <v>181</v>
      </c>
      <c r="CY1066" s="39" t="s">
        <v>181</v>
      </c>
      <c r="CZ1066" s="39" t="s">
        <v>181</v>
      </c>
      <c r="DA1066" s="39" t="s">
        <v>181</v>
      </c>
      <c r="DB1066" s="39" t="s">
        <v>181</v>
      </c>
      <c r="DC1066" s="39" t="s">
        <v>181</v>
      </c>
      <c r="DD1066" s="39" t="s">
        <v>181</v>
      </c>
      <c r="DE1066" s="39" t="s">
        <v>181</v>
      </c>
      <c r="DF1066" s="39" t="s">
        <v>181</v>
      </c>
      <c r="DG1066" s="39" t="s">
        <v>181</v>
      </c>
      <c r="DH1066" s="39" t="s">
        <v>181</v>
      </c>
      <c r="DI1066" s="39" t="s">
        <v>181</v>
      </c>
      <c r="DJ1066" s="39" t="s">
        <v>181</v>
      </c>
      <c r="DK1066" s="39" t="s">
        <v>181</v>
      </c>
      <c r="DL1066" s="39" t="s">
        <v>181</v>
      </c>
      <c r="DM1066" s="39" t="s">
        <v>181</v>
      </c>
      <c r="DN1066" s="39" t="s">
        <v>181</v>
      </c>
      <c r="DO1066" s="39" t="s">
        <v>181</v>
      </c>
      <c r="DP1066" s="39" t="s">
        <v>181</v>
      </c>
      <c r="DQ1066" s="39" t="s">
        <v>181</v>
      </c>
      <c r="DR1066" s="7">
        <v>1639</v>
      </c>
      <c r="DS1066" s="7">
        <v>3815</v>
      </c>
      <c r="DT1066" s="7">
        <v>4654</v>
      </c>
      <c r="DU1066" s="7">
        <v>5183</v>
      </c>
      <c r="DV1066" s="7">
        <v>5556</v>
      </c>
      <c r="DW1066" s="7">
        <v>5772</v>
      </c>
      <c r="DX1066" s="7">
        <v>5915</v>
      </c>
      <c r="DY1066" s="7">
        <v>6030</v>
      </c>
      <c r="DZ1066" s="7">
        <v>6134</v>
      </c>
      <c r="EA1066" s="7">
        <v>6184</v>
      </c>
      <c r="EB1066" s="7">
        <v>6234</v>
      </c>
      <c r="EC1066" s="7">
        <v>6280</v>
      </c>
      <c r="ED1066" s="7">
        <v>6303</v>
      </c>
      <c r="EE1066" s="7">
        <v>6324</v>
      </c>
      <c r="EF1066" s="7">
        <v>6340</v>
      </c>
      <c r="EG1066" s="7">
        <v>6351</v>
      </c>
      <c r="EH1066" s="39" t="s">
        <v>181</v>
      </c>
      <c r="EI1066" s="39" t="s">
        <v>181</v>
      </c>
      <c r="EJ1066" s="39" t="s">
        <v>181</v>
      </c>
      <c r="EK1066" s="39" t="s">
        <v>181</v>
      </c>
      <c r="EL1066" s="39" t="s">
        <v>181</v>
      </c>
      <c r="EM1066" s="39" t="s">
        <v>181</v>
      </c>
      <c r="EN1066" s="39" t="s">
        <v>181</v>
      </c>
      <c r="EO1066" s="39" t="s">
        <v>181</v>
      </c>
      <c r="EP1066" s="39" t="s">
        <v>181</v>
      </c>
      <c r="EQ1066" s="39" t="s">
        <v>181</v>
      </c>
      <c r="ER1066" s="39" t="s">
        <v>181</v>
      </c>
      <c r="ES1066" s="39" t="s">
        <v>181</v>
      </c>
      <c r="ET1066" s="39" t="s">
        <v>181</v>
      </c>
      <c r="EU1066" s="39" t="s">
        <v>181</v>
      </c>
      <c r="EV1066" s="39" t="s">
        <v>181</v>
      </c>
      <c r="EW1066" s="39" t="s">
        <v>181</v>
      </c>
      <c r="EX1066" s="39" t="s">
        <v>181</v>
      </c>
      <c r="EY1066" s="39" t="s">
        <v>181</v>
      </c>
      <c r="EZ1066" s="39" t="s">
        <v>181</v>
      </c>
      <c r="FA1066" s="39" t="s">
        <v>181</v>
      </c>
      <c r="FB1066" s="39" t="s">
        <v>181</v>
      </c>
      <c r="FC1066" s="39" t="s">
        <v>181</v>
      </c>
      <c r="FD1066" s="39" t="s">
        <v>181</v>
      </c>
      <c r="FE1066" s="39" t="s">
        <v>181</v>
      </c>
      <c r="FF1066" s="7">
        <v>16705</v>
      </c>
      <c r="FG1066" s="7">
        <v>24189</v>
      </c>
      <c r="FH1066" s="7">
        <v>25079</v>
      </c>
      <c r="FI1066" s="7">
        <v>25358</v>
      </c>
      <c r="FJ1066" s="7">
        <v>25494</v>
      </c>
      <c r="FK1066" s="7">
        <v>25590</v>
      </c>
      <c r="FL1066" s="7">
        <v>25622</v>
      </c>
      <c r="FM1066" s="7">
        <v>25636</v>
      </c>
      <c r="FN1066" s="7">
        <v>25657</v>
      </c>
      <c r="FO1066" s="7">
        <v>25678</v>
      </c>
      <c r="FP1066" s="7">
        <v>25688</v>
      </c>
      <c r="FQ1066" s="7">
        <v>25699</v>
      </c>
      <c r="FR1066" s="7">
        <v>25705</v>
      </c>
      <c r="FS1066" s="7">
        <v>25716</v>
      </c>
      <c r="FT1066" s="7">
        <v>25719</v>
      </c>
      <c r="FU1066" s="7">
        <v>25719</v>
      </c>
      <c r="FV1066" s="39" t="s">
        <v>181</v>
      </c>
      <c r="FW1066" s="39" t="s">
        <v>181</v>
      </c>
      <c r="FX1066" s="39" t="s">
        <v>181</v>
      </c>
      <c r="FY1066" s="39" t="s">
        <v>181</v>
      </c>
      <c r="FZ1066" s="39" t="s">
        <v>181</v>
      </c>
      <c r="GA1066" s="39" t="s">
        <v>181</v>
      </c>
      <c r="GB1066" s="39" t="s">
        <v>181</v>
      </c>
      <c r="GC1066" s="39" t="s">
        <v>181</v>
      </c>
      <c r="GD1066" s="39" t="s">
        <v>181</v>
      </c>
      <c r="GE1066" s="39" t="s">
        <v>181</v>
      </c>
      <c r="GF1066" s="39" t="s">
        <v>181</v>
      </c>
      <c r="GG1066" s="39" t="s">
        <v>181</v>
      </c>
      <c r="GH1066" s="39" t="s">
        <v>181</v>
      </c>
      <c r="GI1066" s="39" t="s">
        <v>181</v>
      </c>
      <c r="GJ1066" s="39" t="s">
        <v>181</v>
      </c>
      <c r="GK1066" s="39" t="s">
        <v>181</v>
      </c>
      <c r="GL1066" s="39" t="s">
        <v>181</v>
      </c>
      <c r="GM1066" s="39" t="s">
        <v>181</v>
      </c>
      <c r="GN1066" s="39" t="s">
        <v>181</v>
      </c>
      <c r="GO1066" s="39" t="s">
        <v>181</v>
      </c>
      <c r="GP1066" s="39" t="s">
        <v>181</v>
      </c>
      <c r="GQ1066" s="39" t="s">
        <v>181</v>
      </c>
      <c r="GR1066" s="39" t="s">
        <v>181</v>
      </c>
      <c r="GS1066" s="39" t="s">
        <v>181</v>
      </c>
    </row>
    <row r="1067" spans="1:201" x14ac:dyDescent="0.25">
      <c r="A1067" s="11">
        <f>$A$61</f>
        <v>20183</v>
      </c>
      <c r="B1067" s="7">
        <v>767</v>
      </c>
      <c r="C1067" s="7">
        <v>1755</v>
      </c>
      <c r="D1067" s="7">
        <v>2810</v>
      </c>
      <c r="E1067" s="7">
        <v>3779</v>
      </c>
      <c r="F1067" s="7">
        <v>4440</v>
      </c>
      <c r="G1067" s="7">
        <v>4931</v>
      </c>
      <c r="H1067" s="7">
        <v>5327</v>
      </c>
      <c r="I1067" s="7">
        <v>5659</v>
      </c>
      <c r="J1067" s="7">
        <v>6081</v>
      </c>
      <c r="K1067" s="7">
        <v>6214</v>
      </c>
      <c r="L1067" s="7">
        <v>6345</v>
      </c>
      <c r="M1067" s="7">
        <v>6463</v>
      </c>
      <c r="N1067" s="7">
        <v>6567</v>
      </c>
      <c r="O1067" s="7">
        <v>6667</v>
      </c>
      <c r="P1067" s="7">
        <v>6772</v>
      </c>
      <c r="Q1067" s="39" t="s">
        <v>181</v>
      </c>
      <c r="R1067" s="39" t="s">
        <v>181</v>
      </c>
      <c r="S1067" s="39" t="s">
        <v>181</v>
      </c>
      <c r="T1067" s="39" t="s">
        <v>181</v>
      </c>
      <c r="U1067" s="39" t="s">
        <v>181</v>
      </c>
      <c r="V1067" s="39" t="s">
        <v>181</v>
      </c>
      <c r="W1067" s="39" t="s">
        <v>181</v>
      </c>
      <c r="X1067" s="39" t="s">
        <v>181</v>
      </c>
      <c r="Y1067" s="39" t="s">
        <v>181</v>
      </c>
      <c r="Z1067" s="39" t="s">
        <v>181</v>
      </c>
      <c r="AA1067" s="39" t="s">
        <v>181</v>
      </c>
      <c r="AB1067" s="39" t="s">
        <v>181</v>
      </c>
      <c r="AC1067" s="39" t="s">
        <v>181</v>
      </c>
      <c r="AD1067" s="39" t="s">
        <v>181</v>
      </c>
      <c r="AE1067" s="39" t="s">
        <v>181</v>
      </c>
      <c r="AF1067" s="39" t="s">
        <v>181</v>
      </c>
      <c r="AG1067" s="39" t="s">
        <v>181</v>
      </c>
      <c r="AH1067" s="39" t="s">
        <v>181</v>
      </c>
      <c r="AI1067" s="39" t="s">
        <v>181</v>
      </c>
      <c r="AJ1067" s="39" t="s">
        <v>181</v>
      </c>
      <c r="AK1067" s="39" t="s">
        <v>181</v>
      </c>
      <c r="AL1067" s="39" t="s">
        <v>181</v>
      </c>
      <c r="AM1067" s="39" t="s">
        <v>181</v>
      </c>
      <c r="AN1067" s="39" t="s">
        <v>181</v>
      </c>
      <c r="AO1067" s="39" t="s">
        <v>181</v>
      </c>
      <c r="AP1067" s="7">
        <v>14931</v>
      </c>
      <c r="AQ1067" s="7">
        <v>28188</v>
      </c>
      <c r="AR1067" s="7">
        <v>31206</v>
      </c>
      <c r="AS1067" s="7">
        <v>32495</v>
      </c>
      <c r="AT1067" s="7">
        <v>33013</v>
      </c>
      <c r="AU1067" s="7">
        <v>33233</v>
      </c>
      <c r="AV1067" s="7">
        <v>33353</v>
      </c>
      <c r="AW1067" s="7">
        <v>33474</v>
      </c>
      <c r="AX1067" s="7">
        <v>33548</v>
      </c>
      <c r="AY1067" s="7">
        <v>33575</v>
      </c>
      <c r="AZ1067" s="7">
        <v>33611</v>
      </c>
      <c r="BA1067" s="7">
        <v>33633</v>
      </c>
      <c r="BB1067" s="7">
        <v>33646</v>
      </c>
      <c r="BC1067" s="7">
        <v>33659</v>
      </c>
      <c r="BD1067" s="7">
        <v>33665</v>
      </c>
      <c r="BE1067" s="39" t="s">
        <v>181</v>
      </c>
      <c r="BF1067" s="39" t="s">
        <v>181</v>
      </c>
      <c r="BG1067" s="39" t="s">
        <v>181</v>
      </c>
      <c r="BH1067" s="39" t="s">
        <v>181</v>
      </c>
      <c r="BI1067" s="39" t="s">
        <v>181</v>
      </c>
      <c r="BJ1067" s="39" t="s">
        <v>181</v>
      </c>
      <c r="BK1067" s="39" t="s">
        <v>181</v>
      </c>
      <c r="BL1067" s="39" t="s">
        <v>181</v>
      </c>
      <c r="BM1067" s="39" t="s">
        <v>181</v>
      </c>
      <c r="BN1067" s="39" t="s">
        <v>181</v>
      </c>
      <c r="BO1067" s="39" t="s">
        <v>181</v>
      </c>
      <c r="BP1067" s="39" t="s">
        <v>181</v>
      </c>
      <c r="BQ1067" s="39" t="s">
        <v>181</v>
      </c>
      <c r="BR1067" s="39" t="s">
        <v>181</v>
      </c>
      <c r="BS1067" s="39" t="s">
        <v>181</v>
      </c>
      <c r="BT1067" s="39" t="s">
        <v>181</v>
      </c>
      <c r="BU1067" s="39" t="s">
        <v>181</v>
      </c>
      <c r="BV1067" s="39" t="s">
        <v>181</v>
      </c>
      <c r="BW1067" s="39" t="s">
        <v>181</v>
      </c>
      <c r="BX1067" s="39" t="s">
        <v>181</v>
      </c>
      <c r="BY1067" s="39" t="s">
        <v>181</v>
      </c>
      <c r="BZ1067" s="39" t="s">
        <v>181</v>
      </c>
      <c r="CA1067" s="39" t="s">
        <v>181</v>
      </c>
      <c r="CB1067" s="39" t="s">
        <v>181</v>
      </c>
      <c r="CC1067" s="39" t="s">
        <v>181</v>
      </c>
      <c r="CD1067" s="7">
        <v>203</v>
      </c>
      <c r="CE1067" s="7">
        <v>1299</v>
      </c>
      <c r="CF1067" s="7">
        <v>2532</v>
      </c>
      <c r="CG1067" s="7">
        <v>3182</v>
      </c>
      <c r="CH1067" s="7">
        <v>3417</v>
      </c>
      <c r="CI1067" s="7">
        <v>3557</v>
      </c>
      <c r="CJ1067" s="7">
        <v>3613</v>
      </c>
      <c r="CK1067" s="7">
        <v>3663</v>
      </c>
      <c r="CL1067" s="7">
        <v>3706</v>
      </c>
      <c r="CM1067" s="7">
        <v>3729</v>
      </c>
      <c r="CN1067" s="7">
        <v>3739</v>
      </c>
      <c r="CO1067" s="7">
        <v>3742</v>
      </c>
      <c r="CP1067" s="7">
        <v>3757</v>
      </c>
      <c r="CQ1067" s="7">
        <v>3758</v>
      </c>
      <c r="CR1067" s="7">
        <v>3763</v>
      </c>
      <c r="CS1067" s="39" t="s">
        <v>181</v>
      </c>
      <c r="CT1067" s="39" t="s">
        <v>181</v>
      </c>
      <c r="CU1067" s="39" t="s">
        <v>181</v>
      </c>
      <c r="CV1067" s="39" t="s">
        <v>181</v>
      </c>
      <c r="CW1067" s="39" t="s">
        <v>181</v>
      </c>
      <c r="CX1067" s="39" t="s">
        <v>181</v>
      </c>
      <c r="CY1067" s="39" t="s">
        <v>181</v>
      </c>
      <c r="CZ1067" s="39" t="s">
        <v>181</v>
      </c>
      <c r="DA1067" s="39" t="s">
        <v>181</v>
      </c>
      <c r="DB1067" s="39" t="s">
        <v>181</v>
      </c>
      <c r="DC1067" s="39" t="s">
        <v>181</v>
      </c>
      <c r="DD1067" s="39" t="s">
        <v>181</v>
      </c>
      <c r="DE1067" s="39" t="s">
        <v>181</v>
      </c>
      <c r="DF1067" s="39" t="s">
        <v>181</v>
      </c>
      <c r="DG1067" s="39" t="s">
        <v>181</v>
      </c>
      <c r="DH1067" s="39" t="s">
        <v>181</v>
      </c>
      <c r="DI1067" s="39" t="s">
        <v>181</v>
      </c>
      <c r="DJ1067" s="39" t="s">
        <v>181</v>
      </c>
      <c r="DK1067" s="39" t="s">
        <v>181</v>
      </c>
      <c r="DL1067" s="39" t="s">
        <v>181</v>
      </c>
      <c r="DM1067" s="39" t="s">
        <v>181</v>
      </c>
      <c r="DN1067" s="39" t="s">
        <v>181</v>
      </c>
      <c r="DO1067" s="39" t="s">
        <v>181</v>
      </c>
      <c r="DP1067" s="39" t="s">
        <v>181</v>
      </c>
      <c r="DQ1067" s="39" t="s">
        <v>181</v>
      </c>
      <c r="DR1067" s="7">
        <v>1481</v>
      </c>
      <c r="DS1067" s="7">
        <v>3803</v>
      </c>
      <c r="DT1067" s="7">
        <v>4726</v>
      </c>
      <c r="DU1067" s="7">
        <v>5236</v>
      </c>
      <c r="DV1067" s="7">
        <v>5653</v>
      </c>
      <c r="DW1067" s="7">
        <v>5903</v>
      </c>
      <c r="DX1067" s="7">
        <v>6057</v>
      </c>
      <c r="DY1067" s="7">
        <v>6168</v>
      </c>
      <c r="DZ1067" s="7">
        <v>6284</v>
      </c>
      <c r="EA1067" s="7">
        <v>6347</v>
      </c>
      <c r="EB1067" s="7">
        <v>6391</v>
      </c>
      <c r="EC1067" s="7">
        <v>6423</v>
      </c>
      <c r="ED1067" s="7">
        <v>6452</v>
      </c>
      <c r="EE1067" s="7">
        <v>6473</v>
      </c>
      <c r="EF1067" s="7">
        <v>6499</v>
      </c>
      <c r="EG1067" s="39" t="s">
        <v>181</v>
      </c>
      <c r="EH1067" s="39" t="s">
        <v>181</v>
      </c>
      <c r="EI1067" s="39" t="s">
        <v>181</v>
      </c>
      <c r="EJ1067" s="39" t="s">
        <v>181</v>
      </c>
      <c r="EK1067" s="39" t="s">
        <v>181</v>
      </c>
      <c r="EL1067" s="39" t="s">
        <v>181</v>
      </c>
      <c r="EM1067" s="39" t="s">
        <v>181</v>
      </c>
      <c r="EN1067" s="39" t="s">
        <v>181</v>
      </c>
      <c r="EO1067" s="39" t="s">
        <v>181</v>
      </c>
      <c r="EP1067" s="39" t="s">
        <v>181</v>
      </c>
      <c r="EQ1067" s="39" t="s">
        <v>181</v>
      </c>
      <c r="ER1067" s="39" t="s">
        <v>181</v>
      </c>
      <c r="ES1067" s="39" t="s">
        <v>181</v>
      </c>
      <c r="ET1067" s="39" t="s">
        <v>181</v>
      </c>
      <c r="EU1067" s="39" t="s">
        <v>181</v>
      </c>
      <c r="EV1067" s="39" t="s">
        <v>181</v>
      </c>
      <c r="EW1067" s="39" t="s">
        <v>181</v>
      </c>
      <c r="EX1067" s="39" t="s">
        <v>181</v>
      </c>
      <c r="EY1067" s="39" t="s">
        <v>181</v>
      </c>
      <c r="EZ1067" s="39" t="s">
        <v>181</v>
      </c>
      <c r="FA1067" s="39" t="s">
        <v>181</v>
      </c>
      <c r="FB1067" s="39" t="s">
        <v>181</v>
      </c>
      <c r="FC1067" s="39" t="s">
        <v>181</v>
      </c>
      <c r="FD1067" s="39" t="s">
        <v>181</v>
      </c>
      <c r="FE1067" s="39" t="s">
        <v>181</v>
      </c>
      <c r="FF1067" s="7">
        <v>16711</v>
      </c>
      <c r="FG1067" s="7">
        <v>24074</v>
      </c>
      <c r="FH1067" s="7">
        <v>24935</v>
      </c>
      <c r="FI1067" s="7">
        <v>25204</v>
      </c>
      <c r="FJ1067" s="7">
        <v>25398</v>
      </c>
      <c r="FK1067" s="7">
        <v>25474</v>
      </c>
      <c r="FL1067" s="7">
        <v>25530</v>
      </c>
      <c r="FM1067" s="7">
        <v>25556</v>
      </c>
      <c r="FN1067" s="7">
        <v>25582</v>
      </c>
      <c r="FO1067" s="7">
        <v>25609</v>
      </c>
      <c r="FP1067" s="7">
        <v>25621</v>
      </c>
      <c r="FQ1067" s="7">
        <v>25627</v>
      </c>
      <c r="FR1067" s="7">
        <v>25632</v>
      </c>
      <c r="FS1067" s="7">
        <v>25633</v>
      </c>
      <c r="FT1067" s="7">
        <v>25636</v>
      </c>
      <c r="FU1067" s="39" t="s">
        <v>181</v>
      </c>
      <c r="FV1067" s="39" t="s">
        <v>181</v>
      </c>
      <c r="FW1067" s="39" t="s">
        <v>181</v>
      </c>
      <c r="FX1067" s="39" t="s">
        <v>181</v>
      </c>
      <c r="FY1067" s="39" t="s">
        <v>181</v>
      </c>
      <c r="FZ1067" s="39" t="s">
        <v>181</v>
      </c>
      <c r="GA1067" s="39" t="s">
        <v>181</v>
      </c>
      <c r="GB1067" s="39" t="s">
        <v>181</v>
      </c>
      <c r="GC1067" s="39" t="s">
        <v>181</v>
      </c>
      <c r="GD1067" s="39" t="s">
        <v>181</v>
      </c>
      <c r="GE1067" s="39" t="s">
        <v>181</v>
      </c>
      <c r="GF1067" s="39" t="s">
        <v>181</v>
      </c>
      <c r="GG1067" s="39" t="s">
        <v>181</v>
      </c>
      <c r="GH1067" s="39" t="s">
        <v>181</v>
      </c>
      <c r="GI1067" s="39" t="s">
        <v>181</v>
      </c>
      <c r="GJ1067" s="39" t="s">
        <v>181</v>
      </c>
      <c r="GK1067" s="39" t="s">
        <v>181</v>
      </c>
      <c r="GL1067" s="39" t="s">
        <v>181</v>
      </c>
      <c r="GM1067" s="39" t="s">
        <v>181</v>
      </c>
      <c r="GN1067" s="39" t="s">
        <v>181</v>
      </c>
      <c r="GO1067" s="39" t="s">
        <v>181</v>
      </c>
      <c r="GP1067" s="39" t="s">
        <v>181</v>
      </c>
      <c r="GQ1067" s="39" t="s">
        <v>181</v>
      </c>
      <c r="GR1067" s="39" t="s">
        <v>181</v>
      </c>
      <c r="GS1067" s="39" t="s">
        <v>181</v>
      </c>
    </row>
    <row r="1068" spans="1:201" x14ac:dyDescent="0.25">
      <c r="A1068" s="11">
        <f>$A$62</f>
        <v>20184</v>
      </c>
      <c r="B1068" s="7">
        <v>828</v>
      </c>
      <c r="C1068" s="7">
        <v>1728</v>
      </c>
      <c r="D1068" s="7">
        <v>2670</v>
      </c>
      <c r="E1068" s="7">
        <v>3606</v>
      </c>
      <c r="F1068" s="7">
        <v>4279</v>
      </c>
      <c r="G1068" s="7">
        <v>4819</v>
      </c>
      <c r="H1068" s="7">
        <v>5191</v>
      </c>
      <c r="I1068" s="7">
        <v>5534</v>
      </c>
      <c r="J1068" s="7">
        <v>5989</v>
      </c>
      <c r="K1068" s="7">
        <v>6136</v>
      </c>
      <c r="L1068" s="7">
        <v>6294</v>
      </c>
      <c r="M1068" s="7">
        <v>6423</v>
      </c>
      <c r="N1068" s="7">
        <v>6563</v>
      </c>
      <c r="O1068" s="7">
        <v>6672</v>
      </c>
      <c r="P1068" s="39" t="s">
        <v>181</v>
      </c>
      <c r="Q1068" s="39" t="s">
        <v>181</v>
      </c>
      <c r="R1068" s="39" t="s">
        <v>181</v>
      </c>
      <c r="S1068" s="39" t="s">
        <v>181</v>
      </c>
      <c r="T1068" s="39" t="s">
        <v>181</v>
      </c>
      <c r="U1068" s="39" t="s">
        <v>181</v>
      </c>
      <c r="V1068" s="39" t="s">
        <v>181</v>
      </c>
      <c r="W1068" s="39" t="s">
        <v>181</v>
      </c>
      <c r="X1068" s="39" t="s">
        <v>181</v>
      </c>
      <c r="Y1068" s="39" t="s">
        <v>181</v>
      </c>
      <c r="Z1068" s="39" t="s">
        <v>181</v>
      </c>
      <c r="AA1068" s="39" t="s">
        <v>181</v>
      </c>
      <c r="AB1068" s="39" t="s">
        <v>181</v>
      </c>
      <c r="AC1068" s="39" t="s">
        <v>181</v>
      </c>
      <c r="AD1068" s="39" t="s">
        <v>181</v>
      </c>
      <c r="AE1068" s="39" t="s">
        <v>181</v>
      </c>
      <c r="AF1068" s="39" t="s">
        <v>181</v>
      </c>
      <c r="AG1068" s="39" t="s">
        <v>181</v>
      </c>
      <c r="AH1068" s="39" t="s">
        <v>181</v>
      </c>
      <c r="AI1068" s="39" t="s">
        <v>181</v>
      </c>
      <c r="AJ1068" s="39" t="s">
        <v>181</v>
      </c>
      <c r="AK1068" s="39" t="s">
        <v>181</v>
      </c>
      <c r="AL1068" s="39" t="s">
        <v>181</v>
      </c>
      <c r="AM1068" s="39" t="s">
        <v>181</v>
      </c>
      <c r="AN1068" s="39" t="s">
        <v>181</v>
      </c>
      <c r="AO1068" s="39" t="s">
        <v>181</v>
      </c>
      <c r="AP1068" s="7">
        <v>14774</v>
      </c>
      <c r="AQ1068" s="7">
        <v>27707</v>
      </c>
      <c r="AR1068" s="7">
        <v>31200</v>
      </c>
      <c r="AS1068" s="7">
        <v>32574</v>
      </c>
      <c r="AT1068" s="7">
        <v>33210</v>
      </c>
      <c r="AU1068" s="7">
        <v>33511</v>
      </c>
      <c r="AV1068" s="7">
        <v>33714</v>
      </c>
      <c r="AW1068" s="7">
        <v>33804</v>
      </c>
      <c r="AX1068" s="7">
        <v>33870</v>
      </c>
      <c r="AY1068" s="7">
        <v>33895</v>
      </c>
      <c r="AZ1068" s="7">
        <v>33907</v>
      </c>
      <c r="BA1068" s="7">
        <v>33932</v>
      </c>
      <c r="BB1068" s="7">
        <v>33959</v>
      </c>
      <c r="BC1068" s="7">
        <v>33972</v>
      </c>
      <c r="BD1068" s="39" t="s">
        <v>181</v>
      </c>
      <c r="BE1068" s="39" t="s">
        <v>181</v>
      </c>
      <c r="BF1068" s="39" t="s">
        <v>181</v>
      </c>
      <c r="BG1068" s="39" t="s">
        <v>181</v>
      </c>
      <c r="BH1068" s="39" t="s">
        <v>181</v>
      </c>
      <c r="BI1068" s="39" t="s">
        <v>181</v>
      </c>
      <c r="BJ1068" s="39" t="s">
        <v>181</v>
      </c>
      <c r="BK1068" s="39" t="s">
        <v>181</v>
      </c>
      <c r="BL1068" s="39" t="s">
        <v>181</v>
      </c>
      <c r="BM1068" s="39" t="s">
        <v>181</v>
      </c>
      <c r="BN1068" s="39" t="s">
        <v>181</v>
      </c>
      <c r="BO1068" s="39" t="s">
        <v>181</v>
      </c>
      <c r="BP1068" s="39" t="s">
        <v>181</v>
      </c>
      <c r="BQ1068" s="39" t="s">
        <v>181</v>
      </c>
      <c r="BR1068" s="39" t="s">
        <v>181</v>
      </c>
      <c r="BS1068" s="39" t="s">
        <v>181</v>
      </c>
      <c r="BT1068" s="39" t="s">
        <v>181</v>
      </c>
      <c r="BU1068" s="39" t="s">
        <v>181</v>
      </c>
      <c r="BV1068" s="39" t="s">
        <v>181</v>
      </c>
      <c r="BW1068" s="39" t="s">
        <v>181</v>
      </c>
      <c r="BX1068" s="39" t="s">
        <v>181</v>
      </c>
      <c r="BY1068" s="39" t="s">
        <v>181</v>
      </c>
      <c r="BZ1068" s="39" t="s">
        <v>181</v>
      </c>
      <c r="CA1068" s="39" t="s">
        <v>181</v>
      </c>
      <c r="CB1068" s="39" t="s">
        <v>181</v>
      </c>
      <c r="CC1068" s="39" t="s">
        <v>181</v>
      </c>
      <c r="CD1068" s="7">
        <v>222</v>
      </c>
      <c r="CE1068" s="7">
        <v>1459</v>
      </c>
      <c r="CF1068" s="7">
        <v>2792</v>
      </c>
      <c r="CG1068" s="7">
        <v>3255</v>
      </c>
      <c r="CH1068" s="7">
        <v>3516</v>
      </c>
      <c r="CI1068" s="7">
        <v>3632</v>
      </c>
      <c r="CJ1068" s="7">
        <v>3735</v>
      </c>
      <c r="CK1068" s="7">
        <v>3779</v>
      </c>
      <c r="CL1068" s="7">
        <v>3825</v>
      </c>
      <c r="CM1068" s="7">
        <v>3845</v>
      </c>
      <c r="CN1068" s="7">
        <v>3877</v>
      </c>
      <c r="CO1068" s="7">
        <v>3875</v>
      </c>
      <c r="CP1068" s="7">
        <v>3886</v>
      </c>
      <c r="CQ1068" s="7">
        <v>3887</v>
      </c>
      <c r="CR1068" s="39" t="s">
        <v>181</v>
      </c>
      <c r="CS1068" s="39" t="s">
        <v>181</v>
      </c>
      <c r="CT1068" s="39" t="s">
        <v>181</v>
      </c>
      <c r="CU1068" s="39" t="s">
        <v>181</v>
      </c>
      <c r="CV1068" s="39" t="s">
        <v>181</v>
      </c>
      <c r="CW1068" s="39" t="s">
        <v>181</v>
      </c>
      <c r="CX1068" s="39" t="s">
        <v>181</v>
      </c>
      <c r="CY1068" s="39" t="s">
        <v>181</v>
      </c>
      <c r="CZ1068" s="39" t="s">
        <v>181</v>
      </c>
      <c r="DA1068" s="39" t="s">
        <v>181</v>
      </c>
      <c r="DB1068" s="39" t="s">
        <v>181</v>
      </c>
      <c r="DC1068" s="39" t="s">
        <v>181</v>
      </c>
      <c r="DD1068" s="39" t="s">
        <v>181</v>
      </c>
      <c r="DE1068" s="39" t="s">
        <v>181</v>
      </c>
      <c r="DF1068" s="39" t="s">
        <v>181</v>
      </c>
      <c r="DG1068" s="39" t="s">
        <v>181</v>
      </c>
      <c r="DH1068" s="39" t="s">
        <v>181</v>
      </c>
      <c r="DI1068" s="39" t="s">
        <v>181</v>
      </c>
      <c r="DJ1068" s="39" t="s">
        <v>181</v>
      </c>
      <c r="DK1068" s="39" t="s">
        <v>181</v>
      </c>
      <c r="DL1068" s="39" t="s">
        <v>181</v>
      </c>
      <c r="DM1068" s="39" t="s">
        <v>181</v>
      </c>
      <c r="DN1068" s="39" t="s">
        <v>181</v>
      </c>
      <c r="DO1068" s="39" t="s">
        <v>181</v>
      </c>
      <c r="DP1068" s="39" t="s">
        <v>181</v>
      </c>
      <c r="DQ1068" s="39" t="s">
        <v>181</v>
      </c>
      <c r="DR1068" s="7">
        <v>1502</v>
      </c>
      <c r="DS1068" s="7">
        <v>3625</v>
      </c>
      <c r="DT1068" s="7">
        <v>4421</v>
      </c>
      <c r="DU1068" s="7">
        <v>5000</v>
      </c>
      <c r="DV1068" s="7">
        <v>5406</v>
      </c>
      <c r="DW1068" s="7">
        <v>5616</v>
      </c>
      <c r="DX1068" s="7">
        <v>5755</v>
      </c>
      <c r="DY1068" s="7">
        <v>5896</v>
      </c>
      <c r="DZ1068" s="7">
        <v>6025</v>
      </c>
      <c r="EA1068" s="7">
        <v>6091</v>
      </c>
      <c r="EB1068" s="7">
        <v>6141</v>
      </c>
      <c r="EC1068" s="7">
        <v>6173</v>
      </c>
      <c r="ED1068" s="7">
        <v>6200</v>
      </c>
      <c r="EE1068" s="7">
        <v>6226</v>
      </c>
      <c r="EF1068" s="39" t="s">
        <v>181</v>
      </c>
      <c r="EG1068" s="39" t="s">
        <v>181</v>
      </c>
      <c r="EH1068" s="39" t="s">
        <v>181</v>
      </c>
      <c r="EI1068" s="39" t="s">
        <v>181</v>
      </c>
      <c r="EJ1068" s="39" t="s">
        <v>181</v>
      </c>
      <c r="EK1068" s="39" t="s">
        <v>181</v>
      </c>
      <c r="EL1068" s="39" t="s">
        <v>181</v>
      </c>
      <c r="EM1068" s="39" t="s">
        <v>181</v>
      </c>
      <c r="EN1068" s="39" t="s">
        <v>181</v>
      </c>
      <c r="EO1068" s="39" t="s">
        <v>181</v>
      </c>
      <c r="EP1068" s="39" t="s">
        <v>181</v>
      </c>
      <c r="EQ1068" s="39" t="s">
        <v>181</v>
      </c>
      <c r="ER1068" s="39" t="s">
        <v>181</v>
      </c>
      <c r="ES1068" s="39" t="s">
        <v>181</v>
      </c>
      <c r="ET1068" s="39" t="s">
        <v>181</v>
      </c>
      <c r="EU1068" s="39" t="s">
        <v>181</v>
      </c>
      <c r="EV1068" s="39" t="s">
        <v>181</v>
      </c>
      <c r="EW1068" s="39" t="s">
        <v>181</v>
      </c>
      <c r="EX1068" s="39" t="s">
        <v>181</v>
      </c>
      <c r="EY1068" s="39" t="s">
        <v>181</v>
      </c>
      <c r="EZ1068" s="39" t="s">
        <v>181</v>
      </c>
      <c r="FA1068" s="39" t="s">
        <v>181</v>
      </c>
      <c r="FB1068" s="39" t="s">
        <v>181</v>
      </c>
      <c r="FC1068" s="39" t="s">
        <v>181</v>
      </c>
      <c r="FD1068" s="39" t="s">
        <v>181</v>
      </c>
      <c r="FE1068" s="39" t="s">
        <v>181</v>
      </c>
      <c r="FF1068" s="7">
        <v>14781</v>
      </c>
      <c r="FG1068" s="7">
        <v>21602</v>
      </c>
      <c r="FH1068" s="7">
        <v>22403</v>
      </c>
      <c r="FI1068" s="7">
        <v>22691</v>
      </c>
      <c r="FJ1068" s="7">
        <v>22859</v>
      </c>
      <c r="FK1068" s="7">
        <v>22930</v>
      </c>
      <c r="FL1068" s="7">
        <v>22959</v>
      </c>
      <c r="FM1068" s="7">
        <v>23026</v>
      </c>
      <c r="FN1068" s="7">
        <v>23055</v>
      </c>
      <c r="FO1068" s="7">
        <v>23074</v>
      </c>
      <c r="FP1068" s="7">
        <v>23090</v>
      </c>
      <c r="FQ1068" s="7">
        <v>23087</v>
      </c>
      <c r="FR1068" s="7">
        <v>23092</v>
      </c>
      <c r="FS1068" s="7">
        <v>23092</v>
      </c>
      <c r="FT1068" s="39" t="s">
        <v>181</v>
      </c>
      <c r="FU1068" s="39" t="s">
        <v>181</v>
      </c>
      <c r="FV1068" s="39" t="s">
        <v>181</v>
      </c>
      <c r="FW1068" s="39" t="s">
        <v>181</v>
      </c>
      <c r="FX1068" s="39" t="s">
        <v>181</v>
      </c>
      <c r="FY1068" s="39" t="s">
        <v>181</v>
      </c>
      <c r="FZ1068" s="39" t="s">
        <v>181</v>
      </c>
      <c r="GA1068" s="39" t="s">
        <v>181</v>
      </c>
      <c r="GB1068" s="39" t="s">
        <v>181</v>
      </c>
      <c r="GC1068" s="39" t="s">
        <v>181</v>
      </c>
      <c r="GD1068" s="39" t="s">
        <v>181</v>
      </c>
      <c r="GE1068" s="39" t="s">
        <v>181</v>
      </c>
      <c r="GF1068" s="39" t="s">
        <v>181</v>
      </c>
      <c r="GG1068" s="39" t="s">
        <v>181</v>
      </c>
      <c r="GH1068" s="39" t="s">
        <v>181</v>
      </c>
      <c r="GI1068" s="39" t="s">
        <v>181</v>
      </c>
      <c r="GJ1068" s="39" t="s">
        <v>181</v>
      </c>
      <c r="GK1068" s="39" t="s">
        <v>181</v>
      </c>
      <c r="GL1068" s="39" t="s">
        <v>181</v>
      </c>
      <c r="GM1068" s="39" t="s">
        <v>181</v>
      </c>
      <c r="GN1068" s="39" t="s">
        <v>181</v>
      </c>
      <c r="GO1068" s="39" t="s">
        <v>181</v>
      </c>
      <c r="GP1068" s="39" t="s">
        <v>181</v>
      </c>
      <c r="GQ1068" s="39" t="s">
        <v>181</v>
      </c>
      <c r="GR1068" s="39" t="s">
        <v>181</v>
      </c>
      <c r="GS1068" s="39" t="s">
        <v>181</v>
      </c>
    </row>
    <row r="1069" spans="1:201" x14ac:dyDescent="0.25">
      <c r="A1069" s="11">
        <f>$A$63</f>
        <v>20191</v>
      </c>
      <c r="B1069" s="7">
        <v>733</v>
      </c>
      <c r="C1069" s="7">
        <v>1562</v>
      </c>
      <c r="D1069" s="7">
        <v>2382</v>
      </c>
      <c r="E1069" s="7">
        <v>3223</v>
      </c>
      <c r="F1069" s="7">
        <v>3923</v>
      </c>
      <c r="G1069" s="7">
        <v>4372</v>
      </c>
      <c r="H1069" s="7">
        <v>4682</v>
      </c>
      <c r="I1069" s="7">
        <v>5008</v>
      </c>
      <c r="J1069" s="7">
        <v>5406</v>
      </c>
      <c r="K1069" s="7">
        <v>5557</v>
      </c>
      <c r="L1069" s="7">
        <v>5709</v>
      </c>
      <c r="M1069" s="7">
        <v>5814</v>
      </c>
      <c r="N1069" s="7">
        <v>5941</v>
      </c>
      <c r="O1069" s="39" t="s">
        <v>181</v>
      </c>
      <c r="P1069" s="39" t="s">
        <v>181</v>
      </c>
      <c r="Q1069" s="39" t="s">
        <v>181</v>
      </c>
      <c r="R1069" s="39" t="s">
        <v>181</v>
      </c>
      <c r="S1069" s="39" t="s">
        <v>181</v>
      </c>
      <c r="T1069" s="39" t="s">
        <v>181</v>
      </c>
      <c r="U1069" s="39" t="s">
        <v>181</v>
      </c>
      <c r="V1069" s="39" t="s">
        <v>181</v>
      </c>
      <c r="W1069" s="39" t="s">
        <v>181</v>
      </c>
      <c r="X1069" s="39" t="s">
        <v>181</v>
      </c>
      <c r="Y1069" s="39" t="s">
        <v>181</v>
      </c>
      <c r="Z1069" s="39" t="s">
        <v>181</v>
      </c>
      <c r="AA1069" s="39" t="s">
        <v>181</v>
      </c>
      <c r="AB1069" s="39" t="s">
        <v>181</v>
      </c>
      <c r="AC1069" s="39" t="s">
        <v>181</v>
      </c>
      <c r="AD1069" s="39" t="s">
        <v>181</v>
      </c>
      <c r="AE1069" s="39" t="s">
        <v>181</v>
      </c>
      <c r="AF1069" s="39" t="s">
        <v>181</v>
      </c>
      <c r="AG1069" s="39" t="s">
        <v>181</v>
      </c>
      <c r="AH1069" s="39" t="s">
        <v>181</v>
      </c>
      <c r="AI1069" s="39" t="s">
        <v>181</v>
      </c>
      <c r="AJ1069" s="39" t="s">
        <v>181</v>
      </c>
      <c r="AK1069" s="39" t="s">
        <v>181</v>
      </c>
      <c r="AL1069" s="39" t="s">
        <v>181</v>
      </c>
      <c r="AM1069" s="39" t="s">
        <v>181</v>
      </c>
      <c r="AN1069" s="39" t="s">
        <v>181</v>
      </c>
      <c r="AO1069" s="39" t="s">
        <v>181</v>
      </c>
      <c r="AP1069" s="7">
        <v>13775</v>
      </c>
      <c r="AQ1069" s="7">
        <v>24507</v>
      </c>
      <c r="AR1069" s="7">
        <v>28298</v>
      </c>
      <c r="AS1069" s="7">
        <v>29419</v>
      </c>
      <c r="AT1069" s="7">
        <v>30129</v>
      </c>
      <c r="AU1069" s="7">
        <v>30572</v>
      </c>
      <c r="AV1069" s="7">
        <v>30678</v>
      </c>
      <c r="AW1069" s="7">
        <v>30741</v>
      </c>
      <c r="AX1069" s="7">
        <v>30803</v>
      </c>
      <c r="AY1069" s="7">
        <v>30841</v>
      </c>
      <c r="AZ1069" s="7">
        <v>30863</v>
      </c>
      <c r="BA1069" s="7">
        <v>30878</v>
      </c>
      <c r="BB1069" s="7">
        <v>30902</v>
      </c>
      <c r="BC1069" s="39" t="s">
        <v>181</v>
      </c>
      <c r="BD1069" s="39" t="s">
        <v>181</v>
      </c>
      <c r="BE1069" s="39" t="s">
        <v>181</v>
      </c>
      <c r="BF1069" s="39" t="s">
        <v>181</v>
      </c>
      <c r="BG1069" s="39" t="s">
        <v>181</v>
      </c>
      <c r="BH1069" s="39" t="s">
        <v>181</v>
      </c>
      <c r="BI1069" s="39" t="s">
        <v>181</v>
      </c>
      <c r="BJ1069" s="39" t="s">
        <v>181</v>
      </c>
      <c r="BK1069" s="39" t="s">
        <v>181</v>
      </c>
      <c r="BL1069" s="39" t="s">
        <v>181</v>
      </c>
      <c r="BM1069" s="39" t="s">
        <v>181</v>
      </c>
      <c r="BN1069" s="39" t="s">
        <v>181</v>
      </c>
      <c r="BO1069" s="39" t="s">
        <v>181</v>
      </c>
      <c r="BP1069" s="39" t="s">
        <v>181</v>
      </c>
      <c r="BQ1069" s="39" t="s">
        <v>181</v>
      </c>
      <c r="BR1069" s="39" t="s">
        <v>181</v>
      </c>
      <c r="BS1069" s="39" t="s">
        <v>181</v>
      </c>
      <c r="BT1069" s="39" t="s">
        <v>181</v>
      </c>
      <c r="BU1069" s="39" t="s">
        <v>181</v>
      </c>
      <c r="BV1069" s="39" t="s">
        <v>181</v>
      </c>
      <c r="BW1069" s="39" t="s">
        <v>181</v>
      </c>
      <c r="BX1069" s="39" t="s">
        <v>181</v>
      </c>
      <c r="BY1069" s="39" t="s">
        <v>181</v>
      </c>
      <c r="BZ1069" s="39" t="s">
        <v>181</v>
      </c>
      <c r="CA1069" s="39" t="s">
        <v>181</v>
      </c>
      <c r="CB1069" s="39" t="s">
        <v>181</v>
      </c>
      <c r="CC1069" s="39" t="s">
        <v>181</v>
      </c>
      <c r="CD1069" s="7">
        <v>179</v>
      </c>
      <c r="CE1069" s="7">
        <v>1420</v>
      </c>
      <c r="CF1069" s="7">
        <v>2624</v>
      </c>
      <c r="CG1069" s="7">
        <v>3091</v>
      </c>
      <c r="CH1069" s="7">
        <v>3287</v>
      </c>
      <c r="CI1069" s="7">
        <v>3419</v>
      </c>
      <c r="CJ1069" s="7">
        <v>3485</v>
      </c>
      <c r="CK1069" s="7">
        <v>3525</v>
      </c>
      <c r="CL1069" s="7">
        <v>3573</v>
      </c>
      <c r="CM1069" s="7">
        <v>3582</v>
      </c>
      <c r="CN1069" s="7">
        <v>3591</v>
      </c>
      <c r="CO1069" s="7">
        <v>3606</v>
      </c>
      <c r="CP1069" s="7">
        <v>3611</v>
      </c>
      <c r="CQ1069" s="39" t="s">
        <v>181</v>
      </c>
      <c r="CR1069" s="39" t="s">
        <v>181</v>
      </c>
      <c r="CS1069" s="39" t="s">
        <v>181</v>
      </c>
      <c r="CT1069" s="39" t="s">
        <v>181</v>
      </c>
      <c r="CU1069" s="39" t="s">
        <v>181</v>
      </c>
      <c r="CV1069" s="39" t="s">
        <v>181</v>
      </c>
      <c r="CW1069" s="39" t="s">
        <v>181</v>
      </c>
      <c r="CX1069" s="39" t="s">
        <v>181</v>
      </c>
      <c r="CY1069" s="39" t="s">
        <v>181</v>
      </c>
      <c r="CZ1069" s="39" t="s">
        <v>181</v>
      </c>
      <c r="DA1069" s="39" t="s">
        <v>181</v>
      </c>
      <c r="DB1069" s="39" t="s">
        <v>181</v>
      </c>
      <c r="DC1069" s="39" t="s">
        <v>181</v>
      </c>
      <c r="DD1069" s="39" t="s">
        <v>181</v>
      </c>
      <c r="DE1069" s="39" t="s">
        <v>181</v>
      </c>
      <c r="DF1069" s="39" t="s">
        <v>181</v>
      </c>
      <c r="DG1069" s="39" t="s">
        <v>181</v>
      </c>
      <c r="DH1069" s="39" t="s">
        <v>181</v>
      </c>
      <c r="DI1069" s="39" t="s">
        <v>181</v>
      </c>
      <c r="DJ1069" s="39" t="s">
        <v>181</v>
      </c>
      <c r="DK1069" s="39" t="s">
        <v>181</v>
      </c>
      <c r="DL1069" s="39" t="s">
        <v>181</v>
      </c>
      <c r="DM1069" s="39" t="s">
        <v>181</v>
      </c>
      <c r="DN1069" s="39" t="s">
        <v>181</v>
      </c>
      <c r="DO1069" s="39" t="s">
        <v>181</v>
      </c>
      <c r="DP1069" s="39" t="s">
        <v>181</v>
      </c>
      <c r="DQ1069" s="39" t="s">
        <v>181</v>
      </c>
      <c r="DR1069" s="7">
        <v>1395</v>
      </c>
      <c r="DS1069" s="7">
        <v>3190</v>
      </c>
      <c r="DT1069" s="7">
        <v>3965</v>
      </c>
      <c r="DU1069" s="7">
        <v>4494</v>
      </c>
      <c r="DV1069" s="7">
        <v>4868</v>
      </c>
      <c r="DW1069" s="7">
        <v>5098</v>
      </c>
      <c r="DX1069" s="7">
        <v>5267</v>
      </c>
      <c r="DY1069" s="7">
        <v>5399</v>
      </c>
      <c r="DZ1069" s="7">
        <v>5520</v>
      </c>
      <c r="EA1069" s="7">
        <v>5591</v>
      </c>
      <c r="EB1069" s="7">
        <v>5638</v>
      </c>
      <c r="EC1069" s="7">
        <v>5690</v>
      </c>
      <c r="ED1069" s="7">
        <v>5727</v>
      </c>
      <c r="EE1069" s="39" t="s">
        <v>181</v>
      </c>
      <c r="EF1069" s="39" t="s">
        <v>181</v>
      </c>
      <c r="EG1069" s="39" t="s">
        <v>181</v>
      </c>
      <c r="EH1069" s="39" t="s">
        <v>181</v>
      </c>
      <c r="EI1069" s="39" t="s">
        <v>181</v>
      </c>
      <c r="EJ1069" s="39" t="s">
        <v>181</v>
      </c>
      <c r="EK1069" s="39" t="s">
        <v>181</v>
      </c>
      <c r="EL1069" s="39" t="s">
        <v>181</v>
      </c>
      <c r="EM1069" s="39" t="s">
        <v>181</v>
      </c>
      <c r="EN1069" s="39" t="s">
        <v>181</v>
      </c>
      <c r="EO1069" s="39" t="s">
        <v>181</v>
      </c>
      <c r="EP1069" s="39" t="s">
        <v>181</v>
      </c>
      <c r="EQ1069" s="39" t="s">
        <v>181</v>
      </c>
      <c r="ER1069" s="39" t="s">
        <v>181</v>
      </c>
      <c r="ES1069" s="39" t="s">
        <v>181</v>
      </c>
      <c r="ET1069" s="39" t="s">
        <v>181</v>
      </c>
      <c r="EU1069" s="39" t="s">
        <v>181</v>
      </c>
      <c r="EV1069" s="39" t="s">
        <v>181</v>
      </c>
      <c r="EW1069" s="39" t="s">
        <v>181</v>
      </c>
      <c r="EX1069" s="39" t="s">
        <v>181</v>
      </c>
      <c r="EY1069" s="39" t="s">
        <v>181</v>
      </c>
      <c r="EZ1069" s="39" t="s">
        <v>181</v>
      </c>
      <c r="FA1069" s="39" t="s">
        <v>181</v>
      </c>
      <c r="FB1069" s="39" t="s">
        <v>181</v>
      </c>
      <c r="FC1069" s="39" t="s">
        <v>181</v>
      </c>
      <c r="FD1069" s="39" t="s">
        <v>181</v>
      </c>
      <c r="FE1069" s="39" t="s">
        <v>181</v>
      </c>
      <c r="FF1069" s="7">
        <v>16075</v>
      </c>
      <c r="FG1069" s="7">
        <v>23783</v>
      </c>
      <c r="FH1069" s="7">
        <v>25245</v>
      </c>
      <c r="FI1069" s="7">
        <v>25430</v>
      </c>
      <c r="FJ1069" s="7">
        <v>25609</v>
      </c>
      <c r="FK1069" s="7">
        <v>25678</v>
      </c>
      <c r="FL1069" s="7">
        <v>25737</v>
      </c>
      <c r="FM1069" s="7">
        <v>25790</v>
      </c>
      <c r="FN1069" s="7">
        <v>25815</v>
      </c>
      <c r="FO1069" s="7">
        <v>25839</v>
      </c>
      <c r="FP1069" s="7">
        <v>25859</v>
      </c>
      <c r="FQ1069" s="7">
        <v>25868</v>
      </c>
      <c r="FR1069" s="7">
        <v>25877</v>
      </c>
      <c r="FS1069" s="39" t="s">
        <v>181</v>
      </c>
      <c r="FT1069" s="39" t="s">
        <v>181</v>
      </c>
      <c r="FU1069" s="39" t="s">
        <v>181</v>
      </c>
      <c r="FV1069" s="39" t="s">
        <v>181</v>
      </c>
      <c r="FW1069" s="39" t="s">
        <v>181</v>
      </c>
      <c r="FX1069" s="39" t="s">
        <v>181</v>
      </c>
      <c r="FY1069" s="39" t="s">
        <v>181</v>
      </c>
      <c r="FZ1069" s="39" t="s">
        <v>181</v>
      </c>
      <c r="GA1069" s="39" t="s">
        <v>181</v>
      </c>
      <c r="GB1069" s="39" t="s">
        <v>181</v>
      </c>
      <c r="GC1069" s="39" t="s">
        <v>181</v>
      </c>
      <c r="GD1069" s="39" t="s">
        <v>181</v>
      </c>
      <c r="GE1069" s="39" t="s">
        <v>181</v>
      </c>
      <c r="GF1069" s="39" t="s">
        <v>181</v>
      </c>
      <c r="GG1069" s="39" t="s">
        <v>181</v>
      </c>
      <c r="GH1069" s="39" t="s">
        <v>181</v>
      </c>
      <c r="GI1069" s="39" t="s">
        <v>181</v>
      </c>
      <c r="GJ1069" s="39" t="s">
        <v>181</v>
      </c>
      <c r="GK1069" s="39" t="s">
        <v>181</v>
      </c>
      <c r="GL1069" s="39" t="s">
        <v>181</v>
      </c>
      <c r="GM1069" s="39" t="s">
        <v>181</v>
      </c>
      <c r="GN1069" s="39" t="s">
        <v>181</v>
      </c>
      <c r="GO1069" s="39" t="s">
        <v>181</v>
      </c>
      <c r="GP1069" s="39" t="s">
        <v>181</v>
      </c>
      <c r="GQ1069" s="39" t="s">
        <v>181</v>
      </c>
      <c r="GR1069" s="39" t="s">
        <v>181</v>
      </c>
      <c r="GS1069" s="39" t="s">
        <v>181</v>
      </c>
    </row>
    <row r="1070" spans="1:201" x14ac:dyDescent="0.25">
      <c r="A1070" s="11">
        <f>$A$64</f>
        <v>20192</v>
      </c>
      <c r="B1070" s="7">
        <v>761</v>
      </c>
      <c r="C1070" s="7">
        <v>1553</v>
      </c>
      <c r="D1070" s="7">
        <v>2451</v>
      </c>
      <c r="E1070" s="7">
        <v>3249</v>
      </c>
      <c r="F1070" s="7">
        <v>3815</v>
      </c>
      <c r="G1070" s="7">
        <v>4202</v>
      </c>
      <c r="H1070" s="7">
        <v>4509</v>
      </c>
      <c r="I1070" s="7">
        <v>4863</v>
      </c>
      <c r="J1070" s="7">
        <v>5299</v>
      </c>
      <c r="K1070" s="7">
        <v>5450</v>
      </c>
      <c r="L1070" s="7">
        <v>5614</v>
      </c>
      <c r="M1070" s="7">
        <v>5746</v>
      </c>
      <c r="N1070" s="39" t="s">
        <v>181</v>
      </c>
      <c r="O1070" s="39" t="s">
        <v>181</v>
      </c>
      <c r="P1070" s="39" t="s">
        <v>181</v>
      </c>
      <c r="Q1070" s="39" t="s">
        <v>181</v>
      </c>
      <c r="R1070" s="39" t="s">
        <v>181</v>
      </c>
      <c r="S1070" s="39" t="s">
        <v>181</v>
      </c>
      <c r="T1070" s="39" t="s">
        <v>181</v>
      </c>
      <c r="U1070" s="39" t="s">
        <v>181</v>
      </c>
      <c r="V1070" s="39" t="s">
        <v>181</v>
      </c>
      <c r="W1070" s="39" t="s">
        <v>181</v>
      </c>
      <c r="X1070" s="39" t="s">
        <v>181</v>
      </c>
      <c r="Y1070" s="39" t="s">
        <v>181</v>
      </c>
      <c r="Z1070" s="39" t="s">
        <v>181</v>
      </c>
      <c r="AA1070" s="39" t="s">
        <v>181</v>
      </c>
      <c r="AB1070" s="39" t="s">
        <v>181</v>
      </c>
      <c r="AC1070" s="39" t="s">
        <v>181</v>
      </c>
      <c r="AD1070" s="39" t="s">
        <v>181</v>
      </c>
      <c r="AE1070" s="39" t="s">
        <v>181</v>
      </c>
      <c r="AF1070" s="39" t="s">
        <v>181</v>
      </c>
      <c r="AG1070" s="39" t="s">
        <v>181</v>
      </c>
      <c r="AH1070" s="39" t="s">
        <v>181</v>
      </c>
      <c r="AI1070" s="39" t="s">
        <v>181</v>
      </c>
      <c r="AJ1070" s="39" t="s">
        <v>181</v>
      </c>
      <c r="AK1070" s="39" t="s">
        <v>181</v>
      </c>
      <c r="AL1070" s="39" t="s">
        <v>181</v>
      </c>
      <c r="AM1070" s="39" t="s">
        <v>181</v>
      </c>
      <c r="AN1070" s="39" t="s">
        <v>181</v>
      </c>
      <c r="AO1070" s="39" t="s">
        <v>181</v>
      </c>
      <c r="AP1070" s="7">
        <v>13761</v>
      </c>
      <c r="AQ1070" s="7">
        <v>26538</v>
      </c>
      <c r="AR1070" s="7">
        <v>28862</v>
      </c>
      <c r="AS1070" s="7">
        <v>29978</v>
      </c>
      <c r="AT1070" s="7">
        <v>30897</v>
      </c>
      <c r="AU1070" s="7">
        <v>31092</v>
      </c>
      <c r="AV1070" s="7">
        <v>31189</v>
      </c>
      <c r="AW1070" s="7">
        <v>31245</v>
      </c>
      <c r="AX1070" s="7">
        <v>31293</v>
      </c>
      <c r="AY1070" s="7">
        <v>31325</v>
      </c>
      <c r="AZ1070" s="7">
        <v>31349</v>
      </c>
      <c r="BA1070" s="7">
        <v>31370</v>
      </c>
      <c r="BB1070" s="39" t="s">
        <v>181</v>
      </c>
      <c r="BC1070" s="39" t="s">
        <v>181</v>
      </c>
      <c r="BD1070" s="39" t="s">
        <v>181</v>
      </c>
      <c r="BE1070" s="39" t="s">
        <v>181</v>
      </c>
      <c r="BF1070" s="39" t="s">
        <v>181</v>
      </c>
      <c r="BG1070" s="39" t="s">
        <v>181</v>
      </c>
      <c r="BH1070" s="39" t="s">
        <v>181</v>
      </c>
      <c r="BI1070" s="39" t="s">
        <v>181</v>
      </c>
      <c r="BJ1070" s="39" t="s">
        <v>181</v>
      </c>
      <c r="BK1070" s="39" t="s">
        <v>181</v>
      </c>
      <c r="BL1070" s="39" t="s">
        <v>181</v>
      </c>
      <c r="BM1070" s="39" t="s">
        <v>181</v>
      </c>
      <c r="BN1070" s="39" t="s">
        <v>181</v>
      </c>
      <c r="BO1070" s="39" t="s">
        <v>181</v>
      </c>
      <c r="BP1070" s="39" t="s">
        <v>181</v>
      </c>
      <c r="BQ1070" s="39" t="s">
        <v>181</v>
      </c>
      <c r="BR1070" s="39" t="s">
        <v>181</v>
      </c>
      <c r="BS1070" s="39" t="s">
        <v>181</v>
      </c>
      <c r="BT1070" s="39" t="s">
        <v>181</v>
      </c>
      <c r="BU1070" s="39" t="s">
        <v>181</v>
      </c>
      <c r="BV1070" s="39" t="s">
        <v>181</v>
      </c>
      <c r="BW1070" s="39" t="s">
        <v>181</v>
      </c>
      <c r="BX1070" s="39" t="s">
        <v>181</v>
      </c>
      <c r="BY1070" s="39" t="s">
        <v>181</v>
      </c>
      <c r="BZ1070" s="39" t="s">
        <v>181</v>
      </c>
      <c r="CA1070" s="39" t="s">
        <v>181</v>
      </c>
      <c r="CB1070" s="39" t="s">
        <v>181</v>
      </c>
      <c r="CC1070" s="39" t="s">
        <v>181</v>
      </c>
      <c r="CD1070" s="7">
        <v>189</v>
      </c>
      <c r="CE1070" s="7">
        <v>1326</v>
      </c>
      <c r="CF1070" s="7">
        <v>2552</v>
      </c>
      <c r="CG1070" s="7">
        <v>2966</v>
      </c>
      <c r="CH1070" s="7">
        <v>3228</v>
      </c>
      <c r="CI1070" s="7">
        <v>3354</v>
      </c>
      <c r="CJ1070" s="7">
        <v>3437</v>
      </c>
      <c r="CK1070" s="7">
        <v>3491</v>
      </c>
      <c r="CL1070" s="7">
        <v>3536</v>
      </c>
      <c r="CM1070" s="7">
        <v>3561</v>
      </c>
      <c r="CN1070" s="7">
        <v>3572</v>
      </c>
      <c r="CO1070" s="7">
        <v>3576</v>
      </c>
      <c r="CP1070" s="39" t="s">
        <v>181</v>
      </c>
      <c r="CQ1070" s="39" t="s">
        <v>181</v>
      </c>
      <c r="CR1070" s="39" t="s">
        <v>181</v>
      </c>
      <c r="CS1070" s="39" t="s">
        <v>181</v>
      </c>
      <c r="CT1070" s="39" t="s">
        <v>181</v>
      </c>
      <c r="CU1070" s="39" t="s">
        <v>181</v>
      </c>
      <c r="CV1070" s="39" t="s">
        <v>181</v>
      </c>
      <c r="CW1070" s="39" t="s">
        <v>181</v>
      </c>
      <c r="CX1070" s="39" t="s">
        <v>181</v>
      </c>
      <c r="CY1070" s="39" t="s">
        <v>181</v>
      </c>
      <c r="CZ1070" s="39" t="s">
        <v>181</v>
      </c>
      <c r="DA1070" s="39" t="s">
        <v>181</v>
      </c>
      <c r="DB1070" s="39" t="s">
        <v>181</v>
      </c>
      <c r="DC1070" s="39" t="s">
        <v>181</v>
      </c>
      <c r="DD1070" s="39" t="s">
        <v>181</v>
      </c>
      <c r="DE1070" s="39" t="s">
        <v>181</v>
      </c>
      <c r="DF1070" s="39" t="s">
        <v>181</v>
      </c>
      <c r="DG1070" s="39" t="s">
        <v>181</v>
      </c>
      <c r="DH1070" s="39" t="s">
        <v>181</v>
      </c>
      <c r="DI1070" s="39" t="s">
        <v>181</v>
      </c>
      <c r="DJ1070" s="39" t="s">
        <v>181</v>
      </c>
      <c r="DK1070" s="39" t="s">
        <v>181</v>
      </c>
      <c r="DL1070" s="39" t="s">
        <v>181</v>
      </c>
      <c r="DM1070" s="39" t="s">
        <v>181</v>
      </c>
      <c r="DN1070" s="39" t="s">
        <v>181</v>
      </c>
      <c r="DO1070" s="39" t="s">
        <v>181</v>
      </c>
      <c r="DP1070" s="39" t="s">
        <v>181</v>
      </c>
      <c r="DQ1070" s="39" t="s">
        <v>181</v>
      </c>
      <c r="DR1070" s="7">
        <v>1387</v>
      </c>
      <c r="DS1070" s="7">
        <v>3213</v>
      </c>
      <c r="DT1070" s="7">
        <v>3980</v>
      </c>
      <c r="DU1070" s="7">
        <v>4442</v>
      </c>
      <c r="DV1070" s="7">
        <v>4831</v>
      </c>
      <c r="DW1070" s="7">
        <v>5082</v>
      </c>
      <c r="DX1070" s="7">
        <v>5289</v>
      </c>
      <c r="DY1070" s="7">
        <v>5440</v>
      </c>
      <c r="DZ1070" s="7">
        <v>5558</v>
      </c>
      <c r="EA1070" s="7">
        <v>5624</v>
      </c>
      <c r="EB1070" s="7">
        <v>5684</v>
      </c>
      <c r="EC1070" s="7">
        <v>5717</v>
      </c>
      <c r="ED1070" s="39" t="s">
        <v>181</v>
      </c>
      <c r="EE1070" s="39" t="s">
        <v>181</v>
      </c>
      <c r="EF1070" s="39" t="s">
        <v>181</v>
      </c>
      <c r="EG1070" s="39" t="s">
        <v>181</v>
      </c>
      <c r="EH1070" s="39" t="s">
        <v>181</v>
      </c>
      <c r="EI1070" s="39" t="s">
        <v>181</v>
      </c>
      <c r="EJ1070" s="39" t="s">
        <v>181</v>
      </c>
      <c r="EK1070" s="39" t="s">
        <v>181</v>
      </c>
      <c r="EL1070" s="39" t="s">
        <v>181</v>
      </c>
      <c r="EM1070" s="39" t="s">
        <v>181</v>
      </c>
      <c r="EN1070" s="39" t="s">
        <v>181</v>
      </c>
      <c r="EO1070" s="39" t="s">
        <v>181</v>
      </c>
      <c r="EP1070" s="39" t="s">
        <v>181</v>
      </c>
      <c r="EQ1070" s="39" t="s">
        <v>181</v>
      </c>
      <c r="ER1070" s="39" t="s">
        <v>181</v>
      </c>
      <c r="ES1070" s="39" t="s">
        <v>181</v>
      </c>
      <c r="ET1070" s="39" t="s">
        <v>181</v>
      </c>
      <c r="EU1070" s="39" t="s">
        <v>181</v>
      </c>
      <c r="EV1070" s="39" t="s">
        <v>181</v>
      </c>
      <c r="EW1070" s="39" t="s">
        <v>181</v>
      </c>
      <c r="EX1070" s="39" t="s">
        <v>181</v>
      </c>
      <c r="EY1070" s="39" t="s">
        <v>181</v>
      </c>
      <c r="EZ1070" s="39" t="s">
        <v>181</v>
      </c>
      <c r="FA1070" s="39" t="s">
        <v>181</v>
      </c>
      <c r="FB1070" s="39" t="s">
        <v>181</v>
      </c>
      <c r="FC1070" s="39" t="s">
        <v>181</v>
      </c>
      <c r="FD1070" s="39" t="s">
        <v>181</v>
      </c>
      <c r="FE1070" s="39" t="s">
        <v>181</v>
      </c>
      <c r="FF1070" s="7">
        <v>16668</v>
      </c>
      <c r="FG1070" s="7">
        <v>25630</v>
      </c>
      <c r="FH1070" s="7">
        <v>26763</v>
      </c>
      <c r="FI1070" s="7">
        <v>27107</v>
      </c>
      <c r="FJ1070" s="7">
        <v>27280</v>
      </c>
      <c r="FK1070" s="7">
        <v>27383</v>
      </c>
      <c r="FL1070" s="7">
        <v>27444</v>
      </c>
      <c r="FM1070" s="7">
        <v>27473</v>
      </c>
      <c r="FN1070" s="7">
        <v>27509</v>
      </c>
      <c r="FO1070" s="7">
        <v>27533</v>
      </c>
      <c r="FP1070" s="7">
        <v>27549</v>
      </c>
      <c r="FQ1070" s="7">
        <v>27553</v>
      </c>
      <c r="FR1070" s="39" t="s">
        <v>181</v>
      </c>
      <c r="FS1070" s="39" t="s">
        <v>181</v>
      </c>
      <c r="FT1070" s="39" t="s">
        <v>181</v>
      </c>
      <c r="FU1070" s="39" t="s">
        <v>181</v>
      </c>
      <c r="FV1070" s="39" t="s">
        <v>181</v>
      </c>
      <c r="FW1070" s="39" t="s">
        <v>181</v>
      </c>
      <c r="FX1070" s="39" t="s">
        <v>181</v>
      </c>
      <c r="FY1070" s="39" t="s">
        <v>181</v>
      </c>
      <c r="FZ1070" s="39" t="s">
        <v>181</v>
      </c>
      <c r="GA1070" s="39" t="s">
        <v>181</v>
      </c>
      <c r="GB1070" s="39" t="s">
        <v>181</v>
      </c>
      <c r="GC1070" s="39" t="s">
        <v>181</v>
      </c>
      <c r="GD1070" s="39" t="s">
        <v>181</v>
      </c>
      <c r="GE1070" s="39" t="s">
        <v>181</v>
      </c>
      <c r="GF1070" s="39" t="s">
        <v>181</v>
      </c>
      <c r="GG1070" s="39" t="s">
        <v>181</v>
      </c>
      <c r="GH1070" s="39" t="s">
        <v>181</v>
      </c>
      <c r="GI1070" s="39" t="s">
        <v>181</v>
      </c>
      <c r="GJ1070" s="39" t="s">
        <v>181</v>
      </c>
      <c r="GK1070" s="39" t="s">
        <v>181</v>
      </c>
      <c r="GL1070" s="39" t="s">
        <v>181</v>
      </c>
      <c r="GM1070" s="39" t="s">
        <v>181</v>
      </c>
      <c r="GN1070" s="39" t="s">
        <v>181</v>
      </c>
      <c r="GO1070" s="39" t="s">
        <v>181</v>
      </c>
      <c r="GP1070" s="39" t="s">
        <v>181</v>
      </c>
      <c r="GQ1070" s="39" t="s">
        <v>181</v>
      </c>
      <c r="GR1070" s="39" t="s">
        <v>181</v>
      </c>
      <c r="GS1070" s="39" t="s">
        <v>181</v>
      </c>
    </row>
    <row r="1071" spans="1:201" x14ac:dyDescent="0.25">
      <c r="A1071" s="11">
        <f>$A$65</f>
        <v>20193</v>
      </c>
      <c r="B1071" s="7">
        <v>693</v>
      </c>
      <c r="C1071" s="7">
        <v>1529</v>
      </c>
      <c r="D1071" s="7">
        <v>2466</v>
      </c>
      <c r="E1071" s="7">
        <v>3281</v>
      </c>
      <c r="F1071" s="7">
        <v>3879</v>
      </c>
      <c r="G1071" s="7">
        <v>4304</v>
      </c>
      <c r="H1071" s="7">
        <v>4690</v>
      </c>
      <c r="I1071" s="7">
        <v>5052</v>
      </c>
      <c r="J1071" s="7">
        <v>5487</v>
      </c>
      <c r="K1071" s="7">
        <v>5686</v>
      </c>
      <c r="L1071" s="7">
        <v>5874</v>
      </c>
      <c r="M1071" s="39" t="s">
        <v>181</v>
      </c>
      <c r="N1071" s="39" t="s">
        <v>181</v>
      </c>
      <c r="O1071" s="39" t="s">
        <v>181</v>
      </c>
      <c r="P1071" s="39" t="s">
        <v>181</v>
      </c>
      <c r="Q1071" s="39" t="s">
        <v>181</v>
      </c>
      <c r="R1071" s="39" t="s">
        <v>181</v>
      </c>
      <c r="S1071" s="39" t="s">
        <v>181</v>
      </c>
      <c r="T1071" s="39" t="s">
        <v>181</v>
      </c>
      <c r="U1071" s="39" t="s">
        <v>181</v>
      </c>
      <c r="V1071" s="39" t="s">
        <v>181</v>
      </c>
      <c r="W1071" s="39" t="s">
        <v>181</v>
      </c>
      <c r="X1071" s="39" t="s">
        <v>181</v>
      </c>
      <c r="Y1071" s="39" t="s">
        <v>181</v>
      </c>
      <c r="Z1071" s="39" t="s">
        <v>181</v>
      </c>
      <c r="AA1071" s="39" t="s">
        <v>181</v>
      </c>
      <c r="AB1071" s="39" t="s">
        <v>181</v>
      </c>
      <c r="AC1071" s="39" t="s">
        <v>181</v>
      </c>
      <c r="AD1071" s="39" t="s">
        <v>181</v>
      </c>
      <c r="AE1071" s="39" t="s">
        <v>181</v>
      </c>
      <c r="AF1071" s="39" t="s">
        <v>181</v>
      </c>
      <c r="AG1071" s="39" t="s">
        <v>181</v>
      </c>
      <c r="AH1071" s="39" t="s">
        <v>181</v>
      </c>
      <c r="AI1071" s="39" t="s">
        <v>181</v>
      </c>
      <c r="AJ1071" s="39" t="s">
        <v>181</v>
      </c>
      <c r="AK1071" s="39" t="s">
        <v>181</v>
      </c>
      <c r="AL1071" s="39" t="s">
        <v>181</v>
      </c>
      <c r="AM1071" s="39" t="s">
        <v>181</v>
      </c>
      <c r="AN1071" s="39" t="s">
        <v>181</v>
      </c>
      <c r="AO1071" s="39" t="s">
        <v>181</v>
      </c>
      <c r="AP1071" s="7">
        <v>14682</v>
      </c>
      <c r="AQ1071" s="7">
        <v>26851</v>
      </c>
      <c r="AR1071" s="7">
        <v>29448</v>
      </c>
      <c r="AS1071" s="7">
        <v>31272</v>
      </c>
      <c r="AT1071" s="7">
        <v>31619</v>
      </c>
      <c r="AU1071" s="7">
        <v>31795</v>
      </c>
      <c r="AV1071" s="7">
        <v>31894</v>
      </c>
      <c r="AW1071" s="7">
        <v>31958</v>
      </c>
      <c r="AX1071" s="7">
        <v>32020</v>
      </c>
      <c r="AY1071" s="7">
        <v>32063</v>
      </c>
      <c r="AZ1071" s="7">
        <v>32081</v>
      </c>
      <c r="BA1071" s="39" t="s">
        <v>181</v>
      </c>
      <c r="BB1071" s="39" t="s">
        <v>181</v>
      </c>
      <c r="BC1071" s="39" t="s">
        <v>181</v>
      </c>
      <c r="BD1071" s="39" t="s">
        <v>181</v>
      </c>
      <c r="BE1071" s="39" t="s">
        <v>181</v>
      </c>
      <c r="BF1071" s="39" t="s">
        <v>181</v>
      </c>
      <c r="BG1071" s="39" t="s">
        <v>181</v>
      </c>
      <c r="BH1071" s="39" t="s">
        <v>181</v>
      </c>
      <c r="BI1071" s="39" t="s">
        <v>181</v>
      </c>
      <c r="BJ1071" s="39" t="s">
        <v>181</v>
      </c>
      <c r="BK1071" s="39" t="s">
        <v>181</v>
      </c>
      <c r="BL1071" s="39" t="s">
        <v>181</v>
      </c>
      <c r="BM1071" s="39" t="s">
        <v>181</v>
      </c>
      <c r="BN1071" s="39" t="s">
        <v>181</v>
      </c>
      <c r="BO1071" s="39" t="s">
        <v>181</v>
      </c>
      <c r="BP1071" s="39" t="s">
        <v>181</v>
      </c>
      <c r="BQ1071" s="39" t="s">
        <v>181</v>
      </c>
      <c r="BR1071" s="39" t="s">
        <v>181</v>
      </c>
      <c r="BS1071" s="39" t="s">
        <v>181</v>
      </c>
      <c r="BT1071" s="39" t="s">
        <v>181</v>
      </c>
      <c r="BU1071" s="39" t="s">
        <v>181</v>
      </c>
      <c r="BV1071" s="39" t="s">
        <v>181</v>
      </c>
      <c r="BW1071" s="39" t="s">
        <v>181</v>
      </c>
      <c r="BX1071" s="39" t="s">
        <v>181</v>
      </c>
      <c r="BY1071" s="39" t="s">
        <v>181</v>
      </c>
      <c r="BZ1071" s="39" t="s">
        <v>181</v>
      </c>
      <c r="CA1071" s="39" t="s">
        <v>181</v>
      </c>
      <c r="CB1071" s="39" t="s">
        <v>181</v>
      </c>
      <c r="CC1071" s="39" t="s">
        <v>181</v>
      </c>
      <c r="CD1071" s="7">
        <v>237</v>
      </c>
      <c r="CE1071" s="7">
        <v>1559</v>
      </c>
      <c r="CF1071" s="7">
        <v>2528</v>
      </c>
      <c r="CG1071" s="7">
        <v>3054</v>
      </c>
      <c r="CH1071" s="7">
        <v>3261</v>
      </c>
      <c r="CI1071" s="7">
        <v>3389</v>
      </c>
      <c r="CJ1071" s="7">
        <v>3462</v>
      </c>
      <c r="CK1071" s="7">
        <v>3537</v>
      </c>
      <c r="CL1071" s="7">
        <v>3589</v>
      </c>
      <c r="CM1071" s="7">
        <v>3616</v>
      </c>
      <c r="CN1071" s="7">
        <v>3630</v>
      </c>
      <c r="CO1071" s="39" t="s">
        <v>181</v>
      </c>
      <c r="CP1071" s="39" t="s">
        <v>181</v>
      </c>
      <c r="CQ1071" s="39" t="s">
        <v>181</v>
      </c>
      <c r="CR1071" s="39" t="s">
        <v>181</v>
      </c>
      <c r="CS1071" s="39" t="s">
        <v>181</v>
      </c>
      <c r="CT1071" s="39" t="s">
        <v>181</v>
      </c>
      <c r="CU1071" s="39" t="s">
        <v>181</v>
      </c>
      <c r="CV1071" s="39" t="s">
        <v>181</v>
      </c>
      <c r="CW1071" s="39" t="s">
        <v>181</v>
      </c>
      <c r="CX1071" s="39" t="s">
        <v>181</v>
      </c>
      <c r="CY1071" s="39" t="s">
        <v>181</v>
      </c>
      <c r="CZ1071" s="39" t="s">
        <v>181</v>
      </c>
      <c r="DA1071" s="39" t="s">
        <v>181</v>
      </c>
      <c r="DB1071" s="39" t="s">
        <v>181</v>
      </c>
      <c r="DC1071" s="39" t="s">
        <v>181</v>
      </c>
      <c r="DD1071" s="39" t="s">
        <v>181</v>
      </c>
      <c r="DE1071" s="39" t="s">
        <v>181</v>
      </c>
      <c r="DF1071" s="39" t="s">
        <v>181</v>
      </c>
      <c r="DG1071" s="39" t="s">
        <v>181</v>
      </c>
      <c r="DH1071" s="39" t="s">
        <v>181</v>
      </c>
      <c r="DI1071" s="39" t="s">
        <v>181</v>
      </c>
      <c r="DJ1071" s="39" t="s">
        <v>181</v>
      </c>
      <c r="DK1071" s="39" t="s">
        <v>181</v>
      </c>
      <c r="DL1071" s="39" t="s">
        <v>181</v>
      </c>
      <c r="DM1071" s="39" t="s">
        <v>181</v>
      </c>
      <c r="DN1071" s="39" t="s">
        <v>181</v>
      </c>
      <c r="DO1071" s="39" t="s">
        <v>181</v>
      </c>
      <c r="DP1071" s="39" t="s">
        <v>181</v>
      </c>
      <c r="DQ1071" s="39" t="s">
        <v>181</v>
      </c>
      <c r="DR1071" s="7">
        <v>1392</v>
      </c>
      <c r="DS1071" s="7">
        <v>3253</v>
      </c>
      <c r="DT1071" s="7">
        <v>4006</v>
      </c>
      <c r="DU1071" s="7">
        <v>4497</v>
      </c>
      <c r="DV1071" s="7">
        <v>4880</v>
      </c>
      <c r="DW1071" s="7">
        <v>5182</v>
      </c>
      <c r="DX1071" s="7">
        <v>5391</v>
      </c>
      <c r="DY1071" s="7">
        <v>5567</v>
      </c>
      <c r="DZ1071" s="7">
        <v>5706</v>
      </c>
      <c r="EA1071" s="7">
        <v>5775</v>
      </c>
      <c r="EB1071" s="7">
        <v>5826</v>
      </c>
      <c r="EC1071" s="39" t="s">
        <v>181</v>
      </c>
      <c r="ED1071" s="39" t="s">
        <v>181</v>
      </c>
      <c r="EE1071" s="39" t="s">
        <v>181</v>
      </c>
      <c r="EF1071" s="39" t="s">
        <v>181</v>
      </c>
      <c r="EG1071" s="39" t="s">
        <v>181</v>
      </c>
      <c r="EH1071" s="39" t="s">
        <v>181</v>
      </c>
      <c r="EI1071" s="39" t="s">
        <v>181</v>
      </c>
      <c r="EJ1071" s="39" t="s">
        <v>181</v>
      </c>
      <c r="EK1071" s="39" t="s">
        <v>181</v>
      </c>
      <c r="EL1071" s="39" t="s">
        <v>181</v>
      </c>
      <c r="EM1071" s="39" t="s">
        <v>181</v>
      </c>
      <c r="EN1071" s="39" t="s">
        <v>181</v>
      </c>
      <c r="EO1071" s="39" t="s">
        <v>181</v>
      </c>
      <c r="EP1071" s="39" t="s">
        <v>181</v>
      </c>
      <c r="EQ1071" s="39" t="s">
        <v>181</v>
      </c>
      <c r="ER1071" s="39" t="s">
        <v>181</v>
      </c>
      <c r="ES1071" s="39" t="s">
        <v>181</v>
      </c>
      <c r="ET1071" s="39" t="s">
        <v>181</v>
      </c>
      <c r="EU1071" s="39" t="s">
        <v>181</v>
      </c>
      <c r="EV1071" s="39" t="s">
        <v>181</v>
      </c>
      <c r="EW1071" s="39" t="s">
        <v>181</v>
      </c>
      <c r="EX1071" s="39" t="s">
        <v>181</v>
      </c>
      <c r="EY1071" s="39" t="s">
        <v>181</v>
      </c>
      <c r="EZ1071" s="39" t="s">
        <v>181</v>
      </c>
      <c r="FA1071" s="39" t="s">
        <v>181</v>
      </c>
      <c r="FB1071" s="39" t="s">
        <v>181</v>
      </c>
      <c r="FC1071" s="39" t="s">
        <v>181</v>
      </c>
      <c r="FD1071" s="39" t="s">
        <v>181</v>
      </c>
      <c r="FE1071" s="39" t="s">
        <v>181</v>
      </c>
      <c r="FF1071" s="7">
        <v>17674</v>
      </c>
      <c r="FG1071" s="7">
        <v>25384</v>
      </c>
      <c r="FH1071" s="7">
        <v>26296</v>
      </c>
      <c r="FI1071" s="7">
        <v>26590</v>
      </c>
      <c r="FJ1071" s="7">
        <v>26779</v>
      </c>
      <c r="FK1071" s="7">
        <v>26887</v>
      </c>
      <c r="FL1071" s="7">
        <v>26932</v>
      </c>
      <c r="FM1071" s="7">
        <v>26974</v>
      </c>
      <c r="FN1071" s="7">
        <v>27010</v>
      </c>
      <c r="FO1071" s="7">
        <v>27034</v>
      </c>
      <c r="FP1071" s="7">
        <v>27046</v>
      </c>
      <c r="FQ1071" s="39" t="s">
        <v>181</v>
      </c>
      <c r="FR1071" s="39" t="s">
        <v>181</v>
      </c>
      <c r="FS1071" s="39" t="s">
        <v>181</v>
      </c>
      <c r="FT1071" s="39" t="s">
        <v>181</v>
      </c>
      <c r="FU1071" s="39" t="s">
        <v>181</v>
      </c>
      <c r="FV1071" s="39" t="s">
        <v>181</v>
      </c>
      <c r="FW1071" s="39" t="s">
        <v>181</v>
      </c>
      <c r="FX1071" s="39" t="s">
        <v>181</v>
      </c>
      <c r="FY1071" s="39" t="s">
        <v>181</v>
      </c>
      <c r="FZ1071" s="39" t="s">
        <v>181</v>
      </c>
      <c r="GA1071" s="39" t="s">
        <v>181</v>
      </c>
      <c r="GB1071" s="39" t="s">
        <v>181</v>
      </c>
      <c r="GC1071" s="39" t="s">
        <v>181</v>
      </c>
      <c r="GD1071" s="39" t="s">
        <v>181</v>
      </c>
      <c r="GE1071" s="39" t="s">
        <v>181</v>
      </c>
      <c r="GF1071" s="39" t="s">
        <v>181</v>
      </c>
      <c r="GG1071" s="39" t="s">
        <v>181</v>
      </c>
      <c r="GH1071" s="39" t="s">
        <v>181</v>
      </c>
      <c r="GI1071" s="39" t="s">
        <v>181</v>
      </c>
      <c r="GJ1071" s="39" t="s">
        <v>181</v>
      </c>
      <c r="GK1071" s="39" t="s">
        <v>181</v>
      </c>
      <c r="GL1071" s="39" t="s">
        <v>181</v>
      </c>
      <c r="GM1071" s="39" t="s">
        <v>181</v>
      </c>
      <c r="GN1071" s="39" t="s">
        <v>181</v>
      </c>
      <c r="GO1071" s="39" t="s">
        <v>181</v>
      </c>
      <c r="GP1071" s="39" t="s">
        <v>181</v>
      </c>
      <c r="GQ1071" s="39" t="s">
        <v>181</v>
      </c>
      <c r="GR1071" s="39" t="s">
        <v>181</v>
      </c>
      <c r="GS1071" s="39" t="s">
        <v>181</v>
      </c>
    </row>
    <row r="1072" spans="1:201" x14ac:dyDescent="0.25">
      <c r="A1072" s="11">
        <f>$A$66</f>
        <v>20194</v>
      </c>
      <c r="B1072" s="7">
        <v>941</v>
      </c>
      <c r="C1072" s="7">
        <v>1911</v>
      </c>
      <c r="D1072" s="7">
        <v>2774</v>
      </c>
      <c r="E1072" s="7">
        <v>3459</v>
      </c>
      <c r="F1072" s="7">
        <v>4056</v>
      </c>
      <c r="G1072" s="7">
        <v>4499</v>
      </c>
      <c r="H1072" s="7">
        <v>4928</v>
      </c>
      <c r="I1072" s="7">
        <v>5288</v>
      </c>
      <c r="J1072" s="7">
        <v>5757</v>
      </c>
      <c r="K1072" s="7">
        <v>6002</v>
      </c>
      <c r="L1072" s="39" t="s">
        <v>181</v>
      </c>
      <c r="M1072" s="39" t="s">
        <v>181</v>
      </c>
      <c r="N1072" s="39" t="s">
        <v>181</v>
      </c>
      <c r="O1072" s="39" t="s">
        <v>181</v>
      </c>
      <c r="P1072" s="39" t="s">
        <v>181</v>
      </c>
      <c r="Q1072" s="39" t="s">
        <v>181</v>
      </c>
      <c r="R1072" s="39" t="s">
        <v>181</v>
      </c>
      <c r="S1072" s="39" t="s">
        <v>181</v>
      </c>
      <c r="T1072" s="39" t="s">
        <v>181</v>
      </c>
      <c r="U1072" s="39" t="s">
        <v>181</v>
      </c>
      <c r="V1072" s="39" t="s">
        <v>181</v>
      </c>
      <c r="W1072" s="39" t="s">
        <v>181</v>
      </c>
      <c r="X1072" s="39" t="s">
        <v>181</v>
      </c>
      <c r="Y1072" s="39" t="s">
        <v>181</v>
      </c>
      <c r="Z1072" s="39" t="s">
        <v>181</v>
      </c>
      <c r="AA1072" s="39" t="s">
        <v>181</v>
      </c>
      <c r="AB1072" s="39" t="s">
        <v>181</v>
      </c>
      <c r="AC1072" s="39" t="s">
        <v>181</v>
      </c>
      <c r="AD1072" s="39" t="s">
        <v>181</v>
      </c>
      <c r="AE1072" s="39" t="s">
        <v>181</v>
      </c>
      <c r="AF1072" s="39" t="s">
        <v>181</v>
      </c>
      <c r="AG1072" s="39" t="s">
        <v>181</v>
      </c>
      <c r="AH1072" s="39" t="s">
        <v>181</v>
      </c>
      <c r="AI1072" s="39" t="s">
        <v>181</v>
      </c>
      <c r="AJ1072" s="39" t="s">
        <v>181</v>
      </c>
      <c r="AK1072" s="39" t="s">
        <v>181</v>
      </c>
      <c r="AL1072" s="39" t="s">
        <v>181</v>
      </c>
      <c r="AM1072" s="39" t="s">
        <v>181</v>
      </c>
      <c r="AN1072" s="39" t="s">
        <v>181</v>
      </c>
      <c r="AO1072" s="39" t="s">
        <v>181</v>
      </c>
      <c r="AP1072" s="7">
        <v>15026</v>
      </c>
      <c r="AQ1072" s="7">
        <v>26527</v>
      </c>
      <c r="AR1072" s="7">
        <v>30474</v>
      </c>
      <c r="AS1072" s="7">
        <v>31297</v>
      </c>
      <c r="AT1072" s="7">
        <v>31636</v>
      </c>
      <c r="AU1072" s="7">
        <v>31790</v>
      </c>
      <c r="AV1072" s="7">
        <v>31898</v>
      </c>
      <c r="AW1072" s="7">
        <v>31978</v>
      </c>
      <c r="AX1072" s="7">
        <v>32021</v>
      </c>
      <c r="AY1072" s="7">
        <v>32060</v>
      </c>
      <c r="AZ1072" s="39" t="s">
        <v>181</v>
      </c>
      <c r="BA1072" s="39" t="s">
        <v>181</v>
      </c>
      <c r="BB1072" s="39" t="s">
        <v>181</v>
      </c>
      <c r="BC1072" s="39" t="s">
        <v>181</v>
      </c>
      <c r="BD1072" s="39" t="s">
        <v>181</v>
      </c>
      <c r="BE1072" s="39" t="s">
        <v>181</v>
      </c>
      <c r="BF1072" s="39" t="s">
        <v>181</v>
      </c>
      <c r="BG1072" s="39" t="s">
        <v>181</v>
      </c>
      <c r="BH1072" s="39" t="s">
        <v>181</v>
      </c>
      <c r="BI1072" s="39" t="s">
        <v>181</v>
      </c>
      <c r="BJ1072" s="39" t="s">
        <v>181</v>
      </c>
      <c r="BK1072" s="39" t="s">
        <v>181</v>
      </c>
      <c r="BL1072" s="39" t="s">
        <v>181</v>
      </c>
      <c r="BM1072" s="39" t="s">
        <v>181</v>
      </c>
      <c r="BN1072" s="39" t="s">
        <v>181</v>
      </c>
      <c r="BO1072" s="39" t="s">
        <v>181</v>
      </c>
      <c r="BP1072" s="39" t="s">
        <v>181</v>
      </c>
      <c r="BQ1072" s="39" t="s">
        <v>181</v>
      </c>
      <c r="BR1072" s="39" t="s">
        <v>181</v>
      </c>
      <c r="BS1072" s="39" t="s">
        <v>181</v>
      </c>
      <c r="BT1072" s="39" t="s">
        <v>181</v>
      </c>
      <c r="BU1072" s="39" t="s">
        <v>181</v>
      </c>
      <c r="BV1072" s="39" t="s">
        <v>181</v>
      </c>
      <c r="BW1072" s="39" t="s">
        <v>181</v>
      </c>
      <c r="BX1072" s="39" t="s">
        <v>181</v>
      </c>
      <c r="BY1072" s="39" t="s">
        <v>181</v>
      </c>
      <c r="BZ1072" s="39" t="s">
        <v>181</v>
      </c>
      <c r="CA1072" s="39" t="s">
        <v>181</v>
      </c>
      <c r="CB1072" s="39" t="s">
        <v>181</v>
      </c>
      <c r="CC1072" s="39" t="s">
        <v>181</v>
      </c>
      <c r="CD1072" s="7">
        <v>266</v>
      </c>
      <c r="CE1072" s="7">
        <v>1364</v>
      </c>
      <c r="CF1072" s="7">
        <v>2595</v>
      </c>
      <c r="CG1072" s="7">
        <v>3027</v>
      </c>
      <c r="CH1072" s="7">
        <v>3267</v>
      </c>
      <c r="CI1072" s="7">
        <v>3399</v>
      </c>
      <c r="CJ1072" s="7">
        <v>3494</v>
      </c>
      <c r="CK1072" s="7">
        <v>3540</v>
      </c>
      <c r="CL1072" s="7">
        <v>3595</v>
      </c>
      <c r="CM1072" s="7">
        <v>3622</v>
      </c>
      <c r="CN1072" s="39" t="s">
        <v>181</v>
      </c>
      <c r="CO1072" s="39" t="s">
        <v>181</v>
      </c>
      <c r="CP1072" s="39" t="s">
        <v>181</v>
      </c>
      <c r="CQ1072" s="39" t="s">
        <v>181</v>
      </c>
      <c r="CR1072" s="39" t="s">
        <v>181</v>
      </c>
      <c r="CS1072" s="39" t="s">
        <v>181</v>
      </c>
      <c r="CT1072" s="39" t="s">
        <v>181</v>
      </c>
      <c r="CU1072" s="39" t="s">
        <v>181</v>
      </c>
      <c r="CV1072" s="39" t="s">
        <v>181</v>
      </c>
      <c r="CW1072" s="39" t="s">
        <v>181</v>
      </c>
      <c r="CX1072" s="39" t="s">
        <v>181</v>
      </c>
      <c r="CY1072" s="39" t="s">
        <v>181</v>
      </c>
      <c r="CZ1072" s="39" t="s">
        <v>181</v>
      </c>
      <c r="DA1072" s="39" t="s">
        <v>181</v>
      </c>
      <c r="DB1072" s="39" t="s">
        <v>181</v>
      </c>
      <c r="DC1072" s="39" t="s">
        <v>181</v>
      </c>
      <c r="DD1072" s="39" t="s">
        <v>181</v>
      </c>
      <c r="DE1072" s="39" t="s">
        <v>181</v>
      </c>
      <c r="DF1072" s="39" t="s">
        <v>181</v>
      </c>
      <c r="DG1072" s="39" t="s">
        <v>181</v>
      </c>
      <c r="DH1072" s="39" t="s">
        <v>181</v>
      </c>
      <c r="DI1072" s="39" t="s">
        <v>181</v>
      </c>
      <c r="DJ1072" s="39" t="s">
        <v>181</v>
      </c>
      <c r="DK1072" s="39" t="s">
        <v>181</v>
      </c>
      <c r="DL1072" s="39" t="s">
        <v>181</v>
      </c>
      <c r="DM1072" s="39" t="s">
        <v>181</v>
      </c>
      <c r="DN1072" s="39" t="s">
        <v>181</v>
      </c>
      <c r="DO1072" s="39" t="s">
        <v>181</v>
      </c>
      <c r="DP1072" s="39" t="s">
        <v>181</v>
      </c>
      <c r="DQ1072" s="39" t="s">
        <v>181</v>
      </c>
      <c r="DR1072" s="7">
        <v>1324</v>
      </c>
      <c r="DS1072" s="7">
        <v>3170</v>
      </c>
      <c r="DT1072" s="7">
        <v>3862</v>
      </c>
      <c r="DU1072" s="7">
        <v>4331</v>
      </c>
      <c r="DV1072" s="7">
        <v>4736</v>
      </c>
      <c r="DW1072" s="7">
        <v>5058</v>
      </c>
      <c r="DX1072" s="7">
        <v>5271</v>
      </c>
      <c r="DY1072" s="7">
        <v>5466</v>
      </c>
      <c r="DZ1072" s="7">
        <v>5610</v>
      </c>
      <c r="EA1072" s="7">
        <v>5700</v>
      </c>
      <c r="EB1072" s="39" t="s">
        <v>181</v>
      </c>
      <c r="EC1072" s="39" t="s">
        <v>181</v>
      </c>
      <c r="ED1072" s="39" t="s">
        <v>181</v>
      </c>
      <c r="EE1072" s="39" t="s">
        <v>181</v>
      </c>
      <c r="EF1072" s="39" t="s">
        <v>181</v>
      </c>
      <c r="EG1072" s="39" t="s">
        <v>181</v>
      </c>
      <c r="EH1072" s="39" t="s">
        <v>181</v>
      </c>
      <c r="EI1072" s="39" t="s">
        <v>181</v>
      </c>
      <c r="EJ1072" s="39" t="s">
        <v>181</v>
      </c>
      <c r="EK1072" s="39" t="s">
        <v>181</v>
      </c>
      <c r="EL1072" s="39" t="s">
        <v>181</v>
      </c>
      <c r="EM1072" s="39" t="s">
        <v>181</v>
      </c>
      <c r="EN1072" s="39" t="s">
        <v>181</v>
      </c>
      <c r="EO1072" s="39" t="s">
        <v>181</v>
      </c>
      <c r="EP1072" s="39" t="s">
        <v>181</v>
      </c>
      <c r="EQ1072" s="39" t="s">
        <v>181</v>
      </c>
      <c r="ER1072" s="39" t="s">
        <v>181</v>
      </c>
      <c r="ES1072" s="39" t="s">
        <v>181</v>
      </c>
      <c r="ET1072" s="39" t="s">
        <v>181</v>
      </c>
      <c r="EU1072" s="39" t="s">
        <v>181</v>
      </c>
      <c r="EV1072" s="39" t="s">
        <v>181</v>
      </c>
      <c r="EW1072" s="39" t="s">
        <v>181</v>
      </c>
      <c r="EX1072" s="39" t="s">
        <v>181</v>
      </c>
      <c r="EY1072" s="39" t="s">
        <v>181</v>
      </c>
      <c r="EZ1072" s="39" t="s">
        <v>181</v>
      </c>
      <c r="FA1072" s="39" t="s">
        <v>181</v>
      </c>
      <c r="FB1072" s="39" t="s">
        <v>181</v>
      </c>
      <c r="FC1072" s="39" t="s">
        <v>181</v>
      </c>
      <c r="FD1072" s="39" t="s">
        <v>181</v>
      </c>
      <c r="FE1072" s="39" t="s">
        <v>181</v>
      </c>
      <c r="FF1072" s="7">
        <v>16161</v>
      </c>
      <c r="FG1072" s="7">
        <v>23644</v>
      </c>
      <c r="FH1072" s="7">
        <v>24380</v>
      </c>
      <c r="FI1072" s="7">
        <v>24737</v>
      </c>
      <c r="FJ1072" s="7">
        <v>24924</v>
      </c>
      <c r="FK1072" s="7">
        <v>24992</v>
      </c>
      <c r="FL1072" s="7">
        <v>25043</v>
      </c>
      <c r="FM1072" s="7">
        <v>25068</v>
      </c>
      <c r="FN1072" s="7">
        <v>25101</v>
      </c>
      <c r="FO1072" s="7">
        <v>25118</v>
      </c>
      <c r="FP1072" s="39" t="s">
        <v>181</v>
      </c>
      <c r="FQ1072" s="39" t="s">
        <v>181</v>
      </c>
      <c r="FR1072" s="39" t="s">
        <v>181</v>
      </c>
      <c r="FS1072" s="39" t="s">
        <v>181</v>
      </c>
      <c r="FT1072" s="39" t="s">
        <v>181</v>
      </c>
      <c r="FU1072" s="39" t="s">
        <v>181</v>
      </c>
      <c r="FV1072" s="39" t="s">
        <v>181</v>
      </c>
      <c r="FW1072" s="39" t="s">
        <v>181</v>
      </c>
      <c r="FX1072" s="39" t="s">
        <v>181</v>
      </c>
      <c r="FY1072" s="39" t="s">
        <v>181</v>
      </c>
      <c r="FZ1072" s="39" t="s">
        <v>181</v>
      </c>
      <c r="GA1072" s="39" t="s">
        <v>181</v>
      </c>
      <c r="GB1072" s="39" t="s">
        <v>181</v>
      </c>
      <c r="GC1072" s="39" t="s">
        <v>181</v>
      </c>
      <c r="GD1072" s="39" t="s">
        <v>181</v>
      </c>
      <c r="GE1072" s="39" t="s">
        <v>181</v>
      </c>
      <c r="GF1072" s="39" t="s">
        <v>181</v>
      </c>
      <c r="GG1072" s="39" t="s">
        <v>181</v>
      </c>
      <c r="GH1072" s="39" t="s">
        <v>181</v>
      </c>
      <c r="GI1072" s="39" t="s">
        <v>181</v>
      </c>
      <c r="GJ1072" s="39" t="s">
        <v>181</v>
      </c>
      <c r="GK1072" s="39" t="s">
        <v>181</v>
      </c>
      <c r="GL1072" s="39" t="s">
        <v>181</v>
      </c>
      <c r="GM1072" s="39" t="s">
        <v>181</v>
      </c>
      <c r="GN1072" s="39" t="s">
        <v>181</v>
      </c>
      <c r="GO1072" s="39" t="s">
        <v>181</v>
      </c>
      <c r="GP1072" s="39" t="s">
        <v>181</v>
      </c>
      <c r="GQ1072" s="39" t="s">
        <v>181</v>
      </c>
      <c r="GR1072" s="39" t="s">
        <v>181</v>
      </c>
      <c r="GS1072" s="39" t="s">
        <v>181</v>
      </c>
    </row>
    <row r="1073" spans="1:201" x14ac:dyDescent="0.25">
      <c r="A1073" s="11">
        <f>$A$67</f>
        <v>20201</v>
      </c>
      <c r="B1073" s="7">
        <v>1090</v>
      </c>
      <c r="C1073" s="7">
        <v>1792</v>
      </c>
      <c r="D1073" s="7">
        <v>2379</v>
      </c>
      <c r="E1073" s="7">
        <v>2957</v>
      </c>
      <c r="F1073" s="7">
        <v>3423</v>
      </c>
      <c r="G1073" s="7">
        <v>3783</v>
      </c>
      <c r="H1073" s="7">
        <v>4084</v>
      </c>
      <c r="I1073" s="7">
        <v>4387</v>
      </c>
      <c r="J1073" s="7">
        <v>4763</v>
      </c>
      <c r="K1073" s="39" t="s">
        <v>181</v>
      </c>
      <c r="L1073" s="39" t="s">
        <v>181</v>
      </c>
      <c r="M1073" s="39" t="s">
        <v>181</v>
      </c>
      <c r="N1073" s="39" t="s">
        <v>181</v>
      </c>
      <c r="O1073" s="39" t="s">
        <v>181</v>
      </c>
      <c r="P1073" s="39" t="s">
        <v>181</v>
      </c>
      <c r="Q1073" s="39" t="s">
        <v>181</v>
      </c>
      <c r="R1073" s="39" t="s">
        <v>181</v>
      </c>
      <c r="S1073" s="39" t="s">
        <v>181</v>
      </c>
      <c r="T1073" s="39" t="s">
        <v>181</v>
      </c>
      <c r="U1073" s="39" t="s">
        <v>181</v>
      </c>
      <c r="V1073" s="39" t="s">
        <v>181</v>
      </c>
      <c r="W1073" s="39" t="s">
        <v>181</v>
      </c>
      <c r="X1073" s="39" t="s">
        <v>181</v>
      </c>
      <c r="Y1073" s="39" t="s">
        <v>181</v>
      </c>
      <c r="Z1073" s="39" t="s">
        <v>181</v>
      </c>
      <c r="AA1073" s="39" t="s">
        <v>181</v>
      </c>
      <c r="AB1073" s="39" t="s">
        <v>181</v>
      </c>
      <c r="AC1073" s="39" t="s">
        <v>181</v>
      </c>
      <c r="AD1073" s="39" t="s">
        <v>181</v>
      </c>
      <c r="AE1073" s="39" t="s">
        <v>181</v>
      </c>
      <c r="AF1073" s="39" t="s">
        <v>181</v>
      </c>
      <c r="AG1073" s="39" t="s">
        <v>181</v>
      </c>
      <c r="AH1073" s="39" t="s">
        <v>181</v>
      </c>
      <c r="AI1073" s="39" t="s">
        <v>181</v>
      </c>
      <c r="AJ1073" s="39" t="s">
        <v>181</v>
      </c>
      <c r="AK1073" s="39" t="s">
        <v>181</v>
      </c>
      <c r="AL1073" s="39" t="s">
        <v>181</v>
      </c>
      <c r="AM1073" s="39" t="s">
        <v>181</v>
      </c>
      <c r="AN1073" s="39" t="s">
        <v>181</v>
      </c>
      <c r="AO1073" s="39" t="s">
        <v>181</v>
      </c>
      <c r="AP1073" s="7">
        <v>13602</v>
      </c>
      <c r="AQ1073" s="7">
        <v>22295</v>
      </c>
      <c r="AR1073" s="7">
        <v>24109</v>
      </c>
      <c r="AS1073" s="7">
        <v>24616</v>
      </c>
      <c r="AT1073" s="7">
        <v>24920</v>
      </c>
      <c r="AU1073" s="7">
        <v>25065</v>
      </c>
      <c r="AV1073" s="7">
        <v>25174</v>
      </c>
      <c r="AW1073" s="7">
        <v>25226</v>
      </c>
      <c r="AX1073" s="7">
        <v>25283</v>
      </c>
      <c r="AY1073" s="39" t="s">
        <v>181</v>
      </c>
      <c r="AZ1073" s="39" t="s">
        <v>181</v>
      </c>
      <c r="BA1073" s="39" t="s">
        <v>181</v>
      </c>
      <c r="BB1073" s="39" t="s">
        <v>181</v>
      </c>
      <c r="BC1073" s="39" t="s">
        <v>181</v>
      </c>
      <c r="BD1073" s="39" t="s">
        <v>181</v>
      </c>
      <c r="BE1073" s="39" t="s">
        <v>181</v>
      </c>
      <c r="BF1073" s="39" t="s">
        <v>181</v>
      </c>
      <c r="BG1073" s="39" t="s">
        <v>181</v>
      </c>
      <c r="BH1073" s="39" t="s">
        <v>181</v>
      </c>
      <c r="BI1073" s="39" t="s">
        <v>181</v>
      </c>
      <c r="BJ1073" s="39" t="s">
        <v>181</v>
      </c>
      <c r="BK1073" s="39" t="s">
        <v>181</v>
      </c>
      <c r="BL1073" s="39" t="s">
        <v>181</v>
      </c>
      <c r="BM1073" s="39" t="s">
        <v>181</v>
      </c>
      <c r="BN1073" s="39" t="s">
        <v>181</v>
      </c>
      <c r="BO1073" s="39" t="s">
        <v>181</v>
      </c>
      <c r="BP1073" s="39" t="s">
        <v>181</v>
      </c>
      <c r="BQ1073" s="39" t="s">
        <v>181</v>
      </c>
      <c r="BR1073" s="39" t="s">
        <v>181</v>
      </c>
      <c r="BS1073" s="39" t="s">
        <v>181</v>
      </c>
      <c r="BT1073" s="39" t="s">
        <v>181</v>
      </c>
      <c r="BU1073" s="39" t="s">
        <v>181</v>
      </c>
      <c r="BV1073" s="39" t="s">
        <v>181</v>
      </c>
      <c r="BW1073" s="39" t="s">
        <v>181</v>
      </c>
      <c r="BX1073" s="39" t="s">
        <v>181</v>
      </c>
      <c r="BY1073" s="39" t="s">
        <v>181</v>
      </c>
      <c r="BZ1073" s="39" t="s">
        <v>181</v>
      </c>
      <c r="CA1073" s="39" t="s">
        <v>181</v>
      </c>
      <c r="CB1073" s="39" t="s">
        <v>181</v>
      </c>
      <c r="CC1073" s="39" t="s">
        <v>181</v>
      </c>
      <c r="CD1073" s="7">
        <v>201</v>
      </c>
      <c r="CE1073" s="7">
        <v>1296</v>
      </c>
      <c r="CF1073" s="7">
        <v>1985</v>
      </c>
      <c r="CG1073" s="7">
        <v>2343</v>
      </c>
      <c r="CH1073" s="7">
        <v>2507</v>
      </c>
      <c r="CI1073" s="7">
        <v>2624</v>
      </c>
      <c r="CJ1073" s="7">
        <v>2684</v>
      </c>
      <c r="CK1073" s="7">
        <v>2730</v>
      </c>
      <c r="CL1073" s="7">
        <v>2773</v>
      </c>
      <c r="CM1073" s="39" t="s">
        <v>181</v>
      </c>
      <c r="CN1073" s="39" t="s">
        <v>181</v>
      </c>
      <c r="CO1073" s="39" t="s">
        <v>181</v>
      </c>
      <c r="CP1073" s="39" t="s">
        <v>181</v>
      </c>
      <c r="CQ1073" s="39" t="s">
        <v>181</v>
      </c>
      <c r="CR1073" s="39" t="s">
        <v>181</v>
      </c>
      <c r="CS1073" s="39" t="s">
        <v>181</v>
      </c>
      <c r="CT1073" s="39" t="s">
        <v>181</v>
      </c>
      <c r="CU1073" s="39" t="s">
        <v>181</v>
      </c>
      <c r="CV1073" s="39" t="s">
        <v>181</v>
      </c>
      <c r="CW1073" s="39" t="s">
        <v>181</v>
      </c>
      <c r="CX1073" s="39" t="s">
        <v>181</v>
      </c>
      <c r="CY1073" s="39" t="s">
        <v>181</v>
      </c>
      <c r="CZ1073" s="39" t="s">
        <v>181</v>
      </c>
      <c r="DA1073" s="39" t="s">
        <v>181</v>
      </c>
      <c r="DB1073" s="39" t="s">
        <v>181</v>
      </c>
      <c r="DC1073" s="39" t="s">
        <v>181</v>
      </c>
      <c r="DD1073" s="39" t="s">
        <v>181</v>
      </c>
      <c r="DE1073" s="39" t="s">
        <v>181</v>
      </c>
      <c r="DF1073" s="39" t="s">
        <v>181</v>
      </c>
      <c r="DG1073" s="39" t="s">
        <v>181</v>
      </c>
      <c r="DH1073" s="39" t="s">
        <v>181</v>
      </c>
      <c r="DI1073" s="39" t="s">
        <v>181</v>
      </c>
      <c r="DJ1073" s="39" t="s">
        <v>181</v>
      </c>
      <c r="DK1073" s="39" t="s">
        <v>181</v>
      </c>
      <c r="DL1073" s="39" t="s">
        <v>181</v>
      </c>
      <c r="DM1073" s="39" t="s">
        <v>181</v>
      </c>
      <c r="DN1073" s="39" t="s">
        <v>181</v>
      </c>
      <c r="DO1073" s="39" t="s">
        <v>181</v>
      </c>
      <c r="DP1073" s="39" t="s">
        <v>181</v>
      </c>
      <c r="DQ1073" s="39" t="s">
        <v>181</v>
      </c>
      <c r="DR1073" s="7">
        <v>1349</v>
      </c>
      <c r="DS1073" s="7">
        <v>2726</v>
      </c>
      <c r="DT1073" s="7">
        <v>3237</v>
      </c>
      <c r="DU1073" s="7">
        <v>3608</v>
      </c>
      <c r="DV1073" s="7">
        <v>3921</v>
      </c>
      <c r="DW1073" s="7">
        <v>4168</v>
      </c>
      <c r="DX1073" s="7">
        <v>4353</v>
      </c>
      <c r="DY1073" s="7">
        <v>4489</v>
      </c>
      <c r="DZ1073" s="7">
        <v>4592</v>
      </c>
      <c r="EA1073" s="39" t="s">
        <v>181</v>
      </c>
      <c r="EB1073" s="39" t="s">
        <v>181</v>
      </c>
      <c r="EC1073" s="39" t="s">
        <v>181</v>
      </c>
      <c r="ED1073" s="39" t="s">
        <v>181</v>
      </c>
      <c r="EE1073" s="39" t="s">
        <v>181</v>
      </c>
      <c r="EF1073" s="39" t="s">
        <v>181</v>
      </c>
      <c r="EG1073" s="39" t="s">
        <v>181</v>
      </c>
      <c r="EH1073" s="39" t="s">
        <v>181</v>
      </c>
      <c r="EI1073" s="39" t="s">
        <v>181</v>
      </c>
      <c r="EJ1073" s="39" t="s">
        <v>181</v>
      </c>
      <c r="EK1073" s="39" t="s">
        <v>181</v>
      </c>
      <c r="EL1073" s="39" t="s">
        <v>181</v>
      </c>
      <c r="EM1073" s="39" t="s">
        <v>181</v>
      </c>
      <c r="EN1073" s="39" t="s">
        <v>181</v>
      </c>
      <c r="EO1073" s="39" t="s">
        <v>181</v>
      </c>
      <c r="EP1073" s="39" t="s">
        <v>181</v>
      </c>
      <c r="EQ1073" s="39" t="s">
        <v>181</v>
      </c>
      <c r="ER1073" s="39" t="s">
        <v>181</v>
      </c>
      <c r="ES1073" s="39" t="s">
        <v>181</v>
      </c>
      <c r="ET1073" s="39" t="s">
        <v>181</v>
      </c>
      <c r="EU1073" s="39" t="s">
        <v>181</v>
      </c>
      <c r="EV1073" s="39" t="s">
        <v>181</v>
      </c>
      <c r="EW1073" s="39" t="s">
        <v>181</v>
      </c>
      <c r="EX1073" s="39" t="s">
        <v>181</v>
      </c>
      <c r="EY1073" s="39" t="s">
        <v>181</v>
      </c>
      <c r="EZ1073" s="39" t="s">
        <v>181</v>
      </c>
      <c r="FA1073" s="39" t="s">
        <v>181</v>
      </c>
      <c r="FB1073" s="39" t="s">
        <v>181</v>
      </c>
      <c r="FC1073" s="39" t="s">
        <v>181</v>
      </c>
      <c r="FD1073" s="39" t="s">
        <v>181</v>
      </c>
      <c r="FE1073" s="39" t="s">
        <v>181</v>
      </c>
      <c r="FF1073" s="7">
        <v>16612</v>
      </c>
      <c r="FG1073" s="7">
        <v>21953</v>
      </c>
      <c r="FH1073" s="7">
        <v>23124</v>
      </c>
      <c r="FI1073" s="7">
        <v>23577</v>
      </c>
      <c r="FJ1073" s="7">
        <v>23790</v>
      </c>
      <c r="FK1073" s="7">
        <v>23911</v>
      </c>
      <c r="FL1073" s="7">
        <v>23981</v>
      </c>
      <c r="FM1073" s="7">
        <v>24022</v>
      </c>
      <c r="FN1073" s="7">
        <v>24054</v>
      </c>
      <c r="FO1073" s="39" t="s">
        <v>181</v>
      </c>
      <c r="FP1073" s="39" t="s">
        <v>181</v>
      </c>
      <c r="FQ1073" s="39" t="s">
        <v>181</v>
      </c>
      <c r="FR1073" s="39" t="s">
        <v>181</v>
      </c>
      <c r="FS1073" s="39" t="s">
        <v>181</v>
      </c>
      <c r="FT1073" s="39" t="s">
        <v>181</v>
      </c>
      <c r="FU1073" s="39" t="s">
        <v>181</v>
      </c>
      <c r="FV1073" s="39" t="s">
        <v>181</v>
      </c>
      <c r="FW1073" s="39" t="s">
        <v>181</v>
      </c>
      <c r="FX1073" s="39" t="s">
        <v>181</v>
      </c>
      <c r="FY1073" s="39" t="s">
        <v>181</v>
      </c>
      <c r="FZ1073" s="39" t="s">
        <v>181</v>
      </c>
      <c r="GA1073" s="39" t="s">
        <v>181</v>
      </c>
      <c r="GB1073" s="39" t="s">
        <v>181</v>
      </c>
      <c r="GC1073" s="39" t="s">
        <v>181</v>
      </c>
      <c r="GD1073" s="39" t="s">
        <v>181</v>
      </c>
      <c r="GE1073" s="39" t="s">
        <v>181</v>
      </c>
      <c r="GF1073" s="39" t="s">
        <v>181</v>
      </c>
      <c r="GG1073" s="39" t="s">
        <v>181</v>
      </c>
      <c r="GH1073" s="39" t="s">
        <v>181</v>
      </c>
      <c r="GI1073" s="39" t="s">
        <v>181</v>
      </c>
      <c r="GJ1073" s="39" t="s">
        <v>181</v>
      </c>
      <c r="GK1073" s="39" t="s">
        <v>181</v>
      </c>
      <c r="GL1073" s="39" t="s">
        <v>181</v>
      </c>
      <c r="GM1073" s="39" t="s">
        <v>181</v>
      </c>
      <c r="GN1073" s="39" t="s">
        <v>181</v>
      </c>
      <c r="GO1073" s="39" t="s">
        <v>181</v>
      </c>
      <c r="GP1073" s="39" t="s">
        <v>181</v>
      </c>
      <c r="GQ1073" s="39" t="s">
        <v>181</v>
      </c>
      <c r="GR1073" s="39" t="s">
        <v>181</v>
      </c>
      <c r="GS1073" s="39" t="s">
        <v>181</v>
      </c>
    </row>
    <row r="1074" spans="1:201" x14ac:dyDescent="0.25">
      <c r="A1074" s="11">
        <f>$A$68</f>
        <v>20202</v>
      </c>
      <c r="B1074" s="7">
        <v>570</v>
      </c>
      <c r="C1074" s="7">
        <v>1007</v>
      </c>
      <c r="D1074" s="7">
        <v>1293</v>
      </c>
      <c r="E1074" s="7">
        <v>1597</v>
      </c>
      <c r="F1074" s="7">
        <v>1871</v>
      </c>
      <c r="G1074" s="7">
        <v>2083</v>
      </c>
      <c r="H1074" s="7">
        <v>2249</v>
      </c>
      <c r="I1074" s="7">
        <v>2390</v>
      </c>
      <c r="J1074" s="39" t="s">
        <v>181</v>
      </c>
      <c r="K1074" s="39" t="s">
        <v>181</v>
      </c>
      <c r="L1074" s="39" t="s">
        <v>181</v>
      </c>
      <c r="M1074" s="39" t="s">
        <v>181</v>
      </c>
      <c r="N1074" s="39" t="s">
        <v>181</v>
      </c>
      <c r="O1074" s="39" t="s">
        <v>181</v>
      </c>
      <c r="P1074" s="39" t="s">
        <v>181</v>
      </c>
      <c r="Q1074" s="39" t="s">
        <v>181</v>
      </c>
      <c r="R1074" s="39" t="s">
        <v>181</v>
      </c>
      <c r="S1074" s="39" t="s">
        <v>181</v>
      </c>
      <c r="T1074" s="39" t="s">
        <v>181</v>
      </c>
      <c r="U1074" s="39" t="s">
        <v>181</v>
      </c>
      <c r="V1074" s="39" t="s">
        <v>181</v>
      </c>
      <c r="W1074" s="39" t="s">
        <v>181</v>
      </c>
      <c r="X1074" s="39" t="s">
        <v>181</v>
      </c>
      <c r="Y1074" s="39" t="s">
        <v>181</v>
      </c>
      <c r="Z1074" s="39" t="s">
        <v>181</v>
      </c>
      <c r="AA1074" s="39" t="s">
        <v>181</v>
      </c>
      <c r="AB1074" s="39" t="s">
        <v>181</v>
      </c>
      <c r="AC1074" s="39" t="s">
        <v>181</v>
      </c>
      <c r="AD1074" s="39" t="s">
        <v>181</v>
      </c>
      <c r="AE1074" s="39" t="s">
        <v>181</v>
      </c>
      <c r="AF1074" s="39" t="s">
        <v>181</v>
      </c>
      <c r="AG1074" s="39" t="s">
        <v>181</v>
      </c>
      <c r="AH1074" s="39" t="s">
        <v>181</v>
      </c>
      <c r="AI1074" s="39" t="s">
        <v>181</v>
      </c>
      <c r="AJ1074" s="39" t="s">
        <v>181</v>
      </c>
      <c r="AK1074" s="39" t="s">
        <v>181</v>
      </c>
      <c r="AL1074" s="39" t="s">
        <v>181</v>
      </c>
      <c r="AM1074" s="39" t="s">
        <v>181</v>
      </c>
      <c r="AN1074" s="39" t="s">
        <v>181</v>
      </c>
      <c r="AO1074" s="39" t="s">
        <v>181</v>
      </c>
      <c r="AP1074" s="7">
        <v>6902</v>
      </c>
      <c r="AQ1074" s="7">
        <v>12364</v>
      </c>
      <c r="AR1074" s="7">
        <v>13199</v>
      </c>
      <c r="AS1074" s="7">
        <v>13492</v>
      </c>
      <c r="AT1074" s="7">
        <v>13631</v>
      </c>
      <c r="AU1074" s="7">
        <v>13715</v>
      </c>
      <c r="AV1074" s="7">
        <v>13762</v>
      </c>
      <c r="AW1074" s="7">
        <v>13800</v>
      </c>
      <c r="AX1074" s="39" t="s">
        <v>181</v>
      </c>
      <c r="AY1074" s="39" t="s">
        <v>181</v>
      </c>
      <c r="AZ1074" s="39" t="s">
        <v>181</v>
      </c>
      <c r="BA1074" s="39" t="s">
        <v>181</v>
      </c>
      <c r="BB1074" s="39" t="s">
        <v>181</v>
      </c>
      <c r="BC1074" s="39" t="s">
        <v>181</v>
      </c>
      <c r="BD1074" s="39" t="s">
        <v>181</v>
      </c>
      <c r="BE1074" s="39" t="s">
        <v>181</v>
      </c>
      <c r="BF1074" s="39" t="s">
        <v>181</v>
      </c>
      <c r="BG1074" s="39" t="s">
        <v>181</v>
      </c>
      <c r="BH1074" s="39" t="s">
        <v>181</v>
      </c>
      <c r="BI1074" s="39" t="s">
        <v>181</v>
      </c>
      <c r="BJ1074" s="39" t="s">
        <v>181</v>
      </c>
      <c r="BK1074" s="39" t="s">
        <v>181</v>
      </c>
      <c r="BL1074" s="39" t="s">
        <v>181</v>
      </c>
      <c r="BM1074" s="39" t="s">
        <v>181</v>
      </c>
      <c r="BN1074" s="39" t="s">
        <v>181</v>
      </c>
      <c r="BO1074" s="39" t="s">
        <v>181</v>
      </c>
      <c r="BP1074" s="39" t="s">
        <v>181</v>
      </c>
      <c r="BQ1074" s="39" t="s">
        <v>181</v>
      </c>
      <c r="BR1074" s="39" t="s">
        <v>181</v>
      </c>
      <c r="BS1074" s="39" t="s">
        <v>181</v>
      </c>
      <c r="BT1074" s="39" t="s">
        <v>181</v>
      </c>
      <c r="BU1074" s="39" t="s">
        <v>181</v>
      </c>
      <c r="BV1074" s="39" t="s">
        <v>181</v>
      </c>
      <c r="BW1074" s="39" t="s">
        <v>181</v>
      </c>
      <c r="BX1074" s="39" t="s">
        <v>181</v>
      </c>
      <c r="BY1074" s="39" t="s">
        <v>181</v>
      </c>
      <c r="BZ1074" s="39" t="s">
        <v>181</v>
      </c>
      <c r="CA1074" s="39" t="s">
        <v>181</v>
      </c>
      <c r="CB1074" s="39" t="s">
        <v>181</v>
      </c>
      <c r="CC1074" s="39" t="s">
        <v>181</v>
      </c>
      <c r="CD1074" s="7">
        <v>115</v>
      </c>
      <c r="CE1074" s="7">
        <v>671</v>
      </c>
      <c r="CF1074" s="7">
        <v>1131</v>
      </c>
      <c r="CG1074" s="7">
        <v>1327</v>
      </c>
      <c r="CH1074" s="7">
        <v>1421</v>
      </c>
      <c r="CI1074" s="7">
        <v>1484</v>
      </c>
      <c r="CJ1074" s="7">
        <v>1519</v>
      </c>
      <c r="CK1074" s="7">
        <v>1549</v>
      </c>
      <c r="CL1074" s="39" t="s">
        <v>181</v>
      </c>
      <c r="CM1074" s="39" t="s">
        <v>181</v>
      </c>
      <c r="CN1074" s="39" t="s">
        <v>181</v>
      </c>
      <c r="CO1074" s="39" t="s">
        <v>181</v>
      </c>
      <c r="CP1074" s="39" t="s">
        <v>181</v>
      </c>
      <c r="CQ1074" s="39" t="s">
        <v>181</v>
      </c>
      <c r="CR1074" s="39" t="s">
        <v>181</v>
      </c>
      <c r="CS1074" s="39" t="s">
        <v>181</v>
      </c>
      <c r="CT1074" s="39" t="s">
        <v>181</v>
      </c>
      <c r="CU1074" s="39" t="s">
        <v>181</v>
      </c>
      <c r="CV1074" s="39" t="s">
        <v>181</v>
      </c>
      <c r="CW1074" s="39" t="s">
        <v>181</v>
      </c>
      <c r="CX1074" s="39" t="s">
        <v>181</v>
      </c>
      <c r="CY1074" s="39" t="s">
        <v>181</v>
      </c>
      <c r="CZ1074" s="39" t="s">
        <v>181</v>
      </c>
      <c r="DA1074" s="39" t="s">
        <v>181</v>
      </c>
      <c r="DB1074" s="39" t="s">
        <v>181</v>
      </c>
      <c r="DC1074" s="39" t="s">
        <v>181</v>
      </c>
      <c r="DD1074" s="39" t="s">
        <v>181</v>
      </c>
      <c r="DE1074" s="39" t="s">
        <v>181</v>
      </c>
      <c r="DF1074" s="39" t="s">
        <v>181</v>
      </c>
      <c r="DG1074" s="39" t="s">
        <v>181</v>
      </c>
      <c r="DH1074" s="39" t="s">
        <v>181</v>
      </c>
      <c r="DI1074" s="39" t="s">
        <v>181</v>
      </c>
      <c r="DJ1074" s="39" t="s">
        <v>181</v>
      </c>
      <c r="DK1074" s="39" t="s">
        <v>181</v>
      </c>
      <c r="DL1074" s="39" t="s">
        <v>181</v>
      </c>
      <c r="DM1074" s="39" t="s">
        <v>181</v>
      </c>
      <c r="DN1074" s="39" t="s">
        <v>181</v>
      </c>
      <c r="DO1074" s="39" t="s">
        <v>181</v>
      </c>
      <c r="DP1074" s="39" t="s">
        <v>181</v>
      </c>
      <c r="DQ1074" s="39" t="s">
        <v>181</v>
      </c>
      <c r="DR1074" s="7">
        <v>922</v>
      </c>
      <c r="DS1074" s="7">
        <v>2062</v>
      </c>
      <c r="DT1074" s="7">
        <v>2459</v>
      </c>
      <c r="DU1074" s="7">
        <v>2722</v>
      </c>
      <c r="DV1074" s="7">
        <v>2919</v>
      </c>
      <c r="DW1074" s="7">
        <v>3107</v>
      </c>
      <c r="DX1074" s="7">
        <v>3235</v>
      </c>
      <c r="DY1074" s="7">
        <v>3317</v>
      </c>
      <c r="DZ1074" s="39" t="s">
        <v>181</v>
      </c>
      <c r="EA1074" s="39" t="s">
        <v>181</v>
      </c>
      <c r="EB1074" s="39" t="s">
        <v>181</v>
      </c>
      <c r="EC1074" s="39" t="s">
        <v>181</v>
      </c>
      <c r="ED1074" s="39" t="s">
        <v>181</v>
      </c>
      <c r="EE1074" s="39" t="s">
        <v>181</v>
      </c>
      <c r="EF1074" s="39" t="s">
        <v>181</v>
      </c>
      <c r="EG1074" s="39" t="s">
        <v>181</v>
      </c>
      <c r="EH1074" s="39" t="s">
        <v>181</v>
      </c>
      <c r="EI1074" s="39" t="s">
        <v>181</v>
      </c>
      <c r="EJ1074" s="39" t="s">
        <v>181</v>
      </c>
      <c r="EK1074" s="39" t="s">
        <v>181</v>
      </c>
      <c r="EL1074" s="39" t="s">
        <v>181</v>
      </c>
      <c r="EM1074" s="39" t="s">
        <v>181</v>
      </c>
      <c r="EN1074" s="39" t="s">
        <v>181</v>
      </c>
      <c r="EO1074" s="39" t="s">
        <v>181</v>
      </c>
      <c r="EP1074" s="39" t="s">
        <v>181</v>
      </c>
      <c r="EQ1074" s="39" t="s">
        <v>181</v>
      </c>
      <c r="ER1074" s="39" t="s">
        <v>181</v>
      </c>
      <c r="ES1074" s="39" t="s">
        <v>181</v>
      </c>
      <c r="ET1074" s="39" t="s">
        <v>181</v>
      </c>
      <c r="EU1074" s="39" t="s">
        <v>181</v>
      </c>
      <c r="EV1074" s="39" t="s">
        <v>181</v>
      </c>
      <c r="EW1074" s="39" t="s">
        <v>181</v>
      </c>
      <c r="EX1074" s="39" t="s">
        <v>181</v>
      </c>
      <c r="EY1074" s="39" t="s">
        <v>181</v>
      </c>
      <c r="EZ1074" s="39" t="s">
        <v>181</v>
      </c>
      <c r="FA1074" s="39" t="s">
        <v>181</v>
      </c>
      <c r="FB1074" s="39" t="s">
        <v>181</v>
      </c>
      <c r="FC1074" s="39" t="s">
        <v>181</v>
      </c>
      <c r="FD1074" s="39" t="s">
        <v>181</v>
      </c>
      <c r="FE1074" s="39" t="s">
        <v>181</v>
      </c>
      <c r="FF1074" s="7">
        <v>14296</v>
      </c>
      <c r="FG1074" s="7">
        <v>22203</v>
      </c>
      <c r="FH1074" s="7">
        <v>23096</v>
      </c>
      <c r="FI1074" s="7">
        <v>23404</v>
      </c>
      <c r="FJ1074" s="7">
        <v>23572</v>
      </c>
      <c r="FK1074" s="7">
        <v>23643</v>
      </c>
      <c r="FL1074" s="7">
        <v>23688</v>
      </c>
      <c r="FM1074" s="7">
        <v>23722</v>
      </c>
      <c r="FN1074" s="39" t="s">
        <v>181</v>
      </c>
      <c r="FO1074" s="39" t="s">
        <v>181</v>
      </c>
      <c r="FP1074" s="39" t="s">
        <v>181</v>
      </c>
      <c r="FQ1074" s="39" t="s">
        <v>181</v>
      </c>
      <c r="FR1074" s="39" t="s">
        <v>181</v>
      </c>
      <c r="FS1074" s="39" t="s">
        <v>181</v>
      </c>
      <c r="FT1074" s="39" t="s">
        <v>181</v>
      </c>
      <c r="FU1074" s="39" t="s">
        <v>181</v>
      </c>
      <c r="FV1074" s="39" t="s">
        <v>181</v>
      </c>
      <c r="FW1074" s="39" t="s">
        <v>181</v>
      </c>
      <c r="FX1074" s="39" t="s">
        <v>181</v>
      </c>
      <c r="FY1074" s="39" t="s">
        <v>181</v>
      </c>
      <c r="FZ1074" s="39" t="s">
        <v>181</v>
      </c>
      <c r="GA1074" s="39" t="s">
        <v>181</v>
      </c>
      <c r="GB1074" s="39" t="s">
        <v>181</v>
      </c>
      <c r="GC1074" s="39" t="s">
        <v>181</v>
      </c>
      <c r="GD1074" s="39" t="s">
        <v>181</v>
      </c>
      <c r="GE1074" s="39" t="s">
        <v>181</v>
      </c>
      <c r="GF1074" s="39" t="s">
        <v>181</v>
      </c>
      <c r="GG1074" s="39" t="s">
        <v>181</v>
      </c>
      <c r="GH1074" s="39" t="s">
        <v>181</v>
      </c>
      <c r="GI1074" s="39" t="s">
        <v>181</v>
      </c>
      <c r="GJ1074" s="39" t="s">
        <v>181</v>
      </c>
      <c r="GK1074" s="39" t="s">
        <v>181</v>
      </c>
      <c r="GL1074" s="39" t="s">
        <v>181</v>
      </c>
      <c r="GM1074" s="39" t="s">
        <v>181</v>
      </c>
      <c r="GN1074" s="39" t="s">
        <v>181</v>
      </c>
      <c r="GO1074" s="39" t="s">
        <v>181</v>
      </c>
      <c r="GP1074" s="39" t="s">
        <v>181</v>
      </c>
      <c r="GQ1074" s="39" t="s">
        <v>181</v>
      </c>
      <c r="GR1074" s="39" t="s">
        <v>181</v>
      </c>
      <c r="GS1074" s="39" t="s">
        <v>181</v>
      </c>
    </row>
    <row r="1075" spans="1:201" x14ac:dyDescent="0.25">
      <c r="A1075" s="11">
        <f>$A$69</f>
        <v>20203</v>
      </c>
      <c r="B1075" s="7">
        <v>798</v>
      </c>
      <c r="C1075" s="7">
        <v>1382</v>
      </c>
      <c r="D1075" s="7">
        <v>1815</v>
      </c>
      <c r="E1075" s="7">
        <v>2270</v>
      </c>
      <c r="F1075" s="7">
        <v>2612</v>
      </c>
      <c r="G1075" s="7">
        <v>2871</v>
      </c>
      <c r="H1075" s="7">
        <v>3104</v>
      </c>
      <c r="I1075" s="39" t="s">
        <v>181</v>
      </c>
      <c r="J1075" s="39" t="s">
        <v>181</v>
      </c>
      <c r="K1075" s="39" t="s">
        <v>181</v>
      </c>
      <c r="L1075" s="39" t="s">
        <v>181</v>
      </c>
      <c r="M1075" s="39" t="s">
        <v>181</v>
      </c>
      <c r="N1075" s="39" t="s">
        <v>181</v>
      </c>
      <c r="O1075" s="39" t="s">
        <v>181</v>
      </c>
      <c r="P1075" s="39" t="s">
        <v>181</v>
      </c>
      <c r="Q1075" s="39" t="s">
        <v>181</v>
      </c>
      <c r="R1075" s="39" t="s">
        <v>181</v>
      </c>
      <c r="S1075" s="39" t="s">
        <v>181</v>
      </c>
      <c r="T1075" s="39" t="s">
        <v>181</v>
      </c>
      <c r="U1075" s="39" t="s">
        <v>181</v>
      </c>
      <c r="V1075" s="39" t="s">
        <v>181</v>
      </c>
      <c r="W1075" s="39" t="s">
        <v>181</v>
      </c>
      <c r="X1075" s="39" t="s">
        <v>181</v>
      </c>
      <c r="Y1075" s="39" t="s">
        <v>181</v>
      </c>
      <c r="Z1075" s="39" t="s">
        <v>181</v>
      </c>
      <c r="AA1075" s="39" t="s">
        <v>181</v>
      </c>
      <c r="AB1075" s="39" t="s">
        <v>181</v>
      </c>
      <c r="AC1075" s="39" t="s">
        <v>181</v>
      </c>
      <c r="AD1075" s="39" t="s">
        <v>181</v>
      </c>
      <c r="AE1075" s="39" t="s">
        <v>181</v>
      </c>
      <c r="AF1075" s="39" t="s">
        <v>181</v>
      </c>
      <c r="AG1075" s="39" t="s">
        <v>181</v>
      </c>
      <c r="AH1075" s="39" t="s">
        <v>181</v>
      </c>
      <c r="AI1075" s="39" t="s">
        <v>181</v>
      </c>
      <c r="AJ1075" s="39" t="s">
        <v>181</v>
      </c>
      <c r="AK1075" s="39" t="s">
        <v>181</v>
      </c>
      <c r="AL1075" s="39" t="s">
        <v>181</v>
      </c>
      <c r="AM1075" s="39" t="s">
        <v>181</v>
      </c>
      <c r="AN1075" s="39" t="s">
        <v>181</v>
      </c>
      <c r="AO1075" s="39" t="s">
        <v>181</v>
      </c>
      <c r="AP1075" s="7">
        <v>9490</v>
      </c>
      <c r="AQ1075" s="7">
        <v>16154</v>
      </c>
      <c r="AR1075" s="7">
        <v>17322</v>
      </c>
      <c r="AS1075" s="7">
        <v>17726</v>
      </c>
      <c r="AT1075" s="7">
        <v>17906</v>
      </c>
      <c r="AU1075" s="7">
        <v>18000</v>
      </c>
      <c r="AV1075" s="7">
        <v>18090</v>
      </c>
      <c r="AW1075" s="39" t="s">
        <v>181</v>
      </c>
      <c r="AX1075" s="39" t="s">
        <v>181</v>
      </c>
      <c r="AY1075" s="39" t="s">
        <v>181</v>
      </c>
      <c r="AZ1075" s="39" t="s">
        <v>181</v>
      </c>
      <c r="BA1075" s="39" t="s">
        <v>181</v>
      </c>
      <c r="BB1075" s="39" t="s">
        <v>181</v>
      </c>
      <c r="BC1075" s="39" t="s">
        <v>181</v>
      </c>
      <c r="BD1075" s="39" t="s">
        <v>181</v>
      </c>
      <c r="BE1075" s="39" t="s">
        <v>181</v>
      </c>
      <c r="BF1075" s="39" t="s">
        <v>181</v>
      </c>
      <c r="BG1075" s="39" t="s">
        <v>181</v>
      </c>
      <c r="BH1075" s="39" t="s">
        <v>181</v>
      </c>
      <c r="BI1075" s="39" t="s">
        <v>181</v>
      </c>
      <c r="BJ1075" s="39" t="s">
        <v>181</v>
      </c>
      <c r="BK1075" s="39" t="s">
        <v>181</v>
      </c>
      <c r="BL1075" s="39" t="s">
        <v>181</v>
      </c>
      <c r="BM1075" s="39" t="s">
        <v>181</v>
      </c>
      <c r="BN1075" s="39" t="s">
        <v>181</v>
      </c>
      <c r="BO1075" s="39" t="s">
        <v>181</v>
      </c>
      <c r="BP1075" s="39" t="s">
        <v>181</v>
      </c>
      <c r="BQ1075" s="39" t="s">
        <v>181</v>
      </c>
      <c r="BR1075" s="39" t="s">
        <v>181</v>
      </c>
      <c r="BS1075" s="39" t="s">
        <v>181</v>
      </c>
      <c r="BT1075" s="39" t="s">
        <v>181</v>
      </c>
      <c r="BU1075" s="39" t="s">
        <v>181</v>
      </c>
      <c r="BV1075" s="39" t="s">
        <v>181</v>
      </c>
      <c r="BW1075" s="39" t="s">
        <v>181</v>
      </c>
      <c r="BX1075" s="39" t="s">
        <v>181</v>
      </c>
      <c r="BY1075" s="39" t="s">
        <v>181</v>
      </c>
      <c r="BZ1075" s="39" t="s">
        <v>181</v>
      </c>
      <c r="CA1075" s="39" t="s">
        <v>181</v>
      </c>
      <c r="CB1075" s="39" t="s">
        <v>181</v>
      </c>
      <c r="CC1075" s="39" t="s">
        <v>181</v>
      </c>
      <c r="CD1075" s="7">
        <v>174</v>
      </c>
      <c r="CE1075" s="7">
        <v>1017</v>
      </c>
      <c r="CF1075" s="7">
        <v>1588</v>
      </c>
      <c r="CG1075" s="7">
        <v>1888</v>
      </c>
      <c r="CH1075" s="7">
        <v>2032</v>
      </c>
      <c r="CI1075" s="7">
        <v>2100</v>
      </c>
      <c r="CJ1075" s="7">
        <v>2154</v>
      </c>
      <c r="CK1075" s="39" t="s">
        <v>181</v>
      </c>
      <c r="CL1075" s="39" t="s">
        <v>181</v>
      </c>
      <c r="CM1075" s="39" t="s">
        <v>181</v>
      </c>
      <c r="CN1075" s="39" t="s">
        <v>181</v>
      </c>
      <c r="CO1075" s="39" t="s">
        <v>181</v>
      </c>
      <c r="CP1075" s="39" t="s">
        <v>181</v>
      </c>
      <c r="CQ1075" s="39" t="s">
        <v>181</v>
      </c>
      <c r="CR1075" s="39" t="s">
        <v>181</v>
      </c>
      <c r="CS1075" s="39" t="s">
        <v>181</v>
      </c>
      <c r="CT1075" s="39" t="s">
        <v>181</v>
      </c>
      <c r="CU1075" s="39" t="s">
        <v>181</v>
      </c>
      <c r="CV1075" s="39" t="s">
        <v>181</v>
      </c>
      <c r="CW1075" s="39" t="s">
        <v>181</v>
      </c>
      <c r="CX1075" s="39" t="s">
        <v>181</v>
      </c>
      <c r="CY1075" s="39" t="s">
        <v>181</v>
      </c>
      <c r="CZ1075" s="39" t="s">
        <v>181</v>
      </c>
      <c r="DA1075" s="39" t="s">
        <v>181</v>
      </c>
      <c r="DB1075" s="39" t="s">
        <v>181</v>
      </c>
      <c r="DC1075" s="39" t="s">
        <v>181</v>
      </c>
      <c r="DD1075" s="39" t="s">
        <v>181</v>
      </c>
      <c r="DE1075" s="39" t="s">
        <v>181</v>
      </c>
      <c r="DF1075" s="39" t="s">
        <v>181</v>
      </c>
      <c r="DG1075" s="39" t="s">
        <v>181</v>
      </c>
      <c r="DH1075" s="39" t="s">
        <v>181</v>
      </c>
      <c r="DI1075" s="39" t="s">
        <v>181</v>
      </c>
      <c r="DJ1075" s="39" t="s">
        <v>181</v>
      </c>
      <c r="DK1075" s="39" t="s">
        <v>181</v>
      </c>
      <c r="DL1075" s="39" t="s">
        <v>181</v>
      </c>
      <c r="DM1075" s="39" t="s">
        <v>181</v>
      </c>
      <c r="DN1075" s="39" t="s">
        <v>181</v>
      </c>
      <c r="DO1075" s="39" t="s">
        <v>181</v>
      </c>
      <c r="DP1075" s="39" t="s">
        <v>181</v>
      </c>
      <c r="DQ1075" s="39" t="s">
        <v>181</v>
      </c>
      <c r="DR1075" s="7">
        <v>1356</v>
      </c>
      <c r="DS1075" s="7">
        <v>2767</v>
      </c>
      <c r="DT1075" s="7">
        <v>3345</v>
      </c>
      <c r="DU1075" s="7">
        <v>3772</v>
      </c>
      <c r="DV1075" s="7">
        <v>4108</v>
      </c>
      <c r="DW1075" s="7">
        <v>4398</v>
      </c>
      <c r="DX1075" s="7">
        <v>4555</v>
      </c>
      <c r="DY1075" s="39" t="s">
        <v>181</v>
      </c>
      <c r="DZ1075" s="39" t="s">
        <v>181</v>
      </c>
      <c r="EA1075" s="39" t="s">
        <v>181</v>
      </c>
      <c r="EB1075" s="39" t="s">
        <v>181</v>
      </c>
      <c r="EC1075" s="39" t="s">
        <v>181</v>
      </c>
      <c r="ED1075" s="39" t="s">
        <v>181</v>
      </c>
      <c r="EE1075" s="39" t="s">
        <v>181</v>
      </c>
      <c r="EF1075" s="39" t="s">
        <v>181</v>
      </c>
      <c r="EG1075" s="39" t="s">
        <v>181</v>
      </c>
      <c r="EH1075" s="39" t="s">
        <v>181</v>
      </c>
      <c r="EI1075" s="39" t="s">
        <v>181</v>
      </c>
      <c r="EJ1075" s="39" t="s">
        <v>181</v>
      </c>
      <c r="EK1075" s="39" t="s">
        <v>181</v>
      </c>
      <c r="EL1075" s="39" t="s">
        <v>181</v>
      </c>
      <c r="EM1075" s="39" t="s">
        <v>181</v>
      </c>
      <c r="EN1075" s="39" t="s">
        <v>181</v>
      </c>
      <c r="EO1075" s="39" t="s">
        <v>181</v>
      </c>
      <c r="EP1075" s="39" t="s">
        <v>181</v>
      </c>
      <c r="EQ1075" s="39" t="s">
        <v>181</v>
      </c>
      <c r="ER1075" s="39" t="s">
        <v>181</v>
      </c>
      <c r="ES1075" s="39" t="s">
        <v>181</v>
      </c>
      <c r="ET1075" s="39" t="s">
        <v>181</v>
      </c>
      <c r="EU1075" s="39" t="s">
        <v>181</v>
      </c>
      <c r="EV1075" s="39" t="s">
        <v>181</v>
      </c>
      <c r="EW1075" s="39" t="s">
        <v>181</v>
      </c>
      <c r="EX1075" s="39" t="s">
        <v>181</v>
      </c>
      <c r="EY1075" s="39" t="s">
        <v>181</v>
      </c>
      <c r="EZ1075" s="39" t="s">
        <v>181</v>
      </c>
      <c r="FA1075" s="39" t="s">
        <v>181</v>
      </c>
      <c r="FB1075" s="39" t="s">
        <v>181</v>
      </c>
      <c r="FC1075" s="39" t="s">
        <v>181</v>
      </c>
      <c r="FD1075" s="39" t="s">
        <v>181</v>
      </c>
      <c r="FE1075" s="39" t="s">
        <v>181</v>
      </c>
      <c r="FF1075" s="7">
        <v>17953</v>
      </c>
      <c r="FG1075" s="7">
        <v>25289</v>
      </c>
      <c r="FH1075" s="7">
        <v>26156</v>
      </c>
      <c r="FI1075" s="7">
        <v>26451</v>
      </c>
      <c r="FJ1075" s="7">
        <v>26614</v>
      </c>
      <c r="FK1075" s="7">
        <v>26688</v>
      </c>
      <c r="FL1075" s="7">
        <v>26755</v>
      </c>
      <c r="FM1075" s="39" t="s">
        <v>181</v>
      </c>
      <c r="FN1075" s="39" t="s">
        <v>181</v>
      </c>
      <c r="FO1075" s="39" t="s">
        <v>181</v>
      </c>
      <c r="FP1075" s="39" t="s">
        <v>181</v>
      </c>
      <c r="FQ1075" s="39" t="s">
        <v>181</v>
      </c>
      <c r="FR1075" s="39" t="s">
        <v>181</v>
      </c>
      <c r="FS1075" s="39" t="s">
        <v>181</v>
      </c>
      <c r="FT1075" s="39" t="s">
        <v>181</v>
      </c>
      <c r="FU1075" s="39" t="s">
        <v>181</v>
      </c>
      <c r="FV1075" s="39" t="s">
        <v>181</v>
      </c>
      <c r="FW1075" s="39" t="s">
        <v>181</v>
      </c>
      <c r="FX1075" s="39" t="s">
        <v>181</v>
      </c>
      <c r="FY1075" s="39" t="s">
        <v>181</v>
      </c>
      <c r="FZ1075" s="39" t="s">
        <v>181</v>
      </c>
      <c r="GA1075" s="39" t="s">
        <v>181</v>
      </c>
      <c r="GB1075" s="39" t="s">
        <v>181</v>
      </c>
      <c r="GC1075" s="39" t="s">
        <v>181</v>
      </c>
      <c r="GD1075" s="39" t="s">
        <v>181</v>
      </c>
      <c r="GE1075" s="39" t="s">
        <v>181</v>
      </c>
      <c r="GF1075" s="39" t="s">
        <v>181</v>
      </c>
      <c r="GG1075" s="39" t="s">
        <v>181</v>
      </c>
      <c r="GH1075" s="39" t="s">
        <v>181</v>
      </c>
      <c r="GI1075" s="39" t="s">
        <v>181</v>
      </c>
      <c r="GJ1075" s="39" t="s">
        <v>181</v>
      </c>
      <c r="GK1075" s="39" t="s">
        <v>181</v>
      </c>
      <c r="GL1075" s="39" t="s">
        <v>181</v>
      </c>
      <c r="GM1075" s="39" t="s">
        <v>181</v>
      </c>
      <c r="GN1075" s="39" t="s">
        <v>181</v>
      </c>
      <c r="GO1075" s="39" t="s">
        <v>181</v>
      </c>
      <c r="GP1075" s="39" t="s">
        <v>181</v>
      </c>
      <c r="GQ1075" s="39" t="s">
        <v>181</v>
      </c>
      <c r="GR1075" s="39" t="s">
        <v>181</v>
      </c>
      <c r="GS1075" s="39" t="s">
        <v>181</v>
      </c>
    </row>
    <row r="1076" spans="1:201" x14ac:dyDescent="0.25">
      <c r="A1076" s="11">
        <f>$A$70</f>
        <v>20204</v>
      </c>
      <c r="B1076" s="7">
        <v>811</v>
      </c>
      <c r="C1076" s="7">
        <v>1416</v>
      </c>
      <c r="D1076" s="7">
        <v>1859</v>
      </c>
      <c r="E1076" s="7">
        <v>2334</v>
      </c>
      <c r="F1076" s="7">
        <v>2710</v>
      </c>
      <c r="G1076" s="7">
        <v>3006</v>
      </c>
      <c r="H1076" s="39" t="s">
        <v>181</v>
      </c>
      <c r="I1076" s="39" t="s">
        <v>181</v>
      </c>
      <c r="J1076" s="39" t="s">
        <v>181</v>
      </c>
      <c r="K1076" s="39" t="s">
        <v>181</v>
      </c>
      <c r="L1076" s="39" t="s">
        <v>181</v>
      </c>
      <c r="M1076" s="39" t="s">
        <v>181</v>
      </c>
      <c r="N1076" s="39" t="s">
        <v>181</v>
      </c>
      <c r="O1076" s="39" t="s">
        <v>181</v>
      </c>
      <c r="P1076" s="39" t="s">
        <v>181</v>
      </c>
      <c r="Q1076" s="39" t="s">
        <v>181</v>
      </c>
      <c r="R1076" s="39" t="s">
        <v>181</v>
      </c>
      <c r="S1076" s="39" t="s">
        <v>181</v>
      </c>
      <c r="T1076" s="39" t="s">
        <v>181</v>
      </c>
      <c r="U1076" s="39" t="s">
        <v>181</v>
      </c>
      <c r="V1076" s="39" t="s">
        <v>181</v>
      </c>
      <c r="W1076" s="39" t="s">
        <v>181</v>
      </c>
      <c r="X1076" s="39" t="s">
        <v>181</v>
      </c>
      <c r="Y1076" s="39" t="s">
        <v>181</v>
      </c>
      <c r="Z1076" s="39" t="s">
        <v>181</v>
      </c>
      <c r="AA1076" s="39" t="s">
        <v>181</v>
      </c>
      <c r="AB1076" s="39" t="s">
        <v>181</v>
      </c>
      <c r="AC1076" s="39" t="s">
        <v>181</v>
      </c>
      <c r="AD1076" s="39" t="s">
        <v>181</v>
      </c>
      <c r="AE1076" s="39" t="s">
        <v>181</v>
      </c>
      <c r="AF1076" s="39" t="s">
        <v>181</v>
      </c>
      <c r="AG1076" s="39" t="s">
        <v>181</v>
      </c>
      <c r="AH1076" s="39" t="s">
        <v>181</v>
      </c>
      <c r="AI1076" s="39" t="s">
        <v>181</v>
      </c>
      <c r="AJ1076" s="39" t="s">
        <v>181</v>
      </c>
      <c r="AK1076" s="39" t="s">
        <v>181</v>
      </c>
      <c r="AL1076" s="39" t="s">
        <v>181</v>
      </c>
      <c r="AM1076" s="39" t="s">
        <v>181</v>
      </c>
      <c r="AN1076" s="39" t="s">
        <v>181</v>
      </c>
      <c r="AO1076" s="39" t="s">
        <v>181</v>
      </c>
      <c r="AP1076" s="7">
        <v>9079</v>
      </c>
      <c r="AQ1076" s="7">
        <v>16093</v>
      </c>
      <c r="AR1076" s="7">
        <v>17399</v>
      </c>
      <c r="AS1076" s="7">
        <v>17871</v>
      </c>
      <c r="AT1076" s="7">
        <v>18108</v>
      </c>
      <c r="AU1076" s="7">
        <v>18222</v>
      </c>
      <c r="AV1076" s="39" t="s">
        <v>181</v>
      </c>
      <c r="AW1076" s="39" t="s">
        <v>181</v>
      </c>
      <c r="AX1076" s="39" t="s">
        <v>181</v>
      </c>
      <c r="AY1076" s="39" t="s">
        <v>181</v>
      </c>
      <c r="AZ1076" s="39" t="s">
        <v>181</v>
      </c>
      <c r="BA1076" s="39" t="s">
        <v>181</v>
      </c>
      <c r="BB1076" s="39" t="s">
        <v>181</v>
      </c>
      <c r="BC1076" s="39" t="s">
        <v>181</v>
      </c>
      <c r="BD1076" s="39" t="s">
        <v>181</v>
      </c>
      <c r="BE1076" s="39" t="s">
        <v>181</v>
      </c>
      <c r="BF1076" s="39" t="s">
        <v>181</v>
      </c>
      <c r="BG1076" s="39" t="s">
        <v>181</v>
      </c>
      <c r="BH1076" s="39" t="s">
        <v>181</v>
      </c>
      <c r="BI1076" s="39" t="s">
        <v>181</v>
      </c>
      <c r="BJ1076" s="39" t="s">
        <v>181</v>
      </c>
      <c r="BK1076" s="39" t="s">
        <v>181</v>
      </c>
      <c r="BL1076" s="39" t="s">
        <v>181</v>
      </c>
      <c r="BM1076" s="39" t="s">
        <v>181</v>
      </c>
      <c r="BN1076" s="39" t="s">
        <v>181</v>
      </c>
      <c r="BO1076" s="39" t="s">
        <v>181</v>
      </c>
      <c r="BP1076" s="39" t="s">
        <v>181</v>
      </c>
      <c r="BQ1076" s="39" t="s">
        <v>181</v>
      </c>
      <c r="BR1076" s="39" t="s">
        <v>181</v>
      </c>
      <c r="BS1076" s="39" t="s">
        <v>181</v>
      </c>
      <c r="BT1076" s="39" t="s">
        <v>181</v>
      </c>
      <c r="BU1076" s="39" t="s">
        <v>181</v>
      </c>
      <c r="BV1076" s="39" t="s">
        <v>181</v>
      </c>
      <c r="BW1076" s="39" t="s">
        <v>181</v>
      </c>
      <c r="BX1076" s="39" t="s">
        <v>181</v>
      </c>
      <c r="BY1076" s="39" t="s">
        <v>181</v>
      </c>
      <c r="BZ1076" s="39" t="s">
        <v>181</v>
      </c>
      <c r="CA1076" s="39" t="s">
        <v>181</v>
      </c>
      <c r="CB1076" s="39" t="s">
        <v>181</v>
      </c>
      <c r="CC1076" s="39" t="s">
        <v>181</v>
      </c>
      <c r="CD1076" s="7">
        <v>204</v>
      </c>
      <c r="CE1076" s="7">
        <v>1039</v>
      </c>
      <c r="CF1076" s="7">
        <v>1687</v>
      </c>
      <c r="CG1076" s="7">
        <v>2000</v>
      </c>
      <c r="CH1076" s="7">
        <v>2150</v>
      </c>
      <c r="CI1076" s="7">
        <v>2261</v>
      </c>
      <c r="CJ1076" s="39" t="s">
        <v>181</v>
      </c>
      <c r="CK1076" s="39" t="s">
        <v>181</v>
      </c>
      <c r="CL1076" s="39" t="s">
        <v>181</v>
      </c>
      <c r="CM1076" s="39" t="s">
        <v>181</v>
      </c>
      <c r="CN1076" s="39" t="s">
        <v>181</v>
      </c>
      <c r="CO1076" s="39" t="s">
        <v>181</v>
      </c>
      <c r="CP1076" s="39" t="s">
        <v>181</v>
      </c>
      <c r="CQ1076" s="39" t="s">
        <v>181</v>
      </c>
      <c r="CR1076" s="39" t="s">
        <v>181</v>
      </c>
      <c r="CS1076" s="39" t="s">
        <v>181</v>
      </c>
      <c r="CT1076" s="39" t="s">
        <v>181</v>
      </c>
      <c r="CU1076" s="39" t="s">
        <v>181</v>
      </c>
      <c r="CV1076" s="39" t="s">
        <v>181</v>
      </c>
      <c r="CW1076" s="39" t="s">
        <v>181</v>
      </c>
      <c r="CX1076" s="39" t="s">
        <v>181</v>
      </c>
      <c r="CY1076" s="39" t="s">
        <v>181</v>
      </c>
      <c r="CZ1076" s="39" t="s">
        <v>181</v>
      </c>
      <c r="DA1076" s="39" t="s">
        <v>181</v>
      </c>
      <c r="DB1076" s="39" t="s">
        <v>181</v>
      </c>
      <c r="DC1076" s="39" t="s">
        <v>181</v>
      </c>
      <c r="DD1076" s="39" t="s">
        <v>181</v>
      </c>
      <c r="DE1076" s="39" t="s">
        <v>181</v>
      </c>
      <c r="DF1076" s="39" t="s">
        <v>181</v>
      </c>
      <c r="DG1076" s="39" t="s">
        <v>181</v>
      </c>
      <c r="DH1076" s="39" t="s">
        <v>181</v>
      </c>
      <c r="DI1076" s="39" t="s">
        <v>181</v>
      </c>
      <c r="DJ1076" s="39" t="s">
        <v>181</v>
      </c>
      <c r="DK1076" s="39" t="s">
        <v>181</v>
      </c>
      <c r="DL1076" s="39" t="s">
        <v>181</v>
      </c>
      <c r="DM1076" s="39" t="s">
        <v>181</v>
      </c>
      <c r="DN1076" s="39" t="s">
        <v>181</v>
      </c>
      <c r="DO1076" s="39" t="s">
        <v>181</v>
      </c>
      <c r="DP1076" s="39" t="s">
        <v>181</v>
      </c>
      <c r="DQ1076" s="39" t="s">
        <v>181</v>
      </c>
      <c r="DR1076" s="7">
        <v>1201</v>
      </c>
      <c r="DS1076" s="7">
        <v>2734</v>
      </c>
      <c r="DT1076" s="7">
        <v>3288</v>
      </c>
      <c r="DU1076" s="7">
        <v>3716</v>
      </c>
      <c r="DV1076" s="7">
        <v>4090</v>
      </c>
      <c r="DW1076" s="7">
        <v>4352</v>
      </c>
      <c r="DX1076" s="39" t="s">
        <v>181</v>
      </c>
      <c r="DY1076" s="39" t="s">
        <v>181</v>
      </c>
      <c r="DZ1076" s="39" t="s">
        <v>181</v>
      </c>
      <c r="EA1076" s="39" t="s">
        <v>181</v>
      </c>
      <c r="EB1076" s="39" t="s">
        <v>181</v>
      </c>
      <c r="EC1076" s="39" t="s">
        <v>181</v>
      </c>
      <c r="ED1076" s="39" t="s">
        <v>181</v>
      </c>
      <c r="EE1076" s="39" t="s">
        <v>181</v>
      </c>
      <c r="EF1076" s="39" t="s">
        <v>181</v>
      </c>
      <c r="EG1076" s="39" t="s">
        <v>181</v>
      </c>
      <c r="EH1076" s="39" t="s">
        <v>181</v>
      </c>
      <c r="EI1076" s="39" t="s">
        <v>181</v>
      </c>
      <c r="EJ1076" s="39" t="s">
        <v>181</v>
      </c>
      <c r="EK1076" s="39" t="s">
        <v>181</v>
      </c>
      <c r="EL1076" s="39" t="s">
        <v>181</v>
      </c>
      <c r="EM1076" s="39" t="s">
        <v>181</v>
      </c>
      <c r="EN1076" s="39" t="s">
        <v>181</v>
      </c>
      <c r="EO1076" s="39" t="s">
        <v>181</v>
      </c>
      <c r="EP1076" s="39" t="s">
        <v>181</v>
      </c>
      <c r="EQ1076" s="39" t="s">
        <v>181</v>
      </c>
      <c r="ER1076" s="39" t="s">
        <v>181</v>
      </c>
      <c r="ES1076" s="39" t="s">
        <v>181</v>
      </c>
      <c r="ET1076" s="39" t="s">
        <v>181</v>
      </c>
      <c r="EU1076" s="39" t="s">
        <v>181</v>
      </c>
      <c r="EV1076" s="39" t="s">
        <v>181</v>
      </c>
      <c r="EW1076" s="39" t="s">
        <v>181</v>
      </c>
      <c r="EX1076" s="39" t="s">
        <v>181</v>
      </c>
      <c r="EY1076" s="39" t="s">
        <v>181</v>
      </c>
      <c r="EZ1076" s="39" t="s">
        <v>181</v>
      </c>
      <c r="FA1076" s="39" t="s">
        <v>181</v>
      </c>
      <c r="FB1076" s="39" t="s">
        <v>181</v>
      </c>
      <c r="FC1076" s="39" t="s">
        <v>181</v>
      </c>
      <c r="FD1076" s="39" t="s">
        <v>181</v>
      </c>
      <c r="FE1076" s="39" t="s">
        <v>181</v>
      </c>
      <c r="FF1076" s="7">
        <v>16651</v>
      </c>
      <c r="FG1076" s="7">
        <v>23250</v>
      </c>
      <c r="FH1076" s="7">
        <v>24009</v>
      </c>
      <c r="FI1076" s="7">
        <v>24278</v>
      </c>
      <c r="FJ1076" s="7">
        <v>24398</v>
      </c>
      <c r="FK1076" s="7">
        <v>24480</v>
      </c>
      <c r="FL1076" s="39" t="s">
        <v>181</v>
      </c>
      <c r="FM1076" s="39" t="s">
        <v>181</v>
      </c>
      <c r="FN1076" s="39" t="s">
        <v>181</v>
      </c>
      <c r="FO1076" s="39" t="s">
        <v>181</v>
      </c>
      <c r="FP1076" s="39" t="s">
        <v>181</v>
      </c>
      <c r="FQ1076" s="39" t="s">
        <v>181</v>
      </c>
      <c r="FR1076" s="39" t="s">
        <v>181</v>
      </c>
      <c r="FS1076" s="39" t="s">
        <v>181</v>
      </c>
      <c r="FT1076" s="39" t="s">
        <v>181</v>
      </c>
      <c r="FU1076" s="39" t="s">
        <v>181</v>
      </c>
      <c r="FV1076" s="39" t="s">
        <v>181</v>
      </c>
      <c r="FW1076" s="39" t="s">
        <v>181</v>
      </c>
      <c r="FX1076" s="39" t="s">
        <v>181</v>
      </c>
      <c r="FY1076" s="39" t="s">
        <v>181</v>
      </c>
      <c r="FZ1076" s="39" t="s">
        <v>181</v>
      </c>
      <c r="GA1076" s="39" t="s">
        <v>181</v>
      </c>
      <c r="GB1076" s="39" t="s">
        <v>181</v>
      </c>
      <c r="GC1076" s="39" t="s">
        <v>181</v>
      </c>
      <c r="GD1076" s="39" t="s">
        <v>181</v>
      </c>
      <c r="GE1076" s="39" t="s">
        <v>181</v>
      </c>
      <c r="GF1076" s="39" t="s">
        <v>181</v>
      </c>
      <c r="GG1076" s="39" t="s">
        <v>181</v>
      </c>
      <c r="GH1076" s="39" t="s">
        <v>181</v>
      </c>
      <c r="GI1076" s="39" t="s">
        <v>181</v>
      </c>
      <c r="GJ1076" s="39" t="s">
        <v>181</v>
      </c>
      <c r="GK1076" s="39" t="s">
        <v>181</v>
      </c>
      <c r="GL1076" s="39" t="s">
        <v>181</v>
      </c>
      <c r="GM1076" s="39" t="s">
        <v>181</v>
      </c>
      <c r="GN1076" s="39" t="s">
        <v>181</v>
      </c>
      <c r="GO1076" s="39" t="s">
        <v>181</v>
      </c>
      <c r="GP1076" s="39" t="s">
        <v>181</v>
      </c>
      <c r="GQ1076" s="39" t="s">
        <v>181</v>
      </c>
      <c r="GR1076" s="39" t="s">
        <v>181</v>
      </c>
      <c r="GS1076" s="39" t="s">
        <v>181</v>
      </c>
    </row>
    <row r="1077" spans="1:201" x14ac:dyDescent="0.25">
      <c r="A1077" s="11">
        <f>$A$71</f>
        <v>20211</v>
      </c>
      <c r="B1077" s="7">
        <v>768</v>
      </c>
      <c r="C1077" s="7">
        <v>1368</v>
      </c>
      <c r="D1077" s="7">
        <v>1786</v>
      </c>
      <c r="E1077" s="7">
        <v>2244</v>
      </c>
      <c r="F1077" s="7">
        <v>2631</v>
      </c>
      <c r="G1077" s="39" t="s">
        <v>181</v>
      </c>
      <c r="H1077" s="39" t="s">
        <v>181</v>
      </c>
      <c r="I1077" s="39" t="s">
        <v>181</v>
      </c>
      <c r="J1077" s="39" t="s">
        <v>181</v>
      </c>
      <c r="K1077" s="39" t="s">
        <v>181</v>
      </c>
      <c r="L1077" s="39" t="s">
        <v>181</v>
      </c>
      <c r="M1077" s="39" t="s">
        <v>181</v>
      </c>
      <c r="N1077" s="39" t="s">
        <v>181</v>
      </c>
      <c r="O1077" s="39" t="s">
        <v>181</v>
      </c>
      <c r="P1077" s="39" t="s">
        <v>181</v>
      </c>
      <c r="Q1077" s="39" t="s">
        <v>181</v>
      </c>
      <c r="R1077" s="39" t="s">
        <v>181</v>
      </c>
      <c r="S1077" s="39" t="s">
        <v>181</v>
      </c>
      <c r="T1077" s="39" t="s">
        <v>181</v>
      </c>
      <c r="U1077" s="39" t="s">
        <v>181</v>
      </c>
      <c r="V1077" s="39" t="s">
        <v>181</v>
      </c>
      <c r="W1077" s="39" t="s">
        <v>181</v>
      </c>
      <c r="X1077" s="39" t="s">
        <v>181</v>
      </c>
      <c r="Y1077" s="39" t="s">
        <v>181</v>
      </c>
      <c r="Z1077" s="39" t="s">
        <v>181</v>
      </c>
      <c r="AA1077" s="39" t="s">
        <v>181</v>
      </c>
      <c r="AB1077" s="39" t="s">
        <v>181</v>
      </c>
      <c r="AC1077" s="39" t="s">
        <v>181</v>
      </c>
      <c r="AD1077" s="39" t="s">
        <v>181</v>
      </c>
      <c r="AE1077" s="39" t="s">
        <v>181</v>
      </c>
      <c r="AF1077" s="39" t="s">
        <v>181</v>
      </c>
      <c r="AG1077" s="39" t="s">
        <v>181</v>
      </c>
      <c r="AH1077" s="39" t="s">
        <v>181</v>
      </c>
      <c r="AI1077" s="39" t="s">
        <v>181</v>
      </c>
      <c r="AJ1077" s="39" t="s">
        <v>181</v>
      </c>
      <c r="AK1077" s="39" t="s">
        <v>181</v>
      </c>
      <c r="AL1077" s="39" t="s">
        <v>181</v>
      </c>
      <c r="AM1077" s="39" t="s">
        <v>181</v>
      </c>
      <c r="AN1077" s="39" t="s">
        <v>181</v>
      </c>
      <c r="AO1077" s="39" t="s">
        <v>181</v>
      </c>
      <c r="AP1077" s="7">
        <v>8252</v>
      </c>
      <c r="AQ1077" s="7">
        <v>15073</v>
      </c>
      <c r="AR1077" s="7">
        <v>16578</v>
      </c>
      <c r="AS1077" s="7">
        <v>16982</v>
      </c>
      <c r="AT1077" s="7">
        <v>17210</v>
      </c>
      <c r="AU1077" s="39" t="s">
        <v>181</v>
      </c>
      <c r="AV1077" s="39" t="s">
        <v>181</v>
      </c>
      <c r="AW1077" s="39" t="s">
        <v>181</v>
      </c>
      <c r="AX1077" s="39" t="s">
        <v>181</v>
      </c>
      <c r="AY1077" s="39" t="s">
        <v>181</v>
      </c>
      <c r="AZ1077" s="39" t="s">
        <v>181</v>
      </c>
      <c r="BA1077" s="39" t="s">
        <v>181</v>
      </c>
      <c r="BB1077" s="39" t="s">
        <v>181</v>
      </c>
      <c r="BC1077" s="39" t="s">
        <v>181</v>
      </c>
      <c r="BD1077" s="39" t="s">
        <v>181</v>
      </c>
      <c r="BE1077" s="39" t="s">
        <v>181</v>
      </c>
      <c r="BF1077" s="39" t="s">
        <v>181</v>
      </c>
      <c r="BG1077" s="39" t="s">
        <v>181</v>
      </c>
      <c r="BH1077" s="39" t="s">
        <v>181</v>
      </c>
      <c r="BI1077" s="39" t="s">
        <v>181</v>
      </c>
      <c r="BJ1077" s="39" t="s">
        <v>181</v>
      </c>
      <c r="BK1077" s="39" t="s">
        <v>181</v>
      </c>
      <c r="BL1077" s="39" t="s">
        <v>181</v>
      </c>
      <c r="BM1077" s="39" t="s">
        <v>181</v>
      </c>
      <c r="BN1077" s="39" t="s">
        <v>181</v>
      </c>
      <c r="BO1077" s="39" t="s">
        <v>181</v>
      </c>
      <c r="BP1077" s="39" t="s">
        <v>181</v>
      </c>
      <c r="BQ1077" s="39" t="s">
        <v>181</v>
      </c>
      <c r="BR1077" s="39" t="s">
        <v>181</v>
      </c>
      <c r="BS1077" s="39" t="s">
        <v>181</v>
      </c>
      <c r="BT1077" s="39" t="s">
        <v>181</v>
      </c>
      <c r="BU1077" s="39" t="s">
        <v>181</v>
      </c>
      <c r="BV1077" s="39" t="s">
        <v>181</v>
      </c>
      <c r="BW1077" s="39" t="s">
        <v>181</v>
      </c>
      <c r="BX1077" s="39" t="s">
        <v>181</v>
      </c>
      <c r="BY1077" s="39" t="s">
        <v>181</v>
      </c>
      <c r="BZ1077" s="39" t="s">
        <v>181</v>
      </c>
      <c r="CA1077" s="39" t="s">
        <v>181</v>
      </c>
      <c r="CB1077" s="39" t="s">
        <v>181</v>
      </c>
      <c r="CC1077" s="39" t="s">
        <v>181</v>
      </c>
      <c r="CD1077" s="7">
        <v>141</v>
      </c>
      <c r="CE1077" s="7">
        <v>938</v>
      </c>
      <c r="CF1077" s="7">
        <v>1538</v>
      </c>
      <c r="CG1077" s="7">
        <v>1848</v>
      </c>
      <c r="CH1077" s="7">
        <v>1994</v>
      </c>
      <c r="CI1077" s="39" t="s">
        <v>181</v>
      </c>
      <c r="CJ1077" s="39" t="s">
        <v>181</v>
      </c>
      <c r="CK1077" s="39" t="s">
        <v>181</v>
      </c>
      <c r="CL1077" s="39" t="s">
        <v>181</v>
      </c>
      <c r="CM1077" s="39" t="s">
        <v>181</v>
      </c>
      <c r="CN1077" s="39" t="s">
        <v>181</v>
      </c>
      <c r="CO1077" s="39" t="s">
        <v>181</v>
      </c>
      <c r="CP1077" s="39" t="s">
        <v>181</v>
      </c>
      <c r="CQ1077" s="39" t="s">
        <v>181</v>
      </c>
      <c r="CR1077" s="39" t="s">
        <v>181</v>
      </c>
      <c r="CS1077" s="39" t="s">
        <v>181</v>
      </c>
      <c r="CT1077" s="39" t="s">
        <v>181</v>
      </c>
      <c r="CU1077" s="39" t="s">
        <v>181</v>
      </c>
      <c r="CV1077" s="39" t="s">
        <v>181</v>
      </c>
      <c r="CW1077" s="39" t="s">
        <v>181</v>
      </c>
      <c r="CX1077" s="39" t="s">
        <v>181</v>
      </c>
      <c r="CY1077" s="39" t="s">
        <v>181</v>
      </c>
      <c r="CZ1077" s="39" t="s">
        <v>181</v>
      </c>
      <c r="DA1077" s="39" t="s">
        <v>181</v>
      </c>
      <c r="DB1077" s="39" t="s">
        <v>181</v>
      </c>
      <c r="DC1077" s="39" t="s">
        <v>181</v>
      </c>
      <c r="DD1077" s="39" t="s">
        <v>181</v>
      </c>
      <c r="DE1077" s="39" t="s">
        <v>181</v>
      </c>
      <c r="DF1077" s="39" t="s">
        <v>181</v>
      </c>
      <c r="DG1077" s="39" t="s">
        <v>181</v>
      </c>
      <c r="DH1077" s="39" t="s">
        <v>181</v>
      </c>
      <c r="DI1077" s="39" t="s">
        <v>181</v>
      </c>
      <c r="DJ1077" s="39" t="s">
        <v>181</v>
      </c>
      <c r="DK1077" s="39" t="s">
        <v>181</v>
      </c>
      <c r="DL1077" s="39" t="s">
        <v>181</v>
      </c>
      <c r="DM1077" s="39" t="s">
        <v>181</v>
      </c>
      <c r="DN1077" s="39" t="s">
        <v>181</v>
      </c>
      <c r="DO1077" s="39" t="s">
        <v>181</v>
      </c>
      <c r="DP1077" s="39" t="s">
        <v>181</v>
      </c>
      <c r="DQ1077" s="39" t="s">
        <v>181</v>
      </c>
      <c r="DR1077" s="7">
        <v>1154</v>
      </c>
      <c r="DS1077" s="7">
        <v>2514</v>
      </c>
      <c r="DT1077" s="7">
        <v>3033</v>
      </c>
      <c r="DU1077" s="7">
        <v>3482</v>
      </c>
      <c r="DV1077" s="7">
        <v>3825</v>
      </c>
      <c r="DW1077" s="39" t="s">
        <v>181</v>
      </c>
      <c r="DX1077" s="39" t="s">
        <v>181</v>
      </c>
      <c r="DY1077" s="39" t="s">
        <v>181</v>
      </c>
      <c r="DZ1077" s="39" t="s">
        <v>181</v>
      </c>
      <c r="EA1077" s="39" t="s">
        <v>181</v>
      </c>
      <c r="EB1077" s="39" t="s">
        <v>181</v>
      </c>
      <c r="EC1077" s="39" t="s">
        <v>181</v>
      </c>
      <c r="ED1077" s="39" t="s">
        <v>181</v>
      </c>
      <c r="EE1077" s="39" t="s">
        <v>181</v>
      </c>
      <c r="EF1077" s="39" t="s">
        <v>181</v>
      </c>
      <c r="EG1077" s="39" t="s">
        <v>181</v>
      </c>
      <c r="EH1077" s="39" t="s">
        <v>181</v>
      </c>
      <c r="EI1077" s="39" t="s">
        <v>181</v>
      </c>
      <c r="EJ1077" s="39" t="s">
        <v>181</v>
      </c>
      <c r="EK1077" s="39" t="s">
        <v>181</v>
      </c>
      <c r="EL1077" s="39" t="s">
        <v>181</v>
      </c>
      <c r="EM1077" s="39" t="s">
        <v>181</v>
      </c>
      <c r="EN1077" s="39" t="s">
        <v>181</v>
      </c>
      <c r="EO1077" s="39" t="s">
        <v>181</v>
      </c>
      <c r="EP1077" s="39" t="s">
        <v>181</v>
      </c>
      <c r="EQ1077" s="39" t="s">
        <v>181</v>
      </c>
      <c r="ER1077" s="39" t="s">
        <v>181</v>
      </c>
      <c r="ES1077" s="39" t="s">
        <v>181</v>
      </c>
      <c r="ET1077" s="39" t="s">
        <v>181</v>
      </c>
      <c r="EU1077" s="39" t="s">
        <v>181</v>
      </c>
      <c r="EV1077" s="39" t="s">
        <v>181</v>
      </c>
      <c r="EW1077" s="39" t="s">
        <v>181</v>
      </c>
      <c r="EX1077" s="39" t="s">
        <v>181</v>
      </c>
      <c r="EY1077" s="39" t="s">
        <v>181</v>
      </c>
      <c r="EZ1077" s="39" t="s">
        <v>181</v>
      </c>
      <c r="FA1077" s="39" t="s">
        <v>181</v>
      </c>
      <c r="FB1077" s="39" t="s">
        <v>181</v>
      </c>
      <c r="FC1077" s="39" t="s">
        <v>181</v>
      </c>
      <c r="FD1077" s="39" t="s">
        <v>181</v>
      </c>
      <c r="FE1077" s="39" t="s">
        <v>181</v>
      </c>
      <c r="FF1077" s="7">
        <v>17774</v>
      </c>
      <c r="FG1077" s="7">
        <v>25985</v>
      </c>
      <c r="FH1077" s="7">
        <v>27022</v>
      </c>
      <c r="FI1077" s="7">
        <v>27384</v>
      </c>
      <c r="FJ1077" s="7">
        <v>27601</v>
      </c>
      <c r="FK1077" s="39" t="s">
        <v>181</v>
      </c>
      <c r="FL1077" s="39" t="s">
        <v>181</v>
      </c>
      <c r="FM1077" s="39" t="s">
        <v>181</v>
      </c>
      <c r="FN1077" s="39" t="s">
        <v>181</v>
      </c>
      <c r="FO1077" s="39" t="s">
        <v>181</v>
      </c>
      <c r="FP1077" s="39" t="s">
        <v>181</v>
      </c>
      <c r="FQ1077" s="39" t="s">
        <v>181</v>
      </c>
      <c r="FR1077" s="39" t="s">
        <v>181</v>
      </c>
      <c r="FS1077" s="39" t="s">
        <v>181</v>
      </c>
      <c r="FT1077" s="39" t="s">
        <v>181</v>
      </c>
      <c r="FU1077" s="39" t="s">
        <v>181</v>
      </c>
      <c r="FV1077" s="39" t="s">
        <v>181</v>
      </c>
      <c r="FW1077" s="39" t="s">
        <v>181</v>
      </c>
      <c r="FX1077" s="39" t="s">
        <v>181</v>
      </c>
      <c r="FY1077" s="39" t="s">
        <v>181</v>
      </c>
      <c r="FZ1077" s="39" t="s">
        <v>181</v>
      </c>
      <c r="GA1077" s="39" t="s">
        <v>181</v>
      </c>
      <c r="GB1077" s="39" t="s">
        <v>181</v>
      </c>
      <c r="GC1077" s="39" t="s">
        <v>181</v>
      </c>
      <c r="GD1077" s="39" t="s">
        <v>181</v>
      </c>
      <c r="GE1077" s="39" t="s">
        <v>181</v>
      </c>
      <c r="GF1077" s="39" t="s">
        <v>181</v>
      </c>
      <c r="GG1077" s="39" t="s">
        <v>181</v>
      </c>
      <c r="GH1077" s="39" t="s">
        <v>181</v>
      </c>
      <c r="GI1077" s="39" t="s">
        <v>181</v>
      </c>
      <c r="GJ1077" s="39" t="s">
        <v>181</v>
      </c>
      <c r="GK1077" s="39" t="s">
        <v>181</v>
      </c>
      <c r="GL1077" s="39" t="s">
        <v>181</v>
      </c>
      <c r="GM1077" s="39" t="s">
        <v>181</v>
      </c>
      <c r="GN1077" s="39" t="s">
        <v>181</v>
      </c>
      <c r="GO1077" s="39" t="s">
        <v>181</v>
      </c>
      <c r="GP1077" s="39" t="s">
        <v>181</v>
      </c>
      <c r="GQ1077" s="39" t="s">
        <v>181</v>
      </c>
      <c r="GR1077" s="39" t="s">
        <v>181</v>
      </c>
      <c r="GS1077" s="39" t="s">
        <v>181</v>
      </c>
    </row>
    <row r="1078" spans="1:201" x14ac:dyDescent="0.25">
      <c r="A1078" s="11">
        <f>$A$72</f>
        <v>20212</v>
      </c>
      <c r="B1078" s="7">
        <v>1087</v>
      </c>
      <c r="C1078" s="7">
        <v>1820</v>
      </c>
      <c r="D1078" s="7">
        <v>2407</v>
      </c>
      <c r="E1078" s="7">
        <v>2955</v>
      </c>
      <c r="F1078" s="39" t="s">
        <v>181</v>
      </c>
      <c r="G1078" s="39" t="s">
        <v>181</v>
      </c>
      <c r="H1078" s="39" t="s">
        <v>181</v>
      </c>
      <c r="I1078" s="39" t="s">
        <v>181</v>
      </c>
      <c r="J1078" s="39" t="s">
        <v>181</v>
      </c>
      <c r="K1078" s="39" t="s">
        <v>181</v>
      </c>
      <c r="L1078" s="39" t="s">
        <v>181</v>
      </c>
      <c r="M1078" s="39" t="s">
        <v>181</v>
      </c>
      <c r="N1078" s="39" t="s">
        <v>181</v>
      </c>
      <c r="O1078" s="39" t="s">
        <v>181</v>
      </c>
      <c r="P1078" s="39" t="s">
        <v>181</v>
      </c>
      <c r="Q1078" s="39" t="s">
        <v>181</v>
      </c>
      <c r="R1078" s="39" t="s">
        <v>181</v>
      </c>
      <c r="S1078" s="39" t="s">
        <v>181</v>
      </c>
      <c r="T1078" s="39" t="s">
        <v>181</v>
      </c>
      <c r="U1078" s="39" t="s">
        <v>181</v>
      </c>
      <c r="V1078" s="39" t="s">
        <v>181</v>
      </c>
      <c r="W1078" s="39" t="s">
        <v>181</v>
      </c>
      <c r="X1078" s="39" t="s">
        <v>181</v>
      </c>
      <c r="Y1078" s="39" t="s">
        <v>181</v>
      </c>
      <c r="Z1078" s="39" t="s">
        <v>181</v>
      </c>
      <c r="AA1078" s="39" t="s">
        <v>181</v>
      </c>
      <c r="AB1078" s="39" t="s">
        <v>181</v>
      </c>
      <c r="AC1078" s="39" t="s">
        <v>181</v>
      </c>
      <c r="AD1078" s="39" t="s">
        <v>181</v>
      </c>
      <c r="AE1078" s="39" t="s">
        <v>181</v>
      </c>
      <c r="AF1078" s="39" t="s">
        <v>181</v>
      </c>
      <c r="AG1078" s="39" t="s">
        <v>181</v>
      </c>
      <c r="AH1078" s="39" t="s">
        <v>181</v>
      </c>
      <c r="AI1078" s="39" t="s">
        <v>181</v>
      </c>
      <c r="AJ1078" s="39" t="s">
        <v>181</v>
      </c>
      <c r="AK1078" s="39" t="s">
        <v>181</v>
      </c>
      <c r="AL1078" s="39" t="s">
        <v>181</v>
      </c>
      <c r="AM1078" s="39" t="s">
        <v>181</v>
      </c>
      <c r="AN1078" s="39" t="s">
        <v>181</v>
      </c>
      <c r="AO1078" s="39" t="s">
        <v>181</v>
      </c>
      <c r="AP1078" s="7">
        <v>9559</v>
      </c>
      <c r="AQ1078" s="7">
        <v>18985</v>
      </c>
      <c r="AR1078" s="7">
        <v>20908</v>
      </c>
      <c r="AS1078" s="7">
        <v>21721</v>
      </c>
      <c r="AT1078" s="39" t="s">
        <v>181</v>
      </c>
      <c r="AU1078" s="39" t="s">
        <v>181</v>
      </c>
      <c r="AV1078" s="39" t="s">
        <v>181</v>
      </c>
      <c r="AW1078" s="39" t="s">
        <v>181</v>
      </c>
      <c r="AX1078" s="39" t="s">
        <v>181</v>
      </c>
      <c r="AY1078" s="39" t="s">
        <v>181</v>
      </c>
      <c r="AZ1078" s="39" t="s">
        <v>181</v>
      </c>
      <c r="BA1078" s="39" t="s">
        <v>181</v>
      </c>
      <c r="BB1078" s="39" t="s">
        <v>181</v>
      </c>
      <c r="BC1078" s="39" t="s">
        <v>181</v>
      </c>
      <c r="BD1078" s="39" t="s">
        <v>181</v>
      </c>
      <c r="BE1078" s="39" t="s">
        <v>181</v>
      </c>
      <c r="BF1078" s="39" t="s">
        <v>181</v>
      </c>
      <c r="BG1078" s="39" t="s">
        <v>181</v>
      </c>
      <c r="BH1078" s="39" t="s">
        <v>181</v>
      </c>
      <c r="BI1078" s="39" t="s">
        <v>181</v>
      </c>
      <c r="BJ1078" s="39" t="s">
        <v>181</v>
      </c>
      <c r="BK1078" s="39" t="s">
        <v>181</v>
      </c>
      <c r="BL1078" s="39" t="s">
        <v>181</v>
      </c>
      <c r="BM1078" s="39" t="s">
        <v>181</v>
      </c>
      <c r="BN1078" s="39" t="s">
        <v>181</v>
      </c>
      <c r="BO1078" s="39" t="s">
        <v>181</v>
      </c>
      <c r="BP1078" s="39" t="s">
        <v>181</v>
      </c>
      <c r="BQ1078" s="39" t="s">
        <v>181</v>
      </c>
      <c r="BR1078" s="39" t="s">
        <v>181</v>
      </c>
      <c r="BS1078" s="39" t="s">
        <v>181</v>
      </c>
      <c r="BT1078" s="39" t="s">
        <v>181</v>
      </c>
      <c r="BU1078" s="39" t="s">
        <v>181</v>
      </c>
      <c r="BV1078" s="39" t="s">
        <v>181</v>
      </c>
      <c r="BW1078" s="39" t="s">
        <v>181</v>
      </c>
      <c r="BX1078" s="39" t="s">
        <v>181</v>
      </c>
      <c r="BY1078" s="39" t="s">
        <v>181</v>
      </c>
      <c r="BZ1078" s="39" t="s">
        <v>181</v>
      </c>
      <c r="CA1078" s="39" t="s">
        <v>181</v>
      </c>
      <c r="CB1078" s="39" t="s">
        <v>181</v>
      </c>
      <c r="CC1078" s="39" t="s">
        <v>181</v>
      </c>
      <c r="CD1078" s="7">
        <v>229</v>
      </c>
      <c r="CE1078" s="7">
        <v>1210</v>
      </c>
      <c r="CF1078" s="7">
        <v>1993</v>
      </c>
      <c r="CG1078" s="7">
        <v>2310</v>
      </c>
      <c r="CH1078" s="39" t="s">
        <v>181</v>
      </c>
      <c r="CI1078" s="39" t="s">
        <v>181</v>
      </c>
      <c r="CJ1078" s="39" t="s">
        <v>181</v>
      </c>
      <c r="CK1078" s="39" t="s">
        <v>181</v>
      </c>
      <c r="CL1078" s="39" t="s">
        <v>181</v>
      </c>
      <c r="CM1078" s="39" t="s">
        <v>181</v>
      </c>
      <c r="CN1078" s="39" t="s">
        <v>181</v>
      </c>
      <c r="CO1078" s="39" t="s">
        <v>181</v>
      </c>
      <c r="CP1078" s="39" t="s">
        <v>181</v>
      </c>
      <c r="CQ1078" s="39" t="s">
        <v>181</v>
      </c>
      <c r="CR1078" s="39" t="s">
        <v>181</v>
      </c>
      <c r="CS1078" s="39" t="s">
        <v>181</v>
      </c>
      <c r="CT1078" s="39" t="s">
        <v>181</v>
      </c>
      <c r="CU1078" s="39" t="s">
        <v>181</v>
      </c>
      <c r="CV1078" s="39" t="s">
        <v>181</v>
      </c>
      <c r="CW1078" s="39" t="s">
        <v>181</v>
      </c>
      <c r="CX1078" s="39" t="s">
        <v>181</v>
      </c>
      <c r="CY1078" s="39" t="s">
        <v>181</v>
      </c>
      <c r="CZ1078" s="39" t="s">
        <v>181</v>
      </c>
      <c r="DA1078" s="39" t="s">
        <v>181</v>
      </c>
      <c r="DB1078" s="39" t="s">
        <v>181</v>
      </c>
      <c r="DC1078" s="39" t="s">
        <v>181</v>
      </c>
      <c r="DD1078" s="39" t="s">
        <v>181</v>
      </c>
      <c r="DE1078" s="39" t="s">
        <v>181</v>
      </c>
      <c r="DF1078" s="39" t="s">
        <v>181</v>
      </c>
      <c r="DG1078" s="39" t="s">
        <v>181</v>
      </c>
      <c r="DH1078" s="39" t="s">
        <v>181</v>
      </c>
      <c r="DI1078" s="39" t="s">
        <v>181</v>
      </c>
      <c r="DJ1078" s="39" t="s">
        <v>181</v>
      </c>
      <c r="DK1078" s="39" t="s">
        <v>181</v>
      </c>
      <c r="DL1078" s="39" t="s">
        <v>181</v>
      </c>
      <c r="DM1078" s="39" t="s">
        <v>181</v>
      </c>
      <c r="DN1078" s="39" t="s">
        <v>181</v>
      </c>
      <c r="DO1078" s="39" t="s">
        <v>181</v>
      </c>
      <c r="DP1078" s="39" t="s">
        <v>181</v>
      </c>
      <c r="DQ1078" s="39" t="s">
        <v>181</v>
      </c>
      <c r="DR1078" s="7">
        <v>1230</v>
      </c>
      <c r="DS1078" s="7">
        <v>2870</v>
      </c>
      <c r="DT1078" s="7">
        <v>3595</v>
      </c>
      <c r="DU1078" s="7">
        <v>4147</v>
      </c>
      <c r="DV1078" s="39" t="s">
        <v>181</v>
      </c>
      <c r="DW1078" s="39" t="s">
        <v>181</v>
      </c>
      <c r="DX1078" s="39" t="s">
        <v>181</v>
      </c>
      <c r="DY1078" s="39" t="s">
        <v>181</v>
      </c>
      <c r="DZ1078" s="39" t="s">
        <v>181</v>
      </c>
      <c r="EA1078" s="39" t="s">
        <v>181</v>
      </c>
      <c r="EB1078" s="39" t="s">
        <v>181</v>
      </c>
      <c r="EC1078" s="39" t="s">
        <v>181</v>
      </c>
      <c r="ED1078" s="39" t="s">
        <v>181</v>
      </c>
      <c r="EE1078" s="39" t="s">
        <v>181</v>
      </c>
      <c r="EF1078" s="39" t="s">
        <v>181</v>
      </c>
      <c r="EG1078" s="39" t="s">
        <v>181</v>
      </c>
      <c r="EH1078" s="39" t="s">
        <v>181</v>
      </c>
      <c r="EI1078" s="39" t="s">
        <v>181</v>
      </c>
      <c r="EJ1078" s="39" t="s">
        <v>181</v>
      </c>
      <c r="EK1078" s="39" t="s">
        <v>181</v>
      </c>
      <c r="EL1078" s="39" t="s">
        <v>181</v>
      </c>
      <c r="EM1078" s="39" t="s">
        <v>181</v>
      </c>
      <c r="EN1078" s="39" t="s">
        <v>181</v>
      </c>
      <c r="EO1078" s="39" t="s">
        <v>181</v>
      </c>
      <c r="EP1078" s="39" t="s">
        <v>181</v>
      </c>
      <c r="EQ1078" s="39" t="s">
        <v>181</v>
      </c>
      <c r="ER1078" s="39" t="s">
        <v>181</v>
      </c>
      <c r="ES1078" s="39" t="s">
        <v>181</v>
      </c>
      <c r="ET1078" s="39" t="s">
        <v>181</v>
      </c>
      <c r="EU1078" s="39" t="s">
        <v>181</v>
      </c>
      <c r="EV1078" s="39" t="s">
        <v>181</v>
      </c>
      <c r="EW1078" s="39" t="s">
        <v>181</v>
      </c>
      <c r="EX1078" s="39" t="s">
        <v>181</v>
      </c>
      <c r="EY1078" s="39" t="s">
        <v>181</v>
      </c>
      <c r="EZ1078" s="39" t="s">
        <v>181</v>
      </c>
      <c r="FA1078" s="39" t="s">
        <v>181</v>
      </c>
      <c r="FB1078" s="39" t="s">
        <v>181</v>
      </c>
      <c r="FC1078" s="39" t="s">
        <v>181</v>
      </c>
      <c r="FD1078" s="39" t="s">
        <v>181</v>
      </c>
      <c r="FE1078" s="39" t="s">
        <v>181</v>
      </c>
      <c r="FF1078" s="7">
        <v>19500</v>
      </c>
      <c r="FG1078" s="7">
        <v>29568</v>
      </c>
      <c r="FH1078" s="7">
        <v>30872</v>
      </c>
      <c r="FI1078" s="7">
        <v>31344</v>
      </c>
      <c r="FJ1078" s="39" t="s">
        <v>181</v>
      </c>
      <c r="FK1078" s="39" t="s">
        <v>181</v>
      </c>
      <c r="FL1078" s="39" t="s">
        <v>181</v>
      </c>
      <c r="FM1078" s="39" t="s">
        <v>181</v>
      </c>
      <c r="FN1078" s="39" t="s">
        <v>181</v>
      </c>
      <c r="FO1078" s="39" t="s">
        <v>181</v>
      </c>
      <c r="FP1078" s="39" t="s">
        <v>181</v>
      </c>
      <c r="FQ1078" s="39" t="s">
        <v>181</v>
      </c>
      <c r="FR1078" s="39" t="s">
        <v>181</v>
      </c>
      <c r="FS1078" s="39" t="s">
        <v>181</v>
      </c>
      <c r="FT1078" s="39" t="s">
        <v>181</v>
      </c>
      <c r="FU1078" s="39" t="s">
        <v>181</v>
      </c>
      <c r="FV1078" s="39" t="s">
        <v>181</v>
      </c>
      <c r="FW1078" s="39" t="s">
        <v>181</v>
      </c>
      <c r="FX1078" s="39" t="s">
        <v>181</v>
      </c>
      <c r="FY1078" s="39" t="s">
        <v>181</v>
      </c>
      <c r="FZ1078" s="39" t="s">
        <v>181</v>
      </c>
      <c r="GA1078" s="39" t="s">
        <v>181</v>
      </c>
      <c r="GB1078" s="39" t="s">
        <v>181</v>
      </c>
      <c r="GC1078" s="39" t="s">
        <v>181</v>
      </c>
      <c r="GD1078" s="39" t="s">
        <v>181</v>
      </c>
      <c r="GE1078" s="39" t="s">
        <v>181</v>
      </c>
      <c r="GF1078" s="39" t="s">
        <v>181</v>
      </c>
      <c r="GG1078" s="39" t="s">
        <v>181</v>
      </c>
      <c r="GH1078" s="39" t="s">
        <v>181</v>
      </c>
      <c r="GI1078" s="39" t="s">
        <v>181</v>
      </c>
      <c r="GJ1078" s="39" t="s">
        <v>181</v>
      </c>
      <c r="GK1078" s="39" t="s">
        <v>181</v>
      </c>
      <c r="GL1078" s="39" t="s">
        <v>181</v>
      </c>
      <c r="GM1078" s="39" t="s">
        <v>181</v>
      </c>
      <c r="GN1078" s="39" t="s">
        <v>181</v>
      </c>
      <c r="GO1078" s="39" t="s">
        <v>181</v>
      </c>
      <c r="GP1078" s="39" t="s">
        <v>181</v>
      </c>
      <c r="GQ1078" s="39" t="s">
        <v>181</v>
      </c>
      <c r="GR1078" s="39" t="s">
        <v>181</v>
      </c>
      <c r="GS1078" s="39" t="s">
        <v>181</v>
      </c>
    </row>
    <row r="1079" spans="1:201" x14ac:dyDescent="0.25">
      <c r="A1079" s="11">
        <f>$A$73</f>
        <v>20213</v>
      </c>
      <c r="B1079" s="7">
        <v>1092</v>
      </c>
      <c r="C1079" s="7">
        <v>1851</v>
      </c>
      <c r="D1079" s="7">
        <v>2449</v>
      </c>
      <c r="E1079" s="39" t="s">
        <v>181</v>
      </c>
      <c r="F1079" s="39" t="s">
        <v>181</v>
      </c>
      <c r="G1079" s="39" t="s">
        <v>181</v>
      </c>
      <c r="H1079" s="39" t="s">
        <v>181</v>
      </c>
      <c r="I1079" s="39" t="s">
        <v>181</v>
      </c>
      <c r="J1079" s="39" t="s">
        <v>181</v>
      </c>
      <c r="K1079" s="39" t="s">
        <v>181</v>
      </c>
      <c r="L1079" s="39" t="s">
        <v>181</v>
      </c>
      <c r="M1079" s="39" t="s">
        <v>181</v>
      </c>
      <c r="N1079" s="39" t="s">
        <v>181</v>
      </c>
      <c r="O1079" s="39" t="s">
        <v>181</v>
      </c>
      <c r="P1079" s="39" t="s">
        <v>181</v>
      </c>
      <c r="Q1079" s="39" t="s">
        <v>181</v>
      </c>
      <c r="R1079" s="39" t="s">
        <v>181</v>
      </c>
      <c r="S1079" s="39" t="s">
        <v>181</v>
      </c>
      <c r="T1079" s="39" t="s">
        <v>181</v>
      </c>
      <c r="U1079" s="39" t="s">
        <v>181</v>
      </c>
      <c r="V1079" s="39" t="s">
        <v>181</v>
      </c>
      <c r="W1079" s="39" t="s">
        <v>181</v>
      </c>
      <c r="X1079" s="39" t="s">
        <v>181</v>
      </c>
      <c r="Y1079" s="39" t="s">
        <v>181</v>
      </c>
      <c r="Z1079" s="39" t="s">
        <v>181</v>
      </c>
      <c r="AA1079" s="39" t="s">
        <v>181</v>
      </c>
      <c r="AB1079" s="39" t="s">
        <v>181</v>
      </c>
      <c r="AC1079" s="39" t="s">
        <v>181</v>
      </c>
      <c r="AD1079" s="39" t="s">
        <v>181</v>
      </c>
      <c r="AE1079" s="39" t="s">
        <v>181</v>
      </c>
      <c r="AF1079" s="39" t="s">
        <v>181</v>
      </c>
      <c r="AG1079" s="39" t="s">
        <v>181</v>
      </c>
      <c r="AH1079" s="39" t="s">
        <v>181</v>
      </c>
      <c r="AI1079" s="39" t="s">
        <v>181</v>
      </c>
      <c r="AJ1079" s="39" t="s">
        <v>181</v>
      </c>
      <c r="AK1079" s="39" t="s">
        <v>181</v>
      </c>
      <c r="AL1079" s="39" t="s">
        <v>181</v>
      </c>
      <c r="AM1079" s="39" t="s">
        <v>181</v>
      </c>
      <c r="AN1079" s="39" t="s">
        <v>181</v>
      </c>
      <c r="AO1079" s="39" t="s">
        <v>181</v>
      </c>
      <c r="AP1079" s="7">
        <v>9414</v>
      </c>
      <c r="AQ1079" s="7">
        <v>18994</v>
      </c>
      <c r="AR1079" s="7">
        <v>22070</v>
      </c>
      <c r="AS1079" s="39" t="s">
        <v>181</v>
      </c>
      <c r="AT1079" s="39" t="s">
        <v>181</v>
      </c>
      <c r="AU1079" s="39" t="s">
        <v>181</v>
      </c>
      <c r="AV1079" s="39" t="s">
        <v>181</v>
      </c>
      <c r="AW1079" s="39" t="s">
        <v>181</v>
      </c>
      <c r="AX1079" s="39" t="s">
        <v>181</v>
      </c>
      <c r="AY1079" s="39" t="s">
        <v>181</v>
      </c>
      <c r="AZ1079" s="39" t="s">
        <v>181</v>
      </c>
      <c r="BA1079" s="39" t="s">
        <v>181</v>
      </c>
      <c r="BB1079" s="39" t="s">
        <v>181</v>
      </c>
      <c r="BC1079" s="39" t="s">
        <v>181</v>
      </c>
      <c r="BD1079" s="39" t="s">
        <v>181</v>
      </c>
      <c r="BE1079" s="39" t="s">
        <v>181</v>
      </c>
      <c r="BF1079" s="39" t="s">
        <v>181</v>
      </c>
      <c r="BG1079" s="39" t="s">
        <v>181</v>
      </c>
      <c r="BH1079" s="39" t="s">
        <v>181</v>
      </c>
      <c r="BI1079" s="39" t="s">
        <v>181</v>
      </c>
      <c r="BJ1079" s="39" t="s">
        <v>181</v>
      </c>
      <c r="BK1079" s="39" t="s">
        <v>181</v>
      </c>
      <c r="BL1079" s="39" t="s">
        <v>181</v>
      </c>
      <c r="BM1079" s="39" t="s">
        <v>181</v>
      </c>
      <c r="BN1079" s="39" t="s">
        <v>181</v>
      </c>
      <c r="BO1079" s="39" t="s">
        <v>181</v>
      </c>
      <c r="BP1079" s="39" t="s">
        <v>181</v>
      </c>
      <c r="BQ1079" s="39" t="s">
        <v>181</v>
      </c>
      <c r="BR1079" s="39" t="s">
        <v>181</v>
      </c>
      <c r="BS1079" s="39" t="s">
        <v>181</v>
      </c>
      <c r="BT1079" s="39" t="s">
        <v>181</v>
      </c>
      <c r="BU1079" s="39" t="s">
        <v>181</v>
      </c>
      <c r="BV1079" s="39" t="s">
        <v>181</v>
      </c>
      <c r="BW1079" s="39" t="s">
        <v>181</v>
      </c>
      <c r="BX1079" s="39" t="s">
        <v>181</v>
      </c>
      <c r="BY1079" s="39" t="s">
        <v>181</v>
      </c>
      <c r="BZ1079" s="39" t="s">
        <v>181</v>
      </c>
      <c r="CA1079" s="39" t="s">
        <v>181</v>
      </c>
      <c r="CB1079" s="39" t="s">
        <v>181</v>
      </c>
      <c r="CC1079" s="39" t="s">
        <v>181</v>
      </c>
      <c r="CD1079" s="7">
        <v>178</v>
      </c>
      <c r="CE1079" s="7">
        <v>1197</v>
      </c>
      <c r="CF1079" s="7">
        <v>1917</v>
      </c>
      <c r="CG1079" s="39" t="s">
        <v>181</v>
      </c>
      <c r="CH1079" s="39" t="s">
        <v>181</v>
      </c>
      <c r="CI1079" s="39" t="s">
        <v>181</v>
      </c>
      <c r="CJ1079" s="39" t="s">
        <v>181</v>
      </c>
      <c r="CK1079" s="39" t="s">
        <v>181</v>
      </c>
      <c r="CL1079" s="39" t="s">
        <v>181</v>
      </c>
      <c r="CM1079" s="39" t="s">
        <v>181</v>
      </c>
      <c r="CN1079" s="39" t="s">
        <v>181</v>
      </c>
      <c r="CO1079" s="39" t="s">
        <v>181</v>
      </c>
      <c r="CP1079" s="39" t="s">
        <v>181</v>
      </c>
      <c r="CQ1079" s="39" t="s">
        <v>181</v>
      </c>
      <c r="CR1079" s="39" t="s">
        <v>181</v>
      </c>
      <c r="CS1079" s="39" t="s">
        <v>181</v>
      </c>
      <c r="CT1079" s="39" t="s">
        <v>181</v>
      </c>
      <c r="CU1079" s="39" t="s">
        <v>181</v>
      </c>
      <c r="CV1079" s="39" t="s">
        <v>181</v>
      </c>
      <c r="CW1079" s="39" t="s">
        <v>181</v>
      </c>
      <c r="CX1079" s="39" t="s">
        <v>181</v>
      </c>
      <c r="CY1079" s="39" t="s">
        <v>181</v>
      </c>
      <c r="CZ1079" s="39" t="s">
        <v>181</v>
      </c>
      <c r="DA1079" s="39" t="s">
        <v>181</v>
      </c>
      <c r="DB1079" s="39" t="s">
        <v>181</v>
      </c>
      <c r="DC1079" s="39" t="s">
        <v>181</v>
      </c>
      <c r="DD1079" s="39" t="s">
        <v>181</v>
      </c>
      <c r="DE1079" s="39" t="s">
        <v>181</v>
      </c>
      <c r="DF1079" s="39" t="s">
        <v>181</v>
      </c>
      <c r="DG1079" s="39" t="s">
        <v>181</v>
      </c>
      <c r="DH1079" s="39" t="s">
        <v>181</v>
      </c>
      <c r="DI1079" s="39" t="s">
        <v>181</v>
      </c>
      <c r="DJ1079" s="39" t="s">
        <v>181</v>
      </c>
      <c r="DK1079" s="39" t="s">
        <v>181</v>
      </c>
      <c r="DL1079" s="39" t="s">
        <v>181</v>
      </c>
      <c r="DM1079" s="39" t="s">
        <v>181</v>
      </c>
      <c r="DN1079" s="39" t="s">
        <v>181</v>
      </c>
      <c r="DO1079" s="39" t="s">
        <v>181</v>
      </c>
      <c r="DP1079" s="39" t="s">
        <v>181</v>
      </c>
      <c r="DQ1079" s="39" t="s">
        <v>181</v>
      </c>
      <c r="DR1079" s="7">
        <v>1101</v>
      </c>
      <c r="DS1079" s="7">
        <v>2691</v>
      </c>
      <c r="DT1079" s="7">
        <v>3600</v>
      </c>
      <c r="DU1079" s="39" t="s">
        <v>181</v>
      </c>
      <c r="DV1079" s="39" t="s">
        <v>181</v>
      </c>
      <c r="DW1079" s="39" t="s">
        <v>181</v>
      </c>
      <c r="DX1079" s="39" t="s">
        <v>181</v>
      </c>
      <c r="DY1079" s="39" t="s">
        <v>181</v>
      </c>
      <c r="DZ1079" s="39" t="s">
        <v>181</v>
      </c>
      <c r="EA1079" s="39" t="s">
        <v>181</v>
      </c>
      <c r="EB1079" s="39" t="s">
        <v>181</v>
      </c>
      <c r="EC1079" s="39" t="s">
        <v>181</v>
      </c>
      <c r="ED1079" s="39" t="s">
        <v>181</v>
      </c>
      <c r="EE1079" s="39" t="s">
        <v>181</v>
      </c>
      <c r="EF1079" s="39" t="s">
        <v>181</v>
      </c>
      <c r="EG1079" s="39" t="s">
        <v>181</v>
      </c>
      <c r="EH1079" s="39" t="s">
        <v>181</v>
      </c>
      <c r="EI1079" s="39" t="s">
        <v>181</v>
      </c>
      <c r="EJ1079" s="39" t="s">
        <v>181</v>
      </c>
      <c r="EK1079" s="39" t="s">
        <v>181</v>
      </c>
      <c r="EL1079" s="39" t="s">
        <v>181</v>
      </c>
      <c r="EM1079" s="39" t="s">
        <v>181</v>
      </c>
      <c r="EN1079" s="39" t="s">
        <v>181</v>
      </c>
      <c r="EO1079" s="39" t="s">
        <v>181</v>
      </c>
      <c r="EP1079" s="39" t="s">
        <v>181</v>
      </c>
      <c r="EQ1079" s="39" t="s">
        <v>181</v>
      </c>
      <c r="ER1079" s="39" t="s">
        <v>181</v>
      </c>
      <c r="ES1079" s="39" t="s">
        <v>181</v>
      </c>
      <c r="ET1079" s="39" t="s">
        <v>181</v>
      </c>
      <c r="EU1079" s="39" t="s">
        <v>181</v>
      </c>
      <c r="EV1079" s="39" t="s">
        <v>181</v>
      </c>
      <c r="EW1079" s="39" t="s">
        <v>181</v>
      </c>
      <c r="EX1079" s="39" t="s">
        <v>181</v>
      </c>
      <c r="EY1079" s="39" t="s">
        <v>181</v>
      </c>
      <c r="EZ1079" s="39" t="s">
        <v>181</v>
      </c>
      <c r="FA1079" s="39" t="s">
        <v>181</v>
      </c>
      <c r="FB1079" s="39" t="s">
        <v>181</v>
      </c>
      <c r="FC1079" s="39" t="s">
        <v>181</v>
      </c>
      <c r="FD1079" s="39" t="s">
        <v>181</v>
      </c>
      <c r="FE1079" s="39" t="s">
        <v>181</v>
      </c>
      <c r="FF1079" s="7">
        <v>19210</v>
      </c>
      <c r="FG1079" s="7">
        <v>29492</v>
      </c>
      <c r="FH1079" s="7">
        <v>31024</v>
      </c>
      <c r="FI1079" s="39" t="s">
        <v>181</v>
      </c>
      <c r="FJ1079" s="39" t="s">
        <v>181</v>
      </c>
      <c r="FK1079" s="39" t="s">
        <v>181</v>
      </c>
      <c r="FL1079" s="39" t="s">
        <v>181</v>
      </c>
      <c r="FM1079" s="39" t="s">
        <v>181</v>
      </c>
      <c r="FN1079" s="39" t="s">
        <v>181</v>
      </c>
      <c r="FO1079" s="39" t="s">
        <v>181</v>
      </c>
      <c r="FP1079" s="39" t="s">
        <v>181</v>
      </c>
      <c r="FQ1079" s="39" t="s">
        <v>181</v>
      </c>
      <c r="FR1079" s="39" t="s">
        <v>181</v>
      </c>
      <c r="FS1079" s="39" t="s">
        <v>181</v>
      </c>
      <c r="FT1079" s="39" t="s">
        <v>181</v>
      </c>
      <c r="FU1079" s="39" t="s">
        <v>181</v>
      </c>
      <c r="FV1079" s="39" t="s">
        <v>181</v>
      </c>
      <c r="FW1079" s="39" t="s">
        <v>181</v>
      </c>
      <c r="FX1079" s="39" t="s">
        <v>181</v>
      </c>
      <c r="FY1079" s="39" t="s">
        <v>181</v>
      </c>
      <c r="FZ1079" s="39" t="s">
        <v>181</v>
      </c>
      <c r="GA1079" s="39" t="s">
        <v>181</v>
      </c>
      <c r="GB1079" s="39" t="s">
        <v>181</v>
      </c>
      <c r="GC1079" s="39" t="s">
        <v>181</v>
      </c>
      <c r="GD1079" s="39" t="s">
        <v>181</v>
      </c>
      <c r="GE1079" s="39" t="s">
        <v>181</v>
      </c>
      <c r="GF1079" s="39" t="s">
        <v>181</v>
      </c>
      <c r="GG1079" s="39" t="s">
        <v>181</v>
      </c>
      <c r="GH1079" s="39" t="s">
        <v>181</v>
      </c>
      <c r="GI1079" s="39" t="s">
        <v>181</v>
      </c>
      <c r="GJ1079" s="39" t="s">
        <v>181</v>
      </c>
      <c r="GK1079" s="39" t="s">
        <v>181</v>
      </c>
      <c r="GL1079" s="39" t="s">
        <v>181</v>
      </c>
      <c r="GM1079" s="39" t="s">
        <v>181</v>
      </c>
      <c r="GN1079" s="39" t="s">
        <v>181</v>
      </c>
      <c r="GO1079" s="39" t="s">
        <v>181</v>
      </c>
      <c r="GP1079" s="39" t="s">
        <v>181</v>
      </c>
      <c r="GQ1079" s="39" t="s">
        <v>181</v>
      </c>
      <c r="GR1079" s="39" t="s">
        <v>181</v>
      </c>
      <c r="GS1079" s="39" t="s">
        <v>181</v>
      </c>
    </row>
    <row r="1080" spans="1:201" x14ac:dyDescent="0.25">
      <c r="A1080" s="11">
        <f>$A$74</f>
        <v>20214</v>
      </c>
      <c r="B1080" s="7">
        <v>1051</v>
      </c>
      <c r="C1080" s="7">
        <v>1947</v>
      </c>
      <c r="D1080" s="39" t="s">
        <v>181</v>
      </c>
      <c r="E1080" s="39" t="s">
        <v>181</v>
      </c>
      <c r="F1080" s="39" t="s">
        <v>181</v>
      </c>
      <c r="G1080" s="39" t="s">
        <v>181</v>
      </c>
      <c r="H1080" s="39" t="s">
        <v>181</v>
      </c>
      <c r="I1080" s="39" t="s">
        <v>181</v>
      </c>
      <c r="J1080" s="39" t="s">
        <v>181</v>
      </c>
      <c r="K1080" s="39" t="s">
        <v>181</v>
      </c>
      <c r="L1080" s="39" t="s">
        <v>181</v>
      </c>
      <c r="M1080" s="39" t="s">
        <v>181</v>
      </c>
      <c r="N1080" s="39" t="s">
        <v>181</v>
      </c>
      <c r="O1080" s="39" t="s">
        <v>181</v>
      </c>
      <c r="P1080" s="39" t="s">
        <v>181</v>
      </c>
      <c r="Q1080" s="39" t="s">
        <v>181</v>
      </c>
      <c r="R1080" s="39" t="s">
        <v>181</v>
      </c>
      <c r="S1080" s="39" t="s">
        <v>181</v>
      </c>
      <c r="T1080" s="39" t="s">
        <v>181</v>
      </c>
      <c r="U1080" s="39" t="s">
        <v>181</v>
      </c>
      <c r="V1080" s="39" t="s">
        <v>181</v>
      </c>
      <c r="W1080" s="39" t="s">
        <v>181</v>
      </c>
      <c r="X1080" s="39" t="s">
        <v>181</v>
      </c>
      <c r="Y1080" s="39" t="s">
        <v>181</v>
      </c>
      <c r="Z1080" s="39" t="s">
        <v>181</v>
      </c>
      <c r="AA1080" s="39" t="s">
        <v>181</v>
      </c>
      <c r="AB1080" s="39" t="s">
        <v>181</v>
      </c>
      <c r="AC1080" s="39" t="s">
        <v>181</v>
      </c>
      <c r="AD1080" s="39" t="s">
        <v>181</v>
      </c>
      <c r="AE1080" s="39" t="s">
        <v>181</v>
      </c>
      <c r="AF1080" s="39" t="s">
        <v>181</v>
      </c>
      <c r="AG1080" s="39" t="s">
        <v>181</v>
      </c>
      <c r="AH1080" s="39" t="s">
        <v>181</v>
      </c>
      <c r="AI1080" s="39" t="s">
        <v>181</v>
      </c>
      <c r="AJ1080" s="39" t="s">
        <v>181</v>
      </c>
      <c r="AK1080" s="39" t="s">
        <v>181</v>
      </c>
      <c r="AL1080" s="39" t="s">
        <v>181</v>
      </c>
      <c r="AM1080" s="39" t="s">
        <v>181</v>
      </c>
      <c r="AN1080" s="39" t="s">
        <v>181</v>
      </c>
      <c r="AO1080" s="39" t="s">
        <v>181</v>
      </c>
      <c r="AP1080" s="7">
        <v>7730</v>
      </c>
      <c r="AQ1080" s="7">
        <v>18840</v>
      </c>
      <c r="AR1080" s="39" t="s">
        <v>181</v>
      </c>
      <c r="AS1080" s="39" t="s">
        <v>181</v>
      </c>
      <c r="AT1080" s="39" t="s">
        <v>181</v>
      </c>
      <c r="AU1080" s="39" t="s">
        <v>181</v>
      </c>
      <c r="AV1080" s="39" t="s">
        <v>181</v>
      </c>
      <c r="AW1080" s="39" t="s">
        <v>181</v>
      </c>
      <c r="AX1080" s="39" t="s">
        <v>181</v>
      </c>
      <c r="AY1080" s="39" t="s">
        <v>181</v>
      </c>
      <c r="AZ1080" s="39" t="s">
        <v>181</v>
      </c>
      <c r="BA1080" s="39" t="s">
        <v>181</v>
      </c>
      <c r="BB1080" s="39" t="s">
        <v>181</v>
      </c>
      <c r="BC1080" s="39" t="s">
        <v>181</v>
      </c>
      <c r="BD1080" s="39" t="s">
        <v>181</v>
      </c>
      <c r="BE1080" s="39" t="s">
        <v>181</v>
      </c>
      <c r="BF1080" s="39" t="s">
        <v>181</v>
      </c>
      <c r="BG1080" s="39" t="s">
        <v>181</v>
      </c>
      <c r="BH1080" s="39" t="s">
        <v>181</v>
      </c>
      <c r="BI1080" s="39" t="s">
        <v>181</v>
      </c>
      <c r="BJ1080" s="39" t="s">
        <v>181</v>
      </c>
      <c r="BK1080" s="39" t="s">
        <v>181</v>
      </c>
      <c r="BL1080" s="39" t="s">
        <v>181</v>
      </c>
      <c r="BM1080" s="39" t="s">
        <v>181</v>
      </c>
      <c r="BN1080" s="39" t="s">
        <v>181</v>
      </c>
      <c r="BO1080" s="39" t="s">
        <v>181</v>
      </c>
      <c r="BP1080" s="39" t="s">
        <v>181</v>
      </c>
      <c r="BQ1080" s="39" t="s">
        <v>181</v>
      </c>
      <c r="BR1080" s="39" t="s">
        <v>181</v>
      </c>
      <c r="BS1080" s="39" t="s">
        <v>181</v>
      </c>
      <c r="BT1080" s="39" t="s">
        <v>181</v>
      </c>
      <c r="BU1080" s="39" t="s">
        <v>181</v>
      </c>
      <c r="BV1080" s="39" t="s">
        <v>181</v>
      </c>
      <c r="BW1080" s="39" t="s">
        <v>181</v>
      </c>
      <c r="BX1080" s="39" t="s">
        <v>181</v>
      </c>
      <c r="BY1080" s="39" t="s">
        <v>181</v>
      </c>
      <c r="BZ1080" s="39" t="s">
        <v>181</v>
      </c>
      <c r="CA1080" s="39" t="s">
        <v>181</v>
      </c>
      <c r="CB1080" s="39" t="s">
        <v>181</v>
      </c>
      <c r="CC1080" s="39" t="s">
        <v>181</v>
      </c>
      <c r="CD1080" s="7">
        <v>223</v>
      </c>
      <c r="CE1080" s="7">
        <v>1317</v>
      </c>
      <c r="CF1080" s="39" t="s">
        <v>181</v>
      </c>
      <c r="CG1080" s="39" t="s">
        <v>181</v>
      </c>
      <c r="CH1080" s="39" t="s">
        <v>181</v>
      </c>
      <c r="CI1080" s="39" t="s">
        <v>181</v>
      </c>
      <c r="CJ1080" s="39" t="s">
        <v>181</v>
      </c>
      <c r="CK1080" s="39" t="s">
        <v>181</v>
      </c>
      <c r="CL1080" s="39" t="s">
        <v>181</v>
      </c>
      <c r="CM1080" s="39" t="s">
        <v>181</v>
      </c>
      <c r="CN1080" s="39" t="s">
        <v>181</v>
      </c>
      <c r="CO1080" s="39" t="s">
        <v>181</v>
      </c>
      <c r="CP1080" s="39" t="s">
        <v>181</v>
      </c>
      <c r="CQ1080" s="39" t="s">
        <v>181</v>
      </c>
      <c r="CR1080" s="39" t="s">
        <v>181</v>
      </c>
      <c r="CS1080" s="39" t="s">
        <v>181</v>
      </c>
      <c r="CT1080" s="39" t="s">
        <v>181</v>
      </c>
      <c r="CU1080" s="39" t="s">
        <v>181</v>
      </c>
      <c r="CV1080" s="39" t="s">
        <v>181</v>
      </c>
      <c r="CW1080" s="39" t="s">
        <v>181</v>
      </c>
      <c r="CX1080" s="39" t="s">
        <v>181</v>
      </c>
      <c r="CY1080" s="39" t="s">
        <v>181</v>
      </c>
      <c r="CZ1080" s="39" t="s">
        <v>181</v>
      </c>
      <c r="DA1080" s="39" t="s">
        <v>181</v>
      </c>
      <c r="DB1080" s="39" t="s">
        <v>181</v>
      </c>
      <c r="DC1080" s="39" t="s">
        <v>181</v>
      </c>
      <c r="DD1080" s="39" t="s">
        <v>181</v>
      </c>
      <c r="DE1080" s="39" t="s">
        <v>181</v>
      </c>
      <c r="DF1080" s="39" t="s">
        <v>181</v>
      </c>
      <c r="DG1080" s="39" t="s">
        <v>181</v>
      </c>
      <c r="DH1080" s="39" t="s">
        <v>181</v>
      </c>
      <c r="DI1080" s="39" t="s">
        <v>181</v>
      </c>
      <c r="DJ1080" s="39" t="s">
        <v>181</v>
      </c>
      <c r="DK1080" s="39" t="s">
        <v>181</v>
      </c>
      <c r="DL1080" s="39" t="s">
        <v>181</v>
      </c>
      <c r="DM1080" s="39" t="s">
        <v>181</v>
      </c>
      <c r="DN1080" s="39" t="s">
        <v>181</v>
      </c>
      <c r="DO1080" s="39" t="s">
        <v>181</v>
      </c>
      <c r="DP1080" s="39" t="s">
        <v>181</v>
      </c>
      <c r="DQ1080" s="39" t="s">
        <v>181</v>
      </c>
      <c r="DR1080" s="7">
        <v>740</v>
      </c>
      <c r="DS1080" s="7">
        <v>2368</v>
      </c>
      <c r="DT1080" s="39" t="s">
        <v>181</v>
      </c>
      <c r="DU1080" s="39" t="s">
        <v>181</v>
      </c>
      <c r="DV1080" s="39" t="s">
        <v>181</v>
      </c>
      <c r="DW1080" s="39" t="s">
        <v>181</v>
      </c>
      <c r="DX1080" s="39" t="s">
        <v>181</v>
      </c>
      <c r="DY1080" s="39" t="s">
        <v>181</v>
      </c>
      <c r="DZ1080" s="39" t="s">
        <v>181</v>
      </c>
      <c r="EA1080" s="39" t="s">
        <v>181</v>
      </c>
      <c r="EB1080" s="39" t="s">
        <v>181</v>
      </c>
      <c r="EC1080" s="39" t="s">
        <v>181</v>
      </c>
      <c r="ED1080" s="39" t="s">
        <v>181</v>
      </c>
      <c r="EE1080" s="39" t="s">
        <v>181</v>
      </c>
      <c r="EF1080" s="39" t="s">
        <v>181</v>
      </c>
      <c r="EG1080" s="39" t="s">
        <v>181</v>
      </c>
      <c r="EH1080" s="39" t="s">
        <v>181</v>
      </c>
      <c r="EI1080" s="39" t="s">
        <v>181</v>
      </c>
      <c r="EJ1080" s="39" t="s">
        <v>181</v>
      </c>
      <c r="EK1080" s="39" t="s">
        <v>181</v>
      </c>
      <c r="EL1080" s="39" t="s">
        <v>181</v>
      </c>
      <c r="EM1080" s="39" t="s">
        <v>181</v>
      </c>
      <c r="EN1080" s="39" t="s">
        <v>181</v>
      </c>
      <c r="EO1080" s="39" t="s">
        <v>181</v>
      </c>
      <c r="EP1080" s="39" t="s">
        <v>181</v>
      </c>
      <c r="EQ1080" s="39" t="s">
        <v>181</v>
      </c>
      <c r="ER1080" s="39" t="s">
        <v>181</v>
      </c>
      <c r="ES1080" s="39" t="s">
        <v>181</v>
      </c>
      <c r="ET1080" s="39" t="s">
        <v>181</v>
      </c>
      <c r="EU1080" s="39" t="s">
        <v>181</v>
      </c>
      <c r="EV1080" s="39" t="s">
        <v>181</v>
      </c>
      <c r="EW1080" s="39" t="s">
        <v>181</v>
      </c>
      <c r="EX1080" s="39" t="s">
        <v>181</v>
      </c>
      <c r="EY1080" s="39" t="s">
        <v>181</v>
      </c>
      <c r="EZ1080" s="39" t="s">
        <v>181</v>
      </c>
      <c r="FA1080" s="39" t="s">
        <v>181</v>
      </c>
      <c r="FB1080" s="39" t="s">
        <v>181</v>
      </c>
      <c r="FC1080" s="39" t="s">
        <v>181</v>
      </c>
      <c r="FD1080" s="39" t="s">
        <v>181</v>
      </c>
      <c r="FE1080" s="39" t="s">
        <v>181</v>
      </c>
      <c r="FF1080" s="7">
        <v>17560</v>
      </c>
      <c r="FG1080" s="7">
        <v>28790</v>
      </c>
      <c r="FH1080" s="39" t="s">
        <v>181</v>
      </c>
      <c r="FI1080" s="39" t="s">
        <v>181</v>
      </c>
      <c r="FJ1080" s="39" t="s">
        <v>181</v>
      </c>
      <c r="FK1080" s="39" t="s">
        <v>181</v>
      </c>
      <c r="FL1080" s="39" t="s">
        <v>181</v>
      </c>
      <c r="FM1080" s="39" t="s">
        <v>181</v>
      </c>
      <c r="FN1080" s="39" t="s">
        <v>181</v>
      </c>
      <c r="FO1080" s="39" t="s">
        <v>181</v>
      </c>
      <c r="FP1080" s="39" t="s">
        <v>181</v>
      </c>
      <c r="FQ1080" s="39" t="s">
        <v>181</v>
      </c>
      <c r="FR1080" s="39" t="s">
        <v>181</v>
      </c>
      <c r="FS1080" s="39" t="s">
        <v>181</v>
      </c>
      <c r="FT1080" s="39" t="s">
        <v>181</v>
      </c>
      <c r="FU1080" s="39" t="s">
        <v>181</v>
      </c>
      <c r="FV1080" s="39" t="s">
        <v>181</v>
      </c>
      <c r="FW1080" s="39" t="s">
        <v>181</v>
      </c>
      <c r="FX1080" s="39" t="s">
        <v>181</v>
      </c>
      <c r="FY1080" s="39" t="s">
        <v>181</v>
      </c>
      <c r="FZ1080" s="39" t="s">
        <v>181</v>
      </c>
      <c r="GA1080" s="39" t="s">
        <v>181</v>
      </c>
      <c r="GB1080" s="39" t="s">
        <v>181</v>
      </c>
      <c r="GC1080" s="39" t="s">
        <v>181</v>
      </c>
      <c r="GD1080" s="39" t="s">
        <v>181</v>
      </c>
      <c r="GE1080" s="39" t="s">
        <v>181</v>
      </c>
      <c r="GF1080" s="39" t="s">
        <v>181</v>
      </c>
      <c r="GG1080" s="39" t="s">
        <v>181</v>
      </c>
      <c r="GH1080" s="39" t="s">
        <v>181</v>
      </c>
      <c r="GI1080" s="39" t="s">
        <v>181</v>
      </c>
      <c r="GJ1080" s="39" t="s">
        <v>181</v>
      </c>
      <c r="GK1080" s="39" t="s">
        <v>181</v>
      </c>
      <c r="GL1080" s="39" t="s">
        <v>181</v>
      </c>
      <c r="GM1080" s="39" t="s">
        <v>181</v>
      </c>
      <c r="GN1080" s="39" t="s">
        <v>181</v>
      </c>
      <c r="GO1080" s="39" t="s">
        <v>181</v>
      </c>
      <c r="GP1080" s="39" t="s">
        <v>181</v>
      </c>
      <c r="GQ1080" s="39" t="s">
        <v>181</v>
      </c>
      <c r="GR1080" s="39" t="s">
        <v>181</v>
      </c>
      <c r="GS1080" s="39" t="s">
        <v>181</v>
      </c>
    </row>
    <row r="1081" spans="1:201" x14ac:dyDescent="0.25">
      <c r="A1081" s="11">
        <f>$A$75</f>
        <v>20221</v>
      </c>
      <c r="B1081" s="7">
        <v>1084</v>
      </c>
      <c r="C1081" s="39" t="s">
        <v>181</v>
      </c>
      <c r="D1081" s="39" t="s">
        <v>181</v>
      </c>
      <c r="E1081" s="39" t="s">
        <v>181</v>
      </c>
      <c r="F1081" s="39" t="s">
        <v>181</v>
      </c>
      <c r="G1081" s="39" t="s">
        <v>181</v>
      </c>
      <c r="H1081" s="39" t="s">
        <v>181</v>
      </c>
      <c r="I1081" s="39" t="s">
        <v>181</v>
      </c>
      <c r="J1081" s="39" t="s">
        <v>181</v>
      </c>
      <c r="K1081" s="39" t="s">
        <v>181</v>
      </c>
      <c r="L1081" s="39" t="s">
        <v>181</v>
      </c>
      <c r="M1081" s="39" t="s">
        <v>181</v>
      </c>
      <c r="N1081" s="39" t="s">
        <v>181</v>
      </c>
      <c r="O1081" s="39" t="s">
        <v>181</v>
      </c>
      <c r="P1081" s="39" t="s">
        <v>181</v>
      </c>
      <c r="Q1081" s="39" t="s">
        <v>181</v>
      </c>
      <c r="R1081" s="39" t="s">
        <v>181</v>
      </c>
      <c r="S1081" s="39" t="s">
        <v>181</v>
      </c>
      <c r="T1081" s="39" t="s">
        <v>181</v>
      </c>
      <c r="U1081" s="39" t="s">
        <v>181</v>
      </c>
      <c r="V1081" s="39" t="s">
        <v>181</v>
      </c>
      <c r="W1081" s="39" t="s">
        <v>181</v>
      </c>
      <c r="X1081" s="39" t="s">
        <v>181</v>
      </c>
      <c r="Y1081" s="39" t="s">
        <v>181</v>
      </c>
      <c r="Z1081" s="39" t="s">
        <v>181</v>
      </c>
      <c r="AA1081" s="39" t="s">
        <v>181</v>
      </c>
      <c r="AB1081" s="39" t="s">
        <v>181</v>
      </c>
      <c r="AC1081" s="39" t="s">
        <v>181</v>
      </c>
      <c r="AD1081" s="39" t="s">
        <v>181</v>
      </c>
      <c r="AE1081" s="39" t="s">
        <v>181</v>
      </c>
      <c r="AF1081" s="39" t="s">
        <v>181</v>
      </c>
      <c r="AG1081" s="39" t="s">
        <v>181</v>
      </c>
      <c r="AH1081" s="39" t="s">
        <v>181</v>
      </c>
      <c r="AI1081" s="39" t="s">
        <v>181</v>
      </c>
      <c r="AJ1081" s="39" t="s">
        <v>181</v>
      </c>
      <c r="AK1081" s="39" t="s">
        <v>181</v>
      </c>
      <c r="AL1081" s="39" t="s">
        <v>181</v>
      </c>
      <c r="AM1081" s="39" t="s">
        <v>181</v>
      </c>
      <c r="AN1081" s="39" t="s">
        <v>181</v>
      </c>
      <c r="AO1081" s="39" t="s">
        <v>181</v>
      </c>
      <c r="AP1081" s="7">
        <v>7977</v>
      </c>
      <c r="AQ1081" s="39" t="s">
        <v>181</v>
      </c>
      <c r="AR1081" s="39" t="s">
        <v>181</v>
      </c>
      <c r="AS1081" s="39" t="s">
        <v>181</v>
      </c>
      <c r="AT1081" s="39" t="s">
        <v>181</v>
      </c>
      <c r="AU1081" s="39" t="s">
        <v>181</v>
      </c>
      <c r="AV1081" s="39" t="s">
        <v>181</v>
      </c>
      <c r="AW1081" s="39" t="s">
        <v>181</v>
      </c>
      <c r="AX1081" s="39" t="s">
        <v>181</v>
      </c>
      <c r="AY1081" s="39" t="s">
        <v>181</v>
      </c>
      <c r="AZ1081" s="39" t="s">
        <v>181</v>
      </c>
      <c r="BA1081" s="39" t="s">
        <v>181</v>
      </c>
      <c r="BB1081" s="39" t="s">
        <v>181</v>
      </c>
      <c r="BC1081" s="39" t="s">
        <v>181</v>
      </c>
      <c r="BD1081" s="39" t="s">
        <v>181</v>
      </c>
      <c r="BE1081" s="39" t="s">
        <v>181</v>
      </c>
      <c r="BF1081" s="39" t="s">
        <v>181</v>
      </c>
      <c r="BG1081" s="39" t="s">
        <v>181</v>
      </c>
      <c r="BH1081" s="39" t="s">
        <v>181</v>
      </c>
      <c r="BI1081" s="39" t="s">
        <v>181</v>
      </c>
      <c r="BJ1081" s="39" t="s">
        <v>181</v>
      </c>
      <c r="BK1081" s="39" t="s">
        <v>181</v>
      </c>
      <c r="BL1081" s="39" t="s">
        <v>181</v>
      </c>
      <c r="BM1081" s="39" t="s">
        <v>181</v>
      </c>
      <c r="BN1081" s="39" t="s">
        <v>181</v>
      </c>
      <c r="BO1081" s="39" t="s">
        <v>181</v>
      </c>
      <c r="BP1081" s="39" t="s">
        <v>181</v>
      </c>
      <c r="BQ1081" s="39" t="s">
        <v>181</v>
      </c>
      <c r="BR1081" s="39" t="s">
        <v>181</v>
      </c>
      <c r="BS1081" s="39" t="s">
        <v>181</v>
      </c>
      <c r="BT1081" s="39" t="s">
        <v>181</v>
      </c>
      <c r="BU1081" s="39" t="s">
        <v>181</v>
      </c>
      <c r="BV1081" s="39" t="s">
        <v>181</v>
      </c>
      <c r="BW1081" s="39" t="s">
        <v>181</v>
      </c>
      <c r="BX1081" s="39" t="s">
        <v>181</v>
      </c>
      <c r="BY1081" s="39" t="s">
        <v>181</v>
      </c>
      <c r="BZ1081" s="39" t="s">
        <v>181</v>
      </c>
      <c r="CA1081" s="39" t="s">
        <v>181</v>
      </c>
      <c r="CB1081" s="39" t="s">
        <v>181</v>
      </c>
      <c r="CC1081" s="39" t="s">
        <v>181</v>
      </c>
      <c r="CD1081" s="7">
        <v>165</v>
      </c>
      <c r="CE1081" s="39" t="s">
        <v>181</v>
      </c>
      <c r="CF1081" s="39" t="s">
        <v>181</v>
      </c>
      <c r="CG1081" s="39" t="s">
        <v>181</v>
      </c>
      <c r="CH1081" s="39" t="s">
        <v>181</v>
      </c>
      <c r="CI1081" s="39" t="s">
        <v>181</v>
      </c>
      <c r="CJ1081" s="39" t="s">
        <v>181</v>
      </c>
      <c r="CK1081" s="39" t="s">
        <v>181</v>
      </c>
      <c r="CL1081" s="39" t="s">
        <v>181</v>
      </c>
      <c r="CM1081" s="39" t="s">
        <v>181</v>
      </c>
      <c r="CN1081" s="39" t="s">
        <v>181</v>
      </c>
      <c r="CO1081" s="39" t="s">
        <v>181</v>
      </c>
      <c r="CP1081" s="39" t="s">
        <v>181</v>
      </c>
      <c r="CQ1081" s="39" t="s">
        <v>181</v>
      </c>
      <c r="CR1081" s="39" t="s">
        <v>181</v>
      </c>
      <c r="CS1081" s="39" t="s">
        <v>181</v>
      </c>
      <c r="CT1081" s="39" t="s">
        <v>181</v>
      </c>
      <c r="CU1081" s="39" t="s">
        <v>181</v>
      </c>
      <c r="CV1081" s="39" t="s">
        <v>181</v>
      </c>
      <c r="CW1081" s="39" t="s">
        <v>181</v>
      </c>
      <c r="CX1081" s="39" t="s">
        <v>181</v>
      </c>
      <c r="CY1081" s="39" t="s">
        <v>181</v>
      </c>
      <c r="CZ1081" s="39" t="s">
        <v>181</v>
      </c>
      <c r="DA1081" s="39" t="s">
        <v>181</v>
      </c>
      <c r="DB1081" s="39" t="s">
        <v>181</v>
      </c>
      <c r="DC1081" s="39" t="s">
        <v>181</v>
      </c>
      <c r="DD1081" s="39" t="s">
        <v>181</v>
      </c>
      <c r="DE1081" s="39" t="s">
        <v>181</v>
      </c>
      <c r="DF1081" s="39" t="s">
        <v>181</v>
      </c>
      <c r="DG1081" s="39" t="s">
        <v>181</v>
      </c>
      <c r="DH1081" s="39" t="s">
        <v>181</v>
      </c>
      <c r="DI1081" s="39" t="s">
        <v>181</v>
      </c>
      <c r="DJ1081" s="39" t="s">
        <v>181</v>
      </c>
      <c r="DK1081" s="39" t="s">
        <v>181</v>
      </c>
      <c r="DL1081" s="39" t="s">
        <v>181</v>
      </c>
      <c r="DM1081" s="39" t="s">
        <v>181</v>
      </c>
      <c r="DN1081" s="39" t="s">
        <v>181</v>
      </c>
      <c r="DO1081" s="39" t="s">
        <v>181</v>
      </c>
      <c r="DP1081" s="39" t="s">
        <v>181</v>
      </c>
      <c r="DQ1081" s="39" t="s">
        <v>181</v>
      </c>
      <c r="DR1081" s="7">
        <v>782</v>
      </c>
      <c r="DS1081" s="39" t="s">
        <v>181</v>
      </c>
      <c r="DT1081" s="39" t="s">
        <v>181</v>
      </c>
      <c r="DU1081" s="39" t="s">
        <v>181</v>
      </c>
      <c r="DV1081" s="39" t="s">
        <v>181</v>
      </c>
      <c r="DW1081" s="39" t="s">
        <v>181</v>
      </c>
      <c r="DX1081" s="39" t="s">
        <v>181</v>
      </c>
      <c r="DY1081" s="39" t="s">
        <v>181</v>
      </c>
      <c r="DZ1081" s="39" t="s">
        <v>181</v>
      </c>
      <c r="EA1081" s="39" t="s">
        <v>181</v>
      </c>
      <c r="EB1081" s="39" t="s">
        <v>181</v>
      </c>
      <c r="EC1081" s="39" t="s">
        <v>181</v>
      </c>
      <c r="ED1081" s="39" t="s">
        <v>181</v>
      </c>
      <c r="EE1081" s="39" t="s">
        <v>181</v>
      </c>
      <c r="EF1081" s="39" t="s">
        <v>181</v>
      </c>
      <c r="EG1081" s="39" t="s">
        <v>181</v>
      </c>
      <c r="EH1081" s="39" t="s">
        <v>181</v>
      </c>
      <c r="EI1081" s="39" t="s">
        <v>181</v>
      </c>
      <c r="EJ1081" s="39" t="s">
        <v>181</v>
      </c>
      <c r="EK1081" s="39" t="s">
        <v>181</v>
      </c>
      <c r="EL1081" s="39" t="s">
        <v>181</v>
      </c>
      <c r="EM1081" s="39" t="s">
        <v>181</v>
      </c>
      <c r="EN1081" s="39" t="s">
        <v>181</v>
      </c>
      <c r="EO1081" s="39" t="s">
        <v>181</v>
      </c>
      <c r="EP1081" s="39" t="s">
        <v>181</v>
      </c>
      <c r="EQ1081" s="39" t="s">
        <v>181</v>
      </c>
      <c r="ER1081" s="39" t="s">
        <v>181</v>
      </c>
      <c r="ES1081" s="39" t="s">
        <v>181</v>
      </c>
      <c r="ET1081" s="39" t="s">
        <v>181</v>
      </c>
      <c r="EU1081" s="39" t="s">
        <v>181</v>
      </c>
      <c r="EV1081" s="39" t="s">
        <v>181</v>
      </c>
      <c r="EW1081" s="39" t="s">
        <v>181</v>
      </c>
      <c r="EX1081" s="39" t="s">
        <v>181</v>
      </c>
      <c r="EY1081" s="39" t="s">
        <v>181</v>
      </c>
      <c r="EZ1081" s="39" t="s">
        <v>181</v>
      </c>
      <c r="FA1081" s="39" t="s">
        <v>181</v>
      </c>
      <c r="FB1081" s="39" t="s">
        <v>181</v>
      </c>
      <c r="FC1081" s="39" t="s">
        <v>181</v>
      </c>
      <c r="FD1081" s="39" t="s">
        <v>181</v>
      </c>
      <c r="FE1081" s="39" t="s">
        <v>181</v>
      </c>
      <c r="FF1081" s="7">
        <v>19400</v>
      </c>
      <c r="FG1081" s="39" t="s">
        <v>181</v>
      </c>
      <c r="FH1081" s="39" t="s">
        <v>181</v>
      </c>
      <c r="FI1081" s="39" t="s">
        <v>181</v>
      </c>
      <c r="FJ1081" s="39" t="s">
        <v>181</v>
      </c>
      <c r="FK1081" s="39" t="s">
        <v>181</v>
      </c>
      <c r="FL1081" s="39" t="s">
        <v>181</v>
      </c>
      <c r="FM1081" s="39" t="s">
        <v>181</v>
      </c>
      <c r="FN1081" s="39" t="s">
        <v>181</v>
      </c>
      <c r="FO1081" s="39" t="s">
        <v>181</v>
      </c>
      <c r="FP1081" s="39" t="s">
        <v>181</v>
      </c>
      <c r="FQ1081" s="39" t="s">
        <v>181</v>
      </c>
      <c r="FR1081" s="39" t="s">
        <v>181</v>
      </c>
      <c r="FS1081" s="39" t="s">
        <v>181</v>
      </c>
      <c r="FT1081" s="39" t="s">
        <v>181</v>
      </c>
      <c r="FU1081" s="39" t="s">
        <v>181</v>
      </c>
      <c r="FV1081" s="39" t="s">
        <v>181</v>
      </c>
      <c r="FW1081" s="39" t="s">
        <v>181</v>
      </c>
      <c r="FX1081" s="39" t="s">
        <v>181</v>
      </c>
      <c r="FY1081" s="39" t="s">
        <v>181</v>
      </c>
      <c r="FZ1081" s="39" t="s">
        <v>181</v>
      </c>
      <c r="GA1081" s="39" t="s">
        <v>181</v>
      </c>
      <c r="GB1081" s="39" t="s">
        <v>181</v>
      </c>
      <c r="GC1081" s="39" t="s">
        <v>181</v>
      </c>
      <c r="GD1081" s="39" t="s">
        <v>181</v>
      </c>
      <c r="GE1081" s="39" t="s">
        <v>181</v>
      </c>
      <c r="GF1081" s="39" t="s">
        <v>181</v>
      </c>
      <c r="GG1081" s="39" t="s">
        <v>181</v>
      </c>
      <c r="GH1081" s="39" t="s">
        <v>181</v>
      </c>
      <c r="GI1081" s="39" t="s">
        <v>181</v>
      </c>
      <c r="GJ1081" s="39" t="s">
        <v>181</v>
      </c>
      <c r="GK1081" s="39" t="s">
        <v>181</v>
      </c>
      <c r="GL1081" s="39" t="s">
        <v>181</v>
      </c>
      <c r="GM1081" s="39" t="s">
        <v>181</v>
      </c>
      <c r="GN1081" s="39" t="s">
        <v>181</v>
      </c>
      <c r="GO1081" s="39" t="s">
        <v>181</v>
      </c>
      <c r="GP1081" s="39" t="s">
        <v>181</v>
      </c>
      <c r="GQ1081" s="39" t="s">
        <v>181</v>
      </c>
      <c r="GR1081" s="39" t="s">
        <v>181</v>
      </c>
      <c r="GS1081" s="39" t="s">
        <v>181</v>
      </c>
    </row>
    <row r="1082" spans="1:201" ht="21" x14ac:dyDescent="0.35">
      <c r="B1082" s="109" t="str">
        <f>Co_Name</f>
        <v>State Farm Mutual Automobile Insurance Company</v>
      </c>
      <c r="C1082" s="70"/>
      <c r="D1082" s="70"/>
      <c r="E1082" s="70"/>
      <c r="F1082" s="70"/>
      <c r="G1082" s="70"/>
      <c r="H1082" s="70"/>
      <c r="I1082" s="70"/>
      <c r="J1082" s="70"/>
      <c r="K1082" s="70"/>
      <c r="L1082" s="70"/>
      <c r="M1082" s="70"/>
      <c r="N1082" s="70"/>
      <c r="O1082" s="24"/>
      <c r="P1082" s="70"/>
      <c r="Q1082" s="70"/>
      <c r="R1082" s="70"/>
      <c r="S1082" s="70"/>
      <c r="T1082" s="70"/>
      <c r="U1082" s="24"/>
      <c r="V1082" s="109" t="str">
        <f>Co_Name</f>
        <v>State Farm Mutual Automobile Insurance Company</v>
      </c>
      <c r="W1082" s="24"/>
      <c r="X1082" s="24"/>
      <c r="Y1082" s="24"/>
      <c r="Z1082" s="24"/>
      <c r="AA1082" s="24"/>
      <c r="AB1082" s="24"/>
      <c r="AC1082" s="24"/>
      <c r="AD1082" s="70"/>
      <c r="AE1082" s="24"/>
      <c r="AF1082" s="24"/>
      <c r="AG1082" s="24"/>
      <c r="AH1082" s="24"/>
      <c r="AI1082" s="24"/>
      <c r="AJ1082" s="24"/>
      <c r="AK1082" s="24"/>
      <c r="AL1082" s="24"/>
      <c r="AM1082" s="24"/>
      <c r="AN1082" s="24"/>
      <c r="AO1082" s="24"/>
      <c r="AP1082" s="109" t="str">
        <f>Co_Name</f>
        <v>State Farm Mutual Automobile Insurance Company</v>
      </c>
      <c r="AQ1082" s="70"/>
      <c r="AR1082" s="70"/>
      <c r="AS1082" s="70"/>
      <c r="AT1082" s="70"/>
      <c r="AU1082" s="70"/>
      <c r="AV1082" s="70"/>
      <c r="AW1082" s="70"/>
      <c r="AX1082" s="70"/>
      <c r="AY1082" s="70"/>
      <c r="AZ1082" s="70"/>
      <c r="BA1082" s="70"/>
      <c r="BB1082" s="70"/>
      <c r="BC1082" s="24"/>
      <c r="BD1082" s="70"/>
      <c r="BE1082" s="70"/>
      <c r="BF1082" s="70"/>
      <c r="BG1082" s="70"/>
      <c r="BH1082" s="70"/>
      <c r="BI1082" s="24"/>
      <c r="BJ1082" s="109" t="str">
        <f>Co_Name</f>
        <v>State Farm Mutual Automobile Insurance Company</v>
      </c>
      <c r="BK1082" s="24"/>
      <c r="BL1082" s="24"/>
      <c r="BM1082" s="24"/>
      <c r="BN1082" s="24"/>
      <c r="BO1082" s="24"/>
      <c r="BP1082" s="24"/>
      <c r="BQ1082" s="24"/>
      <c r="BR1082" s="70"/>
      <c r="BS1082" s="24"/>
      <c r="BT1082" s="24"/>
      <c r="BU1082" s="24"/>
      <c r="BV1082" s="24"/>
      <c r="BW1082" s="24"/>
      <c r="BX1082" s="24"/>
      <c r="BY1082" s="24"/>
      <c r="BZ1082" s="24"/>
      <c r="CA1082" s="24"/>
      <c r="CB1082" s="24"/>
      <c r="CC1082" s="24"/>
      <c r="CD1082" s="109" t="str">
        <f>Co_Name</f>
        <v>State Farm Mutual Automobile Insurance Company</v>
      </c>
      <c r="CE1082" s="70"/>
      <c r="CF1082" s="70"/>
      <c r="CG1082" s="70"/>
      <c r="CH1082" s="70"/>
      <c r="CI1082" s="70"/>
      <c r="CJ1082" s="70"/>
      <c r="CK1082" s="70"/>
      <c r="CL1082" s="70"/>
      <c r="CM1082" s="70"/>
      <c r="CN1082" s="70"/>
      <c r="CO1082" s="70"/>
      <c r="CP1082" s="70"/>
      <c r="CQ1082" s="24"/>
      <c r="CR1082" s="70"/>
      <c r="CS1082" s="70"/>
      <c r="CT1082" s="70"/>
      <c r="CU1082" s="70"/>
      <c r="CV1082" s="70"/>
      <c r="CW1082" s="24"/>
      <c r="CX1082" s="109" t="str">
        <f>Co_Name</f>
        <v>State Farm Mutual Automobile Insurance Company</v>
      </c>
      <c r="CY1082" s="24"/>
      <c r="CZ1082" s="24"/>
      <c r="DA1082" s="24"/>
      <c r="DB1082" s="24"/>
      <c r="DC1082" s="24"/>
      <c r="DD1082" s="24"/>
      <c r="DE1082" s="24"/>
      <c r="DF1082" s="70"/>
      <c r="DG1082" s="24"/>
      <c r="DH1082" s="24"/>
      <c r="DI1082" s="24"/>
      <c r="DJ1082" s="24"/>
      <c r="DK1082" s="24"/>
      <c r="DL1082" s="24"/>
      <c r="DM1082" s="24"/>
      <c r="DN1082" s="24"/>
      <c r="DO1082" s="24"/>
      <c r="DP1082" s="24"/>
      <c r="DQ1082" s="24"/>
      <c r="DR1082" s="109" t="str">
        <f>Co_Name</f>
        <v>State Farm Mutual Automobile Insurance Company</v>
      </c>
      <c r="DS1082" s="70"/>
      <c r="DT1082" s="70"/>
      <c r="DU1082" s="70"/>
      <c r="DV1082" s="70"/>
      <c r="DW1082" s="70"/>
      <c r="DX1082" s="70"/>
      <c r="DY1082" s="70"/>
      <c r="DZ1082" s="70"/>
      <c r="EA1082" s="70"/>
      <c r="EB1082" s="70"/>
      <c r="EC1082" s="70"/>
      <c r="ED1082" s="70"/>
      <c r="EE1082" s="24"/>
      <c r="EF1082" s="70"/>
      <c r="EG1082" s="70"/>
      <c r="EH1082" s="70"/>
      <c r="EI1082" s="70"/>
      <c r="EJ1082" s="70"/>
      <c r="EK1082" s="24"/>
      <c r="EL1082" s="109" t="str">
        <f>Co_Name</f>
        <v>State Farm Mutual Automobile Insurance Company</v>
      </c>
      <c r="EM1082" s="24"/>
      <c r="EN1082" s="24"/>
      <c r="EO1082" s="24"/>
      <c r="EP1082" s="24"/>
      <c r="EQ1082" s="24"/>
      <c r="ER1082" s="24"/>
      <c r="ES1082" s="24"/>
      <c r="ET1082" s="70"/>
      <c r="EU1082" s="24"/>
      <c r="EV1082" s="24"/>
      <c r="EW1082" s="24"/>
      <c r="EX1082" s="24"/>
      <c r="EY1082" s="24"/>
      <c r="EZ1082" s="24"/>
      <c r="FA1082" s="24"/>
      <c r="FB1082" s="24"/>
      <c r="FC1082" s="24"/>
      <c r="FD1082" s="24"/>
      <c r="FE1082" s="24"/>
      <c r="FF1082" s="109" t="str">
        <f>Co_Name</f>
        <v>State Farm Mutual Automobile Insurance Company</v>
      </c>
      <c r="FG1082" s="70"/>
      <c r="FH1082" s="70"/>
      <c r="FI1082" s="70"/>
      <c r="FJ1082" s="70"/>
      <c r="FK1082" s="70"/>
      <c r="FL1082" s="70"/>
      <c r="FM1082" s="70"/>
      <c r="FN1082" s="70"/>
      <c r="FO1082" s="70"/>
      <c r="FP1082" s="70"/>
      <c r="FQ1082" s="70"/>
      <c r="FR1082" s="70"/>
      <c r="FS1082" s="24"/>
      <c r="FT1082" s="70"/>
      <c r="FU1082" s="70"/>
      <c r="FV1082" s="70"/>
      <c r="FW1082" s="70"/>
      <c r="FX1082" s="70"/>
      <c r="FY1082" s="24"/>
      <c r="FZ1082" s="109" t="str">
        <f>Co_Name</f>
        <v>State Farm Mutual Automobile Insurance Company</v>
      </c>
      <c r="GA1082" s="24"/>
      <c r="GB1082" s="24"/>
      <c r="GC1082" s="24"/>
      <c r="GD1082" s="24"/>
      <c r="GE1082" s="24"/>
      <c r="GF1082" s="24"/>
      <c r="GG1082" s="24"/>
      <c r="GH1082" s="70"/>
      <c r="GI1082" s="24"/>
      <c r="GJ1082" s="24"/>
      <c r="GK1082" s="24"/>
      <c r="GL1082" s="24"/>
      <c r="GM1082" s="24"/>
      <c r="GN1082" s="24"/>
      <c r="GO1082" s="24"/>
      <c r="GP1082" s="24"/>
      <c r="GQ1082" s="24"/>
      <c r="GR1082" s="24"/>
      <c r="GS1082" s="24"/>
    </row>
    <row r="1083" spans="1:201" ht="21" x14ac:dyDescent="0.35">
      <c r="B1083" s="109" t="str">
        <f>B$2</f>
        <v>Private Passenger Auto Liability</v>
      </c>
      <c r="C1083" s="70"/>
      <c r="D1083" s="70"/>
      <c r="E1083" s="70"/>
      <c r="F1083" s="70"/>
      <c r="G1083" s="70"/>
      <c r="H1083" s="70"/>
      <c r="I1083" s="70"/>
      <c r="J1083" s="70"/>
      <c r="K1083" s="70"/>
      <c r="L1083" s="70"/>
      <c r="M1083" s="70"/>
      <c r="N1083" s="70"/>
      <c r="O1083" s="24"/>
      <c r="P1083" s="70"/>
      <c r="Q1083" s="70"/>
      <c r="R1083" s="70"/>
      <c r="S1083" s="70"/>
      <c r="T1083" s="70"/>
      <c r="U1083" s="24"/>
      <c r="V1083" s="109" t="str">
        <f>B$2</f>
        <v>Private Passenger Auto Liability</v>
      </c>
      <c r="W1083" s="24"/>
      <c r="X1083" s="24"/>
      <c r="Y1083" s="24"/>
      <c r="Z1083" s="24"/>
      <c r="AA1083" s="24"/>
      <c r="AB1083" s="24"/>
      <c r="AC1083" s="24"/>
      <c r="AD1083" s="70"/>
      <c r="AE1083" s="24"/>
      <c r="AF1083" s="24"/>
      <c r="AG1083" s="24"/>
      <c r="AH1083" s="24"/>
      <c r="AI1083" s="24"/>
      <c r="AJ1083" s="24"/>
      <c r="AK1083" s="24"/>
      <c r="AL1083" s="24"/>
      <c r="AM1083" s="24"/>
      <c r="AN1083" s="24"/>
      <c r="AO1083" s="24"/>
      <c r="AP1083" s="109" t="str">
        <f>AP$2</f>
        <v>Private Passenger Auto Liability</v>
      </c>
      <c r="AQ1083" s="70"/>
      <c r="AR1083" s="70"/>
      <c r="AS1083" s="70"/>
      <c r="AT1083" s="70"/>
      <c r="AU1083" s="70"/>
      <c r="AV1083" s="70"/>
      <c r="AW1083" s="70"/>
      <c r="AX1083" s="70"/>
      <c r="AY1083" s="70"/>
      <c r="AZ1083" s="70"/>
      <c r="BA1083" s="70"/>
      <c r="BB1083" s="70"/>
      <c r="BC1083" s="24"/>
      <c r="BD1083" s="70"/>
      <c r="BE1083" s="70"/>
      <c r="BF1083" s="70"/>
      <c r="BG1083" s="70"/>
      <c r="BH1083" s="70"/>
      <c r="BI1083" s="24"/>
      <c r="BJ1083" s="109" t="str">
        <f>AP$2</f>
        <v>Private Passenger Auto Liability</v>
      </c>
      <c r="BK1083" s="24"/>
      <c r="BL1083" s="24"/>
      <c r="BM1083" s="24"/>
      <c r="BN1083" s="24"/>
      <c r="BO1083" s="24"/>
      <c r="BP1083" s="24"/>
      <c r="BQ1083" s="24"/>
      <c r="BR1083" s="70"/>
      <c r="BS1083" s="24"/>
      <c r="BT1083" s="24"/>
      <c r="BU1083" s="24"/>
      <c r="BV1083" s="24"/>
      <c r="BW1083" s="24"/>
      <c r="BX1083" s="24"/>
      <c r="BY1083" s="24"/>
      <c r="BZ1083" s="24"/>
      <c r="CA1083" s="24"/>
      <c r="CB1083" s="24"/>
      <c r="CC1083" s="24"/>
      <c r="CD1083" s="109" t="str">
        <f>CD$2</f>
        <v>Private Passenger Auto Liability</v>
      </c>
      <c r="CE1083" s="70"/>
      <c r="CF1083" s="70"/>
      <c r="CG1083" s="70"/>
      <c r="CH1083" s="70"/>
      <c r="CI1083" s="70"/>
      <c r="CJ1083" s="70"/>
      <c r="CK1083" s="70"/>
      <c r="CL1083" s="70"/>
      <c r="CM1083" s="70"/>
      <c r="CN1083" s="70"/>
      <c r="CO1083" s="70"/>
      <c r="CP1083" s="70"/>
      <c r="CQ1083" s="24"/>
      <c r="CR1083" s="70"/>
      <c r="CS1083" s="70"/>
      <c r="CT1083" s="70"/>
      <c r="CU1083" s="70"/>
      <c r="CV1083" s="70"/>
      <c r="CW1083" s="24"/>
      <c r="CX1083" s="109" t="str">
        <f>CD$2</f>
        <v>Private Passenger Auto Liability</v>
      </c>
      <c r="CY1083" s="24"/>
      <c r="CZ1083" s="24"/>
      <c r="DA1083" s="24"/>
      <c r="DB1083" s="24"/>
      <c r="DC1083" s="24"/>
      <c r="DD1083" s="24"/>
      <c r="DE1083" s="24"/>
      <c r="DF1083" s="70"/>
      <c r="DG1083" s="24"/>
      <c r="DH1083" s="24"/>
      <c r="DI1083" s="24"/>
      <c r="DJ1083" s="24"/>
      <c r="DK1083" s="24"/>
      <c r="DL1083" s="24"/>
      <c r="DM1083" s="24"/>
      <c r="DN1083" s="24"/>
      <c r="DO1083" s="24"/>
      <c r="DP1083" s="24"/>
      <c r="DQ1083" s="24"/>
      <c r="DR1083" s="109" t="str">
        <f>DR$2</f>
        <v>Private Passenger Auto Liability</v>
      </c>
      <c r="DS1083" s="70"/>
      <c r="DT1083" s="70"/>
      <c r="DU1083" s="70"/>
      <c r="DV1083" s="70"/>
      <c r="DW1083" s="70"/>
      <c r="DX1083" s="70"/>
      <c r="DY1083" s="70"/>
      <c r="DZ1083" s="70"/>
      <c r="EA1083" s="70"/>
      <c r="EB1083" s="70"/>
      <c r="EC1083" s="70"/>
      <c r="ED1083" s="70"/>
      <c r="EE1083" s="24"/>
      <c r="EF1083" s="70"/>
      <c r="EG1083" s="70"/>
      <c r="EH1083" s="70"/>
      <c r="EI1083" s="70"/>
      <c r="EJ1083" s="70"/>
      <c r="EK1083" s="24"/>
      <c r="EL1083" s="109" t="str">
        <f>DR$2</f>
        <v>Private Passenger Auto Liability</v>
      </c>
      <c r="EM1083" s="24"/>
      <c r="EN1083" s="24"/>
      <c r="EO1083" s="24"/>
      <c r="EP1083" s="24"/>
      <c r="EQ1083" s="24"/>
      <c r="ER1083" s="24"/>
      <c r="ES1083" s="24"/>
      <c r="ET1083" s="70"/>
      <c r="EU1083" s="24"/>
      <c r="EV1083" s="24"/>
      <c r="EW1083" s="24"/>
      <c r="EX1083" s="24"/>
      <c r="EY1083" s="24"/>
      <c r="EZ1083" s="24"/>
      <c r="FA1083" s="24"/>
      <c r="FB1083" s="24"/>
      <c r="FC1083" s="24"/>
      <c r="FD1083" s="24"/>
      <c r="FE1083" s="24"/>
      <c r="FF1083" s="109" t="str">
        <f>FF$2</f>
        <v>Private Passenger Auto Physical Damage</v>
      </c>
      <c r="FG1083" s="70"/>
      <c r="FH1083" s="70"/>
      <c r="FI1083" s="70"/>
      <c r="FJ1083" s="70"/>
      <c r="FK1083" s="70"/>
      <c r="FL1083" s="70"/>
      <c r="FM1083" s="70"/>
      <c r="FN1083" s="70"/>
      <c r="FO1083" s="70"/>
      <c r="FP1083" s="70"/>
      <c r="FQ1083" s="70"/>
      <c r="FR1083" s="70"/>
      <c r="FS1083" s="24"/>
      <c r="FT1083" s="70"/>
      <c r="FU1083" s="70"/>
      <c r="FV1083" s="70"/>
      <c r="FW1083" s="70"/>
      <c r="FX1083" s="70"/>
      <c r="FY1083" s="24"/>
      <c r="FZ1083" s="109" t="str">
        <f>FF$2</f>
        <v>Private Passenger Auto Physical Damage</v>
      </c>
      <c r="GA1083" s="24"/>
      <c r="GB1083" s="24"/>
      <c r="GC1083" s="24"/>
      <c r="GD1083" s="24"/>
      <c r="GE1083" s="24"/>
      <c r="GF1083" s="24"/>
      <c r="GG1083" s="24"/>
      <c r="GH1083" s="70"/>
      <c r="GI1083" s="24"/>
      <c r="GJ1083" s="24"/>
      <c r="GK1083" s="24"/>
      <c r="GL1083" s="24"/>
      <c r="GM1083" s="24"/>
      <c r="GN1083" s="24"/>
      <c r="GO1083" s="24"/>
      <c r="GP1083" s="24"/>
      <c r="GQ1083" s="24"/>
      <c r="GR1083" s="24"/>
      <c r="GS1083" s="24"/>
    </row>
    <row r="1084" spans="1:201" x14ac:dyDescent="0.25">
      <c r="B1084" s="70"/>
      <c r="C1084" s="70"/>
      <c r="D1084" s="70"/>
      <c r="E1084" s="70"/>
      <c r="F1084" s="70"/>
      <c r="G1084" s="70"/>
      <c r="H1084" s="70"/>
      <c r="I1084" s="70"/>
      <c r="J1084" s="70"/>
      <c r="K1084" s="70"/>
      <c r="L1084" s="70"/>
      <c r="M1084" s="70"/>
      <c r="N1084" s="70"/>
      <c r="O1084" s="70"/>
      <c r="P1084" s="70"/>
      <c r="Q1084" s="70"/>
      <c r="R1084" s="70"/>
      <c r="S1084" s="70"/>
      <c r="T1084" s="70"/>
      <c r="U1084" s="70"/>
      <c r="V1084" s="70"/>
      <c r="W1084" s="70"/>
      <c r="X1084" s="70"/>
      <c r="Y1084" s="70"/>
      <c r="Z1084" s="70"/>
      <c r="AA1084" s="70"/>
      <c r="AB1084" s="70"/>
      <c r="AC1084" s="70"/>
      <c r="AD1084" s="70"/>
      <c r="AE1084" s="70"/>
      <c r="AF1084" s="70"/>
      <c r="AG1084" s="70"/>
      <c r="AH1084" s="70"/>
      <c r="AI1084" s="70"/>
      <c r="AJ1084" s="70"/>
      <c r="AK1084" s="70"/>
      <c r="AL1084" s="70"/>
      <c r="AM1084" s="70"/>
      <c r="AN1084" s="70"/>
      <c r="AO1084" s="70"/>
      <c r="AP1084" s="70"/>
      <c r="AQ1084" s="70"/>
      <c r="AR1084" s="70"/>
      <c r="AS1084" s="70"/>
      <c r="AT1084" s="70"/>
      <c r="AU1084" s="70"/>
      <c r="AV1084" s="70"/>
      <c r="AW1084" s="70"/>
      <c r="AX1084" s="70"/>
      <c r="AY1084" s="70"/>
      <c r="AZ1084" s="70"/>
      <c r="BA1084" s="70"/>
      <c r="BB1084" s="70"/>
      <c r="BC1084" s="70"/>
      <c r="BD1084" s="70"/>
      <c r="BE1084" s="70"/>
      <c r="BF1084" s="70"/>
      <c r="BG1084" s="70"/>
      <c r="BH1084" s="70"/>
      <c r="BI1084" s="70"/>
      <c r="BJ1084" s="70"/>
      <c r="BK1084" s="70"/>
      <c r="BL1084" s="70"/>
      <c r="BM1084" s="70"/>
      <c r="BN1084" s="70"/>
      <c r="BO1084" s="70"/>
      <c r="BP1084" s="70"/>
      <c r="BQ1084" s="70"/>
      <c r="BR1084" s="70"/>
      <c r="BS1084" s="70"/>
      <c r="BT1084" s="70"/>
      <c r="BU1084" s="70"/>
      <c r="BV1084" s="70"/>
      <c r="BW1084" s="70"/>
      <c r="BX1084" s="70"/>
      <c r="BY1084" s="70"/>
      <c r="BZ1084" s="70"/>
      <c r="CA1084" s="70"/>
      <c r="CB1084" s="70"/>
      <c r="CC1084" s="70"/>
      <c r="CD1084" s="70"/>
      <c r="CE1084" s="70"/>
      <c r="CF1084" s="70"/>
      <c r="CG1084" s="70"/>
      <c r="CH1084" s="70"/>
      <c r="CI1084" s="70"/>
      <c r="CJ1084" s="70"/>
      <c r="CK1084" s="70"/>
      <c r="CL1084" s="70"/>
      <c r="CM1084" s="70"/>
      <c r="CN1084" s="70"/>
      <c r="CO1084" s="70"/>
      <c r="CP1084" s="70"/>
      <c r="CQ1084" s="70"/>
      <c r="CR1084" s="70"/>
      <c r="CS1084" s="70"/>
      <c r="CT1084" s="70"/>
      <c r="CU1084" s="70"/>
      <c r="CV1084" s="70"/>
      <c r="CW1084" s="70"/>
      <c r="CX1084" s="70"/>
      <c r="CY1084" s="70"/>
      <c r="CZ1084" s="70"/>
      <c r="DA1084" s="70"/>
      <c r="DB1084" s="70"/>
      <c r="DC1084" s="70"/>
      <c r="DD1084" s="70"/>
      <c r="DE1084" s="70"/>
      <c r="DF1084" s="70"/>
      <c r="DG1084" s="70"/>
      <c r="DH1084" s="70"/>
      <c r="DI1084" s="70"/>
      <c r="DJ1084" s="70"/>
      <c r="DK1084" s="70"/>
      <c r="DL1084" s="70"/>
      <c r="DM1084" s="70"/>
      <c r="DN1084" s="70"/>
      <c r="DO1084" s="70"/>
      <c r="DP1084" s="70"/>
      <c r="DQ1084" s="70"/>
      <c r="DR1084" s="70"/>
      <c r="DS1084" s="70"/>
      <c r="DT1084" s="70"/>
      <c r="DU1084" s="70"/>
      <c r="DV1084" s="70"/>
      <c r="DW1084" s="70"/>
      <c r="DX1084" s="70"/>
      <c r="DY1084" s="70"/>
      <c r="DZ1084" s="70"/>
      <c r="EA1084" s="70"/>
      <c r="EB1084" s="70"/>
      <c r="EC1084" s="70"/>
      <c r="ED1084" s="70"/>
      <c r="EE1084" s="70"/>
      <c r="EF1084" s="70"/>
      <c r="EG1084" s="70"/>
      <c r="EH1084" s="70"/>
      <c r="EI1084" s="70"/>
      <c r="EJ1084" s="70"/>
      <c r="EK1084" s="70"/>
      <c r="EL1084" s="70"/>
      <c r="EM1084" s="70"/>
      <c r="EN1084" s="70"/>
      <c r="EO1084" s="70"/>
      <c r="EP1084" s="70"/>
      <c r="EQ1084" s="70"/>
      <c r="ER1084" s="70"/>
      <c r="ES1084" s="70"/>
      <c r="ET1084" s="70"/>
      <c r="EU1084" s="70"/>
      <c r="EV1084" s="70"/>
      <c r="EW1084" s="70"/>
      <c r="EX1084" s="70"/>
      <c r="EY1084" s="70"/>
      <c r="EZ1084" s="70"/>
      <c r="FA1084" s="70"/>
      <c r="FB1084" s="70"/>
      <c r="FC1084" s="70"/>
      <c r="FD1084" s="70"/>
      <c r="FE1084" s="70"/>
      <c r="FF1084" s="70"/>
      <c r="FG1084" s="70"/>
      <c r="FH1084" s="70"/>
      <c r="FI1084" s="70"/>
      <c r="FJ1084" s="70"/>
      <c r="FK1084" s="70"/>
      <c r="FL1084" s="70"/>
      <c r="FM1084" s="70"/>
      <c r="FN1084" s="70"/>
      <c r="FO1084" s="70"/>
      <c r="FP1084" s="70"/>
      <c r="FQ1084" s="70"/>
      <c r="FR1084" s="70"/>
      <c r="FS1084" s="70"/>
      <c r="FT1084" s="70"/>
      <c r="FU1084" s="70"/>
      <c r="FV1084" s="70"/>
      <c r="FW1084" s="70"/>
      <c r="FX1084" s="70"/>
      <c r="FY1084" s="70"/>
      <c r="FZ1084" s="70"/>
      <c r="GA1084" s="70"/>
      <c r="GB1084" s="70"/>
      <c r="GC1084" s="70"/>
      <c r="GD1084" s="70"/>
      <c r="GE1084" s="70"/>
      <c r="GF1084" s="70"/>
      <c r="GG1084" s="70"/>
      <c r="GH1084" s="70"/>
      <c r="GI1084" s="70"/>
      <c r="GJ1084" s="70"/>
      <c r="GK1084" s="70"/>
      <c r="GL1084" s="70"/>
      <c r="GM1084" s="70"/>
      <c r="GN1084" s="70"/>
      <c r="GO1084" s="70"/>
      <c r="GP1084" s="70"/>
      <c r="GQ1084" s="70"/>
      <c r="GR1084" s="70"/>
      <c r="GS1084" s="70"/>
    </row>
    <row r="1085" spans="1:201" ht="21" x14ac:dyDescent="0.25">
      <c r="B1085" s="25" t="s">
        <v>154</v>
      </c>
      <c r="C1085" s="70"/>
      <c r="D1085" s="70"/>
      <c r="E1085" s="70"/>
      <c r="F1085" s="70"/>
      <c r="G1085" s="70"/>
      <c r="H1085" s="70"/>
      <c r="I1085" s="70"/>
      <c r="J1085" s="70"/>
      <c r="K1085" s="70"/>
      <c r="L1085" s="70"/>
      <c r="M1085" s="70"/>
      <c r="N1085" s="70"/>
      <c r="O1085" s="70"/>
      <c r="P1085" s="70"/>
      <c r="Q1085" s="70"/>
      <c r="R1085" s="70"/>
      <c r="S1085" s="70"/>
      <c r="T1085" s="70"/>
      <c r="U1085" s="70"/>
      <c r="V1085" s="25" t="s">
        <v>154</v>
      </c>
      <c r="W1085" s="70"/>
      <c r="X1085" s="70"/>
      <c r="Y1085" s="70"/>
      <c r="Z1085" s="70"/>
      <c r="AA1085" s="70"/>
      <c r="AB1085" s="70"/>
      <c r="AC1085" s="70"/>
      <c r="AD1085" s="70"/>
      <c r="AE1085" s="70"/>
      <c r="AF1085" s="70"/>
      <c r="AG1085" s="70"/>
      <c r="AH1085" s="70"/>
      <c r="AI1085" s="70"/>
      <c r="AJ1085" s="70"/>
      <c r="AK1085" s="70"/>
      <c r="AL1085" s="70"/>
      <c r="AM1085" s="70"/>
      <c r="AN1085" s="70"/>
      <c r="AO1085" s="70"/>
      <c r="AP1085" s="25" t="s">
        <v>154</v>
      </c>
      <c r="AQ1085" s="70"/>
      <c r="AR1085" s="70"/>
      <c r="AS1085" s="70"/>
      <c r="AT1085" s="70"/>
      <c r="AU1085" s="70"/>
      <c r="AV1085" s="70"/>
      <c r="AW1085" s="70"/>
      <c r="AX1085" s="70"/>
      <c r="AY1085" s="70"/>
      <c r="AZ1085" s="70"/>
      <c r="BA1085" s="70"/>
      <c r="BB1085" s="70"/>
      <c r="BC1085" s="70"/>
      <c r="BD1085" s="70"/>
      <c r="BE1085" s="70"/>
      <c r="BF1085" s="70"/>
      <c r="BG1085" s="70"/>
      <c r="BH1085" s="70"/>
      <c r="BI1085" s="70"/>
      <c r="BJ1085" s="25" t="s">
        <v>154</v>
      </c>
      <c r="BK1085" s="70"/>
      <c r="BL1085" s="70"/>
      <c r="BM1085" s="70"/>
      <c r="BN1085" s="70"/>
      <c r="BO1085" s="70"/>
      <c r="BP1085" s="70"/>
      <c r="BQ1085" s="70"/>
      <c r="BR1085" s="70"/>
      <c r="BS1085" s="70"/>
      <c r="BT1085" s="70"/>
      <c r="BU1085" s="70"/>
      <c r="BV1085" s="70"/>
      <c r="BW1085" s="70"/>
      <c r="BX1085" s="70"/>
      <c r="BY1085" s="70"/>
      <c r="BZ1085" s="70"/>
      <c r="CA1085" s="70"/>
      <c r="CB1085" s="70"/>
      <c r="CC1085" s="70"/>
      <c r="CD1085" s="25" t="s">
        <v>154</v>
      </c>
      <c r="CE1085" s="70"/>
      <c r="CF1085" s="70"/>
      <c r="CG1085" s="70"/>
      <c r="CH1085" s="70"/>
      <c r="CI1085" s="70"/>
      <c r="CJ1085" s="70"/>
      <c r="CK1085" s="70"/>
      <c r="CL1085" s="70"/>
      <c r="CM1085" s="70"/>
      <c r="CN1085" s="70"/>
      <c r="CO1085" s="70"/>
      <c r="CP1085" s="70"/>
      <c r="CQ1085" s="70"/>
      <c r="CR1085" s="70"/>
      <c r="CS1085" s="70"/>
      <c r="CT1085" s="70"/>
      <c r="CU1085" s="70"/>
      <c r="CV1085" s="70"/>
      <c r="CW1085" s="70"/>
      <c r="CX1085" s="25" t="s">
        <v>154</v>
      </c>
      <c r="CY1085" s="70"/>
      <c r="CZ1085" s="70"/>
      <c r="DA1085" s="70"/>
      <c r="DB1085" s="70"/>
      <c r="DC1085" s="70"/>
      <c r="DD1085" s="70"/>
      <c r="DE1085" s="70"/>
      <c r="DF1085" s="70"/>
      <c r="DG1085" s="70"/>
      <c r="DH1085" s="70"/>
      <c r="DI1085" s="70"/>
      <c r="DJ1085" s="70"/>
      <c r="DK1085" s="70"/>
      <c r="DL1085" s="70"/>
      <c r="DM1085" s="70"/>
      <c r="DN1085" s="70"/>
      <c r="DO1085" s="70"/>
      <c r="DP1085" s="70"/>
      <c r="DQ1085" s="70"/>
      <c r="DR1085" s="25" t="s">
        <v>154</v>
      </c>
      <c r="DS1085" s="70"/>
      <c r="DT1085" s="70"/>
      <c r="DU1085" s="70"/>
      <c r="DV1085" s="70"/>
      <c r="DW1085" s="70"/>
      <c r="DX1085" s="70"/>
      <c r="DY1085" s="70"/>
      <c r="DZ1085" s="70"/>
      <c r="EA1085" s="70"/>
      <c r="EB1085" s="70"/>
      <c r="EC1085" s="70"/>
      <c r="ED1085" s="70"/>
      <c r="EE1085" s="70"/>
      <c r="EF1085" s="70"/>
      <c r="EG1085" s="70"/>
      <c r="EH1085" s="70"/>
      <c r="EI1085" s="70"/>
      <c r="EJ1085" s="70"/>
      <c r="EK1085" s="70"/>
      <c r="EL1085" s="25" t="s">
        <v>154</v>
      </c>
      <c r="EM1085" s="70"/>
      <c r="EN1085" s="70"/>
      <c r="EO1085" s="70"/>
      <c r="EP1085" s="70"/>
      <c r="EQ1085" s="70"/>
      <c r="ER1085" s="70"/>
      <c r="ES1085" s="70"/>
      <c r="ET1085" s="70"/>
      <c r="EU1085" s="70"/>
      <c r="EV1085" s="70"/>
      <c r="EW1085" s="70"/>
      <c r="EX1085" s="70"/>
      <c r="EY1085" s="70"/>
      <c r="EZ1085" s="70"/>
      <c r="FA1085" s="70"/>
      <c r="FB1085" s="70"/>
      <c r="FC1085" s="70"/>
      <c r="FD1085" s="70"/>
      <c r="FE1085" s="70"/>
      <c r="FF1085" s="25" t="s">
        <v>154</v>
      </c>
      <c r="FG1085" s="70"/>
      <c r="FH1085" s="70"/>
      <c r="FI1085" s="70"/>
      <c r="FJ1085" s="70"/>
      <c r="FK1085" s="70"/>
      <c r="FL1085" s="70"/>
      <c r="FM1085" s="70"/>
      <c r="FN1085" s="70"/>
      <c r="FO1085" s="70"/>
      <c r="FP1085" s="70"/>
      <c r="FQ1085" s="70"/>
      <c r="FR1085" s="70"/>
      <c r="FS1085" s="70"/>
      <c r="FT1085" s="70"/>
      <c r="FU1085" s="70"/>
      <c r="FV1085" s="70"/>
      <c r="FW1085" s="70"/>
      <c r="FX1085" s="70"/>
      <c r="FY1085" s="70"/>
      <c r="FZ1085" s="25" t="s">
        <v>154</v>
      </c>
      <c r="GA1085" s="70"/>
      <c r="GB1085" s="70"/>
      <c r="GC1085" s="70"/>
      <c r="GD1085" s="70"/>
      <c r="GE1085" s="70"/>
      <c r="GF1085" s="70"/>
      <c r="GG1085" s="70"/>
      <c r="GH1085" s="70"/>
      <c r="GI1085" s="70"/>
      <c r="GJ1085" s="70"/>
      <c r="GK1085" s="70"/>
      <c r="GL1085" s="70"/>
      <c r="GM1085" s="70"/>
      <c r="GN1085" s="70"/>
      <c r="GO1085" s="70"/>
      <c r="GP1085" s="70"/>
      <c r="GQ1085" s="70"/>
      <c r="GR1085" s="70"/>
      <c r="GS1085" s="70"/>
    </row>
    <row r="1086" spans="1:201" x14ac:dyDescent="0.25">
      <c r="B1086" s="30" t="str">
        <f>B$5</f>
        <v>BI</v>
      </c>
      <c r="C1086" s="70"/>
      <c r="D1086" s="70"/>
      <c r="E1086" s="70"/>
      <c r="F1086" s="70"/>
      <c r="G1086" s="70"/>
      <c r="H1086" s="70"/>
      <c r="I1086" s="70"/>
      <c r="J1086" s="70"/>
      <c r="K1086" s="70"/>
      <c r="L1086" s="70"/>
      <c r="M1086" s="70"/>
      <c r="N1086" s="70"/>
      <c r="O1086" s="70"/>
      <c r="P1086" s="70"/>
      <c r="Q1086" s="70"/>
      <c r="R1086" s="70"/>
      <c r="S1086" s="70"/>
      <c r="T1086" s="70"/>
      <c r="U1086" s="70"/>
      <c r="V1086" s="30" t="str">
        <f>B$5</f>
        <v>BI</v>
      </c>
      <c r="W1086" s="70"/>
      <c r="X1086" s="70"/>
      <c r="Y1086" s="70"/>
      <c r="Z1086" s="70"/>
      <c r="AA1086" s="70"/>
      <c r="AB1086" s="70"/>
      <c r="AC1086" s="70"/>
      <c r="AD1086" s="70"/>
      <c r="AE1086" s="70"/>
      <c r="AF1086" s="70"/>
      <c r="AG1086" s="70"/>
      <c r="AH1086" s="70"/>
      <c r="AI1086" s="70"/>
      <c r="AJ1086" s="70"/>
      <c r="AK1086" s="70"/>
      <c r="AL1086" s="70"/>
      <c r="AM1086" s="70"/>
      <c r="AN1086" s="70"/>
      <c r="AO1086" s="70"/>
      <c r="AP1086" s="30" t="str">
        <f>AP$5</f>
        <v>PD</v>
      </c>
      <c r="AQ1086" s="70"/>
      <c r="AR1086" s="70"/>
      <c r="AS1086" s="70"/>
      <c r="AT1086" s="70"/>
      <c r="AU1086" s="70"/>
      <c r="AV1086" s="70"/>
      <c r="AW1086" s="70"/>
      <c r="AX1086" s="70"/>
      <c r="AY1086" s="70"/>
      <c r="AZ1086" s="70"/>
      <c r="BA1086" s="70"/>
      <c r="BB1086" s="70"/>
      <c r="BC1086" s="70"/>
      <c r="BD1086" s="70"/>
      <c r="BE1086" s="70"/>
      <c r="BF1086" s="70"/>
      <c r="BG1086" s="70"/>
      <c r="BH1086" s="70"/>
      <c r="BI1086" s="70"/>
      <c r="BJ1086" s="30" t="str">
        <f>AP$5</f>
        <v>PD</v>
      </c>
      <c r="BK1086" s="70"/>
      <c r="BL1086" s="70"/>
      <c r="BM1086" s="70"/>
      <c r="BN1086" s="70"/>
      <c r="BO1086" s="70"/>
      <c r="BP1086" s="70"/>
      <c r="BQ1086" s="70"/>
      <c r="BR1086" s="70"/>
      <c r="BS1086" s="70"/>
      <c r="BT1086" s="70"/>
      <c r="BU1086" s="70"/>
      <c r="BV1086" s="70"/>
      <c r="BW1086" s="70"/>
      <c r="BX1086" s="70"/>
      <c r="BY1086" s="70"/>
      <c r="BZ1086" s="70"/>
      <c r="CA1086" s="70"/>
      <c r="CB1086" s="70"/>
      <c r="CC1086" s="70"/>
      <c r="CD1086" s="30" t="str">
        <f>CD$5</f>
        <v>MPC</v>
      </c>
      <c r="CE1086" s="70"/>
      <c r="CF1086" s="70"/>
      <c r="CG1086" s="70"/>
      <c r="CH1086" s="70"/>
      <c r="CI1086" s="70"/>
      <c r="CJ1086" s="70"/>
      <c r="CK1086" s="70"/>
      <c r="CL1086" s="70"/>
      <c r="CM1086" s="70"/>
      <c r="CN1086" s="70"/>
      <c r="CO1086" s="70"/>
      <c r="CP1086" s="70"/>
      <c r="CQ1086" s="70"/>
      <c r="CR1086" s="70"/>
      <c r="CS1086" s="70"/>
      <c r="CT1086" s="70"/>
      <c r="CU1086" s="70"/>
      <c r="CV1086" s="70"/>
      <c r="CW1086" s="70"/>
      <c r="CX1086" s="30" t="str">
        <f>CD$5</f>
        <v>MPC</v>
      </c>
      <c r="CY1086" s="70"/>
      <c r="CZ1086" s="70"/>
      <c r="DA1086" s="70"/>
      <c r="DB1086" s="70"/>
      <c r="DC1086" s="70"/>
      <c r="DD1086" s="70"/>
      <c r="DE1086" s="70"/>
      <c r="DF1086" s="70"/>
      <c r="DG1086" s="70"/>
      <c r="DH1086" s="70"/>
      <c r="DI1086" s="70"/>
      <c r="DJ1086" s="70"/>
      <c r="DK1086" s="70"/>
      <c r="DL1086" s="70"/>
      <c r="DM1086" s="70"/>
      <c r="DN1086" s="70"/>
      <c r="DO1086" s="70"/>
      <c r="DP1086" s="70"/>
      <c r="DQ1086" s="70"/>
      <c r="DR1086" s="30" t="str">
        <f>DR$5</f>
        <v>UM</v>
      </c>
      <c r="DS1086" s="70"/>
      <c r="DT1086" s="70"/>
      <c r="DU1086" s="70"/>
      <c r="DV1086" s="70"/>
      <c r="DW1086" s="70"/>
      <c r="DX1086" s="70"/>
      <c r="DY1086" s="70"/>
      <c r="DZ1086" s="70"/>
      <c r="EA1086" s="70"/>
      <c r="EB1086" s="70"/>
      <c r="EC1086" s="70"/>
      <c r="ED1086" s="70"/>
      <c r="EE1086" s="70"/>
      <c r="EF1086" s="70"/>
      <c r="EG1086" s="70"/>
      <c r="EH1086" s="70"/>
      <c r="EI1086" s="70"/>
      <c r="EJ1086" s="70"/>
      <c r="EK1086" s="70"/>
      <c r="EL1086" s="30" t="str">
        <f>DR$5</f>
        <v>UM</v>
      </c>
      <c r="EM1086" s="70"/>
      <c r="EN1086" s="70"/>
      <c r="EO1086" s="70"/>
      <c r="EP1086" s="70"/>
      <c r="EQ1086" s="70"/>
      <c r="ER1086" s="70"/>
      <c r="ES1086" s="70"/>
      <c r="ET1086" s="70"/>
      <c r="EU1086" s="70"/>
      <c r="EV1086" s="70"/>
      <c r="EW1086" s="70"/>
      <c r="EX1086" s="70"/>
      <c r="EY1086" s="70"/>
      <c r="EZ1086" s="70"/>
      <c r="FA1086" s="70"/>
      <c r="FB1086" s="70"/>
      <c r="FC1086" s="70"/>
      <c r="FD1086" s="70"/>
      <c r="FE1086" s="70"/>
      <c r="FF1086" s="30" t="str">
        <f>FF$5</f>
        <v>COMP</v>
      </c>
      <c r="FG1086" s="70"/>
      <c r="FH1086" s="70"/>
      <c r="FI1086" s="70"/>
      <c r="FJ1086" s="70"/>
      <c r="FK1086" s="70"/>
      <c r="FL1086" s="70"/>
      <c r="FM1086" s="70"/>
      <c r="FN1086" s="70"/>
      <c r="FO1086" s="70"/>
      <c r="FP1086" s="70"/>
      <c r="FQ1086" s="70"/>
      <c r="FR1086" s="70"/>
      <c r="FS1086" s="70"/>
      <c r="FT1086" s="70"/>
      <c r="FU1086" s="70"/>
      <c r="FV1086" s="70"/>
      <c r="FW1086" s="70"/>
      <c r="FX1086" s="70"/>
      <c r="FY1086" s="70"/>
      <c r="FZ1086" s="30" t="str">
        <f>FF$5</f>
        <v>COMP</v>
      </c>
      <c r="GA1086" s="70"/>
      <c r="GB1086" s="70"/>
      <c r="GC1086" s="70"/>
      <c r="GD1086" s="70"/>
      <c r="GE1086" s="70"/>
      <c r="GF1086" s="70"/>
      <c r="GG1086" s="70"/>
      <c r="GH1086" s="70"/>
      <c r="GI1086" s="70"/>
      <c r="GJ1086" s="70"/>
      <c r="GK1086" s="70"/>
      <c r="GL1086" s="70"/>
      <c r="GM1086" s="70"/>
      <c r="GN1086" s="70"/>
      <c r="GO1086" s="70"/>
      <c r="GP1086" s="70"/>
      <c r="GQ1086" s="70"/>
      <c r="GR1086" s="70"/>
      <c r="GS1086" s="70"/>
    </row>
    <row r="1087" spans="1:201" x14ac:dyDescent="0.25">
      <c r="B1087" s="70"/>
      <c r="C1087" s="70"/>
      <c r="D1087" s="70"/>
      <c r="E1087" s="70"/>
      <c r="F1087" s="70"/>
      <c r="G1087" s="70"/>
      <c r="H1087" s="70"/>
      <c r="I1087" s="70"/>
      <c r="J1087" s="70"/>
      <c r="K1087" s="70"/>
      <c r="L1087" s="70"/>
      <c r="M1087" s="70"/>
      <c r="N1087" s="70"/>
      <c r="O1087" s="70"/>
      <c r="P1087" s="70"/>
      <c r="Q1087" s="70"/>
      <c r="R1087" s="70"/>
      <c r="S1087" s="70"/>
      <c r="T1087" s="70"/>
      <c r="U1087" s="70"/>
      <c r="V1087" s="70"/>
      <c r="W1087" s="70"/>
      <c r="X1087" s="70"/>
      <c r="Y1087" s="70"/>
      <c r="Z1087" s="70"/>
      <c r="AA1087" s="70"/>
      <c r="AB1087" s="70"/>
      <c r="AC1087" s="70"/>
      <c r="AD1087" s="70"/>
      <c r="AE1087" s="70"/>
      <c r="AF1087" s="70"/>
      <c r="AG1087" s="70"/>
      <c r="AH1087" s="70"/>
      <c r="AI1087" s="70"/>
      <c r="AJ1087" s="70"/>
      <c r="AK1087" s="70"/>
      <c r="AL1087" s="70"/>
      <c r="AM1087" s="70"/>
      <c r="AN1087" s="70"/>
      <c r="AO1087" s="70"/>
      <c r="AP1087" s="70"/>
      <c r="AQ1087" s="70"/>
      <c r="AR1087" s="70"/>
      <c r="AS1087" s="70"/>
      <c r="AT1087" s="70"/>
      <c r="AU1087" s="70"/>
      <c r="AV1087" s="70"/>
      <c r="AW1087" s="70"/>
      <c r="AX1087" s="70"/>
      <c r="AY1087" s="70"/>
      <c r="AZ1087" s="70"/>
      <c r="BA1087" s="70"/>
      <c r="BB1087" s="70"/>
      <c r="BC1087" s="70"/>
      <c r="BD1087" s="70"/>
      <c r="BE1087" s="70"/>
      <c r="BF1087" s="70"/>
      <c r="BG1087" s="70"/>
      <c r="BH1087" s="70"/>
      <c r="BI1087" s="70"/>
      <c r="BJ1087" s="70"/>
      <c r="BK1087" s="70"/>
      <c r="BL1087" s="70"/>
      <c r="BM1087" s="70"/>
      <c r="BN1087" s="70"/>
      <c r="BO1087" s="70"/>
      <c r="BP1087" s="70"/>
      <c r="BQ1087" s="70"/>
      <c r="BR1087" s="70"/>
      <c r="BS1087" s="70"/>
      <c r="BT1087" s="70"/>
      <c r="BU1087" s="70"/>
      <c r="BV1087" s="70"/>
      <c r="BW1087" s="70"/>
      <c r="BX1087" s="70"/>
      <c r="BY1087" s="70"/>
      <c r="BZ1087" s="70"/>
      <c r="CA1087" s="70"/>
      <c r="CB1087" s="70"/>
      <c r="CC1087" s="70"/>
      <c r="CD1087" s="70"/>
      <c r="CE1087" s="70"/>
      <c r="CF1087" s="70"/>
      <c r="CG1087" s="70"/>
      <c r="CH1087" s="70"/>
      <c r="CI1087" s="70"/>
      <c r="CJ1087" s="70"/>
      <c r="CK1087" s="70"/>
      <c r="CL1087" s="70"/>
      <c r="CM1087" s="70"/>
      <c r="CN1087" s="70"/>
      <c r="CO1087" s="70"/>
      <c r="CP1087" s="70"/>
      <c r="CQ1087" s="70"/>
      <c r="CR1087" s="70"/>
      <c r="CS1087" s="70"/>
      <c r="CT1087" s="70"/>
      <c r="CU1087" s="70"/>
      <c r="CV1087" s="70"/>
      <c r="CW1087" s="70"/>
      <c r="CX1087" s="70"/>
      <c r="CY1087" s="70"/>
      <c r="CZ1087" s="70"/>
      <c r="DA1087" s="70"/>
      <c r="DB1087" s="70"/>
      <c r="DC1087" s="70"/>
      <c r="DD1087" s="70"/>
      <c r="DE1087" s="70"/>
      <c r="DF1087" s="70"/>
      <c r="DG1087" s="70"/>
      <c r="DH1087" s="70"/>
      <c r="DI1087" s="70"/>
      <c r="DJ1087" s="70"/>
      <c r="DK1087" s="70"/>
      <c r="DL1087" s="70"/>
      <c r="DM1087" s="70"/>
      <c r="DN1087" s="70"/>
      <c r="DO1087" s="70"/>
      <c r="DP1087" s="70"/>
      <c r="DQ1087" s="70"/>
      <c r="DR1087" s="70"/>
      <c r="DS1087" s="70"/>
      <c r="DT1087" s="70"/>
      <c r="DU1087" s="70"/>
      <c r="DV1087" s="70"/>
      <c r="DW1087" s="70"/>
      <c r="DX1087" s="70"/>
      <c r="DY1087" s="70"/>
      <c r="DZ1087" s="70"/>
      <c r="EA1087" s="70"/>
      <c r="EB1087" s="70"/>
      <c r="EC1087" s="70"/>
      <c r="ED1087" s="70"/>
      <c r="EE1087" s="70"/>
      <c r="EF1087" s="70"/>
      <c r="EG1087" s="70"/>
      <c r="EH1087" s="70"/>
      <c r="EI1087" s="70"/>
      <c r="EJ1087" s="70"/>
      <c r="EK1087" s="70"/>
      <c r="EL1087" s="70"/>
      <c r="EM1087" s="70"/>
      <c r="EN1087" s="70"/>
      <c r="EO1087" s="70"/>
      <c r="EP1087" s="70"/>
      <c r="EQ1087" s="70"/>
      <c r="ER1087" s="70"/>
      <c r="ES1087" s="70"/>
      <c r="ET1087" s="70"/>
      <c r="EU1087" s="70"/>
      <c r="EV1087" s="70"/>
      <c r="EW1087" s="70"/>
      <c r="EX1087" s="70"/>
      <c r="EY1087" s="70"/>
      <c r="EZ1087" s="70"/>
      <c r="FA1087" s="70"/>
      <c r="FB1087" s="70"/>
      <c r="FC1087" s="70"/>
      <c r="FD1087" s="70"/>
      <c r="FE1087" s="70"/>
      <c r="FF1087" s="70"/>
      <c r="FG1087" s="70"/>
      <c r="FH1087" s="70"/>
      <c r="FI1087" s="70"/>
      <c r="FJ1087" s="70"/>
      <c r="FK1087" s="70"/>
      <c r="FL1087" s="70"/>
      <c r="FM1087" s="70"/>
      <c r="FN1087" s="70"/>
      <c r="FO1087" s="70"/>
      <c r="FP1087" s="70"/>
      <c r="FQ1087" s="70"/>
      <c r="FR1087" s="70"/>
      <c r="FS1087" s="70"/>
      <c r="FT1087" s="70"/>
      <c r="FU1087" s="70"/>
      <c r="FV1087" s="70"/>
      <c r="FW1087" s="70"/>
      <c r="FX1087" s="70"/>
      <c r="FY1087" s="70"/>
      <c r="FZ1087" s="70"/>
      <c r="GA1087" s="70"/>
      <c r="GB1087" s="70"/>
      <c r="GC1087" s="70"/>
      <c r="GD1087" s="70"/>
      <c r="GE1087" s="70"/>
      <c r="GF1087" s="70"/>
      <c r="GG1087" s="70"/>
      <c r="GH1087" s="70"/>
      <c r="GI1087" s="70"/>
      <c r="GJ1087" s="70"/>
      <c r="GK1087" s="70"/>
      <c r="GL1087" s="70"/>
      <c r="GM1087" s="70"/>
      <c r="GN1087" s="70"/>
      <c r="GO1087" s="70"/>
      <c r="GP1087" s="70"/>
      <c r="GQ1087" s="70"/>
      <c r="GR1087" s="70"/>
      <c r="GS1087" s="70"/>
    </row>
    <row r="1088" spans="1:201" x14ac:dyDescent="0.25">
      <c r="A1088" s="114"/>
      <c r="B1088" s="121" t="s">
        <v>1</v>
      </c>
      <c r="C1088" s="122"/>
      <c r="D1088" s="122"/>
      <c r="E1088" s="122"/>
      <c r="F1088" s="122"/>
      <c r="G1088" s="122"/>
      <c r="H1088" s="122"/>
      <c r="I1088" s="122"/>
      <c r="J1088" s="122"/>
      <c r="K1088" s="122"/>
      <c r="L1088" s="122"/>
      <c r="M1088" s="122"/>
      <c r="N1088" s="122"/>
      <c r="O1088" s="122"/>
      <c r="P1088" s="122"/>
      <c r="Q1088" s="122"/>
      <c r="R1088" s="122"/>
      <c r="S1088" s="122"/>
      <c r="T1088" s="122"/>
      <c r="U1088" s="122"/>
      <c r="V1088" s="121" t="s">
        <v>1</v>
      </c>
      <c r="W1088" s="111"/>
      <c r="X1088" s="111"/>
      <c r="Y1088" s="111"/>
      <c r="Z1088" s="111"/>
      <c r="AA1088" s="111"/>
      <c r="AB1088" s="111"/>
      <c r="AC1088" s="111"/>
      <c r="AD1088" s="111"/>
      <c r="AE1088" s="111"/>
      <c r="AF1088" s="111"/>
      <c r="AG1088" s="111"/>
      <c r="AH1088" s="111"/>
      <c r="AI1088" s="111"/>
      <c r="AJ1088" s="111"/>
      <c r="AK1088" s="111"/>
      <c r="AL1088" s="111"/>
      <c r="AM1088" s="111"/>
      <c r="AN1088" s="111"/>
      <c r="AO1088" s="111"/>
      <c r="AP1088" s="121" t="s">
        <v>1</v>
      </c>
      <c r="AQ1088" s="122"/>
      <c r="AR1088" s="122"/>
      <c r="AS1088" s="122"/>
      <c r="AT1088" s="122"/>
      <c r="AU1088" s="122"/>
      <c r="AV1088" s="122"/>
      <c r="AW1088" s="122"/>
      <c r="AX1088" s="122"/>
      <c r="AY1088" s="122"/>
      <c r="AZ1088" s="122"/>
      <c r="BA1088" s="122"/>
      <c r="BB1088" s="122"/>
      <c r="BC1088" s="122"/>
      <c r="BD1088" s="122"/>
      <c r="BE1088" s="122"/>
      <c r="BF1088" s="122"/>
      <c r="BG1088" s="122"/>
      <c r="BH1088" s="122"/>
      <c r="BI1088" s="122"/>
      <c r="BJ1088" s="121" t="s">
        <v>1</v>
      </c>
      <c r="BK1088" s="111"/>
      <c r="BL1088" s="111"/>
      <c r="BM1088" s="111"/>
      <c r="BN1088" s="111"/>
      <c r="BO1088" s="111"/>
      <c r="BP1088" s="111"/>
      <c r="BQ1088" s="111"/>
      <c r="BR1088" s="111"/>
      <c r="BS1088" s="111"/>
      <c r="BT1088" s="111"/>
      <c r="BU1088" s="111"/>
      <c r="BV1088" s="111"/>
      <c r="BW1088" s="111"/>
      <c r="BX1088" s="111"/>
      <c r="BY1088" s="111"/>
      <c r="BZ1088" s="111"/>
      <c r="CA1088" s="111"/>
      <c r="CB1088" s="111"/>
      <c r="CC1088" s="111"/>
      <c r="CD1088" s="121" t="s">
        <v>1</v>
      </c>
      <c r="CE1088" s="122"/>
      <c r="CF1088" s="122"/>
      <c r="CG1088" s="122"/>
      <c r="CH1088" s="122"/>
      <c r="CI1088" s="122"/>
      <c r="CJ1088" s="122"/>
      <c r="CK1088" s="122"/>
      <c r="CL1088" s="122"/>
      <c r="CM1088" s="122"/>
      <c r="CN1088" s="122"/>
      <c r="CO1088" s="122"/>
      <c r="CP1088" s="122"/>
      <c r="CQ1088" s="122"/>
      <c r="CR1088" s="122"/>
      <c r="CS1088" s="122"/>
      <c r="CT1088" s="122"/>
      <c r="CU1088" s="122"/>
      <c r="CV1088" s="122"/>
      <c r="CW1088" s="122"/>
      <c r="CX1088" s="121" t="s">
        <v>1</v>
      </c>
      <c r="CY1088" s="111"/>
      <c r="CZ1088" s="111"/>
      <c r="DA1088" s="111"/>
      <c r="DB1088" s="111"/>
      <c r="DC1088" s="111"/>
      <c r="DD1088" s="111"/>
      <c r="DE1088" s="111"/>
      <c r="DF1088" s="111"/>
      <c r="DG1088" s="111"/>
      <c r="DH1088" s="111"/>
      <c r="DI1088" s="111"/>
      <c r="DJ1088" s="111"/>
      <c r="DK1088" s="111"/>
      <c r="DL1088" s="111"/>
      <c r="DM1088" s="111"/>
      <c r="DN1088" s="111"/>
      <c r="DO1088" s="111"/>
      <c r="DP1088" s="111"/>
      <c r="DQ1088" s="111"/>
      <c r="DR1088" s="121" t="s">
        <v>1</v>
      </c>
      <c r="DS1088" s="122"/>
      <c r="DT1088" s="122"/>
      <c r="DU1088" s="122"/>
      <c r="DV1088" s="122"/>
      <c r="DW1088" s="122"/>
      <c r="DX1088" s="122"/>
      <c r="DY1088" s="122"/>
      <c r="DZ1088" s="122"/>
      <c r="EA1088" s="122"/>
      <c r="EB1088" s="122"/>
      <c r="EC1088" s="122"/>
      <c r="ED1088" s="122"/>
      <c r="EE1088" s="122"/>
      <c r="EF1088" s="122"/>
      <c r="EG1088" s="122"/>
      <c r="EH1088" s="122"/>
      <c r="EI1088" s="122"/>
      <c r="EJ1088" s="122"/>
      <c r="EK1088" s="122"/>
      <c r="EL1088" s="121" t="s">
        <v>1</v>
      </c>
      <c r="EM1088" s="111"/>
      <c r="EN1088" s="111"/>
      <c r="EO1088" s="111"/>
      <c r="EP1088" s="111"/>
      <c r="EQ1088" s="111"/>
      <c r="ER1088" s="111"/>
      <c r="ES1088" s="111"/>
      <c r="ET1088" s="111"/>
      <c r="EU1088" s="111"/>
      <c r="EV1088" s="111"/>
      <c r="EW1088" s="111"/>
      <c r="EX1088" s="111"/>
      <c r="EY1088" s="111"/>
      <c r="EZ1088" s="111"/>
      <c r="FA1088" s="111"/>
      <c r="FB1088" s="111"/>
      <c r="FC1088" s="111"/>
      <c r="FD1088" s="111"/>
      <c r="FE1088" s="111"/>
      <c r="FF1088" s="121" t="s">
        <v>1</v>
      </c>
      <c r="FG1088" s="122"/>
      <c r="FH1088" s="122"/>
      <c r="FI1088" s="122"/>
      <c r="FJ1088" s="122"/>
      <c r="FK1088" s="122"/>
      <c r="FL1088" s="122"/>
      <c r="FM1088" s="122"/>
      <c r="FN1088" s="122"/>
      <c r="FO1088" s="122"/>
      <c r="FP1088" s="122"/>
      <c r="FQ1088" s="122"/>
      <c r="FR1088" s="122"/>
      <c r="FS1088" s="122"/>
      <c r="FT1088" s="122"/>
      <c r="FU1088" s="122"/>
      <c r="FV1088" s="122"/>
      <c r="FW1088" s="122"/>
      <c r="FX1088" s="122"/>
      <c r="FY1088" s="122"/>
      <c r="FZ1088" s="121" t="s">
        <v>1</v>
      </c>
      <c r="GA1088" s="111"/>
      <c r="GB1088" s="111"/>
      <c r="GC1088" s="111"/>
      <c r="GD1088" s="111"/>
      <c r="GE1088" s="111"/>
      <c r="GF1088" s="111"/>
      <c r="GG1088" s="111"/>
      <c r="GH1088" s="111"/>
      <c r="GI1088" s="111"/>
      <c r="GJ1088" s="111"/>
      <c r="GK1088" s="111"/>
      <c r="GL1088" s="111"/>
      <c r="GM1088" s="111"/>
      <c r="GN1088" s="111"/>
      <c r="GO1088" s="111"/>
      <c r="GP1088" s="111"/>
      <c r="GQ1088" s="111"/>
      <c r="GR1088" s="111"/>
      <c r="GS1088" s="111"/>
    </row>
    <row r="1089" spans="1:201" ht="30" x14ac:dyDescent="0.25">
      <c r="A1089" s="113" t="str">
        <f>$A$35</f>
        <v>Fiscal Accident Quarter Ending</v>
      </c>
      <c r="B1089" s="123" t="str">
        <f>$B$35&amp;"-"&amp;$C$35</f>
        <v>3-6</v>
      </c>
      <c r="C1089" s="123" t="str">
        <f>$C$35&amp;"-"&amp;$D$35</f>
        <v>6-9</v>
      </c>
      <c r="D1089" s="123" t="str">
        <f>$D$35&amp;"-"&amp;$E$35</f>
        <v>9-12</v>
      </c>
      <c r="E1089" s="123" t="str">
        <f>$E$35&amp;"-"&amp;$F$35</f>
        <v>12-15</v>
      </c>
      <c r="F1089" s="123" t="str">
        <f>$F$35&amp;"-"&amp;$G$35</f>
        <v>15-18</v>
      </c>
      <c r="G1089" s="123" t="str">
        <f>$G$35&amp;"-"&amp;$H$35</f>
        <v>18-21</v>
      </c>
      <c r="H1089" s="123" t="str">
        <f>$H$35&amp;"-"&amp;$I$35</f>
        <v>21-24</v>
      </c>
      <c r="I1089" s="123" t="str">
        <f>$I$35&amp;"-"&amp;$J$35</f>
        <v>24-27</v>
      </c>
      <c r="J1089" s="123" t="str">
        <f>$J$35&amp;"-"&amp;$K$35</f>
        <v>27-30</v>
      </c>
      <c r="K1089" s="123" t="str">
        <f>$K$35&amp;"-"&amp;$L$35</f>
        <v>30-33</v>
      </c>
      <c r="L1089" s="123" t="str">
        <f>$L$35&amp;"-"&amp;$M$35</f>
        <v>33-36</v>
      </c>
      <c r="M1089" s="123" t="str">
        <f>$M$35&amp;"-"&amp;$N$35</f>
        <v>36-39</v>
      </c>
      <c r="N1089" s="123" t="str">
        <f>$N$35&amp;"-"&amp;$O$35</f>
        <v>39-42</v>
      </c>
      <c r="O1089" s="123" t="str">
        <f>$O$35&amp;"-"&amp;$P$35</f>
        <v>42-45</v>
      </c>
      <c r="P1089" s="123" t="str">
        <f>$P$35&amp;"-"&amp;$Q$35</f>
        <v>45-48</v>
      </c>
      <c r="Q1089" s="123" t="str">
        <f>$Q$35&amp;"-"&amp;$R$35</f>
        <v>48-51</v>
      </c>
      <c r="R1089" s="123" t="str">
        <f>$R$35&amp;"-"&amp;$S$35</f>
        <v>51-54</v>
      </c>
      <c r="S1089" s="123" t="str">
        <f>$S$35&amp;"-"&amp;$T$35</f>
        <v>54-57</v>
      </c>
      <c r="T1089" s="123" t="str">
        <f>$T$35&amp;"-"&amp;$U$35</f>
        <v>57-60</v>
      </c>
      <c r="U1089" s="123" t="str">
        <f>$U$35&amp;"-"&amp;$V$35</f>
        <v>60-63</v>
      </c>
      <c r="V1089" s="123" t="str">
        <f>$V$35&amp;"-"&amp;$W$35</f>
        <v>63-66</v>
      </c>
      <c r="W1089" s="123" t="str">
        <f>$W$35&amp;"-"&amp;$X$35</f>
        <v>66-69</v>
      </c>
      <c r="X1089" s="123" t="str">
        <f>$X$35&amp;"-"&amp;$Y$35</f>
        <v>69-72</v>
      </c>
      <c r="Y1089" s="123" t="str">
        <f>$Y$35&amp;"-"&amp;$Z$35</f>
        <v>72-75</v>
      </c>
      <c r="Z1089" s="123" t="str">
        <f>$Z$35&amp;"-"&amp;$AA$35</f>
        <v>75-78</v>
      </c>
      <c r="AA1089" s="123" t="str">
        <f>$AA$35&amp;"-"&amp;$AB$35</f>
        <v>78-81</v>
      </c>
      <c r="AB1089" s="123" t="str">
        <f>$AB$35&amp;"-"&amp;$AC$35</f>
        <v>81-84</v>
      </c>
      <c r="AC1089" s="123" t="str">
        <f>$AC$35&amp;"-"&amp;$AD$35</f>
        <v>84-87</v>
      </c>
      <c r="AD1089" s="123" t="str">
        <f>$AD$35&amp;"-"&amp;$AE$35</f>
        <v>87-90</v>
      </c>
      <c r="AE1089" s="123" t="str">
        <f>$AE$35&amp;"-"&amp;$AF$35</f>
        <v>90-93</v>
      </c>
      <c r="AF1089" s="123" t="str">
        <f>$AF$35&amp;"-"&amp;$AG$35</f>
        <v>93-96</v>
      </c>
      <c r="AG1089" s="123" t="str">
        <f>$AG$35&amp;"-"&amp;$AH$35</f>
        <v>96-99</v>
      </c>
      <c r="AH1089" s="123" t="str">
        <f>$AH$35&amp;"-"&amp;$AI$35</f>
        <v>99-102</v>
      </c>
      <c r="AI1089" s="123" t="str">
        <f>$AI$35&amp;"-"&amp;$AJ$35</f>
        <v>102-105</v>
      </c>
      <c r="AJ1089" s="123" t="str">
        <f>$AJ$35&amp;"-"&amp;$AK$35</f>
        <v>105-108</v>
      </c>
      <c r="AK1089" s="123" t="str">
        <f>$AK$35&amp;"-"&amp;$AL$35</f>
        <v>108-111</v>
      </c>
      <c r="AL1089" s="123" t="str">
        <f>$AL$35&amp;"-"&amp;$AM$35</f>
        <v>111-114</v>
      </c>
      <c r="AM1089" s="123" t="str">
        <f>$AM$35&amp;"-"&amp;$AN$35</f>
        <v>114-117</v>
      </c>
      <c r="AN1089" s="123" t="str">
        <f>$AN$35&amp;"-"&amp;$AO$35</f>
        <v>117-120</v>
      </c>
      <c r="AO1089" s="123" t="str">
        <f>$AO$35&amp;"-Ult"</f>
        <v>120-Ult</v>
      </c>
      <c r="AP1089" s="123" t="str">
        <f>$B$35&amp;"-"&amp;$C$35</f>
        <v>3-6</v>
      </c>
      <c r="AQ1089" s="123" t="str">
        <f>$C$35&amp;"-"&amp;$D$35</f>
        <v>6-9</v>
      </c>
      <c r="AR1089" s="123" t="str">
        <f>$D$35&amp;"-"&amp;$E$35</f>
        <v>9-12</v>
      </c>
      <c r="AS1089" s="123" t="str">
        <f>$E$35&amp;"-"&amp;$F$35</f>
        <v>12-15</v>
      </c>
      <c r="AT1089" s="123" t="str">
        <f>$F$35&amp;"-"&amp;$G$35</f>
        <v>15-18</v>
      </c>
      <c r="AU1089" s="123" t="str">
        <f>$G$35&amp;"-"&amp;$H$35</f>
        <v>18-21</v>
      </c>
      <c r="AV1089" s="123" t="str">
        <f>$H$35&amp;"-"&amp;$I$35</f>
        <v>21-24</v>
      </c>
      <c r="AW1089" s="123" t="str">
        <f>$I$35&amp;"-"&amp;$J$35</f>
        <v>24-27</v>
      </c>
      <c r="AX1089" s="123" t="str">
        <f>$J$35&amp;"-"&amp;$K$35</f>
        <v>27-30</v>
      </c>
      <c r="AY1089" s="123" t="str">
        <f>$K$35&amp;"-"&amp;$L$35</f>
        <v>30-33</v>
      </c>
      <c r="AZ1089" s="123" t="str">
        <f>$L$35&amp;"-"&amp;$M$35</f>
        <v>33-36</v>
      </c>
      <c r="BA1089" s="123" t="str">
        <f>$M$35&amp;"-"&amp;$N$35</f>
        <v>36-39</v>
      </c>
      <c r="BB1089" s="123" t="str">
        <f>$N$35&amp;"-"&amp;$O$35</f>
        <v>39-42</v>
      </c>
      <c r="BC1089" s="123" t="str">
        <f>$O$35&amp;"-"&amp;$P$35</f>
        <v>42-45</v>
      </c>
      <c r="BD1089" s="123" t="str">
        <f>$P$35&amp;"-"&amp;$Q$35</f>
        <v>45-48</v>
      </c>
      <c r="BE1089" s="123" t="str">
        <f>$Q$35&amp;"-"&amp;$R$35</f>
        <v>48-51</v>
      </c>
      <c r="BF1089" s="123" t="str">
        <f>$R$35&amp;"-"&amp;$S$35</f>
        <v>51-54</v>
      </c>
      <c r="BG1089" s="123" t="str">
        <f>$S$35&amp;"-"&amp;$T$35</f>
        <v>54-57</v>
      </c>
      <c r="BH1089" s="123" t="str">
        <f>$T$35&amp;"-"&amp;$U$35</f>
        <v>57-60</v>
      </c>
      <c r="BI1089" s="123" t="str">
        <f>$U$35&amp;"-"&amp;$V$35</f>
        <v>60-63</v>
      </c>
      <c r="BJ1089" s="123" t="str">
        <f>$V$35&amp;"-"&amp;$W$35</f>
        <v>63-66</v>
      </c>
      <c r="BK1089" s="123" t="str">
        <f>$W$35&amp;"-"&amp;$X$35</f>
        <v>66-69</v>
      </c>
      <c r="BL1089" s="123" t="str">
        <f>$X$35&amp;"-"&amp;$Y$35</f>
        <v>69-72</v>
      </c>
      <c r="BM1089" s="123" t="str">
        <f>$Y$35&amp;"-"&amp;$Z$35</f>
        <v>72-75</v>
      </c>
      <c r="BN1089" s="123" t="str">
        <f>$Z$35&amp;"-"&amp;$AA$35</f>
        <v>75-78</v>
      </c>
      <c r="BO1089" s="123" t="str">
        <f>$AA$35&amp;"-"&amp;$AB$35</f>
        <v>78-81</v>
      </c>
      <c r="BP1089" s="123" t="str">
        <f>$AB$35&amp;"-"&amp;$AC$35</f>
        <v>81-84</v>
      </c>
      <c r="BQ1089" s="123" t="str">
        <f>$AC$35&amp;"-"&amp;$AD$35</f>
        <v>84-87</v>
      </c>
      <c r="BR1089" s="123" t="str">
        <f>$AD$35&amp;"-"&amp;$AE$35</f>
        <v>87-90</v>
      </c>
      <c r="BS1089" s="123" t="str">
        <f>$AE$35&amp;"-"&amp;$AF$35</f>
        <v>90-93</v>
      </c>
      <c r="BT1089" s="123" t="str">
        <f>$AF$35&amp;"-"&amp;$AG$35</f>
        <v>93-96</v>
      </c>
      <c r="BU1089" s="123" t="str">
        <f>$AG$35&amp;"-"&amp;$AH$35</f>
        <v>96-99</v>
      </c>
      <c r="BV1089" s="123" t="str">
        <f>$AH$35&amp;"-"&amp;$AI$35</f>
        <v>99-102</v>
      </c>
      <c r="BW1089" s="123" t="str">
        <f>$AI$35&amp;"-"&amp;$AJ$35</f>
        <v>102-105</v>
      </c>
      <c r="BX1089" s="123" t="str">
        <f>$AJ$35&amp;"-"&amp;$AK$35</f>
        <v>105-108</v>
      </c>
      <c r="BY1089" s="123" t="str">
        <f>$AK$35&amp;"-"&amp;$AL$35</f>
        <v>108-111</v>
      </c>
      <c r="BZ1089" s="123" t="str">
        <f>$AL$35&amp;"-"&amp;$AM$35</f>
        <v>111-114</v>
      </c>
      <c r="CA1089" s="123" t="str">
        <f>$AM$35&amp;"-"&amp;$AN$35</f>
        <v>114-117</v>
      </c>
      <c r="CB1089" s="123" t="str">
        <f>$AN$35&amp;"-"&amp;$AO$35</f>
        <v>117-120</v>
      </c>
      <c r="CC1089" s="123" t="str">
        <f>$AO$35&amp;"-Ult"</f>
        <v>120-Ult</v>
      </c>
      <c r="CD1089" s="123" t="str">
        <f>$B$35&amp;"-"&amp;$C$35</f>
        <v>3-6</v>
      </c>
      <c r="CE1089" s="123" t="str">
        <f>$C$35&amp;"-"&amp;$D$35</f>
        <v>6-9</v>
      </c>
      <c r="CF1089" s="123" t="str">
        <f>$D$35&amp;"-"&amp;$E$35</f>
        <v>9-12</v>
      </c>
      <c r="CG1089" s="123" t="str">
        <f>$E$35&amp;"-"&amp;$F$35</f>
        <v>12-15</v>
      </c>
      <c r="CH1089" s="123" t="str">
        <f>$F$35&amp;"-"&amp;$G$35</f>
        <v>15-18</v>
      </c>
      <c r="CI1089" s="123" t="str">
        <f>$G$35&amp;"-"&amp;$H$35</f>
        <v>18-21</v>
      </c>
      <c r="CJ1089" s="123" t="str">
        <f>$H$35&amp;"-"&amp;$I$35</f>
        <v>21-24</v>
      </c>
      <c r="CK1089" s="123" t="str">
        <f>$I$35&amp;"-"&amp;$J$35</f>
        <v>24-27</v>
      </c>
      <c r="CL1089" s="123" t="str">
        <f>$J$35&amp;"-"&amp;$K$35</f>
        <v>27-30</v>
      </c>
      <c r="CM1089" s="123" t="str">
        <f>$K$35&amp;"-"&amp;$L$35</f>
        <v>30-33</v>
      </c>
      <c r="CN1089" s="123" t="str">
        <f>$L$35&amp;"-"&amp;$M$35</f>
        <v>33-36</v>
      </c>
      <c r="CO1089" s="123" t="str">
        <f>$M$35&amp;"-"&amp;$N$35</f>
        <v>36-39</v>
      </c>
      <c r="CP1089" s="123" t="str">
        <f>$N$35&amp;"-"&amp;$O$35</f>
        <v>39-42</v>
      </c>
      <c r="CQ1089" s="123" t="str">
        <f>$O$35&amp;"-"&amp;$P$35</f>
        <v>42-45</v>
      </c>
      <c r="CR1089" s="123" t="str">
        <f>$P$35&amp;"-"&amp;$Q$35</f>
        <v>45-48</v>
      </c>
      <c r="CS1089" s="123" t="str">
        <f>$Q$35&amp;"-"&amp;$R$35</f>
        <v>48-51</v>
      </c>
      <c r="CT1089" s="123" t="str">
        <f>$R$35&amp;"-"&amp;$S$35</f>
        <v>51-54</v>
      </c>
      <c r="CU1089" s="123" t="str">
        <f>$S$35&amp;"-"&amp;$T$35</f>
        <v>54-57</v>
      </c>
      <c r="CV1089" s="123" t="str">
        <f>$T$35&amp;"-"&amp;$U$35</f>
        <v>57-60</v>
      </c>
      <c r="CW1089" s="123" t="str">
        <f>$U$35&amp;"-"&amp;$V$35</f>
        <v>60-63</v>
      </c>
      <c r="CX1089" s="123" t="str">
        <f>$V$35&amp;"-"&amp;$W$35</f>
        <v>63-66</v>
      </c>
      <c r="CY1089" s="123" t="str">
        <f>$W$35&amp;"-"&amp;$X$35</f>
        <v>66-69</v>
      </c>
      <c r="CZ1089" s="123" t="str">
        <f>$X$35&amp;"-"&amp;$Y$35</f>
        <v>69-72</v>
      </c>
      <c r="DA1089" s="123" t="str">
        <f>$Y$35&amp;"-"&amp;$Z$35</f>
        <v>72-75</v>
      </c>
      <c r="DB1089" s="123" t="str">
        <f>$Z$35&amp;"-"&amp;$AA$35</f>
        <v>75-78</v>
      </c>
      <c r="DC1089" s="123" t="str">
        <f>$AA$35&amp;"-"&amp;$AB$35</f>
        <v>78-81</v>
      </c>
      <c r="DD1089" s="123" t="str">
        <f>$AB$35&amp;"-"&amp;$AC$35</f>
        <v>81-84</v>
      </c>
      <c r="DE1089" s="123" t="str">
        <f>$AC$35&amp;"-"&amp;$AD$35</f>
        <v>84-87</v>
      </c>
      <c r="DF1089" s="123" t="str">
        <f>$AD$35&amp;"-"&amp;$AE$35</f>
        <v>87-90</v>
      </c>
      <c r="DG1089" s="123" t="str">
        <f>$AE$35&amp;"-"&amp;$AF$35</f>
        <v>90-93</v>
      </c>
      <c r="DH1089" s="123" t="str">
        <f>$AF$35&amp;"-"&amp;$AG$35</f>
        <v>93-96</v>
      </c>
      <c r="DI1089" s="123" t="str">
        <f>$AG$35&amp;"-"&amp;$AH$35</f>
        <v>96-99</v>
      </c>
      <c r="DJ1089" s="123" t="str">
        <f>$AH$35&amp;"-"&amp;$AI$35</f>
        <v>99-102</v>
      </c>
      <c r="DK1089" s="123" t="str">
        <f>$AI$35&amp;"-"&amp;$AJ$35</f>
        <v>102-105</v>
      </c>
      <c r="DL1089" s="123" t="str">
        <f>$AJ$35&amp;"-"&amp;$AK$35</f>
        <v>105-108</v>
      </c>
      <c r="DM1089" s="123" t="str">
        <f>$AK$35&amp;"-"&amp;$AL$35</f>
        <v>108-111</v>
      </c>
      <c r="DN1089" s="123" t="str">
        <f>$AL$35&amp;"-"&amp;$AM$35</f>
        <v>111-114</v>
      </c>
      <c r="DO1089" s="123" t="str">
        <f>$AM$35&amp;"-"&amp;$AN$35</f>
        <v>114-117</v>
      </c>
      <c r="DP1089" s="123" t="str">
        <f>$AN$35&amp;"-"&amp;$AO$35</f>
        <v>117-120</v>
      </c>
      <c r="DQ1089" s="123" t="str">
        <f>$AO$35&amp;"-Ult"</f>
        <v>120-Ult</v>
      </c>
      <c r="DR1089" s="123" t="str">
        <f>$B$35&amp;"-"&amp;$C$35</f>
        <v>3-6</v>
      </c>
      <c r="DS1089" s="123" t="str">
        <f>$C$35&amp;"-"&amp;$D$35</f>
        <v>6-9</v>
      </c>
      <c r="DT1089" s="123" t="str">
        <f>$D$35&amp;"-"&amp;$E$35</f>
        <v>9-12</v>
      </c>
      <c r="DU1089" s="123" t="str">
        <f>$E$35&amp;"-"&amp;$F$35</f>
        <v>12-15</v>
      </c>
      <c r="DV1089" s="123" t="str">
        <f>$F$35&amp;"-"&amp;$G$35</f>
        <v>15-18</v>
      </c>
      <c r="DW1089" s="123" t="str">
        <f>$G$35&amp;"-"&amp;$H$35</f>
        <v>18-21</v>
      </c>
      <c r="DX1089" s="123" t="str">
        <f>$H$35&amp;"-"&amp;$I$35</f>
        <v>21-24</v>
      </c>
      <c r="DY1089" s="123" t="str">
        <f>$I$35&amp;"-"&amp;$J$35</f>
        <v>24-27</v>
      </c>
      <c r="DZ1089" s="123" t="str">
        <f>$J$35&amp;"-"&amp;$K$35</f>
        <v>27-30</v>
      </c>
      <c r="EA1089" s="123" t="str">
        <f>$K$35&amp;"-"&amp;$L$35</f>
        <v>30-33</v>
      </c>
      <c r="EB1089" s="123" t="str">
        <f>$L$35&amp;"-"&amp;$M$35</f>
        <v>33-36</v>
      </c>
      <c r="EC1089" s="123" t="str">
        <f>$M$35&amp;"-"&amp;$N$35</f>
        <v>36-39</v>
      </c>
      <c r="ED1089" s="123" t="str">
        <f>$N$35&amp;"-"&amp;$O$35</f>
        <v>39-42</v>
      </c>
      <c r="EE1089" s="123" t="str">
        <f>$O$35&amp;"-"&amp;$P$35</f>
        <v>42-45</v>
      </c>
      <c r="EF1089" s="123" t="str">
        <f>$P$35&amp;"-"&amp;$Q$35</f>
        <v>45-48</v>
      </c>
      <c r="EG1089" s="123" t="str">
        <f>$Q$35&amp;"-"&amp;$R$35</f>
        <v>48-51</v>
      </c>
      <c r="EH1089" s="123" t="str">
        <f>$R$35&amp;"-"&amp;$S$35</f>
        <v>51-54</v>
      </c>
      <c r="EI1089" s="123" t="str">
        <f>$S$35&amp;"-"&amp;$T$35</f>
        <v>54-57</v>
      </c>
      <c r="EJ1089" s="123" t="str">
        <f>$T$35&amp;"-"&amp;$U$35</f>
        <v>57-60</v>
      </c>
      <c r="EK1089" s="123" t="str">
        <f>$U$35&amp;"-"&amp;$V$35</f>
        <v>60-63</v>
      </c>
      <c r="EL1089" s="123" t="str">
        <f>$V$35&amp;"-"&amp;$W$35</f>
        <v>63-66</v>
      </c>
      <c r="EM1089" s="123" t="str">
        <f>$W$35&amp;"-"&amp;$X$35</f>
        <v>66-69</v>
      </c>
      <c r="EN1089" s="123" t="str">
        <f>$X$35&amp;"-"&amp;$Y$35</f>
        <v>69-72</v>
      </c>
      <c r="EO1089" s="123" t="str">
        <f>$Y$35&amp;"-"&amp;$Z$35</f>
        <v>72-75</v>
      </c>
      <c r="EP1089" s="123" t="str">
        <f>$Z$35&amp;"-"&amp;$AA$35</f>
        <v>75-78</v>
      </c>
      <c r="EQ1089" s="123" t="str">
        <f>$AA$35&amp;"-"&amp;$AB$35</f>
        <v>78-81</v>
      </c>
      <c r="ER1089" s="123" t="str">
        <f>$AB$35&amp;"-"&amp;$AC$35</f>
        <v>81-84</v>
      </c>
      <c r="ES1089" s="123" t="str">
        <f>$AC$35&amp;"-"&amp;$AD$35</f>
        <v>84-87</v>
      </c>
      <c r="ET1089" s="123" t="str">
        <f>$AD$35&amp;"-"&amp;$AE$35</f>
        <v>87-90</v>
      </c>
      <c r="EU1089" s="123" t="str">
        <f>$AE$35&amp;"-"&amp;$AF$35</f>
        <v>90-93</v>
      </c>
      <c r="EV1089" s="123" t="str">
        <f>$AF$35&amp;"-"&amp;$AG$35</f>
        <v>93-96</v>
      </c>
      <c r="EW1089" s="123" t="str">
        <f>$AG$35&amp;"-"&amp;$AH$35</f>
        <v>96-99</v>
      </c>
      <c r="EX1089" s="123" t="str">
        <f>$AH$35&amp;"-"&amp;$AI$35</f>
        <v>99-102</v>
      </c>
      <c r="EY1089" s="123" t="str">
        <f>$AI$35&amp;"-"&amp;$AJ$35</f>
        <v>102-105</v>
      </c>
      <c r="EZ1089" s="123" t="str">
        <f>$AJ$35&amp;"-"&amp;$AK$35</f>
        <v>105-108</v>
      </c>
      <c r="FA1089" s="123" t="str">
        <f>$AK$35&amp;"-"&amp;$AL$35</f>
        <v>108-111</v>
      </c>
      <c r="FB1089" s="123" t="str">
        <f>$AL$35&amp;"-"&amp;$AM$35</f>
        <v>111-114</v>
      </c>
      <c r="FC1089" s="123" t="str">
        <f>$AM$35&amp;"-"&amp;$AN$35</f>
        <v>114-117</v>
      </c>
      <c r="FD1089" s="123" t="str">
        <f>$AN$35&amp;"-"&amp;$AO$35</f>
        <v>117-120</v>
      </c>
      <c r="FE1089" s="123" t="str">
        <f>$AO$35&amp;"-Ult"</f>
        <v>120-Ult</v>
      </c>
      <c r="FF1089" s="123" t="str">
        <f>$B$35&amp;"-"&amp;$C$35</f>
        <v>3-6</v>
      </c>
      <c r="FG1089" s="123" t="str">
        <f>$C$35&amp;"-"&amp;$D$35</f>
        <v>6-9</v>
      </c>
      <c r="FH1089" s="123" t="str">
        <f>$D$35&amp;"-"&amp;$E$35</f>
        <v>9-12</v>
      </c>
      <c r="FI1089" s="123" t="str">
        <f>$E$35&amp;"-"&amp;$F$35</f>
        <v>12-15</v>
      </c>
      <c r="FJ1089" s="123" t="str">
        <f>$F$35&amp;"-"&amp;$G$35</f>
        <v>15-18</v>
      </c>
      <c r="FK1089" s="123" t="str">
        <f>$G$35&amp;"-"&amp;$H$35</f>
        <v>18-21</v>
      </c>
      <c r="FL1089" s="123" t="str">
        <f>$H$35&amp;"-"&amp;$I$35</f>
        <v>21-24</v>
      </c>
      <c r="FM1089" s="123" t="str">
        <f>$I$35&amp;"-"&amp;$J$35</f>
        <v>24-27</v>
      </c>
      <c r="FN1089" s="123" t="str">
        <f>$J$35&amp;"-"&amp;$K$35</f>
        <v>27-30</v>
      </c>
      <c r="FO1089" s="123" t="str">
        <f>$K$35&amp;"-"&amp;$L$35</f>
        <v>30-33</v>
      </c>
      <c r="FP1089" s="123" t="str">
        <f>$L$35&amp;"-"&amp;$M$35</f>
        <v>33-36</v>
      </c>
      <c r="FQ1089" s="123" t="str">
        <f>$M$35&amp;"-"&amp;$N$35</f>
        <v>36-39</v>
      </c>
      <c r="FR1089" s="123" t="str">
        <f>$N$35&amp;"-"&amp;$O$35</f>
        <v>39-42</v>
      </c>
      <c r="FS1089" s="123" t="str">
        <f>$O$35&amp;"-"&amp;$P$35</f>
        <v>42-45</v>
      </c>
      <c r="FT1089" s="123" t="str">
        <f>$P$35&amp;"-"&amp;$Q$35</f>
        <v>45-48</v>
      </c>
      <c r="FU1089" s="123" t="str">
        <f>$Q$35&amp;"-"&amp;$R$35</f>
        <v>48-51</v>
      </c>
      <c r="FV1089" s="123" t="str">
        <f>$R$35&amp;"-"&amp;$S$35</f>
        <v>51-54</v>
      </c>
      <c r="FW1089" s="123" t="str">
        <f>$S$35&amp;"-"&amp;$T$35</f>
        <v>54-57</v>
      </c>
      <c r="FX1089" s="123" t="str">
        <f>$T$35&amp;"-"&amp;$U$35</f>
        <v>57-60</v>
      </c>
      <c r="FY1089" s="123" t="str">
        <f>$U$35&amp;"-"&amp;$V$35</f>
        <v>60-63</v>
      </c>
      <c r="FZ1089" s="123" t="str">
        <f>$V$35&amp;"-"&amp;$W$35</f>
        <v>63-66</v>
      </c>
      <c r="GA1089" s="123" t="str">
        <f>$W$35&amp;"-"&amp;$X$35</f>
        <v>66-69</v>
      </c>
      <c r="GB1089" s="123" t="str">
        <f>$X$35&amp;"-"&amp;$Y$35</f>
        <v>69-72</v>
      </c>
      <c r="GC1089" s="123" t="str">
        <f>$Y$35&amp;"-"&amp;$Z$35</f>
        <v>72-75</v>
      </c>
      <c r="GD1089" s="123" t="str">
        <f>$Z$35&amp;"-"&amp;$AA$35</f>
        <v>75-78</v>
      </c>
      <c r="GE1089" s="123" t="str">
        <f>$AA$35&amp;"-"&amp;$AB$35</f>
        <v>78-81</v>
      </c>
      <c r="GF1089" s="123" t="str">
        <f>$AB$35&amp;"-"&amp;$AC$35</f>
        <v>81-84</v>
      </c>
      <c r="GG1089" s="123" t="str">
        <f>$AC$35&amp;"-"&amp;$AD$35</f>
        <v>84-87</v>
      </c>
      <c r="GH1089" s="123" t="str">
        <f>$AD$35&amp;"-"&amp;$AE$35</f>
        <v>87-90</v>
      </c>
      <c r="GI1089" s="123" t="str">
        <f>$AE$35&amp;"-"&amp;$AF$35</f>
        <v>90-93</v>
      </c>
      <c r="GJ1089" s="123" t="str">
        <f>$AF$35&amp;"-"&amp;$AG$35</f>
        <v>93-96</v>
      </c>
      <c r="GK1089" s="123" t="str">
        <f>$AG$35&amp;"-"&amp;$AH$35</f>
        <v>96-99</v>
      </c>
      <c r="GL1089" s="123" t="str">
        <f>$AH$35&amp;"-"&amp;$AI$35</f>
        <v>99-102</v>
      </c>
      <c r="GM1089" s="123" t="str">
        <f>$AI$35&amp;"-"&amp;$AJ$35</f>
        <v>102-105</v>
      </c>
      <c r="GN1089" s="123" t="str">
        <f>$AJ$35&amp;"-"&amp;$AK$35</f>
        <v>105-108</v>
      </c>
      <c r="GO1089" s="123" t="str">
        <f>$AK$35&amp;"-"&amp;$AL$35</f>
        <v>108-111</v>
      </c>
      <c r="GP1089" s="123" t="str">
        <f>$AL$35&amp;"-"&amp;$AM$35</f>
        <v>111-114</v>
      </c>
      <c r="GQ1089" s="123" t="str">
        <f>$AM$35&amp;"-"&amp;$AN$35</f>
        <v>114-117</v>
      </c>
      <c r="GR1089" s="123" t="str">
        <f>$AN$35&amp;"-"&amp;$AO$35</f>
        <v>117-120</v>
      </c>
      <c r="GS1089" s="123" t="str">
        <f>$AO$35&amp;"-Ult"</f>
        <v>120-Ult</v>
      </c>
    </row>
    <row r="1090" spans="1:201" x14ac:dyDescent="0.25">
      <c r="A1090" s="115">
        <f>$A$36</f>
        <v>20122</v>
      </c>
      <c r="B1090" s="19">
        <f>IFERROR(C1042/B1042,"")</f>
        <v>5.9130434782608692</v>
      </c>
      <c r="C1090" s="19">
        <f t="shared" ref="C1090:AN1104" si="3956">IFERROR(D1042/C1042,"")</f>
        <v>2.7518382352941178</v>
      </c>
      <c r="D1090" s="19">
        <f t="shared" si="3956"/>
        <v>1.565130260521042</v>
      </c>
      <c r="E1090" s="19">
        <f t="shared" si="3956"/>
        <v>1.2974818608621426</v>
      </c>
      <c r="F1090" s="19">
        <f t="shared" si="3956"/>
        <v>1.1549342105263158</v>
      </c>
      <c r="G1090" s="19">
        <f t="shared" si="3956"/>
        <v>1.0931358587297066</v>
      </c>
      <c r="H1090" s="19">
        <f t="shared" si="3956"/>
        <v>1.0648775403856174</v>
      </c>
      <c r="I1090" s="19">
        <f t="shared" si="3956"/>
        <v>1.1037435771959874</v>
      </c>
      <c r="J1090" s="19">
        <f t="shared" si="3956"/>
        <v>1.0305918864996675</v>
      </c>
      <c r="K1090" s="19">
        <f t="shared" si="3956"/>
        <v>1.0191439019143902</v>
      </c>
      <c r="L1090" s="19">
        <f t="shared" si="3956"/>
        <v>1.0213170113972141</v>
      </c>
      <c r="M1090" s="19">
        <f t="shared" si="3956"/>
        <v>1.0274850175656127</v>
      </c>
      <c r="N1090" s="19">
        <f t="shared" si="3956"/>
        <v>1.0233306516492358</v>
      </c>
      <c r="O1090" s="19">
        <f t="shared" si="3956"/>
        <v>1.0135613207547169</v>
      </c>
      <c r="P1090" s="19">
        <f t="shared" si="3956"/>
        <v>1.0098894706224548</v>
      </c>
      <c r="Q1090" s="19">
        <f t="shared" si="3956"/>
        <v>1.0048003072196621</v>
      </c>
      <c r="R1090" s="19">
        <f t="shared" si="3956"/>
        <v>1.0049684693292567</v>
      </c>
      <c r="S1090" s="19">
        <f t="shared" si="3956"/>
        <v>1.0028522532800912</v>
      </c>
      <c r="T1090" s="19">
        <f t="shared" si="3956"/>
        <v>1.0011376564277588</v>
      </c>
      <c r="U1090" s="19">
        <f t="shared" si="3956"/>
        <v>1.0013257575757575</v>
      </c>
      <c r="V1090" s="19">
        <f t="shared" si="3956"/>
        <v>1.0009457159069415</v>
      </c>
      <c r="W1090" s="19">
        <f t="shared" si="3956"/>
        <v>1.0005668934240364</v>
      </c>
      <c r="X1090" s="19">
        <f t="shared" si="3956"/>
        <v>1.0005665722379604</v>
      </c>
      <c r="Y1090" s="19">
        <f t="shared" si="3956"/>
        <v>1.0001887504718763</v>
      </c>
      <c r="Z1090" s="19">
        <f t="shared" si="3956"/>
        <v>1.0003774297037178</v>
      </c>
      <c r="AA1090" s="19">
        <f t="shared" si="3956"/>
        <v>1.000188643652141</v>
      </c>
      <c r="AB1090" s="19">
        <f t="shared" si="3956"/>
        <v>1.000377216144851</v>
      </c>
      <c r="AC1090" s="19">
        <f t="shared" si="3956"/>
        <v>1</v>
      </c>
      <c r="AD1090" s="19">
        <f t="shared" si="3956"/>
        <v>0.99981146304675717</v>
      </c>
      <c r="AE1090" s="19">
        <f t="shared" si="3956"/>
        <v>1</v>
      </c>
      <c r="AF1090" s="19">
        <f t="shared" si="3956"/>
        <v>1</v>
      </c>
      <c r="AG1090" s="19">
        <f t="shared" si="3956"/>
        <v>1.0001885725061286</v>
      </c>
      <c r="AH1090" s="19">
        <f t="shared" si="3956"/>
        <v>1</v>
      </c>
      <c r="AI1090" s="19">
        <f t="shared" si="3956"/>
        <v>1</v>
      </c>
      <c r="AJ1090" s="19">
        <f t="shared" si="3956"/>
        <v>1</v>
      </c>
      <c r="AK1090" s="19">
        <f t="shared" si="3956"/>
        <v>0.99981146304675717</v>
      </c>
      <c r="AL1090" s="19">
        <f t="shared" si="3956"/>
        <v>1</v>
      </c>
      <c r="AM1090" s="19">
        <f t="shared" si="3956"/>
        <v>1</v>
      </c>
      <c r="AN1090" s="19">
        <f t="shared" si="3956"/>
        <v>1</v>
      </c>
      <c r="AO1090" s="8"/>
      <c r="AP1090" s="19">
        <f>IFERROR(AQ1042/AP1042,"")</f>
        <v>2.3534629819174344</v>
      </c>
      <c r="AQ1090" s="19">
        <f t="shared" ref="AQ1090:CB1104" si="3957">IFERROR(AR1042/AQ1042,"")</f>
        <v>1.0781023485068135</v>
      </c>
      <c r="AR1090" s="19">
        <f t="shared" si="3957"/>
        <v>1.0209769052341413</v>
      </c>
      <c r="AS1090" s="19">
        <f t="shared" si="3957"/>
        <v>1.0107009976622436</v>
      </c>
      <c r="AT1090" s="19">
        <f t="shared" si="3957"/>
        <v>1.0051472504560854</v>
      </c>
      <c r="AU1090" s="19">
        <f t="shared" si="3957"/>
        <v>1.0025604459713489</v>
      </c>
      <c r="AV1090" s="19">
        <f t="shared" si="3957"/>
        <v>1.002359939223483</v>
      </c>
      <c r="AW1090" s="19">
        <f t="shared" si="3957"/>
        <v>1.0017738502225375</v>
      </c>
      <c r="AX1090" s="19">
        <f t="shared" si="3957"/>
        <v>1.001223399117865</v>
      </c>
      <c r="AY1090" s="19">
        <f t="shared" si="3957"/>
        <v>1.0007717289945015</v>
      </c>
      <c r="AZ1090" s="19">
        <f t="shared" si="3957"/>
        <v>1.0004176975227324</v>
      </c>
      <c r="BA1090" s="19">
        <f t="shared" si="3957"/>
        <v>1.0007386947584789</v>
      </c>
      <c r="BB1090" s="19">
        <f t="shared" si="3957"/>
        <v>1.0001283738245772</v>
      </c>
      <c r="BC1090" s="19">
        <f t="shared" si="3957"/>
        <v>1.0001925360202804</v>
      </c>
      <c r="BD1090" s="19">
        <f t="shared" si="3957"/>
        <v>1.0001604157977477</v>
      </c>
      <c r="BE1090" s="19">
        <f t="shared" si="3957"/>
        <v>0.9999679219862706</v>
      </c>
      <c r="BF1090" s="19">
        <f t="shared" si="3957"/>
        <v>1.0000641580855227</v>
      </c>
      <c r="BG1090" s="19">
        <f t="shared" si="3957"/>
        <v>1.0000320769847635</v>
      </c>
      <c r="BH1090" s="19">
        <f t="shared" si="3957"/>
        <v>1.0000320759558634</v>
      </c>
      <c r="BI1090" s="19">
        <f t="shared" si="3957"/>
        <v>1</v>
      </c>
      <c r="BJ1090" s="19">
        <f t="shared" si="3957"/>
        <v>1</v>
      </c>
      <c r="BK1090" s="19">
        <f t="shared" si="3957"/>
        <v>1</v>
      </c>
      <c r="BL1090" s="19">
        <f t="shared" si="3957"/>
        <v>1.0000320749270295</v>
      </c>
      <c r="BM1090" s="19">
        <f t="shared" si="3957"/>
        <v>1</v>
      </c>
      <c r="BN1090" s="19">
        <f t="shared" si="3957"/>
        <v>1</v>
      </c>
      <c r="BO1090" s="19">
        <f t="shared" si="3957"/>
        <v>1</v>
      </c>
      <c r="BP1090" s="19">
        <f t="shared" si="3957"/>
        <v>1.0000320738982615</v>
      </c>
      <c r="BQ1090" s="19">
        <f t="shared" si="3957"/>
        <v>1</v>
      </c>
      <c r="BR1090" s="19">
        <f t="shared" si="3957"/>
        <v>1</v>
      </c>
      <c r="BS1090" s="19">
        <f t="shared" si="3957"/>
        <v>1</v>
      </c>
      <c r="BT1090" s="19">
        <f t="shared" si="3957"/>
        <v>1</v>
      </c>
      <c r="BU1090" s="19">
        <f t="shared" si="3957"/>
        <v>1</v>
      </c>
      <c r="BV1090" s="19">
        <f t="shared" si="3957"/>
        <v>1</v>
      </c>
      <c r="BW1090" s="19">
        <f t="shared" si="3957"/>
        <v>1</v>
      </c>
      <c r="BX1090" s="19">
        <f t="shared" si="3957"/>
        <v>1</v>
      </c>
      <c r="BY1090" s="19">
        <f t="shared" si="3957"/>
        <v>1</v>
      </c>
      <c r="BZ1090" s="19">
        <f t="shared" si="3957"/>
        <v>1</v>
      </c>
      <c r="CA1090" s="19">
        <f t="shared" si="3957"/>
        <v>1</v>
      </c>
      <c r="CB1090" s="19">
        <f t="shared" si="3957"/>
        <v>1</v>
      </c>
      <c r="CC1090" s="8"/>
      <c r="CD1090" s="19">
        <f>IFERROR(CE1042/CD1042,"")</f>
        <v>10.0375</v>
      </c>
      <c r="CE1090" s="19">
        <f t="shared" ref="CE1090:DP1104" si="3958">IFERROR(CF1042/CE1042,"")</f>
        <v>2.8779576587795765</v>
      </c>
      <c r="CF1090" s="19">
        <f t="shared" si="3958"/>
        <v>1.3734314149718736</v>
      </c>
      <c r="CG1090" s="19">
        <f t="shared" si="3958"/>
        <v>1.1027095148078134</v>
      </c>
      <c r="CH1090" s="19">
        <f t="shared" si="3958"/>
        <v>1.0411428571428571</v>
      </c>
      <c r="CI1090" s="19">
        <f t="shared" si="3958"/>
        <v>1.0227771679473106</v>
      </c>
      <c r="CJ1090" s="19">
        <f t="shared" si="3958"/>
        <v>1.0118057418835524</v>
      </c>
      <c r="CK1090" s="19">
        <f t="shared" si="3958"/>
        <v>1.0066295412357464</v>
      </c>
      <c r="CL1090" s="19">
        <f t="shared" si="3958"/>
        <v>1.0100105374077977</v>
      </c>
      <c r="CM1090" s="19">
        <f t="shared" si="3958"/>
        <v>1.0018257694314032</v>
      </c>
      <c r="CN1090" s="19">
        <f t="shared" si="3958"/>
        <v>1.0031241864097891</v>
      </c>
      <c r="CO1090" s="19">
        <f t="shared" si="3958"/>
        <v>1.0007786140669608</v>
      </c>
      <c r="CP1090" s="19">
        <f t="shared" si="3958"/>
        <v>1.0018153526970954</v>
      </c>
      <c r="CQ1090" s="19">
        <f t="shared" si="3958"/>
        <v>1</v>
      </c>
      <c r="CR1090" s="19">
        <f t="shared" si="3958"/>
        <v>1.0007765984985761</v>
      </c>
      <c r="CS1090" s="19">
        <f t="shared" si="3958"/>
        <v>1.0010346611484739</v>
      </c>
      <c r="CT1090" s="19">
        <f t="shared" si="3958"/>
        <v>1.0007751937984497</v>
      </c>
      <c r="CU1090" s="19">
        <f t="shared" si="3958"/>
        <v>0.99974180222050091</v>
      </c>
      <c r="CV1090" s="19">
        <f t="shared" si="3958"/>
        <v>0.99974173553719003</v>
      </c>
      <c r="CW1090" s="19">
        <f t="shared" si="3958"/>
        <v>1.0002583311805735</v>
      </c>
      <c r="CX1090" s="19">
        <f t="shared" si="3958"/>
        <v>1</v>
      </c>
      <c r="CY1090" s="19">
        <f t="shared" si="3958"/>
        <v>1</v>
      </c>
      <c r="CZ1090" s="19">
        <f t="shared" si="3958"/>
        <v>1</v>
      </c>
      <c r="DA1090" s="19">
        <f t="shared" si="3958"/>
        <v>1</v>
      </c>
      <c r="DB1090" s="19">
        <f t="shared" si="3958"/>
        <v>1</v>
      </c>
      <c r="DC1090" s="19">
        <f t="shared" si="3958"/>
        <v>1</v>
      </c>
      <c r="DD1090" s="19">
        <f t="shared" si="3958"/>
        <v>1.00025826446281</v>
      </c>
      <c r="DE1090" s="19">
        <f t="shared" si="3958"/>
        <v>1.0002581977794991</v>
      </c>
      <c r="DF1090" s="19">
        <f t="shared" si="3958"/>
        <v>1.0002581311306145</v>
      </c>
      <c r="DG1090" s="19">
        <f t="shared" si="3958"/>
        <v>1</v>
      </c>
      <c r="DH1090" s="19">
        <f t="shared" si="3958"/>
        <v>1</v>
      </c>
      <c r="DI1090" s="19">
        <f t="shared" si="3958"/>
        <v>1</v>
      </c>
      <c r="DJ1090" s="19">
        <f t="shared" si="3958"/>
        <v>1</v>
      </c>
      <c r="DK1090" s="19">
        <f t="shared" si="3958"/>
        <v>1</v>
      </c>
      <c r="DL1090" s="19">
        <f t="shared" si="3958"/>
        <v>1</v>
      </c>
      <c r="DM1090" s="19">
        <f t="shared" si="3958"/>
        <v>1</v>
      </c>
      <c r="DN1090" s="19">
        <f t="shared" si="3958"/>
        <v>1</v>
      </c>
      <c r="DO1090" s="19">
        <f t="shared" si="3958"/>
        <v>1</v>
      </c>
      <c r="DP1090" s="19">
        <f t="shared" si="3958"/>
        <v>1</v>
      </c>
      <c r="DQ1090" s="8"/>
      <c r="DR1090" s="19">
        <f>IFERROR(DS1042/DR1042,"")</f>
        <v>2.727976766698935</v>
      </c>
      <c r="DS1090" s="19">
        <f t="shared" ref="DS1090:FD1104" si="3959">IFERROR(DT1042/DS1042,"")</f>
        <v>1.1912704045422284</v>
      </c>
      <c r="DT1090" s="19">
        <f t="shared" si="3959"/>
        <v>1.1015787905868335</v>
      </c>
      <c r="DU1090" s="19">
        <f t="shared" si="3959"/>
        <v>1.0565170362358032</v>
      </c>
      <c r="DV1090" s="19">
        <f t="shared" si="3959"/>
        <v>1.0394164320450474</v>
      </c>
      <c r="DW1090" s="19">
        <f t="shared" si="3959"/>
        <v>1.0248707214971682</v>
      </c>
      <c r="DX1090" s="19">
        <f t="shared" si="3959"/>
        <v>1.021864488226814</v>
      </c>
      <c r="DY1090" s="19">
        <f t="shared" si="3959"/>
        <v>1.0197507641664707</v>
      </c>
      <c r="DZ1090" s="19">
        <f t="shared" si="3959"/>
        <v>1.011528706479133</v>
      </c>
      <c r="EA1090" s="19">
        <f t="shared" si="3959"/>
        <v>1.0077501709596535</v>
      </c>
      <c r="EB1090" s="19">
        <f t="shared" si="3959"/>
        <v>1.0065596019000227</v>
      </c>
      <c r="EC1090" s="19">
        <f t="shared" si="3959"/>
        <v>1.0044943820224719</v>
      </c>
      <c r="ED1090" s="19">
        <f t="shared" si="3959"/>
        <v>1.0053691275167784</v>
      </c>
      <c r="EE1090" s="19">
        <f t="shared" si="3959"/>
        <v>1.0046728971962617</v>
      </c>
      <c r="EF1090" s="19">
        <f t="shared" si="3959"/>
        <v>1.0022148394241417</v>
      </c>
      <c r="EG1090" s="19">
        <f t="shared" si="3959"/>
        <v>1.0026519337016575</v>
      </c>
      <c r="EH1090" s="19">
        <f t="shared" si="3959"/>
        <v>1.0011020498126515</v>
      </c>
      <c r="EI1090" s="19">
        <f t="shared" si="3959"/>
        <v>1.0015411712901805</v>
      </c>
      <c r="EJ1090" s="19">
        <f t="shared" si="3959"/>
        <v>1.0004396570674874</v>
      </c>
      <c r="EK1090" s="19">
        <f t="shared" si="3959"/>
        <v>1.0010986596352449</v>
      </c>
      <c r="EL1090" s="19">
        <f t="shared" si="3959"/>
        <v>1.0008779631255487</v>
      </c>
      <c r="EM1090" s="19">
        <f t="shared" si="3959"/>
        <v>1.000877192982456</v>
      </c>
      <c r="EN1090" s="19">
        <f t="shared" si="3959"/>
        <v>1</v>
      </c>
      <c r="EO1090" s="19">
        <f t="shared" si="3959"/>
        <v>1.0002191060473269</v>
      </c>
      <c r="EP1090" s="19">
        <f t="shared" si="3959"/>
        <v>1.0002190580503834</v>
      </c>
      <c r="EQ1090" s="19">
        <f t="shared" si="3959"/>
        <v>1.0004380201489269</v>
      </c>
      <c r="ER1090" s="19">
        <f t="shared" si="3959"/>
        <v>0.99978108581436076</v>
      </c>
      <c r="ES1090" s="19">
        <f t="shared" si="3959"/>
        <v>1</v>
      </c>
      <c r="ET1090" s="19">
        <f t="shared" si="3959"/>
        <v>1.0002189621195534</v>
      </c>
      <c r="EU1090" s="19">
        <f t="shared" si="3959"/>
        <v>1</v>
      </c>
      <c r="EV1090" s="19">
        <f t="shared" si="3959"/>
        <v>1</v>
      </c>
      <c r="EW1090" s="19">
        <f t="shared" si="3959"/>
        <v>1.0002189141856392</v>
      </c>
      <c r="EX1090" s="19">
        <f t="shared" si="3959"/>
        <v>1</v>
      </c>
      <c r="EY1090" s="19">
        <f t="shared" si="3959"/>
        <v>1</v>
      </c>
      <c r="EZ1090" s="19">
        <f t="shared" si="3959"/>
        <v>1</v>
      </c>
      <c r="FA1090" s="19">
        <f t="shared" si="3959"/>
        <v>1.0002188662727074</v>
      </c>
      <c r="FB1090" s="19">
        <f t="shared" si="3959"/>
        <v>1</v>
      </c>
      <c r="FC1090" s="19">
        <f t="shared" si="3959"/>
        <v>1</v>
      </c>
      <c r="FD1090" s="19">
        <f t="shared" si="3959"/>
        <v>1</v>
      </c>
      <c r="FE1090" s="8"/>
      <c r="FF1090" s="19">
        <f>IFERROR(FG1042/FF1042,"")</f>
        <v>1.522669766805717</v>
      </c>
      <c r="FG1090" s="19">
        <f t="shared" ref="FG1090:GR1104" si="3960">IFERROR(FH1042/FG1042,"")</f>
        <v>1.0328752357855027</v>
      </c>
      <c r="FH1090" s="19">
        <f t="shared" si="3960"/>
        <v>1.0103487259761719</v>
      </c>
      <c r="FI1090" s="19">
        <f t="shared" si="3960"/>
        <v>1.007746600103288</v>
      </c>
      <c r="FJ1090" s="19">
        <f t="shared" si="3960"/>
        <v>1.0036299965835327</v>
      </c>
      <c r="FK1090" s="19">
        <f t="shared" si="3960"/>
        <v>1.0017446066124847</v>
      </c>
      <c r="FL1090" s="19">
        <f t="shared" si="3960"/>
        <v>1.0011044091411094</v>
      </c>
      <c r="FM1090" s="19">
        <f t="shared" si="3960"/>
        <v>1.000806177868296</v>
      </c>
      <c r="FN1090" s="19">
        <f t="shared" si="3960"/>
        <v>1.0007631322338577</v>
      </c>
      <c r="FO1090" s="19">
        <f t="shared" si="3960"/>
        <v>1.0004236390595214</v>
      </c>
      <c r="FP1090" s="19">
        <f t="shared" si="3960"/>
        <v>1.0001693838661867</v>
      </c>
      <c r="FQ1090" s="19">
        <f t="shared" si="3960"/>
        <v>1.0003387103603032</v>
      </c>
      <c r="FR1090" s="19">
        <f t="shared" si="3960"/>
        <v>1.0003385956744402</v>
      </c>
      <c r="FS1090" s="19">
        <f t="shared" si="3960"/>
        <v>1.0002115506663847</v>
      </c>
      <c r="FT1090" s="19">
        <f t="shared" si="3960"/>
        <v>1.0000423011844333</v>
      </c>
      <c r="FU1090" s="19">
        <f t="shared" si="3960"/>
        <v>1.0000845987902374</v>
      </c>
      <c r="FV1090" s="19">
        <f t="shared" si="3960"/>
        <v>1.0000845916338874</v>
      </c>
      <c r="FW1090" s="19">
        <f t="shared" si="3960"/>
        <v>1.0000422922393741</v>
      </c>
      <c r="FX1090" s="19">
        <f t="shared" si="3960"/>
        <v>1.0000422904508162</v>
      </c>
      <c r="FY1090" s="19">
        <f t="shared" si="3960"/>
        <v>1.0000422886624096</v>
      </c>
      <c r="FZ1090" s="19">
        <f t="shared" si="3960"/>
        <v>1</v>
      </c>
      <c r="GA1090" s="19">
        <f t="shared" si="3960"/>
        <v>0.99995771312584569</v>
      </c>
      <c r="GB1090" s="19">
        <f t="shared" si="3960"/>
        <v>1.0000422886624096</v>
      </c>
      <c r="GC1090" s="19">
        <f t="shared" si="3960"/>
        <v>1</v>
      </c>
      <c r="GD1090" s="19">
        <f t="shared" si="3960"/>
        <v>1.0000422868741543</v>
      </c>
      <c r="GE1090" s="19">
        <f t="shared" si="3960"/>
        <v>1</v>
      </c>
      <c r="GF1090" s="19">
        <f t="shared" si="3960"/>
        <v>1.0001268552581504</v>
      </c>
      <c r="GG1090" s="19">
        <f t="shared" si="3960"/>
        <v>1</v>
      </c>
      <c r="GH1090" s="19">
        <f t="shared" si="3960"/>
        <v>1</v>
      </c>
      <c r="GI1090" s="19">
        <f t="shared" si="3960"/>
        <v>1</v>
      </c>
      <c r="GJ1090" s="19">
        <f t="shared" si="3960"/>
        <v>1</v>
      </c>
      <c r="GK1090" s="19">
        <f t="shared" si="3960"/>
        <v>0.99995772027735497</v>
      </c>
      <c r="GL1090" s="19">
        <f t="shared" si="3960"/>
        <v>1</v>
      </c>
      <c r="GM1090" s="19">
        <f t="shared" si="3960"/>
        <v>1</v>
      </c>
      <c r="GN1090" s="19">
        <f t="shared" si="3960"/>
        <v>1</v>
      </c>
      <c r="GO1090" s="19">
        <f t="shared" si="3960"/>
        <v>1</v>
      </c>
      <c r="GP1090" s="19">
        <f t="shared" si="3960"/>
        <v>1</v>
      </c>
      <c r="GQ1090" s="19">
        <f t="shared" si="3960"/>
        <v>1</v>
      </c>
      <c r="GR1090" s="19">
        <f t="shared" si="3960"/>
        <v>1</v>
      </c>
      <c r="GS1090" s="8"/>
    </row>
    <row r="1091" spans="1:201" x14ac:dyDescent="0.25">
      <c r="A1091" s="115">
        <f>$A$37</f>
        <v>20123</v>
      </c>
      <c r="B1091" s="19">
        <f t="shared" ref="B1091:Q1128" si="3961">IFERROR(C1043/B1043,"")</f>
        <v>6.333333333333333</v>
      </c>
      <c r="C1091" s="19">
        <f t="shared" si="3961"/>
        <v>2.4194577352472089</v>
      </c>
      <c r="D1091" s="19">
        <f t="shared" si="3961"/>
        <v>1.6222808174027685</v>
      </c>
      <c r="E1091" s="19">
        <f t="shared" si="3961"/>
        <v>1.2828118650954896</v>
      </c>
      <c r="F1091" s="19">
        <f t="shared" si="3961"/>
        <v>1.147925245486221</v>
      </c>
      <c r="G1091" s="19">
        <f t="shared" si="3961"/>
        <v>1.0907836644591611</v>
      </c>
      <c r="H1091" s="19">
        <f t="shared" si="3961"/>
        <v>1.0746268656716418</v>
      </c>
      <c r="I1091" s="19">
        <f t="shared" si="3961"/>
        <v>1.1052259887005649</v>
      </c>
      <c r="J1091" s="19">
        <f t="shared" si="3961"/>
        <v>1.0394036208732695</v>
      </c>
      <c r="K1091" s="19">
        <f t="shared" si="3961"/>
        <v>1.0297131147540983</v>
      </c>
      <c r="L1091" s="19">
        <f t="shared" si="3961"/>
        <v>1.023681592039801</v>
      </c>
      <c r="M1091" s="19">
        <f t="shared" si="3961"/>
        <v>1.0231337480559877</v>
      </c>
      <c r="N1091" s="19">
        <f t="shared" si="3961"/>
        <v>1.0153904617138514</v>
      </c>
      <c r="O1091" s="19">
        <f t="shared" si="3961"/>
        <v>1.0142215568862276</v>
      </c>
      <c r="P1091" s="19">
        <f t="shared" si="3961"/>
        <v>1.0071955719557195</v>
      </c>
      <c r="Q1091" s="19">
        <f t="shared" si="3961"/>
        <v>1.004945960798681</v>
      </c>
      <c r="R1091" s="19">
        <f t="shared" si="3956"/>
        <v>1.0041924899744805</v>
      </c>
      <c r="S1091" s="19">
        <f t="shared" si="3956"/>
        <v>1.003630422944273</v>
      </c>
      <c r="T1091" s="19">
        <f t="shared" si="3956"/>
        <v>1.001085187194791</v>
      </c>
      <c r="U1091" s="19">
        <f t="shared" si="3956"/>
        <v>1.0007226738934056</v>
      </c>
      <c r="V1091" s="19">
        <f t="shared" si="3956"/>
        <v>1.0009026900162483</v>
      </c>
      <c r="W1091" s="19">
        <f t="shared" si="3956"/>
        <v>1.000901875901876</v>
      </c>
      <c r="X1091" s="19">
        <f t="shared" si="3956"/>
        <v>1.0007208506037124</v>
      </c>
      <c r="Y1091" s="19">
        <f t="shared" si="3956"/>
        <v>1</v>
      </c>
      <c r="Z1091" s="19">
        <f t="shared" si="3956"/>
        <v>1.0001800828381056</v>
      </c>
      <c r="AA1091" s="19">
        <f t="shared" si="3956"/>
        <v>1.0001800504141161</v>
      </c>
      <c r="AB1091" s="19">
        <f t="shared" si="3956"/>
        <v>1.0003600360036005</v>
      </c>
      <c r="AC1091" s="19">
        <f t="shared" si="3956"/>
        <v>1</v>
      </c>
      <c r="AD1091" s="19">
        <f t="shared" si="3956"/>
        <v>1</v>
      </c>
      <c r="AE1091" s="19">
        <f t="shared" si="3956"/>
        <v>1</v>
      </c>
      <c r="AF1091" s="19">
        <f t="shared" si="3956"/>
        <v>1</v>
      </c>
      <c r="AG1091" s="19">
        <f t="shared" si="3956"/>
        <v>1</v>
      </c>
      <c r="AH1091" s="19">
        <f t="shared" si="3956"/>
        <v>1</v>
      </c>
      <c r="AI1091" s="19">
        <f t="shared" si="3956"/>
        <v>1</v>
      </c>
      <c r="AJ1091" s="19">
        <f t="shared" si="3956"/>
        <v>1</v>
      </c>
      <c r="AK1091" s="19">
        <f t="shared" si="3956"/>
        <v>1</v>
      </c>
      <c r="AL1091" s="19">
        <f t="shared" si="3956"/>
        <v>1.0001799532121649</v>
      </c>
      <c r="AM1091" s="19">
        <f t="shared" si="3956"/>
        <v>1</v>
      </c>
      <c r="AN1091" s="8"/>
      <c r="AO1091" s="8"/>
      <c r="AP1091" s="19">
        <f t="shared" ref="AP1091:BE1106" si="3962">IFERROR(AQ1043/AP1043,"")</f>
        <v>1.8535970268117865</v>
      </c>
      <c r="AQ1091" s="19">
        <f t="shared" si="3962"/>
        <v>1.0642678123881131</v>
      </c>
      <c r="AR1091" s="19">
        <f t="shared" si="3962"/>
        <v>1.0241547518923466</v>
      </c>
      <c r="AS1091" s="19">
        <f t="shared" si="3962"/>
        <v>1.011858226850179</v>
      </c>
      <c r="AT1091" s="19">
        <f t="shared" si="3962"/>
        <v>1.0048694974678614</v>
      </c>
      <c r="AU1091" s="19">
        <f t="shared" si="3962"/>
        <v>1.0034567422627123</v>
      </c>
      <c r="AV1091" s="19">
        <f t="shared" si="3962"/>
        <v>1.0019960722449375</v>
      </c>
      <c r="AW1091" s="19">
        <f t="shared" si="3962"/>
        <v>1.002313401664364</v>
      </c>
      <c r="AX1091" s="19">
        <f t="shared" si="3962"/>
        <v>1.0006731848052572</v>
      </c>
      <c r="AY1091" s="19">
        <f t="shared" si="3962"/>
        <v>1.000929010763711</v>
      </c>
      <c r="AZ1091" s="19">
        <f t="shared" si="3962"/>
        <v>1.0004800768122899</v>
      </c>
      <c r="BA1091" s="19">
        <f t="shared" si="3962"/>
        <v>1.0005758157389635</v>
      </c>
      <c r="BB1091" s="19">
        <f t="shared" si="3962"/>
        <v>1.000319713536671</v>
      </c>
      <c r="BC1091" s="19">
        <f t="shared" si="3962"/>
        <v>1.0001278445410382</v>
      </c>
      <c r="BD1091" s="19">
        <f t="shared" si="3962"/>
        <v>1.0000319570497251</v>
      </c>
      <c r="BE1091" s="19">
        <f t="shared" si="3962"/>
        <v>1.0000319560285047</v>
      </c>
      <c r="BF1091" s="19">
        <f t="shared" si="3957"/>
        <v>1.0000958650220491</v>
      </c>
      <c r="BG1091" s="19">
        <f t="shared" si="3957"/>
        <v>1.0000958558328275</v>
      </c>
      <c r="BH1091" s="19">
        <f t="shared" si="3957"/>
        <v>1.000031948881789</v>
      </c>
      <c r="BI1091" s="19">
        <f t="shared" si="3957"/>
        <v>1</v>
      </c>
      <c r="BJ1091" s="19">
        <f t="shared" si="3957"/>
        <v>1</v>
      </c>
      <c r="BK1091" s="19">
        <f t="shared" si="3957"/>
        <v>1</v>
      </c>
      <c r="BL1091" s="19">
        <f t="shared" si="3957"/>
        <v>0.99996805213890927</v>
      </c>
      <c r="BM1091" s="19">
        <f t="shared" si="3957"/>
        <v>1</v>
      </c>
      <c r="BN1091" s="19">
        <f t="shared" si="3957"/>
        <v>0.99996805111821085</v>
      </c>
      <c r="BO1091" s="19">
        <f t="shared" si="3957"/>
        <v>1</v>
      </c>
      <c r="BP1091" s="19">
        <f t="shared" si="3957"/>
        <v>1</v>
      </c>
      <c r="BQ1091" s="19">
        <f t="shared" si="3957"/>
        <v>1</v>
      </c>
      <c r="BR1091" s="19">
        <f t="shared" si="3957"/>
        <v>1</v>
      </c>
      <c r="BS1091" s="19">
        <f t="shared" si="3957"/>
        <v>1</v>
      </c>
      <c r="BT1091" s="19">
        <f t="shared" si="3957"/>
        <v>1</v>
      </c>
      <c r="BU1091" s="19">
        <f t="shared" si="3957"/>
        <v>1</v>
      </c>
      <c r="BV1091" s="19">
        <f t="shared" si="3957"/>
        <v>1</v>
      </c>
      <c r="BW1091" s="19">
        <f t="shared" si="3957"/>
        <v>1</v>
      </c>
      <c r="BX1091" s="19">
        <f t="shared" si="3957"/>
        <v>1</v>
      </c>
      <c r="BY1091" s="19">
        <f t="shared" si="3957"/>
        <v>1</v>
      </c>
      <c r="BZ1091" s="19">
        <f t="shared" si="3957"/>
        <v>1</v>
      </c>
      <c r="CA1091" s="19">
        <f t="shared" si="3957"/>
        <v>1</v>
      </c>
      <c r="CB1091" s="8"/>
      <c r="CC1091" s="8"/>
      <c r="CD1091" s="19">
        <f t="shared" ref="CD1091:CS1106" si="3963">IFERROR(CE1043/CD1043,"")</f>
        <v>9.4950495049504955</v>
      </c>
      <c r="CE1091" s="19">
        <f t="shared" si="3963"/>
        <v>2.6423357664233578</v>
      </c>
      <c r="CF1091" s="19">
        <f t="shared" si="3963"/>
        <v>1.2277032359905289</v>
      </c>
      <c r="CG1091" s="19">
        <f t="shared" si="3963"/>
        <v>1.114111218257795</v>
      </c>
      <c r="CH1091" s="19">
        <f t="shared" si="3963"/>
        <v>1.0493364108482401</v>
      </c>
      <c r="CI1091" s="19">
        <f t="shared" si="3963"/>
        <v>1.0142974979378609</v>
      </c>
      <c r="CJ1091" s="19">
        <f t="shared" si="3963"/>
        <v>1.0065058281377066</v>
      </c>
      <c r="CK1091" s="19">
        <f t="shared" si="3963"/>
        <v>1.0175060597899273</v>
      </c>
      <c r="CL1091" s="19">
        <f t="shared" si="3963"/>
        <v>1.0026469031233456</v>
      </c>
      <c r="CM1091" s="19">
        <f t="shared" si="3963"/>
        <v>1.0034318901795143</v>
      </c>
      <c r="CN1091" s="19">
        <f t="shared" si="3963"/>
        <v>1.0021047092870297</v>
      </c>
      <c r="CO1091" s="19">
        <f t="shared" si="3963"/>
        <v>1.0010501443948543</v>
      </c>
      <c r="CP1091" s="19">
        <f t="shared" si="3963"/>
        <v>1.0018358248098611</v>
      </c>
      <c r="CQ1091" s="19">
        <f t="shared" si="3963"/>
        <v>1.0018324607329843</v>
      </c>
      <c r="CR1091" s="19">
        <f t="shared" si="3963"/>
        <v>1.0013065064018813</v>
      </c>
      <c r="CS1091" s="19">
        <f t="shared" si="3963"/>
        <v>0.99947807933194155</v>
      </c>
      <c r="CT1091" s="19">
        <f t="shared" si="3958"/>
        <v>1.0005221932114883</v>
      </c>
      <c r="CU1091" s="19">
        <f t="shared" si="3958"/>
        <v>1.0002609603340293</v>
      </c>
      <c r="CV1091" s="19">
        <f t="shared" si="3958"/>
        <v>0.99973910774849983</v>
      </c>
      <c r="CW1091" s="19">
        <f t="shared" si="3958"/>
        <v>1.0002609603340293</v>
      </c>
      <c r="CX1091" s="19">
        <f t="shared" si="3958"/>
        <v>1</v>
      </c>
      <c r="CY1091" s="19">
        <f t="shared" si="3958"/>
        <v>0.99973910774849983</v>
      </c>
      <c r="CZ1091" s="19">
        <f t="shared" si="3958"/>
        <v>1.0002609603340293</v>
      </c>
      <c r="DA1091" s="19">
        <f t="shared" si="3958"/>
        <v>1</v>
      </c>
      <c r="DB1091" s="19">
        <f t="shared" si="3958"/>
        <v>1</v>
      </c>
      <c r="DC1091" s="19">
        <f t="shared" si="3958"/>
        <v>1</v>
      </c>
      <c r="DD1091" s="19">
        <f t="shared" si="3958"/>
        <v>1</v>
      </c>
      <c r="DE1091" s="19">
        <f t="shared" si="3958"/>
        <v>1</v>
      </c>
      <c r="DF1091" s="19">
        <f t="shared" si="3958"/>
        <v>1</v>
      </c>
      <c r="DG1091" s="19">
        <f t="shared" si="3958"/>
        <v>1</v>
      </c>
      <c r="DH1091" s="19">
        <f t="shared" si="3958"/>
        <v>1</v>
      </c>
      <c r="DI1091" s="19">
        <f t="shared" si="3958"/>
        <v>1</v>
      </c>
      <c r="DJ1091" s="19">
        <f t="shared" si="3958"/>
        <v>1</v>
      </c>
      <c r="DK1091" s="19">
        <f t="shared" si="3958"/>
        <v>1</v>
      </c>
      <c r="DL1091" s="19">
        <f t="shared" si="3958"/>
        <v>1</v>
      </c>
      <c r="DM1091" s="19">
        <f t="shared" si="3958"/>
        <v>1</v>
      </c>
      <c r="DN1091" s="19">
        <f t="shared" si="3958"/>
        <v>1</v>
      </c>
      <c r="DO1091" s="19">
        <f t="shared" si="3958"/>
        <v>1</v>
      </c>
      <c r="DP1091" s="8"/>
      <c r="DQ1091" s="8"/>
      <c r="DR1091" s="19">
        <f t="shared" ref="DR1091:EG1106" si="3964">IFERROR(DS1043/DR1043,"")</f>
        <v>2.4360902255639099</v>
      </c>
      <c r="DS1091" s="19">
        <f t="shared" si="3964"/>
        <v>1.1896433470507544</v>
      </c>
      <c r="DT1091" s="19">
        <f t="shared" si="3964"/>
        <v>1.0781204958201211</v>
      </c>
      <c r="DU1091" s="19">
        <f t="shared" si="3964"/>
        <v>1.0566844919786096</v>
      </c>
      <c r="DV1091" s="19">
        <f t="shared" si="3964"/>
        <v>1.034412955465587</v>
      </c>
      <c r="DW1091" s="19">
        <f t="shared" si="3964"/>
        <v>1.0259295499021526</v>
      </c>
      <c r="DX1091" s="19">
        <f t="shared" si="3964"/>
        <v>1.0236051502145922</v>
      </c>
      <c r="DY1091" s="19">
        <f t="shared" si="3964"/>
        <v>1.0146750524109014</v>
      </c>
      <c r="DZ1091" s="19">
        <f t="shared" si="3964"/>
        <v>1.0101010101010102</v>
      </c>
      <c r="EA1091" s="19">
        <f t="shared" si="3964"/>
        <v>1.0079545454545455</v>
      </c>
      <c r="EB1091" s="19">
        <f t="shared" si="3964"/>
        <v>1.0099210822998872</v>
      </c>
      <c r="EC1091" s="19">
        <f t="shared" si="3964"/>
        <v>1.0093770931011385</v>
      </c>
      <c r="ED1091" s="19">
        <f t="shared" si="3964"/>
        <v>1.004202610042026</v>
      </c>
      <c r="EE1091" s="19">
        <f t="shared" si="3964"/>
        <v>1.0037444933920705</v>
      </c>
      <c r="EF1091" s="19">
        <f t="shared" si="3964"/>
        <v>1.0035110818520956</v>
      </c>
      <c r="EG1091" s="19">
        <f t="shared" si="3964"/>
        <v>1.0019680734747431</v>
      </c>
      <c r="EH1091" s="19">
        <f t="shared" si="3959"/>
        <v>1.0010912265386294</v>
      </c>
      <c r="EI1091" s="19">
        <f t="shared" si="3959"/>
        <v>1.0010900370612601</v>
      </c>
      <c r="EJ1091" s="19">
        <f t="shared" si="3959"/>
        <v>1.0023954703832754</v>
      </c>
      <c r="EK1091" s="19">
        <f t="shared" si="3959"/>
        <v>1.0010862480990659</v>
      </c>
      <c r="EL1091" s="19">
        <f t="shared" si="3959"/>
        <v>1.0006510416666667</v>
      </c>
      <c r="EM1091" s="19">
        <f t="shared" si="3959"/>
        <v>1</v>
      </c>
      <c r="EN1091" s="19">
        <f t="shared" si="3959"/>
        <v>1.0004337453914551</v>
      </c>
      <c r="EO1091" s="19">
        <f t="shared" si="3959"/>
        <v>1.0002167786689791</v>
      </c>
      <c r="EP1091" s="19">
        <f t="shared" si="3959"/>
        <v>1.0002167316861725</v>
      </c>
      <c r="EQ1091" s="19">
        <f t="shared" si="3959"/>
        <v>1.0004333694474539</v>
      </c>
      <c r="ER1091" s="19">
        <f t="shared" si="3959"/>
        <v>1</v>
      </c>
      <c r="ES1091" s="19">
        <f t="shared" si="3959"/>
        <v>1.0006497725795971</v>
      </c>
      <c r="ET1091" s="19">
        <f t="shared" si="3959"/>
        <v>1</v>
      </c>
      <c r="EU1091" s="19">
        <f t="shared" si="3959"/>
        <v>1</v>
      </c>
      <c r="EV1091" s="19">
        <f t="shared" si="3959"/>
        <v>1</v>
      </c>
      <c r="EW1091" s="19">
        <f t="shared" si="3959"/>
        <v>1</v>
      </c>
      <c r="EX1091" s="19">
        <f t="shared" si="3959"/>
        <v>1.0002164502164501</v>
      </c>
      <c r="EY1091" s="19">
        <f t="shared" si="3959"/>
        <v>1.0004328067517854</v>
      </c>
      <c r="EZ1091" s="19">
        <f t="shared" si="3959"/>
        <v>1</v>
      </c>
      <c r="FA1091" s="19">
        <f t="shared" si="3959"/>
        <v>1</v>
      </c>
      <c r="FB1091" s="19">
        <f t="shared" si="3959"/>
        <v>1</v>
      </c>
      <c r="FC1091" s="19">
        <f t="shared" si="3959"/>
        <v>0.99978369024443003</v>
      </c>
      <c r="FD1091" s="8"/>
      <c r="FE1091" s="8"/>
      <c r="FF1091" s="19">
        <f t="shared" ref="FF1091:FU1106" si="3965">IFERROR(FG1043/FF1043,"")</f>
        <v>1.4332974887722183</v>
      </c>
      <c r="FG1091" s="19">
        <f t="shared" si="3965"/>
        <v>1.0300101504920782</v>
      </c>
      <c r="FH1091" s="19">
        <f t="shared" si="3965"/>
        <v>1.0131111015896139</v>
      </c>
      <c r="FI1091" s="19">
        <f t="shared" si="3965"/>
        <v>1.0076971875660816</v>
      </c>
      <c r="FJ1091" s="19">
        <f t="shared" si="3965"/>
        <v>1.0030217820120031</v>
      </c>
      <c r="FK1091" s="19">
        <f t="shared" si="3965"/>
        <v>1.0015063391773715</v>
      </c>
      <c r="FL1091" s="19">
        <f t="shared" si="3965"/>
        <v>1.0010862753290162</v>
      </c>
      <c r="FM1091" s="19">
        <f t="shared" si="3965"/>
        <v>1.0011685655857434</v>
      </c>
      <c r="FN1091" s="19">
        <f t="shared" si="3965"/>
        <v>1.0007086581349784</v>
      </c>
      <c r="FO1091" s="19">
        <f t="shared" si="3965"/>
        <v>1.0006665000416564</v>
      </c>
      <c r="FP1091" s="19">
        <f t="shared" si="3965"/>
        <v>1.0002913995504121</v>
      </c>
      <c r="FQ1091" s="19">
        <f t="shared" si="3965"/>
        <v>1.0004577801822798</v>
      </c>
      <c r="FR1091" s="19">
        <f t="shared" si="3965"/>
        <v>1.0000831946755409</v>
      </c>
      <c r="FS1091" s="19">
        <f t="shared" si="3965"/>
        <v>1.0002495632642876</v>
      </c>
      <c r="FT1091" s="19">
        <f t="shared" si="3965"/>
        <v>1</v>
      </c>
      <c r="FU1091" s="19">
        <f t="shared" si="3965"/>
        <v>1.0001247504990021</v>
      </c>
      <c r="FV1091" s="19">
        <f t="shared" si="3960"/>
        <v>1.0000415783127521</v>
      </c>
      <c r="FW1091" s="19">
        <f t="shared" si="3960"/>
        <v>1.0000415765840678</v>
      </c>
      <c r="FX1091" s="19">
        <f t="shared" si="3960"/>
        <v>1.0001247245665821</v>
      </c>
      <c r="FY1091" s="19">
        <f t="shared" si="3960"/>
        <v>1.0001662786830727</v>
      </c>
      <c r="FZ1091" s="19">
        <f t="shared" si="3960"/>
        <v>1.0000831255195346</v>
      </c>
      <c r="GA1091" s="19">
        <f t="shared" si="3960"/>
        <v>1.0000415593051284</v>
      </c>
      <c r="GB1091" s="19">
        <f t="shared" si="3960"/>
        <v>1</v>
      </c>
      <c r="GC1091" s="19">
        <f t="shared" si="3960"/>
        <v>1.0000415575780244</v>
      </c>
      <c r="GD1091" s="19">
        <f t="shared" si="3960"/>
        <v>1.0000415558510638</v>
      </c>
      <c r="GE1091" s="19">
        <f t="shared" si="3960"/>
        <v>1</v>
      </c>
      <c r="GF1091" s="19">
        <f t="shared" si="3960"/>
        <v>1</v>
      </c>
      <c r="GG1091" s="19">
        <f t="shared" si="3960"/>
        <v>1</v>
      </c>
      <c r="GH1091" s="19">
        <f t="shared" si="3960"/>
        <v>1</v>
      </c>
      <c r="GI1091" s="19">
        <f t="shared" si="3960"/>
        <v>1</v>
      </c>
      <c r="GJ1091" s="19">
        <f t="shared" si="3960"/>
        <v>1</v>
      </c>
      <c r="GK1091" s="19">
        <f t="shared" si="3960"/>
        <v>1</v>
      </c>
      <c r="GL1091" s="19">
        <f t="shared" si="3960"/>
        <v>1</v>
      </c>
      <c r="GM1091" s="19">
        <f t="shared" si="3960"/>
        <v>1</v>
      </c>
      <c r="GN1091" s="19">
        <f t="shared" si="3960"/>
        <v>1</v>
      </c>
      <c r="GO1091" s="19">
        <f t="shared" si="3960"/>
        <v>1</v>
      </c>
      <c r="GP1091" s="19">
        <f t="shared" si="3960"/>
        <v>1</v>
      </c>
      <c r="GQ1091" s="19">
        <f t="shared" si="3960"/>
        <v>1</v>
      </c>
      <c r="GR1091" s="8"/>
      <c r="GS1091" s="8"/>
    </row>
    <row r="1092" spans="1:201" x14ac:dyDescent="0.25">
      <c r="A1092" s="115">
        <f>$A$38</f>
        <v>20124</v>
      </c>
      <c r="B1092" s="19">
        <f t="shared" si="3961"/>
        <v>5.2442748091603058</v>
      </c>
      <c r="C1092" s="19">
        <f t="shared" si="3961"/>
        <v>2.5211062590975253</v>
      </c>
      <c r="D1092" s="19">
        <f t="shared" si="3961"/>
        <v>1.5854503464203233</v>
      </c>
      <c r="E1092" s="19">
        <f t="shared" si="3961"/>
        <v>1.2392571012381646</v>
      </c>
      <c r="F1092" s="19">
        <f t="shared" si="3961"/>
        <v>1.1442844548927418</v>
      </c>
      <c r="G1092" s="19">
        <f t="shared" si="3961"/>
        <v>1.0888546481766821</v>
      </c>
      <c r="H1092" s="19">
        <f t="shared" si="3961"/>
        <v>1.0825471698113207</v>
      </c>
      <c r="I1092" s="19">
        <f t="shared" si="3961"/>
        <v>1.1013071895424837</v>
      </c>
      <c r="J1092" s="19">
        <f t="shared" si="3961"/>
        <v>1.040158259149357</v>
      </c>
      <c r="K1092" s="19">
        <f t="shared" si="3961"/>
        <v>1.0290985165462152</v>
      </c>
      <c r="L1092" s="19">
        <f t="shared" si="3961"/>
        <v>1.0260580299390132</v>
      </c>
      <c r="M1092" s="19">
        <f t="shared" si="3961"/>
        <v>1.0221541786743515</v>
      </c>
      <c r="N1092" s="19">
        <f t="shared" si="3961"/>
        <v>1.0181497797356829</v>
      </c>
      <c r="O1092" s="19">
        <f t="shared" si="3961"/>
        <v>1.0103842159916927</v>
      </c>
      <c r="P1092" s="19">
        <f t="shared" si="3961"/>
        <v>1.0089071599862967</v>
      </c>
      <c r="Q1092" s="19">
        <f t="shared" si="3961"/>
        <v>1.0052631578947369</v>
      </c>
      <c r="R1092" s="19">
        <f t="shared" si="3956"/>
        <v>1.0047289309238305</v>
      </c>
      <c r="S1092" s="19">
        <f t="shared" si="3956"/>
        <v>1.0020171457387796</v>
      </c>
      <c r="T1092" s="19">
        <f t="shared" si="3956"/>
        <v>1.0021808421405805</v>
      </c>
      <c r="U1092" s="19">
        <f t="shared" si="3956"/>
        <v>1.0010043521928356</v>
      </c>
      <c r="V1092" s="19">
        <f t="shared" si="3956"/>
        <v>1.0013377926421405</v>
      </c>
      <c r="W1092" s="19">
        <f t="shared" si="3956"/>
        <v>1.0006680026720107</v>
      </c>
      <c r="X1092" s="19">
        <f t="shared" si="3956"/>
        <v>1.0006675567423231</v>
      </c>
      <c r="Y1092" s="19">
        <f t="shared" si="3956"/>
        <v>1.0003335557038024</v>
      </c>
      <c r="Z1092" s="19">
        <f t="shared" si="3956"/>
        <v>1.0001667222407469</v>
      </c>
      <c r="AA1092" s="19">
        <f t="shared" si="3956"/>
        <v>1.0003333888981496</v>
      </c>
      <c r="AB1092" s="19">
        <f t="shared" si="3956"/>
        <v>1.0009998333611065</v>
      </c>
      <c r="AC1092" s="19">
        <f t="shared" si="3956"/>
        <v>1</v>
      </c>
      <c r="AD1092" s="19">
        <f t="shared" si="3956"/>
        <v>1</v>
      </c>
      <c r="AE1092" s="19">
        <f t="shared" si="3956"/>
        <v>1</v>
      </c>
      <c r="AF1092" s="19">
        <f t="shared" si="3956"/>
        <v>0.99983352755119026</v>
      </c>
      <c r="AG1092" s="19">
        <f t="shared" si="3956"/>
        <v>1</v>
      </c>
      <c r="AH1092" s="19">
        <f t="shared" si="3956"/>
        <v>1.0001665001665001</v>
      </c>
      <c r="AI1092" s="19">
        <f t="shared" si="3956"/>
        <v>1.0001664724488097</v>
      </c>
      <c r="AJ1092" s="19">
        <f t="shared" si="3956"/>
        <v>1.0001664447403462</v>
      </c>
      <c r="AK1092" s="19">
        <f t="shared" si="3956"/>
        <v>1</v>
      </c>
      <c r="AL1092" s="19">
        <f t="shared" si="3956"/>
        <v>0.99983358295889502</v>
      </c>
      <c r="AM1092" s="8"/>
      <c r="AN1092" s="8"/>
      <c r="AO1092" s="8"/>
      <c r="AP1092" s="19">
        <f t="shared" si="3962"/>
        <v>1.8688956166907991</v>
      </c>
      <c r="AQ1092" s="19">
        <f t="shared" si="3962"/>
        <v>1.0759261867868715</v>
      </c>
      <c r="AR1092" s="19">
        <f t="shared" si="3962"/>
        <v>1.0268067556952081</v>
      </c>
      <c r="AS1092" s="19">
        <f t="shared" si="3962"/>
        <v>1.0106148991106436</v>
      </c>
      <c r="AT1092" s="19">
        <f t="shared" si="3962"/>
        <v>1.0059613928841786</v>
      </c>
      <c r="AU1092" s="19">
        <f t="shared" si="3962"/>
        <v>1.0028846455335025</v>
      </c>
      <c r="AV1092" s="19">
        <f t="shared" si="3962"/>
        <v>1.0023761138033453</v>
      </c>
      <c r="AW1092" s="19">
        <f t="shared" si="3962"/>
        <v>1.0017466704095319</v>
      </c>
      <c r="AX1092" s="19">
        <f t="shared" si="3962"/>
        <v>1.000560450851574</v>
      </c>
      <c r="AY1092" s="19">
        <f t="shared" si="3962"/>
        <v>1.0007779679477204</v>
      </c>
      <c r="AZ1092" s="19">
        <f t="shared" si="3962"/>
        <v>1.0002487562189055</v>
      </c>
      <c r="BA1092" s="19">
        <f t="shared" si="3962"/>
        <v>1.0009015170355633</v>
      </c>
      <c r="BB1092" s="19">
        <f t="shared" si="3962"/>
        <v>1.0001242351771904</v>
      </c>
      <c r="BC1092" s="19">
        <f t="shared" si="3962"/>
        <v>1.0000621098723641</v>
      </c>
      <c r="BD1092" s="19">
        <f t="shared" si="3962"/>
        <v>1.0000931590224513</v>
      </c>
      <c r="BE1092" s="19">
        <f t="shared" si="3962"/>
        <v>1.0000621002297709</v>
      </c>
      <c r="BF1092" s="19">
        <f t="shared" si="3957"/>
        <v>1</v>
      </c>
      <c r="BG1092" s="19">
        <f t="shared" si="3957"/>
        <v>1.0000310481867858</v>
      </c>
      <c r="BH1092" s="19">
        <f t="shared" si="3957"/>
        <v>1</v>
      </c>
      <c r="BI1092" s="19">
        <f t="shared" si="3957"/>
        <v>0.99996895277717412</v>
      </c>
      <c r="BJ1092" s="19">
        <f t="shared" si="3957"/>
        <v>0.9999689518132141</v>
      </c>
      <c r="BK1092" s="19">
        <f t="shared" si="3957"/>
        <v>1.0000310491508058</v>
      </c>
      <c r="BL1092" s="19">
        <f t="shared" si="3957"/>
        <v>1.0000310481867858</v>
      </c>
      <c r="BM1092" s="19">
        <f t="shared" si="3957"/>
        <v>1</v>
      </c>
      <c r="BN1092" s="19">
        <f t="shared" si="3957"/>
        <v>1.000031047222826</v>
      </c>
      <c r="BO1092" s="19">
        <f t="shared" si="3957"/>
        <v>1</v>
      </c>
      <c r="BP1092" s="19">
        <f t="shared" si="3957"/>
        <v>1</v>
      </c>
      <c r="BQ1092" s="19">
        <f t="shared" si="3957"/>
        <v>1</v>
      </c>
      <c r="BR1092" s="19">
        <f t="shared" si="3957"/>
        <v>1</v>
      </c>
      <c r="BS1092" s="19">
        <f t="shared" si="3957"/>
        <v>1</v>
      </c>
      <c r="BT1092" s="19">
        <f t="shared" si="3957"/>
        <v>1</v>
      </c>
      <c r="BU1092" s="19">
        <f t="shared" si="3957"/>
        <v>1</v>
      </c>
      <c r="BV1092" s="19">
        <f t="shared" si="3957"/>
        <v>0.9999689537410742</v>
      </c>
      <c r="BW1092" s="19">
        <f t="shared" si="3957"/>
        <v>1</v>
      </c>
      <c r="BX1092" s="19">
        <f t="shared" si="3957"/>
        <v>1.000031047222826</v>
      </c>
      <c r="BY1092" s="19">
        <f t="shared" si="3957"/>
        <v>1</v>
      </c>
      <c r="BZ1092" s="19">
        <f t="shared" si="3957"/>
        <v>1</v>
      </c>
      <c r="CA1092" s="8"/>
      <c r="CB1092" s="8"/>
      <c r="CC1092" s="8"/>
      <c r="CD1092" s="19">
        <f t="shared" si="3963"/>
        <v>8.1436781609195403</v>
      </c>
      <c r="CE1092" s="19">
        <f t="shared" si="3963"/>
        <v>1.953422724064926</v>
      </c>
      <c r="CF1092" s="19">
        <f t="shared" si="3963"/>
        <v>1.2514450867052023</v>
      </c>
      <c r="CG1092" s="19">
        <f t="shared" si="3963"/>
        <v>1.1071016166281755</v>
      </c>
      <c r="CH1092" s="19">
        <f t="shared" si="3963"/>
        <v>1.0370273794002607</v>
      </c>
      <c r="CI1092" s="19">
        <f t="shared" si="3963"/>
        <v>1.0231330148353031</v>
      </c>
      <c r="CJ1092" s="19">
        <f t="shared" si="3963"/>
        <v>1.0206438928483657</v>
      </c>
      <c r="CK1092" s="19">
        <f t="shared" si="3963"/>
        <v>1.0038526366482061</v>
      </c>
      <c r="CL1092" s="19">
        <f t="shared" si="3963"/>
        <v>1.0028783881026626</v>
      </c>
      <c r="CM1092" s="19">
        <f t="shared" si="3963"/>
        <v>1.001435063381966</v>
      </c>
      <c r="CN1092" s="19">
        <f t="shared" si="3963"/>
        <v>1.0028660138524004</v>
      </c>
      <c r="CO1092" s="19">
        <f t="shared" si="3963"/>
        <v>1.0014289116456299</v>
      </c>
      <c r="CP1092" s="19">
        <f t="shared" si="3963"/>
        <v>1.0011890606420928</v>
      </c>
      <c r="CQ1092" s="19">
        <f t="shared" si="3963"/>
        <v>1.0014251781472685</v>
      </c>
      <c r="CR1092" s="19">
        <f t="shared" si="3963"/>
        <v>1</v>
      </c>
      <c r="CS1092" s="19">
        <f t="shared" si="3963"/>
        <v>1.0007115749525617</v>
      </c>
      <c r="CT1092" s="19">
        <f t="shared" si="3958"/>
        <v>1.0004740459824604</v>
      </c>
      <c r="CU1092" s="19">
        <f t="shared" si="3958"/>
        <v>1</v>
      </c>
      <c r="CV1092" s="19">
        <f t="shared" si="3958"/>
        <v>1</v>
      </c>
      <c r="CW1092" s="19">
        <f t="shared" si="3958"/>
        <v>1.0002369106846718</v>
      </c>
      <c r="CX1092" s="19">
        <f t="shared" si="3958"/>
        <v>1</v>
      </c>
      <c r="CY1092" s="19">
        <f t="shared" si="3958"/>
        <v>1</v>
      </c>
      <c r="CZ1092" s="19">
        <f t="shared" si="3958"/>
        <v>1.0002368545712932</v>
      </c>
      <c r="DA1092" s="19">
        <f t="shared" si="3958"/>
        <v>1</v>
      </c>
      <c r="DB1092" s="19">
        <f t="shared" si="3958"/>
        <v>1</v>
      </c>
      <c r="DC1092" s="19">
        <f t="shared" si="3958"/>
        <v>1</v>
      </c>
      <c r="DD1092" s="19">
        <f t="shared" si="3958"/>
        <v>1</v>
      </c>
      <c r="DE1092" s="19">
        <f t="shared" si="3958"/>
        <v>1</v>
      </c>
      <c r="DF1092" s="19">
        <f t="shared" si="3958"/>
        <v>1</v>
      </c>
      <c r="DG1092" s="19">
        <f t="shared" si="3958"/>
        <v>1</v>
      </c>
      <c r="DH1092" s="19">
        <f t="shared" si="3958"/>
        <v>1</v>
      </c>
      <c r="DI1092" s="19">
        <f t="shared" si="3958"/>
        <v>1</v>
      </c>
      <c r="DJ1092" s="19">
        <f t="shared" si="3958"/>
        <v>1</v>
      </c>
      <c r="DK1092" s="19">
        <f t="shared" si="3958"/>
        <v>1</v>
      </c>
      <c r="DL1092" s="19">
        <f t="shared" si="3958"/>
        <v>1</v>
      </c>
      <c r="DM1092" s="19">
        <f t="shared" si="3958"/>
        <v>1</v>
      </c>
      <c r="DN1092" s="19">
        <f t="shared" si="3958"/>
        <v>1</v>
      </c>
      <c r="DO1092" s="8"/>
      <c r="DP1092" s="8"/>
      <c r="DQ1092" s="8"/>
      <c r="DR1092" s="19">
        <f t="shared" si="3964"/>
        <v>2.4479418886198547</v>
      </c>
      <c r="DS1092" s="19">
        <f t="shared" si="3964"/>
        <v>1.213979558193208</v>
      </c>
      <c r="DT1092" s="19">
        <f t="shared" si="3964"/>
        <v>1.1061922868006517</v>
      </c>
      <c r="DU1092" s="19">
        <f t="shared" si="3964"/>
        <v>1.0510680088386939</v>
      </c>
      <c r="DV1092" s="19">
        <f t="shared" si="3964"/>
        <v>1.0362064938098574</v>
      </c>
      <c r="DW1092" s="19">
        <f t="shared" si="3964"/>
        <v>1.0225428313796212</v>
      </c>
      <c r="DX1092" s="19">
        <f t="shared" si="3964"/>
        <v>1.0202821869488536</v>
      </c>
      <c r="DY1092" s="19">
        <f t="shared" si="3964"/>
        <v>1.0183664649956785</v>
      </c>
      <c r="DZ1092" s="19">
        <f t="shared" si="3964"/>
        <v>1.0101845957988542</v>
      </c>
      <c r="EA1092" s="19">
        <f t="shared" si="3964"/>
        <v>1.0100819155639571</v>
      </c>
      <c r="EB1092" s="19">
        <f t="shared" si="3964"/>
        <v>1.007278020378457</v>
      </c>
      <c r="EC1092" s="19">
        <f t="shared" si="3964"/>
        <v>1.0057803468208093</v>
      </c>
      <c r="ED1092" s="19">
        <f t="shared" si="3964"/>
        <v>1.0016420361247949</v>
      </c>
      <c r="EE1092" s="19">
        <f t="shared" si="3964"/>
        <v>1.0038934426229509</v>
      </c>
      <c r="EF1092" s="19">
        <f t="shared" si="3964"/>
        <v>1.0024494794856094</v>
      </c>
      <c r="EG1092" s="19">
        <f t="shared" si="3964"/>
        <v>1.0016289961311342</v>
      </c>
      <c r="EH1092" s="19">
        <f t="shared" si="3959"/>
        <v>1.0010164667615369</v>
      </c>
      <c r="EI1092" s="19">
        <f t="shared" si="3959"/>
        <v>1.0006092607636068</v>
      </c>
      <c r="EJ1092" s="19">
        <f t="shared" si="3959"/>
        <v>1.0004059265272987</v>
      </c>
      <c r="EK1092" s="19">
        <f t="shared" si="3959"/>
        <v>1.0006086427267193</v>
      </c>
      <c r="EL1092" s="19">
        <f t="shared" si="3959"/>
        <v>1.0008110300081103</v>
      </c>
      <c r="EM1092" s="19">
        <f t="shared" si="3959"/>
        <v>1.0004051863857375</v>
      </c>
      <c r="EN1092" s="19">
        <f t="shared" si="3959"/>
        <v>1.0006075334143378</v>
      </c>
      <c r="EO1092" s="19">
        <f t="shared" si="3959"/>
        <v>1.0004047763610606</v>
      </c>
      <c r="EP1092" s="19">
        <f t="shared" si="3959"/>
        <v>1.0006069188751769</v>
      </c>
      <c r="EQ1092" s="19">
        <f t="shared" si="3959"/>
        <v>1.0008087343307723</v>
      </c>
      <c r="ER1092" s="19">
        <f t="shared" si="3959"/>
        <v>1.0002020202020201</v>
      </c>
      <c r="ES1092" s="19">
        <f t="shared" si="3959"/>
        <v>1.0002019793981014</v>
      </c>
      <c r="ET1092" s="19">
        <f t="shared" si="3959"/>
        <v>1</v>
      </c>
      <c r="EU1092" s="19">
        <f t="shared" si="3959"/>
        <v>1.000605815831987</v>
      </c>
      <c r="EV1092" s="19">
        <f t="shared" si="3959"/>
        <v>1.000201816347124</v>
      </c>
      <c r="EW1092" s="19">
        <f t="shared" si="3959"/>
        <v>1</v>
      </c>
      <c r="EX1092" s="19">
        <f t="shared" si="3959"/>
        <v>1</v>
      </c>
      <c r="EY1092" s="19">
        <f t="shared" si="3959"/>
        <v>1.0002017756255044</v>
      </c>
      <c r="EZ1092" s="19">
        <f t="shared" si="3959"/>
        <v>1</v>
      </c>
      <c r="FA1092" s="19">
        <f t="shared" si="3959"/>
        <v>1.0004034698406294</v>
      </c>
      <c r="FB1092" s="19">
        <f t="shared" si="3959"/>
        <v>1</v>
      </c>
      <c r="FC1092" s="8"/>
      <c r="FD1092" s="8"/>
      <c r="FE1092" s="8"/>
      <c r="FF1092" s="19">
        <f t="shared" si="3965"/>
        <v>1.479187126992521</v>
      </c>
      <c r="FG1092" s="19">
        <f t="shared" si="3965"/>
        <v>1.0436159346271705</v>
      </c>
      <c r="FH1092" s="19">
        <f t="shared" si="3965"/>
        <v>1.0158069883527454</v>
      </c>
      <c r="FI1092" s="19">
        <f t="shared" si="3965"/>
        <v>1.0084790673025967</v>
      </c>
      <c r="FJ1092" s="19">
        <f t="shared" si="3965"/>
        <v>1.0034395452156881</v>
      </c>
      <c r="FK1092" s="19">
        <f t="shared" si="3965"/>
        <v>1.0017614853606285</v>
      </c>
      <c r="FL1092" s="19">
        <f t="shared" si="3965"/>
        <v>1.0006653359946773</v>
      </c>
      <c r="FM1092" s="19">
        <f t="shared" si="3965"/>
        <v>1.000712386018237</v>
      </c>
      <c r="FN1092" s="19">
        <f t="shared" si="3965"/>
        <v>1.0004745859237816</v>
      </c>
      <c r="FO1092" s="19">
        <f t="shared" si="3965"/>
        <v>1.0006166690384706</v>
      </c>
      <c r="FP1092" s="19">
        <f t="shared" si="3965"/>
        <v>1.0003318479188394</v>
      </c>
      <c r="FQ1092" s="19">
        <f t="shared" si="3965"/>
        <v>1.0002843467134259</v>
      </c>
      <c r="FR1092" s="19">
        <f t="shared" si="3965"/>
        <v>1.0001895105889043</v>
      </c>
      <c r="FS1092" s="19">
        <f t="shared" si="3965"/>
        <v>1.0001894746814457</v>
      </c>
      <c r="FT1092" s="19">
        <f t="shared" si="3965"/>
        <v>0.99995264030310205</v>
      </c>
      <c r="FU1092" s="19">
        <f t="shared" si="3965"/>
        <v>1.000047361939945</v>
      </c>
      <c r="FV1092" s="19">
        <f t="shared" si="3960"/>
        <v>1</v>
      </c>
      <c r="FW1092" s="19">
        <f t="shared" si="3960"/>
        <v>1.0001420790906939</v>
      </c>
      <c r="FX1092" s="19">
        <f t="shared" si="3960"/>
        <v>1.0000947059380623</v>
      </c>
      <c r="FY1092" s="19">
        <f t="shared" si="3960"/>
        <v>1.0000473484848484</v>
      </c>
      <c r="FZ1092" s="19">
        <f t="shared" si="3960"/>
        <v>1</v>
      </c>
      <c r="GA1092" s="19">
        <f t="shared" si="3960"/>
        <v>0.99995265375692444</v>
      </c>
      <c r="GB1092" s="19">
        <f t="shared" si="3960"/>
        <v>1</v>
      </c>
      <c r="GC1092" s="19">
        <f t="shared" si="3960"/>
        <v>1</v>
      </c>
      <c r="GD1092" s="19">
        <f t="shared" si="3960"/>
        <v>1</v>
      </c>
      <c r="GE1092" s="19">
        <f t="shared" si="3960"/>
        <v>1</v>
      </c>
      <c r="GF1092" s="19">
        <f t="shared" si="3960"/>
        <v>1</v>
      </c>
      <c r="GG1092" s="19">
        <f t="shared" si="3960"/>
        <v>1</v>
      </c>
      <c r="GH1092" s="19">
        <f t="shared" si="3960"/>
        <v>1</v>
      </c>
      <c r="GI1092" s="19">
        <f t="shared" si="3960"/>
        <v>1</v>
      </c>
      <c r="GJ1092" s="19">
        <f t="shared" si="3960"/>
        <v>1</v>
      </c>
      <c r="GK1092" s="19">
        <f t="shared" si="3960"/>
        <v>1</v>
      </c>
      <c r="GL1092" s="19">
        <f t="shared" si="3960"/>
        <v>0.99995265151515156</v>
      </c>
      <c r="GM1092" s="19">
        <f t="shared" si="3960"/>
        <v>1</v>
      </c>
      <c r="GN1092" s="19">
        <f t="shared" si="3960"/>
        <v>1.0000473507268337</v>
      </c>
      <c r="GO1092" s="19">
        <f t="shared" si="3960"/>
        <v>1</v>
      </c>
      <c r="GP1092" s="19">
        <f t="shared" si="3960"/>
        <v>1.0000473484848484</v>
      </c>
      <c r="GQ1092" s="8"/>
      <c r="GR1092" s="8"/>
      <c r="GS1092" s="8"/>
    </row>
    <row r="1093" spans="1:201" x14ac:dyDescent="0.25">
      <c r="A1093" s="115">
        <f>$A$39</f>
        <v>20131</v>
      </c>
      <c r="B1093" s="19">
        <f t="shared" si="3961"/>
        <v>6.0980392156862742</v>
      </c>
      <c r="C1093" s="19">
        <f t="shared" si="3961"/>
        <v>2.6061093247588425</v>
      </c>
      <c r="D1093" s="19">
        <f t="shared" si="3961"/>
        <v>1.5879086983343615</v>
      </c>
      <c r="E1093" s="19">
        <f t="shared" si="3961"/>
        <v>1.2381507381507382</v>
      </c>
      <c r="F1093" s="19">
        <f t="shared" si="3961"/>
        <v>1.1421399435205521</v>
      </c>
      <c r="G1093" s="19">
        <f t="shared" si="3961"/>
        <v>1.0934065934065933</v>
      </c>
      <c r="H1093" s="19">
        <f t="shared" si="3961"/>
        <v>1.0665829145728642</v>
      </c>
      <c r="I1093" s="19">
        <f t="shared" si="3961"/>
        <v>1.1102473498233216</v>
      </c>
      <c r="J1093" s="19">
        <f t="shared" si="3961"/>
        <v>1.041799278591131</v>
      </c>
      <c r="K1093" s="19">
        <f t="shared" si="3961"/>
        <v>1.0299389002036661</v>
      </c>
      <c r="L1093" s="19">
        <f t="shared" si="3961"/>
        <v>1.0276843978643464</v>
      </c>
      <c r="M1093" s="19">
        <f t="shared" si="3961"/>
        <v>1.0217433134500673</v>
      </c>
      <c r="N1093" s="19">
        <f t="shared" si="3961"/>
        <v>1.0152542372881357</v>
      </c>
      <c r="O1093" s="19">
        <f t="shared" si="3961"/>
        <v>1.0118716379150436</v>
      </c>
      <c r="P1093" s="19">
        <f t="shared" si="3961"/>
        <v>1.007699358386801</v>
      </c>
      <c r="Q1093" s="19">
        <f t="shared" si="3961"/>
        <v>1.0069128615608514</v>
      </c>
      <c r="R1093" s="19">
        <f t="shared" si="3956"/>
        <v>1.0037940379403794</v>
      </c>
      <c r="S1093" s="19">
        <f t="shared" si="3956"/>
        <v>1.0021598272138228</v>
      </c>
      <c r="T1093" s="19">
        <f t="shared" si="3956"/>
        <v>1.0025143678160919</v>
      </c>
      <c r="U1093" s="19">
        <f t="shared" si="3956"/>
        <v>1.0012540308133286</v>
      </c>
      <c r="V1093" s="19">
        <f t="shared" si="3956"/>
        <v>1.0010735373054214</v>
      </c>
      <c r="W1093" s="19">
        <f t="shared" si="3956"/>
        <v>1.0005361930294907</v>
      </c>
      <c r="X1093" s="19">
        <f t="shared" si="3956"/>
        <v>1.0001786352268667</v>
      </c>
      <c r="Y1093" s="19">
        <f t="shared" si="3956"/>
        <v>1.0007144132880872</v>
      </c>
      <c r="Z1093" s="19">
        <f t="shared" si="3956"/>
        <v>1.0001784758165269</v>
      </c>
      <c r="AA1093" s="19">
        <f t="shared" si="3956"/>
        <v>0.9998215560314061</v>
      </c>
      <c r="AB1093" s="19">
        <f t="shared" si="3956"/>
        <v>1.0003569516330537</v>
      </c>
      <c r="AC1093" s="19">
        <f t="shared" si="3956"/>
        <v>0.99982158786797504</v>
      </c>
      <c r="AD1093" s="19">
        <f t="shared" si="3956"/>
        <v>1.0003568879371878</v>
      </c>
      <c r="AE1093" s="19">
        <f t="shared" si="3956"/>
        <v>1.0001783803068141</v>
      </c>
      <c r="AF1093" s="19">
        <f t="shared" si="3956"/>
        <v>1</v>
      </c>
      <c r="AG1093" s="19">
        <f t="shared" si="3956"/>
        <v>1.0001783484929552</v>
      </c>
      <c r="AH1093" s="19">
        <f t="shared" si="3956"/>
        <v>1</v>
      </c>
      <c r="AI1093" s="19">
        <f t="shared" si="3956"/>
        <v>1</v>
      </c>
      <c r="AJ1093" s="19">
        <f t="shared" si="3956"/>
        <v>1</v>
      </c>
      <c r="AK1093" s="19">
        <f t="shared" si="3956"/>
        <v>0.99982168330955778</v>
      </c>
      <c r="AL1093" s="8"/>
      <c r="AM1093" s="8"/>
      <c r="AN1093" s="8"/>
      <c r="AO1093" s="8"/>
      <c r="AP1093" s="19">
        <f t="shared" si="3962"/>
        <v>1.866345160179125</v>
      </c>
      <c r="AQ1093" s="19">
        <f t="shared" si="3962"/>
        <v>1.077297895902547</v>
      </c>
      <c r="AR1093" s="19">
        <f t="shared" si="3962"/>
        <v>1.0261787280701755</v>
      </c>
      <c r="AS1093" s="19">
        <f t="shared" si="3962"/>
        <v>1.010852143715774</v>
      </c>
      <c r="AT1093" s="19">
        <f t="shared" si="3962"/>
        <v>1.0049218775806825</v>
      </c>
      <c r="AU1093" s="19">
        <f t="shared" si="3962"/>
        <v>1.0036815462494248</v>
      </c>
      <c r="AV1093" s="19">
        <f t="shared" si="3962"/>
        <v>1.0015720180782079</v>
      </c>
      <c r="AW1093" s="19">
        <f t="shared" si="3962"/>
        <v>1.0018638414753778</v>
      </c>
      <c r="AX1093" s="19">
        <f t="shared" si="3962"/>
        <v>1.0012728874963281</v>
      </c>
      <c r="AY1093" s="19">
        <f t="shared" si="3962"/>
        <v>1.0008475128756764</v>
      </c>
      <c r="AZ1093" s="19">
        <f t="shared" si="3962"/>
        <v>1.0005536737884315</v>
      </c>
      <c r="BA1093" s="19">
        <f t="shared" si="3962"/>
        <v>1.0007161225220533</v>
      </c>
      <c r="BB1093" s="19">
        <f t="shared" si="3962"/>
        <v>1.0002602218391179</v>
      </c>
      <c r="BC1093" s="19">
        <f t="shared" si="3962"/>
        <v>1.000032519267666</v>
      </c>
      <c r="BD1093" s="19">
        <f t="shared" si="3962"/>
        <v>1.000097554630593</v>
      </c>
      <c r="BE1093" s="19">
        <f t="shared" si="3962"/>
        <v>1.0000975451146155</v>
      </c>
      <c r="BF1093" s="19">
        <f t="shared" si="3957"/>
        <v>0.9999674881331686</v>
      </c>
      <c r="BG1093" s="19">
        <f t="shared" si="3957"/>
        <v>1</v>
      </c>
      <c r="BH1093" s="19">
        <f t="shared" si="3957"/>
        <v>1</v>
      </c>
      <c r="BI1093" s="19">
        <f t="shared" si="3957"/>
        <v>1</v>
      </c>
      <c r="BJ1093" s="19">
        <f t="shared" si="3957"/>
        <v>1</v>
      </c>
      <c r="BK1093" s="19">
        <f t="shared" si="3957"/>
        <v>1</v>
      </c>
      <c r="BL1093" s="19">
        <f t="shared" si="3957"/>
        <v>0.99996748707611272</v>
      </c>
      <c r="BM1093" s="19">
        <f t="shared" si="3957"/>
        <v>1</v>
      </c>
      <c r="BN1093" s="19">
        <f t="shared" si="3957"/>
        <v>1</v>
      </c>
      <c r="BO1093" s="19">
        <f t="shared" si="3957"/>
        <v>1</v>
      </c>
      <c r="BP1093" s="19">
        <f t="shared" si="3957"/>
        <v>1</v>
      </c>
      <c r="BQ1093" s="19">
        <f t="shared" si="3957"/>
        <v>1</v>
      </c>
      <c r="BR1093" s="19">
        <f t="shared" si="3957"/>
        <v>1</v>
      </c>
      <c r="BS1093" s="19">
        <f t="shared" si="3957"/>
        <v>1</v>
      </c>
      <c r="BT1093" s="19">
        <f t="shared" si="3957"/>
        <v>1</v>
      </c>
      <c r="BU1093" s="19">
        <f t="shared" si="3957"/>
        <v>1</v>
      </c>
      <c r="BV1093" s="19">
        <f t="shared" si="3957"/>
        <v>1</v>
      </c>
      <c r="BW1093" s="19">
        <f t="shared" si="3957"/>
        <v>1</v>
      </c>
      <c r="BX1093" s="19">
        <f t="shared" si="3957"/>
        <v>1</v>
      </c>
      <c r="BY1093" s="19">
        <f t="shared" si="3957"/>
        <v>1</v>
      </c>
      <c r="BZ1093" s="8"/>
      <c r="CA1093" s="8"/>
      <c r="CB1093" s="8"/>
      <c r="CC1093" s="8"/>
      <c r="CD1093" s="19">
        <f t="shared" si="3963"/>
        <v>6.7473684210526317</v>
      </c>
      <c r="CE1093" s="19">
        <f t="shared" si="3963"/>
        <v>2.0312012480499222</v>
      </c>
      <c r="CF1093" s="19">
        <f t="shared" si="3963"/>
        <v>1.2457757296466974</v>
      </c>
      <c r="CG1093" s="19">
        <f t="shared" si="3963"/>
        <v>1.0872379778051788</v>
      </c>
      <c r="CH1093" s="19">
        <f t="shared" si="3963"/>
        <v>1.0473490218315848</v>
      </c>
      <c r="CI1093" s="19">
        <f t="shared" si="3963"/>
        <v>1.0295073091499729</v>
      </c>
      <c r="CJ1093" s="19">
        <f t="shared" si="3963"/>
        <v>1.003418353931107</v>
      </c>
      <c r="CK1093" s="19">
        <f t="shared" si="3963"/>
        <v>1.0091719077568133</v>
      </c>
      <c r="CL1093" s="19">
        <f t="shared" si="3963"/>
        <v>1.0033757465593351</v>
      </c>
      <c r="CM1093" s="19">
        <f t="shared" si="3963"/>
        <v>1.0015527950310559</v>
      </c>
      <c r="CN1093" s="19">
        <f t="shared" si="3963"/>
        <v>1.0036175710594315</v>
      </c>
      <c r="CO1093" s="19">
        <f t="shared" si="3963"/>
        <v>1.0036045314109165</v>
      </c>
      <c r="CP1093" s="19">
        <f t="shared" si="3963"/>
        <v>1.0010261672652643</v>
      </c>
      <c r="CQ1093" s="19">
        <f t="shared" si="3963"/>
        <v>1.0002562788313685</v>
      </c>
      <c r="CR1093" s="19">
        <f t="shared" si="3963"/>
        <v>1</v>
      </c>
      <c r="CS1093" s="19">
        <f t="shared" si="3963"/>
        <v>1</v>
      </c>
      <c r="CT1093" s="19">
        <f t="shared" si="3958"/>
        <v>1.0007686395080708</v>
      </c>
      <c r="CU1093" s="19">
        <f t="shared" si="3958"/>
        <v>1.0015360983102919</v>
      </c>
      <c r="CV1093" s="19">
        <f t="shared" si="3958"/>
        <v>1.0002556237218814</v>
      </c>
      <c r="CW1093" s="19">
        <f t="shared" si="3958"/>
        <v>1</v>
      </c>
      <c r="CX1093" s="19">
        <f t="shared" si="3958"/>
        <v>1</v>
      </c>
      <c r="CY1093" s="19">
        <f t="shared" si="3958"/>
        <v>1</v>
      </c>
      <c r="CZ1093" s="19">
        <f t="shared" si="3958"/>
        <v>0.99974444160490672</v>
      </c>
      <c r="DA1093" s="19">
        <f t="shared" si="3958"/>
        <v>1</v>
      </c>
      <c r="DB1093" s="19">
        <f t="shared" si="3958"/>
        <v>1</v>
      </c>
      <c r="DC1093" s="19">
        <f t="shared" si="3958"/>
        <v>0.99974437627811863</v>
      </c>
      <c r="DD1093" s="19">
        <f t="shared" si="3958"/>
        <v>1.0002556890820762</v>
      </c>
      <c r="DE1093" s="19">
        <f t="shared" si="3958"/>
        <v>1</v>
      </c>
      <c r="DF1093" s="19">
        <f t="shared" si="3958"/>
        <v>1</v>
      </c>
      <c r="DG1093" s="19">
        <f t="shared" si="3958"/>
        <v>1</v>
      </c>
      <c r="DH1093" s="19">
        <f t="shared" si="3958"/>
        <v>1</v>
      </c>
      <c r="DI1093" s="19">
        <f t="shared" si="3958"/>
        <v>1</v>
      </c>
      <c r="DJ1093" s="19">
        <f t="shared" si="3958"/>
        <v>1</v>
      </c>
      <c r="DK1093" s="19">
        <f t="shared" si="3958"/>
        <v>1</v>
      </c>
      <c r="DL1093" s="19">
        <f t="shared" si="3958"/>
        <v>1</v>
      </c>
      <c r="DM1093" s="19">
        <f t="shared" si="3958"/>
        <v>1</v>
      </c>
      <c r="DN1093" s="8"/>
      <c r="DO1093" s="8"/>
      <c r="DP1093" s="8"/>
      <c r="DQ1093" s="8"/>
      <c r="DR1093" s="19">
        <f t="shared" si="3964"/>
        <v>2.4338299737072742</v>
      </c>
      <c r="DS1093" s="19">
        <f t="shared" si="3964"/>
        <v>1.2002160604969392</v>
      </c>
      <c r="DT1093" s="19">
        <f t="shared" si="3964"/>
        <v>1.0735073507350734</v>
      </c>
      <c r="DU1093" s="19">
        <f t="shared" si="3964"/>
        <v>1.0578535494689771</v>
      </c>
      <c r="DV1093" s="19">
        <f t="shared" si="3964"/>
        <v>1.0343461030383092</v>
      </c>
      <c r="DW1093" s="19">
        <f t="shared" si="3964"/>
        <v>1.0306513409961686</v>
      </c>
      <c r="DX1093" s="19">
        <f t="shared" si="3964"/>
        <v>1.0215613382899629</v>
      </c>
      <c r="DY1093" s="19">
        <f t="shared" si="3964"/>
        <v>1.0184376516254245</v>
      </c>
      <c r="DZ1093" s="19">
        <f t="shared" si="3964"/>
        <v>1.0076226774654597</v>
      </c>
      <c r="EA1093" s="19">
        <f t="shared" si="3964"/>
        <v>1.0101654846335697</v>
      </c>
      <c r="EB1093" s="19">
        <f t="shared" si="3964"/>
        <v>1.0074888836882752</v>
      </c>
      <c r="EC1093" s="19">
        <f t="shared" si="3964"/>
        <v>1.0048780487804878</v>
      </c>
      <c r="ED1093" s="19">
        <f t="shared" si="3964"/>
        <v>1.0036985668053628</v>
      </c>
      <c r="EE1093" s="19">
        <f t="shared" si="3964"/>
        <v>1.004606172270843</v>
      </c>
      <c r="EF1093" s="19">
        <f t="shared" si="3964"/>
        <v>1.0018340210912426</v>
      </c>
      <c r="EG1093" s="19">
        <f t="shared" si="3964"/>
        <v>1.0018306636155607</v>
      </c>
      <c r="EH1093" s="19">
        <f t="shared" si="3959"/>
        <v>1.0018273184102331</v>
      </c>
      <c r="EI1093" s="19">
        <f t="shared" si="3959"/>
        <v>1.0011399908800729</v>
      </c>
      <c r="EJ1093" s="19">
        <f t="shared" si="3959"/>
        <v>1.0018219084491005</v>
      </c>
      <c r="EK1093" s="19">
        <f t="shared" si="3959"/>
        <v>1.0006819731757217</v>
      </c>
      <c r="EL1093" s="19">
        <f t="shared" si="3959"/>
        <v>1.0006815084052703</v>
      </c>
      <c r="EM1093" s="19">
        <f t="shared" si="3959"/>
        <v>1.0006810442678775</v>
      </c>
      <c r="EN1093" s="19">
        <f t="shared" si="3959"/>
        <v>1.0002268602540836</v>
      </c>
      <c r="EO1093" s="19">
        <f t="shared" si="3959"/>
        <v>1.0004536176003629</v>
      </c>
      <c r="EP1093" s="19">
        <f t="shared" si="3959"/>
        <v>1.0002267059623668</v>
      </c>
      <c r="EQ1093" s="19">
        <f t="shared" si="3959"/>
        <v>1.000453309156845</v>
      </c>
      <c r="ER1093" s="19">
        <f t="shared" si="3959"/>
        <v>1.0004531037607611</v>
      </c>
      <c r="ES1093" s="19">
        <f t="shared" si="3959"/>
        <v>1.0006793478260869</v>
      </c>
      <c r="ET1093" s="19">
        <f t="shared" si="3959"/>
        <v>1.0002262955419778</v>
      </c>
      <c r="EU1093" s="19">
        <f t="shared" si="3959"/>
        <v>1</v>
      </c>
      <c r="EV1093" s="19">
        <f t="shared" si="3959"/>
        <v>1</v>
      </c>
      <c r="EW1093" s="19">
        <f t="shared" si="3959"/>
        <v>1</v>
      </c>
      <c r="EX1093" s="19">
        <f t="shared" si="3959"/>
        <v>1</v>
      </c>
      <c r="EY1093" s="19">
        <f t="shared" si="3959"/>
        <v>1</v>
      </c>
      <c r="EZ1093" s="19">
        <f t="shared" si="3959"/>
        <v>1</v>
      </c>
      <c r="FA1093" s="19">
        <f t="shared" si="3959"/>
        <v>1</v>
      </c>
      <c r="FB1093" s="8"/>
      <c r="FC1093" s="8"/>
      <c r="FD1093" s="8"/>
      <c r="FE1093" s="8"/>
      <c r="FF1093" s="19">
        <f t="shared" si="3965"/>
        <v>1.4452727403053545</v>
      </c>
      <c r="FG1093" s="19">
        <f t="shared" si="3965"/>
        <v>1.0402221891583594</v>
      </c>
      <c r="FH1093" s="19">
        <f t="shared" si="3965"/>
        <v>1.0125393344140363</v>
      </c>
      <c r="FI1093" s="19">
        <f t="shared" si="3965"/>
        <v>1.0075811084428121</v>
      </c>
      <c r="FJ1093" s="19">
        <f t="shared" si="3965"/>
        <v>1.0031311337508177</v>
      </c>
      <c r="FK1093" s="19">
        <f t="shared" si="3965"/>
        <v>1.0021430235266713</v>
      </c>
      <c r="FL1093" s="19">
        <f t="shared" si="3965"/>
        <v>1.0014411231462972</v>
      </c>
      <c r="FM1093" s="19">
        <f t="shared" si="3965"/>
        <v>1.0006963141769567</v>
      </c>
      <c r="FN1093" s="19">
        <f t="shared" si="3965"/>
        <v>1.0004174977965394</v>
      </c>
      <c r="FO1093" s="19">
        <f t="shared" si="3965"/>
        <v>1.00074190855977</v>
      </c>
      <c r="FP1093" s="19">
        <f t="shared" si="3965"/>
        <v>1.0003706792697618</v>
      </c>
      <c r="FQ1093" s="19">
        <f t="shared" si="3965"/>
        <v>1.00032422417786</v>
      </c>
      <c r="FR1093" s="19">
        <f t="shared" si="3965"/>
        <v>0.99995369727276939</v>
      </c>
      <c r="FS1093" s="19">
        <f t="shared" si="3965"/>
        <v>1.0002315243563622</v>
      </c>
      <c r="FT1093" s="19">
        <f t="shared" si="3965"/>
        <v>1.0000925883060969</v>
      </c>
      <c r="FU1093" s="19">
        <f t="shared" si="3965"/>
        <v>1.0000462898671481</v>
      </c>
      <c r="FV1093" s="19">
        <f t="shared" si="3960"/>
        <v>1.0000462877244956</v>
      </c>
      <c r="FW1093" s="19">
        <f t="shared" si="3960"/>
        <v>1</v>
      </c>
      <c r="FX1093" s="19">
        <f t="shared" si="3960"/>
        <v>1.0000462855820411</v>
      </c>
      <c r="FY1093" s="19">
        <f t="shared" si="3960"/>
        <v>1.0000925668795706</v>
      </c>
      <c r="FZ1093" s="19">
        <f t="shared" si="3960"/>
        <v>1.0000462791558682</v>
      </c>
      <c r="GA1093" s="19">
        <f t="shared" si="3960"/>
        <v>1</v>
      </c>
      <c r="GB1093" s="19">
        <f t="shared" si="3960"/>
        <v>1</v>
      </c>
      <c r="GC1093" s="19">
        <f t="shared" si="3960"/>
        <v>1</v>
      </c>
      <c r="GD1093" s="19">
        <f t="shared" si="3960"/>
        <v>1</v>
      </c>
      <c r="GE1093" s="19">
        <f t="shared" si="3960"/>
        <v>1.0000462770142071</v>
      </c>
      <c r="GF1093" s="19">
        <f t="shared" si="3960"/>
        <v>1</v>
      </c>
      <c r="GG1093" s="19">
        <f t="shared" si="3960"/>
        <v>1</v>
      </c>
      <c r="GH1093" s="19">
        <f t="shared" si="3960"/>
        <v>1</v>
      </c>
      <c r="GI1093" s="19">
        <f t="shared" si="3960"/>
        <v>1</v>
      </c>
      <c r="GJ1093" s="19">
        <f t="shared" si="3960"/>
        <v>1</v>
      </c>
      <c r="GK1093" s="19">
        <f t="shared" si="3960"/>
        <v>1</v>
      </c>
      <c r="GL1093" s="19">
        <f t="shared" si="3960"/>
        <v>1</v>
      </c>
      <c r="GM1093" s="19">
        <f t="shared" si="3960"/>
        <v>1</v>
      </c>
      <c r="GN1093" s="19">
        <f t="shared" si="3960"/>
        <v>1</v>
      </c>
      <c r="GO1093" s="19">
        <f t="shared" si="3960"/>
        <v>1</v>
      </c>
      <c r="GP1093" s="8"/>
      <c r="GQ1093" s="8"/>
      <c r="GR1093" s="8"/>
      <c r="GS1093" s="8"/>
    </row>
    <row r="1094" spans="1:201" x14ac:dyDescent="0.25">
      <c r="A1094" s="115">
        <f>$A$40</f>
        <v>20132</v>
      </c>
      <c r="B1094" s="19">
        <f t="shared" si="3961"/>
        <v>6.5339805825242721</v>
      </c>
      <c r="C1094" s="19">
        <f t="shared" si="3961"/>
        <v>2.460624071322437</v>
      </c>
      <c r="D1094" s="19">
        <f t="shared" si="3961"/>
        <v>1.5404589371980677</v>
      </c>
      <c r="E1094" s="19">
        <f t="shared" si="3961"/>
        <v>1.2814582516660133</v>
      </c>
      <c r="F1094" s="19">
        <f t="shared" si="3961"/>
        <v>1.1465279902110737</v>
      </c>
      <c r="G1094" s="19">
        <f t="shared" si="3961"/>
        <v>1.0813767342582712</v>
      </c>
      <c r="H1094" s="19">
        <f t="shared" si="3961"/>
        <v>1.082654823587466</v>
      </c>
      <c r="I1094" s="19">
        <f t="shared" si="3961"/>
        <v>1.1317228805834092</v>
      </c>
      <c r="J1094" s="19">
        <f t="shared" si="3961"/>
        <v>1.044703987112364</v>
      </c>
      <c r="K1094" s="19">
        <f t="shared" si="3961"/>
        <v>1.0291056283731688</v>
      </c>
      <c r="L1094" s="19">
        <f t="shared" si="3961"/>
        <v>1.0237872260722982</v>
      </c>
      <c r="M1094" s="19">
        <f t="shared" si="3961"/>
        <v>1.0243322356384925</v>
      </c>
      <c r="N1094" s="19">
        <f t="shared" si="3961"/>
        <v>1.0146454724057867</v>
      </c>
      <c r="O1094" s="19">
        <f t="shared" si="3961"/>
        <v>1.0130258757261046</v>
      </c>
      <c r="P1094" s="19">
        <f t="shared" si="3961"/>
        <v>1.006776715899218</v>
      </c>
      <c r="Q1094" s="19">
        <f t="shared" si="3961"/>
        <v>1.0053503624439075</v>
      </c>
      <c r="R1094" s="19">
        <f t="shared" si="3956"/>
        <v>1.0036051502145922</v>
      </c>
      <c r="S1094" s="19">
        <f t="shared" si="3956"/>
        <v>1.0029079712624016</v>
      </c>
      <c r="T1094" s="19">
        <f t="shared" si="3956"/>
        <v>1.0022172949002217</v>
      </c>
      <c r="U1094" s="19">
        <f t="shared" si="3956"/>
        <v>1.0006807351940095</v>
      </c>
      <c r="V1094" s="19">
        <f t="shared" si="3956"/>
        <v>1.0011904761904762</v>
      </c>
      <c r="W1094" s="19">
        <f t="shared" si="3956"/>
        <v>1.0008493290300662</v>
      </c>
      <c r="X1094" s="19">
        <f t="shared" si="3956"/>
        <v>0.99949083503054992</v>
      </c>
      <c r="Y1094" s="19">
        <f t="shared" si="3956"/>
        <v>1.000339616233656</v>
      </c>
      <c r="Z1094" s="19">
        <f t="shared" si="3956"/>
        <v>1</v>
      </c>
      <c r="AA1094" s="19">
        <f t="shared" si="3956"/>
        <v>1.0001697504668139</v>
      </c>
      <c r="AB1094" s="19">
        <f t="shared" si="3956"/>
        <v>1.0001697216564833</v>
      </c>
      <c r="AC1094" s="19">
        <f t="shared" si="3956"/>
        <v>1</v>
      </c>
      <c r="AD1094" s="19">
        <f t="shared" si="3956"/>
        <v>1</v>
      </c>
      <c r="AE1094" s="19">
        <f t="shared" si="3956"/>
        <v>1.0001696928559307</v>
      </c>
      <c r="AF1094" s="19">
        <f t="shared" si="3956"/>
        <v>1.000169664065151</v>
      </c>
      <c r="AG1094" s="19">
        <f t="shared" si="3956"/>
        <v>1</v>
      </c>
      <c r="AH1094" s="19">
        <f t="shared" si="3956"/>
        <v>1</v>
      </c>
      <c r="AI1094" s="19">
        <f t="shared" si="3956"/>
        <v>1.0001696352841392</v>
      </c>
      <c r="AJ1094" s="19">
        <f t="shared" si="3956"/>
        <v>1</v>
      </c>
      <c r="AK1094" s="8"/>
      <c r="AL1094" s="8"/>
      <c r="AM1094" s="8"/>
      <c r="AN1094" s="8"/>
      <c r="AO1094" s="8"/>
      <c r="AP1094" s="19">
        <f t="shared" si="3962"/>
        <v>1.8895622461478951</v>
      </c>
      <c r="AQ1094" s="19">
        <f t="shared" si="3962"/>
        <v>1.0757446518134361</v>
      </c>
      <c r="AR1094" s="19">
        <f t="shared" si="3962"/>
        <v>1.0248025627200354</v>
      </c>
      <c r="AS1094" s="19">
        <f t="shared" si="3962"/>
        <v>1.0114202593543995</v>
      </c>
      <c r="AT1094" s="19">
        <f t="shared" si="3962"/>
        <v>1.00593635250918</v>
      </c>
      <c r="AU1094" s="19">
        <f t="shared" si="3962"/>
        <v>1.0028289833911297</v>
      </c>
      <c r="AV1094" s="19">
        <f t="shared" si="3962"/>
        <v>1.0020323353656686</v>
      </c>
      <c r="AW1094" s="19">
        <f t="shared" si="3962"/>
        <v>1.0015438638978023</v>
      </c>
      <c r="AX1094" s="19">
        <f t="shared" si="3962"/>
        <v>1.0011183315701979</v>
      </c>
      <c r="AY1094" s="19">
        <f t="shared" si="3962"/>
        <v>1.0005132540305537</v>
      </c>
      <c r="AZ1094" s="19">
        <f t="shared" si="3962"/>
        <v>1.0006940462898699</v>
      </c>
      <c r="BA1094" s="19">
        <f t="shared" si="3962"/>
        <v>1.0008443399071225</v>
      </c>
      <c r="BB1094" s="19">
        <f t="shared" si="3962"/>
        <v>1.000180777342573</v>
      </c>
      <c r="BC1094" s="19">
        <f t="shared" si="3962"/>
        <v>1.0001506205566937</v>
      </c>
      <c r="BD1094" s="19">
        <f t="shared" si="3962"/>
        <v>1.0001204782988464</v>
      </c>
      <c r="BE1094" s="19">
        <f t="shared" si="3962"/>
        <v>0.99996988405360643</v>
      </c>
      <c r="BF1094" s="19">
        <f t="shared" si="3957"/>
        <v>1.0000301168533912</v>
      </c>
      <c r="BG1094" s="19">
        <f t="shared" si="3957"/>
        <v>1</v>
      </c>
      <c r="BH1094" s="19">
        <f t="shared" si="3957"/>
        <v>1</v>
      </c>
      <c r="BI1094" s="19">
        <f t="shared" si="3957"/>
        <v>1.0000301159463936</v>
      </c>
      <c r="BJ1094" s="19">
        <f t="shared" si="3957"/>
        <v>1</v>
      </c>
      <c r="BK1094" s="19">
        <f t="shared" si="3957"/>
        <v>0.99996988496054928</v>
      </c>
      <c r="BL1094" s="19">
        <f t="shared" si="3957"/>
        <v>1</v>
      </c>
      <c r="BM1094" s="19">
        <f t="shared" si="3957"/>
        <v>1</v>
      </c>
      <c r="BN1094" s="19">
        <f t="shared" si="3957"/>
        <v>1</v>
      </c>
      <c r="BO1094" s="19">
        <f t="shared" si="3957"/>
        <v>1</v>
      </c>
      <c r="BP1094" s="19">
        <f t="shared" si="3957"/>
        <v>1</v>
      </c>
      <c r="BQ1094" s="19">
        <f t="shared" si="3957"/>
        <v>1</v>
      </c>
      <c r="BR1094" s="19">
        <f t="shared" si="3957"/>
        <v>1</v>
      </c>
      <c r="BS1094" s="19">
        <f t="shared" si="3957"/>
        <v>1</v>
      </c>
      <c r="BT1094" s="19">
        <f t="shared" si="3957"/>
        <v>1</v>
      </c>
      <c r="BU1094" s="19">
        <f t="shared" si="3957"/>
        <v>1</v>
      </c>
      <c r="BV1094" s="19">
        <f t="shared" si="3957"/>
        <v>1</v>
      </c>
      <c r="BW1094" s="19">
        <f t="shared" si="3957"/>
        <v>1</v>
      </c>
      <c r="BX1094" s="19">
        <f t="shared" si="3957"/>
        <v>1</v>
      </c>
      <c r="BY1094" s="8"/>
      <c r="BZ1094" s="8"/>
      <c r="CA1094" s="8"/>
      <c r="CB1094" s="8"/>
      <c r="CC1094" s="8"/>
      <c r="CD1094" s="19">
        <f t="shared" si="3963"/>
        <v>6.5340314136125652</v>
      </c>
      <c r="CE1094" s="19">
        <f t="shared" si="3963"/>
        <v>2.077724358974359</v>
      </c>
      <c r="CF1094" s="19">
        <f t="shared" si="3963"/>
        <v>1.2394909371384497</v>
      </c>
      <c r="CG1094" s="19">
        <f t="shared" si="3963"/>
        <v>1.1079651524579963</v>
      </c>
      <c r="CH1094" s="19">
        <f t="shared" si="3963"/>
        <v>1.0631844987363099</v>
      </c>
      <c r="CI1094" s="19">
        <f t="shared" si="3963"/>
        <v>1.0240359218172213</v>
      </c>
      <c r="CJ1094" s="19">
        <f t="shared" si="3963"/>
        <v>1.012122775341759</v>
      </c>
      <c r="CK1094" s="19">
        <f t="shared" si="3963"/>
        <v>1.0005096839959224</v>
      </c>
      <c r="CL1094" s="19">
        <f t="shared" si="3963"/>
        <v>1.0066225165562914</v>
      </c>
      <c r="CM1094" s="19">
        <f t="shared" si="3963"/>
        <v>1.0012651821862348</v>
      </c>
      <c r="CN1094" s="19">
        <f t="shared" si="3963"/>
        <v>1.0027798837503159</v>
      </c>
      <c r="CO1094" s="19">
        <f t="shared" si="3963"/>
        <v>1.003024193548387</v>
      </c>
      <c r="CP1094" s="19">
        <f t="shared" si="3963"/>
        <v>1.0012562814070352</v>
      </c>
      <c r="CQ1094" s="19">
        <f t="shared" si="3963"/>
        <v>1.0007528230865748</v>
      </c>
      <c r="CR1094" s="19">
        <f t="shared" si="3963"/>
        <v>1.0002507522567703</v>
      </c>
      <c r="CS1094" s="19">
        <f t="shared" si="3963"/>
        <v>1.0005013787916772</v>
      </c>
      <c r="CT1094" s="19">
        <f t="shared" si="3958"/>
        <v>1</v>
      </c>
      <c r="CU1094" s="19">
        <f t="shared" si="3958"/>
        <v>1</v>
      </c>
      <c r="CV1094" s="19">
        <f t="shared" si="3958"/>
        <v>1</v>
      </c>
      <c r="CW1094" s="19">
        <f t="shared" si="3958"/>
        <v>1</v>
      </c>
      <c r="CX1094" s="19">
        <f t="shared" si="3958"/>
        <v>1</v>
      </c>
      <c r="CY1094" s="19">
        <f t="shared" si="3958"/>
        <v>1</v>
      </c>
      <c r="CZ1094" s="19">
        <f t="shared" si="3958"/>
        <v>1</v>
      </c>
      <c r="DA1094" s="19">
        <f t="shared" si="3958"/>
        <v>1</v>
      </c>
      <c r="DB1094" s="19">
        <f t="shared" si="3958"/>
        <v>1</v>
      </c>
      <c r="DC1094" s="19">
        <f t="shared" si="3958"/>
        <v>1</v>
      </c>
      <c r="DD1094" s="19">
        <f t="shared" si="3958"/>
        <v>1.0002505637684791</v>
      </c>
      <c r="DE1094" s="19">
        <f t="shared" si="3958"/>
        <v>1.000250501002004</v>
      </c>
      <c r="DF1094" s="19">
        <f t="shared" si="3958"/>
        <v>1</v>
      </c>
      <c r="DG1094" s="19">
        <f t="shared" si="3958"/>
        <v>1.0002504382669672</v>
      </c>
      <c r="DH1094" s="19">
        <f t="shared" si="3958"/>
        <v>1</v>
      </c>
      <c r="DI1094" s="19">
        <f t="shared" si="3958"/>
        <v>1</v>
      </c>
      <c r="DJ1094" s="19">
        <f t="shared" si="3958"/>
        <v>1</v>
      </c>
      <c r="DK1094" s="19">
        <f t="shared" si="3958"/>
        <v>1</v>
      </c>
      <c r="DL1094" s="19">
        <f t="shared" si="3958"/>
        <v>1</v>
      </c>
      <c r="DM1094" s="8"/>
      <c r="DN1094" s="8"/>
      <c r="DO1094" s="8"/>
      <c r="DP1094" s="8"/>
      <c r="DQ1094" s="8"/>
      <c r="DR1094" s="19">
        <f t="shared" si="3964"/>
        <v>2.665437788018433</v>
      </c>
      <c r="DS1094" s="19">
        <f t="shared" si="3964"/>
        <v>1.191908713692946</v>
      </c>
      <c r="DT1094" s="19">
        <f t="shared" si="3964"/>
        <v>1.0934145633884538</v>
      </c>
      <c r="DU1094" s="19">
        <f t="shared" si="3964"/>
        <v>1.0562483417352082</v>
      </c>
      <c r="DV1094" s="19">
        <f t="shared" si="3964"/>
        <v>1.0401909068073349</v>
      </c>
      <c r="DW1094" s="19">
        <f t="shared" si="3964"/>
        <v>1.02487321902922</v>
      </c>
      <c r="DX1094" s="19">
        <f t="shared" si="3964"/>
        <v>1.0195570216776626</v>
      </c>
      <c r="DY1094" s="19">
        <f t="shared" si="3964"/>
        <v>1.0219551652415069</v>
      </c>
      <c r="DZ1094" s="19">
        <f t="shared" si="3964"/>
        <v>1.0126639529624604</v>
      </c>
      <c r="EA1094" s="19">
        <f t="shared" si="3964"/>
        <v>1.0089325591782046</v>
      </c>
      <c r="EB1094" s="19">
        <f t="shared" si="3964"/>
        <v>1.0079681274900398</v>
      </c>
      <c r="EC1094" s="19">
        <f t="shared" si="3964"/>
        <v>1.0057092665788319</v>
      </c>
      <c r="ED1094" s="19">
        <f t="shared" si="3964"/>
        <v>1.0050218340611354</v>
      </c>
      <c r="EE1094" s="19">
        <f t="shared" si="3964"/>
        <v>1.0017379969585054</v>
      </c>
      <c r="EF1094" s="19">
        <f t="shared" si="3964"/>
        <v>1.0023855996530038</v>
      </c>
      <c r="EG1094" s="19">
        <f t="shared" si="3964"/>
        <v>1.0021635655560364</v>
      </c>
      <c r="EH1094" s="19">
        <f t="shared" si="3959"/>
        <v>1.0008635578583764</v>
      </c>
      <c r="EI1094" s="19">
        <f t="shared" si="3959"/>
        <v>1.0017256255392579</v>
      </c>
      <c r="EJ1094" s="19">
        <f t="shared" si="3959"/>
        <v>1.0008613264427217</v>
      </c>
      <c r="EK1094" s="19">
        <f t="shared" si="3959"/>
        <v>1.0004302925989672</v>
      </c>
      <c r="EL1094" s="19">
        <f t="shared" si="3959"/>
        <v>1.0010752688172042</v>
      </c>
      <c r="EM1094" s="19">
        <f t="shared" si="3959"/>
        <v>1.0010741138560688</v>
      </c>
      <c r="EN1094" s="19">
        <f t="shared" si="3959"/>
        <v>1</v>
      </c>
      <c r="EO1094" s="19">
        <f t="shared" si="3959"/>
        <v>1.0004291845493563</v>
      </c>
      <c r="EP1094" s="19">
        <f t="shared" si="3959"/>
        <v>0.9997854997854998</v>
      </c>
      <c r="EQ1094" s="19">
        <f t="shared" si="3959"/>
        <v>1.0002145462347136</v>
      </c>
      <c r="ER1094" s="19">
        <f t="shared" si="3959"/>
        <v>1.0002145002145002</v>
      </c>
      <c r="ES1094" s="19">
        <f t="shared" si="3959"/>
        <v>1</v>
      </c>
      <c r="ET1094" s="19">
        <f t="shared" si="3959"/>
        <v>1</v>
      </c>
      <c r="EU1094" s="19">
        <f t="shared" si="3959"/>
        <v>1</v>
      </c>
      <c r="EV1094" s="19">
        <f t="shared" si="3959"/>
        <v>1.0004289084280507</v>
      </c>
      <c r="EW1094" s="19">
        <f t="shared" si="3959"/>
        <v>1.0006430868167202</v>
      </c>
      <c r="EX1094" s="19">
        <f t="shared" si="3959"/>
        <v>1</v>
      </c>
      <c r="EY1094" s="19">
        <f t="shared" si="3959"/>
        <v>0.99978577549271641</v>
      </c>
      <c r="EZ1094" s="19">
        <f t="shared" si="3959"/>
        <v>1</v>
      </c>
      <c r="FA1094" s="8"/>
      <c r="FB1094" s="8"/>
      <c r="FC1094" s="8"/>
      <c r="FD1094" s="8"/>
      <c r="FE1094" s="8"/>
      <c r="FF1094" s="19">
        <f t="shared" si="3965"/>
        <v>1.454432855280313</v>
      </c>
      <c r="FG1094" s="19">
        <f t="shared" si="3965"/>
        <v>1.0305230603738067</v>
      </c>
      <c r="FH1094" s="19">
        <f t="shared" si="3965"/>
        <v>1.0119606819763396</v>
      </c>
      <c r="FI1094" s="19">
        <f t="shared" si="3965"/>
        <v>1.0073494649073795</v>
      </c>
      <c r="FJ1094" s="19">
        <f t="shared" si="3965"/>
        <v>1.0034985920300368</v>
      </c>
      <c r="FK1094" s="19">
        <f t="shared" si="3965"/>
        <v>1.0015731292517007</v>
      </c>
      <c r="FL1094" s="19">
        <f t="shared" si="3965"/>
        <v>1.0008490045421743</v>
      </c>
      <c r="FM1094" s="19">
        <f t="shared" si="3965"/>
        <v>1.0010179412138949</v>
      </c>
      <c r="FN1094" s="19">
        <f t="shared" si="3965"/>
        <v>1.0005508241176222</v>
      </c>
      <c r="FO1094" s="19">
        <f t="shared" si="3965"/>
        <v>1.0005505208774457</v>
      </c>
      <c r="FP1094" s="19">
        <f t="shared" si="3965"/>
        <v>1.0004232445930503</v>
      </c>
      <c r="FQ1094" s="19">
        <f t="shared" si="3965"/>
        <v>1.0002961458729958</v>
      </c>
      <c r="FR1094" s="19">
        <f t="shared" si="3965"/>
        <v>1.0003383522246658</v>
      </c>
      <c r="FS1094" s="19">
        <f t="shared" si="3965"/>
        <v>1.0000845594452901</v>
      </c>
      <c r="FT1094" s="19">
        <f t="shared" si="3965"/>
        <v>1.0001691045911896</v>
      </c>
      <c r="FU1094" s="19">
        <f t="shared" si="3965"/>
        <v>1.0001690759996618</v>
      </c>
      <c r="FV1094" s="19">
        <f t="shared" si="3960"/>
        <v>1.0000422618544502</v>
      </c>
      <c r="FW1094" s="19">
        <f t="shared" si="3960"/>
        <v>1</v>
      </c>
      <c r="FX1094" s="19">
        <f t="shared" si="3960"/>
        <v>1.0001267802053839</v>
      </c>
      <c r="FY1094" s="19">
        <f t="shared" si="3960"/>
        <v>1</v>
      </c>
      <c r="FZ1094" s="19">
        <f t="shared" si="3960"/>
        <v>1</v>
      </c>
      <c r="GA1094" s="19">
        <f t="shared" si="3960"/>
        <v>1.0000422547114003</v>
      </c>
      <c r="GB1094" s="19">
        <f t="shared" si="3960"/>
        <v>1</v>
      </c>
      <c r="GC1094" s="19">
        <f t="shared" si="3960"/>
        <v>1</v>
      </c>
      <c r="GD1094" s="19">
        <f t="shared" si="3960"/>
        <v>1</v>
      </c>
      <c r="GE1094" s="19">
        <f t="shared" si="3960"/>
        <v>1</v>
      </c>
      <c r="GF1094" s="19">
        <f t="shared" si="3960"/>
        <v>1</v>
      </c>
      <c r="GG1094" s="19">
        <f t="shared" si="3960"/>
        <v>1</v>
      </c>
      <c r="GH1094" s="19">
        <f t="shared" si="3960"/>
        <v>1</v>
      </c>
      <c r="GI1094" s="19">
        <f t="shared" si="3960"/>
        <v>1</v>
      </c>
      <c r="GJ1094" s="19">
        <f t="shared" si="3960"/>
        <v>1</v>
      </c>
      <c r="GK1094" s="19">
        <f t="shared" si="3960"/>
        <v>1</v>
      </c>
      <c r="GL1094" s="19">
        <f t="shared" si="3960"/>
        <v>1</v>
      </c>
      <c r="GM1094" s="19">
        <f t="shared" si="3960"/>
        <v>1</v>
      </c>
      <c r="GN1094" s="19">
        <f t="shared" si="3960"/>
        <v>1.0000422529260151</v>
      </c>
      <c r="GO1094" s="8"/>
      <c r="GP1094" s="8"/>
      <c r="GQ1094" s="8"/>
      <c r="GR1094" s="8"/>
      <c r="GS1094" s="8"/>
    </row>
    <row r="1095" spans="1:201" x14ac:dyDescent="0.25">
      <c r="A1095" s="115">
        <f>$A$41</f>
        <v>20133</v>
      </c>
      <c r="B1095" s="19">
        <f t="shared" si="3961"/>
        <v>6.0181818181818185</v>
      </c>
      <c r="C1095" s="19">
        <f t="shared" si="3961"/>
        <v>2.583081570996979</v>
      </c>
      <c r="D1095" s="19">
        <f t="shared" si="3961"/>
        <v>1.5473684210526315</v>
      </c>
      <c r="E1095" s="19">
        <f t="shared" si="3961"/>
        <v>1.2758881330309901</v>
      </c>
      <c r="F1095" s="19">
        <f t="shared" si="3961"/>
        <v>1.1208530805687205</v>
      </c>
      <c r="G1095" s="19">
        <f t="shared" si="3961"/>
        <v>1.1006871035940804</v>
      </c>
      <c r="H1095" s="19">
        <f t="shared" si="3961"/>
        <v>1.1030012004801921</v>
      </c>
      <c r="I1095" s="19">
        <f t="shared" si="3961"/>
        <v>1.1321288637353069</v>
      </c>
      <c r="J1095" s="19">
        <f t="shared" si="3961"/>
        <v>1.0403768506056528</v>
      </c>
      <c r="K1095" s="19">
        <f t="shared" si="3961"/>
        <v>1.0256884124930696</v>
      </c>
      <c r="L1095" s="19">
        <f t="shared" si="3961"/>
        <v>1.0207207207207207</v>
      </c>
      <c r="M1095" s="19">
        <f t="shared" si="3961"/>
        <v>1.0210061782877318</v>
      </c>
      <c r="N1095" s="19">
        <f t="shared" si="3961"/>
        <v>1.017116182572614</v>
      </c>
      <c r="O1095" s="19">
        <f t="shared" si="3961"/>
        <v>1.0103688594254632</v>
      </c>
      <c r="P1095" s="19">
        <f t="shared" si="3961"/>
        <v>1.0079071332436069</v>
      </c>
      <c r="Q1095" s="19">
        <f t="shared" si="3961"/>
        <v>1.0061759305625104</v>
      </c>
      <c r="R1095" s="19">
        <f t="shared" si="3956"/>
        <v>1.0039814200398143</v>
      </c>
      <c r="S1095" s="19">
        <f t="shared" si="3956"/>
        <v>1.0024785194976866</v>
      </c>
      <c r="T1095" s="19">
        <f t="shared" si="3956"/>
        <v>1.0024723916268337</v>
      </c>
      <c r="U1095" s="19">
        <f t="shared" si="3956"/>
        <v>1.000822097994081</v>
      </c>
      <c r="V1095" s="19">
        <f t="shared" si="3956"/>
        <v>1.0009857072449482</v>
      </c>
      <c r="W1095" s="19">
        <f t="shared" si="3956"/>
        <v>1.0004923682914821</v>
      </c>
      <c r="X1095" s="19">
        <f t="shared" si="3956"/>
        <v>1.0004921259842521</v>
      </c>
      <c r="Y1095" s="19">
        <f t="shared" si="3956"/>
        <v>1.000491883915396</v>
      </c>
      <c r="Z1095" s="19">
        <f t="shared" si="3956"/>
        <v>1.0001638806948541</v>
      </c>
      <c r="AA1095" s="19">
        <f t="shared" si="3956"/>
        <v>1.0003277076847452</v>
      </c>
      <c r="AB1095" s="19">
        <f t="shared" si="3956"/>
        <v>1.0001638001638002</v>
      </c>
      <c r="AC1095" s="19">
        <f t="shared" si="3956"/>
        <v>1.0003275466754011</v>
      </c>
      <c r="AD1095" s="19">
        <f t="shared" si="3956"/>
        <v>1</v>
      </c>
      <c r="AE1095" s="19">
        <f t="shared" si="3956"/>
        <v>1.0003274394237067</v>
      </c>
      <c r="AF1095" s="19">
        <f t="shared" si="3956"/>
        <v>1</v>
      </c>
      <c r="AG1095" s="19">
        <f t="shared" si="3956"/>
        <v>1.0001636661211128</v>
      </c>
      <c r="AH1095" s="19">
        <f t="shared" si="3956"/>
        <v>1.0003272786777941</v>
      </c>
      <c r="AI1095" s="19">
        <f t="shared" si="3956"/>
        <v>1.000327171601505</v>
      </c>
      <c r="AJ1095" s="8"/>
      <c r="AK1095" s="8"/>
      <c r="AL1095" s="8"/>
      <c r="AM1095" s="8"/>
      <c r="AN1095" s="8"/>
      <c r="AO1095" s="8"/>
      <c r="AP1095" s="19">
        <f t="shared" si="3962"/>
        <v>1.8803511920020508</v>
      </c>
      <c r="AQ1095" s="19">
        <f t="shared" si="3962"/>
        <v>1.0801949490474081</v>
      </c>
      <c r="AR1095" s="19">
        <f t="shared" si="3962"/>
        <v>1.0241055089291349</v>
      </c>
      <c r="AS1095" s="19">
        <f t="shared" si="3962"/>
        <v>1.013093844352702</v>
      </c>
      <c r="AT1095" s="19">
        <f t="shared" si="3962"/>
        <v>1.0061429918194811</v>
      </c>
      <c r="AU1095" s="19">
        <f t="shared" si="3962"/>
        <v>1.0038990479069065</v>
      </c>
      <c r="AV1095" s="19">
        <f t="shared" si="3962"/>
        <v>1.0023785150840008</v>
      </c>
      <c r="AW1095" s="19">
        <f t="shared" si="3962"/>
        <v>1.0019223260144776</v>
      </c>
      <c r="AX1095" s="19">
        <f t="shared" si="3962"/>
        <v>1.0007494678778068</v>
      </c>
      <c r="AY1095" s="19">
        <f t="shared" si="3962"/>
        <v>1.0005991252770954</v>
      </c>
      <c r="AZ1095" s="19">
        <f t="shared" si="3962"/>
        <v>1.000538889886833</v>
      </c>
      <c r="BA1095" s="19">
        <f t="shared" si="3962"/>
        <v>1.0005685218432077</v>
      </c>
      <c r="BB1095" s="19">
        <f t="shared" si="3962"/>
        <v>1.0002691468046294</v>
      </c>
      <c r="BC1095" s="19">
        <f t="shared" si="3962"/>
        <v>1.0001195886151639</v>
      </c>
      <c r="BD1095" s="19">
        <f t="shared" si="3962"/>
        <v>1</v>
      </c>
      <c r="BE1095" s="19">
        <f t="shared" si="3962"/>
        <v>1.0000298935788592</v>
      </c>
      <c r="BF1095" s="19">
        <f t="shared" si="3957"/>
        <v>1.00002989268526</v>
      </c>
      <c r="BG1095" s="19">
        <f t="shared" si="3957"/>
        <v>1.0000298917917141</v>
      </c>
      <c r="BH1095" s="19">
        <f t="shared" si="3957"/>
        <v>1</v>
      </c>
      <c r="BI1095" s="19">
        <f t="shared" si="3957"/>
        <v>1</v>
      </c>
      <c r="BJ1095" s="19">
        <f t="shared" si="3957"/>
        <v>0.99997010910177853</v>
      </c>
      <c r="BK1095" s="19">
        <f t="shared" si="3957"/>
        <v>0.99997010820828602</v>
      </c>
      <c r="BL1095" s="19">
        <f t="shared" si="3957"/>
        <v>1</v>
      </c>
      <c r="BM1095" s="19">
        <f t="shared" si="3957"/>
        <v>1</v>
      </c>
      <c r="BN1095" s="19">
        <f t="shared" si="3957"/>
        <v>1</v>
      </c>
      <c r="BO1095" s="19">
        <f t="shared" si="3957"/>
        <v>1</v>
      </c>
      <c r="BP1095" s="19">
        <f t="shared" si="3957"/>
        <v>1</v>
      </c>
      <c r="BQ1095" s="19">
        <f t="shared" si="3957"/>
        <v>1</v>
      </c>
      <c r="BR1095" s="19">
        <f t="shared" si="3957"/>
        <v>1</v>
      </c>
      <c r="BS1095" s="19">
        <f t="shared" si="3957"/>
        <v>1</v>
      </c>
      <c r="BT1095" s="19">
        <f t="shared" si="3957"/>
        <v>0.99997010731474012</v>
      </c>
      <c r="BU1095" s="19">
        <f t="shared" si="3957"/>
        <v>1.0000298935788592</v>
      </c>
      <c r="BV1095" s="19">
        <f t="shared" si="3957"/>
        <v>1</v>
      </c>
      <c r="BW1095" s="19">
        <f t="shared" si="3957"/>
        <v>1</v>
      </c>
      <c r="BX1095" s="8"/>
      <c r="BY1095" s="8"/>
      <c r="BZ1095" s="8"/>
      <c r="CA1095" s="8"/>
      <c r="CB1095" s="8"/>
      <c r="CC1095" s="8"/>
      <c r="CD1095" s="19">
        <f t="shared" si="3963"/>
        <v>7.8678160919540234</v>
      </c>
      <c r="CE1095" s="19">
        <f t="shared" si="3963"/>
        <v>1.921110299488678</v>
      </c>
      <c r="CF1095" s="19">
        <f t="shared" si="3963"/>
        <v>1.2600760456273765</v>
      </c>
      <c r="CG1095" s="19">
        <f t="shared" si="3963"/>
        <v>1.1421243210621606</v>
      </c>
      <c r="CH1095" s="19">
        <f t="shared" si="3963"/>
        <v>1.035667107001321</v>
      </c>
      <c r="CI1095" s="19">
        <f t="shared" si="3963"/>
        <v>1.010969387755102</v>
      </c>
      <c r="CJ1095" s="19">
        <f t="shared" si="3963"/>
        <v>1.0136260408781226</v>
      </c>
      <c r="CK1095" s="19">
        <f t="shared" si="3963"/>
        <v>1.0089619118745332</v>
      </c>
      <c r="CL1095" s="19">
        <f t="shared" si="3963"/>
        <v>1.0078953861337281</v>
      </c>
      <c r="CM1095" s="19">
        <f t="shared" si="3963"/>
        <v>1.003671970624235</v>
      </c>
      <c r="CN1095" s="19">
        <f t="shared" si="3963"/>
        <v>1.0021951219512195</v>
      </c>
      <c r="CO1095" s="19">
        <f t="shared" si="3963"/>
        <v>1.0031637868094427</v>
      </c>
      <c r="CP1095" s="19">
        <f t="shared" si="3963"/>
        <v>1.0014556040756915</v>
      </c>
      <c r="CQ1095" s="19">
        <f t="shared" si="3963"/>
        <v>1.0016957364341086</v>
      </c>
      <c r="CR1095" s="19">
        <f t="shared" si="3963"/>
        <v>1</v>
      </c>
      <c r="CS1095" s="19">
        <f t="shared" si="3963"/>
        <v>1.0007255139056832</v>
      </c>
      <c r="CT1095" s="19">
        <f t="shared" si="3958"/>
        <v>1</v>
      </c>
      <c r="CU1095" s="19">
        <f t="shared" si="3958"/>
        <v>1.0002416626389561</v>
      </c>
      <c r="CV1095" s="19">
        <f t="shared" si="3958"/>
        <v>1</v>
      </c>
      <c r="CW1095" s="19">
        <f t="shared" si="3958"/>
        <v>1.0002416042522349</v>
      </c>
      <c r="CX1095" s="19">
        <f t="shared" si="3958"/>
        <v>1.0002415458937197</v>
      </c>
      <c r="CY1095" s="19">
        <f t="shared" si="3958"/>
        <v>1</v>
      </c>
      <c r="CZ1095" s="19">
        <f t="shared" si="3958"/>
        <v>1</v>
      </c>
      <c r="DA1095" s="19">
        <f t="shared" si="3958"/>
        <v>1</v>
      </c>
      <c r="DB1095" s="19">
        <f t="shared" si="3958"/>
        <v>1</v>
      </c>
      <c r="DC1095" s="19">
        <f t="shared" si="3958"/>
        <v>1</v>
      </c>
      <c r="DD1095" s="19">
        <f t="shared" si="3958"/>
        <v>1</v>
      </c>
      <c r="DE1095" s="19">
        <f t="shared" si="3958"/>
        <v>1</v>
      </c>
      <c r="DF1095" s="19">
        <f t="shared" si="3958"/>
        <v>1.0002414875633905</v>
      </c>
      <c r="DG1095" s="19">
        <f t="shared" si="3958"/>
        <v>1</v>
      </c>
      <c r="DH1095" s="19">
        <f t="shared" si="3958"/>
        <v>1</v>
      </c>
      <c r="DI1095" s="19">
        <f t="shared" si="3958"/>
        <v>1</v>
      </c>
      <c r="DJ1095" s="19">
        <f t="shared" si="3958"/>
        <v>1</v>
      </c>
      <c r="DK1095" s="19">
        <f t="shared" si="3958"/>
        <v>1</v>
      </c>
      <c r="DL1095" s="8"/>
      <c r="DM1095" s="8"/>
      <c r="DN1095" s="8"/>
      <c r="DO1095" s="8"/>
      <c r="DP1095" s="8"/>
      <c r="DQ1095" s="8"/>
      <c r="DR1095" s="19">
        <f t="shared" si="3964"/>
        <v>2.4110135674381485</v>
      </c>
      <c r="DS1095" s="19">
        <f t="shared" si="3964"/>
        <v>1.2009268454154254</v>
      </c>
      <c r="DT1095" s="19">
        <f t="shared" si="3964"/>
        <v>1.091510474090408</v>
      </c>
      <c r="DU1095" s="19">
        <f t="shared" si="3964"/>
        <v>1.0651515151515152</v>
      </c>
      <c r="DV1095" s="19">
        <f t="shared" si="3964"/>
        <v>1.0322427690848743</v>
      </c>
      <c r="DW1095" s="19">
        <f t="shared" si="3964"/>
        <v>1.024345429490124</v>
      </c>
      <c r="DX1095" s="19">
        <f t="shared" si="3964"/>
        <v>1.0246636771300448</v>
      </c>
      <c r="DY1095" s="19">
        <f t="shared" si="3964"/>
        <v>1.0269146608315098</v>
      </c>
      <c r="DZ1095" s="19">
        <f t="shared" si="3964"/>
        <v>1.0149158320903473</v>
      </c>
      <c r="EA1095" s="19">
        <f t="shared" si="3964"/>
        <v>1.0073483098887257</v>
      </c>
      <c r="EB1095" s="19">
        <f t="shared" si="3964"/>
        <v>1.0064610254272615</v>
      </c>
      <c r="EC1095" s="19">
        <f t="shared" si="3964"/>
        <v>1.0047628908676745</v>
      </c>
      <c r="ED1095" s="19">
        <f t="shared" si="3964"/>
        <v>1.0022671063478978</v>
      </c>
      <c r="EE1095" s="19">
        <f t="shared" si="3964"/>
        <v>1.0030845157310302</v>
      </c>
      <c r="EF1095" s="19">
        <f t="shared" si="3964"/>
        <v>1.003280032800328</v>
      </c>
      <c r="EG1095" s="19">
        <f t="shared" si="3964"/>
        <v>1.0010216591744994</v>
      </c>
      <c r="EH1095" s="19">
        <f t="shared" si="3959"/>
        <v>1.0012247397428047</v>
      </c>
      <c r="EI1095" s="19">
        <f t="shared" si="3959"/>
        <v>1.0010193679918451</v>
      </c>
      <c r="EJ1095" s="19">
        <f t="shared" si="3959"/>
        <v>1.0012219959266802</v>
      </c>
      <c r="EK1095" s="19">
        <f t="shared" si="3959"/>
        <v>1.0016273393002442</v>
      </c>
      <c r="EL1095" s="19">
        <f t="shared" si="3959"/>
        <v>1</v>
      </c>
      <c r="EM1095" s="19">
        <f t="shared" si="3959"/>
        <v>1.0004061738424046</v>
      </c>
      <c r="EN1095" s="19">
        <f t="shared" si="3959"/>
        <v>1.0008120178643931</v>
      </c>
      <c r="EO1095" s="19">
        <f t="shared" si="3959"/>
        <v>1.0004056795131846</v>
      </c>
      <c r="EP1095" s="19">
        <f t="shared" si="3959"/>
        <v>1.0004055150040552</v>
      </c>
      <c r="EQ1095" s="19">
        <f t="shared" si="3959"/>
        <v>1.0002026753141466</v>
      </c>
      <c r="ER1095" s="19">
        <f t="shared" si="3959"/>
        <v>1.0002026342451875</v>
      </c>
      <c r="ES1095" s="19">
        <f t="shared" si="3959"/>
        <v>1</v>
      </c>
      <c r="ET1095" s="19">
        <f t="shared" si="3959"/>
        <v>1.0002025931928686</v>
      </c>
      <c r="EU1095" s="19">
        <f t="shared" si="3959"/>
        <v>1.0004051043143609</v>
      </c>
      <c r="EV1095" s="19">
        <f t="shared" si="3959"/>
        <v>1</v>
      </c>
      <c r="EW1095" s="19">
        <f t="shared" si="3959"/>
        <v>1.0002024701356549</v>
      </c>
      <c r="EX1095" s="19">
        <f t="shared" si="3959"/>
        <v>1</v>
      </c>
      <c r="EY1095" s="19">
        <f t="shared" si="3959"/>
        <v>1.0002024291497975</v>
      </c>
      <c r="EZ1095" s="8"/>
      <c r="FA1095" s="8"/>
      <c r="FB1095" s="8"/>
      <c r="FC1095" s="8"/>
      <c r="FD1095" s="8"/>
      <c r="FE1095" s="8"/>
      <c r="FF1095" s="19">
        <f t="shared" si="3965"/>
        <v>1.4302063910499583</v>
      </c>
      <c r="FG1095" s="19">
        <f t="shared" si="3965"/>
        <v>1.031963675597914</v>
      </c>
      <c r="FH1095" s="19">
        <f t="shared" si="3965"/>
        <v>1.0107166194728818</v>
      </c>
      <c r="FI1095" s="19">
        <f t="shared" si="3965"/>
        <v>1.007456575147623</v>
      </c>
      <c r="FJ1095" s="19">
        <f t="shared" si="3965"/>
        <v>1.0027380850517669</v>
      </c>
      <c r="FK1095" s="19">
        <f t="shared" si="3965"/>
        <v>1.0014079699633074</v>
      </c>
      <c r="FL1095" s="19">
        <f t="shared" si="3965"/>
        <v>1.0011077499893486</v>
      </c>
      <c r="FM1095" s="19">
        <f t="shared" si="3965"/>
        <v>1.0009362897391156</v>
      </c>
      <c r="FN1095" s="19">
        <f t="shared" si="3965"/>
        <v>1.000382669331179</v>
      </c>
      <c r="FO1095" s="19">
        <f t="shared" si="3965"/>
        <v>1.0006375382522952</v>
      </c>
      <c r="FP1095" s="19">
        <f t="shared" si="3965"/>
        <v>1.0002973282929108</v>
      </c>
      <c r="FQ1095" s="19">
        <f t="shared" si="3965"/>
        <v>1.000212314225053</v>
      </c>
      <c r="FR1095" s="19">
        <f t="shared" si="3965"/>
        <v>1.0000849076629166</v>
      </c>
      <c r="FS1095" s="19">
        <f t="shared" si="3965"/>
        <v>1.0000849004542174</v>
      </c>
      <c r="FT1095" s="19">
        <f t="shared" si="3965"/>
        <v>1.0002122331168555</v>
      </c>
      <c r="FU1095" s="19">
        <f t="shared" si="3965"/>
        <v>1.0000848752334068</v>
      </c>
      <c r="FV1095" s="19">
        <f t="shared" si="3960"/>
        <v>1.0000424340151066</v>
      </c>
      <c r="FW1095" s="19">
        <f t="shared" si="3960"/>
        <v>1</v>
      </c>
      <c r="FX1095" s="19">
        <f t="shared" si="3960"/>
        <v>1</v>
      </c>
      <c r="FY1095" s="19">
        <f t="shared" si="3960"/>
        <v>1.0000424322145374</v>
      </c>
      <c r="FZ1095" s="19">
        <f t="shared" si="3960"/>
        <v>1</v>
      </c>
      <c r="GA1095" s="19">
        <f t="shared" si="3960"/>
        <v>1</v>
      </c>
      <c r="GB1095" s="19">
        <f t="shared" si="3960"/>
        <v>1.0000848608282418</v>
      </c>
      <c r="GC1095" s="19">
        <f t="shared" si="3960"/>
        <v>1</v>
      </c>
      <c r="GD1095" s="19">
        <f t="shared" si="3960"/>
        <v>1</v>
      </c>
      <c r="GE1095" s="19">
        <f t="shared" si="3960"/>
        <v>1</v>
      </c>
      <c r="GF1095" s="19">
        <f t="shared" si="3960"/>
        <v>1</v>
      </c>
      <c r="GG1095" s="19">
        <f t="shared" si="3960"/>
        <v>1</v>
      </c>
      <c r="GH1095" s="19">
        <f t="shared" si="3960"/>
        <v>1</v>
      </c>
      <c r="GI1095" s="19">
        <f t="shared" si="3960"/>
        <v>1</v>
      </c>
      <c r="GJ1095" s="19">
        <f t="shared" si="3960"/>
        <v>1</v>
      </c>
      <c r="GK1095" s="19">
        <f t="shared" si="3960"/>
        <v>1.0000424268137462</v>
      </c>
      <c r="GL1095" s="19">
        <f t="shared" si="3960"/>
        <v>1</v>
      </c>
      <c r="GM1095" s="19">
        <f t="shared" si="3960"/>
        <v>1</v>
      </c>
      <c r="GN1095" s="8"/>
      <c r="GO1095" s="8"/>
      <c r="GP1095" s="8"/>
      <c r="GQ1095" s="8"/>
      <c r="GR1095" s="8"/>
      <c r="GS1095" s="8"/>
    </row>
    <row r="1096" spans="1:201" x14ac:dyDescent="0.25">
      <c r="A1096" s="115">
        <f>$A$42</f>
        <v>20134</v>
      </c>
      <c r="B1096" s="19">
        <f t="shared" si="3961"/>
        <v>6.0583333333333336</v>
      </c>
      <c r="C1096" s="19">
        <f t="shared" si="3961"/>
        <v>2.4002751031636862</v>
      </c>
      <c r="D1096" s="19">
        <f t="shared" si="3961"/>
        <v>1.5512893982808023</v>
      </c>
      <c r="E1096" s="19">
        <f t="shared" si="3961"/>
        <v>1.2382711488732914</v>
      </c>
      <c r="F1096" s="19">
        <f t="shared" si="3961"/>
        <v>1.1566229116945108</v>
      </c>
      <c r="G1096" s="19">
        <f t="shared" si="3961"/>
        <v>1.1225174103688418</v>
      </c>
      <c r="H1096" s="19">
        <f t="shared" si="3961"/>
        <v>1.0969669117647058</v>
      </c>
      <c r="I1096" s="19">
        <f t="shared" si="3961"/>
        <v>1.1284038542103059</v>
      </c>
      <c r="J1096" s="19">
        <f t="shared" si="3961"/>
        <v>1.0373120475218118</v>
      </c>
      <c r="K1096" s="19">
        <f t="shared" si="3961"/>
        <v>1.024874731567645</v>
      </c>
      <c r="L1096" s="19">
        <f t="shared" si="3961"/>
        <v>1.0209533787323206</v>
      </c>
      <c r="M1096" s="19">
        <f t="shared" si="3961"/>
        <v>1.0220625962031811</v>
      </c>
      <c r="N1096" s="19">
        <f t="shared" si="3961"/>
        <v>1.0157295850066934</v>
      </c>
      <c r="O1096" s="19">
        <f t="shared" si="3961"/>
        <v>1.0098846787479407</v>
      </c>
      <c r="P1096" s="19">
        <f t="shared" si="3961"/>
        <v>1.0086460032626428</v>
      </c>
      <c r="Q1096" s="19">
        <f t="shared" si="3961"/>
        <v>1.0058224163027656</v>
      </c>
      <c r="R1096" s="19">
        <f t="shared" si="3956"/>
        <v>1.0025727608940345</v>
      </c>
      <c r="S1096" s="19">
        <f t="shared" si="3956"/>
        <v>1.0025661587810746</v>
      </c>
      <c r="T1096" s="19">
        <f t="shared" si="3956"/>
        <v>1.0030395136778116</v>
      </c>
      <c r="U1096" s="19">
        <f t="shared" si="3956"/>
        <v>1.0015948963317385</v>
      </c>
      <c r="V1096" s="19">
        <f t="shared" si="3956"/>
        <v>1.0014331210191083</v>
      </c>
      <c r="W1096" s="19">
        <f t="shared" si="3956"/>
        <v>1.0007950389569089</v>
      </c>
      <c r="X1096" s="19">
        <f t="shared" si="3956"/>
        <v>1.00015888147442</v>
      </c>
      <c r="Y1096" s="19">
        <f t="shared" si="3956"/>
        <v>1.0004765687053216</v>
      </c>
      <c r="Z1096" s="19">
        <f t="shared" si="3956"/>
        <v>1.0001587805652588</v>
      </c>
      <c r="AA1096" s="19">
        <f t="shared" si="3956"/>
        <v>1</v>
      </c>
      <c r="AB1096" s="19">
        <f t="shared" si="3956"/>
        <v>1</v>
      </c>
      <c r="AC1096" s="19">
        <f t="shared" si="3956"/>
        <v>1</v>
      </c>
      <c r="AD1096" s="19">
        <f t="shared" si="3956"/>
        <v>1</v>
      </c>
      <c r="AE1096" s="19">
        <f t="shared" si="3956"/>
        <v>1.0003175107159867</v>
      </c>
      <c r="AF1096" s="19">
        <f t="shared" si="3956"/>
        <v>1</v>
      </c>
      <c r="AG1096" s="19">
        <f t="shared" si="3956"/>
        <v>1.0001587049674654</v>
      </c>
      <c r="AH1096" s="19">
        <f t="shared" si="3956"/>
        <v>1</v>
      </c>
      <c r="AI1096" s="8"/>
      <c r="AJ1096" s="8"/>
      <c r="AK1096" s="8"/>
      <c r="AL1096" s="8"/>
      <c r="AM1096" s="8"/>
      <c r="AN1096" s="8"/>
      <c r="AO1096" s="8"/>
      <c r="AP1096" s="19">
        <f t="shared" si="3962"/>
        <v>1.893146046278297</v>
      </c>
      <c r="AQ1096" s="19">
        <f t="shared" si="3962"/>
        <v>1.0698244451805234</v>
      </c>
      <c r="AR1096" s="19">
        <f t="shared" si="3962"/>
        <v>1.0295064709889157</v>
      </c>
      <c r="AS1096" s="19">
        <f t="shared" si="3962"/>
        <v>1.0111274848876726</v>
      </c>
      <c r="AT1096" s="19">
        <f t="shared" si="3962"/>
        <v>1.005680973201273</v>
      </c>
      <c r="AU1096" s="19">
        <f t="shared" si="3962"/>
        <v>1.0037856382349462</v>
      </c>
      <c r="AV1096" s="19">
        <f t="shared" si="3962"/>
        <v>1.0025928108426636</v>
      </c>
      <c r="AW1096" s="19">
        <f t="shared" si="3962"/>
        <v>1.0017926413541789</v>
      </c>
      <c r="AX1096" s="19">
        <f t="shared" si="3962"/>
        <v>1.0012614039719558</v>
      </c>
      <c r="AY1096" s="19">
        <f t="shared" si="3962"/>
        <v>1.0008496425641626</v>
      </c>
      <c r="AZ1096" s="19">
        <f t="shared" si="3962"/>
        <v>1.0006440092503146</v>
      </c>
      <c r="BA1096" s="19">
        <f t="shared" si="3962"/>
        <v>1.0005265775385426</v>
      </c>
      <c r="BB1096" s="19">
        <f t="shared" si="3962"/>
        <v>1.0002339112891436</v>
      </c>
      <c r="BC1096" s="19">
        <f t="shared" si="3962"/>
        <v>1</v>
      </c>
      <c r="BD1096" s="19">
        <f t="shared" si="3962"/>
        <v>1.0001169282937239</v>
      </c>
      <c r="BE1096" s="19">
        <f t="shared" si="3962"/>
        <v>1.0000876859673224</v>
      </c>
      <c r="BF1096" s="19">
        <f t="shared" si="3957"/>
        <v>0.99997077390694411</v>
      </c>
      <c r="BG1096" s="19">
        <f t="shared" si="3957"/>
        <v>1</v>
      </c>
      <c r="BH1096" s="19">
        <f t="shared" si="3957"/>
        <v>1.0000292269472453</v>
      </c>
      <c r="BI1096" s="19">
        <f t="shared" si="3957"/>
        <v>1.0000292260930559</v>
      </c>
      <c r="BJ1096" s="19">
        <f t="shared" si="3957"/>
        <v>1</v>
      </c>
      <c r="BK1096" s="19">
        <f t="shared" si="3957"/>
        <v>0.99997077476108365</v>
      </c>
      <c r="BL1096" s="19">
        <f t="shared" si="3957"/>
        <v>1.0000292260930559</v>
      </c>
      <c r="BM1096" s="19">
        <f t="shared" si="3957"/>
        <v>1</v>
      </c>
      <c r="BN1096" s="19">
        <f t="shared" si="3957"/>
        <v>1</v>
      </c>
      <c r="BO1096" s="19">
        <f t="shared" si="3957"/>
        <v>1</v>
      </c>
      <c r="BP1096" s="19">
        <f t="shared" si="3957"/>
        <v>1</v>
      </c>
      <c r="BQ1096" s="19">
        <f t="shared" si="3957"/>
        <v>1</v>
      </c>
      <c r="BR1096" s="19">
        <f t="shared" si="3957"/>
        <v>1</v>
      </c>
      <c r="BS1096" s="19">
        <f t="shared" si="3957"/>
        <v>1</v>
      </c>
      <c r="BT1096" s="19">
        <f t="shared" si="3957"/>
        <v>1</v>
      </c>
      <c r="BU1096" s="19">
        <f t="shared" si="3957"/>
        <v>1</v>
      </c>
      <c r="BV1096" s="19">
        <f t="shared" si="3957"/>
        <v>1</v>
      </c>
      <c r="BW1096" s="8"/>
      <c r="BX1096" s="8"/>
      <c r="BY1096" s="8"/>
      <c r="BZ1096" s="8"/>
      <c r="CA1096" s="8"/>
      <c r="CB1096" s="8"/>
      <c r="CC1096" s="8"/>
      <c r="CD1096" s="19">
        <f t="shared" si="3963"/>
        <v>7.5775401069518713</v>
      </c>
      <c r="CE1096" s="19">
        <f t="shared" si="3963"/>
        <v>2.0239943542695835</v>
      </c>
      <c r="CF1096" s="19">
        <f t="shared" si="3963"/>
        <v>1.3099721059972107</v>
      </c>
      <c r="CG1096" s="19">
        <f t="shared" si="3963"/>
        <v>1.0726643598615917</v>
      </c>
      <c r="CH1096" s="19">
        <f t="shared" si="3963"/>
        <v>1.0295285359801489</v>
      </c>
      <c r="CI1096" s="19">
        <f t="shared" si="3963"/>
        <v>1.0139792721137624</v>
      </c>
      <c r="CJ1096" s="19">
        <f t="shared" si="3963"/>
        <v>1.0118849536486807</v>
      </c>
      <c r="CK1096" s="19">
        <f t="shared" si="3963"/>
        <v>1.0108057317359642</v>
      </c>
      <c r="CL1096" s="19">
        <f t="shared" si="3963"/>
        <v>1.0104578201254939</v>
      </c>
      <c r="CM1096" s="19">
        <f t="shared" si="3963"/>
        <v>1.0050597976080957</v>
      </c>
      <c r="CN1096" s="19">
        <f t="shared" si="3963"/>
        <v>1.003203661327231</v>
      </c>
      <c r="CO1096" s="19">
        <f t="shared" si="3963"/>
        <v>1.0018248175182483</v>
      </c>
      <c r="CP1096" s="19">
        <f t="shared" si="3963"/>
        <v>1.0022768670309654</v>
      </c>
      <c r="CQ1096" s="19">
        <f t="shared" si="3963"/>
        <v>1.0006815084052703</v>
      </c>
      <c r="CR1096" s="19">
        <f t="shared" si="3963"/>
        <v>1.0006810442678775</v>
      </c>
      <c r="CS1096" s="19">
        <f t="shared" si="3963"/>
        <v>0.99977313974591653</v>
      </c>
      <c r="CT1096" s="19">
        <f t="shared" si="3958"/>
        <v>1.000453823462673</v>
      </c>
      <c r="CU1096" s="19">
        <f t="shared" si="3958"/>
        <v>1.0004536176003629</v>
      </c>
      <c r="CV1096" s="19">
        <f t="shared" si="3958"/>
        <v>1.0002267059623668</v>
      </c>
      <c r="CW1096" s="19">
        <f t="shared" si="3958"/>
        <v>1.0002266545784224</v>
      </c>
      <c r="CX1096" s="19">
        <f t="shared" si="3958"/>
        <v>1</v>
      </c>
      <c r="CY1096" s="19">
        <f t="shared" si="3958"/>
        <v>1</v>
      </c>
      <c r="CZ1096" s="19">
        <f t="shared" si="3958"/>
        <v>1</v>
      </c>
      <c r="DA1096" s="19">
        <f t="shared" si="3958"/>
        <v>1.0002266032177658</v>
      </c>
      <c r="DB1096" s="19">
        <f t="shared" si="3958"/>
        <v>1</v>
      </c>
      <c r="DC1096" s="19">
        <f t="shared" si="3958"/>
        <v>1.0002265518803806</v>
      </c>
      <c r="DD1096" s="19">
        <f t="shared" si="3958"/>
        <v>1</v>
      </c>
      <c r="DE1096" s="19">
        <f t="shared" si="3958"/>
        <v>1</v>
      </c>
      <c r="DF1096" s="19">
        <f t="shared" si="3958"/>
        <v>1</v>
      </c>
      <c r="DG1096" s="19">
        <f t="shared" si="3958"/>
        <v>1</v>
      </c>
      <c r="DH1096" s="19">
        <f t="shared" si="3958"/>
        <v>1.0002265005662514</v>
      </c>
      <c r="DI1096" s="19">
        <f t="shared" si="3958"/>
        <v>1</v>
      </c>
      <c r="DJ1096" s="19">
        <f t="shared" si="3958"/>
        <v>0.99977355072463769</v>
      </c>
      <c r="DK1096" s="8"/>
      <c r="DL1096" s="8"/>
      <c r="DM1096" s="8"/>
      <c r="DN1096" s="8"/>
      <c r="DO1096" s="8"/>
      <c r="DP1096" s="8"/>
      <c r="DQ1096" s="8"/>
      <c r="DR1096" s="19">
        <f t="shared" si="3964"/>
        <v>2.4025110782865582</v>
      </c>
      <c r="DS1096" s="19">
        <f t="shared" si="3964"/>
        <v>1.1690747002766677</v>
      </c>
      <c r="DT1096" s="19">
        <f t="shared" si="3964"/>
        <v>1.1046542203523535</v>
      </c>
      <c r="DU1096" s="19">
        <f t="shared" si="3964"/>
        <v>1.0526065222566057</v>
      </c>
      <c r="DV1096" s="19">
        <f t="shared" si="3964"/>
        <v>1.0386702849389418</v>
      </c>
      <c r="DW1096" s="19">
        <f t="shared" si="3964"/>
        <v>1.033747006313956</v>
      </c>
      <c r="DX1096" s="19">
        <f t="shared" si="3964"/>
        <v>1.0294860994102779</v>
      </c>
      <c r="DY1096" s="19">
        <f t="shared" si="3964"/>
        <v>1.0188216039279869</v>
      </c>
      <c r="DZ1096" s="19">
        <f t="shared" si="3964"/>
        <v>1.0118473895582329</v>
      </c>
      <c r="EA1096" s="19">
        <f t="shared" si="3964"/>
        <v>1.0103195078388569</v>
      </c>
      <c r="EB1096" s="19">
        <f t="shared" si="3964"/>
        <v>1.0064820271066588</v>
      </c>
      <c r="EC1096" s="19">
        <f t="shared" si="3964"/>
        <v>1.0056596409055425</v>
      </c>
      <c r="ED1096" s="19">
        <f t="shared" si="3964"/>
        <v>1.0031049873859887</v>
      </c>
      <c r="EE1096" s="19">
        <f t="shared" si="3964"/>
        <v>1.0029019152640744</v>
      </c>
      <c r="EF1096" s="19">
        <f t="shared" si="3964"/>
        <v>1.0023148148148149</v>
      </c>
      <c r="EG1096" s="19">
        <f t="shared" si="3964"/>
        <v>1.0007698229407236</v>
      </c>
      <c r="EH1096" s="19">
        <f t="shared" si="3959"/>
        <v>1.0023076923076923</v>
      </c>
      <c r="EI1096" s="19">
        <f t="shared" si="3959"/>
        <v>1.001726784343822</v>
      </c>
      <c r="EJ1096" s="19">
        <f t="shared" si="3959"/>
        <v>1.0024899444550852</v>
      </c>
      <c r="EK1096" s="19">
        <f t="shared" si="3959"/>
        <v>1</v>
      </c>
      <c r="EL1096" s="19">
        <f t="shared" si="3959"/>
        <v>1.00019105846389</v>
      </c>
      <c r="EM1096" s="19">
        <f t="shared" si="3959"/>
        <v>1.000764087870105</v>
      </c>
      <c r="EN1096" s="19">
        <f t="shared" si="3959"/>
        <v>1.0001908761213971</v>
      </c>
      <c r="EO1096" s="19">
        <f t="shared" si="3959"/>
        <v>1.000381679389313</v>
      </c>
      <c r="EP1096" s="19">
        <f t="shared" si="3959"/>
        <v>1.0003815337657382</v>
      </c>
      <c r="EQ1096" s="19">
        <f t="shared" si="3959"/>
        <v>1</v>
      </c>
      <c r="ER1096" s="19">
        <f t="shared" si="3959"/>
        <v>1</v>
      </c>
      <c r="ES1096" s="19">
        <f t="shared" si="3959"/>
        <v>1.000190694126621</v>
      </c>
      <c r="ET1096" s="19">
        <f t="shared" si="3959"/>
        <v>1.000190657769304</v>
      </c>
      <c r="EU1096" s="19">
        <f t="shared" si="3959"/>
        <v>1.0005718642775447</v>
      </c>
      <c r="EV1096" s="19">
        <f t="shared" si="3959"/>
        <v>1.0001905124785673</v>
      </c>
      <c r="EW1096" s="19">
        <f t="shared" si="3959"/>
        <v>1</v>
      </c>
      <c r="EX1096" s="19">
        <f t="shared" si="3959"/>
        <v>1</v>
      </c>
      <c r="EY1096" s="8"/>
      <c r="EZ1096" s="8"/>
      <c r="FA1096" s="8"/>
      <c r="FB1096" s="8"/>
      <c r="FC1096" s="8"/>
      <c r="FD1096" s="8"/>
      <c r="FE1096" s="8"/>
      <c r="FF1096" s="19">
        <f t="shared" si="3965"/>
        <v>1.4248246639392168</v>
      </c>
      <c r="FG1096" s="19">
        <f t="shared" si="3965"/>
        <v>1.0363021073680971</v>
      </c>
      <c r="FH1096" s="19">
        <f t="shared" si="3965"/>
        <v>1.012418979763495</v>
      </c>
      <c r="FI1096" s="19">
        <f t="shared" si="3965"/>
        <v>1.0058156582934219</v>
      </c>
      <c r="FJ1096" s="19">
        <f t="shared" si="3965"/>
        <v>1.0019435401583985</v>
      </c>
      <c r="FK1096" s="19">
        <f t="shared" si="3965"/>
        <v>1.0021337471509626</v>
      </c>
      <c r="FL1096" s="19">
        <f t="shared" si="3965"/>
        <v>1.0012581659811275</v>
      </c>
      <c r="FM1096" s="19">
        <f t="shared" si="3965"/>
        <v>1.0007249528780628</v>
      </c>
      <c r="FN1096" s="19">
        <f t="shared" si="3965"/>
        <v>1.0004829518014102</v>
      </c>
      <c r="FO1096" s="19">
        <f t="shared" si="3965"/>
        <v>1.0003861749372465</v>
      </c>
      <c r="FP1096" s="19">
        <f t="shared" si="3965"/>
        <v>1.0003860258637329</v>
      </c>
      <c r="FQ1096" s="19">
        <f t="shared" si="3965"/>
        <v>1.0001929384526336</v>
      </c>
      <c r="FR1096" s="19">
        <f t="shared" si="3965"/>
        <v>1.0001446759259258</v>
      </c>
      <c r="FS1096" s="19">
        <f t="shared" si="3965"/>
        <v>1.0001446549978301</v>
      </c>
      <c r="FT1096" s="19">
        <f t="shared" si="3965"/>
        <v>1.0001446340757882</v>
      </c>
      <c r="FU1096" s="19">
        <f t="shared" si="3965"/>
        <v>1.0001446131597975</v>
      </c>
      <c r="FV1096" s="19">
        <f t="shared" si="3960"/>
        <v>1</v>
      </c>
      <c r="FW1096" s="19">
        <f t="shared" si="3960"/>
        <v>0.99995180258338157</v>
      </c>
      <c r="FX1096" s="19">
        <f t="shared" si="3960"/>
        <v>1</v>
      </c>
      <c r="FY1096" s="19">
        <f t="shared" si="3960"/>
        <v>1.0000481997397215</v>
      </c>
      <c r="FZ1096" s="19">
        <f t="shared" si="3960"/>
        <v>1</v>
      </c>
      <c r="GA1096" s="19">
        <f t="shared" si="3960"/>
        <v>1</v>
      </c>
      <c r="GB1096" s="19">
        <f t="shared" si="3960"/>
        <v>1</v>
      </c>
      <c r="GC1096" s="19">
        <f t="shared" si="3960"/>
        <v>1</v>
      </c>
      <c r="GD1096" s="19">
        <f t="shared" si="3960"/>
        <v>1</v>
      </c>
      <c r="GE1096" s="19">
        <f t="shared" si="3960"/>
        <v>1</v>
      </c>
      <c r="GF1096" s="19">
        <f t="shared" si="3960"/>
        <v>1</v>
      </c>
      <c r="GG1096" s="19">
        <f t="shared" si="3960"/>
        <v>1</v>
      </c>
      <c r="GH1096" s="19">
        <f t="shared" si="3960"/>
        <v>1</v>
      </c>
      <c r="GI1096" s="19">
        <f t="shared" si="3960"/>
        <v>1</v>
      </c>
      <c r="GJ1096" s="19">
        <f t="shared" si="3960"/>
        <v>1</v>
      </c>
      <c r="GK1096" s="19">
        <f t="shared" si="3960"/>
        <v>1</v>
      </c>
      <c r="GL1096" s="19">
        <f t="shared" si="3960"/>
        <v>1</v>
      </c>
      <c r="GM1096" s="8"/>
      <c r="GN1096" s="8"/>
      <c r="GO1096" s="8"/>
      <c r="GP1096" s="8"/>
      <c r="GQ1096" s="8"/>
      <c r="GR1096" s="8"/>
      <c r="GS1096" s="8"/>
    </row>
    <row r="1097" spans="1:201" x14ac:dyDescent="0.25">
      <c r="A1097" s="115">
        <f>$A$43</f>
        <v>20141</v>
      </c>
      <c r="B1097" s="19">
        <f t="shared" si="3961"/>
        <v>5.0793650793650791</v>
      </c>
      <c r="C1097" s="19">
        <f t="shared" si="3961"/>
        <v>2.4078124999999999</v>
      </c>
      <c r="D1097" s="19">
        <f t="shared" si="3961"/>
        <v>1.5230369889682025</v>
      </c>
      <c r="E1097" s="19">
        <f t="shared" si="3961"/>
        <v>1.283766510438858</v>
      </c>
      <c r="F1097" s="19">
        <f t="shared" si="3961"/>
        <v>1.2064387653501494</v>
      </c>
      <c r="G1097" s="19">
        <f t="shared" si="3961"/>
        <v>1.127372764786795</v>
      </c>
      <c r="H1097" s="19">
        <f t="shared" si="3961"/>
        <v>1.1139580283064909</v>
      </c>
      <c r="I1097" s="19">
        <f t="shared" si="3961"/>
        <v>1.1320920043811611</v>
      </c>
      <c r="J1097" s="19">
        <f t="shared" si="3961"/>
        <v>1.0301857585139318</v>
      </c>
      <c r="K1097" s="19">
        <f t="shared" si="3961"/>
        <v>1.0240420736288505</v>
      </c>
      <c r="L1097" s="19">
        <f t="shared" si="3961"/>
        <v>1.0203595011005135</v>
      </c>
      <c r="M1097" s="19">
        <f t="shared" si="3961"/>
        <v>1.0210318173647313</v>
      </c>
      <c r="N1097" s="19">
        <f t="shared" si="3961"/>
        <v>1.0142605633802817</v>
      </c>
      <c r="O1097" s="19">
        <f t="shared" si="3961"/>
        <v>1.0137128970664815</v>
      </c>
      <c r="P1097" s="19">
        <f t="shared" si="3961"/>
        <v>1.0090753424657535</v>
      </c>
      <c r="Q1097" s="19">
        <f t="shared" si="3961"/>
        <v>1.0078058713728153</v>
      </c>
      <c r="R1097" s="19">
        <f t="shared" si="3956"/>
        <v>1.0025256777235225</v>
      </c>
      <c r="S1097" s="19">
        <f t="shared" si="3956"/>
        <v>1.0021834061135371</v>
      </c>
      <c r="T1097" s="19">
        <f t="shared" si="3956"/>
        <v>1.0015082956259427</v>
      </c>
      <c r="U1097" s="19">
        <f t="shared" si="3956"/>
        <v>1.0013386880856761</v>
      </c>
      <c r="V1097" s="19">
        <f t="shared" si="3956"/>
        <v>1.0015040106951871</v>
      </c>
      <c r="W1097" s="19">
        <f t="shared" si="3956"/>
        <v>1.0005005840146839</v>
      </c>
      <c r="X1097" s="19">
        <f t="shared" si="3956"/>
        <v>1.0006671114076051</v>
      </c>
      <c r="Y1097" s="19">
        <f t="shared" si="3956"/>
        <v>1.0006666666666666</v>
      </c>
      <c r="Z1097" s="19">
        <f t="shared" si="3956"/>
        <v>1.0004996668887409</v>
      </c>
      <c r="AA1097" s="19">
        <f t="shared" si="3956"/>
        <v>1.0003329448976195</v>
      </c>
      <c r="AB1097" s="19">
        <f t="shared" si="3956"/>
        <v>1.00033283408221</v>
      </c>
      <c r="AC1097" s="19">
        <f t="shared" si="3956"/>
        <v>1.0001663616702712</v>
      </c>
      <c r="AD1097" s="19">
        <f t="shared" si="3956"/>
        <v>1</v>
      </c>
      <c r="AE1097" s="19">
        <f t="shared" si="3956"/>
        <v>0.99966733200266134</v>
      </c>
      <c r="AF1097" s="19">
        <f t="shared" si="3956"/>
        <v>1.000332778702163</v>
      </c>
      <c r="AG1097" s="19">
        <f t="shared" si="3956"/>
        <v>1.0006653359946773</v>
      </c>
      <c r="AH1097" s="8"/>
      <c r="AI1097" s="8"/>
      <c r="AJ1097" s="8"/>
      <c r="AK1097" s="8"/>
      <c r="AL1097" s="8"/>
      <c r="AM1097" s="8"/>
      <c r="AN1097" s="8"/>
      <c r="AO1097" s="8"/>
      <c r="AP1097" s="19">
        <f t="shared" si="3962"/>
        <v>1.7831151832460732</v>
      </c>
      <c r="AQ1097" s="19">
        <f t="shared" si="3962"/>
        <v>1.0939954488732291</v>
      </c>
      <c r="AR1097" s="19">
        <f t="shared" si="3962"/>
        <v>1.0270406280403932</v>
      </c>
      <c r="AS1097" s="19">
        <f t="shared" si="3962"/>
        <v>1.0134910005553197</v>
      </c>
      <c r="AT1097" s="19">
        <f t="shared" si="3962"/>
        <v>1.0076065235608844</v>
      </c>
      <c r="AU1097" s="19">
        <f t="shared" si="3962"/>
        <v>1.0040944277397479</v>
      </c>
      <c r="AV1097" s="19">
        <f t="shared" si="3962"/>
        <v>1.0024848677922906</v>
      </c>
      <c r="AW1097" s="19">
        <f t="shared" si="3962"/>
        <v>1.0017478072963011</v>
      </c>
      <c r="AX1097" s="19">
        <f t="shared" si="3962"/>
        <v>1.0009834089395044</v>
      </c>
      <c r="AY1097" s="19">
        <f t="shared" si="3962"/>
        <v>1.0006972174684667</v>
      </c>
      <c r="AZ1097" s="19">
        <f t="shared" si="3962"/>
        <v>1.000348365847479</v>
      </c>
      <c r="BA1097" s="19">
        <f t="shared" si="3962"/>
        <v>1.0005698546870547</v>
      </c>
      <c r="BB1097" s="19">
        <f t="shared" si="3962"/>
        <v>1.0003164056320202</v>
      </c>
      <c r="BC1097" s="19">
        <f t="shared" si="3962"/>
        <v>1.0001581527755812</v>
      </c>
      <c r="BD1097" s="19">
        <f t="shared" si="3962"/>
        <v>1.000158127767236</v>
      </c>
      <c r="BE1097" s="19">
        <f t="shared" si="3962"/>
        <v>1.0000948616600791</v>
      </c>
      <c r="BF1097" s="19">
        <f t="shared" si="3957"/>
        <v>1.000031617554066</v>
      </c>
      <c r="BG1097" s="19">
        <f t="shared" si="3957"/>
        <v>1.0000632331088557</v>
      </c>
      <c r="BH1097" s="19">
        <f t="shared" si="3957"/>
        <v>1.0000316145553412</v>
      </c>
      <c r="BI1097" s="19">
        <f t="shared" si="3957"/>
        <v>1</v>
      </c>
      <c r="BJ1097" s="19">
        <f t="shared" si="3957"/>
        <v>1.0000316135558929</v>
      </c>
      <c r="BK1097" s="19">
        <f t="shared" si="3957"/>
        <v>1</v>
      </c>
      <c r="BL1097" s="19">
        <f t="shared" si="3957"/>
        <v>1</v>
      </c>
      <c r="BM1097" s="19">
        <f t="shared" si="3957"/>
        <v>1</v>
      </c>
      <c r="BN1097" s="19">
        <f t="shared" si="3957"/>
        <v>1</v>
      </c>
      <c r="BO1097" s="19">
        <f t="shared" si="3957"/>
        <v>1</v>
      </c>
      <c r="BP1097" s="19">
        <f t="shared" si="3957"/>
        <v>1</v>
      </c>
      <c r="BQ1097" s="19">
        <f t="shared" si="3957"/>
        <v>1</v>
      </c>
      <c r="BR1097" s="19">
        <f t="shared" si="3957"/>
        <v>1</v>
      </c>
      <c r="BS1097" s="19">
        <f t="shared" si="3957"/>
        <v>1</v>
      </c>
      <c r="BT1097" s="19">
        <f t="shared" si="3957"/>
        <v>1</v>
      </c>
      <c r="BU1097" s="19">
        <f t="shared" si="3957"/>
        <v>1</v>
      </c>
      <c r="BV1097" s="8"/>
      <c r="BW1097" s="8"/>
      <c r="BX1097" s="8"/>
      <c r="BY1097" s="8"/>
      <c r="BZ1097" s="8"/>
      <c r="CA1097" s="8"/>
      <c r="CB1097" s="8"/>
      <c r="CC1097" s="8"/>
      <c r="CD1097" s="19">
        <f t="shared" si="3963"/>
        <v>6.341708542713568</v>
      </c>
      <c r="CE1097" s="19">
        <f t="shared" si="3963"/>
        <v>2.2717908082408873</v>
      </c>
      <c r="CF1097" s="19">
        <f t="shared" si="3963"/>
        <v>1.2246250435995814</v>
      </c>
      <c r="CG1097" s="19">
        <f t="shared" si="3963"/>
        <v>1.0583879236684706</v>
      </c>
      <c r="CH1097" s="19">
        <f t="shared" si="3963"/>
        <v>1.0244886975242196</v>
      </c>
      <c r="CI1097" s="19">
        <f t="shared" si="3963"/>
        <v>1.018387181507749</v>
      </c>
      <c r="CJ1097" s="19">
        <f t="shared" si="3963"/>
        <v>1.0147020892442611</v>
      </c>
      <c r="CK1097" s="19">
        <f t="shared" si="3963"/>
        <v>1.0071174377224199</v>
      </c>
      <c r="CL1097" s="19">
        <f t="shared" si="3963"/>
        <v>1.01110550227158</v>
      </c>
      <c r="CM1097" s="19">
        <f t="shared" si="3963"/>
        <v>1.0037443834248627</v>
      </c>
      <c r="CN1097" s="19">
        <f t="shared" si="3963"/>
        <v>1.0024869435463815</v>
      </c>
      <c r="CO1097" s="19">
        <f t="shared" si="3963"/>
        <v>1.001488464400893</v>
      </c>
      <c r="CP1097" s="19">
        <f t="shared" si="3963"/>
        <v>1.0024770869457518</v>
      </c>
      <c r="CQ1097" s="19">
        <f t="shared" si="3963"/>
        <v>1.0002470966147763</v>
      </c>
      <c r="CR1097" s="19">
        <f t="shared" si="3963"/>
        <v>1.0002470355731226</v>
      </c>
      <c r="CS1097" s="19">
        <f t="shared" si="3963"/>
        <v>1</v>
      </c>
      <c r="CT1097" s="19">
        <f t="shared" si="3958"/>
        <v>1.0002469745616203</v>
      </c>
      <c r="CU1097" s="19">
        <f t="shared" si="3958"/>
        <v>1.0009876543209877</v>
      </c>
      <c r="CV1097" s="19">
        <f t="shared" si="3958"/>
        <v>1</v>
      </c>
      <c r="CW1097" s="19">
        <f t="shared" si="3958"/>
        <v>1.0002466699555994</v>
      </c>
      <c r="CX1097" s="19">
        <f t="shared" si="3958"/>
        <v>1</v>
      </c>
      <c r="CY1097" s="19">
        <f t="shared" si="3958"/>
        <v>1</v>
      </c>
      <c r="CZ1097" s="19">
        <f t="shared" si="3958"/>
        <v>1.0002466091245377</v>
      </c>
      <c r="DA1097" s="19">
        <f t="shared" si="3958"/>
        <v>1</v>
      </c>
      <c r="DB1097" s="19">
        <f t="shared" si="3958"/>
        <v>1</v>
      </c>
      <c r="DC1097" s="19">
        <f t="shared" si="3958"/>
        <v>1</v>
      </c>
      <c r="DD1097" s="19">
        <f t="shared" si="3958"/>
        <v>1.0002465483234715</v>
      </c>
      <c r="DE1097" s="19">
        <f t="shared" si="3958"/>
        <v>1</v>
      </c>
      <c r="DF1097" s="19">
        <f t="shared" si="3958"/>
        <v>1</v>
      </c>
      <c r="DG1097" s="19">
        <f t="shared" si="3958"/>
        <v>1</v>
      </c>
      <c r="DH1097" s="19">
        <f t="shared" si="3958"/>
        <v>1</v>
      </c>
      <c r="DI1097" s="19">
        <f t="shared" si="3958"/>
        <v>1</v>
      </c>
      <c r="DJ1097" s="8"/>
      <c r="DK1097" s="8"/>
      <c r="DL1097" s="8"/>
      <c r="DM1097" s="8"/>
      <c r="DN1097" s="8"/>
      <c r="DO1097" s="8"/>
      <c r="DP1097" s="8"/>
      <c r="DQ1097" s="8"/>
      <c r="DR1097" s="19">
        <f t="shared" si="3964"/>
        <v>2.1091314031180399</v>
      </c>
      <c r="DS1097" s="19">
        <f t="shared" si="3964"/>
        <v>1.2062653995072157</v>
      </c>
      <c r="DT1097" s="19">
        <f t="shared" si="3964"/>
        <v>1.087248322147651</v>
      </c>
      <c r="DU1097" s="19">
        <f t="shared" si="3964"/>
        <v>1.0611916264090178</v>
      </c>
      <c r="DV1097" s="19">
        <f t="shared" si="3964"/>
        <v>1.0404653515427416</v>
      </c>
      <c r="DW1097" s="19">
        <f t="shared" si="3964"/>
        <v>1.0381623723869713</v>
      </c>
      <c r="DX1097" s="19">
        <f t="shared" si="3964"/>
        <v>1.0257550924841958</v>
      </c>
      <c r="DY1097" s="19">
        <f t="shared" si="3964"/>
        <v>1.0198584797991326</v>
      </c>
      <c r="DZ1097" s="19">
        <f t="shared" si="3964"/>
        <v>1.0143240823634736</v>
      </c>
      <c r="EA1097" s="19">
        <f t="shared" si="3964"/>
        <v>1.0086054721977051</v>
      </c>
      <c r="EB1097" s="19">
        <f t="shared" si="3964"/>
        <v>1.0056880332531175</v>
      </c>
      <c r="EC1097" s="19">
        <f t="shared" si="3964"/>
        <v>1.003698063954753</v>
      </c>
      <c r="ED1097" s="19">
        <f t="shared" si="3964"/>
        <v>1.0028175119202427</v>
      </c>
      <c r="EE1097" s="19">
        <f t="shared" si="3964"/>
        <v>1.0032418413658959</v>
      </c>
      <c r="EF1097" s="19">
        <f t="shared" si="3964"/>
        <v>1.002154243860405</v>
      </c>
      <c r="EG1097" s="19">
        <f t="shared" si="3964"/>
        <v>1.0012897678417885</v>
      </c>
      <c r="EH1097" s="19">
        <f t="shared" si="3959"/>
        <v>1.0010734220695579</v>
      </c>
      <c r="EI1097" s="19">
        <f t="shared" si="3959"/>
        <v>1.0015011794981772</v>
      </c>
      <c r="EJ1097" s="19">
        <f t="shared" si="3959"/>
        <v>1.0014989293361884</v>
      </c>
      <c r="EK1097" s="19">
        <f t="shared" si="3959"/>
        <v>1.0004276245456489</v>
      </c>
      <c r="EL1097" s="19">
        <f t="shared" si="3959"/>
        <v>1.00085488352212</v>
      </c>
      <c r="EM1097" s="19">
        <f t="shared" si="3959"/>
        <v>1.0004270766602605</v>
      </c>
      <c r="EN1097" s="19">
        <f t="shared" si="3959"/>
        <v>1.0012806830309497</v>
      </c>
      <c r="EO1097" s="19">
        <f t="shared" si="3959"/>
        <v>1.0004263483265827</v>
      </c>
      <c r="EP1097" s="19">
        <f t="shared" si="3959"/>
        <v>1.0002130833155765</v>
      </c>
      <c r="EQ1097" s="19">
        <f t="shared" si="3959"/>
        <v>1.0006391137622497</v>
      </c>
      <c r="ER1097" s="19">
        <f t="shared" si="3959"/>
        <v>1</v>
      </c>
      <c r="ES1097" s="19">
        <f t="shared" si="3959"/>
        <v>1</v>
      </c>
      <c r="ET1097" s="19">
        <f t="shared" si="3959"/>
        <v>1</v>
      </c>
      <c r="EU1097" s="19">
        <f t="shared" si="3959"/>
        <v>1</v>
      </c>
      <c r="EV1097" s="19">
        <f t="shared" si="3959"/>
        <v>1.0002129018522461</v>
      </c>
      <c r="EW1097" s="19">
        <f t="shared" si="3959"/>
        <v>1.0002128565346957</v>
      </c>
      <c r="EX1097" s="8"/>
      <c r="EY1097" s="8"/>
      <c r="EZ1097" s="8"/>
      <c r="FA1097" s="8"/>
      <c r="FB1097" s="8"/>
      <c r="FC1097" s="8"/>
      <c r="FD1097" s="8"/>
      <c r="FE1097" s="8"/>
      <c r="FF1097" s="19">
        <f t="shared" si="3965"/>
        <v>1.4439241575189989</v>
      </c>
      <c r="FG1097" s="19">
        <f t="shared" si="3965"/>
        <v>1.0472620946305158</v>
      </c>
      <c r="FH1097" s="19">
        <f t="shared" si="3965"/>
        <v>1.0132494035230215</v>
      </c>
      <c r="FI1097" s="19">
        <f t="shared" si="3965"/>
        <v>1.0077655310621243</v>
      </c>
      <c r="FJ1097" s="19">
        <f t="shared" si="3965"/>
        <v>1.0038279890628883</v>
      </c>
      <c r="FK1097" s="19">
        <f t="shared" si="3965"/>
        <v>1.002080031695721</v>
      </c>
      <c r="FL1097" s="19">
        <f t="shared" si="3965"/>
        <v>1.0010378570722547</v>
      </c>
      <c r="FM1097" s="19">
        <f t="shared" si="3965"/>
        <v>1.0011848926191065</v>
      </c>
      <c r="FN1097" s="19">
        <f t="shared" si="3965"/>
        <v>1.000246560481286</v>
      </c>
      <c r="FO1097" s="19">
        <f t="shared" si="3965"/>
        <v>1.0002957996450403</v>
      </c>
      <c r="FP1097" s="19">
        <f t="shared" si="3965"/>
        <v>1.0001971414489896</v>
      </c>
      <c r="FQ1097" s="19">
        <f t="shared" si="3965"/>
        <v>1.0002956538878487</v>
      </c>
      <c r="FR1097" s="19">
        <f t="shared" si="3965"/>
        <v>1.0001970443349755</v>
      </c>
      <c r="FS1097" s="19">
        <f t="shared" si="3965"/>
        <v>1.0002955082742317</v>
      </c>
      <c r="FT1097" s="19">
        <f t="shared" si="3965"/>
        <v>1.0001477104874446</v>
      </c>
      <c r="FU1097" s="19">
        <f t="shared" si="3965"/>
        <v>1.0000492295574264</v>
      </c>
      <c r="FV1097" s="19">
        <f t="shared" si="3960"/>
        <v>1.0000984542679925</v>
      </c>
      <c r="FW1097" s="19">
        <f t="shared" si="3960"/>
        <v>1.000098444575704</v>
      </c>
      <c r="FX1097" s="19">
        <f t="shared" si="3960"/>
        <v>1</v>
      </c>
      <c r="FY1097" s="19">
        <f t="shared" si="3960"/>
        <v>1.0000492174426616</v>
      </c>
      <c r="FZ1097" s="19">
        <f t="shared" si="3960"/>
        <v>1</v>
      </c>
      <c r="GA1097" s="19">
        <f t="shared" si="3960"/>
        <v>1</v>
      </c>
      <c r="GB1097" s="19">
        <f t="shared" si="3960"/>
        <v>1.0000492150204243</v>
      </c>
      <c r="GC1097" s="19">
        <f t="shared" si="3960"/>
        <v>1</v>
      </c>
      <c r="GD1097" s="19">
        <f t="shared" si="3960"/>
        <v>1.0000492125984253</v>
      </c>
      <c r="GE1097" s="19">
        <f t="shared" si="3960"/>
        <v>1.0000492101766645</v>
      </c>
      <c r="GF1097" s="19">
        <f t="shared" si="3960"/>
        <v>1</v>
      </c>
      <c r="GG1097" s="19">
        <f t="shared" si="3960"/>
        <v>1</v>
      </c>
      <c r="GH1097" s="19">
        <f t="shared" si="3960"/>
        <v>1</v>
      </c>
      <c r="GI1097" s="19">
        <f t="shared" si="3960"/>
        <v>1</v>
      </c>
      <c r="GJ1097" s="19">
        <f t="shared" si="3960"/>
        <v>1</v>
      </c>
      <c r="GK1097" s="19">
        <f t="shared" si="3960"/>
        <v>1</v>
      </c>
      <c r="GL1097" s="8"/>
      <c r="GM1097" s="8"/>
      <c r="GN1097" s="8"/>
      <c r="GO1097" s="8"/>
      <c r="GP1097" s="8"/>
      <c r="GQ1097" s="8"/>
      <c r="GR1097" s="8"/>
      <c r="GS1097" s="8"/>
    </row>
    <row r="1098" spans="1:201" x14ac:dyDescent="0.25">
      <c r="A1098" s="115">
        <f>$A$44</f>
        <v>20142</v>
      </c>
      <c r="B1098" s="19">
        <f t="shared" si="3961"/>
        <v>6.112582781456954</v>
      </c>
      <c r="C1098" s="19">
        <f t="shared" si="3961"/>
        <v>2.2383531960996748</v>
      </c>
      <c r="D1098" s="19">
        <f t="shared" si="3961"/>
        <v>1.5256534365924492</v>
      </c>
      <c r="E1098" s="19">
        <f t="shared" si="3961"/>
        <v>1.2788705583756346</v>
      </c>
      <c r="F1098" s="19">
        <f t="shared" si="3961"/>
        <v>1.1423964276854379</v>
      </c>
      <c r="G1098" s="19">
        <f t="shared" si="3961"/>
        <v>1.088599348534202</v>
      </c>
      <c r="H1098" s="19">
        <f t="shared" si="3961"/>
        <v>1.0831837223219629</v>
      </c>
      <c r="I1098" s="19">
        <f t="shared" si="3961"/>
        <v>1.0966850828729282</v>
      </c>
      <c r="J1098" s="19">
        <f t="shared" si="3961"/>
        <v>1.0230058774139379</v>
      </c>
      <c r="K1098" s="19">
        <f t="shared" si="3961"/>
        <v>1.0180564674983585</v>
      </c>
      <c r="L1098" s="19">
        <f t="shared" si="3961"/>
        <v>1.0191873589164786</v>
      </c>
      <c r="M1098" s="19">
        <f t="shared" si="3961"/>
        <v>1.0128144280968201</v>
      </c>
      <c r="N1098" s="19">
        <f t="shared" si="3961"/>
        <v>1.0124960949703217</v>
      </c>
      <c r="O1098" s="19">
        <f t="shared" si="3961"/>
        <v>1.0084850354828756</v>
      </c>
      <c r="P1098" s="19">
        <f t="shared" si="3961"/>
        <v>1.0074957931772985</v>
      </c>
      <c r="Q1098" s="19">
        <f t="shared" si="3961"/>
        <v>1.0044032796841786</v>
      </c>
      <c r="R1098" s="19">
        <f t="shared" si="3956"/>
        <v>1.0028722600151172</v>
      </c>
      <c r="S1098" s="19">
        <f t="shared" si="3956"/>
        <v>1.0016581248115768</v>
      </c>
      <c r="T1098" s="19">
        <f t="shared" si="3956"/>
        <v>1.0012039127163281</v>
      </c>
      <c r="U1098" s="19">
        <f t="shared" si="3956"/>
        <v>1.0010521569216895</v>
      </c>
      <c r="V1098" s="19">
        <f t="shared" si="3956"/>
        <v>1.0007507507507507</v>
      </c>
      <c r="W1098" s="19">
        <f t="shared" si="3956"/>
        <v>1.000450112528132</v>
      </c>
      <c r="X1098" s="19">
        <f t="shared" si="3956"/>
        <v>1.0005998800239952</v>
      </c>
      <c r="Y1098" s="19">
        <f t="shared" si="3956"/>
        <v>1.0002997601918466</v>
      </c>
      <c r="Z1098" s="19">
        <f t="shared" si="3956"/>
        <v>1.000299670362601</v>
      </c>
      <c r="AA1098" s="19">
        <f t="shared" si="3956"/>
        <v>1.000149790293589</v>
      </c>
      <c r="AB1098" s="19">
        <f t="shared" si="3956"/>
        <v>1.0001497678598172</v>
      </c>
      <c r="AC1098" s="19">
        <f t="shared" si="3956"/>
        <v>1.0001497454327644</v>
      </c>
      <c r="AD1098" s="19">
        <f t="shared" si="3956"/>
        <v>1.000149723012427</v>
      </c>
      <c r="AE1098" s="19">
        <f t="shared" si="3956"/>
        <v>1</v>
      </c>
      <c r="AF1098" s="19">
        <f t="shared" si="3956"/>
        <v>1</v>
      </c>
      <c r="AG1098" s="8"/>
      <c r="AH1098" s="8"/>
      <c r="AI1098" s="8"/>
      <c r="AJ1098" s="8"/>
      <c r="AK1098" s="8"/>
      <c r="AL1098" s="8"/>
      <c r="AM1098" s="8"/>
      <c r="AN1098" s="8"/>
      <c r="AO1098" s="8"/>
      <c r="AP1098" s="19">
        <f t="shared" si="3962"/>
        <v>1.8761952692501258</v>
      </c>
      <c r="AQ1098" s="19">
        <f t="shared" si="3962"/>
        <v>1.0934146995708154</v>
      </c>
      <c r="AR1098" s="19">
        <f t="shared" si="3962"/>
        <v>1.0259429622815088</v>
      </c>
      <c r="AS1098" s="19">
        <f t="shared" si="3962"/>
        <v>1.0124043519846964</v>
      </c>
      <c r="AT1098" s="19">
        <f t="shared" si="3962"/>
        <v>1.0060228514068081</v>
      </c>
      <c r="AU1098" s="19">
        <f t="shared" si="3962"/>
        <v>1.0030520909757887</v>
      </c>
      <c r="AV1098" s="19">
        <f t="shared" si="3962"/>
        <v>1.0022821030457298</v>
      </c>
      <c r="AW1098" s="19">
        <f t="shared" si="3962"/>
        <v>1.001722275739265</v>
      </c>
      <c r="AX1098" s="19">
        <f t="shared" si="3962"/>
        <v>1.0010199323930529</v>
      </c>
      <c r="AY1098" s="19">
        <f t="shared" si="3962"/>
        <v>1.0006986696166051</v>
      </c>
      <c r="AZ1098" s="19">
        <f t="shared" si="3962"/>
        <v>1.00064</v>
      </c>
      <c r="BA1098" s="19">
        <f t="shared" si="3962"/>
        <v>1.0003197953309881</v>
      </c>
      <c r="BB1098" s="19">
        <f t="shared" si="3962"/>
        <v>1.0003778191118344</v>
      </c>
      <c r="BC1098" s="19">
        <f t="shared" si="3962"/>
        <v>1.000087156096569</v>
      </c>
      <c r="BD1098" s="19">
        <f t="shared" si="3962"/>
        <v>1.0000580990006971</v>
      </c>
      <c r="BE1098" s="19">
        <f t="shared" si="3962"/>
        <v>1</v>
      </c>
      <c r="BF1098" s="19">
        <f t="shared" si="3957"/>
        <v>1.0000580956253995</v>
      </c>
      <c r="BG1098" s="19">
        <f t="shared" si="3957"/>
        <v>1.0000580922504938</v>
      </c>
      <c r="BH1098" s="19">
        <f t="shared" si="3957"/>
        <v>1.0000290444379902</v>
      </c>
      <c r="BI1098" s="19">
        <f t="shared" si="3957"/>
        <v>1</v>
      </c>
      <c r="BJ1098" s="19">
        <f t="shared" si="3957"/>
        <v>1</v>
      </c>
      <c r="BK1098" s="19">
        <f t="shared" si="3957"/>
        <v>1.0000290435944352</v>
      </c>
      <c r="BL1098" s="19">
        <f t="shared" si="3957"/>
        <v>1</v>
      </c>
      <c r="BM1098" s="19">
        <f t="shared" si="3957"/>
        <v>1</v>
      </c>
      <c r="BN1098" s="19">
        <f t="shared" si="3957"/>
        <v>1</v>
      </c>
      <c r="BO1098" s="19">
        <f t="shared" si="3957"/>
        <v>1</v>
      </c>
      <c r="BP1098" s="19">
        <f t="shared" si="3957"/>
        <v>1</v>
      </c>
      <c r="BQ1098" s="19">
        <f t="shared" si="3957"/>
        <v>1</v>
      </c>
      <c r="BR1098" s="19">
        <f t="shared" si="3957"/>
        <v>1</v>
      </c>
      <c r="BS1098" s="19">
        <f t="shared" si="3957"/>
        <v>1</v>
      </c>
      <c r="BT1098" s="19">
        <f t="shared" si="3957"/>
        <v>1</v>
      </c>
      <c r="BU1098" s="8"/>
      <c r="BV1098" s="8"/>
      <c r="BW1098" s="8"/>
      <c r="BX1098" s="8"/>
      <c r="BY1098" s="8"/>
      <c r="BZ1098" s="8"/>
      <c r="CA1098" s="8"/>
      <c r="CB1098" s="8"/>
      <c r="CC1098" s="8"/>
      <c r="CD1098" s="19">
        <f t="shared" si="3963"/>
        <v>8.9868421052631575</v>
      </c>
      <c r="CE1098" s="19">
        <f t="shared" si="3963"/>
        <v>1.7964860907759883</v>
      </c>
      <c r="CF1098" s="19">
        <f t="shared" si="3963"/>
        <v>1.2163814180929096</v>
      </c>
      <c r="CG1098" s="19">
        <f t="shared" si="3963"/>
        <v>1.1115577889447237</v>
      </c>
      <c r="CH1098" s="19">
        <f t="shared" si="3963"/>
        <v>1.0557564798071126</v>
      </c>
      <c r="CI1098" s="19">
        <f t="shared" si="3963"/>
        <v>1.0356836996859835</v>
      </c>
      <c r="CJ1098" s="19">
        <f t="shared" si="3963"/>
        <v>1.0220507166482911</v>
      </c>
      <c r="CK1098" s="19">
        <f t="shared" si="3963"/>
        <v>1.0283171521035599</v>
      </c>
      <c r="CL1098" s="19">
        <f t="shared" si="3963"/>
        <v>1.0060319958038291</v>
      </c>
      <c r="CM1098" s="19">
        <f t="shared" si="3963"/>
        <v>1.005213764337852</v>
      </c>
      <c r="CN1098" s="19">
        <f t="shared" si="3963"/>
        <v>1.0031120331950207</v>
      </c>
      <c r="CO1098" s="19">
        <f t="shared" si="3963"/>
        <v>1.0023267838676317</v>
      </c>
      <c r="CP1098" s="19">
        <f t="shared" si="3963"/>
        <v>1.0025793139025019</v>
      </c>
      <c r="CQ1098" s="19">
        <f t="shared" si="3963"/>
        <v>1.0002572678157962</v>
      </c>
      <c r="CR1098" s="19">
        <f t="shared" si="3963"/>
        <v>1.0002572016460904</v>
      </c>
      <c r="CS1098" s="19">
        <f t="shared" si="3963"/>
        <v>1</v>
      </c>
      <c r="CT1098" s="19">
        <f t="shared" si="3958"/>
        <v>1.000257135510414</v>
      </c>
      <c r="CU1098" s="19">
        <f t="shared" si="3958"/>
        <v>1</v>
      </c>
      <c r="CV1098" s="19">
        <f t="shared" si="3958"/>
        <v>1</v>
      </c>
      <c r="CW1098" s="19">
        <f t="shared" si="3958"/>
        <v>1.0002570694087403</v>
      </c>
      <c r="CX1098" s="19">
        <f t="shared" si="3958"/>
        <v>1</v>
      </c>
      <c r="CY1098" s="19">
        <f t="shared" si="3958"/>
        <v>1</v>
      </c>
      <c r="CZ1098" s="19">
        <f t="shared" si="3958"/>
        <v>1</v>
      </c>
      <c r="DA1098" s="19">
        <f t="shared" si="3958"/>
        <v>1</v>
      </c>
      <c r="DB1098" s="19">
        <f t="shared" si="3958"/>
        <v>1.0002570033410434</v>
      </c>
      <c r="DC1098" s="19">
        <f t="shared" si="3958"/>
        <v>1</v>
      </c>
      <c r="DD1098" s="19">
        <f t="shared" si="3958"/>
        <v>1</v>
      </c>
      <c r="DE1098" s="19">
        <f t="shared" si="3958"/>
        <v>1.0002569373072969</v>
      </c>
      <c r="DF1098" s="19">
        <f t="shared" si="3958"/>
        <v>1</v>
      </c>
      <c r="DG1098" s="19">
        <f t="shared" si="3958"/>
        <v>1</v>
      </c>
      <c r="DH1098" s="19">
        <f t="shared" si="3958"/>
        <v>1</v>
      </c>
      <c r="DI1098" s="8"/>
      <c r="DJ1098" s="8"/>
      <c r="DK1098" s="8"/>
      <c r="DL1098" s="8"/>
      <c r="DM1098" s="8"/>
      <c r="DN1098" s="8"/>
      <c r="DO1098" s="8"/>
      <c r="DP1098" s="8"/>
      <c r="DQ1098" s="8"/>
      <c r="DR1098" s="19">
        <f t="shared" si="3964"/>
        <v>2.5701598579040854</v>
      </c>
      <c r="DS1098" s="19">
        <f t="shared" si="3964"/>
        <v>1.2214927436074636</v>
      </c>
      <c r="DT1098" s="19">
        <f t="shared" si="3964"/>
        <v>1.1043847241867044</v>
      </c>
      <c r="DU1098" s="19">
        <f t="shared" si="3964"/>
        <v>1.0655737704918034</v>
      </c>
      <c r="DV1098" s="19">
        <f t="shared" si="3964"/>
        <v>1.0423076923076924</v>
      </c>
      <c r="DW1098" s="19">
        <f t="shared" si="3964"/>
        <v>1.0341328413284132</v>
      </c>
      <c r="DX1098" s="19">
        <f t="shared" si="3964"/>
        <v>1.0287689562890276</v>
      </c>
      <c r="DY1098" s="19">
        <f t="shared" si="3964"/>
        <v>1.0199436375460655</v>
      </c>
      <c r="DZ1098" s="19">
        <f t="shared" si="3964"/>
        <v>1.0129649309245483</v>
      </c>
      <c r="EA1098" s="19">
        <f t="shared" si="3964"/>
        <v>1.0081829626521193</v>
      </c>
      <c r="EB1098" s="19">
        <f t="shared" si="3964"/>
        <v>1.004786680541103</v>
      </c>
      <c r="EC1098" s="19">
        <f t="shared" si="3964"/>
        <v>1.0051781275890639</v>
      </c>
      <c r="ED1098" s="19">
        <f t="shared" si="3964"/>
        <v>1.0030908716257985</v>
      </c>
      <c r="EE1098" s="19">
        <f t="shared" si="3964"/>
        <v>1.0039030402629416</v>
      </c>
      <c r="EF1098" s="19">
        <f t="shared" si="3964"/>
        <v>1.0018416206261511</v>
      </c>
      <c r="EG1098" s="19">
        <f t="shared" si="3964"/>
        <v>1.0010212418300655</v>
      </c>
      <c r="EH1098" s="19">
        <f t="shared" si="3959"/>
        <v>1.0010201999591919</v>
      </c>
      <c r="EI1098" s="19">
        <f t="shared" si="3959"/>
        <v>1.0008153281695882</v>
      </c>
      <c r="EJ1098" s="19">
        <f t="shared" si="3959"/>
        <v>1.00040733197556</v>
      </c>
      <c r="EK1098" s="19">
        <f t="shared" si="3959"/>
        <v>1.0014250814332248</v>
      </c>
      <c r="EL1098" s="19">
        <f t="shared" si="3959"/>
        <v>1.0004065867046148</v>
      </c>
      <c r="EM1098" s="19">
        <f t="shared" si="3959"/>
        <v>1.0002032107295264</v>
      </c>
      <c r="EN1098" s="19">
        <f t="shared" si="3959"/>
        <v>1.0002031694433158</v>
      </c>
      <c r="EO1098" s="19">
        <f t="shared" si="3959"/>
        <v>1</v>
      </c>
      <c r="EP1098" s="19">
        <f t="shared" si="3959"/>
        <v>1</v>
      </c>
      <c r="EQ1098" s="19">
        <f t="shared" si="3959"/>
        <v>1.0006093845216331</v>
      </c>
      <c r="ER1098" s="19">
        <f t="shared" si="3959"/>
        <v>1</v>
      </c>
      <c r="ES1098" s="19">
        <f t="shared" si="3959"/>
        <v>1.0002030044660983</v>
      </c>
      <c r="ET1098" s="19">
        <f t="shared" si="3959"/>
        <v>1.0002029632636493</v>
      </c>
      <c r="EU1098" s="19">
        <f t="shared" si="3959"/>
        <v>1.0002029220779221</v>
      </c>
      <c r="EV1098" s="19">
        <f t="shared" si="3959"/>
        <v>1.0008115236356259</v>
      </c>
      <c r="EW1098" s="8"/>
      <c r="EX1098" s="8"/>
      <c r="EY1098" s="8"/>
      <c r="EZ1098" s="8"/>
      <c r="FA1098" s="8"/>
      <c r="FB1098" s="8"/>
      <c r="FC1098" s="8"/>
      <c r="FD1098" s="8"/>
      <c r="FE1098" s="8"/>
      <c r="FF1098" s="19">
        <f t="shared" si="3965"/>
        <v>1.4755997258396161</v>
      </c>
      <c r="FG1098" s="19">
        <f t="shared" si="3965"/>
        <v>1.0394816294300711</v>
      </c>
      <c r="FH1098" s="19">
        <f t="shared" si="3965"/>
        <v>1.0104115465391661</v>
      </c>
      <c r="FI1098" s="19">
        <f t="shared" si="3965"/>
        <v>1.0066336458517602</v>
      </c>
      <c r="FJ1098" s="19">
        <f t="shared" si="3965"/>
        <v>1.0032070995518847</v>
      </c>
      <c r="FK1098" s="19">
        <f t="shared" si="3965"/>
        <v>1.0018830742281586</v>
      </c>
      <c r="FL1098" s="19">
        <f t="shared" si="3965"/>
        <v>1.0010053326339714</v>
      </c>
      <c r="FM1098" s="19">
        <f t="shared" si="3965"/>
        <v>1.000829658093533</v>
      </c>
      <c r="FN1098" s="19">
        <f t="shared" si="3965"/>
        <v>1.000523560209424</v>
      </c>
      <c r="FO1098" s="19">
        <f t="shared" si="3965"/>
        <v>1.0002616431187861</v>
      </c>
      <c r="FP1098" s="19">
        <f t="shared" si="3965"/>
        <v>1.0003487662394279</v>
      </c>
      <c r="FQ1098" s="19">
        <f t="shared" si="3965"/>
        <v>1.0001743223219732</v>
      </c>
      <c r="FR1098" s="19">
        <f t="shared" si="3965"/>
        <v>1.0002614379084966</v>
      </c>
      <c r="FS1098" s="19">
        <f t="shared" si="3965"/>
        <v>1.0002178079804844</v>
      </c>
      <c r="FT1098" s="19">
        <f t="shared" si="3965"/>
        <v>1</v>
      </c>
      <c r="FU1098" s="19">
        <f t="shared" si="3965"/>
        <v>1.0000435521100997</v>
      </c>
      <c r="FV1098" s="19">
        <f t="shared" si="3960"/>
        <v>1.000043550213396</v>
      </c>
      <c r="FW1098" s="19">
        <f t="shared" si="3960"/>
        <v>1.0000435483168575</v>
      </c>
      <c r="FX1098" s="19">
        <f t="shared" si="3960"/>
        <v>1.0000435464204842</v>
      </c>
      <c r="FY1098" s="19">
        <f t="shared" si="3960"/>
        <v>1.0000435445242761</v>
      </c>
      <c r="FZ1098" s="19">
        <f t="shared" si="3960"/>
        <v>1.0001741705129321</v>
      </c>
      <c r="GA1098" s="19">
        <f t="shared" si="3960"/>
        <v>1</v>
      </c>
      <c r="GB1098" s="19">
        <f t="shared" si="3960"/>
        <v>1.0000435350457118</v>
      </c>
      <c r="GC1098" s="19">
        <f t="shared" si="3960"/>
        <v>1</v>
      </c>
      <c r="GD1098" s="19">
        <f t="shared" si="3960"/>
        <v>1.000043533150494</v>
      </c>
      <c r="GE1098" s="19">
        <f t="shared" si="3960"/>
        <v>1</v>
      </c>
      <c r="GF1098" s="19">
        <f t="shared" si="3960"/>
        <v>1</v>
      </c>
      <c r="GG1098" s="19">
        <f t="shared" si="3960"/>
        <v>1</v>
      </c>
      <c r="GH1098" s="19">
        <f t="shared" si="3960"/>
        <v>1</v>
      </c>
      <c r="GI1098" s="19">
        <f t="shared" si="3960"/>
        <v>1</v>
      </c>
      <c r="GJ1098" s="19">
        <f t="shared" si="3960"/>
        <v>1.0000435312554414</v>
      </c>
      <c r="GK1098" s="8"/>
      <c r="GL1098" s="8"/>
      <c r="GM1098" s="8"/>
      <c r="GN1098" s="8"/>
      <c r="GO1098" s="8"/>
      <c r="GP1098" s="8"/>
      <c r="GQ1098" s="8"/>
      <c r="GR1098" s="8"/>
      <c r="GS1098" s="8"/>
    </row>
    <row r="1099" spans="1:201" x14ac:dyDescent="0.25">
      <c r="A1099" s="115">
        <f>$A$45</f>
        <v>20143</v>
      </c>
      <c r="B1099" s="19">
        <f t="shared" si="3961"/>
        <v>4.268817204301075</v>
      </c>
      <c r="C1099" s="19">
        <f t="shared" si="3961"/>
        <v>2.0696893366918556</v>
      </c>
      <c r="D1099" s="19">
        <f t="shared" si="3961"/>
        <v>1.5359026369168356</v>
      </c>
      <c r="E1099" s="19">
        <f t="shared" si="3961"/>
        <v>1.2218700475435815</v>
      </c>
      <c r="F1099" s="19">
        <f t="shared" si="3961"/>
        <v>1.122568093385214</v>
      </c>
      <c r="G1099" s="19">
        <f t="shared" si="3961"/>
        <v>1.0762564991334489</v>
      </c>
      <c r="H1099" s="19">
        <f t="shared" si="3961"/>
        <v>1.0687063875469673</v>
      </c>
      <c r="I1099" s="19">
        <f t="shared" si="3961"/>
        <v>1.0760087058429599</v>
      </c>
      <c r="J1099" s="19">
        <f t="shared" si="3961"/>
        <v>1.0203827602302784</v>
      </c>
      <c r="K1099" s="19">
        <f t="shared" si="3961"/>
        <v>1.0144861238182372</v>
      </c>
      <c r="L1099" s="19">
        <f t="shared" si="3961"/>
        <v>1.0162332782203518</v>
      </c>
      <c r="M1099" s="19">
        <f t="shared" si="3961"/>
        <v>1.0134595474042301</v>
      </c>
      <c r="N1099" s="19">
        <f t="shared" si="3961"/>
        <v>1.0115294804436661</v>
      </c>
      <c r="O1099" s="19">
        <f t="shared" si="3961"/>
        <v>1.0093781561102293</v>
      </c>
      <c r="P1099" s="19">
        <f t="shared" si="3961"/>
        <v>1.0078616352201257</v>
      </c>
      <c r="Q1099" s="19">
        <f t="shared" si="3961"/>
        <v>1.0046801872074882</v>
      </c>
      <c r="R1099" s="19">
        <f t="shared" si="3956"/>
        <v>1.0038114059853189</v>
      </c>
      <c r="S1099" s="19">
        <f t="shared" si="3956"/>
        <v>1.0018281535648994</v>
      </c>
      <c r="T1099" s="19">
        <f t="shared" si="3956"/>
        <v>1.0021055586749017</v>
      </c>
      <c r="U1099" s="19">
        <f t="shared" si="3956"/>
        <v>1.0018209833309988</v>
      </c>
      <c r="V1099" s="19">
        <f t="shared" si="3956"/>
        <v>1.0008389261744965</v>
      </c>
      <c r="W1099" s="19">
        <f t="shared" si="3956"/>
        <v>1.0006985191394244</v>
      </c>
      <c r="X1099" s="19">
        <f t="shared" si="3956"/>
        <v>1.0002792126204105</v>
      </c>
      <c r="Y1099" s="19">
        <f t="shared" si="3956"/>
        <v>1</v>
      </c>
      <c r="Z1099" s="19">
        <f t="shared" si="3956"/>
        <v>1.0001395673412421</v>
      </c>
      <c r="AA1099" s="19">
        <f t="shared" si="3956"/>
        <v>1.0001395478649178</v>
      </c>
      <c r="AB1099" s="19">
        <f t="shared" si="3956"/>
        <v>1.0004185851820846</v>
      </c>
      <c r="AC1099" s="19">
        <f t="shared" si="3956"/>
        <v>1</v>
      </c>
      <c r="AD1099" s="19">
        <f t="shared" si="3956"/>
        <v>1.000139470013947</v>
      </c>
      <c r="AE1099" s="19">
        <f t="shared" si="3956"/>
        <v>1.0001394505647747</v>
      </c>
      <c r="AF1099" s="8"/>
      <c r="AG1099" s="8"/>
      <c r="AH1099" s="8"/>
      <c r="AI1099" s="8"/>
      <c r="AJ1099" s="8"/>
      <c r="AK1099" s="8"/>
      <c r="AL1099" s="8"/>
      <c r="AM1099" s="8"/>
      <c r="AN1099" s="8"/>
      <c r="AO1099" s="8"/>
      <c r="AP1099" s="19">
        <f t="shared" si="3962"/>
        <v>1.8745899102445063</v>
      </c>
      <c r="AQ1099" s="19">
        <f t="shared" si="3962"/>
        <v>1.0869766213181877</v>
      </c>
      <c r="AR1099" s="19">
        <f t="shared" si="3962"/>
        <v>1.034145452336108</v>
      </c>
      <c r="AS1099" s="19">
        <f t="shared" si="3962"/>
        <v>1.0120145702367664</v>
      </c>
      <c r="AT1099" s="19">
        <f t="shared" si="3962"/>
        <v>1.0054279991872515</v>
      </c>
      <c r="AU1099" s="19">
        <f t="shared" si="3962"/>
        <v>1.0028870027137826</v>
      </c>
      <c r="AV1099" s="19">
        <f t="shared" si="3962"/>
        <v>1.0021302320225689</v>
      </c>
      <c r="AW1099" s="19">
        <f t="shared" si="3962"/>
        <v>1.0013501091577617</v>
      </c>
      <c r="AX1099" s="19">
        <f t="shared" si="3962"/>
        <v>1.0009753578702774</v>
      </c>
      <c r="AY1099" s="19">
        <f t="shared" si="3962"/>
        <v>1.0006018399105838</v>
      </c>
      <c r="AZ1099" s="19">
        <f t="shared" si="3962"/>
        <v>1.0008306123618034</v>
      </c>
      <c r="BA1099" s="19">
        <f t="shared" si="3962"/>
        <v>1.0004292705262856</v>
      </c>
      <c r="BB1099" s="19">
        <f t="shared" si="3962"/>
        <v>1.000228846043824</v>
      </c>
      <c r="BC1099" s="19">
        <f t="shared" si="3962"/>
        <v>1.0001143968426471</v>
      </c>
      <c r="BD1099" s="19">
        <f t="shared" si="3962"/>
        <v>1.0000571918787533</v>
      </c>
      <c r="BE1099" s="19">
        <f t="shared" si="3962"/>
        <v>1.000085782912044</v>
      </c>
      <c r="BF1099" s="19">
        <f t="shared" si="3957"/>
        <v>1.0001143674052895</v>
      </c>
      <c r="BG1099" s="19">
        <f t="shared" si="3957"/>
        <v>1</v>
      </c>
      <c r="BH1099" s="19">
        <f t="shared" si="3957"/>
        <v>1.0000285885817204</v>
      </c>
      <c r="BI1099" s="19">
        <f t="shared" si="3957"/>
        <v>1.0000285877644368</v>
      </c>
      <c r="BJ1099" s="19">
        <f t="shared" si="3957"/>
        <v>1</v>
      </c>
      <c r="BK1099" s="19">
        <f t="shared" si="3957"/>
        <v>1</v>
      </c>
      <c r="BL1099" s="19">
        <f t="shared" si="3957"/>
        <v>1</v>
      </c>
      <c r="BM1099" s="19">
        <f t="shared" si="3957"/>
        <v>1</v>
      </c>
      <c r="BN1099" s="19">
        <f t="shared" si="3957"/>
        <v>1</v>
      </c>
      <c r="BO1099" s="19">
        <f t="shared" si="3957"/>
        <v>1</v>
      </c>
      <c r="BP1099" s="19">
        <f t="shared" si="3957"/>
        <v>1</v>
      </c>
      <c r="BQ1099" s="19">
        <f t="shared" si="3957"/>
        <v>1</v>
      </c>
      <c r="BR1099" s="19">
        <f t="shared" si="3957"/>
        <v>1</v>
      </c>
      <c r="BS1099" s="19">
        <f t="shared" si="3957"/>
        <v>1</v>
      </c>
      <c r="BT1099" s="8"/>
      <c r="BU1099" s="8"/>
      <c r="BV1099" s="8"/>
      <c r="BW1099" s="8"/>
      <c r="BX1099" s="8"/>
      <c r="BY1099" s="8"/>
      <c r="BZ1099" s="8"/>
      <c r="CA1099" s="8"/>
      <c r="CB1099" s="8"/>
      <c r="CC1099" s="8"/>
      <c r="CD1099" s="19">
        <f t="shared" si="3963"/>
        <v>6.5151515151515156</v>
      </c>
      <c r="CE1099" s="19">
        <f t="shared" si="3963"/>
        <v>1.7627906976744185</v>
      </c>
      <c r="CF1099" s="19">
        <f t="shared" si="3963"/>
        <v>1.3232189973614776</v>
      </c>
      <c r="CG1099" s="19">
        <f t="shared" si="3963"/>
        <v>1.1309405117979394</v>
      </c>
      <c r="CH1099" s="19">
        <f t="shared" si="3963"/>
        <v>1.0805171907140758</v>
      </c>
      <c r="CI1099" s="19">
        <f t="shared" si="3963"/>
        <v>1.0437856948599402</v>
      </c>
      <c r="CJ1099" s="19">
        <f t="shared" si="3963"/>
        <v>1.0336112558624284</v>
      </c>
      <c r="CK1099" s="19">
        <f t="shared" si="3963"/>
        <v>1.0115956642298967</v>
      </c>
      <c r="CL1099" s="19">
        <f t="shared" si="3963"/>
        <v>1.0057313730376276</v>
      </c>
      <c r="CM1099" s="19">
        <f t="shared" si="3963"/>
        <v>1.0044598612487612</v>
      </c>
      <c r="CN1099" s="19">
        <f t="shared" si="3963"/>
        <v>1.0034533793783917</v>
      </c>
      <c r="CO1099" s="19">
        <f t="shared" si="3963"/>
        <v>1.003441494591937</v>
      </c>
      <c r="CP1099" s="19">
        <f t="shared" si="3963"/>
        <v>1</v>
      </c>
      <c r="CQ1099" s="19">
        <f t="shared" si="3963"/>
        <v>1.000734933855953</v>
      </c>
      <c r="CR1099" s="19">
        <f t="shared" si="3963"/>
        <v>1.0004895960832314</v>
      </c>
      <c r="CS1099" s="19">
        <f t="shared" si="3963"/>
        <v>1.0007340347443112</v>
      </c>
      <c r="CT1099" s="19">
        <f t="shared" si="3958"/>
        <v>1.0004889975550122</v>
      </c>
      <c r="CU1099" s="19">
        <f t="shared" si="3958"/>
        <v>1</v>
      </c>
      <c r="CV1099" s="19">
        <f t="shared" si="3958"/>
        <v>1</v>
      </c>
      <c r="CW1099" s="19">
        <f t="shared" si="3958"/>
        <v>1.0002443792766373</v>
      </c>
      <c r="CX1099" s="19">
        <f t="shared" si="3958"/>
        <v>1</v>
      </c>
      <c r="CY1099" s="19">
        <f t="shared" si="3958"/>
        <v>1.0002443195699975</v>
      </c>
      <c r="CZ1099" s="19">
        <f t="shared" si="3958"/>
        <v>1</v>
      </c>
      <c r="DA1099" s="19">
        <f t="shared" si="3958"/>
        <v>1</v>
      </c>
      <c r="DB1099" s="19">
        <f t="shared" si="3958"/>
        <v>1</v>
      </c>
      <c r="DC1099" s="19">
        <f t="shared" si="3958"/>
        <v>1</v>
      </c>
      <c r="DD1099" s="19">
        <f t="shared" si="3958"/>
        <v>1</v>
      </c>
      <c r="DE1099" s="19">
        <f t="shared" si="3958"/>
        <v>1</v>
      </c>
      <c r="DF1099" s="19">
        <f t="shared" si="3958"/>
        <v>1</v>
      </c>
      <c r="DG1099" s="19">
        <f t="shared" si="3958"/>
        <v>1</v>
      </c>
      <c r="DH1099" s="8"/>
      <c r="DI1099" s="8"/>
      <c r="DJ1099" s="8"/>
      <c r="DK1099" s="8"/>
      <c r="DL1099" s="8"/>
      <c r="DM1099" s="8"/>
      <c r="DN1099" s="8"/>
      <c r="DO1099" s="8"/>
      <c r="DP1099" s="8"/>
      <c r="DQ1099" s="8"/>
      <c r="DR1099" s="19">
        <f t="shared" si="3964"/>
        <v>2.5443151298119964</v>
      </c>
      <c r="DS1099" s="19">
        <f t="shared" si="3964"/>
        <v>1.2445460942997888</v>
      </c>
      <c r="DT1099" s="19">
        <f t="shared" si="3964"/>
        <v>1.1337291489963246</v>
      </c>
      <c r="DU1099" s="19">
        <f t="shared" si="3964"/>
        <v>1.0698254364089776</v>
      </c>
      <c r="DV1099" s="19">
        <f t="shared" si="3964"/>
        <v>1.0426573426573427</v>
      </c>
      <c r="DW1099" s="19">
        <f t="shared" si="3964"/>
        <v>1.0375586854460095</v>
      </c>
      <c r="DX1099" s="19">
        <f t="shared" si="3964"/>
        <v>1.0262874380521438</v>
      </c>
      <c r="DY1099" s="19">
        <f t="shared" si="3964"/>
        <v>1.0264539155994121</v>
      </c>
      <c r="DZ1099" s="19">
        <f t="shared" si="3964"/>
        <v>1.0094088770709757</v>
      </c>
      <c r="EA1099" s="19">
        <f t="shared" si="3964"/>
        <v>1.0081053698074975</v>
      </c>
      <c r="EB1099" s="19">
        <f t="shared" si="3964"/>
        <v>1.0068341708542714</v>
      </c>
      <c r="EC1099" s="19">
        <f t="shared" si="3964"/>
        <v>1.0057895787582352</v>
      </c>
      <c r="ED1099" s="19">
        <f t="shared" si="3964"/>
        <v>1.0041683207622072</v>
      </c>
      <c r="EE1099" s="19">
        <f t="shared" si="3964"/>
        <v>1.0027673453251631</v>
      </c>
      <c r="EF1099" s="19">
        <f t="shared" si="3964"/>
        <v>1.0025625862408831</v>
      </c>
      <c r="EG1099" s="19">
        <f t="shared" si="3964"/>
        <v>1.0033425088478176</v>
      </c>
      <c r="EH1099" s="19">
        <f t="shared" si="3959"/>
        <v>1.001763668430335</v>
      </c>
      <c r="EI1099" s="19">
        <f t="shared" si="3959"/>
        <v>1.0013693270735524</v>
      </c>
      <c r="EJ1099" s="19">
        <f t="shared" si="3959"/>
        <v>1.0007814026176989</v>
      </c>
      <c r="EK1099" s="19">
        <f t="shared" si="3959"/>
        <v>1.00097599063049</v>
      </c>
      <c r="EL1099" s="19">
        <f t="shared" si="3959"/>
        <v>1.0005850234009361</v>
      </c>
      <c r="EM1099" s="19">
        <f t="shared" si="3959"/>
        <v>1.0003897875657766</v>
      </c>
      <c r="EN1099" s="19">
        <f t="shared" si="3959"/>
        <v>1.0007792713812584</v>
      </c>
      <c r="EO1099" s="19">
        <f t="shared" si="3959"/>
        <v>1.0005839984426708</v>
      </c>
      <c r="EP1099" s="19">
        <f t="shared" si="3959"/>
        <v>1.0001945525291829</v>
      </c>
      <c r="EQ1099" s="19">
        <f t="shared" si="3959"/>
        <v>1</v>
      </c>
      <c r="ER1099" s="19">
        <f t="shared" si="3959"/>
        <v>1</v>
      </c>
      <c r="ES1099" s="19">
        <f t="shared" si="3959"/>
        <v>1.0001945146858588</v>
      </c>
      <c r="ET1099" s="19">
        <f t="shared" si="3959"/>
        <v>1</v>
      </c>
      <c r="EU1099" s="19">
        <f t="shared" si="3959"/>
        <v>1</v>
      </c>
      <c r="EV1099" s="8"/>
      <c r="EW1099" s="8"/>
      <c r="EX1099" s="8"/>
      <c r="EY1099" s="8"/>
      <c r="EZ1099" s="8"/>
      <c r="FA1099" s="8"/>
      <c r="FB1099" s="8"/>
      <c r="FC1099" s="8"/>
      <c r="FD1099" s="8"/>
      <c r="FE1099" s="8"/>
      <c r="FF1099" s="19">
        <f t="shared" si="3965"/>
        <v>1.4462992759452937</v>
      </c>
      <c r="FG1099" s="19">
        <f t="shared" si="3965"/>
        <v>1.0341630742131367</v>
      </c>
      <c r="FH1099" s="19">
        <f t="shared" si="3965"/>
        <v>1.0132227700582699</v>
      </c>
      <c r="FI1099" s="19">
        <f t="shared" si="3965"/>
        <v>1.0083609820836099</v>
      </c>
      <c r="FJ1099" s="19">
        <f t="shared" si="3965"/>
        <v>0.99170834430113186</v>
      </c>
      <c r="FK1099" s="19">
        <f t="shared" si="3965"/>
        <v>1.0021676620216766</v>
      </c>
      <c r="FL1099" s="19">
        <f t="shared" si="3965"/>
        <v>1.0008387039816369</v>
      </c>
      <c r="FM1099" s="19">
        <f t="shared" si="3965"/>
        <v>1.0010585277643012</v>
      </c>
      <c r="FN1099" s="19">
        <f t="shared" si="3965"/>
        <v>1.0004846455478698</v>
      </c>
      <c r="FO1099" s="19">
        <f t="shared" si="3965"/>
        <v>1.0002642240620045</v>
      </c>
      <c r="FP1099" s="19">
        <f t="shared" si="3965"/>
        <v>1.0004842828211675</v>
      </c>
      <c r="FQ1099" s="19">
        <f t="shared" si="3965"/>
        <v>1.0002640264026403</v>
      </c>
      <c r="FR1099" s="19">
        <f t="shared" si="3965"/>
        <v>1.0002199639259162</v>
      </c>
      <c r="FS1099" s="19">
        <f t="shared" si="3965"/>
        <v>1.0001759324419424</v>
      </c>
      <c r="FT1099" s="19">
        <f t="shared" si="3965"/>
        <v>1.0000879507475813</v>
      </c>
      <c r="FU1099" s="19">
        <f t="shared" si="3965"/>
        <v>1.0000879430129277</v>
      </c>
      <c r="FV1099" s="19">
        <f t="shared" si="3960"/>
        <v>1.0000439676398172</v>
      </c>
      <c r="FW1099" s="19">
        <f t="shared" si="3960"/>
        <v>1.0000879314134974</v>
      </c>
      <c r="FX1099" s="19">
        <f t="shared" si="3960"/>
        <v>1.0000439618411219</v>
      </c>
      <c r="FY1099" s="19">
        <f t="shared" si="3960"/>
        <v>1.0000439599085633</v>
      </c>
      <c r="FZ1099" s="19">
        <f t="shared" si="3960"/>
        <v>1.0000879159523495</v>
      </c>
      <c r="GA1099" s="19">
        <f t="shared" si="3960"/>
        <v>1</v>
      </c>
      <c r="GB1099" s="19">
        <f t="shared" si="3960"/>
        <v>1.0000879082238143</v>
      </c>
      <c r="GC1099" s="19">
        <f t="shared" si="3960"/>
        <v>1.0000439502483189</v>
      </c>
      <c r="GD1099" s="19">
        <f t="shared" si="3960"/>
        <v>1</v>
      </c>
      <c r="GE1099" s="19">
        <f t="shared" si="3960"/>
        <v>1.0001318449503385</v>
      </c>
      <c r="GF1099" s="19">
        <f t="shared" si="3960"/>
        <v>1.0000439425231797</v>
      </c>
      <c r="GG1099" s="19">
        <f t="shared" si="3960"/>
        <v>1.0000439405923192</v>
      </c>
      <c r="GH1099" s="19">
        <f t="shared" si="3960"/>
        <v>1</v>
      </c>
      <c r="GI1099" s="19">
        <f t="shared" si="3960"/>
        <v>1</v>
      </c>
      <c r="GJ1099" s="8"/>
      <c r="GK1099" s="8"/>
      <c r="GL1099" s="8"/>
      <c r="GM1099" s="8"/>
      <c r="GN1099" s="8"/>
      <c r="GO1099" s="8"/>
      <c r="GP1099" s="8"/>
      <c r="GQ1099" s="8"/>
      <c r="GR1099" s="8"/>
      <c r="GS1099" s="8"/>
    </row>
    <row r="1100" spans="1:201" x14ac:dyDescent="0.25">
      <c r="A1100" s="115">
        <f>$A$46</f>
        <v>20144</v>
      </c>
      <c r="B1100" s="19">
        <f t="shared" si="3961"/>
        <v>4.2428571428571429</v>
      </c>
      <c r="C1100" s="19">
        <f t="shared" si="3961"/>
        <v>2.2171717171717171</v>
      </c>
      <c r="D1100" s="19">
        <f t="shared" si="3961"/>
        <v>1.4745634016704632</v>
      </c>
      <c r="E1100" s="19">
        <f t="shared" si="3961"/>
        <v>1.2227085478887745</v>
      </c>
      <c r="F1100" s="19">
        <f t="shared" si="3961"/>
        <v>1.1214992630027374</v>
      </c>
      <c r="G1100" s="19">
        <f t="shared" si="3961"/>
        <v>1.0828013518588058</v>
      </c>
      <c r="H1100" s="19">
        <f t="shared" si="3961"/>
        <v>1.0639847407664298</v>
      </c>
      <c r="I1100" s="19">
        <f t="shared" si="3961"/>
        <v>1.0824641460234681</v>
      </c>
      <c r="J1100" s="19">
        <f t="shared" si="3961"/>
        <v>1.0201746461909063</v>
      </c>
      <c r="K1100" s="19">
        <f t="shared" si="3961"/>
        <v>1.0174144037780402</v>
      </c>
      <c r="L1100" s="19">
        <f t="shared" si="3961"/>
        <v>1.0140702059762112</v>
      </c>
      <c r="M1100" s="19">
        <f t="shared" si="3961"/>
        <v>1.0121584894864826</v>
      </c>
      <c r="N1100" s="19">
        <f t="shared" si="3961"/>
        <v>1.0131430186546071</v>
      </c>
      <c r="O1100" s="19">
        <f t="shared" si="3961"/>
        <v>1.0082298786441624</v>
      </c>
      <c r="P1100" s="19">
        <f t="shared" si="3961"/>
        <v>1.0067791920309905</v>
      </c>
      <c r="Q1100" s="19">
        <f t="shared" si="3961"/>
        <v>1.0056341899134258</v>
      </c>
      <c r="R1100" s="19">
        <f t="shared" si="3956"/>
        <v>1.0025963377972122</v>
      </c>
      <c r="S1100" s="19">
        <f t="shared" si="3956"/>
        <v>1.0032710917268639</v>
      </c>
      <c r="T1100" s="19">
        <f t="shared" si="3956"/>
        <v>1.0021736177149845</v>
      </c>
      <c r="U1100" s="19">
        <f t="shared" si="3956"/>
        <v>1.002440016266775</v>
      </c>
      <c r="V1100" s="19">
        <f t="shared" si="3956"/>
        <v>1.0008113590263692</v>
      </c>
      <c r="W1100" s="19">
        <f t="shared" si="3956"/>
        <v>1.0005404675043914</v>
      </c>
      <c r="X1100" s="19">
        <f t="shared" si="3956"/>
        <v>1.000540175557056</v>
      </c>
      <c r="Y1100" s="19">
        <f t="shared" si="3956"/>
        <v>1.000134970981239</v>
      </c>
      <c r="Z1100" s="19">
        <f t="shared" si="3956"/>
        <v>1.0005398110661268</v>
      </c>
      <c r="AA1100" s="19">
        <f t="shared" si="3956"/>
        <v>1.0001348799568384</v>
      </c>
      <c r="AB1100" s="19">
        <f t="shared" si="3956"/>
        <v>1.0005394470667566</v>
      </c>
      <c r="AC1100" s="19">
        <f t="shared" si="3956"/>
        <v>1.0001347890551286</v>
      </c>
      <c r="AD1100" s="19">
        <f t="shared" si="3956"/>
        <v>1.0002695417789758</v>
      </c>
      <c r="AE1100" s="8"/>
      <c r="AF1100" s="8"/>
      <c r="AG1100" s="8"/>
      <c r="AH1100" s="8"/>
      <c r="AI1100" s="8"/>
      <c r="AJ1100" s="8"/>
      <c r="AK1100" s="8"/>
      <c r="AL1100" s="8"/>
      <c r="AM1100" s="8"/>
      <c r="AN1100" s="8"/>
      <c r="AO1100" s="8"/>
      <c r="AP1100" s="19">
        <f t="shared" si="3962"/>
        <v>1.8799682034976153</v>
      </c>
      <c r="AQ1100" s="19">
        <f t="shared" si="3962"/>
        <v>1.0956578305415514</v>
      </c>
      <c r="AR1100" s="19">
        <f t="shared" si="3962"/>
        <v>1.0274594787151932</v>
      </c>
      <c r="AS1100" s="19">
        <f t="shared" si="3962"/>
        <v>1.0115570194446852</v>
      </c>
      <c r="AT1100" s="19">
        <f t="shared" si="3962"/>
        <v>1.0062837393961899</v>
      </c>
      <c r="AU1100" s="19">
        <f t="shared" si="3962"/>
        <v>1.0033493230393686</v>
      </c>
      <c r="AV1100" s="19">
        <f t="shared" si="3962"/>
        <v>1.0018388073212821</v>
      </c>
      <c r="AW1100" s="19">
        <f t="shared" si="3962"/>
        <v>1.001666007793528</v>
      </c>
      <c r="AX1100" s="19">
        <f t="shared" si="3962"/>
        <v>1.0009020945507852</v>
      </c>
      <c r="AY1100" s="19">
        <f t="shared" si="3962"/>
        <v>1.0006477960850584</v>
      </c>
      <c r="AZ1100" s="19">
        <f t="shared" si="3962"/>
        <v>1.0004222022067102</v>
      </c>
      <c r="BA1100" s="19">
        <f t="shared" si="3962"/>
        <v>1.0005064288326815</v>
      </c>
      <c r="BB1100" s="19">
        <f t="shared" si="3962"/>
        <v>1.0001406034700937</v>
      </c>
      <c r="BC1100" s="19">
        <f t="shared" si="3962"/>
        <v>1.0001687004442446</v>
      </c>
      <c r="BD1100" s="19">
        <f t="shared" si="3962"/>
        <v>1.0001124479928034</v>
      </c>
      <c r="BE1100" s="19">
        <f t="shared" si="3962"/>
        <v>1.0000843265122554</v>
      </c>
      <c r="BF1100" s="19">
        <f t="shared" si="3957"/>
        <v>1</v>
      </c>
      <c r="BG1100" s="19">
        <f t="shared" si="3957"/>
        <v>1</v>
      </c>
      <c r="BH1100" s="19">
        <f t="shared" si="3957"/>
        <v>1.0000281064672982</v>
      </c>
      <c r="BI1100" s="19">
        <f t="shared" si="3957"/>
        <v>1.0000843170320404</v>
      </c>
      <c r="BJ1100" s="19">
        <f t="shared" si="3957"/>
        <v>1</v>
      </c>
      <c r="BK1100" s="19">
        <f t="shared" si="3957"/>
        <v>1.0000281033077594</v>
      </c>
      <c r="BL1100" s="19">
        <f t="shared" si="3957"/>
        <v>1</v>
      </c>
      <c r="BM1100" s="19">
        <f t="shared" si="3957"/>
        <v>1</v>
      </c>
      <c r="BN1100" s="19">
        <f t="shared" si="3957"/>
        <v>1</v>
      </c>
      <c r="BO1100" s="19">
        <f t="shared" si="3957"/>
        <v>1.0000562050359711</v>
      </c>
      <c r="BP1100" s="19">
        <f t="shared" si="3957"/>
        <v>1</v>
      </c>
      <c r="BQ1100" s="19">
        <f t="shared" si="3957"/>
        <v>1</v>
      </c>
      <c r="BR1100" s="19">
        <f t="shared" si="3957"/>
        <v>1</v>
      </c>
      <c r="BS1100" s="8"/>
      <c r="BT1100" s="8"/>
      <c r="BU1100" s="8"/>
      <c r="BV1100" s="8"/>
      <c r="BW1100" s="8"/>
      <c r="BX1100" s="8"/>
      <c r="BY1100" s="8"/>
      <c r="BZ1100" s="8"/>
      <c r="CA1100" s="8"/>
      <c r="CB1100" s="8"/>
      <c r="CC1100" s="8"/>
      <c r="CD1100" s="19">
        <f t="shared" si="3963"/>
        <v>6.5238095238095237</v>
      </c>
      <c r="CE1100" s="19">
        <f t="shared" si="3963"/>
        <v>1.9967558799675589</v>
      </c>
      <c r="CF1100" s="19">
        <f t="shared" si="3963"/>
        <v>1.2778229082047117</v>
      </c>
      <c r="CG1100" s="19">
        <f t="shared" si="3963"/>
        <v>1.1382708200890019</v>
      </c>
      <c r="CH1100" s="19">
        <f t="shared" si="3963"/>
        <v>1.0726054174811506</v>
      </c>
      <c r="CI1100" s="19">
        <f t="shared" si="3963"/>
        <v>1.0479041916167664</v>
      </c>
      <c r="CJ1100" s="19">
        <f t="shared" si="3963"/>
        <v>1.017391304347826</v>
      </c>
      <c r="CK1100" s="19">
        <f t="shared" si="3963"/>
        <v>1.0102564102564102</v>
      </c>
      <c r="CL1100" s="19">
        <f t="shared" si="3963"/>
        <v>1.0033840947546531</v>
      </c>
      <c r="CM1100" s="19">
        <f t="shared" si="3963"/>
        <v>1.0040953986991086</v>
      </c>
      <c r="CN1100" s="19">
        <f t="shared" si="3963"/>
        <v>1.0007197696737045</v>
      </c>
      <c r="CO1100" s="19">
        <f t="shared" si="3963"/>
        <v>1.001438503955886</v>
      </c>
      <c r="CP1100" s="19">
        <f t="shared" si="3963"/>
        <v>1.0016758439071103</v>
      </c>
      <c r="CQ1100" s="19">
        <f t="shared" si="3963"/>
        <v>1.0026290630975143</v>
      </c>
      <c r="CR1100" s="19">
        <f t="shared" si="3963"/>
        <v>1.0002383790226461</v>
      </c>
      <c r="CS1100" s="19">
        <f t="shared" si="3963"/>
        <v>1.0016682554814109</v>
      </c>
      <c r="CT1100" s="19">
        <f t="shared" si="3958"/>
        <v>1.000475850582917</v>
      </c>
      <c r="CU1100" s="19">
        <f t="shared" si="3958"/>
        <v>1.0002378121284186</v>
      </c>
      <c r="CV1100" s="19">
        <f t="shared" si="3958"/>
        <v>1.0002377555872564</v>
      </c>
      <c r="CW1100" s="19">
        <f t="shared" si="3958"/>
        <v>0.99976230092702634</v>
      </c>
      <c r="CX1100" s="19">
        <f t="shared" si="3958"/>
        <v>1</v>
      </c>
      <c r="CY1100" s="19">
        <f t="shared" si="3958"/>
        <v>1.0002377555872564</v>
      </c>
      <c r="CZ1100" s="19">
        <f t="shared" si="3958"/>
        <v>1.0002376990729736</v>
      </c>
      <c r="DA1100" s="19">
        <f t="shared" si="3958"/>
        <v>0.99976235741444863</v>
      </c>
      <c r="DB1100" s="19">
        <f t="shared" si="3958"/>
        <v>1.0002376990729736</v>
      </c>
      <c r="DC1100" s="19">
        <f t="shared" si="3958"/>
        <v>1</v>
      </c>
      <c r="DD1100" s="19">
        <f t="shared" si="3958"/>
        <v>1</v>
      </c>
      <c r="DE1100" s="19">
        <f t="shared" si="3958"/>
        <v>1</v>
      </c>
      <c r="DF1100" s="19">
        <f t="shared" si="3958"/>
        <v>1</v>
      </c>
      <c r="DG1100" s="8"/>
      <c r="DH1100" s="8"/>
      <c r="DI1100" s="8"/>
      <c r="DJ1100" s="8"/>
      <c r="DK1100" s="8"/>
      <c r="DL1100" s="8"/>
      <c r="DM1100" s="8"/>
      <c r="DN1100" s="8"/>
      <c r="DO1100" s="8"/>
      <c r="DP1100" s="8"/>
      <c r="DQ1100" s="8"/>
      <c r="DR1100" s="19">
        <f t="shared" si="3964"/>
        <v>2.8816568047337277</v>
      </c>
      <c r="DS1100" s="19">
        <f t="shared" si="3964"/>
        <v>1.2854209445585216</v>
      </c>
      <c r="DT1100" s="19">
        <f t="shared" si="3964"/>
        <v>1.1206070287539935</v>
      </c>
      <c r="DU1100" s="19">
        <f t="shared" si="3964"/>
        <v>1.0586837728676646</v>
      </c>
      <c r="DV1100" s="19">
        <f t="shared" si="3964"/>
        <v>1.0590215439856374</v>
      </c>
      <c r="DW1100" s="19">
        <f t="shared" si="3964"/>
        <v>1.0383555838101293</v>
      </c>
      <c r="DX1100" s="19">
        <f t="shared" si="3964"/>
        <v>1.0253061224489797</v>
      </c>
      <c r="DY1100" s="19">
        <f t="shared" si="3964"/>
        <v>1.0252786624203822</v>
      </c>
      <c r="DZ1100" s="19">
        <f t="shared" si="3964"/>
        <v>1.0100951271597749</v>
      </c>
      <c r="EA1100" s="19">
        <f t="shared" si="3964"/>
        <v>1.0071112819527195</v>
      </c>
      <c r="EB1100" s="19">
        <f t="shared" si="3964"/>
        <v>1.0059160305343511</v>
      </c>
      <c r="EC1100" s="19">
        <f t="shared" si="3964"/>
        <v>1.0034149117814457</v>
      </c>
      <c r="ED1100" s="19">
        <f t="shared" si="3964"/>
        <v>1.0043486481376442</v>
      </c>
      <c r="EE1100" s="19">
        <f t="shared" si="3964"/>
        <v>1.0033885542168675</v>
      </c>
      <c r="EF1100" s="19">
        <f t="shared" si="3964"/>
        <v>1.0035647279549718</v>
      </c>
      <c r="EG1100" s="19">
        <f t="shared" si="3964"/>
        <v>1.0011217049915873</v>
      </c>
      <c r="EH1100" s="19">
        <f t="shared" si="3959"/>
        <v>1.0014939309056956</v>
      </c>
      <c r="EI1100" s="19">
        <f t="shared" si="3959"/>
        <v>1.0014917024053702</v>
      </c>
      <c r="EJ1100" s="19">
        <f t="shared" si="3959"/>
        <v>1.002048035747533</v>
      </c>
      <c r="EK1100" s="19">
        <f t="shared" si="3959"/>
        <v>1.0011148272017838</v>
      </c>
      <c r="EL1100" s="19">
        <f t="shared" si="3959"/>
        <v>1.0003711952487009</v>
      </c>
      <c r="EM1100" s="19">
        <f t="shared" si="3959"/>
        <v>1.0001855287569574</v>
      </c>
      <c r="EN1100" s="19">
        <f t="shared" si="3959"/>
        <v>1</v>
      </c>
      <c r="EO1100" s="19">
        <f t="shared" si="3959"/>
        <v>1.0005564830272677</v>
      </c>
      <c r="EP1100" s="19">
        <f t="shared" si="3959"/>
        <v>1.0003707823507602</v>
      </c>
      <c r="EQ1100" s="19">
        <f t="shared" si="3959"/>
        <v>1.0005559673832469</v>
      </c>
      <c r="ER1100" s="19">
        <f t="shared" si="3959"/>
        <v>1</v>
      </c>
      <c r="ES1100" s="19">
        <f t="shared" si="3959"/>
        <v>1.0001852194850898</v>
      </c>
      <c r="ET1100" s="19">
        <f t="shared" si="3959"/>
        <v>1.0001851851851853</v>
      </c>
      <c r="EU1100" s="8"/>
      <c r="EV1100" s="8"/>
      <c r="EW1100" s="8"/>
      <c r="EX1100" s="8"/>
      <c r="EY1100" s="8"/>
      <c r="EZ1100" s="8"/>
      <c r="FA1100" s="8"/>
      <c r="FB1100" s="8"/>
      <c r="FC1100" s="8"/>
      <c r="FD1100" s="8"/>
      <c r="FE1100" s="8"/>
      <c r="FF1100" s="19">
        <f t="shared" si="3965"/>
        <v>1.5184584491813407</v>
      </c>
      <c r="FG1100" s="19">
        <f t="shared" si="3965"/>
        <v>1.0417577946187884</v>
      </c>
      <c r="FH1100" s="19">
        <f t="shared" si="3965"/>
        <v>1.0152328874133385</v>
      </c>
      <c r="FI1100" s="19">
        <f t="shared" si="3965"/>
        <v>1.0062998942002501</v>
      </c>
      <c r="FJ1100" s="19">
        <f t="shared" si="3965"/>
        <v>1.002437275985663</v>
      </c>
      <c r="FK1100" s="19">
        <f t="shared" si="3965"/>
        <v>1.0011918382913807</v>
      </c>
      <c r="FL1100" s="19">
        <f t="shared" si="3965"/>
        <v>1.0011428027236797</v>
      </c>
      <c r="FM1100" s="19">
        <f t="shared" si="3965"/>
        <v>1.0009036860879905</v>
      </c>
      <c r="FN1100" s="19">
        <f t="shared" si="3965"/>
        <v>1.0006652727618324</v>
      </c>
      <c r="FO1100" s="19">
        <f t="shared" si="3965"/>
        <v>1.0002374394529394</v>
      </c>
      <c r="FP1100" s="19">
        <f t="shared" si="3965"/>
        <v>1.0004272895598918</v>
      </c>
      <c r="FQ1100" s="19">
        <f t="shared" si="3965"/>
        <v>1.000094912680334</v>
      </c>
      <c r="FR1100" s="19">
        <f t="shared" si="3965"/>
        <v>1.0003321628547024</v>
      </c>
      <c r="FS1100" s="19">
        <f t="shared" si="3965"/>
        <v>1.0000474360798823</v>
      </c>
      <c r="FT1100" s="19">
        <f t="shared" si="3965"/>
        <v>1.0001423014894222</v>
      </c>
      <c r="FU1100" s="19">
        <f t="shared" si="3965"/>
        <v>1</v>
      </c>
      <c r="FV1100" s="19">
        <f t="shared" si="3960"/>
        <v>1.0000474270808632</v>
      </c>
      <c r="FW1100" s="19">
        <f t="shared" si="3960"/>
        <v>1</v>
      </c>
      <c r="FX1100" s="19">
        <f t="shared" si="3960"/>
        <v>1.0000948496632838</v>
      </c>
      <c r="FY1100" s="19">
        <f t="shared" si="3960"/>
        <v>1.0000474203338392</v>
      </c>
      <c r="FZ1100" s="19">
        <f t="shared" si="3960"/>
        <v>1</v>
      </c>
      <c r="GA1100" s="19">
        <f t="shared" si="3960"/>
        <v>1.0000948361705155</v>
      </c>
      <c r="GB1100" s="19">
        <f t="shared" si="3960"/>
        <v>1</v>
      </c>
      <c r="GC1100" s="19">
        <f t="shared" si="3960"/>
        <v>1.0000474135887345</v>
      </c>
      <c r="GD1100" s="19">
        <f t="shared" si="3960"/>
        <v>1</v>
      </c>
      <c r="GE1100" s="19">
        <f t="shared" si="3960"/>
        <v>1</v>
      </c>
      <c r="GF1100" s="19">
        <f t="shared" si="3960"/>
        <v>1</v>
      </c>
      <c r="GG1100" s="19">
        <f t="shared" si="3960"/>
        <v>1</v>
      </c>
      <c r="GH1100" s="19">
        <f t="shared" si="3960"/>
        <v>1</v>
      </c>
      <c r="GI1100" s="8"/>
      <c r="GJ1100" s="8"/>
      <c r="GK1100" s="8"/>
      <c r="GL1100" s="8"/>
      <c r="GM1100" s="8"/>
      <c r="GN1100" s="8"/>
      <c r="GO1100" s="8"/>
      <c r="GP1100" s="8"/>
      <c r="GQ1100" s="8"/>
      <c r="GR1100" s="8"/>
      <c r="GS1100" s="8"/>
    </row>
    <row r="1101" spans="1:201" x14ac:dyDescent="0.25">
      <c r="A1101" s="115">
        <f>$A$47</f>
        <v>20151</v>
      </c>
      <c r="B1101" s="19">
        <f t="shared" si="3961"/>
        <v>4.3553459119496853</v>
      </c>
      <c r="C1101" s="19">
        <f t="shared" si="3961"/>
        <v>2.0527075812274367</v>
      </c>
      <c r="D1101" s="19">
        <f t="shared" si="3961"/>
        <v>1.4147027787548365</v>
      </c>
      <c r="E1101" s="19">
        <f t="shared" si="3961"/>
        <v>1.2011437095972153</v>
      </c>
      <c r="F1101" s="19">
        <f t="shared" si="3961"/>
        <v>1.1080521631132272</v>
      </c>
      <c r="G1101" s="19">
        <f t="shared" si="3961"/>
        <v>1.0726695311040537</v>
      </c>
      <c r="H1101" s="19">
        <f t="shared" si="3961"/>
        <v>1.0566004876349704</v>
      </c>
      <c r="I1101" s="19">
        <f t="shared" si="3961"/>
        <v>1.0870281852645458</v>
      </c>
      <c r="J1101" s="19">
        <f t="shared" si="3961"/>
        <v>1.021379833206975</v>
      </c>
      <c r="K1101" s="19">
        <f t="shared" si="3961"/>
        <v>1.0127672209026128</v>
      </c>
      <c r="L1101" s="19">
        <f t="shared" si="3961"/>
        <v>1.0146584579302258</v>
      </c>
      <c r="M1101" s="19">
        <f t="shared" si="3961"/>
        <v>1.0114128864490031</v>
      </c>
      <c r="N1101" s="19">
        <f t="shared" si="3961"/>
        <v>1.0112841022711041</v>
      </c>
      <c r="O1101" s="19">
        <f t="shared" si="3961"/>
        <v>1.009180790960452</v>
      </c>
      <c r="P1101" s="19">
        <f t="shared" si="3961"/>
        <v>1.0060181945416375</v>
      </c>
      <c r="Q1101" s="19">
        <f t="shared" si="3961"/>
        <v>1.0051474680022259</v>
      </c>
      <c r="R1101" s="19">
        <f t="shared" si="3956"/>
        <v>1.0034602076124568</v>
      </c>
      <c r="S1101" s="19">
        <f t="shared" si="3956"/>
        <v>1.0030344827586206</v>
      </c>
      <c r="T1101" s="19">
        <f t="shared" si="3956"/>
        <v>1.0028877887788779</v>
      </c>
      <c r="U1101" s="19">
        <f t="shared" si="3956"/>
        <v>1.0012340600575895</v>
      </c>
      <c r="V1101" s="19">
        <f t="shared" si="3956"/>
        <v>1.0008216926869351</v>
      </c>
      <c r="W1101" s="19">
        <f t="shared" si="3956"/>
        <v>1.0005473453749316</v>
      </c>
      <c r="X1101" s="19">
        <f t="shared" si="3956"/>
        <v>1.00082056892779</v>
      </c>
      <c r="Y1101" s="19">
        <f t="shared" si="3956"/>
        <v>1.0002732987154961</v>
      </c>
      <c r="Z1101" s="19">
        <f t="shared" si="3956"/>
        <v>1.000136612021858</v>
      </c>
      <c r="AA1101" s="19">
        <f t="shared" si="3956"/>
        <v>1.0004097800846878</v>
      </c>
      <c r="AB1101" s="19">
        <f t="shared" si="3956"/>
        <v>1.0006826870562535</v>
      </c>
      <c r="AC1101" s="19">
        <f t="shared" si="3956"/>
        <v>1.0002728885250376</v>
      </c>
      <c r="AD1101" s="8"/>
      <c r="AE1101" s="8"/>
      <c r="AF1101" s="8"/>
      <c r="AG1101" s="8"/>
      <c r="AH1101" s="8"/>
      <c r="AI1101" s="8"/>
      <c r="AJ1101" s="8"/>
      <c r="AK1101" s="8"/>
      <c r="AL1101" s="8"/>
      <c r="AM1101" s="8"/>
      <c r="AN1101" s="8"/>
      <c r="AO1101" s="8"/>
      <c r="AP1101" s="19">
        <f t="shared" si="3962"/>
        <v>1.8814545909745259</v>
      </c>
      <c r="AQ1101" s="19">
        <f t="shared" si="3962"/>
        <v>1.0790419161676648</v>
      </c>
      <c r="AR1101" s="19">
        <f t="shared" si="3962"/>
        <v>1.02753113824146</v>
      </c>
      <c r="AS1101" s="19">
        <f t="shared" si="3962"/>
        <v>1.0116115094962346</v>
      </c>
      <c r="AT1101" s="19">
        <f t="shared" si="3962"/>
        <v>1.0052200735555819</v>
      </c>
      <c r="AU1101" s="19">
        <f t="shared" si="3962"/>
        <v>1.0027440103859317</v>
      </c>
      <c r="AV1101" s="19">
        <f t="shared" si="3962"/>
        <v>1.0027953508900986</v>
      </c>
      <c r="AW1101" s="19">
        <f t="shared" si="3962"/>
        <v>1.0016725352112676</v>
      </c>
      <c r="AX1101" s="19">
        <f t="shared" si="3962"/>
        <v>1.0008495181181709</v>
      </c>
      <c r="AY1101" s="19">
        <f t="shared" si="3962"/>
        <v>1.0005561084118715</v>
      </c>
      <c r="AZ1101" s="19">
        <f t="shared" si="3962"/>
        <v>1.0007020623080298</v>
      </c>
      <c r="BA1101" s="19">
        <f t="shared" si="3962"/>
        <v>1.0004092490280336</v>
      </c>
      <c r="BB1101" s="19">
        <f t="shared" si="3962"/>
        <v>1.000116880460509</v>
      </c>
      <c r="BC1101" s="19">
        <f t="shared" si="3962"/>
        <v>1.0001460835013294</v>
      </c>
      <c r="BD1101" s="19">
        <f t="shared" si="3962"/>
        <v>1.000146062164057</v>
      </c>
      <c r="BE1101" s="19">
        <f t="shared" si="3962"/>
        <v>1.0000876244998103</v>
      </c>
      <c r="BF1101" s="19">
        <f t="shared" si="3957"/>
        <v>1.0000584112149533</v>
      </c>
      <c r="BG1101" s="19">
        <f t="shared" si="3957"/>
        <v>1.0000292039016412</v>
      </c>
      <c r="BH1101" s="19">
        <f t="shared" si="3957"/>
        <v>1.0000584060975966</v>
      </c>
      <c r="BI1101" s="19">
        <f t="shared" si="3957"/>
        <v>0.99997079865673821</v>
      </c>
      <c r="BJ1101" s="19">
        <f t="shared" si="3957"/>
        <v>1</v>
      </c>
      <c r="BK1101" s="19">
        <f t="shared" si="3957"/>
        <v>1</v>
      </c>
      <c r="BL1101" s="19">
        <f t="shared" si="3957"/>
        <v>0.99997079780399489</v>
      </c>
      <c r="BM1101" s="19">
        <f t="shared" si="3957"/>
        <v>1</v>
      </c>
      <c r="BN1101" s="19">
        <f t="shared" si="3957"/>
        <v>1</v>
      </c>
      <c r="BO1101" s="19">
        <f t="shared" si="3957"/>
        <v>1</v>
      </c>
      <c r="BP1101" s="19">
        <f t="shared" si="3957"/>
        <v>1.0000292030487983</v>
      </c>
      <c r="BQ1101" s="19">
        <f t="shared" si="3957"/>
        <v>1</v>
      </c>
      <c r="BR1101" s="8"/>
      <c r="BS1101" s="8"/>
      <c r="BT1101" s="8"/>
      <c r="BU1101" s="8"/>
      <c r="BV1101" s="8"/>
      <c r="BW1101" s="8"/>
      <c r="BX1101" s="8"/>
      <c r="BY1101" s="8"/>
      <c r="BZ1101" s="8"/>
      <c r="CA1101" s="8"/>
      <c r="CB1101" s="8"/>
      <c r="CC1101" s="8"/>
      <c r="CD1101" s="19">
        <f t="shared" si="3963"/>
        <v>7.9801324503311255</v>
      </c>
      <c r="CE1101" s="19">
        <f t="shared" si="3963"/>
        <v>1.8705394190871369</v>
      </c>
      <c r="CF1101" s="19">
        <f t="shared" si="3963"/>
        <v>1.3065661047027506</v>
      </c>
      <c r="CG1101" s="19">
        <f t="shared" si="3963"/>
        <v>1.137521222410866</v>
      </c>
      <c r="CH1101" s="19">
        <f t="shared" si="3963"/>
        <v>1.0931343283582089</v>
      </c>
      <c r="CI1101" s="19">
        <f t="shared" si="3963"/>
        <v>1.027580557072638</v>
      </c>
      <c r="CJ1101" s="19">
        <f t="shared" si="3963"/>
        <v>1.0172734520329525</v>
      </c>
      <c r="CK1101" s="19">
        <f t="shared" si="3963"/>
        <v>1.0146290491118077</v>
      </c>
      <c r="CL1101" s="19">
        <f t="shared" si="3963"/>
        <v>1.008496395468589</v>
      </c>
      <c r="CM1101" s="19">
        <f t="shared" si="3963"/>
        <v>1.000255297421496</v>
      </c>
      <c r="CN1101" s="19">
        <f t="shared" si="3963"/>
        <v>1.0035732516590097</v>
      </c>
      <c r="CO1101" s="19">
        <f t="shared" si="3963"/>
        <v>1.0010172939979654</v>
      </c>
      <c r="CP1101" s="19">
        <f t="shared" si="3963"/>
        <v>1.0022865853658536</v>
      </c>
      <c r="CQ1101" s="19">
        <f t="shared" si="3963"/>
        <v>1.0005069708491763</v>
      </c>
      <c r="CR1101" s="19">
        <f t="shared" si="3963"/>
        <v>1.0005067139599697</v>
      </c>
      <c r="CS1101" s="19">
        <f t="shared" si="3963"/>
        <v>1.0005064573309699</v>
      </c>
      <c r="CT1101" s="19">
        <f t="shared" si="3958"/>
        <v>1.0012655024044546</v>
      </c>
      <c r="CU1101" s="19">
        <f t="shared" si="3958"/>
        <v>1.000252780586451</v>
      </c>
      <c r="CV1101" s="19">
        <f t="shared" si="3958"/>
        <v>1.0002527167045743</v>
      </c>
      <c r="CW1101" s="19">
        <f t="shared" si="3958"/>
        <v>1</v>
      </c>
      <c r="CX1101" s="19">
        <f t="shared" si="3958"/>
        <v>1</v>
      </c>
      <c r="CY1101" s="19">
        <f t="shared" si="3958"/>
        <v>1</v>
      </c>
      <c r="CZ1101" s="19">
        <f t="shared" si="3958"/>
        <v>1.0002526528549773</v>
      </c>
      <c r="DA1101" s="19">
        <f t="shared" si="3958"/>
        <v>1</v>
      </c>
      <c r="DB1101" s="19">
        <f t="shared" si="3958"/>
        <v>1</v>
      </c>
      <c r="DC1101" s="19">
        <f t="shared" si="3958"/>
        <v>1</v>
      </c>
      <c r="DD1101" s="19">
        <f t="shared" si="3958"/>
        <v>1</v>
      </c>
      <c r="DE1101" s="19">
        <f t="shared" si="3958"/>
        <v>1.0002525890376357</v>
      </c>
      <c r="DF1101" s="8"/>
      <c r="DG1101" s="8"/>
      <c r="DH1101" s="8"/>
      <c r="DI1101" s="8"/>
      <c r="DJ1101" s="8"/>
      <c r="DK1101" s="8"/>
      <c r="DL1101" s="8"/>
      <c r="DM1101" s="8"/>
      <c r="DN1101" s="8"/>
      <c r="DO1101" s="8"/>
      <c r="DP1101" s="8"/>
      <c r="DQ1101" s="8"/>
      <c r="DR1101" s="19">
        <f t="shared" si="3964"/>
        <v>2.6470588235294117</v>
      </c>
      <c r="DS1101" s="19">
        <f t="shared" si="3964"/>
        <v>1.245771144278607</v>
      </c>
      <c r="DT1101" s="19">
        <f t="shared" si="3964"/>
        <v>1.0977103301384452</v>
      </c>
      <c r="DU1101" s="19">
        <f t="shared" si="3964"/>
        <v>1.0742178025709435</v>
      </c>
      <c r="DV1101" s="19">
        <f t="shared" si="3964"/>
        <v>1.0571235041770151</v>
      </c>
      <c r="DW1101" s="19">
        <f t="shared" si="3964"/>
        <v>1.0350277659120035</v>
      </c>
      <c r="DX1101" s="19">
        <f t="shared" si="3964"/>
        <v>1.0235245563351218</v>
      </c>
      <c r="DY1101" s="19">
        <f t="shared" si="3964"/>
        <v>1.0252016129032258</v>
      </c>
      <c r="DZ1101" s="19">
        <f t="shared" si="3964"/>
        <v>1.0108161258603736</v>
      </c>
      <c r="EA1101" s="19">
        <f t="shared" si="3964"/>
        <v>1.0077821011673151</v>
      </c>
      <c r="EB1101" s="19">
        <f t="shared" si="3964"/>
        <v>1.0059845559845559</v>
      </c>
      <c r="EC1101" s="19">
        <f t="shared" si="3964"/>
        <v>1.0044137401650355</v>
      </c>
      <c r="ED1101" s="19">
        <f t="shared" si="3964"/>
        <v>1.0032479938861292</v>
      </c>
      <c r="EE1101" s="19">
        <f t="shared" si="3964"/>
        <v>1.0019043991620644</v>
      </c>
      <c r="EF1101" s="19">
        <f t="shared" si="3964"/>
        <v>1.0038015586390421</v>
      </c>
      <c r="EG1101" s="19">
        <f t="shared" si="3964"/>
        <v>1.0017042226850976</v>
      </c>
      <c r="EH1101" s="19">
        <f t="shared" si="3959"/>
        <v>1.0011342155009453</v>
      </c>
      <c r="EI1101" s="19">
        <f t="shared" si="3959"/>
        <v>1.0011329305135952</v>
      </c>
      <c r="EJ1101" s="19">
        <f t="shared" si="3959"/>
        <v>1.0018860807242549</v>
      </c>
      <c r="EK1101" s="19">
        <f t="shared" si="3959"/>
        <v>1.0005647590361446</v>
      </c>
      <c r="EL1101" s="19">
        <f t="shared" si="3959"/>
        <v>1.000752587017874</v>
      </c>
      <c r="EM1101" s="19">
        <f t="shared" si="3959"/>
        <v>1.0005640157924423</v>
      </c>
      <c r="EN1101" s="19">
        <f t="shared" si="3959"/>
        <v>1.0009394964299136</v>
      </c>
      <c r="EO1101" s="19">
        <f t="shared" si="3959"/>
        <v>1.0003754458419374</v>
      </c>
      <c r="EP1101" s="19">
        <f t="shared" si="3959"/>
        <v>1.0003753049352599</v>
      </c>
      <c r="EQ1101" s="19">
        <f t="shared" si="3959"/>
        <v>1.0001875820671544</v>
      </c>
      <c r="ER1101" s="19">
        <f t="shared" si="3959"/>
        <v>1.0005626406601651</v>
      </c>
      <c r="ES1101" s="19">
        <f t="shared" si="3959"/>
        <v>1.0001874414245548</v>
      </c>
      <c r="ET1101" s="8"/>
      <c r="EU1101" s="8"/>
      <c r="EV1101" s="8"/>
      <c r="EW1101" s="8"/>
      <c r="EX1101" s="8"/>
      <c r="EY1101" s="8"/>
      <c r="EZ1101" s="8"/>
      <c r="FA1101" s="8"/>
      <c r="FB1101" s="8"/>
      <c r="FC1101" s="8"/>
      <c r="FD1101" s="8"/>
      <c r="FE1101" s="8"/>
      <c r="FF1101" s="19">
        <f t="shared" si="3965"/>
        <v>1.4604426912119219</v>
      </c>
      <c r="FG1101" s="19">
        <f t="shared" si="3965"/>
        <v>1.0408163265306123</v>
      </c>
      <c r="FH1101" s="19">
        <f t="shared" si="3965"/>
        <v>1.0132160707420224</v>
      </c>
      <c r="FI1101" s="19">
        <f t="shared" si="3965"/>
        <v>1.0073518948916189</v>
      </c>
      <c r="FJ1101" s="19">
        <f t="shared" si="3965"/>
        <v>1.0040022600998211</v>
      </c>
      <c r="FK1101" s="19">
        <f t="shared" si="3965"/>
        <v>1.0019228063593304</v>
      </c>
      <c r="FL1101" s="19">
        <f t="shared" si="3965"/>
        <v>1.0010765774199588</v>
      </c>
      <c r="FM1101" s="19">
        <f t="shared" si="3965"/>
        <v>1.0011221770234255</v>
      </c>
      <c r="FN1101" s="19">
        <f t="shared" si="3965"/>
        <v>1.0007005744710662</v>
      </c>
      <c r="FO1101" s="19">
        <f t="shared" si="3965"/>
        <v>1.0004667226733874</v>
      </c>
      <c r="FP1101" s="19">
        <f t="shared" si="3965"/>
        <v>1.0001399514834857</v>
      </c>
      <c r="FQ1101" s="19">
        <f t="shared" si="3965"/>
        <v>1.0003265077662205</v>
      </c>
      <c r="FR1101" s="19">
        <f t="shared" si="3965"/>
        <v>1.0001398862258697</v>
      </c>
      <c r="FS1101" s="19">
        <f t="shared" si="3965"/>
        <v>1.0001864888806005</v>
      </c>
      <c r="FT1101" s="19">
        <f t="shared" si="3965"/>
        <v>1.0000932270544911</v>
      </c>
      <c r="FU1101" s="19">
        <f t="shared" si="3965"/>
        <v>1.0000932183640177</v>
      </c>
      <c r="FV1101" s="19">
        <f t="shared" si="3960"/>
        <v>1.0000932096751642</v>
      </c>
      <c r="FW1101" s="19">
        <f t="shared" si="3960"/>
        <v>1</v>
      </c>
      <c r="FX1101" s="19">
        <f t="shared" si="3960"/>
        <v>1.0000466004939652</v>
      </c>
      <c r="FY1101" s="19">
        <f t="shared" si="3960"/>
        <v>1.0000465983224605</v>
      </c>
      <c r="FZ1101" s="19">
        <f t="shared" si="3960"/>
        <v>1.000046596151158</v>
      </c>
      <c r="GA1101" s="19">
        <f t="shared" si="3960"/>
        <v>1</v>
      </c>
      <c r="GB1101" s="19">
        <f t="shared" si="3960"/>
        <v>1.0000465939800578</v>
      </c>
      <c r="GC1101" s="19">
        <f t="shared" si="3960"/>
        <v>1.0000465918091599</v>
      </c>
      <c r="GD1101" s="19">
        <f t="shared" si="3960"/>
        <v>1</v>
      </c>
      <c r="GE1101" s="19">
        <f t="shared" si="3960"/>
        <v>1</v>
      </c>
      <c r="GF1101" s="19">
        <f t="shared" si="3960"/>
        <v>1</v>
      </c>
      <c r="GG1101" s="19">
        <f t="shared" si="3960"/>
        <v>1</v>
      </c>
      <c r="GH1101" s="8"/>
      <c r="GI1101" s="8"/>
      <c r="GJ1101" s="8"/>
      <c r="GK1101" s="8"/>
      <c r="GL1101" s="8"/>
      <c r="GM1101" s="8"/>
      <c r="GN1101" s="8"/>
      <c r="GO1101" s="8"/>
      <c r="GP1101" s="8"/>
      <c r="GQ1101" s="8"/>
      <c r="GR1101" s="8"/>
      <c r="GS1101" s="8"/>
    </row>
    <row r="1102" spans="1:201" x14ac:dyDescent="0.25">
      <c r="A1102" s="115">
        <f>$A$48</f>
        <v>20152</v>
      </c>
      <c r="B1102" s="19">
        <f t="shared" si="3961"/>
        <v>3.5481798715203428</v>
      </c>
      <c r="C1102" s="19">
        <f t="shared" si="3961"/>
        <v>1.7863608931804467</v>
      </c>
      <c r="D1102" s="19">
        <f t="shared" si="3961"/>
        <v>1.3810810810810812</v>
      </c>
      <c r="E1102" s="19">
        <f t="shared" si="3961"/>
        <v>1.1991193737769079</v>
      </c>
      <c r="F1102" s="19">
        <f t="shared" si="3961"/>
        <v>1.1046511627906976</v>
      </c>
      <c r="G1102" s="19">
        <f t="shared" si="3961"/>
        <v>1.0655586334256695</v>
      </c>
      <c r="H1102" s="19">
        <f t="shared" si="3961"/>
        <v>1.0603119584055458</v>
      </c>
      <c r="I1102" s="19">
        <f t="shared" si="3961"/>
        <v>1.0794377247466493</v>
      </c>
      <c r="J1102" s="19">
        <f t="shared" si="3961"/>
        <v>1.0225620835857057</v>
      </c>
      <c r="K1102" s="19">
        <f t="shared" si="3961"/>
        <v>1.015844809714201</v>
      </c>
      <c r="L1102" s="19">
        <f t="shared" si="3961"/>
        <v>1.0122448979591836</v>
      </c>
      <c r="M1102" s="19">
        <f t="shared" si="3961"/>
        <v>1.0118087557603688</v>
      </c>
      <c r="N1102" s="19">
        <f t="shared" si="3961"/>
        <v>1.0099629945915172</v>
      </c>
      <c r="O1102" s="19">
        <f t="shared" si="3961"/>
        <v>1.0088782412626831</v>
      </c>
      <c r="P1102" s="19">
        <f t="shared" si="3961"/>
        <v>1.0088001117474508</v>
      </c>
      <c r="Q1102" s="19">
        <f t="shared" si="3961"/>
        <v>1.0058155635558017</v>
      </c>
      <c r="R1102" s="19">
        <f t="shared" si="3956"/>
        <v>1.003716960352423</v>
      </c>
      <c r="S1102" s="19">
        <f t="shared" si="3956"/>
        <v>1.0023316417501029</v>
      </c>
      <c r="T1102" s="19">
        <f t="shared" si="3956"/>
        <v>1.0017788724685277</v>
      </c>
      <c r="U1102" s="19">
        <f t="shared" si="3956"/>
        <v>1.0006829668078132</v>
      </c>
      <c r="V1102" s="19">
        <f t="shared" si="3956"/>
        <v>1.0002730002730003</v>
      </c>
      <c r="W1102" s="19">
        <f t="shared" si="3956"/>
        <v>1.0005458515283843</v>
      </c>
      <c r="X1102" s="19">
        <f t="shared" si="3956"/>
        <v>1.0002727768685216</v>
      </c>
      <c r="Y1102" s="19">
        <f t="shared" si="3956"/>
        <v>1.0001363512407964</v>
      </c>
      <c r="Z1102" s="19">
        <f t="shared" si="3956"/>
        <v>1.0006816632583504</v>
      </c>
      <c r="AA1102" s="19">
        <f t="shared" si="3956"/>
        <v>1.0005449591280653</v>
      </c>
      <c r="AB1102" s="19">
        <f t="shared" si="3956"/>
        <v>1.0006808278867103</v>
      </c>
      <c r="AC1102" s="8"/>
      <c r="AD1102" s="8"/>
      <c r="AE1102" s="8"/>
      <c r="AF1102" s="8"/>
      <c r="AG1102" s="8"/>
      <c r="AH1102" s="8"/>
      <c r="AI1102" s="8"/>
      <c r="AJ1102" s="8"/>
      <c r="AK1102" s="8"/>
      <c r="AL1102" s="8"/>
      <c r="AM1102" s="8"/>
      <c r="AN1102" s="8"/>
      <c r="AO1102" s="8"/>
      <c r="AP1102" s="19">
        <f t="shared" si="3962"/>
        <v>1.7768223458663519</v>
      </c>
      <c r="AQ1102" s="19">
        <f t="shared" si="3962"/>
        <v>1.0747430017396806</v>
      </c>
      <c r="AR1102" s="19">
        <f t="shared" si="3962"/>
        <v>1.0266643122020132</v>
      </c>
      <c r="AS1102" s="19">
        <f t="shared" si="3962"/>
        <v>1.0104919160646715</v>
      </c>
      <c r="AT1102" s="19">
        <f t="shared" si="3962"/>
        <v>1.0047659574468084</v>
      </c>
      <c r="AU1102" s="19">
        <f t="shared" si="3962"/>
        <v>1.0030210627364617</v>
      </c>
      <c r="AV1102" s="19">
        <f t="shared" si="3962"/>
        <v>1.0020267417311752</v>
      </c>
      <c r="AW1102" s="19">
        <f t="shared" si="3962"/>
        <v>1.0014888895131613</v>
      </c>
      <c r="AX1102" s="19">
        <f t="shared" si="3962"/>
        <v>1.0007854137447405</v>
      </c>
      <c r="AY1102" s="19">
        <f t="shared" si="3962"/>
        <v>1.0005605695386512</v>
      </c>
      <c r="AZ1102" s="19">
        <f t="shared" si="3962"/>
        <v>1.0003921788335481</v>
      </c>
      <c r="BA1102" s="19">
        <f t="shared" si="3962"/>
        <v>1.0004760304659499</v>
      </c>
      <c r="BB1102" s="19">
        <f t="shared" si="3962"/>
        <v>1.0002798846875087</v>
      </c>
      <c r="BC1102" s="19">
        <f t="shared" si="3962"/>
        <v>1.0000559612747979</v>
      </c>
      <c r="BD1102" s="19">
        <f t="shared" si="3962"/>
        <v>1.0000279790716544</v>
      </c>
      <c r="BE1102" s="19">
        <f t="shared" si="3962"/>
        <v>1.0001119131553915</v>
      </c>
      <c r="BF1102" s="19">
        <f t="shared" si="3957"/>
        <v>1.0000279751580596</v>
      </c>
      <c r="BG1102" s="19">
        <f t="shared" si="3957"/>
        <v>1.0000559487509442</v>
      </c>
      <c r="BH1102" s="19">
        <f t="shared" si="3957"/>
        <v>1</v>
      </c>
      <c r="BI1102" s="19">
        <f t="shared" si="3957"/>
        <v>1.0000279728104282</v>
      </c>
      <c r="BJ1102" s="19">
        <f t="shared" si="3957"/>
        <v>1</v>
      </c>
      <c r="BK1102" s="19">
        <f t="shared" si="3957"/>
        <v>1</v>
      </c>
      <c r="BL1102" s="19">
        <f t="shared" si="3957"/>
        <v>1</v>
      </c>
      <c r="BM1102" s="19">
        <f t="shared" si="3957"/>
        <v>1</v>
      </c>
      <c r="BN1102" s="19">
        <f t="shared" si="3957"/>
        <v>1</v>
      </c>
      <c r="BO1102" s="19">
        <f t="shared" si="3957"/>
        <v>1</v>
      </c>
      <c r="BP1102" s="19">
        <f t="shared" si="3957"/>
        <v>1</v>
      </c>
      <c r="BQ1102" s="8"/>
      <c r="BR1102" s="8"/>
      <c r="BS1102" s="8"/>
      <c r="BT1102" s="8"/>
      <c r="BU1102" s="8"/>
      <c r="BV1102" s="8"/>
      <c r="BW1102" s="8"/>
      <c r="BX1102" s="8"/>
      <c r="BY1102" s="8"/>
      <c r="BZ1102" s="8"/>
      <c r="CA1102" s="8"/>
      <c r="CB1102" s="8"/>
      <c r="CC1102" s="8"/>
      <c r="CD1102" s="19">
        <f t="shared" si="3963"/>
        <v>6.4375</v>
      </c>
      <c r="CE1102" s="19">
        <f t="shared" si="3963"/>
        <v>1.8050784167289022</v>
      </c>
      <c r="CF1102" s="19">
        <f t="shared" si="3963"/>
        <v>1.3061646669424907</v>
      </c>
      <c r="CG1102" s="19">
        <f t="shared" si="3963"/>
        <v>1.1482420019005384</v>
      </c>
      <c r="CH1102" s="19">
        <f t="shared" si="3963"/>
        <v>1.0457931034482759</v>
      </c>
      <c r="CI1102" s="19">
        <f t="shared" si="3963"/>
        <v>1.0240042205222897</v>
      </c>
      <c r="CJ1102" s="19">
        <f t="shared" si="3963"/>
        <v>1.0110767645543535</v>
      </c>
      <c r="CK1102" s="19">
        <f t="shared" si="3963"/>
        <v>1.0076433121019108</v>
      </c>
      <c r="CL1102" s="19">
        <f t="shared" si="3963"/>
        <v>1.0042983565107459</v>
      </c>
      <c r="CM1102" s="19">
        <f t="shared" si="3963"/>
        <v>1.0060422960725075</v>
      </c>
      <c r="CN1102" s="19">
        <f t="shared" si="3963"/>
        <v>1.0022522522522523</v>
      </c>
      <c r="CO1102" s="19">
        <f t="shared" si="3963"/>
        <v>1.002996254681648</v>
      </c>
      <c r="CP1102" s="19">
        <f t="shared" si="3963"/>
        <v>1.0014936519790889</v>
      </c>
      <c r="CQ1102" s="19">
        <f t="shared" si="3963"/>
        <v>1.0017399950285857</v>
      </c>
      <c r="CR1102" s="19">
        <f t="shared" si="3963"/>
        <v>1.0004962779156328</v>
      </c>
      <c r="CS1102" s="19">
        <f t="shared" si="3963"/>
        <v>1.0002480158730158</v>
      </c>
      <c r="CT1102" s="19">
        <f t="shared" si="3958"/>
        <v>1.0007438631291843</v>
      </c>
      <c r="CU1102" s="19">
        <f t="shared" si="3958"/>
        <v>1.0004955401387512</v>
      </c>
      <c r="CV1102" s="19">
        <f t="shared" si="3958"/>
        <v>1</v>
      </c>
      <c r="CW1102" s="19">
        <f t="shared" si="3958"/>
        <v>0.99975235264982665</v>
      </c>
      <c r="CX1102" s="19">
        <f t="shared" si="3958"/>
        <v>1.0002477086945751</v>
      </c>
      <c r="CY1102" s="19">
        <f t="shared" si="3958"/>
        <v>1</v>
      </c>
      <c r="CZ1102" s="19">
        <f t="shared" si="3958"/>
        <v>1</v>
      </c>
      <c r="DA1102" s="19">
        <f t="shared" si="3958"/>
        <v>1</v>
      </c>
      <c r="DB1102" s="19">
        <f t="shared" si="3958"/>
        <v>1.0002476473501734</v>
      </c>
      <c r="DC1102" s="19">
        <f t="shared" si="3958"/>
        <v>1</v>
      </c>
      <c r="DD1102" s="19">
        <f t="shared" si="3958"/>
        <v>1</v>
      </c>
      <c r="DE1102" s="8"/>
      <c r="DF1102" s="8"/>
      <c r="DG1102" s="8"/>
      <c r="DH1102" s="8"/>
      <c r="DI1102" s="8"/>
      <c r="DJ1102" s="8"/>
      <c r="DK1102" s="8"/>
      <c r="DL1102" s="8"/>
      <c r="DM1102" s="8"/>
      <c r="DN1102" s="8"/>
      <c r="DO1102" s="8"/>
      <c r="DP1102" s="8"/>
      <c r="DQ1102" s="8"/>
      <c r="DR1102" s="19">
        <f t="shared" si="3964"/>
        <v>2.3630434782608694</v>
      </c>
      <c r="DS1102" s="19">
        <f t="shared" si="3964"/>
        <v>1.2256976387611163</v>
      </c>
      <c r="DT1102" s="19">
        <f t="shared" si="3964"/>
        <v>1.1158368776582437</v>
      </c>
      <c r="DU1102" s="19">
        <f t="shared" si="3964"/>
        <v>1.0724215246636772</v>
      </c>
      <c r="DV1102" s="19">
        <f t="shared" si="3964"/>
        <v>1.0556136316119591</v>
      </c>
      <c r="DW1102" s="19">
        <f t="shared" si="3964"/>
        <v>1.0303030303030303</v>
      </c>
      <c r="DX1102" s="19">
        <f t="shared" si="3964"/>
        <v>1.0280661284121493</v>
      </c>
      <c r="DY1102" s="19">
        <f t="shared" si="3964"/>
        <v>1.0190725504861631</v>
      </c>
      <c r="DZ1102" s="19">
        <f t="shared" si="3964"/>
        <v>1.0082568807339449</v>
      </c>
      <c r="EA1102" s="19">
        <f t="shared" si="3964"/>
        <v>1.0061874431301183</v>
      </c>
      <c r="EB1102" s="19">
        <f t="shared" si="3964"/>
        <v>1.0052450714414902</v>
      </c>
      <c r="EC1102" s="19">
        <f t="shared" si="3964"/>
        <v>1.0034184958618209</v>
      </c>
      <c r="ED1102" s="19">
        <f t="shared" si="3964"/>
        <v>1.0023310023310024</v>
      </c>
      <c r="EE1102" s="19">
        <f t="shared" si="3964"/>
        <v>1.0026833631484795</v>
      </c>
      <c r="EF1102" s="19">
        <f t="shared" si="3964"/>
        <v>1.0014272970561999</v>
      </c>
      <c r="EG1102" s="19">
        <f t="shared" si="3964"/>
        <v>1.0023160520220915</v>
      </c>
      <c r="EH1102" s="19">
        <f t="shared" si="3959"/>
        <v>1.0017774617845716</v>
      </c>
      <c r="EI1102" s="19">
        <f t="shared" si="3959"/>
        <v>1.0017743080198722</v>
      </c>
      <c r="EJ1102" s="19">
        <f t="shared" si="3959"/>
        <v>1.0010626992561105</v>
      </c>
      <c r="EK1102" s="19">
        <f t="shared" si="3959"/>
        <v>1.0010615711252655</v>
      </c>
      <c r="EL1102" s="19">
        <f t="shared" si="3959"/>
        <v>1.0001767408978437</v>
      </c>
      <c r="EM1102" s="19">
        <f t="shared" si="3959"/>
        <v>1.0001767096660188</v>
      </c>
      <c r="EN1102" s="19">
        <f t="shared" si="3959"/>
        <v>1</v>
      </c>
      <c r="EO1102" s="19">
        <f t="shared" si="3959"/>
        <v>1.0007067137809187</v>
      </c>
      <c r="EP1102" s="19">
        <f t="shared" si="3959"/>
        <v>1.0005296610169492</v>
      </c>
      <c r="EQ1102" s="19">
        <f t="shared" si="3959"/>
        <v>1</v>
      </c>
      <c r="ER1102" s="19">
        <f t="shared" si="3959"/>
        <v>1.000176460208223</v>
      </c>
      <c r="ES1102" s="8"/>
      <c r="ET1102" s="8"/>
      <c r="EU1102" s="8"/>
      <c r="EV1102" s="8"/>
      <c r="EW1102" s="8"/>
      <c r="EX1102" s="8"/>
      <c r="EY1102" s="8"/>
      <c r="EZ1102" s="8"/>
      <c r="FA1102" s="8"/>
      <c r="FB1102" s="8"/>
      <c r="FC1102" s="8"/>
      <c r="FD1102" s="8"/>
      <c r="FE1102" s="8"/>
      <c r="FF1102" s="19">
        <f t="shared" si="3965"/>
        <v>1.4780530496835869</v>
      </c>
      <c r="FG1102" s="19">
        <f t="shared" si="3965"/>
        <v>1.0357549533135959</v>
      </c>
      <c r="FH1102" s="19">
        <f t="shared" si="3965"/>
        <v>1.0111257695690414</v>
      </c>
      <c r="FI1102" s="19">
        <f t="shared" si="3965"/>
        <v>1.0058713521506546</v>
      </c>
      <c r="FJ1102" s="19">
        <f t="shared" si="3965"/>
        <v>1.0027672085783466</v>
      </c>
      <c r="FK1102" s="19">
        <f t="shared" si="3965"/>
        <v>1.0014229044498102</v>
      </c>
      <c r="FL1102" s="19">
        <f t="shared" si="3965"/>
        <v>1.0009903121636168</v>
      </c>
      <c r="FM1102" s="19">
        <f t="shared" si="3965"/>
        <v>1.0010323468685478</v>
      </c>
      <c r="FN1102" s="19">
        <f t="shared" si="3965"/>
        <v>1.0007734616706772</v>
      </c>
      <c r="FO1102" s="19">
        <f t="shared" si="3965"/>
        <v>1.00055817947617</v>
      </c>
      <c r="FP1102" s="19">
        <f t="shared" si="3965"/>
        <v>1.0002145646483285</v>
      </c>
      <c r="FQ1102" s="19">
        <f t="shared" si="3965"/>
        <v>1.0003861335163893</v>
      </c>
      <c r="FR1102" s="19">
        <f t="shared" si="3965"/>
        <v>1.0009435176051809</v>
      </c>
      <c r="FS1102" s="19">
        <f t="shared" si="3965"/>
        <v>1.000085693474442</v>
      </c>
      <c r="FT1102" s="19">
        <f t="shared" si="3965"/>
        <v>1.0000856861316996</v>
      </c>
      <c r="FU1102" s="19">
        <f t="shared" si="3965"/>
        <v>1.0000428393951077</v>
      </c>
      <c r="FV1102" s="19">
        <f t="shared" si="3960"/>
        <v>1.0001285126799178</v>
      </c>
      <c r="FW1102" s="19">
        <f t="shared" si="3960"/>
        <v>1</v>
      </c>
      <c r="FX1102" s="19">
        <f t="shared" si="3960"/>
        <v>1.0000856641110207</v>
      </c>
      <c r="FY1102" s="19">
        <f t="shared" si="3960"/>
        <v>1.0001284851599641</v>
      </c>
      <c r="FZ1102" s="19">
        <f t="shared" si="3960"/>
        <v>1.0000428228845495</v>
      </c>
      <c r="GA1102" s="19">
        <f t="shared" si="3960"/>
        <v>1</v>
      </c>
      <c r="GB1102" s="19">
        <f t="shared" si="3960"/>
        <v>1</v>
      </c>
      <c r="GC1102" s="19">
        <f t="shared" si="3960"/>
        <v>1.0001284631524858</v>
      </c>
      <c r="GD1102" s="19">
        <f t="shared" si="3960"/>
        <v>0.99995718444939197</v>
      </c>
      <c r="GE1102" s="19">
        <f t="shared" si="3960"/>
        <v>1.0000428173838578</v>
      </c>
      <c r="GF1102" s="19">
        <f t="shared" si="3960"/>
        <v>1</v>
      </c>
      <c r="GG1102" s="8"/>
      <c r="GH1102" s="8"/>
      <c r="GI1102" s="8"/>
      <c r="GJ1102" s="8"/>
      <c r="GK1102" s="8"/>
      <c r="GL1102" s="8"/>
      <c r="GM1102" s="8"/>
      <c r="GN1102" s="8"/>
      <c r="GO1102" s="8"/>
      <c r="GP1102" s="8"/>
      <c r="GQ1102" s="8"/>
      <c r="GR1102" s="8"/>
      <c r="GS1102" s="8"/>
    </row>
    <row r="1103" spans="1:201" x14ac:dyDescent="0.25">
      <c r="A1103" s="115">
        <f>$A$49</f>
        <v>20153</v>
      </c>
      <c r="B1103" s="19">
        <f t="shared" si="3961"/>
        <v>2.9800664451827243</v>
      </c>
      <c r="C1103" s="19">
        <f t="shared" si="3961"/>
        <v>1.7775919732441472</v>
      </c>
      <c r="D1103" s="19">
        <f t="shared" si="3961"/>
        <v>1.3734713076199436</v>
      </c>
      <c r="E1103" s="19">
        <f t="shared" si="3961"/>
        <v>1.1808219178082191</v>
      </c>
      <c r="F1103" s="19">
        <f t="shared" si="3961"/>
        <v>1.1175560711523589</v>
      </c>
      <c r="G1103" s="19">
        <f t="shared" si="3961"/>
        <v>1.0752595155709344</v>
      </c>
      <c r="H1103" s="19">
        <f t="shared" si="3961"/>
        <v>1.0579243765084474</v>
      </c>
      <c r="I1103" s="19">
        <f t="shared" si="3961"/>
        <v>1.0637262357414448</v>
      </c>
      <c r="J1103" s="19">
        <f t="shared" si="3961"/>
        <v>1.0173005433228481</v>
      </c>
      <c r="K1103" s="19">
        <f t="shared" si="3961"/>
        <v>1.0137737174982431</v>
      </c>
      <c r="L1103" s="19">
        <f t="shared" si="3961"/>
        <v>1.0126161098017468</v>
      </c>
      <c r="M1103" s="19">
        <f t="shared" si="3961"/>
        <v>1.0125958378970428</v>
      </c>
      <c r="N1103" s="19">
        <f t="shared" si="3961"/>
        <v>1.012574364521363</v>
      </c>
      <c r="O1103" s="19">
        <f t="shared" si="3961"/>
        <v>1.0105488049138738</v>
      </c>
      <c r="P1103" s="19">
        <f t="shared" si="3961"/>
        <v>1.0063424947145878</v>
      </c>
      <c r="Q1103" s="19">
        <f t="shared" si="3961"/>
        <v>1.006171218487395</v>
      </c>
      <c r="R1103" s="19">
        <f t="shared" si="3956"/>
        <v>1.0044369046065509</v>
      </c>
      <c r="S1103" s="19">
        <f t="shared" si="3956"/>
        <v>1.0037677017019617</v>
      </c>
      <c r="T1103" s="19">
        <f t="shared" si="3956"/>
        <v>1.0015531969971525</v>
      </c>
      <c r="U1103" s="19">
        <f t="shared" si="3956"/>
        <v>1.0006461617989144</v>
      </c>
      <c r="V1103" s="19">
        <f t="shared" si="3956"/>
        <v>1.0011623401782255</v>
      </c>
      <c r="W1103" s="19">
        <f t="shared" si="3956"/>
        <v>1.001031991744066</v>
      </c>
      <c r="X1103" s="19">
        <f t="shared" si="3956"/>
        <v>1.0003865979381443</v>
      </c>
      <c r="Y1103" s="19">
        <f t="shared" si="3956"/>
        <v>1.0005152647172484</v>
      </c>
      <c r="Z1103" s="19">
        <f t="shared" si="3956"/>
        <v>1.0010299987125015</v>
      </c>
      <c r="AA1103" s="19">
        <f t="shared" si="3956"/>
        <v>1.0005144694533763</v>
      </c>
      <c r="AB1103" s="8"/>
      <c r="AC1103" s="8"/>
      <c r="AD1103" s="8"/>
      <c r="AE1103" s="8"/>
      <c r="AF1103" s="8"/>
      <c r="AG1103" s="8"/>
      <c r="AH1103" s="8"/>
      <c r="AI1103" s="8"/>
      <c r="AJ1103" s="8"/>
      <c r="AK1103" s="8"/>
      <c r="AL1103" s="8"/>
      <c r="AM1103" s="8"/>
      <c r="AN1103" s="8"/>
      <c r="AO1103" s="8"/>
      <c r="AP1103" s="19">
        <f t="shared" si="3962"/>
        <v>1.8644386914568134</v>
      </c>
      <c r="AQ1103" s="19">
        <f t="shared" si="3962"/>
        <v>1.0890242363039637</v>
      </c>
      <c r="AR1103" s="19">
        <f t="shared" si="3962"/>
        <v>1.0262540206902546</v>
      </c>
      <c r="AS1103" s="19">
        <f t="shared" si="3962"/>
        <v>1.0107016800790625</v>
      </c>
      <c r="AT1103" s="19">
        <f t="shared" si="3962"/>
        <v>1.0057272168519864</v>
      </c>
      <c r="AU1103" s="19">
        <f t="shared" si="3962"/>
        <v>1.0031667546320731</v>
      </c>
      <c r="AV1103" s="19">
        <f t="shared" si="3962"/>
        <v>1.0022706504582837</v>
      </c>
      <c r="AW1103" s="19">
        <f t="shared" si="3962"/>
        <v>1.0013814062715845</v>
      </c>
      <c r="AX1103" s="19">
        <f t="shared" si="3962"/>
        <v>1.0008828803972962</v>
      </c>
      <c r="AY1103" s="19">
        <f t="shared" si="3962"/>
        <v>1.0006064448548668</v>
      </c>
      <c r="AZ1103" s="19">
        <f t="shared" si="3962"/>
        <v>1.0004683324609493</v>
      </c>
      <c r="BA1103" s="19">
        <f t="shared" si="3962"/>
        <v>1.0005231853728385</v>
      </c>
      <c r="BB1103" s="19">
        <f t="shared" si="3962"/>
        <v>1.0001651300399064</v>
      </c>
      <c r="BC1103" s="19">
        <f t="shared" si="3962"/>
        <v>0.99994496574117386</v>
      </c>
      <c r="BD1103" s="19">
        <f t="shared" si="3962"/>
        <v>1.0001100745755249</v>
      </c>
      <c r="BE1103" s="19">
        <f t="shared" si="3962"/>
        <v>1.0000275156151115</v>
      </c>
      <c r="BF1103" s="19">
        <f t="shared" si="3957"/>
        <v>1</v>
      </c>
      <c r="BG1103" s="19">
        <f t="shared" si="3957"/>
        <v>1.0000550297160467</v>
      </c>
      <c r="BH1103" s="19">
        <f t="shared" si="3957"/>
        <v>1</v>
      </c>
      <c r="BI1103" s="19">
        <f t="shared" si="3957"/>
        <v>1</v>
      </c>
      <c r="BJ1103" s="19">
        <f t="shared" si="3957"/>
        <v>1.0000275133439718</v>
      </c>
      <c r="BK1103" s="19">
        <f t="shared" si="3957"/>
        <v>1.000055025174017</v>
      </c>
      <c r="BL1103" s="19">
        <f t="shared" si="3957"/>
        <v>1</v>
      </c>
      <c r="BM1103" s="19">
        <f t="shared" si="3957"/>
        <v>1</v>
      </c>
      <c r="BN1103" s="19">
        <f t="shared" si="3957"/>
        <v>1</v>
      </c>
      <c r="BO1103" s="19">
        <f t="shared" si="3957"/>
        <v>1</v>
      </c>
      <c r="BP1103" s="8"/>
      <c r="BQ1103" s="8"/>
      <c r="BR1103" s="8"/>
      <c r="BS1103" s="8"/>
      <c r="BT1103" s="8"/>
      <c r="BU1103" s="8"/>
      <c r="BV1103" s="8"/>
      <c r="BW1103" s="8"/>
      <c r="BX1103" s="8"/>
      <c r="BY1103" s="8"/>
      <c r="BZ1103" s="8"/>
      <c r="CA1103" s="8"/>
      <c r="CB1103" s="8"/>
      <c r="CC1103" s="8"/>
      <c r="CD1103" s="19">
        <f t="shared" si="3963"/>
        <v>6.2363636363636363</v>
      </c>
      <c r="CE1103" s="19">
        <f t="shared" si="3963"/>
        <v>1.870991253644315</v>
      </c>
      <c r="CF1103" s="19">
        <f t="shared" si="3963"/>
        <v>1.3369692247760032</v>
      </c>
      <c r="CG1103" s="19">
        <f t="shared" si="3963"/>
        <v>1.1013986013986015</v>
      </c>
      <c r="CH1103" s="19">
        <f t="shared" si="3963"/>
        <v>1.0412698412698413</v>
      </c>
      <c r="CI1103" s="19">
        <f t="shared" si="3963"/>
        <v>1.0195630081300813</v>
      </c>
      <c r="CJ1103" s="19">
        <f t="shared" si="3963"/>
        <v>1.017443309244954</v>
      </c>
      <c r="CK1103" s="19">
        <f t="shared" si="3963"/>
        <v>1.011756061719324</v>
      </c>
      <c r="CL1103" s="19">
        <f t="shared" si="3963"/>
        <v>1.0053255870249334</v>
      </c>
      <c r="CM1103" s="19">
        <f t="shared" si="3963"/>
        <v>1.0019263183241029</v>
      </c>
      <c r="CN1103" s="19">
        <f t="shared" si="3963"/>
        <v>1.0033645758231196</v>
      </c>
      <c r="CO1103" s="19">
        <f t="shared" si="3963"/>
        <v>1.0014371257485031</v>
      </c>
      <c r="CP1103" s="19">
        <f t="shared" si="3963"/>
        <v>1.0026309495336043</v>
      </c>
      <c r="CQ1103" s="19">
        <f t="shared" si="3963"/>
        <v>1.0007156488549618</v>
      </c>
      <c r="CR1103" s="19">
        <f t="shared" si="3963"/>
        <v>1.0002383790226461</v>
      </c>
      <c r="CS1103" s="19">
        <f t="shared" si="3963"/>
        <v>1.0009532888465205</v>
      </c>
      <c r="CT1103" s="19">
        <f t="shared" si="3958"/>
        <v>0.99976190476190474</v>
      </c>
      <c r="CU1103" s="19">
        <f t="shared" si="3958"/>
        <v>1.0002381519409382</v>
      </c>
      <c r="CV1103" s="19">
        <f t="shared" si="3958"/>
        <v>1.0002380952380951</v>
      </c>
      <c r="CW1103" s="19">
        <f t="shared" si="3958"/>
        <v>1.0002380385622471</v>
      </c>
      <c r="CX1103" s="19">
        <f t="shared" si="3958"/>
        <v>1.0002379819133747</v>
      </c>
      <c r="CY1103" s="19">
        <f t="shared" si="3958"/>
        <v>1</v>
      </c>
      <c r="CZ1103" s="19">
        <f t="shared" si="3958"/>
        <v>1</v>
      </c>
      <c r="DA1103" s="19">
        <f t="shared" si="3958"/>
        <v>1</v>
      </c>
      <c r="DB1103" s="19">
        <f t="shared" si="3958"/>
        <v>0.9997620747085415</v>
      </c>
      <c r="DC1103" s="19">
        <f t="shared" si="3958"/>
        <v>1.0002379819133747</v>
      </c>
      <c r="DD1103" s="8"/>
      <c r="DE1103" s="8"/>
      <c r="DF1103" s="8"/>
      <c r="DG1103" s="8"/>
      <c r="DH1103" s="8"/>
      <c r="DI1103" s="8"/>
      <c r="DJ1103" s="8"/>
      <c r="DK1103" s="8"/>
      <c r="DL1103" s="8"/>
      <c r="DM1103" s="8"/>
      <c r="DN1103" s="8"/>
      <c r="DO1103" s="8"/>
      <c r="DP1103" s="8"/>
      <c r="DQ1103" s="8"/>
      <c r="DR1103" s="19">
        <f t="shared" si="3964"/>
        <v>2.4496503496503497</v>
      </c>
      <c r="DS1103" s="19">
        <f t="shared" si="3964"/>
        <v>1.2594918641164716</v>
      </c>
      <c r="DT1103" s="19">
        <f t="shared" si="3964"/>
        <v>1.1165004533091569</v>
      </c>
      <c r="DU1103" s="19">
        <f t="shared" si="3964"/>
        <v>1.0629313844904589</v>
      </c>
      <c r="DV1103" s="19">
        <f t="shared" si="3964"/>
        <v>1.0483193277310925</v>
      </c>
      <c r="DW1103" s="19">
        <f t="shared" si="3964"/>
        <v>1.0413554381490253</v>
      </c>
      <c r="DX1103" s="19">
        <f t="shared" si="3964"/>
        <v>1.0236179146256124</v>
      </c>
      <c r="DY1103" s="19">
        <f t="shared" si="3964"/>
        <v>1.0182874722269697</v>
      </c>
      <c r="DZ1103" s="19">
        <f t="shared" si="3964"/>
        <v>1.0083920778784827</v>
      </c>
      <c r="EA1103" s="19">
        <f t="shared" si="3964"/>
        <v>1.0061584553928096</v>
      </c>
      <c r="EB1103" s="19">
        <f t="shared" si="3964"/>
        <v>1.0049627791563276</v>
      </c>
      <c r="EC1103" s="19">
        <f t="shared" si="3964"/>
        <v>1.0036213991769547</v>
      </c>
      <c r="ED1103" s="19">
        <f t="shared" si="3964"/>
        <v>1.0031162866983763</v>
      </c>
      <c r="EE1103" s="19">
        <f t="shared" si="3964"/>
        <v>1.0037606278613473</v>
      </c>
      <c r="EF1103" s="19">
        <f t="shared" si="3964"/>
        <v>1.0032578595862518</v>
      </c>
      <c r="EG1103" s="19">
        <f t="shared" si="3964"/>
        <v>1.0019483682415977</v>
      </c>
      <c r="EH1103" s="19">
        <f t="shared" si="3959"/>
        <v>1.0016204829039053</v>
      </c>
      <c r="EI1103" s="19">
        <f t="shared" si="3959"/>
        <v>1.0009707167125061</v>
      </c>
      <c r="EJ1103" s="19">
        <f t="shared" si="3959"/>
        <v>1.001131404557944</v>
      </c>
      <c r="EK1103" s="19">
        <f t="shared" si="3959"/>
        <v>1.0008072328059412</v>
      </c>
      <c r="EL1103" s="19">
        <f t="shared" si="3959"/>
        <v>1.000483949024036</v>
      </c>
      <c r="EM1103" s="19">
        <f t="shared" si="3959"/>
        <v>1.0004837149306676</v>
      </c>
      <c r="EN1103" s="19">
        <f t="shared" si="3959"/>
        <v>1</v>
      </c>
      <c r="EO1103" s="19">
        <f t="shared" si="3959"/>
        <v>1</v>
      </c>
      <c r="EP1103" s="19">
        <f t="shared" si="3959"/>
        <v>1.0004834810636583</v>
      </c>
      <c r="EQ1103" s="19">
        <f t="shared" si="3959"/>
        <v>1</v>
      </c>
      <c r="ER1103" s="8"/>
      <c r="ES1103" s="8"/>
      <c r="ET1103" s="8"/>
      <c r="EU1103" s="8"/>
      <c r="EV1103" s="8"/>
      <c r="EW1103" s="8"/>
      <c r="EX1103" s="8"/>
      <c r="EY1103" s="8"/>
      <c r="EZ1103" s="8"/>
      <c r="FA1103" s="8"/>
      <c r="FB1103" s="8"/>
      <c r="FC1103" s="8"/>
      <c r="FD1103" s="8"/>
      <c r="FE1103" s="8"/>
      <c r="FF1103" s="19">
        <f t="shared" si="3965"/>
        <v>1.4443253467843631</v>
      </c>
      <c r="FG1103" s="19">
        <f t="shared" si="3965"/>
        <v>1.037717728205352</v>
      </c>
      <c r="FH1103" s="19">
        <f t="shared" si="3965"/>
        <v>1.0124521475747761</v>
      </c>
      <c r="FI1103" s="19">
        <f t="shared" si="3965"/>
        <v>1.0063157019985873</v>
      </c>
      <c r="FJ1103" s="19">
        <f t="shared" si="3965"/>
        <v>1.0022709442999298</v>
      </c>
      <c r="FK1103" s="19">
        <f t="shared" si="3965"/>
        <v>1.0018126390376534</v>
      </c>
      <c r="FL1103" s="19">
        <f t="shared" si="3965"/>
        <v>1.0013158976889547</v>
      </c>
      <c r="FM1103" s="19">
        <f t="shared" si="3965"/>
        <v>1.0006981519507188</v>
      </c>
      <c r="FN1103" s="19">
        <f t="shared" si="3965"/>
        <v>1.0005745475438093</v>
      </c>
      <c r="FO1103" s="19">
        <f t="shared" si="3965"/>
        <v>1.0003281243591322</v>
      </c>
      <c r="FP1103" s="19">
        <f t="shared" si="3965"/>
        <v>1.0002050104555333</v>
      </c>
      <c r="FQ1103" s="19">
        <f t="shared" si="3965"/>
        <v>1.0003689431827498</v>
      </c>
      <c r="FR1103" s="19">
        <f t="shared" si="3965"/>
        <v>1.0001639142728354</v>
      </c>
      <c r="FS1103" s="19">
        <f t="shared" si="3965"/>
        <v>1.0001229155570124</v>
      </c>
      <c r="FT1103" s="19">
        <f t="shared" si="3965"/>
        <v>1.0002048340843916</v>
      </c>
      <c r="FU1103" s="19">
        <f t="shared" si="3965"/>
        <v>1.0000819168543928</v>
      </c>
      <c r="FV1103" s="19">
        <f t="shared" si="3960"/>
        <v>1.000122865216857</v>
      </c>
      <c r="FW1103" s="19">
        <f t="shared" si="3960"/>
        <v>1.0000409500409499</v>
      </c>
      <c r="FX1103" s="19">
        <f t="shared" si="3960"/>
        <v>1</v>
      </c>
      <c r="FY1103" s="19">
        <f t="shared" si="3960"/>
        <v>1</v>
      </c>
      <c r="FZ1103" s="19">
        <f t="shared" si="3960"/>
        <v>1.0000409483641128</v>
      </c>
      <c r="GA1103" s="19">
        <f t="shared" si="3960"/>
        <v>1</v>
      </c>
      <c r="GB1103" s="19">
        <f t="shared" si="3960"/>
        <v>1</v>
      </c>
      <c r="GC1103" s="19">
        <f t="shared" si="3960"/>
        <v>1</v>
      </c>
      <c r="GD1103" s="19">
        <f t="shared" si="3960"/>
        <v>1</v>
      </c>
      <c r="GE1103" s="19">
        <f t="shared" si="3960"/>
        <v>1</v>
      </c>
      <c r="GF1103" s="8"/>
      <c r="GG1103" s="8"/>
      <c r="GH1103" s="8"/>
      <c r="GI1103" s="8"/>
      <c r="GJ1103" s="8"/>
      <c r="GK1103" s="8"/>
      <c r="GL1103" s="8"/>
      <c r="GM1103" s="8"/>
      <c r="GN1103" s="8"/>
      <c r="GO1103" s="8"/>
      <c r="GP1103" s="8"/>
      <c r="GQ1103" s="8"/>
      <c r="GR1103" s="8"/>
      <c r="GS1103" s="8"/>
    </row>
    <row r="1104" spans="1:201" x14ac:dyDescent="0.25">
      <c r="A1104" s="115">
        <f>$A$50</f>
        <v>20154</v>
      </c>
      <c r="B1104" s="19">
        <f t="shared" si="3961"/>
        <v>2.6865671641791047</v>
      </c>
      <c r="C1104" s="19">
        <f t="shared" si="3961"/>
        <v>1.8344444444444445</v>
      </c>
      <c r="D1104" s="19">
        <f t="shared" si="3961"/>
        <v>1.3585705632949727</v>
      </c>
      <c r="E1104" s="19">
        <f t="shared" si="3961"/>
        <v>1.1934908604547481</v>
      </c>
      <c r="F1104" s="19">
        <f t="shared" si="3961"/>
        <v>1.1087037728800897</v>
      </c>
      <c r="G1104" s="19">
        <f t="shared" si="3961"/>
        <v>1.0741239892183287</v>
      </c>
      <c r="H1104" s="19">
        <f t="shared" si="3961"/>
        <v>1.0608531994981178</v>
      </c>
      <c r="I1104" s="19">
        <f t="shared" si="3961"/>
        <v>1.075103489059728</v>
      </c>
      <c r="J1104" s="19">
        <f t="shared" si="3961"/>
        <v>1.0202145214521452</v>
      </c>
      <c r="K1104" s="19">
        <f t="shared" si="3961"/>
        <v>1.014152850788516</v>
      </c>
      <c r="L1104" s="19">
        <f t="shared" si="3961"/>
        <v>1.0138224348750664</v>
      </c>
      <c r="M1104" s="19">
        <f t="shared" si="3961"/>
        <v>1.0132406921866806</v>
      </c>
      <c r="N1104" s="19">
        <f t="shared" si="3961"/>
        <v>1.0121619873204812</v>
      </c>
      <c r="O1104" s="19">
        <f t="shared" si="3961"/>
        <v>1.0118880224977631</v>
      </c>
      <c r="P1104" s="19">
        <f t="shared" si="3961"/>
        <v>1.0083375442142497</v>
      </c>
      <c r="Q1104" s="19">
        <f t="shared" si="3961"/>
        <v>1.0050112753695815</v>
      </c>
      <c r="R1104" s="19">
        <f t="shared" si="3956"/>
        <v>1.0041136873597607</v>
      </c>
      <c r="S1104" s="19">
        <f t="shared" si="3956"/>
        <v>1.0018621973929236</v>
      </c>
      <c r="T1104" s="19">
        <f t="shared" si="3956"/>
        <v>1.0014869888475837</v>
      </c>
      <c r="U1104" s="19">
        <f t="shared" si="3956"/>
        <v>1.0011135857461024</v>
      </c>
      <c r="V1104" s="19">
        <f t="shared" si="3956"/>
        <v>1.0011123470522802</v>
      </c>
      <c r="W1104" s="19">
        <f t="shared" si="3956"/>
        <v>1.0008641975308643</v>
      </c>
      <c r="X1104" s="19">
        <f t="shared" si="3956"/>
        <v>1.0004934007647712</v>
      </c>
      <c r="Y1104" s="19">
        <f t="shared" si="3956"/>
        <v>1.001109604241154</v>
      </c>
      <c r="Z1104" s="19">
        <f t="shared" si="3956"/>
        <v>1.0013546798029556</v>
      </c>
      <c r="AA1104" s="8"/>
      <c r="AB1104" s="8"/>
      <c r="AC1104" s="8"/>
      <c r="AD1104" s="8"/>
      <c r="AE1104" s="8"/>
      <c r="AF1104" s="8"/>
      <c r="AG1104" s="8"/>
      <c r="AH1104" s="8"/>
      <c r="AI1104" s="8"/>
      <c r="AJ1104" s="8"/>
      <c r="AK1104" s="8"/>
      <c r="AL1104" s="8"/>
      <c r="AM1104" s="8"/>
      <c r="AN1104" s="8"/>
      <c r="AO1104" s="8"/>
      <c r="AP1104" s="19">
        <f t="shared" si="3962"/>
        <v>2.0244023287501549</v>
      </c>
      <c r="AQ1104" s="19">
        <f t="shared" si="3962"/>
        <v>1.0888453772257236</v>
      </c>
      <c r="AR1104" s="19">
        <f t="shared" si="3962"/>
        <v>1.0296993537510537</v>
      </c>
      <c r="AS1104" s="19">
        <f t="shared" si="3962"/>
        <v>1.011897290364832</v>
      </c>
      <c r="AT1104" s="19">
        <f t="shared" si="3962"/>
        <v>1.0066068009600087</v>
      </c>
      <c r="AU1104" s="19">
        <f t="shared" si="3962"/>
        <v>1.0038041148735533</v>
      </c>
      <c r="AV1104" s="19">
        <f t="shared" si="3962"/>
        <v>1.0020282892981052</v>
      </c>
      <c r="AW1104" s="19">
        <f t="shared" si="3962"/>
        <v>1.0018377456986096</v>
      </c>
      <c r="AX1104" s="19">
        <f t="shared" si="3962"/>
        <v>1.0006380433337765</v>
      </c>
      <c r="AY1104" s="19">
        <f t="shared" si="3962"/>
        <v>1.0006907728685672</v>
      </c>
      <c r="AZ1104" s="19">
        <f t="shared" si="3962"/>
        <v>1.0003716978627373</v>
      </c>
      <c r="BA1104" s="19">
        <f t="shared" si="3962"/>
        <v>1.0005573396321559</v>
      </c>
      <c r="BB1104" s="19">
        <f t="shared" si="3962"/>
        <v>1.0001591511936339</v>
      </c>
      <c r="BC1104" s="19">
        <f t="shared" si="3962"/>
        <v>1.0001060839123748</v>
      </c>
      <c r="BD1104" s="19">
        <f t="shared" si="3962"/>
        <v>1.000132590824715</v>
      </c>
      <c r="BE1104" s="19">
        <f t="shared" si="3962"/>
        <v>1</v>
      </c>
      <c r="BF1104" s="19">
        <f t="shared" si="3957"/>
        <v>1</v>
      </c>
      <c r="BG1104" s="19">
        <f t="shared" si="3957"/>
        <v>1.0000265146493437</v>
      </c>
      <c r="BH1104" s="19">
        <f t="shared" si="3957"/>
        <v>1.0000265139463358</v>
      </c>
      <c r="BI1104" s="19">
        <f t="shared" si="3957"/>
        <v>1.000026513243365</v>
      </c>
      <c r="BJ1104" s="19">
        <f t="shared" si="3957"/>
        <v>1</v>
      </c>
      <c r="BK1104" s="19">
        <f t="shared" si="3957"/>
        <v>1</v>
      </c>
      <c r="BL1104" s="19">
        <f t="shared" si="3957"/>
        <v>1.0000265125404317</v>
      </c>
      <c r="BM1104" s="19">
        <f t="shared" si="3957"/>
        <v>1</v>
      </c>
      <c r="BN1104" s="19">
        <f t="shared" si="3957"/>
        <v>1</v>
      </c>
      <c r="BO1104" s="8"/>
      <c r="BP1104" s="8"/>
      <c r="BQ1104" s="8"/>
      <c r="BR1104" s="8"/>
      <c r="BS1104" s="8"/>
      <c r="BT1104" s="8"/>
      <c r="BU1104" s="8"/>
      <c r="BV1104" s="8"/>
      <c r="BW1104" s="8"/>
      <c r="BX1104" s="8"/>
      <c r="BY1104" s="8"/>
      <c r="BZ1104" s="8"/>
      <c r="CA1104" s="8"/>
      <c r="CB1104" s="8"/>
      <c r="CC1104" s="8"/>
      <c r="CD1104" s="19">
        <f t="shared" si="3963"/>
        <v>6.9450000000000003</v>
      </c>
      <c r="CE1104" s="19">
        <f t="shared" si="3963"/>
        <v>1.9834413246940246</v>
      </c>
      <c r="CF1104" s="19">
        <f t="shared" si="3963"/>
        <v>1.2638838475499092</v>
      </c>
      <c r="CG1104" s="19">
        <f t="shared" si="3963"/>
        <v>1.0916140149339459</v>
      </c>
      <c r="CH1104" s="19">
        <f t="shared" si="3963"/>
        <v>1.0410418310970797</v>
      </c>
      <c r="CI1104" s="19">
        <f t="shared" si="3963"/>
        <v>1.0174374526156178</v>
      </c>
      <c r="CJ1104" s="19">
        <f t="shared" si="3963"/>
        <v>1.0131644311972181</v>
      </c>
      <c r="CK1104" s="19">
        <f t="shared" si="3963"/>
        <v>1.011032115714636</v>
      </c>
      <c r="CL1104" s="19">
        <f t="shared" si="3963"/>
        <v>1.0026673132880699</v>
      </c>
      <c r="CM1104" s="19">
        <f t="shared" si="3963"/>
        <v>1.003869407496977</v>
      </c>
      <c r="CN1104" s="19">
        <f t="shared" si="3963"/>
        <v>1.0026499638641291</v>
      </c>
      <c r="CO1104" s="19">
        <f t="shared" si="3963"/>
        <v>1.003844305622297</v>
      </c>
      <c r="CP1104" s="19">
        <f t="shared" si="3963"/>
        <v>1.0004786979415989</v>
      </c>
      <c r="CQ1104" s="19">
        <f t="shared" si="3963"/>
        <v>1.0019138755980861</v>
      </c>
      <c r="CR1104" s="19">
        <f t="shared" si="3963"/>
        <v>1.0002387774594079</v>
      </c>
      <c r="CS1104" s="19">
        <f t="shared" si="3963"/>
        <v>1.0009548818333731</v>
      </c>
      <c r="CT1104" s="19">
        <f t="shared" si="3958"/>
        <v>1.0009539709038875</v>
      </c>
      <c r="CU1104" s="19">
        <f t="shared" si="3958"/>
        <v>1</v>
      </c>
      <c r="CV1104" s="19">
        <f t="shared" si="3958"/>
        <v>1.0002382654276865</v>
      </c>
      <c r="CW1104" s="19">
        <f t="shared" si="3958"/>
        <v>1</v>
      </c>
      <c r="CX1104" s="19">
        <f t="shared" si="3958"/>
        <v>1</v>
      </c>
      <c r="CY1104" s="19">
        <f t="shared" si="3958"/>
        <v>1.0004764173415912</v>
      </c>
      <c r="CZ1104" s="19">
        <f t="shared" si="3958"/>
        <v>1</v>
      </c>
      <c r="DA1104" s="19">
        <f t="shared" si="3958"/>
        <v>0.99976190476190474</v>
      </c>
      <c r="DB1104" s="19">
        <f t="shared" si="3958"/>
        <v>1</v>
      </c>
      <c r="DC1104" s="8"/>
      <c r="DD1104" s="8"/>
      <c r="DE1104" s="8"/>
      <c r="DF1104" s="8"/>
      <c r="DG1104" s="8"/>
      <c r="DH1104" s="8"/>
      <c r="DI1104" s="8"/>
      <c r="DJ1104" s="8"/>
      <c r="DK1104" s="8"/>
      <c r="DL1104" s="8"/>
      <c r="DM1104" s="8"/>
      <c r="DN1104" s="8"/>
      <c r="DO1104" s="8"/>
      <c r="DP1104" s="8"/>
      <c r="DQ1104" s="8"/>
      <c r="DR1104" s="19">
        <f t="shared" si="3964"/>
        <v>2.8864734299516908</v>
      </c>
      <c r="DS1104" s="19">
        <f t="shared" si="3964"/>
        <v>1.2488145048814505</v>
      </c>
      <c r="DT1104" s="19">
        <f t="shared" si="3964"/>
        <v>1.1219566674112129</v>
      </c>
      <c r="DU1104" s="19">
        <f t="shared" si="3964"/>
        <v>1.0706748954807883</v>
      </c>
      <c r="DV1104" s="19">
        <f t="shared" si="3964"/>
        <v>1.0604313871327631</v>
      </c>
      <c r="DW1104" s="19">
        <f t="shared" si="3964"/>
        <v>1.0298088725232333</v>
      </c>
      <c r="DX1104" s="19">
        <f t="shared" si="3964"/>
        <v>1.0175378852375276</v>
      </c>
      <c r="DY1104" s="19">
        <f t="shared" si="3964"/>
        <v>1.0162315930388219</v>
      </c>
      <c r="DZ1104" s="19">
        <f t="shared" si="3964"/>
        <v>1.0090564794994237</v>
      </c>
      <c r="EA1104" s="19">
        <f t="shared" si="3964"/>
        <v>1.0076697127937337</v>
      </c>
      <c r="EB1104" s="19">
        <f t="shared" si="3964"/>
        <v>1.0053441295546559</v>
      </c>
      <c r="EC1104" s="19">
        <f t="shared" si="3964"/>
        <v>1.0037048969072164</v>
      </c>
      <c r="ED1104" s="19">
        <f t="shared" si="3964"/>
        <v>1.003530733429626</v>
      </c>
      <c r="EE1104" s="19">
        <f t="shared" si="3964"/>
        <v>1.0023988485526947</v>
      </c>
      <c r="EF1104" s="19">
        <f t="shared" si="3964"/>
        <v>1.0036694320357371</v>
      </c>
      <c r="EG1104" s="19">
        <f t="shared" si="3964"/>
        <v>1.0030201875695437</v>
      </c>
      <c r="EH1104" s="19">
        <f t="shared" si="3959"/>
        <v>1.0012678288431063</v>
      </c>
      <c r="EI1104" s="19">
        <f t="shared" si="3959"/>
        <v>1.0014245014245013</v>
      </c>
      <c r="EJ1104" s="19">
        <f t="shared" si="3959"/>
        <v>1.0012644223170539</v>
      </c>
      <c r="EK1104" s="19">
        <f t="shared" si="3959"/>
        <v>1.0012628255722178</v>
      </c>
      <c r="EL1104" s="19">
        <f t="shared" si="3959"/>
        <v>1.0004729623206685</v>
      </c>
      <c r="EM1104" s="19">
        <f t="shared" si="3959"/>
        <v>1.0004727387330601</v>
      </c>
      <c r="EN1104" s="19">
        <f t="shared" si="3959"/>
        <v>1.0006300204756655</v>
      </c>
      <c r="EO1104" s="19">
        <f t="shared" si="3959"/>
        <v>1.0004722178498346</v>
      </c>
      <c r="EP1104" s="19">
        <f t="shared" si="3959"/>
        <v>1.0004719949653871</v>
      </c>
      <c r="EQ1104" s="8"/>
      <c r="ER1104" s="8"/>
      <c r="ES1104" s="8"/>
      <c r="ET1104" s="8"/>
      <c r="EU1104" s="8"/>
      <c r="EV1104" s="8"/>
      <c r="EW1104" s="8"/>
      <c r="EX1104" s="8"/>
      <c r="EY1104" s="8"/>
      <c r="EZ1104" s="8"/>
      <c r="FA1104" s="8"/>
      <c r="FB1104" s="8"/>
      <c r="FC1104" s="8"/>
      <c r="FD1104" s="8"/>
      <c r="FE1104" s="8"/>
      <c r="FF1104" s="19">
        <f t="shared" si="3965"/>
        <v>1.5110632610632611</v>
      </c>
      <c r="FG1104" s="19">
        <f t="shared" si="3965"/>
        <v>1.0453048990221612</v>
      </c>
      <c r="FH1104" s="19">
        <f t="shared" si="3965"/>
        <v>1.0145724627462041</v>
      </c>
      <c r="FI1104" s="19">
        <f t="shared" si="3965"/>
        <v>1.0069962470462863</v>
      </c>
      <c r="FJ1104" s="19">
        <f t="shared" si="3965"/>
        <v>1.00280666237232</v>
      </c>
      <c r="FK1104" s="19">
        <f t="shared" si="3965"/>
        <v>1.0021564579031887</v>
      </c>
      <c r="FL1104" s="19">
        <f t="shared" si="3965"/>
        <v>1.0011445838293196</v>
      </c>
      <c r="FM1104" s="19">
        <f t="shared" si="3965"/>
        <v>1.0008231581835643</v>
      </c>
      <c r="FN1104" s="19">
        <f t="shared" si="3965"/>
        <v>1.0006397075622573</v>
      </c>
      <c r="FO1104" s="19">
        <f t="shared" si="3965"/>
        <v>1.0004109776702133</v>
      </c>
      <c r="FP1104" s="19">
        <f t="shared" si="3965"/>
        <v>1.0001825817053132</v>
      </c>
      <c r="FQ1104" s="19">
        <f t="shared" si="3965"/>
        <v>1.0001825483753195</v>
      </c>
      <c r="FR1104" s="19">
        <f t="shared" si="3965"/>
        <v>1.0001368862931193</v>
      </c>
      <c r="FS1104" s="19">
        <f t="shared" si="3965"/>
        <v>1.0000912450385511</v>
      </c>
      <c r="FT1104" s="19">
        <f t="shared" si="3965"/>
        <v>1.0001368550704803</v>
      </c>
      <c r="FU1104" s="19">
        <f t="shared" si="3965"/>
        <v>1.0001368363437328</v>
      </c>
      <c r="FV1104" s="19">
        <f t="shared" si="3960"/>
        <v>1</v>
      </c>
      <c r="FW1104" s="19">
        <f t="shared" si="3960"/>
        <v>1</v>
      </c>
      <c r="FX1104" s="19">
        <f t="shared" si="3960"/>
        <v>1.0000456058740366</v>
      </c>
      <c r="FY1104" s="19">
        <f t="shared" si="3960"/>
        <v>1.0000456037942356</v>
      </c>
      <c r="FZ1104" s="19">
        <f t="shared" si="3960"/>
        <v>1.0000912034292488</v>
      </c>
      <c r="GA1104" s="19">
        <f t="shared" si="3960"/>
        <v>1</v>
      </c>
      <c r="GB1104" s="19">
        <f t="shared" si="3960"/>
        <v>1</v>
      </c>
      <c r="GC1104" s="19">
        <f t="shared" si="3960"/>
        <v>1</v>
      </c>
      <c r="GD1104" s="19">
        <f t="shared" si="3960"/>
        <v>1</v>
      </c>
      <c r="GE1104" s="8"/>
      <c r="GF1104" s="8"/>
      <c r="GG1104" s="8"/>
      <c r="GH1104" s="8"/>
      <c r="GI1104" s="8"/>
      <c r="GJ1104" s="8"/>
      <c r="GK1104" s="8"/>
      <c r="GL1104" s="8"/>
      <c r="GM1104" s="8"/>
      <c r="GN1104" s="8"/>
      <c r="GO1104" s="8"/>
      <c r="GP1104" s="8"/>
      <c r="GQ1104" s="8"/>
      <c r="GR1104" s="8"/>
      <c r="GS1104" s="8"/>
    </row>
    <row r="1105" spans="1:201" x14ac:dyDescent="0.25">
      <c r="A1105" s="115">
        <f>$A$51</f>
        <v>20161</v>
      </c>
      <c r="B1105" s="19">
        <f t="shared" si="3961"/>
        <v>2.9738134206219313</v>
      </c>
      <c r="C1105" s="19">
        <f t="shared" si="3961"/>
        <v>1.7798569069895431</v>
      </c>
      <c r="D1105" s="19">
        <f t="shared" si="3961"/>
        <v>1.3611626468769327</v>
      </c>
      <c r="E1105" s="19">
        <f t="shared" si="3961"/>
        <v>1.182189913675602</v>
      </c>
      <c r="F1105" s="19">
        <f t="shared" si="3961"/>
        <v>1.0930053804765565</v>
      </c>
      <c r="G1105" s="19">
        <f t="shared" si="3961"/>
        <v>1.0624120956399437</v>
      </c>
      <c r="H1105" s="19">
        <f t="shared" si="3961"/>
        <v>1.0589111368525568</v>
      </c>
      <c r="I1105" s="19">
        <f t="shared" si="3961"/>
        <v>1.0740740740740742</v>
      </c>
      <c r="J1105" s="19">
        <f t="shared" ref="J1105:Y1105" si="3966">IFERROR(K1057/J1057,"")</f>
        <v>1.0212425432853194</v>
      </c>
      <c r="K1105" s="19">
        <f t="shared" si="3966"/>
        <v>1.0160991594244195</v>
      </c>
      <c r="L1105" s="19">
        <f t="shared" si="3966"/>
        <v>1.0152832305103758</v>
      </c>
      <c r="M1105" s="19">
        <f t="shared" si="3966"/>
        <v>1.0122911200110483</v>
      </c>
      <c r="N1105" s="19">
        <f t="shared" si="3966"/>
        <v>1.0145975443383357</v>
      </c>
      <c r="O1105" s="19">
        <f t="shared" si="3966"/>
        <v>1.0115638026085787</v>
      </c>
      <c r="P1105" s="19">
        <f t="shared" si="3966"/>
        <v>1.0071779875049847</v>
      </c>
      <c r="Q1105" s="19">
        <f t="shared" si="3966"/>
        <v>1.0052791342219876</v>
      </c>
      <c r="R1105" s="19">
        <f t="shared" si="3966"/>
        <v>1.0023631350925561</v>
      </c>
      <c r="S1105" s="19">
        <f t="shared" si="3966"/>
        <v>1.0010478061558612</v>
      </c>
      <c r="T1105" s="19">
        <f t="shared" si="3966"/>
        <v>1.0011775480832135</v>
      </c>
      <c r="U1105" s="19">
        <f t="shared" si="3966"/>
        <v>1.0009147935180345</v>
      </c>
      <c r="V1105" s="19">
        <f t="shared" si="3966"/>
        <v>1.0015667841754798</v>
      </c>
      <c r="W1105" s="19">
        <f t="shared" si="3966"/>
        <v>1.0013036110024769</v>
      </c>
      <c r="X1105" s="19">
        <f t="shared" si="3966"/>
        <v>1.0011717224319749</v>
      </c>
      <c r="Y1105" s="19">
        <f t="shared" si="3966"/>
        <v>1.0009102730819246</v>
      </c>
      <c r="Z1105" s="8"/>
      <c r="AA1105" s="8"/>
      <c r="AB1105" s="8"/>
      <c r="AC1105" s="8"/>
      <c r="AD1105" s="8"/>
      <c r="AE1105" s="8"/>
      <c r="AF1105" s="8"/>
      <c r="AG1105" s="8"/>
      <c r="AH1105" s="8"/>
      <c r="AI1105" s="8"/>
      <c r="AJ1105" s="8"/>
      <c r="AK1105" s="8"/>
      <c r="AL1105" s="8"/>
      <c r="AM1105" s="8"/>
      <c r="AN1105" s="8"/>
      <c r="AO1105" s="8"/>
      <c r="AP1105" s="19">
        <f t="shared" si="3962"/>
        <v>1.8406661548455678</v>
      </c>
      <c r="AQ1105" s="19">
        <f t="shared" si="3962"/>
        <v>1.084092659137577</v>
      </c>
      <c r="AR1105" s="19">
        <f t="shared" si="3962"/>
        <v>1.0291219035780876</v>
      </c>
      <c r="AS1105" s="19">
        <f t="shared" si="3962"/>
        <v>1.0129123170275789</v>
      </c>
      <c r="AT1105" s="19">
        <f t="shared" si="3962"/>
        <v>1.0057066606098461</v>
      </c>
      <c r="AU1105" s="19">
        <f t="shared" si="3962"/>
        <v>1.003190017785055</v>
      </c>
      <c r="AV1105" s="19">
        <f t="shared" si="3962"/>
        <v>1.001941692931112</v>
      </c>
      <c r="AW1105" s="19">
        <f t="shared" si="3962"/>
        <v>1.001628984693161</v>
      </c>
      <c r="AX1105" s="19">
        <f t="shared" si="3962"/>
        <v>1.0007851274430082</v>
      </c>
      <c r="AY1105" s="19">
        <f t="shared" si="3962"/>
        <v>1.0005603653582136</v>
      </c>
      <c r="AZ1105" s="19">
        <f t="shared" si="3962"/>
        <v>1.0005880541009773</v>
      </c>
      <c r="BA1105" s="19">
        <f t="shared" si="3962"/>
        <v>1.0003918056643906</v>
      </c>
      <c r="BB1105" s="19">
        <f t="shared" si="3962"/>
        <v>1.000307726738656</v>
      </c>
      <c r="BC1105" s="19">
        <f t="shared" si="3962"/>
        <v>1.0001118662080153</v>
      </c>
      <c r="BD1105" s="19">
        <f t="shared" si="3962"/>
        <v>1.0001677805430498</v>
      </c>
      <c r="BE1105" s="19">
        <f t="shared" si="3962"/>
        <v>1.0000559174658203</v>
      </c>
      <c r="BF1105" s="19">
        <f t="shared" ref="BF1105:BM1105" si="3967">IFERROR(BG1057/BF1057,"")</f>
        <v>1.0000279571696162</v>
      </c>
      <c r="BG1105" s="19">
        <f t="shared" si="3967"/>
        <v>1</v>
      </c>
      <c r="BH1105" s="19">
        <f t="shared" si="3967"/>
        <v>1.0000559127760693</v>
      </c>
      <c r="BI1105" s="19">
        <f t="shared" si="3967"/>
        <v>1</v>
      </c>
      <c r="BJ1105" s="19">
        <f t="shared" si="3967"/>
        <v>1</v>
      </c>
      <c r="BK1105" s="19">
        <f t="shared" si="3967"/>
        <v>1.0000279548250028</v>
      </c>
      <c r="BL1105" s="19">
        <f t="shared" si="3967"/>
        <v>1</v>
      </c>
      <c r="BM1105" s="19">
        <f t="shared" si="3967"/>
        <v>1</v>
      </c>
      <c r="BN1105" s="8"/>
      <c r="BO1105" s="8"/>
      <c r="BP1105" s="8"/>
      <c r="BQ1105" s="8"/>
      <c r="BR1105" s="8"/>
      <c r="BS1105" s="8"/>
      <c r="BT1105" s="8"/>
      <c r="BU1105" s="8"/>
      <c r="BV1105" s="8"/>
      <c r="BW1105" s="8"/>
      <c r="BX1105" s="8"/>
      <c r="BY1105" s="8"/>
      <c r="BZ1105" s="8"/>
      <c r="CA1105" s="8"/>
      <c r="CB1105" s="8"/>
      <c r="CC1105" s="8"/>
      <c r="CD1105" s="19">
        <f t="shared" si="3963"/>
        <v>6.1479820627802688</v>
      </c>
      <c r="CE1105" s="19">
        <f t="shared" si="3963"/>
        <v>1.924872355944566</v>
      </c>
      <c r="CF1105" s="19">
        <f t="shared" si="3963"/>
        <v>1.2519893899204244</v>
      </c>
      <c r="CG1105" s="19">
        <f t="shared" si="3963"/>
        <v>1.1047215496368039</v>
      </c>
      <c r="CH1105" s="19">
        <f t="shared" si="3963"/>
        <v>1.0416438356164384</v>
      </c>
      <c r="CI1105" s="19">
        <f t="shared" si="3963"/>
        <v>1.0260389268805892</v>
      </c>
      <c r="CJ1105" s="19">
        <f t="shared" si="3963"/>
        <v>1.013329915406306</v>
      </c>
      <c r="CK1105" s="19">
        <f t="shared" si="3963"/>
        <v>1.0078421452061725</v>
      </c>
      <c r="CL1105" s="19">
        <f t="shared" si="3963"/>
        <v>1.0075301204819278</v>
      </c>
      <c r="CM1105" s="19">
        <f t="shared" si="3963"/>
        <v>1.0029895366218236</v>
      </c>
      <c r="CN1105" s="19">
        <f t="shared" si="3963"/>
        <v>1</v>
      </c>
      <c r="CO1105" s="19">
        <f t="shared" si="3963"/>
        <v>1.0017386984600098</v>
      </c>
      <c r="CP1105" s="19">
        <f t="shared" si="3963"/>
        <v>1.0007438631291843</v>
      </c>
      <c r="CQ1105" s="19">
        <f t="shared" si="3963"/>
        <v>1.0014866204162538</v>
      </c>
      <c r="CR1105" s="19">
        <f t="shared" si="3963"/>
        <v>1.000247402276101</v>
      </c>
      <c r="CS1105" s="19">
        <f t="shared" si="3963"/>
        <v>1.0007420232500619</v>
      </c>
      <c r="CT1105" s="19">
        <f t="shared" ref="CT1105:DA1105" si="3968">IFERROR(CU1057/CT1057,"")</f>
        <v>1.0004943153732082</v>
      </c>
      <c r="CU1105" s="19">
        <f t="shared" si="3968"/>
        <v>1.0002470355731226</v>
      </c>
      <c r="CV1105" s="19">
        <f t="shared" si="3968"/>
        <v>1</v>
      </c>
      <c r="CW1105" s="19">
        <f t="shared" si="3968"/>
        <v>1.0002469745616203</v>
      </c>
      <c r="CX1105" s="19">
        <f t="shared" si="3968"/>
        <v>1.0004938271604937</v>
      </c>
      <c r="CY1105" s="19">
        <f t="shared" si="3968"/>
        <v>0.99975320829220138</v>
      </c>
      <c r="CZ1105" s="19">
        <f t="shared" si="3968"/>
        <v>1.0002468526289805</v>
      </c>
      <c r="DA1105" s="19">
        <f t="shared" si="3968"/>
        <v>1</v>
      </c>
      <c r="DB1105" s="8"/>
      <c r="DC1105" s="8"/>
      <c r="DD1105" s="8"/>
      <c r="DE1105" s="8"/>
      <c r="DF1105" s="8"/>
      <c r="DG1105" s="8"/>
      <c r="DH1105" s="8"/>
      <c r="DI1105" s="8"/>
      <c r="DJ1105" s="8"/>
      <c r="DK1105" s="8"/>
      <c r="DL1105" s="8"/>
      <c r="DM1105" s="8"/>
      <c r="DN1105" s="8"/>
      <c r="DO1105" s="8"/>
      <c r="DP1105" s="8"/>
      <c r="DQ1105" s="8"/>
      <c r="DR1105" s="19">
        <f t="shared" si="3964"/>
        <v>2.4677187948350072</v>
      </c>
      <c r="DS1105" s="19">
        <f t="shared" si="3964"/>
        <v>1.261046511627907</v>
      </c>
      <c r="DT1105" s="19">
        <f t="shared" si="3964"/>
        <v>1.1147994467496543</v>
      </c>
      <c r="DU1105" s="19">
        <f t="shared" si="3964"/>
        <v>1.0868486352357321</v>
      </c>
      <c r="DV1105" s="19">
        <f t="shared" si="3964"/>
        <v>1.0435692541856925</v>
      </c>
      <c r="DW1105" s="19">
        <f t="shared" si="3964"/>
        <v>1.0289881494986326</v>
      </c>
      <c r="DX1105" s="19">
        <f t="shared" si="3964"/>
        <v>1.0180722891566265</v>
      </c>
      <c r="DY1105" s="19">
        <f t="shared" si="3964"/>
        <v>1.022276366167769</v>
      </c>
      <c r="DZ1105" s="19">
        <f t="shared" si="3964"/>
        <v>1.0078311201906707</v>
      </c>
      <c r="EA1105" s="19">
        <f t="shared" si="3964"/>
        <v>1.006418918918919</v>
      </c>
      <c r="EB1105" s="19">
        <f t="shared" si="3964"/>
        <v>1.0055387713997985</v>
      </c>
      <c r="EC1105" s="19">
        <f t="shared" si="3964"/>
        <v>1.0048405942246703</v>
      </c>
      <c r="ED1105" s="19">
        <f t="shared" si="3964"/>
        <v>1.0024916943521596</v>
      </c>
      <c r="EE1105" s="19">
        <f t="shared" si="3964"/>
        <v>1.003976801988401</v>
      </c>
      <c r="EF1105" s="19">
        <f t="shared" si="3964"/>
        <v>1.0026406997854431</v>
      </c>
      <c r="EG1105" s="19">
        <f t="shared" si="3964"/>
        <v>1.0016460905349793</v>
      </c>
      <c r="EH1105" s="19">
        <f t="shared" ref="EH1105:EO1105" si="3969">IFERROR(EI1057/EH1057,"")</f>
        <v>1.0001643385373871</v>
      </c>
      <c r="EI1105" s="19">
        <f t="shared" si="3969"/>
        <v>1.0014788038120277</v>
      </c>
      <c r="EJ1105" s="19">
        <f t="shared" si="3969"/>
        <v>1.0011484823625922</v>
      </c>
      <c r="EK1105" s="19">
        <f t="shared" si="3969"/>
        <v>1.0004916420845624</v>
      </c>
      <c r="EL1105" s="19">
        <f t="shared" si="3969"/>
        <v>1.0006552006552007</v>
      </c>
      <c r="EM1105" s="19">
        <f t="shared" si="3969"/>
        <v>1.0004910787362906</v>
      </c>
      <c r="EN1105" s="19">
        <f t="shared" si="3969"/>
        <v>1.0011452879581151</v>
      </c>
      <c r="EO1105" s="19">
        <f t="shared" si="3969"/>
        <v>1.0003268507926131</v>
      </c>
      <c r="EP1105" s="8"/>
      <c r="EQ1105" s="8"/>
      <c r="ER1105" s="8"/>
      <c r="ES1105" s="8"/>
      <c r="ET1105" s="8"/>
      <c r="EU1105" s="8"/>
      <c r="EV1105" s="8"/>
      <c r="EW1105" s="8"/>
      <c r="EX1105" s="8"/>
      <c r="EY1105" s="8"/>
      <c r="EZ1105" s="8"/>
      <c r="FA1105" s="8"/>
      <c r="FB1105" s="8"/>
      <c r="FC1105" s="8"/>
      <c r="FD1105" s="8"/>
      <c r="FE1105" s="8"/>
      <c r="FF1105" s="19">
        <f t="shared" si="3965"/>
        <v>1.4932252922422955</v>
      </c>
      <c r="FG1105" s="19">
        <f t="shared" si="3965"/>
        <v>1.0463037096343741</v>
      </c>
      <c r="FH1105" s="19">
        <f t="shared" si="3965"/>
        <v>1.0141988691918549</v>
      </c>
      <c r="FI1105" s="19">
        <f t="shared" si="3965"/>
        <v>1.0069581254977575</v>
      </c>
      <c r="FJ1105" s="19">
        <f t="shared" si="3965"/>
        <v>1.0036631561420306</v>
      </c>
      <c r="FK1105" s="19">
        <f t="shared" si="3965"/>
        <v>1.0017419435112604</v>
      </c>
      <c r="FL1105" s="19">
        <f t="shared" si="3965"/>
        <v>1.0013248871775764</v>
      </c>
      <c r="FM1105" s="19">
        <f t="shared" si="3965"/>
        <v>1.0006202191440976</v>
      </c>
      <c r="FN1105" s="19">
        <f t="shared" si="3965"/>
        <v>1.0005371900826445</v>
      </c>
      <c r="FO1105" s="19">
        <f t="shared" si="3965"/>
        <v>1.0004956015363649</v>
      </c>
      <c r="FP1105" s="19">
        <f t="shared" si="3965"/>
        <v>1.0002063983488132</v>
      </c>
      <c r="FQ1105" s="19">
        <f t="shared" si="3965"/>
        <v>1.0000825423029303</v>
      </c>
      <c r="FR1105" s="19">
        <f t="shared" si="3965"/>
        <v>1.0003301419610433</v>
      </c>
      <c r="FS1105" s="19">
        <f t="shared" si="3965"/>
        <v>1.0002887788778878</v>
      </c>
      <c r="FT1105" s="19">
        <f t="shared" si="3965"/>
        <v>1.0000824844310636</v>
      </c>
      <c r="FU1105" s="19">
        <f t="shared" si="3965"/>
        <v>1.0000824776279433</v>
      </c>
      <c r="FV1105" s="19">
        <f t="shared" ref="FV1105:GC1105" si="3970">IFERROR(FW1057/FV1057,"")</f>
        <v>1.0001237062389179</v>
      </c>
      <c r="FW1105" s="19">
        <f t="shared" si="3970"/>
        <v>1</v>
      </c>
      <c r="FX1105" s="19">
        <f t="shared" si="3970"/>
        <v>1.0000412303125257</v>
      </c>
      <c r="FY1105" s="19">
        <f t="shared" si="3970"/>
        <v>1</v>
      </c>
      <c r="FZ1105" s="19">
        <f t="shared" si="3970"/>
        <v>0.99995877138734279</v>
      </c>
      <c r="GA1105" s="19">
        <f t="shared" si="3970"/>
        <v>1.0000412303125257</v>
      </c>
      <c r="GB1105" s="19">
        <f t="shared" si="3970"/>
        <v>1.0000412286126572</v>
      </c>
      <c r="GC1105" s="19">
        <f t="shared" si="3970"/>
        <v>0.99995877308707126</v>
      </c>
      <c r="GD1105" s="8"/>
      <c r="GE1105" s="8"/>
      <c r="GF1105" s="8"/>
      <c r="GG1105" s="8"/>
      <c r="GH1105" s="8"/>
      <c r="GI1105" s="8"/>
      <c r="GJ1105" s="8"/>
      <c r="GK1105" s="8"/>
      <c r="GL1105" s="8"/>
      <c r="GM1105" s="8"/>
      <c r="GN1105" s="8"/>
      <c r="GO1105" s="8"/>
      <c r="GP1105" s="8"/>
      <c r="GQ1105" s="8"/>
      <c r="GR1105" s="8"/>
      <c r="GS1105" s="8"/>
    </row>
    <row r="1106" spans="1:201" x14ac:dyDescent="0.25">
      <c r="A1106" s="115">
        <f>$A$52</f>
        <v>20162</v>
      </c>
      <c r="B1106" s="19">
        <f t="shared" si="3961"/>
        <v>2.6406685236768803</v>
      </c>
      <c r="C1106" s="19">
        <f t="shared" ref="C1106:X1121" si="3971">IFERROR(D1058/C1058,"")</f>
        <v>1.753691983122363</v>
      </c>
      <c r="D1106" s="19">
        <f t="shared" si="3971"/>
        <v>1.3560902255639098</v>
      </c>
      <c r="E1106" s="19">
        <f t="shared" si="3971"/>
        <v>1.1836327345309381</v>
      </c>
      <c r="F1106" s="19">
        <f t="shared" si="3971"/>
        <v>1.0918118793329585</v>
      </c>
      <c r="G1106" s="19">
        <f t="shared" si="3971"/>
        <v>1.0712201819117899</v>
      </c>
      <c r="H1106" s="19">
        <f t="shared" si="3971"/>
        <v>1.0650432553668696</v>
      </c>
      <c r="I1106" s="19">
        <f t="shared" si="3971"/>
        <v>1.075812274368231</v>
      </c>
      <c r="J1106" s="19">
        <f t="shared" si="3971"/>
        <v>1.0183165548098434</v>
      </c>
      <c r="K1106" s="19">
        <f t="shared" si="3971"/>
        <v>1.0137306055197035</v>
      </c>
      <c r="L1106" s="19">
        <f t="shared" si="3971"/>
        <v>1.0159826628741704</v>
      </c>
      <c r="M1106" s="19">
        <f t="shared" si="3971"/>
        <v>1.0130649246767098</v>
      </c>
      <c r="N1106" s="19">
        <f t="shared" si="3971"/>
        <v>1.0132912225292803</v>
      </c>
      <c r="O1106" s="19">
        <f t="shared" si="3971"/>
        <v>1.0115584415584415</v>
      </c>
      <c r="P1106" s="19">
        <f t="shared" si="3971"/>
        <v>1.0092438053665425</v>
      </c>
      <c r="Q1106" s="19">
        <f t="shared" si="3971"/>
        <v>1.0039435186363057</v>
      </c>
      <c r="R1106" s="19">
        <f t="shared" si="3971"/>
        <v>1.003294475418145</v>
      </c>
      <c r="S1106" s="19">
        <f t="shared" si="3971"/>
        <v>1.0017681232634503</v>
      </c>
      <c r="T1106" s="19">
        <f t="shared" si="3971"/>
        <v>1.0022692889561271</v>
      </c>
      <c r="U1106" s="19">
        <f t="shared" si="3971"/>
        <v>1.0006289308176102</v>
      </c>
      <c r="V1106" s="19">
        <f t="shared" si="3971"/>
        <v>1.0015084852294154</v>
      </c>
      <c r="W1106" s="19">
        <f t="shared" si="3971"/>
        <v>1.0021338019329735</v>
      </c>
      <c r="X1106" s="19">
        <f t="shared" si="3971"/>
        <v>1.0010020040080161</v>
      </c>
      <c r="Y1106" s="8"/>
      <c r="Z1106" s="8"/>
      <c r="AA1106" s="8"/>
      <c r="AB1106" s="8"/>
      <c r="AC1106" s="8"/>
      <c r="AD1106" s="8"/>
      <c r="AE1106" s="8"/>
      <c r="AF1106" s="8"/>
      <c r="AG1106" s="8"/>
      <c r="AH1106" s="8"/>
      <c r="AI1106" s="8"/>
      <c r="AJ1106" s="8"/>
      <c r="AK1106" s="8"/>
      <c r="AL1106" s="8"/>
      <c r="AM1106" s="8"/>
      <c r="AN1106" s="8"/>
      <c r="AO1106" s="8"/>
      <c r="AP1106" s="19">
        <f t="shared" si="3962"/>
        <v>1.8656085864352592</v>
      </c>
      <c r="AQ1106" s="19">
        <f t="shared" si="3962"/>
        <v>1.0898769814554135</v>
      </c>
      <c r="AR1106" s="19">
        <f t="shared" si="3962"/>
        <v>1.0279095886564649</v>
      </c>
      <c r="AS1106" s="19">
        <f t="shared" si="3962"/>
        <v>1.0103799612117239</v>
      </c>
      <c r="AT1106" s="19">
        <f t="shared" si="3962"/>
        <v>1.0044607856389738</v>
      </c>
      <c r="AU1106" s="19">
        <f t="shared" si="3962"/>
        <v>1.0029875652688809</v>
      </c>
      <c r="AV1106" s="19">
        <f t="shared" si="3962"/>
        <v>1.0014490809070173</v>
      </c>
      <c r="AW1106" s="19">
        <f t="shared" si="3962"/>
        <v>1.0015809641201532</v>
      </c>
      <c r="AX1106" s="19">
        <f t="shared" si="3962"/>
        <v>1.0011236556263043</v>
      </c>
      <c r="AY1106" s="19">
        <f t="shared" si="3962"/>
        <v>1.0006146445750936</v>
      </c>
      <c r="AZ1106" s="19">
        <f t="shared" si="3962"/>
        <v>1.0003739016638624</v>
      </c>
      <c r="BA1106" s="19">
        <f t="shared" si="3962"/>
        <v>1.0005339455909443</v>
      </c>
      <c r="BB1106" s="19">
        <f t="shared" si="3962"/>
        <v>1.0002668303225979</v>
      </c>
      <c r="BC1106" s="19">
        <f t="shared" si="3962"/>
        <v>1.0001067036572679</v>
      </c>
      <c r="BD1106" s="19">
        <f t="shared" si="3962"/>
        <v>1.0001066922728121</v>
      </c>
      <c r="BE1106" s="19">
        <f t="shared" ref="BE1106:BL1106" si="3972">IFERROR(BF1058/BE1058,"")</f>
        <v>1</v>
      </c>
      <c r="BF1106" s="19">
        <f t="shared" si="3972"/>
        <v>1</v>
      </c>
      <c r="BG1106" s="19">
        <f t="shared" si="3972"/>
        <v>1.0000800106680892</v>
      </c>
      <c r="BH1106" s="19">
        <f t="shared" si="3972"/>
        <v>1.0000266680889647</v>
      </c>
      <c r="BI1106" s="19">
        <f t="shared" si="3972"/>
        <v>1</v>
      </c>
      <c r="BJ1106" s="19">
        <f t="shared" si="3972"/>
        <v>1</v>
      </c>
      <c r="BK1106" s="19">
        <f t="shared" si="3972"/>
        <v>1</v>
      </c>
      <c r="BL1106" s="19">
        <f t="shared" si="3972"/>
        <v>1.0000266673777967</v>
      </c>
      <c r="BM1106" s="8"/>
      <c r="BN1106" s="8"/>
      <c r="BO1106" s="8"/>
      <c r="BP1106" s="8"/>
      <c r="BQ1106" s="8"/>
      <c r="BR1106" s="8"/>
      <c r="BS1106" s="8"/>
      <c r="BT1106" s="8"/>
      <c r="BU1106" s="8"/>
      <c r="BV1106" s="8"/>
      <c r="BW1106" s="8"/>
      <c r="BX1106" s="8"/>
      <c r="BY1106" s="8"/>
      <c r="BZ1106" s="8"/>
      <c r="CA1106" s="8"/>
      <c r="CB1106" s="8"/>
      <c r="CC1106" s="8"/>
      <c r="CD1106" s="19">
        <f t="shared" si="3963"/>
        <v>8.4335260115606943</v>
      </c>
      <c r="CE1106" s="19">
        <f t="shared" si="3963"/>
        <v>1.9712131596984235</v>
      </c>
      <c r="CF1106" s="19">
        <f t="shared" si="3963"/>
        <v>1.2211404728789985</v>
      </c>
      <c r="CG1106" s="19">
        <f t="shared" si="3963"/>
        <v>1.0848519362186788</v>
      </c>
      <c r="CH1106" s="19">
        <f t="shared" si="3963"/>
        <v>1.0414698162729659</v>
      </c>
      <c r="CI1106" s="19">
        <f t="shared" si="3963"/>
        <v>1.0234375</v>
      </c>
      <c r="CJ1106" s="19">
        <f t="shared" si="3963"/>
        <v>1.0132972174341295</v>
      </c>
      <c r="CK1106" s="19">
        <f t="shared" si="3963"/>
        <v>1.0140947752126368</v>
      </c>
      <c r="CL1106" s="19">
        <f t="shared" si="3963"/>
        <v>1.0035945363048167</v>
      </c>
      <c r="CM1106" s="19">
        <f t="shared" si="3963"/>
        <v>1.0038204393505252</v>
      </c>
      <c r="CN1106" s="19">
        <f t="shared" si="3963"/>
        <v>1.0028544243577546</v>
      </c>
      <c r="CO1106" s="19">
        <f t="shared" si="3963"/>
        <v>1.0028462998102468</v>
      </c>
      <c r="CP1106" s="19">
        <f t="shared" si="3963"/>
        <v>1.0007095553453169</v>
      </c>
      <c r="CQ1106" s="19">
        <f t="shared" si="3963"/>
        <v>1.0007090522335145</v>
      </c>
      <c r="CR1106" s="19">
        <f t="shared" si="3963"/>
        <v>1.0007085498346717</v>
      </c>
      <c r="CS1106" s="19">
        <f t="shared" ref="CS1106:CZ1106" si="3973">IFERROR(CT1058/CS1058,"")</f>
        <v>1.0004720320981826</v>
      </c>
      <c r="CT1106" s="19">
        <f t="shared" si="3973"/>
        <v>1</v>
      </c>
      <c r="CU1106" s="19">
        <f t="shared" si="3973"/>
        <v>1.0004718093890068</v>
      </c>
      <c r="CV1106" s="19">
        <f t="shared" si="3973"/>
        <v>1.0011789672247111</v>
      </c>
      <c r="CW1106" s="19">
        <f t="shared" si="3973"/>
        <v>1.0002355157795573</v>
      </c>
      <c r="CX1106" s="19">
        <f t="shared" si="3973"/>
        <v>1</v>
      </c>
      <c r="CY1106" s="19">
        <f t="shared" si="3973"/>
        <v>1</v>
      </c>
      <c r="CZ1106" s="19">
        <f t="shared" si="3973"/>
        <v>1.0002354603249353</v>
      </c>
      <c r="DA1106" s="8"/>
      <c r="DB1106" s="8"/>
      <c r="DC1106" s="8"/>
      <c r="DD1106" s="8"/>
      <c r="DE1106" s="8"/>
      <c r="DF1106" s="8"/>
      <c r="DG1106" s="8"/>
      <c r="DH1106" s="8"/>
      <c r="DI1106" s="8"/>
      <c r="DJ1106" s="8"/>
      <c r="DK1106" s="8"/>
      <c r="DL1106" s="8"/>
      <c r="DM1106" s="8"/>
      <c r="DN1106" s="8"/>
      <c r="DO1106" s="8"/>
      <c r="DP1106" s="8"/>
      <c r="DQ1106" s="8"/>
      <c r="DR1106" s="19">
        <f t="shared" si="3964"/>
        <v>2.5033783783783785</v>
      </c>
      <c r="DS1106" s="19">
        <f t="shared" si="3964"/>
        <v>1.2663967611336033</v>
      </c>
      <c r="DT1106" s="19">
        <f t="shared" si="3964"/>
        <v>1.1285166240409208</v>
      </c>
      <c r="DU1106" s="19">
        <f t="shared" si="3964"/>
        <v>1.0774315391879132</v>
      </c>
      <c r="DV1106" s="19">
        <f t="shared" si="3964"/>
        <v>1.0403155127081507</v>
      </c>
      <c r="DW1106" s="19">
        <f t="shared" si="3964"/>
        <v>1.0278011794439763</v>
      </c>
      <c r="DX1106" s="19">
        <f t="shared" si="3964"/>
        <v>1.0219672131147541</v>
      </c>
      <c r="DY1106" s="19">
        <f t="shared" si="3964"/>
        <v>1.0176451716393968</v>
      </c>
      <c r="DZ1106" s="19">
        <f t="shared" si="3964"/>
        <v>1.0100882723833544</v>
      </c>
      <c r="EA1106" s="19">
        <f t="shared" si="3964"/>
        <v>1.0087390761548065</v>
      </c>
      <c r="EB1106" s="19">
        <f t="shared" si="3964"/>
        <v>1.0041769801980198</v>
      </c>
      <c r="EC1106" s="19">
        <f t="shared" si="3964"/>
        <v>1.0036974272069019</v>
      </c>
      <c r="ED1106" s="19">
        <f t="shared" si="3964"/>
        <v>1.0016884113584037</v>
      </c>
      <c r="EE1106" s="19">
        <f t="shared" si="3964"/>
        <v>1.0029114311982839</v>
      </c>
      <c r="EF1106" s="19">
        <f t="shared" si="3964"/>
        <v>1.001527883880825</v>
      </c>
      <c r="EG1106" s="19">
        <f t="shared" ref="EG1106:EN1106" si="3974">IFERROR(EH1058/EG1058,"")</f>
        <v>1.0028985507246377</v>
      </c>
      <c r="EH1106" s="19">
        <f t="shared" si="3974"/>
        <v>1.0009126863401279</v>
      </c>
      <c r="EI1106" s="19">
        <f t="shared" si="3974"/>
        <v>1.0010638297872341</v>
      </c>
      <c r="EJ1106" s="19">
        <f t="shared" si="3974"/>
        <v>1.0009108850766661</v>
      </c>
      <c r="EK1106" s="19">
        <f t="shared" si="3974"/>
        <v>1.0009100561201274</v>
      </c>
      <c r="EL1106" s="19">
        <f t="shared" si="3974"/>
        <v>1.0010607667828459</v>
      </c>
      <c r="EM1106" s="19">
        <f t="shared" si="3974"/>
        <v>1.0006055101422948</v>
      </c>
      <c r="EN1106" s="19">
        <f t="shared" si="3974"/>
        <v>1.0004538577912254</v>
      </c>
      <c r="EO1106" s="8"/>
      <c r="EP1106" s="8"/>
      <c r="EQ1106" s="8"/>
      <c r="ER1106" s="8"/>
      <c r="ES1106" s="8"/>
      <c r="ET1106" s="8"/>
      <c r="EU1106" s="8"/>
      <c r="EV1106" s="8"/>
      <c r="EW1106" s="8"/>
      <c r="EX1106" s="8"/>
      <c r="EY1106" s="8"/>
      <c r="EZ1106" s="8"/>
      <c r="FA1106" s="8"/>
      <c r="FB1106" s="8"/>
      <c r="FC1106" s="8"/>
      <c r="FD1106" s="8"/>
      <c r="FE1106" s="8"/>
      <c r="FF1106" s="19">
        <f t="shared" si="3965"/>
        <v>1.5025587873291442</v>
      </c>
      <c r="FG1106" s="19">
        <f t="shared" si="3965"/>
        <v>1.0380685492563053</v>
      </c>
      <c r="FH1106" s="19">
        <f t="shared" si="3965"/>
        <v>1.0117949995846831</v>
      </c>
      <c r="FI1106" s="19">
        <f t="shared" si="3965"/>
        <v>1.0064855102208357</v>
      </c>
      <c r="FJ1106" s="19">
        <f t="shared" si="3965"/>
        <v>1.0035073409461663</v>
      </c>
      <c r="FK1106" s="19">
        <f t="shared" si="3965"/>
        <v>1.0018288222384784</v>
      </c>
      <c r="FL1106" s="19">
        <f t="shared" si="3965"/>
        <v>1.0014198206969291</v>
      </c>
      <c r="FM1106" s="19">
        <f t="shared" si="3965"/>
        <v>1.0008911933889655</v>
      </c>
      <c r="FN1106" s="19">
        <f t="shared" si="3965"/>
        <v>1.0010118180346446</v>
      </c>
      <c r="FO1106" s="19">
        <f t="shared" si="3965"/>
        <v>1.0004043181174949</v>
      </c>
      <c r="FP1106" s="19">
        <f t="shared" si="3965"/>
        <v>1.0002829082972962</v>
      </c>
      <c r="FQ1106" s="19">
        <f t="shared" si="3965"/>
        <v>1.0002424242424242</v>
      </c>
      <c r="FR1106" s="19">
        <f t="shared" si="3965"/>
        <v>1.0000807884957181</v>
      </c>
      <c r="FS1106" s="19">
        <f t="shared" si="3965"/>
        <v>1.0000807819694644</v>
      </c>
      <c r="FT1106" s="19">
        <f t="shared" si="3965"/>
        <v>1.0000403877221324</v>
      </c>
      <c r="FU1106" s="19">
        <f t="shared" ref="FU1106:GB1106" si="3975">IFERROR(FV1058/FU1058,"")</f>
        <v>1.0000807721820606</v>
      </c>
      <c r="FV1106" s="19">
        <f t="shared" si="3975"/>
        <v>1</v>
      </c>
      <c r="FW1106" s="19">
        <f t="shared" si="3975"/>
        <v>1</v>
      </c>
      <c r="FX1106" s="19">
        <f t="shared" si="3975"/>
        <v>1.0001615313168841</v>
      </c>
      <c r="FY1106" s="19">
        <f t="shared" si="3975"/>
        <v>1</v>
      </c>
      <c r="FZ1106" s="19">
        <f t="shared" si="3975"/>
        <v>1.0000807526143658</v>
      </c>
      <c r="GA1106" s="19">
        <f t="shared" si="3975"/>
        <v>1</v>
      </c>
      <c r="GB1106" s="19">
        <f t="shared" si="3975"/>
        <v>1.0000403730469538</v>
      </c>
      <c r="GC1106" s="8"/>
      <c r="GD1106" s="8"/>
      <c r="GE1106" s="8"/>
      <c r="GF1106" s="8"/>
      <c r="GG1106" s="8"/>
      <c r="GH1106" s="8"/>
      <c r="GI1106" s="8"/>
      <c r="GJ1106" s="8"/>
      <c r="GK1106" s="8"/>
      <c r="GL1106" s="8"/>
      <c r="GM1106" s="8"/>
      <c r="GN1106" s="8"/>
      <c r="GO1106" s="8"/>
      <c r="GP1106" s="8"/>
      <c r="GQ1106" s="8"/>
      <c r="GR1106" s="8"/>
      <c r="GS1106" s="8"/>
    </row>
    <row r="1107" spans="1:201" x14ac:dyDescent="0.25">
      <c r="A1107" s="115">
        <f>$A$53</f>
        <v>20163</v>
      </c>
      <c r="B1107" s="19">
        <f t="shared" si="3961"/>
        <v>2.934817170111288</v>
      </c>
      <c r="C1107" s="19">
        <f t="shared" si="3971"/>
        <v>1.7979414951245938</v>
      </c>
      <c r="D1107" s="19">
        <f t="shared" si="3971"/>
        <v>1.3576378427237119</v>
      </c>
      <c r="E1107" s="19">
        <f t="shared" si="3971"/>
        <v>1.1870838881491346</v>
      </c>
      <c r="F1107" s="19">
        <f t="shared" si="3971"/>
        <v>1.1002056459151244</v>
      </c>
      <c r="G1107" s="19">
        <f t="shared" si="3971"/>
        <v>1.0776550552251487</v>
      </c>
      <c r="H1107" s="19">
        <f t="shared" si="3971"/>
        <v>1.0586565752128667</v>
      </c>
      <c r="I1107" s="19">
        <f t="shared" si="3971"/>
        <v>1.0786416443252904</v>
      </c>
      <c r="J1107" s="19">
        <f t="shared" si="3971"/>
        <v>1.0204363435515051</v>
      </c>
      <c r="K1107" s="19">
        <f t="shared" si="3971"/>
        <v>1.0156968876860621</v>
      </c>
      <c r="L1107" s="19">
        <f t="shared" si="3971"/>
        <v>1.015054622968292</v>
      </c>
      <c r="M1107" s="19">
        <f t="shared" si="3971"/>
        <v>1.0147000918755742</v>
      </c>
      <c r="N1107" s="19">
        <f t="shared" si="3971"/>
        <v>1.0146164791100762</v>
      </c>
      <c r="O1107" s="19">
        <f t="shared" si="3971"/>
        <v>1.0109637939826619</v>
      </c>
      <c r="P1107" s="19">
        <f t="shared" si="3971"/>
        <v>1.0065573770491802</v>
      </c>
      <c r="Q1107" s="19">
        <f t="shared" si="3971"/>
        <v>1.0037584565271862</v>
      </c>
      <c r="R1107" s="19">
        <f t="shared" si="3971"/>
        <v>1.0024962556165751</v>
      </c>
      <c r="S1107" s="19">
        <f t="shared" si="3971"/>
        <v>1.0021165338645419</v>
      </c>
      <c r="T1107" s="19">
        <f t="shared" si="3971"/>
        <v>1.0016151074667661</v>
      </c>
      <c r="U1107" s="19">
        <f t="shared" si="3971"/>
        <v>1.0027288514016373</v>
      </c>
      <c r="V1107" s="19">
        <f t="shared" si="3971"/>
        <v>1.0028451261751608</v>
      </c>
      <c r="W1107" s="19">
        <f t="shared" si="3971"/>
        <v>1.0019736030590847</v>
      </c>
      <c r="X1107" s="8"/>
      <c r="Y1107" s="8"/>
      <c r="Z1107" s="8"/>
      <c r="AA1107" s="8"/>
      <c r="AB1107" s="8"/>
      <c r="AC1107" s="8"/>
      <c r="AD1107" s="8"/>
      <c r="AE1107" s="8"/>
      <c r="AF1107" s="8"/>
      <c r="AG1107" s="8"/>
      <c r="AH1107" s="8"/>
      <c r="AI1107" s="8"/>
      <c r="AJ1107" s="8"/>
      <c r="AK1107" s="8"/>
      <c r="AL1107" s="8"/>
      <c r="AM1107" s="8"/>
      <c r="AN1107" s="8"/>
      <c r="AO1107" s="8"/>
      <c r="AP1107" s="19">
        <f t="shared" ref="AP1107:BK1122" si="3976">IFERROR(AQ1059/AP1059,"")</f>
        <v>1.8846197567352507</v>
      </c>
      <c r="AQ1107" s="19">
        <f t="shared" si="3976"/>
        <v>1.0920139936063695</v>
      </c>
      <c r="AR1107" s="19">
        <f t="shared" si="3976"/>
        <v>1.0268165373249745</v>
      </c>
      <c r="AS1107" s="19">
        <f t="shared" si="3976"/>
        <v>1.0097902097902098</v>
      </c>
      <c r="AT1107" s="19">
        <f t="shared" si="3976"/>
        <v>1.0054069891327508</v>
      </c>
      <c r="AU1107" s="19">
        <f t="shared" si="3976"/>
        <v>1.0025962328132036</v>
      </c>
      <c r="AV1107" s="19">
        <f t="shared" si="3976"/>
        <v>1.0016118377592813</v>
      </c>
      <c r="AW1107" s="19">
        <f t="shared" si="3976"/>
        <v>1.001793911254155</v>
      </c>
      <c r="AX1107" s="19">
        <f t="shared" si="3976"/>
        <v>1.0006583451835467</v>
      </c>
      <c r="AY1107" s="19">
        <f t="shared" si="3976"/>
        <v>1.0007631779783679</v>
      </c>
      <c r="AZ1107" s="19">
        <f t="shared" si="3976"/>
        <v>1.0005259282633849</v>
      </c>
      <c r="BA1107" s="19">
        <f t="shared" si="3976"/>
        <v>1.0006833473507148</v>
      </c>
      <c r="BB1107" s="19">
        <f t="shared" si="3976"/>
        <v>1.0004464989231496</v>
      </c>
      <c r="BC1107" s="19">
        <f t="shared" si="3976"/>
        <v>1.0002887821270117</v>
      </c>
      <c r="BD1107" s="19">
        <f t="shared" si="3976"/>
        <v>1.0000524906829038</v>
      </c>
      <c r="BE1107" s="19">
        <f t="shared" si="3976"/>
        <v>1.0000524879277766</v>
      </c>
      <c r="BF1107" s="19">
        <f t="shared" si="3976"/>
        <v>0.99997375741353067</v>
      </c>
      <c r="BG1107" s="19">
        <f t="shared" si="3976"/>
        <v>1.0000262432751608</v>
      </c>
      <c r="BH1107" s="19">
        <f t="shared" si="3976"/>
        <v>1</v>
      </c>
      <c r="BI1107" s="19">
        <f t="shared" si="3976"/>
        <v>1.0000262425864692</v>
      </c>
      <c r="BJ1107" s="19">
        <f t="shared" si="3976"/>
        <v>1.0000262418978141</v>
      </c>
      <c r="BK1107" s="19">
        <f t="shared" si="3976"/>
        <v>1.0000262412091949</v>
      </c>
      <c r="BL1107" s="8"/>
      <c r="BM1107" s="8"/>
      <c r="BN1107" s="8"/>
      <c r="BO1107" s="8"/>
      <c r="BP1107" s="8"/>
      <c r="BQ1107" s="8"/>
      <c r="BR1107" s="8"/>
      <c r="BS1107" s="8"/>
      <c r="BT1107" s="8"/>
      <c r="BU1107" s="8"/>
      <c r="BV1107" s="8"/>
      <c r="BW1107" s="8"/>
      <c r="BX1107" s="8"/>
      <c r="BY1107" s="8"/>
      <c r="BZ1107" s="8"/>
      <c r="CA1107" s="8"/>
      <c r="CB1107" s="8"/>
      <c r="CC1107" s="8"/>
      <c r="CD1107" s="19">
        <f t="shared" ref="CD1107:CY1122" si="3977">IFERROR(CE1059/CD1059,"")</f>
        <v>6.9893617021276597</v>
      </c>
      <c r="CE1107" s="19">
        <f t="shared" si="3977"/>
        <v>2.2077625570776256</v>
      </c>
      <c r="CF1107" s="19">
        <f t="shared" si="3977"/>
        <v>1.1961392623233367</v>
      </c>
      <c r="CG1107" s="19">
        <f t="shared" si="3977"/>
        <v>1.0939481268011528</v>
      </c>
      <c r="CH1107" s="19">
        <f t="shared" si="3977"/>
        <v>1.041622760800843</v>
      </c>
      <c r="CI1107" s="19">
        <f t="shared" si="3977"/>
        <v>1.0171977744056651</v>
      </c>
      <c r="CJ1107" s="19">
        <f t="shared" si="3977"/>
        <v>1.0198906016907012</v>
      </c>
      <c r="CK1107" s="19">
        <f t="shared" si="3977"/>
        <v>1.0107264748902973</v>
      </c>
      <c r="CL1107" s="19">
        <f t="shared" si="3977"/>
        <v>1.0055475156777618</v>
      </c>
      <c r="CM1107" s="19">
        <f t="shared" si="3977"/>
        <v>1.0045574478292156</v>
      </c>
      <c r="CN1107" s="19">
        <f t="shared" si="3977"/>
        <v>1.0026265520534861</v>
      </c>
      <c r="CO1107" s="19">
        <f t="shared" si="3977"/>
        <v>1.0026196713503215</v>
      </c>
      <c r="CP1107" s="19">
        <f t="shared" si="3977"/>
        <v>0.99976247030878862</v>
      </c>
      <c r="CQ1107" s="19">
        <f t="shared" si="3977"/>
        <v>1.0011879306248515</v>
      </c>
      <c r="CR1107" s="19">
        <f t="shared" si="3977"/>
        <v>1.0004746084480303</v>
      </c>
      <c r="CS1107" s="19">
        <f t="shared" si="3977"/>
        <v>1.0002371916508539</v>
      </c>
      <c r="CT1107" s="19">
        <f t="shared" si="3977"/>
        <v>1.0007114062129476</v>
      </c>
      <c r="CU1107" s="19">
        <f t="shared" si="3977"/>
        <v>1.0002369668246445</v>
      </c>
      <c r="CV1107" s="19">
        <f t="shared" si="3977"/>
        <v>1.0004738213693438</v>
      </c>
      <c r="CW1107" s="19">
        <f t="shared" si="3977"/>
        <v>1.0004735969689793</v>
      </c>
      <c r="CX1107" s="19">
        <f t="shared" si="3977"/>
        <v>1</v>
      </c>
      <c r="CY1107" s="19">
        <f t="shared" si="3977"/>
        <v>1</v>
      </c>
      <c r="CZ1107" s="8"/>
      <c r="DA1107" s="8"/>
      <c r="DB1107" s="8"/>
      <c r="DC1107" s="8"/>
      <c r="DD1107" s="8"/>
      <c r="DE1107" s="8"/>
      <c r="DF1107" s="8"/>
      <c r="DG1107" s="8"/>
      <c r="DH1107" s="8"/>
      <c r="DI1107" s="8"/>
      <c r="DJ1107" s="8"/>
      <c r="DK1107" s="8"/>
      <c r="DL1107" s="8"/>
      <c r="DM1107" s="8"/>
      <c r="DN1107" s="8"/>
      <c r="DO1107" s="8"/>
      <c r="DP1107" s="8"/>
      <c r="DQ1107" s="8"/>
      <c r="DR1107" s="19">
        <f t="shared" ref="DR1107:EM1122" si="3978">IFERROR(DS1059/DR1059,"")</f>
        <v>2.6390410958904109</v>
      </c>
      <c r="DS1107" s="19">
        <f t="shared" si="3978"/>
        <v>1.2660264728782766</v>
      </c>
      <c r="DT1107" s="19">
        <f t="shared" si="3978"/>
        <v>1.1348913489134891</v>
      </c>
      <c r="DU1107" s="19">
        <f t="shared" si="3978"/>
        <v>1.078757225433526</v>
      </c>
      <c r="DV1107" s="19">
        <f t="shared" si="3978"/>
        <v>1.0401875418620228</v>
      </c>
      <c r="DW1107" s="19">
        <f t="shared" si="3978"/>
        <v>1.0280103026400516</v>
      </c>
      <c r="DX1107" s="19">
        <f t="shared" si="3978"/>
        <v>1.0214531788286878</v>
      </c>
      <c r="DY1107" s="19">
        <f t="shared" si="3978"/>
        <v>1.0217691246359037</v>
      </c>
      <c r="DZ1107" s="19">
        <f t="shared" si="3978"/>
        <v>1.010502625656414</v>
      </c>
      <c r="EA1107" s="19">
        <f t="shared" si="3978"/>
        <v>1.005493689680772</v>
      </c>
      <c r="EB1107" s="19">
        <f t="shared" si="3978"/>
        <v>1.0051683402244536</v>
      </c>
      <c r="EC1107" s="19">
        <f t="shared" si="3978"/>
        <v>1.0047010430439254</v>
      </c>
      <c r="ED1107" s="19">
        <f t="shared" si="3978"/>
        <v>1.0035092849831846</v>
      </c>
      <c r="EE1107" s="19">
        <f t="shared" si="3978"/>
        <v>1.0017485064840448</v>
      </c>
      <c r="EF1107" s="19">
        <f t="shared" si="3978"/>
        <v>1.0020363636363636</v>
      </c>
      <c r="EG1107" s="19">
        <f t="shared" si="3978"/>
        <v>1.0015967484395414</v>
      </c>
      <c r="EH1107" s="19">
        <f t="shared" si="3978"/>
        <v>1.0024637681159421</v>
      </c>
      <c r="EI1107" s="19">
        <f t="shared" si="3978"/>
        <v>1.0017348561515107</v>
      </c>
      <c r="EJ1107" s="19">
        <f t="shared" si="3978"/>
        <v>1.0005772838793476</v>
      </c>
      <c r="EK1107" s="19">
        <f t="shared" si="3978"/>
        <v>1.0005769508149431</v>
      </c>
      <c r="EL1107" s="19">
        <f t="shared" si="3978"/>
        <v>1.0004324636009803</v>
      </c>
      <c r="EM1107" s="19">
        <f t="shared" si="3978"/>
        <v>1.0011527377521614</v>
      </c>
      <c r="EN1107" s="8"/>
      <c r="EO1107" s="8"/>
      <c r="EP1107" s="8"/>
      <c r="EQ1107" s="8"/>
      <c r="ER1107" s="8"/>
      <c r="ES1107" s="8"/>
      <c r="ET1107" s="8"/>
      <c r="EU1107" s="8"/>
      <c r="EV1107" s="8"/>
      <c r="EW1107" s="8"/>
      <c r="EX1107" s="8"/>
      <c r="EY1107" s="8"/>
      <c r="EZ1107" s="8"/>
      <c r="FA1107" s="8"/>
      <c r="FB1107" s="8"/>
      <c r="FC1107" s="8"/>
      <c r="FD1107" s="8"/>
      <c r="FE1107" s="8"/>
      <c r="FF1107" s="19">
        <f t="shared" ref="FF1107:GA1122" si="3979">IFERROR(FG1059/FF1059,"")</f>
        <v>1.429088187601347</v>
      </c>
      <c r="FG1107" s="19">
        <f t="shared" si="3979"/>
        <v>1.0401501265601816</v>
      </c>
      <c r="FH1107" s="19">
        <f t="shared" si="3979"/>
        <v>1.0135101116052698</v>
      </c>
      <c r="FI1107" s="19">
        <f t="shared" si="3979"/>
        <v>1.0072031793343268</v>
      </c>
      <c r="FJ1107" s="19">
        <f t="shared" si="3979"/>
        <v>1.0025893958076448</v>
      </c>
      <c r="FK1107" s="19">
        <f t="shared" si="3979"/>
        <v>1.0016808100684622</v>
      </c>
      <c r="FL1107" s="19">
        <f t="shared" si="3979"/>
        <v>1.0010640910207089</v>
      </c>
      <c r="FM1107" s="19">
        <f t="shared" si="3979"/>
        <v>1.0007767784137367</v>
      </c>
      <c r="FN1107" s="19">
        <f t="shared" si="3979"/>
        <v>1.0005310674455656</v>
      </c>
      <c r="FO1107" s="19">
        <f t="shared" si="3979"/>
        <v>1.0003266372693125</v>
      </c>
      <c r="FP1107" s="19">
        <f t="shared" si="3979"/>
        <v>1.0002857142857142</v>
      </c>
      <c r="FQ1107" s="19">
        <f t="shared" si="3979"/>
        <v>1.0003264373444323</v>
      </c>
      <c r="FR1107" s="19">
        <f t="shared" si="3979"/>
        <v>1.0002039567611667</v>
      </c>
      <c r="FS1107" s="19">
        <f t="shared" si="3979"/>
        <v>1.0002039151712887</v>
      </c>
      <c r="FT1107" s="19">
        <f t="shared" si="3979"/>
        <v>0.99995922528032621</v>
      </c>
      <c r="FU1107" s="19">
        <f t="shared" si="3979"/>
        <v>1.0003262110585549</v>
      </c>
      <c r="FV1107" s="19">
        <f t="shared" si="3979"/>
        <v>1.0001222892548509</v>
      </c>
      <c r="FW1107" s="19">
        <f t="shared" si="3979"/>
        <v>1.0001222743020175</v>
      </c>
      <c r="FX1107" s="19">
        <f t="shared" si="3979"/>
        <v>1</v>
      </c>
      <c r="FY1107" s="19">
        <f t="shared" si="3979"/>
        <v>1.0001630124704539</v>
      </c>
      <c r="FZ1107" s="19">
        <f t="shared" si="3979"/>
        <v>1.0001222394262896</v>
      </c>
      <c r="GA1107" s="19">
        <f t="shared" si="3979"/>
        <v>1.0000407414952128</v>
      </c>
      <c r="GB1107" s="8"/>
      <c r="GC1107" s="8"/>
      <c r="GD1107" s="8"/>
      <c r="GE1107" s="8"/>
      <c r="GF1107" s="8"/>
      <c r="GG1107" s="8"/>
      <c r="GH1107" s="8"/>
      <c r="GI1107" s="8"/>
      <c r="GJ1107" s="8"/>
      <c r="GK1107" s="8"/>
      <c r="GL1107" s="8"/>
      <c r="GM1107" s="8"/>
      <c r="GN1107" s="8"/>
      <c r="GO1107" s="8"/>
      <c r="GP1107" s="8"/>
      <c r="GQ1107" s="8"/>
      <c r="GR1107" s="8"/>
      <c r="GS1107" s="8"/>
    </row>
    <row r="1108" spans="1:201" x14ac:dyDescent="0.25">
      <c r="A1108" s="115">
        <f>$A$54</f>
        <v>20164</v>
      </c>
      <c r="B1108" s="19">
        <f t="shared" si="3961"/>
        <v>2.8977272727272729</v>
      </c>
      <c r="C1108" s="19">
        <f t="shared" si="3971"/>
        <v>1.7102941176470587</v>
      </c>
      <c r="D1108" s="19">
        <f t="shared" si="3971"/>
        <v>1.3000859845227859</v>
      </c>
      <c r="E1108" s="19">
        <f t="shared" si="3971"/>
        <v>1.183641975308642</v>
      </c>
      <c r="F1108" s="19">
        <f t="shared" si="3971"/>
        <v>1.1035574594896629</v>
      </c>
      <c r="G1108" s="19">
        <f t="shared" si="3971"/>
        <v>1.0619409282700423</v>
      </c>
      <c r="H1108" s="19">
        <f t="shared" si="3971"/>
        <v>1.0570565797838525</v>
      </c>
      <c r="I1108" s="19">
        <f t="shared" si="3971"/>
        <v>1.0805893850548789</v>
      </c>
      <c r="J1108" s="19">
        <f t="shared" si="3971"/>
        <v>1.0208710171142341</v>
      </c>
      <c r="K1108" s="19">
        <f t="shared" si="3971"/>
        <v>1.0190813684067057</v>
      </c>
      <c r="L1108" s="19">
        <f t="shared" si="3971"/>
        <v>1.0147117828005885</v>
      </c>
      <c r="M1108" s="19">
        <f t="shared" si="3971"/>
        <v>1.0162119414788453</v>
      </c>
      <c r="N1108" s="19">
        <f t="shared" si="3971"/>
        <v>1.0145265888456549</v>
      </c>
      <c r="O1108" s="19">
        <f t="shared" si="3971"/>
        <v>1.0084377397085145</v>
      </c>
      <c r="P1108" s="19">
        <f t="shared" si="3971"/>
        <v>1.0038032454361054</v>
      </c>
      <c r="Q1108" s="19">
        <f t="shared" si="3971"/>
        <v>1.0045466026774439</v>
      </c>
      <c r="R1108" s="19">
        <f t="shared" si="3971"/>
        <v>1.0035202413879809</v>
      </c>
      <c r="S1108" s="19">
        <f t="shared" si="3971"/>
        <v>1.0047607116011026</v>
      </c>
      <c r="T1108" s="19">
        <f t="shared" si="3971"/>
        <v>1.0034912718204489</v>
      </c>
      <c r="U1108" s="19">
        <f t="shared" si="3971"/>
        <v>1.0031063618290259</v>
      </c>
      <c r="V1108" s="19">
        <f t="shared" si="3971"/>
        <v>1.0019819150253932</v>
      </c>
      <c r="W1108" s="8"/>
      <c r="X1108" s="8"/>
      <c r="Y1108" s="8"/>
      <c r="Z1108" s="8"/>
      <c r="AA1108" s="8"/>
      <c r="AB1108" s="8"/>
      <c r="AC1108" s="8"/>
      <c r="AD1108" s="8"/>
      <c r="AE1108" s="8"/>
      <c r="AF1108" s="8"/>
      <c r="AG1108" s="8"/>
      <c r="AH1108" s="8"/>
      <c r="AI1108" s="8"/>
      <c r="AJ1108" s="8"/>
      <c r="AK1108" s="8"/>
      <c r="AL1108" s="8"/>
      <c r="AM1108" s="8"/>
      <c r="AN1108" s="8"/>
      <c r="AO1108" s="8"/>
      <c r="AP1108" s="19">
        <f t="shared" si="3976"/>
        <v>1.9802532861172799</v>
      </c>
      <c r="AQ1108" s="19">
        <f t="shared" si="3976"/>
        <v>1.0814415178977359</v>
      </c>
      <c r="AR1108" s="19">
        <f t="shared" si="3976"/>
        <v>1.0242152466367713</v>
      </c>
      <c r="AS1108" s="19">
        <f t="shared" si="3976"/>
        <v>1.0101521453590192</v>
      </c>
      <c r="AT1108" s="19">
        <f t="shared" si="3976"/>
        <v>1.0050386021942299</v>
      </c>
      <c r="AU1108" s="19">
        <f t="shared" si="3976"/>
        <v>1.0031535538125658</v>
      </c>
      <c r="AV1108" s="19">
        <f t="shared" si="3976"/>
        <v>1.0018002042022678</v>
      </c>
      <c r="AW1108" s="19">
        <f t="shared" si="3976"/>
        <v>1.0014483036073487</v>
      </c>
      <c r="AX1108" s="19">
        <f t="shared" si="3976"/>
        <v>1.0009373577224885</v>
      </c>
      <c r="AY1108" s="19">
        <f t="shared" si="3976"/>
        <v>1.0003210788248516</v>
      </c>
      <c r="AZ1108" s="19">
        <f t="shared" si="3976"/>
        <v>1.0002942277858022</v>
      </c>
      <c r="BA1108" s="19">
        <f t="shared" si="3976"/>
        <v>1.0005080621440223</v>
      </c>
      <c r="BB1108" s="19">
        <f t="shared" si="3976"/>
        <v>1.0002672653410305</v>
      </c>
      <c r="BC1108" s="19">
        <f t="shared" si="3976"/>
        <v>1.0001603163576123</v>
      </c>
      <c r="BD1108" s="19">
        <f t="shared" si="3976"/>
        <v>1</v>
      </c>
      <c r="BE1108" s="19">
        <f t="shared" si="3976"/>
        <v>1.000106860440265</v>
      </c>
      <c r="BF1108" s="19">
        <f t="shared" si="3976"/>
        <v>1.0000267122555828</v>
      </c>
      <c r="BG1108" s="19">
        <f t="shared" si="3976"/>
        <v>1.0000267115420574</v>
      </c>
      <c r="BH1108" s="19">
        <f t="shared" si="3976"/>
        <v>1.0000267108285699</v>
      </c>
      <c r="BI1108" s="19">
        <f t="shared" si="3976"/>
        <v>1.0000267101151206</v>
      </c>
      <c r="BJ1108" s="19">
        <f t="shared" si="3976"/>
        <v>1</v>
      </c>
      <c r="BK1108" s="8"/>
      <c r="BL1108" s="8"/>
      <c r="BM1108" s="8"/>
      <c r="BN1108" s="8"/>
      <c r="BO1108" s="8"/>
      <c r="BP1108" s="8"/>
      <c r="BQ1108" s="8"/>
      <c r="BR1108" s="8"/>
      <c r="BS1108" s="8"/>
      <c r="BT1108" s="8"/>
      <c r="BU1108" s="8"/>
      <c r="BV1108" s="8"/>
      <c r="BW1108" s="8"/>
      <c r="BX1108" s="8"/>
      <c r="BY1108" s="8"/>
      <c r="BZ1108" s="8"/>
      <c r="CA1108" s="8"/>
      <c r="CB1108" s="8"/>
      <c r="CC1108" s="8"/>
      <c r="CD1108" s="19">
        <f t="shared" si="3977"/>
        <v>7.2966507177033497</v>
      </c>
      <c r="CE1108" s="19">
        <f t="shared" si="3977"/>
        <v>1.9980327868852459</v>
      </c>
      <c r="CF1108" s="19">
        <f t="shared" si="3977"/>
        <v>1.1982277650147686</v>
      </c>
      <c r="CG1108" s="19">
        <f t="shared" si="3977"/>
        <v>1.0849082443166256</v>
      </c>
      <c r="CH1108" s="19">
        <f t="shared" si="3977"/>
        <v>1.0398889169401666</v>
      </c>
      <c r="CI1108" s="19">
        <f t="shared" si="3977"/>
        <v>1.0276766205389658</v>
      </c>
      <c r="CJ1108" s="19">
        <f t="shared" si="3977"/>
        <v>1.0113394755492557</v>
      </c>
      <c r="CK1108" s="19">
        <f t="shared" si="3977"/>
        <v>1.0112123335669236</v>
      </c>
      <c r="CL1108" s="19">
        <f t="shared" si="3977"/>
        <v>1.0073920073920073</v>
      </c>
      <c r="CM1108" s="19">
        <f t="shared" si="3977"/>
        <v>1.0034395780784224</v>
      </c>
      <c r="CN1108" s="19">
        <f t="shared" si="3977"/>
        <v>1.0027422303473492</v>
      </c>
      <c r="CO1108" s="19">
        <f t="shared" si="3977"/>
        <v>1.0020510483135825</v>
      </c>
      <c r="CP1108" s="19">
        <f t="shared" si="3977"/>
        <v>1.0018194223334091</v>
      </c>
      <c r="CQ1108" s="19">
        <f t="shared" si="3977"/>
        <v>1.0006810442678775</v>
      </c>
      <c r="CR1108" s="19">
        <f t="shared" si="3977"/>
        <v>1.0006805807622505</v>
      </c>
      <c r="CS1108" s="19">
        <f t="shared" si="3977"/>
        <v>1.0004534119247337</v>
      </c>
      <c r="CT1108" s="19">
        <f t="shared" si="3977"/>
        <v>1.0004532064355314</v>
      </c>
      <c r="CU1108" s="19">
        <f t="shared" si="3977"/>
        <v>0.9997734994337486</v>
      </c>
      <c r="CV1108" s="19">
        <f t="shared" si="3977"/>
        <v>1.0004531037607611</v>
      </c>
      <c r="CW1108" s="19">
        <f t="shared" si="3977"/>
        <v>1</v>
      </c>
      <c r="CX1108" s="19">
        <f t="shared" si="3977"/>
        <v>1</v>
      </c>
      <c r="CY1108" s="8"/>
      <c r="CZ1108" s="8"/>
      <c r="DA1108" s="8"/>
      <c r="DB1108" s="8"/>
      <c r="DC1108" s="8"/>
      <c r="DD1108" s="8"/>
      <c r="DE1108" s="8"/>
      <c r="DF1108" s="8"/>
      <c r="DG1108" s="8"/>
      <c r="DH1108" s="8"/>
      <c r="DI1108" s="8"/>
      <c r="DJ1108" s="8"/>
      <c r="DK1108" s="8"/>
      <c r="DL1108" s="8"/>
      <c r="DM1108" s="8"/>
      <c r="DN1108" s="8"/>
      <c r="DO1108" s="8"/>
      <c r="DP1108" s="8"/>
      <c r="DQ1108" s="8"/>
      <c r="DR1108" s="19">
        <f t="shared" si="3978"/>
        <v>2.749476622470342</v>
      </c>
      <c r="DS1108" s="19">
        <f t="shared" si="3978"/>
        <v>1.2619289340101523</v>
      </c>
      <c r="DT1108" s="19">
        <f t="shared" si="3978"/>
        <v>1.1160498793242155</v>
      </c>
      <c r="DU1108" s="19">
        <f t="shared" si="3978"/>
        <v>1.0783925031537214</v>
      </c>
      <c r="DV1108" s="19">
        <f t="shared" si="3978"/>
        <v>1.0394385026737969</v>
      </c>
      <c r="DW1108" s="19">
        <f t="shared" si="3978"/>
        <v>1.0289389067524115</v>
      </c>
      <c r="DX1108" s="19">
        <f t="shared" si="3978"/>
        <v>1.0214062500000001</v>
      </c>
      <c r="DY1108" s="19">
        <f t="shared" si="3978"/>
        <v>1.0243230839834787</v>
      </c>
      <c r="DZ1108" s="19">
        <f t="shared" si="3978"/>
        <v>1.0086618876941458</v>
      </c>
      <c r="EA1108" s="19">
        <f t="shared" si="3978"/>
        <v>1.0084394432928634</v>
      </c>
      <c r="EB1108" s="19">
        <f t="shared" si="3978"/>
        <v>1.0052855674643959</v>
      </c>
      <c r="EC1108" s="19">
        <f t="shared" si="3978"/>
        <v>1.0046735796699284</v>
      </c>
      <c r="ED1108" s="19">
        <f t="shared" si="3978"/>
        <v>1.0020351795319087</v>
      </c>
      <c r="EE1108" s="19">
        <f t="shared" si="3978"/>
        <v>1.0014507471347744</v>
      </c>
      <c r="EF1108" s="19">
        <f t="shared" si="3978"/>
        <v>1.002028103723019</v>
      </c>
      <c r="EG1108" s="19">
        <f t="shared" si="3978"/>
        <v>1.0014457134595922</v>
      </c>
      <c r="EH1108" s="19">
        <f t="shared" si="3978"/>
        <v>1.0017323516673884</v>
      </c>
      <c r="EI1108" s="19">
        <f t="shared" si="3978"/>
        <v>1.0017293558149589</v>
      </c>
      <c r="EJ1108" s="19">
        <f t="shared" si="3978"/>
        <v>1.0012947777298231</v>
      </c>
      <c r="EK1108" s="19">
        <f t="shared" si="3978"/>
        <v>1.0011494252873563</v>
      </c>
      <c r="EL1108" s="19">
        <f t="shared" si="3978"/>
        <v>1.0010045924225028</v>
      </c>
      <c r="EM1108" s="8"/>
      <c r="EN1108" s="8"/>
      <c r="EO1108" s="8"/>
      <c r="EP1108" s="8"/>
      <c r="EQ1108" s="8"/>
      <c r="ER1108" s="8"/>
      <c r="ES1108" s="8"/>
      <c r="ET1108" s="8"/>
      <c r="EU1108" s="8"/>
      <c r="EV1108" s="8"/>
      <c r="EW1108" s="8"/>
      <c r="EX1108" s="8"/>
      <c r="EY1108" s="8"/>
      <c r="EZ1108" s="8"/>
      <c r="FA1108" s="8"/>
      <c r="FB1108" s="8"/>
      <c r="FC1108" s="8"/>
      <c r="FD1108" s="8"/>
      <c r="FE1108" s="8"/>
      <c r="FF1108" s="19">
        <f t="shared" si="3979"/>
        <v>1.5509904622157007</v>
      </c>
      <c r="FG1108" s="19">
        <f t="shared" si="3979"/>
        <v>1.0492431409649954</v>
      </c>
      <c r="FH1108" s="19">
        <f t="shared" si="3979"/>
        <v>1.0146972634236509</v>
      </c>
      <c r="FI1108" s="19">
        <f t="shared" si="3979"/>
        <v>1.0065313013729063</v>
      </c>
      <c r="FJ1108" s="19">
        <f t="shared" si="3979"/>
        <v>1.0026485388893793</v>
      </c>
      <c r="FK1108" s="19">
        <f t="shared" si="3979"/>
        <v>1.0021132341287311</v>
      </c>
      <c r="FL1108" s="19">
        <f t="shared" si="3979"/>
        <v>1.0008347245409015</v>
      </c>
      <c r="FM1108" s="19">
        <f t="shared" si="3979"/>
        <v>1.0011851981914754</v>
      </c>
      <c r="FN1108" s="19">
        <f t="shared" si="3979"/>
        <v>1.0000876885303402</v>
      </c>
      <c r="FO1108" s="19">
        <f t="shared" si="3979"/>
        <v>1.0005260850504165</v>
      </c>
      <c r="FP1108" s="19">
        <f t="shared" si="3979"/>
        <v>1.0003067215844361</v>
      </c>
      <c r="FQ1108" s="19">
        <f t="shared" si="3979"/>
        <v>1.0002628236015594</v>
      </c>
      <c r="FR1108" s="19">
        <f t="shared" si="3979"/>
        <v>1.0001751696956427</v>
      </c>
      <c r="FS1108" s="19">
        <f t="shared" si="3979"/>
        <v>1.0002189237707431</v>
      </c>
      <c r="FT1108" s="19">
        <f t="shared" si="3979"/>
        <v>1.0000437751707232</v>
      </c>
      <c r="FU1108" s="19">
        <f t="shared" si="3979"/>
        <v>1.000087546509083</v>
      </c>
      <c r="FV1108" s="19">
        <f t="shared" si="3979"/>
        <v>0.99995623057731864</v>
      </c>
      <c r="FW1108" s="19">
        <f t="shared" si="3979"/>
        <v>1.0001313140155825</v>
      </c>
      <c r="FX1108" s="19">
        <f t="shared" si="3979"/>
        <v>1.000131296774476</v>
      </c>
      <c r="FY1108" s="19">
        <f t="shared" si="3979"/>
        <v>1.0000437598459653</v>
      </c>
      <c r="FZ1108" s="19">
        <f t="shared" si="3979"/>
        <v>1</v>
      </c>
      <c r="GA1108" s="8"/>
      <c r="GB1108" s="8"/>
      <c r="GC1108" s="8"/>
      <c r="GD1108" s="8"/>
      <c r="GE1108" s="8"/>
      <c r="GF1108" s="8"/>
      <c r="GG1108" s="8"/>
      <c r="GH1108" s="8"/>
      <c r="GI1108" s="8"/>
      <c r="GJ1108" s="8"/>
      <c r="GK1108" s="8"/>
      <c r="GL1108" s="8"/>
      <c r="GM1108" s="8"/>
      <c r="GN1108" s="8"/>
      <c r="GO1108" s="8"/>
      <c r="GP1108" s="8"/>
      <c r="GQ1108" s="8"/>
      <c r="GR1108" s="8"/>
      <c r="GS1108" s="8"/>
    </row>
    <row r="1109" spans="1:201" x14ac:dyDescent="0.25">
      <c r="A1109" s="115">
        <f>$A$55</f>
        <v>20171</v>
      </c>
      <c r="B1109" s="19">
        <f t="shared" si="3961"/>
        <v>2.5785007072135784</v>
      </c>
      <c r="C1109" s="19">
        <f t="shared" si="3971"/>
        <v>1.6297312122874383</v>
      </c>
      <c r="D1109" s="19">
        <f t="shared" si="3971"/>
        <v>1.3692359474924267</v>
      </c>
      <c r="E1109" s="19">
        <f t="shared" si="3971"/>
        <v>1.1902654867256637</v>
      </c>
      <c r="F1109" s="19">
        <f t="shared" si="3971"/>
        <v>1.1080132176786452</v>
      </c>
      <c r="G1109" s="19">
        <f t="shared" si="3971"/>
        <v>1.0710158434296366</v>
      </c>
      <c r="H1109" s="19">
        <f t="shared" si="3971"/>
        <v>1.0617821092934214</v>
      </c>
      <c r="I1109" s="19">
        <f t="shared" si="3971"/>
        <v>1.0875266349778725</v>
      </c>
      <c r="J1109" s="19">
        <f t="shared" si="3971"/>
        <v>1.0286360211002261</v>
      </c>
      <c r="K1109" s="19">
        <f t="shared" si="3971"/>
        <v>1.0168498168498168</v>
      </c>
      <c r="L1109" s="19">
        <f t="shared" si="3971"/>
        <v>1.014985590778098</v>
      </c>
      <c r="M1109" s="19">
        <f t="shared" si="3971"/>
        <v>1.0156161272004542</v>
      </c>
      <c r="N1109" s="19">
        <f t="shared" si="3971"/>
        <v>1.0100642996924798</v>
      </c>
      <c r="O1109" s="19">
        <f t="shared" si="3971"/>
        <v>1.0084417381677278</v>
      </c>
      <c r="P1109" s="19">
        <f t="shared" si="3971"/>
        <v>1.0052147660216824</v>
      </c>
      <c r="Q1109" s="19">
        <f t="shared" si="3971"/>
        <v>1.0058703071672355</v>
      </c>
      <c r="R1109" s="19">
        <f t="shared" si="3971"/>
        <v>1.0057003257328989</v>
      </c>
      <c r="S1109" s="19">
        <f t="shared" si="3971"/>
        <v>1.0049932523616734</v>
      </c>
      <c r="T1109" s="19">
        <f t="shared" si="3971"/>
        <v>1.0034913387941453</v>
      </c>
      <c r="U1109" s="19">
        <f t="shared" si="3971"/>
        <v>1.0028101164191088</v>
      </c>
      <c r="V1109" s="8"/>
      <c r="W1109" s="8"/>
      <c r="X1109" s="8"/>
      <c r="Y1109" s="8"/>
      <c r="Z1109" s="8"/>
      <c r="AA1109" s="8"/>
      <c r="AB1109" s="8"/>
      <c r="AC1109" s="8"/>
      <c r="AD1109" s="8"/>
      <c r="AE1109" s="8"/>
      <c r="AF1109" s="8"/>
      <c r="AG1109" s="8"/>
      <c r="AH1109" s="8"/>
      <c r="AI1109" s="8"/>
      <c r="AJ1109" s="8"/>
      <c r="AK1109" s="8"/>
      <c r="AL1109" s="8"/>
      <c r="AM1109" s="8"/>
      <c r="AN1109" s="8"/>
      <c r="AO1109" s="8"/>
      <c r="AP1109" s="19">
        <f t="shared" si="3976"/>
        <v>1.7812132414720214</v>
      </c>
      <c r="AQ1109" s="19">
        <f t="shared" si="3976"/>
        <v>1.070314465408805</v>
      </c>
      <c r="AR1109" s="19">
        <f t="shared" si="3976"/>
        <v>1.0218592078975204</v>
      </c>
      <c r="AS1109" s="19">
        <f t="shared" si="3976"/>
        <v>1.0096894767107534</v>
      </c>
      <c r="AT1109" s="19">
        <f t="shared" si="3976"/>
        <v>1.0056952473161147</v>
      </c>
      <c r="AU1109" s="19">
        <f t="shared" si="3976"/>
        <v>1.00325622221593</v>
      </c>
      <c r="AV1109" s="19">
        <f t="shared" si="3976"/>
        <v>1.0018062768119214</v>
      </c>
      <c r="AW1109" s="19">
        <f t="shared" si="3976"/>
        <v>1.0016621591165202</v>
      </c>
      <c r="AX1109" s="19">
        <f t="shared" si="3976"/>
        <v>1.0005906342286599</v>
      </c>
      <c r="AY1109" s="19">
        <f t="shared" si="3976"/>
        <v>1.0007589386102991</v>
      </c>
      <c r="AZ1109" s="19">
        <f t="shared" si="3976"/>
        <v>1.0004774878521472</v>
      </c>
      <c r="BA1109" s="19">
        <f t="shared" si="3976"/>
        <v>1.0007018528916338</v>
      </c>
      <c r="BB1109" s="19">
        <f t="shared" si="3976"/>
        <v>1.0001683265535137</v>
      </c>
      <c r="BC1109" s="19">
        <f t="shared" si="3976"/>
        <v>1.0001963479285294</v>
      </c>
      <c r="BD1109" s="19">
        <f t="shared" si="3976"/>
        <v>1.000112176790622</v>
      </c>
      <c r="BE1109" s="19">
        <f t="shared" si="3976"/>
        <v>1</v>
      </c>
      <c r="BF1109" s="19">
        <f t="shared" si="3976"/>
        <v>1.0000560821042006</v>
      </c>
      <c r="BG1109" s="19">
        <f t="shared" si="3976"/>
        <v>1.0000560789591746</v>
      </c>
      <c r="BH1109" s="19">
        <f t="shared" si="3976"/>
        <v>1</v>
      </c>
      <c r="BI1109" s="19">
        <f t="shared" si="3976"/>
        <v>1</v>
      </c>
      <c r="BJ1109" s="8"/>
      <c r="BK1109" s="8"/>
      <c r="BL1109" s="8"/>
      <c r="BM1109" s="8"/>
      <c r="BN1109" s="8"/>
      <c r="BO1109" s="8"/>
      <c r="BP1109" s="8"/>
      <c r="BQ1109" s="8"/>
      <c r="BR1109" s="8"/>
      <c r="BS1109" s="8"/>
      <c r="BT1109" s="8"/>
      <c r="BU1109" s="8"/>
      <c r="BV1109" s="8"/>
      <c r="BW1109" s="8"/>
      <c r="BX1109" s="8"/>
      <c r="BY1109" s="8"/>
      <c r="BZ1109" s="8"/>
      <c r="CA1109" s="8"/>
      <c r="CB1109" s="8"/>
      <c r="CC1109" s="8"/>
      <c r="CD1109" s="19">
        <f t="shared" si="3977"/>
        <v>7.5057471264367814</v>
      </c>
      <c r="CE1109" s="19">
        <f t="shared" si="3977"/>
        <v>2.0467075038284839</v>
      </c>
      <c r="CF1109" s="19">
        <f t="shared" si="3977"/>
        <v>1.213991769547325</v>
      </c>
      <c r="CG1109" s="19">
        <f t="shared" si="3977"/>
        <v>1.0791987673343606</v>
      </c>
      <c r="CH1109" s="19">
        <f t="shared" si="3977"/>
        <v>1.0474014848657909</v>
      </c>
      <c r="CI1109" s="19">
        <f t="shared" si="3977"/>
        <v>1.0190839694656488</v>
      </c>
      <c r="CJ1109" s="19">
        <f t="shared" si="3977"/>
        <v>1.0139111824505083</v>
      </c>
      <c r="CK1109" s="19">
        <f t="shared" si="3977"/>
        <v>1.0118733509234827</v>
      </c>
      <c r="CL1109" s="19">
        <f t="shared" si="3977"/>
        <v>1.0070404172099088</v>
      </c>
      <c r="CM1109" s="19">
        <f t="shared" si="3977"/>
        <v>1.0056965302951839</v>
      </c>
      <c r="CN1109" s="19">
        <f t="shared" si="3977"/>
        <v>1.0015447991761071</v>
      </c>
      <c r="CO1109" s="19">
        <f t="shared" si="3977"/>
        <v>1.0017994858611825</v>
      </c>
      <c r="CP1109" s="19">
        <f t="shared" si="3977"/>
        <v>1.0002566076469079</v>
      </c>
      <c r="CQ1109" s="19">
        <f t="shared" si="3977"/>
        <v>1.0015392508978964</v>
      </c>
      <c r="CR1109" s="19">
        <f t="shared" si="3977"/>
        <v>1.0007684426229508</v>
      </c>
      <c r="CS1109" s="19">
        <f t="shared" si="3977"/>
        <v>1.0002559508574353</v>
      </c>
      <c r="CT1109" s="19">
        <f t="shared" si="3977"/>
        <v>1.0002558853633572</v>
      </c>
      <c r="CU1109" s="19">
        <f t="shared" si="3977"/>
        <v>1.0002558199027884</v>
      </c>
      <c r="CV1109" s="19">
        <f t="shared" si="3977"/>
        <v>1</v>
      </c>
      <c r="CW1109" s="19">
        <f t="shared" si="3977"/>
        <v>1.0002557544757034</v>
      </c>
      <c r="CX1109" s="8"/>
      <c r="CY1109" s="8"/>
      <c r="CZ1109" s="8"/>
      <c r="DA1109" s="8"/>
      <c r="DB1109" s="8"/>
      <c r="DC1109" s="8"/>
      <c r="DD1109" s="8"/>
      <c r="DE1109" s="8"/>
      <c r="DF1109" s="8"/>
      <c r="DG1109" s="8"/>
      <c r="DH1109" s="8"/>
      <c r="DI1109" s="8"/>
      <c r="DJ1109" s="8"/>
      <c r="DK1109" s="8"/>
      <c r="DL1109" s="8"/>
      <c r="DM1109" s="8"/>
      <c r="DN1109" s="8"/>
      <c r="DO1109" s="8"/>
      <c r="DP1109" s="8"/>
      <c r="DQ1109" s="8"/>
      <c r="DR1109" s="19">
        <f t="shared" si="3978"/>
        <v>2.5378627034677992</v>
      </c>
      <c r="DS1109" s="19">
        <f t="shared" si="3978"/>
        <v>1.2420524261015058</v>
      </c>
      <c r="DT1109" s="19">
        <f t="shared" si="3978"/>
        <v>1.1158509205208802</v>
      </c>
      <c r="DU1109" s="19">
        <f t="shared" si="3978"/>
        <v>1.0720321931589538</v>
      </c>
      <c r="DV1109" s="19">
        <f t="shared" si="3978"/>
        <v>1.0454204204204205</v>
      </c>
      <c r="DW1109" s="19">
        <f t="shared" si="3978"/>
        <v>1.0254937163375224</v>
      </c>
      <c r="DX1109" s="19">
        <f t="shared" si="3978"/>
        <v>1.0239845938375349</v>
      </c>
      <c r="DY1109" s="19">
        <f t="shared" si="3978"/>
        <v>1.0198324499914515</v>
      </c>
      <c r="DZ1109" s="19">
        <f t="shared" si="3978"/>
        <v>1.0115674769488685</v>
      </c>
      <c r="EA1109" s="19">
        <f t="shared" si="3978"/>
        <v>1.0076234670202187</v>
      </c>
      <c r="EB1109" s="19">
        <f t="shared" si="3978"/>
        <v>1.0069078947368422</v>
      </c>
      <c r="EC1109" s="19">
        <f t="shared" si="3978"/>
        <v>1.0047370140476968</v>
      </c>
      <c r="ED1109" s="19">
        <f t="shared" si="3978"/>
        <v>1.0040643797756463</v>
      </c>
      <c r="EE1109" s="19">
        <f t="shared" si="3978"/>
        <v>1.0014572538860103</v>
      </c>
      <c r="EF1109" s="19">
        <f t="shared" si="3978"/>
        <v>1.0019401778496362</v>
      </c>
      <c r="EG1109" s="19">
        <f t="shared" si="3978"/>
        <v>1.0027432628691302</v>
      </c>
      <c r="EH1109" s="19">
        <f t="shared" si="3978"/>
        <v>1.0012874155133569</v>
      </c>
      <c r="EI1109" s="19">
        <f t="shared" si="3978"/>
        <v>1.0012857602057217</v>
      </c>
      <c r="EJ1109" s="19">
        <f t="shared" si="3978"/>
        <v>1.0009630818619584</v>
      </c>
      <c r="EK1109" s="19">
        <f t="shared" si="3978"/>
        <v>1.0006414368184733</v>
      </c>
      <c r="EL1109" s="8"/>
      <c r="EM1109" s="8"/>
      <c r="EN1109" s="8"/>
      <c r="EO1109" s="8"/>
      <c r="EP1109" s="8"/>
      <c r="EQ1109" s="8"/>
      <c r="ER1109" s="8"/>
      <c r="ES1109" s="8"/>
      <c r="ET1109" s="8"/>
      <c r="EU1109" s="8"/>
      <c r="EV1109" s="8"/>
      <c r="EW1109" s="8"/>
      <c r="EX1109" s="8"/>
      <c r="EY1109" s="8"/>
      <c r="EZ1109" s="8"/>
      <c r="FA1109" s="8"/>
      <c r="FB1109" s="8"/>
      <c r="FC1109" s="8"/>
      <c r="FD1109" s="8"/>
      <c r="FE1109" s="8"/>
      <c r="FF1109" s="19">
        <f t="shared" si="3979"/>
        <v>1.4951049742515987</v>
      </c>
      <c r="FG1109" s="19">
        <f t="shared" si="3979"/>
        <v>1.044776684330053</v>
      </c>
      <c r="FH1109" s="19">
        <f t="shared" si="3979"/>
        <v>1.0139477593015251</v>
      </c>
      <c r="FI1109" s="19">
        <f t="shared" si="3979"/>
        <v>1.0062526797198799</v>
      </c>
      <c r="FJ1109" s="19">
        <f t="shared" si="3979"/>
        <v>1.0034442353442461</v>
      </c>
      <c r="FK1109" s="19">
        <f t="shared" si="3979"/>
        <v>1.0017692852087756</v>
      </c>
      <c r="FL1109" s="19">
        <f t="shared" si="3979"/>
        <v>1.0008124337689863</v>
      </c>
      <c r="FM1109" s="19">
        <f t="shared" si="3979"/>
        <v>1.0005647125260297</v>
      </c>
      <c r="FN1109" s="19">
        <f t="shared" si="3979"/>
        <v>1.0005996684186391</v>
      </c>
      <c r="FO1109" s="19">
        <f t="shared" si="3979"/>
        <v>1.0004230416696045</v>
      </c>
      <c r="FP1109" s="19">
        <f t="shared" si="3979"/>
        <v>1.0003171470857706</v>
      </c>
      <c r="FQ1109" s="19">
        <f t="shared" si="3979"/>
        <v>1.0003522739282065</v>
      </c>
      <c r="FR1109" s="19">
        <f t="shared" si="3979"/>
        <v>1.0001408599499948</v>
      </c>
      <c r="FS1109" s="19">
        <f t="shared" si="3979"/>
        <v>1.0003168902503432</v>
      </c>
      <c r="FT1109" s="19">
        <f t="shared" si="3979"/>
        <v>1.000070397747272</v>
      </c>
      <c r="FU1109" s="19">
        <f t="shared" si="3979"/>
        <v>1.0002463747712234</v>
      </c>
      <c r="FV1109" s="19">
        <f t="shared" si="3979"/>
        <v>0.999929624546958</v>
      </c>
      <c r="FW1109" s="19">
        <f t="shared" si="3979"/>
        <v>1.0001759510152373</v>
      </c>
      <c r="FX1109" s="19">
        <f t="shared" si="3979"/>
        <v>1.0000703680247696</v>
      </c>
      <c r="FY1109" s="19">
        <f t="shared" si="3979"/>
        <v>1.0000351815367294</v>
      </c>
      <c r="FZ1109" s="8"/>
      <c r="GA1109" s="8"/>
      <c r="GB1109" s="8"/>
      <c r="GC1109" s="8"/>
      <c r="GD1109" s="8"/>
      <c r="GE1109" s="8"/>
      <c r="GF1109" s="8"/>
      <c r="GG1109" s="8"/>
      <c r="GH1109" s="8"/>
      <c r="GI1109" s="8"/>
      <c r="GJ1109" s="8"/>
      <c r="GK1109" s="8"/>
      <c r="GL1109" s="8"/>
      <c r="GM1109" s="8"/>
      <c r="GN1109" s="8"/>
      <c r="GO1109" s="8"/>
      <c r="GP1109" s="8"/>
      <c r="GQ1109" s="8"/>
      <c r="GR1109" s="8"/>
      <c r="GS1109" s="8"/>
    </row>
    <row r="1110" spans="1:201" x14ac:dyDescent="0.25">
      <c r="A1110" s="115">
        <f>$A$56</f>
        <v>20172</v>
      </c>
      <c r="B1110" s="19">
        <f t="shared" si="3961"/>
        <v>2.5911179173047474</v>
      </c>
      <c r="C1110" s="19">
        <f t="shared" si="3971"/>
        <v>1.7706855791962175</v>
      </c>
      <c r="D1110" s="19">
        <f t="shared" si="3971"/>
        <v>1.3548064085447262</v>
      </c>
      <c r="E1110" s="19">
        <f t="shared" si="3971"/>
        <v>1.18649913771865</v>
      </c>
      <c r="F1110" s="19">
        <f t="shared" si="3971"/>
        <v>1.1021594684385383</v>
      </c>
      <c r="G1110" s="19">
        <f t="shared" si="3971"/>
        <v>1.0817633760361718</v>
      </c>
      <c r="H1110" s="19">
        <f t="shared" si="3971"/>
        <v>1.0658307210031348</v>
      </c>
      <c r="I1110" s="19">
        <f t="shared" si="3971"/>
        <v>1.0926470588235293</v>
      </c>
      <c r="J1110" s="19">
        <f t="shared" si="3971"/>
        <v>1.0249738298190518</v>
      </c>
      <c r="K1110" s="19">
        <f t="shared" si="3971"/>
        <v>1.0182375255325358</v>
      </c>
      <c r="L1110" s="19">
        <f t="shared" si="3971"/>
        <v>1.0189138845106749</v>
      </c>
      <c r="M1110" s="19">
        <f t="shared" si="3971"/>
        <v>1.0137814653353958</v>
      </c>
      <c r="N1110" s="19">
        <f t="shared" si="3971"/>
        <v>1.010542377583576</v>
      </c>
      <c r="O1110" s="19">
        <f t="shared" si="3971"/>
        <v>1.0086479066575154</v>
      </c>
      <c r="P1110" s="19">
        <f t="shared" si="3971"/>
        <v>1.0057158410451823</v>
      </c>
      <c r="Q1110" s="19">
        <f t="shared" si="3971"/>
        <v>1.0079837618403247</v>
      </c>
      <c r="R1110" s="19">
        <f t="shared" si="3971"/>
        <v>1.006309571754598</v>
      </c>
      <c r="S1110" s="19">
        <f t="shared" si="3971"/>
        <v>1.0044023479188902</v>
      </c>
      <c r="T1110" s="19">
        <f t="shared" si="3971"/>
        <v>1.0061097091247178</v>
      </c>
      <c r="U1110" s="8"/>
      <c r="V1110" s="8"/>
      <c r="W1110" s="8"/>
      <c r="X1110" s="8"/>
      <c r="Y1110" s="8"/>
      <c r="Z1110" s="8"/>
      <c r="AA1110" s="8"/>
      <c r="AB1110" s="8"/>
      <c r="AC1110" s="8"/>
      <c r="AD1110" s="8"/>
      <c r="AE1110" s="8"/>
      <c r="AF1110" s="8"/>
      <c r="AG1110" s="8"/>
      <c r="AH1110" s="8"/>
      <c r="AI1110" s="8"/>
      <c r="AJ1110" s="8"/>
      <c r="AK1110" s="8"/>
      <c r="AL1110" s="8"/>
      <c r="AM1110" s="8"/>
      <c r="AN1110" s="8"/>
      <c r="AO1110" s="8"/>
      <c r="AP1110" s="19">
        <f t="shared" si="3976"/>
        <v>1.7792061101549053</v>
      </c>
      <c r="AQ1110" s="19">
        <f t="shared" si="3976"/>
        <v>1.068472444753469</v>
      </c>
      <c r="AR1110" s="19">
        <f t="shared" si="3976"/>
        <v>1.0239927569035763</v>
      </c>
      <c r="AS1110" s="19">
        <f t="shared" si="3976"/>
        <v>1.0101127320954908</v>
      </c>
      <c r="AT1110" s="19">
        <f t="shared" si="3976"/>
        <v>1.0050604518846764</v>
      </c>
      <c r="AU1110" s="19">
        <f t="shared" si="3976"/>
        <v>1.003238712135645</v>
      </c>
      <c r="AV1110" s="19">
        <f t="shared" si="3976"/>
        <v>1.001763333514188</v>
      </c>
      <c r="AW1110" s="19">
        <f t="shared" si="3976"/>
        <v>1.0022205973948601</v>
      </c>
      <c r="AX1110" s="19">
        <f t="shared" si="3976"/>
        <v>1.0008646545434894</v>
      </c>
      <c r="AY1110" s="19">
        <f t="shared" si="3976"/>
        <v>1.0005129451148727</v>
      </c>
      <c r="AZ1110" s="19">
        <f t="shared" si="3976"/>
        <v>1.0007285483000539</v>
      </c>
      <c r="BA1110" s="19">
        <f t="shared" si="3976"/>
        <v>1.0007549815299162</v>
      </c>
      <c r="BB1110" s="19">
        <f t="shared" si="3976"/>
        <v>1.0001616597063181</v>
      </c>
      <c r="BC1110" s="19">
        <f t="shared" si="3976"/>
        <v>1.0001077557177878</v>
      </c>
      <c r="BD1110" s="19">
        <f t="shared" si="3976"/>
        <v>1.0000808080808081</v>
      </c>
      <c r="BE1110" s="19">
        <f t="shared" si="3976"/>
        <v>0.99994613229907348</v>
      </c>
      <c r="BF1110" s="19">
        <f t="shared" si="3976"/>
        <v>1.000026935301406</v>
      </c>
      <c r="BG1110" s="19">
        <f t="shared" si="3976"/>
        <v>1</v>
      </c>
      <c r="BH1110" s="19">
        <f t="shared" si="3976"/>
        <v>1.0000269345759152</v>
      </c>
      <c r="BI1110" s="8"/>
      <c r="BJ1110" s="8"/>
      <c r="BK1110" s="8"/>
      <c r="BL1110" s="8"/>
      <c r="BM1110" s="8"/>
      <c r="BN1110" s="8"/>
      <c r="BO1110" s="8"/>
      <c r="BP1110" s="8"/>
      <c r="BQ1110" s="8"/>
      <c r="BR1110" s="8"/>
      <c r="BS1110" s="8"/>
      <c r="BT1110" s="8"/>
      <c r="BU1110" s="8"/>
      <c r="BV1110" s="8"/>
      <c r="BW1110" s="8"/>
      <c r="BX1110" s="8"/>
      <c r="BY1110" s="8"/>
      <c r="BZ1110" s="8"/>
      <c r="CA1110" s="8"/>
      <c r="CB1110" s="8"/>
      <c r="CC1110" s="8"/>
      <c r="CD1110" s="19">
        <f t="shared" si="3977"/>
        <v>6.6847290640394093</v>
      </c>
      <c r="CE1110" s="19">
        <f t="shared" si="3977"/>
        <v>1.9661016949152543</v>
      </c>
      <c r="CF1110" s="19">
        <f t="shared" si="3977"/>
        <v>1.2383808095952025</v>
      </c>
      <c r="CG1110" s="19">
        <f t="shared" si="3977"/>
        <v>1.1113801452784504</v>
      </c>
      <c r="CH1110" s="19">
        <f t="shared" si="3977"/>
        <v>1.0430283224400871</v>
      </c>
      <c r="CI1110" s="19">
        <f t="shared" si="3977"/>
        <v>1.021148825065274</v>
      </c>
      <c r="CJ1110" s="19">
        <f t="shared" si="3977"/>
        <v>1.0150856558424954</v>
      </c>
      <c r="CK1110" s="19">
        <f t="shared" si="3977"/>
        <v>1.013853904282116</v>
      </c>
      <c r="CL1110" s="19">
        <f t="shared" si="3977"/>
        <v>1.004968944099379</v>
      </c>
      <c r="CM1110" s="19">
        <f t="shared" si="3977"/>
        <v>1.0029666254635352</v>
      </c>
      <c r="CN1110" s="19">
        <f t="shared" si="3977"/>
        <v>1.0017254128666502</v>
      </c>
      <c r="CO1110" s="19">
        <f t="shared" si="3977"/>
        <v>1.0039370078740157</v>
      </c>
      <c r="CP1110" s="19">
        <f t="shared" si="3977"/>
        <v>1.0022058823529412</v>
      </c>
      <c r="CQ1110" s="19">
        <f t="shared" si="3977"/>
        <v>1.0004891171435559</v>
      </c>
      <c r="CR1110" s="19">
        <f t="shared" si="3977"/>
        <v>1.0004888780249328</v>
      </c>
      <c r="CS1110" s="19">
        <f t="shared" si="3977"/>
        <v>1.0004886391399952</v>
      </c>
      <c r="CT1110" s="19">
        <f t="shared" si="3977"/>
        <v>1.0004884004884005</v>
      </c>
      <c r="CU1110" s="19">
        <f t="shared" si="3977"/>
        <v>1</v>
      </c>
      <c r="CV1110" s="19">
        <f t="shared" si="3977"/>
        <v>1</v>
      </c>
      <c r="CW1110" s="8"/>
      <c r="CX1110" s="8"/>
      <c r="CY1110" s="8"/>
      <c r="CZ1110" s="8"/>
      <c r="DA1110" s="8"/>
      <c r="DB1110" s="8"/>
      <c r="DC1110" s="8"/>
      <c r="DD1110" s="8"/>
      <c r="DE1110" s="8"/>
      <c r="DF1110" s="8"/>
      <c r="DG1110" s="8"/>
      <c r="DH1110" s="8"/>
      <c r="DI1110" s="8"/>
      <c r="DJ1110" s="8"/>
      <c r="DK1110" s="8"/>
      <c r="DL1110" s="8"/>
      <c r="DM1110" s="8"/>
      <c r="DN1110" s="8"/>
      <c r="DO1110" s="8"/>
      <c r="DP1110" s="8"/>
      <c r="DQ1110" s="8"/>
      <c r="DR1110" s="19">
        <f t="shared" si="3978"/>
        <v>2.4775107825015406</v>
      </c>
      <c r="DS1110" s="19">
        <f t="shared" si="3978"/>
        <v>1.2462074110917682</v>
      </c>
      <c r="DT1110" s="19">
        <f t="shared" si="3978"/>
        <v>1.1255238475354221</v>
      </c>
      <c r="DU1110" s="19">
        <f t="shared" si="3978"/>
        <v>1.0925531914893618</v>
      </c>
      <c r="DV1110" s="19">
        <f t="shared" si="3978"/>
        <v>1.0451152223304121</v>
      </c>
      <c r="DW1110" s="19">
        <f t="shared" si="3978"/>
        <v>1.0231366459627329</v>
      </c>
      <c r="DX1110" s="19">
        <f t="shared" si="3978"/>
        <v>1.0230687509485505</v>
      </c>
      <c r="DY1110" s="19">
        <f t="shared" si="3978"/>
        <v>1.019730010384216</v>
      </c>
      <c r="DZ1110" s="19">
        <f t="shared" si="3978"/>
        <v>1.0101832993890021</v>
      </c>
      <c r="EA1110" s="19">
        <f t="shared" si="3978"/>
        <v>1.0069124423963134</v>
      </c>
      <c r="EB1110" s="19">
        <f t="shared" si="3978"/>
        <v>1.0024313501144164</v>
      </c>
      <c r="EC1110" s="19">
        <f t="shared" si="3978"/>
        <v>1.0039948637466114</v>
      </c>
      <c r="ED1110" s="19">
        <f t="shared" si="3978"/>
        <v>1.0039789683103595</v>
      </c>
      <c r="EE1110" s="19">
        <f t="shared" si="3978"/>
        <v>1.0028308563340411</v>
      </c>
      <c r="EF1110" s="19">
        <f t="shared" si="3978"/>
        <v>1.002258292166549</v>
      </c>
      <c r="EG1110" s="19">
        <f t="shared" si="3978"/>
        <v>1.0009857766511758</v>
      </c>
      <c r="EH1110" s="19">
        <f t="shared" si="3978"/>
        <v>1.0015475520540236</v>
      </c>
      <c r="EI1110" s="19">
        <f t="shared" si="3978"/>
        <v>1.0007023458350892</v>
      </c>
      <c r="EJ1110" s="19">
        <f t="shared" si="3978"/>
        <v>1.0015440763615946</v>
      </c>
      <c r="EK1110" s="8"/>
      <c r="EL1110" s="8"/>
      <c r="EM1110" s="8"/>
      <c r="EN1110" s="8"/>
      <c r="EO1110" s="8"/>
      <c r="EP1110" s="8"/>
      <c r="EQ1110" s="8"/>
      <c r="ER1110" s="8"/>
      <c r="ES1110" s="8"/>
      <c r="ET1110" s="8"/>
      <c r="EU1110" s="8"/>
      <c r="EV1110" s="8"/>
      <c r="EW1110" s="8"/>
      <c r="EX1110" s="8"/>
      <c r="EY1110" s="8"/>
      <c r="EZ1110" s="8"/>
      <c r="FA1110" s="8"/>
      <c r="FB1110" s="8"/>
      <c r="FC1110" s="8"/>
      <c r="FD1110" s="8"/>
      <c r="FE1110" s="8"/>
      <c r="FF1110" s="19">
        <f t="shared" si="3979"/>
        <v>1.4842688288699823</v>
      </c>
      <c r="FG1110" s="19">
        <f t="shared" si="3979"/>
        <v>1.0366238362699085</v>
      </c>
      <c r="FH1110" s="19">
        <f t="shared" si="3979"/>
        <v>1.0111333778668448</v>
      </c>
      <c r="FI1110" s="19">
        <f t="shared" si="3979"/>
        <v>1.0062394479923658</v>
      </c>
      <c r="FJ1110" s="19">
        <f t="shared" si="3979"/>
        <v>1.0033557046979866</v>
      </c>
      <c r="FK1110" s="19">
        <f t="shared" si="3979"/>
        <v>1.0015268285589647</v>
      </c>
      <c r="FL1110" s="19">
        <f t="shared" si="3979"/>
        <v>1.000798548094374</v>
      </c>
      <c r="FM1110" s="19">
        <f t="shared" si="3979"/>
        <v>1.0010517916727115</v>
      </c>
      <c r="FN1110" s="19">
        <f t="shared" si="3979"/>
        <v>1.0005796891416978</v>
      </c>
      <c r="FO1110" s="19">
        <f t="shared" si="3979"/>
        <v>1.0002896766484413</v>
      </c>
      <c r="FP1110" s="19">
        <f t="shared" si="3979"/>
        <v>1.0001085972850678</v>
      </c>
      <c r="FQ1110" s="19">
        <f t="shared" si="3979"/>
        <v>1.0002533661502824</v>
      </c>
      <c r="FR1110" s="19">
        <f t="shared" si="3979"/>
        <v>1.0001085579880586</v>
      </c>
      <c r="FS1110" s="19">
        <f t="shared" si="3979"/>
        <v>1.000108546204501</v>
      </c>
      <c r="FT1110" s="19">
        <f t="shared" si="3979"/>
        <v>1.0001085344235012</v>
      </c>
      <c r="FU1110" s="19">
        <f t="shared" si="3979"/>
        <v>1.0001085226450586</v>
      </c>
      <c r="FV1110" s="19">
        <f t="shared" si="3979"/>
        <v>1.000072340579448</v>
      </c>
      <c r="FW1110" s="19">
        <f t="shared" si="3979"/>
        <v>1.0001808383666679</v>
      </c>
      <c r="FX1110" s="19">
        <f t="shared" si="3979"/>
        <v>1</v>
      </c>
      <c r="FY1110" s="8"/>
      <c r="FZ1110" s="8"/>
      <c r="GA1110" s="8"/>
      <c r="GB1110" s="8"/>
      <c r="GC1110" s="8"/>
      <c r="GD1110" s="8"/>
      <c r="GE1110" s="8"/>
      <c r="GF1110" s="8"/>
      <c r="GG1110" s="8"/>
      <c r="GH1110" s="8"/>
      <c r="GI1110" s="8"/>
      <c r="GJ1110" s="8"/>
      <c r="GK1110" s="8"/>
      <c r="GL1110" s="8"/>
      <c r="GM1110" s="8"/>
      <c r="GN1110" s="8"/>
      <c r="GO1110" s="8"/>
      <c r="GP1110" s="8"/>
      <c r="GQ1110" s="8"/>
      <c r="GR1110" s="8"/>
      <c r="GS1110" s="8"/>
    </row>
    <row r="1111" spans="1:201" x14ac:dyDescent="0.25">
      <c r="A1111" s="115">
        <f>$A$57</f>
        <v>20173</v>
      </c>
      <c r="B1111" s="19">
        <f t="shared" si="3961"/>
        <v>2.795275590551181</v>
      </c>
      <c r="C1111" s="19">
        <f t="shared" si="3971"/>
        <v>1.7436619718309858</v>
      </c>
      <c r="D1111" s="19">
        <f t="shared" si="3971"/>
        <v>1.3583198707592892</v>
      </c>
      <c r="E1111" s="19">
        <f t="shared" si="3971"/>
        <v>1.1836346336822074</v>
      </c>
      <c r="F1111" s="19">
        <f t="shared" si="3971"/>
        <v>1.1211816720257235</v>
      </c>
      <c r="G1111" s="19">
        <f t="shared" si="3971"/>
        <v>1.0724144111848002</v>
      </c>
      <c r="H1111" s="19">
        <f t="shared" si="3971"/>
        <v>1.0584990807287313</v>
      </c>
      <c r="I1111" s="19">
        <f t="shared" si="3971"/>
        <v>1.0822674877625138</v>
      </c>
      <c r="J1111" s="19">
        <f t="shared" si="3971"/>
        <v>1.0239276334986869</v>
      </c>
      <c r="K1111" s="19">
        <f t="shared" si="3971"/>
        <v>1.0208036477628954</v>
      </c>
      <c r="L1111" s="19">
        <f t="shared" si="3971"/>
        <v>1.0157733109994416</v>
      </c>
      <c r="M1111" s="19">
        <f t="shared" si="3971"/>
        <v>1.0116806376253951</v>
      </c>
      <c r="N1111" s="19">
        <f t="shared" si="3971"/>
        <v>1.0107307796794349</v>
      </c>
      <c r="O1111" s="19">
        <f t="shared" si="3971"/>
        <v>1.0076602607176455</v>
      </c>
      <c r="P1111" s="19">
        <f t="shared" si="3971"/>
        <v>1.0074686583088823</v>
      </c>
      <c r="Q1111" s="19">
        <f t="shared" si="3971"/>
        <v>1.0082075721472068</v>
      </c>
      <c r="R1111" s="19">
        <f t="shared" si="3971"/>
        <v>1.0070903361344539</v>
      </c>
      <c r="S1111" s="19">
        <f t="shared" si="3971"/>
        <v>1.0057366362451108</v>
      </c>
      <c r="T1111" s="8"/>
      <c r="U1111" s="8"/>
      <c r="V1111" s="8"/>
      <c r="W1111" s="8"/>
      <c r="X1111" s="8"/>
      <c r="Y1111" s="8"/>
      <c r="Z1111" s="8"/>
      <c r="AA1111" s="8"/>
      <c r="AB1111" s="8"/>
      <c r="AC1111" s="8"/>
      <c r="AD1111" s="8"/>
      <c r="AE1111" s="8"/>
      <c r="AF1111" s="8"/>
      <c r="AG1111" s="8"/>
      <c r="AH1111" s="8"/>
      <c r="AI1111" s="8"/>
      <c r="AJ1111" s="8"/>
      <c r="AK1111" s="8"/>
      <c r="AL1111" s="8"/>
      <c r="AM1111" s="8"/>
      <c r="AN1111" s="8"/>
      <c r="AO1111" s="8"/>
      <c r="AP1111" s="19">
        <f t="shared" si="3976"/>
        <v>1.7878538962816932</v>
      </c>
      <c r="AQ1111" s="19">
        <f t="shared" si="3976"/>
        <v>1.0807706444498897</v>
      </c>
      <c r="AR1111" s="19">
        <f t="shared" si="3976"/>
        <v>1.0250247980728355</v>
      </c>
      <c r="AS1111" s="19">
        <f t="shared" si="3976"/>
        <v>1.0109489051094891</v>
      </c>
      <c r="AT1111" s="19">
        <f t="shared" si="3976"/>
        <v>1.0054151624548737</v>
      </c>
      <c r="AU1111" s="19">
        <f t="shared" si="3976"/>
        <v>1.0027202002067352</v>
      </c>
      <c r="AV1111" s="19">
        <f t="shared" si="3976"/>
        <v>1.002224513048668</v>
      </c>
      <c r="AW1111" s="19">
        <f t="shared" si="3976"/>
        <v>1.0018135556517973</v>
      </c>
      <c r="AX1111" s="19">
        <f t="shared" si="3976"/>
        <v>1.000945664802356</v>
      </c>
      <c r="AY1111" s="19">
        <f t="shared" si="3976"/>
        <v>1.000512875884036</v>
      </c>
      <c r="AZ1111" s="19">
        <f t="shared" si="3976"/>
        <v>1.0008093889113718</v>
      </c>
      <c r="BA1111" s="19">
        <f t="shared" si="3976"/>
        <v>1.0004313249764119</v>
      </c>
      <c r="BB1111" s="19">
        <f t="shared" si="3976"/>
        <v>1.0001077847538467</v>
      </c>
      <c r="BC1111" s="19">
        <f t="shared" si="3976"/>
        <v>1.0001347164219319</v>
      </c>
      <c r="BD1111" s="19">
        <f t="shared" si="3976"/>
        <v>1.0000808189655173</v>
      </c>
      <c r="BE1111" s="19">
        <f t="shared" si="3976"/>
        <v>1.0001077499124531</v>
      </c>
      <c r="BF1111" s="19">
        <f t="shared" si="3976"/>
        <v>1</v>
      </c>
      <c r="BG1111" s="19">
        <f t="shared" si="3976"/>
        <v>1.0001346728795755</v>
      </c>
      <c r="BH1111" s="8"/>
      <c r="BI1111" s="8"/>
      <c r="BJ1111" s="8"/>
      <c r="BK1111" s="8"/>
      <c r="BL1111" s="8"/>
      <c r="BM1111" s="8"/>
      <c r="BN1111" s="8"/>
      <c r="BO1111" s="8"/>
      <c r="BP1111" s="8"/>
      <c r="BQ1111" s="8"/>
      <c r="BR1111" s="8"/>
      <c r="BS1111" s="8"/>
      <c r="BT1111" s="8"/>
      <c r="BU1111" s="8"/>
      <c r="BV1111" s="8"/>
      <c r="BW1111" s="8"/>
      <c r="BX1111" s="8"/>
      <c r="BY1111" s="8"/>
      <c r="BZ1111" s="8"/>
      <c r="CA1111" s="8"/>
      <c r="CB1111" s="8"/>
      <c r="CC1111" s="8"/>
      <c r="CD1111" s="19">
        <f t="shared" si="3977"/>
        <v>6.7777777777777777</v>
      </c>
      <c r="CE1111" s="19">
        <f t="shared" si="3977"/>
        <v>2.0842026825633382</v>
      </c>
      <c r="CF1111" s="19">
        <f t="shared" si="3977"/>
        <v>1.2234537003932786</v>
      </c>
      <c r="CG1111" s="19">
        <f t="shared" si="3977"/>
        <v>1.0943892460549387</v>
      </c>
      <c r="CH1111" s="19">
        <f t="shared" si="3977"/>
        <v>1.044592790387183</v>
      </c>
      <c r="CI1111" s="19">
        <f t="shared" si="3977"/>
        <v>1.0191717791411044</v>
      </c>
      <c r="CJ1111" s="19">
        <f t="shared" si="3977"/>
        <v>1.0165537998495109</v>
      </c>
      <c r="CK1111" s="19">
        <f t="shared" si="3977"/>
        <v>1.0133234641006661</v>
      </c>
      <c r="CL1111" s="19">
        <f t="shared" si="3977"/>
        <v>1.005600194789384</v>
      </c>
      <c r="CM1111" s="19">
        <f t="shared" si="3977"/>
        <v>1.0046004842615013</v>
      </c>
      <c r="CN1111" s="19">
        <f t="shared" si="3977"/>
        <v>1.0021691973969631</v>
      </c>
      <c r="CO1111" s="19">
        <f t="shared" si="3977"/>
        <v>1.0014430014430014</v>
      </c>
      <c r="CP1111" s="19">
        <f t="shared" si="3977"/>
        <v>1.0004803073967339</v>
      </c>
      <c r="CQ1111" s="19">
        <f t="shared" si="3977"/>
        <v>1.0002400384061449</v>
      </c>
      <c r="CR1111" s="19">
        <f t="shared" si="3977"/>
        <v>1.0004799616030717</v>
      </c>
      <c r="CS1111" s="19">
        <f t="shared" si="3977"/>
        <v>1.0004797313504437</v>
      </c>
      <c r="CT1111" s="19">
        <f t="shared" si="3977"/>
        <v>1.0004795013186287</v>
      </c>
      <c r="CU1111" s="19">
        <f t="shared" si="3977"/>
        <v>1.0002396357536545</v>
      </c>
      <c r="CV1111" s="8"/>
      <c r="CW1111" s="8"/>
      <c r="CX1111" s="8"/>
      <c r="CY1111" s="8"/>
      <c r="CZ1111" s="8"/>
      <c r="DA1111" s="8"/>
      <c r="DB1111" s="8"/>
      <c r="DC1111" s="8"/>
      <c r="DD1111" s="8"/>
      <c r="DE1111" s="8"/>
      <c r="DF1111" s="8"/>
      <c r="DG1111" s="8"/>
      <c r="DH1111" s="8"/>
      <c r="DI1111" s="8"/>
      <c r="DJ1111" s="8"/>
      <c r="DK1111" s="8"/>
      <c r="DL1111" s="8"/>
      <c r="DM1111" s="8"/>
      <c r="DN1111" s="8"/>
      <c r="DO1111" s="8"/>
      <c r="DP1111" s="8"/>
      <c r="DQ1111" s="8"/>
      <c r="DR1111" s="19">
        <f t="shared" si="3978"/>
        <v>2.3426934097421204</v>
      </c>
      <c r="DS1111" s="19">
        <f t="shared" si="3978"/>
        <v>1.2585616438356164</v>
      </c>
      <c r="DT1111" s="19">
        <f t="shared" si="3978"/>
        <v>1.1613216715257531</v>
      </c>
      <c r="DU1111" s="19">
        <f t="shared" si="3978"/>
        <v>1.0805020920502093</v>
      </c>
      <c r="DV1111" s="19">
        <f t="shared" si="3978"/>
        <v>1.0404275092936803</v>
      </c>
      <c r="DW1111" s="19">
        <f t="shared" si="3978"/>
        <v>1.0260532976030967</v>
      </c>
      <c r="DX1111" s="19">
        <f t="shared" si="3978"/>
        <v>1.0190075449796865</v>
      </c>
      <c r="DY1111" s="19">
        <f t="shared" si="3978"/>
        <v>1.018368218709953</v>
      </c>
      <c r="DZ1111" s="19">
        <f t="shared" si="3978"/>
        <v>1.0081096196868009</v>
      </c>
      <c r="EA1111" s="19">
        <f t="shared" si="3978"/>
        <v>1.0063800277392509</v>
      </c>
      <c r="EB1111" s="19">
        <f t="shared" si="3978"/>
        <v>1.003858875413451</v>
      </c>
      <c r="EC1111" s="19">
        <f t="shared" si="3978"/>
        <v>1.0034321801208128</v>
      </c>
      <c r="ED1111" s="19">
        <f t="shared" si="3978"/>
        <v>1.0035572581748529</v>
      </c>
      <c r="EE1111" s="19">
        <f t="shared" si="3978"/>
        <v>1.0032719836400819</v>
      </c>
      <c r="EF1111" s="19">
        <f t="shared" si="3978"/>
        <v>1.0024459845087648</v>
      </c>
      <c r="EG1111" s="19">
        <f t="shared" si="3978"/>
        <v>1.0016266775111835</v>
      </c>
      <c r="EH1111" s="19">
        <f t="shared" si="3978"/>
        <v>1.0012180267965896</v>
      </c>
      <c r="EI1111" s="19">
        <f t="shared" si="3978"/>
        <v>1.0014868883482022</v>
      </c>
      <c r="EJ1111" s="8"/>
      <c r="EK1111" s="8"/>
      <c r="EL1111" s="8"/>
      <c r="EM1111" s="8"/>
      <c r="EN1111" s="8"/>
      <c r="EO1111" s="8"/>
      <c r="EP1111" s="8"/>
      <c r="EQ1111" s="8"/>
      <c r="ER1111" s="8"/>
      <c r="ES1111" s="8"/>
      <c r="ET1111" s="8"/>
      <c r="EU1111" s="8"/>
      <c r="EV1111" s="8"/>
      <c r="EW1111" s="8"/>
      <c r="EX1111" s="8"/>
      <c r="EY1111" s="8"/>
      <c r="EZ1111" s="8"/>
      <c r="FA1111" s="8"/>
      <c r="FB1111" s="8"/>
      <c r="FC1111" s="8"/>
      <c r="FD1111" s="8"/>
      <c r="FE1111" s="8"/>
      <c r="FF1111" s="19">
        <f t="shared" si="3979"/>
        <v>1.4162883246454796</v>
      </c>
      <c r="FG1111" s="19">
        <f t="shared" si="3979"/>
        <v>1.0354598701915467</v>
      </c>
      <c r="FH1111" s="19">
        <f t="shared" si="3979"/>
        <v>1.0100902002751873</v>
      </c>
      <c r="FI1111" s="19">
        <f t="shared" si="3979"/>
        <v>1.0062055395792342</v>
      </c>
      <c r="FJ1111" s="19">
        <f t="shared" si="3979"/>
        <v>1.0023315282791818</v>
      </c>
      <c r="FK1111" s="19">
        <f t="shared" si="3979"/>
        <v>1.0012756059128085</v>
      </c>
      <c r="FL1111" s="19">
        <f t="shared" si="3979"/>
        <v>1.0007494004796162</v>
      </c>
      <c r="FM1111" s="19">
        <f t="shared" si="3979"/>
        <v>1.0010858169836754</v>
      </c>
      <c r="FN1111" s="19">
        <f t="shared" si="3979"/>
        <v>1.0007854284325093</v>
      </c>
      <c r="FO1111" s="19">
        <f t="shared" si="3979"/>
        <v>1.0001121160026907</v>
      </c>
      <c r="FP1111" s="19">
        <f t="shared" si="3979"/>
        <v>1.0002989424909383</v>
      </c>
      <c r="FQ1111" s="19">
        <f t="shared" si="3979"/>
        <v>1.0004482797265493</v>
      </c>
      <c r="FR1111" s="19">
        <f t="shared" si="3979"/>
        <v>1.0001120197154698</v>
      </c>
      <c r="FS1111" s="19">
        <f t="shared" si="3979"/>
        <v>1.0001493428912784</v>
      </c>
      <c r="FT1111" s="19">
        <f t="shared" si="3979"/>
        <v>1.0001119904434821</v>
      </c>
      <c r="FU1111" s="19">
        <f t="shared" si="3979"/>
        <v>1.0001119779030272</v>
      </c>
      <c r="FV1111" s="19">
        <f t="shared" si="3979"/>
        <v>1.0000373217884602</v>
      </c>
      <c r="FW1111" s="19">
        <f t="shared" si="3979"/>
        <v>1.0000373203955961</v>
      </c>
      <c r="FX1111" s="8"/>
      <c r="FY1111" s="8"/>
      <c r="FZ1111" s="8"/>
      <c r="GA1111" s="8"/>
      <c r="GB1111" s="8"/>
      <c r="GC1111" s="8"/>
      <c r="GD1111" s="8"/>
      <c r="GE1111" s="8"/>
      <c r="GF1111" s="8"/>
      <c r="GG1111" s="8"/>
      <c r="GH1111" s="8"/>
      <c r="GI1111" s="8"/>
      <c r="GJ1111" s="8"/>
      <c r="GK1111" s="8"/>
      <c r="GL1111" s="8"/>
      <c r="GM1111" s="8"/>
      <c r="GN1111" s="8"/>
      <c r="GO1111" s="8"/>
      <c r="GP1111" s="8"/>
      <c r="GQ1111" s="8"/>
      <c r="GR1111" s="8"/>
      <c r="GS1111" s="8"/>
    </row>
    <row r="1112" spans="1:201" x14ac:dyDescent="0.25">
      <c r="A1112" s="115">
        <f>$A$58</f>
        <v>20174</v>
      </c>
      <c r="B1112" s="19">
        <f t="shared" si="3961"/>
        <v>2.6187150837988828</v>
      </c>
      <c r="C1112" s="19">
        <f t="shared" si="3971"/>
        <v>1.6618666666666666</v>
      </c>
      <c r="D1112" s="19">
        <f t="shared" si="3971"/>
        <v>1.352374839537869</v>
      </c>
      <c r="E1112" s="19">
        <f t="shared" si="3971"/>
        <v>1.1900806834361652</v>
      </c>
      <c r="F1112" s="19">
        <f t="shared" si="3971"/>
        <v>1.113060817547358</v>
      </c>
      <c r="G1112" s="19">
        <f t="shared" si="3971"/>
        <v>1.0824077391615907</v>
      </c>
      <c r="H1112" s="19">
        <f t="shared" si="3971"/>
        <v>1.0635551142005959</v>
      </c>
      <c r="I1112" s="19">
        <f t="shared" si="3971"/>
        <v>1.0908807967631498</v>
      </c>
      <c r="J1112" s="19">
        <f t="shared" si="3971"/>
        <v>1.0233951497860199</v>
      </c>
      <c r="K1112" s="19">
        <f t="shared" si="3971"/>
        <v>1.0156119319765822</v>
      </c>
      <c r="L1112" s="19">
        <f t="shared" si="3971"/>
        <v>1.012901454844908</v>
      </c>
      <c r="M1112" s="19">
        <f t="shared" si="3971"/>
        <v>1.0112466124661246</v>
      </c>
      <c r="N1112" s="19">
        <f t="shared" si="3971"/>
        <v>1.0111215328956185</v>
      </c>
      <c r="O1112" s="19">
        <f t="shared" si="3971"/>
        <v>1.0120593692022264</v>
      </c>
      <c r="P1112" s="19">
        <f t="shared" si="3971"/>
        <v>1.0086421369647767</v>
      </c>
      <c r="Q1112" s="19">
        <f t="shared" si="3971"/>
        <v>1.010645203167597</v>
      </c>
      <c r="R1112" s="19">
        <f t="shared" si="3971"/>
        <v>1.0074502247912653</v>
      </c>
      <c r="S1112" s="8"/>
      <c r="T1112" s="8"/>
      <c r="U1112" s="8"/>
      <c r="V1112" s="8"/>
      <c r="W1112" s="8"/>
      <c r="X1112" s="8"/>
      <c r="Y1112" s="8"/>
      <c r="Z1112" s="8"/>
      <c r="AA1112" s="8"/>
      <c r="AB1112" s="8"/>
      <c r="AC1112" s="8"/>
      <c r="AD1112" s="8"/>
      <c r="AE1112" s="8"/>
      <c r="AF1112" s="8"/>
      <c r="AG1112" s="8"/>
      <c r="AH1112" s="8"/>
      <c r="AI1112" s="8"/>
      <c r="AJ1112" s="8"/>
      <c r="AK1112" s="8"/>
      <c r="AL1112" s="8"/>
      <c r="AM1112" s="8"/>
      <c r="AN1112" s="8"/>
      <c r="AO1112" s="8"/>
      <c r="AP1112" s="19">
        <f t="shared" si="3976"/>
        <v>1.8814510529969914</v>
      </c>
      <c r="AQ1112" s="19">
        <f t="shared" si="3976"/>
        <v>1.0837049109751222</v>
      </c>
      <c r="AR1112" s="19">
        <f t="shared" si="3976"/>
        <v>1.0268721091909991</v>
      </c>
      <c r="AS1112" s="19">
        <f t="shared" si="3976"/>
        <v>1.0112191886813309</v>
      </c>
      <c r="AT1112" s="19">
        <f t="shared" si="3976"/>
        <v>1.0045635896595071</v>
      </c>
      <c r="AU1112" s="19">
        <f t="shared" si="3976"/>
        <v>1.0029378961399309</v>
      </c>
      <c r="AV1112" s="19">
        <f t="shared" si="3976"/>
        <v>1.0018443678971494</v>
      </c>
      <c r="AW1112" s="19">
        <f t="shared" si="3976"/>
        <v>1.0018138993421231</v>
      </c>
      <c r="AX1112" s="19">
        <f t="shared" si="3976"/>
        <v>1.0009998919035781</v>
      </c>
      <c r="AY1112" s="19">
        <f t="shared" si="3976"/>
        <v>1.0007289220053455</v>
      </c>
      <c r="AZ1112" s="19">
        <f t="shared" si="3976"/>
        <v>1.0008632782993419</v>
      </c>
      <c r="BA1112" s="19">
        <f t="shared" si="3976"/>
        <v>1.000566037735849</v>
      </c>
      <c r="BB1112" s="19">
        <f t="shared" si="3976"/>
        <v>1.0001885725061286</v>
      </c>
      <c r="BC1112" s="19">
        <f t="shared" si="3976"/>
        <v>1.0000808015513898</v>
      </c>
      <c r="BD1112" s="19">
        <f t="shared" si="3976"/>
        <v>1.0000269316743422</v>
      </c>
      <c r="BE1112" s="19">
        <f t="shared" si="3976"/>
        <v>1.0001346547452332</v>
      </c>
      <c r="BF1112" s="19">
        <f t="shared" si="3976"/>
        <v>1.0001077092926192</v>
      </c>
      <c r="BG1112" s="8"/>
      <c r="BH1112" s="8"/>
      <c r="BI1112" s="8"/>
      <c r="BJ1112" s="8"/>
      <c r="BK1112" s="8"/>
      <c r="BL1112" s="8"/>
      <c r="BM1112" s="8"/>
      <c r="BN1112" s="8"/>
      <c r="BO1112" s="8"/>
      <c r="BP1112" s="8"/>
      <c r="BQ1112" s="8"/>
      <c r="BR1112" s="8"/>
      <c r="BS1112" s="8"/>
      <c r="BT1112" s="8"/>
      <c r="BU1112" s="8"/>
      <c r="BV1112" s="8"/>
      <c r="BW1112" s="8"/>
      <c r="BX1112" s="8"/>
      <c r="BY1112" s="8"/>
      <c r="BZ1112" s="8"/>
      <c r="CA1112" s="8"/>
      <c r="CB1112" s="8"/>
      <c r="CC1112" s="8"/>
      <c r="CD1112" s="19">
        <f t="shared" si="3977"/>
        <v>7.4213197969543145</v>
      </c>
      <c r="CE1112" s="19">
        <f t="shared" si="3977"/>
        <v>2.0047879616963065</v>
      </c>
      <c r="CF1112" s="19">
        <f t="shared" si="3977"/>
        <v>1.1903787103377688</v>
      </c>
      <c r="CG1112" s="19">
        <f t="shared" si="3977"/>
        <v>1.0980223559759243</v>
      </c>
      <c r="CH1112" s="19">
        <f t="shared" si="3977"/>
        <v>1.0433307230488122</v>
      </c>
      <c r="CI1112" s="19">
        <f t="shared" si="3977"/>
        <v>1.033775331498624</v>
      </c>
      <c r="CJ1112" s="19">
        <f t="shared" si="3977"/>
        <v>1.0159728944820909</v>
      </c>
      <c r="CK1112" s="19">
        <f t="shared" si="3977"/>
        <v>1.0121486422105765</v>
      </c>
      <c r="CL1112" s="19">
        <f t="shared" si="3977"/>
        <v>1.0047069898799719</v>
      </c>
      <c r="CM1112" s="19">
        <f t="shared" si="3977"/>
        <v>1.0028109627547435</v>
      </c>
      <c r="CN1112" s="19">
        <f t="shared" si="3977"/>
        <v>1</v>
      </c>
      <c r="CO1112" s="19">
        <f t="shared" si="3977"/>
        <v>1.002803083391731</v>
      </c>
      <c r="CP1112" s="19">
        <f t="shared" si="3977"/>
        <v>1.0011646866992778</v>
      </c>
      <c r="CQ1112" s="19">
        <f t="shared" si="3977"/>
        <v>1.0009306654257795</v>
      </c>
      <c r="CR1112" s="19">
        <f t="shared" si="3977"/>
        <v>1.00046490004649</v>
      </c>
      <c r="CS1112" s="19">
        <f t="shared" si="3977"/>
        <v>1.0004646840148699</v>
      </c>
      <c r="CT1112" s="19">
        <f t="shared" si="3977"/>
        <v>1.0006967022758941</v>
      </c>
      <c r="CU1112" s="8"/>
      <c r="CV1112" s="8"/>
      <c r="CW1112" s="8"/>
      <c r="CX1112" s="8"/>
      <c r="CY1112" s="8"/>
      <c r="CZ1112" s="8"/>
      <c r="DA1112" s="8"/>
      <c r="DB1112" s="8"/>
      <c r="DC1112" s="8"/>
      <c r="DD1112" s="8"/>
      <c r="DE1112" s="8"/>
      <c r="DF1112" s="8"/>
      <c r="DG1112" s="8"/>
      <c r="DH1112" s="8"/>
      <c r="DI1112" s="8"/>
      <c r="DJ1112" s="8"/>
      <c r="DK1112" s="8"/>
      <c r="DL1112" s="8"/>
      <c r="DM1112" s="8"/>
      <c r="DN1112" s="8"/>
      <c r="DO1112" s="8"/>
      <c r="DP1112" s="8"/>
      <c r="DQ1112" s="8"/>
      <c r="DR1112" s="19">
        <f t="shared" si="3978"/>
        <v>2.5579078455790785</v>
      </c>
      <c r="DS1112" s="19">
        <f t="shared" si="3978"/>
        <v>1.315968841285297</v>
      </c>
      <c r="DT1112" s="19">
        <f t="shared" si="3978"/>
        <v>1.1200517943026267</v>
      </c>
      <c r="DU1112" s="19">
        <f t="shared" si="3978"/>
        <v>1.0715111478117259</v>
      </c>
      <c r="DV1112" s="19">
        <f t="shared" si="3978"/>
        <v>1.0391491985203452</v>
      </c>
      <c r="DW1112" s="19">
        <f t="shared" si="3978"/>
        <v>1.0259566894096708</v>
      </c>
      <c r="DX1112" s="19">
        <f t="shared" si="3978"/>
        <v>1.0193725603585368</v>
      </c>
      <c r="DY1112" s="19">
        <f t="shared" si="3978"/>
        <v>1.0202808112324493</v>
      </c>
      <c r="DZ1112" s="19">
        <f t="shared" si="3978"/>
        <v>1.0068112315818738</v>
      </c>
      <c r="EA1112" s="19">
        <f t="shared" si="3978"/>
        <v>1.0059367665332044</v>
      </c>
      <c r="EB1112" s="19">
        <f t="shared" si="3978"/>
        <v>1.0052154817458139</v>
      </c>
      <c r="EC1112" s="19">
        <f t="shared" si="3978"/>
        <v>1.0049153468050245</v>
      </c>
      <c r="ED1112" s="19">
        <f t="shared" si="3978"/>
        <v>1.0029891304347827</v>
      </c>
      <c r="EE1112" s="19">
        <f t="shared" si="3978"/>
        <v>1.0029802221620157</v>
      </c>
      <c r="EF1112" s="19">
        <f t="shared" si="3978"/>
        <v>1.0025661804430037</v>
      </c>
      <c r="EG1112" s="19">
        <f t="shared" si="3978"/>
        <v>1.0018860299070456</v>
      </c>
      <c r="EH1112" s="19">
        <f t="shared" si="3978"/>
        <v>1.0014790910313298</v>
      </c>
      <c r="EI1112" s="8"/>
      <c r="EJ1112" s="8"/>
      <c r="EK1112" s="8"/>
      <c r="EL1112" s="8"/>
      <c r="EM1112" s="8"/>
      <c r="EN1112" s="8"/>
      <c r="EO1112" s="8"/>
      <c r="EP1112" s="8"/>
      <c r="EQ1112" s="8"/>
      <c r="ER1112" s="8"/>
      <c r="ES1112" s="8"/>
      <c r="ET1112" s="8"/>
      <c r="EU1112" s="8"/>
      <c r="EV1112" s="8"/>
      <c r="EW1112" s="8"/>
      <c r="EX1112" s="8"/>
      <c r="EY1112" s="8"/>
      <c r="EZ1112" s="8"/>
      <c r="FA1112" s="8"/>
      <c r="FB1112" s="8"/>
      <c r="FC1112" s="8"/>
      <c r="FD1112" s="8"/>
      <c r="FE1112" s="8"/>
      <c r="FF1112" s="19">
        <f t="shared" si="3979"/>
        <v>1.4419495100266078</v>
      </c>
      <c r="FG1112" s="19">
        <f t="shared" si="3979"/>
        <v>1.0367703316980963</v>
      </c>
      <c r="FH1112" s="19">
        <f t="shared" si="3979"/>
        <v>1.0119378364299358</v>
      </c>
      <c r="FI1112" s="19">
        <f t="shared" si="3979"/>
        <v>1.006177341169405</v>
      </c>
      <c r="FJ1112" s="19">
        <f t="shared" si="3979"/>
        <v>1.0023449157962054</v>
      </c>
      <c r="FK1112" s="19">
        <f t="shared" si="3979"/>
        <v>1.0017014036580179</v>
      </c>
      <c r="FL1112" s="19">
        <f t="shared" si="3979"/>
        <v>1.0013588110403397</v>
      </c>
      <c r="FM1112" s="19">
        <f t="shared" si="3979"/>
        <v>1.0012297515053854</v>
      </c>
      <c r="FN1112" s="19">
        <f t="shared" si="3979"/>
        <v>1.0005929439667951</v>
      </c>
      <c r="FO1112" s="19">
        <f t="shared" si="3979"/>
        <v>0.99995767195767193</v>
      </c>
      <c r="FP1112" s="19">
        <f t="shared" si="3979"/>
        <v>1.0001269895022011</v>
      </c>
      <c r="FQ1112" s="19">
        <f t="shared" si="3979"/>
        <v>1.0000846489186102</v>
      </c>
      <c r="FR1112" s="19">
        <f t="shared" si="3979"/>
        <v>1.0001269626306657</v>
      </c>
      <c r="FS1112" s="19">
        <f t="shared" si="3979"/>
        <v>1.000211577522004</v>
      </c>
      <c r="FT1112" s="19">
        <f t="shared" si="3979"/>
        <v>0.99961924102043409</v>
      </c>
      <c r="FU1112" s="19">
        <f t="shared" si="3979"/>
        <v>1.0000846453360419</v>
      </c>
      <c r="FV1112" s="19">
        <f t="shared" si="3979"/>
        <v>1</v>
      </c>
      <c r="FW1112" s="8"/>
      <c r="FX1112" s="8"/>
      <c r="FY1112" s="8"/>
      <c r="FZ1112" s="8"/>
      <c r="GA1112" s="8"/>
      <c r="GB1112" s="8"/>
      <c r="GC1112" s="8"/>
      <c r="GD1112" s="8"/>
      <c r="GE1112" s="8"/>
      <c r="GF1112" s="8"/>
      <c r="GG1112" s="8"/>
      <c r="GH1112" s="8"/>
      <c r="GI1112" s="8"/>
      <c r="GJ1112" s="8"/>
      <c r="GK1112" s="8"/>
      <c r="GL1112" s="8"/>
      <c r="GM1112" s="8"/>
      <c r="GN1112" s="8"/>
      <c r="GO1112" s="8"/>
      <c r="GP1112" s="8"/>
      <c r="GQ1112" s="8"/>
      <c r="GR1112" s="8"/>
      <c r="GS1112" s="8"/>
    </row>
    <row r="1113" spans="1:201" x14ac:dyDescent="0.25">
      <c r="A1113" s="115">
        <f>$A$59</f>
        <v>20181</v>
      </c>
      <c r="B1113" s="19">
        <f t="shared" si="3961"/>
        <v>2.5297805642633229</v>
      </c>
      <c r="C1113" s="19">
        <f t="shared" si="3971"/>
        <v>1.6548946716232962</v>
      </c>
      <c r="D1113" s="19">
        <f t="shared" si="3971"/>
        <v>1.3627854736053913</v>
      </c>
      <c r="E1113" s="19">
        <f t="shared" si="3971"/>
        <v>1.1939560439560439</v>
      </c>
      <c r="F1113" s="19">
        <f t="shared" si="3971"/>
        <v>1.1180395766221813</v>
      </c>
      <c r="G1113" s="19">
        <f t="shared" si="3971"/>
        <v>1.0773821774027579</v>
      </c>
      <c r="H1113" s="19">
        <f t="shared" si="3971"/>
        <v>1.0685768863419294</v>
      </c>
      <c r="I1113" s="19">
        <f t="shared" si="3971"/>
        <v>1.0920629245620308</v>
      </c>
      <c r="J1113" s="19">
        <f t="shared" si="3971"/>
        <v>1.024553936814536</v>
      </c>
      <c r="K1113" s="19">
        <f t="shared" si="3971"/>
        <v>1.0186930819619748</v>
      </c>
      <c r="L1113" s="19">
        <f t="shared" si="3971"/>
        <v>1.0177227101631117</v>
      </c>
      <c r="M1113" s="19">
        <f t="shared" si="3971"/>
        <v>1.0126367699183234</v>
      </c>
      <c r="N1113" s="19">
        <f t="shared" si="3971"/>
        <v>1.0132399939126464</v>
      </c>
      <c r="O1113" s="19">
        <f t="shared" si="3971"/>
        <v>1.013367377590868</v>
      </c>
      <c r="P1113" s="19">
        <f t="shared" si="3971"/>
        <v>1.0105231954942937</v>
      </c>
      <c r="Q1113" s="19">
        <f t="shared" si="3971"/>
        <v>1.0092402464065708</v>
      </c>
      <c r="R1113" s="8"/>
      <c r="S1113" s="8"/>
      <c r="T1113" s="8"/>
      <c r="U1113" s="8"/>
      <c r="V1113" s="8"/>
      <c r="W1113" s="8"/>
      <c r="X1113" s="8"/>
      <c r="Y1113" s="8"/>
      <c r="Z1113" s="8"/>
      <c r="AA1113" s="8"/>
      <c r="AB1113" s="8"/>
      <c r="AC1113" s="8"/>
      <c r="AD1113" s="8"/>
      <c r="AE1113" s="8"/>
      <c r="AF1113" s="8"/>
      <c r="AG1113" s="8"/>
      <c r="AH1113" s="8"/>
      <c r="AI1113" s="8"/>
      <c r="AJ1113" s="8"/>
      <c r="AK1113" s="8"/>
      <c r="AL1113" s="8"/>
      <c r="AM1113" s="8"/>
      <c r="AN1113" s="8"/>
      <c r="AO1113" s="8"/>
      <c r="AP1113" s="19">
        <f t="shared" si="3976"/>
        <v>1.7618412274849899</v>
      </c>
      <c r="AQ1113" s="19">
        <f t="shared" si="3976"/>
        <v>1.0907369797941551</v>
      </c>
      <c r="AR1113" s="19">
        <f t="shared" si="3976"/>
        <v>1.0281503455675829</v>
      </c>
      <c r="AS1113" s="19">
        <f t="shared" si="3976"/>
        <v>1.0101599189662052</v>
      </c>
      <c r="AT1113" s="19">
        <f t="shared" si="3976"/>
        <v>1.0055606198723792</v>
      </c>
      <c r="AU1113" s="19">
        <f t="shared" si="3976"/>
        <v>1.0032937479225215</v>
      </c>
      <c r="AV1113" s="19">
        <f t="shared" si="3976"/>
        <v>1.0023492560689116</v>
      </c>
      <c r="AW1113" s="19">
        <f t="shared" si="3976"/>
        <v>1.0022536057692308</v>
      </c>
      <c r="AX1113" s="19">
        <f t="shared" si="3976"/>
        <v>1.0012591815320042</v>
      </c>
      <c r="AY1113" s="19">
        <f t="shared" si="3976"/>
        <v>1.0003593137108124</v>
      </c>
      <c r="AZ1113" s="19">
        <f t="shared" si="3976"/>
        <v>1.0006585051932113</v>
      </c>
      <c r="BA1113" s="19">
        <f t="shared" si="3976"/>
        <v>1.0004785977087134</v>
      </c>
      <c r="BB1113" s="19">
        <f t="shared" si="3976"/>
        <v>1.0002391843812599</v>
      </c>
      <c r="BC1113" s="19">
        <f t="shared" si="3976"/>
        <v>1.0000597817964429</v>
      </c>
      <c r="BD1113" s="19">
        <f t="shared" si="3976"/>
        <v>1.0001195564455869</v>
      </c>
      <c r="BE1113" s="19">
        <f t="shared" si="3976"/>
        <v>1.0001494276919398</v>
      </c>
      <c r="BF1113" s="8"/>
      <c r="BG1113" s="8"/>
      <c r="BH1113" s="8"/>
      <c r="BI1113" s="8"/>
      <c r="BJ1113" s="8"/>
      <c r="BK1113" s="8"/>
      <c r="BL1113" s="8"/>
      <c r="BM1113" s="8"/>
      <c r="BN1113" s="8"/>
      <c r="BO1113" s="8"/>
      <c r="BP1113" s="8"/>
      <c r="BQ1113" s="8"/>
      <c r="BR1113" s="8"/>
      <c r="BS1113" s="8"/>
      <c r="BT1113" s="8"/>
      <c r="BU1113" s="8"/>
      <c r="BV1113" s="8"/>
      <c r="BW1113" s="8"/>
      <c r="BX1113" s="8"/>
      <c r="BY1113" s="8"/>
      <c r="BZ1113" s="8"/>
      <c r="CA1113" s="8"/>
      <c r="CB1113" s="8"/>
      <c r="CC1113" s="8"/>
      <c r="CD1113" s="19">
        <f t="shared" si="3977"/>
        <v>6.3990384615384617</v>
      </c>
      <c r="CE1113" s="19">
        <f t="shared" si="3977"/>
        <v>1.9308790383170549</v>
      </c>
      <c r="CF1113" s="19">
        <f t="shared" si="3977"/>
        <v>1.2124513618677042</v>
      </c>
      <c r="CG1113" s="19">
        <f t="shared" si="3977"/>
        <v>1.102374839537869</v>
      </c>
      <c r="CH1113" s="19">
        <f t="shared" si="3977"/>
        <v>1.0526928675400291</v>
      </c>
      <c r="CI1113" s="19">
        <f t="shared" si="3977"/>
        <v>1.0248893805309736</v>
      </c>
      <c r="CJ1113" s="19">
        <f t="shared" si="3977"/>
        <v>1.0107933081489477</v>
      </c>
      <c r="CK1113" s="19">
        <f t="shared" si="3977"/>
        <v>1.0130806193272823</v>
      </c>
      <c r="CL1113" s="19">
        <f t="shared" si="3977"/>
        <v>1.0102766798418972</v>
      </c>
      <c r="CM1113" s="19">
        <f t="shared" si="3977"/>
        <v>1.0036515388628064</v>
      </c>
      <c r="CN1113" s="19">
        <f t="shared" si="3977"/>
        <v>1.002079002079002</v>
      </c>
      <c r="CO1113" s="19">
        <f t="shared" si="3977"/>
        <v>1.0023340248962656</v>
      </c>
      <c r="CP1113" s="19">
        <f t="shared" si="3977"/>
        <v>1.0010349288486418</v>
      </c>
      <c r="CQ1113" s="19">
        <f t="shared" si="3977"/>
        <v>1.0007753941586974</v>
      </c>
      <c r="CR1113" s="19">
        <f t="shared" si="3977"/>
        <v>1</v>
      </c>
      <c r="CS1113" s="19">
        <f t="shared" si="3977"/>
        <v>1.0007747933884297</v>
      </c>
      <c r="CT1113" s="8"/>
      <c r="CU1113" s="8"/>
      <c r="CV1113" s="8"/>
      <c r="CW1113" s="8"/>
      <c r="CX1113" s="8"/>
      <c r="CY1113" s="8"/>
      <c r="CZ1113" s="8"/>
      <c r="DA1113" s="8"/>
      <c r="DB1113" s="8"/>
      <c r="DC1113" s="8"/>
      <c r="DD1113" s="8"/>
      <c r="DE1113" s="8"/>
      <c r="DF1113" s="8"/>
      <c r="DG1113" s="8"/>
      <c r="DH1113" s="8"/>
      <c r="DI1113" s="8"/>
      <c r="DJ1113" s="8"/>
      <c r="DK1113" s="8"/>
      <c r="DL1113" s="8"/>
      <c r="DM1113" s="8"/>
      <c r="DN1113" s="8"/>
      <c r="DO1113" s="8"/>
      <c r="DP1113" s="8"/>
      <c r="DQ1113" s="8"/>
      <c r="DR1113" s="19">
        <f t="shared" si="3978"/>
        <v>2.5919796308084022</v>
      </c>
      <c r="DS1113" s="19">
        <f t="shared" si="3978"/>
        <v>1.2288801571709234</v>
      </c>
      <c r="DT1113" s="19">
        <f t="shared" si="3978"/>
        <v>1.1029176658673061</v>
      </c>
      <c r="DU1113" s="19">
        <f t="shared" si="3978"/>
        <v>1.0623301322703389</v>
      </c>
      <c r="DV1113" s="19">
        <f t="shared" si="3978"/>
        <v>1.0426402865427256</v>
      </c>
      <c r="DW1113" s="19">
        <f t="shared" si="3978"/>
        <v>1.0273188287256667</v>
      </c>
      <c r="DX1113" s="19">
        <f t="shared" si="3978"/>
        <v>1.0194267515923567</v>
      </c>
      <c r="DY1113" s="19">
        <f t="shared" si="3978"/>
        <v>1.0189003436426116</v>
      </c>
      <c r="DZ1113" s="19">
        <f t="shared" si="3978"/>
        <v>1.0081250958148091</v>
      </c>
      <c r="EA1113" s="19">
        <f t="shared" si="3978"/>
        <v>1.0062347931873479</v>
      </c>
      <c r="EB1113" s="19">
        <f t="shared" si="3978"/>
        <v>1.005893909626719</v>
      </c>
      <c r="EC1113" s="19">
        <f t="shared" si="3978"/>
        <v>1.0048076923076923</v>
      </c>
      <c r="ED1113" s="19">
        <f t="shared" si="3978"/>
        <v>1.0034389952153111</v>
      </c>
      <c r="EE1113" s="19">
        <f t="shared" si="3978"/>
        <v>1.0026821636119803</v>
      </c>
      <c r="EF1113" s="19">
        <f t="shared" si="3978"/>
        <v>1.0029722098380145</v>
      </c>
      <c r="EG1113" s="19">
        <f t="shared" si="3978"/>
        <v>1.0017780411912875</v>
      </c>
      <c r="EH1113" s="8"/>
      <c r="EI1113" s="8"/>
      <c r="EJ1113" s="8"/>
      <c r="EK1113" s="8"/>
      <c r="EL1113" s="8"/>
      <c r="EM1113" s="8"/>
      <c r="EN1113" s="8"/>
      <c r="EO1113" s="8"/>
      <c r="EP1113" s="8"/>
      <c r="EQ1113" s="8"/>
      <c r="ER1113" s="8"/>
      <c r="ES1113" s="8"/>
      <c r="ET1113" s="8"/>
      <c r="EU1113" s="8"/>
      <c r="EV1113" s="8"/>
      <c r="EW1113" s="8"/>
      <c r="EX1113" s="8"/>
      <c r="EY1113" s="8"/>
      <c r="EZ1113" s="8"/>
      <c r="FA1113" s="8"/>
      <c r="FB1113" s="8"/>
      <c r="FC1113" s="8"/>
      <c r="FD1113" s="8"/>
      <c r="FE1113" s="8"/>
      <c r="FF1113" s="19">
        <f t="shared" si="3979"/>
        <v>1.4383248399320527</v>
      </c>
      <c r="FG1113" s="19">
        <f t="shared" si="3979"/>
        <v>1.0412900295253236</v>
      </c>
      <c r="FH1113" s="19">
        <f t="shared" si="3979"/>
        <v>1.0129558541266794</v>
      </c>
      <c r="FI1113" s="19">
        <f t="shared" si="3979"/>
        <v>1.0066749924637182</v>
      </c>
      <c r="FJ1113" s="19">
        <f t="shared" si="3979"/>
        <v>1.0032084188911705</v>
      </c>
      <c r="FK1113" s="19">
        <f t="shared" si="3979"/>
        <v>1.0023453157647861</v>
      </c>
      <c r="FL1113" s="19">
        <f t="shared" si="3979"/>
        <v>1.0010210159108313</v>
      </c>
      <c r="FM1113" s="19">
        <f t="shared" si="3979"/>
        <v>1.0010199745006374</v>
      </c>
      <c r="FN1113" s="19">
        <f t="shared" si="3979"/>
        <v>1.0005094676063513</v>
      </c>
      <c r="FO1113" s="19">
        <f t="shared" si="3979"/>
        <v>1.0004667741661717</v>
      </c>
      <c r="FP1113" s="19">
        <f t="shared" si="3979"/>
        <v>1.000339313737965</v>
      </c>
      <c r="FQ1113" s="19">
        <f t="shared" si="3979"/>
        <v>1.0005087979648082</v>
      </c>
      <c r="FR1113" s="19">
        <f t="shared" si="3979"/>
        <v>1.0003390261473917</v>
      </c>
      <c r="FS1113" s="19">
        <f t="shared" si="3979"/>
        <v>1.0002541834357128</v>
      </c>
      <c r="FT1113" s="19">
        <f t="shared" si="3979"/>
        <v>1.0002117657024268</v>
      </c>
      <c r="FU1113" s="19">
        <f t="shared" si="3979"/>
        <v>1.0000846883468835</v>
      </c>
      <c r="FV1113" s="8"/>
      <c r="FW1113" s="8"/>
      <c r="FX1113" s="8"/>
      <c r="FY1113" s="8"/>
      <c r="FZ1113" s="8"/>
      <c r="GA1113" s="8"/>
      <c r="GB1113" s="8"/>
      <c r="GC1113" s="8"/>
      <c r="GD1113" s="8"/>
      <c r="GE1113" s="8"/>
      <c r="GF1113" s="8"/>
      <c r="GG1113" s="8"/>
      <c r="GH1113" s="8"/>
      <c r="GI1113" s="8"/>
      <c r="GJ1113" s="8"/>
      <c r="GK1113" s="8"/>
      <c r="GL1113" s="8"/>
      <c r="GM1113" s="8"/>
      <c r="GN1113" s="8"/>
      <c r="GO1113" s="8"/>
      <c r="GP1113" s="8"/>
      <c r="GQ1113" s="8"/>
      <c r="GR1113" s="8"/>
      <c r="GS1113" s="8"/>
    </row>
    <row r="1114" spans="1:201" x14ac:dyDescent="0.25">
      <c r="A1114" s="115">
        <f>$A$60</f>
        <v>20182</v>
      </c>
      <c r="B1114" s="19">
        <f t="shared" si="3961"/>
        <v>2.3201634877384194</v>
      </c>
      <c r="C1114" s="19">
        <f t="shared" si="3971"/>
        <v>1.6517909571344687</v>
      </c>
      <c r="D1114" s="19">
        <f t="shared" si="3971"/>
        <v>1.3291859225026661</v>
      </c>
      <c r="E1114" s="19">
        <f t="shared" si="3971"/>
        <v>1.1960417223856645</v>
      </c>
      <c r="F1114" s="19">
        <f t="shared" si="3971"/>
        <v>1.1010733452593917</v>
      </c>
      <c r="G1114" s="19">
        <f t="shared" si="3971"/>
        <v>1.0686433793663688</v>
      </c>
      <c r="H1114" s="19">
        <f t="shared" si="3971"/>
        <v>1.0752565564424172</v>
      </c>
      <c r="I1114" s="19">
        <f t="shared" si="3971"/>
        <v>1.0820077765995051</v>
      </c>
      <c r="J1114" s="19">
        <f t="shared" si="3971"/>
        <v>1.0236850702384841</v>
      </c>
      <c r="K1114" s="19">
        <f t="shared" si="3971"/>
        <v>1.0181905217807563</v>
      </c>
      <c r="L1114" s="19">
        <f t="shared" si="3971"/>
        <v>1.0148879485973985</v>
      </c>
      <c r="M1114" s="19">
        <f t="shared" si="3971"/>
        <v>1.0174490426189005</v>
      </c>
      <c r="N1114" s="19">
        <f t="shared" si="3971"/>
        <v>1.013355592654424</v>
      </c>
      <c r="O1114" s="19">
        <f t="shared" si="3971"/>
        <v>1.0139284109630073</v>
      </c>
      <c r="P1114" s="19">
        <f t="shared" si="3971"/>
        <v>1.0122599704579025</v>
      </c>
      <c r="Q1114" s="8"/>
      <c r="R1114" s="8"/>
      <c r="S1114" s="8"/>
      <c r="T1114" s="8"/>
      <c r="U1114" s="8"/>
      <c r="V1114" s="8"/>
      <c r="W1114" s="8"/>
      <c r="X1114" s="8"/>
      <c r="Y1114" s="8"/>
      <c r="Z1114" s="8"/>
      <c r="AA1114" s="8"/>
      <c r="AB1114" s="8"/>
      <c r="AC1114" s="8"/>
      <c r="AD1114" s="8"/>
      <c r="AE1114" s="8"/>
      <c r="AF1114" s="8"/>
      <c r="AG1114" s="8"/>
      <c r="AH1114" s="8"/>
      <c r="AI1114" s="8"/>
      <c r="AJ1114" s="8"/>
      <c r="AK1114" s="8"/>
      <c r="AL1114" s="8"/>
      <c r="AM1114" s="8"/>
      <c r="AN1114" s="8"/>
      <c r="AO1114" s="8"/>
      <c r="AP1114" s="19">
        <f t="shared" si="3976"/>
        <v>1.783692515503162</v>
      </c>
      <c r="AQ1114" s="19">
        <f t="shared" si="3976"/>
        <v>1.1047468245499295</v>
      </c>
      <c r="AR1114" s="19">
        <f t="shared" si="3976"/>
        <v>1.0297563407490498</v>
      </c>
      <c r="AS1114" s="19">
        <f t="shared" si="3976"/>
        <v>1.0145844049744319</v>
      </c>
      <c r="AT1114" s="19">
        <f t="shared" si="3976"/>
        <v>1.0058453371506964</v>
      </c>
      <c r="AU1114" s="19">
        <f t="shared" si="3976"/>
        <v>1.0030835828861149</v>
      </c>
      <c r="AV1114" s="19">
        <f t="shared" si="3976"/>
        <v>1.0021282255919128</v>
      </c>
      <c r="AW1114" s="19">
        <f t="shared" si="3976"/>
        <v>1.0025956405037901</v>
      </c>
      <c r="AX1114" s="19">
        <f t="shared" si="3976"/>
        <v>1.0011473625371421</v>
      </c>
      <c r="AY1114" s="19">
        <f t="shared" si="3976"/>
        <v>1.0004114017043786</v>
      </c>
      <c r="AZ1114" s="19">
        <f t="shared" si="3976"/>
        <v>1.0006462225355421</v>
      </c>
      <c r="BA1114" s="19">
        <f t="shared" si="3976"/>
        <v>1.0005577408559854</v>
      </c>
      <c r="BB1114" s="19">
        <f t="shared" si="3976"/>
        <v>1.000264045767933</v>
      </c>
      <c r="BC1114" s="19">
        <f t="shared" si="3976"/>
        <v>1.0002053147181322</v>
      </c>
      <c r="BD1114" s="19">
        <f t="shared" si="3976"/>
        <v>1.0000879739597079</v>
      </c>
      <c r="BE1114" s="8"/>
      <c r="BF1114" s="8"/>
      <c r="BG1114" s="8"/>
      <c r="BH1114" s="8"/>
      <c r="BI1114" s="8"/>
      <c r="BJ1114" s="8"/>
      <c r="BK1114" s="8"/>
      <c r="BL1114" s="8"/>
      <c r="BM1114" s="8"/>
      <c r="BN1114" s="8"/>
      <c r="BO1114" s="8"/>
      <c r="BP1114" s="8"/>
      <c r="BQ1114" s="8"/>
      <c r="BR1114" s="8"/>
      <c r="BS1114" s="8"/>
      <c r="BT1114" s="8"/>
      <c r="BU1114" s="8"/>
      <c r="BV1114" s="8"/>
      <c r="BW1114" s="8"/>
      <c r="BX1114" s="8"/>
      <c r="BY1114" s="8"/>
      <c r="BZ1114" s="8"/>
      <c r="CA1114" s="8"/>
      <c r="CB1114" s="8"/>
      <c r="CC1114" s="8"/>
      <c r="CD1114" s="19">
        <f t="shared" si="3977"/>
        <v>6.5560975609756094</v>
      </c>
      <c r="CE1114" s="19">
        <f t="shared" si="3977"/>
        <v>1.8623511904761905</v>
      </c>
      <c r="CF1114" s="19">
        <f t="shared" si="3977"/>
        <v>1.2508989212944466</v>
      </c>
      <c r="CG1114" s="19">
        <f t="shared" si="3977"/>
        <v>1.0919833918875759</v>
      </c>
      <c r="CH1114" s="19">
        <f t="shared" si="3977"/>
        <v>1.0500146241591108</v>
      </c>
      <c r="CI1114" s="19">
        <f t="shared" si="3977"/>
        <v>1.0253481894150418</v>
      </c>
      <c r="CJ1114" s="19">
        <f t="shared" si="3977"/>
        <v>1.012768269491986</v>
      </c>
      <c r="CK1114" s="19">
        <f t="shared" si="3977"/>
        <v>1.015557939914163</v>
      </c>
      <c r="CL1114" s="19">
        <f t="shared" si="3977"/>
        <v>1.00581088219757</v>
      </c>
      <c r="CM1114" s="19">
        <f t="shared" si="3977"/>
        <v>1.0039390756302522</v>
      </c>
      <c r="CN1114" s="19">
        <f t="shared" si="3977"/>
        <v>1.0020925974365682</v>
      </c>
      <c r="CO1114" s="19">
        <f t="shared" si="3977"/>
        <v>1.0026102845210128</v>
      </c>
      <c r="CP1114" s="19">
        <f t="shared" si="3977"/>
        <v>1.0013017443374121</v>
      </c>
      <c r="CQ1114" s="19">
        <f t="shared" si="3977"/>
        <v>1.0013000520020801</v>
      </c>
      <c r="CR1114" s="19">
        <f t="shared" si="3977"/>
        <v>1.0007790184367698</v>
      </c>
      <c r="CS1114" s="8"/>
      <c r="CT1114" s="8"/>
      <c r="CU1114" s="8"/>
      <c r="CV1114" s="8"/>
      <c r="CW1114" s="8"/>
      <c r="CX1114" s="8"/>
      <c r="CY1114" s="8"/>
      <c r="CZ1114" s="8"/>
      <c r="DA1114" s="8"/>
      <c r="DB1114" s="8"/>
      <c r="DC1114" s="8"/>
      <c r="DD1114" s="8"/>
      <c r="DE1114" s="8"/>
      <c r="DF1114" s="8"/>
      <c r="DG1114" s="8"/>
      <c r="DH1114" s="8"/>
      <c r="DI1114" s="8"/>
      <c r="DJ1114" s="8"/>
      <c r="DK1114" s="8"/>
      <c r="DL1114" s="8"/>
      <c r="DM1114" s="8"/>
      <c r="DN1114" s="8"/>
      <c r="DO1114" s="8"/>
      <c r="DP1114" s="8"/>
      <c r="DQ1114" s="8"/>
      <c r="DR1114" s="19">
        <f t="shared" si="3978"/>
        <v>2.3276388041488714</v>
      </c>
      <c r="DS1114" s="19">
        <f t="shared" si="3978"/>
        <v>1.2199213630406291</v>
      </c>
      <c r="DT1114" s="19">
        <f t="shared" si="3978"/>
        <v>1.1136656639449936</v>
      </c>
      <c r="DU1114" s="19">
        <f t="shared" si="3978"/>
        <v>1.0719660428323365</v>
      </c>
      <c r="DV1114" s="19">
        <f t="shared" si="3978"/>
        <v>1.0388768898488121</v>
      </c>
      <c r="DW1114" s="19">
        <f t="shared" si="3978"/>
        <v>1.0247747747747749</v>
      </c>
      <c r="DX1114" s="19">
        <f t="shared" si="3978"/>
        <v>1.0194420963651734</v>
      </c>
      <c r="DY1114" s="19">
        <f t="shared" si="3978"/>
        <v>1.0172470978441128</v>
      </c>
      <c r="DZ1114" s="19">
        <f t="shared" si="3978"/>
        <v>1.0081512879034888</v>
      </c>
      <c r="EA1114" s="19">
        <f t="shared" si="3978"/>
        <v>1.008085381630013</v>
      </c>
      <c r="EB1114" s="19">
        <f t="shared" si="3978"/>
        <v>1.0073788899582932</v>
      </c>
      <c r="EC1114" s="19">
        <f t="shared" si="3978"/>
        <v>1.0036624203821656</v>
      </c>
      <c r="ED1114" s="19">
        <f t="shared" si="3978"/>
        <v>1.0033317467872442</v>
      </c>
      <c r="EE1114" s="19">
        <f t="shared" si="3978"/>
        <v>1.0025300442757747</v>
      </c>
      <c r="EF1114" s="19">
        <f t="shared" si="3978"/>
        <v>1.0017350157728706</v>
      </c>
      <c r="EG1114" s="8"/>
      <c r="EH1114" s="8"/>
      <c r="EI1114" s="8"/>
      <c r="EJ1114" s="8"/>
      <c r="EK1114" s="8"/>
      <c r="EL1114" s="8"/>
      <c r="EM1114" s="8"/>
      <c r="EN1114" s="8"/>
      <c r="EO1114" s="8"/>
      <c r="EP1114" s="8"/>
      <c r="EQ1114" s="8"/>
      <c r="ER1114" s="8"/>
      <c r="ES1114" s="8"/>
      <c r="ET1114" s="8"/>
      <c r="EU1114" s="8"/>
      <c r="EV1114" s="8"/>
      <c r="EW1114" s="8"/>
      <c r="EX1114" s="8"/>
      <c r="EY1114" s="8"/>
      <c r="EZ1114" s="8"/>
      <c r="FA1114" s="8"/>
      <c r="FB1114" s="8"/>
      <c r="FC1114" s="8"/>
      <c r="FD1114" s="8"/>
      <c r="FE1114" s="8"/>
      <c r="FF1114" s="19">
        <f t="shared" si="3979"/>
        <v>1.4480095779706674</v>
      </c>
      <c r="FG1114" s="19">
        <f t="shared" si="3979"/>
        <v>1.0367935838604325</v>
      </c>
      <c r="FH1114" s="19">
        <f t="shared" si="3979"/>
        <v>1.0111248454882571</v>
      </c>
      <c r="FI1114" s="19">
        <f t="shared" si="3979"/>
        <v>1.0053631989904566</v>
      </c>
      <c r="FJ1114" s="19">
        <f t="shared" si="3979"/>
        <v>1.0037655919039774</v>
      </c>
      <c r="FK1114" s="19">
        <f t="shared" si="3979"/>
        <v>1.0012504884720594</v>
      </c>
      <c r="FL1114" s="19">
        <f t="shared" si="3979"/>
        <v>1.0005464054328312</v>
      </c>
      <c r="FM1114" s="19">
        <f t="shared" si="3979"/>
        <v>1.0008191605554688</v>
      </c>
      <c r="FN1114" s="19">
        <f t="shared" si="3979"/>
        <v>1.0008184900806798</v>
      </c>
      <c r="FO1114" s="19">
        <f t="shared" si="3979"/>
        <v>1.0003894384297842</v>
      </c>
      <c r="FP1114" s="19">
        <f t="shared" si="3979"/>
        <v>1.0004282155091873</v>
      </c>
      <c r="FQ1114" s="19">
        <f t="shared" si="3979"/>
        <v>1.0002334721195376</v>
      </c>
      <c r="FR1114" s="19">
        <f t="shared" si="3979"/>
        <v>1.0004279323088894</v>
      </c>
      <c r="FS1114" s="19">
        <f t="shared" si="3979"/>
        <v>1.0001166588894073</v>
      </c>
      <c r="FT1114" s="19">
        <f t="shared" si="3979"/>
        <v>1</v>
      </c>
      <c r="FU1114" s="8"/>
      <c r="FV1114" s="8"/>
      <c r="FW1114" s="8"/>
      <c r="FX1114" s="8"/>
      <c r="FY1114" s="8"/>
      <c r="FZ1114" s="8"/>
      <c r="GA1114" s="8"/>
      <c r="GB1114" s="8"/>
      <c r="GC1114" s="8"/>
      <c r="GD1114" s="8"/>
      <c r="GE1114" s="8"/>
      <c r="GF1114" s="8"/>
      <c r="GG1114" s="8"/>
      <c r="GH1114" s="8"/>
      <c r="GI1114" s="8"/>
      <c r="GJ1114" s="8"/>
      <c r="GK1114" s="8"/>
      <c r="GL1114" s="8"/>
      <c r="GM1114" s="8"/>
      <c r="GN1114" s="8"/>
      <c r="GO1114" s="8"/>
      <c r="GP1114" s="8"/>
      <c r="GQ1114" s="8"/>
      <c r="GR1114" s="8"/>
      <c r="GS1114" s="8"/>
    </row>
    <row r="1115" spans="1:201" x14ac:dyDescent="0.25">
      <c r="A1115" s="115">
        <f>$A$61</f>
        <v>20183</v>
      </c>
      <c r="B1115" s="19">
        <f t="shared" si="3961"/>
        <v>2.2881355932203391</v>
      </c>
      <c r="C1115" s="19">
        <f t="shared" si="3971"/>
        <v>1.6011396011396011</v>
      </c>
      <c r="D1115" s="19">
        <f t="shared" si="3971"/>
        <v>1.3448398576512455</v>
      </c>
      <c r="E1115" s="19">
        <f t="shared" si="3971"/>
        <v>1.1749139984122783</v>
      </c>
      <c r="F1115" s="19">
        <f t="shared" si="3971"/>
        <v>1.1105855855855855</v>
      </c>
      <c r="G1115" s="19">
        <f t="shared" si="3971"/>
        <v>1.0803082539038735</v>
      </c>
      <c r="H1115" s="19">
        <f t="shared" si="3971"/>
        <v>1.0623240097615918</v>
      </c>
      <c r="I1115" s="19">
        <f t="shared" si="3971"/>
        <v>1.0745714790599046</v>
      </c>
      <c r="J1115" s="19">
        <f t="shared" si="3971"/>
        <v>1.0218714027298141</v>
      </c>
      <c r="K1115" s="19">
        <f t="shared" si="3971"/>
        <v>1.0210814290312198</v>
      </c>
      <c r="L1115" s="19">
        <f t="shared" si="3971"/>
        <v>1.0185973207249803</v>
      </c>
      <c r="M1115" s="19">
        <f t="shared" si="3971"/>
        <v>1.0160915983289494</v>
      </c>
      <c r="N1115" s="19">
        <f t="shared" si="3971"/>
        <v>1.0152276534186082</v>
      </c>
      <c r="O1115" s="19">
        <f t="shared" si="3971"/>
        <v>1.015749212539373</v>
      </c>
      <c r="P1115" s="8"/>
      <c r="Q1115" s="8"/>
      <c r="R1115" s="8"/>
      <c r="S1115" s="8"/>
      <c r="T1115" s="8"/>
      <c r="U1115" s="8"/>
      <c r="V1115" s="8"/>
      <c r="W1115" s="8"/>
      <c r="X1115" s="8"/>
      <c r="Y1115" s="8"/>
      <c r="Z1115" s="8"/>
      <c r="AA1115" s="8"/>
      <c r="AB1115" s="8"/>
      <c r="AC1115" s="8"/>
      <c r="AD1115" s="8"/>
      <c r="AE1115" s="8"/>
      <c r="AF1115" s="8"/>
      <c r="AG1115" s="8"/>
      <c r="AH1115" s="8"/>
      <c r="AI1115" s="8"/>
      <c r="AJ1115" s="8"/>
      <c r="AK1115" s="8"/>
      <c r="AL1115" s="8"/>
      <c r="AM1115" s="8"/>
      <c r="AN1115" s="8"/>
      <c r="AO1115" s="8"/>
      <c r="AP1115" s="19">
        <f t="shared" si="3976"/>
        <v>1.8878842676311032</v>
      </c>
      <c r="AQ1115" s="19">
        <f t="shared" si="3976"/>
        <v>1.1070668369518943</v>
      </c>
      <c r="AR1115" s="19">
        <f t="shared" si="3976"/>
        <v>1.0413061590719734</v>
      </c>
      <c r="AS1115" s="19">
        <f t="shared" si="3976"/>
        <v>1.0159409139867672</v>
      </c>
      <c r="AT1115" s="19">
        <f t="shared" si="3976"/>
        <v>1.0066640414382213</v>
      </c>
      <c r="AU1115" s="19">
        <f t="shared" si="3976"/>
        <v>1.0036108687148317</v>
      </c>
      <c r="AV1115" s="19">
        <f t="shared" si="3976"/>
        <v>1.0036278595628578</v>
      </c>
      <c r="AW1115" s="19">
        <f t="shared" si="3976"/>
        <v>1.0022106709685128</v>
      </c>
      <c r="AX1115" s="19">
        <f t="shared" si="3976"/>
        <v>1.0008048169786574</v>
      </c>
      <c r="AY1115" s="19">
        <f t="shared" si="3976"/>
        <v>1.001072226358898</v>
      </c>
      <c r="AZ1115" s="19">
        <f t="shared" si="3976"/>
        <v>1.0006545476183393</v>
      </c>
      <c r="BA1115" s="19">
        <f t="shared" si="3976"/>
        <v>1.0003865251390003</v>
      </c>
      <c r="BB1115" s="19">
        <f t="shared" si="3976"/>
        <v>1.0003863757950424</v>
      </c>
      <c r="BC1115" s="19">
        <f t="shared" si="3976"/>
        <v>1.0001782584152827</v>
      </c>
      <c r="BD1115" s="8"/>
      <c r="BE1115" s="8"/>
      <c r="BF1115" s="8"/>
      <c r="BG1115" s="8"/>
      <c r="BH1115" s="8"/>
      <c r="BI1115" s="8"/>
      <c r="BJ1115" s="8"/>
      <c r="BK1115" s="8"/>
      <c r="BL1115" s="8"/>
      <c r="BM1115" s="8"/>
      <c r="BN1115" s="8"/>
      <c r="BO1115" s="8"/>
      <c r="BP1115" s="8"/>
      <c r="BQ1115" s="8"/>
      <c r="BR1115" s="8"/>
      <c r="BS1115" s="8"/>
      <c r="BT1115" s="8"/>
      <c r="BU1115" s="8"/>
      <c r="BV1115" s="8"/>
      <c r="BW1115" s="8"/>
      <c r="BX1115" s="8"/>
      <c r="BY1115" s="8"/>
      <c r="BZ1115" s="8"/>
      <c r="CA1115" s="8"/>
      <c r="CB1115" s="8"/>
      <c r="CC1115" s="8"/>
      <c r="CD1115" s="19">
        <f t="shared" si="3977"/>
        <v>6.3990147783251228</v>
      </c>
      <c r="CE1115" s="19">
        <f t="shared" si="3977"/>
        <v>1.9491916859122402</v>
      </c>
      <c r="CF1115" s="19">
        <f t="shared" si="3977"/>
        <v>1.2567140600315956</v>
      </c>
      <c r="CG1115" s="19">
        <f t="shared" si="3977"/>
        <v>1.0738529226901319</v>
      </c>
      <c r="CH1115" s="19">
        <f t="shared" si="3977"/>
        <v>1.0409716125256072</v>
      </c>
      <c r="CI1115" s="19">
        <f t="shared" si="3977"/>
        <v>1.0157436041608097</v>
      </c>
      <c r="CJ1115" s="19">
        <f t="shared" si="3977"/>
        <v>1.0138389150290616</v>
      </c>
      <c r="CK1115" s="19">
        <f t="shared" si="3977"/>
        <v>1.0117390117390117</v>
      </c>
      <c r="CL1115" s="19">
        <f t="shared" si="3977"/>
        <v>1.0062061521856449</v>
      </c>
      <c r="CM1115" s="19">
        <f t="shared" si="3977"/>
        <v>1.0026816840976134</v>
      </c>
      <c r="CN1115" s="19">
        <f t="shared" si="3977"/>
        <v>1.0008023535704733</v>
      </c>
      <c r="CO1115" s="19">
        <f t="shared" si="3977"/>
        <v>1.004008551576697</v>
      </c>
      <c r="CP1115" s="19">
        <f t="shared" si="3977"/>
        <v>1.0002661698163429</v>
      </c>
      <c r="CQ1115" s="19">
        <f t="shared" si="3977"/>
        <v>1.0013304949441193</v>
      </c>
      <c r="CR1115" s="8"/>
      <c r="CS1115" s="8"/>
      <c r="CT1115" s="8"/>
      <c r="CU1115" s="8"/>
      <c r="CV1115" s="8"/>
      <c r="CW1115" s="8"/>
      <c r="CX1115" s="8"/>
      <c r="CY1115" s="8"/>
      <c r="CZ1115" s="8"/>
      <c r="DA1115" s="8"/>
      <c r="DB1115" s="8"/>
      <c r="DC1115" s="8"/>
      <c r="DD1115" s="8"/>
      <c r="DE1115" s="8"/>
      <c r="DF1115" s="8"/>
      <c r="DG1115" s="8"/>
      <c r="DH1115" s="8"/>
      <c r="DI1115" s="8"/>
      <c r="DJ1115" s="8"/>
      <c r="DK1115" s="8"/>
      <c r="DL1115" s="8"/>
      <c r="DM1115" s="8"/>
      <c r="DN1115" s="8"/>
      <c r="DO1115" s="8"/>
      <c r="DP1115" s="8"/>
      <c r="DQ1115" s="8"/>
      <c r="DR1115" s="19">
        <f t="shared" si="3978"/>
        <v>2.5678595543551652</v>
      </c>
      <c r="DS1115" s="19">
        <f t="shared" si="3978"/>
        <v>1.2427031291085984</v>
      </c>
      <c r="DT1115" s="19">
        <f t="shared" si="3978"/>
        <v>1.1079136690647482</v>
      </c>
      <c r="DU1115" s="19">
        <f t="shared" si="3978"/>
        <v>1.0796409472880062</v>
      </c>
      <c r="DV1115" s="19">
        <f t="shared" si="3978"/>
        <v>1.0442243056784009</v>
      </c>
      <c r="DW1115" s="19">
        <f t="shared" si="3978"/>
        <v>1.0260884296120616</v>
      </c>
      <c r="DX1115" s="19">
        <f t="shared" si="3978"/>
        <v>1.0183259039128281</v>
      </c>
      <c r="DY1115" s="19">
        <f t="shared" si="3978"/>
        <v>1.0188067444876783</v>
      </c>
      <c r="DZ1115" s="19">
        <f t="shared" si="3978"/>
        <v>1.0100254614894972</v>
      </c>
      <c r="EA1115" s="19">
        <f t="shared" si="3978"/>
        <v>1.0069324090121317</v>
      </c>
      <c r="EB1115" s="19">
        <f t="shared" si="3978"/>
        <v>1.0050070411516194</v>
      </c>
      <c r="EC1115" s="19">
        <f t="shared" si="3978"/>
        <v>1.0045150241320255</v>
      </c>
      <c r="ED1115" s="19">
        <f t="shared" si="3978"/>
        <v>1.0032548047117174</v>
      </c>
      <c r="EE1115" s="19">
        <f t="shared" si="3978"/>
        <v>1.0040166846902518</v>
      </c>
      <c r="EF1115" s="8"/>
      <c r="EG1115" s="8"/>
      <c r="EH1115" s="8"/>
      <c r="EI1115" s="8"/>
      <c r="EJ1115" s="8"/>
      <c r="EK1115" s="8"/>
      <c r="EL1115" s="8"/>
      <c r="EM1115" s="8"/>
      <c r="EN1115" s="8"/>
      <c r="EO1115" s="8"/>
      <c r="EP1115" s="8"/>
      <c r="EQ1115" s="8"/>
      <c r="ER1115" s="8"/>
      <c r="ES1115" s="8"/>
      <c r="ET1115" s="8"/>
      <c r="EU1115" s="8"/>
      <c r="EV1115" s="8"/>
      <c r="EW1115" s="8"/>
      <c r="EX1115" s="8"/>
      <c r="EY1115" s="8"/>
      <c r="EZ1115" s="8"/>
      <c r="FA1115" s="8"/>
      <c r="FB1115" s="8"/>
      <c r="FC1115" s="8"/>
      <c r="FD1115" s="8"/>
      <c r="FE1115" s="8"/>
      <c r="FF1115" s="19">
        <f t="shared" si="3979"/>
        <v>1.4406079827658429</v>
      </c>
      <c r="FG1115" s="19">
        <f t="shared" si="3979"/>
        <v>1.0357647254299245</v>
      </c>
      <c r="FH1115" s="19">
        <f t="shared" si="3979"/>
        <v>1.0107880489272107</v>
      </c>
      <c r="FI1115" s="19">
        <f t="shared" si="3979"/>
        <v>1.0076971909220758</v>
      </c>
      <c r="FJ1115" s="19">
        <f t="shared" si="3979"/>
        <v>1.0029923616032759</v>
      </c>
      <c r="FK1115" s="19">
        <f t="shared" si="3979"/>
        <v>1.0021983198555391</v>
      </c>
      <c r="FL1115" s="19">
        <f t="shared" si="3979"/>
        <v>1.001018409714062</v>
      </c>
      <c r="FM1115" s="19">
        <f t="shared" si="3979"/>
        <v>1.0010173736108938</v>
      </c>
      <c r="FN1115" s="19">
        <f t="shared" si="3979"/>
        <v>1.0010554295989367</v>
      </c>
      <c r="FO1115" s="19">
        <f t="shared" si="3979"/>
        <v>1.0004685852629935</v>
      </c>
      <c r="FP1115" s="19">
        <f t="shared" si="3979"/>
        <v>1.0002341828968424</v>
      </c>
      <c r="FQ1115" s="19">
        <f t="shared" si="3979"/>
        <v>1.0001951067233776</v>
      </c>
      <c r="FR1115" s="19">
        <f t="shared" si="3979"/>
        <v>1.0000390137328339</v>
      </c>
      <c r="FS1115" s="19">
        <f t="shared" si="3979"/>
        <v>1.0001170366324659</v>
      </c>
      <c r="FT1115" s="8"/>
      <c r="FU1115" s="8"/>
      <c r="FV1115" s="8"/>
      <c r="FW1115" s="8"/>
      <c r="FX1115" s="8"/>
      <c r="FY1115" s="8"/>
      <c r="FZ1115" s="8"/>
      <c r="GA1115" s="8"/>
      <c r="GB1115" s="8"/>
      <c r="GC1115" s="8"/>
      <c r="GD1115" s="8"/>
      <c r="GE1115" s="8"/>
      <c r="GF1115" s="8"/>
      <c r="GG1115" s="8"/>
      <c r="GH1115" s="8"/>
      <c r="GI1115" s="8"/>
      <c r="GJ1115" s="8"/>
      <c r="GK1115" s="8"/>
      <c r="GL1115" s="8"/>
      <c r="GM1115" s="8"/>
      <c r="GN1115" s="8"/>
      <c r="GO1115" s="8"/>
      <c r="GP1115" s="8"/>
      <c r="GQ1115" s="8"/>
      <c r="GR1115" s="8"/>
      <c r="GS1115" s="8"/>
    </row>
    <row r="1116" spans="1:201" x14ac:dyDescent="0.25">
      <c r="A1116" s="115">
        <f>$A$62</f>
        <v>20184</v>
      </c>
      <c r="B1116" s="19">
        <f t="shared" si="3961"/>
        <v>2.0869565217391304</v>
      </c>
      <c r="C1116" s="19">
        <f t="shared" si="3971"/>
        <v>1.5451388888888888</v>
      </c>
      <c r="D1116" s="19">
        <f t="shared" si="3971"/>
        <v>1.350561797752809</v>
      </c>
      <c r="E1116" s="19">
        <f t="shared" si="3971"/>
        <v>1.1866333887964504</v>
      </c>
      <c r="F1116" s="19">
        <f t="shared" si="3971"/>
        <v>1.1261977097452676</v>
      </c>
      <c r="G1116" s="19">
        <f t="shared" si="3971"/>
        <v>1.0771944386802241</v>
      </c>
      <c r="H1116" s="19">
        <f t="shared" si="3971"/>
        <v>1.0660759005971874</v>
      </c>
      <c r="I1116" s="19">
        <f t="shared" si="3971"/>
        <v>1.0822190097578606</v>
      </c>
      <c r="J1116" s="19">
        <f t="shared" si="3971"/>
        <v>1.0245449991651361</v>
      </c>
      <c r="K1116" s="19">
        <f t="shared" si="3971"/>
        <v>1.0257496740547587</v>
      </c>
      <c r="L1116" s="19">
        <f t="shared" si="3971"/>
        <v>1.0204957102001906</v>
      </c>
      <c r="M1116" s="19">
        <f t="shared" si="3971"/>
        <v>1.0217966682235715</v>
      </c>
      <c r="N1116" s="19">
        <f t="shared" si="3971"/>
        <v>1.0166082584184062</v>
      </c>
      <c r="O1116" s="8"/>
      <c r="P1116" s="8"/>
      <c r="Q1116" s="8"/>
      <c r="R1116" s="8"/>
      <c r="S1116" s="8"/>
      <c r="T1116" s="8"/>
      <c r="U1116" s="8"/>
      <c r="V1116" s="8"/>
      <c r="W1116" s="8"/>
      <c r="X1116" s="8"/>
      <c r="Y1116" s="8"/>
      <c r="Z1116" s="8"/>
      <c r="AA1116" s="8"/>
      <c r="AB1116" s="8"/>
      <c r="AC1116" s="8"/>
      <c r="AD1116" s="8"/>
      <c r="AE1116" s="8"/>
      <c r="AF1116" s="8"/>
      <c r="AG1116" s="8"/>
      <c r="AH1116" s="8"/>
      <c r="AI1116" s="8"/>
      <c r="AJ1116" s="8"/>
      <c r="AK1116" s="8"/>
      <c r="AL1116" s="8"/>
      <c r="AM1116" s="8"/>
      <c r="AN1116" s="8"/>
      <c r="AO1116" s="8"/>
      <c r="AP1116" s="19">
        <f t="shared" si="3976"/>
        <v>1.8753891972383918</v>
      </c>
      <c r="AQ1116" s="19">
        <f t="shared" si="3976"/>
        <v>1.1260692243837298</v>
      </c>
      <c r="AR1116" s="19">
        <f t="shared" si="3976"/>
        <v>1.0440384615384615</v>
      </c>
      <c r="AS1116" s="19">
        <f t="shared" si="3976"/>
        <v>1.019524774359919</v>
      </c>
      <c r="AT1116" s="19">
        <f t="shared" si="3976"/>
        <v>1.0090635350797952</v>
      </c>
      <c r="AU1116" s="19">
        <f t="shared" si="3976"/>
        <v>1.0060577123929455</v>
      </c>
      <c r="AV1116" s="19">
        <f t="shared" si="3976"/>
        <v>1.002669514148425</v>
      </c>
      <c r="AW1116" s="19">
        <f t="shared" si="3976"/>
        <v>1.0019524316648918</v>
      </c>
      <c r="AX1116" s="19">
        <f t="shared" si="3976"/>
        <v>1.0007381163271332</v>
      </c>
      <c r="AY1116" s="19">
        <f t="shared" si="3976"/>
        <v>1.0003540345183655</v>
      </c>
      <c r="AZ1116" s="19">
        <f t="shared" si="3976"/>
        <v>1.0007373108797593</v>
      </c>
      <c r="BA1116" s="19">
        <f t="shared" si="3976"/>
        <v>1.0007957090651891</v>
      </c>
      <c r="BB1116" s="19">
        <f t="shared" si="3976"/>
        <v>1.0003828145705116</v>
      </c>
      <c r="BC1116" s="8"/>
      <c r="BD1116" s="8"/>
      <c r="BE1116" s="8"/>
      <c r="BF1116" s="8"/>
      <c r="BG1116" s="8"/>
      <c r="BH1116" s="8"/>
      <c r="BI1116" s="8"/>
      <c r="BJ1116" s="8"/>
      <c r="BK1116" s="8"/>
      <c r="BL1116" s="8"/>
      <c r="BM1116" s="8"/>
      <c r="BN1116" s="8"/>
      <c r="BO1116" s="8"/>
      <c r="BP1116" s="8"/>
      <c r="BQ1116" s="8"/>
      <c r="BR1116" s="8"/>
      <c r="BS1116" s="8"/>
      <c r="BT1116" s="8"/>
      <c r="BU1116" s="8"/>
      <c r="BV1116" s="8"/>
      <c r="BW1116" s="8"/>
      <c r="BX1116" s="8"/>
      <c r="BY1116" s="8"/>
      <c r="BZ1116" s="8"/>
      <c r="CA1116" s="8"/>
      <c r="CB1116" s="8"/>
      <c r="CC1116" s="8"/>
      <c r="CD1116" s="19">
        <f t="shared" si="3977"/>
        <v>6.5720720720720722</v>
      </c>
      <c r="CE1116" s="19">
        <f t="shared" si="3977"/>
        <v>1.9136394790952707</v>
      </c>
      <c r="CF1116" s="19">
        <f t="shared" si="3977"/>
        <v>1.1658309455587392</v>
      </c>
      <c r="CG1116" s="19">
        <f t="shared" si="3977"/>
        <v>1.0801843317972351</v>
      </c>
      <c r="CH1116" s="19">
        <f t="shared" si="3977"/>
        <v>1.0329920364050056</v>
      </c>
      <c r="CI1116" s="19">
        <f t="shared" si="3977"/>
        <v>1.0283590308370043</v>
      </c>
      <c r="CJ1116" s="19">
        <f t="shared" si="3977"/>
        <v>1.0117804551539491</v>
      </c>
      <c r="CK1116" s="19">
        <f t="shared" si="3977"/>
        <v>1.0121725324159832</v>
      </c>
      <c r="CL1116" s="19">
        <f t="shared" si="3977"/>
        <v>1.0052287581699346</v>
      </c>
      <c r="CM1116" s="19">
        <f t="shared" si="3977"/>
        <v>1.0083224967490247</v>
      </c>
      <c r="CN1116" s="19">
        <f t="shared" si="3977"/>
        <v>0.99948413721949958</v>
      </c>
      <c r="CO1116" s="19">
        <f t="shared" si="3977"/>
        <v>1.0028387096774194</v>
      </c>
      <c r="CP1116" s="19">
        <f t="shared" si="3977"/>
        <v>1.0002573340195573</v>
      </c>
      <c r="CQ1116" s="8"/>
      <c r="CR1116" s="8"/>
      <c r="CS1116" s="8"/>
      <c r="CT1116" s="8"/>
      <c r="CU1116" s="8"/>
      <c r="CV1116" s="8"/>
      <c r="CW1116" s="8"/>
      <c r="CX1116" s="8"/>
      <c r="CY1116" s="8"/>
      <c r="CZ1116" s="8"/>
      <c r="DA1116" s="8"/>
      <c r="DB1116" s="8"/>
      <c r="DC1116" s="8"/>
      <c r="DD1116" s="8"/>
      <c r="DE1116" s="8"/>
      <c r="DF1116" s="8"/>
      <c r="DG1116" s="8"/>
      <c r="DH1116" s="8"/>
      <c r="DI1116" s="8"/>
      <c r="DJ1116" s="8"/>
      <c r="DK1116" s="8"/>
      <c r="DL1116" s="8"/>
      <c r="DM1116" s="8"/>
      <c r="DN1116" s="8"/>
      <c r="DO1116" s="8"/>
      <c r="DP1116" s="8"/>
      <c r="DQ1116" s="8"/>
      <c r="DR1116" s="19">
        <f t="shared" si="3978"/>
        <v>2.4134487350199736</v>
      </c>
      <c r="DS1116" s="19">
        <f t="shared" si="3978"/>
        <v>1.2195862068965517</v>
      </c>
      <c r="DT1116" s="19">
        <f t="shared" si="3978"/>
        <v>1.1309658448314861</v>
      </c>
      <c r="DU1116" s="19">
        <f t="shared" si="3978"/>
        <v>1.0811999999999999</v>
      </c>
      <c r="DV1116" s="19">
        <f t="shared" si="3978"/>
        <v>1.0388457269700333</v>
      </c>
      <c r="DW1116" s="19">
        <f t="shared" si="3978"/>
        <v>1.0247507122507122</v>
      </c>
      <c r="DX1116" s="19">
        <f t="shared" si="3978"/>
        <v>1.0245004344048654</v>
      </c>
      <c r="DY1116" s="19">
        <f t="shared" si="3978"/>
        <v>1.0218792401628223</v>
      </c>
      <c r="DZ1116" s="19">
        <f t="shared" si="3978"/>
        <v>1.0109543568464729</v>
      </c>
      <c r="EA1116" s="19">
        <f t="shared" si="3978"/>
        <v>1.0082088327039895</v>
      </c>
      <c r="EB1116" s="19">
        <f t="shared" si="3978"/>
        <v>1.0052108777072137</v>
      </c>
      <c r="EC1116" s="19">
        <f t="shared" si="3978"/>
        <v>1.0043738862789569</v>
      </c>
      <c r="ED1116" s="19">
        <f t="shared" si="3978"/>
        <v>1.0041935483870967</v>
      </c>
      <c r="EE1116" s="8"/>
      <c r="EF1116" s="8"/>
      <c r="EG1116" s="8"/>
      <c r="EH1116" s="8"/>
      <c r="EI1116" s="8"/>
      <c r="EJ1116" s="8"/>
      <c r="EK1116" s="8"/>
      <c r="EL1116" s="8"/>
      <c r="EM1116" s="8"/>
      <c r="EN1116" s="8"/>
      <c r="EO1116" s="8"/>
      <c r="EP1116" s="8"/>
      <c r="EQ1116" s="8"/>
      <c r="ER1116" s="8"/>
      <c r="ES1116" s="8"/>
      <c r="ET1116" s="8"/>
      <c r="EU1116" s="8"/>
      <c r="EV1116" s="8"/>
      <c r="EW1116" s="8"/>
      <c r="EX1116" s="8"/>
      <c r="EY1116" s="8"/>
      <c r="EZ1116" s="8"/>
      <c r="FA1116" s="8"/>
      <c r="FB1116" s="8"/>
      <c r="FC1116" s="8"/>
      <c r="FD1116" s="8"/>
      <c r="FE1116" s="8"/>
      <c r="FF1116" s="19">
        <f t="shared" si="3979"/>
        <v>1.4614708071172451</v>
      </c>
      <c r="FG1116" s="19">
        <f t="shared" si="3979"/>
        <v>1.0370799000092583</v>
      </c>
      <c r="FH1116" s="19">
        <f t="shared" si="3979"/>
        <v>1.0128554211489533</v>
      </c>
      <c r="FI1116" s="19">
        <f t="shared" si="3979"/>
        <v>1.0074038164911199</v>
      </c>
      <c r="FJ1116" s="19">
        <f t="shared" si="3979"/>
        <v>1.0031059976376919</v>
      </c>
      <c r="FK1116" s="19">
        <f t="shared" si="3979"/>
        <v>1.0012647187091146</v>
      </c>
      <c r="FL1116" s="19">
        <f t="shared" si="3979"/>
        <v>1.0029182455681869</v>
      </c>
      <c r="FM1116" s="19">
        <f t="shared" si="3979"/>
        <v>1.0012594458438286</v>
      </c>
      <c r="FN1116" s="19">
        <f t="shared" si="3979"/>
        <v>1.000824116243765</v>
      </c>
      <c r="FO1116" s="19">
        <f t="shared" si="3979"/>
        <v>1.0006934211666811</v>
      </c>
      <c r="FP1116" s="19">
        <f t="shared" si="3979"/>
        <v>0.99987007362494584</v>
      </c>
      <c r="FQ1116" s="19">
        <f t="shared" si="3979"/>
        <v>1.000216572096851</v>
      </c>
      <c r="FR1116" s="19">
        <f t="shared" si="3979"/>
        <v>1</v>
      </c>
      <c r="FS1116" s="8"/>
      <c r="FT1116" s="8"/>
      <c r="FU1116" s="8"/>
      <c r="FV1116" s="8"/>
      <c r="FW1116" s="8"/>
      <c r="FX1116" s="8"/>
      <c r="FY1116" s="8"/>
      <c r="FZ1116" s="8"/>
      <c r="GA1116" s="8"/>
      <c r="GB1116" s="8"/>
      <c r="GC1116" s="8"/>
      <c r="GD1116" s="8"/>
      <c r="GE1116" s="8"/>
      <c r="GF1116" s="8"/>
      <c r="GG1116" s="8"/>
      <c r="GH1116" s="8"/>
      <c r="GI1116" s="8"/>
      <c r="GJ1116" s="8"/>
      <c r="GK1116" s="8"/>
      <c r="GL1116" s="8"/>
      <c r="GM1116" s="8"/>
      <c r="GN1116" s="8"/>
      <c r="GO1116" s="8"/>
      <c r="GP1116" s="8"/>
      <c r="GQ1116" s="8"/>
      <c r="GR1116" s="8"/>
      <c r="GS1116" s="8"/>
    </row>
    <row r="1117" spans="1:201" x14ac:dyDescent="0.25">
      <c r="A1117" s="115">
        <f>$A$63</f>
        <v>20191</v>
      </c>
      <c r="B1117" s="19">
        <f t="shared" si="3961"/>
        <v>2.1309686221009549</v>
      </c>
      <c r="C1117" s="19">
        <f t="shared" si="3971"/>
        <v>1.5249679897567221</v>
      </c>
      <c r="D1117" s="19">
        <f t="shared" si="3971"/>
        <v>1.3530646515533165</v>
      </c>
      <c r="E1117" s="19">
        <f t="shared" si="3971"/>
        <v>1.2171889543903196</v>
      </c>
      <c r="F1117" s="19">
        <f t="shared" si="3971"/>
        <v>1.1144532245730308</v>
      </c>
      <c r="G1117" s="19">
        <f t="shared" si="3971"/>
        <v>1.0709057639524244</v>
      </c>
      <c r="H1117" s="19">
        <f t="shared" si="3971"/>
        <v>1.0696283639470312</v>
      </c>
      <c r="I1117" s="19">
        <f t="shared" si="3971"/>
        <v>1.0794728434504792</v>
      </c>
      <c r="J1117" s="19">
        <f t="shared" si="3971"/>
        <v>1.0279319274879763</v>
      </c>
      <c r="K1117" s="19">
        <f t="shared" si="3971"/>
        <v>1.0273528882490552</v>
      </c>
      <c r="L1117" s="19">
        <f t="shared" si="3971"/>
        <v>1.0183920126116659</v>
      </c>
      <c r="M1117" s="19">
        <f t="shared" si="3971"/>
        <v>1.021843825249398</v>
      </c>
      <c r="N1117" s="8"/>
      <c r="O1117" s="8"/>
      <c r="P1117" s="8"/>
      <c r="Q1117" s="8"/>
      <c r="R1117" s="8"/>
      <c r="S1117" s="8"/>
      <c r="T1117" s="8"/>
      <c r="U1117" s="8"/>
      <c r="V1117" s="8"/>
      <c r="W1117" s="8"/>
      <c r="X1117" s="8"/>
      <c r="Y1117" s="8"/>
      <c r="Z1117" s="8"/>
      <c r="AA1117" s="8"/>
      <c r="AB1117" s="8"/>
      <c r="AC1117" s="8"/>
      <c r="AD1117" s="8"/>
      <c r="AE1117" s="8"/>
      <c r="AF1117" s="8"/>
      <c r="AG1117" s="8"/>
      <c r="AH1117" s="8"/>
      <c r="AI1117" s="8"/>
      <c r="AJ1117" s="8"/>
      <c r="AK1117" s="8"/>
      <c r="AL1117" s="8"/>
      <c r="AM1117" s="8"/>
      <c r="AN1117" s="8"/>
      <c r="AO1117" s="8"/>
      <c r="AP1117" s="19">
        <f t="shared" si="3976"/>
        <v>1.7790925589836661</v>
      </c>
      <c r="AQ1117" s="19">
        <f t="shared" si="3976"/>
        <v>1.1546904965928102</v>
      </c>
      <c r="AR1117" s="19">
        <f t="shared" si="3976"/>
        <v>1.0396141070040286</v>
      </c>
      <c r="AS1117" s="19">
        <f t="shared" si="3976"/>
        <v>1.0241340630204969</v>
      </c>
      <c r="AT1117" s="19">
        <f t="shared" si="3976"/>
        <v>1.0147034418666401</v>
      </c>
      <c r="AU1117" s="19">
        <f t="shared" si="3976"/>
        <v>1.0034672249116838</v>
      </c>
      <c r="AV1117" s="19">
        <f t="shared" si="3976"/>
        <v>1.002053588891062</v>
      </c>
      <c r="AW1117" s="19">
        <f t="shared" si="3976"/>
        <v>1.0020168504602973</v>
      </c>
      <c r="AX1117" s="19">
        <f t="shared" si="3976"/>
        <v>1.0012336460734343</v>
      </c>
      <c r="AY1117" s="19">
        <f t="shared" si="3976"/>
        <v>1.0007133361434455</v>
      </c>
      <c r="AZ1117" s="19">
        <f t="shared" si="3976"/>
        <v>1.0004860188575317</v>
      </c>
      <c r="BA1117" s="19">
        <f t="shared" si="3976"/>
        <v>1.000777252412721</v>
      </c>
      <c r="BB1117" s="8"/>
      <c r="BC1117" s="8"/>
      <c r="BD1117" s="8"/>
      <c r="BE1117" s="8"/>
      <c r="BF1117" s="8"/>
      <c r="BG1117" s="8"/>
      <c r="BH1117" s="8"/>
      <c r="BI1117" s="8"/>
      <c r="BJ1117" s="8"/>
      <c r="BK1117" s="8"/>
      <c r="BL1117" s="8"/>
      <c r="BM1117" s="8"/>
      <c r="BN1117" s="8"/>
      <c r="BO1117" s="8"/>
      <c r="BP1117" s="8"/>
      <c r="BQ1117" s="8"/>
      <c r="BR1117" s="8"/>
      <c r="BS1117" s="8"/>
      <c r="BT1117" s="8"/>
      <c r="BU1117" s="8"/>
      <c r="BV1117" s="8"/>
      <c r="BW1117" s="8"/>
      <c r="BX1117" s="8"/>
      <c r="BY1117" s="8"/>
      <c r="BZ1117" s="8"/>
      <c r="CA1117" s="8"/>
      <c r="CB1117" s="8"/>
      <c r="CC1117" s="8"/>
      <c r="CD1117" s="19">
        <f t="shared" si="3977"/>
        <v>7.9329608938547489</v>
      </c>
      <c r="CE1117" s="19">
        <f t="shared" si="3977"/>
        <v>1.847887323943662</v>
      </c>
      <c r="CF1117" s="19">
        <f t="shared" si="3977"/>
        <v>1.1779725609756098</v>
      </c>
      <c r="CG1117" s="19">
        <f t="shared" si="3977"/>
        <v>1.0634098997088322</v>
      </c>
      <c r="CH1117" s="19">
        <f t="shared" si="3977"/>
        <v>1.0401581989656221</v>
      </c>
      <c r="CI1117" s="19">
        <f t="shared" si="3977"/>
        <v>1.0193038900263234</v>
      </c>
      <c r="CJ1117" s="19">
        <f t="shared" si="3977"/>
        <v>1.0114777618364419</v>
      </c>
      <c r="CK1117" s="19">
        <f t="shared" si="3977"/>
        <v>1.0136170212765958</v>
      </c>
      <c r="CL1117" s="19">
        <f t="shared" si="3977"/>
        <v>1.0025188916876575</v>
      </c>
      <c r="CM1117" s="19">
        <f t="shared" si="3977"/>
        <v>1.0025125628140703</v>
      </c>
      <c r="CN1117" s="19">
        <f t="shared" si="3977"/>
        <v>1.0041771094402674</v>
      </c>
      <c r="CO1117" s="19">
        <f t="shared" si="3977"/>
        <v>1.0013865779256794</v>
      </c>
      <c r="CP1117" s="8"/>
      <c r="CQ1117" s="8"/>
      <c r="CR1117" s="8"/>
      <c r="CS1117" s="8"/>
      <c r="CT1117" s="8"/>
      <c r="CU1117" s="8"/>
      <c r="CV1117" s="8"/>
      <c r="CW1117" s="8"/>
      <c r="CX1117" s="8"/>
      <c r="CY1117" s="8"/>
      <c r="CZ1117" s="8"/>
      <c r="DA1117" s="8"/>
      <c r="DB1117" s="8"/>
      <c r="DC1117" s="8"/>
      <c r="DD1117" s="8"/>
      <c r="DE1117" s="8"/>
      <c r="DF1117" s="8"/>
      <c r="DG1117" s="8"/>
      <c r="DH1117" s="8"/>
      <c r="DI1117" s="8"/>
      <c r="DJ1117" s="8"/>
      <c r="DK1117" s="8"/>
      <c r="DL1117" s="8"/>
      <c r="DM1117" s="8"/>
      <c r="DN1117" s="8"/>
      <c r="DO1117" s="8"/>
      <c r="DP1117" s="8"/>
      <c r="DQ1117" s="8"/>
      <c r="DR1117" s="19">
        <f t="shared" si="3978"/>
        <v>2.2867383512544803</v>
      </c>
      <c r="DS1117" s="19">
        <f t="shared" si="3978"/>
        <v>1.2429467084639498</v>
      </c>
      <c r="DT1117" s="19">
        <f t="shared" si="3978"/>
        <v>1.1334174022698613</v>
      </c>
      <c r="DU1117" s="19">
        <f t="shared" si="3978"/>
        <v>1.0832220738762794</v>
      </c>
      <c r="DV1117" s="19">
        <f t="shared" si="3978"/>
        <v>1.0472473294987674</v>
      </c>
      <c r="DW1117" s="19">
        <f t="shared" si="3978"/>
        <v>1.0331502550019616</v>
      </c>
      <c r="DX1117" s="19">
        <f t="shared" si="3978"/>
        <v>1.0250617049553825</v>
      </c>
      <c r="DY1117" s="19">
        <f t="shared" si="3978"/>
        <v>1.0224115576958697</v>
      </c>
      <c r="DZ1117" s="19">
        <f t="shared" si="3978"/>
        <v>1.0128623188405796</v>
      </c>
      <c r="EA1117" s="19">
        <f t="shared" si="3978"/>
        <v>1.0084063673761403</v>
      </c>
      <c r="EB1117" s="19">
        <f t="shared" si="3978"/>
        <v>1.0092231287690669</v>
      </c>
      <c r="EC1117" s="19">
        <f t="shared" si="3978"/>
        <v>1.0065026362038665</v>
      </c>
      <c r="ED1117" s="8"/>
      <c r="EE1117" s="8"/>
      <c r="EF1117" s="8"/>
      <c r="EG1117" s="8"/>
      <c r="EH1117" s="8"/>
      <c r="EI1117" s="8"/>
      <c r="EJ1117" s="8"/>
      <c r="EK1117" s="8"/>
      <c r="EL1117" s="8"/>
      <c r="EM1117" s="8"/>
      <c r="EN1117" s="8"/>
      <c r="EO1117" s="8"/>
      <c r="EP1117" s="8"/>
      <c r="EQ1117" s="8"/>
      <c r="ER1117" s="8"/>
      <c r="ES1117" s="8"/>
      <c r="ET1117" s="8"/>
      <c r="EU1117" s="8"/>
      <c r="EV1117" s="8"/>
      <c r="EW1117" s="8"/>
      <c r="EX1117" s="8"/>
      <c r="EY1117" s="8"/>
      <c r="EZ1117" s="8"/>
      <c r="FA1117" s="8"/>
      <c r="FB1117" s="8"/>
      <c r="FC1117" s="8"/>
      <c r="FD1117" s="8"/>
      <c r="FE1117" s="8"/>
      <c r="FF1117" s="19">
        <f t="shared" si="3979"/>
        <v>1.4795023328149299</v>
      </c>
      <c r="FG1117" s="19">
        <f t="shared" si="3979"/>
        <v>1.0614724803431022</v>
      </c>
      <c r="FH1117" s="19">
        <f t="shared" si="3979"/>
        <v>1.007328183798772</v>
      </c>
      <c r="FI1117" s="19">
        <f t="shared" si="3979"/>
        <v>1.0070389303971687</v>
      </c>
      <c r="FJ1117" s="19">
        <f t="shared" si="3979"/>
        <v>1.0026943652622125</v>
      </c>
      <c r="FK1117" s="19">
        <f t="shared" si="3979"/>
        <v>1.0022976867357272</v>
      </c>
      <c r="FL1117" s="19">
        <f t="shared" si="3979"/>
        <v>1.0020592920697828</v>
      </c>
      <c r="FM1117" s="19">
        <f t="shared" si="3979"/>
        <v>1.0009693679720821</v>
      </c>
      <c r="FN1117" s="19">
        <f t="shared" si="3979"/>
        <v>1.0009296920395119</v>
      </c>
      <c r="FO1117" s="19">
        <f t="shared" si="3979"/>
        <v>1.0007740237625296</v>
      </c>
      <c r="FP1117" s="19">
        <f t="shared" si="3979"/>
        <v>1.0003480413009009</v>
      </c>
      <c r="FQ1117" s="19">
        <f t="shared" si="3979"/>
        <v>1.0003479202102985</v>
      </c>
      <c r="FR1117" s="8"/>
      <c r="FS1117" s="8"/>
      <c r="FT1117" s="8"/>
      <c r="FU1117" s="8"/>
      <c r="FV1117" s="8"/>
      <c r="FW1117" s="8"/>
      <c r="FX1117" s="8"/>
      <c r="FY1117" s="8"/>
      <c r="FZ1117" s="8"/>
      <c r="GA1117" s="8"/>
      <c r="GB1117" s="8"/>
      <c r="GC1117" s="8"/>
      <c r="GD1117" s="8"/>
      <c r="GE1117" s="8"/>
      <c r="GF1117" s="8"/>
      <c r="GG1117" s="8"/>
      <c r="GH1117" s="8"/>
      <c r="GI1117" s="8"/>
      <c r="GJ1117" s="8"/>
      <c r="GK1117" s="8"/>
      <c r="GL1117" s="8"/>
      <c r="GM1117" s="8"/>
      <c r="GN1117" s="8"/>
      <c r="GO1117" s="8"/>
      <c r="GP1117" s="8"/>
      <c r="GQ1117" s="8"/>
      <c r="GR1117" s="8"/>
      <c r="GS1117" s="8"/>
    </row>
    <row r="1118" spans="1:201" x14ac:dyDescent="0.25">
      <c r="A1118" s="115">
        <f>$A$64</f>
        <v>20192</v>
      </c>
      <c r="B1118" s="19">
        <f t="shared" si="3961"/>
        <v>2.0407358738501973</v>
      </c>
      <c r="C1118" s="19">
        <f t="shared" si="3971"/>
        <v>1.5782356728911784</v>
      </c>
      <c r="D1118" s="19">
        <f t="shared" si="3971"/>
        <v>1.3255813953488371</v>
      </c>
      <c r="E1118" s="19">
        <f t="shared" si="3971"/>
        <v>1.1742074484456755</v>
      </c>
      <c r="F1118" s="19">
        <f t="shared" si="3971"/>
        <v>1.1014416775884666</v>
      </c>
      <c r="G1118" s="19">
        <f t="shared" si="3971"/>
        <v>1.073060447405997</v>
      </c>
      <c r="H1118" s="19">
        <f t="shared" si="3971"/>
        <v>1.0785096473719229</v>
      </c>
      <c r="I1118" s="19">
        <f t="shared" si="3971"/>
        <v>1.0896565905819453</v>
      </c>
      <c r="J1118" s="19">
        <f t="shared" si="3971"/>
        <v>1.028495942630685</v>
      </c>
      <c r="K1118" s="19">
        <f t="shared" si="3971"/>
        <v>1.030091743119266</v>
      </c>
      <c r="L1118" s="19">
        <f t="shared" si="3971"/>
        <v>1.0235126469540434</v>
      </c>
      <c r="M1118" s="8"/>
      <c r="N1118" s="8"/>
      <c r="O1118" s="8"/>
      <c r="P1118" s="8"/>
      <c r="Q1118" s="8"/>
      <c r="R1118" s="8"/>
      <c r="S1118" s="8"/>
      <c r="T1118" s="8"/>
      <c r="U1118" s="8"/>
      <c r="V1118" s="8"/>
      <c r="W1118" s="8"/>
      <c r="X1118" s="8"/>
      <c r="Y1118" s="8"/>
      <c r="Z1118" s="8"/>
      <c r="AA1118" s="8"/>
      <c r="AB1118" s="8"/>
      <c r="AC1118" s="8"/>
      <c r="AD1118" s="8"/>
      <c r="AE1118" s="8"/>
      <c r="AF1118" s="8"/>
      <c r="AG1118" s="8"/>
      <c r="AH1118" s="8"/>
      <c r="AI1118" s="8"/>
      <c r="AJ1118" s="8"/>
      <c r="AK1118" s="8"/>
      <c r="AL1118" s="8"/>
      <c r="AM1118" s="8"/>
      <c r="AN1118" s="8"/>
      <c r="AO1118" s="8"/>
      <c r="AP1118" s="19">
        <f t="shared" si="3976"/>
        <v>1.9284935687813385</v>
      </c>
      <c r="AQ1118" s="19">
        <f t="shared" si="3976"/>
        <v>1.0875725374934058</v>
      </c>
      <c r="AR1118" s="19">
        <f t="shared" si="3976"/>
        <v>1.0386667590603562</v>
      </c>
      <c r="AS1118" s="19">
        <f t="shared" si="3976"/>
        <v>1.0306558142637934</v>
      </c>
      <c r="AT1118" s="19">
        <f t="shared" si="3976"/>
        <v>1.0063112923584814</v>
      </c>
      <c r="AU1118" s="19">
        <f t="shared" si="3976"/>
        <v>1.0031197735751962</v>
      </c>
      <c r="AV1118" s="19">
        <f t="shared" si="3976"/>
        <v>1.0017955048254192</v>
      </c>
      <c r="AW1118" s="19">
        <f t="shared" si="3976"/>
        <v>1.001536245799328</v>
      </c>
      <c r="AX1118" s="19">
        <f t="shared" si="3976"/>
        <v>1.0010225929121528</v>
      </c>
      <c r="AY1118" s="19">
        <f t="shared" si="3976"/>
        <v>1.0007661612130885</v>
      </c>
      <c r="AZ1118" s="19">
        <f t="shared" si="3976"/>
        <v>1.000669877827044</v>
      </c>
      <c r="BA1118" s="8"/>
      <c r="BB1118" s="8"/>
      <c r="BC1118" s="8"/>
      <c r="BD1118" s="8"/>
      <c r="BE1118" s="8"/>
      <c r="BF1118" s="8"/>
      <c r="BG1118" s="8"/>
      <c r="BH1118" s="8"/>
      <c r="BI1118" s="8"/>
      <c r="BJ1118" s="8"/>
      <c r="BK1118" s="8"/>
      <c r="BL1118" s="8"/>
      <c r="BM1118" s="8"/>
      <c r="BN1118" s="8"/>
      <c r="BO1118" s="8"/>
      <c r="BP1118" s="8"/>
      <c r="BQ1118" s="8"/>
      <c r="BR1118" s="8"/>
      <c r="BS1118" s="8"/>
      <c r="BT1118" s="8"/>
      <c r="BU1118" s="8"/>
      <c r="BV1118" s="8"/>
      <c r="BW1118" s="8"/>
      <c r="BX1118" s="8"/>
      <c r="BY1118" s="8"/>
      <c r="BZ1118" s="8"/>
      <c r="CA1118" s="8"/>
      <c r="CB1118" s="8"/>
      <c r="CC1118" s="8"/>
      <c r="CD1118" s="19">
        <f t="shared" si="3977"/>
        <v>7.0158730158730158</v>
      </c>
      <c r="CE1118" s="19">
        <f t="shared" si="3977"/>
        <v>1.9245852187028658</v>
      </c>
      <c r="CF1118" s="19">
        <f t="shared" si="3977"/>
        <v>1.1622257053291536</v>
      </c>
      <c r="CG1118" s="19">
        <f t="shared" si="3977"/>
        <v>1.0883344571813891</v>
      </c>
      <c r="CH1118" s="19">
        <f t="shared" si="3977"/>
        <v>1.0390334572490707</v>
      </c>
      <c r="CI1118" s="19">
        <f t="shared" si="3977"/>
        <v>1.0247465712581991</v>
      </c>
      <c r="CJ1118" s="19">
        <f t="shared" si="3977"/>
        <v>1.0157113762001746</v>
      </c>
      <c r="CK1118" s="19">
        <f t="shared" si="3977"/>
        <v>1.0128902893153824</v>
      </c>
      <c r="CL1118" s="19">
        <f t="shared" si="3977"/>
        <v>1.0070701357466063</v>
      </c>
      <c r="CM1118" s="19">
        <f t="shared" si="3977"/>
        <v>1.0030890199382196</v>
      </c>
      <c r="CN1118" s="19">
        <f t="shared" si="3977"/>
        <v>1.0011198208286674</v>
      </c>
      <c r="CO1118" s="8"/>
      <c r="CP1118" s="8"/>
      <c r="CQ1118" s="8"/>
      <c r="CR1118" s="8"/>
      <c r="CS1118" s="8"/>
      <c r="CT1118" s="8"/>
      <c r="CU1118" s="8"/>
      <c r="CV1118" s="8"/>
      <c r="CW1118" s="8"/>
      <c r="CX1118" s="8"/>
      <c r="CY1118" s="8"/>
      <c r="CZ1118" s="8"/>
      <c r="DA1118" s="8"/>
      <c r="DB1118" s="8"/>
      <c r="DC1118" s="8"/>
      <c r="DD1118" s="8"/>
      <c r="DE1118" s="8"/>
      <c r="DF1118" s="8"/>
      <c r="DG1118" s="8"/>
      <c r="DH1118" s="8"/>
      <c r="DI1118" s="8"/>
      <c r="DJ1118" s="8"/>
      <c r="DK1118" s="8"/>
      <c r="DL1118" s="8"/>
      <c r="DM1118" s="8"/>
      <c r="DN1118" s="8"/>
      <c r="DO1118" s="8"/>
      <c r="DP1118" s="8"/>
      <c r="DQ1118" s="8"/>
      <c r="DR1118" s="19">
        <f t="shared" si="3978"/>
        <v>2.3165104542177359</v>
      </c>
      <c r="DS1118" s="19">
        <f t="shared" si="3978"/>
        <v>1.2387177093059445</v>
      </c>
      <c r="DT1118" s="19">
        <f t="shared" si="3978"/>
        <v>1.1160804020100503</v>
      </c>
      <c r="DU1118" s="19">
        <f t="shared" si="3978"/>
        <v>1.0875731652408824</v>
      </c>
      <c r="DV1118" s="19">
        <f t="shared" si="3978"/>
        <v>1.0519561167460154</v>
      </c>
      <c r="DW1118" s="19">
        <f t="shared" si="3978"/>
        <v>1.0407319952774499</v>
      </c>
      <c r="DX1118" s="19">
        <f t="shared" si="3978"/>
        <v>1.0285498203819248</v>
      </c>
      <c r="DY1118" s="19">
        <f t="shared" si="3978"/>
        <v>1.0216911764705883</v>
      </c>
      <c r="DZ1118" s="19">
        <f t="shared" si="3978"/>
        <v>1.0118747750989565</v>
      </c>
      <c r="EA1118" s="19">
        <f t="shared" si="3978"/>
        <v>1.0106685633001422</v>
      </c>
      <c r="EB1118" s="19">
        <f t="shared" si="3978"/>
        <v>1.0058057705840957</v>
      </c>
      <c r="EC1118" s="8"/>
      <c r="ED1118" s="8"/>
      <c r="EE1118" s="8"/>
      <c r="EF1118" s="8"/>
      <c r="EG1118" s="8"/>
      <c r="EH1118" s="8"/>
      <c r="EI1118" s="8"/>
      <c r="EJ1118" s="8"/>
      <c r="EK1118" s="8"/>
      <c r="EL1118" s="8"/>
      <c r="EM1118" s="8"/>
      <c r="EN1118" s="8"/>
      <c r="EO1118" s="8"/>
      <c r="EP1118" s="8"/>
      <c r="EQ1118" s="8"/>
      <c r="ER1118" s="8"/>
      <c r="ES1118" s="8"/>
      <c r="ET1118" s="8"/>
      <c r="EU1118" s="8"/>
      <c r="EV1118" s="8"/>
      <c r="EW1118" s="8"/>
      <c r="EX1118" s="8"/>
      <c r="EY1118" s="8"/>
      <c r="EZ1118" s="8"/>
      <c r="FA1118" s="8"/>
      <c r="FB1118" s="8"/>
      <c r="FC1118" s="8"/>
      <c r="FD1118" s="8"/>
      <c r="FE1118" s="8"/>
      <c r="FF1118" s="19">
        <f t="shared" si="3979"/>
        <v>1.5376769858411328</v>
      </c>
      <c r="FG1118" s="19">
        <f t="shared" si="3979"/>
        <v>1.0442060085836911</v>
      </c>
      <c r="FH1118" s="19">
        <f t="shared" si="3979"/>
        <v>1.0128535664910512</v>
      </c>
      <c r="FI1118" s="19">
        <f t="shared" si="3979"/>
        <v>1.0063821153207659</v>
      </c>
      <c r="FJ1118" s="19">
        <f t="shared" si="3979"/>
        <v>1.0037756598240468</v>
      </c>
      <c r="FK1118" s="19">
        <f t="shared" si="3979"/>
        <v>1.0022276594967681</v>
      </c>
      <c r="FL1118" s="19">
        <f t="shared" si="3979"/>
        <v>1.0010566972744497</v>
      </c>
      <c r="FM1118" s="19">
        <f t="shared" si="3979"/>
        <v>1.0013103774615078</v>
      </c>
      <c r="FN1118" s="19">
        <f t="shared" si="3979"/>
        <v>1.0008724417463375</v>
      </c>
      <c r="FO1118" s="19">
        <f t="shared" si="3979"/>
        <v>1.0005811208368141</v>
      </c>
      <c r="FP1118" s="19">
        <f t="shared" si="3979"/>
        <v>1.0001451958328795</v>
      </c>
      <c r="FQ1118" s="8"/>
      <c r="FR1118" s="8"/>
      <c r="FS1118" s="8"/>
      <c r="FT1118" s="8"/>
      <c r="FU1118" s="8"/>
      <c r="FV1118" s="8"/>
      <c r="FW1118" s="8"/>
      <c r="FX1118" s="8"/>
      <c r="FY1118" s="8"/>
      <c r="FZ1118" s="8"/>
      <c r="GA1118" s="8"/>
      <c r="GB1118" s="8"/>
      <c r="GC1118" s="8"/>
      <c r="GD1118" s="8"/>
      <c r="GE1118" s="8"/>
      <c r="GF1118" s="8"/>
      <c r="GG1118" s="8"/>
      <c r="GH1118" s="8"/>
      <c r="GI1118" s="8"/>
      <c r="GJ1118" s="8"/>
      <c r="GK1118" s="8"/>
      <c r="GL1118" s="8"/>
      <c r="GM1118" s="8"/>
      <c r="GN1118" s="8"/>
      <c r="GO1118" s="8"/>
      <c r="GP1118" s="8"/>
      <c r="GQ1118" s="8"/>
      <c r="GR1118" s="8"/>
      <c r="GS1118" s="8"/>
    </row>
    <row r="1119" spans="1:201" x14ac:dyDescent="0.25">
      <c r="A1119" s="115">
        <f>$A$65</f>
        <v>20193</v>
      </c>
      <c r="B1119" s="19">
        <f t="shared" si="3961"/>
        <v>2.2063492063492065</v>
      </c>
      <c r="C1119" s="19">
        <f t="shared" si="3971"/>
        <v>1.6128188358404185</v>
      </c>
      <c r="D1119" s="19">
        <f t="shared" si="3971"/>
        <v>1.3304947283049473</v>
      </c>
      <c r="E1119" s="19">
        <f t="shared" si="3971"/>
        <v>1.1822615056385248</v>
      </c>
      <c r="F1119" s="19">
        <f t="shared" si="3971"/>
        <v>1.1095643207012116</v>
      </c>
      <c r="G1119" s="19">
        <f t="shared" si="3971"/>
        <v>1.0896840148698885</v>
      </c>
      <c r="H1119" s="19">
        <f t="shared" si="3971"/>
        <v>1.077185501066098</v>
      </c>
      <c r="I1119" s="19">
        <f t="shared" si="3971"/>
        <v>1.0861045130641329</v>
      </c>
      <c r="J1119" s="19">
        <f t="shared" si="3971"/>
        <v>1.0362675414616367</v>
      </c>
      <c r="K1119" s="19">
        <f t="shared" si="3971"/>
        <v>1.0330636651424552</v>
      </c>
      <c r="L1119" s="8"/>
      <c r="M1119" s="8"/>
      <c r="N1119" s="8"/>
      <c r="O1119" s="8"/>
      <c r="P1119" s="8"/>
      <c r="Q1119" s="8"/>
      <c r="R1119" s="8"/>
      <c r="S1119" s="8"/>
      <c r="T1119" s="8"/>
      <c r="U1119" s="8"/>
      <c r="V1119" s="8"/>
      <c r="W1119" s="8"/>
      <c r="X1119" s="8"/>
      <c r="Y1119" s="8"/>
      <c r="Z1119" s="8"/>
      <c r="AA1119" s="8"/>
      <c r="AB1119" s="8"/>
      <c r="AC1119" s="8"/>
      <c r="AD1119" s="8"/>
      <c r="AE1119" s="8"/>
      <c r="AF1119" s="8"/>
      <c r="AG1119" s="8"/>
      <c r="AH1119" s="8"/>
      <c r="AI1119" s="8"/>
      <c r="AJ1119" s="8"/>
      <c r="AK1119" s="8"/>
      <c r="AL1119" s="8"/>
      <c r="AM1119" s="8"/>
      <c r="AN1119" s="8"/>
      <c r="AO1119" s="8"/>
      <c r="AP1119" s="19">
        <f t="shared" si="3976"/>
        <v>1.828838032965536</v>
      </c>
      <c r="AQ1119" s="19">
        <f t="shared" si="3976"/>
        <v>1.0967189303936538</v>
      </c>
      <c r="AR1119" s="19">
        <f t="shared" si="3976"/>
        <v>1.0619396903015486</v>
      </c>
      <c r="AS1119" s="19">
        <f t="shared" si="3976"/>
        <v>1.0110961882834484</v>
      </c>
      <c r="AT1119" s="19">
        <f t="shared" si="3976"/>
        <v>1.0055662734431829</v>
      </c>
      <c r="AU1119" s="19">
        <f t="shared" si="3976"/>
        <v>1.003113697122189</v>
      </c>
      <c r="AV1119" s="19">
        <f t="shared" si="3976"/>
        <v>1.002006647018248</v>
      </c>
      <c r="AW1119" s="19">
        <f t="shared" si="3976"/>
        <v>1.0019400463107828</v>
      </c>
      <c r="AX1119" s="19">
        <f t="shared" si="3976"/>
        <v>1.0013429106808245</v>
      </c>
      <c r="AY1119" s="19">
        <f t="shared" si="3976"/>
        <v>1.0005613947540779</v>
      </c>
      <c r="AZ1119" s="8"/>
      <c r="BA1119" s="8"/>
      <c r="BB1119" s="8"/>
      <c r="BC1119" s="8"/>
      <c r="BD1119" s="8"/>
      <c r="BE1119" s="8"/>
      <c r="BF1119" s="8"/>
      <c r="BG1119" s="8"/>
      <c r="BH1119" s="8"/>
      <c r="BI1119" s="8"/>
      <c r="BJ1119" s="8"/>
      <c r="BK1119" s="8"/>
      <c r="BL1119" s="8"/>
      <c r="BM1119" s="8"/>
      <c r="BN1119" s="8"/>
      <c r="BO1119" s="8"/>
      <c r="BP1119" s="8"/>
      <c r="BQ1119" s="8"/>
      <c r="BR1119" s="8"/>
      <c r="BS1119" s="8"/>
      <c r="BT1119" s="8"/>
      <c r="BU1119" s="8"/>
      <c r="BV1119" s="8"/>
      <c r="BW1119" s="8"/>
      <c r="BX1119" s="8"/>
      <c r="BY1119" s="8"/>
      <c r="BZ1119" s="8"/>
      <c r="CA1119" s="8"/>
      <c r="CB1119" s="8"/>
      <c r="CC1119" s="8"/>
      <c r="CD1119" s="19">
        <f t="shared" si="3977"/>
        <v>6.5780590717299576</v>
      </c>
      <c r="CE1119" s="19">
        <f t="shared" si="3977"/>
        <v>1.6215522771007056</v>
      </c>
      <c r="CF1119" s="19">
        <f t="shared" si="3977"/>
        <v>1.2080696202531647</v>
      </c>
      <c r="CG1119" s="19">
        <f t="shared" si="3977"/>
        <v>1.0677799607072691</v>
      </c>
      <c r="CH1119" s="19">
        <f t="shared" si="3977"/>
        <v>1.0392517632628029</v>
      </c>
      <c r="CI1119" s="19">
        <f t="shared" si="3977"/>
        <v>1.0215402773679552</v>
      </c>
      <c r="CJ1119" s="19">
        <f t="shared" si="3977"/>
        <v>1.0216637781629117</v>
      </c>
      <c r="CK1119" s="19">
        <f t="shared" si="3977"/>
        <v>1.0147017246253887</v>
      </c>
      <c r="CL1119" s="19">
        <f t="shared" si="3977"/>
        <v>1.0075229869044302</v>
      </c>
      <c r="CM1119" s="19">
        <f t="shared" si="3977"/>
        <v>1.0038716814159292</v>
      </c>
      <c r="CN1119" s="8"/>
      <c r="CO1119" s="8"/>
      <c r="CP1119" s="8"/>
      <c r="CQ1119" s="8"/>
      <c r="CR1119" s="8"/>
      <c r="CS1119" s="8"/>
      <c r="CT1119" s="8"/>
      <c r="CU1119" s="8"/>
      <c r="CV1119" s="8"/>
      <c r="CW1119" s="8"/>
      <c r="CX1119" s="8"/>
      <c r="CY1119" s="8"/>
      <c r="CZ1119" s="8"/>
      <c r="DA1119" s="8"/>
      <c r="DB1119" s="8"/>
      <c r="DC1119" s="8"/>
      <c r="DD1119" s="8"/>
      <c r="DE1119" s="8"/>
      <c r="DF1119" s="8"/>
      <c r="DG1119" s="8"/>
      <c r="DH1119" s="8"/>
      <c r="DI1119" s="8"/>
      <c r="DJ1119" s="8"/>
      <c r="DK1119" s="8"/>
      <c r="DL1119" s="8"/>
      <c r="DM1119" s="8"/>
      <c r="DN1119" s="8"/>
      <c r="DO1119" s="8"/>
      <c r="DP1119" s="8"/>
      <c r="DQ1119" s="8"/>
      <c r="DR1119" s="19">
        <f t="shared" si="3978"/>
        <v>2.3369252873563218</v>
      </c>
      <c r="DS1119" s="19">
        <f t="shared" si="3978"/>
        <v>1.231478635106056</v>
      </c>
      <c r="DT1119" s="19">
        <f t="shared" si="3978"/>
        <v>1.1225661507738391</v>
      </c>
      <c r="DU1119" s="19">
        <f t="shared" si="3978"/>
        <v>1.0851678897042474</v>
      </c>
      <c r="DV1119" s="19">
        <f t="shared" si="3978"/>
        <v>1.0618852459016392</v>
      </c>
      <c r="DW1119" s="19">
        <f t="shared" si="3978"/>
        <v>1.0403319181783095</v>
      </c>
      <c r="DX1119" s="19">
        <f t="shared" si="3978"/>
        <v>1.0326470042663698</v>
      </c>
      <c r="DY1119" s="19">
        <f t="shared" si="3978"/>
        <v>1.0249685647566014</v>
      </c>
      <c r="DZ1119" s="19">
        <f t="shared" si="3978"/>
        <v>1.012092534174553</v>
      </c>
      <c r="EA1119" s="19">
        <f t="shared" si="3978"/>
        <v>1.0088311688311689</v>
      </c>
      <c r="EB1119" s="8"/>
      <c r="EC1119" s="8"/>
      <c r="ED1119" s="8"/>
      <c r="EE1119" s="8"/>
      <c r="EF1119" s="8"/>
      <c r="EG1119" s="8"/>
      <c r="EH1119" s="8"/>
      <c r="EI1119" s="8"/>
      <c r="EJ1119" s="8"/>
      <c r="EK1119" s="8"/>
      <c r="EL1119" s="8"/>
      <c r="EM1119" s="8"/>
      <c r="EN1119" s="8"/>
      <c r="EO1119" s="8"/>
      <c r="EP1119" s="8"/>
      <c r="EQ1119" s="8"/>
      <c r="ER1119" s="8"/>
      <c r="ES1119" s="8"/>
      <c r="ET1119" s="8"/>
      <c r="EU1119" s="8"/>
      <c r="EV1119" s="8"/>
      <c r="EW1119" s="8"/>
      <c r="EX1119" s="8"/>
      <c r="EY1119" s="8"/>
      <c r="EZ1119" s="8"/>
      <c r="FA1119" s="8"/>
      <c r="FB1119" s="8"/>
      <c r="FC1119" s="8"/>
      <c r="FD1119" s="8"/>
      <c r="FE1119" s="8"/>
      <c r="FF1119" s="19">
        <f t="shared" si="3979"/>
        <v>1.4362340160688016</v>
      </c>
      <c r="FG1119" s="19">
        <f t="shared" si="3979"/>
        <v>1.0359281437125749</v>
      </c>
      <c r="FH1119" s="19">
        <f t="shared" si="3979"/>
        <v>1.0111804076665654</v>
      </c>
      <c r="FI1119" s="19">
        <f t="shared" si="3979"/>
        <v>1.0071079353140278</v>
      </c>
      <c r="FJ1119" s="19">
        <f t="shared" si="3979"/>
        <v>1.0040330109414093</v>
      </c>
      <c r="FK1119" s="19">
        <f t="shared" si="3979"/>
        <v>1.0016736712909584</v>
      </c>
      <c r="FL1119" s="19">
        <f t="shared" si="3979"/>
        <v>1.0015594831427299</v>
      </c>
      <c r="FM1119" s="19">
        <f t="shared" si="3979"/>
        <v>1.0013346185215393</v>
      </c>
      <c r="FN1119" s="19">
        <f t="shared" si="3979"/>
        <v>1.0008885597926693</v>
      </c>
      <c r="FO1119" s="19">
        <f t="shared" si="3979"/>
        <v>1.0004438854775468</v>
      </c>
      <c r="FP1119" s="8"/>
      <c r="FQ1119" s="8"/>
      <c r="FR1119" s="8"/>
      <c r="FS1119" s="8"/>
      <c r="FT1119" s="8"/>
      <c r="FU1119" s="8"/>
      <c r="FV1119" s="8"/>
      <c r="FW1119" s="8"/>
      <c r="FX1119" s="8"/>
      <c r="FY1119" s="8"/>
      <c r="FZ1119" s="8"/>
      <c r="GA1119" s="8"/>
      <c r="GB1119" s="8"/>
      <c r="GC1119" s="8"/>
      <c r="GD1119" s="8"/>
      <c r="GE1119" s="8"/>
      <c r="GF1119" s="8"/>
      <c r="GG1119" s="8"/>
      <c r="GH1119" s="8"/>
      <c r="GI1119" s="8"/>
      <c r="GJ1119" s="8"/>
      <c r="GK1119" s="8"/>
      <c r="GL1119" s="8"/>
      <c r="GM1119" s="8"/>
      <c r="GN1119" s="8"/>
      <c r="GO1119" s="8"/>
      <c r="GP1119" s="8"/>
      <c r="GQ1119" s="8"/>
      <c r="GR1119" s="8"/>
      <c r="GS1119" s="8"/>
    </row>
    <row r="1120" spans="1:201" x14ac:dyDescent="0.25">
      <c r="A1120" s="115">
        <f>$A$66</f>
        <v>20194</v>
      </c>
      <c r="B1120" s="19">
        <f t="shared" si="3961"/>
        <v>2.0308182784272053</v>
      </c>
      <c r="C1120" s="19">
        <f t="shared" si="3971"/>
        <v>1.4515960230245946</v>
      </c>
      <c r="D1120" s="19">
        <f t="shared" si="3971"/>
        <v>1.2469358327325162</v>
      </c>
      <c r="E1120" s="19">
        <f t="shared" si="3971"/>
        <v>1.1725932350390287</v>
      </c>
      <c r="F1120" s="19">
        <f t="shared" si="3971"/>
        <v>1.1092209072978303</v>
      </c>
      <c r="G1120" s="19">
        <f t="shared" si="3971"/>
        <v>1.0953545232273838</v>
      </c>
      <c r="H1120" s="19">
        <f t="shared" si="3971"/>
        <v>1.073051948051948</v>
      </c>
      <c r="I1120" s="19">
        <f t="shared" si="3971"/>
        <v>1.0886913767019668</v>
      </c>
      <c r="J1120" s="19">
        <f t="shared" si="3971"/>
        <v>1.042556887267674</v>
      </c>
      <c r="K1120" s="8"/>
      <c r="L1120" s="8"/>
      <c r="M1120" s="8"/>
      <c r="N1120" s="8"/>
      <c r="O1120" s="8"/>
      <c r="P1120" s="8"/>
      <c r="Q1120" s="8"/>
      <c r="R1120" s="8"/>
      <c r="S1120" s="8"/>
      <c r="T1120" s="8"/>
      <c r="U1120" s="8"/>
      <c r="V1120" s="8"/>
      <c r="W1120" s="8"/>
      <c r="X1120" s="8"/>
      <c r="Y1120" s="8"/>
      <c r="Z1120" s="8"/>
      <c r="AA1120" s="8"/>
      <c r="AB1120" s="8"/>
      <c r="AC1120" s="8"/>
      <c r="AD1120" s="8"/>
      <c r="AE1120" s="8"/>
      <c r="AF1120" s="8"/>
      <c r="AG1120" s="8"/>
      <c r="AH1120" s="8"/>
      <c r="AI1120" s="8"/>
      <c r="AJ1120" s="8"/>
      <c r="AK1120" s="8"/>
      <c r="AL1120" s="8"/>
      <c r="AM1120" s="8"/>
      <c r="AN1120" s="8"/>
      <c r="AO1120" s="8"/>
      <c r="AP1120" s="19">
        <f t="shared" si="3976"/>
        <v>1.7654066285105816</v>
      </c>
      <c r="AQ1120" s="19">
        <f t="shared" si="3976"/>
        <v>1.1487917970369812</v>
      </c>
      <c r="AR1120" s="19">
        <f t="shared" si="3976"/>
        <v>1.0270066286014308</v>
      </c>
      <c r="AS1120" s="19">
        <f t="shared" si="3976"/>
        <v>1.0108317091094994</v>
      </c>
      <c r="AT1120" s="19">
        <f t="shared" si="3976"/>
        <v>1.0048678720445063</v>
      </c>
      <c r="AU1120" s="19">
        <f t="shared" si="3976"/>
        <v>1.0033972947467757</v>
      </c>
      <c r="AV1120" s="19">
        <f t="shared" si="3976"/>
        <v>1.0025079942316133</v>
      </c>
      <c r="AW1120" s="19">
        <f t="shared" si="3976"/>
        <v>1.0013446744636938</v>
      </c>
      <c r="AX1120" s="19">
        <f t="shared" si="3976"/>
        <v>1.0012179507198402</v>
      </c>
      <c r="AY1120" s="8"/>
      <c r="AZ1120" s="8"/>
      <c r="BA1120" s="8"/>
      <c r="BB1120" s="8"/>
      <c r="BC1120" s="8"/>
      <c r="BD1120" s="8"/>
      <c r="BE1120" s="8"/>
      <c r="BF1120" s="8"/>
      <c r="BG1120" s="8"/>
      <c r="BH1120" s="8"/>
      <c r="BI1120" s="8"/>
      <c r="BJ1120" s="8"/>
      <c r="BK1120" s="8"/>
      <c r="BL1120" s="8"/>
      <c r="BM1120" s="8"/>
      <c r="BN1120" s="8"/>
      <c r="BO1120" s="8"/>
      <c r="BP1120" s="8"/>
      <c r="BQ1120" s="8"/>
      <c r="BR1120" s="8"/>
      <c r="BS1120" s="8"/>
      <c r="BT1120" s="8"/>
      <c r="BU1120" s="8"/>
      <c r="BV1120" s="8"/>
      <c r="BW1120" s="8"/>
      <c r="BX1120" s="8"/>
      <c r="BY1120" s="8"/>
      <c r="BZ1120" s="8"/>
      <c r="CA1120" s="8"/>
      <c r="CB1120" s="8"/>
      <c r="CC1120" s="8"/>
      <c r="CD1120" s="19">
        <f t="shared" si="3977"/>
        <v>5.1278195488721803</v>
      </c>
      <c r="CE1120" s="19">
        <f t="shared" si="3977"/>
        <v>1.902492668621701</v>
      </c>
      <c r="CF1120" s="19">
        <f t="shared" si="3977"/>
        <v>1.1664739884393063</v>
      </c>
      <c r="CG1120" s="19">
        <f t="shared" si="3977"/>
        <v>1.0792864222001983</v>
      </c>
      <c r="CH1120" s="19">
        <f t="shared" si="3977"/>
        <v>1.0404040404040404</v>
      </c>
      <c r="CI1120" s="19">
        <f t="shared" si="3977"/>
        <v>1.0279493968814357</v>
      </c>
      <c r="CJ1120" s="19">
        <f t="shared" si="3977"/>
        <v>1.0131654264453349</v>
      </c>
      <c r="CK1120" s="19">
        <f t="shared" si="3977"/>
        <v>1.0155367231638419</v>
      </c>
      <c r="CL1120" s="19">
        <f t="shared" si="3977"/>
        <v>1.007510431154381</v>
      </c>
      <c r="CM1120" s="8"/>
      <c r="CN1120" s="8"/>
      <c r="CO1120" s="8"/>
      <c r="CP1120" s="8"/>
      <c r="CQ1120" s="8"/>
      <c r="CR1120" s="8"/>
      <c r="CS1120" s="8"/>
      <c r="CT1120" s="8"/>
      <c r="CU1120" s="8"/>
      <c r="CV1120" s="8"/>
      <c r="CW1120" s="8"/>
      <c r="CX1120" s="8"/>
      <c r="CY1120" s="8"/>
      <c r="CZ1120" s="8"/>
      <c r="DA1120" s="8"/>
      <c r="DB1120" s="8"/>
      <c r="DC1120" s="8"/>
      <c r="DD1120" s="8"/>
      <c r="DE1120" s="8"/>
      <c r="DF1120" s="8"/>
      <c r="DG1120" s="8"/>
      <c r="DH1120" s="8"/>
      <c r="DI1120" s="8"/>
      <c r="DJ1120" s="8"/>
      <c r="DK1120" s="8"/>
      <c r="DL1120" s="8"/>
      <c r="DM1120" s="8"/>
      <c r="DN1120" s="8"/>
      <c r="DO1120" s="8"/>
      <c r="DP1120" s="8"/>
      <c r="DQ1120" s="8"/>
      <c r="DR1120" s="19">
        <f t="shared" si="3978"/>
        <v>2.3942598187311179</v>
      </c>
      <c r="DS1120" s="19">
        <f t="shared" si="3978"/>
        <v>1.2182965299684543</v>
      </c>
      <c r="DT1120" s="19">
        <f t="shared" si="3978"/>
        <v>1.1214396685655101</v>
      </c>
      <c r="DU1120" s="19">
        <f t="shared" si="3978"/>
        <v>1.0935118910182406</v>
      </c>
      <c r="DV1120" s="19">
        <f t="shared" si="3978"/>
        <v>1.0679898648648649</v>
      </c>
      <c r="DW1120" s="19">
        <f t="shared" si="3978"/>
        <v>1.0421115065243178</v>
      </c>
      <c r="DX1120" s="19">
        <f t="shared" si="3978"/>
        <v>1.0369948776323279</v>
      </c>
      <c r="DY1120" s="19">
        <f t="shared" si="3978"/>
        <v>1.0263446761800219</v>
      </c>
      <c r="DZ1120" s="19">
        <f t="shared" si="3978"/>
        <v>1.0160427807486632</v>
      </c>
      <c r="EA1120" s="8"/>
      <c r="EB1120" s="8"/>
      <c r="EC1120" s="8"/>
      <c r="ED1120" s="8"/>
      <c r="EE1120" s="8"/>
      <c r="EF1120" s="8"/>
      <c r="EG1120" s="8"/>
      <c r="EH1120" s="8"/>
      <c r="EI1120" s="8"/>
      <c r="EJ1120" s="8"/>
      <c r="EK1120" s="8"/>
      <c r="EL1120" s="8"/>
      <c r="EM1120" s="8"/>
      <c r="EN1120" s="8"/>
      <c r="EO1120" s="8"/>
      <c r="EP1120" s="8"/>
      <c r="EQ1120" s="8"/>
      <c r="ER1120" s="8"/>
      <c r="ES1120" s="8"/>
      <c r="ET1120" s="8"/>
      <c r="EU1120" s="8"/>
      <c r="EV1120" s="8"/>
      <c r="EW1120" s="8"/>
      <c r="EX1120" s="8"/>
      <c r="EY1120" s="8"/>
      <c r="EZ1120" s="8"/>
      <c r="FA1120" s="8"/>
      <c r="FB1120" s="8"/>
      <c r="FC1120" s="8"/>
      <c r="FD1120" s="8"/>
      <c r="FE1120" s="8"/>
      <c r="FF1120" s="19">
        <f t="shared" si="3979"/>
        <v>1.463028277953097</v>
      </c>
      <c r="FG1120" s="19">
        <f t="shared" si="3979"/>
        <v>1.0311284046692606</v>
      </c>
      <c r="FH1120" s="19">
        <f t="shared" si="3979"/>
        <v>1.0146431501230517</v>
      </c>
      <c r="FI1120" s="19">
        <f t="shared" si="3979"/>
        <v>1.0075595262157901</v>
      </c>
      <c r="FJ1120" s="19">
        <f t="shared" si="3979"/>
        <v>1.002728294013802</v>
      </c>
      <c r="FK1120" s="19">
        <f t="shared" si="3979"/>
        <v>1.0020406530089629</v>
      </c>
      <c r="FL1120" s="19">
        <f t="shared" si="3979"/>
        <v>1.0009982829533204</v>
      </c>
      <c r="FM1120" s="19">
        <f t="shared" si="3979"/>
        <v>1.0013164193393969</v>
      </c>
      <c r="FN1120" s="19">
        <f t="shared" si="3979"/>
        <v>1.0006772638540298</v>
      </c>
      <c r="FO1120" s="8"/>
      <c r="FP1120" s="8"/>
      <c r="FQ1120" s="8"/>
      <c r="FR1120" s="8"/>
      <c r="FS1120" s="8"/>
      <c r="FT1120" s="8"/>
      <c r="FU1120" s="8"/>
      <c r="FV1120" s="8"/>
      <c r="FW1120" s="8"/>
      <c r="FX1120" s="8"/>
      <c r="FY1120" s="8"/>
      <c r="FZ1120" s="8"/>
      <c r="GA1120" s="8"/>
      <c r="GB1120" s="8"/>
      <c r="GC1120" s="8"/>
      <c r="GD1120" s="8"/>
      <c r="GE1120" s="8"/>
      <c r="GF1120" s="8"/>
      <c r="GG1120" s="8"/>
      <c r="GH1120" s="8"/>
      <c r="GI1120" s="8"/>
      <c r="GJ1120" s="8"/>
      <c r="GK1120" s="8"/>
      <c r="GL1120" s="8"/>
      <c r="GM1120" s="8"/>
      <c r="GN1120" s="8"/>
      <c r="GO1120" s="8"/>
      <c r="GP1120" s="8"/>
      <c r="GQ1120" s="8"/>
      <c r="GR1120" s="8"/>
      <c r="GS1120" s="8"/>
    </row>
    <row r="1121" spans="1:201" x14ac:dyDescent="0.25">
      <c r="A1121" s="115">
        <f>$A$67</f>
        <v>20201</v>
      </c>
      <c r="B1121" s="19">
        <f t="shared" si="3961"/>
        <v>1.6440366972477065</v>
      </c>
      <c r="C1121" s="19">
        <f t="shared" si="3971"/>
        <v>1.3275669642857142</v>
      </c>
      <c r="D1121" s="19">
        <f t="shared" si="3971"/>
        <v>1.2429592265657838</v>
      </c>
      <c r="E1121" s="19">
        <f t="shared" si="3971"/>
        <v>1.1575921542103482</v>
      </c>
      <c r="F1121" s="19">
        <f t="shared" si="3971"/>
        <v>1.105170902716915</v>
      </c>
      <c r="G1121" s="19">
        <f t="shared" si="3971"/>
        <v>1.0795664816283372</v>
      </c>
      <c r="H1121" s="19">
        <f t="shared" si="3971"/>
        <v>1.0741919686581782</v>
      </c>
      <c r="I1121" s="19">
        <f t="shared" si="3971"/>
        <v>1.0857077729655802</v>
      </c>
      <c r="J1121" s="8"/>
      <c r="K1121" s="8"/>
      <c r="L1121" s="8"/>
      <c r="M1121" s="8"/>
      <c r="N1121" s="8"/>
      <c r="O1121" s="8"/>
      <c r="P1121" s="8"/>
      <c r="Q1121" s="8"/>
      <c r="R1121" s="8"/>
      <c r="S1121" s="8"/>
      <c r="T1121" s="8"/>
      <c r="U1121" s="8"/>
      <c r="V1121" s="8"/>
      <c r="W1121" s="8"/>
      <c r="X1121" s="8"/>
      <c r="Y1121" s="8"/>
      <c r="Z1121" s="8"/>
      <c r="AA1121" s="8"/>
      <c r="AB1121" s="8"/>
      <c r="AC1121" s="8"/>
      <c r="AD1121" s="8"/>
      <c r="AE1121" s="8"/>
      <c r="AF1121" s="8"/>
      <c r="AG1121" s="8"/>
      <c r="AH1121" s="8"/>
      <c r="AI1121" s="8"/>
      <c r="AJ1121" s="8"/>
      <c r="AK1121" s="8"/>
      <c r="AL1121" s="8"/>
      <c r="AM1121" s="8"/>
      <c r="AN1121" s="8"/>
      <c r="AO1121" s="8"/>
      <c r="AP1121" s="19">
        <f t="shared" si="3976"/>
        <v>1.6390971915894721</v>
      </c>
      <c r="AQ1121" s="19">
        <f t="shared" si="3976"/>
        <v>1.081363534424759</v>
      </c>
      <c r="AR1121" s="19">
        <f t="shared" si="3976"/>
        <v>1.0210294910614293</v>
      </c>
      <c r="AS1121" s="19">
        <f t="shared" si="3976"/>
        <v>1.0123496912577186</v>
      </c>
      <c r="AT1121" s="19">
        <f t="shared" si="3976"/>
        <v>1.0058186195826646</v>
      </c>
      <c r="AU1121" s="19">
        <f t="shared" si="3976"/>
        <v>1.0043486933971673</v>
      </c>
      <c r="AV1121" s="19">
        <f t="shared" si="3976"/>
        <v>1.0020656232620959</v>
      </c>
      <c r="AW1121" s="19">
        <f t="shared" si="3976"/>
        <v>1.0022595734559581</v>
      </c>
      <c r="AX1121" s="8"/>
      <c r="AY1121" s="8"/>
      <c r="AZ1121" s="8"/>
      <c r="BA1121" s="8"/>
      <c r="BB1121" s="8"/>
      <c r="BC1121" s="8"/>
      <c r="BD1121" s="8"/>
      <c r="BE1121" s="8"/>
      <c r="BF1121" s="8"/>
      <c r="BG1121" s="8"/>
      <c r="BH1121" s="8"/>
      <c r="BI1121" s="8"/>
      <c r="BJ1121" s="8"/>
      <c r="BK1121" s="8"/>
      <c r="BL1121" s="8"/>
      <c r="BM1121" s="8"/>
      <c r="BN1121" s="8"/>
      <c r="BO1121" s="8"/>
      <c r="BP1121" s="8"/>
      <c r="BQ1121" s="8"/>
      <c r="BR1121" s="8"/>
      <c r="BS1121" s="8"/>
      <c r="BT1121" s="8"/>
      <c r="BU1121" s="8"/>
      <c r="BV1121" s="8"/>
      <c r="BW1121" s="8"/>
      <c r="BX1121" s="8"/>
      <c r="BY1121" s="8"/>
      <c r="BZ1121" s="8"/>
      <c r="CA1121" s="8"/>
      <c r="CB1121" s="8"/>
      <c r="CC1121" s="8"/>
      <c r="CD1121" s="19">
        <f t="shared" si="3977"/>
        <v>6.4477611940298507</v>
      </c>
      <c r="CE1121" s="19">
        <f t="shared" si="3977"/>
        <v>1.5316358024691359</v>
      </c>
      <c r="CF1121" s="19">
        <f t="shared" si="3977"/>
        <v>1.180352644836272</v>
      </c>
      <c r="CG1121" s="19">
        <f t="shared" si="3977"/>
        <v>1.069995731967563</v>
      </c>
      <c r="CH1121" s="19">
        <f t="shared" si="3977"/>
        <v>1.046669325887515</v>
      </c>
      <c r="CI1121" s="19">
        <f t="shared" si="3977"/>
        <v>1.0228658536585367</v>
      </c>
      <c r="CJ1121" s="19">
        <f t="shared" si="3977"/>
        <v>1.0171385991058122</v>
      </c>
      <c r="CK1121" s="19">
        <f t="shared" si="3977"/>
        <v>1.0157509157509157</v>
      </c>
      <c r="CL1121" s="8"/>
      <c r="CM1121" s="8"/>
      <c r="CN1121" s="8"/>
      <c r="CO1121" s="8"/>
      <c r="CP1121" s="8"/>
      <c r="CQ1121" s="8"/>
      <c r="CR1121" s="8"/>
      <c r="CS1121" s="8"/>
      <c r="CT1121" s="8"/>
      <c r="CU1121" s="8"/>
      <c r="CV1121" s="8"/>
      <c r="CW1121" s="8"/>
      <c r="CX1121" s="8"/>
      <c r="CY1121" s="8"/>
      <c r="CZ1121" s="8"/>
      <c r="DA1121" s="8"/>
      <c r="DB1121" s="8"/>
      <c r="DC1121" s="8"/>
      <c r="DD1121" s="8"/>
      <c r="DE1121" s="8"/>
      <c r="DF1121" s="8"/>
      <c r="DG1121" s="8"/>
      <c r="DH1121" s="8"/>
      <c r="DI1121" s="8"/>
      <c r="DJ1121" s="8"/>
      <c r="DK1121" s="8"/>
      <c r="DL1121" s="8"/>
      <c r="DM1121" s="8"/>
      <c r="DN1121" s="8"/>
      <c r="DO1121" s="8"/>
      <c r="DP1121" s="8"/>
      <c r="DQ1121" s="8"/>
      <c r="DR1121" s="19">
        <f t="shared" si="3978"/>
        <v>2.0207561156412157</v>
      </c>
      <c r="DS1121" s="19">
        <f t="shared" si="3978"/>
        <v>1.1874541452677916</v>
      </c>
      <c r="DT1121" s="19">
        <f t="shared" si="3978"/>
        <v>1.1146122953351869</v>
      </c>
      <c r="DU1121" s="19">
        <f t="shared" si="3978"/>
        <v>1.0867516629711751</v>
      </c>
      <c r="DV1121" s="19">
        <f t="shared" si="3978"/>
        <v>1.0629941341494518</v>
      </c>
      <c r="DW1121" s="19">
        <f t="shared" si="3978"/>
        <v>1.0443857965451055</v>
      </c>
      <c r="DX1121" s="19">
        <f t="shared" si="3978"/>
        <v>1.0312428210429589</v>
      </c>
      <c r="DY1121" s="19">
        <f t="shared" si="3978"/>
        <v>1.0229449766094898</v>
      </c>
      <c r="DZ1121" s="8"/>
      <c r="EA1121" s="8"/>
      <c r="EB1121" s="8"/>
      <c r="EC1121" s="8"/>
      <c r="ED1121" s="8"/>
      <c r="EE1121" s="8"/>
      <c r="EF1121" s="8"/>
      <c r="EG1121" s="8"/>
      <c r="EH1121" s="8"/>
      <c r="EI1121" s="8"/>
      <c r="EJ1121" s="8"/>
      <c r="EK1121" s="8"/>
      <c r="EL1121" s="8"/>
      <c r="EM1121" s="8"/>
      <c r="EN1121" s="8"/>
      <c r="EO1121" s="8"/>
      <c r="EP1121" s="8"/>
      <c r="EQ1121" s="8"/>
      <c r="ER1121" s="8"/>
      <c r="ES1121" s="8"/>
      <c r="ET1121" s="8"/>
      <c r="EU1121" s="8"/>
      <c r="EV1121" s="8"/>
      <c r="EW1121" s="8"/>
      <c r="EX1121" s="8"/>
      <c r="EY1121" s="8"/>
      <c r="EZ1121" s="8"/>
      <c r="FA1121" s="8"/>
      <c r="FB1121" s="8"/>
      <c r="FC1121" s="8"/>
      <c r="FD1121" s="8"/>
      <c r="FE1121" s="8"/>
      <c r="FF1121" s="19">
        <f t="shared" si="3979"/>
        <v>1.3215145677823261</v>
      </c>
      <c r="FG1121" s="19">
        <f t="shared" si="3979"/>
        <v>1.0533412289892041</v>
      </c>
      <c r="FH1121" s="19">
        <f t="shared" si="3979"/>
        <v>1.0195900363258952</v>
      </c>
      <c r="FI1121" s="19">
        <f t="shared" si="3979"/>
        <v>1.0090342282733171</v>
      </c>
      <c r="FJ1121" s="19">
        <f t="shared" si="3979"/>
        <v>1.0050861706599412</v>
      </c>
      <c r="FK1121" s="19">
        <f t="shared" si="3979"/>
        <v>1.0029275228974113</v>
      </c>
      <c r="FL1121" s="19">
        <f t="shared" si="3979"/>
        <v>1.0017096868354114</v>
      </c>
      <c r="FM1121" s="19">
        <f t="shared" si="3979"/>
        <v>1.0013321122304555</v>
      </c>
      <c r="FN1121" s="8"/>
      <c r="FO1121" s="8"/>
      <c r="FP1121" s="8"/>
      <c r="FQ1121" s="8"/>
      <c r="FR1121" s="8"/>
      <c r="FS1121" s="8"/>
      <c r="FT1121" s="8"/>
      <c r="FU1121" s="8"/>
      <c r="FV1121" s="8"/>
      <c r="FW1121" s="8"/>
      <c r="FX1121" s="8"/>
      <c r="FY1121" s="8"/>
      <c r="FZ1121" s="8"/>
      <c r="GA1121" s="8"/>
      <c r="GB1121" s="8"/>
      <c r="GC1121" s="8"/>
      <c r="GD1121" s="8"/>
      <c r="GE1121" s="8"/>
      <c r="GF1121" s="8"/>
      <c r="GG1121" s="8"/>
      <c r="GH1121" s="8"/>
      <c r="GI1121" s="8"/>
      <c r="GJ1121" s="8"/>
      <c r="GK1121" s="8"/>
      <c r="GL1121" s="8"/>
      <c r="GM1121" s="8"/>
      <c r="GN1121" s="8"/>
      <c r="GO1121" s="8"/>
      <c r="GP1121" s="8"/>
      <c r="GQ1121" s="8"/>
      <c r="GR1121" s="8"/>
      <c r="GS1121" s="8"/>
    </row>
    <row r="1122" spans="1:201" x14ac:dyDescent="0.25">
      <c r="A1122" s="115">
        <f>$A$68</f>
        <v>20202</v>
      </c>
      <c r="B1122" s="19">
        <f t="shared" si="3961"/>
        <v>1.7666666666666666</v>
      </c>
      <c r="C1122" s="19">
        <f t="shared" ref="C1122:H1127" si="3980">IFERROR(D1074/C1074,"")</f>
        <v>1.2840119165839126</v>
      </c>
      <c r="D1122" s="19">
        <f t="shared" si="3980"/>
        <v>1.2351121423047178</v>
      </c>
      <c r="E1122" s="19">
        <f t="shared" si="3980"/>
        <v>1.1715716969317471</v>
      </c>
      <c r="F1122" s="19">
        <f t="shared" si="3980"/>
        <v>1.113308391234634</v>
      </c>
      <c r="G1122" s="19">
        <f t="shared" si="3980"/>
        <v>1.0796927508401344</v>
      </c>
      <c r="H1122" s="19">
        <f t="shared" si="3980"/>
        <v>1.0626945309026234</v>
      </c>
      <c r="I1122" s="8"/>
      <c r="J1122" s="8"/>
      <c r="K1122" s="8"/>
      <c r="L1122" s="8"/>
      <c r="M1122" s="8"/>
      <c r="N1122" s="8"/>
      <c r="O1122" s="8"/>
      <c r="P1122" s="8"/>
      <c r="Q1122" s="8"/>
      <c r="R1122" s="8"/>
      <c r="S1122" s="8"/>
      <c r="T1122" s="8"/>
      <c r="U1122" s="8"/>
      <c r="V1122" s="8"/>
      <c r="W1122" s="8"/>
      <c r="X1122" s="8"/>
      <c r="Y1122" s="8"/>
      <c r="Z1122" s="8"/>
      <c r="AA1122" s="8"/>
      <c r="AB1122" s="8"/>
      <c r="AC1122" s="8"/>
      <c r="AD1122" s="8"/>
      <c r="AE1122" s="8"/>
      <c r="AF1122" s="8"/>
      <c r="AG1122" s="8"/>
      <c r="AH1122" s="8"/>
      <c r="AI1122" s="8"/>
      <c r="AJ1122" s="8"/>
      <c r="AK1122" s="8"/>
      <c r="AL1122" s="8"/>
      <c r="AM1122" s="8"/>
      <c r="AN1122" s="8"/>
      <c r="AO1122" s="8"/>
      <c r="AP1122" s="19">
        <f t="shared" si="3976"/>
        <v>1.7913648217907854</v>
      </c>
      <c r="AQ1122" s="19">
        <f t="shared" si="3976"/>
        <v>1.0675347783888709</v>
      </c>
      <c r="AR1122" s="19">
        <f t="shared" si="3976"/>
        <v>1.0221986514129859</v>
      </c>
      <c r="AS1122" s="19">
        <f t="shared" si="3976"/>
        <v>1.0103024014230655</v>
      </c>
      <c r="AT1122" s="19">
        <f t="shared" si="3976"/>
        <v>1.0061624238867288</v>
      </c>
      <c r="AU1122" s="19">
        <f t="shared" si="3976"/>
        <v>1.0034269048487059</v>
      </c>
      <c r="AV1122" s="19">
        <f t="shared" si="3976"/>
        <v>1.002761226565906</v>
      </c>
      <c r="AW1122" s="8"/>
      <c r="AX1122" s="8"/>
      <c r="AY1122" s="8"/>
      <c r="AZ1122" s="8"/>
      <c r="BA1122" s="8"/>
      <c r="BB1122" s="8"/>
      <c r="BC1122" s="8"/>
      <c r="BD1122" s="8"/>
      <c r="BE1122" s="8"/>
      <c r="BF1122" s="8"/>
      <c r="BG1122" s="8"/>
      <c r="BH1122" s="8"/>
      <c r="BI1122" s="8"/>
      <c r="BJ1122" s="8"/>
      <c r="BK1122" s="8"/>
      <c r="BL1122" s="8"/>
      <c r="BM1122" s="8"/>
      <c r="BN1122" s="8"/>
      <c r="BO1122" s="8"/>
      <c r="BP1122" s="8"/>
      <c r="BQ1122" s="8"/>
      <c r="BR1122" s="8"/>
      <c r="BS1122" s="8"/>
      <c r="BT1122" s="8"/>
      <c r="BU1122" s="8"/>
      <c r="BV1122" s="8"/>
      <c r="BW1122" s="8"/>
      <c r="BX1122" s="8"/>
      <c r="BY1122" s="8"/>
      <c r="BZ1122" s="8"/>
      <c r="CA1122" s="8"/>
      <c r="CB1122" s="8"/>
      <c r="CC1122" s="8"/>
      <c r="CD1122" s="19">
        <f t="shared" si="3977"/>
        <v>5.8347826086956518</v>
      </c>
      <c r="CE1122" s="19">
        <f t="shared" si="3977"/>
        <v>1.6855439642324888</v>
      </c>
      <c r="CF1122" s="19">
        <f t="shared" si="3977"/>
        <v>1.1732979664014147</v>
      </c>
      <c r="CG1122" s="19">
        <f t="shared" si="3977"/>
        <v>1.0708364732479276</v>
      </c>
      <c r="CH1122" s="19">
        <f t="shared" si="3977"/>
        <v>1.0443349753694582</v>
      </c>
      <c r="CI1122" s="19">
        <f t="shared" si="3977"/>
        <v>1.0235849056603774</v>
      </c>
      <c r="CJ1122" s="19">
        <f t="shared" si="3977"/>
        <v>1.0197498354180381</v>
      </c>
      <c r="CK1122" s="8"/>
      <c r="CL1122" s="8"/>
      <c r="CM1122" s="8"/>
      <c r="CN1122" s="8"/>
      <c r="CO1122" s="8"/>
      <c r="CP1122" s="8"/>
      <c r="CQ1122" s="8"/>
      <c r="CR1122" s="8"/>
      <c r="CS1122" s="8"/>
      <c r="CT1122" s="8"/>
      <c r="CU1122" s="8"/>
      <c r="CV1122" s="8"/>
      <c r="CW1122" s="8"/>
      <c r="CX1122" s="8"/>
      <c r="CY1122" s="8"/>
      <c r="CZ1122" s="8"/>
      <c r="DA1122" s="8"/>
      <c r="DB1122" s="8"/>
      <c r="DC1122" s="8"/>
      <c r="DD1122" s="8"/>
      <c r="DE1122" s="8"/>
      <c r="DF1122" s="8"/>
      <c r="DG1122" s="8"/>
      <c r="DH1122" s="8"/>
      <c r="DI1122" s="8"/>
      <c r="DJ1122" s="8"/>
      <c r="DK1122" s="8"/>
      <c r="DL1122" s="8"/>
      <c r="DM1122" s="8"/>
      <c r="DN1122" s="8"/>
      <c r="DO1122" s="8"/>
      <c r="DP1122" s="8"/>
      <c r="DQ1122" s="8"/>
      <c r="DR1122" s="19">
        <f t="shared" si="3978"/>
        <v>2.2364425162689803</v>
      </c>
      <c r="DS1122" s="19">
        <f t="shared" si="3978"/>
        <v>1.1925315227934044</v>
      </c>
      <c r="DT1122" s="19">
        <f t="shared" si="3978"/>
        <v>1.1069540463603091</v>
      </c>
      <c r="DU1122" s="19">
        <f t="shared" si="3978"/>
        <v>1.0723732549595886</v>
      </c>
      <c r="DV1122" s="19">
        <f t="shared" si="3978"/>
        <v>1.0644056183624528</v>
      </c>
      <c r="DW1122" s="19">
        <f t="shared" si="3978"/>
        <v>1.0411972964274219</v>
      </c>
      <c r="DX1122" s="19">
        <f t="shared" si="3978"/>
        <v>1.0253477588871716</v>
      </c>
      <c r="DY1122" s="8"/>
      <c r="DZ1122" s="8"/>
      <c r="EA1122" s="8"/>
      <c r="EB1122" s="8"/>
      <c r="EC1122" s="8"/>
      <c r="ED1122" s="8"/>
      <c r="EE1122" s="8"/>
      <c r="EF1122" s="8"/>
      <c r="EG1122" s="8"/>
      <c r="EH1122" s="8"/>
      <c r="EI1122" s="8"/>
      <c r="EJ1122" s="8"/>
      <c r="EK1122" s="8"/>
      <c r="EL1122" s="8"/>
      <c r="EM1122" s="8"/>
      <c r="EN1122" s="8"/>
      <c r="EO1122" s="8"/>
      <c r="EP1122" s="8"/>
      <c r="EQ1122" s="8"/>
      <c r="ER1122" s="8"/>
      <c r="ES1122" s="8"/>
      <c r="ET1122" s="8"/>
      <c r="EU1122" s="8"/>
      <c r="EV1122" s="8"/>
      <c r="EW1122" s="8"/>
      <c r="EX1122" s="8"/>
      <c r="EY1122" s="8"/>
      <c r="EZ1122" s="8"/>
      <c r="FA1122" s="8"/>
      <c r="FB1122" s="8"/>
      <c r="FC1122" s="8"/>
      <c r="FD1122" s="8"/>
      <c r="FE1122" s="8"/>
      <c r="FF1122" s="19">
        <f t="shared" si="3979"/>
        <v>1.5530917739227756</v>
      </c>
      <c r="FG1122" s="19">
        <f t="shared" si="3979"/>
        <v>1.0402197901184524</v>
      </c>
      <c r="FH1122" s="19">
        <f t="shared" si="3979"/>
        <v>1.013335642535504</v>
      </c>
      <c r="FI1122" s="19">
        <f t="shared" si="3979"/>
        <v>1.007178260126474</v>
      </c>
      <c r="FJ1122" s="19">
        <f t="shared" si="3979"/>
        <v>1.0030120481927711</v>
      </c>
      <c r="FK1122" s="19">
        <f t="shared" si="3979"/>
        <v>1.0019033117624667</v>
      </c>
      <c r="FL1122" s="19">
        <f t="shared" si="3979"/>
        <v>1.001435325903411</v>
      </c>
      <c r="FM1122" s="8"/>
      <c r="FN1122" s="8"/>
      <c r="FO1122" s="8"/>
      <c r="FP1122" s="8"/>
      <c r="FQ1122" s="8"/>
      <c r="FR1122" s="8"/>
      <c r="FS1122" s="8"/>
      <c r="FT1122" s="8"/>
      <c r="FU1122" s="8"/>
      <c r="FV1122" s="8"/>
      <c r="FW1122" s="8"/>
      <c r="FX1122" s="8"/>
      <c r="FY1122" s="8"/>
      <c r="FZ1122" s="8"/>
      <c r="GA1122" s="8"/>
      <c r="GB1122" s="8"/>
      <c r="GC1122" s="8"/>
      <c r="GD1122" s="8"/>
      <c r="GE1122" s="8"/>
      <c r="GF1122" s="8"/>
      <c r="GG1122" s="8"/>
      <c r="GH1122" s="8"/>
      <c r="GI1122" s="8"/>
      <c r="GJ1122" s="8"/>
      <c r="GK1122" s="8"/>
      <c r="GL1122" s="8"/>
      <c r="GM1122" s="8"/>
      <c r="GN1122" s="8"/>
      <c r="GO1122" s="8"/>
      <c r="GP1122" s="8"/>
      <c r="GQ1122" s="8"/>
      <c r="GR1122" s="8"/>
      <c r="GS1122" s="8"/>
    </row>
    <row r="1123" spans="1:201" x14ac:dyDescent="0.25">
      <c r="A1123" s="115">
        <f>$A$69</f>
        <v>20203</v>
      </c>
      <c r="B1123" s="19">
        <f t="shared" si="3961"/>
        <v>1.7318295739348371</v>
      </c>
      <c r="C1123" s="19">
        <f t="shared" si="3980"/>
        <v>1.3133140376266281</v>
      </c>
      <c r="D1123" s="19">
        <f t="shared" si="3980"/>
        <v>1.2506887052341598</v>
      </c>
      <c r="E1123" s="19">
        <f t="shared" si="3980"/>
        <v>1.1506607929515418</v>
      </c>
      <c r="F1123" s="19">
        <f t="shared" si="3980"/>
        <v>1.0991577335375191</v>
      </c>
      <c r="G1123" s="19">
        <f t="shared" si="3980"/>
        <v>1.081156391501219</v>
      </c>
      <c r="H1123" s="8"/>
      <c r="I1123" s="8"/>
      <c r="J1123" s="8"/>
      <c r="K1123" s="8"/>
      <c r="L1123" s="8"/>
      <c r="M1123" s="8"/>
      <c r="N1123" s="8"/>
      <c r="O1123" s="8"/>
      <c r="P1123" s="8"/>
      <c r="Q1123" s="8"/>
      <c r="R1123" s="8"/>
      <c r="S1123" s="8"/>
      <c r="T1123" s="8"/>
      <c r="U1123" s="8"/>
      <c r="V1123" s="8"/>
      <c r="W1123" s="8"/>
      <c r="X1123" s="8"/>
      <c r="Y1123" s="8"/>
      <c r="Z1123" s="8"/>
      <c r="AA1123" s="8"/>
      <c r="AB1123" s="8"/>
      <c r="AC1123" s="8"/>
      <c r="AD1123" s="8"/>
      <c r="AE1123" s="8"/>
      <c r="AF1123" s="8"/>
      <c r="AG1123" s="8"/>
      <c r="AH1123" s="8"/>
      <c r="AI1123" s="8"/>
      <c r="AJ1123" s="8"/>
      <c r="AK1123" s="8"/>
      <c r="AL1123" s="8"/>
      <c r="AM1123" s="8"/>
      <c r="AN1123" s="8"/>
      <c r="AO1123" s="8"/>
      <c r="AP1123" s="19">
        <f t="shared" ref="AP1123:AU1128" si="3981">IFERROR(AQ1075/AP1075,"")</f>
        <v>1.7022128556375131</v>
      </c>
      <c r="AQ1123" s="19">
        <f t="shared" si="3981"/>
        <v>1.0723040732945401</v>
      </c>
      <c r="AR1123" s="19">
        <f t="shared" si="3981"/>
        <v>1.0233229419235654</v>
      </c>
      <c r="AS1123" s="19">
        <f t="shared" si="3981"/>
        <v>1.0101545752002707</v>
      </c>
      <c r="AT1123" s="19">
        <f t="shared" si="3981"/>
        <v>1.0052496369931867</v>
      </c>
      <c r="AU1123" s="19">
        <f t="shared" si="3981"/>
        <v>1.0049999999999999</v>
      </c>
      <c r="AV1123" s="8"/>
      <c r="AW1123" s="8"/>
      <c r="AX1123" s="8"/>
      <c r="AY1123" s="8"/>
      <c r="AZ1123" s="8"/>
      <c r="BA1123" s="8"/>
      <c r="BB1123" s="8"/>
      <c r="BC1123" s="8"/>
      <c r="BD1123" s="8"/>
      <c r="BE1123" s="8"/>
      <c r="BF1123" s="8"/>
      <c r="BG1123" s="8"/>
      <c r="BH1123" s="8"/>
      <c r="BI1123" s="8"/>
      <c r="BJ1123" s="8"/>
      <c r="BK1123" s="8"/>
      <c r="BL1123" s="8"/>
      <c r="BM1123" s="8"/>
      <c r="BN1123" s="8"/>
      <c r="BO1123" s="8"/>
      <c r="BP1123" s="8"/>
      <c r="BQ1123" s="8"/>
      <c r="BR1123" s="8"/>
      <c r="BS1123" s="8"/>
      <c r="BT1123" s="8"/>
      <c r="BU1123" s="8"/>
      <c r="BV1123" s="8"/>
      <c r="BW1123" s="8"/>
      <c r="BX1123" s="8"/>
      <c r="BY1123" s="8"/>
      <c r="BZ1123" s="8"/>
      <c r="CA1123" s="8"/>
      <c r="CB1123" s="8"/>
      <c r="CC1123" s="8"/>
      <c r="CD1123" s="19">
        <f t="shared" ref="CD1123:CI1128" si="3982">IFERROR(CE1075/CD1075,"")</f>
        <v>5.8448275862068968</v>
      </c>
      <c r="CE1123" s="19">
        <f t="shared" si="3982"/>
        <v>1.5614552605703049</v>
      </c>
      <c r="CF1123" s="19">
        <f t="shared" si="3982"/>
        <v>1.1889168765743072</v>
      </c>
      <c r="CG1123" s="19">
        <f t="shared" si="3982"/>
        <v>1.076271186440678</v>
      </c>
      <c r="CH1123" s="19">
        <f t="shared" si="3982"/>
        <v>1.0334645669291338</v>
      </c>
      <c r="CI1123" s="19">
        <f t="shared" si="3982"/>
        <v>1.0257142857142858</v>
      </c>
      <c r="CJ1123" s="8"/>
      <c r="CK1123" s="8"/>
      <c r="CL1123" s="8"/>
      <c r="CM1123" s="8"/>
      <c r="CN1123" s="8"/>
      <c r="CO1123" s="8"/>
      <c r="CP1123" s="8"/>
      <c r="CQ1123" s="8"/>
      <c r="CR1123" s="8"/>
      <c r="CS1123" s="8"/>
      <c r="CT1123" s="8"/>
      <c r="CU1123" s="8"/>
      <c r="CV1123" s="8"/>
      <c r="CW1123" s="8"/>
      <c r="CX1123" s="8"/>
      <c r="CY1123" s="8"/>
      <c r="CZ1123" s="8"/>
      <c r="DA1123" s="8"/>
      <c r="DB1123" s="8"/>
      <c r="DC1123" s="8"/>
      <c r="DD1123" s="8"/>
      <c r="DE1123" s="8"/>
      <c r="DF1123" s="8"/>
      <c r="DG1123" s="8"/>
      <c r="DH1123" s="8"/>
      <c r="DI1123" s="8"/>
      <c r="DJ1123" s="8"/>
      <c r="DK1123" s="8"/>
      <c r="DL1123" s="8"/>
      <c r="DM1123" s="8"/>
      <c r="DN1123" s="8"/>
      <c r="DO1123" s="8"/>
      <c r="DP1123" s="8"/>
      <c r="DQ1123" s="8"/>
      <c r="DR1123" s="19">
        <f t="shared" ref="DR1123:DW1128" si="3983">IFERROR(DS1075/DR1075,"")</f>
        <v>2.0405604719764012</v>
      </c>
      <c r="DS1123" s="19">
        <f t="shared" si="3983"/>
        <v>1.2088904951210697</v>
      </c>
      <c r="DT1123" s="19">
        <f t="shared" si="3983"/>
        <v>1.1276532137518684</v>
      </c>
      <c r="DU1123" s="19">
        <f t="shared" si="3983"/>
        <v>1.0890774125132556</v>
      </c>
      <c r="DV1123" s="19">
        <f t="shared" si="3983"/>
        <v>1.0705939629990262</v>
      </c>
      <c r="DW1123" s="19">
        <f t="shared" si="3983"/>
        <v>1.0356980445657118</v>
      </c>
      <c r="DX1123" s="8"/>
      <c r="DY1123" s="8"/>
      <c r="DZ1123" s="8"/>
      <c r="EA1123" s="8"/>
      <c r="EB1123" s="8"/>
      <c r="EC1123" s="8"/>
      <c r="ED1123" s="8"/>
      <c r="EE1123" s="8"/>
      <c r="EF1123" s="8"/>
      <c r="EG1123" s="8"/>
      <c r="EH1123" s="8"/>
      <c r="EI1123" s="8"/>
      <c r="EJ1123" s="8"/>
      <c r="EK1123" s="8"/>
      <c r="EL1123" s="8"/>
      <c r="EM1123" s="8"/>
      <c r="EN1123" s="8"/>
      <c r="EO1123" s="8"/>
      <c r="EP1123" s="8"/>
      <c r="EQ1123" s="8"/>
      <c r="ER1123" s="8"/>
      <c r="ES1123" s="8"/>
      <c r="ET1123" s="8"/>
      <c r="EU1123" s="8"/>
      <c r="EV1123" s="8"/>
      <c r="EW1123" s="8"/>
      <c r="EX1123" s="8"/>
      <c r="EY1123" s="8"/>
      <c r="EZ1123" s="8"/>
      <c r="FA1123" s="8"/>
      <c r="FB1123" s="8"/>
      <c r="FC1123" s="8"/>
      <c r="FD1123" s="8"/>
      <c r="FE1123" s="8"/>
      <c r="FF1123" s="19">
        <f t="shared" ref="FF1123:FK1128" si="3984">IFERROR(FG1075/FF1075,"")</f>
        <v>1.4086225143430067</v>
      </c>
      <c r="FG1123" s="19">
        <f t="shared" si="3984"/>
        <v>1.0342836806516666</v>
      </c>
      <c r="FH1123" s="19">
        <f t="shared" si="3984"/>
        <v>1.0112784829484631</v>
      </c>
      <c r="FI1123" s="19">
        <f t="shared" si="3984"/>
        <v>1.0061623379078295</v>
      </c>
      <c r="FJ1123" s="19">
        <f t="shared" si="3984"/>
        <v>1.0027804914706546</v>
      </c>
      <c r="FK1123" s="19">
        <f t="shared" si="3984"/>
        <v>1.0025104916067147</v>
      </c>
      <c r="FL1123" s="8"/>
      <c r="FM1123" s="8"/>
      <c r="FN1123" s="8"/>
      <c r="FO1123" s="8"/>
      <c r="FP1123" s="8"/>
      <c r="FQ1123" s="8"/>
      <c r="FR1123" s="8"/>
      <c r="FS1123" s="8"/>
      <c r="FT1123" s="8"/>
      <c r="FU1123" s="8"/>
      <c r="FV1123" s="8"/>
      <c r="FW1123" s="8"/>
      <c r="FX1123" s="8"/>
      <c r="FY1123" s="8"/>
      <c r="FZ1123" s="8"/>
      <c r="GA1123" s="8"/>
      <c r="GB1123" s="8"/>
      <c r="GC1123" s="8"/>
      <c r="GD1123" s="8"/>
      <c r="GE1123" s="8"/>
      <c r="GF1123" s="8"/>
      <c r="GG1123" s="8"/>
      <c r="GH1123" s="8"/>
      <c r="GI1123" s="8"/>
      <c r="GJ1123" s="8"/>
      <c r="GK1123" s="8"/>
      <c r="GL1123" s="8"/>
      <c r="GM1123" s="8"/>
      <c r="GN1123" s="8"/>
      <c r="GO1123" s="8"/>
      <c r="GP1123" s="8"/>
      <c r="GQ1123" s="8"/>
      <c r="GR1123" s="8"/>
      <c r="GS1123" s="8"/>
    </row>
    <row r="1124" spans="1:201" x14ac:dyDescent="0.25">
      <c r="A1124" s="115">
        <f>$A$70</f>
        <v>20204</v>
      </c>
      <c r="B1124" s="19">
        <f t="shared" si="3961"/>
        <v>1.7459926017262639</v>
      </c>
      <c r="C1124" s="19">
        <f t="shared" si="3980"/>
        <v>1.3128531073446328</v>
      </c>
      <c r="D1124" s="19">
        <f t="shared" si="3980"/>
        <v>1.2555137170521786</v>
      </c>
      <c r="E1124" s="19">
        <f t="shared" si="3980"/>
        <v>1.1610968294772921</v>
      </c>
      <c r="F1124" s="19">
        <f t="shared" si="3980"/>
        <v>1.1092250922509226</v>
      </c>
      <c r="G1124" s="8"/>
      <c r="H1124" s="8"/>
      <c r="I1124" s="8"/>
      <c r="J1124" s="8"/>
      <c r="K1124" s="8"/>
      <c r="L1124" s="8"/>
      <c r="M1124" s="8"/>
      <c r="N1124" s="8"/>
      <c r="O1124" s="8"/>
      <c r="P1124" s="8"/>
      <c r="Q1124" s="8"/>
      <c r="R1124" s="8"/>
      <c r="S1124" s="8"/>
      <c r="T1124" s="8"/>
      <c r="U1124" s="8"/>
      <c r="V1124" s="8"/>
      <c r="W1124" s="8"/>
      <c r="X1124" s="8"/>
      <c r="Y1124" s="8"/>
      <c r="Z1124" s="8"/>
      <c r="AA1124" s="8"/>
      <c r="AB1124" s="8"/>
      <c r="AC1124" s="8"/>
      <c r="AD1124" s="8"/>
      <c r="AE1124" s="8"/>
      <c r="AF1124" s="8"/>
      <c r="AG1124" s="8"/>
      <c r="AH1124" s="8"/>
      <c r="AI1124" s="8"/>
      <c r="AJ1124" s="8"/>
      <c r="AK1124" s="8"/>
      <c r="AL1124" s="8"/>
      <c r="AM1124" s="8"/>
      <c r="AN1124" s="8"/>
      <c r="AO1124" s="8"/>
      <c r="AP1124" s="19">
        <f t="shared" si="3981"/>
        <v>1.7725520431765613</v>
      </c>
      <c r="AQ1124" s="19">
        <f t="shared" si="3981"/>
        <v>1.0811532964643011</v>
      </c>
      <c r="AR1124" s="19">
        <f t="shared" si="3981"/>
        <v>1.0271279958618311</v>
      </c>
      <c r="AS1124" s="19">
        <f t="shared" si="3981"/>
        <v>1.0132617089138829</v>
      </c>
      <c r="AT1124" s="19">
        <f t="shared" si="3981"/>
        <v>1.0062955599734924</v>
      </c>
      <c r="AU1124" s="8"/>
      <c r="AV1124" s="8"/>
      <c r="AW1124" s="8"/>
      <c r="AX1124" s="8"/>
      <c r="AY1124" s="8"/>
      <c r="AZ1124" s="8"/>
      <c r="BA1124" s="8"/>
      <c r="BB1124" s="8"/>
      <c r="BC1124" s="8"/>
      <c r="BD1124" s="8"/>
      <c r="BE1124" s="8"/>
      <c r="BF1124" s="8"/>
      <c r="BG1124" s="8"/>
      <c r="BH1124" s="8"/>
      <c r="BI1124" s="8"/>
      <c r="BJ1124" s="8"/>
      <c r="BK1124" s="8"/>
      <c r="BL1124" s="8"/>
      <c r="BM1124" s="8"/>
      <c r="BN1124" s="8"/>
      <c r="BO1124" s="8"/>
      <c r="BP1124" s="8"/>
      <c r="BQ1124" s="8"/>
      <c r="BR1124" s="8"/>
      <c r="BS1124" s="8"/>
      <c r="BT1124" s="8"/>
      <c r="BU1124" s="8"/>
      <c r="BV1124" s="8"/>
      <c r="BW1124" s="8"/>
      <c r="BX1124" s="8"/>
      <c r="BY1124" s="8"/>
      <c r="BZ1124" s="8"/>
      <c r="CA1124" s="8"/>
      <c r="CB1124" s="8"/>
      <c r="CC1124" s="8"/>
      <c r="CD1124" s="19">
        <f t="shared" si="3982"/>
        <v>5.0931372549019605</v>
      </c>
      <c r="CE1124" s="19">
        <f t="shared" si="3982"/>
        <v>1.6236766121270452</v>
      </c>
      <c r="CF1124" s="19">
        <f t="shared" si="3982"/>
        <v>1.1855364552459988</v>
      </c>
      <c r="CG1124" s="19">
        <f t="shared" si="3982"/>
        <v>1.075</v>
      </c>
      <c r="CH1124" s="19">
        <f t="shared" si="3982"/>
        <v>1.0516279069767442</v>
      </c>
      <c r="CI1124" s="8"/>
      <c r="CJ1124" s="8"/>
      <c r="CK1124" s="8"/>
      <c r="CL1124" s="8"/>
      <c r="CM1124" s="8"/>
      <c r="CN1124" s="8"/>
      <c r="CO1124" s="8"/>
      <c r="CP1124" s="8"/>
      <c r="CQ1124" s="8"/>
      <c r="CR1124" s="8"/>
      <c r="CS1124" s="8"/>
      <c r="CT1124" s="8"/>
      <c r="CU1124" s="8"/>
      <c r="CV1124" s="8"/>
      <c r="CW1124" s="8"/>
      <c r="CX1124" s="8"/>
      <c r="CY1124" s="8"/>
      <c r="CZ1124" s="8"/>
      <c r="DA1124" s="8"/>
      <c r="DB1124" s="8"/>
      <c r="DC1124" s="8"/>
      <c r="DD1124" s="8"/>
      <c r="DE1124" s="8"/>
      <c r="DF1124" s="8"/>
      <c r="DG1124" s="8"/>
      <c r="DH1124" s="8"/>
      <c r="DI1124" s="8"/>
      <c r="DJ1124" s="8"/>
      <c r="DK1124" s="8"/>
      <c r="DL1124" s="8"/>
      <c r="DM1124" s="8"/>
      <c r="DN1124" s="8"/>
      <c r="DO1124" s="8"/>
      <c r="DP1124" s="8"/>
      <c r="DQ1124" s="8"/>
      <c r="DR1124" s="19">
        <f t="shared" si="3983"/>
        <v>2.2764363030807662</v>
      </c>
      <c r="DS1124" s="19">
        <f t="shared" si="3983"/>
        <v>1.2026335040234089</v>
      </c>
      <c r="DT1124" s="19">
        <f t="shared" si="3983"/>
        <v>1.1301703163017032</v>
      </c>
      <c r="DU1124" s="19">
        <f t="shared" si="3983"/>
        <v>1.1006458557588805</v>
      </c>
      <c r="DV1124" s="19">
        <f t="shared" si="3983"/>
        <v>1.0640586797066014</v>
      </c>
      <c r="DW1124" s="8"/>
      <c r="DX1124" s="8"/>
      <c r="DY1124" s="8"/>
      <c r="DZ1124" s="8"/>
      <c r="EA1124" s="8"/>
      <c r="EB1124" s="8"/>
      <c r="EC1124" s="8"/>
      <c r="ED1124" s="8"/>
      <c r="EE1124" s="8"/>
      <c r="EF1124" s="8"/>
      <c r="EG1124" s="8"/>
      <c r="EH1124" s="8"/>
      <c r="EI1124" s="8"/>
      <c r="EJ1124" s="8"/>
      <c r="EK1124" s="8"/>
      <c r="EL1124" s="8"/>
      <c r="EM1124" s="8"/>
      <c r="EN1124" s="8"/>
      <c r="EO1124" s="8"/>
      <c r="EP1124" s="8"/>
      <c r="EQ1124" s="8"/>
      <c r="ER1124" s="8"/>
      <c r="ES1124" s="8"/>
      <c r="ET1124" s="8"/>
      <c r="EU1124" s="8"/>
      <c r="EV1124" s="8"/>
      <c r="EW1124" s="8"/>
      <c r="EX1124" s="8"/>
      <c r="EY1124" s="8"/>
      <c r="EZ1124" s="8"/>
      <c r="FA1124" s="8"/>
      <c r="FB1124" s="8"/>
      <c r="FC1124" s="8"/>
      <c r="FD1124" s="8"/>
      <c r="FE1124" s="8"/>
      <c r="FF1124" s="19">
        <f t="shared" si="3984"/>
        <v>1.3963125337817548</v>
      </c>
      <c r="FG1124" s="19">
        <f t="shared" si="3984"/>
        <v>1.0326451612903227</v>
      </c>
      <c r="FH1124" s="19">
        <f t="shared" si="3984"/>
        <v>1.0112041317839144</v>
      </c>
      <c r="FI1124" s="19">
        <f t="shared" si="3984"/>
        <v>1.0049427465194827</v>
      </c>
      <c r="FJ1124" s="19">
        <f t="shared" si="3984"/>
        <v>1.0033609312238707</v>
      </c>
      <c r="FK1124" s="8"/>
      <c r="FL1124" s="8"/>
      <c r="FM1124" s="8"/>
      <c r="FN1124" s="8"/>
      <c r="FO1124" s="8"/>
      <c r="FP1124" s="8"/>
      <c r="FQ1124" s="8"/>
      <c r="FR1124" s="8"/>
      <c r="FS1124" s="8"/>
      <c r="FT1124" s="8"/>
      <c r="FU1124" s="8"/>
      <c r="FV1124" s="8"/>
      <c r="FW1124" s="8"/>
      <c r="FX1124" s="8"/>
      <c r="FY1124" s="8"/>
      <c r="FZ1124" s="8"/>
      <c r="GA1124" s="8"/>
      <c r="GB1124" s="8"/>
      <c r="GC1124" s="8"/>
      <c r="GD1124" s="8"/>
      <c r="GE1124" s="8"/>
      <c r="GF1124" s="8"/>
      <c r="GG1124" s="8"/>
      <c r="GH1124" s="8"/>
      <c r="GI1124" s="8"/>
      <c r="GJ1124" s="8"/>
      <c r="GK1124" s="8"/>
      <c r="GL1124" s="8"/>
      <c r="GM1124" s="8"/>
      <c r="GN1124" s="8"/>
      <c r="GO1124" s="8"/>
      <c r="GP1124" s="8"/>
      <c r="GQ1124" s="8"/>
      <c r="GR1124" s="8"/>
      <c r="GS1124" s="8"/>
    </row>
    <row r="1125" spans="1:201" x14ac:dyDescent="0.25">
      <c r="A1125" s="115">
        <f>$A$71</f>
        <v>20211</v>
      </c>
      <c r="B1125" s="19">
        <f t="shared" si="3961"/>
        <v>1.78125</v>
      </c>
      <c r="C1125" s="19">
        <f t="shared" si="3980"/>
        <v>1.3055555555555556</v>
      </c>
      <c r="D1125" s="19">
        <f t="shared" si="3980"/>
        <v>1.2564389697648377</v>
      </c>
      <c r="E1125" s="19">
        <f t="shared" si="3980"/>
        <v>1.1724598930481283</v>
      </c>
      <c r="F1125" s="8"/>
      <c r="G1125" s="8"/>
      <c r="H1125" s="8"/>
      <c r="I1125" s="8"/>
      <c r="J1125" s="8"/>
      <c r="K1125" s="8"/>
      <c r="L1125" s="8"/>
      <c r="M1125" s="8"/>
      <c r="N1125" s="8"/>
      <c r="O1125" s="8"/>
      <c r="P1125" s="8"/>
      <c r="Q1125" s="8"/>
      <c r="R1125" s="8"/>
      <c r="S1125" s="8"/>
      <c r="T1125" s="8"/>
      <c r="U1125" s="8"/>
      <c r="V1125" s="8"/>
      <c r="W1125" s="8"/>
      <c r="X1125" s="8"/>
      <c r="Y1125" s="8"/>
      <c r="Z1125" s="8"/>
      <c r="AA1125" s="8"/>
      <c r="AB1125" s="8"/>
      <c r="AC1125" s="8"/>
      <c r="AD1125" s="8"/>
      <c r="AE1125" s="8"/>
      <c r="AF1125" s="8"/>
      <c r="AG1125" s="8"/>
      <c r="AH1125" s="8"/>
      <c r="AI1125" s="8"/>
      <c r="AJ1125" s="8"/>
      <c r="AK1125" s="8"/>
      <c r="AL1125" s="8"/>
      <c r="AM1125" s="8"/>
      <c r="AN1125" s="8"/>
      <c r="AO1125" s="8"/>
      <c r="AP1125" s="19">
        <f t="shared" si="3981"/>
        <v>1.8265874939408628</v>
      </c>
      <c r="AQ1125" s="19">
        <f t="shared" si="3981"/>
        <v>1.0998474092748622</v>
      </c>
      <c r="AR1125" s="19">
        <f t="shared" si="3981"/>
        <v>1.0243696465194836</v>
      </c>
      <c r="AS1125" s="19">
        <f t="shared" si="3981"/>
        <v>1.0134259804498882</v>
      </c>
      <c r="AT1125" s="8"/>
      <c r="AU1125" s="8"/>
      <c r="AV1125" s="8"/>
      <c r="AW1125" s="8"/>
      <c r="AX1125" s="8"/>
      <c r="AY1125" s="8"/>
      <c r="AZ1125" s="8"/>
      <c r="BA1125" s="8"/>
      <c r="BB1125" s="8"/>
      <c r="BC1125" s="8"/>
      <c r="BD1125" s="8"/>
      <c r="BE1125" s="8"/>
      <c r="BF1125" s="8"/>
      <c r="BG1125" s="8"/>
      <c r="BH1125" s="8"/>
      <c r="BI1125" s="8"/>
      <c r="BJ1125" s="8"/>
      <c r="BK1125" s="8"/>
      <c r="BL1125" s="8"/>
      <c r="BM1125" s="8"/>
      <c r="BN1125" s="8"/>
      <c r="BO1125" s="8"/>
      <c r="BP1125" s="8"/>
      <c r="BQ1125" s="8"/>
      <c r="BR1125" s="8"/>
      <c r="BS1125" s="8"/>
      <c r="BT1125" s="8"/>
      <c r="BU1125" s="8"/>
      <c r="BV1125" s="8"/>
      <c r="BW1125" s="8"/>
      <c r="BX1125" s="8"/>
      <c r="BY1125" s="8"/>
      <c r="BZ1125" s="8"/>
      <c r="CA1125" s="8"/>
      <c r="CB1125" s="8"/>
      <c r="CC1125" s="8"/>
      <c r="CD1125" s="19">
        <f t="shared" si="3982"/>
        <v>6.6524822695035457</v>
      </c>
      <c r="CE1125" s="19">
        <f t="shared" si="3982"/>
        <v>1.6396588486140724</v>
      </c>
      <c r="CF1125" s="19">
        <f t="shared" si="3982"/>
        <v>1.2015604681404422</v>
      </c>
      <c r="CG1125" s="19">
        <f t="shared" si="3982"/>
        <v>1.079004329004329</v>
      </c>
      <c r="CH1125" s="8"/>
      <c r="CI1125" s="8"/>
      <c r="CJ1125" s="8"/>
      <c r="CK1125" s="8"/>
      <c r="CL1125" s="8"/>
      <c r="CM1125" s="8"/>
      <c r="CN1125" s="8"/>
      <c r="CO1125" s="8"/>
      <c r="CP1125" s="8"/>
      <c r="CQ1125" s="8"/>
      <c r="CR1125" s="8"/>
      <c r="CS1125" s="8"/>
      <c r="CT1125" s="8"/>
      <c r="CU1125" s="8"/>
      <c r="CV1125" s="8"/>
      <c r="CW1125" s="8"/>
      <c r="CX1125" s="8"/>
      <c r="CY1125" s="8"/>
      <c r="CZ1125" s="8"/>
      <c r="DA1125" s="8"/>
      <c r="DB1125" s="8"/>
      <c r="DC1125" s="8"/>
      <c r="DD1125" s="8"/>
      <c r="DE1125" s="8"/>
      <c r="DF1125" s="8"/>
      <c r="DG1125" s="8"/>
      <c r="DH1125" s="8"/>
      <c r="DI1125" s="8"/>
      <c r="DJ1125" s="8"/>
      <c r="DK1125" s="8"/>
      <c r="DL1125" s="8"/>
      <c r="DM1125" s="8"/>
      <c r="DN1125" s="8"/>
      <c r="DO1125" s="8"/>
      <c r="DP1125" s="8"/>
      <c r="DQ1125" s="8"/>
      <c r="DR1125" s="19">
        <f t="shared" si="3983"/>
        <v>2.1785095320623915</v>
      </c>
      <c r="DS1125" s="19">
        <f t="shared" si="3983"/>
        <v>1.2064439140811456</v>
      </c>
      <c r="DT1125" s="19">
        <f t="shared" si="3983"/>
        <v>1.1480382459610947</v>
      </c>
      <c r="DU1125" s="19">
        <f t="shared" si="3983"/>
        <v>1.0985066053991959</v>
      </c>
      <c r="DV1125" s="8"/>
      <c r="DW1125" s="8"/>
      <c r="DX1125" s="8"/>
      <c r="DY1125" s="8"/>
      <c r="DZ1125" s="8"/>
      <c r="EA1125" s="8"/>
      <c r="EB1125" s="8"/>
      <c r="EC1125" s="8"/>
      <c r="ED1125" s="8"/>
      <c r="EE1125" s="8"/>
      <c r="EF1125" s="8"/>
      <c r="EG1125" s="8"/>
      <c r="EH1125" s="8"/>
      <c r="EI1125" s="8"/>
      <c r="EJ1125" s="8"/>
      <c r="EK1125" s="8"/>
      <c r="EL1125" s="8"/>
      <c r="EM1125" s="8"/>
      <c r="EN1125" s="8"/>
      <c r="EO1125" s="8"/>
      <c r="EP1125" s="8"/>
      <c r="EQ1125" s="8"/>
      <c r="ER1125" s="8"/>
      <c r="ES1125" s="8"/>
      <c r="ET1125" s="8"/>
      <c r="EU1125" s="8"/>
      <c r="EV1125" s="8"/>
      <c r="EW1125" s="8"/>
      <c r="EX1125" s="8"/>
      <c r="EY1125" s="8"/>
      <c r="EZ1125" s="8"/>
      <c r="FA1125" s="8"/>
      <c r="FB1125" s="8"/>
      <c r="FC1125" s="8"/>
      <c r="FD1125" s="8"/>
      <c r="FE1125" s="8"/>
      <c r="FF1125" s="19">
        <f t="shared" si="3984"/>
        <v>1.4619669179700687</v>
      </c>
      <c r="FG1125" s="19">
        <f t="shared" si="3984"/>
        <v>1.039907639022513</v>
      </c>
      <c r="FH1125" s="19">
        <f t="shared" si="3984"/>
        <v>1.0133964917474649</v>
      </c>
      <c r="FI1125" s="19">
        <f t="shared" si="3984"/>
        <v>1.0079243353783232</v>
      </c>
      <c r="FJ1125" s="8"/>
      <c r="FK1125" s="8"/>
      <c r="FL1125" s="8"/>
      <c r="FM1125" s="8"/>
      <c r="FN1125" s="8"/>
      <c r="FO1125" s="8"/>
      <c r="FP1125" s="8"/>
      <c r="FQ1125" s="8"/>
      <c r="FR1125" s="8"/>
      <c r="FS1125" s="8"/>
      <c r="FT1125" s="8"/>
      <c r="FU1125" s="8"/>
      <c r="FV1125" s="8"/>
      <c r="FW1125" s="8"/>
      <c r="FX1125" s="8"/>
      <c r="FY1125" s="8"/>
      <c r="FZ1125" s="8"/>
      <c r="GA1125" s="8"/>
      <c r="GB1125" s="8"/>
      <c r="GC1125" s="8"/>
      <c r="GD1125" s="8"/>
      <c r="GE1125" s="8"/>
      <c r="GF1125" s="8"/>
      <c r="GG1125" s="8"/>
      <c r="GH1125" s="8"/>
      <c r="GI1125" s="8"/>
      <c r="GJ1125" s="8"/>
      <c r="GK1125" s="8"/>
      <c r="GL1125" s="8"/>
      <c r="GM1125" s="8"/>
      <c r="GN1125" s="8"/>
      <c r="GO1125" s="8"/>
      <c r="GP1125" s="8"/>
      <c r="GQ1125" s="8"/>
      <c r="GR1125" s="8"/>
      <c r="GS1125" s="8"/>
    </row>
    <row r="1126" spans="1:201" x14ac:dyDescent="0.25">
      <c r="A1126" s="115">
        <f>$A$72</f>
        <v>20212</v>
      </c>
      <c r="B1126" s="19">
        <f t="shared" si="3961"/>
        <v>1.6743330266789329</v>
      </c>
      <c r="C1126" s="19">
        <f t="shared" si="3980"/>
        <v>1.3225274725274725</v>
      </c>
      <c r="D1126" s="19">
        <f t="shared" si="3980"/>
        <v>1.2276692978811798</v>
      </c>
      <c r="E1126" s="8"/>
      <c r="F1126" s="8"/>
      <c r="G1126" s="8"/>
      <c r="H1126" s="8"/>
      <c r="I1126" s="8"/>
      <c r="J1126" s="8"/>
      <c r="K1126" s="8"/>
      <c r="L1126" s="8"/>
      <c r="M1126" s="8"/>
      <c r="N1126" s="8"/>
      <c r="O1126" s="8"/>
      <c r="P1126" s="8"/>
      <c r="Q1126" s="8"/>
      <c r="R1126" s="8"/>
      <c r="S1126" s="8"/>
      <c r="T1126" s="8"/>
      <c r="U1126" s="8"/>
      <c r="V1126" s="8"/>
      <c r="W1126" s="8"/>
      <c r="X1126" s="8"/>
      <c r="Y1126" s="8"/>
      <c r="Z1126" s="8"/>
      <c r="AA1126" s="8"/>
      <c r="AB1126" s="8"/>
      <c r="AC1126" s="8"/>
      <c r="AD1126" s="8"/>
      <c r="AE1126" s="8"/>
      <c r="AF1126" s="8"/>
      <c r="AG1126" s="8"/>
      <c r="AH1126" s="8"/>
      <c r="AI1126" s="8"/>
      <c r="AJ1126" s="8"/>
      <c r="AK1126" s="8"/>
      <c r="AL1126" s="8"/>
      <c r="AM1126" s="8"/>
      <c r="AN1126" s="8"/>
      <c r="AO1126" s="8"/>
      <c r="AP1126" s="19">
        <f t="shared" si="3981"/>
        <v>1.9860864107124176</v>
      </c>
      <c r="AQ1126" s="19">
        <f t="shared" si="3981"/>
        <v>1.1012904924940743</v>
      </c>
      <c r="AR1126" s="19">
        <f t="shared" si="3981"/>
        <v>1.0388846374593457</v>
      </c>
      <c r="AS1126" s="8"/>
      <c r="AT1126" s="8"/>
      <c r="AU1126" s="8"/>
      <c r="AV1126" s="8"/>
      <c r="AW1126" s="8"/>
      <c r="AX1126" s="8"/>
      <c r="AY1126" s="8"/>
      <c r="AZ1126" s="8"/>
      <c r="BA1126" s="8"/>
      <c r="BB1126" s="8"/>
      <c r="BC1126" s="8"/>
      <c r="BD1126" s="8"/>
      <c r="BE1126" s="8"/>
      <c r="BF1126" s="8"/>
      <c r="BG1126" s="8"/>
      <c r="BH1126" s="8"/>
      <c r="BI1126" s="8"/>
      <c r="BJ1126" s="8"/>
      <c r="BK1126" s="8"/>
      <c r="BL1126" s="8"/>
      <c r="BM1126" s="8"/>
      <c r="BN1126" s="8"/>
      <c r="BO1126" s="8"/>
      <c r="BP1126" s="8"/>
      <c r="BQ1126" s="8"/>
      <c r="BR1126" s="8"/>
      <c r="BS1126" s="8"/>
      <c r="BT1126" s="8"/>
      <c r="BU1126" s="8"/>
      <c r="BV1126" s="8"/>
      <c r="BW1126" s="8"/>
      <c r="BX1126" s="8"/>
      <c r="BY1126" s="8"/>
      <c r="BZ1126" s="8"/>
      <c r="CA1126" s="8"/>
      <c r="CB1126" s="8"/>
      <c r="CC1126" s="8"/>
      <c r="CD1126" s="19">
        <f t="shared" si="3982"/>
        <v>5.283842794759825</v>
      </c>
      <c r="CE1126" s="19">
        <f t="shared" si="3982"/>
        <v>1.6471074380165289</v>
      </c>
      <c r="CF1126" s="19">
        <f t="shared" si="3982"/>
        <v>1.1590566984445561</v>
      </c>
      <c r="CG1126" s="8"/>
      <c r="CH1126" s="8"/>
      <c r="CI1126" s="8"/>
      <c r="CJ1126" s="8"/>
      <c r="CK1126" s="8"/>
      <c r="CL1126" s="8"/>
      <c r="CM1126" s="8"/>
      <c r="CN1126" s="8"/>
      <c r="CO1126" s="8"/>
      <c r="CP1126" s="8"/>
      <c r="CQ1126" s="8"/>
      <c r="CR1126" s="8"/>
      <c r="CS1126" s="8"/>
      <c r="CT1126" s="8"/>
      <c r="CU1126" s="8"/>
      <c r="CV1126" s="8"/>
      <c r="CW1126" s="8"/>
      <c r="CX1126" s="8"/>
      <c r="CY1126" s="8"/>
      <c r="CZ1126" s="8"/>
      <c r="DA1126" s="8"/>
      <c r="DB1126" s="8"/>
      <c r="DC1126" s="8"/>
      <c r="DD1126" s="8"/>
      <c r="DE1126" s="8"/>
      <c r="DF1126" s="8"/>
      <c r="DG1126" s="8"/>
      <c r="DH1126" s="8"/>
      <c r="DI1126" s="8"/>
      <c r="DJ1126" s="8"/>
      <c r="DK1126" s="8"/>
      <c r="DL1126" s="8"/>
      <c r="DM1126" s="8"/>
      <c r="DN1126" s="8"/>
      <c r="DO1126" s="8"/>
      <c r="DP1126" s="8"/>
      <c r="DQ1126" s="8"/>
      <c r="DR1126" s="19">
        <f t="shared" si="3983"/>
        <v>2.3333333333333335</v>
      </c>
      <c r="DS1126" s="19">
        <f t="shared" si="3983"/>
        <v>1.2526132404181185</v>
      </c>
      <c r="DT1126" s="19">
        <f t="shared" si="3983"/>
        <v>1.1535465924895689</v>
      </c>
      <c r="DU1126" s="8"/>
      <c r="DV1126" s="8"/>
      <c r="DW1126" s="8"/>
      <c r="DX1126" s="8"/>
      <c r="DY1126" s="8"/>
      <c r="DZ1126" s="8"/>
      <c r="EA1126" s="8"/>
      <c r="EB1126" s="8"/>
      <c r="EC1126" s="8"/>
      <c r="ED1126" s="8"/>
      <c r="EE1126" s="8"/>
      <c r="EF1126" s="8"/>
      <c r="EG1126" s="8"/>
      <c r="EH1126" s="8"/>
      <c r="EI1126" s="8"/>
      <c r="EJ1126" s="8"/>
      <c r="EK1126" s="8"/>
      <c r="EL1126" s="8"/>
      <c r="EM1126" s="8"/>
      <c r="EN1126" s="8"/>
      <c r="EO1126" s="8"/>
      <c r="EP1126" s="8"/>
      <c r="EQ1126" s="8"/>
      <c r="ER1126" s="8"/>
      <c r="ES1126" s="8"/>
      <c r="ET1126" s="8"/>
      <c r="EU1126" s="8"/>
      <c r="EV1126" s="8"/>
      <c r="EW1126" s="8"/>
      <c r="EX1126" s="8"/>
      <c r="EY1126" s="8"/>
      <c r="EZ1126" s="8"/>
      <c r="FA1126" s="8"/>
      <c r="FB1126" s="8"/>
      <c r="FC1126" s="8"/>
      <c r="FD1126" s="8"/>
      <c r="FE1126" s="8"/>
      <c r="FF1126" s="19">
        <f t="shared" si="3984"/>
        <v>1.5163076923076924</v>
      </c>
      <c r="FG1126" s="19">
        <f t="shared" si="3984"/>
        <v>1.0441017316017316</v>
      </c>
      <c r="FH1126" s="19">
        <f t="shared" si="3984"/>
        <v>1.0152889349572427</v>
      </c>
      <c r="FI1126" s="8"/>
      <c r="FJ1126" s="8"/>
      <c r="FK1126" s="8"/>
      <c r="FL1126" s="8"/>
      <c r="FM1126" s="8"/>
      <c r="FN1126" s="8"/>
      <c r="FO1126" s="8"/>
      <c r="FP1126" s="8"/>
      <c r="FQ1126" s="8"/>
      <c r="FR1126" s="8"/>
      <c r="FS1126" s="8"/>
      <c r="FT1126" s="8"/>
      <c r="FU1126" s="8"/>
      <c r="FV1126" s="8"/>
      <c r="FW1126" s="8"/>
      <c r="FX1126" s="8"/>
      <c r="FY1126" s="8"/>
      <c r="FZ1126" s="8"/>
      <c r="GA1126" s="8"/>
      <c r="GB1126" s="8"/>
      <c r="GC1126" s="8"/>
      <c r="GD1126" s="8"/>
      <c r="GE1126" s="8"/>
      <c r="GF1126" s="8"/>
      <c r="GG1126" s="8"/>
      <c r="GH1126" s="8"/>
      <c r="GI1126" s="8"/>
      <c r="GJ1126" s="8"/>
      <c r="GK1126" s="8"/>
      <c r="GL1126" s="8"/>
      <c r="GM1126" s="8"/>
      <c r="GN1126" s="8"/>
      <c r="GO1126" s="8"/>
      <c r="GP1126" s="8"/>
      <c r="GQ1126" s="8"/>
      <c r="GR1126" s="8"/>
      <c r="GS1126" s="8"/>
    </row>
    <row r="1127" spans="1:201" x14ac:dyDescent="0.25">
      <c r="A1127" s="115">
        <f>$A$73</f>
        <v>20213</v>
      </c>
      <c r="B1127" s="19">
        <f t="shared" si="3961"/>
        <v>1.695054945054945</v>
      </c>
      <c r="C1127" s="19">
        <f t="shared" si="3980"/>
        <v>1.3230686115613182</v>
      </c>
      <c r="D1127" s="8"/>
      <c r="E1127" s="8"/>
      <c r="F1127" s="8"/>
      <c r="G1127" s="8"/>
      <c r="H1127" s="8"/>
      <c r="I1127" s="8"/>
      <c r="J1127" s="8"/>
      <c r="K1127" s="8"/>
      <c r="L1127" s="8"/>
      <c r="M1127" s="8"/>
      <c r="N1127" s="8"/>
      <c r="O1127" s="8"/>
      <c r="P1127" s="8"/>
      <c r="Q1127" s="8"/>
      <c r="R1127" s="8"/>
      <c r="S1127" s="8"/>
      <c r="T1127" s="8"/>
      <c r="U1127" s="8"/>
      <c r="V1127" s="8"/>
      <c r="W1127" s="8"/>
      <c r="X1127" s="8"/>
      <c r="Y1127" s="8"/>
      <c r="Z1127" s="8"/>
      <c r="AA1127" s="8"/>
      <c r="AB1127" s="8"/>
      <c r="AC1127" s="8"/>
      <c r="AD1127" s="8"/>
      <c r="AE1127" s="8"/>
      <c r="AF1127" s="8"/>
      <c r="AG1127" s="8"/>
      <c r="AH1127" s="8"/>
      <c r="AI1127" s="8"/>
      <c r="AJ1127" s="8"/>
      <c r="AK1127" s="8"/>
      <c r="AL1127" s="8"/>
      <c r="AM1127" s="8"/>
      <c r="AN1127" s="8"/>
      <c r="AO1127" s="8"/>
      <c r="AP1127" s="19">
        <f t="shared" si="3981"/>
        <v>2.0176333120883791</v>
      </c>
      <c r="AQ1127" s="19">
        <f t="shared" si="3981"/>
        <v>1.1619458776455722</v>
      </c>
      <c r="AR1127" s="8"/>
      <c r="AS1127" s="8"/>
      <c r="AT1127" s="8"/>
      <c r="AU1127" s="8"/>
      <c r="AV1127" s="8"/>
      <c r="AW1127" s="8"/>
      <c r="AX1127" s="8"/>
      <c r="AY1127" s="8"/>
      <c r="AZ1127" s="8"/>
      <c r="BA1127" s="8"/>
      <c r="BB1127" s="8"/>
      <c r="BC1127" s="8"/>
      <c r="BD1127" s="8"/>
      <c r="BE1127" s="8"/>
      <c r="BF1127" s="8"/>
      <c r="BG1127" s="8"/>
      <c r="BH1127" s="8"/>
      <c r="BI1127" s="8"/>
      <c r="BJ1127" s="8"/>
      <c r="BK1127" s="8"/>
      <c r="BL1127" s="8"/>
      <c r="BM1127" s="8"/>
      <c r="BN1127" s="8"/>
      <c r="BO1127" s="8"/>
      <c r="BP1127" s="8"/>
      <c r="BQ1127" s="8"/>
      <c r="BR1127" s="8"/>
      <c r="BS1127" s="8"/>
      <c r="BT1127" s="8"/>
      <c r="BU1127" s="8"/>
      <c r="BV1127" s="8"/>
      <c r="BW1127" s="8"/>
      <c r="BX1127" s="8"/>
      <c r="BY1127" s="8"/>
      <c r="BZ1127" s="8"/>
      <c r="CA1127" s="8"/>
      <c r="CB1127" s="8"/>
      <c r="CC1127" s="8"/>
      <c r="CD1127" s="19">
        <f t="shared" si="3982"/>
        <v>6.7247191011235952</v>
      </c>
      <c r="CE1127" s="19">
        <f t="shared" si="3982"/>
        <v>1.6015037593984962</v>
      </c>
      <c r="CF1127" s="8"/>
      <c r="CG1127" s="8"/>
      <c r="CH1127" s="8"/>
      <c r="CI1127" s="8"/>
      <c r="CJ1127" s="8"/>
      <c r="CK1127" s="8"/>
      <c r="CL1127" s="8"/>
      <c r="CM1127" s="8"/>
      <c r="CN1127" s="8"/>
      <c r="CO1127" s="8"/>
      <c r="CP1127" s="8"/>
      <c r="CQ1127" s="8"/>
      <c r="CR1127" s="8"/>
      <c r="CS1127" s="8"/>
      <c r="CT1127" s="8"/>
      <c r="CU1127" s="8"/>
      <c r="CV1127" s="8"/>
      <c r="CW1127" s="8"/>
      <c r="CX1127" s="8"/>
      <c r="CY1127" s="8"/>
      <c r="CZ1127" s="8"/>
      <c r="DA1127" s="8"/>
      <c r="DB1127" s="8"/>
      <c r="DC1127" s="8"/>
      <c r="DD1127" s="8"/>
      <c r="DE1127" s="8"/>
      <c r="DF1127" s="8"/>
      <c r="DG1127" s="8"/>
      <c r="DH1127" s="8"/>
      <c r="DI1127" s="8"/>
      <c r="DJ1127" s="8"/>
      <c r="DK1127" s="8"/>
      <c r="DL1127" s="8"/>
      <c r="DM1127" s="8"/>
      <c r="DN1127" s="8"/>
      <c r="DO1127" s="8"/>
      <c r="DP1127" s="8"/>
      <c r="DQ1127" s="8"/>
      <c r="DR1127" s="19">
        <f t="shared" si="3983"/>
        <v>2.4441416893732968</v>
      </c>
      <c r="DS1127" s="19">
        <f t="shared" si="3983"/>
        <v>1.3377926421404682</v>
      </c>
      <c r="DT1127" s="8"/>
      <c r="DU1127" s="8"/>
      <c r="DV1127" s="8"/>
      <c r="DW1127" s="8"/>
      <c r="DX1127" s="8"/>
      <c r="DY1127" s="8"/>
      <c r="DZ1127" s="8"/>
      <c r="EA1127" s="8"/>
      <c r="EB1127" s="8"/>
      <c r="EC1127" s="8"/>
      <c r="ED1127" s="8"/>
      <c r="EE1127" s="8"/>
      <c r="EF1127" s="8"/>
      <c r="EG1127" s="8"/>
      <c r="EH1127" s="8"/>
      <c r="EI1127" s="8"/>
      <c r="EJ1127" s="8"/>
      <c r="EK1127" s="8"/>
      <c r="EL1127" s="8"/>
      <c r="EM1127" s="8"/>
      <c r="EN1127" s="8"/>
      <c r="EO1127" s="8"/>
      <c r="EP1127" s="8"/>
      <c r="EQ1127" s="8"/>
      <c r="ER1127" s="8"/>
      <c r="ES1127" s="8"/>
      <c r="ET1127" s="8"/>
      <c r="EU1127" s="8"/>
      <c r="EV1127" s="8"/>
      <c r="EW1127" s="8"/>
      <c r="EX1127" s="8"/>
      <c r="EY1127" s="8"/>
      <c r="EZ1127" s="8"/>
      <c r="FA1127" s="8"/>
      <c r="FB1127" s="8"/>
      <c r="FC1127" s="8"/>
      <c r="FD1127" s="8"/>
      <c r="FE1127" s="8"/>
      <c r="FF1127" s="19">
        <f t="shared" si="3984"/>
        <v>1.5352420614263405</v>
      </c>
      <c r="FG1127" s="19">
        <f t="shared" si="3984"/>
        <v>1.051946290519463</v>
      </c>
      <c r="FH1127" s="8"/>
      <c r="FI1127" s="8"/>
      <c r="FJ1127" s="8"/>
      <c r="FK1127" s="8"/>
      <c r="FL1127" s="8"/>
      <c r="FM1127" s="8"/>
      <c r="FN1127" s="8"/>
      <c r="FO1127" s="8"/>
      <c r="FP1127" s="8"/>
      <c r="FQ1127" s="8"/>
      <c r="FR1127" s="8"/>
      <c r="FS1127" s="8"/>
      <c r="FT1127" s="8"/>
      <c r="FU1127" s="8"/>
      <c r="FV1127" s="8"/>
      <c r="FW1127" s="8"/>
      <c r="FX1127" s="8"/>
      <c r="FY1127" s="8"/>
      <c r="FZ1127" s="8"/>
      <c r="GA1127" s="8"/>
      <c r="GB1127" s="8"/>
      <c r="GC1127" s="8"/>
      <c r="GD1127" s="8"/>
      <c r="GE1127" s="8"/>
      <c r="GF1127" s="8"/>
      <c r="GG1127" s="8"/>
      <c r="GH1127" s="8"/>
      <c r="GI1127" s="8"/>
      <c r="GJ1127" s="8"/>
      <c r="GK1127" s="8"/>
      <c r="GL1127" s="8"/>
      <c r="GM1127" s="8"/>
      <c r="GN1127" s="8"/>
      <c r="GO1127" s="8"/>
      <c r="GP1127" s="8"/>
      <c r="GQ1127" s="8"/>
      <c r="GR1127" s="8"/>
      <c r="GS1127" s="8"/>
    </row>
    <row r="1128" spans="1:201" x14ac:dyDescent="0.25">
      <c r="A1128" s="115">
        <f>$A$74</f>
        <v>20214</v>
      </c>
      <c r="B1128" s="19">
        <f t="shared" si="3961"/>
        <v>1.8525214081826831</v>
      </c>
      <c r="C1128" s="8"/>
      <c r="D1128" s="8"/>
      <c r="E1128" s="8"/>
      <c r="F1128" s="8"/>
      <c r="G1128" s="8"/>
      <c r="H1128" s="8"/>
      <c r="I1128" s="8"/>
      <c r="J1128" s="8"/>
      <c r="K1128" s="8"/>
      <c r="L1128" s="8"/>
      <c r="M1128" s="8"/>
      <c r="N1128" s="8"/>
      <c r="O1128" s="8"/>
      <c r="P1128" s="8"/>
      <c r="Q1128" s="8"/>
      <c r="R1128" s="8"/>
      <c r="S1128" s="8"/>
      <c r="T1128" s="8"/>
      <c r="U1128" s="8"/>
      <c r="V1128" s="8"/>
      <c r="W1128" s="8"/>
      <c r="X1128" s="8"/>
      <c r="Y1128" s="8"/>
      <c r="Z1128" s="8"/>
      <c r="AA1128" s="8"/>
      <c r="AB1128" s="8"/>
      <c r="AC1128" s="8"/>
      <c r="AD1128" s="8"/>
      <c r="AE1128" s="8"/>
      <c r="AF1128" s="8"/>
      <c r="AG1128" s="8"/>
      <c r="AH1128" s="8"/>
      <c r="AI1128" s="8"/>
      <c r="AJ1128" s="8"/>
      <c r="AK1128" s="8"/>
      <c r="AL1128" s="8"/>
      <c r="AM1128" s="8"/>
      <c r="AN1128" s="8"/>
      <c r="AO1128" s="8"/>
      <c r="AP1128" s="19">
        <f t="shared" si="3981"/>
        <v>2.4372574385510997</v>
      </c>
      <c r="AQ1128" s="8"/>
      <c r="AR1128" s="8"/>
      <c r="AS1128" s="8"/>
      <c r="AT1128" s="8"/>
      <c r="AU1128" s="8"/>
      <c r="AV1128" s="8"/>
      <c r="AW1128" s="8"/>
      <c r="AX1128" s="8"/>
      <c r="AY1128" s="8"/>
      <c r="AZ1128" s="8"/>
      <c r="BA1128" s="8"/>
      <c r="BB1128" s="8"/>
      <c r="BC1128" s="8"/>
      <c r="BD1128" s="8"/>
      <c r="BE1128" s="8"/>
      <c r="BF1128" s="8"/>
      <c r="BG1128" s="8"/>
      <c r="BH1128" s="8"/>
      <c r="BI1128" s="8"/>
      <c r="BJ1128" s="8"/>
      <c r="BK1128" s="8"/>
      <c r="BL1128" s="8"/>
      <c r="BM1128" s="8"/>
      <c r="BN1128" s="8"/>
      <c r="BO1128" s="8"/>
      <c r="BP1128" s="8"/>
      <c r="BQ1128" s="8"/>
      <c r="BR1128" s="8"/>
      <c r="BS1128" s="8"/>
      <c r="BT1128" s="8"/>
      <c r="BU1128" s="8"/>
      <c r="BV1128" s="8"/>
      <c r="BW1128" s="8"/>
      <c r="BX1128" s="8"/>
      <c r="BY1128" s="8"/>
      <c r="BZ1128" s="8"/>
      <c r="CA1128" s="8"/>
      <c r="CB1128" s="8"/>
      <c r="CC1128" s="8"/>
      <c r="CD1128" s="19">
        <f t="shared" si="3982"/>
        <v>5.9058295964125564</v>
      </c>
      <c r="CE1128" s="8"/>
      <c r="CF1128" s="8"/>
      <c r="CG1128" s="8"/>
      <c r="CH1128" s="8"/>
      <c r="CI1128" s="8"/>
      <c r="CJ1128" s="8"/>
      <c r="CK1128" s="8"/>
      <c r="CL1128" s="8"/>
      <c r="CM1128" s="8"/>
      <c r="CN1128" s="8"/>
      <c r="CO1128" s="8"/>
      <c r="CP1128" s="8"/>
      <c r="CQ1128" s="8"/>
      <c r="CR1128" s="8"/>
      <c r="CS1128" s="8"/>
      <c r="CT1128" s="8"/>
      <c r="CU1128" s="8"/>
      <c r="CV1128" s="8"/>
      <c r="CW1128" s="8"/>
      <c r="CX1128" s="8"/>
      <c r="CY1128" s="8"/>
      <c r="CZ1128" s="8"/>
      <c r="DA1128" s="8"/>
      <c r="DB1128" s="8"/>
      <c r="DC1128" s="8"/>
      <c r="DD1128" s="8"/>
      <c r="DE1128" s="8"/>
      <c r="DF1128" s="8"/>
      <c r="DG1128" s="8"/>
      <c r="DH1128" s="8"/>
      <c r="DI1128" s="8"/>
      <c r="DJ1128" s="8"/>
      <c r="DK1128" s="8"/>
      <c r="DL1128" s="8"/>
      <c r="DM1128" s="8"/>
      <c r="DN1128" s="8"/>
      <c r="DO1128" s="8"/>
      <c r="DP1128" s="8"/>
      <c r="DQ1128" s="8"/>
      <c r="DR1128" s="19">
        <f t="shared" si="3983"/>
        <v>3.2</v>
      </c>
      <c r="DS1128" s="8"/>
      <c r="DT1128" s="8"/>
      <c r="DU1128" s="8"/>
      <c r="DV1128" s="8"/>
      <c r="DW1128" s="8"/>
      <c r="DX1128" s="8"/>
      <c r="DY1128" s="8"/>
      <c r="DZ1128" s="8"/>
      <c r="EA1128" s="8"/>
      <c r="EB1128" s="8"/>
      <c r="EC1128" s="8"/>
      <c r="ED1128" s="8"/>
      <c r="EE1128" s="8"/>
      <c r="EF1128" s="8"/>
      <c r="EG1128" s="8"/>
      <c r="EH1128" s="8"/>
      <c r="EI1128" s="8"/>
      <c r="EJ1128" s="8"/>
      <c r="EK1128" s="8"/>
      <c r="EL1128" s="8"/>
      <c r="EM1128" s="8"/>
      <c r="EN1128" s="8"/>
      <c r="EO1128" s="8"/>
      <c r="EP1128" s="8"/>
      <c r="EQ1128" s="8"/>
      <c r="ER1128" s="8"/>
      <c r="ES1128" s="8"/>
      <c r="ET1128" s="8"/>
      <c r="EU1128" s="8"/>
      <c r="EV1128" s="8"/>
      <c r="EW1128" s="8"/>
      <c r="EX1128" s="8"/>
      <c r="EY1128" s="8"/>
      <c r="EZ1128" s="8"/>
      <c r="FA1128" s="8"/>
      <c r="FB1128" s="8"/>
      <c r="FC1128" s="8"/>
      <c r="FD1128" s="8"/>
      <c r="FE1128" s="8"/>
      <c r="FF1128" s="19">
        <f t="shared" si="3984"/>
        <v>1.6395216400911161</v>
      </c>
      <c r="FG1128" s="8"/>
      <c r="FH1128" s="8"/>
      <c r="FI1128" s="8"/>
      <c r="FJ1128" s="8"/>
      <c r="FK1128" s="8"/>
      <c r="FL1128" s="8"/>
      <c r="FM1128" s="8"/>
      <c r="FN1128" s="8"/>
      <c r="FO1128" s="8"/>
      <c r="FP1128" s="8"/>
      <c r="FQ1128" s="8"/>
      <c r="FR1128" s="8"/>
      <c r="FS1128" s="8"/>
      <c r="FT1128" s="8"/>
      <c r="FU1128" s="8"/>
      <c r="FV1128" s="8"/>
      <c r="FW1128" s="8"/>
      <c r="FX1128" s="8"/>
      <c r="FY1128" s="8"/>
      <c r="FZ1128" s="8"/>
      <c r="GA1128" s="8"/>
      <c r="GB1128" s="8"/>
      <c r="GC1128" s="8"/>
      <c r="GD1128" s="8"/>
      <c r="GE1128" s="8"/>
      <c r="GF1128" s="8"/>
      <c r="GG1128" s="8"/>
      <c r="GH1128" s="8"/>
      <c r="GI1128" s="8"/>
      <c r="GJ1128" s="8"/>
      <c r="GK1128" s="8"/>
      <c r="GL1128" s="8"/>
      <c r="GM1128" s="8"/>
      <c r="GN1128" s="8"/>
      <c r="GO1128" s="8"/>
      <c r="GP1128" s="8"/>
      <c r="GQ1128" s="8"/>
      <c r="GR1128" s="8"/>
      <c r="GS1128" s="8"/>
    </row>
    <row r="1129" spans="1:201" x14ac:dyDescent="0.25">
      <c r="M1129" s="20"/>
      <c r="U1129" s="21"/>
      <c r="AO1129" s="21" t="s">
        <v>3</v>
      </c>
      <c r="BA1129" s="20"/>
      <c r="BI1129" s="21"/>
      <c r="CC1129" s="21" t="s">
        <v>3</v>
      </c>
      <c r="CO1129" s="20"/>
      <c r="CW1129" s="21"/>
      <c r="DQ1129" s="21" t="s">
        <v>3</v>
      </c>
      <c r="EC1129" s="20"/>
      <c r="EK1129" s="21"/>
      <c r="FE1129" s="21" t="s">
        <v>3</v>
      </c>
      <c r="FQ1129" s="20"/>
      <c r="FY1129" s="21"/>
      <c r="GS1129" s="21" t="s">
        <v>3</v>
      </c>
    </row>
    <row r="1130" spans="1:201" x14ac:dyDescent="0.25">
      <c r="A1130" s="116" t="s">
        <v>2</v>
      </c>
      <c r="B1130" s="28">
        <f>IFERROR(SUM(C1069:C1080)/SUM(B1069:B1080),1)</f>
        <v>1.8410774410774411</v>
      </c>
      <c r="C1130" s="28">
        <f>IFERROR(SUM(D1068:D1079)/SUM(C1068:C1079),1)</f>
        <v>1.4129182303504413</v>
      </c>
      <c r="D1130" s="28">
        <f>IFERROR(SUM(E1067:E1078)/SUM(D1067:D1078),1)</f>
        <v>1.2901963679314927</v>
      </c>
      <c r="E1130" s="28">
        <f>IFERROR(SUM(F1066:F1077)/SUM(E1066:E1077),1)</f>
        <v>1.1783255918070401</v>
      </c>
      <c r="F1130" s="28">
        <f>IFERROR(SUM(G1065:G1076)/SUM(F1065:F1076),1)</f>
        <v>1.1101400994843245</v>
      </c>
      <c r="G1130" s="28">
        <f>IFERROR(SUM(H1064:H1075)/SUM(G1064:G1075),1)</f>
        <v>1.0795252688906674</v>
      </c>
      <c r="H1130" s="28">
        <f>IFERROR(SUM(I1063:I1074)/SUM(H1063:H1074),1)</f>
        <v>1.0689216596198137</v>
      </c>
      <c r="I1130" s="28">
        <f>IFERROR(SUM(J1062:J1073)/SUM(I1062:I1073),1)</f>
        <v>1.0855859955705227</v>
      </c>
      <c r="J1130" s="28">
        <f>IFERROR(SUM(K1061:K1072)/SUM(J1061:J1072),1)</f>
        <v>1.0273163026308623</v>
      </c>
      <c r="K1130" s="28">
        <f>IFERROR(SUM(L1060:L1071)/SUM(K1060:K1071),1)</f>
        <v>1.021647107857822</v>
      </c>
      <c r="L1130" s="28">
        <f>IFERROR(SUM(M1059:M1070)/SUM(L1059:L1070),1)</f>
        <v>1.0169599480461091</v>
      </c>
      <c r="M1130" s="28">
        <f>IFERROR(SUM(N1058:N1069)/SUM(M1058:M1069),1)</f>
        <v>1.0153274668205423</v>
      </c>
      <c r="N1130" s="28">
        <f>IFERROR(SUM(O1057:O1068)/SUM(N1057:N1068),1)</f>
        <v>1.0131278538812785</v>
      </c>
      <c r="O1130" s="28">
        <f>IFERROR(SUM(P1056:P1067)/SUM(O1056:O1067),1)</f>
        <v>1.0111090937975171</v>
      </c>
      <c r="P1130" s="28">
        <f>IFERROR(SUM(Q1055:Q1066)/SUM(P1055:P1066),1)</f>
        <v>1.0075416291253712</v>
      </c>
      <c r="Q1130" s="28">
        <f>IFERROR(SUM(R1054:R1065)/SUM(Q1054:Q1065),1)</f>
        <v>1.0063222940581431</v>
      </c>
      <c r="R1130" s="28">
        <f>IFERROR(SUM(S1053:S1064)/SUM(R1053:R1064),1)</f>
        <v>1.0044847442498395</v>
      </c>
      <c r="S1130" s="28">
        <f>IFERROR(SUM(T1052:T1063)/SUM(S1052:S1063),1)</f>
        <v>1.0032471424057186</v>
      </c>
      <c r="T1130" s="28">
        <f>IFERROR(SUM(U1051:U1062)/SUM(T1051:T1062),1)</f>
        <v>1.0025032520414074</v>
      </c>
      <c r="U1130" s="28">
        <f>IFERROR(SUM(V1050:V1061)/SUM(U1050:U1061),1)</f>
        <v>1.0016081420452043</v>
      </c>
      <c r="V1130" s="28">
        <f>IFERROR(SUM(W1049:W1060)/SUM(V1049:V1060),1)</f>
        <v>1.0012860082304527</v>
      </c>
      <c r="W1130" s="28">
        <f>IFERROR(SUM(X1048:X1059)/SUM(W1048:W1059),1)</f>
        <v>1.0009801798516054</v>
      </c>
      <c r="X1130" s="28">
        <f>IFERROR(SUM(Y1047:Y1058)/SUM(X1047:X1058),1)</f>
        <v>1.0005827641669969</v>
      </c>
      <c r="Y1130" s="28">
        <f>IFERROR(SUM(Z1046:Z1057)/SUM(Y1046:Y1057),1)</f>
        <v>1.0004537584333393</v>
      </c>
      <c r="Z1130" s="28">
        <f>IFERROR(SUM(AA1045:AA1056)/SUM(Z1045:Z1056),1)</f>
        <v>1.0004651789102572</v>
      </c>
      <c r="AA1130" s="28">
        <f>IFERROR(SUM(AB1044:AB1055)/SUM(AA1044:AA1055),1)</f>
        <v>1.0002512720648282</v>
      </c>
      <c r="AB1130" s="28">
        <f>IFERROR(SUM(AC1043:AC1054)/SUM(AB1043:AB1054),1)</f>
        <v>1.0004134847721311</v>
      </c>
      <c r="AC1130" s="28">
        <f>IFERROR(SUM(AD1042:AD1053)/SUM(AC1042:AC1053),1)</f>
        <v>1.0000795988219375</v>
      </c>
      <c r="AD1130" s="28">
        <f>IFERROR(SUM(AE1042:AE1052)/SUM(AD1042:AD1052),1)</f>
        <v>1.0000734721467093</v>
      </c>
      <c r="AE1130" s="28">
        <f>IFERROR(SUM(AF1042:AF1051)/SUM(AE1042:AE1051),1)</f>
        <v>1.000082459265123</v>
      </c>
      <c r="AF1130" s="28">
        <f>IFERROR(SUM(AG1042:AG1050)/SUM(AF1042:AF1050),1)</f>
        <v>1.0000374048514091</v>
      </c>
      <c r="AG1130" s="28">
        <f>IFERROR(SUM(AH1042:AH1049)/SUM(AG1042:AG1049),1)</f>
        <v>1.0001709730503729</v>
      </c>
      <c r="AH1130" s="28">
        <f>IFERROR(SUM(AI1042:AI1048)/SUM(AH1042:AH1048),1)</f>
        <v>1.0000735600617905</v>
      </c>
      <c r="AI1130" s="28">
        <f>IFERROR(SUM(AJ1042:AJ1047)/SUM(AI1042:AI1047),1)</f>
        <v>1.0001159958241503</v>
      </c>
      <c r="AJ1130" s="28">
        <f>IFERROR(SUM(AK1042:AK1046)/SUM(AJ1042:AJ1046),1)</f>
        <v>1.0000352447749621</v>
      </c>
      <c r="AK1130" s="28">
        <f>IFERROR(SUM(AL1042:AL1045)/SUM(AK1042:AK1045),1)</f>
        <v>0.99991102411246557</v>
      </c>
      <c r="AL1130" s="28">
        <f>IFERROR(SUM(AM1042:AM1044)/SUM(AL1042:AL1044),1)</f>
        <v>1</v>
      </c>
      <c r="AM1130" s="28">
        <f>IFERROR(SUM(AN1042:AN1043)/SUM(AM1042:AM1043),1)</f>
        <v>1</v>
      </c>
      <c r="AN1130" s="28">
        <f>IFERROR(SUM(AO1042:AO1042)/SUM(AN1042:AN1042),1)</f>
        <v>1</v>
      </c>
      <c r="AO1130" s="29">
        <v>1</v>
      </c>
      <c r="AP1130" s="28">
        <f>IFERROR(SUM(AQ1069:AQ1080)/SUM(AP1069:AP1080),1)</f>
        <v>1.8528018160765434</v>
      </c>
      <c r="AQ1130" s="28">
        <f>IFERROR(SUM(AR1068:AR1079)/SUM(AQ1068:AQ1079),1)</f>
        <v>1.1101956459649012</v>
      </c>
      <c r="AR1130" s="28">
        <f>IFERROR(SUM(AS1067:AS1078)/SUM(AR1067:AR1078),1)</f>
        <v>1.0361241924824309</v>
      </c>
      <c r="AS1130" s="28">
        <f>IFERROR(SUM(AT1066:AT1077)/SUM(AS1066:AS1077),1)</f>
        <v>1.0162145116500574</v>
      </c>
      <c r="AT1130" s="28">
        <f>IFERROR(SUM(AU1065:AU1076)/SUM(AT1065:AT1076),1)</f>
        <v>1.0069530330910079</v>
      </c>
      <c r="AU1130" s="28">
        <f>IFERROR(SUM(AV1064:AV1075)/SUM(AU1064:AU1075),1)</f>
        <v>1.0036894713838924</v>
      </c>
      <c r="AV1130" s="28">
        <f>IFERROR(SUM(AW1063:AW1074)/SUM(AV1063:AV1074),1)</f>
        <v>1.002319923958048</v>
      </c>
      <c r="AW1130" s="28">
        <f>IFERROR(SUM(AX1062:AX1073)/SUM(AW1062:AW1073),1)</f>
        <v>1.0019953735586515</v>
      </c>
      <c r="AX1130" s="28">
        <f>IFERROR(SUM(AY1061:AY1072)/SUM(AX1061:AX1072),1)</f>
        <v>1.0010061843526064</v>
      </c>
      <c r="AY1130" s="28">
        <f>IFERROR(SUM(AZ1060:AZ1071)/SUM(AY1060:AY1071),1)</f>
        <v>1.0005856671281013</v>
      </c>
      <c r="AZ1130" s="28">
        <f>IFERROR(SUM(BA1059:BA1070)/SUM(AZ1059:AZ1070),1)</f>
        <v>1.0006294811787513</v>
      </c>
      <c r="BA1130" s="28">
        <f>IFERROR(SUM(BB1058:BB1069)/SUM(BA1058:BA1069),1)</f>
        <v>1.0005966026532376</v>
      </c>
      <c r="BB1130" s="28">
        <f>IFERROR(SUM(BC1057:BC1068)/SUM(BB1057:BB1068),1)</f>
        <v>1.000264598158954</v>
      </c>
      <c r="BC1130" s="28">
        <f>IFERROR(SUM(BD1056:BD1067)/SUM(BC1056:BC1067),1)</f>
        <v>1.0001449308702755</v>
      </c>
      <c r="BD1130" s="28">
        <f>IFERROR(SUM(BE1055:BE1066)/SUM(BD1055:BD1066),1)</f>
        <v>1.0000891577337476</v>
      </c>
      <c r="BE1130" s="28">
        <f>IFERROR(SUM(BF1054:BF1065)/SUM(BE1054:BE1065),1)</f>
        <v>1.0000569341203907</v>
      </c>
      <c r="BF1130" s="28">
        <f>IFERROR(SUM(BG1053:BG1064)/SUM(BF1053:BF1064),1)</f>
        <v>1.000025005512579</v>
      </c>
      <c r="BG1130" s="28">
        <f>IFERROR(SUM(BH1052:BH1063)/SUM(BG1052:BG1063),1)</f>
        <v>1.0000410628900975</v>
      </c>
      <c r="BH1130" s="28">
        <f>IFERROR(SUM(BI1051:BI1062)/SUM(BH1051:BH1062),1)</f>
        <v>1.0000229243702103</v>
      </c>
      <c r="BI1130" s="28">
        <f>IFERROR(SUM(BJ1050:BJ1061)/SUM(BI1050:BI1061),1)</f>
        <v>1.0000161465181188</v>
      </c>
      <c r="BJ1130" s="28">
        <f>IFERROR(SUM(BK1049:BK1060)/SUM(BJ1049:BJ1060),1)</f>
        <v>1.0000069848173354</v>
      </c>
      <c r="BK1130" s="28">
        <f>IFERROR(SUM(BL1048:BL1059)/SUM(BK1048:BK1059),1)</f>
        <v>1.0000117292972039</v>
      </c>
      <c r="BL1130" s="28">
        <f>IFERROR(SUM(BM1047:BM1058)/SUM(BL1047:BL1058),1)</f>
        <v>1.0000047434729811</v>
      </c>
      <c r="BM1130" s="28">
        <f>IFERROR(SUM(BN1046:BN1057)/SUM(BM1046:BM1057),1)</f>
        <v>1</v>
      </c>
      <c r="BN1130" s="28">
        <f>IFERROR(SUM(BO1045:BO1056)/SUM(BN1045:BN1056),1)</f>
        <v>1</v>
      </c>
      <c r="BO1130" s="28">
        <f>IFERROR(SUM(BP1044:BP1055)/SUM(BO1044:BO1055),1)</f>
        <v>1.0000049162637379</v>
      </c>
      <c r="BP1130" s="28">
        <f>IFERROR(SUM(BQ1043:BQ1054)/SUM(BP1043:BP1054),1)</f>
        <v>1.0000024890172114</v>
      </c>
      <c r="BQ1130" s="28">
        <f>IFERROR(SUM(BR1042:BR1053)/SUM(BQ1042:BQ1053),1)</f>
        <v>1</v>
      </c>
      <c r="BR1130" s="28">
        <f>IFERROR(SUM(BS1042:BS1052)/SUM(BR1042:BR1052),1)</f>
        <v>1</v>
      </c>
      <c r="BS1130" s="28">
        <f>IFERROR(SUM(BT1042:BT1051)/SUM(BS1042:BS1051),1)</f>
        <v>1</v>
      </c>
      <c r="BT1130" s="28">
        <f>IFERROR(SUM(BU1042:BU1050)/SUM(BT1042:BT1050),1)</f>
        <v>0.99999657984021018</v>
      </c>
      <c r="BU1130" s="28">
        <f>IFERROR(SUM(BV1042:BV1049)/SUM(BU1042:BU1049),1)</f>
        <v>1.0000038767052657</v>
      </c>
      <c r="BV1130" s="28">
        <f>IFERROR(SUM(BW1042:BW1048)/SUM(BV1042:BV1048),1)</f>
        <v>0.99999558145803047</v>
      </c>
      <c r="BW1130" s="28">
        <f>IFERROR(SUM(BX1042:BX1047)/SUM(BW1042:BW1047),1)</f>
        <v>1</v>
      </c>
      <c r="BX1130" s="28">
        <f>IFERROR(SUM(BY1042:BY1046)/SUM(BX1042:BX1046),1)</f>
        <v>1.0000063032625688</v>
      </c>
      <c r="BY1130" s="28">
        <f>IFERROR(SUM(BZ1042:BZ1045)/SUM(BY1042:BY1045),1)</f>
        <v>1</v>
      </c>
      <c r="BZ1130" s="28">
        <f>IFERROR(SUM(CA1042:CA1044)/SUM(BZ1042:BZ1044),1)</f>
        <v>1</v>
      </c>
      <c r="CA1130" s="28">
        <f>IFERROR(SUM(CB1042:CB1043)/SUM(CA1042:CA1043),1)</f>
        <v>1</v>
      </c>
      <c r="CB1130" s="28">
        <f>IFERROR(SUM(CC1042:CC1042)/SUM(CB1042:CB1042),1)</f>
        <v>1</v>
      </c>
      <c r="CC1130" s="29">
        <v>1</v>
      </c>
      <c r="CD1130" s="28">
        <f>IFERROR(SUM(CE1069:CE1080)/SUM(CD1069:CD1080),1)</f>
        <v>6.1446917808219181</v>
      </c>
      <c r="CE1130" s="28">
        <f>IFERROR(SUM(CF1068:CF1079)/SUM(CE1068:CE1079),1)</f>
        <v>1.7197847682119205</v>
      </c>
      <c r="CF1130" s="28">
        <f>IFERROR(SUM(CG1067:CG1078)/SUM(CF1067:CF1078),1)</f>
        <v>1.1857897827363477</v>
      </c>
      <c r="CG1130" s="28">
        <f>IFERROR(SUM(CH1066:CH1077)/SUM(CG1066:CG1077),1)</f>
        <v>1.0767228079197737</v>
      </c>
      <c r="CH1130" s="28">
        <f>IFERROR(SUM(CI1065:CI1076)/SUM(CH1065:CH1076),1)</f>
        <v>1.0425014310246137</v>
      </c>
      <c r="CI1130" s="28">
        <f>IFERROR(SUM(CJ1064:CJ1075)/SUM(CI1064:CI1075),1)</f>
        <v>1.02465868294856</v>
      </c>
      <c r="CJ1130" s="28">
        <f>IFERROR(SUM(CK1063:CK1074)/SUM(CJ1063:CJ1074),1)</f>
        <v>1.0147550995480641</v>
      </c>
      <c r="CK1130" s="28">
        <f>IFERROR(SUM(CL1062:CL1073)/SUM(CK1062:CK1073),1)</f>
        <v>1.0136260236578707</v>
      </c>
      <c r="CL1130" s="28">
        <f>IFERROR(SUM(CM1061:CM1072)/SUM(CL1061:CL1072),1)</f>
        <v>1.0061813638455974</v>
      </c>
      <c r="CM1130" s="28">
        <f>IFERROR(SUM(CN1060:CN1071)/SUM(CM1060:CM1071),1)</f>
        <v>1.0039663822306075</v>
      </c>
      <c r="CN1130" s="28">
        <f>IFERROR(SUM(CO1059:CO1070)/SUM(CN1059:CN1070),1)</f>
        <v>1.0017094017094017</v>
      </c>
      <c r="CO1130" s="28">
        <f>IFERROR(SUM(CP1058:CP1069)/SUM(CO1058:CO1069),1)</f>
        <v>1.0025568536149336</v>
      </c>
      <c r="CP1130" s="28">
        <f>IFERROR(SUM(CQ1057:CQ1068)/SUM(CP1057:CP1068),1)</f>
        <v>1.0008427370454873</v>
      </c>
      <c r="CQ1130" s="28">
        <f>IFERROR(SUM(CR1056:CR1067)/SUM(CQ1056:CQ1067),1)</f>
        <v>1.0010411350413393</v>
      </c>
      <c r="CR1130" s="28">
        <f>IFERROR(SUM(CS1055:CS1066)/SUM(CR1055:CR1066),1)</f>
        <v>1.0004649470364679</v>
      </c>
      <c r="CS1130" s="28">
        <f>IFERROR(SUM(CT1054:CT1065)/SUM(CS1054:CS1065),1)</f>
        <v>1.0005435986228834</v>
      </c>
      <c r="CT1130" s="28">
        <f>IFERROR(SUM(CU1053:CU1064)/SUM(CT1053:CT1064),1)</f>
        <v>1.0005223820622036</v>
      </c>
      <c r="CU1130" s="28">
        <f>IFERROR(SUM(CV1052:CV1063)/SUM(CU1052:CU1063),1)</f>
        <v>1.0002012315370066</v>
      </c>
      <c r="CV1130" s="28">
        <f>IFERROR(SUM(CW1051:CW1062)/SUM(CV1051:CV1062),1)</f>
        <v>1.000261980573133</v>
      </c>
      <c r="CW1130" s="28">
        <f>IFERROR(SUM(CX1050:CX1061)/SUM(CW1050:CW1061),1)</f>
        <v>1.0001213886865745</v>
      </c>
      <c r="CX1130" s="28">
        <f>IFERROR(SUM(CY1049:CY1060)/SUM(CX1049:CX1060),1)</f>
        <v>1.0000806809471943</v>
      </c>
      <c r="CY1130" s="28">
        <f>IFERROR(SUM(CZ1048:CZ1059)/SUM(CY1048:CY1059),1)</f>
        <v>1.0000605094899051</v>
      </c>
      <c r="CZ1130" s="28">
        <f>IFERROR(SUM(DA1047:DA1058)/SUM(CZ1047:CZ1058),1)</f>
        <v>1.0001010141823912</v>
      </c>
      <c r="DA1130" s="28">
        <f>IFERROR(SUM(DB1046:DB1057)/SUM(DA1046:DA1057),1)</f>
        <v>0.99997969378223617</v>
      </c>
      <c r="DB1130" s="28">
        <f>IFERROR(SUM(DC1045:DC1056)/SUM(DB1045:DB1056),1)</f>
        <v>1.0000407290499949</v>
      </c>
      <c r="DC1130" s="28">
        <f>IFERROR(SUM(DD1044:DD1055)/SUM(DC1044:DC1055),1)</f>
        <v>1.0000203537481427</v>
      </c>
      <c r="DD1130" s="28">
        <f>IFERROR(SUM(DE1043:DE1054)/SUM(DD1043:DD1054),1)</f>
        <v>1.0000615233173373</v>
      </c>
      <c r="DE1130" s="28">
        <f>IFERROR(SUM(DF1042:DF1053)/SUM(DE1042:DE1053),1)</f>
        <v>1.0000823062202926</v>
      </c>
      <c r="DF1130" s="28">
        <f>IFERROR(SUM(DG1042:DG1052)/SUM(DF1042:DF1052),1)</f>
        <v>1.0000447998566404</v>
      </c>
      <c r="DG1130" s="28">
        <f>IFERROR(SUM(DH1042:DH1051)/SUM(DG1042:DG1051),1)</f>
        <v>1.0000247298266438</v>
      </c>
      <c r="DH1130" s="28">
        <f>IFERROR(SUM(DI1042:DI1050)/SUM(DH1042:DH1050),1)</f>
        <v>1.0000275148580233</v>
      </c>
      <c r="DI1130" s="28">
        <f>IFERROR(SUM(DJ1042:DJ1049)/SUM(DI1042:DI1049),1)</f>
        <v>1</v>
      </c>
      <c r="DJ1130" s="28">
        <f>IFERROR(SUM(DK1042:DK1048)/SUM(DJ1042:DJ1048),1)</f>
        <v>0.99996478253213594</v>
      </c>
      <c r="DK1130" s="28">
        <f>IFERROR(SUM(DL1042:DL1047)/SUM(DK1042:DK1047),1)</f>
        <v>1</v>
      </c>
      <c r="DL1130" s="28">
        <f>IFERROR(SUM(DM1042:DM1046)/SUM(DL1042:DL1046),1)</f>
        <v>1</v>
      </c>
      <c r="DM1130" s="28">
        <f>IFERROR(SUM(DN1042:DN1045)/SUM(DM1042:DM1045),1)</f>
        <v>1</v>
      </c>
      <c r="DN1130" s="28">
        <f>IFERROR(SUM(DO1042:DO1044)/SUM(DN1042:DN1044),1)</f>
        <v>1</v>
      </c>
      <c r="DO1130" s="28">
        <f>IFERROR(SUM(DP1042:DP1043)/SUM(DO1042:DO1043),1)</f>
        <v>1</v>
      </c>
      <c r="DP1130" s="28">
        <f>IFERROR(SUM(DQ1042:DQ1042)/SUM(DP1042:DP1042),1)</f>
        <v>1</v>
      </c>
      <c r="DQ1130" s="29">
        <v>1</v>
      </c>
      <c r="DR1130" s="28">
        <f>IFERROR(SUM(DS1069:DS1080)/SUM(DR1069:DR1080),1)</f>
        <v>2.3062332485739812</v>
      </c>
      <c r="DS1130" s="28">
        <f>IFERROR(SUM(DT1068:DT1079)/SUM(DS1068:DS1079),1)</f>
        <v>1.2290966537412036</v>
      </c>
      <c r="DT1130" s="28">
        <f>IFERROR(SUM(DU1067:DU1078)/SUM(DT1067:DT1078),1)</f>
        <v>1.1259193478607372</v>
      </c>
      <c r="DU1130" s="28">
        <f>IFERROR(SUM(DV1066:DV1077)/SUM(DU1066:DU1077),1)</f>
        <v>1.0853752748449974</v>
      </c>
      <c r="DV1130" s="28">
        <f>IFERROR(SUM(DW1065:DW1076)/SUM(DV1065:DV1076),1)</f>
        <v>1.0531048195527088</v>
      </c>
      <c r="DW1130" s="28">
        <f>IFERROR(SUM(DX1064:DX1075)/SUM(DW1064:DW1075),1)</f>
        <v>1.0328732788123203</v>
      </c>
      <c r="DX1130" s="28">
        <f>IFERROR(SUM(DY1063:DY1074)/SUM(DX1063:DX1074),1)</f>
        <v>1.0244063522560116</v>
      </c>
      <c r="DY1130" s="28">
        <f>IFERROR(SUM(DZ1062:DZ1073)/SUM(DY1062:DY1073),1)</f>
        <v>1.0209286750753432</v>
      </c>
      <c r="DZ1130" s="28">
        <f>IFERROR(SUM(EA1061:EA1072)/SUM(DZ1061:DZ1072),1)</f>
        <v>1.0103829901401837</v>
      </c>
      <c r="EA1130" s="28">
        <f>IFERROR(SUM(EB1060:EB1071)/SUM(EA1060:EA1071),1)</f>
        <v>1.0076335877862594</v>
      </c>
      <c r="EB1130" s="28">
        <f>IFERROR(SUM(EC1059:EC1070)/SUM(EB1059:EB1070),1)</f>
        <v>1.0055197555903572</v>
      </c>
      <c r="EC1130" s="28">
        <f>IFERROR(SUM(ED1058:ED1069)/SUM(EC1058:EC1069),1)</f>
        <v>1.004475008216823</v>
      </c>
      <c r="ED1130" s="28">
        <f>IFERROR(SUM(EE1057:EE1068)/SUM(ED1057:ED1068),1)</f>
        <v>1.0032099105989742</v>
      </c>
      <c r="EE1130" s="28">
        <f>IFERROR(SUM(EF1056:EF1067)/SUM(EE1056:EE1067),1)</f>
        <v>1.002686291168974</v>
      </c>
      <c r="EF1130" s="28">
        <f>IFERROR(SUM(EG1055:EG1066)/SUM(EF1055:EF1066),1)</f>
        <v>1.0024157915159404</v>
      </c>
      <c r="EG1130" s="28">
        <f>IFERROR(SUM(EH1054:EH1065)/SUM(EG1054:EG1065),1)</f>
        <v>1.0019660726438635</v>
      </c>
      <c r="EH1130" s="28">
        <f>IFERROR(SUM(EI1053:EI1064)/SUM(EH1053:EH1064),1)</f>
        <v>1.0013968807268907</v>
      </c>
      <c r="EI1130" s="28">
        <f>IFERROR(SUM(EJ1052:EJ1063)/SUM(EI1052:EI1063),1)</f>
        <v>1.0013542830846098</v>
      </c>
      <c r="EJ1130" s="28">
        <f>IFERROR(SUM(EK1051:EK1062)/SUM(EJ1051:EJ1062),1)</f>
        <v>1.0012048518979801</v>
      </c>
      <c r="EK1130" s="28">
        <f>IFERROR(SUM(EL1050:EL1061)/SUM(EK1050:EK1061),1)</f>
        <v>1.0009061254077565</v>
      </c>
      <c r="EL1130" s="28">
        <f>IFERROR(SUM(EM1049:EM1060)/SUM(EL1049:EL1060),1)</f>
        <v>1.0006122042199379</v>
      </c>
      <c r="EM1130" s="28">
        <f>IFERROR(SUM(EN1048:EN1059)/SUM(EM1048:EM1059),1)</f>
        <v>1.0005106432646154</v>
      </c>
      <c r="EN1130" s="28">
        <f>IFERROR(SUM(EO1047:EO1058)/SUM(EN1047:EN1058),1)</f>
        <v>1.0005258887519908</v>
      </c>
      <c r="EO1130" s="28">
        <f>IFERROR(SUM(EP1046:EP1057)/SUM(EO1046:EO1057),1)</f>
        <v>1.0003867813602327</v>
      </c>
      <c r="EP1130" s="28">
        <f>IFERROR(SUM(EQ1045:EQ1056)/SUM(EP1045:EP1056),1)</f>
        <v>1.0003018220520723</v>
      </c>
      <c r="EQ1130" s="28">
        <f>IFERROR(SUM(ER1044:ER1055)/SUM(EQ1044:EQ1055),1)</f>
        <v>1.0002924119109118</v>
      </c>
      <c r="ER1130" s="28">
        <f>IFERROR(SUM(ES1043:ES1054)/SUM(ER1043:ER1054),1)</f>
        <v>1.0001500400106695</v>
      </c>
      <c r="ES1130" s="28">
        <f>IFERROR(SUM(ET1042:ET1053)/SUM(ES1042:ES1053),1)</f>
        <v>1.0002037628200775</v>
      </c>
      <c r="ET1130" s="28">
        <f>IFERROR(SUM(EU1042:EU1052)/SUM(ET1042:ET1052),1)</f>
        <v>1.0001120071684588</v>
      </c>
      <c r="EU1130" s="28">
        <f>IFERROR(SUM(EV1042:EV1051)/SUM(EU1042:EU1051),1)</f>
        <v>1.0001868266456313</v>
      </c>
      <c r="EV1130" s="28">
        <f>IFERROR(SUM(EW1042:EW1050)/SUM(EV1042:EV1050),1)</f>
        <v>1.0002091078066915</v>
      </c>
      <c r="EW1130" s="28">
        <f>IFERROR(SUM(EX1042:EX1049)/SUM(EW1042:EW1049),1)</f>
        <v>1.000157414209256</v>
      </c>
      <c r="EX1130" s="28">
        <f>IFERROR(SUM(EY1042:EY1048)/SUM(EX1042:EX1048),1)</f>
        <v>1.0000299195165006</v>
      </c>
      <c r="EY1130" s="28">
        <f>IFERROR(SUM(EZ1042:EZ1047)/SUM(EY1042:EY1047),1)</f>
        <v>1.000106481152836</v>
      </c>
      <c r="EZ1130" s="28">
        <f>IFERROR(SUM(FA1042:FA1046)/SUM(EZ1042:EZ1046),1)</f>
        <v>1</v>
      </c>
      <c r="FA1130" s="28">
        <f>IFERROR(SUM(FB1042:FB1045)/SUM(FA1042:FA1045),1)</f>
        <v>1.0001615595885616</v>
      </c>
      <c r="FB1130" s="28">
        <f>IFERROR(SUM(FC1042:FC1044)/SUM(FB1042:FB1044),1)</f>
        <v>1</v>
      </c>
      <c r="FC1130" s="28">
        <f>IFERROR(SUM(FD1042:FD1043)/SUM(FC1042:FC1043),1)</f>
        <v>0.99989122158163823</v>
      </c>
      <c r="FD1130" s="28">
        <f>IFERROR(SUM(FE1042:FE1042)/SUM(FD1042:FD1042),1)</f>
        <v>1</v>
      </c>
      <c r="FE1130" s="29">
        <v>1</v>
      </c>
      <c r="FF1130" s="28">
        <f>IFERROR(SUM(FG1069:FG1080)/SUM(FF1069:FF1080),1)</f>
        <v>1.4794793677898843</v>
      </c>
      <c r="FG1130" s="28">
        <f>IFERROR(SUM(FH1068:FH1079)/SUM(FG1068:FG1079),1)</f>
        <v>1.0423361978353365</v>
      </c>
      <c r="FH1130" s="28">
        <f>IFERROR(SUM(FI1067:FI1078)/SUM(FH1067:FH1078),1)</f>
        <v>1.0128031127074837</v>
      </c>
      <c r="FI1130" s="28">
        <f>IFERROR(SUM(FJ1066:FJ1077)/SUM(FI1066:FI1077),1)</f>
        <v>1.006971950061381</v>
      </c>
      <c r="FJ1130" s="28">
        <f>IFERROR(SUM(FK1065:FK1076)/SUM(FJ1065:FJ1076),1)</f>
        <v>1.0033789525247174</v>
      </c>
      <c r="FK1130" s="28">
        <f>IFERROR(SUM(FL1064:FL1075)/SUM(FK1064:FK1075),1)</f>
        <v>1.0020324052016245</v>
      </c>
      <c r="FL1130" s="28">
        <f>IFERROR(SUM(FM1063:FM1074)/SUM(FL1063:FL1074),1)</f>
        <v>1.0013535985100439</v>
      </c>
      <c r="FM1130" s="28">
        <f>IFERROR(SUM(FN1062:FN1073)/SUM(FM1062:FM1073),1)</f>
        <v>1.0011444986997313</v>
      </c>
      <c r="FN1130" s="28">
        <f>IFERROR(SUM(FO1061:FO1072)/SUM(FN1061:FN1072),1)</f>
        <v>1.0007623206850549</v>
      </c>
      <c r="FO1130" s="28">
        <f>IFERROR(SUM(FP1060:FP1071)/SUM(FO1060:FO1071),1)</f>
        <v>1.0004260037917589</v>
      </c>
      <c r="FP1130" s="28">
        <f>IFERROR(SUM(FQ1059:FQ1070)/SUM(FP1059:FP1070),1)</f>
        <v>1.0002359928415505</v>
      </c>
      <c r="FQ1130" s="28">
        <f>IFERROR(SUM(FR1058:FR1069)/SUM(FQ1058:FQ1069),1)</f>
        <v>1.0002910409011685</v>
      </c>
      <c r="FR1130" s="28">
        <f>IFERROR(SUM(FS1057:FS1068)/SUM(FR1057:FR1068),1)</f>
        <v>1.0001728688922429</v>
      </c>
      <c r="FS1130" s="28">
        <f>IFERROR(SUM(FT1056:FT1067)/SUM(FS1056:FS1067),1)</f>
        <v>1.0001801891986586</v>
      </c>
      <c r="FT1130" s="28">
        <f>IFERROR(SUM(FU1055:FU1066)/SUM(FT1055:FT1066),1)</f>
        <v>1.0000502490678798</v>
      </c>
      <c r="FU1130" s="28">
        <f>IFERROR(SUM(FV1054:FV1065)/SUM(FU1054:FU1065),1)</f>
        <v>1.0001249358437558</v>
      </c>
      <c r="FV1130" s="28">
        <f>IFERROR(SUM(FW1053:FW1064)/SUM(FV1053:FV1064),1)</f>
        <v>1.0000476145129036</v>
      </c>
      <c r="FW1130" s="28">
        <f>IFERROR(SUM(FX1052:FX1063)/SUM(FW1052:FW1063),1)</f>
        <v>1.0000617499948541</v>
      </c>
      <c r="FX1130" s="28">
        <f>IFERROR(SUM(FY1051:FY1062)/SUM(FX1051:FX1062),1)</f>
        <v>1.0000591372227072</v>
      </c>
      <c r="FY1130" s="28">
        <f>IFERROR(SUM(FZ1050:FZ1061)/SUM(FY1050:FY1061),1)</f>
        <v>1.0000495058257748</v>
      </c>
      <c r="FZ1130" s="28">
        <f>IFERROR(SUM(GA1049:GA1060)/SUM(FZ1049:FZ1060),1)</f>
        <v>1.0000546044273271</v>
      </c>
      <c r="GA1130" s="28">
        <f>IFERROR(SUM(GB1048:GB1059)/SUM(GA1048:GA1059),1)</f>
        <v>1.000014672814576</v>
      </c>
      <c r="GB1130" s="28">
        <f>IFERROR(SUM(GC1047:GC1058)/SUM(GB1047:GB1058),1)</f>
        <v>1.0000331322085563</v>
      </c>
      <c r="GC1130" s="28">
        <f>IFERROR(SUM(GD1046:GD1057)/SUM(GC1046:GC1057),1)</f>
        <v>1.0000184812138462</v>
      </c>
      <c r="GD1130" s="28">
        <f>IFERROR(SUM(GE1045:GE1056)/SUM(GD1045:GD1056),1)</f>
        <v>1.000003732680363</v>
      </c>
      <c r="GE1130" s="28">
        <f>IFERROR(SUM(GF1044:GF1055)/SUM(GE1044:GE1055),1)</f>
        <v>1.0000224640014377</v>
      </c>
      <c r="GF1130" s="28">
        <f>IFERROR(SUM(GG1043:GG1054)/SUM(GF1043:GF1054),1)</f>
        <v>1.0000037489268696</v>
      </c>
      <c r="GG1130" s="28">
        <f>IFERROR(SUM(GH1042:GH1053)/SUM(GG1042:GG1053),1)</f>
        <v>1.0000037447573398</v>
      </c>
      <c r="GH1130" s="28">
        <f>IFERROR(SUM(GI1042:GI1052)/SUM(GH1042:GH1052),1)</f>
        <v>1</v>
      </c>
      <c r="GI1130" s="28">
        <f>IFERROR(SUM(GJ1042:GJ1051)/SUM(GI1042:GI1051),1)</f>
        <v>1</v>
      </c>
      <c r="GJ1130" s="28">
        <f>IFERROR(SUM(GK1042:GK1050)/SUM(GJ1042:GJ1050),1)</f>
        <v>1.0000049572191982</v>
      </c>
      <c r="GK1130" s="28">
        <f>IFERROR(SUM(GL1042:GL1049)/SUM(GK1042:GK1049),1)</f>
        <v>1</v>
      </c>
      <c r="GL1130" s="28">
        <f>IFERROR(SUM(GM1042:GM1048)/SUM(GL1042:GL1048),1)</f>
        <v>0.99999368814380929</v>
      </c>
      <c r="GM1130" s="28">
        <f>IFERROR(SUM(GN1042:GN1047)/SUM(GM1042:GM1047),1)</f>
        <v>1</v>
      </c>
      <c r="GN1130" s="28">
        <f>IFERROR(SUM(GO1042:GO1046)/SUM(GN1042:GN1046),1)</f>
        <v>1.0000175266404936</v>
      </c>
      <c r="GO1130" s="28">
        <f>IFERROR(SUM(GP1042:GP1045)/SUM(GO1042:GO1045),1)</f>
        <v>1</v>
      </c>
      <c r="GP1130" s="28">
        <f>IFERROR(SUM(GQ1042:GQ1044)/SUM(GP1042:GP1044),1)</f>
        <v>1.0000145272822361</v>
      </c>
      <c r="GQ1130" s="28">
        <f>IFERROR(SUM(GR1042:GR1043)/SUM(GQ1042:GQ1043),1)</f>
        <v>1</v>
      </c>
      <c r="GR1130" s="28">
        <f>IFERROR(SUM(GS1042:GS1042)/SUM(GR1042:GR1042),1)</f>
        <v>1</v>
      </c>
      <c r="GS1130" s="29">
        <v>1</v>
      </c>
    </row>
    <row r="1131" spans="1:201" ht="15.75" thickBot="1" x14ac:dyDescent="0.3">
      <c r="A1131" s="68" t="s">
        <v>5</v>
      </c>
      <c r="B1131" s="20">
        <f t="shared" ref="B1131:AN1131" si="3985">IF(B1130=0,1,B1130)</f>
        <v>1.8410774410774411</v>
      </c>
      <c r="C1131" s="20">
        <f t="shared" si="3985"/>
        <v>1.4129182303504413</v>
      </c>
      <c r="D1131" s="20">
        <f t="shared" si="3985"/>
        <v>1.2901963679314927</v>
      </c>
      <c r="E1131" s="20">
        <f t="shared" si="3985"/>
        <v>1.1783255918070401</v>
      </c>
      <c r="F1131" s="20">
        <f t="shared" si="3985"/>
        <v>1.1101400994843245</v>
      </c>
      <c r="G1131" s="20">
        <f t="shared" si="3985"/>
        <v>1.0795252688906674</v>
      </c>
      <c r="H1131" s="20">
        <f t="shared" si="3985"/>
        <v>1.0689216596198137</v>
      </c>
      <c r="I1131" s="20">
        <f t="shared" si="3985"/>
        <v>1.0855859955705227</v>
      </c>
      <c r="J1131" s="20">
        <f t="shared" si="3985"/>
        <v>1.0273163026308623</v>
      </c>
      <c r="K1131" s="20">
        <f t="shared" si="3985"/>
        <v>1.021647107857822</v>
      </c>
      <c r="L1131" s="20">
        <f t="shared" si="3985"/>
        <v>1.0169599480461091</v>
      </c>
      <c r="M1131" s="20">
        <f t="shared" si="3985"/>
        <v>1.0153274668205423</v>
      </c>
      <c r="N1131" s="20">
        <f t="shared" si="3985"/>
        <v>1.0131278538812785</v>
      </c>
      <c r="O1131" s="20">
        <f t="shared" si="3985"/>
        <v>1.0111090937975171</v>
      </c>
      <c r="P1131" s="20">
        <f t="shared" si="3985"/>
        <v>1.0075416291253712</v>
      </c>
      <c r="Q1131" s="20">
        <f t="shared" si="3985"/>
        <v>1.0063222940581431</v>
      </c>
      <c r="R1131" s="20">
        <f t="shared" si="3985"/>
        <v>1.0044847442498395</v>
      </c>
      <c r="S1131" s="20">
        <f t="shared" si="3985"/>
        <v>1.0032471424057186</v>
      </c>
      <c r="T1131" s="20">
        <f t="shared" si="3985"/>
        <v>1.0025032520414074</v>
      </c>
      <c r="U1131" s="20">
        <f t="shared" si="3985"/>
        <v>1.0016081420452043</v>
      </c>
      <c r="V1131" s="20">
        <f t="shared" si="3985"/>
        <v>1.0012860082304527</v>
      </c>
      <c r="W1131" s="20">
        <f t="shared" si="3985"/>
        <v>1.0009801798516054</v>
      </c>
      <c r="X1131" s="20">
        <f t="shared" si="3985"/>
        <v>1.0005827641669969</v>
      </c>
      <c r="Y1131" s="20">
        <f t="shared" si="3985"/>
        <v>1.0004537584333393</v>
      </c>
      <c r="Z1131" s="20">
        <f t="shared" si="3985"/>
        <v>1.0004651789102572</v>
      </c>
      <c r="AA1131" s="20">
        <f t="shared" si="3985"/>
        <v>1.0002512720648282</v>
      </c>
      <c r="AB1131" s="20">
        <f t="shared" si="3985"/>
        <v>1.0004134847721311</v>
      </c>
      <c r="AC1131" s="20">
        <f t="shared" si="3985"/>
        <v>1.0000795988219375</v>
      </c>
      <c r="AD1131" s="20">
        <f t="shared" si="3985"/>
        <v>1.0000734721467093</v>
      </c>
      <c r="AE1131" s="20">
        <f t="shared" si="3985"/>
        <v>1.000082459265123</v>
      </c>
      <c r="AF1131" s="20">
        <f t="shared" si="3985"/>
        <v>1.0000374048514091</v>
      </c>
      <c r="AG1131" s="20">
        <f t="shared" si="3985"/>
        <v>1.0001709730503729</v>
      </c>
      <c r="AH1131" s="20">
        <f t="shared" si="3985"/>
        <v>1.0000735600617905</v>
      </c>
      <c r="AI1131" s="20">
        <f t="shared" si="3985"/>
        <v>1.0001159958241503</v>
      </c>
      <c r="AJ1131" s="20">
        <f t="shared" si="3985"/>
        <v>1.0000352447749621</v>
      </c>
      <c r="AK1131" s="20">
        <f t="shared" si="3985"/>
        <v>0.99991102411246557</v>
      </c>
      <c r="AL1131" s="20">
        <f t="shared" si="3985"/>
        <v>1</v>
      </c>
      <c r="AM1131" s="20">
        <f t="shared" si="3985"/>
        <v>1</v>
      </c>
      <c r="AN1131" s="20">
        <f t="shared" si="3985"/>
        <v>1</v>
      </c>
      <c r="AO1131" s="20">
        <f>IF(AO1130=0,1,AO1130)</f>
        <v>1</v>
      </c>
      <c r="AP1131" s="20">
        <f t="shared" ref="AP1131:CB1131" si="3986">IF(AP1130=0,1,AP1130)</f>
        <v>1.8528018160765434</v>
      </c>
      <c r="AQ1131" s="20">
        <f t="shared" si="3986"/>
        <v>1.1101956459649012</v>
      </c>
      <c r="AR1131" s="20">
        <f t="shared" si="3986"/>
        <v>1.0361241924824309</v>
      </c>
      <c r="AS1131" s="20">
        <f t="shared" si="3986"/>
        <v>1.0162145116500574</v>
      </c>
      <c r="AT1131" s="20">
        <f t="shared" si="3986"/>
        <v>1.0069530330910079</v>
      </c>
      <c r="AU1131" s="20">
        <f t="shared" si="3986"/>
        <v>1.0036894713838924</v>
      </c>
      <c r="AV1131" s="20">
        <f t="shared" si="3986"/>
        <v>1.002319923958048</v>
      </c>
      <c r="AW1131" s="20">
        <f t="shared" si="3986"/>
        <v>1.0019953735586515</v>
      </c>
      <c r="AX1131" s="20">
        <f t="shared" si="3986"/>
        <v>1.0010061843526064</v>
      </c>
      <c r="AY1131" s="20">
        <f t="shared" si="3986"/>
        <v>1.0005856671281013</v>
      </c>
      <c r="AZ1131" s="20">
        <f t="shared" si="3986"/>
        <v>1.0006294811787513</v>
      </c>
      <c r="BA1131" s="20">
        <f t="shared" si="3986"/>
        <v>1.0005966026532376</v>
      </c>
      <c r="BB1131" s="20">
        <f t="shared" si="3986"/>
        <v>1.000264598158954</v>
      </c>
      <c r="BC1131" s="20">
        <f t="shared" si="3986"/>
        <v>1.0001449308702755</v>
      </c>
      <c r="BD1131" s="20">
        <f t="shared" si="3986"/>
        <v>1.0000891577337476</v>
      </c>
      <c r="BE1131" s="20">
        <f t="shared" si="3986"/>
        <v>1.0000569341203907</v>
      </c>
      <c r="BF1131" s="20">
        <f t="shared" si="3986"/>
        <v>1.000025005512579</v>
      </c>
      <c r="BG1131" s="20">
        <f t="shared" si="3986"/>
        <v>1.0000410628900975</v>
      </c>
      <c r="BH1131" s="20">
        <f t="shared" si="3986"/>
        <v>1.0000229243702103</v>
      </c>
      <c r="BI1131" s="20">
        <f t="shared" si="3986"/>
        <v>1.0000161465181188</v>
      </c>
      <c r="BJ1131" s="20">
        <f t="shared" si="3986"/>
        <v>1.0000069848173354</v>
      </c>
      <c r="BK1131" s="20">
        <f t="shared" si="3986"/>
        <v>1.0000117292972039</v>
      </c>
      <c r="BL1131" s="20">
        <f t="shared" si="3986"/>
        <v>1.0000047434729811</v>
      </c>
      <c r="BM1131" s="20">
        <f t="shared" si="3986"/>
        <v>1</v>
      </c>
      <c r="BN1131" s="20">
        <f t="shared" si="3986"/>
        <v>1</v>
      </c>
      <c r="BO1131" s="20">
        <f t="shared" si="3986"/>
        <v>1.0000049162637379</v>
      </c>
      <c r="BP1131" s="20">
        <f t="shared" si="3986"/>
        <v>1.0000024890172114</v>
      </c>
      <c r="BQ1131" s="20">
        <f t="shared" si="3986"/>
        <v>1</v>
      </c>
      <c r="BR1131" s="20">
        <f t="shared" si="3986"/>
        <v>1</v>
      </c>
      <c r="BS1131" s="20">
        <f t="shared" si="3986"/>
        <v>1</v>
      </c>
      <c r="BT1131" s="20">
        <f t="shared" si="3986"/>
        <v>0.99999657984021018</v>
      </c>
      <c r="BU1131" s="20">
        <f t="shared" si="3986"/>
        <v>1.0000038767052657</v>
      </c>
      <c r="BV1131" s="20">
        <f t="shared" si="3986"/>
        <v>0.99999558145803047</v>
      </c>
      <c r="BW1131" s="20">
        <f t="shared" si="3986"/>
        <v>1</v>
      </c>
      <c r="BX1131" s="20">
        <f t="shared" si="3986"/>
        <v>1.0000063032625688</v>
      </c>
      <c r="BY1131" s="20">
        <f t="shared" si="3986"/>
        <v>1</v>
      </c>
      <c r="BZ1131" s="20">
        <f t="shared" si="3986"/>
        <v>1</v>
      </c>
      <c r="CA1131" s="20">
        <f t="shared" si="3986"/>
        <v>1</v>
      </c>
      <c r="CB1131" s="20">
        <f t="shared" si="3986"/>
        <v>1</v>
      </c>
      <c r="CC1131" s="20">
        <f>IF(CC1130=0,1,CC1130)</f>
        <v>1</v>
      </c>
      <c r="CD1131" s="20">
        <f t="shared" ref="CD1131:DP1131" si="3987">IF(CD1130=0,1,CD1130)</f>
        <v>6.1446917808219181</v>
      </c>
      <c r="CE1131" s="20">
        <f t="shared" si="3987"/>
        <v>1.7197847682119205</v>
      </c>
      <c r="CF1131" s="20">
        <f t="shared" si="3987"/>
        <v>1.1857897827363477</v>
      </c>
      <c r="CG1131" s="20">
        <f t="shared" si="3987"/>
        <v>1.0767228079197737</v>
      </c>
      <c r="CH1131" s="20">
        <f t="shared" si="3987"/>
        <v>1.0425014310246137</v>
      </c>
      <c r="CI1131" s="20">
        <f t="shared" si="3987"/>
        <v>1.02465868294856</v>
      </c>
      <c r="CJ1131" s="20">
        <f t="shared" si="3987"/>
        <v>1.0147550995480641</v>
      </c>
      <c r="CK1131" s="20">
        <f t="shared" si="3987"/>
        <v>1.0136260236578707</v>
      </c>
      <c r="CL1131" s="20">
        <f t="shared" si="3987"/>
        <v>1.0061813638455974</v>
      </c>
      <c r="CM1131" s="20">
        <f t="shared" si="3987"/>
        <v>1.0039663822306075</v>
      </c>
      <c r="CN1131" s="20">
        <f t="shared" si="3987"/>
        <v>1.0017094017094017</v>
      </c>
      <c r="CO1131" s="20">
        <f t="shared" si="3987"/>
        <v>1.0025568536149336</v>
      </c>
      <c r="CP1131" s="20">
        <f t="shared" si="3987"/>
        <v>1.0008427370454873</v>
      </c>
      <c r="CQ1131" s="20">
        <f t="shared" si="3987"/>
        <v>1.0010411350413393</v>
      </c>
      <c r="CR1131" s="20">
        <f t="shared" si="3987"/>
        <v>1.0004649470364679</v>
      </c>
      <c r="CS1131" s="20">
        <f t="shared" si="3987"/>
        <v>1.0005435986228834</v>
      </c>
      <c r="CT1131" s="20">
        <f t="shared" si="3987"/>
        <v>1.0005223820622036</v>
      </c>
      <c r="CU1131" s="20">
        <f t="shared" si="3987"/>
        <v>1.0002012315370066</v>
      </c>
      <c r="CV1131" s="20">
        <f t="shared" si="3987"/>
        <v>1.000261980573133</v>
      </c>
      <c r="CW1131" s="20">
        <f t="shared" si="3987"/>
        <v>1.0001213886865745</v>
      </c>
      <c r="CX1131" s="20">
        <f t="shared" si="3987"/>
        <v>1.0000806809471943</v>
      </c>
      <c r="CY1131" s="20">
        <f t="shared" si="3987"/>
        <v>1.0000605094899051</v>
      </c>
      <c r="CZ1131" s="20">
        <f t="shared" si="3987"/>
        <v>1.0001010141823912</v>
      </c>
      <c r="DA1131" s="20">
        <f t="shared" si="3987"/>
        <v>0.99997969378223617</v>
      </c>
      <c r="DB1131" s="20">
        <f t="shared" si="3987"/>
        <v>1.0000407290499949</v>
      </c>
      <c r="DC1131" s="20">
        <f t="shared" si="3987"/>
        <v>1.0000203537481427</v>
      </c>
      <c r="DD1131" s="20">
        <f t="shared" si="3987"/>
        <v>1.0000615233173373</v>
      </c>
      <c r="DE1131" s="20">
        <f t="shared" si="3987"/>
        <v>1.0000823062202926</v>
      </c>
      <c r="DF1131" s="20">
        <f t="shared" si="3987"/>
        <v>1.0000447998566404</v>
      </c>
      <c r="DG1131" s="20">
        <f t="shared" si="3987"/>
        <v>1.0000247298266438</v>
      </c>
      <c r="DH1131" s="20">
        <f t="shared" si="3987"/>
        <v>1.0000275148580233</v>
      </c>
      <c r="DI1131" s="20">
        <f t="shared" si="3987"/>
        <v>1</v>
      </c>
      <c r="DJ1131" s="20">
        <f t="shared" si="3987"/>
        <v>0.99996478253213594</v>
      </c>
      <c r="DK1131" s="20">
        <f t="shared" si="3987"/>
        <v>1</v>
      </c>
      <c r="DL1131" s="20">
        <f t="shared" si="3987"/>
        <v>1</v>
      </c>
      <c r="DM1131" s="20">
        <f t="shared" si="3987"/>
        <v>1</v>
      </c>
      <c r="DN1131" s="20">
        <f t="shared" si="3987"/>
        <v>1</v>
      </c>
      <c r="DO1131" s="20">
        <f t="shared" si="3987"/>
        <v>1</v>
      </c>
      <c r="DP1131" s="20">
        <f t="shared" si="3987"/>
        <v>1</v>
      </c>
      <c r="DQ1131" s="20">
        <f>IF(DQ1130=0,1,DQ1130)</f>
        <v>1</v>
      </c>
      <c r="DR1131" s="20">
        <f t="shared" ref="DR1131:FD1131" si="3988">IF(DR1130=0,1,DR1130)</f>
        <v>2.3062332485739812</v>
      </c>
      <c r="DS1131" s="20">
        <f t="shared" si="3988"/>
        <v>1.2290966537412036</v>
      </c>
      <c r="DT1131" s="20">
        <f t="shared" si="3988"/>
        <v>1.1259193478607372</v>
      </c>
      <c r="DU1131" s="20">
        <f t="shared" si="3988"/>
        <v>1.0853752748449974</v>
      </c>
      <c r="DV1131" s="20">
        <f t="shared" si="3988"/>
        <v>1.0531048195527088</v>
      </c>
      <c r="DW1131" s="20">
        <f t="shared" si="3988"/>
        <v>1.0328732788123203</v>
      </c>
      <c r="DX1131" s="20">
        <f t="shared" si="3988"/>
        <v>1.0244063522560116</v>
      </c>
      <c r="DY1131" s="20">
        <f t="shared" si="3988"/>
        <v>1.0209286750753432</v>
      </c>
      <c r="DZ1131" s="20">
        <f t="shared" si="3988"/>
        <v>1.0103829901401837</v>
      </c>
      <c r="EA1131" s="20">
        <f t="shared" si="3988"/>
        <v>1.0076335877862594</v>
      </c>
      <c r="EB1131" s="20">
        <f t="shared" si="3988"/>
        <v>1.0055197555903572</v>
      </c>
      <c r="EC1131" s="20">
        <f t="shared" si="3988"/>
        <v>1.004475008216823</v>
      </c>
      <c r="ED1131" s="20">
        <f t="shared" si="3988"/>
        <v>1.0032099105989742</v>
      </c>
      <c r="EE1131" s="20">
        <f t="shared" si="3988"/>
        <v>1.002686291168974</v>
      </c>
      <c r="EF1131" s="20">
        <f t="shared" si="3988"/>
        <v>1.0024157915159404</v>
      </c>
      <c r="EG1131" s="20">
        <f t="shared" si="3988"/>
        <v>1.0019660726438635</v>
      </c>
      <c r="EH1131" s="20">
        <f t="shared" si="3988"/>
        <v>1.0013968807268907</v>
      </c>
      <c r="EI1131" s="20">
        <f t="shared" si="3988"/>
        <v>1.0013542830846098</v>
      </c>
      <c r="EJ1131" s="20">
        <f t="shared" si="3988"/>
        <v>1.0012048518979801</v>
      </c>
      <c r="EK1131" s="20">
        <f t="shared" si="3988"/>
        <v>1.0009061254077565</v>
      </c>
      <c r="EL1131" s="20">
        <f t="shared" si="3988"/>
        <v>1.0006122042199379</v>
      </c>
      <c r="EM1131" s="20">
        <f t="shared" si="3988"/>
        <v>1.0005106432646154</v>
      </c>
      <c r="EN1131" s="20">
        <f t="shared" si="3988"/>
        <v>1.0005258887519908</v>
      </c>
      <c r="EO1131" s="20">
        <f t="shared" si="3988"/>
        <v>1.0003867813602327</v>
      </c>
      <c r="EP1131" s="20">
        <f t="shared" si="3988"/>
        <v>1.0003018220520723</v>
      </c>
      <c r="EQ1131" s="20">
        <f t="shared" si="3988"/>
        <v>1.0002924119109118</v>
      </c>
      <c r="ER1131" s="20">
        <f t="shared" si="3988"/>
        <v>1.0001500400106695</v>
      </c>
      <c r="ES1131" s="20">
        <f t="shared" si="3988"/>
        <v>1.0002037628200775</v>
      </c>
      <c r="ET1131" s="20">
        <f t="shared" si="3988"/>
        <v>1.0001120071684588</v>
      </c>
      <c r="EU1131" s="20">
        <f t="shared" si="3988"/>
        <v>1.0001868266456313</v>
      </c>
      <c r="EV1131" s="20">
        <f t="shared" si="3988"/>
        <v>1.0002091078066915</v>
      </c>
      <c r="EW1131" s="20">
        <f t="shared" si="3988"/>
        <v>1.000157414209256</v>
      </c>
      <c r="EX1131" s="20">
        <f t="shared" si="3988"/>
        <v>1.0000299195165006</v>
      </c>
      <c r="EY1131" s="20">
        <f t="shared" si="3988"/>
        <v>1.000106481152836</v>
      </c>
      <c r="EZ1131" s="20">
        <f t="shared" si="3988"/>
        <v>1</v>
      </c>
      <c r="FA1131" s="20">
        <f t="shared" si="3988"/>
        <v>1.0001615595885616</v>
      </c>
      <c r="FB1131" s="20">
        <f t="shared" si="3988"/>
        <v>1</v>
      </c>
      <c r="FC1131" s="20">
        <f t="shared" si="3988"/>
        <v>0.99989122158163823</v>
      </c>
      <c r="FD1131" s="20">
        <f t="shared" si="3988"/>
        <v>1</v>
      </c>
      <c r="FE1131" s="20">
        <f>IF(FE1130=0,1,FE1130)</f>
        <v>1</v>
      </c>
      <c r="FF1131" s="20">
        <f t="shared" ref="FF1131:GR1131" si="3989">IF(FF1130=0,1,FF1130)</f>
        <v>1.4794793677898843</v>
      </c>
      <c r="FG1131" s="20">
        <f t="shared" si="3989"/>
        <v>1.0423361978353365</v>
      </c>
      <c r="FH1131" s="20">
        <f t="shared" si="3989"/>
        <v>1.0128031127074837</v>
      </c>
      <c r="FI1131" s="20">
        <f t="shared" si="3989"/>
        <v>1.006971950061381</v>
      </c>
      <c r="FJ1131" s="20">
        <f t="shared" si="3989"/>
        <v>1.0033789525247174</v>
      </c>
      <c r="FK1131" s="20">
        <f t="shared" si="3989"/>
        <v>1.0020324052016245</v>
      </c>
      <c r="FL1131" s="20">
        <f t="shared" si="3989"/>
        <v>1.0013535985100439</v>
      </c>
      <c r="FM1131" s="20">
        <f t="shared" si="3989"/>
        <v>1.0011444986997313</v>
      </c>
      <c r="FN1131" s="20">
        <f t="shared" si="3989"/>
        <v>1.0007623206850549</v>
      </c>
      <c r="FO1131" s="20">
        <f t="shared" si="3989"/>
        <v>1.0004260037917589</v>
      </c>
      <c r="FP1131" s="20">
        <f t="shared" si="3989"/>
        <v>1.0002359928415505</v>
      </c>
      <c r="FQ1131" s="20">
        <f t="shared" si="3989"/>
        <v>1.0002910409011685</v>
      </c>
      <c r="FR1131" s="20">
        <f t="shared" si="3989"/>
        <v>1.0001728688922429</v>
      </c>
      <c r="FS1131" s="20">
        <f t="shared" si="3989"/>
        <v>1.0001801891986586</v>
      </c>
      <c r="FT1131" s="20">
        <f t="shared" si="3989"/>
        <v>1.0000502490678798</v>
      </c>
      <c r="FU1131" s="20">
        <f t="shared" si="3989"/>
        <v>1.0001249358437558</v>
      </c>
      <c r="FV1131" s="20">
        <f t="shared" si="3989"/>
        <v>1.0000476145129036</v>
      </c>
      <c r="FW1131" s="20">
        <f t="shared" si="3989"/>
        <v>1.0000617499948541</v>
      </c>
      <c r="FX1131" s="20">
        <f t="shared" si="3989"/>
        <v>1.0000591372227072</v>
      </c>
      <c r="FY1131" s="20">
        <f t="shared" si="3989"/>
        <v>1.0000495058257748</v>
      </c>
      <c r="FZ1131" s="20">
        <f t="shared" si="3989"/>
        <v>1.0000546044273271</v>
      </c>
      <c r="GA1131" s="20">
        <f t="shared" si="3989"/>
        <v>1.000014672814576</v>
      </c>
      <c r="GB1131" s="20">
        <f t="shared" si="3989"/>
        <v>1.0000331322085563</v>
      </c>
      <c r="GC1131" s="20">
        <f t="shared" si="3989"/>
        <v>1.0000184812138462</v>
      </c>
      <c r="GD1131" s="20">
        <f t="shared" si="3989"/>
        <v>1.000003732680363</v>
      </c>
      <c r="GE1131" s="20">
        <f t="shared" si="3989"/>
        <v>1.0000224640014377</v>
      </c>
      <c r="GF1131" s="20">
        <f t="shared" si="3989"/>
        <v>1.0000037489268696</v>
      </c>
      <c r="GG1131" s="20">
        <f t="shared" si="3989"/>
        <v>1.0000037447573398</v>
      </c>
      <c r="GH1131" s="20">
        <f t="shared" si="3989"/>
        <v>1</v>
      </c>
      <c r="GI1131" s="20">
        <f t="shared" si="3989"/>
        <v>1</v>
      </c>
      <c r="GJ1131" s="20">
        <f t="shared" si="3989"/>
        <v>1.0000049572191982</v>
      </c>
      <c r="GK1131" s="20">
        <f t="shared" si="3989"/>
        <v>1</v>
      </c>
      <c r="GL1131" s="20">
        <f t="shared" si="3989"/>
        <v>0.99999368814380929</v>
      </c>
      <c r="GM1131" s="20">
        <f t="shared" si="3989"/>
        <v>1</v>
      </c>
      <c r="GN1131" s="20">
        <f t="shared" si="3989"/>
        <v>1.0000175266404936</v>
      </c>
      <c r="GO1131" s="20">
        <f t="shared" si="3989"/>
        <v>1</v>
      </c>
      <c r="GP1131" s="20">
        <f t="shared" si="3989"/>
        <v>1.0000145272822361</v>
      </c>
      <c r="GQ1131" s="20">
        <f t="shared" si="3989"/>
        <v>1</v>
      </c>
      <c r="GR1131" s="20">
        <f t="shared" si="3989"/>
        <v>1</v>
      </c>
      <c r="GS1131" s="20">
        <f>IF(GS1130=0,1,GS1130)</f>
        <v>1</v>
      </c>
    </row>
    <row r="1132" spans="1:201" ht="15.75" thickBot="1" x14ac:dyDescent="0.3">
      <c r="A1132" s="117" t="s">
        <v>4</v>
      </c>
      <c r="B1132" s="31">
        <f>PRODUCT(B1131:AO1131)</f>
        <v>6.2953419204242751</v>
      </c>
      <c r="C1132" s="31">
        <f>PRODUCT(C1131:AO1131)</f>
        <v>3.4193792069605156</v>
      </c>
      <c r="D1132" s="31">
        <f>PRODUCT(D1131:AO1131)</f>
        <v>2.4200828706926796</v>
      </c>
      <c r="E1132" s="31">
        <f>PRODUCT(E1131:AO1131)</f>
        <v>1.8757477007726162</v>
      </c>
      <c r="F1132" s="31">
        <f>PRODUCT(F1131:AO1131)</f>
        <v>1.5918755510486993</v>
      </c>
      <c r="G1132" s="31">
        <f>PRODUCT(G1131:AO1131)</f>
        <v>1.43394113210409</v>
      </c>
      <c r="H1132" s="31">
        <f>PRODUCT(H1131:AO1131)</f>
        <v>1.3283071489170646</v>
      </c>
      <c r="I1132" s="31">
        <f>PRODUCT(I1131:AO1131)</f>
        <v>1.2426608975156397</v>
      </c>
      <c r="J1132" s="31">
        <f>PRODUCT(J1131:AO1131)</f>
        <v>1.1446913488070254</v>
      </c>
      <c r="K1132" s="31">
        <f>PRODUCT(K1131:AO1131)</f>
        <v>1.1142540480235512</v>
      </c>
      <c r="L1132" s="31">
        <f>PRODUCT(L1131:AO1131)</f>
        <v>1.0906447436237605</v>
      </c>
      <c r="M1132" s="31">
        <f>PRODUCT(M1131:AO1131)</f>
        <v>1.0724559464895573</v>
      </c>
      <c r="N1132" s="31">
        <f>PRODUCT(N1131:AO1131)</f>
        <v>1.0562660634483871</v>
      </c>
      <c r="O1132" s="31">
        <f>PRODUCT(O1131:AO1131)</f>
        <v>1.0425792355839858</v>
      </c>
      <c r="P1132" s="31">
        <f>PRODUCT(P1131:AO1131)</f>
        <v>1.0311243781502086</v>
      </c>
      <c r="Q1132" s="31">
        <f>PRODUCT(Q1131:AO1131)</f>
        <v>1.0234062279345313</v>
      </c>
      <c r="R1132" s="31">
        <f>PRODUCT(R1131:AO1131)</f>
        <v>1.0169766028013698</v>
      </c>
      <c r="S1132" s="31">
        <f>PRODUCT(S1131:AO1131)</f>
        <v>1.0124360858868584</v>
      </c>
      <c r="T1132" s="31">
        <f>PRODUCT(T1131:AO1131)</f>
        <v>1.0091592022471203</v>
      </c>
      <c r="U1132" s="31">
        <f>PRODUCT(U1131:AO1131)</f>
        <v>1.0066393302886147</v>
      </c>
      <c r="V1132" s="31">
        <f>PRODUCT(V1131:AO1131)</f>
        <v>1.0050231103684291</v>
      </c>
      <c r="W1132" s="31">
        <f>PRODUCT(W1131:AO1131)</f>
        <v>1.0037323023664151</v>
      </c>
      <c r="X1132" s="31">
        <f>PRODUCT(X1131:AO1131)</f>
        <v>1.0027494275812909</v>
      </c>
      <c r="Y1132" s="31">
        <f>PRODUCT(Y1131:AO1131)</f>
        <v>1.0021654014958952</v>
      </c>
      <c r="Z1132" s="31">
        <f>PRODUCT(Z1131:AO1131)</f>
        <v>1.0017108667423436</v>
      </c>
      <c r="AA1132" s="31">
        <f>PRODUCT(AA1131:AO1131)</f>
        <v>1.0012451086338083</v>
      </c>
      <c r="AB1132" s="31">
        <f>PRODUCT(AB1131:AO1131)</f>
        <v>1.0009935869083464</v>
      </c>
      <c r="AC1132" s="31">
        <f>PRODUCT(AC1131:AO1131)</f>
        <v>1.0005798623719544</v>
      </c>
      <c r="AD1132" s="31">
        <f>PRODUCT(AD1131:AO1131)</f>
        <v>1.0005002237327971</v>
      </c>
      <c r="AE1132" s="31">
        <f>PRODUCT(AE1131:AO1131)</f>
        <v>1.0004267202340358</v>
      </c>
      <c r="AF1132" s="31">
        <f>PRODUCT(AF1131:AO1131)</f>
        <v>1.0003442325837471</v>
      </c>
      <c r="AG1132" s="31">
        <f>PRODUCT(AG1131:AO1131)</f>
        <v>1.0003068162559214</v>
      </c>
      <c r="AH1132" s="31">
        <f>PRODUCT(AH1131:AO1131)</f>
        <v>1.0001358199839916</v>
      </c>
      <c r="AI1132" s="31">
        <f>PRODUCT(AI1131:AO1131)</f>
        <v>1.0000622553426943</v>
      </c>
      <c r="AJ1132" s="31">
        <f>PRODUCT(AJ1131:AO1131)</f>
        <v>0.99994626575149248</v>
      </c>
      <c r="AK1132" s="31">
        <f>PRODUCT(AK1131:AO1131)</f>
        <v>0.99991102411246557</v>
      </c>
      <c r="AL1132" s="31">
        <f>PRODUCT(AL1131:AO1131)</f>
        <v>1</v>
      </c>
      <c r="AM1132" s="31">
        <f>PRODUCT(AM1131:AO1131)</f>
        <v>1</v>
      </c>
      <c r="AN1132" s="31">
        <f>PRODUCT(AN1131:AO1131)</f>
        <v>1</v>
      </c>
      <c r="AO1132" s="32">
        <f>PRODUCT(AO1131:AO1131)</f>
        <v>1</v>
      </c>
      <c r="AP1132" s="31">
        <f>PRODUCT(AP1131:CC1131)</f>
        <v>2.2061298697770493</v>
      </c>
      <c r="AQ1132" s="31">
        <f>PRODUCT(AQ1131:CC1131)</f>
        <v>1.1906993239291528</v>
      </c>
      <c r="AR1132" s="31">
        <f>PRODUCT(AR1131:CC1131)</f>
        <v>1.0725130550248951</v>
      </c>
      <c r="AS1132" s="31">
        <f>PRODUCT(AS1131:CC1131)</f>
        <v>1.0351201745953651</v>
      </c>
      <c r="AT1132" s="31">
        <f>PRODUCT(AT1131:CC1131)</f>
        <v>1.0186040080402021</v>
      </c>
      <c r="AU1132" s="31">
        <f>PRODUCT(AU1131:CC1131)</f>
        <v>1.0115705247080187</v>
      </c>
      <c r="AV1132" s="31">
        <f>PRODUCT(AV1131:CC1131)</f>
        <v>1.0078520832875335</v>
      </c>
      <c r="AW1132" s="31">
        <f>PRODUCT(AW1131:CC1131)</f>
        <v>1.0055193548459451</v>
      </c>
      <c r="AX1132" s="31">
        <f>PRODUCT(AX1131:CC1131)</f>
        <v>1.0035169636310568</v>
      </c>
      <c r="AY1132" s="31">
        <f>PRODUCT(AY1131:CC1131)</f>
        <v>1.0025082555110034</v>
      </c>
      <c r="AZ1132" s="31">
        <f>PRODUCT(AZ1131:CC1131)</f>
        <v>1.0019214630451589</v>
      </c>
      <c r="BA1132" s="31">
        <f>PRODUCT(BA1131:CC1131)</f>
        <v>1.0012911690997608</v>
      </c>
      <c r="BB1132" s="31">
        <f>PRODUCT(BB1131:CC1131)</f>
        <v>1.0006941523134112</v>
      </c>
      <c r="BC1132" s="31">
        <f>PRODUCT(BC1131:CC1131)</f>
        <v>1.0004294405252847</v>
      </c>
      <c r="BD1132" s="31">
        <f>PRODUCT(BD1131:CC1131)</f>
        <v>1.0002844684267524</v>
      </c>
      <c r="BE1132" s="31">
        <f>PRODUCT(BE1131:CC1131)</f>
        <v>1.0001952932810991</v>
      </c>
      <c r="BF1132" s="31">
        <f>PRODUCT(BF1131:CC1131)</f>
        <v>1.0001383512837994</v>
      </c>
      <c r="BG1132" s="31">
        <f>PRODUCT(BG1131:CC1131)</f>
        <v>1.0001133429370221</v>
      </c>
      <c r="BH1132" s="31">
        <f>PRODUCT(BH1131:CC1131)</f>
        <v>1.0000722770790187</v>
      </c>
      <c r="BI1132" s="31">
        <f>PRODUCT(BI1131:CC1131)</f>
        <v>1.0000493515774547</v>
      </c>
      <c r="BJ1132" s="31">
        <f>PRODUCT(BJ1131:CC1131)</f>
        <v>1.0000332045231983</v>
      </c>
      <c r="BK1132" s="31">
        <f>PRODUCT(BK1131:CC1131)</f>
        <v>1.0000262195227245</v>
      </c>
      <c r="BL1132" s="31">
        <f>PRODUCT(BL1131:CC1131)</f>
        <v>1.0000144900555625</v>
      </c>
      <c r="BM1132" s="31">
        <f>PRODUCT(BM1131:CC1131)</f>
        <v>1.0000097465363489</v>
      </c>
      <c r="BN1132" s="31">
        <f>PRODUCT(BN1131:CC1131)</f>
        <v>1.0000097465363489</v>
      </c>
      <c r="BO1132" s="31">
        <f>PRODUCT(BO1131:CC1131)</f>
        <v>1.0000097465363489</v>
      </c>
      <c r="BP1132" s="31">
        <f>PRODUCT(BP1131:CC1131)</f>
        <v>1.000004830248864</v>
      </c>
      <c r="BQ1132" s="31">
        <f>PRODUCT(BQ1131:CC1131)</f>
        <v>1.0000023412258254</v>
      </c>
      <c r="BR1132" s="31">
        <f>PRODUCT(BR1131:CC1131)</f>
        <v>1.0000023412258254</v>
      </c>
      <c r="BS1132" s="31">
        <f>PRODUCT(BS1131:CC1131)</f>
        <v>1.0000023412258254</v>
      </c>
      <c r="BT1132" s="31">
        <f>PRODUCT(BT1131:CC1131)</f>
        <v>1.0000023412258254</v>
      </c>
      <c r="BU1132" s="31">
        <f>PRODUCT(BU1131:CC1131)</f>
        <v>1.0000057614053202</v>
      </c>
      <c r="BV1132" s="31">
        <f>PRODUCT(BV1131:CC1131)</f>
        <v>1.0000018846927481</v>
      </c>
      <c r="BW1132" s="31">
        <f>PRODUCT(BW1131:CC1131)</f>
        <v>1.0000063032625688</v>
      </c>
      <c r="BX1132" s="31">
        <f>PRODUCT(BX1131:CC1131)</f>
        <v>1.0000063032625688</v>
      </c>
      <c r="BY1132" s="31">
        <f>PRODUCT(BY1131:CC1131)</f>
        <v>1</v>
      </c>
      <c r="BZ1132" s="31">
        <f>PRODUCT(BZ1131:CC1131)</f>
        <v>1</v>
      </c>
      <c r="CA1132" s="31">
        <f>PRODUCT(CA1131:CC1131)</f>
        <v>1</v>
      </c>
      <c r="CB1132" s="31">
        <f>PRODUCT(CB1131:CC1131)</f>
        <v>1</v>
      </c>
      <c r="CC1132" s="32">
        <f>PRODUCT(CC1131:CC1131)</f>
        <v>1</v>
      </c>
      <c r="CD1132" s="31">
        <f>PRODUCT(CD1131:DQ1131)</f>
        <v>15.10690272713992</v>
      </c>
      <c r="CE1132" s="31">
        <f>PRODUCT(CE1131:DQ1131)</f>
        <v>2.4585289654868916</v>
      </c>
      <c r="CF1132" s="31">
        <f>PRODUCT(CF1131:DQ1131)</f>
        <v>1.4295561926874438</v>
      </c>
      <c r="CG1132" s="31">
        <f>PRODUCT(CG1131:DQ1131)</f>
        <v>1.2055730395893423</v>
      </c>
      <c r="CH1132" s="31">
        <f>PRODUCT(CH1131:DQ1131)</f>
        <v>1.1196688978089977</v>
      </c>
      <c r="CI1132" s="31">
        <f>PRODUCT(CI1131:DQ1131)</f>
        <v>1.0740214492641424</v>
      </c>
      <c r="CJ1132" s="31">
        <f>PRODUCT(CJ1131:DQ1131)</f>
        <v>1.0481748382530029</v>
      </c>
      <c r="CK1132" s="31">
        <f>PRODUCT(CK1131:DQ1131)</f>
        <v>1.0329337972480477</v>
      </c>
      <c r="CL1132" s="31">
        <f>PRODUCT(CL1131:DQ1131)</f>
        <v>1.0190482220656703</v>
      </c>
      <c r="CM1132" s="31">
        <f>PRODUCT(CM1131:DQ1131)</f>
        <v>1.0127878121006897</v>
      </c>
      <c r="CN1132" s="31">
        <f>PRODUCT(CN1131:DQ1131)</f>
        <v>1.0087865789395081</v>
      </c>
      <c r="CO1132" s="31">
        <f>PRODUCT(CO1131:DQ1131)</f>
        <v>1.0070651001358575</v>
      </c>
      <c r="CP1132" s="31">
        <f>PRODUCT(CP1131:DQ1131)</f>
        <v>1.004496748992008</v>
      </c>
      <c r="CQ1132" s="31">
        <f>PRODUCT(CQ1131:DQ1131)</f>
        <v>1.0036509351682039</v>
      </c>
      <c r="CR1132" s="31">
        <f>PRODUCT(CR1131:DQ1131)</f>
        <v>1.0026070857984837</v>
      </c>
      <c r="CS1132" s="31">
        <f>PRODUCT(CS1131:DQ1131)</f>
        <v>1.0021411432438101</v>
      </c>
      <c r="CT1132" s="31">
        <f>PRODUCT(CT1131:DQ1131)</f>
        <v>1.001596676669688</v>
      </c>
      <c r="CU1132" s="31">
        <f>PRODUCT(CU1131:DQ1131)</f>
        <v>1.0010737337082556</v>
      </c>
      <c r="CV1132" s="31">
        <f>PRODUCT(CV1131:DQ1131)</f>
        <v>1.00087232663162</v>
      </c>
      <c r="CW1132" s="31">
        <f>PRODUCT(CW1131:DQ1131)</f>
        <v>1.0006101862015562</v>
      </c>
      <c r="CX1132" s="31">
        <f>PRODUCT(CX1131:DQ1131)</f>
        <v>1.000488738187695</v>
      </c>
      <c r="CY1132" s="31">
        <f>PRODUCT(CY1131:DQ1131)</f>
        <v>1.0004080243207119</v>
      </c>
      <c r="CZ1132" s="31">
        <f>PRODUCT(CZ1131:DQ1131)</f>
        <v>1.0003474938041343</v>
      </c>
      <c r="DA1132" s="31">
        <f>PRODUCT(DA1131:DQ1131)</f>
        <v>1.0002464547263206</v>
      </c>
      <c r="DB1132" s="31">
        <f>PRODUCT(DB1131:DQ1131)</f>
        <v>1.0002667663611002</v>
      </c>
      <c r="DC1132" s="31">
        <f>PRODUCT(DC1131:DQ1131)</f>
        <v>1.0002260281051951</v>
      </c>
      <c r="DD1132" s="31">
        <f>PRODUCT(DD1131:DQ1131)</f>
        <v>1.0002056701708937</v>
      </c>
      <c r="DE1132" s="31">
        <f>PRODUCT(DE1131:DQ1131)</f>
        <v>1.0001441379857094</v>
      </c>
      <c r="DF1132" s="31">
        <f>PRODUCT(DF1131:DQ1131)</f>
        <v>1.0000618266766965</v>
      </c>
      <c r="DG1132" s="31">
        <f>PRODUCT(DG1131:DQ1131)</f>
        <v>1.0000170260572914</v>
      </c>
      <c r="DH1132" s="31">
        <f>PRODUCT(DH1131:DQ1131)</f>
        <v>0.99999229642115561</v>
      </c>
      <c r="DI1132" s="31">
        <f>PRODUCT(DI1131:DQ1131)</f>
        <v>0.99996478253213594</v>
      </c>
      <c r="DJ1132" s="31">
        <f>PRODUCT(DJ1131:DQ1131)</f>
        <v>0.99996478253213594</v>
      </c>
      <c r="DK1132" s="31">
        <f>PRODUCT(DK1131:DQ1131)</f>
        <v>1</v>
      </c>
      <c r="DL1132" s="31">
        <f>PRODUCT(DL1131:DQ1131)</f>
        <v>1</v>
      </c>
      <c r="DM1132" s="31">
        <f>PRODUCT(DM1131:DQ1131)</f>
        <v>1</v>
      </c>
      <c r="DN1132" s="31">
        <f>PRODUCT(DN1131:DQ1131)</f>
        <v>1</v>
      </c>
      <c r="DO1132" s="31">
        <f>PRODUCT(DO1131:DQ1131)</f>
        <v>1</v>
      </c>
      <c r="DP1132" s="31">
        <f>PRODUCT(DP1131:DQ1131)</f>
        <v>1</v>
      </c>
      <c r="DQ1132" s="32">
        <f>PRODUCT(DQ1131:DQ1131)</f>
        <v>1</v>
      </c>
      <c r="DR1132" s="31">
        <f>PRODUCT(DR1131:FE1131)</f>
        <v>4.1296744914744732</v>
      </c>
      <c r="DS1132" s="31">
        <f>PRODUCT(DS1131:FE1131)</f>
        <v>1.7906577723775279</v>
      </c>
      <c r="DT1132" s="31">
        <f>PRODUCT(DT1131:FE1131)</f>
        <v>1.4568893072216973</v>
      </c>
      <c r="DU1132" s="31">
        <f>PRODUCT(DU1131:FE1131)</f>
        <v>1.2939552997200092</v>
      </c>
      <c r="DV1132" s="31">
        <f>PRODUCT(DV1131:FE1131)</f>
        <v>1.1921731862786333</v>
      </c>
      <c r="DW1132" s="31">
        <f>PRODUCT(DW1131:FE1131)</f>
        <v>1.1320555790305771</v>
      </c>
      <c r="DX1132" s="31">
        <f>PRODUCT(DX1131:FE1131)</f>
        <v>1.0960256231357874</v>
      </c>
      <c r="DY1132" s="31">
        <f>PRODUCT(DY1131:FE1131)</f>
        <v>1.0699129507758829</v>
      </c>
      <c r="DZ1132" s="31">
        <f>PRODUCT(DZ1131:FE1131)</f>
        <v>1.0479801154541228</v>
      </c>
      <c r="EA1132" s="31">
        <f>PRODUCT(EA1131:FE1131)</f>
        <v>1.0372107662943959</v>
      </c>
      <c r="EB1132" s="31">
        <f>PRODUCT(EB1131:FE1131)</f>
        <v>1.0293531089739842</v>
      </c>
      <c r="EC1132" s="31">
        <f>PRODUCT(EC1131:FE1131)</f>
        <v>1.0237025212593991</v>
      </c>
      <c r="ED1132" s="31">
        <f>PRODUCT(ED1131:FE1131)</f>
        <v>1.019141853092701</v>
      </c>
      <c r="EE1132" s="31">
        <f>PRODUCT(EE1131:FE1131)</f>
        <v>1.0158809660126011</v>
      </c>
      <c r="EF1132" s="31">
        <f>PRODUCT(EF1131:FE1131)</f>
        <v>1.0131593250649156</v>
      </c>
      <c r="EG1132" s="31">
        <f>PRODUCT(EG1131:FE1131)</f>
        <v>1.0107176419604564</v>
      </c>
      <c r="EH1132" s="31">
        <f>PRODUCT(EH1131:FE1131)</f>
        <v>1.0087343968578697</v>
      </c>
      <c r="EI1132" s="31">
        <f>PRODUCT(EI1131:FE1131)</f>
        <v>1.0073272807936573</v>
      </c>
      <c r="EJ1132" s="31">
        <f>PRODUCT(EJ1131:FE1131)</f>
        <v>1.0059649195194416</v>
      </c>
      <c r="EK1132" s="31">
        <f>PRODUCT(EK1131:FE1131)</f>
        <v>1.0047543393466762</v>
      </c>
      <c r="EL1132" s="31">
        <f>PRODUCT(EL1131:FE1131)</f>
        <v>1.0038447301312616</v>
      </c>
      <c r="EM1132" s="31">
        <f>PRODUCT(EM1131:FE1131)</f>
        <v>1.0032305481561101</v>
      </c>
      <c r="EN1132" s="31">
        <f>PRODUCT(EN1131:FE1131)</f>
        <v>1.002718516699252</v>
      </c>
      <c r="EO1132" s="31">
        <f>PRODUCT(EO1131:FE1131)</f>
        <v>1.0021914754749592</v>
      </c>
      <c r="EP1132" s="31">
        <f>PRODUCT(EP1131:FE1131)</f>
        <v>1.0018039963625598</v>
      </c>
      <c r="EQ1132" s="31">
        <f>PRODUCT(EQ1131:FE1131)</f>
        <v>1.0015017210579558</v>
      </c>
      <c r="ER1132" s="31">
        <f>PRODUCT(ER1131:FE1131)</f>
        <v>1.0012089556340169</v>
      </c>
      <c r="ES1132" s="31">
        <f>PRODUCT(ES1131:FE1131)</f>
        <v>1.0010587567674705</v>
      </c>
      <c r="ET1132" s="31">
        <f>PRODUCT(ET1131:FE1131)</f>
        <v>1.0008548197669069</v>
      </c>
      <c r="EU1132" s="31">
        <f>PRODUCT(EU1131:FE1131)</f>
        <v>1.00074272940743</v>
      </c>
      <c r="EV1132" s="31">
        <f>PRODUCT(EV1131:FE1131)</f>
        <v>1.0005557989237501</v>
      </c>
      <c r="EW1132" s="31">
        <f>PRODUCT(EW1131:FE1131)</f>
        <v>1.0003466186363958</v>
      </c>
      <c r="EX1132" s="31">
        <f>PRODUCT(EX1131:FE1131)</f>
        <v>1.0001891746483624</v>
      </c>
      <c r="EY1132" s="31">
        <f>PRODUCT(EY1131:FE1131)</f>
        <v>1.0001592503671677</v>
      </c>
      <c r="EZ1132" s="31">
        <f>PRODUCT(EZ1131:FE1131)</f>
        <v>1.0000527635960033</v>
      </c>
      <c r="FA1132" s="31">
        <f>PRODUCT(FA1131:FE1131)</f>
        <v>1.0000527635960033</v>
      </c>
      <c r="FB1132" s="31">
        <f>PRODUCT(FB1131:FE1131)</f>
        <v>0.99989122158163823</v>
      </c>
      <c r="FC1132" s="31">
        <f>PRODUCT(FC1131:FE1131)</f>
        <v>0.99989122158163823</v>
      </c>
      <c r="FD1132" s="31">
        <f>PRODUCT(FD1131:FE1131)</f>
        <v>1</v>
      </c>
      <c r="FE1132" s="32">
        <f>PRODUCT(FE1131:FE1131)</f>
        <v>1</v>
      </c>
      <c r="FF1132" s="31">
        <f>PRODUCT(FF1131:GS1131)</f>
        <v>1.5894227579078404</v>
      </c>
      <c r="FG1132" s="31">
        <f>PRODUCT(FG1131:GS1131)</f>
        <v>1.0743122158453591</v>
      </c>
      <c r="FH1132" s="31">
        <f>PRODUCT(FH1131:GS1131)</f>
        <v>1.0306772594834834</v>
      </c>
      <c r="FI1132" s="31">
        <f>PRODUCT(FI1131:GS1131)</f>
        <v>1.0176481949470095</v>
      </c>
      <c r="FJ1132" s="31">
        <f>PRODUCT(FJ1131:GS1131)</f>
        <v>1.0106023259982337</v>
      </c>
      <c r="FK1132" s="31">
        <f>PRODUCT(FK1131:GS1131)</f>
        <v>1.00719904823132</v>
      </c>
      <c r="FL1132" s="31">
        <f>PRODUCT(FL1131:GS1131)</f>
        <v>1.0051561636159427</v>
      </c>
      <c r="FM1132" s="31">
        <f>PRODUCT(FM1131:GS1131)</f>
        <v>1.0037974249171888</v>
      </c>
      <c r="FN1132" s="31">
        <f>PRODUCT(FN1131:GS1131)</f>
        <v>1.0026498934178862</v>
      </c>
      <c r="FO1132" s="31">
        <f>PRODUCT(FO1131:GS1131)</f>
        <v>1.0018861348931876</v>
      </c>
      <c r="FP1132" s="31">
        <f>PRODUCT(FP1131:GS1131)</f>
        <v>1.0014595093449137</v>
      </c>
      <c r="FQ1132" s="31">
        <f>PRODUCT(FQ1131:GS1131)</f>
        <v>1.0012232278303512</v>
      </c>
      <c r="FR1132" s="31">
        <f>PRODUCT(FR1131:GS1131)</f>
        <v>1.0009319157035965</v>
      </c>
      <c r="FS1132" s="31">
        <f>PRODUCT(FS1131:GS1131)</f>
        <v>1.0007589156184509</v>
      </c>
      <c r="FT1132" s="31">
        <f>PRODUCT(FT1131:GS1131)</f>
        <v>1.0005786221583304</v>
      </c>
      <c r="FU1132" s="31">
        <f>PRODUCT(FU1131:GS1131)</f>
        <v>1.0005283465415284</v>
      </c>
      <c r="FV1132" s="31">
        <f>PRODUCT(FV1131:GS1131)</f>
        <v>1.0004033603036131</v>
      </c>
      <c r="FW1132" s="31">
        <f>PRODUCT(FW1131:GS1131)</f>
        <v>1.0003557288528533</v>
      </c>
      <c r="FX1132" s="31">
        <f>PRODUCT(FX1131:GS1131)</f>
        <v>1.0002939607059278</v>
      </c>
      <c r="FY1132" s="31">
        <f>PRODUCT(FY1131:GS1131)</f>
        <v>1.0002348095972322</v>
      </c>
      <c r="FZ1132" s="31">
        <f>PRODUCT(FZ1131:GS1131)</f>
        <v>1.0001852945982956</v>
      </c>
      <c r="GA1132" s="31">
        <f>PRODUCT(GA1131:GS1131)</f>
        <v>1.0001306830350964</v>
      </c>
      <c r="GB1132" s="31">
        <f>PRODUCT(GB1131:GS1131)</f>
        <v>1.0001160085183487</v>
      </c>
      <c r="GC1132" s="31">
        <f>PRODUCT(GC1131:GS1131)</f>
        <v>1.0000828735640084</v>
      </c>
      <c r="GD1132" s="31">
        <f>PRODUCT(GD1131:GS1131)</f>
        <v>1.000064391160135</v>
      </c>
      <c r="GE1132" s="31">
        <f>PRODUCT(GE1131:GS1131)</f>
        <v>1.0000606582533544</v>
      </c>
      <c r="GF1132" s="31">
        <f>PRODUCT(GF1131:GS1131)</f>
        <v>1.0000381933939402</v>
      </c>
      <c r="GG1132" s="31">
        <f>PRODUCT(GG1131:GS1131)</f>
        <v>1.0000344443379414</v>
      </c>
      <c r="GH1132" s="31">
        <f>PRODUCT(GH1131:GS1131)</f>
        <v>1.0000306994656396</v>
      </c>
      <c r="GI1132" s="31">
        <f>PRODUCT(GI1131:GS1131)</f>
        <v>1.0000306994656396</v>
      </c>
      <c r="GJ1132" s="31">
        <f>PRODUCT(GJ1131:GS1131)</f>
        <v>1.0000306994656396</v>
      </c>
      <c r="GK1132" s="31">
        <f>PRODUCT(GK1131:GS1131)</f>
        <v>1.0000257421188321</v>
      </c>
      <c r="GL1132" s="31">
        <f>PRODUCT(GL1131:GS1131)</f>
        <v>1.0000257421188321</v>
      </c>
      <c r="GM1132" s="31">
        <f>PRODUCT(GM1131:GS1131)</f>
        <v>1.0000320541773442</v>
      </c>
      <c r="GN1132" s="31">
        <f>PRODUCT(GN1131:GS1131)</f>
        <v>1.0000320541773442</v>
      </c>
      <c r="GO1132" s="31">
        <f>PRODUCT(GO1131:GS1131)</f>
        <v>1.0000145272822361</v>
      </c>
      <c r="GP1132" s="31">
        <f>PRODUCT(GP1131:GS1131)</f>
        <v>1.0000145272822361</v>
      </c>
      <c r="GQ1132" s="31">
        <f>PRODUCT(GQ1131:GS1131)</f>
        <v>1</v>
      </c>
      <c r="GR1132" s="31">
        <f>PRODUCT(GR1131:GS1131)</f>
        <v>1</v>
      </c>
      <c r="GS1132" s="32">
        <f>PRODUCT(GS1131:GS1131)</f>
        <v>1</v>
      </c>
    </row>
    <row r="1133" spans="1:201" x14ac:dyDescent="0.25">
      <c r="A1133" s="24" t="s">
        <v>19</v>
      </c>
      <c r="B1133" s="23">
        <f>B1132*B1081</f>
        <v>6824.1506417399141</v>
      </c>
      <c r="C1133" s="23">
        <f>C1132*C1080</f>
        <v>6657.5313159521238</v>
      </c>
      <c r="D1133" s="23">
        <f>D1132*D1079</f>
        <v>5926.782950326372</v>
      </c>
      <c r="E1133" s="23">
        <f>E1132*E1078</f>
        <v>5542.8344557830806</v>
      </c>
      <c r="F1133" s="23">
        <f>F1132*F1077</f>
        <v>4188.2245748091282</v>
      </c>
      <c r="G1133" s="23">
        <f>G1132*G1076</f>
        <v>4310.4270431048944</v>
      </c>
      <c r="H1133" s="23">
        <f>H1132*H1075</f>
        <v>4123.0653902385684</v>
      </c>
      <c r="I1133" s="23">
        <f>I1132*I1074</f>
        <v>2969.9595450623788</v>
      </c>
      <c r="J1133" s="23">
        <f>J1132*J1073</f>
        <v>5452.164894367862</v>
      </c>
      <c r="K1133" s="23">
        <f>K1132*K1072</f>
        <v>6687.7527962373542</v>
      </c>
      <c r="L1133" s="23">
        <f>L1132*L1071</f>
        <v>6406.4472240459691</v>
      </c>
      <c r="M1133" s="23">
        <f>M1132*M1070</f>
        <v>6162.331868528996</v>
      </c>
      <c r="N1133" s="23">
        <f>N1132*N1069</f>
        <v>6275.2766829468683</v>
      </c>
      <c r="O1133" s="23">
        <f>O1132*O1068</f>
        <v>6956.0886598163534</v>
      </c>
      <c r="P1133" s="23">
        <f>P1132*P1067</f>
        <v>6982.7742888332132</v>
      </c>
      <c r="Q1133" s="23">
        <f>Q1132*Q1066</f>
        <v>7013.4028800353426</v>
      </c>
      <c r="R1133" s="23">
        <f>R1132*R1065</f>
        <v>6997.8160038762253</v>
      </c>
      <c r="S1133" s="23">
        <f>S1132*S1064</f>
        <v>7940.5362216106305</v>
      </c>
      <c r="T1133" s="23">
        <f>T1132*T1063</f>
        <v>7784.6540861342864</v>
      </c>
      <c r="U1133" s="23">
        <f>U1132*U1062</f>
        <v>7625.2929269362567</v>
      </c>
      <c r="V1133" s="23">
        <f>V1132*V1061</f>
        <v>7531.643189101007</v>
      </c>
      <c r="W1133" s="23">
        <f>W1132*W1060</f>
        <v>8119.1905938419313</v>
      </c>
      <c r="X1133" s="23">
        <f>X1132*X1059</f>
        <v>8145.3336002428259</v>
      </c>
      <c r="Y1133" s="23">
        <f>Y1132*Y1058</f>
        <v>8009.3058887551942</v>
      </c>
      <c r="Z1133" s="23">
        <f>Z1132*Z1057</f>
        <v>7710.1685413158184</v>
      </c>
      <c r="AA1133" s="23">
        <f>AA1132*AA1056</f>
        <v>8141.1239783014953</v>
      </c>
      <c r="AB1133" s="23">
        <f>AB1132*AB1055</f>
        <v>7786.7291125600268</v>
      </c>
      <c r="AC1133" s="23">
        <f>AC1132*AC1054</f>
        <v>7353.2614085714931</v>
      </c>
      <c r="AD1133" s="23">
        <f>AD1132*AD1053</f>
        <v>7334.6671401851354</v>
      </c>
      <c r="AE1133" s="23">
        <f>AE1132*AE1052</f>
        <v>7425.1671175770134</v>
      </c>
      <c r="AF1133" s="23">
        <f>AF1132*AF1051</f>
        <v>7174.4688360906339</v>
      </c>
      <c r="AG1133" s="23">
        <f>AG1132*AG1050</f>
        <v>6682.0495325895554</v>
      </c>
      <c r="AH1133" s="23">
        <f>AH1132*AH1049</f>
        <v>6016.8170930236938</v>
      </c>
      <c r="AI1133" s="23">
        <f>AI1132*AI1048</f>
        <v>6302.3923331696597</v>
      </c>
      <c r="AJ1133" s="23">
        <f>AJ1132*AJ1047</f>
        <v>6114.6714150703765</v>
      </c>
      <c r="AK1133" s="23">
        <f>AK1132*AK1046</f>
        <v>5895.4753981670974</v>
      </c>
      <c r="AL1133" s="23">
        <f>AL1132*AL1045</f>
        <v>5607</v>
      </c>
      <c r="AM1133" s="23">
        <f>AM1132*AM1044</f>
        <v>6008</v>
      </c>
      <c r="AN1133" s="23">
        <f>AN1132*AN1043</f>
        <v>5558</v>
      </c>
      <c r="AO1133" s="23">
        <f>AO1132*AO1042</f>
        <v>5303</v>
      </c>
      <c r="AP1133" s="23">
        <f>AP1132*AP1081</f>
        <v>17598.297971211523</v>
      </c>
      <c r="AQ1133" s="23">
        <f>AQ1132*AQ1080</f>
        <v>22432.775262825238</v>
      </c>
      <c r="AR1133" s="23">
        <f>AR1132*AR1079</f>
        <v>23670.363124399435</v>
      </c>
      <c r="AS1133" s="23">
        <f>AS1132*AS1078</f>
        <v>22483.845312385925</v>
      </c>
      <c r="AT1133" s="23">
        <f>AT1132*AT1077</f>
        <v>17530.174978371877</v>
      </c>
      <c r="AU1133" s="23">
        <f>AU1132*AU1076</f>
        <v>18432.838101229518</v>
      </c>
      <c r="AV1133" s="23">
        <f>AV1132*AV1075</f>
        <v>18232.044186671483</v>
      </c>
      <c r="AW1133" s="23">
        <f>AW1132*AW1074</f>
        <v>13876.167096874042</v>
      </c>
      <c r="AX1133" s="23">
        <f>AX1132*AX1073</f>
        <v>25371.919391484011</v>
      </c>
      <c r="AY1133" s="23">
        <f>AY1132*AY1072</f>
        <v>32140.414671682771</v>
      </c>
      <c r="AZ1133" s="23">
        <f>AZ1132*AZ1071</f>
        <v>32142.642455951744</v>
      </c>
      <c r="BA1133" s="23">
        <f>BA1132*BA1070</f>
        <v>31410.503974659496</v>
      </c>
      <c r="BB1133" s="23">
        <f>BB1132*BB1069</f>
        <v>30923.450694789033</v>
      </c>
      <c r="BC1133" s="23">
        <f>BC1132*BC1068</f>
        <v>33986.588953524973</v>
      </c>
      <c r="BD1133" s="23">
        <f>BD1132*BD1067</f>
        <v>33674.57662958662</v>
      </c>
      <c r="BE1133" s="23">
        <f>BE1132*BE1066</f>
        <v>34110.660282058605</v>
      </c>
      <c r="BF1133" s="23">
        <f>BF1132*BF1065</f>
        <v>33470.630064063633</v>
      </c>
      <c r="BG1133" s="23">
        <f>BG1132*BG1064</f>
        <v>37145.209670023942</v>
      </c>
      <c r="BH1133" s="23">
        <f>BH1132*BH1063</f>
        <v>37134.683792498123</v>
      </c>
      <c r="BI1133" s="23">
        <f>BI1132*BI1062</f>
        <v>37129.832325367737</v>
      </c>
      <c r="BJ1133" s="23">
        <f>BJ1132*BJ1061</f>
        <v>35667.184272524391</v>
      </c>
      <c r="BK1133" s="23">
        <f>BK1132*BK1060</f>
        <v>37440.981658930803</v>
      </c>
      <c r="BL1133" s="23">
        <f>BL1132*BL1059</f>
        <v>38109.552201527433</v>
      </c>
      <c r="BM1133" s="23">
        <f>BM1132*BM1058</f>
        <v>37500.365495113081</v>
      </c>
      <c r="BN1133" s="23">
        <f>BN1132*BN1057</f>
        <v>35773.348662844808</v>
      </c>
      <c r="BO1133" s="23">
        <f>BO1132*BO1056</f>
        <v>37719.367629604545</v>
      </c>
      <c r="BP1133" s="23">
        <f>BP1132*BP1055</f>
        <v>36349.175574715955</v>
      </c>
      <c r="BQ1133" s="23">
        <f>BQ1132*BQ1054</f>
        <v>35750.083698823262</v>
      </c>
      <c r="BR1133" s="23">
        <f>BR1132*BR1053</f>
        <v>34244.080172937167</v>
      </c>
      <c r="BS1133" s="23">
        <f>BS1132*BS1052</f>
        <v>35586.083314862226</v>
      </c>
      <c r="BT1133" s="23">
        <f>BT1132*BT1051</f>
        <v>34981.081898420598</v>
      </c>
      <c r="BU1133" s="23">
        <f>BU1132*BU1050</f>
        <v>34432.198376707987</v>
      </c>
      <c r="BV1133" s="23">
        <f>BV1132*BV1049</f>
        <v>31633.059618485699</v>
      </c>
      <c r="BW1133" s="23">
        <f>BW1132*BW1048</f>
        <v>34217.215678735316</v>
      </c>
      <c r="BX1133" s="23">
        <f>BX1132*BX1047</f>
        <v>33453.21086304271</v>
      </c>
      <c r="BY1133" s="23">
        <f>BY1132*BY1046</f>
        <v>33205</v>
      </c>
      <c r="BZ1133" s="23">
        <f>BZ1132*BZ1045</f>
        <v>30756</v>
      </c>
      <c r="CA1133" s="23">
        <f>CA1132*CA1044</f>
        <v>32210</v>
      </c>
      <c r="CB1133" s="23">
        <f>CB1132*CB1043</f>
        <v>31299</v>
      </c>
      <c r="CC1133" s="23">
        <f>CC1132*CC1042</f>
        <v>31179</v>
      </c>
      <c r="CD1133" s="23">
        <f>CD1132*CD1081</f>
        <v>2492.6389499780867</v>
      </c>
      <c r="CE1133" s="23">
        <f>CE1132*CE1080</f>
        <v>3237.8826475462361</v>
      </c>
      <c r="CF1133" s="23">
        <f>CF1132*CF1079</f>
        <v>2740.4592213818296</v>
      </c>
      <c r="CG1133" s="23">
        <f>CG1132*CG1078</f>
        <v>2784.8737214513808</v>
      </c>
      <c r="CH1133" s="23">
        <f>CH1132*CH1077</f>
        <v>2232.6197822311415</v>
      </c>
      <c r="CI1133" s="23">
        <f>CI1132*CI1076</f>
        <v>2428.3624967862261</v>
      </c>
      <c r="CJ1133" s="23">
        <f>CJ1132*CJ1075</f>
        <v>2257.7686015969684</v>
      </c>
      <c r="CK1133" s="23">
        <f>CK1132*CK1074</f>
        <v>1600.0144519372259</v>
      </c>
      <c r="CL1133" s="23">
        <f>CL1132*CL1073</f>
        <v>2825.8207197881038</v>
      </c>
      <c r="CM1133" s="23">
        <f>CM1132*CM1072</f>
        <v>3668.3174554286979</v>
      </c>
      <c r="CN1133" s="23">
        <f>CN1132*CN1071</f>
        <v>3661.8952815504144</v>
      </c>
      <c r="CO1133" s="23">
        <f>CO1132*CO1070</f>
        <v>3601.2647980858264</v>
      </c>
      <c r="CP1133" s="23">
        <f>CP1132*CP1069</f>
        <v>3627.2377606101409</v>
      </c>
      <c r="CQ1133" s="23">
        <f>CQ1132*CQ1068</f>
        <v>3901.1911849988087</v>
      </c>
      <c r="CR1133" s="23">
        <f>CR1132*CR1067</f>
        <v>3772.8104638596942</v>
      </c>
      <c r="CS1133" s="23">
        <f>CS1132*CS1066</f>
        <v>3862.251966061644</v>
      </c>
      <c r="CT1133" s="23">
        <f>CT1132*CT1065</f>
        <v>3881.1871220950411</v>
      </c>
      <c r="CU1133" s="23">
        <f>CU1132*CU1064</f>
        <v>4313.6267185488732</v>
      </c>
      <c r="CV1133" s="23">
        <f>CV1132*CV1063</f>
        <v>4177.6410913603813</v>
      </c>
      <c r="CW1133" s="23">
        <f>CW1132*CW1062</f>
        <v>4099.4999328677759</v>
      </c>
      <c r="CX1133" s="23">
        <f>CX1132*CX1061</f>
        <v>3912.9114550520753</v>
      </c>
      <c r="CY1133" s="23">
        <f>CY1132*CY1060</f>
        <v>4417.8018354002634</v>
      </c>
      <c r="CZ1133" s="23">
        <f>CZ1132*CZ1059</f>
        <v>4226.4681613224675</v>
      </c>
      <c r="DA1133" s="23">
        <f>DA1132*DA1058</f>
        <v>4249.0469396774097</v>
      </c>
      <c r="DB1133" s="23">
        <f>DB1132*DB1057</f>
        <v>4053.080937295178</v>
      </c>
      <c r="DC1133" s="23">
        <f>DC1132*DC1056</f>
        <v>4199.9490920137141</v>
      </c>
      <c r="DD1133" s="23">
        <f>DD1132*DD1055</f>
        <v>4203.864431728266</v>
      </c>
      <c r="DE1133" s="23">
        <f>DE1132*DE1054</f>
        <v>4039.5821733242806</v>
      </c>
      <c r="DF1133" s="23">
        <f>DF1132*DF1053</f>
        <v>3960.2448336397183</v>
      </c>
      <c r="DG1133" s="23">
        <f>DG1132*DG1052</f>
        <v>4208.0716456490818</v>
      </c>
      <c r="DH1133" s="23">
        <f>DH1132*DH1051</f>
        <v>4093.9684615482111</v>
      </c>
      <c r="DI1133" s="23">
        <f>DI1132*DI1050</f>
        <v>3892.862898397605</v>
      </c>
      <c r="DJ1133" s="23">
        <f>DJ1132*DJ1049</f>
        <v>4056.8571227328757</v>
      </c>
      <c r="DK1133" s="23">
        <f>DK1132*DK1048</f>
        <v>4415</v>
      </c>
      <c r="DL1133" s="23">
        <f>DL1132*DL1047</f>
        <v>4142</v>
      </c>
      <c r="DM1133" s="23">
        <f>DM1132*DM1046</f>
        <v>3994</v>
      </c>
      <c r="DN1133" s="23">
        <f>DN1132*DN1045</f>
        <v>3912</v>
      </c>
      <c r="DO1133" s="23">
        <f>DO1132*DO1044</f>
        <v>4223</v>
      </c>
      <c r="DP1133" s="23">
        <f>DP1132*DP1043</f>
        <v>3833</v>
      </c>
      <c r="DQ1133" s="23">
        <f>DQ1132*DQ1042</f>
        <v>3875</v>
      </c>
      <c r="DR1133" s="23">
        <f>DR1132*DR1081</f>
        <v>3229.4054523330378</v>
      </c>
      <c r="DS1133" s="23">
        <f>DS1132*DS1080</f>
        <v>4240.2776049899858</v>
      </c>
      <c r="DT1133" s="23">
        <f>DT1132*DT1079</f>
        <v>5244.8015059981099</v>
      </c>
      <c r="DU1133" s="23">
        <f>DU1132*DU1078</f>
        <v>5366.0326279388782</v>
      </c>
      <c r="DV1133" s="23">
        <f>DV1132*DV1077</f>
        <v>4560.0624375157722</v>
      </c>
      <c r="DW1133" s="23">
        <f>DW1132*DW1076</f>
        <v>4926.7058799410715</v>
      </c>
      <c r="DX1133" s="23">
        <f>DX1132*DX1075</f>
        <v>4992.3967133835122</v>
      </c>
      <c r="DY1133" s="23">
        <f>DY1132*DY1074</f>
        <v>3548.9012577236035</v>
      </c>
      <c r="DZ1133" s="23">
        <f>DZ1132*DZ1073</f>
        <v>4812.324690165332</v>
      </c>
      <c r="EA1133" s="23">
        <f>EA1132*EA1072</f>
        <v>5912.1013678780564</v>
      </c>
      <c r="EB1133" s="23">
        <f>EB1132*EB1071</f>
        <v>5997.0112128824321</v>
      </c>
      <c r="EC1133" s="23">
        <f>EC1132*EC1070</f>
        <v>5852.5073140399845</v>
      </c>
      <c r="ED1133" s="23">
        <f>ED1132*ED1069</f>
        <v>5836.6253926618983</v>
      </c>
      <c r="EE1133" s="23">
        <f>EE1132*EE1068</f>
        <v>6324.8748943944547</v>
      </c>
      <c r="EF1133" s="23">
        <f>EF1132*EF1067</f>
        <v>6584.5224535968864</v>
      </c>
      <c r="EG1133" s="23">
        <f>EG1132*EG1066</f>
        <v>6419.0677440908585</v>
      </c>
      <c r="EH1133" s="23">
        <f>EH1132*EH1065</f>
        <v>6820.053257156057</v>
      </c>
      <c r="EI1133" s="23">
        <f>EI1132*EI1064</f>
        <v>7502.5735873511594</v>
      </c>
      <c r="EJ1133" s="23">
        <f>EJ1132*EJ1063</f>
        <v>7453.1940887195424</v>
      </c>
      <c r="EK1133" s="23">
        <f>EK1132*EK1062</f>
        <v>7168.9222112385351</v>
      </c>
      <c r="EL1133" s="23">
        <f>EL1132*EL1061</f>
        <v>6263.9911160190723</v>
      </c>
      <c r="EM1133" s="23">
        <f>EM1132*EM1060</f>
        <v>6997.5330733888677</v>
      </c>
      <c r="EN1133" s="23">
        <f>EN1132*EN1059</f>
        <v>6966.888254026403</v>
      </c>
      <c r="EO1133" s="23">
        <f>EO1132*EO1058</f>
        <v>6627.4922273159054</v>
      </c>
      <c r="EP1133" s="23">
        <f>EP1132*EP1057</f>
        <v>6132.0422617352287</v>
      </c>
      <c r="EQ1133" s="23">
        <f>EQ1132*EQ1056</f>
        <v>6368.5494442075405</v>
      </c>
      <c r="ER1133" s="23">
        <f>ER1132*ER1055</f>
        <v>6215.5051965759767</v>
      </c>
      <c r="ES1133" s="23">
        <f>ES1132*ES1054</f>
        <v>5674.0010333580231</v>
      </c>
      <c r="ET1133" s="23">
        <f>ET1132*ET1053</f>
        <v>5340.5613182762154</v>
      </c>
      <c r="EU1133" s="23">
        <f>EU1132*EU1052</f>
        <v>5405.0114815295292</v>
      </c>
      <c r="EV1133" s="23">
        <f>EV1132*EV1051</f>
        <v>5144.8579180659235</v>
      </c>
      <c r="EW1133" s="23">
        <f>EW1132*EW1050</f>
        <v>4934.7098697333404</v>
      </c>
      <c r="EX1133" s="23">
        <f>EX1132*EX1049</f>
        <v>4699.8889316726554</v>
      </c>
      <c r="EY1133" s="23">
        <f>EY1132*EY1048</f>
        <v>5250.8360644276299</v>
      </c>
      <c r="EZ1133" s="23">
        <f>EZ1132*EZ1047</f>
        <v>4941.2607049278522</v>
      </c>
      <c r="FA1133" s="23">
        <f>FA1132*FA1046</f>
        <v>4667.2462477025474</v>
      </c>
      <c r="FB1133" s="23">
        <f>FB1132*FB1045</f>
        <v>4419.5191993908411</v>
      </c>
      <c r="FC1133" s="23">
        <f>FC1132*FC1044</f>
        <v>4958.4605678233438</v>
      </c>
      <c r="FD1133" s="23">
        <f>FD1132*FD1043</f>
        <v>4622</v>
      </c>
      <c r="FE1133" s="23">
        <f>FE1132*FE1042</f>
        <v>4570</v>
      </c>
      <c r="FF1133" s="23">
        <f>FF1132*FF1081</f>
        <v>30834.801503412102</v>
      </c>
      <c r="FG1133" s="23">
        <f>FG1132*FG1080</f>
        <v>30929.448694187889</v>
      </c>
      <c r="FH1133" s="23">
        <f>FH1132*FH1079</f>
        <v>31975.731298215589</v>
      </c>
      <c r="FI1133" s="23">
        <f>FI1132*FI1078</f>
        <v>31897.165022419067</v>
      </c>
      <c r="FJ1133" s="23">
        <f>FJ1132*FJ1077</f>
        <v>27893.634799877251</v>
      </c>
      <c r="FK1133" s="23">
        <f>FK1132*FK1076</f>
        <v>24656.232700702712</v>
      </c>
      <c r="FL1133" s="23">
        <f>FL1132*FL1075</f>
        <v>26892.953157544547</v>
      </c>
      <c r="FM1133" s="23">
        <f>FM1132*FM1074</f>
        <v>23812.082513885554</v>
      </c>
      <c r="FN1133" s="23">
        <f>FN1132*FN1073</f>
        <v>24117.740536273835</v>
      </c>
      <c r="FO1133" s="23">
        <f>FO1132*FO1072</f>
        <v>25165.375936247085</v>
      </c>
      <c r="FP1133" s="23">
        <f>FP1132*FP1071</f>
        <v>27085.473889742534</v>
      </c>
      <c r="FQ1133" s="23">
        <f>FQ1132*FQ1070</f>
        <v>27586.703596409669</v>
      </c>
      <c r="FR1133" s="23">
        <f>FR1132*FR1069</f>
        <v>25901.115182661968</v>
      </c>
      <c r="FS1133" s="23">
        <f>FS1132*FS1068</f>
        <v>23109.524879461267</v>
      </c>
      <c r="FT1133" s="23">
        <f>FT1132*FT1067</f>
        <v>25650.833557650956</v>
      </c>
      <c r="FU1133" s="23">
        <f>FU1132*FU1066</f>
        <v>25732.588544701572</v>
      </c>
      <c r="FV1133" s="23">
        <f>FV1132*FV1065</f>
        <v>23627.526563650736</v>
      </c>
      <c r="FW1133" s="23">
        <f>FW1132*FW1064</f>
        <v>23638.405872792922</v>
      </c>
      <c r="FX1133" s="23">
        <f>FX1132*FX1063</f>
        <v>26803.876971076043</v>
      </c>
      <c r="FY1133" s="23">
        <f>FY1132*FY1062</f>
        <v>27660.49342460186</v>
      </c>
      <c r="FZ1133" s="23">
        <f>FZ1132*FZ1061</f>
        <v>28430.266998956555</v>
      </c>
      <c r="GA1133" s="23">
        <f>GA1132*GA1060</f>
        <v>22855.98649940106</v>
      </c>
      <c r="GB1133" s="23">
        <f>GB1132*GB1059</f>
        <v>24548.847545091387</v>
      </c>
      <c r="GC1133" s="23">
        <f>GC1132*GC1058</f>
        <v>24772.052778180489</v>
      </c>
      <c r="GD1133" s="23">
        <f>GD1132*GD1057</f>
        <v>24256.561807589074</v>
      </c>
      <c r="GE1133" s="23">
        <f>GE1132*GE1056</f>
        <v>21932.330296154316</v>
      </c>
      <c r="GF1133" s="23">
        <f>GF1132*GF1055</f>
        <v>24422.932759066807</v>
      </c>
      <c r="GG1133" s="23">
        <f>GG1132*GG1054</f>
        <v>23356.804481956959</v>
      </c>
      <c r="GH1133" s="23">
        <f>GH1132*GH1053</f>
        <v>21464.658933330487</v>
      </c>
      <c r="GI1133" s="23">
        <f>GI1132*GI1052</f>
        <v>21092.647513129272</v>
      </c>
      <c r="GJ1133" s="23">
        <f>GJ1132*GJ1051</f>
        <v>22759.698689138491</v>
      </c>
      <c r="GK1133" s="23">
        <f>GK1132*GK1050</f>
        <v>22973.59137369593</v>
      </c>
      <c r="GL1133" s="23">
        <f>GL1132*GL1049</f>
        <v>20322.523131338905</v>
      </c>
      <c r="GM1133" s="23">
        <f>GM1132*GM1048</f>
        <v>20748.665060071537</v>
      </c>
      <c r="GN1133" s="23">
        <f>GN1132*GN1047</f>
        <v>23571.755549014179</v>
      </c>
      <c r="GO1133" s="23">
        <f>GO1132*GO1046</f>
        <v>23668.343831715963</v>
      </c>
      <c r="GP1133" s="23">
        <f>GP1132*GP1045</f>
        <v>21610.31393456912</v>
      </c>
      <c r="GQ1133" s="23">
        <f>GQ1132*GQ1044</f>
        <v>21121</v>
      </c>
      <c r="GR1133" s="23">
        <f>GR1132*GR1043</f>
        <v>24065</v>
      </c>
      <c r="GS1133" s="23">
        <f>GS1132*GS1042</f>
        <v>23651</v>
      </c>
    </row>
    <row r="1134" spans="1:201" ht="21" x14ac:dyDescent="0.35">
      <c r="B1134" s="109" t="str">
        <f>Co_Name</f>
        <v>State Farm Mutual Automobile Insurance Company</v>
      </c>
      <c r="C1134" s="70"/>
      <c r="D1134" s="70"/>
      <c r="E1134" s="70"/>
      <c r="F1134" s="70"/>
      <c r="G1134" s="70"/>
      <c r="H1134" s="70"/>
      <c r="I1134" s="70"/>
      <c r="J1134" s="70"/>
      <c r="K1134" s="70"/>
      <c r="L1134" s="70"/>
      <c r="M1134" s="70"/>
      <c r="N1134" s="70"/>
      <c r="O1134" s="24"/>
      <c r="P1134" s="70"/>
      <c r="Q1134" s="70"/>
      <c r="R1134" s="70"/>
      <c r="S1134" s="70"/>
      <c r="T1134" s="70"/>
      <c r="U1134" s="24"/>
      <c r="V1134" s="109" t="str">
        <f>Co_Name</f>
        <v>State Farm Mutual Automobile Insurance Company</v>
      </c>
      <c r="W1134" s="24"/>
      <c r="X1134" s="24"/>
      <c r="Y1134" s="24"/>
      <c r="Z1134" s="24"/>
      <c r="AA1134" s="24"/>
      <c r="AB1134" s="24"/>
      <c r="AC1134" s="24"/>
      <c r="AD1134" s="70"/>
      <c r="AE1134" s="24"/>
      <c r="AF1134" s="24"/>
      <c r="AG1134" s="24"/>
      <c r="AH1134" s="24"/>
      <c r="AI1134" s="24"/>
      <c r="AJ1134" s="24"/>
      <c r="AK1134" s="24"/>
      <c r="AL1134" s="24"/>
      <c r="AM1134" s="24"/>
      <c r="AN1134" s="24"/>
      <c r="AO1134" s="24"/>
      <c r="AP1134" s="109" t="str">
        <f>Co_Name</f>
        <v>State Farm Mutual Automobile Insurance Company</v>
      </c>
      <c r="AQ1134" s="70"/>
      <c r="AR1134" s="70"/>
      <c r="AS1134" s="70"/>
      <c r="AT1134" s="70"/>
      <c r="AU1134" s="70"/>
      <c r="AV1134" s="70"/>
      <c r="AW1134" s="70"/>
      <c r="AX1134" s="70"/>
      <c r="AY1134" s="70"/>
      <c r="AZ1134" s="70"/>
      <c r="BA1134" s="70"/>
      <c r="BB1134" s="70"/>
      <c r="BC1134" s="24"/>
      <c r="BD1134" s="70"/>
      <c r="BE1134" s="70"/>
      <c r="BF1134" s="70"/>
      <c r="BG1134" s="70"/>
      <c r="BH1134" s="70"/>
      <c r="BI1134" s="24"/>
      <c r="BJ1134" s="109" t="str">
        <f>Co_Name</f>
        <v>State Farm Mutual Automobile Insurance Company</v>
      </c>
      <c r="BK1134" s="24"/>
      <c r="BL1134" s="24"/>
      <c r="BM1134" s="24"/>
      <c r="BN1134" s="24"/>
      <c r="BO1134" s="24"/>
      <c r="BP1134" s="24"/>
      <c r="BQ1134" s="24"/>
      <c r="BR1134" s="70"/>
      <c r="BS1134" s="24"/>
      <c r="BT1134" s="24"/>
      <c r="BU1134" s="24"/>
      <c r="BV1134" s="24"/>
      <c r="BW1134" s="24"/>
      <c r="BX1134" s="24"/>
      <c r="BY1134" s="24"/>
      <c r="BZ1134" s="24"/>
      <c r="CA1134" s="24"/>
      <c r="CB1134" s="24"/>
      <c r="CC1134" s="24"/>
      <c r="CD1134" s="109" t="str">
        <f>Co_Name</f>
        <v>State Farm Mutual Automobile Insurance Company</v>
      </c>
      <c r="CE1134" s="70"/>
      <c r="CF1134" s="70"/>
      <c r="CG1134" s="70"/>
      <c r="CH1134" s="70"/>
      <c r="CI1134" s="70"/>
      <c r="CJ1134" s="70"/>
      <c r="CK1134" s="70"/>
      <c r="CL1134" s="70"/>
      <c r="CM1134" s="70"/>
      <c r="CN1134" s="70"/>
      <c r="CO1134" s="70"/>
      <c r="CP1134" s="70"/>
      <c r="CQ1134" s="24"/>
      <c r="CR1134" s="70"/>
      <c r="CS1134" s="70"/>
      <c r="CT1134" s="70"/>
      <c r="CU1134" s="70"/>
      <c r="CV1134" s="70"/>
      <c r="CW1134" s="24"/>
      <c r="CX1134" s="109" t="str">
        <f>Co_Name</f>
        <v>State Farm Mutual Automobile Insurance Company</v>
      </c>
      <c r="CY1134" s="24"/>
      <c r="CZ1134" s="24"/>
      <c r="DA1134" s="24"/>
      <c r="DB1134" s="24"/>
      <c r="DC1134" s="24"/>
      <c r="DD1134" s="24"/>
      <c r="DE1134" s="24"/>
      <c r="DF1134" s="70"/>
      <c r="DG1134" s="24"/>
      <c r="DH1134" s="24"/>
      <c r="DI1134" s="24"/>
      <c r="DJ1134" s="24"/>
      <c r="DK1134" s="24"/>
      <c r="DL1134" s="24"/>
      <c r="DM1134" s="24"/>
      <c r="DN1134" s="24"/>
      <c r="DO1134" s="24"/>
      <c r="DP1134" s="24"/>
      <c r="DQ1134" s="24"/>
      <c r="DR1134" s="109" t="str">
        <f>Co_Name</f>
        <v>State Farm Mutual Automobile Insurance Company</v>
      </c>
      <c r="DS1134" s="70"/>
      <c r="DT1134" s="70"/>
      <c r="DU1134" s="70"/>
      <c r="DV1134" s="70"/>
      <c r="DW1134" s="70"/>
      <c r="DX1134" s="70"/>
      <c r="DY1134" s="70"/>
      <c r="DZ1134" s="70"/>
      <c r="EA1134" s="70"/>
      <c r="EB1134" s="70"/>
      <c r="EC1134" s="70"/>
      <c r="ED1134" s="70"/>
      <c r="EE1134" s="24"/>
      <c r="EF1134" s="70"/>
      <c r="EG1134" s="70"/>
      <c r="EH1134" s="70"/>
      <c r="EI1134" s="70"/>
      <c r="EJ1134" s="70"/>
      <c r="EK1134" s="24"/>
      <c r="EL1134" s="109" t="str">
        <f>Co_Name</f>
        <v>State Farm Mutual Automobile Insurance Company</v>
      </c>
      <c r="EM1134" s="24"/>
      <c r="EN1134" s="24"/>
      <c r="EO1134" s="24"/>
      <c r="EP1134" s="24"/>
      <c r="EQ1134" s="24"/>
      <c r="ER1134" s="24"/>
      <c r="ES1134" s="24"/>
      <c r="ET1134" s="70"/>
      <c r="EU1134" s="24"/>
      <c r="EV1134" s="24"/>
      <c r="EW1134" s="24"/>
      <c r="EX1134" s="24"/>
      <c r="EY1134" s="24"/>
      <c r="EZ1134" s="24"/>
      <c r="FA1134" s="24"/>
      <c r="FB1134" s="24"/>
      <c r="FC1134" s="24"/>
      <c r="FD1134" s="24"/>
      <c r="FE1134" s="24"/>
      <c r="FF1134" s="109" t="str">
        <f>Co_Name</f>
        <v>State Farm Mutual Automobile Insurance Company</v>
      </c>
      <c r="FG1134" s="70"/>
      <c r="FH1134" s="70"/>
      <c r="FI1134" s="70"/>
      <c r="FJ1134" s="70"/>
      <c r="FK1134" s="70"/>
      <c r="FL1134" s="70"/>
      <c r="FM1134" s="70"/>
      <c r="FN1134" s="70"/>
      <c r="FO1134" s="70"/>
      <c r="FP1134" s="70"/>
      <c r="FQ1134" s="70"/>
      <c r="FR1134" s="70"/>
      <c r="FS1134" s="24"/>
      <c r="FT1134" s="70"/>
      <c r="FU1134" s="70"/>
      <c r="FV1134" s="70"/>
      <c r="FW1134" s="70"/>
      <c r="FX1134" s="70"/>
      <c r="FY1134" s="24"/>
      <c r="FZ1134" s="109" t="str">
        <f>Co_Name</f>
        <v>State Farm Mutual Automobile Insurance Company</v>
      </c>
      <c r="GA1134" s="24"/>
      <c r="GB1134" s="24"/>
      <c r="GC1134" s="24"/>
      <c r="GD1134" s="24"/>
      <c r="GE1134" s="24"/>
      <c r="GF1134" s="24"/>
      <c r="GG1134" s="24"/>
      <c r="GH1134" s="70"/>
      <c r="GI1134" s="24"/>
      <c r="GJ1134" s="24"/>
      <c r="GK1134" s="24"/>
      <c r="GL1134" s="24"/>
      <c r="GM1134" s="24"/>
      <c r="GN1134" s="24"/>
      <c r="GO1134" s="24"/>
      <c r="GP1134" s="24"/>
      <c r="GQ1134" s="24"/>
      <c r="GR1134" s="24"/>
      <c r="GS1134" s="24"/>
    </row>
    <row r="1135" spans="1:201" ht="21" x14ac:dyDescent="0.35">
      <c r="B1135" s="109" t="str">
        <f>B$2</f>
        <v>Private Passenger Auto Liability</v>
      </c>
      <c r="C1135" s="70"/>
      <c r="D1135" s="70"/>
      <c r="E1135" s="70"/>
      <c r="F1135" s="70"/>
      <c r="G1135" s="70"/>
      <c r="H1135" s="70"/>
      <c r="I1135" s="70"/>
      <c r="J1135" s="70"/>
      <c r="K1135" s="70"/>
      <c r="L1135" s="70"/>
      <c r="M1135" s="70"/>
      <c r="N1135" s="70"/>
      <c r="O1135" s="24"/>
      <c r="P1135" s="70"/>
      <c r="Q1135" s="70"/>
      <c r="R1135" s="70"/>
      <c r="S1135" s="70"/>
      <c r="T1135" s="70"/>
      <c r="U1135" s="24"/>
      <c r="V1135" s="109" t="str">
        <f>B$2</f>
        <v>Private Passenger Auto Liability</v>
      </c>
      <c r="W1135" s="24"/>
      <c r="X1135" s="24"/>
      <c r="Y1135" s="24"/>
      <c r="Z1135" s="24"/>
      <c r="AA1135" s="24"/>
      <c r="AB1135" s="24"/>
      <c r="AC1135" s="24"/>
      <c r="AD1135" s="70"/>
      <c r="AE1135" s="24"/>
      <c r="AF1135" s="24"/>
      <c r="AG1135" s="24"/>
      <c r="AH1135" s="24"/>
      <c r="AI1135" s="24"/>
      <c r="AJ1135" s="24"/>
      <c r="AK1135" s="24"/>
      <c r="AL1135" s="24"/>
      <c r="AM1135" s="24"/>
      <c r="AN1135" s="24"/>
      <c r="AO1135" s="24"/>
      <c r="AP1135" s="109" t="str">
        <f>AP$2</f>
        <v>Private Passenger Auto Liability</v>
      </c>
      <c r="AQ1135" s="70"/>
      <c r="AR1135" s="70"/>
      <c r="AS1135" s="70"/>
      <c r="AT1135" s="70"/>
      <c r="AU1135" s="70"/>
      <c r="AV1135" s="70"/>
      <c r="AW1135" s="70"/>
      <c r="AX1135" s="70"/>
      <c r="AY1135" s="70"/>
      <c r="AZ1135" s="70"/>
      <c r="BA1135" s="70"/>
      <c r="BB1135" s="70"/>
      <c r="BC1135" s="24"/>
      <c r="BD1135" s="70"/>
      <c r="BE1135" s="70"/>
      <c r="BF1135" s="70"/>
      <c r="BG1135" s="70"/>
      <c r="BH1135" s="70"/>
      <c r="BI1135" s="24"/>
      <c r="BJ1135" s="109" t="str">
        <f>AP$2</f>
        <v>Private Passenger Auto Liability</v>
      </c>
      <c r="BK1135" s="24"/>
      <c r="BL1135" s="24"/>
      <c r="BM1135" s="24"/>
      <c r="BN1135" s="24"/>
      <c r="BO1135" s="24"/>
      <c r="BP1135" s="24"/>
      <c r="BQ1135" s="24"/>
      <c r="BR1135" s="70"/>
      <c r="BS1135" s="24"/>
      <c r="BT1135" s="24"/>
      <c r="BU1135" s="24"/>
      <c r="BV1135" s="24"/>
      <c r="BW1135" s="24"/>
      <c r="BX1135" s="24"/>
      <c r="BY1135" s="24"/>
      <c r="BZ1135" s="24"/>
      <c r="CA1135" s="24"/>
      <c r="CB1135" s="24"/>
      <c r="CC1135" s="24"/>
      <c r="CD1135" s="109" t="str">
        <f>CD$2</f>
        <v>Private Passenger Auto Liability</v>
      </c>
      <c r="CE1135" s="70"/>
      <c r="CF1135" s="70"/>
      <c r="CG1135" s="70"/>
      <c r="CH1135" s="70"/>
      <c r="CI1135" s="70"/>
      <c r="CJ1135" s="70"/>
      <c r="CK1135" s="70"/>
      <c r="CL1135" s="70"/>
      <c r="CM1135" s="70"/>
      <c r="CN1135" s="70"/>
      <c r="CO1135" s="70"/>
      <c r="CP1135" s="70"/>
      <c r="CQ1135" s="24"/>
      <c r="CR1135" s="70"/>
      <c r="CS1135" s="70"/>
      <c r="CT1135" s="70"/>
      <c r="CU1135" s="70"/>
      <c r="CV1135" s="70"/>
      <c r="CW1135" s="24"/>
      <c r="CX1135" s="109" t="str">
        <f>CD$2</f>
        <v>Private Passenger Auto Liability</v>
      </c>
      <c r="CY1135" s="24"/>
      <c r="CZ1135" s="24"/>
      <c r="DA1135" s="24"/>
      <c r="DB1135" s="24"/>
      <c r="DC1135" s="24"/>
      <c r="DD1135" s="24"/>
      <c r="DE1135" s="24"/>
      <c r="DF1135" s="70"/>
      <c r="DG1135" s="24"/>
      <c r="DH1135" s="24"/>
      <c r="DI1135" s="24"/>
      <c r="DJ1135" s="24"/>
      <c r="DK1135" s="24"/>
      <c r="DL1135" s="24"/>
      <c r="DM1135" s="24"/>
      <c r="DN1135" s="24"/>
      <c r="DO1135" s="24"/>
      <c r="DP1135" s="24"/>
      <c r="DQ1135" s="24"/>
      <c r="DR1135" s="109" t="str">
        <f>DR$2</f>
        <v>Private Passenger Auto Liability</v>
      </c>
      <c r="DS1135" s="70"/>
      <c r="DT1135" s="70"/>
      <c r="DU1135" s="70"/>
      <c r="DV1135" s="70"/>
      <c r="DW1135" s="70"/>
      <c r="DX1135" s="70"/>
      <c r="DY1135" s="70"/>
      <c r="DZ1135" s="70"/>
      <c r="EA1135" s="70"/>
      <c r="EB1135" s="70"/>
      <c r="EC1135" s="70"/>
      <c r="ED1135" s="70"/>
      <c r="EE1135" s="24"/>
      <c r="EF1135" s="70"/>
      <c r="EG1135" s="70"/>
      <c r="EH1135" s="70"/>
      <c r="EI1135" s="70"/>
      <c r="EJ1135" s="70"/>
      <c r="EK1135" s="24"/>
      <c r="EL1135" s="109" t="str">
        <f>DR$2</f>
        <v>Private Passenger Auto Liability</v>
      </c>
      <c r="EM1135" s="24"/>
      <c r="EN1135" s="24"/>
      <c r="EO1135" s="24"/>
      <c r="EP1135" s="24"/>
      <c r="EQ1135" s="24"/>
      <c r="ER1135" s="24"/>
      <c r="ES1135" s="24"/>
      <c r="ET1135" s="70"/>
      <c r="EU1135" s="24"/>
      <c r="EV1135" s="24"/>
      <c r="EW1135" s="24"/>
      <c r="EX1135" s="24"/>
      <c r="EY1135" s="24"/>
      <c r="EZ1135" s="24"/>
      <c r="FA1135" s="24"/>
      <c r="FB1135" s="24"/>
      <c r="FC1135" s="24"/>
      <c r="FD1135" s="24"/>
      <c r="FE1135" s="24"/>
      <c r="FF1135" s="109" t="str">
        <f>FF$2</f>
        <v>Private Passenger Auto Physical Damage</v>
      </c>
      <c r="FG1135" s="70"/>
      <c r="FH1135" s="70"/>
      <c r="FI1135" s="70"/>
      <c r="FJ1135" s="70"/>
      <c r="FK1135" s="70"/>
      <c r="FL1135" s="70"/>
      <c r="FM1135" s="70"/>
      <c r="FN1135" s="70"/>
      <c r="FO1135" s="70"/>
      <c r="FP1135" s="70"/>
      <c r="FQ1135" s="70"/>
      <c r="FR1135" s="70"/>
      <c r="FS1135" s="24"/>
      <c r="FT1135" s="70"/>
      <c r="FU1135" s="70"/>
      <c r="FV1135" s="70"/>
      <c r="FW1135" s="70"/>
      <c r="FX1135" s="70"/>
      <c r="FY1135" s="24"/>
      <c r="FZ1135" s="109" t="str">
        <f>FF$2</f>
        <v>Private Passenger Auto Physical Damage</v>
      </c>
      <c r="GA1135" s="24"/>
      <c r="GB1135" s="24"/>
      <c r="GC1135" s="24"/>
      <c r="GD1135" s="24"/>
      <c r="GE1135" s="24"/>
      <c r="GF1135" s="24"/>
      <c r="GG1135" s="24"/>
      <c r="GH1135" s="70"/>
      <c r="GI1135" s="24"/>
      <c r="GJ1135" s="24"/>
      <c r="GK1135" s="24"/>
      <c r="GL1135" s="24"/>
      <c r="GM1135" s="24"/>
      <c r="GN1135" s="24"/>
      <c r="GO1135" s="24"/>
      <c r="GP1135" s="24"/>
      <c r="GQ1135" s="24"/>
      <c r="GR1135" s="24"/>
      <c r="GS1135" s="24"/>
    </row>
    <row r="1136" spans="1:201" x14ac:dyDescent="0.25">
      <c r="B1136" s="70"/>
      <c r="C1136" s="70"/>
      <c r="D1136" s="70"/>
      <c r="E1136" s="70"/>
      <c r="F1136" s="70"/>
      <c r="G1136" s="70"/>
      <c r="H1136" s="70"/>
      <c r="I1136" s="70"/>
      <c r="J1136" s="70"/>
      <c r="K1136" s="70"/>
      <c r="L1136" s="70"/>
      <c r="M1136" s="70"/>
      <c r="N1136" s="70"/>
      <c r="O1136" s="70"/>
      <c r="P1136" s="70"/>
      <c r="Q1136" s="70"/>
      <c r="R1136" s="70"/>
      <c r="S1136" s="70"/>
      <c r="T1136" s="70"/>
      <c r="U1136" s="70"/>
      <c r="V1136" s="70"/>
      <c r="W1136" s="70"/>
      <c r="X1136" s="70"/>
      <c r="Y1136" s="70"/>
      <c r="Z1136" s="70"/>
      <c r="AA1136" s="70"/>
      <c r="AB1136" s="70"/>
      <c r="AC1136" s="70"/>
      <c r="AD1136" s="70"/>
      <c r="AE1136" s="70"/>
      <c r="AF1136" s="70"/>
      <c r="AG1136" s="70"/>
      <c r="AH1136" s="70"/>
      <c r="AI1136" s="70"/>
      <c r="AJ1136" s="70"/>
      <c r="AK1136" s="70"/>
      <c r="AL1136" s="70"/>
      <c r="AM1136" s="70"/>
      <c r="AN1136" s="70"/>
      <c r="AO1136" s="70"/>
      <c r="AP1136" s="70"/>
      <c r="AQ1136" s="70"/>
      <c r="AR1136" s="70"/>
      <c r="AS1136" s="70"/>
      <c r="AT1136" s="70"/>
      <c r="AU1136" s="70"/>
      <c r="AV1136" s="70"/>
      <c r="AW1136" s="70"/>
      <c r="AX1136" s="70"/>
      <c r="AY1136" s="70"/>
      <c r="AZ1136" s="70"/>
      <c r="BA1136" s="70"/>
      <c r="BB1136" s="70"/>
      <c r="BC1136" s="70"/>
      <c r="BD1136" s="70"/>
      <c r="BE1136" s="70"/>
      <c r="BF1136" s="70"/>
      <c r="BG1136" s="70"/>
      <c r="BH1136" s="70"/>
      <c r="BI1136" s="70"/>
      <c r="BJ1136" s="70"/>
      <c r="BK1136" s="70"/>
      <c r="BL1136" s="70"/>
      <c r="BM1136" s="70"/>
      <c r="BN1136" s="70"/>
      <c r="BO1136" s="70"/>
      <c r="BP1136" s="70"/>
      <c r="BQ1136" s="70"/>
      <c r="BR1136" s="70"/>
      <c r="BS1136" s="70"/>
      <c r="BT1136" s="70"/>
      <c r="BU1136" s="70"/>
      <c r="BV1136" s="70"/>
      <c r="BW1136" s="70"/>
      <c r="BX1136" s="70"/>
      <c r="BY1136" s="70"/>
      <c r="BZ1136" s="70"/>
      <c r="CA1136" s="70"/>
      <c r="CB1136" s="70"/>
      <c r="CC1136" s="70"/>
      <c r="CD1136" s="70"/>
      <c r="CE1136" s="70"/>
      <c r="CF1136" s="70"/>
      <c r="CG1136" s="70"/>
      <c r="CH1136" s="70"/>
      <c r="CI1136" s="70"/>
      <c r="CJ1136" s="70"/>
      <c r="CK1136" s="70"/>
      <c r="CL1136" s="70"/>
      <c r="CM1136" s="70"/>
      <c r="CN1136" s="70"/>
      <c r="CO1136" s="70"/>
      <c r="CP1136" s="70"/>
      <c r="CQ1136" s="70"/>
      <c r="CR1136" s="70"/>
      <c r="CS1136" s="70"/>
      <c r="CT1136" s="70"/>
      <c r="CU1136" s="70"/>
      <c r="CV1136" s="70"/>
      <c r="CW1136" s="70"/>
      <c r="CX1136" s="70"/>
      <c r="CY1136" s="70"/>
      <c r="CZ1136" s="70"/>
      <c r="DA1136" s="70"/>
      <c r="DB1136" s="70"/>
      <c r="DC1136" s="70"/>
      <c r="DD1136" s="70"/>
      <c r="DE1136" s="70"/>
      <c r="DF1136" s="70"/>
      <c r="DG1136" s="70"/>
      <c r="DH1136" s="70"/>
      <c r="DI1136" s="70"/>
      <c r="DJ1136" s="70"/>
      <c r="DK1136" s="70"/>
      <c r="DL1136" s="70"/>
      <c r="DM1136" s="70"/>
      <c r="DN1136" s="70"/>
      <c r="DO1136" s="70"/>
      <c r="DP1136" s="70"/>
      <c r="DQ1136" s="70"/>
      <c r="DR1136" s="70"/>
      <c r="DS1136" s="70"/>
      <c r="DT1136" s="70"/>
      <c r="DU1136" s="70"/>
      <c r="DV1136" s="70"/>
      <c r="DW1136" s="70"/>
      <c r="DX1136" s="70"/>
      <c r="DY1136" s="70"/>
      <c r="DZ1136" s="70"/>
      <c r="EA1136" s="70"/>
      <c r="EB1136" s="70"/>
      <c r="EC1136" s="70"/>
      <c r="ED1136" s="70"/>
      <c r="EE1136" s="70"/>
      <c r="EF1136" s="70"/>
      <c r="EG1136" s="70"/>
      <c r="EH1136" s="70"/>
      <c r="EI1136" s="70"/>
      <c r="EJ1136" s="70"/>
      <c r="EK1136" s="70"/>
      <c r="EL1136" s="70"/>
      <c r="EM1136" s="70"/>
      <c r="EN1136" s="70"/>
      <c r="EO1136" s="70"/>
      <c r="EP1136" s="70"/>
      <c r="EQ1136" s="70"/>
      <c r="ER1136" s="70"/>
      <c r="ES1136" s="70"/>
      <c r="ET1136" s="70"/>
      <c r="EU1136" s="70"/>
      <c r="EV1136" s="70"/>
      <c r="EW1136" s="70"/>
      <c r="EX1136" s="70"/>
      <c r="EY1136" s="70"/>
      <c r="EZ1136" s="70"/>
      <c r="FA1136" s="70"/>
      <c r="FB1136" s="70"/>
      <c r="FC1136" s="70"/>
      <c r="FD1136" s="70"/>
      <c r="FE1136" s="70"/>
      <c r="FF1136" s="70"/>
      <c r="FG1136" s="70"/>
      <c r="FH1136" s="70"/>
      <c r="FI1136" s="70"/>
      <c r="FJ1136" s="70"/>
      <c r="FK1136" s="70"/>
      <c r="FL1136" s="70"/>
      <c r="FM1136" s="70"/>
      <c r="FN1136" s="70"/>
      <c r="FO1136" s="70"/>
      <c r="FP1136" s="70"/>
      <c r="FQ1136" s="70"/>
      <c r="FR1136" s="70"/>
      <c r="FS1136" s="70"/>
      <c r="FT1136" s="70"/>
      <c r="FU1136" s="70"/>
      <c r="FV1136" s="70"/>
      <c r="FW1136" s="70"/>
      <c r="FX1136" s="70"/>
      <c r="FY1136" s="70"/>
      <c r="FZ1136" s="70"/>
      <c r="GA1136" s="70"/>
      <c r="GB1136" s="70"/>
      <c r="GC1136" s="70"/>
      <c r="GD1136" s="70"/>
      <c r="GE1136" s="70"/>
      <c r="GF1136" s="70"/>
      <c r="GG1136" s="70"/>
      <c r="GH1136" s="70"/>
      <c r="GI1136" s="70"/>
      <c r="GJ1136" s="70"/>
      <c r="GK1136" s="70"/>
      <c r="GL1136" s="70"/>
      <c r="GM1136" s="70"/>
      <c r="GN1136" s="70"/>
      <c r="GO1136" s="70"/>
      <c r="GP1136" s="70"/>
      <c r="GQ1136" s="70"/>
      <c r="GR1136" s="70"/>
      <c r="GS1136" s="70"/>
    </row>
    <row r="1137" spans="1:201" ht="21" x14ac:dyDescent="0.25">
      <c r="B1137" s="25" t="s">
        <v>137</v>
      </c>
      <c r="C1137" s="70"/>
      <c r="D1137" s="70"/>
      <c r="E1137" s="70"/>
      <c r="F1137" s="70"/>
      <c r="G1137" s="70"/>
      <c r="H1137" s="70"/>
      <c r="I1137" s="70"/>
      <c r="J1137" s="70"/>
      <c r="K1137" s="70"/>
      <c r="L1137" s="70"/>
      <c r="M1137" s="70"/>
      <c r="N1137" s="70"/>
      <c r="O1137" s="70"/>
      <c r="P1137" s="70"/>
      <c r="Q1137" s="70"/>
      <c r="R1137" s="70"/>
      <c r="S1137" s="70"/>
      <c r="T1137" s="70"/>
      <c r="U1137" s="70"/>
      <c r="V1137" s="25" t="s">
        <v>137</v>
      </c>
      <c r="W1137" s="70"/>
      <c r="X1137" s="70"/>
      <c r="Y1137" s="70"/>
      <c r="Z1137" s="70"/>
      <c r="AA1137" s="70"/>
      <c r="AB1137" s="70"/>
      <c r="AC1137" s="70"/>
      <c r="AD1137" s="70"/>
      <c r="AE1137" s="70"/>
      <c r="AF1137" s="70"/>
      <c r="AG1137" s="70"/>
      <c r="AH1137" s="70"/>
      <c r="AI1137" s="70"/>
      <c r="AJ1137" s="70"/>
      <c r="AK1137" s="70"/>
      <c r="AL1137" s="70"/>
      <c r="AM1137" s="70"/>
      <c r="AN1137" s="70"/>
      <c r="AO1137" s="70"/>
      <c r="AP1137" s="25" t="s">
        <v>137</v>
      </c>
      <c r="AQ1137" s="70"/>
      <c r="AR1137" s="70"/>
      <c r="AS1137" s="70"/>
      <c r="AT1137" s="70"/>
      <c r="AU1137" s="70"/>
      <c r="AV1137" s="70"/>
      <c r="AW1137" s="70"/>
      <c r="AX1137" s="70"/>
      <c r="AY1137" s="70"/>
      <c r="AZ1137" s="70"/>
      <c r="BA1137" s="70"/>
      <c r="BB1137" s="70"/>
      <c r="BC1137" s="70"/>
      <c r="BD1137" s="70"/>
      <c r="BE1137" s="70"/>
      <c r="BF1137" s="70"/>
      <c r="BG1137" s="70"/>
      <c r="BH1137" s="70"/>
      <c r="BI1137" s="70"/>
      <c r="BJ1137" s="25" t="s">
        <v>137</v>
      </c>
      <c r="BK1137" s="70"/>
      <c r="BL1137" s="70"/>
      <c r="BM1137" s="70"/>
      <c r="BN1137" s="70"/>
      <c r="BO1137" s="70"/>
      <c r="BP1137" s="70"/>
      <c r="BQ1137" s="70"/>
      <c r="BR1137" s="70"/>
      <c r="BS1137" s="70"/>
      <c r="BT1137" s="70"/>
      <c r="BU1137" s="70"/>
      <c r="BV1137" s="70"/>
      <c r="BW1137" s="70"/>
      <c r="BX1137" s="70"/>
      <c r="BY1137" s="70"/>
      <c r="BZ1137" s="70"/>
      <c r="CA1137" s="70"/>
      <c r="CB1137" s="70"/>
      <c r="CC1137" s="70"/>
      <c r="CD1137" s="25" t="s">
        <v>137</v>
      </c>
      <c r="CE1137" s="70"/>
      <c r="CF1137" s="70"/>
      <c r="CG1137" s="70"/>
      <c r="CH1137" s="70"/>
      <c r="CI1137" s="70"/>
      <c r="CJ1137" s="70"/>
      <c r="CK1137" s="70"/>
      <c r="CL1137" s="70"/>
      <c r="CM1137" s="70"/>
      <c r="CN1137" s="70"/>
      <c r="CO1137" s="70"/>
      <c r="CP1137" s="70"/>
      <c r="CQ1137" s="70"/>
      <c r="CR1137" s="70"/>
      <c r="CS1137" s="70"/>
      <c r="CT1137" s="70"/>
      <c r="CU1137" s="70"/>
      <c r="CV1137" s="70"/>
      <c r="CW1137" s="70"/>
      <c r="CX1137" s="25" t="s">
        <v>137</v>
      </c>
      <c r="CY1137" s="70"/>
      <c r="CZ1137" s="70"/>
      <c r="DA1137" s="70"/>
      <c r="DB1137" s="70"/>
      <c r="DC1137" s="70"/>
      <c r="DD1137" s="70"/>
      <c r="DE1137" s="70"/>
      <c r="DF1137" s="70"/>
      <c r="DG1137" s="70"/>
      <c r="DH1137" s="70"/>
      <c r="DI1137" s="70"/>
      <c r="DJ1137" s="70"/>
      <c r="DK1137" s="70"/>
      <c r="DL1137" s="70"/>
      <c r="DM1137" s="70"/>
      <c r="DN1137" s="70"/>
      <c r="DO1137" s="70"/>
      <c r="DP1137" s="70"/>
      <c r="DQ1137" s="70"/>
      <c r="DR1137" s="25" t="s">
        <v>137</v>
      </c>
      <c r="DS1137" s="70"/>
      <c r="DT1137" s="70"/>
      <c r="DU1137" s="70"/>
      <c r="DV1137" s="70"/>
      <c r="DW1137" s="70"/>
      <c r="DX1137" s="70"/>
      <c r="DY1137" s="70"/>
      <c r="DZ1137" s="70"/>
      <c r="EA1137" s="70"/>
      <c r="EB1137" s="70"/>
      <c r="EC1137" s="70"/>
      <c r="ED1137" s="70"/>
      <c r="EE1137" s="70"/>
      <c r="EF1137" s="70"/>
      <c r="EG1137" s="70"/>
      <c r="EH1137" s="70"/>
      <c r="EI1137" s="70"/>
      <c r="EJ1137" s="70"/>
      <c r="EK1137" s="70"/>
      <c r="EL1137" s="25" t="s">
        <v>137</v>
      </c>
      <c r="EM1137" s="70"/>
      <c r="EN1137" s="70"/>
      <c r="EO1137" s="70"/>
      <c r="EP1137" s="70"/>
      <c r="EQ1137" s="70"/>
      <c r="ER1137" s="70"/>
      <c r="ES1137" s="70"/>
      <c r="ET1137" s="70"/>
      <c r="EU1137" s="70"/>
      <c r="EV1137" s="70"/>
      <c r="EW1137" s="70"/>
      <c r="EX1137" s="70"/>
      <c r="EY1137" s="70"/>
      <c r="EZ1137" s="70"/>
      <c r="FA1137" s="70"/>
      <c r="FB1137" s="70"/>
      <c r="FC1137" s="70"/>
      <c r="FD1137" s="70"/>
      <c r="FE1137" s="70"/>
      <c r="FF1137" s="25" t="s">
        <v>137</v>
      </c>
      <c r="FG1137" s="70"/>
      <c r="FH1137" s="70"/>
      <c r="FI1137" s="70"/>
      <c r="FJ1137" s="70"/>
      <c r="FK1137" s="70"/>
      <c r="FL1137" s="70"/>
      <c r="FM1137" s="70"/>
      <c r="FN1137" s="70"/>
      <c r="FO1137" s="70"/>
      <c r="FP1137" s="70"/>
      <c r="FQ1137" s="70"/>
      <c r="FR1137" s="70"/>
      <c r="FS1137" s="70"/>
      <c r="FT1137" s="70"/>
      <c r="FU1137" s="70"/>
      <c r="FV1137" s="70"/>
      <c r="FW1137" s="70"/>
      <c r="FX1137" s="70"/>
      <c r="FY1137" s="70"/>
      <c r="FZ1137" s="25" t="s">
        <v>137</v>
      </c>
      <c r="GA1137" s="70"/>
      <c r="GB1137" s="70"/>
      <c r="GC1137" s="70"/>
      <c r="GD1137" s="70"/>
      <c r="GE1137" s="70"/>
      <c r="GF1137" s="70"/>
      <c r="GG1137" s="70"/>
      <c r="GH1137" s="70"/>
      <c r="GI1137" s="70"/>
      <c r="GJ1137" s="70"/>
      <c r="GK1137" s="70"/>
      <c r="GL1137" s="70"/>
      <c r="GM1137" s="70"/>
      <c r="GN1137" s="70"/>
      <c r="GO1137" s="70"/>
      <c r="GP1137" s="70"/>
      <c r="GQ1137" s="70"/>
      <c r="GR1137" s="70"/>
      <c r="GS1137" s="70"/>
    </row>
    <row r="1138" spans="1:201" x14ac:dyDescent="0.25">
      <c r="B1138" s="30" t="str">
        <f>B$5</f>
        <v>BI</v>
      </c>
      <c r="C1138" s="70"/>
      <c r="D1138" s="70"/>
      <c r="E1138" s="70"/>
      <c r="F1138" s="70"/>
      <c r="G1138" s="70"/>
      <c r="H1138" s="70"/>
      <c r="I1138" s="70"/>
      <c r="J1138" s="70"/>
      <c r="K1138" s="70"/>
      <c r="L1138" s="70"/>
      <c r="M1138" s="70"/>
      <c r="N1138" s="70"/>
      <c r="O1138" s="70"/>
      <c r="P1138" s="70"/>
      <c r="Q1138" s="70"/>
      <c r="R1138" s="70"/>
      <c r="S1138" s="70"/>
      <c r="T1138" s="70"/>
      <c r="U1138" s="70"/>
      <c r="V1138" s="30" t="str">
        <f>B$5</f>
        <v>BI</v>
      </c>
      <c r="W1138" s="70"/>
      <c r="X1138" s="70"/>
      <c r="Y1138" s="70"/>
      <c r="Z1138" s="70"/>
      <c r="AA1138" s="70"/>
      <c r="AB1138" s="70"/>
      <c r="AC1138" s="70"/>
      <c r="AD1138" s="70"/>
      <c r="AE1138" s="70"/>
      <c r="AF1138" s="70"/>
      <c r="AG1138" s="70"/>
      <c r="AH1138" s="70"/>
      <c r="AI1138" s="70"/>
      <c r="AJ1138" s="70"/>
      <c r="AK1138" s="70"/>
      <c r="AL1138" s="70"/>
      <c r="AM1138" s="70"/>
      <c r="AN1138" s="70"/>
      <c r="AO1138" s="70"/>
      <c r="AP1138" s="30" t="str">
        <f>AP$5</f>
        <v>PD</v>
      </c>
      <c r="AQ1138" s="70"/>
      <c r="AR1138" s="70"/>
      <c r="AS1138" s="70"/>
      <c r="AT1138" s="70"/>
      <c r="AU1138" s="70"/>
      <c r="AV1138" s="70"/>
      <c r="AW1138" s="70"/>
      <c r="AX1138" s="70"/>
      <c r="AY1138" s="70"/>
      <c r="AZ1138" s="70"/>
      <c r="BA1138" s="70"/>
      <c r="BB1138" s="70"/>
      <c r="BC1138" s="70"/>
      <c r="BD1138" s="70"/>
      <c r="BE1138" s="70"/>
      <c r="BF1138" s="70"/>
      <c r="BG1138" s="70"/>
      <c r="BH1138" s="70"/>
      <c r="BI1138" s="70"/>
      <c r="BJ1138" s="30" t="str">
        <f>AP$5</f>
        <v>PD</v>
      </c>
      <c r="BK1138" s="70"/>
      <c r="BL1138" s="70"/>
      <c r="BM1138" s="70"/>
      <c r="BN1138" s="70"/>
      <c r="BO1138" s="70"/>
      <c r="BP1138" s="70"/>
      <c r="BQ1138" s="70"/>
      <c r="BR1138" s="70"/>
      <c r="BS1138" s="70"/>
      <c r="BT1138" s="70"/>
      <c r="BU1138" s="70"/>
      <c r="BV1138" s="70"/>
      <c r="BW1138" s="70"/>
      <c r="BX1138" s="70"/>
      <c r="BY1138" s="70"/>
      <c r="BZ1138" s="70"/>
      <c r="CA1138" s="70"/>
      <c r="CB1138" s="70"/>
      <c r="CC1138" s="70"/>
      <c r="CD1138" s="30" t="str">
        <f>CD$5</f>
        <v>MPC</v>
      </c>
      <c r="CE1138" s="70"/>
      <c r="CF1138" s="70"/>
      <c r="CG1138" s="70"/>
      <c r="CH1138" s="70"/>
      <c r="CI1138" s="70"/>
      <c r="CJ1138" s="70"/>
      <c r="CK1138" s="70"/>
      <c r="CL1138" s="70"/>
      <c r="CM1138" s="70"/>
      <c r="CN1138" s="70"/>
      <c r="CO1138" s="70"/>
      <c r="CP1138" s="70"/>
      <c r="CQ1138" s="70"/>
      <c r="CR1138" s="70"/>
      <c r="CS1138" s="70"/>
      <c r="CT1138" s="70"/>
      <c r="CU1138" s="70"/>
      <c r="CV1138" s="70"/>
      <c r="CW1138" s="70"/>
      <c r="CX1138" s="30" t="str">
        <f>CD$5</f>
        <v>MPC</v>
      </c>
      <c r="CY1138" s="70"/>
      <c r="CZ1138" s="70"/>
      <c r="DA1138" s="70"/>
      <c r="DB1138" s="70"/>
      <c r="DC1138" s="70"/>
      <c r="DD1138" s="70"/>
      <c r="DE1138" s="70"/>
      <c r="DF1138" s="70"/>
      <c r="DG1138" s="70"/>
      <c r="DH1138" s="70"/>
      <c r="DI1138" s="70"/>
      <c r="DJ1138" s="70"/>
      <c r="DK1138" s="70"/>
      <c r="DL1138" s="70"/>
      <c r="DM1138" s="70"/>
      <c r="DN1138" s="70"/>
      <c r="DO1138" s="70"/>
      <c r="DP1138" s="70"/>
      <c r="DQ1138" s="70"/>
      <c r="DR1138" s="30" t="str">
        <f>DR$5</f>
        <v>UM</v>
      </c>
      <c r="DS1138" s="70"/>
      <c r="DT1138" s="70"/>
      <c r="DU1138" s="70"/>
      <c r="DV1138" s="70"/>
      <c r="DW1138" s="70"/>
      <c r="DX1138" s="70"/>
      <c r="DY1138" s="70"/>
      <c r="DZ1138" s="70"/>
      <c r="EA1138" s="70"/>
      <c r="EB1138" s="70"/>
      <c r="EC1138" s="70"/>
      <c r="ED1138" s="70"/>
      <c r="EE1138" s="70"/>
      <c r="EF1138" s="70"/>
      <c r="EG1138" s="70"/>
      <c r="EH1138" s="70"/>
      <c r="EI1138" s="70"/>
      <c r="EJ1138" s="70"/>
      <c r="EK1138" s="70"/>
      <c r="EL1138" s="30" t="str">
        <f>DR$5</f>
        <v>UM</v>
      </c>
      <c r="EM1138" s="70"/>
      <c r="EN1138" s="70"/>
      <c r="EO1138" s="70"/>
      <c r="EP1138" s="70"/>
      <c r="EQ1138" s="70"/>
      <c r="ER1138" s="70"/>
      <c r="ES1138" s="70"/>
      <c r="ET1138" s="70"/>
      <c r="EU1138" s="70"/>
      <c r="EV1138" s="70"/>
      <c r="EW1138" s="70"/>
      <c r="EX1138" s="70"/>
      <c r="EY1138" s="70"/>
      <c r="EZ1138" s="70"/>
      <c r="FA1138" s="70"/>
      <c r="FB1138" s="70"/>
      <c r="FC1138" s="70"/>
      <c r="FD1138" s="70"/>
      <c r="FE1138" s="70"/>
      <c r="FF1138" s="30" t="str">
        <f>FF$5</f>
        <v>COMP</v>
      </c>
      <c r="FG1138" s="70"/>
      <c r="FH1138" s="70"/>
      <c r="FI1138" s="70"/>
      <c r="FJ1138" s="70"/>
      <c r="FK1138" s="70"/>
      <c r="FL1138" s="70"/>
      <c r="FM1138" s="70"/>
      <c r="FN1138" s="70"/>
      <c r="FO1138" s="70"/>
      <c r="FP1138" s="70"/>
      <c r="FQ1138" s="70"/>
      <c r="FR1138" s="70"/>
      <c r="FS1138" s="70"/>
      <c r="FT1138" s="70"/>
      <c r="FU1138" s="70"/>
      <c r="FV1138" s="70"/>
      <c r="FW1138" s="70"/>
      <c r="FX1138" s="70"/>
      <c r="FY1138" s="70"/>
      <c r="FZ1138" s="30" t="str">
        <f>FF$5</f>
        <v>COMP</v>
      </c>
      <c r="GA1138" s="70"/>
      <c r="GB1138" s="70"/>
      <c r="GC1138" s="70"/>
      <c r="GD1138" s="70"/>
      <c r="GE1138" s="70"/>
      <c r="GF1138" s="70"/>
      <c r="GG1138" s="70"/>
      <c r="GH1138" s="70"/>
      <c r="GI1138" s="70"/>
      <c r="GJ1138" s="70"/>
      <c r="GK1138" s="70"/>
      <c r="GL1138" s="70"/>
      <c r="GM1138" s="70"/>
      <c r="GN1138" s="70"/>
      <c r="GO1138" s="70"/>
      <c r="GP1138" s="70"/>
      <c r="GQ1138" s="70"/>
      <c r="GR1138" s="70"/>
      <c r="GS1138" s="70"/>
    </row>
    <row r="1139" spans="1:201" x14ac:dyDescent="0.25">
      <c r="B1139" s="26"/>
      <c r="C1139" s="70"/>
      <c r="D1139" s="70"/>
      <c r="E1139" s="70"/>
      <c r="F1139" s="70"/>
      <c r="G1139" s="70"/>
      <c r="H1139" s="70"/>
      <c r="I1139" s="70"/>
      <c r="J1139" s="70"/>
      <c r="K1139" s="70"/>
      <c r="L1139" s="70"/>
      <c r="M1139" s="70"/>
      <c r="N1139" s="70"/>
      <c r="O1139" s="70"/>
      <c r="P1139" s="70"/>
      <c r="Q1139" s="70"/>
      <c r="R1139" s="70"/>
      <c r="S1139" s="70"/>
      <c r="T1139" s="70"/>
      <c r="U1139" s="70"/>
      <c r="V1139" s="26"/>
      <c r="W1139" s="70"/>
      <c r="X1139" s="70"/>
      <c r="Y1139" s="70"/>
      <c r="Z1139" s="70"/>
      <c r="AA1139" s="70"/>
      <c r="AB1139" s="70"/>
      <c r="AC1139" s="70"/>
      <c r="AD1139" s="70"/>
      <c r="AE1139" s="70"/>
      <c r="AF1139" s="70"/>
      <c r="AG1139" s="70"/>
      <c r="AH1139" s="70"/>
      <c r="AI1139" s="70"/>
      <c r="AJ1139" s="70"/>
      <c r="AK1139" s="70"/>
      <c r="AL1139" s="70"/>
      <c r="AM1139" s="70"/>
      <c r="AN1139" s="70"/>
      <c r="AO1139" s="70"/>
      <c r="AP1139" s="26"/>
      <c r="AQ1139" s="70"/>
      <c r="AR1139" s="70"/>
      <c r="AS1139" s="70"/>
      <c r="AT1139" s="70"/>
      <c r="AU1139" s="70"/>
      <c r="AV1139" s="70"/>
      <c r="AW1139" s="70"/>
      <c r="AX1139" s="70"/>
      <c r="AY1139" s="70"/>
      <c r="AZ1139" s="70"/>
      <c r="BA1139" s="70"/>
      <c r="BB1139" s="70"/>
      <c r="BC1139" s="70"/>
      <c r="BD1139" s="70"/>
      <c r="BE1139" s="70"/>
      <c r="BF1139" s="70"/>
      <c r="BG1139" s="70"/>
      <c r="BH1139" s="70"/>
      <c r="BI1139" s="70"/>
      <c r="BJ1139" s="26"/>
      <c r="BK1139" s="70"/>
      <c r="BL1139" s="70"/>
      <c r="BM1139" s="70"/>
      <c r="BN1139" s="70"/>
      <c r="BO1139" s="70"/>
      <c r="BP1139" s="70"/>
      <c r="BQ1139" s="70"/>
      <c r="BR1139" s="70"/>
      <c r="BS1139" s="70"/>
      <c r="BT1139" s="70"/>
      <c r="BU1139" s="70"/>
      <c r="BV1139" s="70"/>
      <c r="BW1139" s="70"/>
      <c r="BX1139" s="70"/>
      <c r="BY1139" s="70"/>
      <c r="BZ1139" s="70"/>
      <c r="CA1139" s="70"/>
      <c r="CB1139" s="70"/>
      <c r="CC1139" s="70"/>
      <c r="CD1139" s="26"/>
      <c r="CE1139" s="70"/>
      <c r="CF1139" s="70"/>
      <c r="CG1139" s="70"/>
      <c r="CH1139" s="70"/>
      <c r="CI1139" s="70"/>
      <c r="CJ1139" s="70"/>
      <c r="CK1139" s="70"/>
      <c r="CL1139" s="70"/>
      <c r="CM1139" s="70"/>
      <c r="CN1139" s="70"/>
      <c r="CO1139" s="70"/>
      <c r="CP1139" s="70"/>
      <c r="CQ1139" s="70"/>
      <c r="CR1139" s="70"/>
      <c r="CS1139" s="70"/>
      <c r="CT1139" s="70"/>
      <c r="CU1139" s="70"/>
      <c r="CV1139" s="70"/>
      <c r="CW1139" s="70"/>
      <c r="CX1139" s="26"/>
      <c r="CY1139" s="70"/>
      <c r="CZ1139" s="70"/>
      <c r="DA1139" s="70"/>
      <c r="DB1139" s="70"/>
      <c r="DC1139" s="70"/>
      <c r="DD1139" s="70"/>
      <c r="DE1139" s="70"/>
      <c r="DF1139" s="70"/>
      <c r="DG1139" s="70"/>
      <c r="DH1139" s="70"/>
      <c r="DI1139" s="70"/>
      <c r="DJ1139" s="70"/>
      <c r="DK1139" s="70"/>
      <c r="DL1139" s="70"/>
      <c r="DM1139" s="70"/>
      <c r="DN1139" s="70"/>
      <c r="DO1139" s="70"/>
      <c r="DP1139" s="70"/>
      <c r="DQ1139" s="70"/>
      <c r="DR1139" s="26"/>
      <c r="DS1139" s="70"/>
      <c r="DT1139" s="70"/>
      <c r="DU1139" s="70"/>
      <c r="DV1139" s="70"/>
      <c r="DW1139" s="70"/>
      <c r="DX1139" s="70"/>
      <c r="DY1139" s="70"/>
      <c r="DZ1139" s="70"/>
      <c r="EA1139" s="70"/>
      <c r="EB1139" s="70"/>
      <c r="EC1139" s="70"/>
      <c r="ED1139" s="70"/>
      <c r="EE1139" s="70"/>
      <c r="EF1139" s="70"/>
      <c r="EG1139" s="70"/>
      <c r="EH1139" s="70"/>
      <c r="EI1139" s="70"/>
      <c r="EJ1139" s="70"/>
      <c r="EK1139" s="70"/>
      <c r="EL1139" s="26"/>
      <c r="EM1139" s="70"/>
      <c r="EN1139" s="70"/>
      <c r="EO1139" s="70"/>
      <c r="EP1139" s="70"/>
      <c r="EQ1139" s="70"/>
      <c r="ER1139" s="70"/>
      <c r="ES1139" s="70"/>
      <c r="ET1139" s="70"/>
      <c r="EU1139" s="70"/>
      <c r="EV1139" s="70"/>
      <c r="EW1139" s="70"/>
      <c r="EX1139" s="70"/>
      <c r="EY1139" s="70"/>
      <c r="EZ1139" s="70"/>
      <c r="FA1139" s="70"/>
      <c r="FB1139" s="70"/>
      <c r="FC1139" s="70"/>
      <c r="FD1139" s="70"/>
      <c r="FE1139" s="70"/>
      <c r="FF1139" s="26"/>
      <c r="FG1139" s="70"/>
      <c r="FH1139" s="70"/>
      <c r="FI1139" s="70"/>
      <c r="FJ1139" s="70"/>
      <c r="FK1139" s="70"/>
      <c r="FL1139" s="70"/>
      <c r="FM1139" s="70"/>
      <c r="FN1139" s="70"/>
      <c r="FO1139" s="70"/>
      <c r="FP1139" s="70"/>
      <c r="FQ1139" s="70"/>
      <c r="FR1139" s="70"/>
      <c r="FS1139" s="70"/>
      <c r="FT1139" s="70"/>
      <c r="FU1139" s="70"/>
      <c r="FV1139" s="70"/>
      <c r="FW1139" s="70"/>
      <c r="FX1139" s="70"/>
      <c r="FY1139" s="70"/>
      <c r="FZ1139" s="26"/>
      <c r="GA1139" s="70"/>
      <c r="GB1139" s="70"/>
      <c r="GC1139" s="70"/>
      <c r="GD1139" s="70"/>
      <c r="GE1139" s="70"/>
      <c r="GF1139" s="70"/>
      <c r="GG1139" s="70"/>
      <c r="GH1139" s="70"/>
      <c r="GI1139" s="70"/>
      <c r="GJ1139" s="70"/>
      <c r="GK1139" s="70"/>
      <c r="GL1139" s="70"/>
      <c r="GM1139" s="70"/>
      <c r="GN1139" s="70"/>
      <c r="GO1139" s="70"/>
      <c r="GP1139" s="70"/>
      <c r="GQ1139" s="70"/>
      <c r="GR1139" s="70"/>
      <c r="GS1139" s="70"/>
    </row>
    <row r="1140" spans="1:201" x14ac:dyDescent="0.25">
      <c r="A1140" s="111"/>
      <c r="B1140" s="110" t="s">
        <v>0</v>
      </c>
      <c r="C1140" s="111"/>
      <c r="D1140" s="111"/>
      <c r="E1140" s="111"/>
      <c r="F1140" s="111"/>
      <c r="G1140" s="111"/>
      <c r="H1140" s="111"/>
      <c r="I1140" s="111"/>
      <c r="J1140" s="111"/>
      <c r="K1140" s="111"/>
      <c r="L1140" s="111"/>
      <c r="M1140" s="111"/>
      <c r="N1140" s="111"/>
      <c r="O1140" s="111"/>
      <c r="P1140" s="111"/>
      <c r="Q1140" s="111"/>
      <c r="R1140" s="111"/>
      <c r="S1140" s="111"/>
      <c r="T1140" s="111"/>
      <c r="U1140" s="111"/>
      <c r="V1140" s="110" t="s">
        <v>0</v>
      </c>
      <c r="W1140" s="111"/>
      <c r="X1140" s="111"/>
      <c r="Y1140" s="111"/>
      <c r="Z1140" s="111"/>
      <c r="AA1140" s="111"/>
      <c r="AB1140" s="111"/>
      <c r="AC1140" s="111"/>
      <c r="AD1140" s="111"/>
      <c r="AE1140" s="111"/>
      <c r="AF1140" s="111"/>
      <c r="AG1140" s="111"/>
      <c r="AH1140" s="111"/>
      <c r="AI1140" s="111"/>
      <c r="AJ1140" s="111"/>
      <c r="AK1140" s="111"/>
      <c r="AL1140" s="111"/>
      <c r="AM1140" s="111"/>
      <c r="AN1140" s="111"/>
      <c r="AO1140" s="111"/>
      <c r="AP1140" s="110" t="s">
        <v>0</v>
      </c>
      <c r="AQ1140" s="111"/>
      <c r="AR1140" s="111"/>
      <c r="AS1140" s="111"/>
      <c r="AT1140" s="111"/>
      <c r="AU1140" s="111"/>
      <c r="AV1140" s="111"/>
      <c r="AW1140" s="111"/>
      <c r="AX1140" s="111"/>
      <c r="AY1140" s="111"/>
      <c r="AZ1140" s="111"/>
      <c r="BA1140" s="111"/>
      <c r="BB1140" s="111"/>
      <c r="BC1140" s="111"/>
      <c r="BD1140" s="111"/>
      <c r="BE1140" s="111"/>
      <c r="BF1140" s="111"/>
      <c r="BG1140" s="111"/>
      <c r="BH1140" s="111"/>
      <c r="BI1140" s="111"/>
      <c r="BJ1140" s="110" t="s">
        <v>0</v>
      </c>
      <c r="BK1140" s="111"/>
      <c r="BL1140" s="111"/>
      <c r="BM1140" s="111"/>
      <c r="BN1140" s="111"/>
      <c r="BO1140" s="111"/>
      <c r="BP1140" s="111"/>
      <c r="BQ1140" s="111"/>
      <c r="BR1140" s="111"/>
      <c r="BS1140" s="111"/>
      <c r="BT1140" s="111"/>
      <c r="BU1140" s="111"/>
      <c r="BV1140" s="111"/>
      <c r="BW1140" s="111"/>
      <c r="BX1140" s="111"/>
      <c r="BY1140" s="111"/>
      <c r="BZ1140" s="111"/>
      <c r="CA1140" s="111"/>
      <c r="CB1140" s="111"/>
      <c r="CC1140" s="111"/>
      <c r="CD1140" s="110" t="s">
        <v>0</v>
      </c>
      <c r="CE1140" s="111"/>
      <c r="CF1140" s="111"/>
      <c r="CG1140" s="111"/>
      <c r="CH1140" s="111"/>
      <c r="CI1140" s="111"/>
      <c r="CJ1140" s="111"/>
      <c r="CK1140" s="111"/>
      <c r="CL1140" s="111"/>
      <c r="CM1140" s="111"/>
      <c r="CN1140" s="111"/>
      <c r="CO1140" s="111"/>
      <c r="CP1140" s="111"/>
      <c r="CQ1140" s="111"/>
      <c r="CR1140" s="111"/>
      <c r="CS1140" s="111"/>
      <c r="CT1140" s="111"/>
      <c r="CU1140" s="111"/>
      <c r="CV1140" s="111"/>
      <c r="CW1140" s="111"/>
      <c r="CX1140" s="110" t="s">
        <v>0</v>
      </c>
      <c r="CY1140" s="111"/>
      <c r="CZ1140" s="111"/>
      <c r="DA1140" s="111"/>
      <c r="DB1140" s="111"/>
      <c r="DC1140" s="111"/>
      <c r="DD1140" s="111"/>
      <c r="DE1140" s="111"/>
      <c r="DF1140" s="111"/>
      <c r="DG1140" s="111"/>
      <c r="DH1140" s="111"/>
      <c r="DI1140" s="111"/>
      <c r="DJ1140" s="111"/>
      <c r="DK1140" s="111"/>
      <c r="DL1140" s="111"/>
      <c r="DM1140" s="111"/>
      <c r="DN1140" s="111"/>
      <c r="DO1140" s="111"/>
      <c r="DP1140" s="111"/>
      <c r="DQ1140" s="111"/>
      <c r="DR1140" s="110" t="s">
        <v>0</v>
      </c>
      <c r="DS1140" s="111"/>
      <c r="DT1140" s="111"/>
      <c r="DU1140" s="111"/>
      <c r="DV1140" s="111"/>
      <c r="DW1140" s="111"/>
      <c r="DX1140" s="111"/>
      <c r="DY1140" s="111"/>
      <c r="DZ1140" s="111"/>
      <c r="EA1140" s="111"/>
      <c r="EB1140" s="111"/>
      <c r="EC1140" s="111"/>
      <c r="ED1140" s="111"/>
      <c r="EE1140" s="111"/>
      <c r="EF1140" s="111"/>
      <c r="EG1140" s="111"/>
      <c r="EH1140" s="111"/>
      <c r="EI1140" s="111"/>
      <c r="EJ1140" s="111"/>
      <c r="EK1140" s="111"/>
      <c r="EL1140" s="110" t="s">
        <v>0</v>
      </c>
      <c r="EM1140" s="111"/>
      <c r="EN1140" s="111"/>
      <c r="EO1140" s="111"/>
      <c r="EP1140" s="111"/>
      <c r="EQ1140" s="111"/>
      <c r="ER1140" s="111"/>
      <c r="ES1140" s="111"/>
      <c r="ET1140" s="111"/>
      <c r="EU1140" s="111"/>
      <c r="EV1140" s="111"/>
      <c r="EW1140" s="111"/>
      <c r="EX1140" s="111"/>
      <c r="EY1140" s="111"/>
      <c r="EZ1140" s="111"/>
      <c r="FA1140" s="111"/>
      <c r="FB1140" s="111"/>
      <c r="FC1140" s="111"/>
      <c r="FD1140" s="111"/>
      <c r="FE1140" s="111"/>
      <c r="FF1140" s="110" t="s">
        <v>0</v>
      </c>
      <c r="FG1140" s="111"/>
      <c r="FH1140" s="111"/>
      <c r="FI1140" s="111"/>
      <c r="FJ1140" s="111"/>
      <c r="FK1140" s="111"/>
      <c r="FL1140" s="111"/>
      <c r="FM1140" s="111"/>
      <c r="FN1140" s="111"/>
      <c r="FO1140" s="111"/>
      <c r="FP1140" s="111"/>
      <c r="FQ1140" s="111"/>
      <c r="FR1140" s="111"/>
      <c r="FS1140" s="111"/>
      <c r="FT1140" s="111"/>
      <c r="FU1140" s="111"/>
      <c r="FV1140" s="111"/>
      <c r="FW1140" s="111"/>
      <c r="FX1140" s="111"/>
      <c r="FY1140" s="111"/>
      <c r="FZ1140" s="110" t="s">
        <v>0</v>
      </c>
      <c r="GA1140" s="111"/>
      <c r="GB1140" s="111"/>
      <c r="GC1140" s="111"/>
      <c r="GD1140" s="111"/>
      <c r="GE1140" s="111"/>
      <c r="GF1140" s="111"/>
      <c r="GG1140" s="111"/>
      <c r="GH1140" s="111"/>
      <c r="GI1140" s="111"/>
      <c r="GJ1140" s="111"/>
      <c r="GK1140" s="111"/>
      <c r="GL1140" s="111"/>
      <c r="GM1140" s="111"/>
      <c r="GN1140" s="111"/>
      <c r="GO1140" s="111"/>
      <c r="GP1140" s="111"/>
      <c r="GQ1140" s="111"/>
      <c r="GR1140" s="111"/>
      <c r="GS1140" s="111"/>
    </row>
    <row r="1141" spans="1:201" ht="30" x14ac:dyDescent="0.25">
      <c r="A1141" s="113" t="str">
        <f>$A$35</f>
        <v>Fiscal Accident Quarter Ending</v>
      </c>
      <c r="B1141" s="112">
        <v>3</v>
      </c>
      <c r="C1141" s="112">
        <f>B1141+3</f>
        <v>6</v>
      </c>
      <c r="D1141" s="112">
        <f t="shared" ref="D1141" si="3990">C1141+3</f>
        <v>9</v>
      </c>
      <c r="E1141" s="112">
        <f t="shared" ref="E1141" si="3991">D1141+3</f>
        <v>12</v>
      </c>
      <c r="F1141" s="112">
        <f t="shared" ref="F1141" si="3992">E1141+3</f>
        <v>15</v>
      </c>
      <c r="G1141" s="112">
        <f t="shared" ref="G1141" si="3993">F1141+3</f>
        <v>18</v>
      </c>
      <c r="H1141" s="112">
        <f t="shared" ref="H1141" si="3994">G1141+3</f>
        <v>21</v>
      </c>
      <c r="I1141" s="112">
        <f t="shared" ref="I1141" si="3995">H1141+3</f>
        <v>24</v>
      </c>
      <c r="J1141" s="112">
        <f t="shared" ref="J1141" si="3996">I1141+3</f>
        <v>27</v>
      </c>
      <c r="K1141" s="112">
        <f t="shared" ref="K1141" si="3997">J1141+3</f>
        <v>30</v>
      </c>
      <c r="L1141" s="112">
        <f t="shared" ref="L1141" si="3998">K1141+3</f>
        <v>33</v>
      </c>
      <c r="M1141" s="112">
        <f t="shared" ref="M1141" si="3999">L1141+3</f>
        <v>36</v>
      </c>
      <c r="N1141" s="112">
        <f t="shared" ref="N1141" si="4000">M1141+3</f>
        <v>39</v>
      </c>
      <c r="O1141" s="112">
        <f t="shared" ref="O1141" si="4001">N1141+3</f>
        <v>42</v>
      </c>
      <c r="P1141" s="112">
        <f t="shared" ref="P1141" si="4002">O1141+3</f>
        <v>45</v>
      </c>
      <c r="Q1141" s="112">
        <f t="shared" ref="Q1141" si="4003">P1141+3</f>
        <v>48</v>
      </c>
      <c r="R1141" s="112">
        <f t="shared" ref="R1141" si="4004">Q1141+3</f>
        <v>51</v>
      </c>
      <c r="S1141" s="112">
        <f t="shared" ref="S1141" si="4005">R1141+3</f>
        <v>54</v>
      </c>
      <c r="T1141" s="112">
        <f t="shared" ref="T1141" si="4006">S1141+3</f>
        <v>57</v>
      </c>
      <c r="U1141" s="112">
        <f t="shared" ref="U1141" si="4007">T1141+3</f>
        <v>60</v>
      </c>
      <c r="V1141" s="112">
        <f t="shared" ref="V1141" si="4008">U1141+3</f>
        <v>63</v>
      </c>
      <c r="W1141" s="112">
        <f t="shared" ref="W1141" si="4009">V1141+3</f>
        <v>66</v>
      </c>
      <c r="X1141" s="112">
        <f t="shared" ref="X1141" si="4010">W1141+3</f>
        <v>69</v>
      </c>
      <c r="Y1141" s="112">
        <f t="shared" ref="Y1141" si="4011">X1141+3</f>
        <v>72</v>
      </c>
      <c r="Z1141" s="112">
        <f t="shared" ref="Z1141" si="4012">Y1141+3</f>
        <v>75</v>
      </c>
      <c r="AA1141" s="112">
        <f t="shared" ref="AA1141" si="4013">Z1141+3</f>
        <v>78</v>
      </c>
      <c r="AB1141" s="112">
        <f t="shared" ref="AB1141" si="4014">AA1141+3</f>
        <v>81</v>
      </c>
      <c r="AC1141" s="112">
        <f t="shared" ref="AC1141" si="4015">AB1141+3</f>
        <v>84</v>
      </c>
      <c r="AD1141" s="112">
        <f t="shared" ref="AD1141" si="4016">AC1141+3</f>
        <v>87</v>
      </c>
      <c r="AE1141" s="112">
        <f t="shared" ref="AE1141" si="4017">AD1141+3</f>
        <v>90</v>
      </c>
      <c r="AF1141" s="112">
        <f t="shared" ref="AF1141" si="4018">AE1141+3</f>
        <v>93</v>
      </c>
      <c r="AG1141" s="112">
        <f t="shared" ref="AG1141" si="4019">AF1141+3</f>
        <v>96</v>
      </c>
      <c r="AH1141" s="112">
        <f t="shared" ref="AH1141" si="4020">AG1141+3</f>
        <v>99</v>
      </c>
      <c r="AI1141" s="112">
        <f t="shared" ref="AI1141" si="4021">AH1141+3</f>
        <v>102</v>
      </c>
      <c r="AJ1141" s="112">
        <f t="shared" ref="AJ1141" si="4022">AI1141+3</f>
        <v>105</v>
      </c>
      <c r="AK1141" s="112">
        <f t="shared" ref="AK1141" si="4023">AJ1141+3</f>
        <v>108</v>
      </c>
      <c r="AL1141" s="112">
        <f t="shared" ref="AL1141" si="4024">AK1141+3</f>
        <v>111</v>
      </c>
      <c r="AM1141" s="112">
        <f t="shared" ref="AM1141" si="4025">AL1141+3</f>
        <v>114</v>
      </c>
      <c r="AN1141" s="112">
        <f t="shared" ref="AN1141" si="4026">AM1141+3</f>
        <v>117</v>
      </c>
      <c r="AO1141" s="112">
        <f t="shared" ref="AO1141" si="4027">AN1141+3</f>
        <v>120</v>
      </c>
      <c r="AP1141" s="112">
        <v>3</v>
      </c>
      <c r="AQ1141" s="112">
        <f>AP1141+3</f>
        <v>6</v>
      </c>
      <c r="AR1141" s="112">
        <f t="shared" ref="AR1141" si="4028">AQ1141+3</f>
        <v>9</v>
      </c>
      <c r="AS1141" s="112">
        <f t="shared" ref="AS1141" si="4029">AR1141+3</f>
        <v>12</v>
      </c>
      <c r="AT1141" s="112">
        <f t="shared" ref="AT1141" si="4030">AS1141+3</f>
        <v>15</v>
      </c>
      <c r="AU1141" s="112">
        <f t="shared" ref="AU1141" si="4031">AT1141+3</f>
        <v>18</v>
      </c>
      <c r="AV1141" s="112">
        <f t="shared" ref="AV1141" si="4032">AU1141+3</f>
        <v>21</v>
      </c>
      <c r="AW1141" s="112">
        <f t="shared" ref="AW1141" si="4033">AV1141+3</f>
        <v>24</v>
      </c>
      <c r="AX1141" s="112">
        <f t="shared" ref="AX1141" si="4034">AW1141+3</f>
        <v>27</v>
      </c>
      <c r="AY1141" s="112">
        <f t="shared" ref="AY1141" si="4035">AX1141+3</f>
        <v>30</v>
      </c>
      <c r="AZ1141" s="112">
        <f t="shared" ref="AZ1141" si="4036">AY1141+3</f>
        <v>33</v>
      </c>
      <c r="BA1141" s="112">
        <f t="shared" ref="BA1141" si="4037">AZ1141+3</f>
        <v>36</v>
      </c>
      <c r="BB1141" s="112">
        <f t="shared" ref="BB1141" si="4038">BA1141+3</f>
        <v>39</v>
      </c>
      <c r="BC1141" s="112">
        <f t="shared" ref="BC1141" si="4039">BB1141+3</f>
        <v>42</v>
      </c>
      <c r="BD1141" s="112">
        <f t="shared" ref="BD1141" si="4040">BC1141+3</f>
        <v>45</v>
      </c>
      <c r="BE1141" s="112">
        <f t="shared" ref="BE1141" si="4041">BD1141+3</f>
        <v>48</v>
      </c>
      <c r="BF1141" s="112">
        <f t="shared" ref="BF1141" si="4042">BE1141+3</f>
        <v>51</v>
      </c>
      <c r="BG1141" s="112">
        <f t="shared" ref="BG1141" si="4043">BF1141+3</f>
        <v>54</v>
      </c>
      <c r="BH1141" s="112">
        <f t="shared" ref="BH1141" si="4044">BG1141+3</f>
        <v>57</v>
      </c>
      <c r="BI1141" s="112">
        <f t="shared" ref="BI1141" si="4045">BH1141+3</f>
        <v>60</v>
      </c>
      <c r="BJ1141" s="112">
        <f t="shared" ref="BJ1141" si="4046">BI1141+3</f>
        <v>63</v>
      </c>
      <c r="BK1141" s="112">
        <f t="shared" ref="BK1141" si="4047">BJ1141+3</f>
        <v>66</v>
      </c>
      <c r="BL1141" s="112">
        <f t="shared" ref="BL1141" si="4048">BK1141+3</f>
        <v>69</v>
      </c>
      <c r="BM1141" s="112">
        <f t="shared" ref="BM1141" si="4049">BL1141+3</f>
        <v>72</v>
      </c>
      <c r="BN1141" s="112">
        <f t="shared" ref="BN1141" si="4050">BM1141+3</f>
        <v>75</v>
      </c>
      <c r="BO1141" s="112">
        <f t="shared" ref="BO1141" si="4051">BN1141+3</f>
        <v>78</v>
      </c>
      <c r="BP1141" s="112">
        <f t="shared" ref="BP1141" si="4052">BO1141+3</f>
        <v>81</v>
      </c>
      <c r="BQ1141" s="112">
        <f t="shared" ref="BQ1141" si="4053">BP1141+3</f>
        <v>84</v>
      </c>
      <c r="BR1141" s="112">
        <f t="shared" ref="BR1141" si="4054">BQ1141+3</f>
        <v>87</v>
      </c>
      <c r="BS1141" s="112">
        <f t="shared" ref="BS1141" si="4055">BR1141+3</f>
        <v>90</v>
      </c>
      <c r="BT1141" s="112">
        <f t="shared" ref="BT1141" si="4056">BS1141+3</f>
        <v>93</v>
      </c>
      <c r="BU1141" s="112">
        <f t="shared" ref="BU1141" si="4057">BT1141+3</f>
        <v>96</v>
      </c>
      <c r="BV1141" s="112">
        <f t="shared" ref="BV1141" si="4058">BU1141+3</f>
        <v>99</v>
      </c>
      <c r="BW1141" s="112">
        <f t="shared" ref="BW1141" si="4059">BV1141+3</f>
        <v>102</v>
      </c>
      <c r="BX1141" s="112">
        <f t="shared" ref="BX1141" si="4060">BW1141+3</f>
        <v>105</v>
      </c>
      <c r="BY1141" s="112">
        <f t="shared" ref="BY1141" si="4061">BX1141+3</f>
        <v>108</v>
      </c>
      <c r="BZ1141" s="112">
        <f t="shared" ref="BZ1141" si="4062">BY1141+3</f>
        <v>111</v>
      </c>
      <c r="CA1141" s="112">
        <f t="shared" ref="CA1141" si="4063">BZ1141+3</f>
        <v>114</v>
      </c>
      <c r="CB1141" s="112">
        <f t="shared" ref="CB1141" si="4064">CA1141+3</f>
        <v>117</v>
      </c>
      <c r="CC1141" s="112">
        <f t="shared" ref="CC1141" si="4065">CB1141+3</f>
        <v>120</v>
      </c>
      <c r="CD1141" s="112">
        <v>3</v>
      </c>
      <c r="CE1141" s="112">
        <f>CD1141+3</f>
        <v>6</v>
      </c>
      <c r="CF1141" s="112">
        <f t="shared" ref="CF1141" si="4066">CE1141+3</f>
        <v>9</v>
      </c>
      <c r="CG1141" s="112">
        <f t="shared" ref="CG1141" si="4067">CF1141+3</f>
        <v>12</v>
      </c>
      <c r="CH1141" s="112">
        <f t="shared" ref="CH1141" si="4068">CG1141+3</f>
        <v>15</v>
      </c>
      <c r="CI1141" s="112">
        <f t="shared" ref="CI1141" si="4069">CH1141+3</f>
        <v>18</v>
      </c>
      <c r="CJ1141" s="112">
        <f t="shared" ref="CJ1141" si="4070">CI1141+3</f>
        <v>21</v>
      </c>
      <c r="CK1141" s="112">
        <f t="shared" ref="CK1141" si="4071">CJ1141+3</f>
        <v>24</v>
      </c>
      <c r="CL1141" s="112">
        <f t="shared" ref="CL1141" si="4072">CK1141+3</f>
        <v>27</v>
      </c>
      <c r="CM1141" s="112">
        <f t="shared" ref="CM1141" si="4073">CL1141+3</f>
        <v>30</v>
      </c>
      <c r="CN1141" s="112">
        <f t="shared" ref="CN1141" si="4074">CM1141+3</f>
        <v>33</v>
      </c>
      <c r="CO1141" s="112">
        <f t="shared" ref="CO1141" si="4075">CN1141+3</f>
        <v>36</v>
      </c>
      <c r="CP1141" s="112">
        <f t="shared" ref="CP1141" si="4076">CO1141+3</f>
        <v>39</v>
      </c>
      <c r="CQ1141" s="112">
        <f t="shared" ref="CQ1141" si="4077">CP1141+3</f>
        <v>42</v>
      </c>
      <c r="CR1141" s="112">
        <f t="shared" ref="CR1141" si="4078">CQ1141+3</f>
        <v>45</v>
      </c>
      <c r="CS1141" s="112">
        <f t="shared" ref="CS1141" si="4079">CR1141+3</f>
        <v>48</v>
      </c>
      <c r="CT1141" s="112">
        <f t="shared" ref="CT1141" si="4080">CS1141+3</f>
        <v>51</v>
      </c>
      <c r="CU1141" s="112">
        <f t="shared" ref="CU1141" si="4081">CT1141+3</f>
        <v>54</v>
      </c>
      <c r="CV1141" s="112">
        <f t="shared" ref="CV1141" si="4082">CU1141+3</f>
        <v>57</v>
      </c>
      <c r="CW1141" s="112">
        <f t="shared" ref="CW1141" si="4083">CV1141+3</f>
        <v>60</v>
      </c>
      <c r="CX1141" s="112">
        <f t="shared" ref="CX1141" si="4084">CW1141+3</f>
        <v>63</v>
      </c>
      <c r="CY1141" s="112">
        <f t="shared" ref="CY1141" si="4085">CX1141+3</f>
        <v>66</v>
      </c>
      <c r="CZ1141" s="112">
        <f t="shared" ref="CZ1141" si="4086">CY1141+3</f>
        <v>69</v>
      </c>
      <c r="DA1141" s="112">
        <f t="shared" ref="DA1141" si="4087">CZ1141+3</f>
        <v>72</v>
      </c>
      <c r="DB1141" s="112">
        <f t="shared" ref="DB1141" si="4088">DA1141+3</f>
        <v>75</v>
      </c>
      <c r="DC1141" s="112">
        <f t="shared" ref="DC1141" si="4089">DB1141+3</f>
        <v>78</v>
      </c>
      <c r="DD1141" s="112">
        <f t="shared" ref="DD1141" si="4090">DC1141+3</f>
        <v>81</v>
      </c>
      <c r="DE1141" s="112">
        <f t="shared" ref="DE1141" si="4091">DD1141+3</f>
        <v>84</v>
      </c>
      <c r="DF1141" s="112">
        <f t="shared" ref="DF1141" si="4092">DE1141+3</f>
        <v>87</v>
      </c>
      <c r="DG1141" s="112">
        <f t="shared" ref="DG1141" si="4093">DF1141+3</f>
        <v>90</v>
      </c>
      <c r="DH1141" s="112">
        <f t="shared" ref="DH1141" si="4094">DG1141+3</f>
        <v>93</v>
      </c>
      <c r="DI1141" s="112">
        <f t="shared" ref="DI1141" si="4095">DH1141+3</f>
        <v>96</v>
      </c>
      <c r="DJ1141" s="112">
        <f t="shared" ref="DJ1141" si="4096">DI1141+3</f>
        <v>99</v>
      </c>
      <c r="DK1141" s="112">
        <f t="shared" ref="DK1141" si="4097">DJ1141+3</f>
        <v>102</v>
      </c>
      <c r="DL1141" s="112">
        <f t="shared" ref="DL1141" si="4098">DK1141+3</f>
        <v>105</v>
      </c>
      <c r="DM1141" s="112">
        <f t="shared" ref="DM1141" si="4099">DL1141+3</f>
        <v>108</v>
      </c>
      <c r="DN1141" s="112">
        <f t="shared" ref="DN1141" si="4100">DM1141+3</f>
        <v>111</v>
      </c>
      <c r="DO1141" s="112">
        <f t="shared" ref="DO1141" si="4101">DN1141+3</f>
        <v>114</v>
      </c>
      <c r="DP1141" s="112">
        <f t="shared" ref="DP1141" si="4102">DO1141+3</f>
        <v>117</v>
      </c>
      <c r="DQ1141" s="112">
        <f t="shared" ref="DQ1141" si="4103">DP1141+3</f>
        <v>120</v>
      </c>
      <c r="DR1141" s="112">
        <v>3</v>
      </c>
      <c r="DS1141" s="112">
        <f>DR1141+3</f>
        <v>6</v>
      </c>
      <c r="DT1141" s="112">
        <f t="shared" ref="DT1141" si="4104">DS1141+3</f>
        <v>9</v>
      </c>
      <c r="DU1141" s="112">
        <f t="shared" ref="DU1141" si="4105">DT1141+3</f>
        <v>12</v>
      </c>
      <c r="DV1141" s="112">
        <f t="shared" ref="DV1141" si="4106">DU1141+3</f>
        <v>15</v>
      </c>
      <c r="DW1141" s="112">
        <f t="shared" ref="DW1141" si="4107">DV1141+3</f>
        <v>18</v>
      </c>
      <c r="DX1141" s="112">
        <f t="shared" ref="DX1141" si="4108">DW1141+3</f>
        <v>21</v>
      </c>
      <c r="DY1141" s="112">
        <f t="shared" ref="DY1141" si="4109">DX1141+3</f>
        <v>24</v>
      </c>
      <c r="DZ1141" s="112">
        <f t="shared" ref="DZ1141" si="4110">DY1141+3</f>
        <v>27</v>
      </c>
      <c r="EA1141" s="112">
        <f t="shared" ref="EA1141" si="4111">DZ1141+3</f>
        <v>30</v>
      </c>
      <c r="EB1141" s="112">
        <f t="shared" ref="EB1141" si="4112">EA1141+3</f>
        <v>33</v>
      </c>
      <c r="EC1141" s="112">
        <f t="shared" ref="EC1141" si="4113">EB1141+3</f>
        <v>36</v>
      </c>
      <c r="ED1141" s="112">
        <f t="shared" ref="ED1141" si="4114">EC1141+3</f>
        <v>39</v>
      </c>
      <c r="EE1141" s="112">
        <f t="shared" ref="EE1141" si="4115">ED1141+3</f>
        <v>42</v>
      </c>
      <c r="EF1141" s="112">
        <f t="shared" ref="EF1141" si="4116">EE1141+3</f>
        <v>45</v>
      </c>
      <c r="EG1141" s="112">
        <f t="shared" ref="EG1141" si="4117">EF1141+3</f>
        <v>48</v>
      </c>
      <c r="EH1141" s="112">
        <f t="shared" ref="EH1141" si="4118">EG1141+3</f>
        <v>51</v>
      </c>
      <c r="EI1141" s="112">
        <f t="shared" ref="EI1141" si="4119">EH1141+3</f>
        <v>54</v>
      </c>
      <c r="EJ1141" s="112">
        <f t="shared" ref="EJ1141" si="4120">EI1141+3</f>
        <v>57</v>
      </c>
      <c r="EK1141" s="112">
        <f t="shared" ref="EK1141" si="4121">EJ1141+3</f>
        <v>60</v>
      </c>
      <c r="EL1141" s="112">
        <f t="shared" ref="EL1141" si="4122">EK1141+3</f>
        <v>63</v>
      </c>
      <c r="EM1141" s="112">
        <f t="shared" ref="EM1141" si="4123">EL1141+3</f>
        <v>66</v>
      </c>
      <c r="EN1141" s="112">
        <f t="shared" ref="EN1141" si="4124">EM1141+3</f>
        <v>69</v>
      </c>
      <c r="EO1141" s="112">
        <f t="shared" ref="EO1141" si="4125">EN1141+3</f>
        <v>72</v>
      </c>
      <c r="EP1141" s="112">
        <f t="shared" ref="EP1141" si="4126">EO1141+3</f>
        <v>75</v>
      </c>
      <c r="EQ1141" s="112">
        <f t="shared" ref="EQ1141" si="4127">EP1141+3</f>
        <v>78</v>
      </c>
      <c r="ER1141" s="112">
        <f t="shared" ref="ER1141" si="4128">EQ1141+3</f>
        <v>81</v>
      </c>
      <c r="ES1141" s="112">
        <f t="shared" ref="ES1141" si="4129">ER1141+3</f>
        <v>84</v>
      </c>
      <c r="ET1141" s="112">
        <f t="shared" ref="ET1141" si="4130">ES1141+3</f>
        <v>87</v>
      </c>
      <c r="EU1141" s="112">
        <f t="shared" ref="EU1141" si="4131">ET1141+3</f>
        <v>90</v>
      </c>
      <c r="EV1141" s="112">
        <f t="shared" ref="EV1141" si="4132">EU1141+3</f>
        <v>93</v>
      </c>
      <c r="EW1141" s="112">
        <f t="shared" ref="EW1141" si="4133">EV1141+3</f>
        <v>96</v>
      </c>
      <c r="EX1141" s="112">
        <f t="shared" ref="EX1141" si="4134">EW1141+3</f>
        <v>99</v>
      </c>
      <c r="EY1141" s="112">
        <f t="shared" ref="EY1141" si="4135">EX1141+3</f>
        <v>102</v>
      </c>
      <c r="EZ1141" s="112">
        <f t="shared" ref="EZ1141" si="4136">EY1141+3</f>
        <v>105</v>
      </c>
      <c r="FA1141" s="112">
        <f t="shared" ref="FA1141" si="4137">EZ1141+3</f>
        <v>108</v>
      </c>
      <c r="FB1141" s="112">
        <f t="shared" ref="FB1141" si="4138">FA1141+3</f>
        <v>111</v>
      </c>
      <c r="FC1141" s="112">
        <f t="shared" ref="FC1141" si="4139">FB1141+3</f>
        <v>114</v>
      </c>
      <c r="FD1141" s="112">
        <f t="shared" ref="FD1141" si="4140">FC1141+3</f>
        <v>117</v>
      </c>
      <c r="FE1141" s="112">
        <f t="shared" ref="FE1141" si="4141">FD1141+3</f>
        <v>120</v>
      </c>
      <c r="FF1141" s="112">
        <v>3</v>
      </c>
      <c r="FG1141" s="112">
        <f>FF1141+3</f>
        <v>6</v>
      </c>
      <c r="FH1141" s="112">
        <f t="shared" ref="FH1141" si="4142">FG1141+3</f>
        <v>9</v>
      </c>
      <c r="FI1141" s="112">
        <f t="shared" ref="FI1141" si="4143">FH1141+3</f>
        <v>12</v>
      </c>
      <c r="FJ1141" s="112">
        <f t="shared" ref="FJ1141" si="4144">FI1141+3</f>
        <v>15</v>
      </c>
      <c r="FK1141" s="112">
        <f t="shared" ref="FK1141" si="4145">FJ1141+3</f>
        <v>18</v>
      </c>
      <c r="FL1141" s="112">
        <f t="shared" ref="FL1141" si="4146">FK1141+3</f>
        <v>21</v>
      </c>
      <c r="FM1141" s="112">
        <f t="shared" ref="FM1141" si="4147">FL1141+3</f>
        <v>24</v>
      </c>
      <c r="FN1141" s="112">
        <f t="shared" ref="FN1141" si="4148">FM1141+3</f>
        <v>27</v>
      </c>
      <c r="FO1141" s="112">
        <f t="shared" ref="FO1141" si="4149">FN1141+3</f>
        <v>30</v>
      </c>
      <c r="FP1141" s="112">
        <f t="shared" ref="FP1141" si="4150">FO1141+3</f>
        <v>33</v>
      </c>
      <c r="FQ1141" s="112">
        <f t="shared" ref="FQ1141" si="4151">FP1141+3</f>
        <v>36</v>
      </c>
      <c r="FR1141" s="112">
        <f t="shared" ref="FR1141" si="4152">FQ1141+3</f>
        <v>39</v>
      </c>
      <c r="FS1141" s="112">
        <f t="shared" ref="FS1141" si="4153">FR1141+3</f>
        <v>42</v>
      </c>
      <c r="FT1141" s="112">
        <f t="shared" ref="FT1141" si="4154">FS1141+3</f>
        <v>45</v>
      </c>
      <c r="FU1141" s="112">
        <f t="shared" ref="FU1141" si="4155">FT1141+3</f>
        <v>48</v>
      </c>
      <c r="FV1141" s="112">
        <f t="shared" ref="FV1141" si="4156">FU1141+3</f>
        <v>51</v>
      </c>
      <c r="FW1141" s="112">
        <f t="shared" ref="FW1141" si="4157">FV1141+3</f>
        <v>54</v>
      </c>
      <c r="FX1141" s="112">
        <f t="shared" ref="FX1141" si="4158">FW1141+3</f>
        <v>57</v>
      </c>
      <c r="FY1141" s="112">
        <f t="shared" ref="FY1141" si="4159">FX1141+3</f>
        <v>60</v>
      </c>
      <c r="FZ1141" s="112">
        <f t="shared" ref="FZ1141" si="4160">FY1141+3</f>
        <v>63</v>
      </c>
      <c r="GA1141" s="112">
        <f t="shared" ref="GA1141" si="4161">FZ1141+3</f>
        <v>66</v>
      </c>
      <c r="GB1141" s="112">
        <f t="shared" ref="GB1141" si="4162">GA1141+3</f>
        <v>69</v>
      </c>
      <c r="GC1141" s="112">
        <f t="shared" ref="GC1141" si="4163">GB1141+3</f>
        <v>72</v>
      </c>
      <c r="GD1141" s="112">
        <f t="shared" ref="GD1141" si="4164">GC1141+3</f>
        <v>75</v>
      </c>
      <c r="GE1141" s="112">
        <f t="shared" ref="GE1141" si="4165">GD1141+3</f>
        <v>78</v>
      </c>
      <c r="GF1141" s="112">
        <f t="shared" ref="GF1141" si="4166">GE1141+3</f>
        <v>81</v>
      </c>
      <c r="GG1141" s="112">
        <f t="shared" ref="GG1141" si="4167">GF1141+3</f>
        <v>84</v>
      </c>
      <c r="GH1141" s="112">
        <f t="shared" ref="GH1141" si="4168">GG1141+3</f>
        <v>87</v>
      </c>
      <c r="GI1141" s="112">
        <f t="shared" ref="GI1141" si="4169">GH1141+3</f>
        <v>90</v>
      </c>
      <c r="GJ1141" s="112">
        <f t="shared" ref="GJ1141" si="4170">GI1141+3</f>
        <v>93</v>
      </c>
      <c r="GK1141" s="112">
        <f t="shared" ref="GK1141" si="4171">GJ1141+3</f>
        <v>96</v>
      </c>
      <c r="GL1141" s="112">
        <f t="shared" ref="GL1141" si="4172">GK1141+3</f>
        <v>99</v>
      </c>
      <c r="GM1141" s="112">
        <f t="shared" ref="GM1141" si="4173">GL1141+3</f>
        <v>102</v>
      </c>
      <c r="GN1141" s="112">
        <f t="shared" ref="GN1141" si="4174">GM1141+3</f>
        <v>105</v>
      </c>
      <c r="GO1141" s="112">
        <f t="shared" ref="GO1141" si="4175">GN1141+3</f>
        <v>108</v>
      </c>
      <c r="GP1141" s="112">
        <f t="shared" ref="GP1141" si="4176">GO1141+3</f>
        <v>111</v>
      </c>
      <c r="GQ1141" s="112">
        <f t="shared" ref="GQ1141" si="4177">GP1141+3</f>
        <v>114</v>
      </c>
      <c r="GR1141" s="112">
        <f t="shared" ref="GR1141" si="4178">GQ1141+3</f>
        <v>117</v>
      </c>
      <c r="GS1141" s="112">
        <f t="shared" ref="GS1141" si="4179">GR1141+3</f>
        <v>120</v>
      </c>
    </row>
    <row r="1142" spans="1:201" x14ac:dyDescent="0.25">
      <c r="A1142" s="11">
        <f>$A$36</f>
        <v>20122</v>
      </c>
      <c r="B1142" s="7">
        <v>784</v>
      </c>
      <c r="C1142" s="7">
        <v>2082</v>
      </c>
      <c r="D1142" s="7">
        <v>3233</v>
      </c>
      <c r="E1142" s="7">
        <v>3812</v>
      </c>
      <c r="F1142" s="7">
        <v>4124</v>
      </c>
      <c r="G1142" s="7">
        <v>4312</v>
      </c>
      <c r="H1142" s="7">
        <v>4429</v>
      </c>
      <c r="I1142" s="7">
        <v>4492</v>
      </c>
      <c r="J1142" s="7">
        <v>4598</v>
      </c>
      <c r="K1142" s="7">
        <v>4674</v>
      </c>
      <c r="L1142" s="7">
        <v>4704</v>
      </c>
      <c r="M1142" s="7">
        <v>4723</v>
      </c>
      <c r="N1142" s="7">
        <v>4743</v>
      </c>
      <c r="O1142" s="7">
        <v>4757</v>
      </c>
      <c r="P1142" s="7">
        <v>4764</v>
      </c>
      <c r="Q1142" s="7">
        <v>4772</v>
      </c>
      <c r="R1142" s="7">
        <v>4774</v>
      </c>
      <c r="S1142" s="7">
        <v>4777</v>
      </c>
      <c r="T1142" s="7">
        <v>4783</v>
      </c>
      <c r="U1142" s="7">
        <v>4787</v>
      </c>
      <c r="V1142" s="7">
        <v>4788</v>
      </c>
      <c r="W1142" s="7">
        <v>4789</v>
      </c>
      <c r="X1142" s="7">
        <v>4789</v>
      </c>
      <c r="Y1142" s="7">
        <v>4789</v>
      </c>
      <c r="Z1142" s="7">
        <v>4789</v>
      </c>
      <c r="AA1142" s="7">
        <v>4790</v>
      </c>
      <c r="AB1142" s="7">
        <v>4790</v>
      </c>
      <c r="AC1142" s="7">
        <v>4790</v>
      </c>
      <c r="AD1142" s="7">
        <v>4790</v>
      </c>
      <c r="AE1142" s="7">
        <v>4790</v>
      </c>
      <c r="AF1142" s="7">
        <v>4790</v>
      </c>
      <c r="AG1142" s="7">
        <v>4791</v>
      </c>
      <c r="AH1142" s="7">
        <v>4791</v>
      </c>
      <c r="AI1142" s="7">
        <v>4791</v>
      </c>
      <c r="AJ1142" s="7">
        <v>4791</v>
      </c>
      <c r="AK1142" s="7">
        <v>4791</v>
      </c>
      <c r="AL1142" s="7">
        <v>4791</v>
      </c>
      <c r="AM1142" s="7">
        <v>4791</v>
      </c>
      <c r="AN1142" s="7">
        <v>4791</v>
      </c>
      <c r="AO1142" s="7">
        <v>4792</v>
      </c>
      <c r="AP1142" s="7">
        <v>10263</v>
      </c>
      <c r="AQ1142" s="7">
        <v>20303</v>
      </c>
      <c r="AR1142" s="7">
        <v>20895</v>
      </c>
      <c r="AS1142" s="7">
        <v>21082</v>
      </c>
      <c r="AT1142" s="7">
        <v>21169</v>
      </c>
      <c r="AU1142" s="7">
        <v>21229</v>
      </c>
      <c r="AV1142" s="7">
        <v>21260</v>
      </c>
      <c r="AW1142" s="7">
        <v>21282</v>
      </c>
      <c r="AX1142" s="7">
        <v>21304</v>
      </c>
      <c r="AY1142" s="7">
        <v>21318</v>
      </c>
      <c r="AZ1142" s="7">
        <v>21330</v>
      </c>
      <c r="BA1142" s="7">
        <v>21335</v>
      </c>
      <c r="BB1142" s="7">
        <v>21346</v>
      </c>
      <c r="BC1142" s="7">
        <v>21351</v>
      </c>
      <c r="BD1142" s="7">
        <v>21357</v>
      </c>
      <c r="BE1142" s="7">
        <v>21361</v>
      </c>
      <c r="BF1142" s="7">
        <v>21362</v>
      </c>
      <c r="BG1142" s="7">
        <v>21363</v>
      </c>
      <c r="BH1142" s="7">
        <v>21364</v>
      </c>
      <c r="BI1142" s="7">
        <v>21364</v>
      </c>
      <c r="BJ1142" s="7">
        <v>21364</v>
      </c>
      <c r="BK1142" s="7">
        <v>21364</v>
      </c>
      <c r="BL1142" s="7">
        <v>21364</v>
      </c>
      <c r="BM1142" s="7">
        <v>21364</v>
      </c>
      <c r="BN1142" s="7">
        <v>21365</v>
      </c>
      <c r="BO1142" s="7">
        <v>21365</v>
      </c>
      <c r="BP1142" s="7">
        <v>21365</v>
      </c>
      <c r="BQ1142" s="7">
        <v>21365</v>
      </c>
      <c r="BR1142" s="7">
        <v>21365</v>
      </c>
      <c r="BS1142" s="7">
        <v>21365</v>
      </c>
      <c r="BT1142" s="7">
        <v>21365</v>
      </c>
      <c r="BU1142" s="7">
        <v>21365</v>
      </c>
      <c r="BV1142" s="7">
        <v>21365</v>
      </c>
      <c r="BW1142" s="7">
        <v>21365</v>
      </c>
      <c r="BX1142" s="7">
        <v>21365</v>
      </c>
      <c r="BY1142" s="7">
        <v>21365</v>
      </c>
      <c r="BZ1142" s="7">
        <v>21365</v>
      </c>
      <c r="CA1142" s="7">
        <v>21365</v>
      </c>
      <c r="CB1142" s="7">
        <v>21365</v>
      </c>
      <c r="CC1142" s="7">
        <v>21365</v>
      </c>
      <c r="CD1142" s="7">
        <v>2860</v>
      </c>
      <c r="CE1142" s="7">
        <v>6245</v>
      </c>
      <c r="CF1142" s="7">
        <v>6510</v>
      </c>
      <c r="CG1142" s="7">
        <v>6628</v>
      </c>
      <c r="CH1142" s="7">
        <v>6715</v>
      </c>
      <c r="CI1142" s="7">
        <v>6781</v>
      </c>
      <c r="CJ1142" s="7">
        <v>6807</v>
      </c>
      <c r="CK1142" s="7">
        <v>6840</v>
      </c>
      <c r="CL1142" s="7">
        <v>6869</v>
      </c>
      <c r="CM1142" s="7">
        <v>6886</v>
      </c>
      <c r="CN1142" s="7">
        <v>6901</v>
      </c>
      <c r="CO1142" s="7">
        <v>6909</v>
      </c>
      <c r="CP1142" s="7">
        <v>6913</v>
      </c>
      <c r="CQ1142" s="7">
        <v>6915</v>
      </c>
      <c r="CR1142" s="7">
        <v>6920</v>
      </c>
      <c r="CS1142" s="7">
        <v>6923</v>
      </c>
      <c r="CT1142" s="7">
        <v>6926</v>
      </c>
      <c r="CU1142" s="7">
        <v>6926</v>
      </c>
      <c r="CV1142" s="7">
        <v>6929</v>
      </c>
      <c r="CW1142" s="7">
        <v>6930</v>
      </c>
      <c r="CX1142" s="7">
        <v>6930</v>
      </c>
      <c r="CY1142" s="7">
        <v>6930</v>
      </c>
      <c r="CZ1142" s="7">
        <v>6931</v>
      </c>
      <c r="DA1142" s="7">
        <v>6931</v>
      </c>
      <c r="DB1142" s="7">
        <v>6932</v>
      </c>
      <c r="DC1142" s="7">
        <v>6932</v>
      </c>
      <c r="DD1142" s="7">
        <v>6932</v>
      </c>
      <c r="DE1142" s="7">
        <v>6932</v>
      </c>
      <c r="DF1142" s="7">
        <v>6932</v>
      </c>
      <c r="DG1142" s="7">
        <v>6932</v>
      </c>
      <c r="DH1142" s="7">
        <v>6932</v>
      </c>
      <c r="DI1142" s="7">
        <v>6932</v>
      </c>
      <c r="DJ1142" s="7">
        <v>6932</v>
      </c>
      <c r="DK1142" s="7">
        <v>6932</v>
      </c>
      <c r="DL1142" s="7">
        <v>6932</v>
      </c>
      <c r="DM1142" s="7">
        <v>6932</v>
      </c>
      <c r="DN1142" s="7">
        <v>6932</v>
      </c>
      <c r="DO1142" s="7">
        <v>6932</v>
      </c>
      <c r="DP1142" s="7">
        <v>6932</v>
      </c>
      <c r="DQ1142" s="7">
        <v>6932</v>
      </c>
      <c r="DR1142" s="7">
        <v>177</v>
      </c>
      <c r="DS1142" s="7">
        <v>790</v>
      </c>
      <c r="DT1142" s="7">
        <v>1019</v>
      </c>
      <c r="DU1142" s="7">
        <v>1121</v>
      </c>
      <c r="DV1142" s="7">
        <v>1169</v>
      </c>
      <c r="DW1142" s="7">
        <v>1205</v>
      </c>
      <c r="DX1142" s="7">
        <v>1224</v>
      </c>
      <c r="DY1142" s="7">
        <v>1245</v>
      </c>
      <c r="DZ1142" s="7">
        <v>1264</v>
      </c>
      <c r="EA1142" s="7">
        <v>1272</v>
      </c>
      <c r="EB1142" s="7">
        <v>1285</v>
      </c>
      <c r="EC1142" s="7">
        <v>1289</v>
      </c>
      <c r="ED1142" s="7">
        <v>1303</v>
      </c>
      <c r="EE1142" s="7">
        <v>1305</v>
      </c>
      <c r="EF1142" s="7">
        <v>1309</v>
      </c>
      <c r="EG1142" s="7">
        <v>1316</v>
      </c>
      <c r="EH1142" s="7">
        <v>1318</v>
      </c>
      <c r="EI1142" s="7">
        <v>1321</v>
      </c>
      <c r="EJ1142" s="7">
        <v>1322</v>
      </c>
      <c r="EK1142" s="7">
        <v>1323</v>
      </c>
      <c r="EL1142" s="7">
        <v>1325</v>
      </c>
      <c r="EM1142" s="7">
        <v>1326</v>
      </c>
      <c r="EN1142" s="7">
        <v>1327</v>
      </c>
      <c r="EO1142" s="7">
        <v>1327</v>
      </c>
      <c r="EP1142" s="7">
        <v>1327</v>
      </c>
      <c r="EQ1142" s="7">
        <v>1327</v>
      </c>
      <c r="ER1142" s="7">
        <v>1327</v>
      </c>
      <c r="ES1142" s="7">
        <v>1328</v>
      </c>
      <c r="ET1142" s="7">
        <v>1328</v>
      </c>
      <c r="EU1142" s="7">
        <v>1328</v>
      </c>
      <c r="EV1142" s="7">
        <v>1328</v>
      </c>
      <c r="EW1142" s="7">
        <v>1330</v>
      </c>
      <c r="EX1142" s="7">
        <v>1330</v>
      </c>
      <c r="EY1142" s="7">
        <v>1330</v>
      </c>
      <c r="EZ1142" s="7">
        <v>1330</v>
      </c>
      <c r="FA1142" s="7">
        <v>1330</v>
      </c>
      <c r="FB1142" s="7">
        <v>1330</v>
      </c>
      <c r="FC1142" s="7">
        <v>1330</v>
      </c>
      <c r="FD1142" s="7">
        <v>1330</v>
      </c>
      <c r="FE1142" s="7">
        <v>1330</v>
      </c>
      <c r="FF1142" s="7">
        <v>2132</v>
      </c>
      <c r="FG1142" s="7">
        <v>4117</v>
      </c>
      <c r="FH1142" s="7">
        <v>4244</v>
      </c>
      <c r="FI1142" s="7">
        <v>4286</v>
      </c>
      <c r="FJ1142" s="7">
        <v>4319</v>
      </c>
      <c r="FK1142" s="7">
        <v>4341</v>
      </c>
      <c r="FL1142" s="7">
        <v>4350</v>
      </c>
      <c r="FM1142" s="7">
        <v>4352</v>
      </c>
      <c r="FN1142" s="7">
        <v>4357</v>
      </c>
      <c r="FO1142" s="7">
        <v>4362</v>
      </c>
      <c r="FP1142" s="7">
        <v>4365</v>
      </c>
      <c r="FQ1142" s="7">
        <v>4367</v>
      </c>
      <c r="FR1142" s="7">
        <v>4368</v>
      </c>
      <c r="FS1142" s="7">
        <v>4371</v>
      </c>
      <c r="FT1142" s="7">
        <v>4374</v>
      </c>
      <c r="FU1142" s="7">
        <v>4374</v>
      </c>
      <c r="FV1142" s="7">
        <v>4376</v>
      </c>
      <c r="FW1142" s="7">
        <v>4376</v>
      </c>
      <c r="FX1142" s="7">
        <v>4377</v>
      </c>
      <c r="FY1142" s="7">
        <v>4376</v>
      </c>
      <c r="FZ1142" s="7">
        <v>4377</v>
      </c>
      <c r="GA1142" s="7">
        <v>4377</v>
      </c>
      <c r="GB1142" s="7">
        <v>4378</v>
      </c>
      <c r="GC1142" s="7">
        <v>4378</v>
      </c>
      <c r="GD1142" s="7">
        <v>4379</v>
      </c>
      <c r="GE1142" s="7">
        <v>4379</v>
      </c>
      <c r="GF1142" s="7">
        <v>4379</v>
      </c>
      <c r="GG1142" s="7">
        <v>4380</v>
      </c>
      <c r="GH1142" s="7">
        <v>4380</v>
      </c>
      <c r="GI1142" s="7">
        <v>4380</v>
      </c>
      <c r="GJ1142" s="7">
        <v>4380</v>
      </c>
      <c r="GK1142" s="7">
        <v>4381</v>
      </c>
      <c r="GL1142" s="7">
        <v>4382</v>
      </c>
      <c r="GM1142" s="7">
        <v>4382</v>
      </c>
      <c r="GN1142" s="7">
        <v>4382</v>
      </c>
      <c r="GO1142" s="7">
        <v>4382</v>
      </c>
      <c r="GP1142" s="7">
        <v>4382</v>
      </c>
      <c r="GQ1142" s="7">
        <v>4382</v>
      </c>
      <c r="GR1142" s="7">
        <v>4382</v>
      </c>
      <c r="GS1142" s="7">
        <v>4382</v>
      </c>
    </row>
    <row r="1143" spans="1:201" x14ac:dyDescent="0.25">
      <c r="A1143" s="11">
        <f>$A$37</f>
        <v>20123</v>
      </c>
      <c r="B1143" s="7">
        <v>814</v>
      </c>
      <c r="C1143" s="7">
        <v>2373</v>
      </c>
      <c r="D1143" s="7">
        <v>3309</v>
      </c>
      <c r="E1143" s="7">
        <v>3816</v>
      </c>
      <c r="F1143" s="7">
        <v>4147</v>
      </c>
      <c r="G1143" s="7">
        <v>4319</v>
      </c>
      <c r="H1143" s="7">
        <v>4403</v>
      </c>
      <c r="I1143" s="7">
        <v>4471</v>
      </c>
      <c r="J1143" s="7">
        <v>4595</v>
      </c>
      <c r="K1143" s="7">
        <v>4656</v>
      </c>
      <c r="L1143" s="7">
        <v>4693</v>
      </c>
      <c r="M1143" s="7">
        <v>4709</v>
      </c>
      <c r="N1143" s="7">
        <v>4718</v>
      </c>
      <c r="O1143" s="7">
        <v>4728</v>
      </c>
      <c r="P1143" s="7">
        <v>4736</v>
      </c>
      <c r="Q1143" s="7">
        <v>4747</v>
      </c>
      <c r="R1143" s="7">
        <v>4754</v>
      </c>
      <c r="S1143" s="7">
        <v>4759</v>
      </c>
      <c r="T1143" s="7">
        <v>4760</v>
      </c>
      <c r="U1143" s="7">
        <v>4760</v>
      </c>
      <c r="V1143" s="7">
        <v>4760</v>
      </c>
      <c r="W1143" s="7">
        <v>4760</v>
      </c>
      <c r="X1143" s="7">
        <v>4760</v>
      </c>
      <c r="Y1143" s="7">
        <v>4760</v>
      </c>
      <c r="Z1143" s="7">
        <v>4762</v>
      </c>
      <c r="AA1143" s="7">
        <v>4763</v>
      </c>
      <c r="AB1143" s="7">
        <v>4763</v>
      </c>
      <c r="AC1143" s="7">
        <v>4763</v>
      </c>
      <c r="AD1143" s="7">
        <v>4763</v>
      </c>
      <c r="AE1143" s="7">
        <v>4763</v>
      </c>
      <c r="AF1143" s="7">
        <v>4763</v>
      </c>
      <c r="AG1143" s="7">
        <v>4763</v>
      </c>
      <c r="AH1143" s="7">
        <v>4763</v>
      </c>
      <c r="AI1143" s="7">
        <v>4763</v>
      </c>
      <c r="AJ1143" s="7">
        <v>4763</v>
      </c>
      <c r="AK1143" s="7">
        <v>4763</v>
      </c>
      <c r="AL1143" s="7">
        <v>4764</v>
      </c>
      <c r="AM1143" s="7">
        <v>4764</v>
      </c>
      <c r="AN1143" s="7">
        <v>4765</v>
      </c>
      <c r="AO1143" s="39" t="s">
        <v>181</v>
      </c>
      <c r="AP1143" s="7">
        <v>11450</v>
      </c>
      <c r="AQ1143" s="7">
        <v>21166</v>
      </c>
      <c r="AR1143" s="7">
        <v>21702</v>
      </c>
      <c r="AS1143" s="7">
        <v>21867</v>
      </c>
      <c r="AT1143" s="7">
        <v>21946</v>
      </c>
      <c r="AU1143" s="7">
        <v>22003</v>
      </c>
      <c r="AV1143" s="7">
        <v>22037</v>
      </c>
      <c r="AW1143" s="7">
        <v>22057</v>
      </c>
      <c r="AX1143" s="7">
        <v>22074</v>
      </c>
      <c r="AY1143" s="7">
        <v>22091</v>
      </c>
      <c r="AZ1143" s="7">
        <v>22105</v>
      </c>
      <c r="BA1143" s="7">
        <v>22112</v>
      </c>
      <c r="BB1143" s="7">
        <v>22116</v>
      </c>
      <c r="BC1143" s="7">
        <v>22121</v>
      </c>
      <c r="BD1143" s="7">
        <v>22126</v>
      </c>
      <c r="BE1143" s="7">
        <v>22125</v>
      </c>
      <c r="BF1143" s="7">
        <v>22128</v>
      </c>
      <c r="BG1143" s="7">
        <v>22129</v>
      </c>
      <c r="BH1143" s="7">
        <v>22129</v>
      </c>
      <c r="BI1143" s="7">
        <v>22129</v>
      </c>
      <c r="BJ1143" s="7">
        <v>22129</v>
      </c>
      <c r="BK1143" s="7">
        <v>22129</v>
      </c>
      <c r="BL1143" s="7">
        <v>22129</v>
      </c>
      <c r="BM1143" s="7">
        <v>22130</v>
      </c>
      <c r="BN1143" s="7">
        <v>22130</v>
      </c>
      <c r="BO1143" s="7">
        <v>22131</v>
      </c>
      <c r="BP1143" s="7">
        <v>22131</v>
      </c>
      <c r="BQ1143" s="7">
        <v>22131</v>
      </c>
      <c r="BR1143" s="7">
        <v>22131</v>
      </c>
      <c r="BS1143" s="7">
        <v>22131</v>
      </c>
      <c r="BT1143" s="7">
        <v>22131</v>
      </c>
      <c r="BU1143" s="7">
        <v>22131</v>
      </c>
      <c r="BV1143" s="7">
        <v>22131</v>
      </c>
      <c r="BW1143" s="7">
        <v>22131</v>
      </c>
      <c r="BX1143" s="7">
        <v>22131</v>
      </c>
      <c r="BY1143" s="7">
        <v>22131</v>
      </c>
      <c r="BZ1143" s="7">
        <v>22131</v>
      </c>
      <c r="CA1143" s="7">
        <v>22132</v>
      </c>
      <c r="CB1143" s="7">
        <v>22132</v>
      </c>
      <c r="CC1143" s="39" t="s">
        <v>181</v>
      </c>
      <c r="CD1143" s="7">
        <v>2691</v>
      </c>
      <c r="CE1143" s="7">
        <v>6053</v>
      </c>
      <c r="CF1143" s="7">
        <v>6370</v>
      </c>
      <c r="CG1143" s="7">
        <v>6499</v>
      </c>
      <c r="CH1143" s="7">
        <v>6571</v>
      </c>
      <c r="CI1143" s="7">
        <v>6630</v>
      </c>
      <c r="CJ1143" s="7">
        <v>6666</v>
      </c>
      <c r="CK1143" s="7">
        <v>6692</v>
      </c>
      <c r="CL1143" s="7">
        <v>6716</v>
      </c>
      <c r="CM1143" s="7">
        <v>6733</v>
      </c>
      <c r="CN1143" s="7">
        <v>6740</v>
      </c>
      <c r="CO1143" s="7">
        <v>6743</v>
      </c>
      <c r="CP1143" s="7">
        <v>6745</v>
      </c>
      <c r="CQ1143" s="7">
        <v>6750</v>
      </c>
      <c r="CR1143" s="7">
        <v>6753</v>
      </c>
      <c r="CS1143" s="7">
        <v>6754</v>
      </c>
      <c r="CT1143" s="7">
        <v>6754</v>
      </c>
      <c r="CU1143" s="7">
        <v>6755</v>
      </c>
      <c r="CV1143" s="7">
        <v>6755</v>
      </c>
      <c r="CW1143" s="7">
        <v>6756</v>
      </c>
      <c r="CX1143" s="7">
        <v>6756</v>
      </c>
      <c r="CY1143" s="7">
        <v>6758</v>
      </c>
      <c r="CZ1143" s="7">
        <v>6759</v>
      </c>
      <c r="DA1143" s="7">
        <v>6759</v>
      </c>
      <c r="DB1143" s="7">
        <v>6759</v>
      </c>
      <c r="DC1143" s="7">
        <v>6759</v>
      </c>
      <c r="DD1143" s="7">
        <v>6759</v>
      </c>
      <c r="DE1143" s="7">
        <v>6759</v>
      </c>
      <c r="DF1143" s="7">
        <v>6759</v>
      </c>
      <c r="DG1143" s="7">
        <v>6759</v>
      </c>
      <c r="DH1143" s="7">
        <v>6759</v>
      </c>
      <c r="DI1143" s="7">
        <v>6759</v>
      </c>
      <c r="DJ1143" s="7">
        <v>6759</v>
      </c>
      <c r="DK1143" s="7">
        <v>6759</v>
      </c>
      <c r="DL1143" s="7">
        <v>6759</v>
      </c>
      <c r="DM1143" s="7">
        <v>6759</v>
      </c>
      <c r="DN1143" s="7">
        <v>6759</v>
      </c>
      <c r="DO1143" s="7">
        <v>6759</v>
      </c>
      <c r="DP1143" s="7">
        <v>6759</v>
      </c>
      <c r="DQ1143" s="39" t="s">
        <v>181</v>
      </c>
      <c r="DR1143" s="7">
        <v>214</v>
      </c>
      <c r="DS1143" s="7">
        <v>812</v>
      </c>
      <c r="DT1143" s="7">
        <v>1004</v>
      </c>
      <c r="DU1143" s="7">
        <v>1096</v>
      </c>
      <c r="DV1143" s="7">
        <v>1158</v>
      </c>
      <c r="DW1143" s="7">
        <v>1190</v>
      </c>
      <c r="DX1143" s="7">
        <v>1225</v>
      </c>
      <c r="DY1143" s="7">
        <v>1248</v>
      </c>
      <c r="DZ1143" s="7">
        <v>1267</v>
      </c>
      <c r="EA1143" s="7">
        <v>1286</v>
      </c>
      <c r="EB1143" s="7">
        <v>1292</v>
      </c>
      <c r="EC1143" s="7">
        <v>1299</v>
      </c>
      <c r="ED1143" s="7">
        <v>1306</v>
      </c>
      <c r="EE1143" s="7">
        <v>1313</v>
      </c>
      <c r="EF1143" s="7">
        <v>1318</v>
      </c>
      <c r="EG1143" s="7">
        <v>1322</v>
      </c>
      <c r="EH1143" s="7">
        <v>1325</v>
      </c>
      <c r="EI1143" s="7">
        <v>1328</v>
      </c>
      <c r="EJ1143" s="7">
        <v>1329</v>
      </c>
      <c r="EK1143" s="7">
        <v>1331</v>
      </c>
      <c r="EL1143" s="7">
        <v>1332</v>
      </c>
      <c r="EM1143" s="7">
        <v>1333</v>
      </c>
      <c r="EN1143" s="7">
        <v>1333</v>
      </c>
      <c r="EO1143" s="7">
        <v>1333</v>
      </c>
      <c r="EP1143" s="7">
        <v>1333</v>
      </c>
      <c r="EQ1143" s="7">
        <v>1333</v>
      </c>
      <c r="ER1143" s="7">
        <v>1333</v>
      </c>
      <c r="ES1143" s="7">
        <v>1333</v>
      </c>
      <c r="ET1143" s="7">
        <v>1333</v>
      </c>
      <c r="EU1143" s="7">
        <v>1333</v>
      </c>
      <c r="EV1143" s="7">
        <v>1333</v>
      </c>
      <c r="EW1143" s="7">
        <v>1333</v>
      </c>
      <c r="EX1143" s="7">
        <v>1333</v>
      </c>
      <c r="EY1143" s="7">
        <v>1333</v>
      </c>
      <c r="EZ1143" s="7">
        <v>1333</v>
      </c>
      <c r="FA1143" s="7">
        <v>1333</v>
      </c>
      <c r="FB1143" s="7">
        <v>1333</v>
      </c>
      <c r="FC1143" s="7">
        <v>1333</v>
      </c>
      <c r="FD1143" s="7">
        <v>1333</v>
      </c>
      <c r="FE1143" s="39" t="s">
        <v>181</v>
      </c>
      <c r="FF1143" s="7">
        <v>2545</v>
      </c>
      <c r="FG1143" s="7">
        <v>4530</v>
      </c>
      <c r="FH1143" s="7">
        <v>4655</v>
      </c>
      <c r="FI1143" s="7">
        <v>4712</v>
      </c>
      <c r="FJ1143" s="7">
        <v>4738</v>
      </c>
      <c r="FK1143" s="7">
        <v>4762</v>
      </c>
      <c r="FL1143" s="7">
        <v>4773</v>
      </c>
      <c r="FM1143" s="7">
        <v>4780</v>
      </c>
      <c r="FN1143" s="7">
        <v>4784</v>
      </c>
      <c r="FO1143" s="7">
        <v>4795</v>
      </c>
      <c r="FP1143" s="7">
        <v>4795</v>
      </c>
      <c r="FQ1143" s="7">
        <v>4798</v>
      </c>
      <c r="FR1143" s="7">
        <v>4801</v>
      </c>
      <c r="FS1143" s="7">
        <v>4803</v>
      </c>
      <c r="FT1143" s="7">
        <v>4804</v>
      </c>
      <c r="FU1143" s="7">
        <v>4804</v>
      </c>
      <c r="FV1143" s="7">
        <v>4805</v>
      </c>
      <c r="FW1143" s="7">
        <v>4807</v>
      </c>
      <c r="FX1143" s="7">
        <v>4809</v>
      </c>
      <c r="FY1143" s="7">
        <v>4812</v>
      </c>
      <c r="FZ1143" s="7">
        <v>4813</v>
      </c>
      <c r="GA1143" s="7">
        <v>4813</v>
      </c>
      <c r="GB1143" s="7">
        <v>4813</v>
      </c>
      <c r="GC1143" s="7">
        <v>4813</v>
      </c>
      <c r="GD1143" s="7">
        <v>4814</v>
      </c>
      <c r="GE1143" s="7">
        <v>4814</v>
      </c>
      <c r="GF1143" s="7">
        <v>4815</v>
      </c>
      <c r="GG1143" s="7">
        <v>4815</v>
      </c>
      <c r="GH1143" s="7">
        <v>4815</v>
      </c>
      <c r="GI1143" s="7">
        <v>4816</v>
      </c>
      <c r="GJ1143" s="7">
        <v>4816</v>
      </c>
      <c r="GK1143" s="7">
        <v>4816</v>
      </c>
      <c r="GL1143" s="7">
        <v>4816</v>
      </c>
      <c r="GM1143" s="7">
        <v>4816</v>
      </c>
      <c r="GN1143" s="7">
        <v>4816</v>
      </c>
      <c r="GO1143" s="7">
        <v>4816</v>
      </c>
      <c r="GP1143" s="7">
        <v>4816</v>
      </c>
      <c r="GQ1143" s="7">
        <v>4816</v>
      </c>
      <c r="GR1143" s="7">
        <v>4816</v>
      </c>
      <c r="GS1143" s="39" t="s">
        <v>181</v>
      </c>
    </row>
    <row r="1144" spans="1:201" x14ac:dyDescent="0.25">
      <c r="A1144" s="11">
        <f>$A$38</f>
        <v>20124</v>
      </c>
      <c r="B1144" s="7">
        <v>906</v>
      </c>
      <c r="C1144" s="7">
        <v>2371</v>
      </c>
      <c r="D1144" s="7">
        <v>3312</v>
      </c>
      <c r="E1144" s="7">
        <v>3868</v>
      </c>
      <c r="F1144" s="7">
        <v>4209</v>
      </c>
      <c r="G1144" s="7">
        <v>4348</v>
      </c>
      <c r="H1144" s="7">
        <v>4453</v>
      </c>
      <c r="I1144" s="7">
        <v>4549</v>
      </c>
      <c r="J1144" s="7">
        <v>4670</v>
      </c>
      <c r="K1144" s="7">
        <v>4778</v>
      </c>
      <c r="L1144" s="7">
        <v>4814</v>
      </c>
      <c r="M1144" s="7">
        <v>4834</v>
      </c>
      <c r="N1144" s="7">
        <v>4846</v>
      </c>
      <c r="O1144" s="7">
        <v>4860</v>
      </c>
      <c r="P1144" s="7">
        <v>4872</v>
      </c>
      <c r="Q1144" s="7">
        <v>4875</v>
      </c>
      <c r="R1144" s="7">
        <v>4882</v>
      </c>
      <c r="S1144" s="7">
        <v>4886</v>
      </c>
      <c r="T1144" s="7">
        <v>4887</v>
      </c>
      <c r="U1144" s="7">
        <v>4887</v>
      </c>
      <c r="V1144" s="7">
        <v>4887</v>
      </c>
      <c r="W1144" s="7">
        <v>4887</v>
      </c>
      <c r="X1144" s="7">
        <v>4887</v>
      </c>
      <c r="Y1144" s="7">
        <v>4887</v>
      </c>
      <c r="Z1144" s="7">
        <v>4887</v>
      </c>
      <c r="AA1144" s="7">
        <v>4887</v>
      </c>
      <c r="AB1144" s="7">
        <v>4888</v>
      </c>
      <c r="AC1144" s="7">
        <v>4888</v>
      </c>
      <c r="AD1144" s="7">
        <v>4888</v>
      </c>
      <c r="AE1144" s="7">
        <v>4888</v>
      </c>
      <c r="AF1144" s="7">
        <v>4889</v>
      </c>
      <c r="AG1144" s="7">
        <v>4889</v>
      </c>
      <c r="AH1144" s="7">
        <v>4889</v>
      </c>
      <c r="AI1144" s="7">
        <v>4890</v>
      </c>
      <c r="AJ1144" s="7">
        <v>4890</v>
      </c>
      <c r="AK1144" s="7">
        <v>4890</v>
      </c>
      <c r="AL1144" s="7">
        <v>4890</v>
      </c>
      <c r="AM1144" s="7">
        <v>4890</v>
      </c>
      <c r="AN1144" s="39" t="s">
        <v>181</v>
      </c>
      <c r="AO1144" s="39" t="s">
        <v>181</v>
      </c>
      <c r="AP1144" s="7">
        <v>11680</v>
      </c>
      <c r="AQ1144" s="7">
        <v>21048</v>
      </c>
      <c r="AR1144" s="7">
        <v>21648</v>
      </c>
      <c r="AS1144" s="7">
        <v>21813</v>
      </c>
      <c r="AT1144" s="7">
        <v>21927</v>
      </c>
      <c r="AU1144" s="7">
        <v>21974</v>
      </c>
      <c r="AV1144" s="7">
        <v>22015</v>
      </c>
      <c r="AW1144" s="7">
        <v>22033</v>
      </c>
      <c r="AX1144" s="7">
        <v>22052</v>
      </c>
      <c r="AY1144" s="7">
        <v>22070</v>
      </c>
      <c r="AZ1144" s="7">
        <v>22089</v>
      </c>
      <c r="BA1144" s="7">
        <v>22096</v>
      </c>
      <c r="BB1144" s="7">
        <v>22106</v>
      </c>
      <c r="BC1144" s="7">
        <v>22107</v>
      </c>
      <c r="BD1144" s="7">
        <v>22111</v>
      </c>
      <c r="BE1144" s="7">
        <v>22115</v>
      </c>
      <c r="BF1144" s="7">
        <v>22116</v>
      </c>
      <c r="BG1144" s="7">
        <v>22117</v>
      </c>
      <c r="BH1144" s="7">
        <v>22117</v>
      </c>
      <c r="BI1144" s="7">
        <v>22117</v>
      </c>
      <c r="BJ1144" s="7">
        <v>22121</v>
      </c>
      <c r="BK1144" s="7">
        <v>22122</v>
      </c>
      <c r="BL1144" s="7">
        <v>22122</v>
      </c>
      <c r="BM1144" s="7">
        <v>22122</v>
      </c>
      <c r="BN1144" s="7">
        <v>22122</v>
      </c>
      <c r="BO1144" s="7">
        <v>22122</v>
      </c>
      <c r="BP1144" s="7">
        <v>22122</v>
      </c>
      <c r="BQ1144" s="7">
        <v>22122</v>
      </c>
      <c r="BR1144" s="7">
        <v>22122</v>
      </c>
      <c r="BS1144" s="7">
        <v>22122</v>
      </c>
      <c r="BT1144" s="7">
        <v>22122</v>
      </c>
      <c r="BU1144" s="7">
        <v>22122</v>
      </c>
      <c r="BV1144" s="7">
        <v>22122</v>
      </c>
      <c r="BW1144" s="7">
        <v>22122</v>
      </c>
      <c r="BX1144" s="7">
        <v>22122</v>
      </c>
      <c r="BY1144" s="7">
        <v>22122</v>
      </c>
      <c r="BZ1144" s="7">
        <v>22122</v>
      </c>
      <c r="CA1144" s="7">
        <v>22122</v>
      </c>
      <c r="CB1144" s="39" t="s">
        <v>181</v>
      </c>
      <c r="CC1144" s="39" t="s">
        <v>181</v>
      </c>
      <c r="CD1144" s="7">
        <v>3268</v>
      </c>
      <c r="CE1144" s="7">
        <v>6480</v>
      </c>
      <c r="CF1144" s="7">
        <v>6719</v>
      </c>
      <c r="CG1144" s="7">
        <v>6852</v>
      </c>
      <c r="CH1144" s="7">
        <v>6948</v>
      </c>
      <c r="CI1144" s="7">
        <v>6987</v>
      </c>
      <c r="CJ1144" s="7">
        <v>7015</v>
      </c>
      <c r="CK1144" s="7">
        <v>7035</v>
      </c>
      <c r="CL1144" s="7">
        <v>7056</v>
      </c>
      <c r="CM1144" s="7">
        <v>7070</v>
      </c>
      <c r="CN1144" s="7">
        <v>7078</v>
      </c>
      <c r="CO1144" s="7">
        <v>7080</v>
      </c>
      <c r="CP1144" s="7">
        <v>7082</v>
      </c>
      <c r="CQ1144" s="7">
        <v>7088</v>
      </c>
      <c r="CR1144" s="7">
        <v>7089</v>
      </c>
      <c r="CS1144" s="7">
        <v>7094</v>
      </c>
      <c r="CT1144" s="7">
        <v>7095</v>
      </c>
      <c r="CU1144" s="7">
        <v>7095</v>
      </c>
      <c r="CV1144" s="7">
        <v>7095</v>
      </c>
      <c r="CW1144" s="7">
        <v>7095</v>
      </c>
      <c r="CX1144" s="7">
        <v>7096</v>
      </c>
      <c r="CY1144" s="7">
        <v>7097</v>
      </c>
      <c r="CZ1144" s="7">
        <v>7097</v>
      </c>
      <c r="DA1144" s="7">
        <v>7097</v>
      </c>
      <c r="DB1144" s="7">
        <v>7098</v>
      </c>
      <c r="DC1144" s="7">
        <v>7098</v>
      </c>
      <c r="DD1144" s="7">
        <v>7098</v>
      </c>
      <c r="DE1144" s="7">
        <v>7099</v>
      </c>
      <c r="DF1144" s="7">
        <v>7099</v>
      </c>
      <c r="DG1144" s="7">
        <v>7100</v>
      </c>
      <c r="DH1144" s="7">
        <v>7100</v>
      </c>
      <c r="DI1144" s="7">
        <v>7100</v>
      </c>
      <c r="DJ1144" s="7">
        <v>7100</v>
      </c>
      <c r="DK1144" s="7">
        <v>7100</v>
      </c>
      <c r="DL1144" s="7">
        <v>7100</v>
      </c>
      <c r="DM1144" s="7">
        <v>7100</v>
      </c>
      <c r="DN1144" s="7">
        <v>7100</v>
      </c>
      <c r="DO1144" s="7">
        <v>7100</v>
      </c>
      <c r="DP1144" s="39" t="s">
        <v>181</v>
      </c>
      <c r="DQ1144" s="39" t="s">
        <v>181</v>
      </c>
      <c r="DR1144" s="7">
        <v>238</v>
      </c>
      <c r="DS1144" s="7">
        <v>842</v>
      </c>
      <c r="DT1144" s="7">
        <v>1042</v>
      </c>
      <c r="DU1144" s="7">
        <v>1152</v>
      </c>
      <c r="DV1144" s="7">
        <v>1222</v>
      </c>
      <c r="DW1144" s="7">
        <v>1255</v>
      </c>
      <c r="DX1144" s="7">
        <v>1289</v>
      </c>
      <c r="DY1144" s="7">
        <v>1306</v>
      </c>
      <c r="DZ1144" s="7">
        <v>1323</v>
      </c>
      <c r="EA1144" s="7">
        <v>1334</v>
      </c>
      <c r="EB1144" s="7">
        <v>1349</v>
      </c>
      <c r="EC1144" s="7">
        <v>1357</v>
      </c>
      <c r="ED1144" s="7">
        <v>1371</v>
      </c>
      <c r="EE1144" s="7">
        <v>1378</v>
      </c>
      <c r="EF1144" s="7">
        <v>1385</v>
      </c>
      <c r="EG1144" s="7">
        <v>1391</v>
      </c>
      <c r="EH1144" s="7">
        <v>1393</v>
      </c>
      <c r="EI1144" s="7">
        <v>1393</v>
      </c>
      <c r="EJ1144" s="7">
        <v>1394</v>
      </c>
      <c r="EK1144" s="7">
        <v>1396</v>
      </c>
      <c r="EL1144" s="7">
        <v>1397</v>
      </c>
      <c r="EM1144" s="7">
        <v>1397</v>
      </c>
      <c r="EN1144" s="7">
        <v>1397</v>
      </c>
      <c r="EO1144" s="7">
        <v>1397</v>
      </c>
      <c r="EP1144" s="7">
        <v>1397</v>
      </c>
      <c r="EQ1144" s="7">
        <v>1397</v>
      </c>
      <c r="ER1144" s="7">
        <v>1398</v>
      </c>
      <c r="ES1144" s="7">
        <v>1398</v>
      </c>
      <c r="ET1144" s="7">
        <v>1398</v>
      </c>
      <c r="EU1144" s="7">
        <v>1398</v>
      </c>
      <c r="EV1144" s="7">
        <v>1398</v>
      </c>
      <c r="EW1144" s="7">
        <v>1398</v>
      </c>
      <c r="EX1144" s="7">
        <v>1398</v>
      </c>
      <c r="EY1144" s="7">
        <v>1398</v>
      </c>
      <c r="EZ1144" s="7">
        <v>1398</v>
      </c>
      <c r="FA1144" s="7">
        <v>1398</v>
      </c>
      <c r="FB1144" s="7">
        <v>1398</v>
      </c>
      <c r="FC1144" s="7">
        <v>1398</v>
      </c>
      <c r="FD1144" s="39" t="s">
        <v>181</v>
      </c>
      <c r="FE1144" s="39" t="s">
        <v>181</v>
      </c>
      <c r="FF1144" s="7">
        <v>2632</v>
      </c>
      <c r="FG1144" s="7">
        <v>4521</v>
      </c>
      <c r="FH1144" s="7">
        <v>4667</v>
      </c>
      <c r="FI1144" s="7">
        <v>4733</v>
      </c>
      <c r="FJ1144" s="7">
        <v>4774</v>
      </c>
      <c r="FK1144" s="7">
        <v>4788</v>
      </c>
      <c r="FL1144" s="7">
        <v>4799</v>
      </c>
      <c r="FM1144" s="7">
        <v>4802</v>
      </c>
      <c r="FN1144" s="7">
        <v>4807</v>
      </c>
      <c r="FO1144" s="7">
        <v>4809</v>
      </c>
      <c r="FP1144" s="7">
        <v>4812</v>
      </c>
      <c r="FQ1144" s="7">
        <v>4814</v>
      </c>
      <c r="FR1144" s="7">
        <v>4814</v>
      </c>
      <c r="FS1144" s="7">
        <v>4815</v>
      </c>
      <c r="FT1144" s="7">
        <v>4816</v>
      </c>
      <c r="FU1144" s="7">
        <v>4819</v>
      </c>
      <c r="FV1144" s="7">
        <v>4819</v>
      </c>
      <c r="FW1144" s="7">
        <v>4821</v>
      </c>
      <c r="FX1144" s="7">
        <v>4821</v>
      </c>
      <c r="FY1144" s="7">
        <v>4822</v>
      </c>
      <c r="FZ1144" s="7">
        <v>4822</v>
      </c>
      <c r="GA1144" s="7">
        <v>4822</v>
      </c>
      <c r="GB1144" s="7">
        <v>4823</v>
      </c>
      <c r="GC1144" s="7">
        <v>4823</v>
      </c>
      <c r="GD1144" s="7">
        <v>4823</v>
      </c>
      <c r="GE1144" s="7">
        <v>4824</v>
      </c>
      <c r="GF1144" s="7">
        <v>4824</v>
      </c>
      <c r="GG1144" s="7">
        <v>4824</v>
      </c>
      <c r="GH1144" s="7">
        <v>4824</v>
      </c>
      <c r="GI1144" s="7">
        <v>4824</v>
      </c>
      <c r="GJ1144" s="7">
        <v>4824</v>
      </c>
      <c r="GK1144" s="7">
        <v>4824</v>
      </c>
      <c r="GL1144" s="7">
        <v>4824</v>
      </c>
      <c r="GM1144" s="7">
        <v>4824</v>
      </c>
      <c r="GN1144" s="7">
        <v>4824</v>
      </c>
      <c r="GO1144" s="7">
        <v>4824</v>
      </c>
      <c r="GP1144" s="7">
        <v>4824</v>
      </c>
      <c r="GQ1144" s="7">
        <v>4825</v>
      </c>
      <c r="GR1144" s="39" t="s">
        <v>181</v>
      </c>
      <c r="GS1144" s="39" t="s">
        <v>181</v>
      </c>
    </row>
    <row r="1145" spans="1:201" x14ac:dyDescent="0.25">
      <c r="A1145" s="11">
        <f>$A$39</f>
        <v>20131</v>
      </c>
      <c r="B1145" s="7">
        <v>876</v>
      </c>
      <c r="C1145" s="7">
        <v>2239</v>
      </c>
      <c r="D1145" s="7">
        <v>3184</v>
      </c>
      <c r="E1145" s="7">
        <v>3715</v>
      </c>
      <c r="F1145" s="7">
        <v>3930</v>
      </c>
      <c r="G1145" s="7">
        <v>4059</v>
      </c>
      <c r="H1145" s="7">
        <v>4180</v>
      </c>
      <c r="I1145" s="7">
        <v>4262</v>
      </c>
      <c r="J1145" s="7">
        <v>4406</v>
      </c>
      <c r="K1145" s="7">
        <v>4481</v>
      </c>
      <c r="L1145" s="7">
        <v>4515</v>
      </c>
      <c r="M1145" s="7">
        <v>4533</v>
      </c>
      <c r="N1145" s="7">
        <v>4545</v>
      </c>
      <c r="O1145" s="7">
        <v>4562</v>
      </c>
      <c r="P1145" s="7">
        <v>4573</v>
      </c>
      <c r="Q1145" s="7">
        <v>4580</v>
      </c>
      <c r="R1145" s="7">
        <v>4584</v>
      </c>
      <c r="S1145" s="7">
        <v>4588</v>
      </c>
      <c r="T1145" s="7">
        <v>4593</v>
      </c>
      <c r="U1145" s="7">
        <v>4593</v>
      </c>
      <c r="V1145" s="7">
        <v>4595</v>
      </c>
      <c r="W1145" s="7">
        <v>4598</v>
      </c>
      <c r="X1145" s="7">
        <v>4598</v>
      </c>
      <c r="Y1145" s="7">
        <v>4598</v>
      </c>
      <c r="Z1145" s="7">
        <v>4598</v>
      </c>
      <c r="AA1145" s="7">
        <v>4598</v>
      </c>
      <c r="AB1145" s="7">
        <v>4598</v>
      </c>
      <c r="AC1145" s="7">
        <v>4598</v>
      </c>
      <c r="AD1145" s="7">
        <v>4598</v>
      </c>
      <c r="AE1145" s="7">
        <v>4598</v>
      </c>
      <c r="AF1145" s="7">
        <v>4599</v>
      </c>
      <c r="AG1145" s="7">
        <v>4599</v>
      </c>
      <c r="AH1145" s="7">
        <v>4599</v>
      </c>
      <c r="AI1145" s="7">
        <v>4599</v>
      </c>
      <c r="AJ1145" s="7">
        <v>4599</v>
      </c>
      <c r="AK1145" s="7">
        <v>4599</v>
      </c>
      <c r="AL1145" s="7">
        <v>4599</v>
      </c>
      <c r="AM1145" s="39" t="s">
        <v>181</v>
      </c>
      <c r="AN1145" s="39" t="s">
        <v>181</v>
      </c>
      <c r="AO1145" s="39" t="s">
        <v>181</v>
      </c>
      <c r="AP1145" s="7">
        <v>9488</v>
      </c>
      <c r="AQ1145" s="7">
        <v>17013</v>
      </c>
      <c r="AR1145" s="7">
        <v>17554</v>
      </c>
      <c r="AS1145" s="7">
        <v>17711</v>
      </c>
      <c r="AT1145" s="7">
        <v>17798</v>
      </c>
      <c r="AU1145" s="7">
        <v>17845</v>
      </c>
      <c r="AV1145" s="7">
        <v>17871</v>
      </c>
      <c r="AW1145" s="7">
        <v>17905</v>
      </c>
      <c r="AX1145" s="7">
        <v>17921</v>
      </c>
      <c r="AY1145" s="7">
        <v>17943</v>
      </c>
      <c r="AZ1145" s="7">
        <v>17955</v>
      </c>
      <c r="BA1145" s="7">
        <v>17961</v>
      </c>
      <c r="BB1145" s="7">
        <v>17965</v>
      </c>
      <c r="BC1145" s="7">
        <v>17976</v>
      </c>
      <c r="BD1145" s="7">
        <v>17977</v>
      </c>
      <c r="BE1145" s="7">
        <v>17977</v>
      </c>
      <c r="BF1145" s="7">
        <v>17978</v>
      </c>
      <c r="BG1145" s="7">
        <v>17983</v>
      </c>
      <c r="BH1145" s="7">
        <v>17984</v>
      </c>
      <c r="BI1145" s="7">
        <v>17984</v>
      </c>
      <c r="BJ1145" s="7">
        <v>17985</v>
      </c>
      <c r="BK1145" s="7">
        <v>17985</v>
      </c>
      <c r="BL1145" s="7">
        <v>17985</v>
      </c>
      <c r="BM1145" s="7">
        <v>17986</v>
      </c>
      <c r="BN1145" s="7">
        <v>17986</v>
      </c>
      <c r="BO1145" s="7">
        <v>17986</v>
      </c>
      <c r="BP1145" s="7">
        <v>17986</v>
      </c>
      <c r="BQ1145" s="7">
        <v>17986</v>
      </c>
      <c r="BR1145" s="7">
        <v>17986</v>
      </c>
      <c r="BS1145" s="7">
        <v>17987</v>
      </c>
      <c r="BT1145" s="7">
        <v>17987</v>
      </c>
      <c r="BU1145" s="7">
        <v>17987</v>
      </c>
      <c r="BV1145" s="7">
        <v>17987</v>
      </c>
      <c r="BW1145" s="7">
        <v>17987</v>
      </c>
      <c r="BX1145" s="7">
        <v>17987</v>
      </c>
      <c r="BY1145" s="7">
        <v>17987</v>
      </c>
      <c r="BZ1145" s="7">
        <v>17987</v>
      </c>
      <c r="CA1145" s="39" t="s">
        <v>181</v>
      </c>
      <c r="CB1145" s="39" t="s">
        <v>181</v>
      </c>
      <c r="CC1145" s="39" t="s">
        <v>181</v>
      </c>
      <c r="CD1145" s="7">
        <v>2735</v>
      </c>
      <c r="CE1145" s="7">
        <v>5467</v>
      </c>
      <c r="CF1145" s="7">
        <v>5710</v>
      </c>
      <c r="CG1145" s="7">
        <v>5832</v>
      </c>
      <c r="CH1145" s="7">
        <v>5914</v>
      </c>
      <c r="CI1145" s="7">
        <v>5957</v>
      </c>
      <c r="CJ1145" s="7">
        <v>5992</v>
      </c>
      <c r="CK1145" s="7">
        <v>6023</v>
      </c>
      <c r="CL1145" s="7">
        <v>6051</v>
      </c>
      <c r="CM1145" s="7">
        <v>6069</v>
      </c>
      <c r="CN1145" s="7">
        <v>6076</v>
      </c>
      <c r="CO1145" s="7">
        <v>6085</v>
      </c>
      <c r="CP1145" s="7">
        <v>6090</v>
      </c>
      <c r="CQ1145" s="7">
        <v>6094</v>
      </c>
      <c r="CR1145" s="7">
        <v>6097</v>
      </c>
      <c r="CS1145" s="7">
        <v>6098</v>
      </c>
      <c r="CT1145" s="7">
        <v>6099</v>
      </c>
      <c r="CU1145" s="7">
        <v>6100</v>
      </c>
      <c r="CV1145" s="7">
        <v>6100</v>
      </c>
      <c r="CW1145" s="7">
        <v>6103</v>
      </c>
      <c r="CX1145" s="7">
        <v>6104</v>
      </c>
      <c r="CY1145" s="7">
        <v>6104</v>
      </c>
      <c r="CZ1145" s="7">
        <v>6104</v>
      </c>
      <c r="DA1145" s="7">
        <v>6105</v>
      </c>
      <c r="DB1145" s="7">
        <v>6105</v>
      </c>
      <c r="DC1145" s="7">
        <v>6105</v>
      </c>
      <c r="DD1145" s="7">
        <v>6105</v>
      </c>
      <c r="DE1145" s="7">
        <v>6105</v>
      </c>
      <c r="DF1145" s="7">
        <v>6105</v>
      </c>
      <c r="DG1145" s="7">
        <v>6105</v>
      </c>
      <c r="DH1145" s="7">
        <v>6105</v>
      </c>
      <c r="DI1145" s="7">
        <v>6105</v>
      </c>
      <c r="DJ1145" s="7">
        <v>6106</v>
      </c>
      <c r="DK1145" s="7">
        <v>6106</v>
      </c>
      <c r="DL1145" s="7">
        <v>6106</v>
      </c>
      <c r="DM1145" s="7">
        <v>6106</v>
      </c>
      <c r="DN1145" s="7">
        <v>6106</v>
      </c>
      <c r="DO1145" s="39" t="s">
        <v>181</v>
      </c>
      <c r="DP1145" s="39" t="s">
        <v>181</v>
      </c>
      <c r="DQ1145" s="39" t="s">
        <v>181</v>
      </c>
      <c r="DR1145" s="7">
        <v>182</v>
      </c>
      <c r="DS1145" s="7">
        <v>635</v>
      </c>
      <c r="DT1145" s="7">
        <v>856</v>
      </c>
      <c r="DU1145" s="7">
        <v>947</v>
      </c>
      <c r="DV1145" s="7">
        <v>1009</v>
      </c>
      <c r="DW1145" s="7">
        <v>1052</v>
      </c>
      <c r="DX1145" s="7">
        <v>1082</v>
      </c>
      <c r="DY1145" s="7">
        <v>1099</v>
      </c>
      <c r="DZ1145" s="7">
        <v>1120</v>
      </c>
      <c r="EA1145" s="7">
        <v>1134</v>
      </c>
      <c r="EB1145" s="7">
        <v>1145</v>
      </c>
      <c r="EC1145" s="7">
        <v>1156</v>
      </c>
      <c r="ED1145" s="7">
        <v>1161</v>
      </c>
      <c r="EE1145" s="7">
        <v>1164</v>
      </c>
      <c r="EF1145" s="7">
        <v>1170</v>
      </c>
      <c r="EG1145" s="7">
        <v>1172</v>
      </c>
      <c r="EH1145" s="7">
        <v>1173</v>
      </c>
      <c r="EI1145" s="7">
        <v>1175</v>
      </c>
      <c r="EJ1145" s="7">
        <v>1177</v>
      </c>
      <c r="EK1145" s="7">
        <v>1179</v>
      </c>
      <c r="EL1145" s="7">
        <v>1181</v>
      </c>
      <c r="EM1145" s="7">
        <v>1181</v>
      </c>
      <c r="EN1145" s="7">
        <v>1184</v>
      </c>
      <c r="EO1145" s="7">
        <v>1186</v>
      </c>
      <c r="EP1145" s="7">
        <v>1188</v>
      </c>
      <c r="EQ1145" s="7">
        <v>1188</v>
      </c>
      <c r="ER1145" s="7">
        <v>1190</v>
      </c>
      <c r="ES1145" s="7">
        <v>1191</v>
      </c>
      <c r="ET1145" s="7">
        <v>1191</v>
      </c>
      <c r="EU1145" s="7">
        <v>1192</v>
      </c>
      <c r="EV1145" s="7">
        <v>1192</v>
      </c>
      <c r="EW1145" s="7">
        <v>1193</v>
      </c>
      <c r="EX1145" s="7">
        <v>1193</v>
      </c>
      <c r="EY1145" s="7">
        <v>1193</v>
      </c>
      <c r="EZ1145" s="7">
        <v>1193</v>
      </c>
      <c r="FA1145" s="7">
        <v>1193</v>
      </c>
      <c r="FB1145" s="7">
        <v>1193</v>
      </c>
      <c r="FC1145" s="39" t="s">
        <v>181</v>
      </c>
      <c r="FD1145" s="39" t="s">
        <v>181</v>
      </c>
      <c r="FE1145" s="39" t="s">
        <v>181</v>
      </c>
      <c r="FF1145" s="7">
        <v>2172</v>
      </c>
      <c r="FG1145" s="7">
        <v>3533</v>
      </c>
      <c r="FH1145" s="7">
        <v>3680</v>
      </c>
      <c r="FI1145" s="7">
        <v>3731</v>
      </c>
      <c r="FJ1145" s="7">
        <v>3766</v>
      </c>
      <c r="FK1145" s="7">
        <v>3781</v>
      </c>
      <c r="FL1145" s="7">
        <v>3789</v>
      </c>
      <c r="FM1145" s="7">
        <v>3795</v>
      </c>
      <c r="FN1145" s="7">
        <v>3797</v>
      </c>
      <c r="FO1145" s="7">
        <v>3802</v>
      </c>
      <c r="FP1145" s="7">
        <v>3805</v>
      </c>
      <c r="FQ1145" s="7">
        <v>3809</v>
      </c>
      <c r="FR1145" s="7">
        <v>3811</v>
      </c>
      <c r="FS1145" s="7">
        <v>3811</v>
      </c>
      <c r="FT1145" s="7">
        <v>3813</v>
      </c>
      <c r="FU1145" s="7">
        <v>3816</v>
      </c>
      <c r="FV1145" s="7">
        <v>3817</v>
      </c>
      <c r="FW1145" s="7">
        <v>3817</v>
      </c>
      <c r="FX1145" s="7">
        <v>3817</v>
      </c>
      <c r="FY1145" s="7">
        <v>3819</v>
      </c>
      <c r="FZ1145" s="7">
        <v>3819</v>
      </c>
      <c r="GA1145" s="7">
        <v>3819</v>
      </c>
      <c r="GB1145" s="7">
        <v>3819</v>
      </c>
      <c r="GC1145" s="7">
        <v>3819</v>
      </c>
      <c r="GD1145" s="7">
        <v>3820</v>
      </c>
      <c r="GE1145" s="7">
        <v>3820</v>
      </c>
      <c r="GF1145" s="7">
        <v>3821</v>
      </c>
      <c r="GG1145" s="7">
        <v>3821</v>
      </c>
      <c r="GH1145" s="7">
        <v>3821</v>
      </c>
      <c r="GI1145" s="7">
        <v>3821</v>
      </c>
      <c r="GJ1145" s="7">
        <v>3821</v>
      </c>
      <c r="GK1145" s="7">
        <v>3821</v>
      </c>
      <c r="GL1145" s="7">
        <v>3821</v>
      </c>
      <c r="GM1145" s="7">
        <v>3821</v>
      </c>
      <c r="GN1145" s="7">
        <v>3821</v>
      </c>
      <c r="GO1145" s="7">
        <v>3821</v>
      </c>
      <c r="GP1145" s="7">
        <v>3821</v>
      </c>
      <c r="GQ1145" s="39" t="s">
        <v>181</v>
      </c>
      <c r="GR1145" s="39" t="s">
        <v>181</v>
      </c>
      <c r="GS1145" s="39" t="s">
        <v>181</v>
      </c>
    </row>
    <row r="1146" spans="1:201" x14ac:dyDescent="0.25">
      <c r="A1146" s="11">
        <f>$A$40</f>
        <v>20132</v>
      </c>
      <c r="B1146" s="7">
        <v>970</v>
      </c>
      <c r="C1146" s="7">
        <v>2470</v>
      </c>
      <c r="D1146" s="7">
        <v>3483</v>
      </c>
      <c r="E1146" s="7">
        <v>3908</v>
      </c>
      <c r="F1146" s="7">
        <v>4160</v>
      </c>
      <c r="G1146" s="7">
        <v>4384</v>
      </c>
      <c r="H1146" s="7">
        <v>4504</v>
      </c>
      <c r="I1146" s="7">
        <v>4611</v>
      </c>
      <c r="J1146" s="7">
        <v>4763</v>
      </c>
      <c r="K1146" s="7">
        <v>4820</v>
      </c>
      <c r="L1146" s="7">
        <v>4850</v>
      </c>
      <c r="M1146" s="7">
        <v>4864</v>
      </c>
      <c r="N1146" s="7">
        <v>4887</v>
      </c>
      <c r="O1146" s="7">
        <v>4898</v>
      </c>
      <c r="P1146" s="7">
        <v>4909</v>
      </c>
      <c r="Q1146" s="7">
        <v>4917</v>
      </c>
      <c r="R1146" s="7">
        <v>4922</v>
      </c>
      <c r="S1146" s="7">
        <v>4925</v>
      </c>
      <c r="T1146" s="7">
        <v>4929</v>
      </c>
      <c r="U1146" s="7">
        <v>4932</v>
      </c>
      <c r="V1146" s="7">
        <v>4933</v>
      </c>
      <c r="W1146" s="7">
        <v>4933</v>
      </c>
      <c r="X1146" s="7">
        <v>4934</v>
      </c>
      <c r="Y1146" s="7">
        <v>4935</v>
      </c>
      <c r="Z1146" s="7">
        <v>4936</v>
      </c>
      <c r="AA1146" s="7">
        <v>4936</v>
      </c>
      <c r="AB1146" s="7">
        <v>4936</v>
      </c>
      <c r="AC1146" s="7">
        <v>4937</v>
      </c>
      <c r="AD1146" s="7">
        <v>4937</v>
      </c>
      <c r="AE1146" s="7">
        <v>4937</v>
      </c>
      <c r="AF1146" s="7">
        <v>4937</v>
      </c>
      <c r="AG1146" s="7">
        <v>4939</v>
      </c>
      <c r="AH1146" s="7">
        <v>4939</v>
      </c>
      <c r="AI1146" s="7">
        <v>4940</v>
      </c>
      <c r="AJ1146" s="7">
        <v>4940</v>
      </c>
      <c r="AK1146" s="7">
        <v>4940</v>
      </c>
      <c r="AL1146" s="39" t="s">
        <v>181</v>
      </c>
      <c r="AM1146" s="39" t="s">
        <v>181</v>
      </c>
      <c r="AN1146" s="39" t="s">
        <v>181</v>
      </c>
      <c r="AO1146" s="39" t="s">
        <v>181</v>
      </c>
      <c r="AP1146" s="7">
        <v>10442</v>
      </c>
      <c r="AQ1146" s="7">
        <v>20926</v>
      </c>
      <c r="AR1146" s="7">
        <v>21529</v>
      </c>
      <c r="AS1146" s="7">
        <v>21709</v>
      </c>
      <c r="AT1146" s="7">
        <v>21802</v>
      </c>
      <c r="AU1146" s="7">
        <v>21846</v>
      </c>
      <c r="AV1146" s="7">
        <v>21891</v>
      </c>
      <c r="AW1146" s="7">
        <v>21909</v>
      </c>
      <c r="AX1146" s="7">
        <v>21932</v>
      </c>
      <c r="AY1146" s="7">
        <v>21948</v>
      </c>
      <c r="AZ1146" s="7">
        <v>21959</v>
      </c>
      <c r="BA1146" s="7">
        <v>21975</v>
      </c>
      <c r="BB1146" s="7">
        <v>21981</v>
      </c>
      <c r="BC1146" s="7">
        <v>21986</v>
      </c>
      <c r="BD1146" s="7">
        <v>21990</v>
      </c>
      <c r="BE1146" s="7">
        <v>21993</v>
      </c>
      <c r="BF1146" s="7">
        <v>21997</v>
      </c>
      <c r="BG1146" s="7">
        <v>21997</v>
      </c>
      <c r="BH1146" s="7">
        <v>21998</v>
      </c>
      <c r="BI1146" s="7">
        <v>22000</v>
      </c>
      <c r="BJ1146" s="7">
        <v>22000</v>
      </c>
      <c r="BK1146" s="7">
        <v>22000</v>
      </c>
      <c r="BL1146" s="7">
        <v>22001</v>
      </c>
      <c r="BM1146" s="7">
        <v>22001</v>
      </c>
      <c r="BN1146" s="7">
        <v>22001</v>
      </c>
      <c r="BO1146" s="7">
        <v>22001</v>
      </c>
      <c r="BP1146" s="7">
        <v>22001</v>
      </c>
      <c r="BQ1146" s="7">
        <v>22002</v>
      </c>
      <c r="BR1146" s="7">
        <v>22002</v>
      </c>
      <c r="BS1146" s="7">
        <v>22002</v>
      </c>
      <c r="BT1146" s="7">
        <v>22002</v>
      </c>
      <c r="BU1146" s="7">
        <v>22002</v>
      </c>
      <c r="BV1146" s="7">
        <v>22002</v>
      </c>
      <c r="BW1146" s="7">
        <v>22002</v>
      </c>
      <c r="BX1146" s="7">
        <v>22002</v>
      </c>
      <c r="BY1146" s="7">
        <v>22002</v>
      </c>
      <c r="BZ1146" s="39" t="s">
        <v>181</v>
      </c>
      <c r="CA1146" s="39" t="s">
        <v>181</v>
      </c>
      <c r="CB1146" s="39" t="s">
        <v>181</v>
      </c>
      <c r="CC1146" s="39" t="s">
        <v>181</v>
      </c>
      <c r="CD1146" s="7">
        <v>2933</v>
      </c>
      <c r="CE1146" s="7">
        <v>6168</v>
      </c>
      <c r="CF1146" s="7">
        <v>6439</v>
      </c>
      <c r="CG1146" s="7">
        <v>6556</v>
      </c>
      <c r="CH1146" s="7">
        <v>6632</v>
      </c>
      <c r="CI1146" s="7">
        <v>6671</v>
      </c>
      <c r="CJ1146" s="7">
        <v>6716</v>
      </c>
      <c r="CK1146" s="7">
        <v>6748</v>
      </c>
      <c r="CL1146" s="7">
        <v>6783</v>
      </c>
      <c r="CM1146" s="7">
        <v>6803</v>
      </c>
      <c r="CN1146" s="7">
        <v>6809</v>
      </c>
      <c r="CO1146" s="7">
        <v>6812</v>
      </c>
      <c r="CP1146" s="7">
        <v>6818</v>
      </c>
      <c r="CQ1146" s="7">
        <v>6820</v>
      </c>
      <c r="CR1146" s="7">
        <v>6820</v>
      </c>
      <c r="CS1146" s="7">
        <v>6822</v>
      </c>
      <c r="CT1146" s="7">
        <v>6822</v>
      </c>
      <c r="CU1146" s="7">
        <v>6822</v>
      </c>
      <c r="CV1146" s="7">
        <v>6822</v>
      </c>
      <c r="CW1146" s="7">
        <v>6823</v>
      </c>
      <c r="CX1146" s="7">
        <v>6823</v>
      </c>
      <c r="CY1146" s="7">
        <v>6823</v>
      </c>
      <c r="CZ1146" s="7">
        <v>6824</v>
      </c>
      <c r="DA1146" s="7">
        <v>6824</v>
      </c>
      <c r="DB1146" s="7">
        <v>6824</v>
      </c>
      <c r="DC1146" s="7">
        <v>6824</v>
      </c>
      <c r="DD1146" s="7">
        <v>6824</v>
      </c>
      <c r="DE1146" s="7">
        <v>6824</v>
      </c>
      <c r="DF1146" s="7">
        <v>6824</v>
      </c>
      <c r="DG1146" s="7">
        <v>6824</v>
      </c>
      <c r="DH1146" s="7">
        <v>6825</v>
      </c>
      <c r="DI1146" s="7">
        <v>6825</v>
      </c>
      <c r="DJ1146" s="7">
        <v>6825</v>
      </c>
      <c r="DK1146" s="7">
        <v>6825</v>
      </c>
      <c r="DL1146" s="7">
        <v>6825</v>
      </c>
      <c r="DM1146" s="7">
        <v>6825</v>
      </c>
      <c r="DN1146" s="39" t="s">
        <v>181</v>
      </c>
      <c r="DO1146" s="39" t="s">
        <v>181</v>
      </c>
      <c r="DP1146" s="39" t="s">
        <v>181</v>
      </c>
      <c r="DQ1146" s="39" t="s">
        <v>181</v>
      </c>
      <c r="DR1146" s="7">
        <v>201</v>
      </c>
      <c r="DS1146" s="7">
        <v>821</v>
      </c>
      <c r="DT1146" s="7">
        <v>1044</v>
      </c>
      <c r="DU1146" s="7">
        <v>1163</v>
      </c>
      <c r="DV1146" s="7">
        <v>1226</v>
      </c>
      <c r="DW1146" s="7">
        <v>1265</v>
      </c>
      <c r="DX1146" s="7">
        <v>1301</v>
      </c>
      <c r="DY1146" s="7">
        <v>1317</v>
      </c>
      <c r="DZ1146" s="7">
        <v>1352</v>
      </c>
      <c r="EA1146" s="7">
        <v>1373</v>
      </c>
      <c r="EB1146" s="7">
        <v>1394</v>
      </c>
      <c r="EC1146" s="7">
        <v>1412</v>
      </c>
      <c r="ED1146" s="7">
        <v>1419</v>
      </c>
      <c r="EE1146" s="7">
        <v>1422</v>
      </c>
      <c r="EF1146" s="7">
        <v>1425</v>
      </c>
      <c r="EG1146" s="7">
        <v>1429</v>
      </c>
      <c r="EH1146" s="7">
        <v>1429</v>
      </c>
      <c r="EI1146" s="7">
        <v>1432</v>
      </c>
      <c r="EJ1146" s="7">
        <v>1433</v>
      </c>
      <c r="EK1146" s="7">
        <v>1436</v>
      </c>
      <c r="EL1146" s="7">
        <v>1438</v>
      </c>
      <c r="EM1146" s="7">
        <v>1441</v>
      </c>
      <c r="EN1146" s="7">
        <v>1442</v>
      </c>
      <c r="EO1146" s="7">
        <v>1444</v>
      </c>
      <c r="EP1146" s="7">
        <v>1444</v>
      </c>
      <c r="EQ1146" s="7">
        <v>1444</v>
      </c>
      <c r="ER1146" s="7">
        <v>1444</v>
      </c>
      <c r="ES1146" s="7">
        <v>1444</v>
      </c>
      <c r="ET1146" s="7">
        <v>1446</v>
      </c>
      <c r="EU1146" s="7">
        <v>1446</v>
      </c>
      <c r="EV1146" s="7">
        <v>1447</v>
      </c>
      <c r="EW1146" s="7">
        <v>1447</v>
      </c>
      <c r="EX1146" s="7">
        <v>1447</v>
      </c>
      <c r="EY1146" s="7">
        <v>1447</v>
      </c>
      <c r="EZ1146" s="7">
        <v>1447</v>
      </c>
      <c r="FA1146" s="7">
        <v>1449</v>
      </c>
      <c r="FB1146" s="39" t="s">
        <v>181</v>
      </c>
      <c r="FC1146" s="39" t="s">
        <v>181</v>
      </c>
      <c r="FD1146" s="39" t="s">
        <v>181</v>
      </c>
      <c r="FE1146" s="39" t="s">
        <v>181</v>
      </c>
      <c r="FF1146" s="7">
        <v>2328</v>
      </c>
      <c r="FG1146" s="7">
        <v>4390</v>
      </c>
      <c r="FH1146" s="7">
        <v>4558</v>
      </c>
      <c r="FI1146" s="7">
        <v>4630</v>
      </c>
      <c r="FJ1146" s="7">
        <v>4656</v>
      </c>
      <c r="FK1146" s="7">
        <v>4672</v>
      </c>
      <c r="FL1146" s="7">
        <v>4678</v>
      </c>
      <c r="FM1146" s="7">
        <v>4683</v>
      </c>
      <c r="FN1146" s="7">
        <v>4693</v>
      </c>
      <c r="FO1146" s="7">
        <v>4699</v>
      </c>
      <c r="FP1146" s="7">
        <v>4703</v>
      </c>
      <c r="FQ1146" s="7">
        <v>4704</v>
      </c>
      <c r="FR1146" s="7">
        <v>4706</v>
      </c>
      <c r="FS1146" s="7">
        <v>4709</v>
      </c>
      <c r="FT1146" s="7">
        <v>4711</v>
      </c>
      <c r="FU1146" s="7">
        <v>4711</v>
      </c>
      <c r="FV1146" s="7">
        <v>4712</v>
      </c>
      <c r="FW1146" s="7">
        <v>4712</v>
      </c>
      <c r="FX1146" s="7">
        <v>4712</v>
      </c>
      <c r="FY1146" s="7">
        <v>4714</v>
      </c>
      <c r="FZ1146" s="7">
        <v>4714</v>
      </c>
      <c r="GA1146" s="7">
        <v>4714</v>
      </c>
      <c r="GB1146" s="7">
        <v>4714</v>
      </c>
      <c r="GC1146" s="7">
        <v>4714</v>
      </c>
      <c r="GD1146" s="7">
        <v>4714</v>
      </c>
      <c r="GE1146" s="7">
        <v>4715</v>
      </c>
      <c r="GF1146" s="7">
        <v>4715</v>
      </c>
      <c r="GG1146" s="7">
        <v>4715</v>
      </c>
      <c r="GH1146" s="7">
        <v>4715</v>
      </c>
      <c r="GI1146" s="7">
        <v>4715</v>
      </c>
      <c r="GJ1146" s="7">
        <v>4715</v>
      </c>
      <c r="GK1146" s="7">
        <v>4715</v>
      </c>
      <c r="GL1146" s="7">
        <v>4715</v>
      </c>
      <c r="GM1146" s="7">
        <v>4715</v>
      </c>
      <c r="GN1146" s="7">
        <v>4715</v>
      </c>
      <c r="GO1146" s="7">
        <v>4715</v>
      </c>
      <c r="GP1146" s="39" t="s">
        <v>181</v>
      </c>
      <c r="GQ1146" s="39" t="s">
        <v>181</v>
      </c>
      <c r="GR1146" s="39" t="s">
        <v>181</v>
      </c>
      <c r="GS1146" s="39" t="s">
        <v>181</v>
      </c>
    </row>
    <row r="1147" spans="1:201" x14ac:dyDescent="0.25">
      <c r="A1147" s="11">
        <f>$A$41</f>
        <v>20133</v>
      </c>
      <c r="B1147" s="7">
        <v>833</v>
      </c>
      <c r="C1147" s="7">
        <v>2345</v>
      </c>
      <c r="D1147" s="7">
        <v>3211</v>
      </c>
      <c r="E1147" s="7">
        <v>3667</v>
      </c>
      <c r="F1147" s="7">
        <v>4063</v>
      </c>
      <c r="G1147" s="7">
        <v>4262</v>
      </c>
      <c r="H1147" s="7">
        <v>4458</v>
      </c>
      <c r="I1147" s="7">
        <v>4620</v>
      </c>
      <c r="J1147" s="7">
        <v>4776</v>
      </c>
      <c r="K1147" s="7">
        <v>4858</v>
      </c>
      <c r="L1147" s="7">
        <v>4876</v>
      </c>
      <c r="M1147" s="7">
        <v>4891</v>
      </c>
      <c r="N1147" s="7">
        <v>4908</v>
      </c>
      <c r="O1147" s="7">
        <v>4923</v>
      </c>
      <c r="P1147" s="7">
        <v>4932</v>
      </c>
      <c r="Q1147" s="7">
        <v>4939</v>
      </c>
      <c r="R1147" s="7">
        <v>4942</v>
      </c>
      <c r="S1147" s="7">
        <v>4944</v>
      </c>
      <c r="T1147" s="7">
        <v>4946</v>
      </c>
      <c r="U1147" s="7">
        <v>4949</v>
      </c>
      <c r="V1147" s="7">
        <v>4950</v>
      </c>
      <c r="W1147" s="7">
        <v>4951</v>
      </c>
      <c r="X1147" s="7">
        <v>4952</v>
      </c>
      <c r="Y1147" s="7">
        <v>4953</v>
      </c>
      <c r="Z1147" s="7">
        <v>4954</v>
      </c>
      <c r="AA1147" s="7">
        <v>4955</v>
      </c>
      <c r="AB1147" s="7">
        <v>4955</v>
      </c>
      <c r="AC1147" s="7">
        <v>4955</v>
      </c>
      <c r="AD1147" s="7">
        <v>4955</v>
      </c>
      <c r="AE1147" s="7">
        <v>4955</v>
      </c>
      <c r="AF1147" s="7">
        <v>4956</v>
      </c>
      <c r="AG1147" s="7">
        <v>4956</v>
      </c>
      <c r="AH1147" s="7">
        <v>4956</v>
      </c>
      <c r="AI1147" s="7">
        <v>4956</v>
      </c>
      <c r="AJ1147" s="7">
        <v>4956</v>
      </c>
      <c r="AK1147" s="39" t="s">
        <v>181</v>
      </c>
      <c r="AL1147" s="39" t="s">
        <v>181</v>
      </c>
      <c r="AM1147" s="39" t="s">
        <v>181</v>
      </c>
      <c r="AN1147" s="39" t="s">
        <v>181</v>
      </c>
      <c r="AO1147" s="39" t="s">
        <v>181</v>
      </c>
      <c r="AP1147" s="7">
        <v>10841</v>
      </c>
      <c r="AQ1147" s="7">
        <v>20844</v>
      </c>
      <c r="AR1147" s="7">
        <v>21504</v>
      </c>
      <c r="AS1147" s="7">
        <v>21710</v>
      </c>
      <c r="AT1147" s="7">
        <v>21816</v>
      </c>
      <c r="AU1147" s="7">
        <v>21857</v>
      </c>
      <c r="AV1147" s="7">
        <v>21891</v>
      </c>
      <c r="AW1147" s="7">
        <v>21929</v>
      </c>
      <c r="AX1147" s="7">
        <v>21957</v>
      </c>
      <c r="AY1147" s="7">
        <v>21978</v>
      </c>
      <c r="AZ1147" s="7">
        <v>21994</v>
      </c>
      <c r="BA1147" s="7">
        <v>22005</v>
      </c>
      <c r="BB1147" s="7">
        <v>22014</v>
      </c>
      <c r="BC1147" s="7">
        <v>22021</v>
      </c>
      <c r="BD1147" s="7">
        <v>22026</v>
      </c>
      <c r="BE1147" s="7">
        <v>22028</v>
      </c>
      <c r="BF1147" s="7">
        <v>22030</v>
      </c>
      <c r="BG1147" s="7">
        <v>22031</v>
      </c>
      <c r="BH1147" s="7">
        <v>22032</v>
      </c>
      <c r="BI1147" s="7">
        <v>22033</v>
      </c>
      <c r="BJ1147" s="7">
        <v>22034</v>
      </c>
      <c r="BK1147" s="7">
        <v>22035</v>
      </c>
      <c r="BL1147" s="7">
        <v>22036</v>
      </c>
      <c r="BM1147" s="7">
        <v>22037</v>
      </c>
      <c r="BN1147" s="7">
        <v>22037</v>
      </c>
      <c r="BO1147" s="7">
        <v>22039</v>
      </c>
      <c r="BP1147" s="7">
        <v>22039</v>
      </c>
      <c r="BQ1147" s="7">
        <v>22039</v>
      </c>
      <c r="BR1147" s="7">
        <v>22039</v>
      </c>
      <c r="BS1147" s="7">
        <v>22039</v>
      </c>
      <c r="BT1147" s="7">
        <v>22039</v>
      </c>
      <c r="BU1147" s="7">
        <v>22039</v>
      </c>
      <c r="BV1147" s="7">
        <v>22039</v>
      </c>
      <c r="BW1147" s="7">
        <v>22039</v>
      </c>
      <c r="BX1147" s="7">
        <v>22039</v>
      </c>
      <c r="BY1147" s="39" t="s">
        <v>181</v>
      </c>
      <c r="BZ1147" s="39" t="s">
        <v>181</v>
      </c>
      <c r="CA1147" s="39" t="s">
        <v>181</v>
      </c>
      <c r="CB1147" s="39" t="s">
        <v>181</v>
      </c>
      <c r="CC1147" s="39" t="s">
        <v>181</v>
      </c>
      <c r="CD1147" s="7">
        <v>2971</v>
      </c>
      <c r="CE1147" s="7">
        <v>6277</v>
      </c>
      <c r="CF1147" s="7">
        <v>6504</v>
      </c>
      <c r="CG1147" s="7">
        <v>6628</v>
      </c>
      <c r="CH1147" s="7">
        <v>6726</v>
      </c>
      <c r="CI1147" s="7">
        <v>6790</v>
      </c>
      <c r="CJ1147" s="7">
        <v>6820</v>
      </c>
      <c r="CK1147" s="7">
        <v>6862</v>
      </c>
      <c r="CL1147" s="7">
        <v>6891</v>
      </c>
      <c r="CM1147" s="7">
        <v>6913</v>
      </c>
      <c r="CN1147" s="7">
        <v>6928</v>
      </c>
      <c r="CO1147" s="7">
        <v>6930</v>
      </c>
      <c r="CP1147" s="7">
        <v>6936</v>
      </c>
      <c r="CQ1147" s="7">
        <v>6937</v>
      </c>
      <c r="CR1147" s="7">
        <v>6944</v>
      </c>
      <c r="CS1147" s="7">
        <v>6945</v>
      </c>
      <c r="CT1147" s="7">
        <v>6945</v>
      </c>
      <c r="CU1147" s="7">
        <v>6945</v>
      </c>
      <c r="CV1147" s="7">
        <v>6945</v>
      </c>
      <c r="CW1147" s="7">
        <v>6946</v>
      </c>
      <c r="CX1147" s="7">
        <v>6946</v>
      </c>
      <c r="CY1147" s="7">
        <v>6946</v>
      </c>
      <c r="CZ1147" s="7">
        <v>6947</v>
      </c>
      <c r="DA1147" s="7">
        <v>6947</v>
      </c>
      <c r="DB1147" s="7">
        <v>6948</v>
      </c>
      <c r="DC1147" s="7">
        <v>6949</v>
      </c>
      <c r="DD1147" s="7">
        <v>6949</v>
      </c>
      <c r="DE1147" s="7">
        <v>6949</v>
      </c>
      <c r="DF1147" s="7">
        <v>6949</v>
      </c>
      <c r="DG1147" s="7">
        <v>6949</v>
      </c>
      <c r="DH1147" s="7">
        <v>6949</v>
      </c>
      <c r="DI1147" s="7">
        <v>6949</v>
      </c>
      <c r="DJ1147" s="7">
        <v>6949</v>
      </c>
      <c r="DK1147" s="7">
        <v>6949</v>
      </c>
      <c r="DL1147" s="7">
        <v>6949</v>
      </c>
      <c r="DM1147" s="39" t="s">
        <v>181</v>
      </c>
      <c r="DN1147" s="39" t="s">
        <v>181</v>
      </c>
      <c r="DO1147" s="39" t="s">
        <v>181</v>
      </c>
      <c r="DP1147" s="39" t="s">
        <v>181</v>
      </c>
      <c r="DQ1147" s="39" t="s">
        <v>181</v>
      </c>
      <c r="DR1147" s="7">
        <v>190</v>
      </c>
      <c r="DS1147" s="7">
        <v>791</v>
      </c>
      <c r="DT1147" s="7">
        <v>992</v>
      </c>
      <c r="DU1147" s="7">
        <v>1104</v>
      </c>
      <c r="DV1147" s="7">
        <v>1167</v>
      </c>
      <c r="DW1147" s="7">
        <v>1208</v>
      </c>
      <c r="DX1147" s="7">
        <v>1250</v>
      </c>
      <c r="DY1147" s="7">
        <v>1279</v>
      </c>
      <c r="DZ1147" s="7">
        <v>1305</v>
      </c>
      <c r="EA1147" s="7">
        <v>1332</v>
      </c>
      <c r="EB1147" s="7">
        <v>1343</v>
      </c>
      <c r="EC1147" s="7">
        <v>1350</v>
      </c>
      <c r="ED1147" s="7">
        <v>1356</v>
      </c>
      <c r="EE1147" s="7">
        <v>1361</v>
      </c>
      <c r="EF1147" s="7">
        <v>1365</v>
      </c>
      <c r="EG1147" s="7">
        <v>1372</v>
      </c>
      <c r="EH1147" s="7">
        <v>1375</v>
      </c>
      <c r="EI1147" s="7">
        <v>1377</v>
      </c>
      <c r="EJ1147" s="7">
        <v>1382</v>
      </c>
      <c r="EK1147" s="7">
        <v>1382</v>
      </c>
      <c r="EL1147" s="7">
        <v>1382</v>
      </c>
      <c r="EM1147" s="7">
        <v>1382</v>
      </c>
      <c r="EN1147" s="7">
        <v>1382</v>
      </c>
      <c r="EO1147" s="7">
        <v>1382</v>
      </c>
      <c r="EP1147" s="7">
        <v>1382</v>
      </c>
      <c r="EQ1147" s="7">
        <v>1382</v>
      </c>
      <c r="ER1147" s="7">
        <v>1382</v>
      </c>
      <c r="ES1147" s="7">
        <v>1384</v>
      </c>
      <c r="ET1147" s="7">
        <v>1384</v>
      </c>
      <c r="EU1147" s="7">
        <v>1384</v>
      </c>
      <c r="EV1147" s="7">
        <v>1385</v>
      </c>
      <c r="EW1147" s="7">
        <v>1385</v>
      </c>
      <c r="EX1147" s="7">
        <v>1385</v>
      </c>
      <c r="EY1147" s="7">
        <v>1385</v>
      </c>
      <c r="EZ1147" s="7">
        <v>1385</v>
      </c>
      <c r="FA1147" s="39" t="s">
        <v>181</v>
      </c>
      <c r="FB1147" s="39" t="s">
        <v>181</v>
      </c>
      <c r="FC1147" s="39" t="s">
        <v>181</v>
      </c>
      <c r="FD1147" s="39" t="s">
        <v>181</v>
      </c>
      <c r="FE1147" s="39" t="s">
        <v>181</v>
      </c>
      <c r="FF1147" s="7">
        <v>2547</v>
      </c>
      <c r="FG1147" s="7">
        <v>4561</v>
      </c>
      <c r="FH1147" s="7">
        <v>4708</v>
      </c>
      <c r="FI1147" s="7">
        <v>4759</v>
      </c>
      <c r="FJ1147" s="7">
        <v>4797</v>
      </c>
      <c r="FK1147" s="7">
        <v>4820</v>
      </c>
      <c r="FL1147" s="7">
        <v>4833</v>
      </c>
      <c r="FM1147" s="7">
        <v>4841</v>
      </c>
      <c r="FN1147" s="7">
        <v>4845</v>
      </c>
      <c r="FO1147" s="7">
        <v>4848</v>
      </c>
      <c r="FP1147" s="7">
        <v>4851</v>
      </c>
      <c r="FQ1147" s="7">
        <v>4855</v>
      </c>
      <c r="FR1147" s="7">
        <v>4859</v>
      </c>
      <c r="FS1147" s="7">
        <v>4860</v>
      </c>
      <c r="FT1147" s="7">
        <v>4860</v>
      </c>
      <c r="FU1147" s="7">
        <v>4860</v>
      </c>
      <c r="FV1147" s="7">
        <v>4860</v>
      </c>
      <c r="FW1147" s="7">
        <v>4860</v>
      </c>
      <c r="FX1147" s="7">
        <v>4860</v>
      </c>
      <c r="FY1147" s="7">
        <v>4860</v>
      </c>
      <c r="FZ1147" s="7">
        <v>4860</v>
      </c>
      <c r="GA1147" s="7">
        <v>4860</v>
      </c>
      <c r="GB1147" s="7">
        <v>4861</v>
      </c>
      <c r="GC1147" s="7">
        <v>4862</v>
      </c>
      <c r="GD1147" s="7">
        <v>4862</v>
      </c>
      <c r="GE1147" s="7">
        <v>4862</v>
      </c>
      <c r="GF1147" s="7">
        <v>4862</v>
      </c>
      <c r="GG1147" s="7">
        <v>4862</v>
      </c>
      <c r="GH1147" s="7">
        <v>4862</v>
      </c>
      <c r="GI1147" s="7">
        <v>4862</v>
      </c>
      <c r="GJ1147" s="7">
        <v>4862</v>
      </c>
      <c r="GK1147" s="7">
        <v>4862</v>
      </c>
      <c r="GL1147" s="7">
        <v>4862</v>
      </c>
      <c r="GM1147" s="7">
        <v>4862</v>
      </c>
      <c r="GN1147" s="7">
        <v>4862</v>
      </c>
      <c r="GO1147" s="39" t="s">
        <v>181</v>
      </c>
      <c r="GP1147" s="39" t="s">
        <v>181</v>
      </c>
      <c r="GQ1147" s="39" t="s">
        <v>181</v>
      </c>
      <c r="GR1147" s="39" t="s">
        <v>181</v>
      </c>
      <c r="GS1147" s="39" t="s">
        <v>181</v>
      </c>
    </row>
    <row r="1148" spans="1:201" x14ac:dyDescent="0.25">
      <c r="A1148" s="11">
        <f>$A$42</f>
        <v>20134</v>
      </c>
      <c r="B1148" s="7">
        <v>994</v>
      </c>
      <c r="C1148" s="7">
        <v>2748</v>
      </c>
      <c r="D1148" s="7">
        <v>3569</v>
      </c>
      <c r="E1148" s="7">
        <v>4207</v>
      </c>
      <c r="F1148" s="7">
        <v>4558</v>
      </c>
      <c r="G1148" s="7">
        <v>4841</v>
      </c>
      <c r="H1148" s="7">
        <v>5089</v>
      </c>
      <c r="I1148" s="7">
        <v>5230</v>
      </c>
      <c r="J1148" s="7">
        <v>5392</v>
      </c>
      <c r="K1148" s="7">
        <v>5473</v>
      </c>
      <c r="L1148" s="7">
        <v>5504</v>
      </c>
      <c r="M1148" s="7">
        <v>5522</v>
      </c>
      <c r="N1148" s="7">
        <v>5534</v>
      </c>
      <c r="O1148" s="7">
        <v>5547</v>
      </c>
      <c r="P1148" s="7">
        <v>5553</v>
      </c>
      <c r="Q1148" s="7">
        <v>5562</v>
      </c>
      <c r="R1148" s="7">
        <v>5566</v>
      </c>
      <c r="S1148" s="7">
        <v>5569</v>
      </c>
      <c r="T1148" s="7">
        <v>5572</v>
      </c>
      <c r="U1148" s="7">
        <v>5575</v>
      </c>
      <c r="V1148" s="7">
        <v>5577</v>
      </c>
      <c r="W1148" s="7">
        <v>5578</v>
      </c>
      <c r="X1148" s="7">
        <v>5579</v>
      </c>
      <c r="Y1148" s="7">
        <v>5580</v>
      </c>
      <c r="Z1148" s="7">
        <v>5580</v>
      </c>
      <c r="AA1148" s="7">
        <v>5581</v>
      </c>
      <c r="AB1148" s="7">
        <v>5582</v>
      </c>
      <c r="AC1148" s="7">
        <v>5582</v>
      </c>
      <c r="AD1148" s="7">
        <v>5584</v>
      </c>
      <c r="AE1148" s="7">
        <v>5585</v>
      </c>
      <c r="AF1148" s="7">
        <v>5585</v>
      </c>
      <c r="AG1148" s="7">
        <v>5585</v>
      </c>
      <c r="AH1148" s="7">
        <v>5585</v>
      </c>
      <c r="AI1148" s="7">
        <v>5585</v>
      </c>
      <c r="AJ1148" s="39" t="s">
        <v>181</v>
      </c>
      <c r="AK1148" s="39" t="s">
        <v>181</v>
      </c>
      <c r="AL1148" s="39" t="s">
        <v>181</v>
      </c>
      <c r="AM1148" s="39" t="s">
        <v>181</v>
      </c>
      <c r="AN1148" s="39" t="s">
        <v>181</v>
      </c>
      <c r="AO1148" s="39" t="s">
        <v>181</v>
      </c>
      <c r="AP1148" s="7">
        <v>11258</v>
      </c>
      <c r="AQ1148" s="7">
        <v>21060</v>
      </c>
      <c r="AR1148" s="7">
        <v>21686</v>
      </c>
      <c r="AS1148" s="7">
        <v>21901</v>
      </c>
      <c r="AT1148" s="7">
        <v>22013</v>
      </c>
      <c r="AU1148" s="7">
        <v>22057</v>
      </c>
      <c r="AV1148" s="7">
        <v>22098</v>
      </c>
      <c r="AW1148" s="7">
        <v>22135</v>
      </c>
      <c r="AX1148" s="7">
        <v>22162</v>
      </c>
      <c r="AY1148" s="7">
        <v>22183</v>
      </c>
      <c r="AZ1148" s="7">
        <v>22198</v>
      </c>
      <c r="BA1148" s="7">
        <v>22210</v>
      </c>
      <c r="BB1148" s="7">
        <v>22215</v>
      </c>
      <c r="BC1148" s="7">
        <v>22221</v>
      </c>
      <c r="BD1148" s="7">
        <v>22230</v>
      </c>
      <c r="BE1148" s="7">
        <v>22230</v>
      </c>
      <c r="BF1148" s="7">
        <v>22232</v>
      </c>
      <c r="BG1148" s="7">
        <v>22237</v>
      </c>
      <c r="BH1148" s="7">
        <v>22237</v>
      </c>
      <c r="BI1148" s="7">
        <v>22238</v>
      </c>
      <c r="BJ1148" s="7">
        <v>22239</v>
      </c>
      <c r="BK1148" s="7">
        <v>22239</v>
      </c>
      <c r="BL1148" s="7">
        <v>22240</v>
      </c>
      <c r="BM1148" s="7">
        <v>22240</v>
      </c>
      <c r="BN1148" s="7">
        <v>22241</v>
      </c>
      <c r="BO1148" s="7">
        <v>22241</v>
      </c>
      <c r="BP1148" s="7">
        <v>22241</v>
      </c>
      <c r="BQ1148" s="7">
        <v>22241</v>
      </c>
      <c r="BR1148" s="7">
        <v>22241</v>
      </c>
      <c r="BS1148" s="7">
        <v>22241</v>
      </c>
      <c r="BT1148" s="7">
        <v>22241</v>
      </c>
      <c r="BU1148" s="7">
        <v>22241</v>
      </c>
      <c r="BV1148" s="7">
        <v>22241</v>
      </c>
      <c r="BW1148" s="7">
        <v>22241</v>
      </c>
      <c r="BX1148" s="39" t="s">
        <v>181</v>
      </c>
      <c r="BY1148" s="39" t="s">
        <v>181</v>
      </c>
      <c r="BZ1148" s="39" t="s">
        <v>181</v>
      </c>
      <c r="CA1148" s="39" t="s">
        <v>181</v>
      </c>
      <c r="CB1148" s="39" t="s">
        <v>181</v>
      </c>
      <c r="CC1148" s="39" t="s">
        <v>181</v>
      </c>
      <c r="CD1148" s="7">
        <v>3483</v>
      </c>
      <c r="CE1148" s="7">
        <v>5422</v>
      </c>
      <c r="CF1148" s="7">
        <v>6233</v>
      </c>
      <c r="CG1148" s="7">
        <v>6420</v>
      </c>
      <c r="CH1148" s="7">
        <v>6547</v>
      </c>
      <c r="CI1148" s="7">
        <v>6587</v>
      </c>
      <c r="CJ1148" s="7">
        <v>6628</v>
      </c>
      <c r="CK1148" s="7">
        <v>6657</v>
      </c>
      <c r="CL1148" s="7">
        <v>6688</v>
      </c>
      <c r="CM1148" s="7">
        <v>6720</v>
      </c>
      <c r="CN1148" s="7">
        <v>6724</v>
      </c>
      <c r="CO1148" s="7">
        <v>6728</v>
      </c>
      <c r="CP1148" s="7">
        <v>6729</v>
      </c>
      <c r="CQ1148" s="7">
        <v>6733</v>
      </c>
      <c r="CR1148" s="7">
        <v>6734</v>
      </c>
      <c r="CS1148" s="7">
        <v>6734</v>
      </c>
      <c r="CT1148" s="7">
        <v>6737</v>
      </c>
      <c r="CU1148" s="7">
        <v>6738</v>
      </c>
      <c r="CV1148" s="7">
        <v>6738</v>
      </c>
      <c r="CW1148" s="7">
        <v>6738</v>
      </c>
      <c r="CX1148" s="7">
        <v>6738</v>
      </c>
      <c r="CY1148" s="7">
        <v>6738</v>
      </c>
      <c r="CZ1148" s="7">
        <v>6738</v>
      </c>
      <c r="DA1148" s="7">
        <v>6738</v>
      </c>
      <c r="DB1148" s="7">
        <v>6738</v>
      </c>
      <c r="DC1148" s="7">
        <v>6738</v>
      </c>
      <c r="DD1148" s="7">
        <v>6738</v>
      </c>
      <c r="DE1148" s="7">
        <v>6738</v>
      </c>
      <c r="DF1148" s="7">
        <v>6738</v>
      </c>
      <c r="DG1148" s="7">
        <v>6738</v>
      </c>
      <c r="DH1148" s="7">
        <v>6738</v>
      </c>
      <c r="DI1148" s="7">
        <v>6738</v>
      </c>
      <c r="DJ1148" s="7">
        <v>6738</v>
      </c>
      <c r="DK1148" s="7">
        <v>6739</v>
      </c>
      <c r="DL1148" s="39" t="s">
        <v>181</v>
      </c>
      <c r="DM1148" s="39" t="s">
        <v>181</v>
      </c>
      <c r="DN1148" s="39" t="s">
        <v>181</v>
      </c>
      <c r="DO1148" s="39" t="s">
        <v>181</v>
      </c>
      <c r="DP1148" s="39" t="s">
        <v>181</v>
      </c>
      <c r="DQ1148" s="39" t="s">
        <v>181</v>
      </c>
      <c r="DR1148" s="7">
        <v>239</v>
      </c>
      <c r="DS1148" s="7">
        <v>870</v>
      </c>
      <c r="DT1148" s="7">
        <v>1079</v>
      </c>
      <c r="DU1148" s="7">
        <v>1179</v>
      </c>
      <c r="DV1148" s="7">
        <v>1240</v>
      </c>
      <c r="DW1148" s="7">
        <v>1276</v>
      </c>
      <c r="DX1148" s="7">
        <v>1321</v>
      </c>
      <c r="DY1148" s="7">
        <v>1349</v>
      </c>
      <c r="DZ1148" s="7">
        <v>1399</v>
      </c>
      <c r="EA1148" s="7">
        <v>1425</v>
      </c>
      <c r="EB1148" s="7">
        <v>1441</v>
      </c>
      <c r="EC1148" s="7">
        <v>1454</v>
      </c>
      <c r="ED1148" s="7">
        <v>1465</v>
      </c>
      <c r="EE1148" s="7">
        <v>1476</v>
      </c>
      <c r="EF1148" s="7">
        <v>1484</v>
      </c>
      <c r="EG1148" s="7">
        <v>1494</v>
      </c>
      <c r="EH1148" s="7">
        <v>1498</v>
      </c>
      <c r="EI1148" s="7">
        <v>1500</v>
      </c>
      <c r="EJ1148" s="7">
        <v>1501</v>
      </c>
      <c r="EK1148" s="7">
        <v>1503</v>
      </c>
      <c r="EL1148" s="7">
        <v>1505</v>
      </c>
      <c r="EM1148" s="7">
        <v>1505</v>
      </c>
      <c r="EN1148" s="7">
        <v>1506</v>
      </c>
      <c r="EO1148" s="7">
        <v>1506</v>
      </c>
      <c r="EP1148" s="7">
        <v>1507</v>
      </c>
      <c r="EQ1148" s="7">
        <v>1507</v>
      </c>
      <c r="ER1148" s="7">
        <v>1507</v>
      </c>
      <c r="ES1148" s="7">
        <v>1507</v>
      </c>
      <c r="ET1148" s="7">
        <v>1508</v>
      </c>
      <c r="EU1148" s="7">
        <v>1508</v>
      </c>
      <c r="EV1148" s="7">
        <v>1509</v>
      </c>
      <c r="EW1148" s="7">
        <v>1509</v>
      </c>
      <c r="EX1148" s="7">
        <v>1509</v>
      </c>
      <c r="EY1148" s="7">
        <v>1509</v>
      </c>
      <c r="EZ1148" s="39" t="s">
        <v>181</v>
      </c>
      <c r="FA1148" s="39" t="s">
        <v>181</v>
      </c>
      <c r="FB1148" s="39" t="s">
        <v>181</v>
      </c>
      <c r="FC1148" s="39" t="s">
        <v>181</v>
      </c>
      <c r="FD1148" s="39" t="s">
        <v>181</v>
      </c>
      <c r="FE1148" s="39" t="s">
        <v>181</v>
      </c>
      <c r="FF1148" s="7">
        <v>2504</v>
      </c>
      <c r="FG1148" s="7">
        <v>4291</v>
      </c>
      <c r="FH1148" s="7">
        <v>4409</v>
      </c>
      <c r="FI1148" s="7">
        <v>4467</v>
      </c>
      <c r="FJ1148" s="7">
        <v>4501</v>
      </c>
      <c r="FK1148" s="7">
        <v>4514</v>
      </c>
      <c r="FL1148" s="7">
        <v>4525</v>
      </c>
      <c r="FM1148" s="7">
        <v>4527</v>
      </c>
      <c r="FN1148" s="7">
        <v>4533</v>
      </c>
      <c r="FO1148" s="7">
        <v>4537</v>
      </c>
      <c r="FP1148" s="7">
        <v>4539</v>
      </c>
      <c r="FQ1148" s="7">
        <v>4539</v>
      </c>
      <c r="FR1148" s="7">
        <v>4539</v>
      </c>
      <c r="FS1148" s="7">
        <v>4541</v>
      </c>
      <c r="FT1148" s="7">
        <v>4543</v>
      </c>
      <c r="FU1148" s="7">
        <v>4543</v>
      </c>
      <c r="FV1148" s="7">
        <v>4544</v>
      </c>
      <c r="FW1148" s="7">
        <v>4544</v>
      </c>
      <c r="FX1148" s="7">
        <v>4545</v>
      </c>
      <c r="FY1148" s="7">
        <v>4545</v>
      </c>
      <c r="FZ1148" s="7">
        <v>4545</v>
      </c>
      <c r="GA1148" s="7">
        <v>4545</v>
      </c>
      <c r="GB1148" s="7">
        <v>4545</v>
      </c>
      <c r="GC1148" s="7">
        <v>4545</v>
      </c>
      <c r="GD1148" s="7">
        <v>4545</v>
      </c>
      <c r="GE1148" s="7">
        <v>4545</v>
      </c>
      <c r="GF1148" s="7">
        <v>4545</v>
      </c>
      <c r="GG1148" s="7">
        <v>4545</v>
      </c>
      <c r="GH1148" s="7">
        <v>4545</v>
      </c>
      <c r="GI1148" s="7">
        <v>4545</v>
      </c>
      <c r="GJ1148" s="7">
        <v>4545</v>
      </c>
      <c r="GK1148" s="7">
        <v>4545</v>
      </c>
      <c r="GL1148" s="7">
        <v>4545</v>
      </c>
      <c r="GM1148" s="7">
        <v>4546</v>
      </c>
      <c r="GN1148" s="39" t="s">
        <v>181</v>
      </c>
      <c r="GO1148" s="39" t="s">
        <v>181</v>
      </c>
      <c r="GP1148" s="39" t="s">
        <v>181</v>
      </c>
      <c r="GQ1148" s="39" t="s">
        <v>181</v>
      </c>
      <c r="GR1148" s="39" t="s">
        <v>181</v>
      </c>
      <c r="GS1148" s="39" t="s">
        <v>181</v>
      </c>
    </row>
    <row r="1149" spans="1:201" x14ac:dyDescent="0.25">
      <c r="A1149" s="11">
        <f>$A$43</f>
        <v>20141</v>
      </c>
      <c r="B1149" s="7">
        <v>1258</v>
      </c>
      <c r="C1149" s="7">
        <v>2700</v>
      </c>
      <c r="D1149" s="7">
        <v>3668</v>
      </c>
      <c r="E1149" s="7">
        <v>4218</v>
      </c>
      <c r="F1149" s="7">
        <v>4647</v>
      </c>
      <c r="G1149" s="7">
        <v>4996</v>
      </c>
      <c r="H1149" s="7">
        <v>5204</v>
      </c>
      <c r="I1149" s="7">
        <v>5340</v>
      </c>
      <c r="J1149" s="7">
        <v>5480</v>
      </c>
      <c r="K1149" s="7">
        <v>5547</v>
      </c>
      <c r="L1149" s="7">
        <v>5575</v>
      </c>
      <c r="M1149" s="7">
        <v>5595</v>
      </c>
      <c r="N1149" s="7">
        <v>5606</v>
      </c>
      <c r="O1149" s="7">
        <v>5618</v>
      </c>
      <c r="P1149" s="7">
        <v>5632</v>
      </c>
      <c r="Q1149" s="7">
        <v>5641</v>
      </c>
      <c r="R1149" s="7">
        <v>5645</v>
      </c>
      <c r="S1149" s="7">
        <v>5649</v>
      </c>
      <c r="T1149" s="7">
        <v>5652</v>
      </c>
      <c r="U1149" s="7">
        <v>5655</v>
      </c>
      <c r="V1149" s="7">
        <v>5656</v>
      </c>
      <c r="W1149" s="7">
        <v>5659</v>
      </c>
      <c r="X1149" s="7">
        <v>5659</v>
      </c>
      <c r="Y1149" s="7">
        <v>5661</v>
      </c>
      <c r="Z1149" s="7">
        <v>5661</v>
      </c>
      <c r="AA1149" s="7">
        <v>5661</v>
      </c>
      <c r="AB1149" s="7">
        <v>5661</v>
      </c>
      <c r="AC1149" s="7">
        <v>5661</v>
      </c>
      <c r="AD1149" s="7">
        <v>5661</v>
      </c>
      <c r="AE1149" s="7">
        <v>5661</v>
      </c>
      <c r="AF1149" s="7">
        <v>5661</v>
      </c>
      <c r="AG1149" s="7">
        <v>5662</v>
      </c>
      <c r="AH1149" s="7">
        <v>5663</v>
      </c>
      <c r="AI1149" s="39" t="s">
        <v>181</v>
      </c>
      <c r="AJ1149" s="39" t="s">
        <v>181</v>
      </c>
      <c r="AK1149" s="39" t="s">
        <v>181</v>
      </c>
      <c r="AL1149" s="39" t="s">
        <v>181</v>
      </c>
      <c r="AM1149" s="39" t="s">
        <v>181</v>
      </c>
      <c r="AN1149" s="39" t="s">
        <v>181</v>
      </c>
      <c r="AO1149" s="39" t="s">
        <v>181</v>
      </c>
      <c r="AP1149" s="7">
        <v>10161</v>
      </c>
      <c r="AQ1149" s="7">
        <v>18818</v>
      </c>
      <c r="AR1149" s="7">
        <v>19399</v>
      </c>
      <c r="AS1149" s="7">
        <v>19588</v>
      </c>
      <c r="AT1149" s="7">
        <v>19685</v>
      </c>
      <c r="AU1149" s="7">
        <v>19764</v>
      </c>
      <c r="AV1149" s="7">
        <v>19792</v>
      </c>
      <c r="AW1149" s="7">
        <v>19821</v>
      </c>
      <c r="AX1149" s="7">
        <v>19836</v>
      </c>
      <c r="AY1149" s="7">
        <v>19858</v>
      </c>
      <c r="AZ1149" s="7">
        <v>19868</v>
      </c>
      <c r="BA1149" s="7">
        <v>19878</v>
      </c>
      <c r="BB1149" s="7">
        <v>19881</v>
      </c>
      <c r="BC1149" s="7">
        <v>19886</v>
      </c>
      <c r="BD1149" s="7">
        <v>19891</v>
      </c>
      <c r="BE1149" s="7">
        <v>19892</v>
      </c>
      <c r="BF1149" s="7">
        <v>19894</v>
      </c>
      <c r="BG1149" s="7">
        <v>19894</v>
      </c>
      <c r="BH1149" s="7">
        <v>19894</v>
      </c>
      <c r="BI1149" s="7">
        <v>19895</v>
      </c>
      <c r="BJ1149" s="7">
        <v>19895</v>
      </c>
      <c r="BK1149" s="7">
        <v>19895</v>
      </c>
      <c r="BL1149" s="7">
        <v>19895</v>
      </c>
      <c r="BM1149" s="7">
        <v>19895</v>
      </c>
      <c r="BN1149" s="7">
        <v>19895</v>
      </c>
      <c r="BO1149" s="7">
        <v>19896</v>
      </c>
      <c r="BP1149" s="7">
        <v>19897</v>
      </c>
      <c r="BQ1149" s="7">
        <v>19897</v>
      </c>
      <c r="BR1149" s="7">
        <v>19897</v>
      </c>
      <c r="BS1149" s="7">
        <v>19897</v>
      </c>
      <c r="BT1149" s="7">
        <v>19897</v>
      </c>
      <c r="BU1149" s="7">
        <v>19897</v>
      </c>
      <c r="BV1149" s="7">
        <v>19897</v>
      </c>
      <c r="BW1149" s="39" t="s">
        <v>181</v>
      </c>
      <c r="BX1149" s="39" t="s">
        <v>181</v>
      </c>
      <c r="BY1149" s="39" t="s">
        <v>181</v>
      </c>
      <c r="BZ1149" s="39" t="s">
        <v>181</v>
      </c>
      <c r="CA1149" s="39" t="s">
        <v>181</v>
      </c>
      <c r="CB1149" s="39" t="s">
        <v>181</v>
      </c>
      <c r="CC1149" s="39" t="s">
        <v>181</v>
      </c>
      <c r="CD1149" s="7">
        <v>1098</v>
      </c>
      <c r="CE1149" s="7">
        <v>4010</v>
      </c>
      <c r="CF1149" s="7">
        <v>5106</v>
      </c>
      <c r="CG1149" s="7">
        <v>5312</v>
      </c>
      <c r="CH1149" s="7">
        <v>5383</v>
      </c>
      <c r="CI1149" s="7">
        <v>5429</v>
      </c>
      <c r="CJ1149" s="7">
        <v>5459</v>
      </c>
      <c r="CK1149" s="7">
        <v>5488</v>
      </c>
      <c r="CL1149" s="7">
        <v>5525</v>
      </c>
      <c r="CM1149" s="7">
        <v>5546</v>
      </c>
      <c r="CN1149" s="7">
        <v>5552</v>
      </c>
      <c r="CO1149" s="7">
        <v>5557</v>
      </c>
      <c r="CP1149" s="7">
        <v>5562</v>
      </c>
      <c r="CQ1149" s="7">
        <v>5563</v>
      </c>
      <c r="CR1149" s="7">
        <v>5563</v>
      </c>
      <c r="CS1149" s="7">
        <v>5566</v>
      </c>
      <c r="CT1149" s="7">
        <v>5566</v>
      </c>
      <c r="CU1149" s="7">
        <v>5566</v>
      </c>
      <c r="CV1149" s="7">
        <v>5566</v>
      </c>
      <c r="CW1149" s="7">
        <v>5566</v>
      </c>
      <c r="CX1149" s="7">
        <v>5566</v>
      </c>
      <c r="CY1149" s="7">
        <v>5567</v>
      </c>
      <c r="CZ1149" s="7">
        <v>5567</v>
      </c>
      <c r="DA1149" s="7">
        <v>5567</v>
      </c>
      <c r="DB1149" s="7">
        <v>5567</v>
      </c>
      <c r="DC1149" s="7">
        <v>5567</v>
      </c>
      <c r="DD1149" s="7">
        <v>5567</v>
      </c>
      <c r="DE1149" s="7">
        <v>5567</v>
      </c>
      <c r="DF1149" s="7">
        <v>5567</v>
      </c>
      <c r="DG1149" s="7">
        <v>5567</v>
      </c>
      <c r="DH1149" s="7">
        <v>5567</v>
      </c>
      <c r="DI1149" s="7">
        <v>5567</v>
      </c>
      <c r="DJ1149" s="7">
        <v>5567</v>
      </c>
      <c r="DK1149" s="39" t="s">
        <v>181</v>
      </c>
      <c r="DL1149" s="39" t="s">
        <v>181</v>
      </c>
      <c r="DM1149" s="39" t="s">
        <v>181</v>
      </c>
      <c r="DN1149" s="39" t="s">
        <v>181</v>
      </c>
      <c r="DO1149" s="39" t="s">
        <v>181</v>
      </c>
      <c r="DP1149" s="39" t="s">
        <v>181</v>
      </c>
      <c r="DQ1149" s="39" t="s">
        <v>181</v>
      </c>
      <c r="DR1149" s="7">
        <v>234</v>
      </c>
      <c r="DS1149" s="7">
        <v>782</v>
      </c>
      <c r="DT1149" s="7">
        <v>1000</v>
      </c>
      <c r="DU1149" s="7">
        <v>1099</v>
      </c>
      <c r="DV1149" s="7">
        <v>1177</v>
      </c>
      <c r="DW1149" s="7">
        <v>1227</v>
      </c>
      <c r="DX1149" s="7">
        <v>1271</v>
      </c>
      <c r="DY1149" s="7">
        <v>1320</v>
      </c>
      <c r="DZ1149" s="7">
        <v>1361</v>
      </c>
      <c r="EA1149" s="7">
        <v>1384</v>
      </c>
      <c r="EB1149" s="7">
        <v>1395</v>
      </c>
      <c r="EC1149" s="7">
        <v>1403</v>
      </c>
      <c r="ED1149" s="7">
        <v>1409</v>
      </c>
      <c r="EE1149" s="7">
        <v>1413</v>
      </c>
      <c r="EF1149" s="7">
        <v>1416</v>
      </c>
      <c r="EG1149" s="7">
        <v>1417</v>
      </c>
      <c r="EH1149" s="7">
        <v>1418</v>
      </c>
      <c r="EI1149" s="7">
        <v>1418</v>
      </c>
      <c r="EJ1149" s="7">
        <v>1418</v>
      </c>
      <c r="EK1149" s="7">
        <v>1419</v>
      </c>
      <c r="EL1149" s="7">
        <v>1420</v>
      </c>
      <c r="EM1149" s="7">
        <v>1420</v>
      </c>
      <c r="EN1149" s="7">
        <v>1421</v>
      </c>
      <c r="EO1149" s="7">
        <v>1421</v>
      </c>
      <c r="EP1149" s="7">
        <v>1424</v>
      </c>
      <c r="EQ1149" s="7">
        <v>1425</v>
      </c>
      <c r="ER1149" s="7">
        <v>1425</v>
      </c>
      <c r="ES1149" s="7">
        <v>1426</v>
      </c>
      <c r="ET1149" s="7">
        <v>1426</v>
      </c>
      <c r="EU1149" s="7">
        <v>1427</v>
      </c>
      <c r="EV1149" s="7">
        <v>1427</v>
      </c>
      <c r="EW1149" s="7">
        <v>1427</v>
      </c>
      <c r="EX1149" s="7">
        <v>1428</v>
      </c>
      <c r="EY1149" s="39" t="s">
        <v>181</v>
      </c>
      <c r="EZ1149" s="39" t="s">
        <v>181</v>
      </c>
      <c r="FA1149" s="39" t="s">
        <v>181</v>
      </c>
      <c r="FB1149" s="39" t="s">
        <v>181</v>
      </c>
      <c r="FC1149" s="39" t="s">
        <v>181</v>
      </c>
      <c r="FD1149" s="39" t="s">
        <v>181</v>
      </c>
      <c r="FE1149" s="39" t="s">
        <v>181</v>
      </c>
      <c r="FF1149" s="7">
        <v>2208</v>
      </c>
      <c r="FG1149" s="7">
        <v>3713</v>
      </c>
      <c r="FH1149" s="7">
        <v>3855</v>
      </c>
      <c r="FI1149" s="7">
        <v>3914</v>
      </c>
      <c r="FJ1149" s="7">
        <v>3939</v>
      </c>
      <c r="FK1149" s="7">
        <v>3956</v>
      </c>
      <c r="FL1149" s="7">
        <v>3973</v>
      </c>
      <c r="FM1149" s="7">
        <v>3980</v>
      </c>
      <c r="FN1149" s="7">
        <v>3984</v>
      </c>
      <c r="FO1149" s="7">
        <v>3987</v>
      </c>
      <c r="FP1149" s="7">
        <v>3989</v>
      </c>
      <c r="FQ1149" s="7">
        <v>3989</v>
      </c>
      <c r="FR1149" s="7">
        <v>3991</v>
      </c>
      <c r="FS1149" s="7">
        <v>3995</v>
      </c>
      <c r="FT1149" s="7">
        <v>3997</v>
      </c>
      <c r="FU1149" s="7">
        <v>3998</v>
      </c>
      <c r="FV1149" s="7">
        <v>4000</v>
      </c>
      <c r="FW1149" s="7">
        <v>4000</v>
      </c>
      <c r="FX1149" s="7">
        <v>4000</v>
      </c>
      <c r="FY1149" s="7">
        <v>4000</v>
      </c>
      <c r="FZ1149" s="7">
        <v>4001</v>
      </c>
      <c r="GA1149" s="7">
        <v>4001</v>
      </c>
      <c r="GB1149" s="7">
        <v>4001</v>
      </c>
      <c r="GC1149" s="7">
        <v>4001</v>
      </c>
      <c r="GD1149" s="7">
        <v>4002</v>
      </c>
      <c r="GE1149" s="7">
        <v>4002</v>
      </c>
      <c r="GF1149" s="7">
        <v>4003</v>
      </c>
      <c r="GG1149" s="7">
        <v>4003</v>
      </c>
      <c r="GH1149" s="7">
        <v>4003</v>
      </c>
      <c r="GI1149" s="7">
        <v>4003</v>
      </c>
      <c r="GJ1149" s="7">
        <v>4003</v>
      </c>
      <c r="GK1149" s="7">
        <v>4003</v>
      </c>
      <c r="GL1149" s="7">
        <v>4003</v>
      </c>
      <c r="GM1149" s="39" t="s">
        <v>181</v>
      </c>
      <c r="GN1149" s="39" t="s">
        <v>181</v>
      </c>
      <c r="GO1149" s="39" t="s">
        <v>181</v>
      </c>
      <c r="GP1149" s="39" t="s">
        <v>181</v>
      </c>
      <c r="GQ1149" s="39" t="s">
        <v>181</v>
      </c>
      <c r="GR1149" s="39" t="s">
        <v>181</v>
      </c>
      <c r="GS1149" s="39" t="s">
        <v>181</v>
      </c>
    </row>
    <row r="1150" spans="1:201" x14ac:dyDescent="0.25">
      <c r="A1150" s="11">
        <f>$A$44</f>
        <v>20142</v>
      </c>
      <c r="B1150" s="7">
        <v>1550</v>
      </c>
      <c r="C1150" s="7">
        <v>3767</v>
      </c>
      <c r="D1150" s="7">
        <v>4659</v>
      </c>
      <c r="E1150" s="7">
        <v>5201</v>
      </c>
      <c r="F1150" s="7">
        <v>5580</v>
      </c>
      <c r="G1150" s="7">
        <v>5806</v>
      </c>
      <c r="H1150" s="7">
        <v>5945</v>
      </c>
      <c r="I1150" s="7">
        <v>6020</v>
      </c>
      <c r="J1150" s="7">
        <v>6114</v>
      </c>
      <c r="K1150" s="7">
        <v>6154</v>
      </c>
      <c r="L1150" s="7">
        <v>6174</v>
      </c>
      <c r="M1150" s="7">
        <v>6187</v>
      </c>
      <c r="N1150" s="7">
        <v>6201</v>
      </c>
      <c r="O1150" s="7">
        <v>6212</v>
      </c>
      <c r="P1150" s="7">
        <v>6222</v>
      </c>
      <c r="Q1150" s="7">
        <v>6234</v>
      </c>
      <c r="R1150" s="7">
        <v>6243</v>
      </c>
      <c r="S1150" s="7">
        <v>6248</v>
      </c>
      <c r="T1150" s="7">
        <v>6252</v>
      </c>
      <c r="U1150" s="7">
        <v>6256</v>
      </c>
      <c r="V1150" s="7">
        <v>6256</v>
      </c>
      <c r="W1150" s="7">
        <v>6256</v>
      </c>
      <c r="X1150" s="7">
        <v>6258</v>
      </c>
      <c r="Y1150" s="7">
        <v>6259</v>
      </c>
      <c r="Z1150" s="7">
        <v>6260</v>
      </c>
      <c r="AA1150" s="7">
        <v>6261</v>
      </c>
      <c r="AB1150" s="7">
        <v>6262</v>
      </c>
      <c r="AC1150" s="7">
        <v>6262</v>
      </c>
      <c r="AD1150" s="7">
        <v>6262</v>
      </c>
      <c r="AE1150" s="7">
        <v>6263</v>
      </c>
      <c r="AF1150" s="7">
        <v>6263</v>
      </c>
      <c r="AG1150" s="7">
        <v>6263</v>
      </c>
      <c r="AH1150" s="39" t="s">
        <v>181</v>
      </c>
      <c r="AI1150" s="39" t="s">
        <v>181</v>
      </c>
      <c r="AJ1150" s="39" t="s">
        <v>181</v>
      </c>
      <c r="AK1150" s="39" t="s">
        <v>181</v>
      </c>
      <c r="AL1150" s="39" t="s">
        <v>181</v>
      </c>
      <c r="AM1150" s="39" t="s">
        <v>181</v>
      </c>
      <c r="AN1150" s="39" t="s">
        <v>181</v>
      </c>
      <c r="AO1150" s="39" t="s">
        <v>181</v>
      </c>
      <c r="AP1150" s="7">
        <v>10701</v>
      </c>
      <c r="AQ1150" s="7">
        <v>20576</v>
      </c>
      <c r="AR1150" s="7">
        <v>21333</v>
      </c>
      <c r="AS1150" s="7">
        <v>21530</v>
      </c>
      <c r="AT1150" s="7">
        <v>21640</v>
      </c>
      <c r="AU1150" s="7">
        <v>21689</v>
      </c>
      <c r="AV1150" s="7">
        <v>21722</v>
      </c>
      <c r="AW1150" s="7">
        <v>21746</v>
      </c>
      <c r="AX1150" s="7">
        <v>21765</v>
      </c>
      <c r="AY1150" s="7">
        <v>21780</v>
      </c>
      <c r="AZ1150" s="7">
        <v>21792</v>
      </c>
      <c r="BA1150" s="7">
        <v>21806</v>
      </c>
      <c r="BB1150" s="7">
        <v>21814</v>
      </c>
      <c r="BC1150" s="7">
        <v>21815</v>
      </c>
      <c r="BD1150" s="7">
        <v>21819</v>
      </c>
      <c r="BE1150" s="7">
        <v>21823</v>
      </c>
      <c r="BF1150" s="7">
        <v>21828</v>
      </c>
      <c r="BG1150" s="7">
        <v>21832</v>
      </c>
      <c r="BH1150" s="7">
        <v>21832</v>
      </c>
      <c r="BI1150" s="7">
        <v>21832</v>
      </c>
      <c r="BJ1150" s="7">
        <v>21832</v>
      </c>
      <c r="BK1150" s="7">
        <v>21832</v>
      </c>
      <c r="BL1150" s="7">
        <v>21832</v>
      </c>
      <c r="BM1150" s="7">
        <v>21832</v>
      </c>
      <c r="BN1150" s="7">
        <v>21833</v>
      </c>
      <c r="BO1150" s="7">
        <v>21833</v>
      </c>
      <c r="BP1150" s="7">
        <v>21833</v>
      </c>
      <c r="BQ1150" s="7">
        <v>21833</v>
      </c>
      <c r="BR1150" s="7">
        <v>21833</v>
      </c>
      <c r="BS1150" s="7">
        <v>21833</v>
      </c>
      <c r="BT1150" s="7">
        <v>21833</v>
      </c>
      <c r="BU1150" s="7">
        <v>21833</v>
      </c>
      <c r="BV1150" s="39" t="s">
        <v>181</v>
      </c>
      <c r="BW1150" s="39" t="s">
        <v>181</v>
      </c>
      <c r="BX1150" s="39" t="s">
        <v>181</v>
      </c>
      <c r="BY1150" s="39" t="s">
        <v>181</v>
      </c>
      <c r="BZ1150" s="39" t="s">
        <v>181</v>
      </c>
      <c r="CA1150" s="39" t="s">
        <v>181</v>
      </c>
      <c r="CB1150" s="39" t="s">
        <v>181</v>
      </c>
      <c r="CC1150" s="39" t="s">
        <v>181</v>
      </c>
      <c r="CD1150" s="7">
        <v>1088</v>
      </c>
      <c r="CE1150" s="7">
        <v>5298</v>
      </c>
      <c r="CF1150" s="7">
        <v>6040</v>
      </c>
      <c r="CG1150" s="7">
        <v>6167</v>
      </c>
      <c r="CH1150" s="7">
        <v>6261</v>
      </c>
      <c r="CI1150" s="7">
        <v>6308</v>
      </c>
      <c r="CJ1150" s="7">
        <v>6341</v>
      </c>
      <c r="CK1150" s="7">
        <v>6366</v>
      </c>
      <c r="CL1150" s="7">
        <v>6395</v>
      </c>
      <c r="CM1150" s="7">
        <v>6419</v>
      </c>
      <c r="CN1150" s="7">
        <v>6436</v>
      </c>
      <c r="CO1150" s="7">
        <v>6440</v>
      </c>
      <c r="CP1150" s="7">
        <v>6441</v>
      </c>
      <c r="CQ1150" s="7">
        <v>6441</v>
      </c>
      <c r="CR1150" s="7">
        <v>6442</v>
      </c>
      <c r="CS1150" s="7">
        <v>6444</v>
      </c>
      <c r="CT1150" s="7">
        <v>6447</v>
      </c>
      <c r="CU1150" s="7">
        <v>6451</v>
      </c>
      <c r="CV1150" s="7">
        <v>6451</v>
      </c>
      <c r="CW1150" s="7">
        <v>6451</v>
      </c>
      <c r="CX1150" s="7">
        <v>6452</v>
      </c>
      <c r="CY1150" s="7">
        <v>6452</v>
      </c>
      <c r="CZ1150" s="7">
        <v>6453</v>
      </c>
      <c r="DA1150" s="7">
        <v>6453</v>
      </c>
      <c r="DB1150" s="7">
        <v>6453</v>
      </c>
      <c r="DC1150" s="7">
        <v>6453</v>
      </c>
      <c r="DD1150" s="7">
        <v>6453</v>
      </c>
      <c r="DE1150" s="7">
        <v>6453</v>
      </c>
      <c r="DF1150" s="7">
        <v>6453</v>
      </c>
      <c r="DG1150" s="7">
        <v>6453</v>
      </c>
      <c r="DH1150" s="7">
        <v>6453</v>
      </c>
      <c r="DI1150" s="7">
        <v>6453</v>
      </c>
      <c r="DJ1150" s="39" t="s">
        <v>181</v>
      </c>
      <c r="DK1150" s="39" t="s">
        <v>181</v>
      </c>
      <c r="DL1150" s="39" t="s">
        <v>181</v>
      </c>
      <c r="DM1150" s="39" t="s">
        <v>181</v>
      </c>
      <c r="DN1150" s="39" t="s">
        <v>181</v>
      </c>
      <c r="DO1150" s="39" t="s">
        <v>181</v>
      </c>
      <c r="DP1150" s="39" t="s">
        <v>181</v>
      </c>
      <c r="DQ1150" s="39" t="s">
        <v>181</v>
      </c>
      <c r="DR1150" s="7">
        <v>318</v>
      </c>
      <c r="DS1150" s="7">
        <v>1086</v>
      </c>
      <c r="DT1150" s="7">
        <v>1415</v>
      </c>
      <c r="DU1150" s="7">
        <v>1536</v>
      </c>
      <c r="DV1150" s="7">
        <v>1619</v>
      </c>
      <c r="DW1150" s="7">
        <v>1675</v>
      </c>
      <c r="DX1150" s="7">
        <v>1722</v>
      </c>
      <c r="DY1150" s="7">
        <v>1756</v>
      </c>
      <c r="DZ1150" s="7">
        <v>1799</v>
      </c>
      <c r="EA1150" s="7">
        <v>1814</v>
      </c>
      <c r="EB1150" s="7">
        <v>1826</v>
      </c>
      <c r="EC1150" s="7">
        <v>1840</v>
      </c>
      <c r="ED1150" s="7">
        <v>1850</v>
      </c>
      <c r="EE1150" s="7">
        <v>1858</v>
      </c>
      <c r="EF1150" s="7">
        <v>1863</v>
      </c>
      <c r="EG1150" s="7">
        <v>1866</v>
      </c>
      <c r="EH1150" s="7">
        <v>1868</v>
      </c>
      <c r="EI1150" s="7">
        <v>1871</v>
      </c>
      <c r="EJ1150" s="7">
        <v>1871</v>
      </c>
      <c r="EK1150" s="7">
        <v>1871</v>
      </c>
      <c r="EL1150" s="7">
        <v>1871</v>
      </c>
      <c r="EM1150" s="7">
        <v>1871</v>
      </c>
      <c r="EN1150" s="7">
        <v>1871</v>
      </c>
      <c r="EO1150" s="7">
        <v>1872</v>
      </c>
      <c r="EP1150" s="7">
        <v>1873</v>
      </c>
      <c r="EQ1150" s="7">
        <v>1873</v>
      </c>
      <c r="ER1150" s="7">
        <v>1873</v>
      </c>
      <c r="ES1150" s="7">
        <v>1873</v>
      </c>
      <c r="ET1150" s="7">
        <v>1874</v>
      </c>
      <c r="EU1150" s="7">
        <v>1874</v>
      </c>
      <c r="EV1150" s="7">
        <v>1874</v>
      </c>
      <c r="EW1150" s="7">
        <v>1874</v>
      </c>
      <c r="EX1150" s="39" t="s">
        <v>181</v>
      </c>
      <c r="EY1150" s="39" t="s">
        <v>181</v>
      </c>
      <c r="EZ1150" s="39" t="s">
        <v>181</v>
      </c>
      <c r="FA1150" s="39" t="s">
        <v>181</v>
      </c>
      <c r="FB1150" s="39" t="s">
        <v>181</v>
      </c>
      <c r="FC1150" s="39" t="s">
        <v>181</v>
      </c>
      <c r="FD1150" s="39" t="s">
        <v>181</v>
      </c>
      <c r="FE1150" s="39" t="s">
        <v>181</v>
      </c>
      <c r="FF1150" s="7">
        <v>2343</v>
      </c>
      <c r="FG1150" s="7">
        <v>4366</v>
      </c>
      <c r="FH1150" s="7">
        <v>4499</v>
      </c>
      <c r="FI1150" s="7">
        <v>4551</v>
      </c>
      <c r="FJ1150" s="7">
        <v>4583</v>
      </c>
      <c r="FK1150" s="7">
        <v>4602</v>
      </c>
      <c r="FL1150" s="7">
        <v>4613</v>
      </c>
      <c r="FM1150" s="7">
        <v>4622</v>
      </c>
      <c r="FN1150" s="7">
        <v>4627</v>
      </c>
      <c r="FO1150" s="7">
        <v>4632</v>
      </c>
      <c r="FP1150" s="7">
        <v>4633</v>
      </c>
      <c r="FQ1150" s="7">
        <v>4634</v>
      </c>
      <c r="FR1150" s="7">
        <v>4637</v>
      </c>
      <c r="FS1150" s="7">
        <v>4639</v>
      </c>
      <c r="FT1150" s="7">
        <v>4639</v>
      </c>
      <c r="FU1150" s="7">
        <v>4639</v>
      </c>
      <c r="FV1150" s="7">
        <v>4641</v>
      </c>
      <c r="FW1150" s="7">
        <v>4641</v>
      </c>
      <c r="FX1150" s="7">
        <v>4641</v>
      </c>
      <c r="FY1150" s="7">
        <v>4641</v>
      </c>
      <c r="FZ1150" s="7">
        <v>4642</v>
      </c>
      <c r="GA1150" s="7">
        <v>4644</v>
      </c>
      <c r="GB1150" s="7">
        <v>4644</v>
      </c>
      <c r="GC1150" s="7">
        <v>4645</v>
      </c>
      <c r="GD1150" s="7">
        <v>4645</v>
      </c>
      <c r="GE1150" s="7">
        <v>4645</v>
      </c>
      <c r="GF1150" s="7">
        <v>4645</v>
      </c>
      <c r="GG1150" s="7">
        <v>4645</v>
      </c>
      <c r="GH1150" s="7">
        <v>4646</v>
      </c>
      <c r="GI1150" s="7">
        <v>4646</v>
      </c>
      <c r="GJ1150" s="7">
        <v>4646</v>
      </c>
      <c r="GK1150" s="7">
        <v>4646</v>
      </c>
      <c r="GL1150" s="39" t="s">
        <v>181</v>
      </c>
      <c r="GM1150" s="39" t="s">
        <v>181</v>
      </c>
      <c r="GN1150" s="39" t="s">
        <v>181</v>
      </c>
      <c r="GO1150" s="39" t="s">
        <v>181</v>
      </c>
      <c r="GP1150" s="39" t="s">
        <v>181</v>
      </c>
      <c r="GQ1150" s="39" t="s">
        <v>181</v>
      </c>
      <c r="GR1150" s="39" t="s">
        <v>181</v>
      </c>
      <c r="GS1150" s="39" t="s">
        <v>181</v>
      </c>
    </row>
    <row r="1151" spans="1:201" x14ac:dyDescent="0.25">
      <c r="A1151" s="11">
        <f>$A$45</f>
        <v>20143</v>
      </c>
      <c r="B1151" s="7">
        <v>2041</v>
      </c>
      <c r="C1151" s="7">
        <v>4594</v>
      </c>
      <c r="D1151" s="7">
        <v>5544</v>
      </c>
      <c r="E1151" s="7">
        <v>5974</v>
      </c>
      <c r="F1151" s="7">
        <v>6231</v>
      </c>
      <c r="G1151" s="7">
        <v>6345</v>
      </c>
      <c r="H1151" s="7">
        <v>6453</v>
      </c>
      <c r="I1151" s="7">
        <v>6526</v>
      </c>
      <c r="J1151" s="7">
        <v>6610</v>
      </c>
      <c r="K1151" s="7">
        <v>6656</v>
      </c>
      <c r="L1151" s="7">
        <v>6671</v>
      </c>
      <c r="M1151" s="7">
        <v>6691</v>
      </c>
      <c r="N1151" s="7">
        <v>6700</v>
      </c>
      <c r="O1151" s="7">
        <v>6715</v>
      </c>
      <c r="P1151" s="7">
        <v>6723</v>
      </c>
      <c r="Q1151" s="7">
        <v>6727</v>
      </c>
      <c r="R1151" s="7">
        <v>6737</v>
      </c>
      <c r="S1151" s="7">
        <v>6743</v>
      </c>
      <c r="T1151" s="7">
        <v>6748</v>
      </c>
      <c r="U1151" s="7">
        <v>6749</v>
      </c>
      <c r="V1151" s="7">
        <v>6753</v>
      </c>
      <c r="W1151" s="7">
        <v>6756</v>
      </c>
      <c r="X1151" s="7">
        <v>6757</v>
      </c>
      <c r="Y1151" s="7">
        <v>6757</v>
      </c>
      <c r="Z1151" s="7">
        <v>6757</v>
      </c>
      <c r="AA1151" s="7">
        <v>6757</v>
      </c>
      <c r="AB1151" s="7">
        <v>6757</v>
      </c>
      <c r="AC1151" s="7">
        <v>6757</v>
      </c>
      <c r="AD1151" s="7">
        <v>6758</v>
      </c>
      <c r="AE1151" s="7">
        <v>6758</v>
      </c>
      <c r="AF1151" s="7">
        <v>6758</v>
      </c>
      <c r="AG1151" s="39" t="s">
        <v>181</v>
      </c>
      <c r="AH1151" s="39" t="s">
        <v>181</v>
      </c>
      <c r="AI1151" s="39" t="s">
        <v>181</v>
      </c>
      <c r="AJ1151" s="39" t="s">
        <v>181</v>
      </c>
      <c r="AK1151" s="39" t="s">
        <v>181</v>
      </c>
      <c r="AL1151" s="39" t="s">
        <v>181</v>
      </c>
      <c r="AM1151" s="39" t="s">
        <v>181</v>
      </c>
      <c r="AN1151" s="39" t="s">
        <v>181</v>
      </c>
      <c r="AO1151" s="39" t="s">
        <v>181</v>
      </c>
      <c r="AP1151" s="7">
        <v>10361</v>
      </c>
      <c r="AQ1151" s="7">
        <v>20916</v>
      </c>
      <c r="AR1151" s="7">
        <v>21623</v>
      </c>
      <c r="AS1151" s="7">
        <v>21838</v>
      </c>
      <c r="AT1151" s="7">
        <v>21921</v>
      </c>
      <c r="AU1151" s="7">
        <v>21961</v>
      </c>
      <c r="AV1151" s="7">
        <v>21996</v>
      </c>
      <c r="AW1151" s="7">
        <v>22017</v>
      </c>
      <c r="AX1151" s="7">
        <v>22037</v>
      </c>
      <c r="AY1151" s="7">
        <v>22051</v>
      </c>
      <c r="AZ1151" s="7">
        <v>22061</v>
      </c>
      <c r="BA1151" s="7">
        <v>22076</v>
      </c>
      <c r="BB1151" s="7">
        <v>22087</v>
      </c>
      <c r="BC1151" s="7">
        <v>22092</v>
      </c>
      <c r="BD1151" s="7">
        <v>22099</v>
      </c>
      <c r="BE1151" s="7">
        <v>22105</v>
      </c>
      <c r="BF1151" s="7">
        <v>22107</v>
      </c>
      <c r="BG1151" s="7">
        <v>22110</v>
      </c>
      <c r="BH1151" s="7">
        <v>22110</v>
      </c>
      <c r="BI1151" s="7">
        <v>22110</v>
      </c>
      <c r="BJ1151" s="7">
        <v>22111</v>
      </c>
      <c r="BK1151" s="7">
        <v>22112</v>
      </c>
      <c r="BL1151" s="7">
        <v>22112</v>
      </c>
      <c r="BM1151" s="7">
        <v>22112</v>
      </c>
      <c r="BN1151" s="7">
        <v>22112</v>
      </c>
      <c r="BO1151" s="7">
        <v>22112</v>
      </c>
      <c r="BP1151" s="7">
        <v>22112</v>
      </c>
      <c r="BQ1151" s="7">
        <v>22112</v>
      </c>
      <c r="BR1151" s="7">
        <v>22112</v>
      </c>
      <c r="BS1151" s="7">
        <v>22112</v>
      </c>
      <c r="BT1151" s="7">
        <v>22112</v>
      </c>
      <c r="BU1151" s="39" t="s">
        <v>181</v>
      </c>
      <c r="BV1151" s="39" t="s">
        <v>181</v>
      </c>
      <c r="BW1151" s="39" t="s">
        <v>181</v>
      </c>
      <c r="BX1151" s="39" t="s">
        <v>181</v>
      </c>
      <c r="BY1151" s="39" t="s">
        <v>181</v>
      </c>
      <c r="BZ1151" s="39" t="s">
        <v>181</v>
      </c>
      <c r="CA1151" s="39" t="s">
        <v>181</v>
      </c>
      <c r="CB1151" s="39" t="s">
        <v>181</v>
      </c>
      <c r="CC1151" s="39" t="s">
        <v>181</v>
      </c>
      <c r="CD1151" s="7">
        <v>1812</v>
      </c>
      <c r="CE1151" s="7">
        <v>6565</v>
      </c>
      <c r="CF1151" s="7">
        <v>6915</v>
      </c>
      <c r="CG1151" s="7">
        <v>7078</v>
      </c>
      <c r="CH1151" s="7">
        <v>7171</v>
      </c>
      <c r="CI1151" s="7">
        <v>7219</v>
      </c>
      <c r="CJ1151" s="7">
        <v>7261</v>
      </c>
      <c r="CK1151" s="7">
        <v>7296</v>
      </c>
      <c r="CL1151" s="7">
        <v>7328</v>
      </c>
      <c r="CM1151" s="7">
        <v>7347</v>
      </c>
      <c r="CN1151" s="7">
        <v>7353</v>
      </c>
      <c r="CO1151" s="7">
        <v>7362</v>
      </c>
      <c r="CP1151" s="7">
        <v>7362</v>
      </c>
      <c r="CQ1151" s="7">
        <v>7364</v>
      </c>
      <c r="CR1151" s="7">
        <v>7365</v>
      </c>
      <c r="CS1151" s="7">
        <v>7365</v>
      </c>
      <c r="CT1151" s="7">
        <v>7367</v>
      </c>
      <c r="CU1151" s="7">
        <v>7368</v>
      </c>
      <c r="CV1151" s="7">
        <v>7368</v>
      </c>
      <c r="CW1151" s="7">
        <v>7368</v>
      </c>
      <c r="CX1151" s="7">
        <v>7368</v>
      </c>
      <c r="CY1151" s="7">
        <v>7368</v>
      </c>
      <c r="CZ1151" s="7">
        <v>7368</v>
      </c>
      <c r="DA1151" s="7">
        <v>7368</v>
      </c>
      <c r="DB1151" s="7">
        <v>7368</v>
      </c>
      <c r="DC1151" s="7">
        <v>7368</v>
      </c>
      <c r="DD1151" s="7">
        <v>7368</v>
      </c>
      <c r="DE1151" s="7">
        <v>7368</v>
      </c>
      <c r="DF1151" s="7">
        <v>7368</v>
      </c>
      <c r="DG1151" s="7">
        <v>7368</v>
      </c>
      <c r="DH1151" s="7">
        <v>7369</v>
      </c>
      <c r="DI1151" s="39" t="s">
        <v>181</v>
      </c>
      <c r="DJ1151" s="39" t="s">
        <v>181</v>
      </c>
      <c r="DK1151" s="39" t="s">
        <v>181</v>
      </c>
      <c r="DL1151" s="39" t="s">
        <v>181</v>
      </c>
      <c r="DM1151" s="39" t="s">
        <v>181</v>
      </c>
      <c r="DN1151" s="39" t="s">
        <v>181</v>
      </c>
      <c r="DO1151" s="39" t="s">
        <v>181</v>
      </c>
      <c r="DP1151" s="39" t="s">
        <v>181</v>
      </c>
      <c r="DQ1151" s="39" t="s">
        <v>181</v>
      </c>
      <c r="DR1151" s="7">
        <v>378</v>
      </c>
      <c r="DS1151" s="7">
        <v>1182</v>
      </c>
      <c r="DT1151" s="7">
        <v>1491</v>
      </c>
      <c r="DU1151" s="7">
        <v>1657</v>
      </c>
      <c r="DV1151" s="7">
        <v>1758</v>
      </c>
      <c r="DW1151" s="7">
        <v>1806</v>
      </c>
      <c r="DX1151" s="7">
        <v>1841</v>
      </c>
      <c r="DY1151" s="7">
        <v>1878</v>
      </c>
      <c r="DZ1151" s="7">
        <v>1913</v>
      </c>
      <c r="EA1151" s="7">
        <v>1933</v>
      </c>
      <c r="EB1151" s="7">
        <v>1949</v>
      </c>
      <c r="EC1151" s="7">
        <v>1957</v>
      </c>
      <c r="ED1151" s="7">
        <v>1965</v>
      </c>
      <c r="EE1151" s="7">
        <v>1971</v>
      </c>
      <c r="EF1151" s="7">
        <v>1977</v>
      </c>
      <c r="EG1151" s="7">
        <v>1979</v>
      </c>
      <c r="EH1151" s="7">
        <v>1981</v>
      </c>
      <c r="EI1151" s="7">
        <v>1982</v>
      </c>
      <c r="EJ1151" s="7">
        <v>1986</v>
      </c>
      <c r="EK1151" s="7">
        <v>1987</v>
      </c>
      <c r="EL1151" s="7">
        <v>1987</v>
      </c>
      <c r="EM1151" s="7">
        <v>1987</v>
      </c>
      <c r="EN1151" s="7">
        <v>1987</v>
      </c>
      <c r="EO1151" s="7">
        <v>1987</v>
      </c>
      <c r="EP1151" s="7">
        <v>1987</v>
      </c>
      <c r="EQ1151" s="7">
        <v>1987</v>
      </c>
      <c r="ER1151" s="7">
        <v>1988</v>
      </c>
      <c r="ES1151" s="7">
        <v>1991</v>
      </c>
      <c r="ET1151" s="7">
        <v>1991</v>
      </c>
      <c r="EU1151" s="7">
        <v>1991</v>
      </c>
      <c r="EV1151" s="7">
        <v>1991</v>
      </c>
      <c r="EW1151" s="39" t="s">
        <v>181</v>
      </c>
      <c r="EX1151" s="39" t="s">
        <v>181</v>
      </c>
      <c r="EY1151" s="39" t="s">
        <v>181</v>
      </c>
      <c r="EZ1151" s="39" t="s">
        <v>181</v>
      </c>
      <c r="FA1151" s="39" t="s">
        <v>181</v>
      </c>
      <c r="FB1151" s="39" t="s">
        <v>181</v>
      </c>
      <c r="FC1151" s="39" t="s">
        <v>181</v>
      </c>
      <c r="FD1151" s="39" t="s">
        <v>181</v>
      </c>
      <c r="FE1151" s="39" t="s">
        <v>181</v>
      </c>
      <c r="FF1151" s="7">
        <v>2413</v>
      </c>
      <c r="FG1151" s="7">
        <v>4511</v>
      </c>
      <c r="FH1151" s="7">
        <v>4660</v>
      </c>
      <c r="FI1151" s="7">
        <v>4735</v>
      </c>
      <c r="FJ1151" s="7">
        <v>4781</v>
      </c>
      <c r="FK1151" s="7">
        <v>4778</v>
      </c>
      <c r="FL1151" s="7">
        <v>4785</v>
      </c>
      <c r="FM1151" s="7">
        <v>4794</v>
      </c>
      <c r="FN1151" s="7">
        <v>4797</v>
      </c>
      <c r="FO1151" s="7">
        <v>4802</v>
      </c>
      <c r="FP1151" s="7">
        <v>4805</v>
      </c>
      <c r="FQ1151" s="7">
        <v>4811</v>
      </c>
      <c r="FR1151" s="7">
        <v>4812</v>
      </c>
      <c r="FS1151" s="7">
        <v>4813</v>
      </c>
      <c r="FT1151" s="7">
        <v>4816</v>
      </c>
      <c r="FU1151" s="7">
        <v>4817</v>
      </c>
      <c r="FV1151" s="7">
        <v>4819</v>
      </c>
      <c r="FW1151" s="7">
        <v>4822</v>
      </c>
      <c r="FX1151" s="7">
        <v>4822</v>
      </c>
      <c r="FY1151" s="7">
        <v>4822</v>
      </c>
      <c r="FZ1151" s="7">
        <v>4823</v>
      </c>
      <c r="GA1151" s="7">
        <v>4824</v>
      </c>
      <c r="GB1151" s="7">
        <v>4824</v>
      </c>
      <c r="GC1151" s="7">
        <v>4825</v>
      </c>
      <c r="GD1151" s="7">
        <v>4825</v>
      </c>
      <c r="GE1151" s="7">
        <v>4825</v>
      </c>
      <c r="GF1151" s="7">
        <v>4825</v>
      </c>
      <c r="GG1151" s="7">
        <v>4826</v>
      </c>
      <c r="GH1151" s="7">
        <v>4826</v>
      </c>
      <c r="GI1151" s="7">
        <v>4826</v>
      </c>
      <c r="GJ1151" s="7">
        <v>4826</v>
      </c>
      <c r="GK1151" s="39" t="s">
        <v>181</v>
      </c>
      <c r="GL1151" s="39" t="s">
        <v>181</v>
      </c>
      <c r="GM1151" s="39" t="s">
        <v>181</v>
      </c>
      <c r="GN1151" s="39" t="s">
        <v>181</v>
      </c>
      <c r="GO1151" s="39" t="s">
        <v>181</v>
      </c>
      <c r="GP1151" s="39" t="s">
        <v>181</v>
      </c>
      <c r="GQ1151" s="39" t="s">
        <v>181</v>
      </c>
      <c r="GR1151" s="39" t="s">
        <v>181</v>
      </c>
      <c r="GS1151" s="39" t="s">
        <v>181</v>
      </c>
    </row>
    <row r="1152" spans="1:201" x14ac:dyDescent="0.25">
      <c r="A1152" s="11">
        <f>$A$46</f>
        <v>20144</v>
      </c>
      <c r="B1152" s="7">
        <v>2224</v>
      </c>
      <c r="C1152" s="7">
        <v>4975</v>
      </c>
      <c r="D1152" s="7">
        <v>6057</v>
      </c>
      <c r="E1152" s="7">
        <v>6502</v>
      </c>
      <c r="F1152" s="7">
        <v>6735</v>
      </c>
      <c r="G1152" s="7">
        <v>6894</v>
      </c>
      <c r="H1152" s="7">
        <v>7012</v>
      </c>
      <c r="I1152" s="7">
        <v>7084</v>
      </c>
      <c r="J1152" s="7">
        <v>7207</v>
      </c>
      <c r="K1152" s="7">
        <v>7259</v>
      </c>
      <c r="L1152" s="7">
        <v>7275</v>
      </c>
      <c r="M1152" s="7">
        <v>7284</v>
      </c>
      <c r="N1152" s="7">
        <v>7301</v>
      </c>
      <c r="O1152" s="7">
        <v>7315</v>
      </c>
      <c r="P1152" s="7">
        <v>7326</v>
      </c>
      <c r="Q1152" s="7">
        <v>7339</v>
      </c>
      <c r="R1152" s="7">
        <v>7342</v>
      </c>
      <c r="S1152" s="7">
        <v>7345</v>
      </c>
      <c r="T1152" s="7">
        <v>7348</v>
      </c>
      <c r="U1152" s="7">
        <v>7351</v>
      </c>
      <c r="V1152" s="7">
        <v>7355</v>
      </c>
      <c r="W1152" s="7">
        <v>7358</v>
      </c>
      <c r="X1152" s="7">
        <v>7359</v>
      </c>
      <c r="Y1152" s="7">
        <v>7361</v>
      </c>
      <c r="Z1152" s="7">
        <v>7361</v>
      </c>
      <c r="AA1152" s="7">
        <v>7361</v>
      </c>
      <c r="AB1152" s="7">
        <v>7362</v>
      </c>
      <c r="AC1152" s="7">
        <v>7362</v>
      </c>
      <c r="AD1152" s="7">
        <v>7363</v>
      </c>
      <c r="AE1152" s="7">
        <v>7365</v>
      </c>
      <c r="AF1152" s="39" t="s">
        <v>181</v>
      </c>
      <c r="AG1152" s="39" t="s">
        <v>181</v>
      </c>
      <c r="AH1152" s="39" t="s">
        <v>181</v>
      </c>
      <c r="AI1152" s="39" t="s">
        <v>181</v>
      </c>
      <c r="AJ1152" s="39" t="s">
        <v>181</v>
      </c>
      <c r="AK1152" s="39" t="s">
        <v>181</v>
      </c>
      <c r="AL1152" s="39" t="s">
        <v>181</v>
      </c>
      <c r="AM1152" s="39" t="s">
        <v>181</v>
      </c>
      <c r="AN1152" s="39" t="s">
        <v>181</v>
      </c>
      <c r="AO1152" s="39" t="s">
        <v>181</v>
      </c>
      <c r="AP1152" s="7">
        <v>11104</v>
      </c>
      <c r="AQ1152" s="7">
        <v>22281</v>
      </c>
      <c r="AR1152" s="7">
        <v>23194</v>
      </c>
      <c r="AS1152" s="7">
        <v>23392</v>
      </c>
      <c r="AT1152" s="7">
        <v>23463</v>
      </c>
      <c r="AU1152" s="7">
        <v>23517</v>
      </c>
      <c r="AV1152" s="7">
        <v>23558</v>
      </c>
      <c r="AW1152" s="7">
        <v>23585</v>
      </c>
      <c r="AX1152" s="7">
        <v>23602</v>
      </c>
      <c r="AY1152" s="7">
        <v>23624</v>
      </c>
      <c r="AZ1152" s="7">
        <v>23633</v>
      </c>
      <c r="BA1152" s="7">
        <v>23639</v>
      </c>
      <c r="BB1152" s="7">
        <v>23645</v>
      </c>
      <c r="BC1152" s="7">
        <v>23651</v>
      </c>
      <c r="BD1152" s="7">
        <v>23658</v>
      </c>
      <c r="BE1152" s="7">
        <v>23658</v>
      </c>
      <c r="BF1152" s="7">
        <v>23660</v>
      </c>
      <c r="BG1152" s="7">
        <v>23662</v>
      </c>
      <c r="BH1152" s="7">
        <v>23662</v>
      </c>
      <c r="BI1152" s="7">
        <v>23662</v>
      </c>
      <c r="BJ1152" s="7">
        <v>23662</v>
      </c>
      <c r="BK1152" s="7">
        <v>23664</v>
      </c>
      <c r="BL1152" s="7">
        <v>23664</v>
      </c>
      <c r="BM1152" s="7">
        <v>23664</v>
      </c>
      <c r="BN1152" s="7">
        <v>23664</v>
      </c>
      <c r="BO1152" s="7">
        <v>23664</v>
      </c>
      <c r="BP1152" s="7">
        <v>23663</v>
      </c>
      <c r="BQ1152" s="7">
        <v>23664</v>
      </c>
      <c r="BR1152" s="7">
        <v>23664</v>
      </c>
      <c r="BS1152" s="7">
        <v>23664</v>
      </c>
      <c r="BT1152" s="39" t="s">
        <v>181</v>
      </c>
      <c r="BU1152" s="39" t="s">
        <v>181</v>
      </c>
      <c r="BV1152" s="39" t="s">
        <v>181</v>
      </c>
      <c r="BW1152" s="39" t="s">
        <v>181</v>
      </c>
      <c r="BX1152" s="39" t="s">
        <v>181</v>
      </c>
      <c r="BY1152" s="39" t="s">
        <v>181</v>
      </c>
      <c r="BZ1152" s="39" t="s">
        <v>181</v>
      </c>
      <c r="CA1152" s="39" t="s">
        <v>181</v>
      </c>
      <c r="CB1152" s="39" t="s">
        <v>181</v>
      </c>
      <c r="CC1152" s="39" t="s">
        <v>181</v>
      </c>
      <c r="CD1152" s="7">
        <v>1898</v>
      </c>
      <c r="CE1152" s="7">
        <v>6725</v>
      </c>
      <c r="CF1152" s="7">
        <v>7127</v>
      </c>
      <c r="CG1152" s="7">
        <v>7287</v>
      </c>
      <c r="CH1152" s="7">
        <v>7376</v>
      </c>
      <c r="CI1152" s="7">
        <v>7437</v>
      </c>
      <c r="CJ1152" s="7">
        <v>7490</v>
      </c>
      <c r="CK1152" s="7">
        <v>7523</v>
      </c>
      <c r="CL1152" s="7">
        <v>7550</v>
      </c>
      <c r="CM1152" s="7">
        <v>7562</v>
      </c>
      <c r="CN1152" s="7">
        <v>7574</v>
      </c>
      <c r="CO1152" s="7">
        <v>7577</v>
      </c>
      <c r="CP1152" s="7">
        <v>7582</v>
      </c>
      <c r="CQ1152" s="7">
        <v>7586</v>
      </c>
      <c r="CR1152" s="7">
        <v>7588</v>
      </c>
      <c r="CS1152" s="7">
        <v>7588</v>
      </c>
      <c r="CT1152" s="7">
        <v>7591</v>
      </c>
      <c r="CU1152" s="7">
        <v>7591</v>
      </c>
      <c r="CV1152" s="7">
        <v>7591</v>
      </c>
      <c r="CW1152" s="7">
        <v>7591</v>
      </c>
      <c r="CX1152" s="7">
        <v>7591</v>
      </c>
      <c r="CY1152" s="7">
        <v>7592</v>
      </c>
      <c r="CZ1152" s="7">
        <v>7592</v>
      </c>
      <c r="DA1152" s="7">
        <v>7592</v>
      </c>
      <c r="DB1152" s="7">
        <v>7592</v>
      </c>
      <c r="DC1152" s="7">
        <v>7592</v>
      </c>
      <c r="DD1152" s="7">
        <v>7592</v>
      </c>
      <c r="DE1152" s="7">
        <v>7592</v>
      </c>
      <c r="DF1152" s="7">
        <v>7592</v>
      </c>
      <c r="DG1152" s="7">
        <v>7592</v>
      </c>
      <c r="DH1152" s="39" t="s">
        <v>181</v>
      </c>
      <c r="DI1152" s="39" t="s">
        <v>181</v>
      </c>
      <c r="DJ1152" s="39" t="s">
        <v>181</v>
      </c>
      <c r="DK1152" s="39" t="s">
        <v>181</v>
      </c>
      <c r="DL1152" s="39" t="s">
        <v>181</v>
      </c>
      <c r="DM1152" s="39" t="s">
        <v>181</v>
      </c>
      <c r="DN1152" s="39" t="s">
        <v>181</v>
      </c>
      <c r="DO1152" s="39" t="s">
        <v>181</v>
      </c>
      <c r="DP1152" s="39" t="s">
        <v>181</v>
      </c>
      <c r="DQ1152" s="39" t="s">
        <v>181</v>
      </c>
      <c r="DR1152" s="7">
        <v>325</v>
      </c>
      <c r="DS1152" s="7">
        <v>1067</v>
      </c>
      <c r="DT1152" s="7">
        <v>1461</v>
      </c>
      <c r="DU1152" s="7">
        <v>1616</v>
      </c>
      <c r="DV1152" s="7">
        <v>1705</v>
      </c>
      <c r="DW1152" s="7">
        <v>1759</v>
      </c>
      <c r="DX1152" s="7">
        <v>1811</v>
      </c>
      <c r="DY1152" s="7">
        <v>1842</v>
      </c>
      <c r="DZ1152" s="7">
        <v>1864</v>
      </c>
      <c r="EA1152" s="7">
        <v>1887</v>
      </c>
      <c r="EB1152" s="7">
        <v>1905</v>
      </c>
      <c r="EC1152" s="7">
        <v>1915</v>
      </c>
      <c r="ED1152" s="7">
        <v>1919</v>
      </c>
      <c r="EE1152" s="7">
        <v>1926</v>
      </c>
      <c r="EF1152" s="7">
        <v>1930</v>
      </c>
      <c r="EG1152" s="7">
        <v>1937</v>
      </c>
      <c r="EH1152" s="7">
        <v>1941</v>
      </c>
      <c r="EI1152" s="7">
        <v>1942</v>
      </c>
      <c r="EJ1152" s="7">
        <v>1947</v>
      </c>
      <c r="EK1152" s="7">
        <v>1949</v>
      </c>
      <c r="EL1152" s="7">
        <v>1950</v>
      </c>
      <c r="EM1152" s="7">
        <v>1951</v>
      </c>
      <c r="EN1152" s="7">
        <v>1952</v>
      </c>
      <c r="EO1152" s="7">
        <v>1954</v>
      </c>
      <c r="EP1152" s="7">
        <v>1954</v>
      </c>
      <c r="EQ1152" s="7">
        <v>1954</v>
      </c>
      <c r="ER1152" s="7">
        <v>1954</v>
      </c>
      <c r="ES1152" s="7">
        <v>1954</v>
      </c>
      <c r="ET1152" s="7">
        <v>1954</v>
      </c>
      <c r="EU1152" s="7">
        <v>1954</v>
      </c>
      <c r="EV1152" s="39" t="s">
        <v>181</v>
      </c>
      <c r="EW1152" s="39" t="s">
        <v>181</v>
      </c>
      <c r="EX1152" s="39" t="s">
        <v>181</v>
      </c>
      <c r="EY1152" s="39" t="s">
        <v>181</v>
      </c>
      <c r="EZ1152" s="39" t="s">
        <v>181</v>
      </c>
      <c r="FA1152" s="39" t="s">
        <v>181</v>
      </c>
      <c r="FB1152" s="39" t="s">
        <v>181</v>
      </c>
      <c r="FC1152" s="39" t="s">
        <v>181</v>
      </c>
      <c r="FD1152" s="39" t="s">
        <v>181</v>
      </c>
      <c r="FE1152" s="39" t="s">
        <v>181</v>
      </c>
      <c r="FF1152" s="7">
        <v>2289</v>
      </c>
      <c r="FG1152" s="7">
        <v>4361</v>
      </c>
      <c r="FH1152" s="7">
        <v>4491</v>
      </c>
      <c r="FI1152" s="7">
        <v>4554</v>
      </c>
      <c r="FJ1152" s="7">
        <v>4583</v>
      </c>
      <c r="FK1152" s="7">
        <v>4603</v>
      </c>
      <c r="FL1152" s="7">
        <v>4616</v>
      </c>
      <c r="FM1152" s="7">
        <v>4623</v>
      </c>
      <c r="FN1152" s="7">
        <v>4626</v>
      </c>
      <c r="FO1152" s="7">
        <v>4628</v>
      </c>
      <c r="FP1152" s="7">
        <v>4632</v>
      </c>
      <c r="FQ1152" s="7">
        <v>4633</v>
      </c>
      <c r="FR1152" s="7">
        <v>4636</v>
      </c>
      <c r="FS1152" s="7">
        <v>4637</v>
      </c>
      <c r="FT1152" s="7">
        <v>4638</v>
      </c>
      <c r="FU1152" s="7">
        <v>4640</v>
      </c>
      <c r="FV1152" s="7">
        <v>4640</v>
      </c>
      <c r="FW1152" s="7">
        <v>4641</v>
      </c>
      <c r="FX1152" s="7">
        <v>4642</v>
      </c>
      <c r="FY1152" s="7">
        <v>4642</v>
      </c>
      <c r="FZ1152" s="7">
        <v>4642</v>
      </c>
      <c r="GA1152" s="7">
        <v>4642</v>
      </c>
      <c r="GB1152" s="7">
        <v>4642</v>
      </c>
      <c r="GC1152" s="7">
        <v>4642</v>
      </c>
      <c r="GD1152" s="7">
        <v>4642</v>
      </c>
      <c r="GE1152" s="7">
        <v>4642</v>
      </c>
      <c r="GF1152" s="7">
        <v>4642</v>
      </c>
      <c r="GG1152" s="7">
        <v>4642</v>
      </c>
      <c r="GH1152" s="7">
        <v>4642</v>
      </c>
      <c r="GI1152" s="7">
        <v>4642</v>
      </c>
      <c r="GJ1152" s="39" t="s">
        <v>181</v>
      </c>
      <c r="GK1152" s="39" t="s">
        <v>181</v>
      </c>
      <c r="GL1152" s="39" t="s">
        <v>181</v>
      </c>
      <c r="GM1152" s="39" t="s">
        <v>181</v>
      </c>
      <c r="GN1152" s="39" t="s">
        <v>181</v>
      </c>
      <c r="GO1152" s="39" t="s">
        <v>181</v>
      </c>
      <c r="GP1152" s="39" t="s">
        <v>181</v>
      </c>
      <c r="GQ1152" s="39" t="s">
        <v>181</v>
      </c>
      <c r="GR1152" s="39" t="s">
        <v>181</v>
      </c>
      <c r="GS1152" s="39" t="s">
        <v>181</v>
      </c>
    </row>
    <row r="1153" spans="1:201" x14ac:dyDescent="0.25">
      <c r="A1153" s="11">
        <f>$A$47</f>
        <v>20151</v>
      </c>
      <c r="B1153" s="7">
        <v>2242</v>
      </c>
      <c r="C1153" s="7">
        <v>5061</v>
      </c>
      <c r="D1153" s="7">
        <v>5965</v>
      </c>
      <c r="E1153" s="7">
        <v>6338</v>
      </c>
      <c r="F1153" s="7">
        <v>6591</v>
      </c>
      <c r="G1153" s="7">
        <v>6729</v>
      </c>
      <c r="H1153" s="7">
        <v>6845</v>
      </c>
      <c r="I1153" s="7">
        <v>6911</v>
      </c>
      <c r="J1153" s="7">
        <v>7014</v>
      </c>
      <c r="K1153" s="7">
        <v>7051</v>
      </c>
      <c r="L1153" s="7">
        <v>7065</v>
      </c>
      <c r="M1153" s="7">
        <v>7075</v>
      </c>
      <c r="N1153" s="7">
        <v>7086</v>
      </c>
      <c r="O1153" s="7">
        <v>7101</v>
      </c>
      <c r="P1153" s="7">
        <v>7110</v>
      </c>
      <c r="Q1153" s="7">
        <v>7118</v>
      </c>
      <c r="R1153" s="7">
        <v>7126</v>
      </c>
      <c r="S1153" s="7">
        <v>7137</v>
      </c>
      <c r="T1153" s="7">
        <v>7140</v>
      </c>
      <c r="U1153" s="7">
        <v>7141</v>
      </c>
      <c r="V1153" s="7">
        <v>7145</v>
      </c>
      <c r="W1153" s="7">
        <v>7145</v>
      </c>
      <c r="X1153" s="7">
        <v>7145</v>
      </c>
      <c r="Y1153" s="7">
        <v>7145</v>
      </c>
      <c r="Z1153" s="7">
        <v>7146</v>
      </c>
      <c r="AA1153" s="7">
        <v>7147</v>
      </c>
      <c r="AB1153" s="7">
        <v>7147</v>
      </c>
      <c r="AC1153" s="7">
        <v>7147</v>
      </c>
      <c r="AD1153" s="7">
        <v>7147</v>
      </c>
      <c r="AE1153" s="39" t="s">
        <v>181</v>
      </c>
      <c r="AF1153" s="39" t="s">
        <v>181</v>
      </c>
      <c r="AG1153" s="39" t="s">
        <v>181</v>
      </c>
      <c r="AH1153" s="39" t="s">
        <v>181</v>
      </c>
      <c r="AI1153" s="39" t="s">
        <v>181</v>
      </c>
      <c r="AJ1153" s="39" t="s">
        <v>181</v>
      </c>
      <c r="AK1153" s="39" t="s">
        <v>181</v>
      </c>
      <c r="AL1153" s="39" t="s">
        <v>181</v>
      </c>
      <c r="AM1153" s="39" t="s">
        <v>181</v>
      </c>
      <c r="AN1153" s="39" t="s">
        <v>181</v>
      </c>
      <c r="AO1153" s="39" t="s">
        <v>181</v>
      </c>
      <c r="AP1153" s="7">
        <v>10166</v>
      </c>
      <c r="AQ1153" s="7">
        <v>20696</v>
      </c>
      <c r="AR1153" s="7">
        <v>21264</v>
      </c>
      <c r="AS1153" s="7">
        <v>21429</v>
      </c>
      <c r="AT1153" s="7">
        <v>21521</v>
      </c>
      <c r="AU1153" s="7">
        <v>21565</v>
      </c>
      <c r="AV1153" s="7">
        <v>21600</v>
      </c>
      <c r="AW1153" s="7">
        <v>21622</v>
      </c>
      <c r="AX1153" s="7">
        <v>21646</v>
      </c>
      <c r="AY1153" s="7">
        <v>21659</v>
      </c>
      <c r="AZ1153" s="7">
        <v>21677</v>
      </c>
      <c r="BA1153" s="7">
        <v>21691</v>
      </c>
      <c r="BB1153" s="7">
        <v>21695</v>
      </c>
      <c r="BC1153" s="7">
        <v>21701</v>
      </c>
      <c r="BD1153" s="7">
        <v>21704</v>
      </c>
      <c r="BE1153" s="7">
        <v>21707</v>
      </c>
      <c r="BF1153" s="7">
        <v>21706</v>
      </c>
      <c r="BG1153" s="7">
        <v>21709</v>
      </c>
      <c r="BH1153" s="7">
        <v>21710</v>
      </c>
      <c r="BI1153" s="7">
        <v>21710</v>
      </c>
      <c r="BJ1153" s="7">
        <v>21711</v>
      </c>
      <c r="BK1153" s="7">
        <v>21711</v>
      </c>
      <c r="BL1153" s="7">
        <v>21711</v>
      </c>
      <c r="BM1153" s="7">
        <v>21712</v>
      </c>
      <c r="BN1153" s="7">
        <v>21712</v>
      </c>
      <c r="BO1153" s="7">
        <v>21712</v>
      </c>
      <c r="BP1153" s="7">
        <v>21712</v>
      </c>
      <c r="BQ1153" s="7">
        <v>21712</v>
      </c>
      <c r="BR1153" s="7">
        <v>21712</v>
      </c>
      <c r="BS1153" s="39" t="s">
        <v>181</v>
      </c>
      <c r="BT1153" s="39" t="s">
        <v>181</v>
      </c>
      <c r="BU1153" s="39" t="s">
        <v>181</v>
      </c>
      <c r="BV1153" s="39" t="s">
        <v>181</v>
      </c>
      <c r="BW1153" s="39" t="s">
        <v>181</v>
      </c>
      <c r="BX1153" s="39" t="s">
        <v>181</v>
      </c>
      <c r="BY1153" s="39" t="s">
        <v>181</v>
      </c>
      <c r="BZ1153" s="39" t="s">
        <v>181</v>
      </c>
      <c r="CA1153" s="39" t="s">
        <v>181</v>
      </c>
      <c r="CB1153" s="39" t="s">
        <v>181</v>
      </c>
      <c r="CC1153" s="39" t="s">
        <v>181</v>
      </c>
      <c r="CD1153" s="7">
        <v>1375</v>
      </c>
      <c r="CE1153" s="7">
        <v>6243</v>
      </c>
      <c r="CF1153" s="7">
        <v>6544</v>
      </c>
      <c r="CG1153" s="7">
        <v>6681</v>
      </c>
      <c r="CH1153" s="7">
        <v>6768</v>
      </c>
      <c r="CI1153" s="7">
        <v>6829</v>
      </c>
      <c r="CJ1153" s="7">
        <v>6855</v>
      </c>
      <c r="CK1153" s="7">
        <v>6878</v>
      </c>
      <c r="CL1153" s="7">
        <v>6911</v>
      </c>
      <c r="CM1153" s="7">
        <v>6919</v>
      </c>
      <c r="CN1153" s="7">
        <v>6932</v>
      </c>
      <c r="CO1153" s="7">
        <v>6942</v>
      </c>
      <c r="CP1153" s="7">
        <v>6947</v>
      </c>
      <c r="CQ1153" s="7">
        <v>6948</v>
      </c>
      <c r="CR1153" s="7">
        <v>6950</v>
      </c>
      <c r="CS1153" s="7">
        <v>6951</v>
      </c>
      <c r="CT1153" s="7">
        <v>6953</v>
      </c>
      <c r="CU1153" s="7">
        <v>6953</v>
      </c>
      <c r="CV1153" s="7">
        <v>6953</v>
      </c>
      <c r="CW1153" s="7">
        <v>6953</v>
      </c>
      <c r="CX1153" s="7">
        <v>6953</v>
      </c>
      <c r="CY1153" s="7">
        <v>6953</v>
      </c>
      <c r="CZ1153" s="7">
        <v>6953</v>
      </c>
      <c r="DA1153" s="7">
        <v>6955</v>
      </c>
      <c r="DB1153" s="7">
        <v>6955</v>
      </c>
      <c r="DC1153" s="7">
        <v>6956</v>
      </c>
      <c r="DD1153" s="7">
        <v>6956</v>
      </c>
      <c r="DE1153" s="7">
        <v>6957</v>
      </c>
      <c r="DF1153" s="7">
        <v>6957</v>
      </c>
      <c r="DG1153" s="39" t="s">
        <v>181</v>
      </c>
      <c r="DH1153" s="39" t="s">
        <v>181</v>
      </c>
      <c r="DI1153" s="39" t="s">
        <v>181</v>
      </c>
      <c r="DJ1153" s="39" t="s">
        <v>181</v>
      </c>
      <c r="DK1153" s="39" t="s">
        <v>181</v>
      </c>
      <c r="DL1153" s="39" t="s">
        <v>181</v>
      </c>
      <c r="DM1153" s="39" t="s">
        <v>181</v>
      </c>
      <c r="DN1153" s="39" t="s">
        <v>181</v>
      </c>
      <c r="DO1153" s="39" t="s">
        <v>181</v>
      </c>
      <c r="DP1153" s="39" t="s">
        <v>181</v>
      </c>
      <c r="DQ1153" s="39" t="s">
        <v>181</v>
      </c>
      <c r="DR1153" s="7">
        <v>331</v>
      </c>
      <c r="DS1153" s="7">
        <v>1238</v>
      </c>
      <c r="DT1153" s="7">
        <v>1552</v>
      </c>
      <c r="DU1153" s="7">
        <v>1672</v>
      </c>
      <c r="DV1153" s="7">
        <v>1768</v>
      </c>
      <c r="DW1153" s="7">
        <v>1823</v>
      </c>
      <c r="DX1153" s="7">
        <v>1870</v>
      </c>
      <c r="DY1153" s="7">
        <v>1910</v>
      </c>
      <c r="DZ1153" s="7">
        <v>1945</v>
      </c>
      <c r="EA1153" s="7">
        <v>1967</v>
      </c>
      <c r="EB1153" s="7">
        <v>1980</v>
      </c>
      <c r="EC1153" s="7">
        <v>1988</v>
      </c>
      <c r="ED1153" s="7">
        <v>1994</v>
      </c>
      <c r="EE1153" s="7">
        <v>2005</v>
      </c>
      <c r="EF1153" s="7">
        <v>2009</v>
      </c>
      <c r="EG1153" s="7">
        <v>2011</v>
      </c>
      <c r="EH1153" s="7">
        <v>2017</v>
      </c>
      <c r="EI1153" s="7">
        <v>2021</v>
      </c>
      <c r="EJ1153" s="7">
        <v>2022</v>
      </c>
      <c r="EK1153" s="7">
        <v>2025</v>
      </c>
      <c r="EL1153" s="7">
        <v>2026</v>
      </c>
      <c r="EM1153" s="7">
        <v>2026</v>
      </c>
      <c r="EN1153" s="7">
        <v>2026</v>
      </c>
      <c r="EO1153" s="7">
        <v>2029</v>
      </c>
      <c r="EP1153" s="7">
        <v>2029</v>
      </c>
      <c r="EQ1153" s="7">
        <v>2029</v>
      </c>
      <c r="ER1153" s="7">
        <v>2029</v>
      </c>
      <c r="ES1153" s="7">
        <v>2029</v>
      </c>
      <c r="ET1153" s="7">
        <v>2030</v>
      </c>
      <c r="EU1153" s="39" t="s">
        <v>181</v>
      </c>
      <c r="EV1153" s="39" t="s">
        <v>181</v>
      </c>
      <c r="EW1153" s="39" t="s">
        <v>181</v>
      </c>
      <c r="EX1153" s="39" t="s">
        <v>181</v>
      </c>
      <c r="EY1153" s="39" t="s">
        <v>181</v>
      </c>
      <c r="EZ1153" s="39" t="s">
        <v>181</v>
      </c>
      <c r="FA1153" s="39" t="s">
        <v>181</v>
      </c>
      <c r="FB1153" s="39" t="s">
        <v>181</v>
      </c>
      <c r="FC1153" s="39" t="s">
        <v>181</v>
      </c>
      <c r="FD1153" s="39" t="s">
        <v>181</v>
      </c>
      <c r="FE1153" s="39" t="s">
        <v>181</v>
      </c>
      <c r="FF1153" s="7">
        <v>2159</v>
      </c>
      <c r="FG1153" s="7">
        <v>3889</v>
      </c>
      <c r="FH1153" s="7">
        <v>4033</v>
      </c>
      <c r="FI1153" s="7">
        <v>4092</v>
      </c>
      <c r="FJ1153" s="7">
        <v>4131</v>
      </c>
      <c r="FK1153" s="7">
        <v>4164</v>
      </c>
      <c r="FL1153" s="7">
        <v>4173</v>
      </c>
      <c r="FM1153" s="7">
        <v>4183</v>
      </c>
      <c r="FN1153" s="7">
        <v>4187</v>
      </c>
      <c r="FO1153" s="7">
        <v>4191</v>
      </c>
      <c r="FP1153" s="7">
        <v>4194</v>
      </c>
      <c r="FQ1153" s="7">
        <v>4197</v>
      </c>
      <c r="FR1153" s="7">
        <v>4198</v>
      </c>
      <c r="FS1153" s="7">
        <v>4198</v>
      </c>
      <c r="FT1153" s="7">
        <v>4199</v>
      </c>
      <c r="FU1153" s="7">
        <v>4200</v>
      </c>
      <c r="FV1153" s="7">
        <v>4201</v>
      </c>
      <c r="FW1153" s="7">
        <v>4202</v>
      </c>
      <c r="FX1153" s="7">
        <v>4203</v>
      </c>
      <c r="FY1153" s="7">
        <v>4206</v>
      </c>
      <c r="FZ1153" s="7">
        <v>4208</v>
      </c>
      <c r="GA1153" s="7">
        <v>4209</v>
      </c>
      <c r="GB1153" s="7">
        <v>4209</v>
      </c>
      <c r="GC1153" s="7">
        <v>4210</v>
      </c>
      <c r="GD1153" s="7">
        <v>4210</v>
      </c>
      <c r="GE1153" s="7">
        <v>4210</v>
      </c>
      <c r="GF1153" s="7">
        <v>4210</v>
      </c>
      <c r="GG1153" s="7">
        <v>4210</v>
      </c>
      <c r="GH1153" s="7">
        <v>4210</v>
      </c>
      <c r="GI1153" s="39" t="s">
        <v>181</v>
      </c>
      <c r="GJ1153" s="39" t="s">
        <v>181</v>
      </c>
      <c r="GK1153" s="39" t="s">
        <v>181</v>
      </c>
      <c r="GL1153" s="39" t="s">
        <v>181</v>
      </c>
      <c r="GM1153" s="39" t="s">
        <v>181</v>
      </c>
      <c r="GN1153" s="39" t="s">
        <v>181</v>
      </c>
      <c r="GO1153" s="39" t="s">
        <v>181</v>
      </c>
      <c r="GP1153" s="39" t="s">
        <v>181</v>
      </c>
      <c r="GQ1153" s="39" t="s">
        <v>181</v>
      </c>
      <c r="GR1153" s="39" t="s">
        <v>181</v>
      </c>
      <c r="GS1153" s="39" t="s">
        <v>181</v>
      </c>
    </row>
    <row r="1154" spans="1:201" x14ac:dyDescent="0.25">
      <c r="A1154" s="11">
        <f>$A$48</f>
        <v>20152</v>
      </c>
      <c r="B1154" s="7">
        <v>2442</v>
      </c>
      <c r="C1154" s="7">
        <v>4982</v>
      </c>
      <c r="D1154" s="7">
        <v>5807</v>
      </c>
      <c r="E1154" s="7">
        <v>6242</v>
      </c>
      <c r="F1154" s="7">
        <v>6469</v>
      </c>
      <c r="G1154" s="7">
        <v>6621</v>
      </c>
      <c r="H1154" s="7">
        <v>6706</v>
      </c>
      <c r="I1154" s="7">
        <v>6777</v>
      </c>
      <c r="J1154" s="7">
        <v>6890</v>
      </c>
      <c r="K1154" s="7">
        <v>6940</v>
      </c>
      <c r="L1154" s="7">
        <v>6962</v>
      </c>
      <c r="M1154" s="7">
        <v>6984</v>
      </c>
      <c r="N1154" s="7">
        <v>7002</v>
      </c>
      <c r="O1154" s="7">
        <v>7008</v>
      </c>
      <c r="P1154" s="7">
        <v>7017</v>
      </c>
      <c r="Q1154" s="7">
        <v>7025</v>
      </c>
      <c r="R1154" s="7">
        <v>7032</v>
      </c>
      <c r="S1154" s="7">
        <v>7040</v>
      </c>
      <c r="T1154" s="7">
        <v>7045</v>
      </c>
      <c r="U1154" s="7">
        <v>7046</v>
      </c>
      <c r="V1154" s="7">
        <v>7051</v>
      </c>
      <c r="W1154" s="7">
        <v>7052</v>
      </c>
      <c r="X1154" s="7">
        <v>7055</v>
      </c>
      <c r="Y1154" s="7">
        <v>7059</v>
      </c>
      <c r="Z1154" s="7">
        <v>7059</v>
      </c>
      <c r="AA1154" s="7">
        <v>7061</v>
      </c>
      <c r="AB1154" s="7">
        <v>7062</v>
      </c>
      <c r="AC1154" s="7">
        <v>7062</v>
      </c>
      <c r="AD1154" s="39" t="s">
        <v>181</v>
      </c>
      <c r="AE1154" s="39" t="s">
        <v>181</v>
      </c>
      <c r="AF1154" s="39" t="s">
        <v>181</v>
      </c>
      <c r="AG1154" s="39" t="s">
        <v>181</v>
      </c>
      <c r="AH1154" s="39" t="s">
        <v>181</v>
      </c>
      <c r="AI1154" s="39" t="s">
        <v>181</v>
      </c>
      <c r="AJ1154" s="39" t="s">
        <v>181</v>
      </c>
      <c r="AK1154" s="39" t="s">
        <v>181</v>
      </c>
      <c r="AL1154" s="39" t="s">
        <v>181</v>
      </c>
      <c r="AM1154" s="39" t="s">
        <v>181</v>
      </c>
      <c r="AN1154" s="39" t="s">
        <v>181</v>
      </c>
      <c r="AO1154" s="39" t="s">
        <v>181</v>
      </c>
      <c r="AP1154" s="7">
        <v>12037</v>
      </c>
      <c r="AQ1154" s="7">
        <v>22120</v>
      </c>
      <c r="AR1154" s="7">
        <v>22690</v>
      </c>
      <c r="AS1154" s="7">
        <v>22885</v>
      </c>
      <c r="AT1154" s="7">
        <v>22976</v>
      </c>
      <c r="AU1154" s="7">
        <v>23034</v>
      </c>
      <c r="AV1154" s="7">
        <v>23053</v>
      </c>
      <c r="AW1154" s="7">
        <v>23078</v>
      </c>
      <c r="AX1154" s="7">
        <v>23106</v>
      </c>
      <c r="AY1154" s="7">
        <v>23121</v>
      </c>
      <c r="AZ1154" s="7">
        <v>23138</v>
      </c>
      <c r="BA1154" s="7">
        <v>23149</v>
      </c>
      <c r="BB1154" s="7">
        <v>23164</v>
      </c>
      <c r="BC1154" s="7">
        <v>23168</v>
      </c>
      <c r="BD1154" s="7">
        <v>23176</v>
      </c>
      <c r="BE1154" s="7">
        <v>23178</v>
      </c>
      <c r="BF1154" s="7">
        <v>23179</v>
      </c>
      <c r="BG1154" s="7">
        <v>23181</v>
      </c>
      <c r="BH1154" s="7">
        <v>23181</v>
      </c>
      <c r="BI1154" s="7">
        <v>23181</v>
      </c>
      <c r="BJ1154" s="7">
        <v>23181</v>
      </c>
      <c r="BK1154" s="7">
        <v>23181</v>
      </c>
      <c r="BL1154" s="7">
        <v>23182</v>
      </c>
      <c r="BM1154" s="7">
        <v>23182</v>
      </c>
      <c r="BN1154" s="7">
        <v>23182</v>
      </c>
      <c r="BO1154" s="7">
        <v>23183</v>
      </c>
      <c r="BP1154" s="7">
        <v>23183</v>
      </c>
      <c r="BQ1154" s="7">
        <v>23183</v>
      </c>
      <c r="BR1154" s="39" t="s">
        <v>181</v>
      </c>
      <c r="BS1154" s="39" t="s">
        <v>181</v>
      </c>
      <c r="BT1154" s="39" t="s">
        <v>181</v>
      </c>
      <c r="BU1154" s="39" t="s">
        <v>181</v>
      </c>
      <c r="BV1154" s="39" t="s">
        <v>181</v>
      </c>
      <c r="BW1154" s="39" t="s">
        <v>181</v>
      </c>
      <c r="BX1154" s="39" t="s">
        <v>181</v>
      </c>
      <c r="BY1154" s="39" t="s">
        <v>181</v>
      </c>
      <c r="BZ1154" s="39" t="s">
        <v>181</v>
      </c>
      <c r="CA1154" s="39" t="s">
        <v>181</v>
      </c>
      <c r="CB1154" s="39" t="s">
        <v>181</v>
      </c>
      <c r="CC1154" s="39" t="s">
        <v>181</v>
      </c>
      <c r="CD1154" s="7">
        <v>1762</v>
      </c>
      <c r="CE1154" s="7">
        <v>6329</v>
      </c>
      <c r="CF1154" s="7">
        <v>6602</v>
      </c>
      <c r="CG1154" s="7">
        <v>6737</v>
      </c>
      <c r="CH1154" s="7">
        <v>6813</v>
      </c>
      <c r="CI1154" s="7">
        <v>6876</v>
      </c>
      <c r="CJ1154" s="7">
        <v>6913</v>
      </c>
      <c r="CK1154" s="7">
        <v>6936</v>
      </c>
      <c r="CL1154" s="7">
        <v>6969</v>
      </c>
      <c r="CM1154" s="7">
        <v>6997</v>
      </c>
      <c r="CN1154" s="7">
        <v>7003</v>
      </c>
      <c r="CO1154" s="7">
        <v>7009</v>
      </c>
      <c r="CP1154" s="7">
        <v>7013</v>
      </c>
      <c r="CQ1154" s="7">
        <v>7016</v>
      </c>
      <c r="CR1154" s="7">
        <v>7018</v>
      </c>
      <c r="CS1154" s="7">
        <v>7018</v>
      </c>
      <c r="CT1154" s="7">
        <v>7020</v>
      </c>
      <c r="CU1154" s="7">
        <v>7021</v>
      </c>
      <c r="CV1154" s="7">
        <v>7023</v>
      </c>
      <c r="CW1154" s="7">
        <v>7025</v>
      </c>
      <c r="CX1154" s="7">
        <v>7026</v>
      </c>
      <c r="CY1154" s="7">
        <v>7026</v>
      </c>
      <c r="CZ1154" s="7">
        <v>7026</v>
      </c>
      <c r="DA1154" s="7">
        <v>7027</v>
      </c>
      <c r="DB1154" s="7">
        <v>7027</v>
      </c>
      <c r="DC1154" s="7">
        <v>7027</v>
      </c>
      <c r="DD1154" s="7">
        <v>7027</v>
      </c>
      <c r="DE1154" s="7">
        <v>7027</v>
      </c>
      <c r="DF1154" s="39" t="s">
        <v>181</v>
      </c>
      <c r="DG1154" s="39" t="s">
        <v>181</v>
      </c>
      <c r="DH1154" s="39" t="s">
        <v>181</v>
      </c>
      <c r="DI1154" s="39" t="s">
        <v>181</v>
      </c>
      <c r="DJ1154" s="39" t="s">
        <v>181</v>
      </c>
      <c r="DK1154" s="39" t="s">
        <v>181</v>
      </c>
      <c r="DL1154" s="39" t="s">
        <v>181</v>
      </c>
      <c r="DM1154" s="39" t="s">
        <v>181</v>
      </c>
      <c r="DN1154" s="39" t="s">
        <v>181</v>
      </c>
      <c r="DO1154" s="39" t="s">
        <v>181</v>
      </c>
      <c r="DP1154" s="39" t="s">
        <v>181</v>
      </c>
      <c r="DQ1154" s="39" t="s">
        <v>181</v>
      </c>
      <c r="DR1154" s="7">
        <v>510</v>
      </c>
      <c r="DS1154" s="7">
        <v>1517</v>
      </c>
      <c r="DT1154" s="7">
        <v>1841</v>
      </c>
      <c r="DU1154" s="7">
        <v>1998</v>
      </c>
      <c r="DV1154" s="7">
        <v>2103</v>
      </c>
      <c r="DW1154" s="7">
        <v>2165</v>
      </c>
      <c r="DX1154" s="7">
        <v>2205</v>
      </c>
      <c r="DY1154" s="7">
        <v>2238</v>
      </c>
      <c r="DZ1154" s="7">
        <v>2288</v>
      </c>
      <c r="EA1154" s="7">
        <v>2310</v>
      </c>
      <c r="EB1154" s="7">
        <v>2327</v>
      </c>
      <c r="EC1154" s="7">
        <v>2333</v>
      </c>
      <c r="ED1154" s="7">
        <v>2338</v>
      </c>
      <c r="EE1154" s="7">
        <v>2343</v>
      </c>
      <c r="EF1154" s="7">
        <v>2348</v>
      </c>
      <c r="EG1154" s="7">
        <v>2355</v>
      </c>
      <c r="EH1154" s="7">
        <v>2360</v>
      </c>
      <c r="EI1154" s="7">
        <v>2361</v>
      </c>
      <c r="EJ1154" s="7">
        <v>2361</v>
      </c>
      <c r="EK1154" s="7">
        <v>2361</v>
      </c>
      <c r="EL1154" s="7">
        <v>2362</v>
      </c>
      <c r="EM1154" s="7">
        <v>2363</v>
      </c>
      <c r="EN1154" s="7">
        <v>2364</v>
      </c>
      <c r="EO1154" s="7">
        <v>2366</v>
      </c>
      <c r="EP1154" s="7">
        <v>2366</v>
      </c>
      <c r="EQ1154" s="7">
        <v>2366</v>
      </c>
      <c r="ER1154" s="7">
        <v>2366</v>
      </c>
      <c r="ES1154" s="7">
        <v>2366</v>
      </c>
      <c r="ET1154" s="39" t="s">
        <v>181</v>
      </c>
      <c r="EU1154" s="39" t="s">
        <v>181</v>
      </c>
      <c r="EV1154" s="39" t="s">
        <v>181</v>
      </c>
      <c r="EW1154" s="39" t="s">
        <v>181</v>
      </c>
      <c r="EX1154" s="39" t="s">
        <v>181</v>
      </c>
      <c r="EY1154" s="39" t="s">
        <v>181</v>
      </c>
      <c r="EZ1154" s="39" t="s">
        <v>181</v>
      </c>
      <c r="FA1154" s="39" t="s">
        <v>181</v>
      </c>
      <c r="FB1154" s="39" t="s">
        <v>181</v>
      </c>
      <c r="FC1154" s="39" t="s">
        <v>181</v>
      </c>
      <c r="FD1154" s="39" t="s">
        <v>181</v>
      </c>
      <c r="FE1154" s="39" t="s">
        <v>181</v>
      </c>
      <c r="FF1154" s="7">
        <v>2281</v>
      </c>
      <c r="FG1154" s="7">
        <v>4221</v>
      </c>
      <c r="FH1154" s="7">
        <v>4361</v>
      </c>
      <c r="FI1154" s="7">
        <v>4414</v>
      </c>
      <c r="FJ1154" s="7">
        <v>4439</v>
      </c>
      <c r="FK1154" s="7">
        <v>4458</v>
      </c>
      <c r="FL1154" s="7">
        <v>4465</v>
      </c>
      <c r="FM1154" s="7">
        <v>4474</v>
      </c>
      <c r="FN1154" s="7">
        <v>4478</v>
      </c>
      <c r="FO1154" s="7">
        <v>4479</v>
      </c>
      <c r="FP1154" s="7">
        <v>4480</v>
      </c>
      <c r="FQ1154" s="7">
        <v>4480</v>
      </c>
      <c r="FR1154" s="7">
        <v>4483</v>
      </c>
      <c r="FS1154" s="7">
        <v>4485</v>
      </c>
      <c r="FT1154" s="7">
        <v>4487</v>
      </c>
      <c r="FU1154" s="7">
        <v>4487</v>
      </c>
      <c r="FV1154" s="7">
        <v>4490</v>
      </c>
      <c r="FW1154" s="7">
        <v>4492</v>
      </c>
      <c r="FX1154" s="7">
        <v>4493</v>
      </c>
      <c r="FY1154" s="7">
        <v>4493</v>
      </c>
      <c r="FZ1154" s="7">
        <v>4493</v>
      </c>
      <c r="GA1154" s="7">
        <v>4494</v>
      </c>
      <c r="GB1154" s="7">
        <v>4496</v>
      </c>
      <c r="GC1154" s="7">
        <v>4496</v>
      </c>
      <c r="GD1154" s="7">
        <v>4497</v>
      </c>
      <c r="GE1154" s="7">
        <v>4497</v>
      </c>
      <c r="GF1154" s="7">
        <v>4497</v>
      </c>
      <c r="GG1154" s="7">
        <v>4497</v>
      </c>
      <c r="GH1154" s="39" t="s">
        <v>181</v>
      </c>
      <c r="GI1154" s="39" t="s">
        <v>181</v>
      </c>
      <c r="GJ1154" s="39" t="s">
        <v>181</v>
      </c>
      <c r="GK1154" s="39" t="s">
        <v>181</v>
      </c>
      <c r="GL1154" s="39" t="s">
        <v>181</v>
      </c>
      <c r="GM1154" s="39" t="s">
        <v>181</v>
      </c>
      <c r="GN1154" s="39" t="s">
        <v>181</v>
      </c>
      <c r="GO1154" s="39" t="s">
        <v>181</v>
      </c>
      <c r="GP1154" s="39" t="s">
        <v>181</v>
      </c>
      <c r="GQ1154" s="39" t="s">
        <v>181</v>
      </c>
      <c r="GR1154" s="39" t="s">
        <v>181</v>
      </c>
      <c r="GS1154" s="39" t="s">
        <v>181</v>
      </c>
    </row>
    <row r="1155" spans="1:201" x14ac:dyDescent="0.25">
      <c r="A1155" s="11">
        <f>$A$49</f>
        <v>20153</v>
      </c>
      <c r="B1155" s="7">
        <v>2230</v>
      </c>
      <c r="C1155" s="7">
        <v>4764</v>
      </c>
      <c r="D1155" s="7">
        <v>5677</v>
      </c>
      <c r="E1155" s="7">
        <v>6107</v>
      </c>
      <c r="F1155" s="7">
        <v>6325</v>
      </c>
      <c r="G1155" s="7">
        <v>6447</v>
      </c>
      <c r="H1155" s="7">
        <v>6543</v>
      </c>
      <c r="I1155" s="7">
        <v>6603</v>
      </c>
      <c r="J1155" s="7">
        <v>6706</v>
      </c>
      <c r="K1155" s="7">
        <v>6764</v>
      </c>
      <c r="L1155" s="7">
        <v>6791</v>
      </c>
      <c r="M1155" s="7">
        <v>6808</v>
      </c>
      <c r="N1155" s="7">
        <v>6822</v>
      </c>
      <c r="O1155" s="7">
        <v>6832</v>
      </c>
      <c r="P1155" s="7">
        <v>6845</v>
      </c>
      <c r="Q1155" s="7">
        <v>6859</v>
      </c>
      <c r="R1155" s="7">
        <v>6871</v>
      </c>
      <c r="S1155" s="7">
        <v>6874</v>
      </c>
      <c r="T1155" s="7">
        <v>6876</v>
      </c>
      <c r="U1155" s="7">
        <v>6878</v>
      </c>
      <c r="V1155" s="7">
        <v>6880</v>
      </c>
      <c r="W1155" s="7">
        <v>6881</v>
      </c>
      <c r="X1155" s="7">
        <v>6883</v>
      </c>
      <c r="Y1155" s="7">
        <v>6885</v>
      </c>
      <c r="Z1155" s="7">
        <v>6885</v>
      </c>
      <c r="AA1155" s="7">
        <v>6886</v>
      </c>
      <c r="AB1155" s="7">
        <v>6886</v>
      </c>
      <c r="AC1155" s="39" t="s">
        <v>181</v>
      </c>
      <c r="AD1155" s="39" t="s">
        <v>181</v>
      </c>
      <c r="AE1155" s="39" t="s">
        <v>181</v>
      </c>
      <c r="AF1155" s="39" t="s">
        <v>181</v>
      </c>
      <c r="AG1155" s="39" t="s">
        <v>181</v>
      </c>
      <c r="AH1155" s="39" t="s">
        <v>181</v>
      </c>
      <c r="AI1155" s="39" t="s">
        <v>181</v>
      </c>
      <c r="AJ1155" s="39" t="s">
        <v>181</v>
      </c>
      <c r="AK1155" s="39" t="s">
        <v>181</v>
      </c>
      <c r="AL1155" s="39" t="s">
        <v>181</v>
      </c>
      <c r="AM1155" s="39" t="s">
        <v>181</v>
      </c>
      <c r="AN1155" s="39" t="s">
        <v>181</v>
      </c>
      <c r="AO1155" s="39" t="s">
        <v>181</v>
      </c>
      <c r="AP1155" s="7">
        <v>11645</v>
      </c>
      <c r="AQ1155" s="7">
        <v>23016</v>
      </c>
      <c r="AR1155" s="7">
        <v>23706</v>
      </c>
      <c r="AS1155" s="7">
        <v>23943</v>
      </c>
      <c r="AT1155" s="7">
        <v>24043</v>
      </c>
      <c r="AU1155" s="7">
        <v>24086</v>
      </c>
      <c r="AV1155" s="7">
        <v>24121</v>
      </c>
      <c r="AW1155" s="7">
        <v>24151</v>
      </c>
      <c r="AX1155" s="7">
        <v>24178</v>
      </c>
      <c r="AY1155" s="7">
        <v>24191</v>
      </c>
      <c r="AZ1155" s="7">
        <v>24202</v>
      </c>
      <c r="BA1155" s="7">
        <v>24214</v>
      </c>
      <c r="BB1155" s="7">
        <v>24219</v>
      </c>
      <c r="BC1155" s="7">
        <v>24223</v>
      </c>
      <c r="BD1155" s="7">
        <v>24229</v>
      </c>
      <c r="BE1155" s="7">
        <v>24238</v>
      </c>
      <c r="BF1155" s="7">
        <v>24243</v>
      </c>
      <c r="BG1155" s="7">
        <v>24245</v>
      </c>
      <c r="BH1155" s="7">
        <v>24248</v>
      </c>
      <c r="BI1155" s="7">
        <v>24248</v>
      </c>
      <c r="BJ1155" s="7">
        <v>24249</v>
      </c>
      <c r="BK1155" s="7">
        <v>24249</v>
      </c>
      <c r="BL1155" s="7">
        <v>24249</v>
      </c>
      <c r="BM1155" s="7">
        <v>24249</v>
      </c>
      <c r="BN1155" s="7">
        <v>24249</v>
      </c>
      <c r="BO1155" s="7">
        <v>24249</v>
      </c>
      <c r="BP1155" s="7">
        <v>24249</v>
      </c>
      <c r="BQ1155" s="39" t="s">
        <v>181</v>
      </c>
      <c r="BR1155" s="39" t="s">
        <v>181</v>
      </c>
      <c r="BS1155" s="39" t="s">
        <v>181</v>
      </c>
      <c r="BT1155" s="39" t="s">
        <v>181</v>
      </c>
      <c r="BU1155" s="39" t="s">
        <v>181</v>
      </c>
      <c r="BV1155" s="39" t="s">
        <v>181</v>
      </c>
      <c r="BW1155" s="39" t="s">
        <v>181</v>
      </c>
      <c r="BX1155" s="39" t="s">
        <v>181</v>
      </c>
      <c r="BY1155" s="39" t="s">
        <v>181</v>
      </c>
      <c r="BZ1155" s="39" t="s">
        <v>181</v>
      </c>
      <c r="CA1155" s="39" t="s">
        <v>181</v>
      </c>
      <c r="CB1155" s="39" t="s">
        <v>181</v>
      </c>
      <c r="CC1155" s="39" t="s">
        <v>181</v>
      </c>
      <c r="CD1155" s="7">
        <v>1794</v>
      </c>
      <c r="CE1155" s="7">
        <v>6491</v>
      </c>
      <c r="CF1155" s="7">
        <v>6792</v>
      </c>
      <c r="CG1155" s="7">
        <v>6915</v>
      </c>
      <c r="CH1155" s="7">
        <v>6993</v>
      </c>
      <c r="CI1155" s="7">
        <v>7051</v>
      </c>
      <c r="CJ1155" s="7">
        <v>7082</v>
      </c>
      <c r="CK1155" s="7">
        <v>7115</v>
      </c>
      <c r="CL1155" s="7">
        <v>7144</v>
      </c>
      <c r="CM1155" s="7">
        <v>7162</v>
      </c>
      <c r="CN1155" s="7">
        <v>7171</v>
      </c>
      <c r="CO1155" s="7">
        <v>7181</v>
      </c>
      <c r="CP1155" s="7">
        <v>7187</v>
      </c>
      <c r="CQ1155" s="7">
        <v>7188</v>
      </c>
      <c r="CR1155" s="7">
        <v>7189</v>
      </c>
      <c r="CS1155" s="7">
        <v>7190</v>
      </c>
      <c r="CT1155" s="7">
        <v>7191</v>
      </c>
      <c r="CU1155" s="7">
        <v>7192</v>
      </c>
      <c r="CV1155" s="7">
        <v>7193</v>
      </c>
      <c r="CW1155" s="7">
        <v>7193</v>
      </c>
      <c r="CX1155" s="7">
        <v>7194</v>
      </c>
      <c r="CY1155" s="7">
        <v>7194</v>
      </c>
      <c r="CZ1155" s="7">
        <v>7194</v>
      </c>
      <c r="DA1155" s="7">
        <v>7194</v>
      </c>
      <c r="DB1155" s="7">
        <v>7194</v>
      </c>
      <c r="DC1155" s="7">
        <v>7194</v>
      </c>
      <c r="DD1155" s="7">
        <v>7194</v>
      </c>
      <c r="DE1155" s="39" t="s">
        <v>181</v>
      </c>
      <c r="DF1155" s="39" t="s">
        <v>181</v>
      </c>
      <c r="DG1155" s="39" t="s">
        <v>181</v>
      </c>
      <c r="DH1155" s="39" t="s">
        <v>181</v>
      </c>
      <c r="DI1155" s="39" t="s">
        <v>181</v>
      </c>
      <c r="DJ1155" s="39" t="s">
        <v>181</v>
      </c>
      <c r="DK1155" s="39" t="s">
        <v>181</v>
      </c>
      <c r="DL1155" s="39" t="s">
        <v>181</v>
      </c>
      <c r="DM1155" s="39" t="s">
        <v>181</v>
      </c>
      <c r="DN1155" s="39" t="s">
        <v>181</v>
      </c>
      <c r="DO1155" s="39" t="s">
        <v>181</v>
      </c>
      <c r="DP1155" s="39" t="s">
        <v>181</v>
      </c>
      <c r="DQ1155" s="39" t="s">
        <v>181</v>
      </c>
      <c r="DR1155" s="7">
        <v>537</v>
      </c>
      <c r="DS1155" s="7">
        <v>1522</v>
      </c>
      <c r="DT1155" s="7">
        <v>1900</v>
      </c>
      <c r="DU1155" s="7">
        <v>2065</v>
      </c>
      <c r="DV1155" s="7">
        <v>2161</v>
      </c>
      <c r="DW1155" s="7">
        <v>2224</v>
      </c>
      <c r="DX1155" s="7">
        <v>2284</v>
      </c>
      <c r="DY1155" s="7">
        <v>2320</v>
      </c>
      <c r="DZ1155" s="7">
        <v>2363</v>
      </c>
      <c r="EA1155" s="7">
        <v>2389</v>
      </c>
      <c r="EB1155" s="7">
        <v>2402</v>
      </c>
      <c r="EC1155" s="7">
        <v>2415</v>
      </c>
      <c r="ED1155" s="7">
        <v>2425</v>
      </c>
      <c r="EE1155" s="7">
        <v>2432</v>
      </c>
      <c r="EF1155" s="7">
        <v>2438</v>
      </c>
      <c r="EG1155" s="7">
        <v>2444</v>
      </c>
      <c r="EH1155" s="7">
        <v>2446</v>
      </c>
      <c r="EI1155" s="7">
        <v>2453</v>
      </c>
      <c r="EJ1155" s="7">
        <v>2455</v>
      </c>
      <c r="EK1155" s="7">
        <v>2456</v>
      </c>
      <c r="EL1155" s="7">
        <v>2456</v>
      </c>
      <c r="EM1155" s="7">
        <v>2459</v>
      </c>
      <c r="EN1155" s="7">
        <v>2459</v>
      </c>
      <c r="EO1155" s="7">
        <v>2460</v>
      </c>
      <c r="EP1155" s="7">
        <v>2461</v>
      </c>
      <c r="EQ1155" s="7">
        <v>2462</v>
      </c>
      <c r="ER1155" s="7">
        <v>2462</v>
      </c>
      <c r="ES1155" s="39" t="s">
        <v>181</v>
      </c>
      <c r="ET1155" s="39" t="s">
        <v>181</v>
      </c>
      <c r="EU1155" s="39" t="s">
        <v>181</v>
      </c>
      <c r="EV1155" s="39" t="s">
        <v>181</v>
      </c>
      <c r="EW1155" s="39" t="s">
        <v>181</v>
      </c>
      <c r="EX1155" s="39" t="s">
        <v>181</v>
      </c>
      <c r="EY1155" s="39" t="s">
        <v>181</v>
      </c>
      <c r="EZ1155" s="39" t="s">
        <v>181</v>
      </c>
      <c r="FA1155" s="39" t="s">
        <v>181</v>
      </c>
      <c r="FB1155" s="39" t="s">
        <v>181</v>
      </c>
      <c r="FC1155" s="39" t="s">
        <v>181</v>
      </c>
      <c r="FD1155" s="39" t="s">
        <v>181</v>
      </c>
      <c r="FE1155" s="39" t="s">
        <v>181</v>
      </c>
      <c r="FF1155" s="7">
        <v>2551</v>
      </c>
      <c r="FG1155" s="7">
        <v>4530</v>
      </c>
      <c r="FH1155" s="7">
        <v>4664</v>
      </c>
      <c r="FI1155" s="7">
        <v>4720</v>
      </c>
      <c r="FJ1155" s="7">
        <v>4761</v>
      </c>
      <c r="FK1155" s="7">
        <v>4780</v>
      </c>
      <c r="FL1155" s="7">
        <v>4804</v>
      </c>
      <c r="FM1155" s="7">
        <v>4810</v>
      </c>
      <c r="FN1155" s="7">
        <v>4826</v>
      </c>
      <c r="FO1155" s="7">
        <v>4831</v>
      </c>
      <c r="FP1155" s="7">
        <v>4837</v>
      </c>
      <c r="FQ1155" s="7">
        <v>4842</v>
      </c>
      <c r="FR1155" s="7">
        <v>4846</v>
      </c>
      <c r="FS1155" s="7">
        <v>4845</v>
      </c>
      <c r="FT1155" s="7">
        <v>4847</v>
      </c>
      <c r="FU1155" s="7">
        <v>4848</v>
      </c>
      <c r="FV1155" s="7">
        <v>4854</v>
      </c>
      <c r="FW1155" s="7">
        <v>4856</v>
      </c>
      <c r="FX1155" s="7">
        <v>4859</v>
      </c>
      <c r="FY1155" s="7">
        <v>4859</v>
      </c>
      <c r="FZ1155" s="7">
        <v>4860</v>
      </c>
      <c r="GA1155" s="7">
        <v>4861</v>
      </c>
      <c r="GB1155" s="7">
        <v>4861</v>
      </c>
      <c r="GC1155" s="7">
        <v>4861</v>
      </c>
      <c r="GD1155" s="7">
        <v>4861</v>
      </c>
      <c r="GE1155" s="7">
        <v>4861</v>
      </c>
      <c r="GF1155" s="7">
        <v>4861</v>
      </c>
      <c r="GG1155" s="39" t="s">
        <v>181</v>
      </c>
      <c r="GH1155" s="39" t="s">
        <v>181</v>
      </c>
      <c r="GI1155" s="39" t="s">
        <v>181</v>
      </c>
      <c r="GJ1155" s="39" t="s">
        <v>181</v>
      </c>
      <c r="GK1155" s="39" t="s">
        <v>181</v>
      </c>
      <c r="GL1155" s="39" t="s">
        <v>181</v>
      </c>
      <c r="GM1155" s="39" t="s">
        <v>181</v>
      </c>
      <c r="GN1155" s="39" t="s">
        <v>181</v>
      </c>
      <c r="GO1155" s="39" t="s">
        <v>181</v>
      </c>
      <c r="GP1155" s="39" t="s">
        <v>181</v>
      </c>
      <c r="GQ1155" s="39" t="s">
        <v>181</v>
      </c>
      <c r="GR1155" s="39" t="s">
        <v>181</v>
      </c>
      <c r="GS1155" s="39" t="s">
        <v>181</v>
      </c>
    </row>
    <row r="1156" spans="1:201" x14ac:dyDescent="0.25">
      <c r="A1156" s="11">
        <f>$A$50</f>
        <v>20154</v>
      </c>
      <c r="B1156" s="7">
        <v>2207</v>
      </c>
      <c r="C1156" s="7">
        <v>4993</v>
      </c>
      <c r="D1156" s="7">
        <v>6023</v>
      </c>
      <c r="E1156" s="7">
        <v>6522</v>
      </c>
      <c r="F1156" s="7">
        <v>6761</v>
      </c>
      <c r="G1156" s="7">
        <v>6916</v>
      </c>
      <c r="H1156" s="7">
        <v>7017</v>
      </c>
      <c r="I1156" s="7">
        <v>7085</v>
      </c>
      <c r="J1156" s="7">
        <v>7207</v>
      </c>
      <c r="K1156" s="7">
        <v>7258</v>
      </c>
      <c r="L1156" s="7">
        <v>7279</v>
      </c>
      <c r="M1156" s="7">
        <v>7294</v>
      </c>
      <c r="N1156" s="7">
        <v>7309</v>
      </c>
      <c r="O1156" s="7">
        <v>7319</v>
      </c>
      <c r="P1156" s="7">
        <v>7324</v>
      </c>
      <c r="Q1156" s="7">
        <v>7339</v>
      </c>
      <c r="R1156" s="7">
        <v>7347</v>
      </c>
      <c r="S1156" s="7">
        <v>7351</v>
      </c>
      <c r="T1156" s="7">
        <v>7356</v>
      </c>
      <c r="U1156" s="7">
        <v>7360</v>
      </c>
      <c r="V1156" s="7">
        <v>7366</v>
      </c>
      <c r="W1156" s="7">
        <v>7368</v>
      </c>
      <c r="X1156" s="7">
        <v>7371</v>
      </c>
      <c r="Y1156" s="7">
        <v>7378</v>
      </c>
      <c r="Z1156" s="7">
        <v>7380</v>
      </c>
      <c r="AA1156" s="7">
        <v>7382</v>
      </c>
      <c r="AB1156" s="39" t="s">
        <v>181</v>
      </c>
      <c r="AC1156" s="39" t="s">
        <v>181</v>
      </c>
      <c r="AD1156" s="39" t="s">
        <v>181</v>
      </c>
      <c r="AE1156" s="39" t="s">
        <v>181</v>
      </c>
      <c r="AF1156" s="39" t="s">
        <v>181</v>
      </c>
      <c r="AG1156" s="39" t="s">
        <v>181</v>
      </c>
      <c r="AH1156" s="39" t="s">
        <v>181</v>
      </c>
      <c r="AI1156" s="39" t="s">
        <v>181</v>
      </c>
      <c r="AJ1156" s="39" t="s">
        <v>181</v>
      </c>
      <c r="AK1156" s="39" t="s">
        <v>181</v>
      </c>
      <c r="AL1156" s="39" t="s">
        <v>181</v>
      </c>
      <c r="AM1156" s="39" t="s">
        <v>181</v>
      </c>
      <c r="AN1156" s="39" t="s">
        <v>181</v>
      </c>
      <c r="AO1156" s="39" t="s">
        <v>181</v>
      </c>
      <c r="AP1156" s="7">
        <v>13069</v>
      </c>
      <c r="AQ1156" s="7">
        <v>26100</v>
      </c>
      <c r="AR1156" s="7">
        <v>26878</v>
      </c>
      <c r="AS1156" s="7">
        <v>27131</v>
      </c>
      <c r="AT1156" s="7">
        <v>27238</v>
      </c>
      <c r="AU1156" s="7">
        <v>27308</v>
      </c>
      <c r="AV1156" s="7">
        <v>27354</v>
      </c>
      <c r="AW1156" s="7">
        <v>27387</v>
      </c>
      <c r="AX1156" s="7">
        <v>27431</v>
      </c>
      <c r="AY1156" s="7">
        <v>27451</v>
      </c>
      <c r="AZ1156" s="7">
        <v>27462</v>
      </c>
      <c r="BA1156" s="7">
        <v>27471</v>
      </c>
      <c r="BB1156" s="7">
        <v>27484</v>
      </c>
      <c r="BC1156" s="7">
        <v>27491</v>
      </c>
      <c r="BD1156" s="7">
        <v>27498</v>
      </c>
      <c r="BE1156" s="7">
        <v>27501</v>
      </c>
      <c r="BF1156" s="7">
        <v>27505</v>
      </c>
      <c r="BG1156" s="7">
        <v>27506</v>
      </c>
      <c r="BH1156" s="7">
        <v>27507</v>
      </c>
      <c r="BI1156" s="7">
        <v>27507</v>
      </c>
      <c r="BJ1156" s="7">
        <v>27507</v>
      </c>
      <c r="BK1156" s="7">
        <v>27508</v>
      </c>
      <c r="BL1156" s="7">
        <v>27508</v>
      </c>
      <c r="BM1156" s="7">
        <v>27512</v>
      </c>
      <c r="BN1156" s="7">
        <v>27512</v>
      </c>
      <c r="BO1156" s="7">
        <v>27513</v>
      </c>
      <c r="BP1156" s="39" t="s">
        <v>181</v>
      </c>
      <c r="BQ1156" s="39" t="s">
        <v>181</v>
      </c>
      <c r="BR1156" s="39" t="s">
        <v>181</v>
      </c>
      <c r="BS1156" s="39" t="s">
        <v>181</v>
      </c>
      <c r="BT1156" s="39" t="s">
        <v>181</v>
      </c>
      <c r="BU1156" s="39" t="s">
        <v>181</v>
      </c>
      <c r="BV1156" s="39" t="s">
        <v>181</v>
      </c>
      <c r="BW1156" s="39" t="s">
        <v>181</v>
      </c>
      <c r="BX1156" s="39" t="s">
        <v>181</v>
      </c>
      <c r="BY1156" s="39" t="s">
        <v>181</v>
      </c>
      <c r="BZ1156" s="39" t="s">
        <v>181</v>
      </c>
      <c r="CA1156" s="39" t="s">
        <v>181</v>
      </c>
      <c r="CB1156" s="39" t="s">
        <v>181</v>
      </c>
      <c r="CC1156" s="39" t="s">
        <v>181</v>
      </c>
      <c r="CD1156" s="7">
        <v>1934</v>
      </c>
      <c r="CE1156" s="7">
        <v>6639</v>
      </c>
      <c r="CF1156" s="7">
        <v>6939</v>
      </c>
      <c r="CG1156" s="7">
        <v>7069</v>
      </c>
      <c r="CH1156" s="7">
        <v>7160</v>
      </c>
      <c r="CI1156" s="7">
        <v>7202</v>
      </c>
      <c r="CJ1156" s="7">
        <v>7247</v>
      </c>
      <c r="CK1156" s="7">
        <v>7275</v>
      </c>
      <c r="CL1156" s="7">
        <v>7305</v>
      </c>
      <c r="CM1156" s="7">
        <v>7319</v>
      </c>
      <c r="CN1156" s="7">
        <v>7331</v>
      </c>
      <c r="CO1156" s="7">
        <v>7332</v>
      </c>
      <c r="CP1156" s="7">
        <v>7337</v>
      </c>
      <c r="CQ1156" s="7">
        <v>7341</v>
      </c>
      <c r="CR1156" s="7">
        <v>7343</v>
      </c>
      <c r="CS1156" s="7">
        <v>7349</v>
      </c>
      <c r="CT1156" s="7">
        <v>7350</v>
      </c>
      <c r="CU1156" s="7">
        <v>7351</v>
      </c>
      <c r="CV1156" s="7">
        <v>7352</v>
      </c>
      <c r="CW1156" s="7">
        <v>7352</v>
      </c>
      <c r="CX1156" s="7">
        <v>7354</v>
      </c>
      <c r="CY1156" s="7">
        <v>7354</v>
      </c>
      <c r="CZ1156" s="7">
        <v>7354</v>
      </c>
      <c r="DA1156" s="7">
        <v>7354</v>
      </c>
      <c r="DB1156" s="7">
        <v>7354</v>
      </c>
      <c r="DC1156" s="7">
        <v>7354</v>
      </c>
      <c r="DD1156" s="39" t="s">
        <v>181</v>
      </c>
      <c r="DE1156" s="39" t="s">
        <v>181</v>
      </c>
      <c r="DF1156" s="39" t="s">
        <v>181</v>
      </c>
      <c r="DG1156" s="39" t="s">
        <v>181</v>
      </c>
      <c r="DH1156" s="39" t="s">
        <v>181</v>
      </c>
      <c r="DI1156" s="39" t="s">
        <v>181</v>
      </c>
      <c r="DJ1156" s="39" t="s">
        <v>181</v>
      </c>
      <c r="DK1156" s="39" t="s">
        <v>181</v>
      </c>
      <c r="DL1156" s="39" t="s">
        <v>181</v>
      </c>
      <c r="DM1156" s="39" t="s">
        <v>181</v>
      </c>
      <c r="DN1156" s="39" t="s">
        <v>181</v>
      </c>
      <c r="DO1156" s="39" t="s">
        <v>181</v>
      </c>
      <c r="DP1156" s="39" t="s">
        <v>181</v>
      </c>
      <c r="DQ1156" s="39" t="s">
        <v>181</v>
      </c>
      <c r="DR1156" s="7">
        <v>455</v>
      </c>
      <c r="DS1156" s="7">
        <v>1512</v>
      </c>
      <c r="DT1156" s="7">
        <v>1929</v>
      </c>
      <c r="DU1156" s="7">
        <v>2145</v>
      </c>
      <c r="DV1156" s="7">
        <v>2260</v>
      </c>
      <c r="DW1156" s="7">
        <v>2344</v>
      </c>
      <c r="DX1156" s="7">
        <v>2385</v>
      </c>
      <c r="DY1156" s="7">
        <v>2428</v>
      </c>
      <c r="DZ1156" s="7">
        <v>2473</v>
      </c>
      <c r="EA1156" s="7">
        <v>2503</v>
      </c>
      <c r="EB1156" s="7">
        <v>2522</v>
      </c>
      <c r="EC1156" s="7">
        <v>2528</v>
      </c>
      <c r="ED1156" s="7">
        <v>2541</v>
      </c>
      <c r="EE1156" s="7">
        <v>2547</v>
      </c>
      <c r="EF1156" s="7">
        <v>2551</v>
      </c>
      <c r="EG1156" s="7">
        <v>2561</v>
      </c>
      <c r="EH1156" s="7">
        <v>2563</v>
      </c>
      <c r="EI1156" s="7">
        <v>2570</v>
      </c>
      <c r="EJ1156" s="7">
        <v>2575</v>
      </c>
      <c r="EK1156" s="7">
        <v>2575</v>
      </c>
      <c r="EL1156" s="7">
        <v>2578</v>
      </c>
      <c r="EM1156" s="7">
        <v>2580</v>
      </c>
      <c r="EN1156" s="7">
        <v>2580</v>
      </c>
      <c r="EO1156" s="7">
        <v>2580</v>
      </c>
      <c r="EP1156" s="7">
        <v>2580</v>
      </c>
      <c r="EQ1156" s="7">
        <v>2580</v>
      </c>
      <c r="ER1156" s="39" t="s">
        <v>181</v>
      </c>
      <c r="ES1156" s="39" t="s">
        <v>181</v>
      </c>
      <c r="ET1156" s="39" t="s">
        <v>181</v>
      </c>
      <c r="EU1156" s="39" t="s">
        <v>181</v>
      </c>
      <c r="EV1156" s="39" t="s">
        <v>181</v>
      </c>
      <c r="EW1156" s="39" t="s">
        <v>181</v>
      </c>
      <c r="EX1156" s="39" t="s">
        <v>181</v>
      </c>
      <c r="EY1156" s="39" t="s">
        <v>181</v>
      </c>
      <c r="EZ1156" s="39" t="s">
        <v>181</v>
      </c>
      <c r="FA1156" s="39" t="s">
        <v>181</v>
      </c>
      <c r="FB1156" s="39" t="s">
        <v>181</v>
      </c>
      <c r="FC1156" s="39" t="s">
        <v>181</v>
      </c>
      <c r="FD1156" s="39" t="s">
        <v>181</v>
      </c>
      <c r="FE1156" s="39" t="s">
        <v>181</v>
      </c>
      <c r="FF1156" s="7">
        <v>2468</v>
      </c>
      <c r="FG1156" s="7">
        <v>4604</v>
      </c>
      <c r="FH1156" s="7">
        <v>4775</v>
      </c>
      <c r="FI1156" s="7">
        <v>4842</v>
      </c>
      <c r="FJ1156" s="7">
        <v>4885</v>
      </c>
      <c r="FK1156" s="7">
        <v>4909</v>
      </c>
      <c r="FL1156" s="7">
        <v>4924</v>
      </c>
      <c r="FM1156" s="7">
        <v>4931</v>
      </c>
      <c r="FN1156" s="7">
        <v>4935</v>
      </c>
      <c r="FO1156" s="7">
        <v>4942</v>
      </c>
      <c r="FP1156" s="7">
        <v>4943</v>
      </c>
      <c r="FQ1156" s="7">
        <v>4945</v>
      </c>
      <c r="FR1156" s="7">
        <v>4948</v>
      </c>
      <c r="FS1156" s="7">
        <v>4949</v>
      </c>
      <c r="FT1156" s="7">
        <v>4950</v>
      </c>
      <c r="FU1156" s="7">
        <v>4951</v>
      </c>
      <c r="FV1156" s="7">
        <v>4951</v>
      </c>
      <c r="FW1156" s="7">
        <v>4953</v>
      </c>
      <c r="FX1156" s="7">
        <v>4953</v>
      </c>
      <c r="FY1156" s="7">
        <v>4953</v>
      </c>
      <c r="FZ1156" s="7">
        <v>4955</v>
      </c>
      <c r="GA1156" s="7">
        <v>4955</v>
      </c>
      <c r="GB1156" s="7">
        <v>4955</v>
      </c>
      <c r="GC1156" s="7">
        <v>4955</v>
      </c>
      <c r="GD1156" s="7">
        <v>4955</v>
      </c>
      <c r="GE1156" s="7">
        <v>4958</v>
      </c>
      <c r="GF1156" s="39" t="s">
        <v>181</v>
      </c>
      <c r="GG1156" s="39" t="s">
        <v>181</v>
      </c>
      <c r="GH1156" s="39" t="s">
        <v>181</v>
      </c>
      <c r="GI1156" s="39" t="s">
        <v>181</v>
      </c>
      <c r="GJ1156" s="39" t="s">
        <v>181</v>
      </c>
      <c r="GK1156" s="39" t="s">
        <v>181</v>
      </c>
      <c r="GL1156" s="39" t="s">
        <v>181</v>
      </c>
      <c r="GM1156" s="39" t="s">
        <v>181</v>
      </c>
      <c r="GN1156" s="39" t="s">
        <v>181</v>
      </c>
      <c r="GO1156" s="39" t="s">
        <v>181</v>
      </c>
      <c r="GP1156" s="39" t="s">
        <v>181</v>
      </c>
      <c r="GQ1156" s="39" t="s">
        <v>181</v>
      </c>
      <c r="GR1156" s="39" t="s">
        <v>181</v>
      </c>
      <c r="GS1156" s="39" t="s">
        <v>181</v>
      </c>
    </row>
    <row r="1157" spans="1:201" x14ac:dyDescent="0.25">
      <c r="A1157" s="11">
        <f>$A$51</f>
        <v>20161</v>
      </c>
      <c r="B1157" s="7">
        <v>2372</v>
      </c>
      <c r="C1157" s="7">
        <v>5018</v>
      </c>
      <c r="D1157" s="7">
        <v>5961</v>
      </c>
      <c r="E1157" s="7">
        <v>6413</v>
      </c>
      <c r="F1157" s="7">
        <v>6656</v>
      </c>
      <c r="G1157" s="7">
        <v>6786</v>
      </c>
      <c r="H1157" s="7">
        <v>6874</v>
      </c>
      <c r="I1157" s="7">
        <v>6951</v>
      </c>
      <c r="J1157" s="7">
        <v>7060</v>
      </c>
      <c r="K1157" s="7">
        <v>7117</v>
      </c>
      <c r="L1157" s="7">
        <v>7137</v>
      </c>
      <c r="M1157" s="7">
        <v>7153</v>
      </c>
      <c r="N1157" s="7">
        <v>7159</v>
      </c>
      <c r="O1157" s="7">
        <v>7173</v>
      </c>
      <c r="P1157" s="7">
        <v>7178</v>
      </c>
      <c r="Q1157" s="7">
        <v>7187</v>
      </c>
      <c r="R1157" s="7">
        <v>7190</v>
      </c>
      <c r="S1157" s="7">
        <v>7194</v>
      </c>
      <c r="T1157" s="7">
        <v>7195</v>
      </c>
      <c r="U1157" s="7">
        <v>7199</v>
      </c>
      <c r="V1157" s="7">
        <v>7201</v>
      </c>
      <c r="W1157" s="7">
        <v>7203</v>
      </c>
      <c r="X1157" s="7">
        <v>7204</v>
      </c>
      <c r="Y1157" s="7">
        <v>7204</v>
      </c>
      <c r="Z1157" s="7">
        <v>7206</v>
      </c>
      <c r="AA1157" s="39" t="s">
        <v>181</v>
      </c>
      <c r="AB1157" s="39" t="s">
        <v>181</v>
      </c>
      <c r="AC1157" s="39" t="s">
        <v>181</v>
      </c>
      <c r="AD1157" s="39" t="s">
        <v>181</v>
      </c>
      <c r="AE1157" s="39" t="s">
        <v>181</v>
      </c>
      <c r="AF1157" s="39" t="s">
        <v>181</v>
      </c>
      <c r="AG1157" s="39" t="s">
        <v>181</v>
      </c>
      <c r="AH1157" s="39" t="s">
        <v>181</v>
      </c>
      <c r="AI1157" s="39" t="s">
        <v>181</v>
      </c>
      <c r="AJ1157" s="39" t="s">
        <v>181</v>
      </c>
      <c r="AK1157" s="39" t="s">
        <v>181</v>
      </c>
      <c r="AL1157" s="39" t="s">
        <v>181</v>
      </c>
      <c r="AM1157" s="39" t="s">
        <v>181</v>
      </c>
      <c r="AN1157" s="39" t="s">
        <v>181</v>
      </c>
      <c r="AO1157" s="39" t="s">
        <v>181</v>
      </c>
      <c r="AP1157" s="7">
        <v>11524</v>
      </c>
      <c r="AQ1157" s="7">
        <v>22052</v>
      </c>
      <c r="AR1157" s="7">
        <v>22759</v>
      </c>
      <c r="AS1157" s="7">
        <v>22961</v>
      </c>
      <c r="AT1157" s="7">
        <v>23061</v>
      </c>
      <c r="AU1157" s="7">
        <v>23130</v>
      </c>
      <c r="AV1157" s="7">
        <v>23163</v>
      </c>
      <c r="AW1157" s="7">
        <v>23190</v>
      </c>
      <c r="AX1157" s="7">
        <v>23213</v>
      </c>
      <c r="AY1157" s="7">
        <v>23231</v>
      </c>
      <c r="AZ1157" s="7">
        <v>23252</v>
      </c>
      <c r="BA1157" s="7">
        <v>23264</v>
      </c>
      <c r="BB1157" s="7">
        <v>23274</v>
      </c>
      <c r="BC1157" s="7">
        <v>23279</v>
      </c>
      <c r="BD1157" s="7">
        <v>23286</v>
      </c>
      <c r="BE1157" s="7">
        <v>23289</v>
      </c>
      <c r="BF1157" s="7">
        <v>23292</v>
      </c>
      <c r="BG1157" s="7">
        <v>23292</v>
      </c>
      <c r="BH1157" s="7">
        <v>23293</v>
      </c>
      <c r="BI1157" s="7">
        <v>23293</v>
      </c>
      <c r="BJ1157" s="7">
        <v>23293</v>
      </c>
      <c r="BK1157" s="7">
        <v>23293</v>
      </c>
      <c r="BL1157" s="7">
        <v>23293</v>
      </c>
      <c r="BM1157" s="7">
        <v>23293</v>
      </c>
      <c r="BN1157" s="7">
        <v>23293</v>
      </c>
      <c r="BO1157" s="39" t="s">
        <v>181</v>
      </c>
      <c r="BP1157" s="39" t="s">
        <v>181</v>
      </c>
      <c r="BQ1157" s="39" t="s">
        <v>181</v>
      </c>
      <c r="BR1157" s="39" t="s">
        <v>181</v>
      </c>
      <c r="BS1157" s="39" t="s">
        <v>181</v>
      </c>
      <c r="BT1157" s="39" t="s">
        <v>181</v>
      </c>
      <c r="BU1157" s="39" t="s">
        <v>181</v>
      </c>
      <c r="BV1157" s="39" t="s">
        <v>181</v>
      </c>
      <c r="BW1157" s="39" t="s">
        <v>181</v>
      </c>
      <c r="BX1157" s="39" t="s">
        <v>181</v>
      </c>
      <c r="BY1157" s="39" t="s">
        <v>181</v>
      </c>
      <c r="BZ1157" s="39" t="s">
        <v>181</v>
      </c>
      <c r="CA1157" s="39" t="s">
        <v>181</v>
      </c>
      <c r="CB1157" s="39" t="s">
        <v>181</v>
      </c>
      <c r="CC1157" s="39" t="s">
        <v>181</v>
      </c>
      <c r="CD1157" s="7">
        <v>1768</v>
      </c>
      <c r="CE1157" s="7">
        <v>6183</v>
      </c>
      <c r="CF1157" s="7">
        <v>6485</v>
      </c>
      <c r="CG1157" s="7">
        <v>6576</v>
      </c>
      <c r="CH1157" s="7">
        <v>6623</v>
      </c>
      <c r="CI1157" s="7">
        <v>6678</v>
      </c>
      <c r="CJ1157" s="7">
        <v>6712</v>
      </c>
      <c r="CK1157" s="7">
        <v>6738</v>
      </c>
      <c r="CL1157" s="7">
        <v>6762</v>
      </c>
      <c r="CM1157" s="7">
        <v>6787</v>
      </c>
      <c r="CN1157" s="7">
        <v>6801</v>
      </c>
      <c r="CO1157" s="7">
        <v>6812</v>
      </c>
      <c r="CP1157" s="7">
        <v>6817</v>
      </c>
      <c r="CQ1157" s="7">
        <v>6818</v>
      </c>
      <c r="CR1157" s="7">
        <v>6818</v>
      </c>
      <c r="CS1157" s="7">
        <v>6824</v>
      </c>
      <c r="CT1157" s="7">
        <v>6825</v>
      </c>
      <c r="CU1157" s="7">
        <v>6825</v>
      </c>
      <c r="CV1157" s="7">
        <v>6826</v>
      </c>
      <c r="CW1157" s="7">
        <v>6827</v>
      </c>
      <c r="CX1157" s="7">
        <v>6827</v>
      </c>
      <c r="CY1157" s="7">
        <v>6827</v>
      </c>
      <c r="CZ1157" s="7">
        <v>6828</v>
      </c>
      <c r="DA1157" s="7">
        <v>6828</v>
      </c>
      <c r="DB1157" s="7">
        <v>6828</v>
      </c>
      <c r="DC1157" s="39" t="s">
        <v>181</v>
      </c>
      <c r="DD1157" s="39" t="s">
        <v>181</v>
      </c>
      <c r="DE1157" s="39" t="s">
        <v>181</v>
      </c>
      <c r="DF1157" s="39" t="s">
        <v>181</v>
      </c>
      <c r="DG1157" s="39" t="s">
        <v>181</v>
      </c>
      <c r="DH1157" s="39" t="s">
        <v>181</v>
      </c>
      <c r="DI1157" s="39" t="s">
        <v>181</v>
      </c>
      <c r="DJ1157" s="39" t="s">
        <v>181</v>
      </c>
      <c r="DK1157" s="39" t="s">
        <v>181</v>
      </c>
      <c r="DL1157" s="39" t="s">
        <v>181</v>
      </c>
      <c r="DM1157" s="39" t="s">
        <v>181</v>
      </c>
      <c r="DN1157" s="39" t="s">
        <v>181</v>
      </c>
      <c r="DO1157" s="39" t="s">
        <v>181</v>
      </c>
      <c r="DP1157" s="39" t="s">
        <v>181</v>
      </c>
      <c r="DQ1157" s="39" t="s">
        <v>181</v>
      </c>
      <c r="DR1157" s="7">
        <v>480</v>
      </c>
      <c r="DS1157" s="7">
        <v>1435</v>
      </c>
      <c r="DT1157" s="7">
        <v>1829</v>
      </c>
      <c r="DU1157" s="7">
        <v>1991</v>
      </c>
      <c r="DV1157" s="7">
        <v>2120</v>
      </c>
      <c r="DW1157" s="7">
        <v>2185</v>
      </c>
      <c r="DX1157" s="7">
        <v>2241</v>
      </c>
      <c r="DY1157" s="7">
        <v>2278</v>
      </c>
      <c r="DZ1157" s="7">
        <v>2320</v>
      </c>
      <c r="EA1157" s="7">
        <v>2345</v>
      </c>
      <c r="EB1157" s="7">
        <v>2370</v>
      </c>
      <c r="EC1157" s="7">
        <v>2381</v>
      </c>
      <c r="ED1157" s="7">
        <v>2397</v>
      </c>
      <c r="EE1157" s="7">
        <v>2402</v>
      </c>
      <c r="EF1157" s="7">
        <v>2406</v>
      </c>
      <c r="EG1157" s="7">
        <v>2412</v>
      </c>
      <c r="EH1157" s="7">
        <v>2415</v>
      </c>
      <c r="EI1157" s="7">
        <v>2415</v>
      </c>
      <c r="EJ1157" s="7">
        <v>2417</v>
      </c>
      <c r="EK1157" s="7">
        <v>2418</v>
      </c>
      <c r="EL1157" s="7">
        <v>2418</v>
      </c>
      <c r="EM1157" s="7">
        <v>2419</v>
      </c>
      <c r="EN1157" s="7">
        <v>2420</v>
      </c>
      <c r="EO1157" s="7">
        <v>2421</v>
      </c>
      <c r="EP1157" s="7">
        <v>2422</v>
      </c>
      <c r="EQ1157" s="39" t="s">
        <v>181</v>
      </c>
      <c r="ER1157" s="39" t="s">
        <v>181</v>
      </c>
      <c r="ES1157" s="39" t="s">
        <v>181</v>
      </c>
      <c r="ET1157" s="39" t="s">
        <v>181</v>
      </c>
      <c r="EU1157" s="39" t="s">
        <v>181</v>
      </c>
      <c r="EV1157" s="39" t="s">
        <v>181</v>
      </c>
      <c r="EW1157" s="39" t="s">
        <v>181</v>
      </c>
      <c r="EX1157" s="39" t="s">
        <v>181</v>
      </c>
      <c r="EY1157" s="39" t="s">
        <v>181</v>
      </c>
      <c r="EZ1157" s="39" t="s">
        <v>181</v>
      </c>
      <c r="FA1157" s="39" t="s">
        <v>181</v>
      </c>
      <c r="FB1157" s="39" t="s">
        <v>181</v>
      </c>
      <c r="FC1157" s="39" t="s">
        <v>181</v>
      </c>
      <c r="FD1157" s="39" t="s">
        <v>181</v>
      </c>
      <c r="FE1157" s="39" t="s">
        <v>181</v>
      </c>
      <c r="FF1157" s="7">
        <v>2486</v>
      </c>
      <c r="FG1157" s="7">
        <v>4416</v>
      </c>
      <c r="FH1157" s="7">
        <v>4602</v>
      </c>
      <c r="FI1157" s="7">
        <v>4664</v>
      </c>
      <c r="FJ1157" s="7">
        <v>4705</v>
      </c>
      <c r="FK1157" s="7">
        <v>4716</v>
      </c>
      <c r="FL1157" s="7">
        <v>4730</v>
      </c>
      <c r="FM1157" s="7">
        <v>4735</v>
      </c>
      <c r="FN1157" s="7">
        <v>4740</v>
      </c>
      <c r="FO1157" s="7">
        <v>4743</v>
      </c>
      <c r="FP1157" s="7">
        <v>4746</v>
      </c>
      <c r="FQ1157" s="7">
        <v>4750</v>
      </c>
      <c r="FR1157" s="7">
        <v>4754</v>
      </c>
      <c r="FS1157" s="7">
        <v>4756</v>
      </c>
      <c r="FT1157" s="7">
        <v>4762</v>
      </c>
      <c r="FU1157" s="7">
        <v>4764</v>
      </c>
      <c r="FV1157" s="7">
        <v>4765</v>
      </c>
      <c r="FW1157" s="7">
        <v>4765</v>
      </c>
      <c r="FX1157" s="7">
        <v>4765</v>
      </c>
      <c r="FY1157" s="7">
        <v>4766</v>
      </c>
      <c r="FZ1157" s="7">
        <v>4768</v>
      </c>
      <c r="GA1157" s="7">
        <v>4768</v>
      </c>
      <c r="GB1157" s="7">
        <v>4769</v>
      </c>
      <c r="GC1157" s="7">
        <v>4769</v>
      </c>
      <c r="GD1157" s="7">
        <v>4769</v>
      </c>
      <c r="GE1157" s="39" t="s">
        <v>181</v>
      </c>
      <c r="GF1157" s="39" t="s">
        <v>181</v>
      </c>
      <c r="GG1157" s="39" t="s">
        <v>181</v>
      </c>
      <c r="GH1157" s="39" t="s">
        <v>181</v>
      </c>
      <c r="GI1157" s="39" t="s">
        <v>181</v>
      </c>
      <c r="GJ1157" s="39" t="s">
        <v>181</v>
      </c>
      <c r="GK1157" s="39" t="s">
        <v>181</v>
      </c>
      <c r="GL1157" s="39" t="s">
        <v>181</v>
      </c>
      <c r="GM1157" s="39" t="s">
        <v>181</v>
      </c>
      <c r="GN1157" s="39" t="s">
        <v>181</v>
      </c>
      <c r="GO1157" s="39" t="s">
        <v>181</v>
      </c>
      <c r="GP1157" s="39" t="s">
        <v>181</v>
      </c>
      <c r="GQ1157" s="39" t="s">
        <v>181</v>
      </c>
      <c r="GR1157" s="39" t="s">
        <v>181</v>
      </c>
      <c r="GS1157" s="39" t="s">
        <v>181</v>
      </c>
    </row>
    <row r="1158" spans="1:201" x14ac:dyDescent="0.25">
      <c r="A1158" s="11">
        <f>$A$52</f>
        <v>20162</v>
      </c>
      <c r="B1158" s="7">
        <v>2375</v>
      </c>
      <c r="C1158" s="7">
        <v>5019</v>
      </c>
      <c r="D1158" s="7">
        <v>6013</v>
      </c>
      <c r="E1158" s="7">
        <v>6434</v>
      </c>
      <c r="F1158" s="7">
        <v>6630</v>
      </c>
      <c r="G1158" s="7">
        <v>6796</v>
      </c>
      <c r="H1158" s="7">
        <v>6938</v>
      </c>
      <c r="I1158" s="7">
        <v>7034</v>
      </c>
      <c r="J1158" s="7">
        <v>7146</v>
      </c>
      <c r="K1158" s="7">
        <v>7209</v>
      </c>
      <c r="L1158" s="7">
        <v>7232</v>
      </c>
      <c r="M1158" s="7">
        <v>7244</v>
      </c>
      <c r="N1158" s="7">
        <v>7264</v>
      </c>
      <c r="O1158" s="7">
        <v>7285</v>
      </c>
      <c r="P1158" s="7">
        <v>7295</v>
      </c>
      <c r="Q1158" s="7">
        <v>7302</v>
      </c>
      <c r="R1158" s="7">
        <v>7309</v>
      </c>
      <c r="S1158" s="7">
        <v>7311</v>
      </c>
      <c r="T1158" s="7">
        <v>7314</v>
      </c>
      <c r="U1158" s="7">
        <v>7315</v>
      </c>
      <c r="V1158" s="7">
        <v>7321</v>
      </c>
      <c r="W1158" s="7">
        <v>7325</v>
      </c>
      <c r="X1158" s="7">
        <v>7325</v>
      </c>
      <c r="Y1158" s="7">
        <v>7328</v>
      </c>
      <c r="Z1158" s="39" t="s">
        <v>181</v>
      </c>
      <c r="AA1158" s="39" t="s">
        <v>181</v>
      </c>
      <c r="AB1158" s="39" t="s">
        <v>181</v>
      </c>
      <c r="AC1158" s="39" t="s">
        <v>181</v>
      </c>
      <c r="AD1158" s="39" t="s">
        <v>181</v>
      </c>
      <c r="AE1158" s="39" t="s">
        <v>181</v>
      </c>
      <c r="AF1158" s="39" t="s">
        <v>181</v>
      </c>
      <c r="AG1158" s="39" t="s">
        <v>181</v>
      </c>
      <c r="AH1158" s="39" t="s">
        <v>181</v>
      </c>
      <c r="AI1158" s="39" t="s">
        <v>181</v>
      </c>
      <c r="AJ1158" s="39" t="s">
        <v>181</v>
      </c>
      <c r="AK1158" s="39" t="s">
        <v>181</v>
      </c>
      <c r="AL1158" s="39" t="s">
        <v>181</v>
      </c>
      <c r="AM1158" s="39" t="s">
        <v>181</v>
      </c>
      <c r="AN1158" s="39" t="s">
        <v>181</v>
      </c>
      <c r="AO1158" s="39" t="s">
        <v>181</v>
      </c>
      <c r="AP1158" s="7">
        <v>12250</v>
      </c>
      <c r="AQ1158" s="7">
        <v>23655</v>
      </c>
      <c r="AR1158" s="7">
        <v>24393</v>
      </c>
      <c r="AS1158" s="7">
        <v>24626</v>
      </c>
      <c r="AT1158" s="7">
        <v>24712</v>
      </c>
      <c r="AU1158" s="7">
        <v>24783</v>
      </c>
      <c r="AV1158" s="7">
        <v>24834</v>
      </c>
      <c r="AW1158" s="7">
        <v>24855</v>
      </c>
      <c r="AX1158" s="7">
        <v>24885</v>
      </c>
      <c r="AY1158" s="7">
        <v>24906</v>
      </c>
      <c r="AZ1158" s="7">
        <v>24916</v>
      </c>
      <c r="BA1158" s="7">
        <v>24925</v>
      </c>
      <c r="BB1158" s="7">
        <v>24933</v>
      </c>
      <c r="BC1158" s="7">
        <v>24940</v>
      </c>
      <c r="BD1158" s="7">
        <v>24942</v>
      </c>
      <c r="BE1158" s="7">
        <v>24946</v>
      </c>
      <c r="BF1158" s="7">
        <v>24947</v>
      </c>
      <c r="BG1158" s="7">
        <v>24947</v>
      </c>
      <c r="BH1158" s="7">
        <v>24947</v>
      </c>
      <c r="BI1158" s="7">
        <v>24948</v>
      </c>
      <c r="BJ1158" s="7">
        <v>24949</v>
      </c>
      <c r="BK1158" s="7">
        <v>24951</v>
      </c>
      <c r="BL1158" s="7">
        <v>24951</v>
      </c>
      <c r="BM1158" s="7">
        <v>24951</v>
      </c>
      <c r="BN1158" s="39" t="s">
        <v>181</v>
      </c>
      <c r="BO1158" s="39" t="s">
        <v>181</v>
      </c>
      <c r="BP1158" s="39" t="s">
        <v>181</v>
      </c>
      <c r="BQ1158" s="39" t="s">
        <v>181</v>
      </c>
      <c r="BR1158" s="39" t="s">
        <v>181</v>
      </c>
      <c r="BS1158" s="39" t="s">
        <v>181</v>
      </c>
      <c r="BT1158" s="39" t="s">
        <v>181</v>
      </c>
      <c r="BU1158" s="39" t="s">
        <v>181</v>
      </c>
      <c r="BV1158" s="39" t="s">
        <v>181</v>
      </c>
      <c r="BW1158" s="39" t="s">
        <v>181</v>
      </c>
      <c r="BX1158" s="39" t="s">
        <v>181</v>
      </c>
      <c r="BY1158" s="39" t="s">
        <v>181</v>
      </c>
      <c r="BZ1158" s="39" t="s">
        <v>181</v>
      </c>
      <c r="CA1158" s="39" t="s">
        <v>181</v>
      </c>
      <c r="CB1158" s="39" t="s">
        <v>181</v>
      </c>
      <c r="CC1158" s="39" t="s">
        <v>181</v>
      </c>
      <c r="CD1158" s="7">
        <v>1217</v>
      </c>
      <c r="CE1158" s="7">
        <v>6248</v>
      </c>
      <c r="CF1158" s="7">
        <v>6575</v>
      </c>
      <c r="CG1158" s="7">
        <v>6674</v>
      </c>
      <c r="CH1158" s="7">
        <v>6746</v>
      </c>
      <c r="CI1158" s="7">
        <v>6798</v>
      </c>
      <c r="CJ1158" s="7">
        <v>6833</v>
      </c>
      <c r="CK1158" s="7">
        <v>6863</v>
      </c>
      <c r="CL1158" s="7">
        <v>6894</v>
      </c>
      <c r="CM1158" s="7">
        <v>6927</v>
      </c>
      <c r="CN1158" s="7">
        <v>6934</v>
      </c>
      <c r="CO1158" s="7">
        <v>6939</v>
      </c>
      <c r="CP1158" s="7">
        <v>6942</v>
      </c>
      <c r="CQ1158" s="7">
        <v>6943</v>
      </c>
      <c r="CR1158" s="7">
        <v>6946</v>
      </c>
      <c r="CS1158" s="7">
        <v>6948</v>
      </c>
      <c r="CT1158" s="7">
        <v>6948</v>
      </c>
      <c r="CU1158" s="7">
        <v>6949</v>
      </c>
      <c r="CV1158" s="7">
        <v>6949</v>
      </c>
      <c r="CW1158" s="7">
        <v>6952</v>
      </c>
      <c r="CX1158" s="7">
        <v>6952</v>
      </c>
      <c r="CY1158" s="7">
        <v>6952</v>
      </c>
      <c r="CZ1158" s="7">
        <v>6952</v>
      </c>
      <c r="DA1158" s="7">
        <v>6952</v>
      </c>
      <c r="DB1158" s="39" t="s">
        <v>181</v>
      </c>
      <c r="DC1158" s="39" t="s">
        <v>181</v>
      </c>
      <c r="DD1158" s="39" t="s">
        <v>181</v>
      </c>
      <c r="DE1158" s="39" t="s">
        <v>181</v>
      </c>
      <c r="DF1158" s="39" t="s">
        <v>181</v>
      </c>
      <c r="DG1158" s="39" t="s">
        <v>181</v>
      </c>
      <c r="DH1158" s="39" t="s">
        <v>181</v>
      </c>
      <c r="DI1158" s="39" t="s">
        <v>181</v>
      </c>
      <c r="DJ1158" s="39" t="s">
        <v>181</v>
      </c>
      <c r="DK1158" s="39" t="s">
        <v>181</v>
      </c>
      <c r="DL1158" s="39" t="s">
        <v>181</v>
      </c>
      <c r="DM1158" s="39" t="s">
        <v>181</v>
      </c>
      <c r="DN1158" s="39" t="s">
        <v>181</v>
      </c>
      <c r="DO1158" s="39" t="s">
        <v>181</v>
      </c>
      <c r="DP1158" s="39" t="s">
        <v>181</v>
      </c>
      <c r="DQ1158" s="39" t="s">
        <v>181</v>
      </c>
      <c r="DR1158" s="7">
        <v>493</v>
      </c>
      <c r="DS1158" s="7">
        <v>1608</v>
      </c>
      <c r="DT1158" s="7">
        <v>2015</v>
      </c>
      <c r="DU1158" s="7">
        <v>2193</v>
      </c>
      <c r="DV1158" s="7">
        <v>2284</v>
      </c>
      <c r="DW1158" s="7">
        <v>2346</v>
      </c>
      <c r="DX1158" s="7">
        <v>2415</v>
      </c>
      <c r="DY1158" s="7">
        <v>2454</v>
      </c>
      <c r="DZ1158" s="7">
        <v>2493</v>
      </c>
      <c r="EA1158" s="7">
        <v>2520</v>
      </c>
      <c r="EB1158" s="7">
        <v>2539</v>
      </c>
      <c r="EC1158" s="7">
        <v>2549</v>
      </c>
      <c r="ED1158" s="7">
        <v>2557</v>
      </c>
      <c r="EE1158" s="7">
        <v>2569</v>
      </c>
      <c r="EF1158" s="7">
        <v>2577</v>
      </c>
      <c r="EG1158" s="7">
        <v>2580</v>
      </c>
      <c r="EH1158" s="7">
        <v>2586</v>
      </c>
      <c r="EI1158" s="7">
        <v>2589</v>
      </c>
      <c r="EJ1158" s="7">
        <v>2595</v>
      </c>
      <c r="EK1158" s="7">
        <v>2597</v>
      </c>
      <c r="EL1158" s="7">
        <v>2597</v>
      </c>
      <c r="EM1158" s="7">
        <v>2598</v>
      </c>
      <c r="EN1158" s="7">
        <v>2599</v>
      </c>
      <c r="EO1158" s="7">
        <v>2599</v>
      </c>
      <c r="EP1158" s="39" t="s">
        <v>181</v>
      </c>
      <c r="EQ1158" s="39" t="s">
        <v>181</v>
      </c>
      <c r="ER1158" s="39" t="s">
        <v>181</v>
      </c>
      <c r="ES1158" s="39" t="s">
        <v>181</v>
      </c>
      <c r="ET1158" s="39" t="s">
        <v>181</v>
      </c>
      <c r="EU1158" s="39" t="s">
        <v>181</v>
      </c>
      <c r="EV1158" s="39" t="s">
        <v>181</v>
      </c>
      <c r="EW1158" s="39" t="s">
        <v>181</v>
      </c>
      <c r="EX1158" s="39" t="s">
        <v>181</v>
      </c>
      <c r="EY1158" s="39" t="s">
        <v>181</v>
      </c>
      <c r="EZ1158" s="39" t="s">
        <v>181</v>
      </c>
      <c r="FA1158" s="39" t="s">
        <v>181</v>
      </c>
      <c r="FB1158" s="39" t="s">
        <v>181</v>
      </c>
      <c r="FC1158" s="39" t="s">
        <v>181</v>
      </c>
      <c r="FD1158" s="39" t="s">
        <v>181</v>
      </c>
      <c r="FE1158" s="39" t="s">
        <v>181</v>
      </c>
      <c r="FF1158" s="7">
        <v>2375</v>
      </c>
      <c r="FG1158" s="7">
        <v>4371</v>
      </c>
      <c r="FH1158" s="7">
        <v>4514</v>
      </c>
      <c r="FI1158" s="7">
        <v>4569</v>
      </c>
      <c r="FJ1158" s="7">
        <v>4609</v>
      </c>
      <c r="FK1158" s="7">
        <v>4632</v>
      </c>
      <c r="FL1158" s="7">
        <v>4642</v>
      </c>
      <c r="FM1158" s="7">
        <v>4652</v>
      </c>
      <c r="FN1158" s="7">
        <v>4656</v>
      </c>
      <c r="FO1158" s="7">
        <v>4659</v>
      </c>
      <c r="FP1158" s="7">
        <v>4662</v>
      </c>
      <c r="FQ1158" s="7">
        <v>4665</v>
      </c>
      <c r="FR1158" s="7">
        <v>4673</v>
      </c>
      <c r="FS1158" s="7">
        <v>4678</v>
      </c>
      <c r="FT1158" s="7">
        <v>4681</v>
      </c>
      <c r="FU1158" s="7">
        <v>4681</v>
      </c>
      <c r="FV1158" s="7">
        <v>4684</v>
      </c>
      <c r="FW1158" s="7">
        <v>4686</v>
      </c>
      <c r="FX1158" s="7">
        <v>4688</v>
      </c>
      <c r="FY1158" s="7">
        <v>4689</v>
      </c>
      <c r="FZ1158" s="7">
        <v>4689</v>
      </c>
      <c r="GA1158" s="7">
        <v>4690</v>
      </c>
      <c r="GB1158" s="7">
        <v>4690</v>
      </c>
      <c r="GC1158" s="7">
        <v>4690</v>
      </c>
      <c r="GD1158" s="39" t="s">
        <v>181</v>
      </c>
      <c r="GE1158" s="39" t="s">
        <v>181</v>
      </c>
      <c r="GF1158" s="39" t="s">
        <v>181</v>
      </c>
      <c r="GG1158" s="39" t="s">
        <v>181</v>
      </c>
      <c r="GH1158" s="39" t="s">
        <v>181</v>
      </c>
      <c r="GI1158" s="39" t="s">
        <v>181</v>
      </c>
      <c r="GJ1158" s="39" t="s">
        <v>181</v>
      </c>
      <c r="GK1158" s="39" t="s">
        <v>181</v>
      </c>
      <c r="GL1158" s="39" t="s">
        <v>181</v>
      </c>
      <c r="GM1158" s="39" t="s">
        <v>181</v>
      </c>
      <c r="GN1158" s="39" t="s">
        <v>181</v>
      </c>
      <c r="GO1158" s="39" t="s">
        <v>181</v>
      </c>
      <c r="GP1158" s="39" t="s">
        <v>181</v>
      </c>
      <c r="GQ1158" s="39" t="s">
        <v>181</v>
      </c>
      <c r="GR1158" s="39" t="s">
        <v>181</v>
      </c>
      <c r="GS1158" s="39" t="s">
        <v>181</v>
      </c>
    </row>
    <row r="1159" spans="1:201" x14ac:dyDescent="0.25">
      <c r="A1159" s="11">
        <f>$A$53</f>
        <v>20163</v>
      </c>
      <c r="B1159" s="7">
        <v>2194</v>
      </c>
      <c r="C1159" s="7">
        <v>4985</v>
      </c>
      <c r="D1159" s="7">
        <v>5980</v>
      </c>
      <c r="E1159" s="7">
        <v>6345</v>
      </c>
      <c r="F1159" s="7">
        <v>6593</v>
      </c>
      <c r="G1159" s="7">
        <v>6793</v>
      </c>
      <c r="H1159" s="7">
        <v>6916</v>
      </c>
      <c r="I1159" s="7">
        <v>7014</v>
      </c>
      <c r="J1159" s="7">
        <v>7107</v>
      </c>
      <c r="K1159" s="7">
        <v>7164</v>
      </c>
      <c r="L1159" s="7">
        <v>7201</v>
      </c>
      <c r="M1159" s="7">
        <v>7220</v>
      </c>
      <c r="N1159" s="7">
        <v>7233</v>
      </c>
      <c r="O1159" s="7">
        <v>7248</v>
      </c>
      <c r="P1159" s="7">
        <v>7266</v>
      </c>
      <c r="Q1159" s="7">
        <v>7275</v>
      </c>
      <c r="R1159" s="7">
        <v>7278</v>
      </c>
      <c r="S1159" s="7">
        <v>7278</v>
      </c>
      <c r="T1159" s="7">
        <v>7281</v>
      </c>
      <c r="U1159" s="7">
        <v>7281</v>
      </c>
      <c r="V1159" s="7">
        <v>7282</v>
      </c>
      <c r="W1159" s="7">
        <v>7284</v>
      </c>
      <c r="X1159" s="7">
        <v>7285</v>
      </c>
      <c r="Y1159" s="39" t="s">
        <v>181</v>
      </c>
      <c r="Z1159" s="39" t="s">
        <v>181</v>
      </c>
      <c r="AA1159" s="39" t="s">
        <v>181</v>
      </c>
      <c r="AB1159" s="39" t="s">
        <v>181</v>
      </c>
      <c r="AC1159" s="39" t="s">
        <v>181</v>
      </c>
      <c r="AD1159" s="39" t="s">
        <v>181</v>
      </c>
      <c r="AE1159" s="39" t="s">
        <v>181</v>
      </c>
      <c r="AF1159" s="39" t="s">
        <v>181</v>
      </c>
      <c r="AG1159" s="39" t="s">
        <v>181</v>
      </c>
      <c r="AH1159" s="39" t="s">
        <v>181</v>
      </c>
      <c r="AI1159" s="39" t="s">
        <v>181</v>
      </c>
      <c r="AJ1159" s="39" t="s">
        <v>181</v>
      </c>
      <c r="AK1159" s="39" t="s">
        <v>181</v>
      </c>
      <c r="AL1159" s="39" t="s">
        <v>181</v>
      </c>
      <c r="AM1159" s="39" t="s">
        <v>181</v>
      </c>
      <c r="AN1159" s="39" t="s">
        <v>181</v>
      </c>
      <c r="AO1159" s="39" t="s">
        <v>181</v>
      </c>
      <c r="AP1159" s="7">
        <v>12425</v>
      </c>
      <c r="AQ1159" s="7">
        <v>23818</v>
      </c>
      <c r="AR1159" s="7">
        <v>24615</v>
      </c>
      <c r="AS1159" s="7">
        <v>24835</v>
      </c>
      <c r="AT1159" s="7">
        <v>24955</v>
      </c>
      <c r="AU1159" s="7">
        <v>25030</v>
      </c>
      <c r="AV1159" s="7">
        <v>25061</v>
      </c>
      <c r="AW1159" s="7">
        <v>25092</v>
      </c>
      <c r="AX1159" s="7">
        <v>25124</v>
      </c>
      <c r="AY1159" s="7">
        <v>25151</v>
      </c>
      <c r="AZ1159" s="7">
        <v>25168</v>
      </c>
      <c r="BA1159" s="7">
        <v>25187</v>
      </c>
      <c r="BB1159" s="7">
        <v>25202</v>
      </c>
      <c r="BC1159" s="7">
        <v>25209</v>
      </c>
      <c r="BD1159" s="7">
        <v>25213</v>
      </c>
      <c r="BE1159" s="7">
        <v>25217</v>
      </c>
      <c r="BF1159" s="7">
        <v>25219</v>
      </c>
      <c r="BG1159" s="7">
        <v>25223</v>
      </c>
      <c r="BH1159" s="7">
        <v>25225</v>
      </c>
      <c r="BI1159" s="7">
        <v>25227</v>
      </c>
      <c r="BJ1159" s="7">
        <v>25227</v>
      </c>
      <c r="BK1159" s="7">
        <v>25229</v>
      </c>
      <c r="BL1159" s="7">
        <v>25229</v>
      </c>
      <c r="BM1159" s="39" t="s">
        <v>181</v>
      </c>
      <c r="BN1159" s="39" t="s">
        <v>181</v>
      </c>
      <c r="BO1159" s="39" t="s">
        <v>181</v>
      </c>
      <c r="BP1159" s="39" t="s">
        <v>181</v>
      </c>
      <c r="BQ1159" s="39" t="s">
        <v>181</v>
      </c>
      <c r="BR1159" s="39" t="s">
        <v>181</v>
      </c>
      <c r="BS1159" s="39" t="s">
        <v>181</v>
      </c>
      <c r="BT1159" s="39" t="s">
        <v>181</v>
      </c>
      <c r="BU1159" s="39" t="s">
        <v>181</v>
      </c>
      <c r="BV1159" s="39" t="s">
        <v>181</v>
      </c>
      <c r="BW1159" s="39" t="s">
        <v>181</v>
      </c>
      <c r="BX1159" s="39" t="s">
        <v>181</v>
      </c>
      <c r="BY1159" s="39" t="s">
        <v>181</v>
      </c>
      <c r="BZ1159" s="39" t="s">
        <v>181</v>
      </c>
      <c r="CA1159" s="39" t="s">
        <v>181</v>
      </c>
      <c r="CB1159" s="39" t="s">
        <v>181</v>
      </c>
      <c r="CC1159" s="39" t="s">
        <v>181</v>
      </c>
      <c r="CD1159" s="7">
        <v>1121</v>
      </c>
      <c r="CE1159" s="7">
        <v>6143</v>
      </c>
      <c r="CF1159" s="7">
        <v>6503</v>
      </c>
      <c r="CG1159" s="7">
        <v>6615</v>
      </c>
      <c r="CH1159" s="7">
        <v>6697</v>
      </c>
      <c r="CI1159" s="7">
        <v>6747</v>
      </c>
      <c r="CJ1159" s="7">
        <v>6777</v>
      </c>
      <c r="CK1159" s="7">
        <v>6800</v>
      </c>
      <c r="CL1159" s="7">
        <v>6833</v>
      </c>
      <c r="CM1159" s="7">
        <v>6852</v>
      </c>
      <c r="CN1159" s="7">
        <v>6868</v>
      </c>
      <c r="CO1159" s="7">
        <v>6872</v>
      </c>
      <c r="CP1159" s="7">
        <v>6876</v>
      </c>
      <c r="CQ1159" s="7">
        <v>6877</v>
      </c>
      <c r="CR1159" s="7">
        <v>6880</v>
      </c>
      <c r="CS1159" s="7">
        <v>6881</v>
      </c>
      <c r="CT1159" s="7">
        <v>6882</v>
      </c>
      <c r="CU1159" s="7">
        <v>6884</v>
      </c>
      <c r="CV1159" s="7">
        <v>6885</v>
      </c>
      <c r="CW1159" s="7">
        <v>6886</v>
      </c>
      <c r="CX1159" s="7">
        <v>6886</v>
      </c>
      <c r="CY1159" s="7">
        <v>6886</v>
      </c>
      <c r="CZ1159" s="7">
        <v>6886</v>
      </c>
      <c r="DA1159" s="39" t="s">
        <v>181</v>
      </c>
      <c r="DB1159" s="39" t="s">
        <v>181</v>
      </c>
      <c r="DC1159" s="39" t="s">
        <v>181</v>
      </c>
      <c r="DD1159" s="39" t="s">
        <v>181</v>
      </c>
      <c r="DE1159" s="39" t="s">
        <v>181</v>
      </c>
      <c r="DF1159" s="39" t="s">
        <v>181</v>
      </c>
      <c r="DG1159" s="39" t="s">
        <v>181</v>
      </c>
      <c r="DH1159" s="39" t="s">
        <v>181</v>
      </c>
      <c r="DI1159" s="39" t="s">
        <v>181</v>
      </c>
      <c r="DJ1159" s="39" t="s">
        <v>181</v>
      </c>
      <c r="DK1159" s="39" t="s">
        <v>181</v>
      </c>
      <c r="DL1159" s="39" t="s">
        <v>181</v>
      </c>
      <c r="DM1159" s="39" t="s">
        <v>181</v>
      </c>
      <c r="DN1159" s="39" t="s">
        <v>181</v>
      </c>
      <c r="DO1159" s="39" t="s">
        <v>181</v>
      </c>
      <c r="DP1159" s="39" t="s">
        <v>181</v>
      </c>
      <c r="DQ1159" s="39" t="s">
        <v>181</v>
      </c>
      <c r="DR1159" s="7">
        <v>500</v>
      </c>
      <c r="DS1159" s="7">
        <v>1643</v>
      </c>
      <c r="DT1159" s="7">
        <v>2099</v>
      </c>
      <c r="DU1159" s="7">
        <v>2294</v>
      </c>
      <c r="DV1159" s="7">
        <v>2424</v>
      </c>
      <c r="DW1159" s="7">
        <v>2490</v>
      </c>
      <c r="DX1159" s="7">
        <v>2539</v>
      </c>
      <c r="DY1159" s="7">
        <v>2594</v>
      </c>
      <c r="DZ1159" s="7">
        <v>2636</v>
      </c>
      <c r="EA1159" s="7">
        <v>2666</v>
      </c>
      <c r="EB1159" s="7">
        <v>2683</v>
      </c>
      <c r="EC1159" s="7">
        <v>2698</v>
      </c>
      <c r="ED1159" s="7">
        <v>2716</v>
      </c>
      <c r="EE1159" s="7">
        <v>2723</v>
      </c>
      <c r="EF1159" s="7">
        <v>2731</v>
      </c>
      <c r="EG1159" s="7">
        <v>2735</v>
      </c>
      <c r="EH1159" s="7">
        <v>2743</v>
      </c>
      <c r="EI1159" s="7">
        <v>2749</v>
      </c>
      <c r="EJ1159" s="7">
        <v>2753</v>
      </c>
      <c r="EK1159" s="7">
        <v>2753</v>
      </c>
      <c r="EL1159" s="7">
        <v>2755</v>
      </c>
      <c r="EM1159" s="7">
        <v>2756</v>
      </c>
      <c r="EN1159" s="7">
        <v>2759</v>
      </c>
      <c r="EO1159" s="39" t="s">
        <v>181</v>
      </c>
      <c r="EP1159" s="39" t="s">
        <v>181</v>
      </c>
      <c r="EQ1159" s="39" t="s">
        <v>181</v>
      </c>
      <c r="ER1159" s="39" t="s">
        <v>181</v>
      </c>
      <c r="ES1159" s="39" t="s">
        <v>181</v>
      </c>
      <c r="ET1159" s="39" t="s">
        <v>181</v>
      </c>
      <c r="EU1159" s="39" t="s">
        <v>181</v>
      </c>
      <c r="EV1159" s="39" t="s">
        <v>181</v>
      </c>
      <c r="EW1159" s="39" t="s">
        <v>181</v>
      </c>
      <c r="EX1159" s="39" t="s">
        <v>181</v>
      </c>
      <c r="EY1159" s="39" t="s">
        <v>181</v>
      </c>
      <c r="EZ1159" s="39" t="s">
        <v>181</v>
      </c>
      <c r="FA1159" s="39" t="s">
        <v>181</v>
      </c>
      <c r="FB1159" s="39" t="s">
        <v>181</v>
      </c>
      <c r="FC1159" s="39" t="s">
        <v>181</v>
      </c>
      <c r="FD1159" s="39" t="s">
        <v>181</v>
      </c>
      <c r="FE1159" s="39" t="s">
        <v>181</v>
      </c>
      <c r="FF1159" s="7">
        <v>2688</v>
      </c>
      <c r="FG1159" s="7">
        <v>4672</v>
      </c>
      <c r="FH1159" s="7">
        <v>4827</v>
      </c>
      <c r="FI1159" s="7">
        <v>4899</v>
      </c>
      <c r="FJ1159" s="7">
        <v>4947</v>
      </c>
      <c r="FK1159" s="7">
        <v>4967</v>
      </c>
      <c r="FL1159" s="7">
        <v>4975</v>
      </c>
      <c r="FM1159" s="7">
        <v>4981</v>
      </c>
      <c r="FN1159" s="7">
        <v>4987</v>
      </c>
      <c r="FO1159" s="7">
        <v>4991</v>
      </c>
      <c r="FP1159" s="7">
        <v>4995</v>
      </c>
      <c r="FQ1159" s="7">
        <v>4997</v>
      </c>
      <c r="FR1159" s="7">
        <v>5005</v>
      </c>
      <c r="FS1159" s="7">
        <v>5011</v>
      </c>
      <c r="FT1159" s="7">
        <v>5016</v>
      </c>
      <c r="FU1159" s="7">
        <v>5018</v>
      </c>
      <c r="FV1159" s="7">
        <v>5018</v>
      </c>
      <c r="FW1159" s="7">
        <v>5021</v>
      </c>
      <c r="FX1159" s="7">
        <v>5021</v>
      </c>
      <c r="FY1159" s="7">
        <v>5022</v>
      </c>
      <c r="FZ1159" s="7">
        <v>5024</v>
      </c>
      <c r="GA1159" s="7">
        <v>5027</v>
      </c>
      <c r="GB1159" s="7">
        <v>5029</v>
      </c>
      <c r="GC1159" s="39" t="s">
        <v>181</v>
      </c>
      <c r="GD1159" s="39" t="s">
        <v>181</v>
      </c>
      <c r="GE1159" s="39" t="s">
        <v>181</v>
      </c>
      <c r="GF1159" s="39" t="s">
        <v>181</v>
      </c>
      <c r="GG1159" s="39" t="s">
        <v>181</v>
      </c>
      <c r="GH1159" s="39" t="s">
        <v>181</v>
      </c>
      <c r="GI1159" s="39" t="s">
        <v>181</v>
      </c>
      <c r="GJ1159" s="39" t="s">
        <v>181</v>
      </c>
      <c r="GK1159" s="39" t="s">
        <v>181</v>
      </c>
      <c r="GL1159" s="39" t="s">
        <v>181</v>
      </c>
      <c r="GM1159" s="39" t="s">
        <v>181</v>
      </c>
      <c r="GN1159" s="39" t="s">
        <v>181</v>
      </c>
      <c r="GO1159" s="39" t="s">
        <v>181</v>
      </c>
      <c r="GP1159" s="39" t="s">
        <v>181</v>
      </c>
      <c r="GQ1159" s="39" t="s">
        <v>181</v>
      </c>
      <c r="GR1159" s="39" t="s">
        <v>181</v>
      </c>
      <c r="GS1159" s="39" t="s">
        <v>181</v>
      </c>
    </row>
    <row r="1160" spans="1:201" x14ac:dyDescent="0.25">
      <c r="A1160" s="11">
        <f>$A$54</f>
        <v>20164</v>
      </c>
      <c r="B1160" s="7">
        <v>2372</v>
      </c>
      <c r="C1160" s="7">
        <v>5174</v>
      </c>
      <c r="D1160" s="7">
        <v>5993</v>
      </c>
      <c r="E1160" s="7">
        <v>6433</v>
      </c>
      <c r="F1160" s="7">
        <v>6767</v>
      </c>
      <c r="G1160" s="7">
        <v>6964</v>
      </c>
      <c r="H1160" s="7">
        <v>7101</v>
      </c>
      <c r="I1160" s="7">
        <v>7191</v>
      </c>
      <c r="J1160" s="7">
        <v>7324</v>
      </c>
      <c r="K1160" s="7">
        <v>7410</v>
      </c>
      <c r="L1160" s="7">
        <v>7454</v>
      </c>
      <c r="M1160" s="7">
        <v>7474</v>
      </c>
      <c r="N1160" s="7">
        <v>7489</v>
      </c>
      <c r="O1160" s="7">
        <v>7498</v>
      </c>
      <c r="P1160" s="7">
        <v>7502</v>
      </c>
      <c r="Q1160" s="7">
        <v>7505</v>
      </c>
      <c r="R1160" s="7">
        <v>7511</v>
      </c>
      <c r="S1160" s="7">
        <v>7517</v>
      </c>
      <c r="T1160" s="7">
        <v>7518</v>
      </c>
      <c r="U1160" s="7">
        <v>7518</v>
      </c>
      <c r="V1160" s="7">
        <v>7524</v>
      </c>
      <c r="W1160" s="7">
        <v>7526</v>
      </c>
      <c r="X1160" s="39" t="s">
        <v>181</v>
      </c>
      <c r="Y1160" s="39" t="s">
        <v>181</v>
      </c>
      <c r="Z1160" s="39" t="s">
        <v>181</v>
      </c>
      <c r="AA1160" s="39" t="s">
        <v>181</v>
      </c>
      <c r="AB1160" s="39" t="s">
        <v>181</v>
      </c>
      <c r="AC1160" s="39" t="s">
        <v>181</v>
      </c>
      <c r="AD1160" s="39" t="s">
        <v>181</v>
      </c>
      <c r="AE1160" s="39" t="s">
        <v>181</v>
      </c>
      <c r="AF1160" s="39" t="s">
        <v>181</v>
      </c>
      <c r="AG1160" s="39" t="s">
        <v>181</v>
      </c>
      <c r="AH1160" s="39" t="s">
        <v>181</v>
      </c>
      <c r="AI1160" s="39" t="s">
        <v>181</v>
      </c>
      <c r="AJ1160" s="39" t="s">
        <v>181</v>
      </c>
      <c r="AK1160" s="39" t="s">
        <v>181</v>
      </c>
      <c r="AL1160" s="39" t="s">
        <v>181</v>
      </c>
      <c r="AM1160" s="39" t="s">
        <v>181</v>
      </c>
      <c r="AN1160" s="39" t="s">
        <v>181</v>
      </c>
      <c r="AO1160" s="39" t="s">
        <v>181</v>
      </c>
      <c r="AP1160" s="7">
        <v>12678</v>
      </c>
      <c r="AQ1160" s="7">
        <v>24561</v>
      </c>
      <c r="AR1160" s="7">
        <v>25332</v>
      </c>
      <c r="AS1160" s="7">
        <v>25561</v>
      </c>
      <c r="AT1160" s="7">
        <v>25681</v>
      </c>
      <c r="AU1160" s="7">
        <v>25746</v>
      </c>
      <c r="AV1160" s="7">
        <v>25790</v>
      </c>
      <c r="AW1160" s="7">
        <v>25826</v>
      </c>
      <c r="AX1160" s="7">
        <v>25866</v>
      </c>
      <c r="AY1160" s="7">
        <v>25881</v>
      </c>
      <c r="AZ1160" s="7">
        <v>25893</v>
      </c>
      <c r="BA1160" s="7">
        <v>25907</v>
      </c>
      <c r="BB1160" s="7">
        <v>25925</v>
      </c>
      <c r="BC1160" s="7">
        <v>25932</v>
      </c>
      <c r="BD1160" s="7">
        <v>25937</v>
      </c>
      <c r="BE1160" s="7">
        <v>25937</v>
      </c>
      <c r="BF1160" s="7">
        <v>25939</v>
      </c>
      <c r="BG1160" s="7">
        <v>25940</v>
      </c>
      <c r="BH1160" s="7">
        <v>25940</v>
      </c>
      <c r="BI1160" s="7">
        <v>25940</v>
      </c>
      <c r="BJ1160" s="7">
        <v>25941</v>
      </c>
      <c r="BK1160" s="7">
        <v>25942</v>
      </c>
      <c r="BL1160" s="39" t="s">
        <v>181</v>
      </c>
      <c r="BM1160" s="39" t="s">
        <v>181</v>
      </c>
      <c r="BN1160" s="39" t="s">
        <v>181</v>
      </c>
      <c r="BO1160" s="39" t="s">
        <v>181</v>
      </c>
      <c r="BP1160" s="39" t="s">
        <v>181</v>
      </c>
      <c r="BQ1160" s="39" t="s">
        <v>181</v>
      </c>
      <c r="BR1160" s="39" t="s">
        <v>181</v>
      </c>
      <c r="BS1160" s="39" t="s">
        <v>181</v>
      </c>
      <c r="BT1160" s="39" t="s">
        <v>181</v>
      </c>
      <c r="BU1160" s="39" t="s">
        <v>181</v>
      </c>
      <c r="BV1160" s="39" t="s">
        <v>181</v>
      </c>
      <c r="BW1160" s="39" t="s">
        <v>181</v>
      </c>
      <c r="BX1160" s="39" t="s">
        <v>181</v>
      </c>
      <c r="BY1160" s="39" t="s">
        <v>181</v>
      </c>
      <c r="BZ1160" s="39" t="s">
        <v>181</v>
      </c>
      <c r="CA1160" s="39" t="s">
        <v>181</v>
      </c>
      <c r="CB1160" s="39" t="s">
        <v>181</v>
      </c>
      <c r="CC1160" s="39" t="s">
        <v>181</v>
      </c>
      <c r="CD1160" s="7">
        <v>1168</v>
      </c>
      <c r="CE1160" s="7">
        <v>6383</v>
      </c>
      <c r="CF1160" s="7">
        <v>6789</v>
      </c>
      <c r="CG1160" s="7">
        <v>6885</v>
      </c>
      <c r="CH1160" s="7">
        <v>6952</v>
      </c>
      <c r="CI1160" s="7">
        <v>6996</v>
      </c>
      <c r="CJ1160" s="7">
        <v>7027</v>
      </c>
      <c r="CK1160" s="7">
        <v>7058</v>
      </c>
      <c r="CL1160" s="7">
        <v>7078</v>
      </c>
      <c r="CM1160" s="7">
        <v>7101</v>
      </c>
      <c r="CN1160" s="7">
        <v>7109</v>
      </c>
      <c r="CO1160" s="7">
        <v>7111</v>
      </c>
      <c r="CP1160" s="7">
        <v>7117</v>
      </c>
      <c r="CQ1160" s="7">
        <v>7120</v>
      </c>
      <c r="CR1160" s="7">
        <v>7120</v>
      </c>
      <c r="CS1160" s="7">
        <v>7120</v>
      </c>
      <c r="CT1160" s="7">
        <v>7122</v>
      </c>
      <c r="CU1160" s="7">
        <v>7125</v>
      </c>
      <c r="CV1160" s="7">
        <v>7125</v>
      </c>
      <c r="CW1160" s="7">
        <v>7126</v>
      </c>
      <c r="CX1160" s="7">
        <v>7127</v>
      </c>
      <c r="CY1160" s="7">
        <v>7127</v>
      </c>
      <c r="CZ1160" s="39" t="s">
        <v>181</v>
      </c>
      <c r="DA1160" s="39" t="s">
        <v>181</v>
      </c>
      <c r="DB1160" s="39" t="s">
        <v>181</v>
      </c>
      <c r="DC1160" s="39" t="s">
        <v>181</v>
      </c>
      <c r="DD1160" s="39" t="s">
        <v>181</v>
      </c>
      <c r="DE1160" s="39" t="s">
        <v>181</v>
      </c>
      <c r="DF1160" s="39" t="s">
        <v>181</v>
      </c>
      <c r="DG1160" s="39" t="s">
        <v>181</v>
      </c>
      <c r="DH1160" s="39" t="s">
        <v>181</v>
      </c>
      <c r="DI1160" s="39" t="s">
        <v>181</v>
      </c>
      <c r="DJ1160" s="39" t="s">
        <v>181</v>
      </c>
      <c r="DK1160" s="39" t="s">
        <v>181</v>
      </c>
      <c r="DL1160" s="39" t="s">
        <v>181</v>
      </c>
      <c r="DM1160" s="39" t="s">
        <v>181</v>
      </c>
      <c r="DN1160" s="39" t="s">
        <v>181</v>
      </c>
      <c r="DO1160" s="39" t="s">
        <v>181</v>
      </c>
      <c r="DP1160" s="39" t="s">
        <v>181</v>
      </c>
      <c r="DQ1160" s="39" t="s">
        <v>181</v>
      </c>
      <c r="DR1160" s="7">
        <v>493</v>
      </c>
      <c r="DS1160" s="7">
        <v>1562</v>
      </c>
      <c r="DT1160" s="7">
        <v>2000</v>
      </c>
      <c r="DU1160" s="7">
        <v>2193</v>
      </c>
      <c r="DV1160" s="7">
        <v>2315</v>
      </c>
      <c r="DW1160" s="7">
        <v>2388</v>
      </c>
      <c r="DX1160" s="7">
        <v>2451</v>
      </c>
      <c r="DY1160" s="7">
        <v>2496</v>
      </c>
      <c r="DZ1160" s="7">
        <v>2543</v>
      </c>
      <c r="EA1160" s="7">
        <v>2569</v>
      </c>
      <c r="EB1160" s="7">
        <v>2591</v>
      </c>
      <c r="EC1160" s="7">
        <v>2606</v>
      </c>
      <c r="ED1160" s="7">
        <v>2617</v>
      </c>
      <c r="EE1160" s="7">
        <v>2623</v>
      </c>
      <c r="EF1160" s="7">
        <v>2626</v>
      </c>
      <c r="EG1160" s="7">
        <v>2632</v>
      </c>
      <c r="EH1160" s="7">
        <v>2634</v>
      </c>
      <c r="EI1160" s="7">
        <v>2636</v>
      </c>
      <c r="EJ1160" s="7">
        <v>2638</v>
      </c>
      <c r="EK1160" s="7">
        <v>2640</v>
      </c>
      <c r="EL1160" s="7">
        <v>2642</v>
      </c>
      <c r="EM1160" s="7">
        <v>2643</v>
      </c>
      <c r="EN1160" s="39" t="s">
        <v>181</v>
      </c>
      <c r="EO1160" s="39" t="s">
        <v>181</v>
      </c>
      <c r="EP1160" s="39" t="s">
        <v>181</v>
      </c>
      <c r="EQ1160" s="39" t="s">
        <v>181</v>
      </c>
      <c r="ER1160" s="39" t="s">
        <v>181</v>
      </c>
      <c r="ES1160" s="39" t="s">
        <v>181</v>
      </c>
      <c r="ET1160" s="39" t="s">
        <v>181</v>
      </c>
      <c r="EU1160" s="39" t="s">
        <v>181</v>
      </c>
      <c r="EV1160" s="39" t="s">
        <v>181</v>
      </c>
      <c r="EW1160" s="39" t="s">
        <v>181</v>
      </c>
      <c r="EX1160" s="39" t="s">
        <v>181</v>
      </c>
      <c r="EY1160" s="39" t="s">
        <v>181</v>
      </c>
      <c r="EZ1160" s="39" t="s">
        <v>181</v>
      </c>
      <c r="FA1160" s="39" t="s">
        <v>181</v>
      </c>
      <c r="FB1160" s="39" t="s">
        <v>181</v>
      </c>
      <c r="FC1160" s="39" t="s">
        <v>181</v>
      </c>
      <c r="FD1160" s="39" t="s">
        <v>181</v>
      </c>
      <c r="FE1160" s="39" t="s">
        <v>181</v>
      </c>
      <c r="FF1160" s="7">
        <v>2793</v>
      </c>
      <c r="FG1160" s="7">
        <v>5050</v>
      </c>
      <c r="FH1160" s="7">
        <v>5209</v>
      </c>
      <c r="FI1160" s="7">
        <v>5296</v>
      </c>
      <c r="FJ1160" s="7">
        <v>5340</v>
      </c>
      <c r="FK1160" s="7">
        <v>5366</v>
      </c>
      <c r="FL1160" s="7">
        <v>5379</v>
      </c>
      <c r="FM1160" s="7">
        <v>5388</v>
      </c>
      <c r="FN1160" s="7">
        <v>5393</v>
      </c>
      <c r="FO1160" s="7">
        <v>5394</v>
      </c>
      <c r="FP1160" s="7">
        <v>5397</v>
      </c>
      <c r="FQ1160" s="7">
        <v>5403</v>
      </c>
      <c r="FR1160" s="7">
        <v>5406</v>
      </c>
      <c r="FS1160" s="7">
        <v>5411</v>
      </c>
      <c r="FT1160" s="7">
        <v>5412</v>
      </c>
      <c r="FU1160" s="7">
        <v>5414</v>
      </c>
      <c r="FV1160" s="7">
        <v>5416</v>
      </c>
      <c r="FW1160" s="7">
        <v>5416</v>
      </c>
      <c r="FX1160" s="7">
        <v>5416</v>
      </c>
      <c r="FY1160" s="7">
        <v>5417</v>
      </c>
      <c r="FZ1160" s="7">
        <v>5417</v>
      </c>
      <c r="GA1160" s="7">
        <v>5418</v>
      </c>
      <c r="GB1160" s="39" t="s">
        <v>181</v>
      </c>
      <c r="GC1160" s="39" t="s">
        <v>181</v>
      </c>
      <c r="GD1160" s="39" t="s">
        <v>181</v>
      </c>
      <c r="GE1160" s="39" t="s">
        <v>181</v>
      </c>
      <c r="GF1160" s="39" t="s">
        <v>181</v>
      </c>
      <c r="GG1160" s="39" t="s">
        <v>181</v>
      </c>
      <c r="GH1160" s="39" t="s">
        <v>181</v>
      </c>
      <c r="GI1160" s="39" t="s">
        <v>181</v>
      </c>
      <c r="GJ1160" s="39" t="s">
        <v>181</v>
      </c>
      <c r="GK1160" s="39" t="s">
        <v>181</v>
      </c>
      <c r="GL1160" s="39" t="s">
        <v>181</v>
      </c>
      <c r="GM1160" s="39" t="s">
        <v>181</v>
      </c>
      <c r="GN1160" s="39" t="s">
        <v>181</v>
      </c>
      <c r="GO1160" s="39" t="s">
        <v>181</v>
      </c>
      <c r="GP1160" s="39" t="s">
        <v>181</v>
      </c>
      <c r="GQ1160" s="39" t="s">
        <v>181</v>
      </c>
      <c r="GR1160" s="39" t="s">
        <v>181</v>
      </c>
      <c r="GS1160" s="39" t="s">
        <v>181</v>
      </c>
    </row>
    <row r="1161" spans="1:201" x14ac:dyDescent="0.25">
      <c r="A1161" s="11">
        <f>$A$55</f>
        <v>20171</v>
      </c>
      <c r="B1161" s="7">
        <v>1916</v>
      </c>
      <c r="C1161" s="7">
        <v>3969</v>
      </c>
      <c r="D1161" s="7">
        <v>4812</v>
      </c>
      <c r="E1161" s="7">
        <v>5284</v>
      </c>
      <c r="F1161" s="7">
        <v>5568</v>
      </c>
      <c r="G1161" s="7">
        <v>5744</v>
      </c>
      <c r="H1161" s="7">
        <v>5856</v>
      </c>
      <c r="I1161" s="7">
        <v>5941</v>
      </c>
      <c r="J1161" s="7">
        <v>6049</v>
      </c>
      <c r="K1161" s="7">
        <v>6117</v>
      </c>
      <c r="L1161" s="7">
        <v>6137</v>
      </c>
      <c r="M1161" s="7">
        <v>6154</v>
      </c>
      <c r="N1161" s="7">
        <v>6164</v>
      </c>
      <c r="O1161" s="7">
        <v>6179</v>
      </c>
      <c r="P1161" s="7">
        <v>6185</v>
      </c>
      <c r="Q1161" s="7">
        <v>6190</v>
      </c>
      <c r="R1161" s="7">
        <v>6193</v>
      </c>
      <c r="S1161" s="7">
        <v>6195</v>
      </c>
      <c r="T1161" s="7">
        <v>6197</v>
      </c>
      <c r="U1161" s="7">
        <v>6200</v>
      </c>
      <c r="V1161" s="7">
        <v>6203</v>
      </c>
      <c r="W1161" s="39" t="s">
        <v>181</v>
      </c>
      <c r="X1161" s="39" t="s">
        <v>181</v>
      </c>
      <c r="Y1161" s="39" t="s">
        <v>181</v>
      </c>
      <c r="Z1161" s="39" t="s">
        <v>181</v>
      </c>
      <c r="AA1161" s="39" t="s">
        <v>181</v>
      </c>
      <c r="AB1161" s="39" t="s">
        <v>181</v>
      </c>
      <c r="AC1161" s="39" t="s">
        <v>181</v>
      </c>
      <c r="AD1161" s="39" t="s">
        <v>181</v>
      </c>
      <c r="AE1161" s="39" t="s">
        <v>181</v>
      </c>
      <c r="AF1161" s="39" t="s">
        <v>181</v>
      </c>
      <c r="AG1161" s="39" t="s">
        <v>181</v>
      </c>
      <c r="AH1161" s="39" t="s">
        <v>181</v>
      </c>
      <c r="AI1161" s="39" t="s">
        <v>181</v>
      </c>
      <c r="AJ1161" s="39" t="s">
        <v>181</v>
      </c>
      <c r="AK1161" s="39" t="s">
        <v>181</v>
      </c>
      <c r="AL1161" s="39" t="s">
        <v>181</v>
      </c>
      <c r="AM1161" s="39" t="s">
        <v>181</v>
      </c>
      <c r="AN1161" s="39" t="s">
        <v>181</v>
      </c>
      <c r="AO1161" s="39" t="s">
        <v>181</v>
      </c>
      <c r="AP1161" s="7">
        <v>11378</v>
      </c>
      <c r="AQ1161" s="7">
        <v>20966</v>
      </c>
      <c r="AR1161" s="7">
        <v>21695</v>
      </c>
      <c r="AS1161" s="7">
        <v>21936</v>
      </c>
      <c r="AT1161" s="7">
        <v>22048</v>
      </c>
      <c r="AU1161" s="7">
        <v>22119</v>
      </c>
      <c r="AV1161" s="7">
        <v>22166</v>
      </c>
      <c r="AW1161" s="7">
        <v>22198</v>
      </c>
      <c r="AX1161" s="7">
        <v>22223</v>
      </c>
      <c r="AY1161" s="7">
        <v>22247</v>
      </c>
      <c r="AZ1161" s="7">
        <v>22263</v>
      </c>
      <c r="BA1161" s="7">
        <v>22275</v>
      </c>
      <c r="BB1161" s="7">
        <v>22289</v>
      </c>
      <c r="BC1161" s="7">
        <v>22293</v>
      </c>
      <c r="BD1161" s="7">
        <v>22292</v>
      </c>
      <c r="BE1161" s="7">
        <v>22295</v>
      </c>
      <c r="BF1161" s="7">
        <v>22297</v>
      </c>
      <c r="BG1161" s="7">
        <v>22302</v>
      </c>
      <c r="BH1161" s="7">
        <v>22302</v>
      </c>
      <c r="BI1161" s="7">
        <v>22304</v>
      </c>
      <c r="BJ1161" s="7">
        <v>22304</v>
      </c>
      <c r="BK1161" s="39" t="s">
        <v>181</v>
      </c>
      <c r="BL1161" s="39" t="s">
        <v>181</v>
      </c>
      <c r="BM1161" s="39" t="s">
        <v>181</v>
      </c>
      <c r="BN1161" s="39" t="s">
        <v>181</v>
      </c>
      <c r="BO1161" s="39" t="s">
        <v>181</v>
      </c>
      <c r="BP1161" s="39" t="s">
        <v>181</v>
      </c>
      <c r="BQ1161" s="39" t="s">
        <v>181</v>
      </c>
      <c r="BR1161" s="39" t="s">
        <v>181</v>
      </c>
      <c r="BS1161" s="39" t="s">
        <v>181</v>
      </c>
      <c r="BT1161" s="39" t="s">
        <v>181</v>
      </c>
      <c r="BU1161" s="39" t="s">
        <v>181</v>
      </c>
      <c r="BV1161" s="39" t="s">
        <v>181</v>
      </c>
      <c r="BW1161" s="39" t="s">
        <v>181</v>
      </c>
      <c r="BX1161" s="39" t="s">
        <v>181</v>
      </c>
      <c r="BY1161" s="39" t="s">
        <v>181</v>
      </c>
      <c r="BZ1161" s="39" t="s">
        <v>181</v>
      </c>
      <c r="CA1161" s="39" t="s">
        <v>181</v>
      </c>
      <c r="CB1161" s="39" t="s">
        <v>181</v>
      </c>
      <c r="CC1161" s="39" t="s">
        <v>181</v>
      </c>
      <c r="CD1161" s="7">
        <v>1059</v>
      </c>
      <c r="CE1161" s="7">
        <v>5735</v>
      </c>
      <c r="CF1161" s="7">
        <v>6057</v>
      </c>
      <c r="CG1161" s="7">
        <v>6147</v>
      </c>
      <c r="CH1161" s="7">
        <v>6217</v>
      </c>
      <c r="CI1161" s="7">
        <v>6272</v>
      </c>
      <c r="CJ1161" s="7">
        <v>6307</v>
      </c>
      <c r="CK1161" s="7">
        <v>6338</v>
      </c>
      <c r="CL1161" s="7">
        <v>6358</v>
      </c>
      <c r="CM1161" s="7">
        <v>6369</v>
      </c>
      <c r="CN1161" s="7">
        <v>6377</v>
      </c>
      <c r="CO1161" s="7">
        <v>6383</v>
      </c>
      <c r="CP1161" s="7">
        <v>6387</v>
      </c>
      <c r="CQ1161" s="7">
        <v>6392</v>
      </c>
      <c r="CR1161" s="7">
        <v>6396</v>
      </c>
      <c r="CS1161" s="7">
        <v>6397</v>
      </c>
      <c r="CT1161" s="7">
        <v>6400</v>
      </c>
      <c r="CU1161" s="7">
        <v>6403</v>
      </c>
      <c r="CV1161" s="7">
        <v>6403</v>
      </c>
      <c r="CW1161" s="7">
        <v>6405</v>
      </c>
      <c r="CX1161" s="7">
        <v>6405</v>
      </c>
      <c r="CY1161" s="39" t="s">
        <v>181</v>
      </c>
      <c r="CZ1161" s="39" t="s">
        <v>181</v>
      </c>
      <c r="DA1161" s="39" t="s">
        <v>181</v>
      </c>
      <c r="DB1161" s="39" t="s">
        <v>181</v>
      </c>
      <c r="DC1161" s="39" t="s">
        <v>181</v>
      </c>
      <c r="DD1161" s="39" t="s">
        <v>181</v>
      </c>
      <c r="DE1161" s="39" t="s">
        <v>181</v>
      </c>
      <c r="DF1161" s="39" t="s">
        <v>181</v>
      </c>
      <c r="DG1161" s="39" t="s">
        <v>181</v>
      </c>
      <c r="DH1161" s="39" t="s">
        <v>181</v>
      </c>
      <c r="DI1161" s="39" t="s">
        <v>181</v>
      </c>
      <c r="DJ1161" s="39" t="s">
        <v>181</v>
      </c>
      <c r="DK1161" s="39" t="s">
        <v>181</v>
      </c>
      <c r="DL1161" s="39" t="s">
        <v>181</v>
      </c>
      <c r="DM1161" s="39" t="s">
        <v>181</v>
      </c>
      <c r="DN1161" s="39" t="s">
        <v>181</v>
      </c>
      <c r="DO1161" s="39" t="s">
        <v>181</v>
      </c>
      <c r="DP1161" s="39" t="s">
        <v>181</v>
      </c>
      <c r="DQ1161" s="39" t="s">
        <v>181</v>
      </c>
      <c r="DR1161" s="7">
        <v>442</v>
      </c>
      <c r="DS1161" s="7">
        <v>1310</v>
      </c>
      <c r="DT1161" s="7">
        <v>1631</v>
      </c>
      <c r="DU1161" s="7">
        <v>1800</v>
      </c>
      <c r="DV1161" s="7">
        <v>1891</v>
      </c>
      <c r="DW1161" s="7">
        <v>1974</v>
      </c>
      <c r="DX1161" s="7">
        <v>2033</v>
      </c>
      <c r="DY1161" s="7">
        <v>2068</v>
      </c>
      <c r="DZ1161" s="7">
        <v>2105</v>
      </c>
      <c r="EA1161" s="7">
        <v>2126</v>
      </c>
      <c r="EB1161" s="7">
        <v>2145</v>
      </c>
      <c r="EC1161" s="7">
        <v>2157</v>
      </c>
      <c r="ED1161" s="7">
        <v>2166</v>
      </c>
      <c r="EE1161" s="7">
        <v>2174</v>
      </c>
      <c r="EF1161" s="7">
        <v>2177</v>
      </c>
      <c r="EG1161" s="7">
        <v>2184</v>
      </c>
      <c r="EH1161" s="7">
        <v>2189</v>
      </c>
      <c r="EI1161" s="7">
        <v>2196</v>
      </c>
      <c r="EJ1161" s="7">
        <v>2196</v>
      </c>
      <c r="EK1161" s="7">
        <v>2201</v>
      </c>
      <c r="EL1161" s="7">
        <v>2202</v>
      </c>
      <c r="EM1161" s="39" t="s">
        <v>181</v>
      </c>
      <c r="EN1161" s="39" t="s">
        <v>181</v>
      </c>
      <c r="EO1161" s="39" t="s">
        <v>181</v>
      </c>
      <c r="EP1161" s="39" t="s">
        <v>181</v>
      </c>
      <c r="EQ1161" s="39" t="s">
        <v>181</v>
      </c>
      <c r="ER1161" s="39" t="s">
        <v>181</v>
      </c>
      <c r="ES1161" s="39" t="s">
        <v>181</v>
      </c>
      <c r="ET1161" s="39" t="s">
        <v>181</v>
      </c>
      <c r="EU1161" s="39" t="s">
        <v>181</v>
      </c>
      <c r="EV1161" s="39" t="s">
        <v>181</v>
      </c>
      <c r="EW1161" s="39" t="s">
        <v>181</v>
      </c>
      <c r="EX1161" s="39" t="s">
        <v>181</v>
      </c>
      <c r="EY1161" s="39" t="s">
        <v>181</v>
      </c>
      <c r="EZ1161" s="39" t="s">
        <v>181</v>
      </c>
      <c r="FA1161" s="39" t="s">
        <v>181</v>
      </c>
      <c r="FB1161" s="39" t="s">
        <v>181</v>
      </c>
      <c r="FC1161" s="39" t="s">
        <v>181</v>
      </c>
      <c r="FD1161" s="39" t="s">
        <v>181</v>
      </c>
      <c r="FE1161" s="39" t="s">
        <v>181</v>
      </c>
      <c r="FF1161" s="7">
        <v>3424</v>
      </c>
      <c r="FG1161" s="7">
        <v>5762</v>
      </c>
      <c r="FH1161" s="7">
        <v>5969</v>
      </c>
      <c r="FI1161" s="7">
        <v>6037</v>
      </c>
      <c r="FJ1161" s="7">
        <v>6071</v>
      </c>
      <c r="FK1161" s="7">
        <v>6097</v>
      </c>
      <c r="FL1161" s="7">
        <v>6111</v>
      </c>
      <c r="FM1161" s="7">
        <v>6123</v>
      </c>
      <c r="FN1161" s="7">
        <v>6137</v>
      </c>
      <c r="FO1161" s="7">
        <v>6143</v>
      </c>
      <c r="FP1161" s="7">
        <v>6149</v>
      </c>
      <c r="FQ1161" s="7">
        <v>6157</v>
      </c>
      <c r="FR1161" s="7">
        <v>6164</v>
      </c>
      <c r="FS1161" s="7">
        <v>6168</v>
      </c>
      <c r="FT1161" s="7">
        <v>6172</v>
      </c>
      <c r="FU1161" s="7">
        <v>6175</v>
      </c>
      <c r="FV1161" s="7">
        <v>6177</v>
      </c>
      <c r="FW1161" s="7">
        <v>6177</v>
      </c>
      <c r="FX1161" s="7">
        <v>6180</v>
      </c>
      <c r="FY1161" s="7">
        <v>6182</v>
      </c>
      <c r="FZ1161" s="7">
        <v>6183</v>
      </c>
      <c r="GA1161" s="39" t="s">
        <v>181</v>
      </c>
      <c r="GB1161" s="39" t="s">
        <v>181</v>
      </c>
      <c r="GC1161" s="39" t="s">
        <v>181</v>
      </c>
      <c r="GD1161" s="39" t="s">
        <v>181</v>
      </c>
      <c r="GE1161" s="39" t="s">
        <v>181</v>
      </c>
      <c r="GF1161" s="39" t="s">
        <v>181</v>
      </c>
      <c r="GG1161" s="39" t="s">
        <v>181</v>
      </c>
      <c r="GH1161" s="39" t="s">
        <v>181</v>
      </c>
      <c r="GI1161" s="39" t="s">
        <v>181</v>
      </c>
      <c r="GJ1161" s="39" t="s">
        <v>181</v>
      </c>
      <c r="GK1161" s="39" t="s">
        <v>181</v>
      </c>
      <c r="GL1161" s="39" t="s">
        <v>181</v>
      </c>
      <c r="GM1161" s="39" t="s">
        <v>181</v>
      </c>
      <c r="GN1161" s="39" t="s">
        <v>181</v>
      </c>
      <c r="GO1161" s="39" t="s">
        <v>181</v>
      </c>
      <c r="GP1161" s="39" t="s">
        <v>181</v>
      </c>
      <c r="GQ1161" s="39" t="s">
        <v>181</v>
      </c>
      <c r="GR1161" s="39" t="s">
        <v>181</v>
      </c>
      <c r="GS1161" s="39" t="s">
        <v>181</v>
      </c>
    </row>
    <row r="1162" spans="1:201" x14ac:dyDescent="0.25">
      <c r="A1162" s="11">
        <f>$A$56</f>
        <v>20172</v>
      </c>
      <c r="B1162" s="7">
        <v>1577</v>
      </c>
      <c r="C1162" s="7">
        <v>3672</v>
      </c>
      <c r="D1162" s="7">
        <v>4764</v>
      </c>
      <c r="E1162" s="7">
        <v>5241</v>
      </c>
      <c r="F1162" s="7">
        <v>5581</v>
      </c>
      <c r="G1162" s="7">
        <v>5768</v>
      </c>
      <c r="H1162" s="7">
        <v>5903</v>
      </c>
      <c r="I1162" s="7">
        <v>5989</v>
      </c>
      <c r="J1162" s="7">
        <v>6099</v>
      </c>
      <c r="K1162" s="7">
        <v>6169</v>
      </c>
      <c r="L1162" s="7">
        <v>6197</v>
      </c>
      <c r="M1162" s="7">
        <v>6217</v>
      </c>
      <c r="N1162" s="7">
        <v>6232</v>
      </c>
      <c r="O1162" s="7">
        <v>6238</v>
      </c>
      <c r="P1162" s="7">
        <v>6243</v>
      </c>
      <c r="Q1162" s="7">
        <v>6252</v>
      </c>
      <c r="R1162" s="7">
        <v>6257</v>
      </c>
      <c r="S1162" s="7">
        <v>6261</v>
      </c>
      <c r="T1162" s="7">
        <v>6265</v>
      </c>
      <c r="U1162" s="7">
        <v>6269</v>
      </c>
      <c r="V1162" s="39" t="s">
        <v>181</v>
      </c>
      <c r="W1162" s="39" t="s">
        <v>181</v>
      </c>
      <c r="X1162" s="39" t="s">
        <v>181</v>
      </c>
      <c r="Y1162" s="39" t="s">
        <v>181</v>
      </c>
      <c r="Z1162" s="39" t="s">
        <v>181</v>
      </c>
      <c r="AA1162" s="39" t="s">
        <v>181</v>
      </c>
      <c r="AB1162" s="39" t="s">
        <v>181</v>
      </c>
      <c r="AC1162" s="39" t="s">
        <v>181</v>
      </c>
      <c r="AD1162" s="39" t="s">
        <v>181</v>
      </c>
      <c r="AE1162" s="39" t="s">
        <v>181</v>
      </c>
      <c r="AF1162" s="39" t="s">
        <v>181</v>
      </c>
      <c r="AG1162" s="39" t="s">
        <v>181</v>
      </c>
      <c r="AH1162" s="39" t="s">
        <v>181</v>
      </c>
      <c r="AI1162" s="39" t="s">
        <v>181</v>
      </c>
      <c r="AJ1162" s="39" t="s">
        <v>181</v>
      </c>
      <c r="AK1162" s="39" t="s">
        <v>181</v>
      </c>
      <c r="AL1162" s="39" t="s">
        <v>181</v>
      </c>
      <c r="AM1162" s="39" t="s">
        <v>181</v>
      </c>
      <c r="AN1162" s="39" t="s">
        <v>181</v>
      </c>
      <c r="AO1162" s="39" t="s">
        <v>181</v>
      </c>
      <c r="AP1162" s="7">
        <v>13206</v>
      </c>
      <c r="AQ1162" s="7">
        <v>23962</v>
      </c>
      <c r="AR1162" s="7">
        <v>24845</v>
      </c>
      <c r="AS1162" s="7">
        <v>25101</v>
      </c>
      <c r="AT1162" s="7">
        <v>25227</v>
      </c>
      <c r="AU1162" s="7">
        <v>25313</v>
      </c>
      <c r="AV1162" s="7">
        <v>25362</v>
      </c>
      <c r="AW1162" s="7">
        <v>25394</v>
      </c>
      <c r="AX1162" s="7">
        <v>25431</v>
      </c>
      <c r="AY1162" s="7">
        <v>25455</v>
      </c>
      <c r="AZ1162" s="7">
        <v>25476</v>
      </c>
      <c r="BA1162" s="7">
        <v>25484</v>
      </c>
      <c r="BB1162" s="7">
        <v>25495</v>
      </c>
      <c r="BC1162" s="7">
        <v>25499</v>
      </c>
      <c r="BD1162" s="7">
        <v>25506</v>
      </c>
      <c r="BE1162" s="7">
        <v>25512</v>
      </c>
      <c r="BF1162" s="7">
        <v>25515</v>
      </c>
      <c r="BG1162" s="7">
        <v>25517</v>
      </c>
      <c r="BH1162" s="7">
        <v>25520</v>
      </c>
      <c r="BI1162" s="7">
        <v>25523</v>
      </c>
      <c r="BJ1162" s="39" t="s">
        <v>181</v>
      </c>
      <c r="BK1162" s="39" t="s">
        <v>181</v>
      </c>
      <c r="BL1162" s="39" t="s">
        <v>181</v>
      </c>
      <c r="BM1162" s="39" t="s">
        <v>181</v>
      </c>
      <c r="BN1162" s="39" t="s">
        <v>181</v>
      </c>
      <c r="BO1162" s="39" t="s">
        <v>181</v>
      </c>
      <c r="BP1162" s="39" t="s">
        <v>181</v>
      </c>
      <c r="BQ1162" s="39" t="s">
        <v>181</v>
      </c>
      <c r="BR1162" s="39" t="s">
        <v>181</v>
      </c>
      <c r="BS1162" s="39" t="s">
        <v>181</v>
      </c>
      <c r="BT1162" s="39" t="s">
        <v>181</v>
      </c>
      <c r="BU1162" s="39" t="s">
        <v>181</v>
      </c>
      <c r="BV1162" s="39" t="s">
        <v>181</v>
      </c>
      <c r="BW1162" s="39" t="s">
        <v>181</v>
      </c>
      <c r="BX1162" s="39" t="s">
        <v>181</v>
      </c>
      <c r="BY1162" s="39" t="s">
        <v>181</v>
      </c>
      <c r="BZ1162" s="39" t="s">
        <v>181</v>
      </c>
      <c r="CA1162" s="39" t="s">
        <v>181</v>
      </c>
      <c r="CB1162" s="39" t="s">
        <v>181</v>
      </c>
      <c r="CC1162" s="39" t="s">
        <v>181</v>
      </c>
      <c r="CD1162" s="7">
        <v>1097</v>
      </c>
      <c r="CE1162" s="7">
        <v>5590</v>
      </c>
      <c r="CF1162" s="7">
        <v>5952</v>
      </c>
      <c r="CG1162" s="7">
        <v>6048</v>
      </c>
      <c r="CH1162" s="7">
        <v>6115</v>
      </c>
      <c r="CI1162" s="7">
        <v>6176</v>
      </c>
      <c r="CJ1162" s="7">
        <v>6202</v>
      </c>
      <c r="CK1162" s="7">
        <v>6222</v>
      </c>
      <c r="CL1162" s="7">
        <v>6248</v>
      </c>
      <c r="CM1162" s="7">
        <v>6259</v>
      </c>
      <c r="CN1162" s="7">
        <v>6267</v>
      </c>
      <c r="CO1162" s="7">
        <v>6272</v>
      </c>
      <c r="CP1162" s="7">
        <v>6278</v>
      </c>
      <c r="CQ1162" s="7">
        <v>6285</v>
      </c>
      <c r="CR1162" s="7">
        <v>6289</v>
      </c>
      <c r="CS1162" s="7">
        <v>6292</v>
      </c>
      <c r="CT1162" s="7">
        <v>6293</v>
      </c>
      <c r="CU1162" s="7">
        <v>6294</v>
      </c>
      <c r="CV1162" s="7">
        <v>6294</v>
      </c>
      <c r="CW1162" s="7">
        <v>6296</v>
      </c>
      <c r="CX1162" s="39" t="s">
        <v>181</v>
      </c>
      <c r="CY1162" s="39" t="s">
        <v>181</v>
      </c>
      <c r="CZ1162" s="39" t="s">
        <v>181</v>
      </c>
      <c r="DA1162" s="39" t="s">
        <v>181</v>
      </c>
      <c r="DB1162" s="39" t="s">
        <v>181</v>
      </c>
      <c r="DC1162" s="39" t="s">
        <v>181</v>
      </c>
      <c r="DD1162" s="39" t="s">
        <v>181</v>
      </c>
      <c r="DE1162" s="39" t="s">
        <v>181</v>
      </c>
      <c r="DF1162" s="39" t="s">
        <v>181</v>
      </c>
      <c r="DG1162" s="39" t="s">
        <v>181</v>
      </c>
      <c r="DH1162" s="39" t="s">
        <v>181</v>
      </c>
      <c r="DI1162" s="39" t="s">
        <v>181</v>
      </c>
      <c r="DJ1162" s="39" t="s">
        <v>181</v>
      </c>
      <c r="DK1162" s="39" t="s">
        <v>181</v>
      </c>
      <c r="DL1162" s="39" t="s">
        <v>181</v>
      </c>
      <c r="DM1162" s="39" t="s">
        <v>181</v>
      </c>
      <c r="DN1162" s="39" t="s">
        <v>181</v>
      </c>
      <c r="DO1162" s="39" t="s">
        <v>181</v>
      </c>
      <c r="DP1162" s="39" t="s">
        <v>181</v>
      </c>
      <c r="DQ1162" s="39" t="s">
        <v>181</v>
      </c>
      <c r="DR1162" s="7">
        <v>495</v>
      </c>
      <c r="DS1162" s="7">
        <v>1511</v>
      </c>
      <c r="DT1162" s="7">
        <v>1884</v>
      </c>
      <c r="DU1162" s="7">
        <v>2069</v>
      </c>
      <c r="DV1162" s="7">
        <v>2192</v>
      </c>
      <c r="DW1162" s="7">
        <v>2271</v>
      </c>
      <c r="DX1162" s="7">
        <v>2326</v>
      </c>
      <c r="DY1162" s="7">
        <v>2368</v>
      </c>
      <c r="DZ1162" s="7">
        <v>2413</v>
      </c>
      <c r="EA1162" s="7">
        <v>2436</v>
      </c>
      <c r="EB1162" s="7">
        <v>2448</v>
      </c>
      <c r="EC1162" s="7">
        <v>2455</v>
      </c>
      <c r="ED1162" s="7">
        <v>2465</v>
      </c>
      <c r="EE1162" s="7">
        <v>2473</v>
      </c>
      <c r="EF1162" s="7">
        <v>2479</v>
      </c>
      <c r="EG1162" s="7">
        <v>2486</v>
      </c>
      <c r="EH1162" s="7">
        <v>2490</v>
      </c>
      <c r="EI1162" s="7">
        <v>2490</v>
      </c>
      <c r="EJ1162" s="7">
        <v>2491</v>
      </c>
      <c r="EK1162" s="7">
        <v>2494</v>
      </c>
      <c r="EL1162" s="39" t="s">
        <v>181</v>
      </c>
      <c r="EM1162" s="39" t="s">
        <v>181</v>
      </c>
      <c r="EN1162" s="39" t="s">
        <v>181</v>
      </c>
      <c r="EO1162" s="39" t="s">
        <v>181</v>
      </c>
      <c r="EP1162" s="39" t="s">
        <v>181</v>
      </c>
      <c r="EQ1162" s="39" t="s">
        <v>181</v>
      </c>
      <c r="ER1162" s="39" t="s">
        <v>181</v>
      </c>
      <c r="ES1162" s="39" t="s">
        <v>181</v>
      </c>
      <c r="ET1162" s="39" t="s">
        <v>181</v>
      </c>
      <c r="EU1162" s="39" t="s">
        <v>181</v>
      </c>
      <c r="EV1162" s="39" t="s">
        <v>181</v>
      </c>
      <c r="EW1162" s="39" t="s">
        <v>181</v>
      </c>
      <c r="EX1162" s="39" t="s">
        <v>181</v>
      </c>
      <c r="EY1162" s="39" t="s">
        <v>181</v>
      </c>
      <c r="EZ1162" s="39" t="s">
        <v>181</v>
      </c>
      <c r="FA1162" s="39" t="s">
        <v>181</v>
      </c>
      <c r="FB1162" s="39" t="s">
        <v>181</v>
      </c>
      <c r="FC1162" s="39" t="s">
        <v>181</v>
      </c>
      <c r="FD1162" s="39" t="s">
        <v>181</v>
      </c>
      <c r="FE1162" s="39" t="s">
        <v>181</v>
      </c>
      <c r="FF1162" s="7">
        <v>3435</v>
      </c>
      <c r="FG1162" s="7">
        <v>5746</v>
      </c>
      <c r="FH1162" s="7">
        <v>5913</v>
      </c>
      <c r="FI1162" s="7">
        <v>5981</v>
      </c>
      <c r="FJ1162" s="7">
        <v>6022</v>
      </c>
      <c r="FK1162" s="7">
        <v>6039</v>
      </c>
      <c r="FL1162" s="7">
        <v>6054</v>
      </c>
      <c r="FM1162" s="7">
        <v>6064</v>
      </c>
      <c r="FN1162" s="7">
        <v>6085</v>
      </c>
      <c r="FO1162" s="7">
        <v>6098</v>
      </c>
      <c r="FP1162" s="7">
        <v>6102</v>
      </c>
      <c r="FQ1162" s="7">
        <v>6111</v>
      </c>
      <c r="FR1162" s="7">
        <v>6113</v>
      </c>
      <c r="FS1162" s="7">
        <v>6119</v>
      </c>
      <c r="FT1162" s="7">
        <v>6123</v>
      </c>
      <c r="FU1162" s="7">
        <v>6126</v>
      </c>
      <c r="FV1162" s="7">
        <v>6128</v>
      </c>
      <c r="FW1162" s="7">
        <v>6136</v>
      </c>
      <c r="FX1162" s="7">
        <v>6137</v>
      </c>
      <c r="FY1162" s="7">
        <v>6139</v>
      </c>
      <c r="FZ1162" s="39" t="s">
        <v>181</v>
      </c>
      <c r="GA1162" s="39" t="s">
        <v>181</v>
      </c>
      <c r="GB1162" s="39" t="s">
        <v>181</v>
      </c>
      <c r="GC1162" s="39" t="s">
        <v>181</v>
      </c>
      <c r="GD1162" s="39" t="s">
        <v>181</v>
      </c>
      <c r="GE1162" s="39" t="s">
        <v>181</v>
      </c>
      <c r="GF1162" s="39" t="s">
        <v>181</v>
      </c>
      <c r="GG1162" s="39" t="s">
        <v>181</v>
      </c>
      <c r="GH1162" s="39" t="s">
        <v>181</v>
      </c>
      <c r="GI1162" s="39" t="s">
        <v>181</v>
      </c>
      <c r="GJ1162" s="39" t="s">
        <v>181</v>
      </c>
      <c r="GK1162" s="39" t="s">
        <v>181</v>
      </c>
      <c r="GL1162" s="39" t="s">
        <v>181</v>
      </c>
      <c r="GM1162" s="39" t="s">
        <v>181</v>
      </c>
      <c r="GN1162" s="39" t="s">
        <v>181</v>
      </c>
      <c r="GO1162" s="39" t="s">
        <v>181</v>
      </c>
      <c r="GP1162" s="39" t="s">
        <v>181</v>
      </c>
      <c r="GQ1162" s="39" t="s">
        <v>181</v>
      </c>
      <c r="GR1162" s="39" t="s">
        <v>181</v>
      </c>
      <c r="GS1162" s="39" t="s">
        <v>181</v>
      </c>
    </row>
    <row r="1163" spans="1:201" x14ac:dyDescent="0.25">
      <c r="A1163" s="11">
        <f>$A$57</f>
        <v>20173</v>
      </c>
      <c r="B1163" s="7">
        <v>1528</v>
      </c>
      <c r="C1163" s="7">
        <v>4088</v>
      </c>
      <c r="D1163" s="7">
        <v>5082</v>
      </c>
      <c r="E1163" s="7">
        <v>5637</v>
      </c>
      <c r="F1163" s="7">
        <v>5933</v>
      </c>
      <c r="G1163" s="7">
        <v>6138</v>
      </c>
      <c r="H1163" s="7">
        <v>6293</v>
      </c>
      <c r="I1163" s="7">
        <v>6389</v>
      </c>
      <c r="J1163" s="7">
        <v>6514</v>
      </c>
      <c r="K1163" s="7">
        <v>6582</v>
      </c>
      <c r="L1163" s="7">
        <v>6607</v>
      </c>
      <c r="M1163" s="7">
        <v>6631</v>
      </c>
      <c r="N1163" s="7">
        <v>6651</v>
      </c>
      <c r="O1163" s="7">
        <v>6659</v>
      </c>
      <c r="P1163" s="7">
        <v>6666</v>
      </c>
      <c r="Q1163" s="7">
        <v>6675</v>
      </c>
      <c r="R1163" s="7">
        <v>6682</v>
      </c>
      <c r="S1163" s="7">
        <v>6688</v>
      </c>
      <c r="T1163" s="7">
        <v>6692</v>
      </c>
      <c r="U1163" s="39" t="s">
        <v>181</v>
      </c>
      <c r="V1163" s="39" t="s">
        <v>181</v>
      </c>
      <c r="W1163" s="39" t="s">
        <v>181</v>
      </c>
      <c r="X1163" s="39" t="s">
        <v>181</v>
      </c>
      <c r="Y1163" s="39" t="s">
        <v>181</v>
      </c>
      <c r="Z1163" s="39" t="s">
        <v>181</v>
      </c>
      <c r="AA1163" s="39" t="s">
        <v>181</v>
      </c>
      <c r="AB1163" s="39" t="s">
        <v>181</v>
      </c>
      <c r="AC1163" s="39" t="s">
        <v>181</v>
      </c>
      <c r="AD1163" s="39" t="s">
        <v>181</v>
      </c>
      <c r="AE1163" s="39" t="s">
        <v>181</v>
      </c>
      <c r="AF1163" s="39" t="s">
        <v>181</v>
      </c>
      <c r="AG1163" s="39" t="s">
        <v>181</v>
      </c>
      <c r="AH1163" s="39" t="s">
        <v>181</v>
      </c>
      <c r="AI1163" s="39" t="s">
        <v>181</v>
      </c>
      <c r="AJ1163" s="39" t="s">
        <v>181</v>
      </c>
      <c r="AK1163" s="39" t="s">
        <v>181</v>
      </c>
      <c r="AL1163" s="39" t="s">
        <v>181</v>
      </c>
      <c r="AM1163" s="39" t="s">
        <v>181</v>
      </c>
      <c r="AN1163" s="39" t="s">
        <v>181</v>
      </c>
      <c r="AO1163" s="39" t="s">
        <v>181</v>
      </c>
      <c r="AP1163" s="7">
        <v>13050</v>
      </c>
      <c r="AQ1163" s="7">
        <v>24639</v>
      </c>
      <c r="AR1163" s="7">
        <v>25502</v>
      </c>
      <c r="AS1163" s="7">
        <v>25764</v>
      </c>
      <c r="AT1163" s="7">
        <v>25897</v>
      </c>
      <c r="AU1163" s="7">
        <v>26001</v>
      </c>
      <c r="AV1163" s="7">
        <v>26060</v>
      </c>
      <c r="AW1163" s="7">
        <v>26108</v>
      </c>
      <c r="AX1163" s="7">
        <v>26154</v>
      </c>
      <c r="AY1163" s="7">
        <v>26183</v>
      </c>
      <c r="AZ1163" s="7">
        <v>26201</v>
      </c>
      <c r="BA1163" s="7">
        <v>26220</v>
      </c>
      <c r="BB1163" s="7">
        <v>26229</v>
      </c>
      <c r="BC1163" s="7">
        <v>26233</v>
      </c>
      <c r="BD1163" s="7">
        <v>26236</v>
      </c>
      <c r="BE1163" s="7">
        <v>26242</v>
      </c>
      <c r="BF1163" s="7">
        <v>26243</v>
      </c>
      <c r="BG1163" s="7">
        <v>26248</v>
      </c>
      <c r="BH1163" s="7">
        <v>26252</v>
      </c>
      <c r="BI1163" s="39" t="s">
        <v>181</v>
      </c>
      <c r="BJ1163" s="39" t="s">
        <v>181</v>
      </c>
      <c r="BK1163" s="39" t="s">
        <v>181</v>
      </c>
      <c r="BL1163" s="39" t="s">
        <v>181</v>
      </c>
      <c r="BM1163" s="39" t="s">
        <v>181</v>
      </c>
      <c r="BN1163" s="39" t="s">
        <v>181</v>
      </c>
      <c r="BO1163" s="39" t="s">
        <v>181</v>
      </c>
      <c r="BP1163" s="39" t="s">
        <v>181</v>
      </c>
      <c r="BQ1163" s="39" t="s">
        <v>181</v>
      </c>
      <c r="BR1163" s="39" t="s">
        <v>181</v>
      </c>
      <c r="BS1163" s="39" t="s">
        <v>181</v>
      </c>
      <c r="BT1163" s="39" t="s">
        <v>181</v>
      </c>
      <c r="BU1163" s="39" t="s">
        <v>181</v>
      </c>
      <c r="BV1163" s="39" t="s">
        <v>181</v>
      </c>
      <c r="BW1163" s="39" t="s">
        <v>181</v>
      </c>
      <c r="BX1163" s="39" t="s">
        <v>181</v>
      </c>
      <c r="BY1163" s="39" t="s">
        <v>181</v>
      </c>
      <c r="BZ1163" s="39" t="s">
        <v>181</v>
      </c>
      <c r="CA1163" s="39" t="s">
        <v>181</v>
      </c>
      <c r="CB1163" s="39" t="s">
        <v>181</v>
      </c>
      <c r="CC1163" s="39" t="s">
        <v>181</v>
      </c>
      <c r="CD1163" s="7">
        <v>981</v>
      </c>
      <c r="CE1163" s="7">
        <v>5448</v>
      </c>
      <c r="CF1163" s="7">
        <v>5851</v>
      </c>
      <c r="CG1163" s="7">
        <v>5968</v>
      </c>
      <c r="CH1163" s="7">
        <v>6033</v>
      </c>
      <c r="CI1163" s="7">
        <v>6090</v>
      </c>
      <c r="CJ1163" s="7">
        <v>6115</v>
      </c>
      <c r="CK1163" s="7">
        <v>6150</v>
      </c>
      <c r="CL1163" s="7">
        <v>6172</v>
      </c>
      <c r="CM1163" s="7">
        <v>6187</v>
      </c>
      <c r="CN1163" s="7">
        <v>6194</v>
      </c>
      <c r="CO1163" s="7">
        <v>6199</v>
      </c>
      <c r="CP1163" s="7">
        <v>6200</v>
      </c>
      <c r="CQ1163" s="7">
        <v>6201</v>
      </c>
      <c r="CR1163" s="7">
        <v>6204</v>
      </c>
      <c r="CS1163" s="7">
        <v>6205</v>
      </c>
      <c r="CT1163" s="7">
        <v>6207</v>
      </c>
      <c r="CU1163" s="7">
        <v>6208</v>
      </c>
      <c r="CV1163" s="7">
        <v>6209</v>
      </c>
      <c r="CW1163" s="39" t="s">
        <v>181</v>
      </c>
      <c r="CX1163" s="39" t="s">
        <v>181</v>
      </c>
      <c r="CY1163" s="39" t="s">
        <v>181</v>
      </c>
      <c r="CZ1163" s="39" t="s">
        <v>181</v>
      </c>
      <c r="DA1163" s="39" t="s">
        <v>181</v>
      </c>
      <c r="DB1163" s="39" t="s">
        <v>181</v>
      </c>
      <c r="DC1163" s="39" t="s">
        <v>181</v>
      </c>
      <c r="DD1163" s="39" t="s">
        <v>181</v>
      </c>
      <c r="DE1163" s="39" t="s">
        <v>181</v>
      </c>
      <c r="DF1163" s="39" t="s">
        <v>181</v>
      </c>
      <c r="DG1163" s="39" t="s">
        <v>181</v>
      </c>
      <c r="DH1163" s="39" t="s">
        <v>181</v>
      </c>
      <c r="DI1163" s="39" t="s">
        <v>181</v>
      </c>
      <c r="DJ1163" s="39" t="s">
        <v>181</v>
      </c>
      <c r="DK1163" s="39" t="s">
        <v>181</v>
      </c>
      <c r="DL1163" s="39" t="s">
        <v>181</v>
      </c>
      <c r="DM1163" s="39" t="s">
        <v>181</v>
      </c>
      <c r="DN1163" s="39" t="s">
        <v>181</v>
      </c>
      <c r="DO1163" s="39" t="s">
        <v>181</v>
      </c>
      <c r="DP1163" s="39" t="s">
        <v>181</v>
      </c>
      <c r="DQ1163" s="39" t="s">
        <v>181</v>
      </c>
      <c r="DR1163" s="7">
        <v>487</v>
      </c>
      <c r="DS1163" s="7">
        <v>1570</v>
      </c>
      <c r="DT1163" s="7">
        <v>1995</v>
      </c>
      <c r="DU1163" s="7">
        <v>2221</v>
      </c>
      <c r="DV1163" s="7">
        <v>2344</v>
      </c>
      <c r="DW1163" s="7">
        <v>2428</v>
      </c>
      <c r="DX1163" s="7">
        <v>2486</v>
      </c>
      <c r="DY1163" s="7">
        <v>2525</v>
      </c>
      <c r="DZ1163" s="7">
        <v>2566</v>
      </c>
      <c r="EA1163" s="7">
        <v>2592</v>
      </c>
      <c r="EB1163" s="7">
        <v>2610</v>
      </c>
      <c r="EC1163" s="7">
        <v>2625</v>
      </c>
      <c r="ED1163" s="7">
        <v>2634</v>
      </c>
      <c r="EE1163" s="7">
        <v>2637</v>
      </c>
      <c r="EF1163" s="7">
        <v>2645</v>
      </c>
      <c r="EG1163" s="7">
        <v>2647</v>
      </c>
      <c r="EH1163" s="7">
        <v>2654</v>
      </c>
      <c r="EI1163" s="7">
        <v>2657</v>
      </c>
      <c r="EJ1163" s="7">
        <v>2663</v>
      </c>
      <c r="EK1163" s="39" t="s">
        <v>181</v>
      </c>
      <c r="EL1163" s="39" t="s">
        <v>181</v>
      </c>
      <c r="EM1163" s="39" t="s">
        <v>181</v>
      </c>
      <c r="EN1163" s="39" t="s">
        <v>181</v>
      </c>
      <c r="EO1163" s="39" t="s">
        <v>181</v>
      </c>
      <c r="EP1163" s="39" t="s">
        <v>181</v>
      </c>
      <c r="EQ1163" s="39" t="s">
        <v>181</v>
      </c>
      <c r="ER1163" s="39" t="s">
        <v>181</v>
      </c>
      <c r="ES1163" s="39" t="s">
        <v>181</v>
      </c>
      <c r="ET1163" s="39" t="s">
        <v>181</v>
      </c>
      <c r="EU1163" s="39" t="s">
        <v>181</v>
      </c>
      <c r="EV1163" s="39" t="s">
        <v>181</v>
      </c>
      <c r="EW1163" s="39" t="s">
        <v>181</v>
      </c>
      <c r="EX1163" s="39" t="s">
        <v>181</v>
      </c>
      <c r="EY1163" s="39" t="s">
        <v>181</v>
      </c>
      <c r="EZ1163" s="39" t="s">
        <v>181</v>
      </c>
      <c r="FA1163" s="39" t="s">
        <v>181</v>
      </c>
      <c r="FB1163" s="39" t="s">
        <v>181</v>
      </c>
      <c r="FC1163" s="39" t="s">
        <v>181</v>
      </c>
      <c r="FD1163" s="39" t="s">
        <v>181</v>
      </c>
      <c r="FE1163" s="39" t="s">
        <v>181</v>
      </c>
      <c r="FF1163" s="7">
        <v>3243</v>
      </c>
      <c r="FG1163" s="7">
        <v>5399</v>
      </c>
      <c r="FH1163" s="7">
        <v>5558</v>
      </c>
      <c r="FI1163" s="7">
        <v>5622</v>
      </c>
      <c r="FJ1163" s="7">
        <v>5660</v>
      </c>
      <c r="FK1163" s="7">
        <v>5677</v>
      </c>
      <c r="FL1163" s="7">
        <v>5703</v>
      </c>
      <c r="FM1163" s="7">
        <v>5714</v>
      </c>
      <c r="FN1163" s="7">
        <v>5734</v>
      </c>
      <c r="FO1163" s="7">
        <v>5747</v>
      </c>
      <c r="FP1163" s="7">
        <v>5751</v>
      </c>
      <c r="FQ1163" s="7">
        <v>5755</v>
      </c>
      <c r="FR1163" s="7">
        <v>5763</v>
      </c>
      <c r="FS1163" s="7">
        <v>5766</v>
      </c>
      <c r="FT1163" s="7">
        <v>5767</v>
      </c>
      <c r="FU1163" s="7">
        <v>5770</v>
      </c>
      <c r="FV1163" s="7">
        <v>5774</v>
      </c>
      <c r="FW1163" s="7">
        <v>5774</v>
      </c>
      <c r="FX1163" s="7">
        <v>5776</v>
      </c>
      <c r="FY1163" s="39" t="s">
        <v>181</v>
      </c>
      <c r="FZ1163" s="39" t="s">
        <v>181</v>
      </c>
      <c r="GA1163" s="39" t="s">
        <v>181</v>
      </c>
      <c r="GB1163" s="39" t="s">
        <v>181</v>
      </c>
      <c r="GC1163" s="39" t="s">
        <v>181</v>
      </c>
      <c r="GD1163" s="39" t="s">
        <v>181</v>
      </c>
      <c r="GE1163" s="39" t="s">
        <v>181</v>
      </c>
      <c r="GF1163" s="39" t="s">
        <v>181</v>
      </c>
      <c r="GG1163" s="39" t="s">
        <v>181</v>
      </c>
      <c r="GH1163" s="39" t="s">
        <v>181</v>
      </c>
      <c r="GI1163" s="39" t="s">
        <v>181</v>
      </c>
      <c r="GJ1163" s="39" t="s">
        <v>181</v>
      </c>
      <c r="GK1163" s="39" t="s">
        <v>181</v>
      </c>
      <c r="GL1163" s="39" t="s">
        <v>181</v>
      </c>
      <c r="GM1163" s="39" t="s">
        <v>181</v>
      </c>
      <c r="GN1163" s="39" t="s">
        <v>181</v>
      </c>
      <c r="GO1163" s="39" t="s">
        <v>181</v>
      </c>
      <c r="GP1163" s="39" t="s">
        <v>181</v>
      </c>
      <c r="GQ1163" s="39" t="s">
        <v>181</v>
      </c>
      <c r="GR1163" s="39" t="s">
        <v>181</v>
      </c>
      <c r="GS1163" s="39" t="s">
        <v>181</v>
      </c>
    </row>
    <row r="1164" spans="1:201" x14ac:dyDescent="0.25">
      <c r="A1164" s="11">
        <f>$A$58</f>
        <v>20174</v>
      </c>
      <c r="B1164" s="7">
        <v>1813</v>
      </c>
      <c r="C1164" s="7">
        <v>4443</v>
      </c>
      <c r="D1164" s="7">
        <v>5621</v>
      </c>
      <c r="E1164" s="7">
        <v>6151</v>
      </c>
      <c r="F1164" s="7">
        <v>6445</v>
      </c>
      <c r="G1164" s="7">
        <v>6621</v>
      </c>
      <c r="H1164" s="7">
        <v>6751</v>
      </c>
      <c r="I1164" s="7">
        <v>6836</v>
      </c>
      <c r="J1164" s="7">
        <v>6962</v>
      </c>
      <c r="K1164" s="7">
        <v>7042</v>
      </c>
      <c r="L1164" s="7">
        <v>7069</v>
      </c>
      <c r="M1164" s="7">
        <v>7077</v>
      </c>
      <c r="N1164" s="7">
        <v>7091</v>
      </c>
      <c r="O1164" s="7">
        <v>7098</v>
      </c>
      <c r="P1164" s="7">
        <v>7116</v>
      </c>
      <c r="Q1164" s="7">
        <v>7121</v>
      </c>
      <c r="R1164" s="7">
        <v>7130</v>
      </c>
      <c r="S1164" s="7">
        <v>7136</v>
      </c>
      <c r="T1164" s="39" t="s">
        <v>181</v>
      </c>
      <c r="U1164" s="39" t="s">
        <v>181</v>
      </c>
      <c r="V1164" s="39" t="s">
        <v>181</v>
      </c>
      <c r="W1164" s="39" t="s">
        <v>181</v>
      </c>
      <c r="X1164" s="39" t="s">
        <v>181</v>
      </c>
      <c r="Y1164" s="39" t="s">
        <v>181</v>
      </c>
      <c r="Z1164" s="39" t="s">
        <v>181</v>
      </c>
      <c r="AA1164" s="39" t="s">
        <v>181</v>
      </c>
      <c r="AB1164" s="39" t="s">
        <v>181</v>
      </c>
      <c r="AC1164" s="39" t="s">
        <v>181</v>
      </c>
      <c r="AD1164" s="39" t="s">
        <v>181</v>
      </c>
      <c r="AE1164" s="39" t="s">
        <v>181</v>
      </c>
      <c r="AF1164" s="39" t="s">
        <v>181</v>
      </c>
      <c r="AG1164" s="39" t="s">
        <v>181</v>
      </c>
      <c r="AH1164" s="39" t="s">
        <v>181</v>
      </c>
      <c r="AI1164" s="39" t="s">
        <v>181</v>
      </c>
      <c r="AJ1164" s="39" t="s">
        <v>181</v>
      </c>
      <c r="AK1164" s="39" t="s">
        <v>181</v>
      </c>
      <c r="AL1164" s="39" t="s">
        <v>181</v>
      </c>
      <c r="AM1164" s="39" t="s">
        <v>181</v>
      </c>
      <c r="AN1164" s="39" t="s">
        <v>181</v>
      </c>
      <c r="AO1164" s="39" t="s">
        <v>181</v>
      </c>
      <c r="AP1164" s="7">
        <v>14114</v>
      </c>
      <c r="AQ1164" s="7">
        <v>27112</v>
      </c>
      <c r="AR1164" s="7">
        <v>28001</v>
      </c>
      <c r="AS1164" s="7">
        <v>28314</v>
      </c>
      <c r="AT1164" s="7">
        <v>28473</v>
      </c>
      <c r="AU1164" s="7">
        <v>28556</v>
      </c>
      <c r="AV1164" s="7">
        <v>28619</v>
      </c>
      <c r="AW1164" s="7">
        <v>28659</v>
      </c>
      <c r="AX1164" s="7">
        <v>28693</v>
      </c>
      <c r="AY1164" s="7">
        <v>28714</v>
      </c>
      <c r="AZ1164" s="7">
        <v>28730</v>
      </c>
      <c r="BA1164" s="7">
        <v>28744</v>
      </c>
      <c r="BB1164" s="7">
        <v>28761</v>
      </c>
      <c r="BC1164" s="7">
        <v>28773</v>
      </c>
      <c r="BD1164" s="7">
        <v>28782</v>
      </c>
      <c r="BE1164" s="7">
        <v>28782</v>
      </c>
      <c r="BF1164" s="7">
        <v>28791</v>
      </c>
      <c r="BG1164" s="7">
        <v>28794</v>
      </c>
      <c r="BH1164" s="39" t="s">
        <v>181</v>
      </c>
      <c r="BI1164" s="39" t="s">
        <v>181</v>
      </c>
      <c r="BJ1164" s="39" t="s">
        <v>181</v>
      </c>
      <c r="BK1164" s="39" t="s">
        <v>181</v>
      </c>
      <c r="BL1164" s="39" t="s">
        <v>181</v>
      </c>
      <c r="BM1164" s="39" t="s">
        <v>181</v>
      </c>
      <c r="BN1164" s="39" t="s">
        <v>181</v>
      </c>
      <c r="BO1164" s="39" t="s">
        <v>181</v>
      </c>
      <c r="BP1164" s="39" t="s">
        <v>181</v>
      </c>
      <c r="BQ1164" s="39" t="s">
        <v>181</v>
      </c>
      <c r="BR1164" s="39" t="s">
        <v>181</v>
      </c>
      <c r="BS1164" s="39" t="s">
        <v>181</v>
      </c>
      <c r="BT1164" s="39" t="s">
        <v>181</v>
      </c>
      <c r="BU1164" s="39" t="s">
        <v>181</v>
      </c>
      <c r="BV1164" s="39" t="s">
        <v>181</v>
      </c>
      <c r="BW1164" s="39" t="s">
        <v>181</v>
      </c>
      <c r="BX1164" s="39" t="s">
        <v>181</v>
      </c>
      <c r="BY1164" s="39" t="s">
        <v>181</v>
      </c>
      <c r="BZ1164" s="39" t="s">
        <v>181</v>
      </c>
      <c r="CA1164" s="39" t="s">
        <v>181</v>
      </c>
      <c r="CB1164" s="39" t="s">
        <v>181</v>
      </c>
      <c r="CC1164" s="39" t="s">
        <v>181</v>
      </c>
      <c r="CD1164" s="7">
        <v>1051</v>
      </c>
      <c r="CE1164" s="7">
        <v>5732</v>
      </c>
      <c r="CF1164" s="7">
        <v>6158</v>
      </c>
      <c r="CG1164" s="7">
        <v>6250</v>
      </c>
      <c r="CH1164" s="7">
        <v>6297</v>
      </c>
      <c r="CI1164" s="7">
        <v>6344</v>
      </c>
      <c r="CJ1164" s="7">
        <v>6375</v>
      </c>
      <c r="CK1164" s="7">
        <v>6389</v>
      </c>
      <c r="CL1164" s="7">
        <v>6410</v>
      </c>
      <c r="CM1164" s="7">
        <v>6419</v>
      </c>
      <c r="CN1164" s="7">
        <v>6430</v>
      </c>
      <c r="CO1164" s="7">
        <v>6433</v>
      </c>
      <c r="CP1164" s="7">
        <v>6437</v>
      </c>
      <c r="CQ1164" s="7">
        <v>6438</v>
      </c>
      <c r="CR1164" s="7">
        <v>6440</v>
      </c>
      <c r="CS1164" s="7">
        <v>6444</v>
      </c>
      <c r="CT1164" s="7">
        <v>6444</v>
      </c>
      <c r="CU1164" s="7">
        <v>6445</v>
      </c>
      <c r="CV1164" s="39" t="s">
        <v>181</v>
      </c>
      <c r="CW1164" s="39" t="s">
        <v>181</v>
      </c>
      <c r="CX1164" s="39" t="s">
        <v>181</v>
      </c>
      <c r="CY1164" s="39" t="s">
        <v>181</v>
      </c>
      <c r="CZ1164" s="39" t="s">
        <v>181</v>
      </c>
      <c r="DA1164" s="39" t="s">
        <v>181</v>
      </c>
      <c r="DB1164" s="39" t="s">
        <v>181</v>
      </c>
      <c r="DC1164" s="39" t="s">
        <v>181</v>
      </c>
      <c r="DD1164" s="39" t="s">
        <v>181</v>
      </c>
      <c r="DE1164" s="39" t="s">
        <v>181</v>
      </c>
      <c r="DF1164" s="39" t="s">
        <v>181</v>
      </c>
      <c r="DG1164" s="39" t="s">
        <v>181</v>
      </c>
      <c r="DH1164" s="39" t="s">
        <v>181</v>
      </c>
      <c r="DI1164" s="39" t="s">
        <v>181</v>
      </c>
      <c r="DJ1164" s="39" t="s">
        <v>181</v>
      </c>
      <c r="DK1164" s="39" t="s">
        <v>181</v>
      </c>
      <c r="DL1164" s="39" t="s">
        <v>181</v>
      </c>
      <c r="DM1164" s="39" t="s">
        <v>181</v>
      </c>
      <c r="DN1164" s="39" t="s">
        <v>181</v>
      </c>
      <c r="DO1164" s="39" t="s">
        <v>181</v>
      </c>
      <c r="DP1164" s="39" t="s">
        <v>181</v>
      </c>
      <c r="DQ1164" s="39" t="s">
        <v>181</v>
      </c>
      <c r="DR1164" s="7">
        <v>546</v>
      </c>
      <c r="DS1164" s="7">
        <v>1654</v>
      </c>
      <c r="DT1164" s="7">
        <v>2111</v>
      </c>
      <c r="DU1164" s="7">
        <v>2365</v>
      </c>
      <c r="DV1164" s="7">
        <v>2514</v>
      </c>
      <c r="DW1164" s="7">
        <v>2599</v>
      </c>
      <c r="DX1164" s="7">
        <v>2652</v>
      </c>
      <c r="DY1164" s="7">
        <v>2690</v>
      </c>
      <c r="DZ1164" s="7">
        <v>2744</v>
      </c>
      <c r="EA1164" s="7">
        <v>2779</v>
      </c>
      <c r="EB1164" s="7">
        <v>2805</v>
      </c>
      <c r="EC1164" s="7">
        <v>2822</v>
      </c>
      <c r="ED1164" s="7">
        <v>2835</v>
      </c>
      <c r="EE1164" s="7">
        <v>2843</v>
      </c>
      <c r="EF1164" s="7">
        <v>2850</v>
      </c>
      <c r="EG1164" s="7">
        <v>2854</v>
      </c>
      <c r="EH1164" s="7">
        <v>2859</v>
      </c>
      <c r="EI1164" s="7">
        <v>2865</v>
      </c>
      <c r="EJ1164" s="39" t="s">
        <v>181</v>
      </c>
      <c r="EK1164" s="39" t="s">
        <v>181</v>
      </c>
      <c r="EL1164" s="39" t="s">
        <v>181</v>
      </c>
      <c r="EM1164" s="39" t="s">
        <v>181</v>
      </c>
      <c r="EN1164" s="39" t="s">
        <v>181</v>
      </c>
      <c r="EO1164" s="39" t="s">
        <v>181</v>
      </c>
      <c r="EP1164" s="39" t="s">
        <v>181</v>
      </c>
      <c r="EQ1164" s="39" t="s">
        <v>181</v>
      </c>
      <c r="ER1164" s="39" t="s">
        <v>181</v>
      </c>
      <c r="ES1164" s="39" t="s">
        <v>181</v>
      </c>
      <c r="ET1164" s="39" t="s">
        <v>181</v>
      </c>
      <c r="EU1164" s="39" t="s">
        <v>181</v>
      </c>
      <c r="EV1164" s="39" t="s">
        <v>181</v>
      </c>
      <c r="EW1164" s="39" t="s">
        <v>181</v>
      </c>
      <c r="EX1164" s="39" t="s">
        <v>181</v>
      </c>
      <c r="EY1164" s="39" t="s">
        <v>181</v>
      </c>
      <c r="EZ1164" s="39" t="s">
        <v>181</v>
      </c>
      <c r="FA1164" s="39" t="s">
        <v>181</v>
      </c>
      <c r="FB1164" s="39" t="s">
        <v>181</v>
      </c>
      <c r="FC1164" s="39" t="s">
        <v>181</v>
      </c>
      <c r="FD1164" s="39" t="s">
        <v>181</v>
      </c>
      <c r="FE1164" s="39" t="s">
        <v>181</v>
      </c>
      <c r="FF1164" s="7">
        <v>2674</v>
      </c>
      <c r="FG1164" s="7">
        <v>4786</v>
      </c>
      <c r="FH1164" s="7">
        <v>4928</v>
      </c>
      <c r="FI1164" s="7">
        <v>4991</v>
      </c>
      <c r="FJ1164" s="7">
        <v>5028</v>
      </c>
      <c r="FK1164" s="7">
        <v>5046</v>
      </c>
      <c r="FL1164" s="7">
        <v>5069</v>
      </c>
      <c r="FM1164" s="7">
        <v>5084</v>
      </c>
      <c r="FN1164" s="7">
        <v>5098</v>
      </c>
      <c r="FO1164" s="7">
        <v>5106</v>
      </c>
      <c r="FP1164" s="7">
        <v>5111</v>
      </c>
      <c r="FQ1164" s="7">
        <v>5119</v>
      </c>
      <c r="FR1164" s="7">
        <v>5120</v>
      </c>
      <c r="FS1164" s="7">
        <v>5122</v>
      </c>
      <c r="FT1164" s="7">
        <v>5123</v>
      </c>
      <c r="FU1164" s="7">
        <v>5128</v>
      </c>
      <c r="FV1164" s="7">
        <v>5128</v>
      </c>
      <c r="FW1164" s="7">
        <v>5131</v>
      </c>
      <c r="FX1164" s="39" t="s">
        <v>181</v>
      </c>
      <c r="FY1164" s="39" t="s">
        <v>181</v>
      </c>
      <c r="FZ1164" s="39" t="s">
        <v>181</v>
      </c>
      <c r="GA1164" s="39" t="s">
        <v>181</v>
      </c>
      <c r="GB1164" s="39" t="s">
        <v>181</v>
      </c>
      <c r="GC1164" s="39" t="s">
        <v>181</v>
      </c>
      <c r="GD1164" s="39" t="s">
        <v>181</v>
      </c>
      <c r="GE1164" s="39" t="s">
        <v>181</v>
      </c>
      <c r="GF1164" s="39" t="s">
        <v>181</v>
      </c>
      <c r="GG1164" s="39" t="s">
        <v>181</v>
      </c>
      <c r="GH1164" s="39" t="s">
        <v>181</v>
      </c>
      <c r="GI1164" s="39" t="s">
        <v>181</v>
      </c>
      <c r="GJ1164" s="39" t="s">
        <v>181</v>
      </c>
      <c r="GK1164" s="39" t="s">
        <v>181</v>
      </c>
      <c r="GL1164" s="39" t="s">
        <v>181</v>
      </c>
      <c r="GM1164" s="39" t="s">
        <v>181</v>
      </c>
      <c r="GN1164" s="39" t="s">
        <v>181</v>
      </c>
      <c r="GO1164" s="39" t="s">
        <v>181</v>
      </c>
      <c r="GP1164" s="39" t="s">
        <v>181</v>
      </c>
      <c r="GQ1164" s="39" t="s">
        <v>181</v>
      </c>
      <c r="GR1164" s="39" t="s">
        <v>181</v>
      </c>
      <c r="GS1164" s="39" t="s">
        <v>181</v>
      </c>
    </row>
    <row r="1165" spans="1:201" x14ac:dyDescent="0.25">
      <c r="A1165" s="11">
        <f>$A$59</f>
        <v>20181</v>
      </c>
      <c r="B1165" s="7">
        <v>1872</v>
      </c>
      <c r="C1165" s="7">
        <v>5356</v>
      </c>
      <c r="D1165" s="7">
        <v>6345</v>
      </c>
      <c r="E1165" s="7">
        <v>6772</v>
      </c>
      <c r="F1165" s="7">
        <v>7043</v>
      </c>
      <c r="G1165" s="7">
        <v>7234</v>
      </c>
      <c r="H1165" s="7">
        <v>7367</v>
      </c>
      <c r="I1165" s="7">
        <v>7454</v>
      </c>
      <c r="J1165" s="7">
        <v>7583</v>
      </c>
      <c r="K1165" s="7">
        <v>7635</v>
      </c>
      <c r="L1165" s="7">
        <v>7656</v>
      </c>
      <c r="M1165" s="7">
        <v>7671</v>
      </c>
      <c r="N1165" s="7">
        <v>7684</v>
      </c>
      <c r="O1165" s="7">
        <v>7698</v>
      </c>
      <c r="P1165" s="7">
        <v>7705</v>
      </c>
      <c r="Q1165" s="7">
        <v>7711</v>
      </c>
      <c r="R1165" s="7">
        <v>7718</v>
      </c>
      <c r="S1165" s="39" t="s">
        <v>181</v>
      </c>
      <c r="T1165" s="39" t="s">
        <v>181</v>
      </c>
      <c r="U1165" s="39" t="s">
        <v>181</v>
      </c>
      <c r="V1165" s="39" t="s">
        <v>181</v>
      </c>
      <c r="W1165" s="39" t="s">
        <v>181</v>
      </c>
      <c r="X1165" s="39" t="s">
        <v>181</v>
      </c>
      <c r="Y1165" s="39" t="s">
        <v>181</v>
      </c>
      <c r="Z1165" s="39" t="s">
        <v>181</v>
      </c>
      <c r="AA1165" s="39" t="s">
        <v>181</v>
      </c>
      <c r="AB1165" s="39" t="s">
        <v>181</v>
      </c>
      <c r="AC1165" s="39" t="s">
        <v>181</v>
      </c>
      <c r="AD1165" s="39" t="s">
        <v>181</v>
      </c>
      <c r="AE1165" s="39" t="s">
        <v>181</v>
      </c>
      <c r="AF1165" s="39" t="s">
        <v>181</v>
      </c>
      <c r="AG1165" s="39" t="s">
        <v>181</v>
      </c>
      <c r="AH1165" s="39" t="s">
        <v>181</v>
      </c>
      <c r="AI1165" s="39" t="s">
        <v>181</v>
      </c>
      <c r="AJ1165" s="39" t="s">
        <v>181</v>
      </c>
      <c r="AK1165" s="39" t="s">
        <v>181</v>
      </c>
      <c r="AL1165" s="39" t="s">
        <v>181</v>
      </c>
      <c r="AM1165" s="39" t="s">
        <v>181</v>
      </c>
      <c r="AN1165" s="39" t="s">
        <v>181</v>
      </c>
      <c r="AO1165" s="39" t="s">
        <v>181</v>
      </c>
      <c r="AP1165" s="7">
        <v>12892</v>
      </c>
      <c r="AQ1165" s="7">
        <v>25579</v>
      </c>
      <c r="AR1165" s="7">
        <v>26431</v>
      </c>
      <c r="AS1165" s="7">
        <v>26690</v>
      </c>
      <c r="AT1165" s="7">
        <v>26824</v>
      </c>
      <c r="AU1165" s="7">
        <v>26922</v>
      </c>
      <c r="AV1165" s="7">
        <v>26993</v>
      </c>
      <c r="AW1165" s="7">
        <v>27027</v>
      </c>
      <c r="AX1165" s="7">
        <v>27066</v>
      </c>
      <c r="AY1165" s="7">
        <v>27087</v>
      </c>
      <c r="AZ1165" s="7">
        <v>27096</v>
      </c>
      <c r="BA1165" s="7">
        <v>27105</v>
      </c>
      <c r="BB1165" s="7">
        <v>27118</v>
      </c>
      <c r="BC1165" s="7">
        <v>27129</v>
      </c>
      <c r="BD1165" s="7">
        <v>27132</v>
      </c>
      <c r="BE1165" s="7">
        <v>27134</v>
      </c>
      <c r="BF1165" s="7">
        <v>27135</v>
      </c>
      <c r="BG1165" s="39" t="s">
        <v>181</v>
      </c>
      <c r="BH1165" s="39" t="s">
        <v>181</v>
      </c>
      <c r="BI1165" s="39" t="s">
        <v>181</v>
      </c>
      <c r="BJ1165" s="39" t="s">
        <v>181</v>
      </c>
      <c r="BK1165" s="39" t="s">
        <v>181</v>
      </c>
      <c r="BL1165" s="39" t="s">
        <v>181</v>
      </c>
      <c r="BM1165" s="39" t="s">
        <v>181</v>
      </c>
      <c r="BN1165" s="39" t="s">
        <v>181</v>
      </c>
      <c r="BO1165" s="39" t="s">
        <v>181</v>
      </c>
      <c r="BP1165" s="39" t="s">
        <v>181</v>
      </c>
      <c r="BQ1165" s="39" t="s">
        <v>181</v>
      </c>
      <c r="BR1165" s="39" t="s">
        <v>181</v>
      </c>
      <c r="BS1165" s="39" t="s">
        <v>181</v>
      </c>
      <c r="BT1165" s="39" t="s">
        <v>181</v>
      </c>
      <c r="BU1165" s="39" t="s">
        <v>181</v>
      </c>
      <c r="BV1165" s="39" t="s">
        <v>181</v>
      </c>
      <c r="BW1165" s="39" t="s">
        <v>181</v>
      </c>
      <c r="BX1165" s="39" t="s">
        <v>181</v>
      </c>
      <c r="BY1165" s="39" t="s">
        <v>181</v>
      </c>
      <c r="BZ1165" s="39" t="s">
        <v>181</v>
      </c>
      <c r="CA1165" s="39" t="s">
        <v>181</v>
      </c>
      <c r="CB1165" s="39" t="s">
        <v>181</v>
      </c>
      <c r="CC1165" s="39" t="s">
        <v>181</v>
      </c>
      <c r="CD1165" s="7">
        <v>865</v>
      </c>
      <c r="CE1165" s="7">
        <v>5065</v>
      </c>
      <c r="CF1165" s="7">
        <v>5420</v>
      </c>
      <c r="CG1165" s="7">
        <v>5510</v>
      </c>
      <c r="CH1165" s="7">
        <v>5566</v>
      </c>
      <c r="CI1165" s="7">
        <v>5606</v>
      </c>
      <c r="CJ1165" s="7">
        <v>5636</v>
      </c>
      <c r="CK1165" s="7">
        <v>5653</v>
      </c>
      <c r="CL1165" s="7">
        <v>5670</v>
      </c>
      <c r="CM1165" s="7">
        <v>5684</v>
      </c>
      <c r="CN1165" s="7">
        <v>5688</v>
      </c>
      <c r="CO1165" s="7">
        <v>5690</v>
      </c>
      <c r="CP1165" s="7">
        <v>5694</v>
      </c>
      <c r="CQ1165" s="7">
        <v>5696</v>
      </c>
      <c r="CR1165" s="7">
        <v>5697</v>
      </c>
      <c r="CS1165" s="7">
        <v>5697</v>
      </c>
      <c r="CT1165" s="7">
        <v>5699</v>
      </c>
      <c r="CU1165" s="39" t="s">
        <v>181</v>
      </c>
      <c r="CV1165" s="39" t="s">
        <v>181</v>
      </c>
      <c r="CW1165" s="39" t="s">
        <v>181</v>
      </c>
      <c r="CX1165" s="39" t="s">
        <v>181</v>
      </c>
      <c r="CY1165" s="39" t="s">
        <v>181</v>
      </c>
      <c r="CZ1165" s="39" t="s">
        <v>181</v>
      </c>
      <c r="DA1165" s="39" t="s">
        <v>181</v>
      </c>
      <c r="DB1165" s="39" t="s">
        <v>181</v>
      </c>
      <c r="DC1165" s="39" t="s">
        <v>181</v>
      </c>
      <c r="DD1165" s="39" t="s">
        <v>181</v>
      </c>
      <c r="DE1165" s="39" t="s">
        <v>181</v>
      </c>
      <c r="DF1165" s="39" t="s">
        <v>181</v>
      </c>
      <c r="DG1165" s="39" t="s">
        <v>181</v>
      </c>
      <c r="DH1165" s="39" t="s">
        <v>181</v>
      </c>
      <c r="DI1165" s="39" t="s">
        <v>181</v>
      </c>
      <c r="DJ1165" s="39" t="s">
        <v>181</v>
      </c>
      <c r="DK1165" s="39" t="s">
        <v>181</v>
      </c>
      <c r="DL1165" s="39" t="s">
        <v>181</v>
      </c>
      <c r="DM1165" s="39" t="s">
        <v>181</v>
      </c>
      <c r="DN1165" s="39" t="s">
        <v>181</v>
      </c>
      <c r="DO1165" s="39" t="s">
        <v>181</v>
      </c>
      <c r="DP1165" s="39" t="s">
        <v>181</v>
      </c>
      <c r="DQ1165" s="39" t="s">
        <v>181</v>
      </c>
      <c r="DR1165" s="7">
        <v>461</v>
      </c>
      <c r="DS1165" s="7">
        <v>1468</v>
      </c>
      <c r="DT1165" s="7">
        <v>1857</v>
      </c>
      <c r="DU1165" s="7">
        <v>2060</v>
      </c>
      <c r="DV1165" s="7">
        <v>2167</v>
      </c>
      <c r="DW1165" s="7">
        <v>2235</v>
      </c>
      <c r="DX1165" s="7">
        <v>2279</v>
      </c>
      <c r="DY1165" s="7">
        <v>2311</v>
      </c>
      <c r="DZ1165" s="7">
        <v>2344</v>
      </c>
      <c r="EA1165" s="7">
        <v>2372</v>
      </c>
      <c r="EB1165" s="7">
        <v>2382</v>
      </c>
      <c r="EC1165" s="7">
        <v>2390</v>
      </c>
      <c r="ED1165" s="7">
        <v>2397</v>
      </c>
      <c r="EE1165" s="7">
        <v>2403</v>
      </c>
      <c r="EF1165" s="7">
        <v>2407</v>
      </c>
      <c r="EG1165" s="7">
        <v>2409</v>
      </c>
      <c r="EH1165" s="7">
        <v>2411</v>
      </c>
      <c r="EI1165" s="39" t="s">
        <v>181</v>
      </c>
      <c r="EJ1165" s="39" t="s">
        <v>181</v>
      </c>
      <c r="EK1165" s="39" t="s">
        <v>181</v>
      </c>
      <c r="EL1165" s="39" t="s">
        <v>181</v>
      </c>
      <c r="EM1165" s="39" t="s">
        <v>181</v>
      </c>
      <c r="EN1165" s="39" t="s">
        <v>181</v>
      </c>
      <c r="EO1165" s="39" t="s">
        <v>181</v>
      </c>
      <c r="EP1165" s="39" t="s">
        <v>181</v>
      </c>
      <c r="EQ1165" s="39" t="s">
        <v>181</v>
      </c>
      <c r="ER1165" s="39" t="s">
        <v>181</v>
      </c>
      <c r="ES1165" s="39" t="s">
        <v>181</v>
      </c>
      <c r="ET1165" s="39" t="s">
        <v>181</v>
      </c>
      <c r="EU1165" s="39" t="s">
        <v>181</v>
      </c>
      <c r="EV1165" s="39" t="s">
        <v>181</v>
      </c>
      <c r="EW1165" s="39" t="s">
        <v>181</v>
      </c>
      <c r="EX1165" s="39" t="s">
        <v>181</v>
      </c>
      <c r="EY1165" s="39" t="s">
        <v>181</v>
      </c>
      <c r="EZ1165" s="39" t="s">
        <v>181</v>
      </c>
      <c r="FA1165" s="39" t="s">
        <v>181</v>
      </c>
      <c r="FB1165" s="39" t="s">
        <v>181</v>
      </c>
      <c r="FC1165" s="39" t="s">
        <v>181</v>
      </c>
      <c r="FD1165" s="39" t="s">
        <v>181</v>
      </c>
      <c r="FE1165" s="39" t="s">
        <v>181</v>
      </c>
      <c r="FF1165" s="7">
        <v>2345</v>
      </c>
      <c r="FG1165" s="7">
        <v>4175</v>
      </c>
      <c r="FH1165" s="7">
        <v>4312</v>
      </c>
      <c r="FI1165" s="7">
        <v>4380</v>
      </c>
      <c r="FJ1165" s="7">
        <v>4473</v>
      </c>
      <c r="FK1165" s="7">
        <v>4550</v>
      </c>
      <c r="FL1165" s="7">
        <v>4586</v>
      </c>
      <c r="FM1165" s="7">
        <v>4603</v>
      </c>
      <c r="FN1165" s="7">
        <v>4617</v>
      </c>
      <c r="FO1165" s="7">
        <v>4627</v>
      </c>
      <c r="FP1165" s="7">
        <v>4634</v>
      </c>
      <c r="FQ1165" s="7">
        <v>4641</v>
      </c>
      <c r="FR1165" s="7">
        <v>4648</v>
      </c>
      <c r="FS1165" s="7">
        <v>4653</v>
      </c>
      <c r="FT1165" s="7">
        <v>4659</v>
      </c>
      <c r="FU1165" s="7">
        <v>4661</v>
      </c>
      <c r="FV1165" s="7">
        <v>4664</v>
      </c>
      <c r="FW1165" s="39" t="s">
        <v>181</v>
      </c>
      <c r="FX1165" s="39" t="s">
        <v>181</v>
      </c>
      <c r="FY1165" s="39" t="s">
        <v>181</v>
      </c>
      <c r="FZ1165" s="39" t="s">
        <v>181</v>
      </c>
      <c r="GA1165" s="39" t="s">
        <v>181</v>
      </c>
      <c r="GB1165" s="39" t="s">
        <v>181</v>
      </c>
      <c r="GC1165" s="39" t="s">
        <v>181</v>
      </c>
      <c r="GD1165" s="39" t="s">
        <v>181</v>
      </c>
      <c r="GE1165" s="39" t="s">
        <v>181</v>
      </c>
      <c r="GF1165" s="39" t="s">
        <v>181</v>
      </c>
      <c r="GG1165" s="39" t="s">
        <v>181</v>
      </c>
      <c r="GH1165" s="39" t="s">
        <v>181</v>
      </c>
      <c r="GI1165" s="39" t="s">
        <v>181</v>
      </c>
      <c r="GJ1165" s="39" t="s">
        <v>181</v>
      </c>
      <c r="GK1165" s="39" t="s">
        <v>181</v>
      </c>
      <c r="GL1165" s="39" t="s">
        <v>181</v>
      </c>
      <c r="GM1165" s="39" t="s">
        <v>181</v>
      </c>
      <c r="GN1165" s="39" t="s">
        <v>181</v>
      </c>
      <c r="GO1165" s="39" t="s">
        <v>181</v>
      </c>
      <c r="GP1165" s="39" t="s">
        <v>181</v>
      </c>
      <c r="GQ1165" s="39" t="s">
        <v>181</v>
      </c>
      <c r="GR1165" s="39" t="s">
        <v>181</v>
      </c>
      <c r="GS1165" s="39" t="s">
        <v>181</v>
      </c>
    </row>
    <row r="1166" spans="1:201" x14ac:dyDescent="0.25">
      <c r="A1166" s="11">
        <f>$A$60</f>
        <v>20182</v>
      </c>
      <c r="B1166" s="7">
        <v>2398</v>
      </c>
      <c r="C1166" s="7">
        <v>5404</v>
      </c>
      <c r="D1166" s="7">
        <v>6267</v>
      </c>
      <c r="E1166" s="7">
        <v>6753</v>
      </c>
      <c r="F1166" s="7">
        <v>7062</v>
      </c>
      <c r="G1166" s="7">
        <v>7239</v>
      </c>
      <c r="H1166" s="7">
        <v>7349</v>
      </c>
      <c r="I1166" s="7">
        <v>7423</v>
      </c>
      <c r="J1166" s="7">
        <v>7529</v>
      </c>
      <c r="K1166" s="7">
        <v>7574</v>
      </c>
      <c r="L1166" s="7">
        <v>7613</v>
      </c>
      <c r="M1166" s="7">
        <v>7643</v>
      </c>
      <c r="N1166" s="7">
        <v>7664</v>
      </c>
      <c r="O1166" s="7">
        <v>7674</v>
      </c>
      <c r="P1166" s="7">
        <v>7686</v>
      </c>
      <c r="Q1166" s="7">
        <v>7697</v>
      </c>
      <c r="R1166" s="39" t="s">
        <v>181</v>
      </c>
      <c r="S1166" s="39" t="s">
        <v>181</v>
      </c>
      <c r="T1166" s="39" t="s">
        <v>181</v>
      </c>
      <c r="U1166" s="39" t="s">
        <v>181</v>
      </c>
      <c r="V1166" s="39" t="s">
        <v>181</v>
      </c>
      <c r="W1166" s="39" t="s">
        <v>181</v>
      </c>
      <c r="X1166" s="39" t="s">
        <v>181</v>
      </c>
      <c r="Y1166" s="39" t="s">
        <v>181</v>
      </c>
      <c r="Z1166" s="39" t="s">
        <v>181</v>
      </c>
      <c r="AA1166" s="39" t="s">
        <v>181</v>
      </c>
      <c r="AB1166" s="39" t="s">
        <v>181</v>
      </c>
      <c r="AC1166" s="39" t="s">
        <v>181</v>
      </c>
      <c r="AD1166" s="39" t="s">
        <v>181</v>
      </c>
      <c r="AE1166" s="39" t="s">
        <v>181</v>
      </c>
      <c r="AF1166" s="39" t="s">
        <v>181</v>
      </c>
      <c r="AG1166" s="39" t="s">
        <v>181</v>
      </c>
      <c r="AH1166" s="39" t="s">
        <v>181</v>
      </c>
      <c r="AI1166" s="39" t="s">
        <v>181</v>
      </c>
      <c r="AJ1166" s="39" t="s">
        <v>181</v>
      </c>
      <c r="AK1166" s="39" t="s">
        <v>181</v>
      </c>
      <c r="AL1166" s="39" t="s">
        <v>181</v>
      </c>
      <c r="AM1166" s="39" t="s">
        <v>181</v>
      </c>
      <c r="AN1166" s="39" t="s">
        <v>181</v>
      </c>
      <c r="AO1166" s="39" t="s">
        <v>181</v>
      </c>
      <c r="AP1166" s="7">
        <v>16474</v>
      </c>
      <c r="AQ1166" s="7">
        <v>29923</v>
      </c>
      <c r="AR1166" s="7">
        <v>30971</v>
      </c>
      <c r="AS1166" s="7">
        <v>31265</v>
      </c>
      <c r="AT1166" s="7">
        <v>31435</v>
      </c>
      <c r="AU1166" s="7">
        <v>31540</v>
      </c>
      <c r="AV1166" s="7">
        <v>31599</v>
      </c>
      <c r="AW1166" s="7">
        <v>31641</v>
      </c>
      <c r="AX1166" s="7">
        <v>31679</v>
      </c>
      <c r="AY1166" s="7">
        <v>31709</v>
      </c>
      <c r="AZ1166" s="7">
        <v>31726</v>
      </c>
      <c r="BA1166" s="7">
        <v>31740</v>
      </c>
      <c r="BB1166" s="7">
        <v>31758</v>
      </c>
      <c r="BC1166" s="7">
        <v>31762</v>
      </c>
      <c r="BD1166" s="7">
        <v>31766</v>
      </c>
      <c r="BE1166" s="7">
        <v>31769</v>
      </c>
      <c r="BF1166" s="39" t="s">
        <v>181</v>
      </c>
      <c r="BG1166" s="39" t="s">
        <v>181</v>
      </c>
      <c r="BH1166" s="39" t="s">
        <v>181</v>
      </c>
      <c r="BI1166" s="39" t="s">
        <v>181</v>
      </c>
      <c r="BJ1166" s="39" t="s">
        <v>181</v>
      </c>
      <c r="BK1166" s="39" t="s">
        <v>181</v>
      </c>
      <c r="BL1166" s="39" t="s">
        <v>181</v>
      </c>
      <c r="BM1166" s="39" t="s">
        <v>181</v>
      </c>
      <c r="BN1166" s="39" t="s">
        <v>181</v>
      </c>
      <c r="BO1166" s="39" t="s">
        <v>181</v>
      </c>
      <c r="BP1166" s="39" t="s">
        <v>181</v>
      </c>
      <c r="BQ1166" s="39" t="s">
        <v>181</v>
      </c>
      <c r="BR1166" s="39" t="s">
        <v>181</v>
      </c>
      <c r="BS1166" s="39" t="s">
        <v>181</v>
      </c>
      <c r="BT1166" s="39" t="s">
        <v>181</v>
      </c>
      <c r="BU1166" s="39" t="s">
        <v>181</v>
      </c>
      <c r="BV1166" s="39" t="s">
        <v>181</v>
      </c>
      <c r="BW1166" s="39" t="s">
        <v>181</v>
      </c>
      <c r="BX1166" s="39" t="s">
        <v>181</v>
      </c>
      <c r="BY1166" s="39" t="s">
        <v>181</v>
      </c>
      <c r="BZ1166" s="39" t="s">
        <v>181</v>
      </c>
      <c r="CA1166" s="39" t="s">
        <v>181</v>
      </c>
      <c r="CB1166" s="39" t="s">
        <v>181</v>
      </c>
      <c r="CC1166" s="39" t="s">
        <v>181</v>
      </c>
      <c r="CD1166" s="7">
        <v>752</v>
      </c>
      <c r="CE1166" s="7">
        <v>5151</v>
      </c>
      <c r="CF1166" s="7">
        <v>5496</v>
      </c>
      <c r="CG1166" s="7">
        <v>5580</v>
      </c>
      <c r="CH1166" s="7">
        <v>5637</v>
      </c>
      <c r="CI1166" s="7">
        <v>5663</v>
      </c>
      <c r="CJ1166" s="7">
        <v>5690</v>
      </c>
      <c r="CK1166" s="7">
        <v>5714</v>
      </c>
      <c r="CL1166" s="7">
        <v>5729</v>
      </c>
      <c r="CM1166" s="7">
        <v>5741</v>
      </c>
      <c r="CN1166" s="7">
        <v>5749</v>
      </c>
      <c r="CO1166" s="7">
        <v>5750</v>
      </c>
      <c r="CP1166" s="7">
        <v>5757</v>
      </c>
      <c r="CQ1166" s="7">
        <v>5757</v>
      </c>
      <c r="CR1166" s="7">
        <v>5759</v>
      </c>
      <c r="CS1166" s="7">
        <v>5760</v>
      </c>
      <c r="CT1166" s="39" t="s">
        <v>181</v>
      </c>
      <c r="CU1166" s="39" t="s">
        <v>181</v>
      </c>
      <c r="CV1166" s="39" t="s">
        <v>181</v>
      </c>
      <c r="CW1166" s="39" t="s">
        <v>181</v>
      </c>
      <c r="CX1166" s="39" t="s">
        <v>181</v>
      </c>
      <c r="CY1166" s="39" t="s">
        <v>181</v>
      </c>
      <c r="CZ1166" s="39" t="s">
        <v>181</v>
      </c>
      <c r="DA1166" s="39" t="s">
        <v>181</v>
      </c>
      <c r="DB1166" s="39" t="s">
        <v>181</v>
      </c>
      <c r="DC1166" s="39" t="s">
        <v>181</v>
      </c>
      <c r="DD1166" s="39" t="s">
        <v>181</v>
      </c>
      <c r="DE1166" s="39" t="s">
        <v>181</v>
      </c>
      <c r="DF1166" s="39" t="s">
        <v>181</v>
      </c>
      <c r="DG1166" s="39" t="s">
        <v>181</v>
      </c>
      <c r="DH1166" s="39" t="s">
        <v>181</v>
      </c>
      <c r="DI1166" s="39" t="s">
        <v>181</v>
      </c>
      <c r="DJ1166" s="39" t="s">
        <v>181</v>
      </c>
      <c r="DK1166" s="39" t="s">
        <v>181</v>
      </c>
      <c r="DL1166" s="39" t="s">
        <v>181</v>
      </c>
      <c r="DM1166" s="39" t="s">
        <v>181</v>
      </c>
      <c r="DN1166" s="39" t="s">
        <v>181</v>
      </c>
      <c r="DO1166" s="39" t="s">
        <v>181</v>
      </c>
      <c r="DP1166" s="39" t="s">
        <v>181</v>
      </c>
      <c r="DQ1166" s="39" t="s">
        <v>181</v>
      </c>
      <c r="DR1166" s="7">
        <v>508</v>
      </c>
      <c r="DS1166" s="7">
        <v>1484</v>
      </c>
      <c r="DT1166" s="7">
        <v>1916</v>
      </c>
      <c r="DU1166" s="7">
        <v>2087</v>
      </c>
      <c r="DV1166" s="7">
        <v>2187</v>
      </c>
      <c r="DW1166" s="7">
        <v>2266</v>
      </c>
      <c r="DX1166" s="7">
        <v>2320</v>
      </c>
      <c r="DY1166" s="7">
        <v>2355</v>
      </c>
      <c r="DZ1166" s="7">
        <v>2415</v>
      </c>
      <c r="EA1166" s="7">
        <v>2443</v>
      </c>
      <c r="EB1166" s="7">
        <v>2469</v>
      </c>
      <c r="EC1166" s="7">
        <v>2481</v>
      </c>
      <c r="ED1166" s="7">
        <v>2488</v>
      </c>
      <c r="EE1166" s="7">
        <v>2494</v>
      </c>
      <c r="EF1166" s="7">
        <v>2502</v>
      </c>
      <c r="EG1166" s="7">
        <v>2507</v>
      </c>
      <c r="EH1166" s="39" t="s">
        <v>181</v>
      </c>
      <c r="EI1166" s="39" t="s">
        <v>181</v>
      </c>
      <c r="EJ1166" s="39" t="s">
        <v>181</v>
      </c>
      <c r="EK1166" s="39" t="s">
        <v>181</v>
      </c>
      <c r="EL1166" s="39" t="s">
        <v>181</v>
      </c>
      <c r="EM1166" s="39" t="s">
        <v>181</v>
      </c>
      <c r="EN1166" s="39" t="s">
        <v>181</v>
      </c>
      <c r="EO1166" s="39" t="s">
        <v>181</v>
      </c>
      <c r="EP1166" s="39" t="s">
        <v>181</v>
      </c>
      <c r="EQ1166" s="39" t="s">
        <v>181</v>
      </c>
      <c r="ER1166" s="39" t="s">
        <v>181</v>
      </c>
      <c r="ES1166" s="39" t="s">
        <v>181</v>
      </c>
      <c r="ET1166" s="39" t="s">
        <v>181</v>
      </c>
      <c r="EU1166" s="39" t="s">
        <v>181</v>
      </c>
      <c r="EV1166" s="39" t="s">
        <v>181</v>
      </c>
      <c r="EW1166" s="39" t="s">
        <v>181</v>
      </c>
      <c r="EX1166" s="39" t="s">
        <v>181</v>
      </c>
      <c r="EY1166" s="39" t="s">
        <v>181</v>
      </c>
      <c r="EZ1166" s="39" t="s">
        <v>181</v>
      </c>
      <c r="FA1166" s="39" t="s">
        <v>181</v>
      </c>
      <c r="FB1166" s="39" t="s">
        <v>181</v>
      </c>
      <c r="FC1166" s="39" t="s">
        <v>181</v>
      </c>
      <c r="FD1166" s="39" t="s">
        <v>181</v>
      </c>
      <c r="FE1166" s="39" t="s">
        <v>181</v>
      </c>
      <c r="FF1166" s="7">
        <v>2469</v>
      </c>
      <c r="FG1166" s="7">
        <v>4340</v>
      </c>
      <c r="FH1166" s="7">
        <v>4509</v>
      </c>
      <c r="FI1166" s="7">
        <v>4599</v>
      </c>
      <c r="FJ1166" s="7">
        <v>4674</v>
      </c>
      <c r="FK1166" s="7">
        <v>4736</v>
      </c>
      <c r="FL1166" s="7">
        <v>4765</v>
      </c>
      <c r="FM1166" s="7">
        <v>4779</v>
      </c>
      <c r="FN1166" s="7">
        <v>4794</v>
      </c>
      <c r="FO1166" s="7">
        <v>4803</v>
      </c>
      <c r="FP1166" s="7">
        <v>4809</v>
      </c>
      <c r="FQ1166" s="7">
        <v>4819</v>
      </c>
      <c r="FR1166" s="7">
        <v>4824</v>
      </c>
      <c r="FS1166" s="7">
        <v>4828</v>
      </c>
      <c r="FT1166" s="7">
        <v>4831</v>
      </c>
      <c r="FU1166" s="7">
        <v>4834</v>
      </c>
      <c r="FV1166" s="39" t="s">
        <v>181</v>
      </c>
      <c r="FW1166" s="39" t="s">
        <v>181</v>
      </c>
      <c r="FX1166" s="39" t="s">
        <v>181</v>
      </c>
      <c r="FY1166" s="39" t="s">
        <v>181</v>
      </c>
      <c r="FZ1166" s="39" t="s">
        <v>181</v>
      </c>
      <c r="GA1166" s="39" t="s">
        <v>181</v>
      </c>
      <c r="GB1166" s="39" t="s">
        <v>181</v>
      </c>
      <c r="GC1166" s="39" t="s">
        <v>181</v>
      </c>
      <c r="GD1166" s="39" t="s">
        <v>181</v>
      </c>
      <c r="GE1166" s="39" t="s">
        <v>181</v>
      </c>
      <c r="GF1166" s="39" t="s">
        <v>181</v>
      </c>
      <c r="GG1166" s="39" t="s">
        <v>181</v>
      </c>
      <c r="GH1166" s="39" t="s">
        <v>181</v>
      </c>
      <c r="GI1166" s="39" t="s">
        <v>181</v>
      </c>
      <c r="GJ1166" s="39" t="s">
        <v>181</v>
      </c>
      <c r="GK1166" s="39" t="s">
        <v>181</v>
      </c>
      <c r="GL1166" s="39" t="s">
        <v>181</v>
      </c>
      <c r="GM1166" s="39" t="s">
        <v>181</v>
      </c>
      <c r="GN1166" s="39" t="s">
        <v>181</v>
      </c>
      <c r="GO1166" s="39" t="s">
        <v>181</v>
      </c>
      <c r="GP1166" s="39" t="s">
        <v>181</v>
      </c>
      <c r="GQ1166" s="39" t="s">
        <v>181</v>
      </c>
      <c r="GR1166" s="39" t="s">
        <v>181</v>
      </c>
      <c r="GS1166" s="39" t="s">
        <v>181</v>
      </c>
    </row>
    <row r="1167" spans="1:201" x14ac:dyDescent="0.25">
      <c r="A1167" s="11">
        <f>$A$61</f>
        <v>20183</v>
      </c>
      <c r="B1167" s="7">
        <v>2391</v>
      </c>
      <c r="C1167" s="7">
        <v>5383</v>
      </c>
      <c r="D1167" s="7">
        <v>6347</v>
      </c>
      <c r="E1167" s="7">
        <v>6797</v>
      </c>
      <c r="F1167" s="7">
        <v>7093</v>
      </c>
      <c r="G1167" s="7">
        <v>7244</v>
      </c>
      <c r="H1167" s="7">
        <v>7367</v>
      </c>
      <c r="I1167" s="7">
        <v>7431</v>
      </c>
      <c r="J1167" s="7">
        <v>7533</v>
      </c>
      <c r="K1167" s="7">
        <v>7595</v>
      </c>
      <c r="L1167" s="7">
        <v>7630</v>
      </c>
      <c r="M1167" s="7">
        <v>7651</v>
      </c>
      <c r="N1167" s="7">
        <v>7668</v>
      </c>
      <c r="O1167" s="7">
        <v>7674</v>
      </c>
      <c r="P1167" s="7">
        <v>7684</v>
      </c>
      <c r="Q1167" s="39" t="s">
        <v>181</v>
      </c>
      <c r="R1167" s="39" t="s">
        <v>181</v>
      </c>
      <c r="S1167" s="39" t="s">
        <v>181</v>
      </c>
      <c r="T1167" s="39" t="s">
        <v>181</v>
      </c>
      <c r="U1167" s="39" t="s">
        <v>181</v>
      </c>
      <c r="V1167" s="39" t="s">
        <v>181</v>
      </c>
      <c r="W1167" s="39" t="s">
        <v>181</v>
      </c>
      <c r="X1167" s="39" t="s">
        <v>181</v>
      </c>
      <c r="Y1167" s="39" t="s">
        <v>181</v>
      </c>
      <c r="Z1167" s="39" t="s">
        <v>181</v>
      </c>
      <c r="AA1167" s="39" t="s">
        <v>181</v>
      </c>
      <c r="AB1167" s="39" t="s">
        <v>181</v>
      </c>
      <c r="AC1167" s="39" t="s">
        <v>181</v>
      </c>
      <c r="AD1167" s="39" t="s">
        <v>181</v>
      </c>
      <c r="AE1167" s="39" t="s">
        <v>181</v>
      </c>
      <c r="AF1167" s="39" t="s">
        <v>181</v>
      </c>
      <c r="AG1167" s="39" t="s">
        <v>181</v>
      </c>
      <c r="AH1167" s="39" t="s">
        <v>181</v>
      </c>
      <c r="AI1167" s="39" t="s">
        <v>181</v>
      </c>
      <c r="AJ1167" s="39" t="s">
        <v>181</v>
      </c>
      <c r="AK1167" s="39" t="s">
        <v>181</v>
      </c>
      <c r="AL1167" s="39" t="s">
        <v>181</v>
      </c>
      <c r="AM1167" s="39" t="s">
        <v>181</v>
      </c>
      <c r="AN1167" s="39" t="s">
        <v>181</v>
      </c>
      <c r="AO1167" s="39" t="s">
        <v>181</v>
      </c>
      <c r="AP1167" s="7">
        <v>16202</v>
      </c>
      <c r="AQ1167" s="7">
        <v>31627</v>
      </c>
      <c r="AR1167" s="7">
        <v>32626</v>
      </c>
      <c r="AS1167" s="7">
        <v>33033</v>
      </c>
      <c r="AT1167" s="7">
        <v>33216</v>
      </c>
      <c r="AU1167" s="7">
        <v>33310</v>
      </c>
      <c r="AV1167" s="7">
        <v>33383</v>
      </c>
      <c r="AW1167" s="7">
        <v>33431</v>
      </c>
      <c r="AX1167" s="7">
        <v>33475</v>
      </c>
      <c r="AY1167" s="7">
        <v>33497</v>
      </c>
      <c r="AZ1167" s="7">
        <v>33509</v>
      </c>
      <c r="BA1167" s="7">
        <v>33517</v>
      </c>
      <c r="BB1167" s="7">
        <v>33524</v>
      </c>
      <c r="BC1167" s="7">
        <v>33530</v>
      </c>
      <c r="BD1167" s="7">
        <v>33530</v>
      </c>
      <c r="BE1167" s="39" t="s">
        <v>181</v>
      </c>
      <c r="BF1167" s="39" t="s">
        <v>181</v>
      </c>
      <c r="BG1167" s="39" t="s">
        <v>181</v>
      </c>
      <c r="BH1167" s="39" t="s">
        <v>181</v>
      </c>
      <c r="BI1167" s="39" t="s">
        <v>181</v>
      </c>
      <c r="BJ1167" s="39" t="s">
        <v>181</v>
      </c>
      <c r="BK1167" s="39" t="s">
        <v>181</v>
      </c>
      <c r="BL1167" s="39" t="s">
        <v>181</v>
      </c>
      <c r="BM1167" s="39" t="s">
        <v>181</v>
      </c>
      <c r="BN1167" s="39" t="s">
        <v>181</v>
      </c>
      <c r="BO1167" s="39" t="s">
        <v>181</v>
      </c>
      <c r="BP1167" s="39" t="s">
        <v>181</v>
      </c>
      <c r="BQ1167" s="39" t="s">
        <v>181</v>
      </c>
      <c r="BR1167" s="39" t="s">
        <v>181</v>
      </c>
      <c r="BS1167" s="39" t="s">
        <v>181</v>
      </c>
      <c r="BT1167" s="39" t="s">
        <v>181</v>
      </c>
      <c r="BU1167" s="39" t="s">
        <v>181</v>
      </c>
      <c r="BV1167" s="39" t="s">
        <v>181</v>
      </c>
      <c r="BW1167" s="39" t="s">
        <v>181</v>
      </c>
      <c r="BX1167" s="39" t="s">
        <v>181</v>
      </c>
      <c r="BY1167" s="39" t="s">
        <v>181</v>
      </c>
      <c r="BZ1167" s="39" t="s">
        <v>181</v>
      </c>
      <c r="CA1167" s="39" t="s">
        <v>181</v>
      </c>
      <c r="CB1167" s="39" t="s">
        <v>181</v>
      </c>
      <c r="CC1167" s="39" t="s">
        <v>181</v>
      </c>
      <c r="CD1167" s="7">
        <v>725</v>
      </c>
      <c r="CE1167" s="7">
        <v>4950</v>
      </c>
      <c r="CF1167" s="7">
        <v>5276</v>
      </c>
      <c r="CG1167" s="7">
        <v>5348</v>
      </c>
      <c r="CH1167" s="7">
        <v>5395</v>
      </c>
      <c r="CI1167" s="7">
        <v>5415</v>
      </c>
      <c r="CJ1167" s="7">
        <v>5433</v>
      </c>
      <c r="CK1167" s="7">
        <v>5443</v>
      </c>
      <c r="CL1167" s="7">
        <v>5465</v>
      </c>
      <c r="CM1167" s="7">
        <v>5477</v>
      </c>
      <c r="CN1167" s="7">
        <v>5485</v>
      </c>
      <c r="CO1167" s="7">
        <v>5490</v>
      </c>
      <c r="CP1167" s="7">
        <v>5493</v>
      </c>
      <c r="CQ1167" s="7">
        <v>5496</v>
      </c>
      <c r="CR1167" s="7">
        <v>5498</v>
      </c>
      <c r="CS1167" s="39" t="s">
        <v>181</v>
      </c>
      <c r="CT1167" s="39" t="s">
        <v>181</v>
      </c>
      <c r="CU1167" s="39" t="s">
        <v>181</v>
      </c>
      <c r="CV1167" s="39" t="s">
        <v>181</v>
      </c>
      <c r="CW1167" s="39" t="s">
        <v>181</v>
      </c>
      <c r="CX1167" s="39" t="s">
        <v>181</v>
      </c>
      <c r="CY1167" s="39" t="s">
        <v>181</v>
      </c>
      <c r="CZ1167" s="39" t="s">
        <v>181</v>
      </c>
      <c r="DA1167" s="39" t="s">
        <v>181</v>
      </c>
      <c r="DB1167" s="39" t="s">
        <v>181</v>
      </c>
      <c r="DC1167" s="39" t="s">
        <v>181</v>
      </c>
      <c r="DD1167" s="39" t="s">
        <v>181</v>
      </c>
      <c r="DE1167" s="39" t="s">
        <v>181</v>
      </c>
      <c r="DF1167" s="39" t="s">
        <v>181</v>
      </c>
      <c r="DG1167" s="39" t="s">
        <v>181</v>
      </c>
      <c r="DH1167" s="39" t="s">
        <v>181</v>
      </c>
      <c r="DI1167" s="39" t="s">
        <v>181</v>
      </c>
      <c r="DJ1167" s="39" t="s">
        <v>181</v>
      </c>
      <c r="DK1167" s="39" t="s">
        <v>181</v>
      </c>
      <c r="DL1167" s="39" t="s">
        <v>181</v>
      </c>
      <c r="DM1167" s="39" t="s">
        <v>181</v>
      </c>
      <c r="DN1167" s="39" t="s">
        <v>181</v>
      </c>
      <c r="DO1167" s="39" t="s">
        <v>181</v>
      </c>
      <c r="DP1167" s="39" t="s">
        <v>181</v>
      </c>
      <c r="DQ1167" s="39" t="s">
        <v>181</v>
      </c>
      <c r="DR1167" s="7">
        <v>452</v>
      </c>
      <c r="DS1167" s="7">
        <v>1551</v>
      </c>
      <c r="DT1167" s="7">
        <v>1941</v>
      </c>
      <c r="DU1167" s="7">
        <v>2142</v>
      </c>
      <c r="DV1167" s="7">
        <v>2265</v>
      </c>
      <c r="DW1167" s="7">
        <v>2338</v>
      </c>
      <c r="DX1167" s="7">
        <v>2377</v>
      </c>
      <c r="DY1167" s="7">
        <v>2431</v>
      </c>
      <c r="DZ1167" s="7">
        <v>2476</v>
      </c>
      <c r="EA1167" s="7">
        <v>2506</v>
      </c>
      <c r="EB1167" s="7">
        <v>2523</v>
      </c>
      <c r="EC1167" s="7">
        <v>2535</v>
      </c>
      <c r="ED1167" s="7">
        <v>2545</v>
      </c>
      <c r="EE1167" s="7">
        <v>2553</v>
      </c>
      <c r="EF1167" s="7">
        <v>2555</v>
      </c>
      <c r="EG1167" s="39" t="s">
        <v>181</v>
      </c>
      <c r="EH1167" s="39" t="s">
        <v>181</v>
      </c>
      <c r="EI1167" s="39" t="s">
        <v>181</v>
      </c>
      <c r="EJ1167" s="39" t="s">
        <v>181</v>
      </c>
      <c r="EK1167" s="39" t="s">
        <v>181</v>
      </c>
      <c r="EL1167" s="39" t="s">
        <v>181</v>
      </c>
      <c r="EM1167" s="39" t="s">
        <v>181</v>
      </c>
      <c r="EN1167" s="39" t="s">
        <v>181</v>
      </c>
      <c r="EO1167" s="39" t="s">
        <v>181</v>
      </c>
      <c r="EP1167" s="39" t="s">
        <v>181</v>
      </c>
      <c r="EQ1167" s="39" t="s">
        <v>181</v>
      </c>
      <c r="ER1167" s="39" t="s">
        <v>181</v>
      </c>
      <c r="ES1167" s="39" t="s">
        <v>181</v>
      </c>
      <c r="ET1167" s="39" t="s">
        <v>181</v>
      </c>
      <c r="EU1167" s="39" t="s">
        <v>181</v>
      </c>
      <c r="EV1167" s="39" t="s">
        <v>181</v>
      </c>
      <c r="EW1167" s="39" t="s">
        <v>181</v>
      </c>
      <c r="EX1167" s="39" t="s">
        <v>181</v>
      </c>
      <c r="EY1167" s="39" t="s">
        <v>181</v>
      </c>
      <c r="EZ1167" s="39" t="s">
        <v>181</v>
      </c>
      <c r="FA1167" s="39" t="s">
        <v>181</v>
      </c>
      <c r="FB1167" s="39" t="s">
        <v>181</v>
      </c>
      <c r="FC1167" s="39" t="s">
        <v>181</v>
      </c>
      <c r="FD1167" s="39" t="s">
        <v>181</v>
      </c>
      <c r="FE1167" s="39" t="s">
        <v>181</v>
      </c>
      <c r="FF1167" s="7">
        <v>2715</v>
      </c>
      <c r="FG1167" s="7">
        <v>4769</v>
      </c>
      <c r="FH1167" s="7">
        <v>5078</v>
      </c>
      <c r="FI1167" s="7">
        <v>5225</v>
      </c>
      <c r="FJ1167" s="7">
        <v>5347</v>
      </c>
      <c r="FK1167" s="7">
        <v>5407</v>
      </c>
      <c r="FL1167" s="7">
        <v>5433</v>
      </c>
      <c r="FM1167" s="7">
        <v>5449</v>
      </c>
      <c r="FN1167" s="7">
        <v>5472</v>
      </c>
      <c r="FO1167" s="7">
        <v>5486</v>
      </c>
      <c r="FP1167" s="7">
        <v>5489</v>
      </c>
      <c r="FQ1167" s="7">
        <v>5493</v>
      </c>
      <c r="FR1167" s="7">
        <v>5500</v>
      </c>
      <c r="FS1167" s="7">
        <v>5502</v>
      </c>
      <c r="FT1167" s="7">
        <v>5503</v>
      </c>
      <c r="FU1167" s="39" t="s">
        <v>181</v>
      </c>
      <c r="FV1167" s="39" t="s">
        <v>181</v>
      </c>
      <c r="FW1167" s="39" t="s">
        <v>181</v>
      </c>
      <c r="FX1167" s="39" t="s">
        <v>181</v>
      </c>
      <c r="FY1167" s="39" t="s">
        <v>181</v>
      </c>
      <c r="FZ1167" s="39" t="s">
        <v>181</v>
      </c>
      <c r="GA1167" s="39" t="s">
        <v>181</v>
      </c>
      <c r="GB1167" s="39" t="s">
        <v>181</v>
      </c>
      <c r="GC1167" s="39" t="s">
        <v>181</v>
      </c>
      <c r="GD1167" s="39" t="s">
        <v>181</v>
      </c>
      <c r="GE1167" s="39" t="s">
        <v>181</v>
      </c>
      <c r="GF1167" s="39" t="s">
        <v>181</v>
      </c>
      <c r="GG1167" s="39" t="s">
        <v>181</v>
      </c>
      <c r="GH1167" s="39" t="s">
        <v>181</v>
      </c>
      <c r="GI1167" s="39" t="s">
        <v>181</v>
      </c>
      <c r="GJ1167" s="39" t="s">
        <v>181</v>
      </c>
      <c r="GK1167" s="39" t="s">
        <v>181</v>
      </c>
      <c r="GL1167" s="39" t="s">
        <v>181</v>
      </c>
      <c r="GM1167" s="39" t="s">
        <v>181</v>
      </c>
      <c r="GN1167" s="39" t="s">
        <v>181</v>
      </c>
      <c r="GO1167" s="39" t="s">
        <v>181</v>
      </c>
      <c r="GP1167" s="39" t="s">
        <v>181</v>
      </c>
      <c r="GQ1167" s="39" t="s">
        <v>181</v>
      </c>
      <c r="GR1167" s="39" t="s">
        <v>181</v>
      </c>
      <c r="GS1167" s="39" t="s">
        <v>181</v>
      </c>
    </row>
    <row r="1168" spans="1:201" x14ac:dyDescent="0.25">
      <c r="A1168" s="11">
        <f>$A$62</f>
        <v>20184</v>
      </c>
      <c r="B1168" s="7">
        <v>2756</v>
      </c>
      <c r="C1168" s="7">
        <v>6050</v>
      </c>
      <c r="D1168" s="7">
        <v>7034</v>
      </c>
      <c r="E1168" s="7">
        <v>7524</v>
      </c>
      <c r="F1168" s="7">
        <v>7817</v>
      </c>
      <c r="G1168" s="7">
        <v>7981</v>
      </c>
      <c r="H1168" s="7">
        <v>8121</v>
      </c>
      <c r="I1168" s="7">
        <v>8192</v>
      </c>
      <c r="J1168" s="7">
        <v>8280</v>
      </c>
      <c r="K1168" s="7">
        <v>8348</v>
      </c>
      <c r="L1168" s="7">
        <v>8384</v>
      </c>
      <c r="M1168" s="7">
        <v>8401</v>
      </c>
      <c r="N1168" s="7">
        <v>8415</v>
      </c>
      <c r="O1168" s="7">
        <v>8429</v>
      </c>
      <c r="P1168" s="39" t="s">
        <v>181</v>
      </c>
      <c r="Q1168" s="39" t="s">
        <v>181</v>
      </c>
      <c r="R1168" s="39" t="s">
        <v>181</v>
      </c>
      <c r="S1168" s="39" t="s">
        <v>181</v>
      </c>
      <c r="T1168" s="39" t="s">
        <v>181</v>
      </c>
      <c r="U1168" s="39" t="s">
        <v>181</v>
      </c>
      <c r="V1168" s="39" t="s">
        <v>181</v>
      </c>
      <c r="W1168" s="39" t="s">
        <v>181</v>
      </c>
      <c r="X1168" s="39" t="s">
        <v>181</v>
      </c>
      <c r="Y1168" s="39" t="s">
        <v>181</v>
      </c>
      <c r="Z1168" s="39" t="s">
        <v>181</v>
      </c>
      <c r="AA1168" s="39" t="s">
        <v>181</v>
      </c>
      <c r="AB1168" s="39" t="s">
        <v>181</v>
      </c>
      <c r="AC1168" s="39" t="s">
        <v>181</v>
      </c>
      <c r="AD1168" s="39" t="s">
        <v>181</v>
      </c>
      <c r="AE1168" s="39" t="s">
        <v>181</v>
      </c>
      <c r="AF1168" s="39" t="s">
        <v>181</v>
      </c>
      <c r="AG1168" s="39" t="s">
        <v>181</v>
      </c>
      <c r="AH1168" s="39" t="s">
        <v>181</v>
      </c>
      <c r="AI1168" s="39" t="s">
        <v>181</v>
      </c>
      <c r="AJ1168" s="39" t="s">
        <v>181</v>
      </c>
      <c r="AK1168" s="39" t="s">
        <v>181</v>
      </c>
      <c r="AL1168" s="39" t="s">
        <v>181</v>
      </c>
      <c r="AM1168" s="39" t="s">
        <v>181</v>
      </c>
      <c r="AN1168" s="39" t="s">
        <v>181</v>
      </c>
      <c r="AO1168" s="39" t="s">
        <v>181</v>
      </c>
      <c r="AP1168" s="7">
        <v>18792</v>
      </c>
      <c r="AQ1168" s="7">
        <v>33110</v>
      </c>
      <c r="AR1168" s="7">
        <v>34389</v>
      </c>
      <c r="AS1168" s="7">
        <v>34791</v>
      </c>
      <c r="AT1168" s="7">
        <v>35011</v>
      </c>
      <c r="AU1168" s="7">
        <v>35125</v>
      </c>
      <c r="AV1168" s="7">
        <v>35202</v>
      </c>
      <c r="AW1168" s="7">
        <v>35238</v>
      </c>
      <c r="AX1168" s="7">
        <v>35269</v>
      </c>
      <c r="AY1168" s="7">
        <v>35288</v>
      </c>
      <c r="AZ1168" s="7">
        <v>35306</v>
      </c>
      <c r="BA1168" s="7">
        <v>35323</v>
      </c>
      <c r="BB1168" s="7">
        <v>35334</v>
      </c>
      <c r="BC1168" s="7">
        <v>35344</v>
      </c>
      <c r="BD1168" s="39" t="s">
        <v>181</v>
      </c>
      <c r="BE1168" s="39" t="s">
        <v>181</v>
      </c>
      <c r="BF1168" s="39" t="s">
        <v>181</v>
      </c>
      <c r="BG1168" s="39" t="s">
        <v>181</v>
      </c>
      <c r="BH1168" s="39" t="s">
        <v>181</v>
      </c>
      <c r="BI1168" s="39" t="s">
        <v>181</v>
      </c>
      <c r="BJ1168" s="39" t="s">
        <v>181</v>
      </c>
      <c r="BK1168" s="39" t="s">
        <v>181</v>
      </c>
      <c r="BL1168" s="39" t="s">
        <v>181</v>
      </c>
      <c r="BM1168" s="39" t="s">
        <v>181</v>
      </c>
      <c r="BN1168" s="39" t="s">
        <v>181</v>
      </c>
      <c r="BO1168" s="39" t="s">
        <v>181</v>
      </c>
      <c r="BP1168" s="39" t="s">
        <v>181</v>
      </c>
      <c r="BQ1168" s="39" t="s">
        <v>181</v>
      </c>
      <c r="BR1168" s="39" t="s">
        <v>181</v>
      </c>
      <c r="BS1168" s="39" t="s">
        <v>181</v>
      </c>
      <c r="BT1168" s="39" t="s">
        <v>181</v>
      </c>
      <c r="BU1168" s="39" t="s">
        <v>181</v>
      </c>
      <c r="BV1168" s="39" t="s">
        <v>181</v>
      </c>
      <c r="BW1168" s="39" t="s">
        <v>181</v>
      </c>
      <c r="BX1168" s="39" t="s">
        <v>181</v>
      </c>
      <c r="BY1168" s="39" t="s">
        <v>181</v>
      </c>
      <c r="BZ1168" s="39" t="s">
        <v>181</v>
      </c>
      <c r="CA1168" s="39" t="s">
        <v>181</v>
      </c>
      <c r="CB1168" s="39" t="s">
        <v>181</v>
      </c>
      <c r="CC1168" s="39" t="s">
        <v>181</v>
      </c>
      <c r="CD1168" s="7">
        <v>617</v>
      </c>
      <c r="CE1168" s="7">
        <v>5090</v>
      </c>
      <c r="CF1168" s="7">
        <v>5525</v>
      </c>
      <c r="CG1168" s="7">
        <v>5605</v>
      </c>
      <c r="CH1168" s="7">
        <v>5651</v>
      </c>
      <c r="CI1168" s="7">
        <v>5699</v>
      </c>
      <c r="CJ1168" s="7">
        <v>5721</v>
      </c>
      <c r="CK1168" s="7">
        <v>5743</v>
      </c>
      <c r="CL1168" s="7">
        <v>5763</v>
      </c>
      <c r="CM1168" s="7">
        <v>5775</v>
      </c>
      <c r="CN1168" s="7">
        <v>5781</v>
      </c>
      <c r="CO1168" s="7">
        <v>5785</v>
      </c>
      <c r="CP1168" s="7">
        <v>5786</v>
      </c>
      <c r="CQ1168" s="7">
        <v>5792</v>
      </c>
      <c r="CR1168" s="39" t="s">
        <v>181</v>
      </c>
      <c r="CS1168" s="39" t="s">
        <v>181</v>
      </c>
      <c r="CT1168" s="39" t="s">
        <v>181</v>
      </c>
      <c r="CU1168" s="39" t="s">
        <v>181</v>
      </c>
      <c r="CV1168" s="39" t="s">
        <v>181</v>
      </c>
      <c r="CW1168" s="39" t="s">
        <v>181</v>
      </c>
      <c r="CX1168" s="39" t="s">
        <v>181</v>
      </c>
      <c r="CY1168" s="39" t="s">
        <v>181</v>
      </c>
      <c r="CZ1168" s="39" t="s">
        <v>181</v>
      </c>
      <c r="DA1168" s="39" t="s">
        <v>181</v>
      </c>
      <c r="DB1168" s="39" t="s">
        <v>181</v>
      </c>
      <c r="DC1168" s="39" t="s">
        <v>181</v>
      </c>
      <c r="DD1168" s="39" t="s">
        <v>181</v>
      </c>
      <c r="DE1168" s="39" t="s">
        <v>181</v>
      </c>
      <c r="DF1168" s="39" t="s">
        <v>181</v>
      </c>
      <c r="DG1168" s="39" t="s">
        <v>181</v>
      </c>
      <c r="DH1168" s="39" t="s">
        <v>181</v>
      </c>
      <c r="DI1168" s="39" t="s">
        <v>181</v>
      </c>
      <c r="DJ1168" s="39" t="s">
        <v>181</v>
      </c>
      <c r="DK1168" s="39" t="s">
        <v>181</v>
      </c>
      <c r="DL1168" s="39" t="s">
        <v>181</v>
      </c>
      <c r="DM1168" s="39" t="s">
        <v>181</v>
      </c>
      <c r="DN1168" s="39" t="s">
        <v>181</v>
      </c>
      <c r="DO1168" s="39" t="s">
        <v>181</v>
      </c>
      <c r="DP1168" s="39" t="s">
        <v>181</v>
      </c>
      <c r="DQ1168" s="39" t="s">
        <v>181</v>
      </c>
      <c r="DR1168" s="7">
        <v>502</v>
      </c>
      <c r="DS1168" s="7">
        <v>1499</v>
      </c>
      <c r="DT1168" s="7">
        <v>1855</v>
      </c>
      <c r="DU1168" s="7">
        <v>2044</v>
      </c>
      <c r="DV1168" s="7">
        <v>2201</v>
      </c>
      <c r="DW1168" s="7">
        <v>2270</v>
      </c>
      <c r="DX1168" s="7">
        <v>2329</v>
      </c>
      <c r="DY1168" s="7">
        <v>2370</v>
      </c>
      <c r="DZ1168" s="7">
        <v>2417</v>
      </c>
      <c r="EA1168" s="7">
        <v>2449</v>
      </c>
      <c r="EB1168" s="7">
        <v>2464</v>
      </c>
      <c r="EC1168" s="7">
        <v>2478</v>
      </c>
      <c r="ED1168" s="7">
        <v>2488</v>
      </c>
      <c r="EE1168" s="7">
        <v>2491</v>
      </c>
      <c r="EF1168" s="39" t="s">
        <v>181</v>
      </c>
      <c r="EG1168" s="39" t="s">
        <v>181</v>
      </c>
      <c r="EH1168" s="39" t="s">
        <v>181</v>
      </c>
      <c r="EI1168" s="39" t="s">
        <v>181</v>
      </c>
      <c r="EJ1168" s="39" t="s">
        <v>181</v>
      </c>
      <c r="EK1168" s="39" t="s">
        <v>181</v>
      </c>
      <c r="EL1168" s="39" t="s">
        <v>181</v>
      </c>
      <c r="EM1168" s="39" t="s">
        <v>181</v>
      </c>
      <c r="EN1168" s="39" t="s">
        <v>181</v>
      </c>
      <c r="EO1168" s="39" t="s">
        <v>181</v>
      </c>
      <c r="EP1168" s="39" t="s">
        <v>181</v>
      </c>
      <c r="EQ1168" s="39" t="s">
        <v>181</v>
      </c>
      <c r="ER1168" s="39" t="s">
        <v>181</v>
      </c>
      <c r="ES1168" s="39" t="s">
        <v>181</v>
      </c>
      <c r="ET1168" s="39" t="s">
        <v>181</v>
      </c>
      <c r="EU1168" s="39" t="s">
        <v>181</v>
      </c>
      <c r="EV1168" s="39" t="s">
        <v>181</v>
      </c>
      <c r="EW1168" s="39" t="s">
        <v>181</v>
      </c>
      <c r="EX1168" s="39" t="s">
        <v>181</v>
      </c>
      <c r="EY1168" s="39" t="s">
        <v>181</v>
      </c>
      <c r="EZ1168" s="39" t="s">
        <v>181</v>
      </c>
      <c r="FA1168" s="39" t="s">
        <v>181</v>
      </c>
      <c r="FB1168" s="39" t="s">
        <v>181</v>
      </c>
      <c r="FC1168" s="39" t="s">
        <v>181</v>
      </c>
      <c r="FD1168" s="39" t="s">
        <v>181</v>
      </c>
      <c r="FE1168" s="39" t="s">
        <v>181</v>
      </c>
      <c r="FF1168" s="7">
        <v>2604</v>
      </c>
      <c r="FG1168" s="7">
        <v>6413</v>
      </c>
      <c r="FH1168" s="7">
        <v>6966</v>
      </c>
      <c r="FI1168" s="7">
        <v>7161</v>
      </c>
      <c r="FJ1168" s="7">
        <v>7250</v>
      </c>
      <c r="FK1168" s="7">
        <v>7286</v>
      </c>
      <c r="FL1168" s="7">
        <v>7305</v>
      </c>
      <c r="FM1168" s="7">
        <v>7317</v>
      </c>
      <c r="FN1168" s="7">
        <v>7329</v>
      </c>
      <c r="FO1168" s="7">
        <v>7338</v>
      </c>
      <c r="FP1168" s="7">
        <v>7345</v>
      </c>
      <c r="FQ1168" s="7">
        <v>7346</v>
      </c>
      <c r="FR1168" s="7">
        <v>7357</v>
      </c>
      <c r="FS1168" s="7">
        <v>7359</v>
      </c>
      <c r="FT1168" s="39" t="s">
        <v>181</v>
      </c>
      <c r="FU1168" s="39" t="s">
        <v>181</v>
      </c>
      <c r="FV1168" s="39" t="s">
        <v>181</v>
      </c>
      <c r="FW1168" s="39" t="s">
        <v>181</v>
      </c>
      <c r="FX1168" s="39" t="s">
        <v>181</v>
      </c>
      <c r="FY1168" s="39" t="s">
        <v>181</v>
      </c>
      <c r="FZ1168" s="39" t="s">
        <v>181</v>
      </c>
      <c r="GA1168" s="39" t="s">
        <v>181</v>
      </c>
      <c r="GB1168" s="39" t="s">
        <v>181</v>
      </c>
      <c r="GC1168" s="39" t="s">
        <v>181</v>
      </c>
      <c r="GD1168" s="39" t="s">
        <v>181</v>
      </c>
      <c r="GE1168" s="39" t="s">
        <v>181</v>
      </c>
      <c r="GF1168" s="39" t="s">
        <v>181</v>
      </c>
      <c r="GG1168" s="39" t="s">
        <v>181</v>
      </c>
      <c r="GH1168" s="39" t="s">
        <v>181</v>
      </c>
      <c r="GI1168" s="39" t="s">
        <v>181</v>
      </c>
      <c r="GJ1168" s="39" t="s">
        <v>181</v>
      </c>
      <c r="GK1168" s="39" t="s">
        <v>181</v>
      </c>
      <c r="GL1168" s="39" t="s">
        <v>181</v>
      </c>
      <c r="GM1168" s="39" t="s">
        <v>181</v>
      </c>
      <c r="GN1168" s="39" t="s">
        <v>181</v>
      </c>
      <c r="GO1168" s="39" t="s">
        <v>181</v>
      </c>
      <c r="GP1168" s="39" t="s">
        <v>181</v>
      </c>
      <c r="GQ1168" s="39" t="s">
        <v>181</v>
      </c>
      <c r="GR1168" s="39" t="s">
        <v>181</v>
      </c>
      <c r="GS1168" s="39" t="s">
        <v>181</v>
      </c>
    </row>
    <row r="1169" spans="1:201" x14ac:dyDescent="0.25">
      <c r="A1169" s="11">
        <f>$A$63</f>
        <v>20191</v>
      </c>
      <c r="B1169" s="7">
        <v>2848</v>
      </c>
      <c r="C1169" s="7">
        <v>5667</v>
      </c>
      <c r="D1169" s="7">
        <v>6534</v>
      </c>
      <c r="E1169" s="7">
        <v>6982</v>
      </c>
      <c r="F1169" s="7">
        <v>7251</v>
      </c>
      <c r="G1169" s="7">
        <v>7432</v>
      </c>
      <c r="H1169" s="7">
        <v>7537</v>
      </c>
      <c r="I1169" s="7">
        <v>7626</v>
      </c>
      <c r="J1169" s="7">
        <v>7727</v>
      </c>
      <c r="K1169" s="7">
        <v>7785</v>
      </c>
      <c r="L1169" s="7">
        <v>7824</v>
      </c>
      <c r="M1169" s="7">
        <v>7854</v>
      </c>
      <c r="N1169" s="7">
        <v>7862</v>
      </c>
      <c r="O1169" s="39" t="s">
        <v>181</v>
      </c>
      <c r="P1169" s="39" t="s">
        <v>181</v>
      </c>
      <c r="Q1169" s="39" t="s">
        <v>181</v>
      </c>
      <c r="R1169" s="39" t="s">
        <v>181</v>
      </c>
      <c r="S1169" s="39" t="s">
        <v>181</v>
      </c>
      <c r="T1169" s="39" t="s">
        <v>181</v>
      </c>
      <c r="U1169" s="39" t="s">
        <v>181</v>
      </c>
      <c r="V1169" s="39" t="s">
        <v>181</v>
      </c>
      <c r="W1169" s="39" t="s">
        <v>181</v>
      </c>
      <c r="X1169" s="39" t="s">
        <v>181</v>
      </c>
      <c r="Y1169" s="39" t="s">
        <v>181</v>
      </c>
      <c r="Z1169" s="39" t="s">
        <v>181</v>
      </c>
      <c r="AA1169" s="39" t="s">
        <v>181</v>
      </c>
      <c r="AB1169" s="39" t="s">
        <v>181</v>
      </c>
      <c r="AC1169" s="39" t="s">
        <v>181</v>
      </c>
      <c r="AD1169" s="39" t="s">
        <v>181</v>
      </c>
      <c r="AE1169" s="39" t="s">
        <v>181</v>
      </c>
      <c r="AF1169" s="39" t="s">
        <v>181</v>
      </c>
      <c r="AG1169" s="39" t="s">
        <v>181</v>
      </c>
      <c r="AH1169" s="39" t="s">
        <v>181</v>
      </c>
      <c r="AI1169" s="39" t="s">
        <v>181</v>
      </c>
      <c r="AJ1169" s="39" t="s">
        <v>181</v>
      </c>
      <c r="AK1169" s="39" t="s">
        <v>181</v>
      </c>
      <c r="AL1169" s="39" t="s">
        <v>181</v>
      </c>
      <c r="AM1169" s="39" t="s">
        <v>181</v>
      </c>
      <c r="AN1169" s="39" t="s">
        <v>181</v>
      </c>
      <c r="AO1169" s="39" t="s">
        <v>181</v>
      </c>
      <c r="AP1169" s="7">
        <v>17312</v>
      </c>
      <c r="AQ1169" s="7">
        <v>30459</v>
      </c>
      <c r="AR1169" s="7">
        <v>31615</v>
      </c>
      <c r="AS1169" s="7">
        <v>31978</v>
      </c>
      <c r="AT1169" s="7">
        <v>32174</v>
      </c>
      <c r="AU1169" s="7">
        <v>32280</v>
      </c>
      <c r="AV1169" s="7">
        <v>32344</v>
      </c>
      <c r="AW1169" s="7">
        <v>32380</v>
      </c>
      <c r="AX1169" s="7">
        <v>32415</v>
      </c>
      <c r="AY1169" s="7">
        <v>32433</v>
      </c>
      <c r="AZ1169" s="7">
        <v>32455</v>
      </c>
      <c r="BA1169" s="7">
        <v>32471</v>
      </c>
      <c r="BB1169" s="7">
        <v>32480</v>
      </c>
      <c r="BC1169" s="39" t="s">
        <v>181</v>
      </c>
      <c r="BD1169" s="39" t="s">
        <v>181</v>
      </c>
      <c r="BE1169" s="39" t="s">
        <v>181</v>
      </c>
      <c r="BF1169" s="39" t="s">
        <v>181</v>
      </c>
      <c r="BG1169" s="39" t="s">
        <v>181</v>
      </c>
      <c r="BH1169" s="39" t="s">
        <v>181</v>
      </c>
      <c r="BI1169" s="39" t="s">
        <v>181</v>
      </c>
      <c r="BJ1169" s="39" t="s">
        <v>181</v>
      </c>
      <c r="BK1169" s="39" t="s">
        <v>181</v>
      </c>
      <c r="BL1169" s="39" t="s">
        <v>181</v>
      </c>
      <c r="BM1169" s="39" t="s">
        <v>181</v>
      </c>
      <c r="BN1169" s="39" t="s">
        <v>181</v>
      </c>
      <c r="BO1169" s="39" t="s">
        <v>181</v>
      </c>
      <c r="BP1169" s="39" t="s">
        <v>181</v>
      </c>
      <c r="BQ1169" s="39" t="s">
        <v>181</v>
      </c>
      <c r="BR1169" s="39" t="s">
        <v>181</v>
      </c>
      <c r="BS1169" s="39" t="s">
        <v>181</v>
      </c>
      <c r="BT1169" s="39" t="s">
        <v>181</v>
      </c>
      <c r="BU1169" s="39" t="s">
        <v>181</v>
      </c>
      <c r="BV1169" s="39" t="s">
        <v>181</v>
      </c>
      <c r="BW1169" s="39" t="s">
        <v>181</v>
      </c>
      <c r="BX1169" s="39" t="s">
        <v>181</v>
      </c>
      <c r="BY1169" s="39" t="s">
        <v>181</v>
      </c>
      <c r="BZ1169" s="39" t="s">
        <v>181</v>
      </c>
      <c r="CA1169" s="39" t="s">
        <v>181</v>
      </c>
      <c r="CB1169" s="39" t="s">
        <v>181</v>
      </c>
      <c r="CC1169" s="39" t="s">
        <v>181</v>
      </c>
      <c r="CD1169" s="7">
        <v>493</v>
      </c>
      <c r="CE1169" s="7">
        <v>4708</v>
      </c>
      <c r="CF1169" s="7">
        <v>5082</v>
      </c>
      <c r="CG1169" s="7">
        <v>5153</v>
      </c>
      <c r="CH1169" s="7">
        <v>5190</v>
      </c>
      <c r="CI1169" s="7">
        <v>5235</v>
      </c>
      <c r="CJ1169" s="7">
        <v>5261</v>
      </c>
      <c r="CK1169" s="7">
        <v>5286</v>
      </c>
      <c r="CL1169" s="7">
        <v>5297</v>
      </c>
      <c r="CM1169" s="7">
        <v>5308</v>
      </c>
      <c r="CN1169" s="7">
        <v>5317</v>
      </c>
      <c r="CO1169" s="7">
        <v>5322</v>
      </c>
      <c r="CP1169" s="7">
        <v>5324</v>
      </c>
      <c r="CQ1169" s="39" t="s">
        <v>181</v>
      </c>
      <c r="CR1169" s="39" t="s">
        <v>181</v>
      </c>
      <c r="CS1169" s="39" t="s">
        <v>181</v>
      </c>
      <c r="CT1169" s="39" t="s">
        <v>181</v>
      </c>
      <c r="CU1169" s="39" t="s">
        <v>181</v>
      </c>
      <c r="CV1169" s="39" t="s">
        <v>181</v>
      </c>
      <c r="CW1169" s="39" t="s">
        <v>181</v>
      </c>
      <c r="CX1169" s="39" t="s">
        <v>181</v>
      </c>
      <c r="CY1169" s="39" t="s">
        <v>181</v>
      </c>
      <c r="CZ1169" s="39" t="s">
        <v>181</v>
      </c>
      <c r="DA1169" s="39" t="s">
        <v>181</v>
      </c>
      <c r="DB1169" s="39" t="s">
        <v>181</v>
      </c>
      <c r="DC1169" s="39" t="s">
        <v>181</v>
      </c>
      <c r="DD1169" s="39" t="s">
        <v>181</v>
      </c>
      <c r="DE1169" s="39" t="s">
        <v>181</v>
      </c>
      <c r="DF1169" s="39" t="s">
        <v>181</v>
      </c>
      <c r="DG1169" s="39" t="s">
        <v>181</v>
      </c>
      <c r="DH1169" s="39" t="s">
        <v>181</v>
      </c>
      <c r="DI1169" s="39" t="s">
        <v>181</v>
      </c>
      <c r="DJ1169" s="39" t="s">
        <v>181</v>
      </c>
      <c r="DK1169" s="39" t="s">
        <v>181</v>
      </c>
      <c r="DL1169" s="39" t="s">
        <v>181</v>
      </c>
      <c r="DM1169" s="39" t="s">
        <v>181</v>
      </c>
      <c r="DN1169" s="39" t="s">
        <v>181</v>
      </c>
      <c r="DO1169" s="39" t="s">
        <v>181</v>
      </c>
      <c r="DP1169" s="39" t="s">
        <v>181</v>
      </c>
      <c r="DQ1169" s="39" t="s">
        <v>181</v>
      </c>
      <c r="DR1169" s="7">
        <v>412</v>
      </c>
      <c r="DS1169" s="7">
        <v>1261</v>
      </c>
      <c r="DT1169" s="7">
        <v>1575</v>
      </c>
      <c r="DU1169" s="7">
        <v>1760</v>
      </c>
      <c r="DV1169" s="7">
        <v>1887</v>
      </c>
      <c r="DW1169" s="7">
        <v>1956</v>
      </c>
      <c r="DX1169" s="7">
        <v>2020</v>
      </c>
      <c r="DY1169" s="7">
        <v>2061</v>
      </c>
      <c r="DZ1169" s="7">
        <v>2111</v>
      </c>
      <c r="EA1169" s="7">
        <v>2123</v>
      </c>
      <c r="EB1169" s="7">
        <v>2140</v>
      </c>
      <c r="EC1169" s="7">
        <v>2146</v>
      </c>
      <c r="ED1169" s="7">
        <v>2158</v>
      </c>
      <c r="EE1169" s="39" t="s">
        <v>181</v>
      </c>
      <c r="EF1169" s="39" t="s">
        <v>181</v>
      </c>
      <c r="EG1169" s="39" t="s">
        <v>181</v>
      </c>
      <c r="EH1169" s="39" t="s">
        <v>181</v>
      </c>
      <c r="EI1169" s="39" t="s">
        <v>181</v>
      </c>
      <c r="EJ1169" s="39" t="s">
        <v>181</v>
      </c>
      <c r="EK1169" s="39" t="s">
        <v>181</v>
      </c>
      <c r="EL1169" s="39" t="s">
        <v>181</v>
      </c>
      <c r="EM1169" s="39" t="s">
        <v>181</v>
      </c>
      <c r="EN1169" s="39" t="s">
        <v>181</v>
      </c>
      <c r="EO1169" s="39" t="s">
        <v>181</v>
      </c>
      <c r="EP1169" s="39" t="s">
        <v>181</v>
      </c>
      <c r="EQ1169" s="39" t="s">
        <v>181</v>
      </c>
      <c r="ER1169" s="39" t="s">
        <v>181</v>
      </c>
      <c r="ES1169" s="39" t="s">
        <v>181</v>
      </c>
      <c r="ET1169" s="39" t="s">
        <v>181</v>
      </c>
      <c r="EU1169" s="39" t="s">
        <v>181</v>
      </c>
      <c r="EV1169" s="39" t="s">
        <v>181</v>
      </c>
      <c r="EW1169" s="39" t="s">
        <v>181</v>
      </c>
      <c r="EX1169" s="39" t="s">
        <v>181</v>
      </c>
      <c r="EY1169" s="39" t="s">
        <v>181</v>
      </c>
      <c r="EZ1169" s="39" t="s">
        <v>181</v>
      </c>
      <c r="FA1169" s="39" t="s">
        <v>181</v>
      </c>
      <c r="FB1169" s="39" t="s">
        <v>181</v>
      </c>
      <c r="FC1169" s="39" t="s">
        <v>181</v>
      </c>
      <c r="FD1169" s="39" t="s">
        <v>181</v>
      </c>
      <c r="FE1169" s="39" t="s">
        <v>181</v>
      </c>
      <c r="FF1169" s="7">
        <v>11795</v>
      </c>
      <c r="FG1169" s="7">
        <v>17132</v>
      </c>
      <c r="FH1169" s="7">
        <v>18165</v>
      </c>
      <c r="FI1169" s="7">
        <v>18319</v>
      </c>
      <c r="FJ1169" s="7">
        <v>18436</v>
      </c>
      <c r="FK1169" s="7">
        <v>18506</v>
      </c>
      <c r="FL1169" s="7">
        <v>18542</v>
      </c>
      <c r="FM1169" s="7">
        <v>18566</v>
      </c>
      <c r="FN1169" s="7">
        <v>18581</v>
      </c>
      <c r="FO1169" s="7">
        <v>18593</v>
      </c>
      <c r="FP1169" s="7">
        <v>18605</v>
      </c>
      <c r="FQ1169" s="7">
        <v>18610</v>
      </c>
      <c r="FR1169" s="7">
        <v>18613</v>
      </c>
      <c r="FS1169" s="39" t="s">
        <v>181</v>
      </c>
      <c r="FT1169" s="39" t="s">
        <v>181</v>
      </c>
      <c r="FU1169" s="39" t="s">
        <v>181</v>
      </c>
      <c r="FV1169" s="39" t="s">
        <v>181</v>
      </c>
      <c r="FW1169" s="39" t="s">
        <v>181</v>
      </c>
      <c r="FX1169" s="39" t="s">
        <v>181</v>
      </c>
      <c r="FY1169" s="39" t="s">
        <v>181</v>
      </c>
      <c r="FZ1169" s="39" t="s">
        <v>181</v>
      </c>
      <c r="GA1169" s="39" t="s">
        <v>181</v>
      </c>
      <c r="GB1169" s="39" t="s">
        <v>181</v>
      </c>
      <c r="GC1169" s="39" t="s">
        <v>181</v>
      </c>
      <c r="GD1169" s="39" t="s">
        <v>181</v>
      </c>
      <c r="GE1169" s="39" t="s">
        <v>181</v>
      </c>
      <c r="GF1169" s="39" t="s">
        <v>181</v>
      </c>
      <c r="GG1169" s="39" t="s">
        <v>181</v>
      </c>
      <c r="GH1169" s="39" t="s">
        <v>181</v>
      </c>
      <c r="GI1169" s="39" t="s">
        <v>181</v>
      </c>
      <c r="GJ1169" s="39" t="s">
        <v>181</v>
      </c>
      <c r="GK1169" s="39" t="s">
        <v>181</v>
      </c>
      <c r="GL1169" s="39" t="s">
        <v>181</v>
      </c>
      <c r="GM1169" s="39" t="s">
        <v>181</v>
      </c>
      <c r="GN1169" s="39" t="s">
        <v>181</v>
      </c>
      <c r="GO1169" s="39" t="s">
        <v>181</v>
      </c>
      <c r="GP1169" s="39" t="s">
        <v>181</v>
      </c>
      <c r="GQ1169" s="39" t="s">
        <v>181</v>
      </c>
      <c r="GR1169" s="39" t="s">
        <v>181</v>
      </c>
      <c r="GS1169" s="39" t="s">
        <v>181</v>
      </c>
    </row>
    <row r="1170" spans="1:201" x14ac:dyDescent="0.25">
      <c r="A1170" s="11">
        <f>$A$64</f>
        <v>20192</v>
      </c>
      <c r="B1170" s="7">
        <v>2668</v>
      </c>
      <c r="C1170" s="7">
        <v>5168</v>
      </c>
      <c r="D1170" s="7">
        <v>5979</v>
      </c>
      <c r="E1170" s="7">
        <v>6398</v>
      </c>
      <c r="F1170" s="7">
        <v>6648</v>
      </c>
      <c r="G1170" s="7">
        <v>6810</v>
      </c>
      <c r="H1170" s="7">
        <v>6915</v>
      </c>
      <c r="I1170" s="7">
        <v>6979</v>
      </c>
      <c r="J1170" s="7">
        <v>7063</v>
      </c>
      <c r="K1170" s="7">
        <v>7101</v>
      </c>
      <c r="L1170" s="7">
        <v>7150</v>
      </c>
      <c r="M1170" s="7">
        <v>7190</v>
      </c>
      <c r="N1170" s="39" t="s">
        <v>181</v>
      </c>
      <c r="O1170" s="39" t="s">
        <v>181</v>
      </c>
      <c r="P1170" s="39" t="s">
        <v>181</v>
      </c>
      <c r="Q1170" s="39" t="s">
        <v>181</v>
      </c>
      <c r="R1170" s="39" t="s">
        <v>181</v>
      </c>
      <c r="S1170" s="39" t="s">
        <v>181</v>
      </c>
      <c r="T1170" s="39" t="s">
        <v>181</v>
      </c>
      <c r="U1170" s="39" t="s">
        <v>181</v>
      </c>
      <c r="V1170" s="39" t="s">
        <v>181</v>
      </c>
      <c r="W1170" s="39" t="s">
        <v>181</v>
      </c>
      <c r="X1170" s="39" t="s">
        <v>181</v>
      </c>
      <c r="Y1170" s="39" t="s">
        <v>181</v>
      </c>
      <c r="Z1170" s="39" t="s">
        <v>181</v>
      </c>
      <c r="AA1170" s="39" t="s">
        <v>181</v>
      </c>
      <c r="AB1170" s="39" t="s">
        <v>181</v>
      </c>
      <c r="AC1170" s="39" t="s">
        <v>181</v>
      </c>
      <c r="AD1170" s="39" t="s">
        <v>181</v>
      </c>
      <c r="AE1170" s="39" t="s">
        <v>181</v>
      </c>
      <c r="AF1170" s="39" t="s">
        <v>181</v>
      </c>
      <c r="AG1170" s="39" t="s">
        <v>181</v>
      </c>
      <c r="AH1170" s="39" t="s">
        <v>181</v>
      </c>
      <c r="AI1170" s="39" t="s">
        <v>181</v>
      </c>
      <c r="AJ1170" s="39" t="s">
        <v>181</v>
      </c>
      <c r="AK1170" s="39" t="s">
        <v>181</v>
      </c>
      <c r="AL1170" s="39" t="s">
        <v>181</v>
      </c>
      <c r="AM1170" s="39" t="s">
        <v>181</v>
      </c>
      <c r="AN1170" s="39" t="s">
        <v>181</v>
      </c>
      <c r="AO1170" s="39" t="s">
        <v>181</v>
      </c>
      <c r="AP1170" s="7">
        <v>19781</v>
      </c>
      <c r="AQ1170" s="7">
        <v>32765</v>
      </c>
      <c r="AR1170" s="7">
        <v>33772</v>
      </c>
      <c r="AS1170" s="7">
        <v>34141</v>
      </c>
      <c r="AT1170" s="7">
        <v>34331</v>
      </c>
      <c r="AU1170" s="7">
        <v>34428</v>
      </c>
      <c r="AV1170" s="7">
        <v>34463</v>
      </c>
      <c r="AW1170" s="7">
        <v>34510</v>
      </c>
      <c r="AX1170" s="7">
        <v>34543</v>
      </c>
      <c r="AY1170" s="7">
        <v>34561</v>
      </c>
      <c r="AZ1170" s="7">
        <v>34577</v>
      </c>
      <c r="BA1170" s="7">
        <v>34590</v>
      </c>
      <c r="BB1170" s="39" t="s">
        <v>181</v>
      </c>
      <c r="BC1170" s="39" t="s">
        <v>181</v>
      </c>
      <c r="BD1170" s="39" t="s">
        <v>181</v>
      </c>
      <c r="BE1170" s="39" t="s">
        <v>181</v>
      </c>
      <c r="BF1170" s="39" t="s">
        <v>181</v>
      </c>
      <c r="BG1170" s="39" t="s">
        <v>181</v>
      </c>
      <c r="BH1170" s="39" t="s">
        <v>181</v>
      </c>
      <c r="BI1170" s="39" t="s">
        <v>181</v>
      </c>
      <c r="BJ1170" s="39" t="s">
        <v>181</v>
      </c>
      <c r="BK1170" s="39" t="s">
        <v>181</v>
      </c>
      <c r="BL1170" s="39" t="s">
        <v>181</v>
      </c>
      <c r="BM1170" s="39" t="s">
        <v>181</v>
      </c>
      <c r="BN1170" s="39" t="s">
        <v>181</v>
      </c>
      <c r="BO1170" s="39" t="s">
        <v>181</v>
      </c>
      <c r="BP1170" s="39" t="s">
        <v>181</v>
      </c>
      <c r="BQ1170" s="39" t="s">
        <v>181</v>
      </c>
      <c r="BR1170" s="39" t="s">
        <v>181</v>
      </c>
      <c r="BS1170" s="39" t="s">
        <v>181</v>
      </c>
      <c r="BT1170" s="39" t="s">
        <v>181</v>
      </c>
      <c r="BU1170" s="39" t="s">
        <v>181</v>
      </c>
      <c r="BV1170" s="39" t="s">
        <v>181</v>
      </c>
      <c r="BW1170" s="39" t="s">
        <v>181</v>
      </c>
      <c r="BX1170" s="39" t="s">
        <v>181</v>
      </c>
      <c r="BY1170" s="39" t="s">
        <v>181</v>
      </c>
      <c r="BZ1170" s="39" t="s">
        <v>181</v>
      </c>
      <c r="CA1170" s="39" t="s">
        <v>181</v>
      </c>
      <c r="CB1170" s="39" t="s">
        <v>181</v>
      </c>
      <c r="CC1170" s="39" t="s">
        <v>181</v>
      </c>
      <c r="CD1170" s="7">
        <v>473</v>
      </c>
      <c r="CE1170" s="7">
        <v>4711</v>
      </c>
      <c r="CF1170" s="7">
        <v>4949</v>
      </c>
      <c r="CG1170" s="7">
        <v>5030</v>
      </c>
      <c r="CH1170" s="7">
        <v>5077</v>
      </c>
      <c r="CI1170" s="7">
        <v>5115</v>
      </c>
      <c r="CJ1170" s="7">
        <v>5135</v>
      </c>
      <c r="CK1170" s="7">
        <v>5150</v>
      </c>
      <c r="CL1170" s="7">
        <v>5166</v>
      </c>
      <c r="CM1170" s="7">
        <v>5174</v>
      </c>
      <c r="CN1170" s="7">
        <v>5180</v>
      </c>
      <c r="CO1170" s="7">
        <v>5185</v>
      </c>
      <c r="CP1170" s="39" t="s">
        <v>181</v>
      </c>
      <c r="CQ1170" s="39" t="s">
        <v>181</v>
      </c>
      <c r="CR1170" s="39" t="s">
        <v>181</v>
      </c>
      <c r="CS1170" s="39" t="s">
        <v>181</v>
      </c>
      <c r="CT1170" s="39" t="s">
        <v>181</v>
      </c>
      <c r="CU1170" s="39" t="s">
        <v>181</v>
      </c>
      <c r="CV1170" s="39" t="s">
        <v>181</v>
      </c>
      <c r="CW1170" s="39" t="s">
        <v>181</v>
      </c>
      <c r="CX1170" s="39" t="s">
        <v>181</v>
      </c>
      <c r="CY1170" s="39" t="s">
        <v>181</v>
      </c>
      <c r="CZ1170" s="39" t="s">
        <v>181</v>
      </c>
      <c r="DA1170" s="39" t="s">
        <v>181</v>
      </c>
      <c r="DB1170" s="39" t="s">
        <v>181</v>
      </c>
      <c r="DC1170" s="39" t="s">
        <v>181</v>
      </c>
      <c r="DD1170" s="39" t="s">
        <v>181</v>
      </c>
      <c r="DE1170" s="39" t="s">
        <v>181</v>
      </c>
      <c r="DF1170" s="39" t="s">
        <v>181</v>
      </c>
      <c r="DG1170" s="39" t="s">
        <v>181</v>
      </c>
      <c r="DH1170" s="39" t="s">
        <v>181</v>
      </c>
      <c r="DI1170" s="39" t="s">
        <v>181</v>
      </c>
      <c r="DJ1170" s="39" t="s">
        <v>181</v>
      </c>
      <c r="DK1170" s="39" t="s">
        <v>181</v>
      </c>
      <c r="DL1170" s="39" t="s">
        <v>181</v>
      </c>
      <c r="DM1170" s="39" t="s">
        <v>181</v>
      </c>
      <c r="DN1170" s="39" t="s">
        <v>181</v>
      </c>
      <c r="DO1170" s="39" t="s">
        <v>181</v>
      </c>
      <c r="DP1170" s="39" t="s">
        <v>181</v>
      </c>
      <c r="DQ1170" s="39" t="s">
        <v>181</v>
      </c>
      <c r="DR1170" s="7">
        <v>475</v>
      </c>
      <c r="DS1170" s="7">
        <v>1371</v>
      </c>
      <c r="DT1170" s="7">
        <v>1698</v>
      </c>
      <c r="DU1170" s="7">
        <v>1880</v>
      </c>
      <c r="DV1170" s="7">
        <v>2008</v>
      </c>
      <c r="DW1170" s="7">
        <v>2088</v>
      </c>
      <c r="DX1170" s="7">
        <v>2142</v>
      </c>
      <c r="DY1170" s="7">
        <v>2200</v>
      </c>
      <c r="DZ1170" s="7">
        <v>2239</v>
      </c>
      <c r="EA1170" s="7">
        <v>2259</v>
      </c>
      <c r="EB1170" s="7">
        <v>2282</v>
      </c>
      <c r="EC1170" s="7">
        <v>2303</v>
      </c>
      <c r="ED1170" s="39" t="s">
        <v>181</v>
      </c>
      <c r="EE1170" s="39" t="s">
        <v>181</v>
      </c>
      <c r="EF1170" s="39" t="s">
        <v>181</v>
      </c>
      <c r="EG1170" s="39" t="s">
        <v>181</v>
      </c>
      <c r="EH1170" s="39" t="s">
        <v>181</v>
      </c>
      <c r="EI1170" s="39" t="s">
        <v>181</v>
      </c>
      <c r="EJ1170" s="39" t="s">
        <v>181</v>
      </c>
      <c r="EK1170" s="39" t="s">
        <v>181</v>
      </c>
      <c r="EL1170" s="39" t="s">
        <v>181</v>
      </c>
      <c r="EM1170" s="39" t="s">
        <v>181</v>
      </c>
      <c r="EN1170" s="39" t="s">
        <v>181</v>
      </c>
      <c r="EO1170" s="39" t="s">
        <v>181</v>
      </c>
      <c r="EP1170" s="39" t="s">
        <v>181</v>
      </c>
      <c r="EQ1170" s="39" t="s">
        <v>181</v>
      </c>
      <c r="ER1170" s="39" t="s">
        <v>181</v>
      </c>
      <c r="ES1170" s="39" t="s">
        <v>181</v>
      </c>
      <c r="ET1170" s="39" t="s">
        <v>181</v>
      </c>
      <c r="EU1170" s="39" t="s">
        <v>181</v>
      </c>
      <c r="EV1170" s="39" t="s">
        <v>181</v>
      </c>
      <c r="EW1170" s="39" t="s">
        <v>181</v>
      </c>
      <c r="EX1170" s="39" t="s">
        <v>181</v>
      </c>
      <c r="EY1170" s="39" t="s">
        <v>181</v>
      </c>
      <c r="EZ1170" s="39" t="s">
        <v>181</v>
      </c>
      <c r="FA1170" s="39" t="s">
        <v>181</v>
      </c>
      <c r="FB1170" s="39" t="s">
        <v>181</v>
      </c>
      <c r="FC1170" s="39" t="s">
        <v>181</v>
      </c>
      <c r="FD1170" s="39" t="s">
        <v>181</v>
      </c>
      <c r="FE1170" s="39" t="s">
        <v>181</v>
      </c>
      <c r="FF1170" s="7">
        <v>10807</v>
      </c>
      <c r="FG1170" s="7">
        <v>17571</v>
      </c>
      <c r="FH1170" s="7">
        <v>18265</v>
      </c>
      <c r="FI1170" s="7">
        <v>18469</v>
      </c>
      <c r="FJ1170" s="7">
        <v>18572</v>
      </c>
      <c r="FK1170" s="7">
        <v>18633</v>
      </c>
      <c r="FL1170" s="7">
        <v>18661</v>
      </c>
      <c r="FM1170" s="7">
        <v>18682</v>
      </c>
      <c r="FN1170" s="7">
        <v>18708</v>
      </c>
      <c r="FO1170" s="7">
        <v>18720</v>
      </c>
      <c r="FP1170" s="7">
        <v>18724</v>
      </c>
      <c r="FQ1170" s="7">
        <v>18727</v>
      </c>
      <c r="FR1170" s="39" t="s">
        <v>181</v>
      </c>
      <c r="FS1170" s="39" t="s">
        <v>181</v>
      </c>
      <c r="FT1170" s="39" t="s">
        <v>181</v>
      </c>
      <c r="FU1170" s="39" t="s">
        <v>181</v>
      </c>
      <c r="FV1170" s="39" t="s">
        <v>181</v>
      </c>
      <c r="FW1170" s="39" t="s">
        <v>181</v>
      </c>
      <c r="FX1170" s="39" t="s">
        <v>181</v>
      </c>
      <c r="FY1170" s="39" t="s">
        <v>181</v>
      </c>
      <c r="FZ1170" s="39" t="s">
        <v>181</v>
      </c>
      <c r="GA1170" s="39" t="s">
        <v>181</v>
      </c>
      <c r="GB1170" s="39" t="s">
        <v>181</v>
      </c>
      <c r="GC1170" s="39" t="s">
        <v>181</v>
      </c>
      <c r="GD1170" s="39" t="s">
        <v>181</v>
      </c>
      <c r="GE1170" s="39" t="s">
        <v>181</v>
      </c>
      <c r="GF1170" s="39" t="s">
        <v>181</v>
      </c>
      <c r="GG1170" s="39" t="s">
        <v>181</v>
      </c>
      <c r="GH1170" s="39" t="s">
        <v>181</v>
      </c>
      <c r="GI1170" s="39" t="s">
        <v>181</v>
      </c>
      <c r="GJ1170" s="39" t="s">
        <v>181</v>
      </c>
      <c r="GK1170" s="39" t="s">
        <v>181</v>
      </c>
      <c r="GL1170" s="39" t="s">
        <v>181</v>
      </c>
      <c r="GM1170" s="39" t="s">
        <v>181</v>
      </c>
      <c r="GN1170" s="39" t="s">
        <v>181</v>
      </c>
      <c r="GO1170" s="39" t="s">
        <v>181</v>
      </c>
      <c r="GP1170" s="39" t="s">
        <v>181</v>
      </c>
      <c r="GQ1170" s="39" t="s">
        <v>181</v>
      </c>
      <c r="GR1170" s="39" t="s">
        <v>181</v>
      </c>
      <c r="GS1170" s="39" t="s">
        <v>181</v>
      </c>
    </row>
    <row r="1171" spans="1:201" x14ac:dyDescent="0.25">
      <c r="A1171" s="11">
        <f>$A$65</f>
        <v>20193</v>
      </c>
      <c r="B1171" s="7">
        <v>2402</v>
      </c>
      <c r="C1171" s="7">
        <v>5372</v>
      </c>
      <c r="D1171" s="7">
        <v>6124</v>
      </c>
      <c r="E1171" s="7">
        <v>6549</v>
      </c>
      <c r="F1171" s="7">
        <v>6774</v>
      </c>
      <c r="G1171" s="7">
        <v>6937</v>
      </c>
      <c r="H1171" s="7">
        <v>7050</v>
      </c>
      <c r="I1171" s="7">
        <v>7124</v>
      </c>
      <c r="J1171" s="7">
        <v>7208</v>
      </c>
      <c r="K1171" s="7">
        <v>7259</v>
      </c>
      <c r="L1171" s="7">
        <v>7322</v>
      </c>
      <c r="M1171" s="39" t="s">
        <v>181</v>
      </c>
      <c r="N1171" s="39" t="s">
        <v>181</v>
      </c>
      <c r="O1171" s="39" t="s">
        <v>181</v>
      </c>
      <c r="P1171" s="39" t="s">
        <v>181</v>
      </c>
      <c r="Q1171" s="39" t="s">
        <v>181</v>
      </c>
      <c r="R1171" s="39" t="s">
        <v>181</v>
      </c>
      <c r="S1171" s="39" t="s">
        <v>181</v>
      </c>
      <c r="T1171" s="39" t="s">
        <v>181</v>
      </c>
      <c r="U1171" s="39" t="s">
        <v>181</v>
      </c>
      <c r="V1171" s="39" t="s">
        <v>181</v>
      </c>
      <c r="W1171" s="39" t="s">
        <v>181</v>
      </c>
      <c r="X1171" s="39" t="s">
        <v>181</v>
      </c>
      <c r="Y1171" s="39" t="s">
        <v>181</v>
      </c>
      <c r="Z1171" s="39" t="s">
        <v>181</v>
      </c>
      <c r="AA1171" s="39" t="s">
        <v>181</v>
      </c>
      <c r="AB1171" s="39" t="s">
        <v>181</v>
      </c>
      <c r="AC1171" s="39" t="s">
        <v>181</v>
      </c>
      <c r="AD1171" s="39" t="s">
        <v>181</v>
      </c>
      <c r="AE1171" s="39" t="s">
        <v>181</v>
      </c>
      <c r="AF1171" s="39" t="s">
        <v>181</v>
      </c>
      <c r="AG1171" s="39" t="s">
        <v>181</v>
      </c>
      <c r="AH1171" s="39" t="s">
        <v>181</v>
      </c>
      <c r="AI1171" s="39" t="s">
        <v>181</v>
      </c>
      <c r="AJ1171" s="39" t="s">
        <v>181</v>
      </c>
      <c r="AK1171" s="39" t="s">
        <v>181</v>
      </c>
      <c r="AL1171" s="39" t="s">
        <v>181</v>
      </c>
      <c r="AM1171" s="39" t="s">
        <v>181</v>
      </c>
      <c r="AN1171" s="39" t="s">
        <v>181</v>
      </c>
      <c r="AO1171" s="39" t="s">
        <v>181</v>
      </c>
      <c r="AP1171" s="7">
        <v>22244</v>
      </c>
      <c r="AQ1171" s="7">
        <v>35168</v>
      </c>
      <c r="AR1171" s="7">
        <v>36126</v>
      </c>
      <c r="AS1171" s="7">
        <v>36566</v>
      </c>
      <c r="AT1171" s="7">
        <v>36731</v>
      </c>
      <c r="AU1171" s="7">
        <v>36826</v>
      </c>
      <c r="AV1171" s="7">
        <v>36875</v>
      </c>
      <c r="AW1171" s="7">
        <v>36912</v>
      </c>
      <c r="AX1171" s="7">
        <v>36949</v>
      </c>
      <c r="AY1171" s="7">
        <v>36977</v>
      </c>
      <c r="AZ1171" s="7">
        <v>36992</v>
      </c>
      <c r="BA1171" s="39" t="s">
        <v>181</v>
      </c>
      <c r="BB1171" s="39" t="s">
        <v>181</v>
      </c>
      <c r="BC1171" s="39" t="s">
        <v>181</v>
      </c>
      <c r="BD1171" s="39" t="s">
        <v>181</v>
      </c>
      <c r="BE1171" s="39" t="s">
        <v>181</v>
      </c>
      <c r="BF1171" s="39" t="s">
        <v>181</v>
      </c>
      <c r="BG1171" s="39" t="s">
        <v>181</v>
      </c>
      <c r="BH1171" s="39" t="s">
        <v>181</v>
      </c>
      <c r="BI1171" s="39" t="s">
        <v>181</v>
      </c>
      <c r="BJ1171" s="39" t="s">
        <v>181</v>
      </c>
      <c r="BK1171" s="39" t="s">
        <v>181</v>
      </c>
      <c r="BL1171" s="39" t="s">
        <v>181</v>
      </c>
      <c r="BM1171" s="39" t="s">
        <v>181</v>
      </c>
      <c r="BN1171" s="39" t="s">
        <v>181</v>
      </c>
      <c r="BO1171" s="39" t="s">
        <v>181</v>
      </c>
      <c r="BP1171" s="39" t="s">
        <v>181</v>
      </c>
      <c r="BQ1171" s="39" t="s">
        <v>181</v>
      </c>
      <c r="BR1171" s="39" t="s">
        <v>181</v>
      </c>
      <c r="BS1171" s="39" t="s">
        <v>181</v>
      </c>
      <c r="BT1171" s="39" t="s">
        <v>181</v>
      </c>
      <c r="BU1171" s="39" t="s">
        <v>181</v>
      </c>
      <c r="BV1171" s="39" t="s">
        <v>181</v>
      </c>
      <c r="BW1171" s="39" t="s">
        <v>181</v>
      </c>
      <c r="BX1171" s="39" t="s">
        <v>181</v>
      </c>
      <c r="BY1171" s="39" t="s">
        <v>181</v>
      </c>
      <c r="BZ1171" s="39" t="s">
        <v>181</v>
      </c>
      <c r="CA1171" s="39" t="s">
        <v>181</v>
      </c>
      <c r="CB1171" s="39" t="s">
        <v>181</v>
      </c>
      <c r="CC1171" s="39" t="s">
        <v>181</v>
      </c>
      <c r="CD1171" s="7">
        <v>1008</v>
      </c>
      <c r="CE1171" s="7">
        <v>4960</v>
      </c>
      <c r="CF1171" s="7">
        <v>5214</v>
      </c>
      <c r="CG1171" s="7">
        <v>5302</v>
      </c>
      <c r="CH1171" s="7">
        <v>5350</v>
      </c>
      <c r="CI1171" s="7">
        <v>5385</v>
      </c>
      <c r="CJ1171" s="7">
        <v>5404</v>
      </c>
      <c r="CK1171" s="7">
        <v>5421</v>
      </c>
      <c r="CL1171" s="7">
        <v>5438</v>
      </c>
      <c r="CM1171" s="7">
        <v>5445</v>
      </c>
      <c r="CN1171" s="7">
        <v>5451</v>
      </c>
      <c r="CO1171" s="39" t="s">
        <v>181</v>
      </c>
      <c r="CP1171" s="39" t="s">
        <v>181</v>
      </c>
      <c r="CQ1171" s="39" t="s">
        <v>181</v>
      </c>
      <c r="CR1171" s="39" t="s">
        <v>181</v>
      </c>
      <c r="CS1171" s="39" t="s">
        <v>181</v>
      </c>
      <c r="CT1171" s="39" t="s">
        <v>181</v>
      </c>
      <c r="CU1171" s="39" t="s">
        <v>181</v>
      </c>
      <c r="CV1171" s="39" t="s">
        <v>181</v>
      </c>
      <c r="CW1171" s="39" t="s">
        <v>181</v>
      </c>
      <c r="CX1171" s="39" t="s">
        <v>181</v>
      </c>
      <c r="CY1171" s="39" t="s">
        <v>181</v>
      </c>
      <c r="CZ1171" s="39" t="s">
        <v>181</v>
      </c>
      <c r="DA1171" s="39" t="s">
        <v>181</v>
      </c>
      <c r="DB1171" s="39" t="s">
        <v>181</v>
      </c>
      <c r="DC1171" s="39" t="s">
        <v>181</v>
      </c>
      <c r="DD1171" s="39" t="s">
        <v>181</v>
      </c>
      <c r="DE1171" s="39" t="s">
        <v>181</v>
      </c>
      <c r="DF1171" s="39" t="s">
        <v>181</v>
      </c>
      <c r="DG1171" s="39" t="s">
        <v>181</v>
      </c>
      <c r="DH1171" s="39" t="s">
        <v>181</v>
      </c>
      <c r="DI1171" s="39" t="s">
        <v>181</v>
      </c>
      <c r="DJ1171" s="39" t="s">
        <v>181</v>
      </c>
      <c r="DK1171" s="39" t="s">
        <v>181</v>
      </c>
      <c r="DL1171" s="39" t="s">
        <v>181</v>
      </c>
      <c r="DM1171" s="39" t="s">
        <v>181</v>
      </c>
      <c r="DN1171" s="39" t="s">
        <v>181</v>
      </c>
      <c r="DO1171" s="39" t="s">
        <v>181</v>
      </c>
      <c r="DP1171" s="39" t="s">
        <v>181</v>
      </c>
      <c r="DQ1171" s="39" t="s">
        <v>181</v>
      </c>
      <c r="DR1171" s="7">
        <v>510</v>
      </c>
      <c r="DS1171" s="7">
        <v>1375</v>
      </c>
      <c r="DT1171" s="7">
        <v>1703</v>
      </c>
      <c r="DU1171" s="7">
        <v>1917</v>
      </c>
      <c r="DV1171" s="7">
        <v>2066</v>
      </c>
      <c r="DW1171" s="7">
        <v>2160</v>
      </c>
      <c r="DX1171" s="7">
        <v>2224</v>
      </c>
      <c r="DY1171" s="7">
        <v>2266</v>
      </c>
      <c r="DZ1171" s="7">
        <v>2307</v>
      </c>
      <c r="EA1171" s="7">
        <v>2319</v>
      </c>
      <c r="EB1171" s="7">
        <v>2330</v>
      </c>
      <c r="EC1171" s="39" t="s">
        <v>181</v>
      </c>
      <c r="ED1171" s="39" t="s">
        <v>181</v>
      </c>
      <c r="EE1171" s="39" t="s">
        <v>181</v>
      </c>
      <c r="EF1171" s="39" t="s">
        <v>181</v>
      </c>
      <c r="EG1171" s="39" t="s">
        <v>181</v>
      </c>
      <c r="EH1171" s="39" t="s">
        <v>181</v>
      </c>
      <c r="EI1171" s="39" t="s">
        <v>181</v>
      </c>
      <c r="EJ1171" s="39" t="s">
        <v>181</v>
      </c>
      <c r="EK1171" s="39" t="s">
        <v>181</v>
      </c>
      <c r="EL1171" s="39" t="s">
        <v>181</v>
      </c>
      <c r="EM1171" s="39" t="s">
        <v>181</v>
      </c>
      <c r="EN1171" s="39" t="s">
        <v>181</v>
      </c>
      <c r="EO1171" s="39" t="s">
        <v>181</v>
      </c>
      <c r="EP1171" s="39" t="s">
        <v>181</v>
      </c>
      <c r="EQ1171" s="39" t="s">
        <v>181</v>
      </c>
      <c r="ER1171" s="39" t="s">
        <v>181</v>
      </c>
      <c r="ES1171" s="39" t="s">
        <v>181</v>
      </c>
      <c r="ET1171" s="39" t="s">
        <v>181</v>
      </c>
      <c r="EU1171" s="39" t="s">
        <v>181</v>
      </c>
      <c r="EV1171" s="39" t="s">
        <v>181</v>
      </c>
      <c r="EW1171" s="39" t="s">
        <v>181</v>
      </c>
      <c r="EX1171" s="39" t="s">
        <v>181</v>
      </c>
      <c r="EY1171" s="39" t="s">
        <v>181</v>
      </c>
      <c r="EZ1171" s="39" t="s">
        <v>181</v>
      </c>
      <c r="FA1171" s="39" t="s">
        <v>181</v>
      </c>
      <c r="FB1171" s="39" t="s">
        <v>181</v>
      </c>
      <c r="FC1171" s="39" t="s">
        <v>181</v>
      </c>
      <c r="FD1171" s="39" t="s">
        <v>181</v>
      </c>
      <c r="FE1171" s="39" t="s">
        <v>181</v>
      </c>
      <c r="FF1171" s="7">
        <v>15301</v>
      </c>
      <c r="FG1171" s="7">
        <v>20918</v>
      </c>
      <c r="FH1171" s="7">
        <v>21512</v>
      </c>
      <c r="FI1171" s="7">
        <v>21678</v>
      </c>
      <c r="FJ1171" s="7">
        <v>21799</v>
      </c>
      <c r="FK1171" s="7">
        <v>21857</v>
      </c>
      <c r="FL1171" s="7">
        <v>21891</v>
      </c>
      <c r="FM1171" s="7">
        <v>21910</v>
      </c>
      <c r="FN1171" s="7">
        <v>21936</v>
      </c>
      <c r="FO1171" s="7">
        <v>21951</v>
      </c>
      <c r="FP1171" s="7">
        <v>21960</v>
      </c>
      <c r="FQ1171" s="39" t="s">
        <v>181</v>
      </c>
      <c r="FR1171" s="39" t="s">
        <v>181</v>
      </c>
      <c r="FS1171" s="39" t="s">
        <v>181</v>
      </c>
      <c r="FT1171" s="39" t="s">
        <v>181</v>
      </c>
      <c r="FU1171" s="39" t="s">
        <v>181</v>
      </c>
      <c r="FV1171" s="39" t="s">
        <v>181</v>
      </c>
      <c r="FW1171" s="39" t="s">
        <v>181</v>
      </c>
      <c r="FX1171" s="39" t="s">
        <v>181</v>
      </c>
      <c r="FY1171" s="39" t="s">
        <v>181</v>
      </c>
      <c r="FZ1171" s="39" t="s">
        <v>181</v>
      </c>
      <c r="GA1171" s="39" t="s">
        <v>181</v>
      </c>
      <c r="GB1171" s="39" t="s">
        <v>181</v>
      </c>
      <c r="GC1171" s="39" t="s">
        <v>181</v>
      </c>
      <c r="GD1171" s="39" t="s">
        <v>181</v>
      </c>
      <c r="GE1171" s="39" t="s">
        <v>181</v>
      </c>
      <c r="GF1171" s="39" t="s">
        <v>181</v>
      </c>
      <c r="GG1171" s="39" t="s">
        <v>181</v>
      </c>
      <c r="GH1171" s="39" t="s">
        <v>181</v>
      </c>
      <c r="GI1171" s="39" t="s">
        <v>181</v>
      </c>
      <c r="GJ1171" s="39" t="s">
        <v>181</v>
      </c>
      <c r="GK1171" s="39" t="s">
        <v>181</v>
      </c>
      <c r="GL1171" s="39" t="s">
        <v>181</v>
      </c>
      <c r="GM1171" s="39" t="s">
        <v>181</v>
      </c>
      <c r="GN1171" s="39" t="s">
        <v>181</v>
      </c>
      <c r="GO1171" s="39" t="s">
        <v>181</v>
      </c>
      <c r="GP1171" s="39" t="s">
        <v>181</v>
      </c>
      <c r="GQ1171" s="39" t="s">
        <v>181</v>
      </c>
      <c r="GR1171" s="39" t="s">
        <v>181</v>
      </c>
      <c r="GS1171" s="39" t="s">
        <v>181</v>
      </c>
    </row>
    <row r="1172" spans="1:201" x14ac:dyDescent="0.25">
      <c r="A1172" s="11">
        <f>$A$66</f>
        <v>20194</v>
      </c>
      <c r="B1172" s="7">
        <v>2907</v>
      </c>
      <c r="C1172" s="7">
        <v>5519</v>
      </c>
      <c r="D1172" s="7">
        <v>6188</v>
      </c>
      <c r="E1172" s="7">
        <v>6525</v>
      </c>
      <c r="F1172" s="7">
        <v>6733</v>
      </c>
      <c r="G1172" s="7">
        <v>6896</v>
      </c>
      <c r="H1172" s="7">
        <v>7002</v>
      </c>
      <c r="I1172" s="7">
        <v>7064</v>
      </c>
      <c r="J1172" s="7">
        <v>7137</v>
      </c>
      <c r="K1172" s="7">
        <v>7199</v>
      </c>
      <c r="L1172" s="39" t="s">
        <v>181</v>
      </c>
      <c r="M1172" s="39" t="s">
        <v>181</v>
      </c>
      <c r="N1172" s="39" t="s">
        <v>181</v>
      </c>
      <c r="O1172" s="39" t="s">
        <v>181</v>
      </c>
      <c r="P1172" s="39" t="s">
        <v>181</v>
      </c>
      <c r="Q1172" s="39" t="s">
        <v>181</v>
      </c>
      <c r="R1172" s="39" t="s">
        <v>181</v>
      </c>
      <c r="S1172" s="39" t="s">
        <v>181</v>
      </c>
      <c r="T1172" s="39" t="s">
        <v>181</v>
      </c>
      <c r="U1172" s="39" t="s">
        <v>181</v>
      </c>
      <c r="V1172" s="39" t="s">
        <v>181</v>
      </c>
      <c r="W1172" s="39" t="s">
        <v>181</v>
      </c>
      <c r="X1172" s="39" t="s">
        <v>181</v>
      </c>
      <c r="Y1172" s="39" t="s">
        <v>181</v>
      </c>
      <c r="Z1172" s="39" t="s">
        <v>181</v>
      </c>
      <c r="AA1172" s="39" t="s">
        <v>181</v>
      </c>
      <c r="AB1172" s="39" t="s">
        <v>181</v>
      </c>
      <c r="AC1172" s="39" t="s">
        <v>181</v>
      </c>
      <c r="AD1172" s="39" t="s">
        <v>181</v>
      </c>
      <c r="AE1172" s="39" t="s">
        <v>181</v>
      </c>
      <c r="AF1172" s="39" t="s">
        <v>181</v>
      </c>
      <c r="AG1172" s="39" t="s">
        <v>181</v>
      </c>
      <c r="AH1172" s="39" t="s">
        <v>181</v>
      </c>
      <c r="AI1172" s="39" t="s">
        <v>181</v>
      </c>
      <c r="AJ1172" s="39" t="s">
        <v>181</v>
      </c>
      <c r="AK1172" s="39" t="s">
        <v>181</v>
      </c>
      <c r="AL1172" s="39" t="s">
        <v>181</v>
      </c>
      <c r="AM1172" s="39" t="s">
        <v>181</v>
      </c>
      <c r="AN1172" s="39" t="s">
        <v>181</v>
      </c>
      <c r="AO1172" s="39" t="s">
        <v>181</v>
      </c>
      <c r="AP1172" s="7">
        <v>24331</v>
      </c>
      <c r="AQ1172" s="7">
        <v>36588</v>
      </c>
      <c r="AR1172" s="7">
        <v>37715</v>
      </c>
      <c r="AS1172" s="7">
        <v>38054</v>
      </c>
      <c r="AT1172" s="7">
        <v>38219</v>
      </c>
      <c r="AU1172" s="7">
        <v>38304</v>
      </c>
      <c r="AV1172" s="7">
        <v>38367</v>
      </c>
      <c r="AW1172" s="7">
        <v>38413</v>
      </c>
      <c r="AX1172" s="7">
        <v>38457</v>
      </c>
      <c r="AY1172" s="7">
        <v>38484</v>
      </c>
      <c r="AZ1172" s="39" t="s">
        <v>181</v>
      </c>
      <c r="BA1172" s="39" t="s">
        <v>181</v>
      </c>
      <c r="BB1172" s="39" t="s">
        <v>181</v>
      </c>
      <c r="BC1172" s="39" t="s">
        <v>181</v>
      </c>
      <c r="BD1172" s="39" t="s">
        <v>181</v>
      </c>
      <c r="BE1172" s="39" t="s">
        <v>181</v>
      </c>
      <c r="BF1172" s="39" t="s">
        <v>181</v>
      </c>
      <c r="BG1172" s="39" t="s">
        <v>181</v>
      </c>
      <c r="BH1172" s="39" t="s">
        <v>181</v>
      </c>
      <c r="BI1172" s="39" t="s">
        <v>181</v>
      </c>
      <c r="BJ1172" s="39" t="s">
        <v>181</v>
      </c>
      <c r="BK1172" s="39" t="s">
        <v>181</v>
      </c>
      <c r="BL1172" s="39" t="s">
        <v>181</v>
      </c>
      <c r="BM1172" s="39" t="s">
        <v>181</v>
      </c>
      <c r="BN1172" s="39" t="s">
        <v>181</v>
      </c>
      <c r="BO1172" s="39" t="s">
        <v>181</v>
      </c>
      <c r="BP1172" s="39" t="s">
        <v>181</v>
      </c>
      <c r="BQ1172" s="39" t="s">
        <v>181</v>
      </c>
      <c r="BR1172" s="39" t="s">
        <v>181</v>
      </c>
      <c r="BS1172" s="39" t="s">
        <v>181</v>
      </c>
      <c r="BT1172" s="39" t="s">
        <v>181</v>
      </c>
      <c r="BU1172" s="39" t="s">
        <v>181</v>
      </c>
      <c r="BV1172" s="39" t="s">
        <v>181</v>
      </c>
      <c r="BW1172" s="39" t="s">
        <v>181</v>
      </c>
      <c r="BX1172" s="39" t="s">
        <v>181</v>
      </c>
      <c r="BY1172" s="39" t="s">
        <v>181</v>
      </c>
      <c r="BZ1172" s="39" t="s">
        <v>181</v>
      </c>
      <c r="CA1172" s="39" t="s">
        <v>181</v>
      </c>
      <c r="CB1172" s="39" t="s">
        <v>181</v>
      </c>
      <c r="CC1172" s="39" t="s">
        <v>181</v>
      </c>
      <c r="CD1172" s="7">
        <v>967</v>
      </c>
      <c r="CE1172" s="7">
        <v>5034</v>
      </c>
      <c r="CF1172" s="7">
        <v>5418</v>
      </c>
      <c r="CG1172" s="7">
        <v>5492</v>
      </c>
      <c r="CH1172" s="7">
        <v>5544</v>
      </c>
      <c r="CI1172" s="7">
        <v>5575</v>
      </c>
      <c r="CJ1172" s="7">
        <v>5597</v>
      </c>
      <c r="CK1172" s="7">
        <v>5608</v>
      </c>
      <c r="CL1172" s="7">
        <v>5623</v>
      </c>
      <c r="CM1172" s="7">
        <v>5636</v>
      </c>
      <c r="CN1172" s="39" t="s">
        <v>181</v>
      </c>
      <c r="CO1172" s="39" t="s">
        <v>181</v>
      </c>
      <c r="CP1172" s="39" t="s">
        <v>181</v>
      </c>
      <c r="CQ1172" s="39" t="s">
        <v>181</v>
      </c>
      <c r="CR1172" s="39" t="s">
        <v>181</v>
      </c>
      <c r="CS1172" s="39" t="s">
        <v>181</v>
      </c>
      <c r="CT1172" s="39" t="s">
        <v>181</v>
      </c>
      <c r="CU1172" s="39" t="s">
        <v>181</v>
      </c>
      <c r="CV1172" s="39" t="s">
        <v>181</v>
      </c>
      <c r="CW1172" s="39" t="s">
        <v>181</v>
      </c>
      <c r="CX1172" s="39" t="s">
        <v>181</v>
      </c>
      <c r="CY1172" s="39" t="s">
        <v>181</v>
      </c>
      <c r="CZ1172" s="39" t="s">
        <v>181</v>
      </c>
      <c r="DA1172" s="39" t="s">
        <v>181</v>
      </c>
      <c r="DB1172" s="39" t="s">
        <v>181</v>
      </c>
      <c r="DC1172" s="39" t="s">
        <v>181</v>
      </c>
      <c r="DD1172" s="39" t="s">
        <v>181</v>
      </c>
      <c r="DE1172" s="39" t="s">
        <v>181</v>
      </c>
      <c r="DF1172" s="39" t="s">
        <v>181</v>
      </c>
      <c r="DG1172" s="39" t="s">
        <v>181</v>
      </c>
      <c r="DH1172" s="39" t="s">
        <v>181</v>
      </c>
      <c r="DI1172" s="39" t="s">
        <v>181</v>
      </c>
      <c r="DJ1172" s="39" t="s">
        <v>181</v>
      </c>
      <c r="DK1172" s="39" t="s">
        <v>181</v>
      </c>
      <c r="DL1172" s="39" t="s">
        <v>181</v>
      </c>
      <c r="DM1172" s="39" t="s">
        <v>181</v>
      </c>
      <c r="DN1172" s="39" t="s">
        <v>181</v>
      </c>
      <c r="DO1172" s="39" t="s">
        <v>181</v>
      </c>
      <c r="DP1172" s="39" t="s">
        <v>181</v>
      </c>
      <c r="DQ1172" s="39" t="s">
        <v>181</v>
      </c>
      <c r="DR1172" s="7">
        <v>494</v>
      </c>
      <c r="DS1172" s="7">
        <v>1391</v>
      </c>
      <c r="DT1172" s="7">
        <v>1804</v>
      </c>
      <c r="DU1172" s="7">
        <v>2001</v>
      </c>
      <c r="DV1172" s="7">
        <v>2114</v>
      </c>
      <c r="DW1172" s="7">
        <v>2202</v>
      </c>
      <c r="DX1172" s="7">
        <v>2264</v>
      </c>
      <c r="DY1172" s="7">
        <v>2318</v>
      </c>
      <c r="DZ1172" s="7">
        <v>2371</v>
      </c>
      <c r="EA1172" s="7">
        <v>2393</v>
      </c>
      <c r="EB1172" s="39" t="s">
        <v>181</v>
      </c>
      <c r="EC1172" s="39" t="s">
        <v>181</v>
      </c>
      <c r="ED1172" s="39" t="s">
        <v>181</v>
      </c>
      <c r="EE1172" s="39" t="s">
        <v>181</v>
      </c>
      <c r="EF1172" s="39" t="s">
        <v>181</v>
      </c>
      <c r="EG1172" s="39" t="s">
        <v>181</v>
      </c>
      <c r="EH1172" s="39" t="s">
        <v>181</v>
      </c>
      <c r="EI1172" s="39" t="s">
        <v>181</v>
      </c>
      <c r="EJ1172" s="39" t="s">
        <v>181</v>
      </c>
      <c r="EK1172" s="39" t="s">
        <v>181</v>
      </c>
      <c r="EL1172" s="39" t="s">
        <v>181</v>
      </c>
      <c r="EM1172" s="39" t="s">
        <v>181</v>
      </c>
      <c r="EN1172" s="39" t="s">
        <v>181</v>
      </c>
      <c r="EO1172" s="39" t="s">
        <v>181</v>
      </c>
      <c r="EP1172" s="39" t="s">
        <v>181</v>
      </c>
      <c r="EQ1172" s="39" t="s">
        <v>181</v>
      </c>
      <c r="ER1172" s="39" t="s">
        <v>181</v>
      </c>
      <c r="ES1172" s="39" t="s">
        <v>181</v>
      </c>
      <c r="ET1172" s="39" t="s">
        <v>181</v>
      </c>
      <c r="EU1172" s="39" t="s">
        <v>181</v>
      </c>
      <c r="EV1172" s="39" t="s">
        <v>181</v>
      </c>
      <c r="EW1172" s="39" t="s">
        <v>181</v>
      </c>
      <c r="EX1172" s="39" t="s">
        <v>181</v>
      </c>
      <c r="EY1172" s="39" t="s">
        <v>181</v>
      </c>
      <c r="EZ1172" s="39" t="s">
        <v>181</v>
      </c>
      <c r="FA1172" s="39" t="s">
        <v>181</v>
      </c>
      <c r="FB1172" s="39" t="s">
        <v>181</v>
      </c>
      <c r="FC1172" s="39" t="s">
        <v>181</v>
      </c>
      <c r="FD1172" s="39" t="s">
        <v>181</v>
      </c>
      <c r="FE1172" s="39" t="s">
        <v>181</v>
      </c>
      <c r="FF1172" s="7">
        <v>12309</v>
      </c>
      <c r="FG1172" s="7">
        <v>18246</v>
      </c>
      <c r="FH1172" s="7">
        <v>18931</v>
      </c>
      <c r="FI1172" s="7">
        <v>19129</v>
      </c>
      <c r="FJ1172" s="7">
        <v>19246</v>
      </c>
      <c r="FK1172" s="7">
        <v>19285</v>
      </c>
      <c r="FL1172" s="7">
        <v>19319</v>
      </c>
      <c r="FM1172" s="7">
        <v>19337</v>
      </c>
      <c r="FN1172" s="7">
        <v>19350</v>
      </c>
      <c r="FO1172" s="7">
        <v>19364</v>
      </c>
      <c r="FP1172" s="39" t="s">
        <v>181</v>
      </c>
      <c r="FQ1172" s="39" t="s">
        <v>181</v>
      </c>
      <c r="FR1172" s="39" t="s">
        <v>181</v>
      </c>
      <c r="FS1172" s="39" t="s">
        <v>181</v>
      </c>
      <c r="FT1172" s="39" t="s">
        <v>181</v>
      </c>
      <c r="FU1172" s="39" t="s">
        <v>181</v>
      </c>
      <c r="FV1172" s="39" t="s">
        <v>181</v>
      </c>
      <c r="FW1172" s="39" t="s">
        <v>181</v>
      </c>
      <c r="FX1172" s="39" t="s">
        <v>181</v>
      </c>
      <c r="FY1172" s="39" t="s">
        <v>181</v>
      </c>
      <c r="FZ1172" s="39" t="s">
        <v>181</v>
      </c>
      <c r="GA1172" s="39" t="s">
        <v>181</v>
      </c>
      <c r="GB1172" s="39" t="s">
        <v>181</v>
      </c>
      <c r="GC1172" s="39" t="s">
        <v>181</v>
      </c>
      <c r="GD1172" s="39" t="s">
        <v>181</v>
      </c>
      <c r="GE1172" s="39" t="s">
        <v>181</v>
      </c>
      <c r="GF1172" s="39" t="s">
        <v>181</v>
      </c>
      <c r="GG1172" s="39" t="s">
        <v>181</v>
      </c>
      <c r="GH1172" s="39" t="s">
        <v>181</v>
      </c>
      <c r="GI1172" s="39" t="s">
        <v>181</v>
      </c>
      <c r="GJ1172" s="39" t="s">
        <v>181</v>
      </c>
      <c r="GK1172" s="39" t="s">
        <v>181</v>
      </c>
      <c r="GL1172" s="39" t="s">
        <v>181</v>
      </c>
      <c r="GM1172" s="39" t="s">
        <v>181</v>
      </c>
      <c r="GN1172" s="39" t="s">
        <v>181</v>
      </c>
      <c r="GO1172" s="39" t="s">
        <v>181</v>
      </c>
      <c r="GP1172" s="39" t="s">
        <v>181</v>
      </c>
      <c r="GQ1172" s="39" t="s">
        <v>181</v>
      </c>
      <c r="GR1172" s="39" t="s">
        <v>181</v>
      </c>
      <c r="GS1172" s="39" t="s">
        <v>181</v>
      </c>
    </row>
    <row r="1173" spans="1:201" x14ac:dyDescent="0.25">
      <c r="A1173" s="11">
        <f>$A$67</f>
        <v>20201</v>
      </c>
      <c r="B1173" s="7">
        <v>2369</v>
      </c>
      <c r="C1173" s="7">
        <v>3870</v>
      </c>
      <c r="D1173" s="7">
        <v>4287</v>
      </c>
      <c r="E1173" s="7">
        <v>4492</v>
      </c>
      <c r="F1173" s="7">
        <v>4659</v>
      </c>
      <c r="G1173" s="7">
        <v>4782</v>
      </c>
      <c r="H1173" s="7">
        <v>4852</v>
      </c>
      <c r="I1173" s="7">
        <v>4915</v>
      </c>
      <c r="J1173" s="7">
        <v>5000</v>
      </c>
      <c r="K1173" s="39" t="s">
        <v>181</v>
      </c>
      <c r="L1173" s="39" t="s">
        <v>181</v>
      </c>
      <c r="M1173" s="39" t="s">
        <v>181</v>
      </c>
      <c r="N1173" s="39" t="s">
        <v>181</v>
      </c>
      <c r="O1173" s="39" t="s">
        <v>181</v>
      </c>
      <c r="P1173" s="39" t="s">
        <v>181</v>
      </c>
      <c r="Q1173" s="39" t="s">
        <v>181</v>
      </c>
      <c r="R1173" s="39" t="s">
        <v>181</v>
      </c>
      <c r="S1173" s="39" t="s">
        <v>181</v>
      </c>
      <c r="T1173" s="39" t="s">
        <v>181</v>
      </c>
      <c r="U1173" s="39" t="s">
        <v>181</v>
      </c>
      <c r="V1173" s="39" t="s">
        <v>181</v>
      </c>
      <c r="W1173" s="39" t="s">
        <v>181</v>
      </c>
      <c r="X1173" s="39" t="s">
        <v>181</v>
      </c>
      <c r="Y1173" s="39" t="s">
        <v>181</v>
      </c>
      <c r="Z1173" s="39" t="s">
        <v>181</v>
      </c>
      <c r="AA1173" s="39" t="s">
        <v>181</v>
      </c>
      <c r="AB1173" s="39" t="s">
        <v>181</v>
      </c>
      <c r="AC1173" s="39" t="s">
        <v>181</v>
      </c>
      <c r="AD1173" s="39" t="s">
        <v>181</v>
      </c>
      <c r="AE1173" s="39" t="s">
        <v>181</v>
      </c>
      <c r="AF1173" s="39" t="s">
        <v>181</v>
      </c>
      <c r="AG1173" s="39" t="s">
        <v>181</v>
      </c>
      <c r="AH1173" s="39" t="s">
        <v>181</v>
      </c>
      <c r="AI1173" s="39" t="s">
        <v>181</v>
      </c>
      <c r="AJ1173" s="39" t="s">
        <v>181</v>
      </c>
      <c r="AK1173" s="39" t="s">
        <v>181</v>
      </c>
      <c r="AL1173" s="39" t="s">
        <v>181</v>
      </c>
      <c r="AM1173" s="39" t="s">
        <v>181</v>
      </c>
      <c r="AN1173" s="39" t="s">
        <v>181</v>
      </c>
      <c r="AO1173" s="39" t="s">
        <v>181</v>
      </c>
      <c r="AP1173" s="7">
        <v>20887</v>
      </c>
      <c r="AQ1173" s="7">
        <v>28592</v>
      </c>
      <c r="AR1173" s="7">
        <v>29283</v>
      </c>
      <c r="AS1173" s="7">
        <v>29533</v>
      </c>
      <c r="AT1173" s="7">
        <v>29686</v>
      </c>
      <c r="AU1173" s="7">
        <v>29764</v>
      </c>
      <c r="AV1173" s="7">
        <v>29817</v>
      </c>
      <c r="AW1173" s="7">
        <v>29847</v>
      </c>
      <c r="AX1173" s="7">
        <v>29870</v>
      </c>
      <c r="AY1173" s="39" t="s">
        <v>181</v>
      </c>
      <c r="AZ1173" s="39" t="s">
        <v>181</v>
      </c>
      <c r="BA1173" s="39" t="s">
        <v>181</v>
      </c>
      <c r="BB1173" s="39" t="s">
        <v>181</v>
      </c>
      <c r="BC1173" s="39" t="s">
        <v>181</v>
      </c>
      <c r="BD1173" s="39" t="s">
        <v>181</v>
      </c>
      <c r="BE1173" s="39" t="s">
        <v>181</v>
      </c>
      <c r="BF1173" s="39" t="s">
        <v>181</v>
      </c>
      <c r="BG1173" s="39" t="s">
        <v>181</v>
      </c>
      <c r="BH1173" s="39" t="s">
        <v>181</v>
      </c>
      <c r="BI1173" s="39" t="s">
        <v>181</v>
      </c>
      <c r="BJ1173" s="39" t="s">
        <v>181</v>
      </c>
      <c r="BK1173" s="39" t="s">
        <v>181</v>
      </c>
      <c r="BL1173" s="39" t="s">
        <v>181</v>
      </c>
      <c r="BM1173" s="39" t="s">
        <v>181</v>
      </c>
      <c r="BN1173" s="39" t="s">
        <v>181</v>
      </c>
      <c r="BO1173" s="39" t="s">
        <v>181</v>
      </c>
      <c r="BP1173" s="39" t="s">
        <v>181</v>
      </c>
      <c r="BQ1173" s="39" t="s">
        <v>181</v>
      </c>
      <c r="BR1173" s="39" t="s">
        <v>181</v>
      </c>
      <c r="BS1173" s="39" t="s">
        <v>181</v>
      </c>
      <c r="BT1173" s="39" t="s">
        <v>181</v>
      </c>
      <c r="BU1173" s="39" t="s">
        <v>181</v>
      </c>
      <c r="BV1173" s="39" t="s">
        <v>181</v>
      </c>
      <c r="BW1173" s="39" t="s">
        <v>181</v>
      </c>
      <c r="BX1173" s="39" t="s">
        <v>181</v>
      </c>
      <c r="BY1173" s="39" t="s">
        <v>181</v>
      </c>
      <c r="BZ1173" s="39" t="s">
        <v>181</v>
      </c>
      <c r="CA1173" s="39" t="s">
        <v>181</v>
      </c>
      <c r="CB1173" s="39" t="s">
        <v>181</v>
      </c>
      <c r="CC1173" s="39" t="s">
        <v>181</v>
      </c>
      <c r="CD1173" s="7">
        <v>658</v>
      </c>
      <c r="CE1173" s="7">
        <v>4006</v>
      </c>
      <c r="CF1173" s="7">
        <v>4191</v>
      </c>
      <c r="CG1173" s="7">
        <v>4253</v>
      </c>
      <c r="CH1173" s="7">
        <v>4301</v>
      </c>
      <c r="CI1173" s="7">
        <v>4326</v>
      </c>
      <c r="CJ1173" s="7">
        <v>4345</v>
      </c>
      <c r="CK1173" s="7">
        <v>4362</v>
      </c>
      <c r="CL1173" s="7">
        <v>4372</v>
      </c>
      <c r="CM1173" s="39" t="s">
        <v>181</v>
      </c>
      <c r="CN1173" s="39" t="s">
        <v>181</v>
      </c>
      <c r="CO1173" s="39" t="s">
        <v>181</v>
      </c>
      <c r="CP1173" s="39" t="s">
        <v>181</v>
      </c>
      <c r="CQ1173" s="39" t="s">
        <v>181</v>
      </c>
      <c r="CR1173" s="39" t="s">
        <v>181</v>
      </c>
      <c r="CS1173" s="39" t="s">
        <v>181</v>
      </c>
      <c r="CT1173" s="39" t="s">
        <v>181</v>
      </c>
      <c r="CU1173" s="39" t="s">
        <v>181</v>
      </c>
      <c r="CV1173" s="39" t="s">
        <v>181</v>
      </c>
      <c r="CW1173" s="39" t="s">
        <v>181</v>
      </c>
      <c r="CX1173" s="39" t="s">
        <v>181</v>
      </c>
      <c r="CY1173" s="39" t="s">
        <v>181</v>
      </c>
      <c r="CZ1173" s="39" t="s">
        <v>181</v>
      </c>
      <c r="DA1173" s="39" t="s">
        <v>181</v>
      </c>
      <c r="DB1173" s="39" t="s">
        <v>181</v>
      </c>
      <c r="DC1173" s="39" t="s">
        <v>181</v>
      </c>
      <c r="DD1173" s="39" t="s">
        <v>181</v>
      </c>
      <c r="DE1173" s="39" t="s">
        <v>181</v>
      </c>
      <c r="DF1173" s="39" t="s">
        <v>181</v>
      </c>
      <c r="DG1173" s="39" t="s">
        <v>181</v>
      </c>
      <c r="DH1173" s="39" t="s">
        <v>181</v>
      </c>
      <c r="DI1173" s="39" t="s">
        <v>181</v>
      </c>
      <c r="DJ1173" s="39" t="s">
        <v>181</v>
      </c>
      <c r="DK1173" s="39" t="s">
        <v>181</v>
      </c>
      <c r="DL1173" s="39" t="s">
        <v>181</v>
      </c>
      <c r="DM1173" s="39" t="s">
        <v>181</v>
      </c>
      <c r="DN1173" s="39" t="s">
        <v>181</v>
      </c>
      <c r="DO1173" s="39" t="s">
        <v>181</v>
      </c>
      <c r="DP1173" s="39" t="s">
        <v>181</v>
      </c>
      <c r="DQ1173" s="39" t="s">
        <v>181</v>
      </c>
      <c r="DR1173" s="7">
        <v>539</v>
      </c>
      <c r="DS1173" s="7">
        <v>1289</v>
      </c>
      <c r="DT1173" s="7">
        <v>1520</v>
      </c>
      <c r="DU1173" s="7">
        <v>1668</v>
      </c>
      <c r="DV1173" s="7">
        <v>1759</v>
      </c>
      <c r="DW1173" s="7">
        <v>1812</v>
      </c>
      <c r="DX1173" s="7">
        <v>1854</v>
      </c>
      <c r="DY1173" s="7">
        <v>1891</v>
      </c>
      <c r="DZ1173" s="7">
        <v>1923</v>
      </c>
      <c r="EA1173" s="39" t="s">
        <v>181</v>
      </c>
      <c r="EB1173" s="39" t="s">
        <v>181</v>
      </c>
      <c r="EC1173" s="39" t="s">
        <v>181</v>
      </c>
      <c r="ED1173" s="39" t="s">
        <v>181</v>
      </c>
      <c r="EE1173" s="39" t="s">
        <v>181</v>
      </c>
      <c r="EF1173" s="39" t="s">
        <v>181</v>
      </c>
      <c r="EG1173" s="39" t="s">
        <v>181</v>
      </c>
      <c r="EH1173" s="39" t="s">
        <v>181</v>
      </c>
      <c r="EI1173" s="39" t="s">
        <v>181</v>
      </c>
      <c r="EJ1173" s="39" t="s">
        <v>181</v>
      </c>
      <c r="EK1173" s="39" t="s">
        <v>181</v>
      </c>
      <c r="EL1173" s="39" t="s">
        <v>181</v>
      </c>
      <c r="EM1173" s="39" t="s">
        <v>181</v>
      </c>
      <c r="EN1173" s="39" t="s">
        <v>181</v>
      </c>
      <c r="EO1173" s="39" t="s">
        <v>181</v>
      </c>
      <c r="EP1173" s="39" t="s">
        <v>181</v>
      </c>
      <c r="EQ1173" s="39" t="s">
        <v>181</v>
      </c>
      <c r="ER1173" s="39" t="s">
        <v>181</v>
      </c>
      <c r="ES1173" s="39" t="s">
        <v>181</v>
      </c>
      <c r="ET1173" s="39" t="s">
        <v>181</v>
      </c>
      <c r="EU1173" s="39" t="s">
        <v>181</v>
      </c>
      <c r="EV1173" s="39" t="s">
        <v>181</v>
      </c>
      <c r="EW1173" s="39" t="s">
        <v>181</v>
      </c>
      <c r="EX1173" s="39" t="s">
        <v>181</v>
      </c>
      <c r="EY1173" s="39" t="s">
        <v>181</v>
      </c>
      <c r="EZ1173" s="39" t="s">
        <v>181</v>
      </c>
      <c r="FA1173" s="39" t="s">
        <v>181</v>
      </c>
      <c r="FB1173" s="39" t="s">
        <v>181</v>
      </c>
      <c r="FC1173" s="39" t="s">
        <v>181</v>
      </c>
      <c r="FD1173" s="39" t="s">
        <v>181</v>
      </c>
      <c r="FE1173" s="39" t="s">
        <v>181</v>
      </c>
      <c r="FF1173" s="7">
        <v>12409</v>
      </c>
      <c r="FG1173" s="7">
        <v>17374</v>
      </c>
      <c r="FH1173" s="7">
        <v>18288</v>
      </c>
      <c r="FI1173" s="7">
        <v>18565</v>
      </c>
      <c r="FJ1173" s="7">
        <v>18732</v>
      </c>
      <c r="FK1173" s="7">
        <v>18816</v>
      </c>
      <c r="FL1173" s="7">
        <v>18859</v>
      </c>
      <c r="FM1173" s="7">
        <v>18883</v>
      </c>
      <c r="FN1173" s="7">
        <v>18905</v>
      </c>
      <c r="FO1173" s="39" t="s">
        <v>181</v>
      </c>
      <c r="FP1173" s="39" t="s">
        <v>181</v>
      </c>
      <c r="FQ1173" s="39" t="s">
        <v>181</v>
      </c>
      <c r="FR1173" s="39" t="s">
        <v>181</v>
      </c>
      <c r="FS1173" s="39" t="s">
        <v>181</v>
      </c>
      <c r="FT1173" s="39" t="s">
        <v>181</v>
      </c>
      <c r="FU1173" s="39" t="s">
        <v>181</v>
      </c>
      <c r="FV1173" s="39" t="s">
        <v>181</v>
      </c>
      <c r="FW1173" s="39" t="s">
        <v>181</v>
      </c>
      <c r="FX1173" s="39" t="s">
        <v>181</v>
      </c>
      <c r="FY1173" s="39" t="s">
        <v>181</v>
      </c>
      <c r="FZ1173" s="39" t="s">
        <v>181</v>
      </c>
      <c r="GA1173" s="39" t="s">
        <v>181</v>
      </c>
      <c r="GB1173" s="39" t="s">
        <v>181</v>
      </c>
      <c r="GC1173" s="39" t="s">
        <v>181</v>
      </c>
      <c r="GD1173" s="39" t="s">
        <v>181</v>
      </c>
      <c r="GE1173" s="39" t="s">
        <v>181</v>
      </c>
      <c r="GF1173" s="39" t="s">
        <v>181</v>
      </c>
      <c r="GG1173" s="39" t="s">
        <v>181</v>
      </c>
      <c r="GH1173" s="39" t="s">
        <v>181</v>
      </c>
      <c r="GI1173" s="39" t="s">
        <v>181</v>
      </c>
      <c r="GJ1173" s="39" t="s">
        <v>181</v>
      </c>
      <c r="GK1173" s="39" t="s">
        <v>181</v>
      </c>
      <c r="GL1173" s="39" t="s">
        <v>181</v>
      </c>
      <c r="GM1173" s="39" t="s">
        <v>181</v>
      </c>
      <c r="GN1173" s="39" t="s">
        <v>181</v>
      </c>
      <c r="GO1173" s="39" t="s">
        <v>181</v>
      </c>
      <c r="GP1173" s="39" t="s">
        <v>181</v>
      </c>
      <c r="GQ1173" s="39" t="s">
        <v>181</v>
      </c>
      <c r="GR1173" s="39" t="s">
        <v>181</v>
      </c>
      <c r="GS1173" s="39" t="s">
        <v>181</v>
      </c>
    </row>
    <row r="1174" spans="1:201" x14ac:dyDescent="0.25">
      <c r="A1174" s="11">
        <f>$A$68</f>
        <v>20202</v>
      </c>
      <c r="B1174" s="7">
        <v>1053</v>
      </c>
      <c r="C1174" s="7">
        <v>1924</v>
      </c>
      <c r="D1174" s="7">
        <v>2132</v>
      </c>
      <c r="E1174" s="7">
        <v>2279</v>
      </c>
      <c r="F1174" s="7">
        <v>2367</v>
      </c>
      <c r="G1174" s="7">
        <v>2409</v>
      </c>
      <c r="H1174" s="7">
        <v>2460</v>
      </c>
      <c r="I1174" s="7">
        <v>2495</v>
      </c>
      <c r="J1174" s="39" t="s">
        <v>181</v>
      </c>
      <c r="K1174" s="39" t="s">
        <v>181</v>
      </c>
      <c r="L1174" s="39" t="s">
        <v>181</v>
      </c>
      <c r="M1174" s="39" t="s">
        <v>181</v>
      </c>
      <c r="N1174" s="39" t="s">
        <v>181</v>
      </c>
      <c r="O1174" s="39" t="s">
        <v>181</v>
      </c>
      <c r="P1174" s="39" t="s">
        <v>181</v>
      </c>
      <c r="Q1174" s="39" t="s">
        <v>181</v>
      </c>
      <c r="R1174" s="39" t="s">
        <v>181</v>
      </c>
      <c r="S1174" s="39" t="s">
        <v>181</v>
      </c>
      <c r="T1174" s="39" t="s">
        <v>181</v>
      </c>
      <c r="U1174" s="39" t="s">
        <v>181</v>
      </c>
      <c r="V1174" s="39" t="s">
        <v>181</v>
      </c>
      <c r="W1174" s="39" t="s">
        <v>181</v>
      </c>
      <c r="X1174" s="39" t="s">
        <v>181</v>
      </c>
      <c r="Y1174" s="39" t="s">
        <v>181</v>
      </c>
      <c r="Z1174" s="39" t="s">
        <v>181</v>
      </c>
      <c r="AA1174" s="39" t="s">
        <v>181</v>
      </c>
      <c r="AB1174" s="39" t="s">
        <v>181</v>
      </c>
      <c r="AC1174" s="39" t="s">
        <v>181</v>
      </c>
      <c r="AD1174" s="39" t="s">
        <v>181</v>
      </c>
      <c r="AE1174" s="39" t="s">
        <v>181</v>
      </c>
      <c r="AF1174" s="39" t="s">
        <v>181</v>
      </c>
      <c r="AG1174" s="39" t="s">
        <v>181</v>
      </c>
      <c r="AH1174" s="39" t="s">
        <v>181</v>
      </c>
      <c r="AI1174" s="39" t="s">
        <v>181</v>
      </c>
      <c r="AJ1174" s="39" t="s">
        <v>181</v>
      </c>
      <c r="AK1174" s="39" t="s">
        <v>181</v>
      </c>
      <c r="AL1174" s="39" t="s">
        <v>181</v>
      </c>
      <c r="AM1174" s="39" t="s">
        <v>181</v>
      </c>
      <c r="AN1174" s="39" t="s">
        <v>181</v>
      </c>
      <c r="AO1174" s="39" t="s">
        <v>181</v>
      </c>
      <c r="AP1174" s="7">
        <v>10938</v>
      </c>
      <c r="AQ1174" s="7">
        <v>16062</v>
      </c>
      <c r="AR1174" s="7">
        <v>16410</v>
      </c>
      <c r="AS1174" s="7">
        <v>16568</v>
      </c>
      <c r="AT1174" s="7">
        <v>16648</v>
      </c>
      <c r="AU1174" s="7">
        <v>16681</v>
      </c>
      <c r="AV1174" s="7">
        <v>16712</v>
      </c>
      <c r="AW1174" s="7">
        <v>16735</v>
      </c>
      <c r="AX1174" s="39" t="s">
        <v>181</v>
      </c>
      <c r="AY1174" s="39" t="s">
        <v>181</v>
      </c>
      <c r="AZ1174" s="39" t="s">
        <v>181</v>
      </c>
      <c r="BA1174" s="39" t="s">
        <v>181</v>
      </c>
      <c r="BB1174" s="39" t="s">
        <v>181</v>
      </c>
      <c r="BC1174" s="39" t="s">
        <v>181</v>
      </c>
      <c r="BD1174" s="39" t="s">
        <v>181</v>
      </c>
      <c r="BE1174" s="39" t="s">
        <v>181</v>
      </c>
      <c r="BF1174" s="39" t="s">
        <v>181</v>
      </c>
      <c r="BG1174" s="39" t="s">
        <v>181</v>
      </c>
      <c r="BH1174" s="39" t="s">
        <v>181</v>
      </c>
      <c r="BI1174" s="39" t="s">
        <v>181</v>
      </c>
      <c r="BJ1174" s="39" t="s">
        <v>181</v>
      </c>
      <c r="BK1174" s="39" t="s">
        <v>181</v>
      </c>
      <c r="BL1174" s="39" t="s">
        <v>181</v>
      </c>
      <c r="BM1174" s="39" t="s">
        <v>181</v>
      </c>
      <c r="BN1174" s="39" t="s">
        <v>181</v>
      </c>
      <c r="BO1174" s="39" t="s">
        <v>181</v>
      </c>
      <c r="BP1174" s="39" t="s">
        <v>181</v>
      </c>
      <c r="BQ1174" s="39" t="s">
        <v>181</v>
      </c>
      <c r="BR1174" s="39" t="s">
        <v>181</v>
      </c>
      <c r="BS1174" s="39" t="s">
        <v>181</v>
      </c>
      <c r="BT1174" s="39" t="s">
        <v>181</v>
      </c>
      <c r="BU1174" s="39" t="s">
        <v>181</v>
      </c>
      <c r="BV1174" s="39" t="s">
        <v>181</v>
      </c>
      <c r="BW1174" s="39" t="s">
        <v>181</v>
      </c>
      <c r="BX1174" s="39" t="s">
        <v>181</v>
      </c>
      <c r="BY1174" s="39" t="s">
        <v>181</v>
      </c>
      <c r="BZ1174" s="39" t="s">
        <v>181</v>
      </c>
      <c r="CA1174" s="39" t="s">
        <v>181</v>
      </c>
      <c r="CB1174" s="39" t="s">
        <v>181</v>
      </c>
      <c r="CC1174" s="39" t="s">
        <v>181</v>
      </c>
      <c r="CD1174" s="7">
        <v>395</v>
      </c>
      <c r="CE1174" s="7">
        <v>2225</v>
      </c>
      <c r="CF1174" s="7">
        <v>2346</v>
      </c>
      <c r="CG1174" s="7">
        <v>2379</v>
      </c>
      <c r="CH1174" s="7">
        <v>2402</v>
      </c>
      <c r="CI1174" s="7">
        <v>2421</v>
      </c>
      <c r="CJ1174" s="7">
        <v>2434</v>
      </c>
      <c r="CK1174" s="7">
        <v>2440</v>
      </c>
      <c r="CL1174" s="39" t="s">
        <v>181</v>
      </c>
      <c r="CM1174" s="39" t="s">
        <v>181</v>
      </c>
      <c r="CN1174" s="39" t="s">
        <v>181</v>
      </c>
      <c r="CO1174" s="39" t="s">
        <v>181</v>
      </c>
      <c r="CP1174" s="39" t="s">
        <v>181</v>
      </c>
      <c r="CQ1174" s="39" t="s">
        <v>181</v>
      </c>
      <c r="CR1174" s="39" t="s">
        <v>181</v>
      </c>
      <c r="CS1174" s="39" t="s">
        <v>181</v>
      </c>
      <c r="CT1174" s="39" t="s">
        <v>181</v>
      </c>
      <c r="CU1174" s="39" t="s">
        <v>181</v>
      </c>
      <c r="CV1174" s="39" t="s">
        <v>181</v>
      </c>
      <c r="CW1174" s="39" t="s">
        <v>181</v>
      </c>
      <c r="CX1174" s="39" t="s">
        <v>181</v>
      </c>
      <c r="CY1174" s="39" t="s">
        <v>181</v>
      </c>
      <c r="CZ1174" s="39" t="s">
        <v>181</v>
      </c>
      <c r="DA1174" s="39" t="s">
        <v>181</v>
      </c>
      <c r="DB1174" s="39" t="s">
        <v>181</v>
      </c>
      <c r="DC1174" s="39" t="s">
        <v>181</v>
      </c>
      <c r="DD1174" s="39" t="s">
        <v>181</v>
      </c>
      <c r="DE1174" s="39" t="s">
        <v>181</v>
      </c>
      <c r="DF1174" s="39" t="s">
        <v>181</v>
      </c>
      <c r="DG1174" s="39" t="s">
        <v>181</v>
      </c>
      <c r="DH1174" s="39" t="s">
        <v>181</v>
      </c>
      <c r="DI1174" s="39" t="s">
        <v>181</v>
      </c>
      <c r="DJ1174" s="39" t="s">
        <v>181</v>
      </c>
      <c r="DK1174" s="39" t="s">
        <v>181</v>
      </c>
      <c r="DL1174" s="39" t="s">
        <v>181</v>
      </c>
      <c r="DM1174" s="39" t="s">
        <v>181</v>
      </c>
      <c r="DN1174" s="39" t="s">
        <v>181</v>
      </c>
      <c r="DO1174" s="39" t="s">
        <v>181</v>
      </c>
      <c r="DP1174" s="39" t="s">
        <v>181</v>
      </c>
      <c r="DQ1174" s="39" t="s">
        <v>181</v>
      </c>
      <c r="DR1174" s="7">
        <v>358</v>
      </c>
      <c r="DS1174" s="7">
        <v>884</v>
      </c>
      <c r="DT1174" s="7">
        <v>1055</v>
      </c>
      <c r="DU1174" s="7">
        <v>1162</v>
      </c>
      <c r="DV1174" s="7">
        <v>1218</v>
      </c>
      <c r="DW1174" s="7">
        <v>1270</v>
      </c>
      <c r="DX1174" s="7">
        <v>1313</v>
      </c>
      <c r="DY1174" s="7">
        <v>1335</v>
      </c>
      <c r="DZ1174" s="39" t="s">
        <v>181</v>
      </c>
      <c r="EA1174" s="39" t="s">
        <v>181</v>
      </c>
      <c r="EB1174" s="39" t="s">
        <v>181</v>
      </c>
      <c r="EC1174" s="39" t="s">
        <v>181</v>
      </c>
      <c r="ED1174" s="39" t="s">
        <v>181</v>
      </c>
      <c r="EE1174" s="39" t="s">
        <v>181</v>
      </c>
      <c r="EF1174" s="39" t="s">
        <v>181</v>
      </c>
      <c r="EG1174" s="39" t="s">
        <v>181</v>
      </c>
      <c r="EH1174" s="39" t="s">
        <v>181</v>
      </c>
      <c r="EI1174" s="39" t="s">
        <v>181</v>
      </c>
      <c r="EJ1174" s="39" t="s">
        <v>181</v>
      </c>
      <c r="EK1174" s="39" t="s">
        <v>181</v>
      </c>
      <c r="EL1174" s="39" t="s">
        <v>181</v>
      </c>
      <c r="EM1174" s="39" t="s">
        <v>181</v>
      </c>
      <c r="EN1174" s="39" t="s">
        <v>181</v>
      </c>
      <c r="EO1174" s="39" t="s">
        <v>181</v>
      </c>
      <c r="EP1174" s="39" t="s">
        <v>181</v>
      </c>
      <c r="EQ1174" s="39" t="s">
        <v>181</v>
      </c>
      <c r="ER1174" s="39" t="s">
        <v>181</v>
      </c>
      <c r="ES1174" s="39" t="s">
        <v>181</v>
      </c>
      <c r="ET1174" s="39" t="s">
        <v>181</v>
      </c>
      <c r="EU1174" s="39" t="s">
        <v>181</v>
      </c>
      <c r="EV1174" s="39" t="s">
        <v>181</v>
      </c>
      <c r="EW1174" s="39" t="s">
        <v>181</v>
      </c>
      <c r="EX1174" s="39" t="s">
        <v>181</v>
      </c>
      <c r="EY1174" s="39" t="s">
        <v>181</v>
      </c>
      <c r="EZ1174" s="39" t="s">
        <v>181</v>
      </c>
      <c r="FA1174" s="39" t="s">
        <v>181</v>
      </c>
      <c r="FB1174" s="39" t="s">
        <v>181</v>
      </c>
      <c r="FC1174" s="39" t="s">
        <v>181</v>
      </c>
      <c r="FD1174" s="39" t="s">
        <v>181</v>
      </c>
      <c r="FE1174" s="39" t="s">
        <v>181</v>
      </c>
      <c r="FF1174" s="7">
        <v>11544</v>
      </c>
      <c r="FG1174" s="7">
        <v>16817</v>
      </c>
      <c r="FH1174" s="7">
        <v>17310</v>
      </c>
      <c r="FI1174" s="7">
        <v>17477</v>
      </c>
      <c r="FJ1174" s="7">
        <v>17612</v>
      </c>
      <c r="FK1174" s="7">
        <v>17669</v>
      </c>
      <c r="FL1174" s="7">
        <v>17695</v>
      </c>
      <c r="FM1174" s="7">
        <v>17709</v>
      </c>
      <c r="FN1174" s="39" t="s">
        <v>181</v>
      </c>
      <c r="FO1174" s="39" t="s">
        <v>181</v>
      </c>
      <c r="FP1174" s="39" t="s">
        <v>181</v>
      </c>
      <c r="FQ1174" s="39" t="s">
        <v>181</v>
      </c>
      <c r="FR1174" s="39" t="s">
        <v>181</v>
      </c>
      <c r="FS1174" s="39" t="s">
        <v>181</v>
      </c>
      <c r="FT1174" s="39" t="s">
        <v>181</v>
      </c>
      <c r="FU1174" s="39" t="s">
        <v>181</v>
      </c>
      <c r="FV1174" s="39" t="s">
        <v>181</v>
      </c>
      <c r="FW1174" s="39" t="s">
        <v>181</v>
      </c>
      <c r="FX1174" s="39" t="s">
        <v>181</v>
      </c>
      <c r="FY1174" s="39" t="s">
        <v>181</v>
      </c>
      <c r="FZ1174" s="39" t="s">
        <v>181</v>
      </c>
      <c r="GA1174" s="39" t="s">
        <v>181</v>
      </c>
      <c r="GB1174" s="39" t="s">
        <v>181</v>
      </c>
      <c r="GC1174" s="39" t="s">
        <v>181</v>
      </c>
      <c r="GD1174" s="39" t="s">
        <v>181</v>
      </c>
      <c r="GE1174" s="39" t="s">
        <v>181</v>
      </c>
      <c r="GF1174" s="39" t="s">
        <v>181</v>
      </c>
      <c r="GG1174" s="39" t="s">
        <v>181</v>
      </c>
      <c r="GH1174" s="39" t="s">
        <v>181</v>
      </c>
      <c r="GI1174" s="39" t="s">
        <v>181</v>
      </c>
      <c r="GJ1174" s="39" t="s">
        <v>181</v>
      </c>
      <c r="GK1174" s="39" t="s">
        <v>181</v>
      </c>
      <c r="GL1174" s="39" t="s">
        <v>181</v>
      </c>
      <c r="GM1174" s="39" t="s">
        <v>181</v>
      </c>
      <c r="GN1174" s="39" t="s">
        <v>181</v>
      </c>
      <c r="GO1174" s="39" t="s">
        <v>181</v>
      </c>
      <c r="GP1174" s="39" t="s">
        <v>181</v>
      </c>
      <c r="GQ1174" s="39" t="s">
        <v>181</v>
      </c>
      <c r="GR1174" s="39" t="s">
        <v>181</v>
      </c>
      <c r="GS1174" s="39" t="s">
        <v>181</v>
      </c>
    </row>
    <row r="1175" spans="1:201" x14ac:dyDescent="0.25">
      <c r="A1175" s="11">
        <f>$A$69</f>
        <v>20203</v>
      </c>
      <c r="B1175" s="7">
        <v>1538</v>
      </c>
      <c r="C1175" s="7">
        <v>2705</v>
      </c>
      <c r="D1175" s="7">
        <v>3106</v>
      </c>
      <c r="E1175" s="7">
        <v>3247</v>
      </c>
      <c r="F1175" s="7">
        <v>3359</v>
      </c>
      <c r="G1175" s="7">
        <v>3413</v>
      </c>
      <c r="H1175" s="7">
        <v>3464</v>
      </c>
      <c r="I1175" s="39" t="s">
        <v>181</v>
      </c>
      <c r="J1175" s="39" t="s">
        <v>181</v>
      </c>
      <c r="K1175" s="39" t="s">
        <v>181</v>
      </c>
      <c r="L1175" s="39" t="s">
        <v>181</v>
      </c>
      <c r="M1175" s="39" t="s">
        <v>181</v>
      </c>
      <c r="N1175" s="39" t="s">
        <v>181</v>
      </c>
      <c r="O1175" s="39" t="s">
        <v>181</v>
      </c>
      <c r="P1175" s="39" t="s">
        <v>181</v>
      </c>
      <c r="Q1175" s="39" t="s">
        <v>181</v>
      </c>
      <c r="R1175" s="39" t="s">
        <v>181</v>
      </c>
      <c r="S1175" s="39" t="s">
        <v>181</v>
      </c>
      <c r="T1175" s="39" t="s">
        <v>181</v>
      </c>
      <c r="U1175" s="39" t="s">
        <v>181</v>
      </c>
      <c r="V1175" s="39" t="s">
        <v>181</v>
      </c>
      <c r="W1175" s="39" t="s">
        <v>181</v>
      </c>
      <c r="X1175" s="39" t="s">
        <v>181</v>
      </c>
      <c r="Y1175" s="39" t="s">
        <v>181</v>
      </c>
      <c r="Z1175" s="39" t="s">
        <v>181</v>
      </c>
      <c r="AA1175" s="39" t="s">
        <v>181</v>
      </c>
      <c r="AB1175" s="39" t="s">
        <v>181</v>
      </c>
      <c r="AC1175" s="39" t="s">
        <v>181</v>
      </c>
      <c r="AD1175" s="39" t="s">
        <v>181</v>
      </c>
      <c r="AE1175" s="39" t="s">
        <v>181</v>
      </c>
      <c r="AF1175" s="39" t="s">
        <v>181</v>
      </c>
      <c r="AG1175" s="39" t="s">
        <v>181</v>
      </c>
      <c r="AH1175" s="39" t="s">
        <v>181</v>
      </c>
      <c r="AI1175" s="39" t="s">
        <v>181</v>
      </c>
      <c r="AJ1175" s="39" t="s">
        <v>181</v>
      </c>
      <c r="AK1175" s="39" t="s">
        <v>181</v>
      </c>
      <c r="AL1175" s="39" t="s">
        <v>181</v>
      </c>
      <c r="AM1175" s="39" t="s">
        <v>181</v>
      </c>
      <c r="AN1175" s="39" t="s">
        <v>181</v>
      </c>
      <c r="AO1175" s="39" t="s">
        <v>181</v>
      </c>
      <c r="AP1175" s="7">
        <v>16335</v>
      </c>
      <c r="AQ1175" s="7">
        <v>22814</v>
      </c>
      <c r="AR1175" s="7">
        <v>23341</v>
      </c>
      <c r="AS1175" s="7">
        <v>23539</v>
      </c>
      <c r="AT1175" s="7">
        <v>23632</v>
      </c>
      <c r="AU1175" s="7">
        <v>23688</v>
      </c>
      <c r="AV1175" s="7">
        <v>23714</v>
      </c>
      <c r="AW1175" s="39" t="s">
        <v>181</v>
      </c>
      <c r="AX1175" s="39" t="s">
        <v>181</v>
      </c>
      <c r="AY1175" s="39" t="s">
        <v>181</v>
      </c>
      <c r="AZ1175" s="39" t="s">
        <v>181</v>
      </c>
      <c r="BA1175" s="39" t="s">
        <v>181</v>
      </c>
      <c r="BB1175" s="39" t="s">
        <v>181</v>
      </c>
      <c r="BC1175" s="39" t="s">
        <v>181</v>
      </c>
      <c r="BD1175" s="39" t="s">
        <v>181</v>
      </c>
      <c r="BE1175" s="39" t="s">
        <v>181</v>
      </c>
      <c r="BF1175" s="39" t="s">
        <v>181</v>
      </c>
      <c r="BG1175" s="39" t="s">
        <v>181</v>
      </c>
      <c r="BH1175" s="39" t="s">
        <v>181</v>
      </c>
      <c r="BI1175" s="39" t="s">
        <v>181</v>
      </c>
      <c r="BJ1175" s="39" t="s">
        <v>181</v>
      </c>
      <c r="BK1175" s="39" t="s">
        <v>181</v>
      </c>
      <c r="BL1175" s="39" t="s">
        <v>181</v>
      </c>
      <c r="BM1175" s="39" t="s">
        <v>181</v>
      </c>
      <c r="BN1175" s="39" t="s">
        <v>181</v>
      </c>
      <c r="BO1175" s="39" t="s">
        <v>181</v>
      </c>
      <c r="BP1175" s="39" t="s">
        <v>181</v>
      </c>
      <c r="BQ1175" s="39" t="s">
        <v>181</v>
      </c>
      <c r="BR1175" s="39" t="s">
        <v>181</v>
      </c>
      <c r="BS1175" s="39" t="s">
        <v>181</v>
      </c>
      <c r="BT1175" s="39" t="s">
        <v>181</v>
      </c>
      <c r="BU1175" s="39" t="s">
        <v>181</v>
      </c>
      <c r="BV1175" s="39" t="s">
        <v>181</v>
      </c>
      <c r="BW1175" s="39" t="s">
        <v>181</v>
      </c>
      <c r="BX1175" s="39" t="s">
        <v>181</v>
      </c>
      <c r="BY1175" s="39" t="s">
        <v>181</v>
      </c>
      <c r="BZ1175" s="39" t="s">
        <v>181</v>
      </c>
      <c r="CA1175" s="39" t="s">
        <v>181</v>
      </c>
      <c r="CB1175" s="39" t="s">
        <v>181</v>
      </c>
      <c r="CC1175" s="39" t="s">
        <v>181</v>
      </c>
      <c r="CD1175" s="7">
        <v>1103</v>
      </c>
      <c r="CE1175" s="7">
        <v>3348</v>
      </c>
      <c r="CF1175" s="7">
        <v>3440</v>
      </c>
      <c r="CG1175" s="7">
        <v>3491</v>
      </c>
      <c r="CH1175" s="7">
        <v>3512</v>
      </c>
      <c r="CI1175" s="7">
        <v>3532</v>
      </c>
      <c r="CJ1175" s="7">
        <v>3538</v>
      </c>
      <c r="CK1175" s="39" t="s">
        <v>181</v>
      </c>
      <c r="CL1175" s="39" t="s">
        <v>181</v>
      </c>
      <c r="CM1175" s="39" t="s">
        <v>181</v>
      </c>
      <c r="CN1175" s="39" t="s">
        <v>181</v>
      </c>
      <c r="CO1175" s="39" t="s">
        <v>181</v>
      </c>
      <c r="CP1175" s="39" t="s">
        <v>181</v>
      </c>
      <c r="CQ1175" s="39" t="s">
        <v>181</v>
      </c>
      <c r="CR1175" s="39" t="s">
        <v>181</v>
      </c>
      <c r="CS1175" s="39" t="s">
        <v>181</v>
      </c>
      <c r="CT1175" s="39" t="s">
        <v>181</v>
      </c>
      <c r="CU1175" s="39" t="s">
        <v>181</v>
      </c>
      <c r="CV1175" s="39" t="s">
        <v>181</v>
      </c>
      <c r="CW1175" s="39" t="s">
        <v>181</v>
      </c>
      <c r="CX1175" s="39" t="s">
        <v>181</v>
      </c>
      <c r="CY1175" s="39" t="s">
        <v>181</v>
      </c>
      <c r="CZ1175" s="39" t="s">
        <v>181</v>
      </c>
      <c r="DA1175" s="39" t="s">
        <v>181</v>
      </c>
      <c r="DB1175" s="39" t="s">
        <v>181</v>
      </c>
      <c r="DC1175" s="39" t="s">
        <v>181</v>
      </c>
      <c r="DD1175" s="39" t="s">
        <v>181</v>
      </c>
      <c r="DE1175" s="39" t="s">
        <v>181</v>
      </c>
      <c r="DF1175" s="39" t="s">
        <v>181</v>
      </c>
      <c r="DG1175" s="39" t="s">
        <v>181</v>
      </c>
      <c r="DH1175" s="39" t="s">
        <v>181</v>
      </c>
      <c r="DI1175" s="39" t="s">
        <v>181</v>
      </c>
      <c r="DJ1175" s="39" t="s">
        <v>181</v>
      </c>
      <c r="DK1175" s="39" t="s">
        <v>181</v>
      </c>
      <c r="DL1175" s="39" t="s">
        <v>181</v>
      </c>
      <c r="DM1175" s="39" t="s">
        <v>181</v>
      </c>
      <c r="DN1175" s="39" t="s">
        <v>181</v>
      </c>
      <c r="DO1175" s="39" t="s">
        <v>181</v>
      </c>
      <c r="DP1175" s="39" t="s">
        <v>181</v>
      </c>
      <c r="DQ1175" s="39" t="s">
        <v>181</v>
      </c>
      <c r="DR1175" s="7">
        <v>521</v>
      </c>
      <c r="DS1175" s="7">
        <v>1299</v>
      </c>
      <c r="DT1175" s="7">
        <v>1570</v>
      </c>
      <c r="DU1175" s="7">
        <v>1711</v>
      </c>
      <c r="DV1175" s="7">
        <v>1810</v>
      </c>
      <c r="DW1175" s="7">
        <v>1902</v>
      </c>
      <c r="DX1175" s="7">
        <v>1956</v>
      </c>
      <c r="DY1175" s="39" t="s">
        <v>181</v>
      </c>
      <c r="DZ1175" s="39" t="s">
        <v>181</v>
      </c>
      <c r="EA1175" s="39" t="s">
        <v>181</v>
      </c>
      <c r="EB1175" s="39" t="s">
        <v>181</v>
      </c>
      <c r="EC1175" s="39" t="s">
        <v>181</v>
      </c>
      <c r="ED1175" s="39" t="s">
        <v>181</v>
      </c>
      <c r="EE1175" s="39" t="s">
        <v>181</v>
      </c>
      <c r="EF1175" s="39" t="s">
        <v>181</v>
      </c>
      <c r="EG1175" s="39" t="s">
        <v>181</v>
      </c>
      <c r="EH1175" s="39" t="s">
        <v>181</v>
      </c>
      <c r="EI1175" s="39" t="s">
        <v>181</v>
      </c>
      <c r="EJ1175" s="39" t="s">
        <v>181</v>
      </c>
      <c r="EK1175" s="39" t="s">
        <v>181</v>
      </c>
      <c r="EL1175" s="39" t="s">
        <v>181</v>
      </c>
      <c r="EM1175" s="39" t="s">
        <v>181</v>
      </c>
      <c r="EN1175" s="39" t="s">
        <v>181</v>
      </c>
      <c r="EO1175" s="39" t="s">
        <v>181</v>
      </c>
      <c r="EP1175" s="39" t="s">
        <v>181</v>
      </c>
      <c r="EQ1175" s="39" t="s">
        <v>181</v>
      </c>
      <c r="ER1175" s="39" t="s">
        <v>181</v>
      </c>
      <c r="ES1175" s="39" t="s">
        <v>181</v>
      </c>
      <c r="ET1175" s="39" t="s">
        <v>181</v>
      </c>
      <c r="EU1175" s="39" t="s">
        <v>181</v>
      </c>
      <c r="EV1175" s="39" t="s">
        <v>181</v>
      </c>
      <c r="EW1175" s="39" t="s">
        <v>181</v>
      </c>
      <c r="EX1175" s="39" t="s">
        <v>181</v>
      </c>
      <c r="EY1175" s="39" t="s">
        <v>181</v>
      </c>
      <c r="EZ1175" s="39" t="s">
        <v>181</v>
      </c>
      <c r="FA1175" s="39" t="s">
        <v>181</v>
      </c>
      <c r="FB1175" s="39" t="s">
        <v>181</v>
      </c>
      <c r="FC1175" s="39" t="s">
        <v>181</v>
      </c>
      <c r="FD1175" s="39" t="s">
        <v>181</v>
      </c>
      <c r="FE1175" s="39" t="s">
        <v>181</v>
      </c>
      <c r="FF1175" s="7">
        <v>14474</v>
      </c>
      <c r="FG1175" s="7">
        <v>19404</v>
      </c>
      <c r="FH1175" s="7">
        <v>19896</v>
      </c>
      <c r="FI1175" s="7">
        <v>20069</v>
      </c>
      <c r="FJ1175" s="7">
        <v>20200</v>
      </c>
      <c r="FK1175" s="7">
        <v>20248</v>
      </c>
      <c r="FL1175" s="7">
        <v>20271</v>
      </c>
      <c r="FM1175" s="39" t="s">
        <v>181</v>
      </c>
      <c r="FN1175" s="39" t="s">
        <v>181</v>
      </c>
      <c r="FO1175" s="39" t="s">
        <v>181</v>
      </c>
      <c r="FP1175" s="39" t="s">
        <v>181</v>
      </c>
      <c r="FQ1175" s="39" t="s">
        <v>181</v>
      </c>
      <c r="FR1175" s="39" t="s">
        <v>181</v>
      </c>
      <c r="FS1175" s="39" t="s">
        <v>181</v>
      </c>
      <c r="FT1175" s="39" t="s">
        <v>181</v>
      </c>
      <c r="FU1175" s="39" t="s">
        <v>181</v>
      </c>
      <c r="FV1175" s="39" t="s">
        <v>181</v>
      </c>
      <c r="FW1175" s="39" t="s">
        <v>181</v>
      </c>
      <c r="FX1175" s="39" t="s">
        <v>181</v>
      </c>
      <c r="FY1175" s="39" t="s">
        <v>181</v>
      </c>
      <c r="FZ1175" s="39" t="s">
        <v>181</v>
      </c>
      <c r="GA1175" s="39" t="s">
        <v>181</v>
      </c>
      <c r="GB1175" s="39" t="s">
        <v>181</v>
      </c>
      <c r="GC1175" s="39" t="s">
        <v>181</v>
      </c>
      <c r="GD1175" s="39" t="s">
        <v>181</v>
      </c>
      <c r="GE1175" s="39" t="s">
        <v>181</v>
      </c>
      <c r="GF1175" s="39" t="s">
        <v>181</v>
      </c>
      <c r="GG1175" s="39" t="s">
        <v>181</v>
      </c>
      <c r="GH1175" s="39" t="s">
        <v>181</v>
      </c>
      <c r="GI1175" s="39" t="s">
        <v>181</v>
      </c>
      <c r="GJ1175" s="39" t="s">
        <v>181</v>
      </c>
      <c r="GK1175" s="39" t="s">
        <v>181</v>
      </c>
      <c r="GL1175" s="39" t="s">
        <v>181</v>
      </c>
      <c r="GM1175" s="39" t="s">
        <v>181</v>
      </c>
      <c r="GN1175" s="39" t="s">
        <v>181</v>
      </c>
      <c r="GO1175" s="39" t="s">
        <v>181</v>
      </c>
      <c r="GP1175" s="39" t="s">
        <v>181</v>
      </c>
      <c r="GQ1175" s="39" t="s">
        <v>181</v>
      </c>
      <c r="GR1175" s="39" t="s">
        <v>181</v>
      </c>
      <c r="GS1175" s="39" t="s">
        <v>181</v>
      </c>
    </row>
    <row r="1176" spans="1:201" x14ac:dyDescent="0.25">
      <c r="A1176" s="11">
        <f>$A$70</f>
        <v>20204</v>
      </c>
      <c r="B1176" s="7">
        <v>1713</v>
      </c>
      <c r="C1176" s="7">
        <v>3165</v>
      </c>
      <c r="D1176" s="7">
        <v>3522</v>
      </c>
      <c r="E1176" s="7">
        <v>3670</v>
      </c>
      <c r="F1176" s="7">
        <v>3789</v>
      </c>
      <c r="G1176" s="7">
        <v>3902</v>
      </c>
      <c r="H1176" s="39" t="s">
        <v>181</v>
      </c>
      <c r="I1176" s="39" t="s">
        <v>181</v>
      </c>
      <c r="J1176" s="39" t="s">
        <v>181</v>
      </c>
      <c r="K1176" s="39" t="s">
        <v>181</v>
      </c>
      <c r="L1176" s="39" t="s">
        <v>181</v>
      </c>
      <c r="M1176" s="39" t="s">
        <v>181</v>
      </c>
      <c r="N1176" s="39" t="s">
        <v>181</v>
      </c>
      <c r="O1176" s="39" t="s">
        <v>181</v>
      </c>
      <c r="P1176" s="39" t="s">
        <v>181</v>
      </c>
      <c r="Q1176" s="39" t="s">
        <v>181</v>
      </c>
      <c r="R1176" s="39" t="s">
        <v>181</v>
      </c>
      <c r="S1176" s="39" t="s">
        <v>181</v>
      </c>
      <c r="T1176" s="39" t="s">
        <v>181</v>
      </c>
      <c r="U1176" s="39" t="s">
        <v>181</v>
      </c>
      <c r="V1176" s="39" t="s">
        <v>181</v>
      </c>
      <c r="W1176" s="39" t="s">
        <v>181</v>
      </c>
      <c r="X1176" s="39" t="s">
        <v>181</v>
      </c>
      <c r="Y1176" s="39" t="s">
        <v>181</v>
      </c>
      <c r="Z1176" s="39" t="s">
        <v>181</v>
      </c>
      <c r="AA1176" s="39" t="s">
        <v>181</v>
      </c>
      <c r="AB1176" s="39" t="s">
        <v>181</v>
      </c>
      <c r="AC1176" s="39" t="s">
        <v>181</v>
      </c>
      <c r="AD1176" s="39" t="s">
        <v>181</v>
      </c>
      <c r="AE1176" s="39" t="s">
        <v>181</v>
      </c>
      <c r="AF1176" s="39" t="s">
        <v>181</v>
      </c>
      <c r="AG1176" s="39" t="s">
        <v>181</v>
      </c>
      <c r="AH1176" s="39" t="s">
        <v>181</v>
      </c>
      <c r="AI1176" s="39" t="s">
        <v>181</v>
      </c>
      <c r="AJ1176" s="39" t="s">
        <v>181</v>
      </c>
      <c r="AK1176" s="39" t="s">
        <v>181</v>
      </c>
      <c r="AL1176" s="39" t="s">
        <v>181</v>
      </c>
      <c r="AM1176" s="39" t="s">
        <v>181</v>
      </c>
      <c r="AN1176" s="39" t="s">
        <v>181</v>
      </c>
      <c r="AO1176" s="39" t="s">
        <v>181</v>
      </c>
      <c r="AP1176" s="7">
        <v>16712</v>
      </c>
      <c r="AQ1176" s="7">
        <v>24013</v>
      </c>
      <c r="AR1176" s="7">
        <v>24587</v>
      </c>
      <c r="AS1176" s="7">
        <v>24798</v>
      </c>
      <c r="AT1176" s="7">
        <v>24905</v>
      </c>
      <c r="AU1176" s="7">
        <v>24966</v>
      </c>
      <c r="AV1176" s="39" t="s">
        <v>181</v>
      </c>
      <c r="AW1176" s="39" t="s">
        <v>181</v>
      </c>
      <c r="AX1176" s="39" t="s">
        <v>181</v>
      </c>
      <c r="AY1176" s="39" t="s">
        <v>181</v>
      </c>
      <c r="AZ1176" s="39" t="s">
        <v>181</v>
      </c>
      <c r="BA1176" s="39" t="s">
        <v>181</v>
      </c>
      <c r="BB1176" s="39" t="s">
        <v>181</v>
      </c>
      <c r="BC1176" s="39" t="s">
        <v>181</v>
      </c>
      <c r="BD1176" s="39" t="s">
        <v>181</v>
      </c>
      <c r="BE1176" s="39" t="s">
        <v>181</v>
      </c>
      <c r="BF1176" s="39" t="s">
        <v>181</v>
      </c>
      <c r="BG1176" s="39" t="s">
        <v>181</v>
      </c>
      <c r="BH1176" s="39" t="s">
        <v>181</v>
      </c>
      <c r="BI1176" s="39" t="s">
        <v>181</v>
      </c>
      <c r="BJ1176" s="39" t="s">
        <v>181</v>
      </c>
      <c r="BK1176" s="39" t="s">
        <v>181</v>
      </c>
      <c r="BL1176" s="39" t="s">
        <v>181</v>
      </c>
      <c r="BM1176" s="39" t="s">
        <v>181</v>
      </c>
      <c r="BN1176" s="39" t="s">
        <v>181</v>
      </c>
      <c r="BO1176" s="39" t="s">
        <v>181</v>
      </c>
      <c r="BP1176" s="39" t="s">
        <v>181</v>
      </c>
      <c r="BQ1176" s="39" t="s">
        <v>181</v>
      </c>
      <c r="BR1176" s="39" t="s">
        <v>181</v>
      </c>
      <c r="BS1176" s="39" t="s">
        <v>181</v>
      </c>
      <c r="BT1176" s="39" t="s">
        <v>181</v>
      </c>
      <c r="BU1176" s="39" t="s">
        <v>181</v>
      </c>
      <c r="BV1176" s="39" t="s">
        <v>181</v>
      </c>
      <c r="BW1176" s="39" t="s">
        <v>181</v>
      </c>
      <c r="BX1176" s="39" t="s">
        <v>181</v>
      </c>
      <c r="BY1176" s="39" t="s">
        <v>181</v>
      </c>
      <c r="BZ1176" s="39" t="s">
        <v>181</v>
      </c>
      <c r="CA1176" s="39" t="s">
        <v>181</v>
      </c>
      <c r="CB1176" s="39" t="s">
        <v>181</v>
      </c>
      <c r="CC1176" s="39" t="s">
        <v>181</v>
      </c>
      <c r="CD1176" s="7">
        <v>1413</v>
      </c>
      <c r="CE1176" s="7">
        <v>3735</v>
      </c>
      <c r="CF1176" s="7">
        <v>3882</v>
      </c>
      <c r="CG1176" s="7">
        <v>3937</v>
      </c>
      <c r="CH1176" s="7">
        <v>3965</v>
      </c>
      <c r="CI1176" s="7">
        <v>3977</v>
      </c>
      <c r="CJ1176" s="39" t="s">
        <v>181</v>
      </c>
      <c r="CK1176" s="39" t="s">
        <v>181</v>
      </c>
      <c r="CL1176" s="39" t="s">
        <v>181</v>
      </c>
      <c r="CM1176" s="39" t="s">
        <v>181</v>
      </c>
      <c r="CN1176" s="39" t="s">
        <v>181</v>
      </c>
      <c r="CO1176" s="39" t="s">
        <v>181</v>
      </c>
      <c r="CP1176" s="39" t="s">
        <v>181</v>
      </c>
      <c r="CQ1176" s="39" t="s">
        <v>181</v>
      </c>
      <c r="CR1176" s="39" t="s">
        <v>181</v>
      </c>
      <c r="CS1176" s="39" t="s">
        <v>181</v>
      </c>
      <c r="CT1176" s="39" t="s">
        <v>181</v>
      </c>
      <c r="CU1176" s="39" t="s">
        <v>181</v>
      </c>
      <c r="CV1176" s="39" t="s">
        <v>181</v>
      </c>
      <c r="CW1176" s="39" t="s">
        <v>181</v>
      </c>
      <c r="CX1176" s="39" t="s">
        <v>181</v>
      </c>
      <c r="CY1176" s="39" t="s">
        <v>181</v>
      </c>
      <c r="CZ1176" s="39" t="s">
        <v>181</v>
      </c>
      <c r="DA1176" s="39" t="s">
        <v>181</v>
      </c>
      <c r="DB1176" s="39" t="s">
        <v>181</v>
      </c>
      <c r="DC1176" s="39" t="s">
        <v>181</v>
      </c>
      <c r="DD1176" s="39" t="s">
        <v>181</v>
      </c>
      <c r="DE1176" s="39" t="s">
        <v>181</v>
      </c>
      <c r="DF1176" s="39" t="s">
        <v>181</v>
      </c>
      <c r="DG1176" s="39" t="s">
        <v>181</v>
      </c>
      <c r="DH1176" s="39" t="s">
        <v>181</v>
      </c>
      <c r="DI1176" s="39" t="s">
        <v>181</v>
      </c>
      <c r="DJ1176" s="39" t="s">
        <v>181</v>
      </c>
      <c r="DK1176" s="39" t="s">
        <v>181</v>
      </c>
      <c r="DL1176" s="39" t="s">
        <v>181</v>
      </c>
      <c r="DM1176" s="39" t="s">
        <v>181</v>
      </c>
      <c r="DN1176" s="39" t="s">
        <v>181</v>
      </c>
      <c r="DO1176" s="39" t="s">
        <v>181</v>
      </c>
      <c r="DP1176" s="39" t="s">
        <v>181</v>
      </c>
      <c r="DQ1176" s="39" t="s">
        <v>181</v>
      </c>
      <c r="DR1176" s="7">
        <v>487</v>
      </c>
      <c r="DS1176" s="7">
        <v>1243</v>
      </c>
      <c r="DT1176" s="7">
        <v>1499</v>
      </c>
      <c r="DU1176" s="7">
        <v>1642</v>
      </c>
      <c r="DV1176" s="7">
        <v>1732</v>
      </c>
      <c r="DW1176" s="7">
        <v>1819</v>
      </c>
      <c r="DX1176" s="39" t="s">
        <v>181</v>
      </c>
      <c r="DY1176" s="39" t="s">
        <v>181</v>
      </c>
      <c r="DZ1176" s="39" t="s">
        <v>181</v>
      </c>
      <c r="EA1176" s="39" t="s">
        <v>181</v>
      </c>
      <c r="EB1176" s="39" t="s">
        <v>181</v>
      </c>
      <c r="EC1176" s="39" t="s">
        <v>181</v>
      </c>
      <c r="ED1176" s="39" t="s">
        <v>181</v>
      </c>
      <c r="EE1176" s="39" t="s">
        <v>181</v>
      </c>
      <c r="EF1176" s="39" t="s">
        <v>181</v>
      </c>
      <c r="EG1176" s="39" t="s">
        <v>181</v>
      </c>
      <c r="EH1176" s="39" t="s">
        <v>181</v>
      </c>
      <c r="EI1176" s="39" t="s">
        <v>181</v>
      </c>
      <c r="EJ1176" s="39" t="s">
        <v>181</v>
      </c>
      <c r="EK1176" s="39" t="s">
        <v>181</v>
      </c>
      <c r="EL1176" s="39" t="s">
        <v>181</v>
      </c>
      <c r="EM1176" s="39" t="s">
        <v>181</v>
      </c>
      <c r="EN1176" s="39" t="s">
        <v>181</v>
      </c>
      <c r="EO1176" s="39" t="s">
        <v>181</v>
      </c>
      <c r="EP1176" s="39" t="s">
        <v>181</v>
      </c>
      <c r="EQ1176" s="39" t="s">
        <v>181</v>
      </c>
      <c r="ER1176" s="39" t="s">
        <v>181</v>
      </c>
      <c r="ES1176" s="39" t="s">
        <v>181</v>
      </c>
      <c r="ET1176" s="39" t="s">
        <v>181</v>
      </c>
      <c r="EU1176" s="39" t="s">
        <v>181</v>
      </c>
      <c r="EV1176" s="39" t="s">
        <v>181</v>
      </c>
      <c r="EW1176" s="39" t="s">
        <v>181</v>
      </c>
      <c r="EX1176" s="39" t="s">
        <v>181</v>
      </c>
      <c r="EY1176" s="39" t="s">
        <v>181</v>
      </c>
      <c r="EZ1176" s="39" t="s">
        <v>181</v>
      </c>
      <c r="FA1176" s="39" t="s">
        <v>181</v>
      </c>
      <c r="FB1176" s="39" t="s">
        <v>181</v>
      </c>
      <c r="FC1176" s="39" t="s">
        <v>181</v>
      </c>
      <c r="FD1176" s="39" t="s">
        <v>181</v>
      </c>
      <c r="FE1176" s="39" t="s">
        <v>181</v>
      </c>
      <c r="FF1176" s="7">
        <v>11527</v>
      </c>
      <c r="FG1176" s="7">
        <v>16059</v>
      </c>
      <c r="FH1176" s="7">
        <v>16645</v>
      </c>
      <c r="FI1176" s="7">
        <v>16811</v>
      </c>
      <c r="FJ1176" s="7">
        <v>16912</v>
      </c>
      <c r="FK1176" s="7">
        <v>16946</v>
      </c>
      <c r="FL1176" s="39" t="s">
        <v>181</v>
      </c>
      <c r="FM1176" s="39" t="s">
        <v>181</v>
      </c>
      <c r="FN1176" s="39" t="s">
        <v>181</v>
      </c>
      <c r="FO1176" s="39" t="s">
        <v>181</v>
      </c>
      <c r="FP1176" s="39" t="s">
        <v>181</v>
      </c>
      <c r="FQ1176" s="39" t="s">
        <v>181</v>
      </c>
      <c r="FR1176" s="39" t="s">
        <v>181</v>
      </c>
      <c r="FS1176" s="39" t="s">
        <v>181</v>
      </c>
      <c r="FT1176" s="39" t="s">
        <v>181</v>
      </c>
      <c r="FU1176" s="39" t="s">
        <v>181</v>
      </c>
      <c r="FV1176" s="39" t="s">
        <v>181</v>
      </c>
      <c r="FW1176" s="39" t="s">
        <v>181</v>
      </c>
      <c r="FX1176" s="39" t="s">
        <v>181</v>
      </c>
      <c r="FY1176" s="39" t="s">
        <v>181</v>
      </c>
      <c r="FZ1176" s="39" t="s">
        <v>181</v>
      </c>
      <c r="GA1176" s="39" t="s">
        <v>181</v>
      </c>
      <c r="GB1176" s="39" t="s">
        <v>181</v>
      </c>
      <c r="GC1176" s="39" t="s">
        <v>181</v>
      </c>
      <c r="GD1176" s="39" t="s">
        <v>181</v>
      </c>
      <c r="GE1176" s="39" t="s">
        <v>181</v>
      </c>
      <c r="GF1176" s="39" t="s">
        <v>181</v>
      </c>
      <c r="GG1176" s="39" t="s">
        <v>181</v>
      </c>
      <c r="GH1176" s="39" t="s">
        <v>181</v>
      </c>
      <c r="GI1176" s="39" t="s">
        <v>181</v>
      </c>
      <c r="GJ1176" s="39" t="s">
        <v>181</v>
      </c>
      <c r="GK1176" s="39" t="s">
        <v>181</v>
      </c>
      <c r="GL1176" s="39" t="s">
        <v>181</v>
      </c>
      <c r="GM1176" s="39" t="s">
        <v>181</v>
      </c>
      <c r="GN1176" s="39" t="s">
        <v>181</v>
      </c>
      <c r="GO1176" s="39" t="s">
        <v>181</v>
      </c>
      <c r="GP1176" s="39" t="s">
        <v>181</v>
      </c>
      <c r="GQ1176" s="39" t="s">
        <v>181</v>
      </c>
      <c r="GR1176" s="39" t="s">
        <v>181</v>
      </c>
      <c r="GS1176" s="39" t="s">
        <v>181</v>
      </c>
    </row>
    <row r="1177" spans="1:201" x14ac:dyDescent="0.25">
      <c r="A1177" s="11">
        <f>$A$71</f>
        <v>20211</v>
      </c>
      <c r="B1177" s="7">
        <v>1716</v>
      </c>
      <c r="C1177" s="7">
        <v>2867</v>
      </c>
      <c r="D1177" s="7">
        <v>3151</v>
      </c>
      <c r="E1177" s="7">
        <v>3306</v>
      </c>
      <c r="F1177" s="7">
        <v>3430</v>
      </c>
      <c r="G1177" s="39" t="s">
        <v>181</v>
      </c>
      <c r="H1177" s="39" t="s">
        <v>181</v>
      </c>
      <c r="I1177" s="39" t="s">
        <v>181</v>
      </c>
      <c r="J1177" s="39" t="s">
        <v>181</v>
      </c>
      <c r="K1177" s="39" t="s">
        <v>181</v>
      </c>
      <c r="L1177" s="39" t="s">
        <v>181</v>
      </c>
      <c r="M1177" s="39" t="s">
        <v>181</v>
      </c>
      <c r="N1177" s="39" t="s">
        <v>181</v>
      </c>
      <c r="O1177" s="39" t="s">
        <v>181</v>
      </c>
      <c r="P1177" s="39" t="s">
        <v>181</v>
      </c>
      <c r="Q1177" s="39" t="s">
        <v>181</v>
      </c>
      <c r="R1177" s="39" t="s">
        <v>181</v>
      </c>
      <c r="S1177" s="39" t="s">
        <v>181</v>
      </c>
      <c r="T1177" s="39" t="s">
        <v>181</v>
      </c>
      <c r="U1177" s="39" t="s">
        <v>181</v>
      </c>
      <c r="V1177" s="39" t="s">
        <v>181</v>
      </c>
      <c r="W1177" s="39" t="s">
        <v>181</v>
      </c>
      <c r="X1177" s="39" t="s">
        <v>181</v>
      </c>
      <c r="Y1177" s="39" t="s">
        <v>181</v>
      </c>
      <c r="Z1177" s="39" t="s">
        <v>181</v>
      </c>
      <c r="AA1177" s="39" t="s">
        <v>181</v>
      </c>
      <c r="AB1177" s="39" t="s">
        <v>181</v>
      </c>
      <c r="AC1177" s="39" t="s">
        <v>181</v>
      </c>
      <c r="AD1177" s="39" t="s">
        <v>181</v>
      </c>
      <c r="AE1177" s="39" t="s">
        <v>181</v>
      </c>
      <c r="AF1177" s="39" t="s">
        <v>181</v>
      </c>
      <c r="AG1177" s="39" t="s">
        <v>181</v>
      </c>
      <c r="AH1177" s="39" t="s">
        <v>181</v>
      </c>
      <c r="AI1177" s="39" t="s">
        <v>181</v>
      </c>
      <c r="AJ1177" s="39" t="s">
        <v>181</v>
      </c>
      <c r="AK1177" s="39" t="s">
        <v>181</v>
      </c>
      <c r="AL1177" s="39" t="s">
        <v>181</v>
      </c>
      <c r="AM1177" s="39" t="s">
        <v>181</v>
      </c>
      <c r="AN1177" s="39" t="s">
        <v>181</v>
      </c>
      <c r="AO1177" s="39" t="s">
        <v>181</v>
      </c>
      <c r="AP1177" s="7">
        <v>16149</v>
      </c>
      <c r="AQ1177" s="7">
        <v>23286</v>
      </c>
      <c r="AR1177" s="7">
        <v>23798</v>
      </c>
      <c r="AS1177" s="7">
        <v>23990</v>
      </c>
      <c r="AT1177" s="7">
        <v>24113</v>
      </c>
      <c r="AU1177" s="39" t="s">
        <v>181</v>
      </c>
      <c r="AV1177" s="39" t="s">
        <v>181</v>
      </c>
      <c r="AW1177" s="39" t="s">
        <v>181</v>
      </c>
      <c r="AX1177" s="39" t="s">
        <v>181</v>
      </c>
      <c r="AY1177" s="39" t="s">
        <v>181</v>
      </c>
      <c r="AZ1177" s="39" t="s">
        <v>181</v>
      </c>
      <c r="BA1177" s="39" t="s">
        <v>181</v>
      </c>
      <c r="BB1177" s="39" t="s">
        <v>181</v>
      </c>
      <c r="BC1177" s="39" t="s">
        <v>181</v>
      </c>
      <c r="BD1177" s="39" t="s">
        <v>181</v>
      </c>
      <c r="BE1177" s="39" t="s">
        <v>181</v>
      </c>
      <c r="BF1177" s="39" t="s">
        <v>181</v>
      </c>
      <c r="BG1177" s="39" t="s">
        <v>181</v>
      </c>
      <c r="BH1177" s="39" t="s">
        <v>181</v>
      </c>
      <c r="BI1177" s="39" t="s">
        <v>181</v>
      </c>
      <c r="BJ1177" s="39" t="s">
        <v>181</v>
      </c>
      <c r="BK1177" s="39" t="s">
        <v>181</v>
      </c>
      <c r="BL1177" s="39" t="s">
        <v>181</v>
      </c>
      <c r="BM1177" s="39" t="s">
        <v>181</v>
      </c>
      <c r="BN1177" s="39" t="s">
        <v>181</v>
      </c>
      <c r="BO1177" s="39" t="s">
        <v>181</v>
      </c>
      <c r="BP1177" s="39" t="s">
        <v>181</v>
      </c>
      <c r="BQ1177" s="39" t="s">
        <v>181</v>
      </c>
      <c r="BR1177" s="39" t="s">
        <v>181</v>
      </c>
      <c r="BS1177" s="39" t="s">
        <v>181</v>
      </c>
      <c r="BT1177" s="39" t="s">
        <v>181</v>
      </c>
      <c r="BU1177" s="39" t="s">
        <v>181</v>
      </c>
      <c r="BV1177" s="39" t="s">
        <v>181</v>
      </c>
      <c r="BW1177" s="39" t="s">
        <v>181</v>
      </c>
      <c r="BX1177" s="39" t="s">
        <v>181</v>
      </c>
      <c r="BY1177" s="39" t="s">
        <v>181</v>
      </c>
      <c r="BZ1177" s="39" t="s">
        <v>181</v>
      </c>
      <c r="CA1177" s="39" t="s">
        <v>181</v>
      </c>
      <c r="CB1177" s="39" t="s">
        <v>181</v>
      </c>
      <c r="CC1177" s="39" t="s">
        <v>181</v>
      </c>
      <c r="CD1177" s="7">
        <v>1553</v>
      </c>
      <c r="CE1177" s="7">
        <v>3745</v>
      </c>
      <c r="CF1177" s="7">
        <v>3867</v>
      </c>
      <c r="CG1177" s="7">
        <v>3914</v>
      </c>
      <c r="CH1177" s="7">
        <v>3949</v>
      </c>
      <c r="CI1177" s="39" t="s">
        <v>181</v>
      </c>
      <c r="CJ1177" s="39" t="s">
        <v>181</v>
      </c>
      <c r="CK1177" s="39" t="s">
        <v>181</v>
      </c>
      <c r="CL1177" s="39" t="s">
        <v>181</v>
      </c>
      <c r="CM1177" s="39" t="s">
        <v>181</v>
      </c>
      <c r="CN1177" s="39" t="s">
        <v>181</v>
      </c>
      <c r="CO1177" s="39" t="s">
        <v>181</v>
      </c>
      <c r="CP1177" s="39" t="s">
        <v>181</v>
      </c>
      <c r="CQ1177" s="39" t="s">
        <v>181</v>
      </c>
      <c r="CR1177" s="39" t="s">
        <v>181</v>
      </c>
      <c r="CS1177" s="39" t="s">
        <v>181</v>
      </c>
      <c r="CT1177" s="39" t="s">
        <v>181</v>
      </c>
      <c r="CU1177" s="39" t="s">
        <v>181</v>
      </c>
      <c r="CV1177" s="39" t="s">
        <v>181</v>
      </c>
      <c r="CW1177" s="39" t="s">
        <v>181</v>
      </c>
      <c r="CX1177" s="39" t="s">
        <v>181</v>
      </c>
      <c r="CY1177" s="39" t="s">
        <v>181</v>
      </c>
      <c r="CZ1177" s="39" t="s">
        <v>181</v>
      </c>
      <c r="DA1177" s="39" t="s">
        <v>181</v>
      </c>
      <c r="DB1177" s="39" t="s">
        <v>181</v>
      </c>
      <c r="DC1177" s="39" t="s">
        <v>181</v>
      </c>
      <c r="DD1177" s="39" t="s">
        <v>181</v>
      </c>
      <c r="DE1177" s="39" t="s">
        <v>181</v>
      </c>
      <c r="DF1177" s="39" t="s">
        <v>181</v>
      </c>
      <c r="DG1177" s="39" t="s">
        <v>181</v>
      </c>
      <c r="DH1177" s="39" t="s">
        <v>181</v>
      </c>
      <c r="DI1177" s="39" t="s">
        <v>181</v>
      </c>
      <c r="DJ1177" s="39" t="s">
        <v>181</v>
      </c>
      <c r="DK1177" s="39" t="s">
        <v>181</v>
      </c>
      <c r="DL1177" s="39" t="s">
        <v>181</v>
      </c>
      <c r="DM1177" s="39" t="s">
        <v>181</v>
      </c>
      <c r="DN1177" s="39" t="s">
        <v>181</v>
      </c>
      <c r="DO1177" s="39" t="s">
        <v>181</v>
      </c>
      <c r="DP1177" s="39" t="s">
        <v>181</v>
      </c>
      <c r="DQ1177" s="39" t="s">
        <v>181</v>
      </c>
      <c r="DR1177" s="7">
        <v>445</v>
      </c>
      <c r="DS1177" s="7">
        <v>1165</v>
      </c>
      <c r="DT1177" s="7">
        <v>1385</v>
      </c>
      <c r="DU1177" s="7">
        <v>1515</v>
      </c>
      <c r="DV1177" s="7">
        <v>1629</v>
      </c>
      <c r="DW1177" s="39" t="s">
        <v>181</v>
      </c>
      <c r="DX1177" s="39" t="s">
        <v>181</v>
      </c>
      <c r="DY1177" s="39" t="s">
        <v>181</v>
      </c>
      <c r="DZ1177" s="39" t="s">
        <v>181</v>
      </c>
      <c r="EA1177" s="39" t="s">
        <v>181</v>
      </c>
      <c r="EB1177" s="39" t="s">
        <v>181</v>
      </c>
      <c r="EC1177" s="39" t="s">
        <v>181</v>
      </c>
      <c r="ED1177" s="39" t="s">
        <v>181</v>
      </c>
      <c r="EE1177" s="39" t="s">
        <v>181</v>
      </c>
      <c r="EF1177" s="39" t="s">
        <v>181</v>
      </c>
      <c r="EG1177" s="39" t="s">
        <v>181</v>
      </c>
      <c r="EH1177" s="39" t="s">
        <v>181</v>
      </c>
      <c r="EI1177" s="39" t="s">
        <v>181</v>
      </c>
      <c r="EJ1177" s="39" t="s">
        <v>181</v>
      </c>
      <c r="EK1177" s="39" t="s">
        <v>181</v>
      </c>
      <c r="EL1177" s="39" t="s">
        <v>181</v>
      </c>
      <c r="EM1177" s="39" t="s">
        <v>181</v>
      </c>
      <c r="EN1177" s="39" t="s">
        <v>181</v>
      </c>
      <c r="EO1177" s="39" t="s">
        <v>181</v>
      </c>
      <c r="EP1177" s="39" t="s">
        <v>181</v>
      </c>
      <c r="EQ1177" s="39" t="s">
        <v>181</v>
      </c>
      <c r="ER1177" s="39" t="s">
        <v>181</v>
      </c>
      <c r="ES1177" s="39" t="s">
        <v>181</v>
      </c>
      <c r="ET1177" s="39" t="s">
        <v>181</v>
      </c>
      <c r="EU1177" s="39" t="s">
        <v>181</v>
      </c>
      <c r="EV1177" s="39" t="s">
        <v>181</v>
      </c>
      <c r="EW1177" s="39" t="s">
        <v>181</v>
      </c>
      <c r="EX1177" s="39" t="s">
        <v>181</v>
      </c>
      <c r="EY1177" s="39" t="s">
        <v>181</v>
      </c>
      <c r="EZ1177" s="39" t="s">
        <v>181</v>
      </c>
      <c r="FA1177" s="39" t="s">
        <v>181</v>
      </c>
      <c r="FB1177" s="39" t="s">
        <v>181</v>
      </c>
      <c r="FC1177" s="39" t="s">
        <v>181</v>
      </c>
      <c r="FD1177" s="39" t="s">
        <v>181</v>
      </c>
      <c r="FE1177" s="39" t="s">
        <v>181</v>
      </c>
      <c r="FF1177" s="7">
        <v>13328</v>
      </c>
      <c r="FG1177" s="7">
        <v>19157</v>
      </c>
      <c r="FH1177" s="7">
        <v>19818</v>
      </c>
      <c r="FI1177" s="7">
        <v>20024</v>
      </c>
      <c r="FJ1177" s="7">
        <v>20151</v>
      </c>
      <c r="FK1177" s="39" t="s">
        <v>181</v>
      </c>
      <c r="FL1177" s="39" t="s">
        <v>181</v>
      </c>
      <c r="FM1177" s="39" t="s">
        <v>181</v>
      </c>
      <c r="FN1177" s="39" t="s">
        <v>181</v>
      </c>
      <c r="FO1177" s="39" t="s">
        <v>181</v>
      </c>
      <c r="FP1177" s="39" t="s">
        <v>181</v>
      </c>
      <c r="FQ1177" s="39" t="s">
        <v>181</v>
      </c>
      <c r="FR1177" s="39" t="s">
        <v>181</v>
      </c>
      <c r="FS1177" s="39" t="s">
        <v>181</v>
      </c>
      <c r="FT1177" s="39" t="s">
        <v>181</v>
      </c>
      <c r="FU1177" s="39" t="s">
        <v>181</v>
      </c>
      <c r="FV1177" s="39" t="s">
        <v>181</v>
      </c>
      <c r="FW1177" s="39" t="s">
        <v>181</v>
      </c>
      <c r="FX1177" s="39" t="s">
        <v>181</v>
      </c>
      <c r="FY1177" s="39" t="s">
        <v>181</v>
      </c>
      <c r="FZ1177" s="39" t="s">
        <v>181</v>
      </c>
      <c r="GA1177" s="39" t="s">
        <v>181</v>
      </c>
      <c r="GB1177" s="39" t="s">
        <v>181</v>
      </c>
      <c r="GC1177" s="39" t="s">
        <v>181</v>
      </c>
      <c r="GD1177" s="39" t="s">
        <v>181</v>
      </c>
      <c r="GE1177" s="39" t="s">
        <v>181</v>
      </c>
      <c r="GF1177" s="39" t="s">
        <v>181</v>
      </c>
      <c r="GG1177" s="39" t="s">
        <v>181</v>
      </c>
      <c r="GH1177" s="39" t="s">
        <v>181</v>
      </c>
      <c r="GI1177" s="39" t="s">
        <v>181</v>
      </c>
      <c r="GJ1177" s="39" t="s">
        <v>181</v>
      </c>
      <c r="GK1177" s="39" t="s">
        <v>181</v>
      </c>
      <c r="GL1177" s="39" t="s">
        <v>181</v>
      </c>
      <c r="GM1177" s="39" t="s">
        <v>181</v>
      </c>
      <c r="GN1177" s="39" t="s">
        <v>181</v>
      </c>
      <c r="GO1177" s="39" t="s">
        <v>181</v>
      </c>
      <c r="GP1177" s="39" t="s">
        <v>181</v>
      </c>
      <c r="GQ1177" s="39" t="s">
        <v>181</v>
      </c>
      <c r="GR1177" s="39" t="s">
        <v>181</v>
      </c>
      <c r="GS1177" s="39" t="s">
        <v>181</v>
      </c>
    </row>
    <row r="1178" spans="1:201" x14ac:dyDescent="0.25">
      <c r="A1178" s="11">
        <f>$A$72</f>
        <v>20212</v>
      </c>
      <c r="B1178" s="7">
        <v>1798</v>
      </c>
      <c r="C1178" s="7">
        <v>3125</v>
      </c>
      <c r="D1178" s="7">
        <v>3575</v>
      </c>
      <c r="E1178" s="7">
        <v>3849</v>
      </c>
      <c r="F1178" s="39" t="s">
        <v>181</v>
      </c>
      <c r="G1178" s="39" t="s">
        <v>181</v>
      </c>
      <c r="H1178" s="39" t="s">
        <v>181</v>
      </c>
      <c r="I1178" s="39" t="s">
        <v>181</v>
      </c>
      <c r="J1178" s="39" t="s">
        <v>181</v>
      </c>
      <c r="K1178" s="39" t="s">
        <v>181</v>
      </c>
      <c r="L1178" s="39" t="s">
        <v>181</v>
      </c>
      <c r="M1178" s="39" t="s">
        <v>181</v>
      </c>
      <c r="N1178" s="39" t="s">
        <v>181</v>
      </c>
      <c r="O1178" s="39" t="s">
        <v>181</v>
      </c>
      <c r="P1178" s="39" t="s">
        <v>181</v>
      </c>
      <c r="Q1178" s="39" t="s">
        <v>181</v>
      </c>
      <c r="R1178" s="39" t="s">
        <v>181</v>
      </c>
      <c r="S1178" s="39" t="s">
        <v>181</v>
      </c>
      <c r="T1178" s="39" t="s">
        <v>181</v>
      </c>
      <c r="U1178" s="39" t="s">
        <v>181</v>
      </c>
      <c r="V1178" s="39" t="s">
        <v>181</v>
      </c>
      <c r="W1178" s="39" t="s">
        <v>181</v>
      </c>
      <c r="X1178" s="39" t="s">
        <v>181</v>
      </c>
      <c r="Y1178" s="39" t="s">
        <v>181</v>
      </c>
      <c r="Z1178" s="39" t="s">
        <v>181</v>
      </c>
      <c r="AA1178" s="39" t="s">
        <v>181</v>
      </c>
      <c r="AB1178" s="39" t="s">
        <v>181</v>
      </c>
      <c r="AC1178" s="39" t="s">
        <v>181</v>
      </c>
      <c r="AD1178" s="39" t="s">
        <v>181</v>
      </c>
      <c r="AE1178" s="39" t="s">
        <v>181</v>
      </c>
      <c r="AF1178" s="39" t="s">
        <v>181</v>
      </c>
      <c r="AG1178" s="39" t="s">
        <v>181</v>
      </c>
      <c r="AH1178" s="39" t="s">
        <v>181</v>
      </c>
      <c r="AI1178" s="39" t="s">
        <v>181</v>
      </c>
      <c r="AJ1178" s="39" t="s">
        <v>181</v>
      </c>
      <c r="AK1178" s="39" t="s">
        <v>181</v>
      </c>
      <c r="AL1178" s="39" t="s">
        <v>181</v>
      </c>
      <c r="AM1178" s="39" t="s">
        <v>181</v>
      </c>
      <c r="AN1178" s="39" t="s">
        <v>181</v>
      </c>
      <c r="AO1178" s="39" t="s">
        <v>181</v>
      </c>
      <c r="AP1178" s="7">
        <v>19851</v>
      </c>
      <c r="AQ1178" s="7">
        <v>30107</v>
      </c>
      <c r="AR1178" s="7">
        <v>30976</v>
      </c>
      <c r="AS1178" s="7">
        <v>31330</v>
      </c>
      <c r="AT1178" s="39" t="s">
        <v>181</v>
      </c>
      <c r="AU1178" s="39" t="s">
        <v>181</v>
      </c>
      <c r="AV1178" s="39" t="s">
        <v>181</v>
      </c>
      <c r="AW1178" s="39" t="s">
        <v>181</v>
      </c>
      <c r="AX1178" s="39" t="s">
        <v>181</v>
      </c>
      <c r="AY1178" s="39" t="s">
        <v>181</v>
      </c>
      <c r="AZ1178" s="39" t="s">
        <v>181</v>
      </c>
      <c r="BA1178" s="39" t="s">
        <v>181</v>
      </c>
      <c r="BB1178" s="39" t="s">
        <v>181</v>
      </c>
      <c r="BC1178" s="39" t="s">
        <v>181</v>
      </c>
      <c r="BD1178" s="39" t="s">
        <v>181</v>
      </c>
      <c r="BE1178" s="39" t="s">
        <v>181</v>
      </c>
      <c r="BF1178" s="39" t="s">
        <v>181</v>
      </c>
      <c r="BG1178" s="39" t="s">
        <v>181</v>
      </c>
      <c r="BH1178" s="39" t="s">
        <v>181</v>
      </c>
      <c r="BI1178" s="39" t="s">
        <v>181</v>
      </c>
      <c r="BJ1178" s="39" t="s">
        <v>181</v>
      </c>
      <c r="BK1178" s="39" t="s">
        <v>181</v>
      </c>
      <c r="BL1178" s="39" t="s">
        <v>181</v>
      </c>
      <c r="BM1178" s="39" t="s">
        <v>181</v>
      </c>
      <c r="BN1178" s="39" t="s">
        <v>181</v>
      </c>
      <c r="BO1178" s="39" t="s">
        <v>181</v>
      </c>
      <c r="BP1178" s="39" t="s">
        <v>181</v>
      </c>
      <c r="BQ1178" s="39" t="s">
        <v>181</v>
      </c>
      <c r="BR1178" s="39" t="s">
        <v>181</v>
      </c>
      <c r="BS1178" s="39" t="s">
        <v>181</v>
      </c>
      <c r="BT1178" s="39" t="s">
        <v>181</v>
      </c>
      <c r="BU1178" s="39" t="s">
        <v>181</v>
      </c>
      <c r="BV1178" s="39" t="s">
        <v>181</v>
      </c>
      <c r="BW1178" s="39" t="s">
        <v>181</v>
      </c>
      <c r="BX1178" s="39" t="s">
        <v>181</v>
      </c>
      <c r="BY1178" s="39" t="s">
        <v>181</v>
      </c>
      <c r="BZ1178" s="39" t="s">
        <v>181</v>
      </c>
      <c r="CA1178" s="39" t="s">
        <v>181</v>
      </c>
      <c r="CB1178" s="39" t="s">
        <v>181</v>
      </c>
      <c r="CC1178" s="39" t="s">
        <v>181</v>
      </c>
      <c r="CD1178" s="7">
        <v>2703</v>
      </c>
      <c r="CE1178" s="7">
        <v>4931</v>
      </c>
      <c r="CF1178" s="7">
        <v>5061</v>
      </c>
      <c r="CG1178" s="7">
        <v>5111</v>
      </c>
      <c r="CH1178" s="39" t="s">
        <v>181</v>
      </c>
      <c r="CI1178" s="39" t="s">
        <v>181</v>
      </c>
      <c r="CJ1178" s="39" t="s">
        <v>181</v>
      </c>
      <c r="CK1178" s="39" t="s">
        <v>181</v>
      </c>
      <c r="CL1178" s="39" t="s">
        <v>181</v>
      </c>
      <c r="CM1178" s="39" t="s">
        <v>181</v>
      </c>
      <c r="CN1178" s="39" t="s">
        <v>181</v>
      </c>
      <c r="CO1178" s="39" t="s">
        <v>181</v>
      </c>
      <c r="CP1178" s="39" t="s">
        <v>181</v>
      </c>
      <c r="CQ1178" s="39" t="s">
        <v>181</v>
      </c>
      <c r="CR1178" s="39" t="s">
        <v>181</v>
      </c>
      <c r="CS1178" s="39" t="s">
        <v>181</v>
      </c>
      <c r="CT1178" s="39" t="s">
        <v>181</v>
      </c>
      <c r="CU1178" s="39" t="s">
        <v>181</v>
      </c>
      <c r="CV1178" s="39" t="s">
        <v>181</v>
      </c>
      <c r="CW1178" s="39" t="s">
        <v>181</v>
      </c>
      <c r="CX1178" s="39" t="s">
        <v>181</v>
      </c>
      <c r="CY1178" s="39" t="s">
        <v>181</v>
      </c>
      <c r="CZ1178" s="39" t="s">
        <v>181</v>
      </c>
      <c r="DA1178" s="39" t="s">
        <v>181</v>
      </c>
      <c r="DB1178" s="39" t="s">
        <v>181</v>
      </c>
      <c r="DC1178" s="39" t="s">
        <v>181</v>
      </c>
      <c r="DD1178" s="39" t="s">
        <v>181</v>
      </c>
      <c r="DE1178" s="39" t="s">
        <v>181</v>
      </c>
      <c r="DF1178" s="39" t="s">
        <v>181</v>
      </c>
      <c r="DG1178" s="39" t="s">
        <v>181</v>
      </c>
      <c r="DH1178" s="39" t="s">
        <v>181</v>
      </c>
      <c r="DI1178" s="39" t="s">
        <v>181</v>
      </c>
      <c r="DJ1178" s="39" t="s">
        <v>181</v>
      </c>
      <c r="DK1178" s="39" t="s">
        <v>181</v>
      </c>
      <c r="DL1178" s="39" t="s">
        <v>181</v>
      </c>
      <c r="DM1178" s="39" t="s">
        <v>181</v>
      </c>
      <c r="DN1178" s="39" t="s">
        <v>181</v>
      </c>
      <c r="DO1178" s="39" t="s">
        <v>181</v>
      </c>
      <c r="DP1178" s="39" t="s">
        <v>181</v>
      </c>
      <c r="DQ1178" s="39" t="s">
        <v>181</v>
      </c>
      <c r="DR1178" s="7">
        <v>500</v>
      </c>
      <c r="DS1178" s="7">
        <v>1448</v>
      </c>
      <c r="DT1178" s="7">
        <v>1751</v>
      </c>
      <c r="DU1178" s="7">
        <v>1943</v>
      </c>
      <c r="DV1178" s="39" t="s">
        <v>181</v>
      </c>
      <c r="DW1178" s="39" t="s">
        <v>181</v>
      </c>
      <c r="DX1178" s="39" t="s">
        <v>181</v>
      </c>
      <c r="DY1178" s="39" t="s">
        <v>181</v>
      </c>
      <c r="DZ1178" s="39" t="s">
        <v>181</v>
      </c>
      <c r="EA1178" s="39" t="s">
        <v>181</v>
      </c>
      <c r="EB1178" s="39" t="s">
        <v>181</v>
      </c>
      <c r="EC1178" s="39" t="s">
        <v>181</v>
      </c>
      <c r="ED1178" s="39" t="s">
        <v>181</v>
      </c>
      <c r="EE1178" s="39" t="s">
        <v>181</v>
      </c>
      <c r="EF1178" s="39" t="s">
        <v>181</v>
      </c>
      <c r="EG1178" s="39" t="s">
        <v>181</v>
      </c>
      <c r="EH1178" s="39" t="s">
        <v>181</v>
      </c>
      <c r="EI1178" s="39" t="s">
        <v>181</v>
      </c>
      <c r="EJ1178" s="39" t="s">
        <v>181</v>
      </c>
      <c r="EK1178" s="39" t="s">
        <v>181</v>
      </c>
      <c r="EL1178" s="39" t="s">
        <v>181</v>
      </c>
      <c r="EM1178" s="39" t="s">
        <v>181</v>
      </c>
      <c r="EN1178" s="39" t="s">
        <v>181</v>
      </c>
      <c r="EO1178" s="39" t="s">
        <v>181</v>
      </c>
      <c r="EP1178" s="39" t="s">
        <v>181</v>
      </c>
      <c r="EQ1178" s="39" t="s">
        <v>181</v>
      </c>
      <c r="ER1178" s="39" t="s">
        <v>181</v>
      </c>
      <c r="ES1178" s="39" t="s">
        <v>181</v>
      </c>
      <c r="ET1178" s="39" t="s">
        <v>181</v>
      </c>
      <c r="EU1178" s="39" t="s">
        <v>181</v>
      </c>
      <c r="EV1178" s="39" t="s">
        <v>181</v>
      </c>
      <c r="EW1178" s="39" t="s">
        <v>181</v>
      </c>
      <c r="EX1178" s="39" t="s">
        <v>181</v>
      </c>
      <c r="EY1178" s="39" t="s">
        <v>181</v>
      </c>
      <c r="EZ1178" s="39" t="s">
        <v>181</v>
      </c>
      <c r="FA1178" s="39" t="s">
        <v>181</v>
      </c>
      <c r="FB1178" s="39" t="s">
        <v>181</v>
      </c>
      <c r="FC1178" s="39" t="s">
        <v>181</v>
      </c>
      <c r="FD1178" s="39" t="s">
        <v>181</v>
      </c>
      <c r="FE1178" s="39" t="s">
        <v>181</v>
      </c>
      <c r="FF1178" s="7">
        <v>17943</v>
      </c>
      <c r="FG1178" s="7">
        <v>24295</v>
      </c>
      <c r="FH1178" s="7">
        <v>24958</v>
      </c>
      <c r="FI1178" s="7">
        <v>25145</v>
      </c>
      <c r="FJ1178" s="39" t="s">
        <v>181</v>
      </c>
      <c r="FK1178" s="39" t="s">
        <v>181</v>
      </c>
      <c r="FL1178" s="39" t="s">
        <v>181</v>
      </c>
      <c r="FM1178" s="39" t="s">
        <v>181</v>
      </c>
      <c r="FN1178" s="39" t="s">
        <v>181</v>
      </c>
      <c r="FO1178" s="39" t="s">
        <v>181</v>
      </c>
      <c r="FP1178" s="39" t="s">
        <v>181</v>
      </c>
      <c r="FQ1178" s="39" t="s">
        <v>181</v>
      </c>
      <c r="FR1178" s="39" t="s">
        <v>181</v>
      </c>
      <c r="FS1178" s="39" t="s">
        <v>181</v>
      </c>
      <c r="FT1178" s="39" t="s">
        <v>181</v>
      </c>
      <c r="FU1178" s="39" t="s">
        <v>181</v>
      </c>
      <c r="FV1178" s="39" t="s">
        <v>181</v>
      </c>
      <c r="FW1178" s="39" t="s">
        <v>181</v>
      </c>
      <c r="FX1178" s="39" t="s">
        <v>181</v>
      </c>
      <c r="FY1178" s="39" t="s">
        <v>181</v>
      </c>
      <c r="FZ1178" s="39" t="s">
        <v>181</v>
      </c>
      <c r="GA1178" s="39" t="s">
        <v>181</v>
      </c>
      <c r="GB1178" s="39" t="s">
        <v>181</v>
      </c>
      <c r="GC1178" s="39" t="s">
        <v>181</v>
      </c>
      <c r="GD1178" s="39" t="s">
        <v>181</v>
      </c>
      <c r="GE1178" s="39" t="s">
        <v>181</v>
      </c>
      <c r="GF1178" s="39" t="s">
        <v>181</v>
      </c>
      <c r="GG1178" s="39" t="s">
        <v>181</v>
      </c>
      <c r="GH1178" s="39" t="s">
        <v>181</v>
      </c>
      <c r="GI1178" s="39" t="s">
        <v>181</v>
      </c>
      <c r="GJ1178" s="39" t="s">
        <v>181</v>
      </c>
      <c r="GK1178" s="39" t="s">
        <v>181</v>
      </c>
      <c r="GL1178" s="39" t="s">
        <v>181</v>
      </c>
      <c r="GM1178" s="39" t="s">
        <v>181</v>
      </c>
      <c r="GN1178" s="39" t="s">
        <v>181</v>
      </c>
      <c r="GO1178" s="39" t="s">
        <v>181</v>
      </c>
      <c r="GP1178" s="39" t="s">
        <v>181</v>
      </c>
      <c r="GQ1178" s="39" t="s">
        <v>181</v>
      </c>
      <c r="GR1178" s="39" t="s">
        <v>181</v>
      </c>
      <c r="GS1178" s="39" t="s">
        <v>181</v>
      </c>
    </row>
    <row r="1179" spans="1:201" x14ac:dyDescent="0.25">
      <c r="A1179" s="11">
        <f>$A$73</f>
        <v>20213</v>
      </c>
      <c r="B1179" s="7">
        <v>1455</v>
      </c>
      <c r="C1179" s="7">
        <v>2863</v>
      </c>
      <c r="D1179" s="7">
        <v>3416</v>
      </c>
      <c r="E1179" s="39" t="s">
        <v>181</v>
      </c>
      <c r="F1179" s="39" t="s">
        <v>181</v>
      </c>
      <c r="G1179" s="39" t="s">
        <v>181</v>
      </c>
      <c r="H1179" s="39" t="s">
        <v>181</v>
      </c>
      <c r="I1179" s="39" t="s">
        <v>181</v>
      </c>
      <c r="J1179" s="39" t="s">
        <v>181</v>
      </c>
      <c r="K1179" s="39" t="s">
        <v>181</v>
      </c>
      <c r="L1179" s="39" t="s">
        <v>181</v>
      </c>
      <c r="M1179" s="39" t="s">
        <v>181</v>
      </c>
      <c r="N1179" s="39" t="s">
        <v>181</v>
      </c>
      <c r="O1179" s="39" t="s">
        <v>181</v>
      </c>
      <c r="P1179" s="39" t="s">
        <v>181</v>
      </c>
      <c r="Q1179" s="39" t="s">
        <v>181</v>
      </c>
      <c r="R1179" s="39" t="s">
        <v>181</v>
      </c>
      <c r="S1179" s="39" t="s">
        <v>181</v>
      </c>
      <c r="T1179" s="39" t="s">
        <v>181</v>
      </c>
      <c r="U1179" s="39" t="s">
        <v>181</v>
      </c>
      <c r="V1179" s="39" t="s">
        <v>181</v>
      </c>
      <c r="W1179" s="39" t="s">
        <v>181</v>
      </c>
      <c r="X1179" s="39" t="s">
        <v>181</v>
      </c>
      <c r="Y1179" s="39" t="s">
        <v>181</v>
      </c>
      <c r="Z1179" s="39" t="s">
        <v>181</v>
      </c>
      <c r="AA1179" s="39" t="s">
        <v>181</v>
      </c>
      <c r="AB1179" s="39" t="s">
        <v>181</v>
      </c>
      <c r="AC1179" s="39" t="s">
        <v>181</v>
      </c>
      <c r="AD1179" s="39" t="s">
        <v>181</v>
      </c>
      <c r="AE1179" s="39" t="s">
        <v>181</v>
      </c>
      <c r="AF1179" s="39" t="s">
        <v>181</v>
      </c>
      <c r="AG1179" s="39" t="s">
        <v>181</v>
      </c>
      <c r="AH1179" s="39" t="s">
        <v>181</v>
      </c>
      <c r="AI1179" s="39" t="s">
        <v>181</v>
      </c>
      <c r="AJ1179" s="39" t="s">
        <v>181</v>
      </c>
      <c r="AK1179" s="39" t="s">
        <v>181</v>
      </c>
      <c r="AL1179" s="39" t="s">
        <v>181</v>
      </c>
      <c r="AM1179" s="39" t="s">
        <v>181</v>
      </c>
      <c r="AN1179" s="39" t="s">
        <v>181</v>
      </c>
      <c r="AO1179" s="39" t="s">
        <v>181</v>
      </c>
      <c r="AP1179" s="7">
        <v>18783</v>
      </c>
      <c r="AQ1179" s="7">
        <v>31457</v>
      </c>
      <c r="AR1179" s="7">
        <v>32897</v>
      </c>
      <c r="AS1179" s="39" t="s">
        <v>181</v>
      </c>
      <c r="AT1179" s="39" t="s">
        <v>181</v>
      </c>
      <c r="AU1179" s="39" t="s">
        <v>181</v>
      </c>
      <c r="AV1179" s="39" t="s">
        <v>181</v>
      </c>
      <c r="AW1179" s="39" t="s">
        <v>181</v>
      </c>
      <c r="AX1179" s="39" t="s">
        <v>181</v>
      </c>
      <c r="AY1179" s="39" t="s">
        <v>181</v>
      </c>
      <c r="AZ1179" s="39" t="s">
        <v>181</v>
      </c>
      <c r="BA1179" s="39" t="s">
        <v>181</v>
      </c>
      <c r="BB1179" s="39" t="s">
        <v>181</v>
      </c>
      <c r="BC1179" s="39" t="s">
        <v>181</v>
      </c>
      <c r="BD1179" s="39" t="s">
        <v>181</v>
      </c>
      <c r="BE1179" s="39" t="s">
        <v>181</v>
      </c>
      <c r="BF1179" s="39" t="s">
        <v>181</v>
      </c>
      <c r="BG1179" s="39" t="s">
        <v>181</v>
      </c>
      <c r="BH1179" s="39" t="s">
        <v>181</v>
      </c>
      <c r="BI1179" s="39" t="s">
        <v>181</v>
      </c>
      <c r="BJ1179" s="39" t="s">
        <v>181</v>
      </c>
      <c r="BK1179" s="39" t="s">
        <v>181</v>
      </c>
      <c r="BL1179" s="39" t="s">
        <v>181</v>
      </c>
      <c r="BM1179" s="39" t="s">
        <v>181</v>
      </c>
      <c r="BN1179" s="39" t="s">
        <v>181</v>
      </c>
      <c r="BO1179" s="39" t="s">
        <v>181</v>
      </c>
      <c r="BP1179" s="39" t="s">
        <v>181</v>
      </c>
      <c r="BQ1179" s="39" t="s">
        <v>181</v>
      </c>
      <c r="BR1179" s="39" t="s">
        <v>181</v>
      </c>
      <c r="BS1179" s="39" t="s">
        <v>181</v>
      </c>
      <c r="BT1179" s="39" t="s">
        <v>181</v>
      </c>
      <c r="BU1179" s="39" t="s">
        <v>181</v>
      </c>
      <c r="BV1179" s="39" t="s">
        <v>181</v>
      </c>
      <c r="BW1179" s="39" t="s">
        <v>181</v>
      </c>
      <c r="BX1179" s="39" t="s">
        <v>181</v>
      </c>
      <c r="BY1179" s="39" t="s">
        <v>181</v>
      </c>
      <c r="BZ1179" s="39" t="s">
        <v>181</v>
      </c>
      <c r="CA1179" s="39" t="s">
        <v>181</v>
      </c>
      <c r="CB1179" s="39" t="s">
        <v>181</v>
      </c>
      <c r="CC1179" s="39" t="s">
        <v>181</v>
      </c>
      <c r="CD1179" s="7">
        <v>2950</v>
      </c>
      <c r="CE1179" s="7">
        <v>5237</v>
      </c>
      <c r="CF1179" s="7">
        <v>5412</v>
      </c>
      <c r="CG1179" s="39" t="s">
        <v>181</v>
      </c>
      <c r="CH1179" s="39" t="s">
        <v>181</v>
      </c>
      <c r="CI1179" s="39" t="s">
        <v>181</v>
      </c>
      <c r="CJ1179" s="39" t="s">
        <v>181</v>
      </c>
      <c r="CK1179" s="39" t="s">
        <v>181</v>
      </c>
      <c r="CL1179" s="39" t="s">
        <v>181</v>
      </c>
      <c r="CM1179" s="39" t="s">
        <v>181</v>
      </c>
      <c r="CN1179" s="39" t="s">
        <v>181</v>
      </c>
      <c r="CO1179" s="39" t="s">
        <v>181</v>
      </c>
      <c r="CP1179" s="39" t="s">
        <v>181</v>
      </c>
      <c r="CQ1179" s="39" t="s">
        <v>181</v>
      </c>
      <c r="CR1179" s="39" t="s">
        <v>181</v>
      </c>
      <c r="CS1179" s="39" t="s">
        <v>181</v>
      </c>
      <c r="CT1179" s="39" t="s">
        <v>181</v>
      </c>
      <c r="CU1179" s="39" t="s">
        <v>181</v>
      </c>
      <c r="CV1179" s="39" t="s">
        <v>181</v>
      </c>
      <c r="CW1179" s="39" t="s">
        <v>181</v>
      </c>
      <c r="CX1179" s="39" t="s">
        <v>181</v>
      </c>
      <c r="CY1179" s="39" t="s">
        <v>181</v>
      </c>
      <c r="CZ1179" s="39" t="s">
        <v>181</v>
      </c>
      <c r="DA1179" s="39" t="s">
        <v>181</v>
      </c>
      <c r="DB1179" s="39" t="s">
        <v>181</v>
      </c>
      <c r="DC1179" s="39" t="s">
        <v>181</v>
      </c>
      <c r="DD1179" s="39" t="s">
        <v>181</v>
      </c>
      <c r="DE1179" s="39" t="s">
        <v>181</v>
      </c>
      <c r="DF1179" s="39" t="s">
        <v>181</v>
      </c>
      <c r="DG1179" s="39" t="s">
        <v>181</v>
      </c>
      <c r="DH1179" s="39" t="s">
        <v>181</v>
      </c>
      <c r="DI1179" s="39" t="s">
        <v>181</v>
      </c>
      <c r="DJ1179" s="39" t="s">
        <v>181</v>
      </c>
      <c r="DK1179" s="39" t="s">
        <v>181</v>
      </c>
      <c r="DL1179" s="39" t="s">
        <v>181</v>
      </c>
      <c r="DM1179" s="39" t="s">
        <v>181</v>
      </c>
      <c r="DN1179" s="39" t="s">
        <v>181</v>
      </c>
      <c r="DO1179" s="39" t="s">
        <v>181</v>
      </c>
      <c r="DP1179" s="39" t="s">
        <v>181</v>
      </c>
      <c r="DQ1179" s="39" t="s">
        <v>181</v>
      </c>
      <c r="DR1179" s="7">
        <v>506</v>
      </c>
      <c r="DS1179" s="7">
        <v>1390</v>
      </c>
      <c r="DT1179" s="7">
        <v>1836</v>
      </c>
      <c r="DU1179" s="39" t="s">
        <v>181</v>
      </c>
      <c r="DV1179" s="39" t="s">
        <v>181</v>
      </c>
      <c r="DW1179" s="39" t="s">
        <v>181</v>
      </c>
      <c r="DX1179" s="39" t="s">
        <v>181</v>
      </c>
      <c r="DY1179" s="39" t="s">
        <v>181</v>
      </c>
      <c r="DZ1179" s="39" t="s">
        <v>181</v>
      </c>
      <c r="EA1179" s="39" t="s">
        <v>181</v>
      </c>
      <c r="EB1179" s="39" t="s">
        <v>181</v>
      </c>
      <c r="EC1179" s="39" t="s">
        <v>181</v>
      </c>
      <c r="ED1179" s="39" t="s">
        <v>181</v>
      </c>
      <c r="EE1179" s="39" t="s">
        <v>181</v>
      </c>
      <c r="EF1179" s="39" t="s">
        <v>181</v>
      </c>
      <c r="EG1179" s="39" t="s">
        <v>181</v>
      </c>
      <c r="EH1179" s="39" t="s">
        <v>181</v>
      </c>
      <c r="EI1179" s="39" t="s">
        <v>181</v>
      </c>
      <c r="EJ1179" s="39" t="s">
        <v>181</v>
      </c>
      <c r="EK1179" s="39" t="s">
        <v>181</v>
      </c>
      <c r="EL1179" s="39" t="s">
        <v>181</v>
      </c>
      <c r="EM1179" s="39" t="s">
        <v>181</v>
      </c>
      <c r="EN1179" s="39" t="s">
        <v>181</v>
      </c>
      <c r="EO1179" s="39" t="s">
        <v>181</v>
      </c>
      <c r="EP1179" s="39" t="s">
        <v>181</v>
      </c>
      <c r="EQ1179" s="39" t="s">
        <v>181</v>
      </c>
      <c r="ER1179" s="39" t="s">
        <v>181</v>
      </c>
      <c r="ES1179" s="39" t="s">
        <v>181</v>
      </c>
      <c r="ET1179" s="39" t="s">
        <v>181</v>
      </c>
      <c r="EU1179" s="39" t="s">
        <v>181</v>
      </c>
      <c r="EV1179" s="39" t="s">
        <v>181</v>
      </c>
      <c r="EW1179" s="39" t="s">
        <v>181</v>
      </c>
      <c r="EX1179" s="39" t="s">
        <v>181</v>
      </c>
      <c r="EY1179" s="39" t="s">
        <v>181</v>
      </c>
      <c r="EZ1179" s="39" t="s">
        <v>181</v>
      </c>
      <c r="FA1179" s="39" t="s">
        <v>181</v>
      </c>
      <c r="FB1179" s="39" t="s">
        <v>181</v>
      </c>
      <c r="FC1179" s="39" t="s">
        <v>181</v>
      </c>
      <c r="FD1179" s="39" t="s">
        <v>181</v>
      </c>
      <c r="FE1179" s="39" t="s">
        <v>181</v>
      </c>
      <c r="FF1179" s="7">
        <v>18094</v>
      </c>
      <c r="FG1179" s="7">
        <v>24540</v>
      </c>
      <c r="FH1179" s="7">
        <v>25221</v>
      </c>
      <c r="FI1179" s="39" t="s">
        <v>181</v>
      </c>
      <c r="FJ1179" s="39" t="s">
        <v>181</v>
      </c>
      <c r="FK1179" s="39" t="s">
        <v>181</v>
      </c>
      <c r="FL1179" s="39" t="s">
        <v>181</v>
      </c>
      <c r="FM1179" s="39" t="s">
        <v>181</v>
      </c>
      <c r="FN1179" s="39" t="s">
        <v>181</v>
      </c>
      <c r="FO1179" s="39" t="s">
        <v>181</v>
      </c>
      <c r="FP1179" s="39" t="s">
        <v>181</v>
      </c>
      <c r="FQ1179" s="39" t="s">
        <v>181</v>
      </c>
      <c r="FR1179" s="39" t="s">
        <v>181</v>
      </c>
      <c r="FS1179" s="39" t="s">
        <v>181</v>
      </c>
      <c r="FT1179" s="39" t="s">
        <v>181</v>
      </c>
      <c r="FU1179" s="39" t="s">
        <v>181</v>
      </c>
      <c r="FV1179" s="39" t="s">
        <v>181</v>
      </c>
      <c r="FW1179" s="39" t="s">
        <v>181</v>
      </c>
      <c r="FX1179" s="39" t="s">
        <v>181</v>
      </c>
      <c r="FY1179" s="39" t="s">
        <v>181</v>
      </c>
      <c r="FZ1179" s="39" t="s">
        <v>181</v>
      </c>
      <c r="GA1179" s="39" t="s">
        <v>181</v>
      </c>
      <c r="GB1179" s="39" t="s">
        <v>181</v>
      </c>
      <c r="GC1179" s="39" t="s">
        <v>181</v>
      </c>
      <c r="GD1179" s="39" t="s">
        <v>181</v>
      </c>
      <c r="GE1179" s="39" t="s">
        <v>181</v>
      </c>
      <c r="GF1179" s="39" t="s">
        <v>181</v>
      </c>
      <c r="GG1179" s="39" t="s">
        <v>181</v>
      </c>
      <c r="GH1179" s="39" t="s">
        <v>181</v>
      </c>
      <c r="GI1179" s="39" t="s">
        <v>181</v>
      </c>
      <c r="GJ1179" s="39" t="s">
        <v>181</v>
      </c>
      <c r="GK1179" s="39" t="s">
        <v>181</v>
      </c>
      <c r="GL1179" s="39" t="s">
        <v>181</v>
      </c>
      <c r="GM1179" s="39" t="s">
        <v>181</v>
      </c>
      <c r="GN1179" s="39" t="s">
        <v>181</v>
      </c>
      <c r="GO1179" s="39" t="s">
        <v>181</v>
      </c>
      <c r="GP1179" s="39" t="s">
        <v>181</v>
      </c>
      <c r="GQ1179" s="39" t="s">
        <v>181</v>
      </c>
      <c r="GR1179" s="39" t="s">
        <v>181</v>
      </c>
      <c r="GS1179" s="39" t="s">
        <v>181</v>
      </c>
    </row>
    <row r="1180" spans="1:201" x14ac:dyDescent="0.25">
      <c r="A1180" s="11">
        <f>$A$74</f>
        <v>20214</v>
      </c>
      <c r="B1180" s="7">
        <v>1337</v>
      </c>
      <c r="C1180" s="7">
        <v>2869</v>
      </c>
      <c r="D1180" s="39" t="s">
        <v>181</v>
      </c>
      <c r="E1180" s="39" t="s">
        <v>181</v>
      </c>
      <c r="F1180" s="39" t="s">
        <v>181</v>
      </c>
      <c r="G1180" s="39" t="s">
        <v>181</v>
      </c>
      <c r="H1180" s="39" t="s">
        <v>181</v>
      </c>
      <c r="I1180" s="39" t="s">
        <v>181</v>
      </c>
      <c r="J1180" s="39" t="s">
        <v>181</v>
      </c>
      <c r="K1180" s="39" t="s">
        <v>181</v>
      </c>
      <c r="L1180" s="39" t="s">
        <v>181</v>
      </c>
      <c r="M1180" s="39" t="s">
        <v>181</v>
      </c>
      <c r="N1180" s="39" t="s">
        <v>181</v>
      </c>
      <c r="O1180" s="39" t="s">
        <v>181</v>
      </c>
      <c r="P1180" s="39" t="s">
        <v>181</v>
      </c>
      <c r="Q1180" s="39" t="s">
        <v>181</v>
      </c>
      <c r="R1180" s="39" t="s">
        <v>181</v>
      </c>
      <c r="S1180" s="39" t="s">
        <v>181</v>
      </c>
      <c r="T1180" s="39" t="s">
        <v>181</v>
      </c>
      <c r="U1180" s="39" t="s">
        <v>181</v>
      </c>
      <c r="V1180" s="39" t="s">
        <v>181</v>
      </c>
      <c r="W1180" s="39" t="s">
        <v>181</v>
      </c>
      <c r="X1180" s="39" t="s">
        <v>181</v>
      </c>
      <c r="Y1180" s="39" t="s">
        <v>181</v>
      </c>
      <c r="Z1180" s="39" t="s">
        <v>181</v>
      </c>
      <c r="AA1180" s="39" t="s">
        <v>181</v>
      </c>
      <c r="AB1180" s="39" t="s">
        <v>181</v>
      </c>
      <c r="AC1180" s="39" t="s">
        <v>181</v>
      </c>
      <c r="AD1180" s="39" t="s">
        <v>181</v>
      </c>
      <c r="AE1180" s="39" t="s">
        <v>181</v>
      </c>
      <c r="AF1180" s="39" t="s">
        <v>181</v>
      </c>
      <c r="AG1180" s="39" t="s">
        <v>181</v>
      </c>
      <c r="AH1180" s="39" t="s">
        <v>181</v>
      </c>
      <c r="AI1180" s="39" t="s">
        <v>181</v>
      </c>
      <c r="AJ1180" s="39" t="s">
        <v>181</v>
      </c>
      <c r="AK1180" s="39" t="s">
        <v>181</v>
      </c>
      <c r="AL1180" s="39" t="s">
        <v>181</v>
      </c>
      <c r="AM1180" s="39" t="s">
        <v>181</v>
      </c>
      <c r="AN1180" s="39" t="s">
        <v>181</v>
      </c>
      <c r="AO1180" s="39" t="s">
        <v>181</v>
      </c>
      <c r="AP1180" s="7">
        <v>18727</v>
      </c>
      <c r="AQ1180" s="7">
        <v>33615</v>
      </c>
      <c r="AR1180" s="39" t="s">
        <v>181</v>
      </c>
      <c r="AS1180" s="39" t="s">
        <v>181</v>
      </c>
      <c r="AT1180" s="39" t="s">
        <v>181</v>
      </c>
      <c r="AU1180" s="39" t="s">
        <v>181</v>
      </c>
      <c r="AV1180" s="39" t="s">
        <v>181</v>
      </c>
      <c r="AW1180" s="39" t="s">
        <v>181</v>
      </c>
      <c r="AX1180" s="39" t="s">
        <v>181</v>
      </c>
      <c r="AY1180" s="39" t="s">
        <v>181</v>
      </c>
      <c r="AZ1180" s="39" t="s">
        <v>181</v>
      </c>
      <c r="BA1180" s="39" t="s">
        <v>181</v>
      </c>
      <c r="BB1180" s="39" t="s">
        <v>181</v>
      </c>
      <c r="BC1180" s="39" t="s">
        <v>181</v>
      </c>
      <c r="BD1180" s="39" t="s">
        <v>181</v>
      </c>
      <c r="BE1180" s="39" t="s">
        <v>181</v>
      </c>
      <c r="BF1180" s="39" t="s">
        <v>181</v>
      </c>
      <c r="BG1180" s="39" t="s">
        <v>181</v>
      </c>
      <c r="BH1180" s="39" t="s">
        <v>181</v>
      </c>
      <c r="BI1180" s="39" t="s">
        <v>181</v>
      </c>
      <c r="BJ1180" s="39" t="s">
        <v>181</v>
      </c>
      <c r="BK1180" s="39" t="s">
        <v>181</v>
      </c>
      <c r="BL1180" s="39" t="s">
        <v>181</v>
      </c>
      <c r="BM1180" s="39" t="s">
        <v>181</v>
      </c>
      <c r="BN1180" s="39" t="s">
        <v>181</v>
      </c>
      <c r="BO1180" s="39" t="s">
        <v>181</v>
      </c>
      <c r="BP1180" s="39" t="s">
        <v>181</v>
      </c>
      <c r="BQ1180" s="39" t="s">
        <v>181</v>
      </c>
      <c r="BR1180" s="39" t="s">
        <v>181</v>
      </c>
      <c r="BS1180" s="39" t="s">
        <v>181</v>
      </c>
      <c r="BT1180" s="39" t="s">
        <v>181</v>
      </c>
      <c r="BU1180" s="39" t="s">
        <v>181</v>
      </c>
      <c r="BV1180" s="39" t="s">
        <v>181</v>
      </c>
      <c r="BW1180" s="39" t="s">
        <v>181</v>
      </c>
      <c r="BX1180" s="39" t="s">
        <v>181</v>
      </c>
      <c r="BY1180" s="39" t="s">
        <v>181</v>
      </c>
      <c r="BZ1180" s="39" t="s">
        <v>181</v>
      </c>
      <c r="CA1180" s="39" t="s">
        <v>181</v>
      </c>
      <c r="CB1180" s="39" t="s">
        <v>181</v>
      </c>
      <c r="CC1180" s="39" t="s">
        <v>181</v>
      </c>
      <c r="CD1180" s="7">
        <v>2266</v>
      </c>
      <c r="CE1180" s="7">
        <v>5457</v>
      </c>
      <c r="CF1180" s="39" t="s">
        <v>181</v>
      </c>
      <c r="CG1180" s="39" t="s">
        <v>181</v>
      </c>
      <c r="CH1180" s="39" t="s">
        <v>181</v>
      </c>
      <c r="CI1180" s="39" t="s">
        <v>181</v>
      </c>
      <c r="CJ1180" s="39" t="s">
        <v>181</v>
      </c>
      <c r="CK1180" s="39" t="s">
        <v>181</v>
      </c>
      <c r="CL1180" s="39" t="s">
        <v>181</v>
      </c>
      <c r="CM1180" s="39" t="s">
        <v>181</v>
      </c>
      <c r="CN1180" s="39" t="s">
        <v>181</v>
      </c>
      <c r="CO1180" s="39" t="s">
        <v>181</v>
      </c>
      <c r="CP1180" s="39" t="s">
        <v>181</v>
      </c>
      <c r="CQ1180" s="39" t="s">
        <v>181</v>
      </c>
      <c r="CR1180" s="39" t="s">
        <v>181</v>
      </c>
      <c r="CS1180" s="39" t="s">
        <v>181</v>
      </c>
      <c r="CT1180" s="39" t="s">
        <v>181</v>
      </c>
      <c r="CU1180" s="39" t="s">
        <v>181</v>
      </c>
      <c r="CV1180" s="39" t="s">
        <v>181</v>
      </c>
      <c r="CW1180" s="39" t="s">
        <v>181</v>
      </c>
      <c r="CX1180" s="39" t="s">
        <v>181</v>
      </c>
      <c r="CY1180" s="39" t="s">
        <v>181</v>
      </c>
      <c r="CZ1180" s="39" t="s">
        <v>181</v>
      </c>
      <c r="DA1180" s="39" t="s">
        <v>181</v>
      </c>
      <c r="DB1180" s="39" t="s">
        <v>181</v>
      </c>
      <c r="DC1180" s="39" t="s">
        <v>181</v>
      </c>
      <c r="DD1180" s="39" t="s">
        <v>181</v>
      </c>
      <c r="DE1180" s="39" t="s">
        <v>181</v>
      </c>
      <c r="DF1180" s="39" t="s">
        <v>181</v>
      </c>
      <c r="DG1180" s="39" t="s">
        <v>181</v>
      </c>
      <c r="DH1180" s="39" t="s">
        <v>181</v>
      </c>
      <c r="DI1180" s="39" t="s">
        <v>181</v>
      </c>
      <c r="DJ1180" s="39" t="s">
        <v>181</v>
      </c>
      <c r="DK1180" s="39" t="s">
        <v>181</v>
      </c>
      <c r="DL1180" s="39" t="s">
        <v>181</v>
      </c>
      <c r="DM1180" s="39" t="s">
        <v>181</v>
      </c>
      <c r="DN1180" s="39" t="s">
        <v>181</v>
      </c>
      <c r="DO1180" s="39" t="s">
        <v>181</v>
      </c>
      <c r="DP1180" s="39" t="s">
        <v>181</v>
      </c>
      <c r="DQ1180" s="39" t="s">
        <v>181</v>
      </c>
      <c r="DR1180" s="7">
        <v>473</v>
      </c>
      <c r="DS1180" s="7">
        <v>1461</v>
      </c>
      <c r="DT1180" s="39" t="s">
        <v>181</v>
      </c>
      <c r="DU1180" s="39" t="s">
        <v>181</v>
      </c>
      <c r="DV1180" s="39" t="s">
        <v>181</v>
      </c>
      <c r="DW1180" s="39" t="s">
        <v>181</v>
      </c>
      <c r="DX1180" s="39" t="s">
        <v>181</v>
      </c>
      <c r="DY1180" s="39" t="s">
        <v>181</v>
      </c>
      <c r="DZ1180" s="39" t="s">
        <v>181</v>
      </c>
      <c r="EA1180" s="39" t="s">
        <v>181</v>
      </c>
      <c r="EB1180" s="39" t="s">
        <v>181</v>
      </c>
      <c r="EC1180" s="39" t="s">
        <v>181</v>
      </c>
      <c r="ED1180" s="39" t="s">
        <v>181</v>
      </c>
      <c r="EE1180" s="39" t="s">
        <v>181</v>
      </c>
      <c r="EF1180" s="39" t="s">
        <v>181</v>
      </c>
      <c r="EG1180" s="39" t="s">
        <v>181</v>
      </c>
      <c r="EH1180" s="39" t="s">
        <v>181</v>
      </c>
      <c r="EI1180" s="39" t="s">
        <v>181</v>
      </c>
      <c r="EJ1180" s="39" t="s">
        <v>181</v>
      </c>
      <c r="EK1180" s="39" t="s">
        <v>181</v>
      </c>
      <c r="EL1180" s="39" t="s">
        <v>181</v>
      </c>
      <c r="EM1180" s="39" t="s">
        <v>181</v>
      </c>
      <c r="EN1180" s="39" t="s">
        <v>181</v>
      </c>
      <c r="EO1180" s="39" t="s">
        <v>181</v>
      </c>
      <c r="EP1180" s="39" t="s">
        <v>181</v>
      </c>
      <c r="EQ1180" s="39" t="s">
        <v>181</v>
      </c>
      <c r="ER1180" s="39" t="s">
        <v>181</v>
      </c>
      <c r="ES1180" s="39" t="s">
        <v>181</v>
      </c>
      <c r="ET1180" s="39" t="s">
        <v>181</v>
      </c>
      <c r="EU1180" s="39" t="s">
        <v>181</v>
      </c>
      <c r="EV1180" s="39" t="s">
        <v>181</v>
      </c>
      <c r="EW1180" s="39" t="s">
        <v>181</v>
      </c>
      <c r="EX1180" s="39" t="s">
        <v>181</v>
      </c>
      <c r="EY1180" s="39" t="s">
        <v>181</v>
      </c>
      <c r="EZ1180" s="39" t="s">
        <v>181</v>
      </c>
      <c r="FA1180" s="39" t="s">
        <v>181</v>
      </c>
      <c r="FB1180" s="39" t="s">
        <v>181</v>
      </c>
      <c r="FC1180" s="39" t="s">
        <v>181</v>
      </c>
      <c r="FD1180" s="39" t="s">
        <v>181</v>
      </c>
      <c r="FE1180" s="39" t="s">
        <v>181</v>
      </c>
      <c r="FF1180" s="7">
        <v>15654</v>
      </c>
      <c r="FG1180" s="7">
        <v>23083</v>
      </c>
      <c r="FH1180" s="39" t="s">
        <v>181</v>
      </c>
      <c r="FI1180" s="39" t="s">
        <v>181</v>
      </c>
      <c r="FJ1180" s="39" t="s">
        <v>181</v>
      </c>
      <c r="FK1180" s="39" t="s">
        <v>181</v>
      </c>
      <c r="FL1180" s="39" t="s">
        <v>181</v>
      </c>
      <c r="FM1180" s="39" t="s">
        <v>181</v>
      </c>
      <c r="FN1180" s="39" t="s">
        <v>181</v>
      </c>
      <c r="FO1180" s="39" t="s">
        <v>181</v>
      </c>
      <c r="FP1180" s="39" t="s">
        <v>181</v>
      </c>
      <c r="FQ1180" s="39" t="s">
        <v>181</v>
      </c>
      <c r="FR1180" s="39" t="s">
        <v>181</v>
      </c>
      <c r="FS1180" s="39" t="s">
        <v>181</v>
      </c>
      <c r="FT1180" s="39" t="s">
        <v>181</v>
      </c>
      <c r="FU1180" s="39" t="s">
        <v>181</v>
      </c>
      <c r="FV1180" s="39" t="s">
        <v>181</v>
      </c>
      <c r="FW1180" s="39" t="s">
        <v>181</v>
      </c>
      <c r="FX1180" s="39" t="s">
        <v>181</v>
      </c>
      <c r="FY1180" s="39" t="s">
        <v>181</v>
      </c>
      <c r="FZ1180" s="39" t="s">
        <v>181</v>
      </c>
      <c r="GA1180" s="39" t="s">
        <v>181</v>
      </c>
      <c r="GB1180" s="39" t="s">
        <v>181</v>
      </c>
      <c r="GC1180" s="39" t="s">
        <v>181</v>
      </c>
      <c r="GD1180" s="39" t="s">
        <v>181</v>
      </c>
      <c r="GE1180" s="39" t="s">
        <v>181</v>
      </c>
      <c r="GF1180" s="39" t="s">
        <v>181</v>
      </c>
      <c r="GG1180" s="39" t="s">
        <v>181</v>
      </c>
      <c r="GH1180" s="39" t="s">
        <v>181</v>
      </c>
      <c r="GI1180" s="39" t="s">
        <v>181</v>
      </c>
      <c r="GJ1180" s="39" t="s">
        <v>181</v>
      </c>
      <c r="GK1180" s="39" t="s">
        <v>181</v>
      </c>
      <c r="GL1180" s="39" t="s">
        <v>181</v>
      </c>
      <c r="GM1180" s="39" t="s">
        <v>181</v>
      </c>
      <c r="GN1180" s="39" t="s">
        <v>181</v>
      </c>
      <c r="GO1180" s="39" t="s">
        <v>181</v>
      </c>
      <c r="GP1180" s="39" t="s">
        <v>181</v>
      </c>
      <c r="GQ1180" s="39" t="s">
        <v>181</v>
      </c>
      <c r="GR1180" s="39" t="s">
        <v>181</v>
      </c>
      <c r="GS1180" s="39" t="s">
        <v>181</v>
      </c>
    </row>
    <row r="1181" spans="1:201" x14ac:dyDescent="0.25">
      <c r="A1181" s="11">
        <f>$A$75</f>
        <v>20221</v>
      </c>
      <c r="B1181" s="7">
        <v>1110</v>
      </c>
      <c r="C1181" s="39" t="s">
        <v>181</v>
      </c>
      <c r="D1181" s="39" t="s">
        <v>181</v>
      </c>
      <c r="E1181" s="39" t="s">
        <v>181</v>
      </c>
      <c r="F1181" s="39" t="s">
        <v>181</v>
      </c>
      <c r="G1181" s="39" t="s">
        <v>181</v>
      </c>
      <c r="H1181" s="39" t="s">
        <v>181</v>
      </c>
      <c r="I1181" s="39" t="s">
        <v>181</v>
      </c>
      <c r="J1181" s="39" t="s">
        <v>181</v>
      </c>
      <c r="K1181" s="39" t="s">
        <v>181</v>
      </c>
      <c r="L1181" s="39" t="s">
        <v>181</v>
      </c>
      <c r="M1181" s="39" t="s">
        <v>181</v>
      </c>
      <c r="N1181" s="39" t="s">
        <v>181</v>
      </c>
      <c r="O1181" s="39" t="s">
        <v>181</v>
      </c>
      <c r="P1181" s="39" t="s">
        <v>181</v>
      </c>
      <c r="Q1181" s="39" t="s">
        <v>181</v>
      </c>
      <c r="R1181" s="39" t="s">
        <v>181</v>
      </c>
      <c r="S1181" s="39" t="s">
        <v>181</v>
      </c>
      <c r="T1181" s="39" t="s">
        <v>181</v>
      </c>
      <c r="U1181" s="39" t="s">
        <v>181</v>
      </c>
      <c r="V1181" s="39" t="s">
        <v>181</v>
      </c>
      <c r="W1181" s="39" t="s">
        <v>181</v>
      </c>
      <c r="X1181" s="39" t="s">
        <v>181</v>
      </c>
      <c r="Y1181" s="39" t="s">
        <v>181</v>
      </c>
      <c r="Z1181" s="39" t="s">
        <v>181</v>
      </c>
      <c r="AA1181" s="39" t="s">
        <v>181</v>
      </c>
      <c r="AB1181" s="39" t="s">
        <v>181</v>
      </c>
      <c r="AC1181" s="39" t="s">
        <v>181</v>
      </c>
      <c r="AD1181" s="39" t="s">
        <v>181</v>
      </c>
      <c r="AE1181" s="39" t="s">
        <v>181</v>
      </c>
      <c r="AF1181" s="39" t="s">
        <v>181</v>
      </c>
      <c r="AG1181" s="39" t="s">
        <v>181</v>
      </c>
      <c r="AH1181" s="39" t="s">
        <v>181</v>
      </c>
      <c r="AI1181" s="39" t="s">
        <v>181</v>
      </c>
      <c r="AJ1181" s="39" t="s">
        <v>181</v>
      </c>
      <c r="AK1181" s="39" t="s">
        <v>181</v>
      </c>
      <c r="AL1181" s="39" t="s">
        <v>181</v>
      </c>
      <c r="AM1181" s="39" t="s">
        <v>181</v>
      </c>
      <c r="AN1181" s="39" t="s">
        <v>181</v>
      </c>
      <c r="AO1181" s="39" t="s">
        <v>181</v>
      </c>
      <c r="AP1181" s="7">
        <v>15694</v>
      </c>
      <c r="AQ1181" s="39" t="s">
        <v>181</v>
      </c>
      <c r="AR1181" s="39" t="s">
        <v>181</v>
      </c>
      <c r="AS1181" s="39" t="s">
        <v>181</v>
      </c>
      <c r="AT1181" s="39" t="s">
        <v>181</v>
      </c>
      <c r="AU1181" s="39" t="s">
        <v>181</v>
      </c>
      <c r="AV1181" s="39" t="s">
        <v>181</v>
      </c>
      <c r="AW1181" s="39" t="s">
        <v>181</v>
      </c>
      <c r="AX1181" s="39" t="s">
        <v>181</v>
      </c>
      <c r="AY1181" s="39" t="s">
        <v>181</v>
      </c>
      <c r="AZ1181" s="39" t="s">
        <v>181</v>
      </c>
      <c r="BA1181" s="39" t="s">
        <v>181</v>
      </c>
      <c r="BB1181" s="39" t="s">
        <v>181</v>
      </c>
      <c r="BC1181" s="39" t="s">
        <v>181</v>
      </c>
      <c r="BD1181" s="39" t="s">
        <v>181</v>
      </c>
      <c r="BE1181" s="39" t="s">
        <v>181</v>
      </c>
      <c r="BF1181" s="39" t="s">
        <v>181</v>
      </c>
      <c r="BG1181" s="39" t="s">
        <v>181</v>
      </c>
      <c r="BH1181" s="39" t="s">
        <v>181</v>
      </c>
      <c r="BI1181" s="39" t="s">
        <v>181</v>
      </c>
      <c r="BJ1181" s="39" t="s">
        <v>181</v>
      </c>
      <c r="BK1181" s="39" t="s">
        <v>181</v>
      </c>
      <c r="BL1181" s="39" t="s">
        <v>181</v>
      </c>
      <c r="BM1181" s="39" t="s">
        <v>181</v>
      </c>
      <c r="BN1181" s="39" t="s">
        <v>181</v>
      </c>
      <c r="BO1181" s="39" t="s">
        <v>181</v>
      </c>
      <c r="BP1181" s="39" t="s">
        <v>181</v>
      </c>
      <c r="BQ1181" s="39" t="s">
        <v>181</v>
      </c>
      <c r="BR1181" s="39" t="s">
        <v>181</v>
      </c>
      <c r="BS1181" s="39" t="s">
        <v>181</v>
      </c>
      <c r="BT1181" s="39" t="s">
        <v>181</v>
      </c>
      <c r="BU1181" s="39" t="s">
        <v>181</v>
      </c>
      <c r="BV1181" s="39" t="s">
        <v>181</v>
      </c>
      <c r="BW1181" s="39" t="s">
        <v>181</v>
      </c>
      <c r="BX1181" s="39" t="s">
        <v>181</v>
      </c>
      <c r="BY1181" s="39" t="s">
        <v>181</v>
      </c>
      <c r="BZ1181" s="39" t="s">
        <v>181</v>
      </c>
      <c r="CA1181" s="39" t="s">
        <v>181</v>
      </c>
      <c r="CB1181" s="39" t="s">
        <v>181</v>
      </c>
      <c r="CC1181" s="39" t="s">
        <v>181</v>
      </c>
      <c r="CD1181" s="7">
        <v>1603</v>
      </c>
      <c r="CE1181" s="39" t="s">
        <v>181</v>
      </c>
      <c r="CF1181" s="39" t="s">
        <v>181</v>
      </c>
      <c r="CG1181" s="39" t="s">
        <v>181</v>
      </c>
      <c r="CH1181" s="39" t="s">
        <v>181</v>
      </c>
      <c r="CI1181" s="39" t="s">
        <v>181</v>
      </c>
      <c r="CJ1181" s="39" t="s">
        <v>181</v>
      </c>
      <c r="CK1181" s="39" t="s">
        <v>181</v>
      </c>
      <c r="CL1181" s="39" t="s">
        <v>181</v>
      </c>
      <c r="CM1181" s="39" t="s">
        <v>181</v>
      </c>
      <c r="CN1181" s="39" t="s">
        <v>181</v>
      </c>
      <c r="CO1181" s="39" t="s">
        <v>181</v>
      </c>
      <c r="CP1181" s="39" t="s">
        <v>181</v>
      </c>
      <c r="CQ1181" s="39" t="s">
        <v>181</v>
      </c>
      <c r="CR1181" s="39" t="s">
        <v>181</v>
      </c>
      <c r="CS1181" s="39" t="s">
        <v>181</v>
      </c>
      <c r="CT1181" s="39" t="s">
        <v>181</v>
      </c>
      <c r="CU1181" s="39" t="s">
        <v>181</v>
      </c>
      <c r="CV1181" s="39" t="s">
        <v>181</v>
      </c>
      <c r="CW1181" s="39" t="s">
        <v>181</v>
      </c>
      <c r="CX1181" s="39" t="s">
        <v>181</v>
      </c>
      <c r="CY1181" s="39" t="s">
        <v>181</v>
      </c>
      <c r="CZ1181" s="39" t="s">
        <v>181</v>
      </c>
      <c r="DA1181" s="39" t="s">
        <v>181</v>
      </c>
      <c r="DB1181" s="39" t="s">
        <v>181</v>
      </c>
      <c r="DC1181" s="39" t="s">
        <v>181</v>
      </c>
      <c r="DD1181" s="39" t="s">
        <v>181</v>
      </c>
      <c r="DE1181" s="39" t="s">
        <v>181</v>
      </c>
      <c r="DF1181" s="39" t="s">
        <v>181</v>
      </c>
      <c r="DG1181" s="39" t="s">
        <v>181</v>
      </c>
      <c r="DH1181" s="39" t="s">
        <v>181</v>
      </c>
      <c r="DI1181" s="39" t="s">
        <v>181</v>
      </c>
      <c r="DJ1181" s="39" t="s">
        <v>181</v>
      </c>
      <c r="DK1181" s="39" t="s">
        <v>181</v>
      </c>
      <c r="DL1181" s="39" t="s">
        <v>181</v>
      </c>
      <c r="DM1181" s="39" t="s">
        <v>181</v>
      </c>
      <c r="DN1181" s="39" t="s">
        <v>181</v>
      </c>
      <c r="DO1181" s="39" t="s">
        <v>181</v>
      </c>
      <c r="DP1181" s="39" t="s">
        <v>181</v>
      </c>
      <c r="DQ1181" s="39" t="s">
        <v>181</v>
      </c>
      <c r="DR1181" s="7">
        <v>412</v>
      </c>
      <c r="DS1181" s="39" t="s">
        <v>181</v>
      </c>
      <c r="DT1181" s="39" t="s">
        <v>181</v>
      </c>
      <c r="DU1181" s="39" t="s">
        <v>181</v>
      </c>
      <c r="DV1181" s="39" t="s">
        <v>181</v>
      </c>
      <c r="DW1181" s="39" t="s">
        <v>181</v>
      </c>
      <c r="DX1181" s="39" t="s">
        <v>181</v>
      </c>
      <c r="DY1181" s="39" t="s">
        <v>181</v>
      </c>
      <c r="DZ1181" s="39" t="s">
        <v>181</v>
      </c>
      <c r="EA1181" s="39" t="s">
        <v>181</v>
      </c>
      <c r="EB1181" s="39" t="s">
        <v>181</v>
      </c>
      <c r="EC1181" s="39" t="s">
        <v>181</v>
      </c>
      <c r="ED1181" s="39" t="s">
        <v>181</v>
      </c>
      <c r="EE1181" s="39" t="s">
        <v>181</v>
      </c>
      <c r="EF1181" s="39" t="s">
        <v>181</v>
      </c>
      <c r="EG1181" s="39" t="s">
        <v>181</v>
      </c>
      <c r="EH1181" s="39" t="s">
        <v>181</v>
      </c>
      <c r="EI1181" s="39" t="s">
        <v>181</v>
      </c>
      <c r="EJ1181" s="39" t="s">
        <v>181</v>
      </c>
      <c r="EK1181" s="39" t="s">
        <v>181</v>
      </c>
      <c r="EL1181" s="39" t="s">
        <v>181</v>
      </c>
      <c r="EM1181" s="39" t="s">
        <v>181</v>
      </c>
      <c r="EN1181" s="39" t="s">
        <v>181</v>
      </c>
      <c r="EO1181" s="39" t="s">
        <v>181</v>
      </c>
      <c r="EP1181" s="39" t="s">
        <v>181</v>
      </c>
      <c r="EQ1181" s="39" t="s">
        <v>181</v>
      </c>
      <c r="ER1181" s="39" t="s">
        <v>181</v>
      </c>
      <c r="ES1181" s="39" t="s">
        <v>181</v>
      </c>
      <c r="ET1181" s="39" t="s">
        <v>181</v>
      </c>
      <c r="EU1181" s="39" t="s">
        <v>181</v>
      </c>
      <c r="EV1181" s="39" t="s">
        <v>181</v>
      </c>
      <c r="EW1181" s="39" t="s">
        <v>181</v>
      </c>
      <c r="EX1181" s="39" t="s">
        <v>181</v>
      </c>
      <c r="EY1181" s="39" t="s">
        <v>181</v>
      </c>
      <c r="EZ1181" s="39" t="s">
        <v>181</v>
      </c>
      <c r="FA1181" s="39" t="s">
        <v>181</v>
      </c>
      <c r="FB1181" s="39" t="s">
        <v>181</v>
      </c>
      <c r="FC1181" s="39" t="s">
        <v>181</v>
      </c>
      <c r="FD1181" s="39" t="s">
        <v>181</v>
      </c>
      <c r="FE1181" s="39" t="s">
        <v>181</v>
      </c>
      <c r="FF1181" s="7">
        <v>17526</v>
      </c>
      <c r="FG1181" s="39" t="s">
        <v>181</v>
      </c>
      <c r="FH1181" s="39" t="s">
        <v>181</v>
      </c>
      <c r="FI1181" s="39" t="s">
        <v>181</v>
      </c>
      <c r="FJ1181" s="39" t="s">
        <v>181</v>
      </c>
      <c r="FK1181" s="39" t="s">
        <v>181</v>
      </c>
      <c r="FL1181" s="39" t="s">
        <v>181</v>
      </c>
      <c r="FM1181" s="39" t="s">
        <v>181</v>
      </c>
      <c r="FN1181" s="39" t="s">
        <v>181</v>
      </c>
      <c r="FO1181" s="39" t="s">
        <v>181</v>
      </c>
      <c r="FP1181" s="39" t="s">
        <v>181</v>
      </c>
      <c r="FQ1181" s="39" t="s">
        <v>181</v>
      </c>
      <c r="FR1181" s="39" t="s">
        <v>181</v>
      </c>
      <c r="FS1181" s="39" t="s">
        <v>181</v>
      </c>
      <c r="FT1181" s="39" t="s">
        <v>181</v>
      </c>
      <c r="FU1181" s="39" t="s">
        <v>181</v>
      </c>
      <c r="FV1181" s="39" t="s">
        <v>181</v>
      </c>
      <c r="FW1181" s="39" t="s">
        <v>181</v>
      </c>
      <c r="FX1181" s="39" t="s">
        <v>181</v>
      </c>
      <c r="FY1181" s="39" t="s">
        <v>181</v>
      </c>
      <c r="FZ1181" s="39" t="s">
        <v>181</v>
      </c>
      <c r="GA1181" s="39" t="s">
        <v>181</v>
      </c>
      <c r="GB1181" s="39" t="s">
        <v>181</v>
      </c>
      <c r="GC1181" s="39" t="s">
        <v>181</v>
      </c>
      <c r="GD1181" s="39" t="s">
        <v>181</v>
      </c>
      <c r="GE1181" s="39" t="s">
        <v>181</v>
      </c>
      <c r="GF1181" s="39" t="s">
        <v>181</v>
      </c>
      <c r="GG1181" s="39" t="s">
        <v>181</v>
      </c>
      <c r="GH1181" s="39" t="s">
        <v>181</v>
      </c>
      <c r="GI1181" s="39" t="s">
        <v>181</v>
      </c>
      <c r="GJ1181" s="39" t="s">
        <v>181</v>
      </c>
      <c r="GK1181" s="39" t="s">
        <v>181</v>
      </c>
      <c r="GL1181" s="39" t="s">
        <v>181</v>
      </c>
      <c r="GM1181" s="39" t="s">
        <v>181</v>
      </c>
      <c r="GN1181" s="39" t="s">
        <v>181</v>
      </c>
      <c r="GO1181" s="39" t="s">
        <v>181</v>
      </c>
      <c r="GP1181" s="39" t="s">
        <v>181</v>
      </c>
      <c r="GQ1181" s="39" t="s">
        <v>181</v>
      </c>
      <c r="GR1181" s="39" t="s">
        <v>181</v>
      </c>
      <c r="GS1181" s="39" t="s">
        <v>181</v>
      </c>
    </row>
    <row r="1182" spans="1:201" ht="21" x14ac:dyDescent="0.35">
      <c r="B1182" s="109" t="str">
        <f>Co_Name</f>
        <v>State Farm Mutual Automobile Insurance Company</v>
      </c>
      <c r="C1182" s="70"/>
      <c r="D1182" s="70"/>
      <c r="E1182" s="70"/>
      <c r="F1182" s="70"/>
      <c r="G1182" s="70"/>
      <c r="H1182" s="70"/>
      <c r="I1182" s="70"/>
      <c r="J1182" s="70"/>
      <c r="K1182" s="70"/>
      <c r="L1182" s="70"/>
      <c r="M1182" s="70"/>
      <c r="N1182" s="70"/>
      <c r="O1182" s="24"/>
      <c r="P1182" s="70"/>
      <c r="Q1182" s="70"/>
      <c r="R1182" s="70"/>
      <c r="S1182" s="70"/>
      <c r="T1182" s="70"/>
      <c r="U1182" s="24"/>
      <c r="V1182" s="109" t="str">
        <f>Co_Name</f>
        <v>State Farm Mutual Automobile Insurance Company</v>
      </c>
      <c r="W1182" s="24"/>
      <c r="X1182" s="24"/>
      <c r="Y1182" s="24"/>
      <c r="Z1182" s="24"/>
      <c r="AA1182" s="24"/>
      <c r="AB1182" s="24"/>
      <c r="AC1182" s="24"/>
      <c r="AD1182" s="70"/>
      <c r="AE1182" s="24"/>
      <c r="AF1182" s="24"/>
      <c r="AG1182" s="24"/>
      <c r="AH1182" s="24"/>
      <c r="AI1182" s="24"/>
      <c r="AJ1182" s="24"/>
      <c r="AK1182" s="24"/>
      <c r="AL1182" s="24"/>
      <c r="AM1182" s="24"/>
      <c r="AN1182" s="24"/>
      <c r="AO1182" s="24"/>
      <c r="AP1182" s="109" t="str">
        <f>Co_Name</f>
        <v>State Farm Mutual Automobile Insurance Company</v>
      </c>
      <c r="AQ1182" s="70"/>
      <c r="AR1182" s="70"/>
      <c r="AS1182" s="70"/>
      <c r="AT1182" s="70"/>
      <c r="AU1182" s="70"/>
      <c r="AV1182" s="70"/>
      <c r="AW1182" s="70"/>
      <c r="AX1182" s="70"/>
      <c r="AY1182" s="70"/>
      <c r="AZ1182" s="70"/>
      <c r="BA1182" s="70"/>
      <c r="BB1182" s="70"/>
      <c r="BC1182" s="24"/>
      <c r="BD1182" s="70"/>
      <c r="BE1182" s="70"/>
      <c r="BF1182" s="70"/>
      <c r="BG1182" s="70"/>
      <c r="BH1182" s="70"/>
      <c r="BI1182" s="24"/>
      <c r="BJ1182" s="109" t="str">
        <f>Co_Name</f>
        <v>State Farm Mutual Automobile Insurance Company</v>
      </c>
      <c r="BK1182" s="24"/>
      <c r="BL1182" s="24"/>
      <c r="BM1182" s="24"/>
      <c r="BN1182" s="24"/>
      <c r="BO1182" s="24"/>
      <c r="BP1182" s="24"/>
      <c r="BQ1182" s="24"/>
      <c r="BR1182" s="70"/>
      <c r="BS1182" s="24"/>
      <c r="BT1182" s="24"/>
      <c r="BU1182" s="24"/>
      <c r="BV1182" s="24"/>
      <c r="BW1182" s="24"/>
      <c r="BX1182" s="24"/>
      <c r="BY1182" s="24"/>
      <c r="BZ1182" s="24"/>
      <c r="CA1182" s="24"/>
      <c r="CB1182" s="24"/>
      <c r="CC1182" s="24"/>
      <c r="CD1182" s="109" t="str">
        <f>Co_Name</f>
        <v>State Farm Mutual Automobile Insurance Company</v>
      </c>
      <c r="CE1182" s="70"/>
      <c r="CF1182" s="70"/>
      <c r="CG1182" s="70"/>
      <c r="CH1182" s="70"/>
      <c r="CI1182" s="70"/>
      <c r="CJ1182" s="70"/>
      <c r="CK1182" s="70"/>
      <c r="CL1182" s="70"/>
      <c r="CM1182" s="70"/>
      <c r="CN1182" s="70"/>
      <c r="CO1182" s="70"/>
      <c r="CP1182" s="70"/>
      <c r="CQ1182" s="24"/>
      <c r="CR1182" s="70"/>
      <c r="CS1182" s="70"/>
      <c r="CT1182" s="70"/>
      <c r="CU1182" s="70"/>
      <c r="CV1182" s="70"/>
      <c r="CW1182" s="24"/>
      <c r="CX1182" s="109" t="str">
        <f>Co_Name</f>
        <v>State Farm Mutual Automobile Insurance Company</v>
      </c>
      <c r="CY1182" s="24"/>
      <c r="CZ1182" s="24"/>
      <c r="DA1182" s="24"/>
      <c r="DB1182" s="24"/>
      <c r="DC1182" s="24"/>
      <c r="DD1182" s="24"/>
      <c r="DE1182" s="24"/>
      <c r="DF1182" s="70"/>
      <c r="DG1182" s="24"/>
      <c r="DH1182" s="24"/>
      <c r="DI1182" s="24"/>
      <c r="DJ1182" s="24"/>
      <c r="DK1182" s="24"/>
      <c r="DL1182" s="24"/>
      <c r="DM1182" s="24"/>
      <c r="DN1182" s="24"/>
      <c r="DO1182" s="24"/>
      <c r="DP1182" s="24"/>
      <c r="DQ1182" s="24"/>
      <c r="DR1182" s="109" t="str">
        <f>Co_Name</f>
        <v>State Farm Mutual Automobile Insurance Company</v>
      </c>
      <c r="DS1182" s="70"/>
      <c r="DT1182" s="70"/>
      <c r="DU1182" s="70"/>
      <c r="DV1182" s="70"/>
      <c r="DW1182" s="70"/>
      <c r="DX1182" s="70"/>
      <c r="DY1182" s="70"/>
      <c r="DZ1182" s="70"/>
      <c r="EA1182" s="70"/>
      <c r="EB1182" s="70"/>
      <c r="EC1182" s="70"/>
      <c r="ED1182" s="70"/>
      <c r="EE1182" s="24"/>
      <c r="EF1182" s="70"/>
      <c r="EG1182" s="70"/>
      <c r="EH1182" s="70"/>
      <c r="EI1182" s="70"/>
      <c r="EJ1182" s="70"/>
      <c r="EK1182" s="24"/>
      <c r="EL1182" s="109" t="str">
        <f>Co_Name</f>
        <v>State Farm Mutual Automobile Insurance Company</v>
      </c>
      <c r="EM1182" s="24"/>
      <c r="EN1182" s="24"/>
      <c r="EO1182" s="24"/>
      <c r="EP1182" s="24"/>
      <c r="EQ1182" s="24"/>
      <c r="ER1182" s="24"/>
      <c r="ES1182" s="24"/>
      <c r="ET1182" s="70"/>
      <c r="EU1182" s="24"/>
      <c r="EV1182" s="24"/>
      <c r="EW1182" s="24"/>
      <c r="EX1182" s="24"/>
      <c r="EY1182" s="24"/>
      <c r="EZ1182" s="24"/>
      <c r="FA1182" s="24"/>
      <c r="FB1182" s="24"/>
      <c r="FC1182" s="24"/>
      <c r="FD1182" s="24"/>
      <c r="FE1182" s="24"/>
      <c r="FF1182" s="109" t="str">
        <f>Co_Name</f>
        <v>State Farm Mutual Automobile Insurance Company</v>
      </c>
      <c r="FG1182" s="70"/>
      <c r="FH1182" s="70"/>
      <c r="FI1182" s="70"/>
      <c r="FJ1182" s="70"/>
      <c r="FK1182" s="70"/>
      <c r="FL1182" s="70"/>
      <c r="FM1182" s="70"/>
      <c r="FN1182" s="70"/>
      <c r="FO1182" s="70"/>
      <c r="FP1182" s="70"/>
      <c r="FQ1182" s="70"/>
      <c r="FR1182" s="70"/>
      <c r="FS1182" s="24"/>
      <c r="FT1182" s="70"/>
      <c r="FU1182" s="70"/>
      <c r="FV1182" s="70"/>
      <c r="FW1182" s="70"/>
      <c r="FX1182" s="70"/>
      <c r="FY1182" s="24"/>
      <c r="FZ1182" s="109" t="str">
        <f>Co_Name</f>
        <v>State Farm Mutual Automobile Insurance Company</v>
      </c>
      <c r="GA1182" s="24"/>
      <c r="GB1182" s="24"/>
      <c r="GC1182" s="24"/>
      <c r="GD1182" s="24"/>
      <c r="GE1182" s="24"/>
      <c r="GF1182" s="24"/>
      <c r="GG1182" s="24"/>
      <c r="GH1182" s="70"/>
      <c r="GI1182" s="24"/>
      <c r="GJ1182" s="24"/>
      <c r="GK1182" s="24"/>
      <c r="GL1182" s="24"/>
      <c r="GM1182" s="24"/>
      <c r="GN1182" s="24"/>
      <c r="GO1182" s="24"/>
      <c r="GP1182" s="24"/>
      <c r="GQ1182" s="24"/>
      <c r="GR1182" s="24"/>
      <c r="GS1182" s="24"/>
    </row>
    <row r="1183" spans="1:201" ht="21" x14ac:dyDescent="0.35">
      <c r="B1183" s="109" t="str">
        <f>B$2</f>
        <v>Private Passenger Auto Liability</v>
      </c>
      <c r="C1183" s="70"/>
      <c r="D1183" s="70"/>
      <c r="E1183" s="70"/>
      <c r="F1183" s="70"/>
      <c r="G1183" s="70"/>
      <c r="H1183" s="70"/>
      <c r="I1183" s="70"/>
      <c r="J1183" s="70"/>
      <c r="K1183" s="70"/>
      <c r="L1183" s="70"/>
      <c r="M1183" s="70"/>
      <c r="N1183" s="70"/>
      <c r="O1183" s="24"/>
      <c r="P1183" s="70"/>
      <c r="Q1183" s="70"/>
      <c r="R1183" s="70"/>
      <c r="S1183" s="70"/>
      <c r="T1183" s="70"/>
      <c r="U1183" s="24"/>
      <c r="V1183" s="109" t="str">
        <f>B$2</f>
        <v>Private Passenger Auto Liability</v>
      </c>
      <c r="W1183" s="24"/>
      <c r="X1183" s="24"/>
      <c r="Y1183" s="24"/>
      <c r="Z1183" s="24"/>
      <c r="AA1183" s="24"/>
      <c r="AB1183" s="24"/>
      <c r="AC1183" s="24"/>
      <c r="AD1183" s="70"/>
      <c r="AE1183" s="24"/>
      <c r="AF1183" s="24"/>
      <c r="AG1183" s="24"/>
      <c r="AH1183" s="24"/>
      <c r="AI1183" s="24"/>
      <c r="AJ1183" s="24"/>
      <c r="AK1183" s="24"/>
      <c r="AL1183" s="24"/>
      <c r="AM1183" s="24"/>
      <c r="AN1183" s="24"/>
      <c r="AO1183" s="24"/>
      <c r="AP1183" s="109" t="str">
        <f>AP$2</f>
        <v>Private Passenger Auto Liability</v>
      </c>
      <c r="AQ1183" s="70"/>
      <c r="AR1183" s="70"/>
      <c r="AS1183" s="70"/>
      <c r="AT1183" s="70"/>
      <c r="AU1183" s="70"/>
      <c r="AV1183" s="70"/>
      <c r="AW1183" s="70"/>
      <c r="AX1183" s="70"/>
      <c r="AY1183" s="70"/>
      <c r="AZ1183" s="70"/>
      <c r="BA1183" s="70"/>
      <c r="BB1183" s="70"/>
      <c r="BC1183" s="24"/>
      <c r="BD1183" s="70"/>
      <c r="BE1183" s="70"/>
      <c r="BF1183" s="70"/>
      <c r="BG1183" s="70"/>
      <c r="BH1183" s="70"/>
      <c r="BI1183" s="24"/>
      <c r="BJ1183" s="109" t="str">
        <f>AP$2</f>
        <v>Private Passenger Auto Liability</v>
      </c>
      <c r="BK1183" s="24"/>
      <c r="BL1183" s="24"/>
      <c r="BM1183" s="24"/>
      <c r="BN1183" s="24"/>
      <c r="BO1183" s="24"/>
      <c r="BP1183" s="24"/>
      <c r="BQ1183" s="24"/>
      <c r="BR1183" s="70"/>
      <c r="BS1183" s="24"/>
      <c r="BT1183" s="24"/>
      <c r="BU1183" s="24"/>
      <c r="BV1183" s="24"/>
      <c r="BW1183" s="24"/>
      <c r="BX1183" s="24"/>
      <c r="BY1183" s="24"/>
      <c r="BZ1183" s="24"/>
      <c r="CA1183" s="24"/>
      <c r="CB1183" s="24"/>
      <c r="CC1183" s="24"/>
      <c r="CD1183" s="109" t="str">
        <f>CD$2</f>
        <v>Private Passenger Auto Liability</v>
      </c>
      <c r="CE1183" s="70"/>
      <c r="CF1183" s="70"/>
      <c r="CG1183" s="70"/>
      <c r="CH1183" s="70"/>
      <c r="CI1183" s="70"/>
      <c r="CJ1183" s="70"/>
      <c r="CK1183" s="70"/>
      <c r="CL1183" s="70"/>
      <c r="CM1183" s="70"/>
      <c r="CN1183" s="70"/>
      <c r="CO1183" s="70"/>
      <c r="CP1183" s="70"/>
      <c r="CQ1183" s="24"/>
      <c r="CR1183" s="70"/>
      <c r="CS1183" s="70"/>
      <c r="CT1183" s="70"/>
      <c r="CU1183" s="70"/>
      <c r="CV1183" s="70"/>
      <c r="CW1183" s="24"/>
      <c r="CX1183" s="109" t="str">
        <f>CD$2</f>
        <v>Private Passenger Auto Liability</v>
      </c>
      <c r="CY1183" s="24"/>
      <c r="CZ1183" s="24"/>
      <c r="DA1183" s="24"/>
      <c r="DB1183" s="24"/>
      <c r="DC1183" s="24"/>
      <c r="DD1183" s="24"/>
      <c r="DE1183" s="24"/>
      <c r="DF1183" s="70"/>
      <c r="DG1183" s="24"/>
      <c r="DH1183" s="24"/>
      <c r="DI1183" s="24"/>
      <c r="DJ1183" s="24"/>
      <c r="DK1183" s="24"/>
      <c r="DL1183" s="24"/>
      <c r="DM1183" s="24"/>
      <c r="DN1183" s="24"/>
      <c r="DO1183" s="24"/>
      <c r="DP1183" s="24"/>
      <c r="DQ1183" s="24"/>
      <c r="DR1183" s="109" t="str">
        <f>DR$2</f>
        <v>Private Passenger Auto Liability</v>
      </c>
      <c r="DS1183" s="70"/>
      <c r="DT1183" s="70"/>
      <c r="DU1183" s="70"/>
      <c r="DV1183" s="70"/>
      <c r="DW1183" s="70"/>
      <c r="DX1183" s="70"/>
      <c r="DY1183" s="70"/>
      <c r="DZ1183" s="70"/>
      <c r="EA1183" s="70"/>
      <c r="EB1183" s="70"/>
      <c r="EC1183" s="70"/>
      <c r="ED1183" s="70"/>
      <c r="EE1183" s="24"/>
      <c r="EF1183" s="70"/>
      <c r="EG1183" s="70"/>
      <c r="EH1183" s="70"/>
      <c r="EI1183" s="70"/>
      <c r="EJ1183" s="70"/>
      <c r="EK1183" s="24"/>
      <c r="EL1183" s="109" t="str">
        <f>DR$2</f>
        <v>Private Passenger Auto Liability</v>
      </c>
      <c r="EM1183" s="24"/>
      <c r="EN1183" s="24"/>
      <c r="EO1183" s="24"/>
      <c r="EP1183" s="24"/>
      <c r="EQ1183" s="24"/>
      <c r="ER1183" s="24"/>
      <c r="ES1183" s="24"/>
      <c r="ET1183" s="70"/>
      <c r="EU1183" s="24"/>
      <c r="EV1183" s="24"/>
      <c r="EW1183" s="24"/>
      <c r="EX1183" s="24"/>
      <c r="EY1183" s="24"/>
      <c r="EZ1183" s="24"/>
      <c r="FA1183" s="24"/>
      <c r="FB1183" s="24"/>
      <c r="FC1183" s="24"/>
      <c r="FD1183" s="24"/>
      <c r="FE1183" s="24"/>
      <c r="FF1183" s="109" t="str">
        <f>FF$2</f>
        <v>Private Passenger Auto Physical Damage</v>
      </c>
      <c r="FG1183" s="70"/>
      <c r="FH1183" s="70"/>
      <c r="FI1183" s="70"/>
      <c r="FJ1183" s="70"/>
      <c r="FK1183" s="70"/>
      <c r="FL1183" s="70"/>
      <c r="FM1183" s="70"/>
      <c r="FN1183" s="70"/>
      <c r="FO1183" s="70"/>
      <c r="FP1183" s="70"/>
      <c r="FQ1183" s="70"/>
      <c r="FR1183" s="70"/>
      <c r="FS1183" s="24"/>
      <c r="FT1183" s="70"/>
      <c r="FU1183" s="70"/>
      <c r="FV1183" s="70"/>
      <c r="FW1183" s="70"/>
      <c r="FX1183" s="70"/>
      <c r="FY1183" s="24"/>
      <c r="FZ1183" s="109" t="str">
        <f>FF$2</f>
        <v>Private Passenger Auto Physical Damage</v>
      </c>
      <c r="GA1183" s="24"/>
      <c r="GB1183" s="24"/>
      <c r="GC1183" s="24"/>
      <c r="GD1183" s="24"/>
      <c r="GE1183" s="24"/>
      <c r="GF1183" s="24"/>
      <c r="GG1183" s="24"/>
      <c r="GH1183" s="70"/>
      <c r="GI1183" s="24"/>
      <c r="GJ1183" s="24"/>
      <c r="GK1183" s="24"/>
      <c r="GL1183" s="24"/>
      <c r="GM1183" s="24"/>
      <c r="GN1183" s="24"/>
      <c r="GO1183" s="24"/>
      <c r="GP1183" s="24"/>
      <c r="GQ1183" s="24"/>
      <c r="GR1183" s="24"/>
      <c r="GS1183" s="24"/>
    </row>
    <row r="1184" spans="1:201" x14ac:dyDescent="0.25">
      <c r="B1184" s="70"/>
      <c r="C1184" s="70"/>
      <c r="D1184" s="70"/>
      <c r="E1184" s="70"/>
      <c r="F1184" s="70"/>
      <c r="G1184" s="70"/>
      <c r="H1184" s="70"/>
      <c r="I1184" s="70"/>
      <c r="J1184" s="70"/>
      <c r="K1184" s="70"/>
      <c r="L1184" s="70"/>
      <c r="M1184" s="70"/>
      <c r="N1184" s="70"/>
      <c r="O1184" s="70"/>
      <c r="P1184" s="70"/>
      <c r="Q1184" s="70"/>
      <c r="R1184" s="70"/>
      <c r="S1184" s="70"/>
      <c r="T1184" s="70"/>
      <c r="U1184" s="70"/>
      <c r="V1184" s="70"/>
      <c r="W1184" s="70"/>
      <c r="X1184" s="70"/>
      <c r="Y1184" s="70"/>
      <c r="Z1184" s="70"/>
      <c r="AA1184" s="70"/>
      <c r="AB1184" s="70"/>
      <c r="AC1184" s="70"/>
      <c r="AD1184" s="70"/>
      <c r="AE1184" s="70"/>
      <c r="AF1184" s="70"/>
      <c r="AG1184" s="70"/>
      <c r="AH1184" s="70"/>
      <c r="AI1184" s="70"/>
      <c r="AJ1184" s="70"/>
      <c r="AK1184" s="70"/>
      <c r="AL1184" s="70"/>
      <c r="AM1184" s="70"/>
      <c r="AN1184" s="70"/>
      <c r="AO1184" s="70"/>
      <c r="AP1184" s="70"/>
      <c r="AQ1184" s="70"/>
      <c r="AR1184" s="70"/>
      <c r="AS1184" s="70"/>
      <c r="AT1184" s="70"/>
      <c r="AU1184" s="70"/>
      <c r="AV1184" s="70"/>
      <c r="AW1184" s="70"/>
      <c r="AX1184" s="70"/>
      <c r="AY1184" s="70"/>
      <c r="AZ1184" s="70"/>
      <c r="BA1184" s="70"/>
      <c r="BB1184" s="70"/>
      <c r="BC1184" s="70"/>
      <c r="BD1184" s="70"/>
      <c r="BE1184" s="70"/>
      <c r="BF1184" s="70"/>
      <c r="BG1184" s="70"/>
      <c r="BH1184" s="70"/>
      <c r="BI1184" s="70"/>
      <c r="BJ1184" s="70"/>
      <c r="BK1184" s="70"/>
      <c r="BL1184" s="70"/>
      <c r="BM1184" s="70"/>
      <c r="BN1184" s="70"/>
      <c r="BO1184" s="70"/>
      <c r="BP1184" s="70"/>
      <c r="BQ1184" s="70"/>
      <c r="BR1184" s="70"/>
      <c r="BS1184" s="70"/>
      <c r="BT1184" s="70"/>
      <c r="BU1184" s="70"/>
      <c r="BV1184" s="70"/>
      <c r="BW1184" s="70"/>
      <c r="BX1184" s="70"/>
      <c r="BY1184" s="70"/>
      <c r="BZ1184" s="70"/>
      <c r="CA1184" s="70"/>
      <c r="CB1184" s="70"/>
      <c r="CC1184" s="70"/>
      <c r="CD1184" s="70"/>
      <c r="CE1184" s="70"/>
      <c r="CF1184" s="70"/>
      <c r="CG1184" s="70"/>
      <c r="CH1184" s="70"/>
      <c r="CI1184" s="70"/>
      <c r="CJ1184" s="70"/>
      <c r="CK1184" s="70"/>
      <c r="CL1184" s="70"/>
      <c r="CM1184" s="70"/>
      <c r="CN1184" s="70"/>
      <c r="CO1184" s="70"/>
      <c r="CP1184" s="70"/>
      <c r="CQ1184" s="70"/>
      <c r="CR1184" s="70"/>
      <c r="CS1184" s="70"/>
      <c r="CT1184" s="70"/>
      <c r="CU1184" s="70"/>
      <c r="CV1184" s="70"/>
      <c r="CW1184" s="70"/>
      <c r="CX1184" s="70"/>
      <c r="CY1184" s="70"/>
      <c r="CZ1184" s="70"/>
      <c r="DA1184" s="70"/>
      <c r="DB1184" s="70"/>
      <c r="DC1184" s="70"/>
      <c r="DD1184" s="70"/>
      <c r="DE1184" s="70"/>
      <c r="DF1184" s="70"/>
      <c r="DG1184" s="70"/>
      <c r="DH1184" s="70"/>
      <c r="DI1184" s="70"/>
      <c r="DJ1184" s="70"/>
      <c r="DK1184" s="70"/>
      <c r="DL1184" s="70"/>
      <c r="DM1184" s="70"/>
      <c r="DN1184" s="70"/>
      <c r="DO1184" s="70"/>
      <c r="DP1184" s="70"/>
      <c r="DQ1184" s="70"/>
      <c r="DR1184" s="70"/>
      <c r="DS1184" s="70"/>
      <c r="DT1184" s="70"/>
      <c r="DU1184" s="70"/>
      <c r="DV1184" s="70"/>
      <c r="DW1184" s="70"/>
      <c r="DX1184" s="70"/>
      <c r="DY1184" s="70"/>
      <c r="DZ1184" s="70"/>
      <c r="EA1184" s="70"/>
      <c r="EB1184" s="70"/>
      <c r="EC1184" s="70"/>
      <c r="ED1184" s="70"/>
      <c r="EE1184" s="70"/>
      <c r="EF1184" s="70"/>
      <c r="EG1184" s="70"/>
      <c r="EH1184" s="70"/>
      <c r="EI1184" s="70"/>
      <c r="EJ1184" s="70"/>
      <c r="EK1184" s="70"/>
      <c r="EL1184" s="70"/>
      <c r="EM1184" s="70"/>
      <c r="EN1184" s="70"/>
      <c r="EO1184" s="70"/>
      <c r="EP1184" s="70"/>
      <c r="EQ1184" s="70"/>
      <c r="ER1184" s="70"/>
      <c r="ES1184" s="70"/>
      <c r="ET1184" s="70"/>
      <c r="EU1184" s="70"/>
      <c r="EV1184" s="70"/>
      <c r="EW1184" s="70"/>
      <c r="EX1184" s="70"/>
      <c r="EY1184" s="70"/>
      <c r="EZ1184" s="70"/>
      <c r="FA1184" s="70"/>
      <c r="FB1184" s="70"/>
      <c r="FC1184" s="70"/>
      <c r="FD1184" s="70"/>
      <c r="FE1184" s="70"/>
      <c r="FF1184" s="70"/>
      <c r="FG1184" s="70"/>
      <c r="FH1184" s="70"/>
      <c r="FI1184" s="70"/>
      <c r="FJ1184" s="70"/>
      <c r="FK1184" s="70"/>
      <c r="FL1184" s="70"/>
      <c r="FM1184" s="70"/>
      <c r="FN1184" s="70"/>
      <c r="FO1184" s="70"/>
      <c r="FP1184" s="70"/>
      <c r="FQ1184" s="70"/>
      <c r="FR1184" s="70"/>
      <c r="FS1184" s="70"/>
      <c r="FT1184" s="70"/>
      <c r="FU1184" s="70"/>
      <c r="FV1184" s="70"/>
      <c r="FW1184" s="70"/>
      <c r="FX1184" s="70"/>
      <c r="FY1184" s="70"/>
      <c r="FZ1184" s="70"/>
      <c r="GA1184" s="70"/>
      <c r="GB1184" s="70"/>
      <c r="GC1184" s="70"/>
      <c r="GD1184" s="70"/>
      <c r="GE1184" s="70"/>
      <c r="GF1184" s="70"/>
      <c r="GG1184" s="70"/>
      <c r="GH1184" s="70"/>
      <c r="GI1184" s="70"/>
      <c r="GJ1184" s="70"/>
      <c r="GK1184" s="70"/>
      <c r="GL1184" s="70"/>
      <c r="GM1184" s="70"/>
      <c r="GN1184" s="70"/>
      <c r="GO1184" s="70"/>
      <c r="GP1184" s="70"/>
      <c r="GQ1184" s="70"/>
      <c r="GR1184" s="70"/>
      <c r="GS1184" s="70"/>
    </row>
    <row r="1185" spans="1:201" ht="21" x14ac:dyDescent="0.25">
      <c r="B1185" s="25" t="s">
        <v>137</v>
      </c>
      <c r="C1185" s="70"/>
      <c r="D1185" s="70"/>
      <c r="E1185" s="70"/>
      <c r="F1185" s="70"/>
      <c r="G1185" s="70"/>
      <c r="H1185" s="70"/>
      <c r="I1185" s="70"/>
      <c r="J1185" s="70"/>
      <c r="K1185" s="70"/>
      <c r="L1185" s="70"/>
      <c r="M1185" s="70"/>
      <c r="N1185" s="70"/>
      <c r="O1185" s="70"/>
      <c r="P1185" s="70"/>
      <c r="Q1185" s="70"/>
      <c r="R1185" s="70"/>
      <c r="S1185" s="70"/>
      <c r="T1185" s="70"/>
      <c r="U1185" s="70"/>
      <c r="V1185" s="25" t="s">
        <v>137</v>
      </c>
      <c r="W1185" s="70"/>
      <c r="X1185" s="70"/>
      <c r="Y1185" s="70"/>
      <c r="Z1185" s="70"/>
      <c r="AA1185" s="70"/>
      <c r="AB1185" s="70"/>
      <c r="AC1185" s="70"/>
      <c r="AD1185" s="70"/>
      <c r="AE1185" s="70"/>
      <c r="AF1185" s="70"/>
      <c r="AG1185" s="70"/>
      <c r="AH1185" s="70"/>
      <c r="AI1185" s="70"/>
      <c r="AJ1185" s="70"/>
      <c r="AK1185" s="70"/>
      <c r="AL1185" s="70"/>
      <c r="AM1185" s="70"/>
      <c r="AN1185" s="70"/>
      <c r="AO1185" s="70"/>
      <c r="AP1185" s="25" t="s">
        <v>137</v>
      </c>
      <c r="AQ1185" s="70"/>
      <c r="AR1185" s="70"/>
      <c r="AS1185" s="70"/>
      <c r="AT1185" s="70"/>
      <c r="AU1185" s="70"/>
      <c r="AV1185" s="70"/>
      <c r="AW1185" s="70"/>
      <c r="AX1185" s="70"/>
      <c r="AY1185" s="70"/>
      <c r="AZ1185" s="70"/>
      <c r="BA1185" s="70"/>
      <c r="BB1185" s="70"/>
      <c r="BC1185" s="70"/>
      <c r="BD1185" s="70"/>
      <c r="BE1185" s="70"/>
      <c r="BF1185" s="70"/>
      <c r="BG1185" s="70"/>
      <c r="BH1185" s="70"/>
      <c r="BI1185" s="70"/>
      <c r="BJ1185" s="25" t="s">
        <v>137</v>
      </c>
      <c r="BK1185" s="70"/>
      <c r="BL1185" s="70"/>
      <c r="BM1185" s="70"/>
      <c r="BN1185" s="70"/>
      <c r="BO1185" s="70"/>
      <c r="BP1185" s="70"/>
      <c r="BQ1185" s="70"/>
      <c r="BR1185" s="70"/>
      <c r="BS1185" s="70"/>
      <c r="BT1185" s="70"/>
      <c r="BU1185" s="70"/>
      <c r="BV1185" s="70"/>
      <c r="BW1185" s="70"/>
      <c r="BX1185" s="70"/>
      <c r="BY1185" s="70"/>
      <c r="BZ1185" s="70"/>
      <c r="CA1185" s="70"/>
      <c r="CB1185" s="70"/>
      <c r="CC1185" s="70"/>
      <c r="CD1185" s="25" t="s">
        <v>137</v>
      </c>
      <c r="CE1185" s="70"/>
      <c r="CF1185" s="70"/>
      <c r="CG1185" s="70"/>
      <c r="CH1185" s="70"/>
      <c r="CI1185" s="70"/>
      <c r="CJ1185" s="70"/>
      <c r="CK1185" s="70"/>
      <c r="CL1185" s="70"/>
      <c r="CM1185" s="70"/>
      <c r="CN1185" s="70"/>
      <c r="CO1185" s="70"/>
      <c r="CP1185" s="70"/>
      <c r="CQ1185" s="70"/>
      <c r="CR1185" s="70"/>
      <c r="CS1185" s="70"/>
      <c r="CT1185" s="70"/>
      <c r="CU1185" s="70"/>
      <c r="CV1185" s="70"/>
      <c r="CW1185" s="70"/>
      <c r="CX1185" s="25" t="s">
        <v>137</v>
      </c>
      <c r="CY1185" s="70"/>
      <c r="CZ1185" s="70"/>
      <c r="DA1185" s="70"/>
      <c r="DB1185" s="70"/>
      <c r="DC1185" s="70"/>
      <c r="DD1185" s="70"/>
      <c r="DE1185" s="70"/>
      <c r="DF1185" s="70"/>
      <c r="DG1185" s="70"/>
      <c r="DH1185" s="70"/>
      <c r="DI1185" s="70"/>
      <c r="DJ1185" s="70"/>
      <c r="DK1185" s="70"/>
      <c r="DL1185" s="70"/>
      <c r="DM1185" s="70"/>
      <c r="DN1185" s="70"/>
      <c r="DO1185" s="70"/>
      <c r="DP1185" s="70"/>
      <c r="DQ1185" s="70"/>
      <c r="DR1185" s="25" t="s">
        <v>137</v>
      </c>
      <c r="DS1185" s="70"/>
      <c r="DT1185" s="70"/>
      <c r="DU1185" s="70"/>
      <c r="DV1185" s="70"/>
      <c r="DW1185" s="70"/>
      <c r="DX1185" s="70"/>
      <c r="DY1185" s="70"/>
      <c r="DZ1185" s="70"/>
      <c r="EA1185" s="70"/>
      <c r="EB1185" s="70"/>
      <c r="EC1185" s="70"/>
      <c r="ED1185" s="70"/>
      <c r="EE1185" s="70"/>
      <c r="EF1185" s="70"/>
      <c r="EG1185" s="70"/>
      <c r="EH1185" s="70"/>
      <c r="EI1185" s="70"/>
      <c r="EJ1185" s="70"/>
      <c r="EK1185" s="70"/>
      <c r="EL1185" s="25" t="s">
        <v>137</v>
      </c>
      <c r="EM1185" s="70"/>
      <c r="EN1185" s="70"/>
      <c r="EO1185" s="70"/>
      <c r="EP1185" s="70"/>
      <c r="EQ1185" s="70"/>
      <c r="ER1185" s="70"/>
      <c r="ES1185" s="70"/>
      <c r="ET1185" s="70"/>
      <c r="EU1185" s="70"/>
      <c r="EV1185" s="70"/>
      <c r="EW1185" s="70"/>
      <c r="EX1185" s="70"/>
      <c r="EY1185" s="70"/>
      <c r="EZ1185" s="70"/>
      <c r="FA1185" s="70"/>
      <c r="FB1185" s="70"/>
      <c r="FC1185" s="70"/>
      <c r="FD1185" s="70"/>
      <c r="FE1185" s="70"/>
      <c r="FF1185" s="25" t="s">
        <v>137</v>
      </c>
      <c r="FG1185" s="70"/>
      <c r="FH1185" s="70"/>
      <c r="FI1185" s="70"/>
      <c r="FJ1185" s="70"/>
      <c r="FK1185" s="70"/>
      <c r="FL1185" s="70"/>
      <c r="FM1185" s="70"/>
      <c r="FN1185" s="70"/>
      <c r="FO1185" s="70"/>
      <c r="FP1185" s="70"/>
      <c r="FQ1185" s="70"/>
      <c r="FR1185" s="70"/>
      <c r="FS1185" s="70"/>
      <c r="FT1185" s="70"/>
      <c r="FU1185" s="70"/>
      <c r="FV1185" s="70"/>
      <c r="FW1185" s="70"/>
      <c r="FX1185" s="70"/>
      <c r="FY1185" s="70"/>
      <c r="FZ1185" s="25" t="s">
        <v>137</v>
      </c>
      <c r="GA1185" s="70"/>
      <c r="GB1185" s="70"/>
      <c r="GC1185" s="70"/>
      <c r="GD1185" s="70"/>
      <c r="GE1185" s="70"/>
      <c r="GF1185" s="70"/>
      <c r="GG1185" s="70"/>
      <c r="GH1185" s="70"/>
      <c r="GI1185" s="70"/>
      <c r="GJ1185" s="70"/>
      <c r="GK1185" s="70"/>
      <c r="GL1185" s="70"/>
      <c r="GM1185" s="70"/>
      <c r="GN1185" s="70"/>
      <c r="GO1185" s="70"/>
      <c r="GP1185" s="70"/>
      <c r="GQ1185" s="70"/>
      <c r="GR1185" s="70"/>
      <c r="GS1185" s="70"/>
    </row>
    <row r="1186" spans="1:201" x14ac:dyDescent="0.25">
      <c r="B1186" s="30" t="str">
        <f>B$5</f>
        <v>BI</v>
      </c>
      <c r="C1186" s="70"/>
      <c r="D1186" s="70"/>
      <c r="E1186" s="70"/>
      <c r="F1186" s="70"/>
      <c r="G1186" s="70"/>
      <c r="H1186" s="70"/>
      <c r="I1186" s="70"/>
      <c r="J1186" s="70"/>
      <c r="K1186" s="70"/>
      <c r="L1186" s="70"/>
      <c r="M1186" s="70"/>
      <c r="N1186" s="70"/>
      <c r="O1186" s="70"/>
      <c r="P1186" s="70"/>
      <c r="Q1186" s="70"/>
      <c r="R1186" s="70"/>
      <c r="S1186" s="70"/>
      <c r="T1186" s="70"/>
      <c r="U1186" s="70"/>
      <c r="V1186" s="30" t="str">
        <f>B$5</f>
        <v>BI</v>
      </c>
      <c r="W1186" s="70"/>
      <c r="X1186" s="70"/>
      <c r="Y1186" s="70"/>
      <c r="Z1186" s="70"/>
      <c r="AA1186" s="70"/>
      <c r="AB1186" s="70"/>
      <c r="AC1186" s="70"/>
      <c r="AD1186" s="70"/>
      <c r="AE1186" s="70"/>
      <c r="AF1186" s="70"/>
      <c r="AG1186" s="70"/>
      <c r="AH1186" s="70"/>
      <c r="AI1186" s="70"/>
      <c r="AJ1186" s="70"/>
      <c r="AK1186" s="70"/>
      <c r="AL1186" s="70"/>
      <c r="AM1186" s="70"/>
      <c r="AN1186" s="70"/>
      <c r="AO1186" s="70"/>
      <c r="AP1186" s="30" t="str">
        <f>AP$5</f>
        <v>PD</v>
      </c>
      <c r="AQ1186" s="70"/>
      <c r="AR1186" s="70"/>
      <c r="AS1186" s="70"/>
      <c r="AT1186" s="70"/>
      <c r="AU1186" s="70"/>
      <c r="AV1186" s="70"/>
      <c r="AW1186" s="70"/>
      <c r="AX1186" s="70"/>
      <c r="AY1186" s="70"/>
      <c r="AZ1186" s="70"/>
      <c r="BA1186" s="70"/>
      <c r="BB1186" s="70"/>
      <c r="BC1186" s="70"/>
      <c r="BD1186" s="70"/>
      <c r="BE1186" s="70"/>
      <c r="BF1186" s="70"/>
      <c r="BG1186" s="70"/>
      <c r="BH1186" s="70"/>
      <c r="BI1186" s="70"/>
      <c r="BJ1186" s="30" t="str">
        <f>AP$5</f>
        <v>PD</v>
      </c>
      <c r="BK1186" s="70"/>
      <c r="BL1186" s="70"/>
      <c r="BM1186" s="70"/>
      <c r="BN1186" s="70"/>
      <c r="BO1186" s="70"/>
      <c r="BP1186" s="70"/>
      <c r="BQ1186" s="70"/>
      <c r="BR1186" s="70"/>
      <c r="BS1186" s="70"/>
      <c r="BT1186" s="70"/>
      <c r="BU1186" s="70"/>
      <c r="BV1186" s="70"/>
      <c r="BW1186" s="70"/>
      <c r="BX1186" s="70"/>
      <c r="BY1186" s="70"/>
      <c r="BZ1186" s="70"/>
      <c r="CA1186" s="70"/>
      <c r="CB1186" s="70"/>
      <c r="CC1186" s="70"/>
      <c r="CD1186" s="30" t="str">
        <f>CD$5</f>
        <v>MPC</v>
      </c>
      <c r="CE1186" s="70"/>
      <c r="CF1186" s="70"/>
      <c r="CG1186" s="70"/>
      <c r="CH1186" s="70"/>
      <c r="CI1186" s="70"/>
      <c r="CJ1186" s="70"/>
      <c r="CK1186" s="70"/>
      <c r="CL1186" s="70"/>
      <c r="CM1186" s="70"/>
      <c r="CN1186" s="70"/>
      <c r="CO1186" s="70"/>
      <c r="CP1186" s="70"/>
      <c r="CQ1186" s="70"/>
      <c r="CR1186" s="70"/>
      <c r="CS1186" s="70"/>
      <c r="CT1186" s="70"/>
      <c r="CU1186" s="70"/>
      <c r="CV1186" s="70"/>
      <c r="CW1186" s="70"/>
      <c r="CX1186" s="30" t="str">
        <f>CD$5</f>
        <v>MPC</v>
      </c>
      <c r="CY1186" s="70"/>
      <c r="CZ1186" s="70"/>
      <c r="DA1186" s="70"/>
      <c r="DB1186" s="70"/>
      <c r="DC1186" s="70"/>
      <c r="DD1186" s="70"/>
      <c r="DE1186" s="70"/>
      <c r="DF1186" s="70"/>
      <c r="DG1186" s="70"/>
      <c r="DH1186" s="70"/>
      <c r="DI1186" s="70"/>
      <c r="DJ1186" s="70"/>
      <c r="DK1186" s="70"/>
      <c r="DL1186" s="70"/>
      <c r="DM1186" s="70"/>
      <c r="DN1186" s="70"/>
      <c r="DO1186" s="70"/>
      <c r="DP1186" s="70"/>
      <c r="DQ1186" s="70"/>
      <c r="DR1186" s="30" t="str">
        <f>DR$5</f>
        <v>UM</v>
      </c>
      <c r="DS1186" s="70"/>
      <c r="DT1186" s="70"/>
      <c r="DU1186" s="70"/>
      <c r="DV1186" s="70"/>
      <c r="DW1186" s="70"/>
      <c r="DX1186" s="70"/>
      <c r="DY1186" s="70"/>
      <c r="DZ1186" s="70"/>
      <c r="EA1186" s="70"/>
      <c r="EB1186" s="70"/>
      <c r="EC1186" s="70"/>
      <c r="ED1186" s="70"/>
      <c r="EE1186" s="70"/>
      <c r="EF1186" s="70"/>
      <c r="EG1186" s="70"/>
      <c r="EH1186" s="70"/>
      <c r="EI1186" s="70"/>
      <c r="EJ1186" s="70"/>
      <c r="EK1186" s="70"/>
      <c r="EL1186" s="30" t="str">
        <f>DR$5</f>
        <v>UM</v>
      </c>
      <c r="EM1186" s="70"/>
      <c r="EN1186" s="70"/>
      <c r="EO1186" s="70"/>
      <c r="EP1186" s="70"/>
      <c r="EQ1186" s="70"/>
      <c r="ER1186" s="70"/>
      <c r="ES1186" s="70"/>
      <c r="ET1186" s="70"/>
      <c r="EU1186" s="70"/>
      <c r="EV1186" s="70"/>
      <c r="EW1186" s="70"/>
      <c r="EX1186" s="70"/>
      <c r="EY1186" s="70"/>
      <c r="EZ1186" s="70"/>
      <c r="FA1186" s="70"/>
      <c r="FB1186" s="70"/>
      <c r="FC1186" s="70"/>
      <c r="FD1186" s="70"/>
      <c r="FE1186" s="70"/>
      <c r="FF1186" s="30" t="str">
        <f>FF$5</f>
        <v>COMP</v>
      </c>
      <c r="FG1186" s="70"/>
      <c r="FH1186" s="70"/>
      <c r="FI1186" s="70"/>
      <c r="FJ1186" s="70"/>
      <c r="FK1186" s="70"/>
      <c r="FL1186" s="70"/>
      <c r="FM1186" s="70"/>
      <c r="FN1186" s="70"/>
      <c r="FO1186" s="70"/>
      <c r="FP1186" s="70"/>
      <c r="FQ1186" s="70"/>
      <c r="FR1186" s="70"/>
      <c r="FS1186" s="70"/>
      <c r="FT1186" s="70"/>
      <c r="FU1186" s="70"/>
      <c r="FV1186" s="70"/>
      <c r="FW1186" s="70"/>
      <c r="FX1186" s="70"/>
      <c r="FY1186" s="70"/>
      <c r="FZ1186" s="30" t="str">
        <f>FF$5</f>
        <v>COMP</v>
      </c>
      <c r="GA1186" s="70"/>
      <c r="GB1186" s="70"/>
      <c r="GC1186" s="70"/>
      <c r="GD1186" s="70"/>
      <c r="GE1186" s="70"/>
      <c r="GF1186" s="70"/>
      <c r="GG1186" s="70"/>
      <c r="GH1186" s="70"/>
      <c r="GI1186" s="70"/>
      <c r="GJ1186" s="70"/>
      <c r="GK1186" s="70"/>
      <c r="GL1186" s="70"/>
      <c r="GM1186" s="70"/>
      <c r="GN1186" s="70"/>
      <c r="GO1186" s="70"/>
      <c r="GP1186" s="70"/>
      <c r="GQ1186" s="70"/>
      <c r="GR1186" s="70"/>
      <c r="GS1186" s="70"/>
    </row>
    <row r="1187" spans="1:201" x14ac:dyDescent="0.25">
      <c r="B1187" s="70"/>
      <c r="C1187" s="70"/>
      <c r="D1187" s="70"/>
      <c r="E1187" s="70"/>
      <c r="F1187" s="70"/>
      <c r="G1187" s="70"/>
      <c r="H1187" s="70"/>
      <c r="I1187" s="70"/>
      <c r="J1187" s="70"/>
      <c r="K1187" s="70"/>
      <c r="L1187" s="70"/>
      <c r="M1187" s="70"/>
      <c r="N1187" s="70"/>
      <c r="O1187" s="70"/>
      <c r="P1187" s="70"/>
      <c r="Q1187" s="70"/>
      <c r="R1187" s="70"/>
      <c r="S1187" s="70"/>
      <c r="T1187" s="70"/>
      <c r="U1187" s="70"/>
      <c r="V1187" s="70"/>
      <c r="W1187" s="70"/>
      <c r="X1187" s="70"/>
      <c r="Y1187" s="70"/>
      <c r="Z1187" s="70"/>
      <c r="AA1187" s="70"/>
      <c r="AB1187" s="70"/>
      <c r="AC1187" s="70"/>
      <c r="AD1187" s="70"/>
      <c r="AE1187" s="70"/>
      <c r="AF1187" s="70"/>
      <c r="AG1187" s="70"/>
      <c r="AH1187" s="70"/>
      <c r="AI1187" s="70"/>
      <c r="AJ1187" s="70"/>
      <c r="AK1187" s="70"/>
      <c r="AL1187" s="70"/>
      <c r="AM1187" s="70"/>
      <c r="AN1187" s="70"/>
      <c r="AO1187" s="70"/>
      <c r="AP1187" s="70"/>
      <c r="AQ1187" s="70"/>
      <c r="AR1187" s="70"/>
      <c r="AS1187" s="70"/>
      <c r="AT1187" s="70"/>
      <c r="AU1187" s="70"/>
      <c r="AV1187" s="70"/>
      <c r="AW1187" s="70"/>
      <c r="AX1187" s="70"/>
      <c r="AY1187" s="70"/>
      <c r="AZ1187" s="70"/>
      <c r="BA1187" s="70"/>
      <c r="BB1187" s="70"/>
      <c r="BC1187" s="70"/>
      <c r="BD1187" s="70"/>
      <c r="BE1187" s="70"/>
      <c r="BF1187" s="70"/>
      <c r="BG1187" s="70"/>
      <c r="BH1187" s="70"/>
      <c r="BI1187" s="70"/>
      <c r="BJ1187" s="70"/>
      <c r="BK1187" s="70"/>
      <c r="BL1187" s="70"/>
      <c r="BM1187" s="70"/>
      <c r="BN1187" s="70"/>
      <c r="BO1187" s="70"/>
      <c r="BP1187" s="70"/>
      <c r="BQ1187" s="70"/>
      <c r="BR1187" s="70"/>
      <c r="BS1187" s="70"/>
      <c r="BT1187" s="70"/>
      <c r="BU1187" s="70"/>
      <c r="BV1187" s="70"/>
      <c r="BW1187" s="70"/>
      <c r="BX1187" s="70"/>
      <c r="BY1187" s="70"/>
      <c r="BZ1187" s="70"/>
      <c r="CA1187" s="70"/>
      <c r="CB1187" s="70"/>
      <c r="CC1187" s="70"/>
      <c r="CD1187" s="70"/>
      <c r="CE1187" s="70"/>
      <c r="CF1187" s="70"/>
      <c r="CG1187" s="70"/>
      <c r="CH1187" s="70"/>
      <c r="CI1187" s="70"/>
      <c r="CJ1187" s="70"/>
      <c r="CK1187" s="70"/>
      <c r="CL1187" s="70"/>
      <c r="CM1187" s="70"/>
      <c r="CN1187" s="70"/>
      <c r="CO1187" s="70"/>
      <c r="CP1187" s="70"/>
      <c r="CQ1187" s="70"/>
      <c r="CR1187" s="70"/>
      <c r="CS1187" s="70"/>
      <c r="CT1187" s="70"/>
      <c r="CU1187" s="70"/>
      <c r="CV1187" s="70"/>
      <c r="CW1187" s="70"/>
      <c r="CX1187" s="70"/>
      <c r="CY1187" s="70"/>
      <c r="CZ1187" s="70"/>
      <c r="DA1187" s="70"/>
      <c r="DB1187" s="70"/>
      <c r="DC1187" s="70"/>
      <c r="DD1187" s="70"/>
      <c r="DE1187" s="70"/>
      <c r="DF1187" s="70"/>
      <c r="DG1187" s="70"/>
      <c r="DH1187" s="70"/>
      <c r="DI1187" s="70"/>
      <c r="DJ1187" s="70"/>
      <c r="DK1187" s="70"/>
      <c r="DL1187" s="70"/>
      <c r="DM1187" s="70"/>
      <c r="DN1187" s="70"/>
      <c r="DO1187" s="70"/>
      <c r="DP1187" s="70"/>
      <c r="DQ1187" s="70"/>
      <c r="DR1187" s="70"/>
      <c r="DS1187" s="70"/>
      <c r="DT1187" s="70"/>
      <c r="DU1187" s="70"/>
      <c r="DV1187" s="70"/>
      <c r="DW1187" s="70"/>
      <c r="DX1187" s="70"/>
      <c r="DY1187" s="70"/>
      <c r="DZ1187" s="70"/>
      <c r="EA1187" s="70"/>
      <c r="EB1187" s="70"/>
      <c r="EC1187" s="70"/>
      <c r="ED1187" s="70"/>
      <c r="EE1187" s="70"/>
      <c r="EF1187" s="70"/>
      <c r="EG1187" s="70"/>
      <c r="EH1187" s="70"/>
      <c r="EI1187" s="70"/>
      <c r="EJ1187" s="70"/>
      <c r="EK1187" s="70"/>
      <c r="EL1187" s="70"/>
      <c r="EM1187" s="70"/>
      <c r="EN1187" s="70"/>
      <c r="EO1187" s="70"/>
      <c r="EP1187" s="70"/>
      <c r="EQ1187" s="70"/>
      <c r="ER1187" s="70"/>
      <c r="ES1187" s="70"/>
      <c r="ET1187" s="70"/>
      <c r="EU1187" s="70"/>
      <c r="EV1187" s="70"/>
      <c r="EW1187" s="70"/>
      <c r="EX1187" s="70"/>
      <c r="EY1187" s="70"/>
      <c r="EZ1187" s="70"/>
      <c r="FA1187" s="70"/>
      <c r="FB1187" s="70"/>
      <c r="FC1187" s="70"/>
      <c r="FD1187" s="70"/>
      <c r="FE1187" s="70"/>
      <c r="FF1187" s="70"/>
      <c r="FG1187" s="70"/>
      <c r="FH1187" s="70"/>
      <c r="FI1187" s="70"/>
      <c r="FJ1187" s="70"/>
      <c r="FK1187" s="70"/>
      <c r="FL1187" s="70"/>
      <c r="FM1187" s="70"/>
      <c r="FN1187" s="70"/>
      <c r="FO1187" s="70"/>
      <c r="FP1187" s="70"/>
      <c r="FQ1187" s="70"/>
      <c r="FR1187" s="70"/>
      <c r="FS1187" s="70"/>
      <c r="FT1187" s="70"/>
      <c r="FU1187" s="70"/>
      <c r="FV1187" s="70"/>
      <c r="FW1187" s="70"/>
      <c r="FX1187" s="70"/>
      <c r="FY1187" s="70"/>
      <c r="FZ1187" s="70"/>
      <c r="GA1187" s="70"/>
      <c r="GB1187" s="70"/>
      <c r="GC1187" s="70"/>
      <c r="GD1187" s="70"/>
      <c r="GE1187" s="70"/>
      <c r="GF1187" s="70"/>
      <c r="GG1187" s="70"/>
      <c r="GH1187" s="70"/>
      <c r="GI1187" s="70"/>
      <c r="GJ1187" s="70"/>
      <c r="GK1187" s="70"/>
      <c r="GL1187" s="70"/>
      <c r="GM1187" s="70"/>
      <c r="GN1187" s="70"/>
      <c r="GO1187" s="70"/>
      <c r="GP1187" s="70"/>
      <c r="GQ1187" s="70"/>
      <c r="GR1187" s="70"/>
      <c r="GS1187" s="70"/>
    </row>
    <row r="1188" spans="1:201" x14ac:dyDescent="0.25">
      <c r="A1188" s="114"/>
      <c r="B1188" s="121" t="s">
        <v>1</v>
      </c>
      <c r="C1188" s="122"/>
      <c r="D1188" s="122"/>
      <c r="E1188" s="122"/>
      <c r="F1188" s="122"/>
      <c r="G1188" s="122"/>
      <c r="H1188" s="122"/>
      <c r="I1188" s="122"/>
      <c r="J1188" s="122"/>
      <c r="K1188" s="122"/>
      <c r="L1188" s="122"/>
      <c r="M1188" s="122"/>
      <c r="N1188" s="122"/>
      <c r="O1188" s="122"/>
      <c r="P1188" s="122"/>
      <c r="Q1188" s="122"/>
      <c r="R1188" s="122"/>
      <c r="S1188" s="122"/>
      <c r="T1188" s="122"/>
      <c r="U1188" s="122"/>
      <c r="V1188" s="121" t="s">
        <v>1</v>
      </c>
      <c r="W1188" s="111"/>
      <c r="X1188" s="111"/>
      <c r="Y1188" s="111"/>
      <c r="Z1188" s="111"/>
      <c r="AA1188" s="111"/>
      <c r="AB1188" s="111"/>
      <c r="AC1188" s="111"/>
      <c r="AD1188" s="111"/>
      <c r="AE1188" s="111"/>
      <c r="AF1188" s="111"/>
      <c r="AG1188" s="111"/>
      <c r="AH1188" s="111"/>
      <c r="AI1188" s="111"/>
      <c r="AJ1188" s="111"/>
      <c r="AK1188" s="111"/>
      <c r="AL1188" s="111"/>
      <c r="AM1188" s="111"/>
      <c r="AN1188" s="111"/>
      <c r="AO1188" s="111"/>
      <c r="AP1188" s="121" t="s">
        <v>1</v>
      </c>
      <c r="AQ1188" s="122"/>
      <c r="AR1188" s="122"/>
      <c r="AS1188" s="122"/>
      <c r="AT1188" s="122"/>
      <c r="AU1188" s="122"/>
      <c r="AV1188" s="122"/>
      <c r="AW1188" s="122"/>
      <c r="AX1188" s="122"/>
      <c r="AY1188" s="122"/>
      <c r="AZ1188" s="122"/>
      <c r="BA1188" s="122"/>
      <c r="BB1188" s="122"/>
      <c r="BC1188" s="122"/>
      <c r="BD1188" s="122"/>
      <c r="BE1188" s="122"/>
      <c r="BF1188" s="122"/>
      <c r="BG1188" s="122"/>
      <c r="BH1188" s="122"/>
      <c r="BI1188" s="122"/>
      <c r="BJ1188" s="121" t="s">
        <v>1</v>
      </c>
      <c r="BK1188" s="111"/>
      <c r="BL1188" s="111"/>
      <c r="BM1188" s="111"/>
      <c r="BN1188" s="111"/>
      <c r="BO1188" s="111"/>
      <c r="BP1188" s="111"/>
      <c r="BQ1188" s="111"/>
      <c r="BR1188" s="111"/>
      <c r="BS1188" s="111"/>
      <c r="BT1188" s="111"/>
      <c r="BU1188" s="111"/>
      <c r="BV1188" s="111"/>
      <c r="BW1188" s="111"/>
      <c r="BX1188" s="111"/>
      <c r="BY1188" s="111"/>
      <c r="BZ1188" s="111"/>
      <c r="CA1188" s="111"/>
      <c r="CB1188" s="111"/>
      <c r="CC1188" s="111"/>
      <c r="CD1188" s="121" t="s">
        <v>1</v>
      </c>
      <c r="CE1188" s="122"/>
      <c r="CF1188" s="122"/>
      <c r="CG1188" s="122"/>
      <c r="CH1188" s="122"/>
      <c r="CI1188" s="122"/>
      <c r="CJ1188" s="122"/>
      <c r="CK1188" s="122"/>
      <c r="CL1188" s="122"/>
      <c r="CM1188" s="122"/>
      <c r="CN1188" s="122"/>
      <c r="CO1188" s="122"/>
      <c r="CP1188" s="122"/>
      <c r="CQ1188" s="122"/>
      <c r="CR1188" s="122"/>
      <c r="CS1188" s="122"/>
      <c r="CT1188" s="122"/>
      <c r="CU1188" s="122"/>
      <c r="CV1188" s="122"/>
      <c r="CW1188" s="122"/>
      <c r="CX1188" s="121" t="s">
        <v>1</v>
      </c>
      <c r="CY1188" s="111"/>
      <c r="CZ1188" s="111"/>
      <c r="DA1188" s="111"/>
      <c r="DB1188" s="111"/>
      <c r="DC1188" s="111"/>
      <c r="DD1188" s="111"/>
      <c r="DE1188" s="111"/>
      <c r="DF1188" s="111"/>
      <c r="DG1188" s="111"/>
      <c r="DH1188" s="111"/>
      <c r="DI1188" s="111"/>
      <c r="DJ1188" s="111"/>
      <c r="DK1188" s="111"/>
      <c r="DL1188" s="111"/>
      <c r="DM1188" s="111"/>
      <c r="DN1188" s="111"/>
      <c r="DO1188" s="111"/>
      <c r="DP1188" s="111"/>
      <c r="DQ1188" s="111"/>
      <c r="DR1188" s="121" t="s">
        <v>1</v>
      </c>
      <c r="DS1188" s="122"/>
      <c r="DT1188" s="122"/>
      <c r="DU1188" s="122"/>
      <c r="DV1188" s="122"/>
      <c r="DW1188" s="122"/>
      <c r="DX1188" s="122"/>
      <c r="DY1188" s="122"/>
      <c r="DZ1188" s="122"/>
      <c r="EA1188" s="122"/>
      <c r="EB1188" s="122"/>
      <c r="EC1188" s="122"/>
      <c r="ED1188" s="122"/>
      <c r="EE1188" s="122"/>
      <c r="EF1188" s="122"/>
      <c r="EG1188" s="122"/>
      <c r="EH1188" s="122"/>
      <c r="EI1188" s="122"/>
      <c r="EJ1188" s="122"/>
      <c r="EK1188" s="122"/>
      <c r="EL1188" s="121" t="s">
        <v>1</v>
      </c>
      <c r="EM1188" s="111"/>
      <c r="EN1188" s="111"/>
      <c r="EO1188" s="111"/>
      <c r="EP1188" s="111"/>
      <c r="EQ1188" s="111"/>
      <c r="ER1188" s="111"/>
      <c r="ES1188" s="111"/>
      <c r="ET1188" s="111"/>
      <c r="EU1188" s="111"/>
      <c r="EV1188" s="111"/>
      <c r="EW1188" s="111"/>
      <c r="EX1188" s="111"/>
      <c r="EY1188" s="111"/>
      <c r="EZ1188" s="111"/>
      <c r="FA1188" s="111"/>
      <c r="FB1188" s="111"/>
      <c r="FC1188" s="111"/>
      <c r="FD1188" s="111"/>
      <c r="FE1188" s="111"/>
      <c r="FF1188" s="121" t="s">
        <v>1</v>
      </c>
      <c r="FG1188" s="122"/>
      <c r="FH1188" s="122"/>
      <c r="FI1188" s="122"/>
      <c r="FJ1188" s="122"/>
      <c r="FK1188" s="122"/>
      <c r="FL1188" s="122"/>
      <c r="FM1188" s="122"/>
      <c r="FN1188" s="122"/>
      <c r="FO1188" s="122"/>
      <c r="FP1188" s="122"/>
      <c r="FQ1188" s="122"/>
      <c r="FR1188" s="122"/>
      <c r="FS1188" s="122"/>
      <c r="FT1188" s="122"/>
      <c r="FU1188" s="122"/>
      <c r="FV1188" s="122"/>
      <c r="FW1188" s="122"/>
      <c r="FX1188" s="122"/>
      <c r="FY1188" s="122"/>
      <c r="FZ1188" s="121" t="s">
        <v>1</v>
      </c>
      <c r="GA1188" s="111"/>
      <c r="GB1188" s="111"/>
      <c r="GC1188" s="111"/>
      <c r="GD1188" s="111"/>
      <c r="GE1188" s="111"/>
      <c r="GF1188" s="111"/>
      <c r="GG1188" s="111"/>
      <c r="GH1188" s="111"/>
      <c r="GI1188" s="111"/>
      <c r="GJ1188" s="111"/>
      <c r="GK1188" s="111"/>
      <c r="GL1188" s="111"/>
      <c r="GM1188" s="111"/>
      <c r="GN1188" s="111"/>
      <c r="GO1188" s="111"/>
      <c r="GP1188" s="111"/>
      <c r="GQ1188" s="111"/>
      <c r="GR1188" s="111"/>
      <c r="GS1188" s="111"/>
    </row>
    <row r="1189" spans="1:201" ht="30" x14ac:dyDescent="0.25">
      <c r="A1189" s="113" t="str">
        <f>$A$35</f>
        <v>Fiscal Accident Quarter Ending</v>
      </c>
      <c r="B1189" s="123" t="str">
        <f>$B$35&amp;"-"&amp;$C$35</f>
        <v>3-6</v>
      </c>
      <c r="C1189" s="123" t="str">
        <f>$C$35&amp;"-"&amp;$D$35</f>
        <v>6-9</v>
      </c>
      <c r="D1189" s="123" t="str">
        <f>$D$35&amp;"-"&amp;$E$35</f>
        <v>9-12</v>
      </c>
      <c r="E1189" s="123" t="str">
        <f>$E$35&amp;"-"&amp;$F$35</f>
        <v>12-15</v>
      </c>
      <c r="F1189" s="123" t="str">
        <f>$F$35&amp;"-"&amp;$G$35</f>
        <v>15-18</v>
      </c>
      <c r="G1189" s="123" t="str">
        <f>$G$35&amp;"-"&amp;$H$35</f>
        <v>18-21</v>
      </c>
      <c r="H1189" s="123" t="str">
        <f>$H$35&amp;"-"&amp;$I$35</f>
        <v>21-24</v>
      </c>
      <c r="I1189" s="123" t="str">
        <f>$I$35&amp;"-"&amp;$J$35</f>
        <v>24-27</v>
      </c>
      <c r="J1189" s="123" t="str">
        <f>$J$35&amp;"-"&amp;$K$35</f>
        <v>27-30</v>
      </c>
      <c r="K1189" s="123" t="str">
        <f>$K$35&amp;"-"&amp;$L$35</f>
        <v>30-33</v>
      </c>
      <c r="L1189" s="123" t="str">
        <f>$L$35&amp;"-"&amp;$M$35</f>
        <v>33-36</v>
      </c>
      <c r="M1189" s="123" t="str">
        <f>$M$35&amp;"-"&amp;$N$35</f>
        <v>36-39</v>
      </c>
      <c r="N1189" s="123" t="str">
        <f>$N$35&amp;"-"&amp;$O$35</f>
        <v>39-42</v>
      </c>
      <c r="O1189" s="123" t="str">
        <f>$O$35&amp;"-"&amp;$P$35</f>
        <v>42-45</v>
      </c>
      <c r="P1189" s="123" t="str">
        <f>$P$35&amp;"-"&amp;$Q$35</f>
        <v>45-48</v>
      </c>
      <c r="Q1189" s="123" t="str">
        <f>$Q$35&amp;"-"&amp;$R$35</f>
        <v>48-51</v>
      </c>
      <c r="R1189" s="123" t="str">
        <f>$R$35&amp;"-"&amp;$S$35</f>
        <v>51-54</v>
      </c>
      <c r="S1189" s="123" t="str">
        <f>$S$35&amp;"-"&amp;$T$35</f>
        <v>54-57</v>
      </c>
      <c r="T1189" s="123" t="str">
        <f>$T$35&amp;"-"&amp;$U$35</f>
        <v>57-60</v>
      </c>
      <c r="U1189" s="123" t="str">
        <f>$U$35&amp;"-"&amp;$V$35</f>
        <v>60-63</v>
      </c>
      <c r="V1189" s="123" t="str">
        <f>$V$35&amp;"-"&amp;$W$35</f>
        <v>63-66</v>
      </c>
      <c r="W1189" s="123" t="str">
        <f>$W$35&amp;"-"&amp;$X$35</f>
        <v>66-69</v>
      </c>
      <c r="X1189" s="123" t="str">
        <f>$X$35&amp;"-"&amp;$Y$35</f>
        <v>69-72</v>
      </c>
      <c r="Y1189" s="123" t="str">
        <f>$Y$35&amp;"-"&amp;$Z$35</f>
        <v>72-75</v>
      </c>
      <c r="Z1189" s="123" t="str">
        <f>$Z$35&amp;"-"&amp;$AA$35</f>
        <v>75-78</v>
      </c>
      <c r="AA1189" s="123" t="str">
        <f>$AA$35&amp;"-"&amp;$AB$35</f>
        <v>78-81</v>
      </c>
      <c r="AB1189" s="123" t="str">
        <f>$AB$35&amp;"-"&amp;$AC$35</f>
        <v>81-84</v>
      </c>
      <c r="AC1189" s="123" t="str">
        <f>$AC$35&amp;"-"&amp;$AD$35</f>
        <v>84-87</v>
      </c>
      <c r="AD1189" s="123" t="str">
        <f>$AD$35&amp;"-"&amp;$AE$35</f>
        <v>87-90</v>
      </c>
      <c r="AE1189" s="123" t="str">
        <f>$AE$35&amp;"-"&amp;$AF$35</f>
        <v>90-93</v>
      </c>
      <c r="AF1189" s="123" t="str">
        <f>$AF$35&amp;"-"&amp;$AG$35</f>
        <v>93-96</v>
      </c>
      <c r="AG1189" s="123" t="str">
        <f>$AG$35&amp;"-"&amp;$AH$35</f>
        <v>96-99</v>
      </c>
      <c r="AH1189" s="123" t="str">
        <f>$AH$35&amp;"-"&amp;$AI$35</f>
        <v>99-102</v>
      </c>
      <c r="AI1189" s="123" t="str">
        <f>$AI$35&amp;"-"&amp;$AJ$35</f>
        <v>102-105</v>
      </c>
      <c r="AJ1189" s="123" t="str">
        <f>$AJ$35&amp;"-"&amp;$AK$35</f>
        <v>105-108</v>
      </c>
      <c r="AK1189" s="123" t="str">
        <f>$AK$35&amp;"-"&amp;$AL$35</f>
        <v>108-111</v>
      </c>
      <c r="AL1189" s="123" t="str">
        <f>$AL$35&amp;"-"&amp;$AM$35</f>
        <v>111-114</v>
      </c>
      <c r="AM1189" s="123" t="str">
        <f>$AM$35&amp;"-"&amp;$AN$35</f>
        <v>114-117</v>
      </c>
      <c r="AN1189" s="123" t="str">
        <f>$AN$35&amp;"-"&amp;$AO$35</f>
        <v>117-120</v>
      </c>
      <c r="AO1189" s="123" t="str">
        <f>$AO$35&amp;"-Ult"</f>
        <v>120-Ult</v>
      </c>
      <c r="AP1189" s="123" t="str">
        <f>$B$35&amp;"-"&amp;$C$35</f>
        <v>3-6</v>
      </c>
      <c r="AQ1189" s="123" t="str">
        <f>$C$35&amp;"-"&amp;$D$35</f>
        <v>6-9</v>
      </c>
      <c r="AR1189" s="123" t="str">
        <f>$D$35&amp;"-"&amp;$E$35</f>
        <v>9-12</v>
      </c>
      <c r="AS1189" s="123" t="str">
        <f>$E$35&amp;"-"&amp;$F$35</f>
        <v>12-15</v>
      </c>
      <c r="AT1189" s="123" t="str">
        <f>$F$35&amp;"-"&amp;$G$35</f>
        <v>15-18</v>
      </c>
      <c r="AU1189" s="123" t="str">
        <f>$G$35&amp;"-"&amp;$H$35</f>
        <v>18-21</v>
      </c>
      <c r="AV1189" s="123" t="str">
        <f>$H$35&amp;"-"&amp;$I$35</f>
        <v>21-24</v>
      </c>
      <c r="AW1189" s="123" t="str">
        <f>$I$35&amp;"-"&amp;$J$35</f>
        <v>24-27</v>
      </c>
      <c r="AX1189" s="123" t="str">
        <f>$J$35&amp;"-"&amp;$K$35</f>
        <v>27-30</v>
      </c>
      <c r="AY1189" s="123" t="str">
        <f>$K$35&amp;"-"&amp;$L$35</f>
        <v>30-33</v>
      </c>
      <c r="AZ1189" s="123" t="str">
        <f>$L$35&amp;"-"&amp;$M$35</f>
        <v>33-36</v>
      </c>
      <c r="BA1189" s="123" t="str">
        <f>$M$35&amp;"-"&amp;$N$35</f>
        <v>36-39</v>
      </c>
      <c r="BB1189" s="123" t="str">
        <f>$N$35&amp;"-"&amp;$O$35</f>
        <v>39-42</v>
      </c>
      <c r="BC1189" s="123" t="str">
        <f>$O$35&amp;"-"&amp;$P$35</f>
        <v>42-45</v>
      </c>
      <c r="BD1189" s="123" t="str">
        <f>$P$35&amp;"-"&amp;$Q$35</f>
        <v>45-48</v>
      </c>
      <c r="BE1189" s="123" t="str">
        <f>$Q$35&amp;"-"&amp;$R$35</f>
        <v>48-51</v>
      </c>
      <c r="BF1189" s="123" t="str">
        <f>$R$35&amp;"-"&amp;$S$35</f>
        <v>51-54</v>
      </c>
      <c r="BG1189" s="123" t="str">
        <f>$S$35&amp;"-"&amp;$T$35</f>
        <v>54-57</v>
      </c>
      <c r="BH1189" s="123" t="str">
        <f>$T$35&amp;"-"&amp;$U$35</f>
        <v>57-60</v>
      </c>
      <c r="BI1189" s="123" t="str">
        <f>$U$35&amp;"-"&amp;$V$35</f>
        <v>60-63</v>
      </c>
      <c r="BJ1189" s="123" t="str">
        <f>$V$35&amp;"-"&amp;$W$35</f>
        <v>63-66</v>
      </c>
      <c r="BK1189" s="123" t="str">
        <f>$W$35&amp;"-"&amp;$X$35</f>
        <v>66-69</v>
      </c>
      <c r="BL1189" s="123" t="str">
        <f>$X$35&amp;"-"&amp;$Y$35</f>
        <v>69-72</v>
      </c>
      <c r="BM1189" s="123" t="str">
        <f>$Y$35&amp;"-"&amp;$Z$35</f>
        <v>72-75</v>
      </c>
      <c r="BN1189" s="123" t="str">
        <f>$Z$35&amp;"-"&amp;$AA$35</f>
        <v>75-78</v>
      </c>
      <c r="BO1189" s="123" t="str">
        <f>$AA$35&amp;"-"&amp;$AB$35</f>
        <v>78-81</v>
      </c>
      <c r="BP1189" s="123" t="str">
        <f>$AB$35&amp;"-"&amp;$AC$35</f>
        <v>81-84</v>
      </c>
      <c r="BQ1189" s="123" t="str">
        <f>$AC$35&amp;"-"&amp;$AD$35</f>
        <v>84-87</v>
      </c>
      <c r="BR1189" s="123" t="str">
        <f>$AD$35&amp;"-"&amp;$AE$35</f>
        <v>87-90</v>
      </c>
      <c r="BS1189" s="123" t="str">
        <f>$AE$35&amp;"-"&amp;$AF$35</f>
        <v>90-93</v>
      </c>
      <c r="BT1189" s="123" t="str">
        <f>$AF$35&amp;"-"&amp;$AG$35</f>
        <v>93-96</v>
      </c>
      <c r="BU1189" s="123" t="str">
        <f>$AG$35&amp;"-"&amp;$AH$35</f>
        <v>96-99</v>
      </c>
      <c r="BV1189" s="123" t="str">
        <f>$AH$35&amp;"-"&amp;$AI$35</f>
        <v>99-102</v>
      </c>
      <c r="BW1189" s="123" t="str">
        <f>$AI$35&amp;"-"&amp;$AJ$35</f>
        <v>102-105</v>
      </c>
      <c r="BX1189" s="123" t="str">
        <f>$AJ$35&amp;"-"&amp;$AK$35</f>
        <v>105-108</v>
      </c>
      <c r="BY1189" s="123" t="str">
        <f>$AK$35&amp;"-"&amp;$AL$35</f>
        <v>108-111</v>
      </c>
      <c r="BZ1189" s="123" t="str">
        <f>$AL$35&amp;"-"&amp;$AM$35</f>
        <v>111-114</v>
      </c>
      <c r="CA1189" s="123" t="str">
        <f>$AM$35&amp;"-"&amp;$AN$35</f>
        <v>114-117</v>
      </c>
      <c r="CB1189" s="123" t="str">
        <f>$AN$35&amp;"-"&amp;$AO$35</f>
        <v>117-120</v>
      </c>
      <c r="CC1189" s="123" t="str">
        <f>$AO$35&amp;"-Ult"</f>
        <v>120-Ult</v>
      </c>
      <c r="CD1189" s="123" t="str">
        <f>$B$35&amp;"-"&amp;$C$35</f>
        <v>3-6</v>
      </c>
      <c r="CE1189" s="123" t="str">
        <f>$C$35&amp;"-"&amp;$D$35</f>
        <v>6-9</v>
      </c>
      <c r="CF1189" s="123" t="str">
        <f>$D$35&amp;"-"&amp;$E$35</f>
        <v>9-12</v>
      </c>
      <c r="CG1189" s="123" t="str">
        <f>$E$35&amp;"-"&amp;$F$35</f>
        <v>12-15</v>
      </c>
      <c r="CH1189" s="123" t="str">
        <f>$F$35&amp;"-"&amp;$G$35</f>
        <v>15-18</v>
      </c>
      <c r="CI1189" s="123" t="str">
        <f>$G$35&amp;"-"&amp;$H$35</f>
        <v>18-21</v>
      </c>
      <c r="CJ1189" s="123" t="str">
        <f>$H$35&amp;"-"&amp;$I$35</f>
        <v>21-24</v>
      </c>
      <c r="CK1189" s="123" t="str">
        <f>$I$35&amp;"-"&amp;$J$35</f>
        <v>24-27</v>
      </c>
      <c r="CL1189" s="123" t="str">
        <f>$J$35&amp;"-"&amp;$K$35</f>
        <v>27-30</v>
      </c>
      <c r="CM1189" s="123" t="str">
        <f>$K$35&amp;"-"&amp;$L$35</f>
        <v>30-33</v>
      </c>
      <c r="CN1189" s="123" t="str">
        <f>$L$35&amp;"-"&amp;$M$35</f>
        <v>33-36</v>
      </c>
      <c r="CO1189" s="123" t="str">
        <f>$M$35&amp;"-"&amp;$N$35</f>
        <v>36-39</v>
      </c>
      <c r="CP1189" s="123" t="str">
        <f>$N$35&amp;"-"&amp;$O$35</f>
        <v>39-42</v>
      </c>
      <c r="CQ1189" s="123" t="str">
        <f>$O$35&amp;"-"&amp;$P$35</f>
        <v>42-45</v>
      </c>
      <c r="CR1189" s="123" t="str">
        <f>$P$35&amp;"-"&amp;$Q$35</f>
        <v>45-48</v>
      </c>
      <c r="CS1189" s="123" t="str">
        <f>$Q$35&amp;"-"&amp;$R$35</f>
        <v>48-51</v>
      </c>
      <c r="CT1189" s="123" t="str">
        <f>$R$35&amp;"-"&amp;$S$35</f>
        <v>51-54</v>
      </c>
      <c r="CU1189" s="123" t="str">
        <f>$S$35&amp;"-"&amp;$T$35</f>
        <v>54-57</v>
      </c>
      <c r="CV1189" s="123" t="str">
        <f>$T$35&amp;"-"&amp;$U$35</f>
        <v>57-60</v>
      </c>
      <c r="CW1189" s="123" t="str">
        <f>$U$35&amp;"-"&amp;$V$35</f>
        <v>60-63</v>
      </c>
      <c r="CX1189" s="123" t="str">
        <f>$V$35&amp;"-"&amp;$W$35</f>
        <v>63-66</v>
      </c>
      <c r="CY1189" s="123" t="str">
        <f>$W$35&amp;"-"&amp;$X$35</f>
        <v>66-69</v>
      </c>
      <c r="CZ1189" s="123" t="str">
        <f>$X$35&amp;"-"&amp;$Y$35</f>
        <v>69-72</v>
      </c>
      <c r="DA1189" s="123" t="str">
        <f>$Y$35&amp;"-"&amp;$Z$35</f>
        <v>72-75</v>
      </c>
      <c r="DB1189" s="123" t="str">
        <f>$Z$35&amp;"-"&amp;$AA$35</f>
        <v>75-78</v>
      </c>
      <c r="DC1189" s="123" t="str">
        <f>$AA$35&amp;"-"&amp;$AB$35</f>
        <v>78-81</v>
      </c>
      <c r="DD1189" s="123" t="str">
        <f>$AB$35&amp;"-"&amp;$AC$35</f>
        <v>81-84</v>
      </c>
      <c r="DE1189" s="123" t="str">
        <f>$AC$35&amp;"-"&amp;$AD$35</f>
        <v>84-87</v>
      </c>
      <c r="DF1189" s="123" t="str">
        <f>$AD$35&amp;"-"&amp;$AE$35</f>
        <v>87-90</v>
      </c>
      <c r="DG1189" s="123" t="str">
        <f>$AE$35&amp;"-"&amp;$AF$35</f>
        <v>90-93</v>
      </c>
      <c r="DH1189" s="123" t="str">
        <f>$AF$35&amp;"-"&amp;$AG$35</f>
        <v>93-96</v>
      </c>
      <c r="DI1189" s="123" t="str">
        <f>$AG$35&amp;"-"&amp;$AH$35</f>
        <v>96-99</v>
      </c>
      <c r="DJ1189" s="123" t="str">
        <f>$AH$35&amp;"-"&amp;$AI$35</f>
        <v>99-102</v>
      </c>
      <c r="DK1189" s="123" t="str">
        <f>$AI$35&amp;"-"&amp;$AJ$35</f>
        <v>102-105</v>
      </c>
      <c r="DL1189" s="123" t="str">
        <f>$AJ$35&amp;"-"&amp;$AK$35</f>
        <v>105-108</v>
      </c>
      <c r="DM1189" s="123" t="str">
        <f>$AK$35&amp;"-"&amp;$AL$35</f>
        <v>108-111</v>
      </c>
      <c r="DN1189" s="123" t="str">
        <f>$AL$35&amp;"-"&amp;$AM$35</f>
        <v>111-114</v>
      </c>
      <c r="DO1189" s="123" t="str">
        <f>$AM$35&amp;"-"&amp;$AN$35</f>
        <v>114-117</v>
      </c>
      <c r="DP1189" s="123" t="str">
        <f>$AN$35&amp;"-"&amp;$AO$35</f>
        <v>117-120</v>
      </c>
      <c r="DQ1189" s="123" t="str">
        <f>$AO$35&amp;"-Ult"</f>
        <v>120-Ult</v>
      </c>
      <c r="DR1189" s="123" t="str">
        <f>$B$35&amp;"-"&amp;$C$35</f>
        <v>3-6</v>
      </c>
      <c r="DS1189" s="123" t="str">
        <f>$C$35&amp;"-"&amp;$D$35</f>
        <v>6-9</v>
      </c>
      <c r="DT1189" s="123" t="str">
        <f>$D$35&amp;"-"&amp;$E$35</f>
        <v>9-12</v>
      </c>
      <c r="DU1189" s="123" t="str">
        <f>$E$35&amp;"-"&amp;$F$35</f>
        <v>12-15</v>
      </c>
      <c r="DV1189" s="123" t="str">
        <f>$F$35&amp;"-"&amp;$G$35</f>
        <v>15-18</v>
      </c>
      <c r="DW1189" s="123" t="str">
        <f>$G$35&amp;"-"&amp;$H$35</f>
        <v>18-21</v>
      </c>
      <c r="DX1189" s="123" t="str">
        <f>$H$35&amp;"-"&amp;$I$35</f>
        <v>21-24</v>
      </c>
      <c r="DY1189" s="123" t="str">
        <f>$I$35&amp;"-"&amp;$J$35</f>
        <v>24-27</v>
      </c>
      <c r="DZ1189" s="123" t="str">
        <f>$J$35&amp;"-"&amp;$K$35</f>
        <v>27-30</v>
      </c>
      <c r="EA1189" s="123" t="str">
        <f>$K$35&amp;"-"&amp;$L$35</f>
        <v>30-33</v>
      </c>
      <c r="EB1189" s="123" t="str">
        <f>$L$35&amp;"-"&amp;$M$35</f>
        <v>33-36</v>
      </c>
      <c r="EC1189" s="123" t="str">
        <f>$M$35&amp;"-"&amp;$N$35</f>
        <v>36-39</v>
      </c>
      <c r="ED1189" s="123" t="str">
        <f>$N$35&amp;"-"&amp;$O$35</f>
        <v>39-42</v>
      </c>
      <c r="EE1189" s="123" t="str">
        <f>$O$35&amp;"-"&amp;$P$35</f>
        <v>42-45</v>
      </c>
      <c r="EF1189" s="123" t="str">
        <f>$P$35&amp;"-"&amp;$Q$35</f>
        <v>45-48</v>
      </c>
      <c r="EG1189" s="123" t="str">
        <f>$Q$35&amp;"-"&amp;$R$35</f>
        <v>48-51</v>
      </c>
      <c r="EH1189" s="123" t="str">
        <f>$R$35&amp;"-"&amp;$S$35</f>
        <v>51-54</v>
      </c>
      <c r="EI1189" s="123" t="str">
        <f>$S$35&amp;"-"&amp;$T$35</f>
        <v>54-57</v>
      </c>
      <c r="EJ1189" s="123" t="str">
        <f>$T$35&amp;"-"&amp;$U$35</f>
        <v>57-60</v>
      </c>
      <c r="EK1189" s="123" t="str">
        <f>$U$35&amp;"-"&amp;$V$35</f>
        <v>60-63</v>
      </c>
      <c r="EL1189" s="123" t="str">
        <f>$V$35&amp;"-"&amp;$W$35</f>
        <v>63-66</v>
      </c>
      <c r="EM1189" s="123" t="str">
        <f>$W$35&amp;"-"&amp;$X$35</f>
        <v>66-69</v>
      </c>
      <c r="EN1189" s="123" t="str">
        <f>$X$35&amp;"-"&amp;$Y$35</f>
        <v>69-72</v>
      </c>
      <c r="EO1189" s="123" t="str">
        <f>$Y$35&amp;"-"&amp;$Z$35</f>
        <v>72-75</v>
      </c>
      <c r="EP1189" s="123" t="str">
        <f>$Z$35&amp;"-"&amp;$AA$35</f>
        <v>75-78</v>
      </c>
      <c r="EQ1189" s="123" t="str">
        <f>$AA$35&amp;"-"&amp;$AB$35</f>
        <v>78-81</v>
      </c>
      <c r="ER1189" s="123" t="str">
        <f>$AB$35&amp;"-"&amp;$AC$35</f>
        <v>81-84</v>
      </c>
      <c r="ES1189" s="123" t="str">
        <f>$AC$35&amp;"-"&amp;$AD$35</f>
        <v>84-87</v>
      </c>
      <c r="ET1189" s="123" t="str">
        <f>$AD$35&amp;"-"&amp;$AE$35</f>
        <v>87-90</v>
      </c>
      <c r="EU1189" s="123" t="str">
        <f>$AE$35&amp;"-"&amp;$AF$35</f>
        <v>90-93</v>
      </c>
      <c r="EV1189" s="123" t="str">
        <f>$AF$35&amp;"-"&amp;$AG$35</f>
        <v>93-96</v>
      </c>
      <c r="EW1189" s="123" t="str">
        <f>$AG$35&amp;"-"&amp;$AH$35</f>
        <v>96-99</v>
      </c>
      <c r="EX1189" s="123" t="str">
        <f>$AH$35&amp;"-"&amp;$AI$35</f>
        <v>99-102</v>
      </c>
      <c r="EY1189" s="123" t="str">
        <f>$AI$35&amp;"-"&amp;$AJ$35</f>
        <v>102-105</v>
      </c>
      <c r="EZ1189" s="123" t="str">
        <f>$AJ$35&amp;"-"&amp;$AK$35</f>
        <v>105-108</v>
      </c>
      <c r="FA1189" s="123" t="str">
        <f>$AK$35&amp;"-"&amp;$AL$35</f>
        <v>108-111</v>
      </c>
      <c r="FB1189" s="123" t="str">
        <f>$AL$35&amp;"-"&amp;$AM$35</f>
        <v>111-114</v>
      </c>
      <c r="FC1189" s="123" t="str">
        <f>$AM$35&amp;"-"&amp;$AN$35</f>
        <v>114-117</v>
      </c>
      <c r="FD1189" s="123" t="str">
        <f>$AN$35&amp;"-"&amp;$AO$35</f>
        <v>117-120</v>
      </c>
      <c r="FE1189" s="123" t="str">
        <f>$AO$35&amp;"-Ult"</f>
        <v>120-Ult</v>
      </c>
      <c r="FF1189" s="123" t="str">
        <f>$B$35&amp;"-"&amp;$C$35</f>
        <v>3-6</v>
      </c>
      <c r="FG1189" s="123" t="str">
        <f>$C$35&amp;"-"&amp;$D$35</f>
        <v>6-9</v>
      </c>
      <c r="FH1189" s="123" t="str">
        <f>$D$35&amp;"-"&amp;$E$35</f>
        <v>9-12</v>
      </c>
      <c r="FI1189" s="123" t="str">
        <f>$E$35&amp;"-"&amp;$F$35</f>
        <v>12-15</v>
      </c>
      <c r="FJ1189" s="123" t="str">
        <f>$F$35&amp;"-"&amp;$G$35</f>
        <v>15-18</v>
      </c>
      <c r="FK1189" s="123" t="str">
        <f>$G$35&amp;"-"&amp;$H$35</f>
        <v>18-21</v>
      </c>
      <c r="FL1189" s="123" t="str">
        <f>$H$35&amp;"-"&amp;$I$35</f>
        <v>21-24</v>
      </c>
      <c r="FM1189" s="123" t="str">
        <f>$I$35&amp;"-"&amp;$J$35</f>
        <v>24-27</v>
      </c>
      <c r="FN1189" s="123" t="str">
        <f>$J$35&amp;"-"&amp;$K$35</f>
        <v>27-30</v>
      </c>
      <c r="FO1189" s="123" t="str">
        <f>$K$35&amp;"-"&amp;$L$35</f>
        <v>30-33</v>
      </c>
      <c r="FP1189" s="123" t="str">
        <f>$L$35&amp;"-"&amp;$M$35</f>
        <v>33-36</v>
      </c>
      <c r="FQ1189" s="123" t="str">
        <f>$M$35&amp;"-"&amp;$N$35</f>
        <v>36-39</v>
      </c>
      <c r="FR1189" s="123" t="str">
        <f>$N$35&amp;"-"&amp;$O$35</f>
        <v>39-42</v>
      </c>
      <c r="FS1189" s="123" t="str">
        <f>$O$35&amp;"-"&amp;$P$35</f>
        <v>42-45</v>
      </c>
      <c r="FT1189" s="123" t="str">
        <f>$P$35&amp;"-"&amp;$Q$35</f>
        <v>45-48</v>
      </c>
      <c r="FU1189" s="123" t="str">
        <f>$Q$35&amp;"-"&amp;$R$35</f>
        <v>48-51</v>
      </c>
      <c r="FV1189" s="123" t="str">
        <f>$R$35&amp;"-"&amp;$S$35</f>
        <v>51-54</v>
      </c>
      <c r="FW1189" s="123" t="str">
        <f>$S$35&amp;"-"&amp;$T$35</f>
        <v>54-57</v>
      </c>
      <c r="FX1189" s="123" t="str">
        <f>$T$35&amp;"-"&amp;$U$35</f>
        <v>57-60</v>
      </c>
      <c r="FY1189" s="123" t="str">
        <f>$U$35&amp;"-"&amp;$V$35</f>
        <v>60-63</v>
      </c>
      <c r="FZ1189" s="123" t="str">
        <f>$V$35&amp;"-"&amp;$W$35</f>
        <v>63-66</v>
      </c>
      <c r="GA1189" s="123" t="str">
        <f>$W$35&amp;"-"&amp;$X$35</f>
        <v>66-69</v>
      </c>
      <c r="GB1189" s="123" t="str">
        <f>$X$35&amp;"-"&amp;$Y$35</f>
        <v>69-72</v>
      </c>
      <c r="GC1189" s="123" t="str">
        <f>$Y$35&amp;"-"&amp;$Z$35</f>
        <v>72-75</v>
      </c>
      <c r="GD1189" s="123" t="str">
        <f>$Z$35&amp;"-"&amp;$AA$35</f>
        <v>75-78</v>
      </c>
      <c r="GE1189" s="123" t="str">
        <f>$AA$35&amp;"-"&amp;$AB$35</f>
        <v>78-81</v>
      </c>
      <c r="GF1189" s="123" t="str">
        <f>$AB$35&amp;"-"&amp;$AC$35</f>
        <v>81-84</v>
      </c>
      <c r="GG1189" s="123" t="str">
        <f>$AC$35&amp;"-"&amp;$AD$35</f>
        <v>84-87</v>
      </c>
      <c r="GH1189" s="123" t="str">
        <f>$AD$35&amp;"-"&amp;$AE$35</f>
        <v>87-90</v>
      </c>
      <c r="GI1189" s="123" t="str">
        <f>$AE$35&amp;"-"&amp;$AF$35</f>
        <v>90-93</v>
      </c>
      <c r="GJ1189" s="123" t="str">
        <f>$AF$35&amp;"-"&amp;$AG$35</f>
        <v>93-96</v>
      </c>
      <c r="GK1189" s="123" t="str">
        <f>$AG$35&amp;"-"&amp;$AH$35</f>
        <v>96-99</v>
      </c>
      <c r="GL1189" s="123" t="str">
        <f>$AH$35&amp;"-"&amp;$AI$35</f>
        <v>99-102</v>
      </c>
      <c r="GM1189" s="123" t="str">
        <f>$AI$35&amp;"-"&amp;$AJ$35</f>
        <v>102-105</v>
      </c>
      <c r="GN1189" s="123" t="str">
        <f>$AJ$35&amp;"-"&amp;$AK$35</f>
        <v>105-108</v>
      </c>
      <c r="GO1189" s="123" t="str">
        <f>$AK$35&amp;"-"&amp;$AL$35</f>
        <v>108-111</v>
      </c>
      <c r="GP1189" s="123" t="str">
        <f>$AL$35&amp;"-"&amp;$AM$35</f>
        <v>111-114</v>
      </c>
      <c r="GQ1189" s="123" t="str">
        <f>$AM$35&amp;"-"&amp;$AN$35</f>
        <v>114-117</v>
      </c>
      <c r="GR1189" s="123" t="str">
        <f>$AN$35&amp;"-"&amp;$AO$35</f>
        <v>117-120</v>
      </c>
      <c r="GS1189" s="123" t="str">
        <f>$AO$35&amp;"-Ult"</f>
        <v>120-Ult</v>
      </c>
    </row>
    <row r="1190" spans="1:201" x14ac:dyDescent="0.25">
      <c r="A1190" s="115">
        <f>$A$36</f>
        <v>20122</v>
      </c>
      <c r="B1190" s="19">
        <f>IFERROR(C1142/B1142,"")</f>
        <v>2.6556122448979593</v>
      </c>
      <c r="C1190" s="19">
        <f t="shared" ref="C1190:AN1204" si="4180">IFERROR(D1142/C1142,"")</f>
        <v>1.55283381364073</v>
      </c>
      <c r="D1190" s="19">
        <f t="shared" si="4180"/>
        <v>1.1790906278997835</v>
      </c>
      <c r="E1190" s="19">
        <f t="shared" si="4180"/>
        <v>1.0818467995802727</v>
      </c>
      <c r="F1190" s="19">
        <f t="shared" si="4180"/>
        <v>1.0455868089233753</v>
      </c>
      <c r="G1190" s="19">
        <f t="shared" si="4180"/>
        <v>1.0271335807050093</v>
      </c>
      <c r="H1190" s="19">
        <f t="shared" si="4180"/>
        <v>1.0142244298938812</v>
      </c>
      <c r="I1190" s="19">
        <f t="shared" si="4180"/>
        <v>1.0235975066785397</v>
      </c>
      <c r="J1190" s="19">
        <f t="shared" si="4180"/>
        <v>1.0165289256198347</v>
      </c>
      <c r="K1190" s="19">
        <f t="shared" si="4180"/>
        <v>1.006418485237484</v>
      </c>
      <c r="L1190" s="19">
        <f t="shared" si="4180"/>
        <v>1.0040391156462585</v>
      </c>
      <c r="M1190" s="19">
        <f t="shared" si="4180"/>
        <v>1.0042345966546686</v>
      </c>
      <c r="N1190" s="19">
        <f t="shared" si="4180"/>
        <v>1.0029517183217374</v>
      </c>
      <c r="O1190" s="19">
        <f t="shared" si="4180"/>
        <v>1.0014715156611309</v>
      </c>
      <c r="P1190" s="19">
        <f t="shared" si="4180"/>
        <v>1.0016792611251049</v>
      </c>
      <c r="Q1190" s="19">
        <f t="shared" si="4180"/>
        <v>1.0004191114836547</v>
      </c>
      <c r="R1190" s="19">
        <f t="shared" si="4180"/>
        <v>1.0006284038542104</v>
      </c>
      <c r="S1190" s="19">
        <f t="shared" si="4180"/>
        <v>1.0012560184216035</v>
      </c>
      <c r="T1190" s="19">
        <f t="shared" si="4180"/>
        <v>1.0008362952122098</v>
      </c>
      <c r="U1190" s="19">
        <f t="shared" si="4180"/>
        <v>1.0002088991017339</v>
      </c>
      <c r="V1190" s="19">
        <f t="shared" si="4180"/>
        <v>1.0002088554720134</v>
      </c>
      <c r="W1190" s="19">
        <f t="shared" si="4180"/>
        <v>1</v>
      </c>
      <c r="X1190" s="19">
        <f t="shared" si="4180"/>
        <v>1</v>
      </c>
      <c r="Y1190" s="19">
        <f t="shared" si="4180"/>
        <v>1</v>
      </c>
      <c r="Z1190" s="19">
        <f t="shared" si="4180"/>
        <v>1.0002088118605137</v>
      </c>
      <c r="AA1190" s="19">
        <f t="shared" si="4180"/>
        <v>1</v>
      </c>
      <c r="AB1190" s="19">
        <f t="shared" si="4180"/>
        <v>1</v>
      </c>
      <c r="AC1190" s="19">
        <f t="shared" si="4180"/>
        <v>1</v>
      </c>
      <c r="AD1190" s="19">
        <f t="shared" si="4180"/>
        <v>1</v>
      </c>
      <c r="AE1190" s="19">
        <f t="shared" si="4180"/>
        <v>1</v>
      </c>
      <c r="AF1190" s="19">
        <f t="shared" si="4180"/>
        <v>1.0002087682672234</v>
      </c>
      <c r="AG1190" s="19">
        <f t="shared" si="4180"/>
        <v>1</v>
      </c>
      <c r="AH1190" s="19">
        <f t="shared" si="4180"/>
        <v>1</v>
      </c>
      <c r="AI1190" s="19">
        <f t="shared" si="4180"/>
        <v>1</v>
      </c>
      <c r="AJ1190" s="19">
        <f t="shared" si="4180"/>
        <v>1</v>
      </c>
      <c r="AK1190" s="19">
        <f t="shared" si="4180"/>
        <v>1</v>
      </c>
      <c r="AL1190" s="19">
        <f t="shared" si="4180"/>
        <v>1</v>
      </c>
      <c r="AM1190" s="19">
        <f t="shared" si="4180"/>
        <v>1</v>
      </c>
      <c r="AN1190" s="19">
        <f t="shared" si="4180"/>
        <v>1.0002087246921312</v>
      </c>
      <c r="AO1190" s="8"/>
      <c r="AP1190" s="19">
        <f>IFERROR(AQ1142/AP1142,"")</f>
        <v>1.9782714605865732</v>
      </c>
      <c r="AQ1190" s="19">
        <f t="shared" ref="AQ1190:CB1204" si="4181">IFERROR(AR1142/AQ1142,"")</f>
        <v>1.0291582524750036</v>
      </c>
      <c r="AR1190" s="19">
        <f t="shared" si="4181"/>
        <v>1.008949509452022</v>
      </c>
      <c r="AS1190" s="19">
        <f t="shared" si="4181"/>
        <v>1.0041267431932455</v>
      </c>
      <c r="AT1190" s="19">
        <f t="shared" si="4181"/>
        <v>1.0028343332231093</v>
      </c>
      <c r="AU1190" s="19">
        <f t="shared" si="4181"/>
        <v>1.001460266616421</v>
      </c>
      <c r="AV1190" s="19">
        <f t="shared" si="4181"/>
        <v>1.0010348071495767</v>
      </c>
      <c r="AW1190" s="19">
        <f t="shared" si="4181"/>
        <v>1.0010337374306926</v>
      </c>
      <c r="AX1190" s="19">
        <f t="shared" si="4181"/>
        <v>1.000657153586181</v>
      </c>
      <c r="AY1190" s="19">
        <f t="shared" si="4181"/>
        <v>1.0005629045876725</v>
      </c>
      <c r="AZ1190" s="19">
        <f t="shared" si="4181"/>
        <v>1.0002344116268167</v>
      </c>
      <c r="BA1190" s="19">
        <f t="shared" si="4181"/>
        <v>1.0005155847199438</v>
      </c>
      <c r="BB1190" s="19">
        <f t="shared" si="4181"/>
        <v>1.000234235922421</v>
      </c>
      <c r="BC1190" s="19">
        <f t="shared" si="4181"/>
        <v>1.0002810172825629</v>
      </c>
      <c r="BD1190" s="19">
        <f t="shared" si="4181"/>
        <v>1.0001872922226904</v>
      </c>
      <c r="BE1190" s="19">
        <f t="shared" si="4181"/>
        <v>1.0000468142877206</v>
      </c>
      <c r="BF1190" s="19">
        <f t="shared" si="4181"/>
        <v>1.0000468120962456</v>
      </c>
      <c r="BG1190" s="19">
        <f t="shared" si="4181"/>
        <v>1.000046809904976</v>
      </c>
      <c r="BH1190" s="19">
        <f t="shared" si="4181"/>
        <v>1</v>
      </c>
      <c r="BI1190" s="19">
        <f t="shared" si="4181"/>
        <v>1</v>
      </c>
      <c r="BJ1190" s="19">
        <f t="shared" si="4181"/>
        <v>1</v>
      </c>
      <c r="BK1190" s="19">
        <f t="shared" si="4181"/>
        <v>1</v>
      </c>
      <c r="BL1190" s="19">
        <f t="shared" si="4181"/>
        <v>1</v>
      </c>
      <c r="BM1190" s="19">
        <f t="shared" si="4181"/>
        <v>1.0000468077139113</v>
      </c>
      <c r="BN1190" s="19">
        <f t="shared" si="4181"/>
        <v>1</v>
      </c>
      <c r="BO1190" s="19">
        <f t="shared" si="4181"/>
        <v>1</v>
      </c>
      <c r="BP1190" s="19">
        <f t="shared" si="4181"/>
        <v>1</v>
      </c>
      <c r="BQ1190" s="19">
        <f t="shared" si="4181"/>
        <v>1</v>
      </c>
      <c r="BR1190" s="19">
        <f t="shared" si="4181"/>
        <v>1</v>
      </c>
      <c r="BS1190" s="19">
        <f t="shared" si="4181"/>
        <v>1</v>
      </c>
      <c r="BT1190" s="19">
        <f t="shared" si="4181"/>
        <v>1</v>
      </c>
      <c r="BU1190" s="19">
        <f t="shared" si="4181"/>
        <v>1</v>
      </c>
      <c r="BV1190" s="19">
        <f t="shared" si="4181"/>
        <v>1</v>
      </c>
      <c r="BW1190" s="19">
        <f t="shared" si="4181"/>
        <v>1</v>
      </c>
      <c r="BX1190" s="19">
        <f t="shared" si="4181"/>
        <v>1</v>
      </c>
      <c r="BY1190" s="19">
        <f t="shared" si="4181"/>
        <v>1</v>
      </c>
      <c r="BZ1190" s="19">
        <f t="shared" si="4181"/>
        <v>1</v>
      </c>
      <c r="CA1190" s="19">
        <f t="shared" si="4181"/>
        <v>1</v>
      </c>
      <c r="CB1190" s="19">
        <f t="shared" si="4181"/>
        <v>1</v>
      </c>
      <c r="CC1190" s="8"/>
      <c r="CD1190" s="19">
        <f>IFERROR(CE1142/CD1142,"")</f>
        <v>2.1835664335664338</v>
      </c>
      <c r="CE1190" s="19">
        <f t="shared" ref="CE1190:DP1204" si="4182">IFERROR(CF1142/CE1142,"")</f>
        <v>1.0424339471577262</v>
      </c>
      <c r="CF1190" s="19">
        <f t="shared" si="4182"/>
        <v>1.0181259600614438</v>
      </c>
      <c r="CG1190" s="19">
        <f t="shared" si="4182"/>
        <v>1.0131261315630657</v>
      </c>
      <c r="CH1190" s="19">
        <f t="shared" si="4182"/>
        <v>1.0098287416232317</v>
      </c>
      <c r="CI1190" s="19">
        <f t="shared" si="4182"/>
        <v>1.0038342427370595</v>
      </c>
      <c r="CJ1190" s="19">
        <f t="shared" si="4182"/>
        <v>1.004847950639048</v>
      </c>
      <c r="CK1190" s="19">
        <f t="shared" si="4182"/>
        <v>1.0042397660818714</v>
      </c>
      <c r="CL1190" s="19">
        <f t="shared" si="4182"/>
        <v>1.0024748871742613</v>
      </c>
      <c r="CM1190" s="19">
        <f t="shared" si="4182"/>
        <v>1.0021783328492593</v>
      </c>
      <c r="CN1190" s="19">
        <f t="shared" si="4182"/>
        <v>1.0011592522822779</v>
      </c>
      <c r="CO1190" s="19">
        <f t="shared" si="4182"/>
        <v>1.0005789549862498</v>
      </c>
      <c r="CP1190" s="19">
        <f t="shared" si="4182"/>
        <v>1.0002893099956605</v>
      </c>
      <c r="CQ1190" s="19">
        <f t="shared" si="4182"/>
        <v>1.0007230657989876</v>
      </c>
      <c r="CR1190" s="19">
        <f t="shared" si="4182"/>
        <v>1.0004335260115607</v>
      </c>
      <c r="CS1190" s="19">
        <f t="shared" si="4182"/>
        <v>1.0004333381482016</v>
      </c>
      <c r="CT1190" s="19">
        <f t="shared" si="4182"/>
        <v>1</v>
      </c>
      <c r="CU1190" s="19">
        <f t="shared" si="4182"/>
        <v>1.0004331504475887</v>
      </c>
      <c r="CV1190" s="19">
        <f t="shared" si="4182"/>
        <v>1.0001443209698369</v>
      </c>
      <c r="CW1190" s="19">
        <f t="shared" si="4182"/>
        <v>1</v>
      </c>
      <c r="CX1190" s="19">
        <f t="shared" si="4182"/>
        <v>1</v>
      </c>
      <c r="CY1190" s="19">
        <f t="shared" si="4182"/>
        <v>1.0001443001443002</v>
      </c>
      <c r="CZ1190" s="19">
        <f t="shared" si="4182"/>
        <v>1</v>
      </c>
      <c r="DA1190" s="19">
        <f t="shared" si="4182"/>
        <v>1.0001442793247728</v>
      </c>
      <c r="DB1190" s="19">
        <f t="shared" si="4182"/>
        <v>1</v>
      </c>
      <c r="DC1190" s="19">
        <f t="shared" si="4182"/>
        <v>1</v>
      </c>
      <c r="DD1190" s="19">
        <f t="shared" si="4182"/>
        <v>1</v>
      </c>
      <c r="DE1190" s="19">
        <f t="shared" si="4182"/>
        <v>1</v>
      </c>
      <c r="DF1190" s="19">
        <f t="shared" si="4182"/>
        <v>1</v>
      </c>
      <c r="DG1190" s="19">
        <f t="shared" si="4182"/>
        <v>1</v>
      </c>
      <c r="DH1190" s="19">
        <f t="shared" si="4182"/>
        <v>1</v>
      </c>
      <c r="DI1190" s="19">
        <f t="shared" si="4182"/>
        <v>1</v>
      </c>
      <c r="DJ1190" s="19">
        <f t="shared" si="4182"/>
        <v>1</v>
      </c>
      <c r="DK1190" s="19">
        <f t="shared" si="4182"/>
        <v>1</v>
      </c>
      <c r="DL1190" s="19">
        <f t="shared" si="4182"/>
        <v>1</v>
      </c>
      <c r="DM1190" s="19">
        <f t="shared" si="4182"/>
        <v>1</v>
      </c>
      <c r="DN1190" s="19">
        <f t="shared" si="4182"/>
        <v>1</v>
      </c>
      <c r="DO1190" s="19">
        <f t="shared" si="4182"/>
        <v>1</v>
      </c>
      <c r="DP1190" s="19">
        <f t="shared" si="4182"/>
        <v>1</v>
      </c>
      <c r="DQ1190" s="8"/>
      <c r="DR1190" s="19">
        <f>IFERROR(DS1142/DR1142,"")</f>
        <v>4.463276836158192</v>
      </c>
      <c r="DS1190" s="19">
        <f t="shared" ref="DS1190:FD1204" si="4183">IFERROR(DT1142/DS1142,"")</f>
        <v>1.289873417721519</v>
      </c>
      <c r="DT1190" s="19">
        <f t="shared" si="4183"/>
        <v>1.1000981354268891</v>
      </c>
      <c r="DU1190" s="19">
        <f t="shared" si="4183"/>
        <v>1.0428189116859947</v>
      </c>
      <c r="DV1190" s="19">
        <f t="shared" si="4183"/>
        <v>1.0307955517536356</v>
      </c>
      <c r="DW1190" s="19">
        <f t="shared" si="4183"/>
        <v>1.0157676348547717</v>
      </c>
      <c r="DX1190" s="19">
        <f t="shared" si="4183"/>
        <v>1.017156862745098</v>
      </c>
      <c r="DY1190" s="19">
        <f t="shared" si="4183"/>
        <v>1.0152610441767069</v>
      </c>
      <c r="DZ1190" s="19">
        <f t="shared" si="4183"/>
        <v>1.0063291139240507</v>
      </c>
      <c r="EA1190" s="19">
        <f t="shared" si="4183"/>
        <v>1.0102201257861636</v>
      </c>
      <c r="EB1190" s="19">
        <f t="shared" si="4183"/>
        <v>1.0031128404669261</v>
      </c>
      <c r="EC1190" s="19">
        <f t="shared" si="4183"/>
        <v>1.0108611326609775</v>
      </c>
      <c r="ED1190" s="19">
        <f t="shared" si="4183"/>
        <v>1.0015349194167307</v>
      </c>
      <c r="EE1190" s="19">
        <f t="shared" si="4183"/>
        <v>1.0030651340996168</v>
      </c>
      <c r="EF1190" s="19">
        <f t="shared" si="4183"/>
        <v>1.0053475935828877</v>
      </c>
      <c r="EG1190" s="19">
        <f t="shared" si="4183"/>
        <v>1.0015197568389058</v>
      </c>
      <c r="EH1190" s="19">
        <f t="shared" si="4183"/>
        <v>1.0022761760242793</v>
      </c>
      <c r="EI1190" s="19">
        <f t="shared" si="4183"/>
        <v>1.0007570022710068</v>
      </c>
      <c r="EJ1190" s="19">
        <f t="shared" si="4183"/>
        <v>1.0007564296520424</v>
      </c>
      <c r="EK1190" s="19">
        <f t="shared" si="4183"/>
        <v>1.00151171579743</v>
      </c>
      <c r="EL1190" s="19">
        <f t="shared" si="4183"/>
        <v>1.0007547169811322</v>
      </c>
      <c r="EM1190" s="19">
        <f t="shared" si="4183"/>
        <v>1.0007541478129713</v>
      </c>
      <c r="EN1190" s="19">
        <f t="shared" si="4183"/>
        <v>1</v>
      </c>
      <c r="EO1190" s="19">
        <f t="shared" si="4183"/>
        <v>1</v>
      </c>
      <c r="EP1190" s="19">
        <f t="shared" si="4183"/>
        <v>1</v>
      </c>
      <c r="EQ1190" s="19">
        <f t="shared" si="4183"/>
        <v>1</v>
      </c>
      <c r="ER1190" s="19">
        <f t="shared" si="4183"/>
        <v>1.0007535795026374</v>
      </c>
      <c r="ES1190" s="19">
        <f t="shared" si="4183"/>
        <v>1</v>
      </c>
      <c r="ET1190" s="19">
        <f t="shared" si="4183"/>
        <v>1</v>
      </c>
      <c r="EU1190" s="19">
        <f t="shared" si="4183"/>
        <v>1</v>
      </c>
      <c r="EV1190" s="19">
        <f t="shared" si="4183"/>
        <v>1.0015060240963856</v>
      </c>
      <c r="EW1190" s="19">
        <f t="shared" si="4183"/>
        <v>1</v>
      </c>
      <c r="EX1190" s="19">
        <f t="shared" si="4183"/>
        <v>1</v>
      </c>
      <c r="EY1190" s="19">
        <f t="shared" si="4183"/>
        <v>1</v>
      </c>
      <c r="EZ1190" s="19">
        <f t="shared" si="4183"/>
        <v>1</v>
      </c>
      <c r="FA1190" s="19">
        <f t="shared" si="4183"/>
        <v>1</v>
      </c>
      <c r="FB1190" s="19">
        <f t="shared" si="4183"/>
        <v>1</v>
      </c>
      <c r="FC1190" s="19">
        <f t="shared" si="4183"/>
        <v>1</v>
      </c>
      <c r="FD1190" s="19">
        <f t="shared" si="4183"/>
        <v>1</v>
      </c>
      <c r="FE1190" s="8"/>
      <c r="FF1190" s="19">
        <f>IFERROR(FG1142/FF1142,"")</f>
        <v>1.9310506566604129</v>
      </c>
      <c r="FG1190" s="19">
        <f t="shared" ref="FG1190:GR1204" si="4184">IFERROR(FH1142/FG1142,"")</f>
        <v>1.0308477046393005</v>
      </c>
      <c r="FH1190" s="19">
        <f t="shared" si="4184"/>
        <v>1.0098963242224317</v>
      </c>
      <c r="FI1190" s="19">
        <f t="shared" si="4184"/>
        <v>1.0076994867008866</v>
      </c>
      <c r="FJ1190" s="19">
        <f t="shared" si="4184"/>
        <v>1.0050937717064135</v>
      </c>
      <c r="FK1190" s="19">
        <f t="shared" si="4184"/>
        <v>1.0020732550103664</v>
      </c>
      <c r="FL1190" s="19">
        <f t="shared" si="4184"/>
        <v>1.0004597701149425</v>
      </c>
      <c r="FM1190" s="19">
        <f t="shared" si="4184"/>
        <v>1.0011488970588236</v>
      </c>
      <c r="FN1190" s="19">
        <f t="shared" si="4184"/>
        <v>1.0011475786091348</v>
      </c>
      <c r="FO1190" s="19">
        <f t="shared" si="4184"/>
        <v>1.0006877579092159</v>
      </c>
      <c r="FP1190" s="19">
        <f t="shared" si="4184"/>
        <v>1.0004581901489118</v>
      </c>
      <c r="FQ1190" s="19">
        <f t="shared" si="4184"/>
        <v>1.0002289901534234</v>
      </c>
      <c r="FR1190" s="19">
        <f t="shared" si="4184"/>
        <v>1.0006868131868132</v>
      </c>
      <c r="FS1190" s="19">
        <f t="shared" si="4184"/>
        <v>1.0006863417982155</v>
      </c>
      <c r="FT1190" s="19">
        <f t="shared" si="4184"/>
        <v>1</v>
      </c>
      <c r="FU1190" s="19">
        <f t="shared" si="4184"/>
        <v>1.0004572473708275</v>
      </c>
      <c r="FV1190" s="19">
        <f t="shared" si="4184"/>
        <v>1</v>
      </c>
      <c r="FW1190" s="19">
        <f t="shared" si="4184"/>
        <v>1.0002285191956124</v>
      </c>
      <c r="FX1190" s="19">
        <f t="shared" si="4184"/>
        <v>0.99977153301347954</v>
      </c>
      <c r="FY1190" s="19">
        <f t="shared" si="4184"/>
        <v>1.0002285191956124</v>
      </c>
      <c r="FZ1190" s="19">
        <f t="shared" si="4184"/>
        <v>1</v>
      </c>
      <c r="GA1190" s="19">
        <f t="shared" si="4184"/>
        <v>1.0002284669865205</v>
      </c>
      <c r="GB1190" s="19">
        <f t="shared" si="4184"/>
        <v>1</v>
      </c>
      <c r="GC1190" s="19">
        <f t="shared" si="4184"/>
        <v>1.0002284148012792</v>
      </c>
      <c r="GD1190" s="19">
        <f t="shared" si="4184"/>
        <v>1</v>
      </c>
      <c r="GE1190" s="19">
        <f t="shared" si="4184"/>
        <v>1</v>
      </c>
      <c r="GF1190" s="19">
        <f t="shared" si="4184"/>
        <v>1.000228362639872</v>
      </c>
      <c r="GG1190" s="19">
        <f t="shared" si="4184"/>
        <v>1</v>
      </c>
      <c r="GH1190" s="19">
        <f t="shared" si="4184"/>
        <v>1</v>
      </c>
      <c r="GI1190" s="19">
        <f t="shared" si="4184"/>
        <v>1</v>
      </c>
      <c r="GJ1190" s="19">
        <f t="shared" si="4184"/>
        <v>1.0002283105022831</v>
      </c>
      <c r="GK1190" s="19">
        <f t="shared" si="4184"/>
        <v>1.0002282583884958</v>
      </c>
      <c r="GL1190" s="19">
        <f t="shared" si="4184"/>
        <v>1</v>
      </c>
      <c r="GM1190" s="19">
        <f t="shared" si="4184"/>
        <v>1</v>
      </c>
      <c r="GN1190" s="19">
        <f t="shared" si="4184"/>
        <v>1</v>
      </c>
      <c r="GO1190" s="19">
        <f t="shared" si="4184"/>
        <v>1</v>
      </c>
      <c r="GP1190" s="19">
        <f t="shared" si="4184"/>
        <v>1</v>
      </c>
      <c r="GQ1190" s="19">
        <f t="shared" si="4184"/>
        <v>1</v>
      </c>
      <c r="GR1190" s="19">
        <f t="shared" si="4184"/>
        <v>1</v>
      </c>
      <c r="GS1190" s="8"/>
    </row>
    <row r="1191" spans="1:201" x14ac:dyDescent="0.25">
      <c r="A1191" s="115">
        <f>$A$37</f>
        <v>20123</v>
      </c>
      <c r="B1191" s="19">
        <f t="shared" ref="B1191:Q1228" si="4185">IFERROR(C1143/B1143,"")</f>
        <v>2.9152334152334154</v>
      </c>
      <c r="C1191" s="19">
        <f t="shared" si="4185"/>
        <v>1.3944374209860935</v>
      </c>
      <c r="D1191" s="19">
        <f t="shared" si="4185"/>
        <v>1.1532184950135993</v>
      </c>
      <c r="E1191" s="19">
        <f t="shared" si="4185"/>
        <v>1.0867400419287212</v>
      </c>
      <c r="F1191" s="19">
        <f t="shared" si="4185"/>
        <v>1.0414757656136966</v>
      </c>
      <c r="G1191" s="19">
        <f t="shared" si="4185"/>
        <v>1.0194489465153971</v>
      </c>
      <c r="H1191" s="19">
        <f t="shared" si="4185"/>
        <v>1.0154440154440154</v>
      </c>
      <c r="I1191" s="19">
        <f t="shared" si="4185"/>
        <v>1.0277342876314024</v>
      </c>
      <c r="J1191" s="19">
        <f t="shared" si="4185"/>
        <v>1.0132752992383025</v>
      </c>
      <c r="K1191" s="19">
        <f t="shared" si="4185"/>
        <v>1.007946735395189</v>
      </c>
      <c r="L1191" s="19">
        <f t="shared" si="4185"/>
        <v>1.0034093330492222</v>
      </c>
      <c r="M1191" s="19">
        <f t="shared" si="4185"/>
        <v>1.0019112338076024</v>
      </c>
      <c r="N1191" s="19">
        <f t="shared" si="4185"/>
        <v>1.0021195421788893</v>
      </c>
      <c r="O1191" s="19">
        <f t="shared" si="4185"/>
        <v>1.0016920473773265</v>
      </c>
      <c r="P1191" s="19">
        <f t="shared" si="4185"/>
        <v>1.0023226351351351</v>
      </c>
      <c r="Q1191" s="19">
        <f t="shared" si="4185"/>
        <v>1.001474615546661</v>
      </c>
      <c r="R1191" s="19">
        <f t="shared" si="4180"/>
        <v>1.0010517458981909</v>
      </c>
      <c r="S1191" s="19">
        <f t="shared" si="4180"/>
        <v>1.0002101281781888</v>
      </c>
      <c r="T1191" s="19">
        <f t="shared" si="4180"/>
        <v>1</v>
      </c>
      <c r="U1191" s="19">
        <f t="shared" si="4180"/>
        <v>1</v>
      </c>
      <c r="V1191" s="19">
        <f t="shared" si="4180"/>
        <v>1</v>
      </c>
      <c r="W1191" s="19">
        <f t="shared" si="4180"/>
        <v>1</v>
      </c>
      <c r="X1191" s="19">
        <f t="shared" si="4180"/>
        <v>1</v>
      </c>
      <c r="Y1191" s="19">
        <f t="shared" si="4180"/>
        <v>1.0004201680672269</v>
      </c>
      <c r="Z1191" s="19">
        <f t="shared" si="4180"/>
        <v>1.0002099958000841</v>
      </c>
      <c r="AA1191" s="19">
        <f t="shared" si="4180"/>
        <v>1</v>
      </c>
      <c r="AB1191" s="19">
        <f t="shared" si="4180"/>
        <v>1</v>
      </c>
      <c r="AC1191" s="19">
        <f t="shared" si="4180"/>
        <v>1</v>
      </c>
      <c r="AD1191" s="19">
        <f t="shared" si="4180"/>
        <v>1</v>
      </c>
      <c r="AE1191" s="19">
        <f t="shared" si="4180"/>
        <v>1</v>
      </c>
      <c r="AF1191" s="19">
        <f t="shared" si="4180"/>
        <v>1</v>
      </c>
      <c r="AG1191" s="19">
        <f t="shared" si="4180"/>
        <v>1</v>
      </c>
      <c r="AH1191" s="19">
        <f t="shared" si="4180"/>
        <v>1</v>
      </c>
      <c r="AI1191" s="19">
        <f t="shared" si="4180"/>
        <v>1</v>
      </c>
      <c r="AJ1191" s="19">
        <f t="shared" si="4180"/>
        <v>1</v>
      </c>
      <c r="AK1191" s="19">
        <f t="shared" si="4180"/>
        <v>1.0002099517111065</v>
      </c>
      <c r="AL1191" s="19">
        <f t="shared" si="4180"/>
        <v>1</v>
      </c>
      <c r="AM1191" s="19">
        <f t="shared" si="4180"/>
        <v>1.0002099076406381</v>
      </c>
      <c r="AN1191" s="8"/>
      <c r="AO1191" s="8"/>
      <c r="AP1191" s="19">
        <f t="shared" ref="AP1191:BE1206" si="4186">IFERROR(AQ1143/AP1143,"")</f>
        <v>1.8485589519650656</v>
      </c>
      <c r="AQ1191" s="19">
        <f t="shared" si="4186"/>
        <v>1.0253236322403856</v>
      </c>
      <c r="AR1191" s="19">
        <f t="shared" si="4186"/>
        <v>1.0076029858999171</v>
      </c>
      <c r="AS1191" s="19">
        <f t="shared" si="4186"/>
        <v>1.0036127498056433</v>
      </c>
      <c r="AT1191" s="19">
        <f t="shared" si="4186"/>
        <v>1.0025972842431423</v>
      </c>
      <c r="AU1191" s="19">
        <f t="shared" si="4186"/>
        <v>1.0015452438303867</v>
      </c>
      <c r="AV1191" s="19">
        <f t="shared" si="4186"/>
        <v>1.0009075645505288</v>
      </c>
      <c r="AW1191" s="19">
        <f t="shared" si="4186"/>
        <v>1.0007707303803781</v>
      </c>
      <c r="AX1191" s="19">
        <f t="shared" si="4186"/>
        <v>1.0007701368125397</v>
      </c>
      <c r="AY1191" s="19">
        <f t="shared" si="4186"/>
        <v>1.0006337422479743</v>
      </c>
      <c r="AZ1191" s="19">
        <f t="shared" si="4186"/>
        <v>1.0003166704365529</v>
      </c>
      <c r="BA1191" s="19">
        <f t="shared" si="4186"/>
        <v>1.0001808972503619</v>
      </c>
      <c r="BB1191" s="19">
        <f t="shared" si="4186"/>
        <v>1.0002260806655814</v>
      </c>
      <c r="BC1191" s="19">
        <f t="shared" si="4186"/>
        <v>1.000226029564667</v>
      </c>
      <c r="BD1191" s="19">
        <f t="shared" si="4186"/>
        <v>0.9999548043026304</v>
      </c>
      <c r="BE1191" s="19">
        <f t="shared" si="4186"/>
        <v>1.0001355932203391</v>
      </c>
      <c r="BF1191" s="19">
        <f t="shared" si="4181"/>
        <v>1.0000451916124367</v>
      </c>
      <c r="BG1191" s="19">
        <f t="shared" si="4181"/>
        <v>1</v>
      </c>
      <c r="BH1191" s="19">
        <f t="shared" si="4181"/>
        <v>1</v>
      </c>
      <c r="BI1191" s="19">
        <f t="shared" si="4181"/>
        <v>1</v>
      </c>
      <c r="BJ1191" s="19">
        <f t="shared" si="4181"/>
        <v>1</v>
      </c>
      <c r="BK1191" s="19">
        <f t="shared" si="4181"/>
        <v>1</v>
      </c>
      <c r="BL1191" s="19">
        <f t="shared" si="4181"/>
        <v>1.0000451895702471</v>
      </c>
      <c r="BM1191" s="19">
        <f t="shared" si="4181"/>
        <v>1</v>
      </c>
      <c r="BN1191" s="19">
        <f t="shared" si="4181"/>
        <v>1.0000451875282421</v>
      </c>
      <c r="BO1191" s="19">
        <f t="shared" si="4181"/>
        <v>1</v>
      </c>
      <c r="BP1191" s="19">
        <f t="shared" si="4181"/>
        <v>1</v>
      </c>
      <c r="BQ1191" s="19">
        <f t="shared" si="4181"/>
        <v>1</v>
      </c>
      <c r="BR1191" s="19">
        <f t="shared" si="4181"/>
        <v>1</v>
      </c>
      <c r="BS1191" s="19">
        <f t="shared" si="4181"/>
        <v>1</v>
      </c>
      <c r="BT1191" s="19">
        <f t="shared" si="4181"/>
        <v>1</v>
      </c>
      <c r="BU1191" s="19">
        <f t="shared" si="4181"/>
        <v>1</v>
      </c>
      <c r="BV1191" s="19">
        <f t="shared" si="4181"/>
        <v>1</v>
      </c>
      <c r="BW1191" s="19">
        <f t="shared" si="4181"/>
        <v>1</v>
      </c>
      <c r="BX1191" s="19">
        <f t="shared" si="4181"/>
        <v>1</v>
      </c>
      <c r="BY1191" s="19">
        <f t="shared" si="4181"/>
        <v>1</v>
      </c>
      <c r="BZ1191" s="19">
        <f t="shared" si="4181"/>
        <v>1.0000451854864219</v>
      </c>
      <c r="CA1191" s="19">
        <f t="shared" si="4181"/>
        <v>1</v>
      </c>
      <c r="CB1191" s="8"/>
      <c r="CC1191" s="8"/>
      <c r="CD1191" s="19">
        <f t="shared" ref="CD1191:CS1206" si="4187">IFERROR(CE1143/CD1143,"")</f>
        <v>2.2493496841322926</v>
      </c>
      <c r="CE1191" s="19">
        <f t="shared" si="4187"/>
        <v>1.0523707252602015</v>
      </c>
      <c r="CF1191" s="19">
        <f t="shared" si="4187"/>
        <v>1.0202511773940346</v>
      </c>
      <c r="CG1191" s="19">
        <f t="shared" si="4187"/>
        <v>1.011078627481151</v>
      </c>
      <c r="CH1191" s="19">
        <f t="shared" si="4187"/>
        <v>1.0089788464465075</v>
      </c>
      <c r="CI1191" s="19">
        <f t="shared" si="4187"/>
        <v>1.0054298642533936</v>
      </c>
      <c r="CJ1191" s="19">
        <f t="shared" si="4187"/>
        <v>1.003900390039004</v>
      </c>
      <c r="CK1191" s="19">
        <f t="shared" si="4187"/>
        <v>1.0035863717872087</v>
      </c>
      <c r="CL1191" s="19">
        <f t="shared" si="4187"/>
        <v>1.0025312686122692</v>
      </c>
      <c r="CM1191" s="19">
        <f t="shared" si="4187"/>
        <v>1.0010396554284866</v>
      </c>
      <c r="CN1191" s="19">
        <f t="shared" si="4187"/>
        <v>1.0004451038575668</v>
      </c>
      <c r="CO1191" s="19">
        <f t="shared" si="4187"/>
        <v>1.000296603885511</v>
      </c>
      <c r="CP1191" s="19">
        <f t="shared" si="4187"/>
        <v>1.0007412898443291</v>
      </c>
      <c r="CQ1191" s="19">
        <f t="shared" si="4187"/>
        <v>1.0004444444444445</v>
      </c>
      <c r="CR1191" s="19">
        <f t="shared" si="4187"/>
        <v>1.0001480823337776</v>
      </c>
      <c r="CS1191" s="19">
        <f t="shared" si="4187"/>
        <v>1</v>
      </c>
      <c r="CT1191" s="19">
        <f t="shared" si="4182"/>
        <v>1.0001480604086468</v>
      </c>
      <c r="CU1191" s="19">
        <f t="shared" si="4182"/>
        <v>1</v>
      </c>
      <c r="CV1191" s="19">
        <f t="shared" si="4182"/>
        <v>1.0001480384900074</v>
      </c>
      <c r="CW1191" s="19">
        <f t="shared" si="4182"/>
        <v>1</v>
      </c>
      <c r="CX1191" s="19">
        <f t="shared" si="4182"/>
        <v>1.0002960331557134</v>
      </c>
      <c r="CY1191" s="19">
        <f t="shared" si="4182"/>
        <v>1.0001479727730098</v>
      </c>
      <c r="CZ1191" s="19">
        <f t="shared" si="4182"/>
        <v>1</v>
      </c>
      <c r="DA1191" s="19">
        <f t="shared" si="4182"/>
        <v>1</v>
      </c>
      <c r="DB1191" s="19">
        <f t="shared" si="4182"/>
        <v>1</v>
      </c>
      <c r="DC1191" s="19">
        <f t="shared" si="4182"/>
        <v>1</v>
      </c>
      <c r="DD1191" s="19">
        <f t="shared" si="4182"/>
        <v>1</v>
      </c>
      <c r="DE1191" s="19">
        <f t="shared" si="4182"/>
        <v>1</v>
      </c>
      <c r="DF1191" s="19">
        <f t="shared" si="4182"/>
        <v>1</v>
      </c>
      <c r="DG1191" s="19">
        <f t="shared" si="4182"/>
        <v>1</v>
      </c>
      <c r="DH1191" s="19">
        <f t="shared" si="4182"/>
        <v>1</v>
      </c>
      <c r="DI1191" s="19">
        <f t="shared" si="4182"/>
        <v>1</v>
      </c>
      <c r="DJ1191" s="19">
        <f t="shared" si="4182"/>
        <v>1</v>
      </c>
      <c r="DK1191" s="19">
        <f t="shared" si="4182"/>
        <v>1</v>
      </c>
      <c r="DL1191" s="19">
        <f t="shared" si="4182"/>
        <v>1</v>
      </c>
      <c r="DM1191" s="19">
        <f t="shared" si="4182"/>
        <v>1</v>
      </c>
      <c r="DN1191" s="19">
        <f t="shared" si="4182"/>
        <v>1</v>
      </c>
      <c r="DO1191" s="19">
        <f t="shared" si="4182"/>
        <v>1</v>
      </c>
      <c r="DP1191" s="8"/>
      <c r="DQ1191" s="8"/>
      <c r="DR1191" s="19">
        <f t="shared" ref="DR1191:EG1206" si="4188">IFERROR(DS1143/DR1143,"")</f>
        <v>3.7943925233644862</v>
      </c>
      <c r="DS1191" s="19">
        <f t="shared" si="4188"/>
        <v>1.2364532019704433</v>
      </c>
      <c r="DT1191" s="19">
        <f t="shared" si="4188"/>
        <v>1.0916334661354581</v>
      </c>
      <c r="DU1191" s="19">
        <f t="shared" si="4188"/>
        <v>1.0565693430656935</v>
      </c>
      <c r="DV1191" s="19">
        <f t="shared" si="4188"/>
        <v>1.0276338514680483</v>
      </c>
      <c r="DW1191" s="19">
        <f t="shared" si="4188"/>
        <v>1.0294117647058822</v>
      </c>
      <c r="DX1191" s="19">
        <f t="shared" si="4188"/>
        <v>1.0187755102040816</v>
      </c>
      <c r="DY1191" s="19">
        <f t="shared" si="4188"/>
        <v>1.015224358974359</v>
      </c>
      <c r="DZ1191" s="19">
        <f t="shared" si="4188"/>
        <v>1.0149960536700868</v>
      </c>
      <c r="EA1191" s="19">
        <f t="shared" si="4188"/>
        <v>1.0046656298600312</v>
      </c>
      <c r="EB1191" s="19">
        <f t="shared" si="4188"/>
        <v>1.0054179566563468</v>
      </c>
      <c r="EC1191" s="19">
        <f t="shared" si="4188"/>
        <v>1.0053887605850655</v>
      </c>
      <c r="ED1191" s="19">
        <f t="shared" si="4188"/>
        <v>1.0053598774885146</v>
      </c>
      <c r="EE1191" s="19">
        <f t="shared" si="4188"/>
        <v>1.0038080731150039</v>
      </c>
      <c r="EF1191" s="19">
        <f t="shared" si="4188"/>
        <v>1.0030349013657056</v>
      </c>
      <c r="EG1191" s="19">
        <f t="shared" si="4188"/>
        <v>1.0022692889561271</v>
      </c>
      <c r="EH1191" s="19">
        <f t="shared" si="4183"/>
        <v>1.0022641509433963</v>
      </c>
      <c r="EI1191" s="19">
        <f t="shared" si="4183"/>
        <v>1.0007530120481927</v>
      </c>
      <c r="EJ1191" s="19">
        <f t="shared" si="4183"/>
        <v>1.0015048908954101</v>
      </c>
      <c r="EK1191" s="19">
        <f t="shared" si="4183"/>
        <v>1.0007513148009015</v>
      </c>
      <c r="EL1191" s="19">
        <f t="shared" si="4183"/>
        <v>1.0007507507507507</v>
      </c>
      <c r="EM1191" s="19">
        <f t="shared" si="4183"/>
        <v>1</v>
      </c>
      <c r="EN1191" s="19">
        <f t="shared" si="4183"/>
        <v>1</v>
      </c>
      <c r="EO1191" s="19">
        <f t="shared" si="4183"/>
        <v>1</v>
      </c>
      <c r="EP1191" s="19">
        <f t="shared" si="4183"/>
        <v>1</v>
      </c>
      <c r="EQ1191" s="19">
        <f t="shared" si="4183"/>
        <v>1</v>
      </c>
      <c r="ER1191" s="19">
        <f t="shared" si="4183"/>
        <v>1</v>
      </c>
      <c r="ES1191" s="19">
        <f t="shared" si="4183"/>
        <v>1</v>
      </c>
      <c r="ET1191" s="19">
        <f t="shared" si="4183"/>
        <v>1</v>
      </c>
      <c r="EU1191" s="19">
        <f t="shared" si="4183"/>
        <v>1</v>
      </c>
      <c r="EV1191" s="19">
        <f t="shared" si="4183"/>
        <v>1</v>
      </c>
      <c r="EW1191" s="19">
        <f t="shared" si="4183"/>
        <v>1</v>
      </c>
      <c r="EX1191" s="19">
        <f t="shared" si="4183"/>
        <v>1</v>
      </c>
      <c r="EY1191" s="19">
        <f t="shared" si="4183"/>
        <v>1</v>
      </c>
      <c r="EZ1191" s="19">
        <f t="shared" si="4183"/>
        <v>1</v>
      </c>
      <c r="FA1191" s="19">
        <f t="shared" si="4183"/>
        <v>1</v>
      </c>
      <c r="FB1191" s="19">
        <f t="shared" si="4183"/>
        <v>1</v>
      </c>
      <c r="FC1191" s="19">
        <f t="shared" si="4183"/>
        <v>1</v>
      </c>
      <c r="FD1191" s="8"/>
      <c r="FE1191" s="8"/>
      <c r="FF1191" s="19">
        <f t="shared" ref="FF1191:FU1206" si="4189">IFERROR(FG1143/FF1143,"")</f>
        <v>1.7799607072691552</v>
      </c>
      <c r="FG1191" s="19">
        <f t="shared" si="4189"/>
        <v>1.0275938189845475</v>
      </c>
      <c r="FH1191" s="19">
        <f t="shared" si="4189"/>
        <v>1.0122448979591836</v>
      </c>
      <c r="FI1191" s="19">
        <f t="shared" si="4189"/>
        <v>1.0055178268251272</v>
      </c>
      <c r="FJ1191" s="19">
        <f t="shared" si="4189"/>
        <v>1.0050654284508231</v>
      </c>
      <c r="FK1191" s="19">
        <f t="shared" si="4189"/>
        <v>1.0023099538009239</v>
      </c>
      <c r="FL1191" s="19">
        <f t="shared" si="4189"/>
        <v>1.0014665828619318</v>
      </c>
      <c r="FM1191" s="19">
        <f t="shared" si="4189"/>
        <v>1.0008368200836819</v>
      </c>
      <c r="FN1191" s="19">
        <f t="shared" si="4189"/>
        <v>1.002299331103679</v>
      </c>
      <c r="FO1191" s="19">
        <f t="shared" si="4189"/>
        <v>1</v>
      </c>
      <c r="FP1191" s="19">
        <f t="shared" si="4189"/>
        <v>1.0006256517205423</v>
      </c>
      <c r="FQ1191" s="19">
        <f t="shared" si="4189"/>
        <v>1.0006252605252188</v>
      </c>
      <c r="FR1191" s="19">
        <f t="shared" si="4189"/>
        <v>1.0004165798791917</v>
      </c>
      <c r="FS1191" s="19">
        <f t="shared" si="4189"/>
        <v>1.0002082032063293</v>
      </c>
      <c r="FT1191" s="19">
        <f t="shared" si="4189"/>
        <v>1</v>
      </c>
      <c r="FU1191" s="19">
        <f t="shared" si="4189"/>
        <v>1.0002081598667776</v>
      </c>
      <c r="FV1191" s="19">
        <f t="shared" si="4184"/>
        <v>1.0004162330905306</v>
      </c>
      <c r="FW1191" s="19">
        <f t="shared" si="4184"/>
        <v>1.0004160599126275</v>
      </c>
      <c r="FX1191" s="19">
        <f t="shared" si="4184"/>
        <v>1.0006238303181534</v>
      </c>
      <c r="FY1191" s="19">
        <f t="shared" si="4184"/>
        <v>1.0002078137988362</v>
      </c>
      <c r="FZ1191" s="19">
        <f t="shared" si="4184"/>
        <v>1</v>
      </c>
      <c r="GA1191" s="19">
        <f t="shared" si="4184"/>
        <v>1</v>
      </c>
      <c r="GB1191" s="19">
        <f t="shared" si="4184"/>
        <v>1</v>
      </c>
      <c r="GC1191" s="19">
        <f t="shared" si="4184"/>
        <v>1.0002077706212342</v>
      </c>
      <c r="GD1191" s="19">
        <f t="shared" si="4184"/>
        <v>1</v>
      </c>
      <c r="GE1191" s="19">
        <f t="shared" si="4184"/>
        <v>1.0002077274615704</v>
      </c>
      <c r="GF1191" s="19">
        <f t="shared" si="4184"/>
        <v>1</v>
      </c>
      <c r="GG1191" s="19">
        <f t="shared" si="4184"/>
        <v>1</v>
      </c>
      <c r="GH1191" s="19">
        <f t="shared" si="4184"/>
        <v>1.0002076843198338</v>
      </c>
      <c r="GI1191" s="19">
        <f t="shared" si="4184"/>
        <v>1</v>
      </c>
      <c r="GJ1191" s="19">
        <f t="shared" si="4184"/>
        <v>1</v>
      </c>
      <c r="GK1191" s="19">
        <f t="shared" si="4184"/>
        <v>1</v>
      </c>
      <c r="GL1191" s="19">
        <f t="shared" si="4184"/>
        <v>1</v>
      </c>
      <c r="GM1191" s="19">
        <f t="shared" si="4184"/>
        <v>1</v>
      </c>
      <c r="GN1191" s="19">
        <f t="shared" si="4184"/>
        <v>1</v>
      </c>
      <c r="GO1191" s="19">
        <f t="shared" si="4184"/>
        <v>1</v>
      </c>
      <c r="GP1191" s="19">
        <f t="shared" si="4184"/>
        <v>1</v>
      </c>
      <c r="GQ1191" s="19">
        <f t="shared" si="4184"/>
        <v>1</v>
      </c>
      <c r="GR1191" s="8"/>
      <c r="GS1191" s="8"/>
    </row>
    <row r="1192" spans="1:201" x14ac:dyDescent="0.25">
      <c r="A1192" s="115">
        <f>$A$38</f>
        <v>20124</v>
      </c>
      <c r="B1192" s="19">
        <f t="shared" si="4185"/>
        <v>2.6169977924944812</v>
      </c>
      <c r="C1192" s="19">
        <f t="shared" si="4185"/>
        <v>1.3968789540278364</v>
      </c>
      <c r="D1192" s="19">
        <f t="shared" si="4185"/>
        <v>1.1678743961352658</v>
      </c>
      <c r="E1192" s="19">
        <f t="shared" si="4185"/>
        <v>1.0881592554291624</v>
      </c>
      <c r="F1192" s="19">
        <f t="shared" si="4185"/>
        <v>1.0330244713708718</v>
      </c>
      <c r="G1192" s="19">
        <f t="shared" si="4185"/>
        <v>1.0241490340386386</v>
      </c>
      <c r="H1192" s="19">
        <f t="shared" si="4185"/>
        <v>1.0215584998877161</v>
      </c>
      <c r="I1192" s="19">
        <f t="shared" si="4185"/>
        <v>1.0265992525829852</v>
      </c>
      <c r="J1192" s="19">
        <f t="shared" si="4185"/>
        <v>1.0231263383297644</v>
      </c>
      <c r="K1192" s="19">
        <f t="shared" si="4185"/>
        <v>1.0075345332775221</v>
      </c>
      <c r="L1192" s="19">
        <f t="shared" si="4185"/>
        <v>1.0041545492314083</v>
      </c>
      <c r="M1192" s="19">
        <f t="shared" si="4185"/>
        <v>1.0024824162184527</v>
      </c>
      <c r="N1192" s="19">
        <f t="shared" si="4185"/>
        <v>1.0028889806025587</v>
      </c>
      <c r="O1192" s="19">
        <f t="shared" si="4185"/>
        <v>1.0024691358024691</v>
      </c>
      <c r="P1192" s="19">
        <f t="shared" si="4185"/>
        <v>1.000615763546798</v>
      </c>
      <c r="Q1192" s="19">
        <f t="shared" si="4185"/>
        <v>1.0014358974358974</v>
      </c>
      <c r="R1192" s="19">
        <f t="shared" si="4180"/>
        <v>1.0008193363375666</v>
      </c>
      <c r="S1192" s="19">
        <f t="shared" si="4180"/>
        <v>1.0002046663937783</v>
      </c>
      <c r="T1192" s="19">
        <f t="shared" si="4180"/>
        <v>1</v>
      </c>
      <c r="U1192" s="19">
        <f t="shared" si="4180"/>
        <v>1</v>
      </c>
      <c r="V1192" s="19">
        <f t="shared" si="4180"/>
        <v>1</v>
      </c>
      <c r="W1192" s="19">
        <f t="shared" si="4180"/>
        <v>1</v>
      </c>
      <c r="X1192" s="19">
        <f t="shared" si="4180"/>
        <v>1</v>
      </c>
      <c r="Y1192" s="19">
        <f t="shared" si="4180"/>
        <v>1</v>
      </c>
      <c r="Z1192" s="19">
        <f t="shared" si="4180"/>
        <v>1</v>
      </c>
      <c r="AA1192" s="19">
        <f t="shared" si="4180"/>
        <v>1.0002046245140168</v>
      </c>
      <c r="AB1192" s="19">
        <f t="shared" si="4180"/>
        <v>1</v>
      </c>
      <c r="AC1192" s="19">
        <f t="shared" si="4180"/>
        <v>1</v>
      </c>
      <c r="AD1192" s="19">
        <f t="shared" si="4180"/>
        <v>1</v>
      </c>
      <c r="AE1192" s="19">
        <f t="shared" si="4180"/>
        <v>1.0002045826513912</v>
      </c>
      <c r="AF1192" s="19">
        <f t="shared" si="4180"/>
        <v>1</v>
      </c>
      <c r="AG1192" s="19">
        <f t="shared" si="4180"/>
        <v>1</v>
      </c>
      <c r="AH1192" s="19">
        <f t="shared" si="4180"/>
        <v>1.0002045408058908</v>
      </c>
      <c r="AI1192" s="19">
        <f t="shared" si="4180"/>
        <v>1</v>
      </c>
      <c r="AJ1192" s="19">
        <f t="shared" si="4180"/>
        <v>1</v>
      </c>
      <c r="AK1192" s="19">
        <f t="shared" si="4180"/>
        <v>1</v>
      </c>
      <c r="AL1192" s="19">
        <f t="shared" si="4180"/>
        <v>1</v>
      </c>
      <c r="AM1192" s="8"/>
      <c r="AN1192" s="8"/>
      <c r="AO1192" s="8"/>
      <c r="AP1192" s="19">
        <f t="shared" si="4186"/>
        <v>1.8020547945205478</v>
      </c>
      <c r="AQ1192" s="19">
        <f t="shared" si="4186"/>
        <v>1.0285062713797035</v>
      </c>
      <c r="AR1192" s="19">
        <f t="shared" si="4186"/>
        <v>1.0076219512195121</v>
      </c>
      <c r="AS1192" s="19">
        <f t="shared" si="4186"/>
        <v>1.0052262412322928</v>
      </c>
      <c r="AT1192" s="19">
        <f t="shared" si="4186"/>
        <v>1.002143476079719</v>
      </c>
      <c r="AU1192" s="19">
        <f t="shared" si="4186"/>
        <v>1.0018658414489852</v>
      </c>
      <c r="AV1192" s="19">
        <f t="shared" si="4186"/>
        <v>1.0008176243470361</v>
      </c>
      <c r="AW1192" s="19">
        <f t="shared" si="4186"/>
        <v>1.0008623428493624</v>
      </c>
      <c r="AX1192" s="19">
        <f t="shared" si="4186"/>
        <v>1.0008162524941049</v>
      </c>
      <c r="AY1192" s="19">
        <f t="shared" si="4186"/>
        <v>1.0008608971454462</v>
      </c>
      <c r="AZ1192" s="19">
        <f t="shared" si="4186"/>
        <v>1.0003168998143872</v>
      </c>
      <c r="BA1192" s="19">
        <f t="shared" si="4186"/>
        <v>1.0004525706010137</v>
      </c>
      <c r="BB1192" s="19">
        <f t="shared" si="4186"/>
        <v>1.0000452365873518</v>
      </c>
      <c r="BC1192" s="19">
        <f t="shared" si="4186"/>
        <v>1.0001809381643822</v>
      </c>
      <c r="BD1192" s="19">
        <f t="shared" si="4186"/>
        <v>1.0001809054316857</v>
      </c>
      <c r="BE1192" s="19">
        <f t="shared" si="4186"/>
        <v>1.0000452181777075</v>
      </c>
      <c r="BF1192" s="19">
        <f t="shared" si="4181"/>
        <v>1.0000452161331164</v>
      </c>
      <c r="BG1192" s="19">
        <f t="shared" si="4181"/>
        <v>1</v>
      </c>
      <c r="BH1192" s="19">
        <f t="shared" si="4181"/>
        <v>1</v>
      </c>
      <c r="BI1192" s="19">
        <f t="shared" si="4181"/>
        <v>1.0001808563548402</v>
      </c>
      <c r="BJ1192" s="19">
        <f t="shared" si="4181"/>
        <v>1.0000452059129334</v>
      </c>
      <c r="BK1192" s="19">
        <f t="shared" si="4181"/>
        <v>1</v>
      </c>
      <c r="BL1192" s="19">
        <f t="shared" si="4181"/>
        <v>1</v>
      </c>
      <c r="BM1192" s="19">
        <f t="shared" si="4181"/>
        <v>1</v>
      </c>
      <c r="BN1192" s="19">
        <f t="shared" si="4181"/>
        <v>1</v>
      </c>
      <c r="BO1192" s="19">
        <f t="shared" si="4181"/>
        <v>1</v>
      </c>
      <c r="BP1192" s="19">
        <f t="shared" si="4181"/>
        <v>1</v>
      </c>
      <c r="BQ1192" s="19">
        <f t="shared" si="4181"/>
        <v>1</v>
      </c>
      <c r="BR1192" s="19">
        <f t="shared" si="4181"/>
        <v>1</v>
      </c>
      <c r="BS1192" s="19">
        <f t="shared" si="4181"/>
        <v>1</v>
      </c>
      <c r="BT1192" s="19">
        <f t="shared" si="4181"/>
        <v>1</v>
      </c>
      <c r="BU1192" s="19">
        <f t="shared" si="4181"/>
        <v>1</v>
      </c>
      <c r="BV1192" s="19">
        <f t="shared" si="4181"/>
        <v>1</v>
      </c>
      <c r="BW1192" s="19">
        <f t="shared" si="4181"/>
        <v>1</v>
      </c>
      <c r="BX1192" s="19">
        <f t="shared" si="4181"/>
        <v>1</v>
      </c>
      <c r="BY1192" s="19">
        <f t="shared" si="4181"/>
        <v>1</v>
      </c>
      <c r="BZ1192" s="19">
        <f t="shared" si="4181"/>
        <v>1</v>
      </c>
      <c r="CA1192" s="8"/>
      <c r="CB1192" s="8"/>
      <c r="CC1192" s="8"/>
      <c r="CD1192" s="19">
        <f t="shared" si="4187"/>
        <v>1.9828641370869033</v>
      </c>
      <c r="CE1192" s="19">
        <f t="shared" si="4187"/>
        <v>1.0368827160493828</v>
      </c>
      <c r="CF1192" s="19">
        <f t="shared" si="4187"/>
        <v>1.019794612293496</v>
      </c>
      <c r="CG1192" s="19">
        <f t="shared" si="4187"/>
        <v>1.0140105078809107</v>
      </c>
      <c r="CH1192" s="19">
        <f t="shared" si="4187"/>
        <v>1.0056131260794474</v>
      </c>
      <c r="CI1192" s="19">
        <f t="shared" si="4187"/>
        <v>1.0040074423930156</v>
      </c>
      <c r="CJ1192" s="19">
        <f t="shared" si="4187"/>
        <v>1.0028510334996437</v>
      </c>
      <c r="CK1192" s="19">
        <f t="shared" si="4187"/>
        <v>1.0029850746268656</v>
      </c>
      <c r="CL1192" s="19">
        <f t="shared" si="4187"/>
        <v>1.001984126984127</v>
      </c>
      <c r="CM1192" s="19">
        <f t="shared" si="4187"/>
        <v>1.001131541725601</v>
      </c>
      <c r="CN1192" s="19">
        <f t="shared" si="4187"/>
        <v>1.0002825656965244</v>
      </c>
      <c r="CO1192" s="19">
        <f t="shared" si="4187"/>
        <v>1.0002824858757062</v>
      </c>
      <c r="CP1192" s="19">
        <f t="shared" si="4187"/>
        <v>1.0008472182999153</v>
      </c>
      <c r="CQ1192" s="19">
        <f t="shared" si="4187"/>
        <v>1.0001410835214446</v>
      </c>
      <c r="CR1192" s="19">
        <f t="shared" si="4187"/>
        <v>1.0007053180984624</v>
      </c>
      <c r="CS1192" s="19">
        <f t="shared" si="4187"/>
        <v>1.0001409641950945</v>
      </c>
      <c r="CT1192" s="19">
        <f t="shared" si="4182"/>
        <v>1</v>
      </c>
      <c r="CU1192" s="19">
        <f t="shared" si="4182"/>
        <v>1</v>
      </c>
      <c r="CV1192" s="19">
        <f t="shared" si="4182"/>
        <v>1</v>
      </c>
      <c r="CW1192" s="19">
        <f t="shared" si="4182"/>
        <v>1.0001409443269909</v>
      </c>
      <c r="CX1192" s="19">
        <f t="shared" si="4182"/>
        <v>1.000140924464487</v>
      </c>
      <c r="CY1192" s="19">
        <f t="shared" si="4182"/>
        <v>1</v>
      </c>
      <c r="CZ1192" s="19">
        <f t="shared" si="4182"/>
        <v>1</v>
      </c>
      <c r="DA1192" s="19">
        <f t="shared" si="4182"/>
        <v>1.0001409046075806</v>
      </c>
      <c r="DB1192" s="19">
        <f t="shared" si="4182"/>
        <v>1</v>
      </c>
      <c r="DC1192" s="19">
        <f t="shared" si="4182"/>
        <v>1</v>
      </c>
      <c r="DD1192" s="19">
        <f t="shared" si="4182"/>
        <v>1.0001408847562694</v>
      </c>
      <c r="DE1192" s="19">
        <f t="shared" si="4182"/>
        <v>1</v>
      </c>
      <c r="DF1192" s="19">
        <f t="shared" si="4182"/>
        <v>1.0001408649105508</v>
      </c>
      <c r="DG1192" s="19">
        <f t="shared" si="4182"/>
        <v>1</v>
      </c>
      <c r="DH1192" s="19">
        <f t="shared" si="4182"/>
        <v>1</v>
      </c>
      <c r="DI1192" s="19">
        <f t="shared" si="4182"/>
        <v>1</v>
      </c>
      <c r="DJ1192" s="19">
        <f t="shared" si="4182"/>
        <v>1</v>
      </c>
      <c r="DK1192" s="19">
        <f t="shared" si="4182"/>
        <v>1</v>
      </c>
      <c r="DL1192" s="19">
        <f t="shared" si="4182"/>
        <v>1</v>
      </c>
      <c r="DM1192" s="19">
        <f t="shared" si="4182"/>
        <v>1</v>
      </c>
      <c r="DN1192" s="19">
        <f t="shared" si="4182"/>
        <v>1</v>
      </c>
      <c r="DO1192" s="8"/>
      <c r="DP1192" s="8"/>
      <c r="DQ1192" s="8"/>
      <c r="DR1192" s="19">
        <f t="shared" si="4188"/>
        <v>3.53781512605042</v>
      </c>
      <c r="DS1192" s="19">
        <f t="shared" si="4188"/>
        <v>1.2375296912114013</v>
      </c>
      <c r="DT1192" s="19">
        <f t="shared" si="4188"/>
        <v>1.1055662188099808</v>
      </c>
      <c r="DU1192" s="19">
        <f t="shared" si="4188"/>
        <v>1.0607638888888888</v>
      </c>
      <c r="DV1192" s="19">
        <f t="shared" si="4188"/>
        <v>1.0270049099836334</v>
      </c>
      <c r="DW1192" s="19">
        <f t="shared" si="4188"/>
        <v>1.0270916334661355</v>
      </c>
      <c r="DX1192" s="19">
        <f t="shared" si="4188"/>
        <v>1.0131885182311871</v>
      </c>
      <c r="DY1192" s="19">
        <f t="shared" si="4188"/>
        <v>1.0130168453292496</v>
      </c>
      <c r="DZ1192" s="19">
        <f t="shared" si="4188"/>
        <v>1.0083144368858654</v>
      </c>
      <c r="EA1192" s="19">
        <f t="shared" si="4188"/>
        <v>1.0112443778110944</v>
      </c>
      <c r="EB1192" s="19">
        <f t="shared" si="4188"/>
        <v>1.0059303187546331</v>
      </c>
      <c r="EC1192" s="19">
        <f t="shared" si="4188"/>
        <v>1.0103168754605747</v>
      </c>
      <c r="ED1192" s="19">
        <f t="shared" si="4188"/>
        <v>1.0051057622173596</v>
      </c>
      <c r="EE1192" s="19">
        <f t="shared" si="4188"/>
        <v>1.0050798258345428</v>
      </c>
      <c r="EF1192" s="19">
        <f t="shared" si="4188"/>
        <v>1.004332129963899</v>
      </c>
      <c r="EG1192" s="19">
        <f t="shared" si="4188"/>
        <v>1.0014378145219267</v>
      </c>
      <c r="EH1192" s="19">
        <f t="shared" si="4183"/>
        <v>1</v>
      </c>
      <c r="EI1192" s="19">
        <f t="shared" si="4183"/>
        <v>1.0007178750897343</v>
      </c>
      <c r="EJ1192" s="19">
        <f t="shared" si="4183"/>
        <v>1.0014347202295553</v>
      </c>
      <c r="EK1192" s="19">
        <f t="shared" si="4183"/>
        <v>1.0007163323782235</v>
      </c>
      <c r="EL1192" s="19">
        <f t="shared" si="4183"/>
        <v>1</v>
      </c>
      <c r="EM1192" s="19">
        <f t="shared" si="4183"/>
        <v>1</v>
      </c>
      <c r="EN1192" s="19">
        <f t="shared" si="4183"/>
        <v>1</v>
      </c>
      <c r="EO1192" s="19">
        <f t="shared" si="4183"/>
        <v>1</v>
      </c>
      <c r="EP1192" s="19">
        <f t="shared" si="4183"/>
        <v>1</v>
      </c>
      <c r="EQ1192" s="19">
        <f t="shared" si="4183"/>
        <v>1.0007158196134573</v>
      </c>
      <c r="ER1192" s="19">
        <f t="shared" si="4183"/>
        <v>1</v>
      </c>
      <c r="ES1192" s="19">
        <f t="shared" si="4183"/>
        <v>1</v>
      </c>
      <c r="ET1192" s="19">
        <f t="shared" si="4183"/>
        <v>1</v>
      </c>
      <c r="EU1192" s="19">
        <f t="shared" si="4183"/>
        <v>1</v>
      </c>
      <c r="EV1192" s="19">
        <f t="shared" si="4183"/>
        <v>1</v>
      </c>
      <c r="EW1192" s="19">
        <f t="shared" si="4183"/>
        <v>1</v>
      </c>
      <c r="EX1192" s="19">
        <f t="shared" si="4183"/>
        <v>1</v>
      </c>
      <c r="EY1192" s="19">
        <f t="shared" si="4183"/>
        <v>1</v>
      </c>
      <c r="EZ1192" s="19">
        <f t="shared" si="4183"/>
        <v>1</v>
      </c>
      <c r="FA1192" s="19">
        <f t="shared" si="4183"/>
        <v>1</v>
      </c>
      <c r="FB1192" s="19">
        <f t="shared" si="4183"/>
        <v>1</v>
      </c>
      <c r="FC1192" s="8"/>
      <c r="FD1192" s="8"/>
      <c r="FE1192" s="8"/>
      <c r="FF1192" s="19">
        <f t="shared" si="4189"/>
        <v>1.7177051671732524</v>
      </c>
      <c r="FG1192" s="19">
        <f t="shared" si="4189"/>
        <v>1.0322937403229373</v>
      </c>
      <c r="FH1192" s="19">
        <f t="shared" si="4189"/>
        <v>1.0141418470109278</v>
      </c>
      <c r="FI1192" s="19">
        <f t="shared" si="4189"/>
        <v>1.0086625818719628</v>
      </c>
      <c r="FJ1192" s="19">
        <f t="shared" si="4189"/>
        <v>1.0029325513196481</v>
      </c>
      <c r="FK1192" s="19">
        <f t="shared" si="4189"/>
        <v>1.0022974101921471</v>
      </c>
      <c r="FL1192" s="19">
        <f t="shared" si="4189"/>
        <v>1.0006251302354656</v>
      </c>
      <c r="FM1192" s="19">
        <f t="shared" si="4189"/>
        <v>1.0010412328196585</v>
      </c>
      <c r="FN1192" s="19">
        <f t="shared" si="4189"/>
        <v>1.0004160599126275</v>
      </c>
      <c r="FO1192" s="19">
        <f t="shared" si="4189"/>
        <v>1.0006238303181534</v>
      </c>
      <c r="FP1192" s="19">
        <f t="shared" si="4189"/>
        <v>1.0004156275976726</v>
      </c>
      <c r="FQ1192" s="19">
        <f t="shared" si="4189"/>
        <v>1</v>
      </c>
      <c r="FR1192" s="19">
        <f t="shared" si="4189"/>
        <v>1.0002077274615704</v>
      </c>
      <c r="FS1192" s="19">
        <f t="shared" si="4189"/>
        <v>1.0002076843198338</v>
      </c>
      <c r="FT1192" s="19">
        <f t="shared" si="4189"/>
        <v>1.0006229235880399</v>
      </c>
      <c r="FU1192" s="19">
        <f t="shared" si="4189"/>
        <v>1</v>
      </c>
      <c r="FV1192" s="19">
        <f t="shared" si="4184"/>
        <v>1.0004150238638723</v>
      </c>
      <c r="FW1192" s="19">
        <f t="shared" si="4184"/>
        <v>1</v>
      </c>
      <c r="FX1192" s="19">
        <f t="shared" si="4184"/>
        <v>1.0002074258452602</v>
      </c>
      <c r="FY1192" s="19">
        <f t="shared" si="4184"/>
        <v>1</v>
      </c>
      <c r="FZ1192" s="19">
        <f t="shared" si="4184"/>
        <v>1</v>
      </c>
      <c r="GA1192" s="19">
        <f t="shared" si="4184"/>
        <v>1.0002073828287017</v>
      </c>
      <c r="GB1192" s="19">
        <f t="shared" si="4184"/>
        <v>1</v>
      </c>
      <c r="GC1192" s="19">
        <f t="shared" si="4184"/>
        <v>1</v>
      </c>
      <c r="GD1192" s="19">
        <f t="shared" si="4184"/>
        <v>1.0002073398299813</v>
      </c>
      <c r="GE1192" s="19">
        <f t="shared" si="4184"/>
        <v>1</v>
      </c>
      <c r="GF1192" s="19">
        <f t="shared" si="4184"/>
        <v>1</v>
      </c>
      <c r="GG1192" s="19">
        <f t="shared" si="4184"/>
        <v>1</v>
      </c>
      <c r="GH1192" s="19">
        <f t="shared" si="4184"/>
        <v>1</v>
      </c>
      <c r="GI1192" s="19">
        <f t="shared" si="4184"/>
        <v>1</v>
      </c>
      <c r="GJ1192" s="19">
        <f t="shared" si="4184"/>
        <v>1</v>
      </c>
      <c r="GK1192" s="19">
        <f t="shared" si="4184"/>
        <v>1</v>
      </c>
      <c r="GL1192" s="19">
        <f t="shared" si="4184"/>
        <v>1</v>
      </c>
      <c r="GM1192" s="19">
        <f t="shared" si="4184"/>
        <v>1</v>
      </c>
      <c r="GN1192" s="19">
        <f t="shared" si="4184"/>
        <v>1</v>
      </c>
      <c r="GO1192" s="19">
        <f t="shared" si="4184"/>
        <v>1</v>
      </c>
      <c r="GP1192" s="19">
        <f t="shared" si="4184"/>
        <v>1.0002072968490878</v>
      </c>
      <c r="GQ1192" s="8"/>
      <c r="GR1192" s="8"/>
      <c r="GS1192" s="8"/>
    </row>
    <row r="1193" spans="1:201" x14ac:dyDescent="0.25">
      <c r="A1193" s="115">
        <f>$A$39</f>
        <v>20131</v>
      </c>
      <c r="B1193" s="19">
        <f t="shared" si="4185"/>
        <v>2.5559360730593608</v>
      </c>
      <c r="C1193" s="19">
        <f t="shared" si="4185"/>
        <v>1.4220634211701653</v>
      </c>
      <c r="D1193" s="19">
        <f t="shared" si="4185"/>
        <v>1.1667713567839195</v>
      </c>
      <c r="E1193" s="19">
        <f t="shared" si="4185"/>
        <v>1.0578734858681023</v>
      </c>
      <c r="F1193" s="19">
        <f t="shared" si="4185"/>
        <v>1.032824427480916</v>
      </c>
      <c r="G1193" s="19">
        <f t="shared" si="4185"/>
        <v>1.0298102981029811</v>
      </c>
      <c r="H1193" s="19">
        <f t="shared" si="4185"/>
        <v>1.0196172248803828</v>
      </c>
      <c r="I1193" s="19">
        <f t="shared" si="4185"/>
        <v>1.0337869544814642</v>
      </c>
      <c r="J1193" s="19">
        <f t="shared" si="4185"/>
        <v>1.0170222423967317</v>
      </c>
      <c r="K1193" s="19">
        <f t="shared" si="4185"/>
        <v>1.0075875920553448</v>
      </c>
      <c r="L1193" s="19">
        <f t="shared" si="4185"/>
        <v>1.003986710963455</v>
      </c>
      <c r="M1193" s="19">
        <f t="shared" si="4185"/>
        <v>1.0026472534745201</v>
      </c>
      <c r="N1193" s="19">
        <f t="shared" si="4185"/>
        <v>1.0037403740374038</v>
      </c>
      <c r="O1193" s="19">
        <f t="shared" si="4185"/>
        <v>1.0024112231477422</v>
      </c>
      <c r="P1193" s="19">
        <f t="shared" si="4185"/>
        <v>1.001530723813689</v>
      </c>
      <c r="Q1193" s="19">
        <f t="shared" si="4185"/>
        <v>1.0008733624454149</v>
      </c>
      <c r="R1193" s="19">
        <f t="shared" si="4180"/>
        <v>1.0008726003490402</v>
      </c>
      <c r="S1193" s="19">
        <f t="shared" si="4180"/>
        <v>1.0010897994768964</v>
      </c>
      <c r="T1193" s="19">
        <f t="shared" si="4180"/>
        <v>1</v>
      </c>
      <c r="U1193" s="19">
        <f t="shared" si="4180"/>
        <v>1.0004354452427606</v>
      </c>
      <c r="V1193" s="19">
        <f t="shared" si="4180"/>
        <v>1.0006528835690969</v>
      </c>
      <c r="W1193" s="19">
        <f t="shared" si="4180"/>
        <v>1</v>
      </c>
      <c r="X1193" s="19">
        <f t="shared" si="4180"/>
        <v>1</v>
      </c>
      <c r="Y1193" s="19">
        <f t="shared" si="4180"/>
        <v>1</v>
      </c>
      <c r="Z1193" s="19">
        <f t="shared" si="4180"/>
        <v>1</v>
      </c>
      <c r="AA1193" s="19">
        <f t="shared" si="4180"/>
        <v>1</v>
      </c>
      <c r="AB1193" s="19">
        <f t="shared" si="4180"/>
        <v>1</v>
      </c>
      <c r="AC1193" s="19">
        <f t="shared" si="4180"/>
        <v>1</v>
      </c>
      <c r="AD1193" s="19">
        <f t="shared" si="4180"/>
        <v>1</v>
      </c>
      <c r="AE1193" s="19">
        <f t="shared" si="4180"/>
        <v>1.000217485863419</v>
      </c>
      <c r="AF1193" s="19">
        <f t="shared" si="4180"/>
        <v>1</v>
      </c>
      <c r="AG1193" s="19">
        <f t="shared" si="4180"/>
        <v>1</v>
      </c>
      <c r="AH1193" s="19">
        <f t="shared" si="4180"/>
        <v>1</v>
      </c>
      <c r="AI1193" s="19">
        <f t="shared" si="4180"/>
        <v>1</v>
      </c>
      <c r="AJ1193" s="19">
        <f t="shared" si="4180"/>
        <v>1</v>
      </c>
      <c r="AK1193" s="19">
        <f t="shared" si="4180"/>
        <v>1</v>
      </c>
      <c r="AL1193" s="8"/>
      <c r="AM1193" s="8"/>
      <c r="AN1193" s="8"/>
      <c r="AO1193" s="8"/>
      <c r="AP1193" s="19">
        <f t="shared" si="4186"/>
        <v>1.7931070826306914</v>
      </c>
      <c r="AQ1193" s="19">
        <f t="shared" si="4186"/>
        <v>1.0317992123670134</v>
      </c>
      <c r="AR1193" s="19">
        <f t="shared" si="4186"/>
        <v>1.0089438304659906</v>
      </c>
      <c r="AS1193" s="19">
        <f t="shared" si="4186"/>
        <v>1.0049122014567218</v>
      </c>
      <c r="AT1193" s="19">
        <f t="shared" si="4186"/>
        <v>1.002640746151253</v>
      </c>
      <c r="AU1193" s="19">
        <f t="shared" si="4186"/>
        <v>1.0014569907537125</v>
      </c>
      <c r="AV1193" s="19">
        <f t="shared" si="4186"/>
        <v>1.0019025236416541</v>
      </c>
      <c r="AW1193" s="19">
        <f t="shared" si="4186"/>
        <v>1.0008936051382296</v>
      </c>
      <c r="AX1193" s="19">
        <f t="shared" si="4186"/>
        <v>1.0012276100664026</v>
      </c>
      <c r="AY1193" s="19">
        <f t="shared" si="4186"/>
        <v>1.0006687844841999</v>
      </c>
      <c r="AZ1193" s="19">
        <f t="shared" si="4186"/>
        <v>1.0003341687552214</v>
      </c>
      <c r="BA1193" s="19">
        <f t="shared" si="4186"/>
        <v>1.0002227047491787</v>
      </c>
      <c r="BB1193" s="19">
        <f t="shared" si="4186"/>
        <v>1.0006123016977455</v>
      </c>
      <c r="BC1193" s="19">
        <f t="shared" si="4186"/>
        <v>1.000055629728527</v>
      </c>
      <c r="BD1193" s="19">
        <f t="shared" si="4186"/>
        <v>1</v>
      </c>
      <c r="BE1193" s="19">
        <f t="shared" si="4186"/>
        <v>1.0000556266340324</v>
      </c>
      <c r="BF1193" s="19">
        <f t="shared" si="4181"/>
        <v>1.0002781176994104</v>
      </c>
      <c r="BG1193" s="19">
        <f t="shared" si="4181"/>
        <v>1.0000556080742924</v>
      </c>
      <c r="BH1193" s="19">
        <f t="shared" si="4181"/>
        <v>1</v>
      </c>
      <c r="BI1193" s="19">
        <f t="shared" si="4181"/>
        <v>1.0000556049822065</v>
      </c>
      <c r="BJ1193" s="19">
        <f t="shared" si="4181"/>
        <v>1</v>
      </c>
      <c r="BK1193" s="19">
        <f t="shared" si="4181"/>
        <v>1</v>
      </c>
      <c r="BL1193" s="19">
        <f t="shared" si="4181"/>
        <v>1.0000556018904643</v>
      </c>
      <c r="BM1193" s="19">
        <f t="shared" si="4181"/>
        <v>1</v>
      </c>
      <c r="BN1193" s="19">
        <f t="shared" si="4181"/>
        <v>1</v>
      </c>
      <c r="BO1193" s="19">
        <f t="shared" si="4181"/>
        <v>1</v>
      </c>
      <c r="BP1193" s="19">
        <f t="shared" si="4181"/>
        <v>1</v>
      </c>
      <c r="BQ1193" s="19">
        <f t="shared" si="4181"/>
        <v>1</v>
      </c>
      <c r="BR1193" s="19">
        <f t="shared" si="4181"/>
        <v>1.000055598799066</v>
      </c>
      <c r="BS1193" s="19">
        <f t="shared" si="4181"/>
        <v>1</v>
      </c>
      <c r="BT1193" s="19">
        <f t="shared" si="4181"/>
        <v>1</v>
      </c>
      <c r="BU1193" s="19">
        <f t="shared" si="4181"/>
        <v>1</v>
      </c>
      <c r="BV1193" s="19">
        <f t="shared" si="4181"/>
        <v>1</v>
      </c>
      <c r="BW1193" s="19">
        <f t="shared" si="4181"/>
        <v>1</v>
      </c>
      <c r="BX1193" s="19">
        <f t="shared" si="4181"/>
        <v>1</v>
      </c>
      <c r="BY1193" s="19">
        <f t="shared" si="4181"/>
        <v>1</v>
      </c>
      <c r="BZ1193" s="8"/>
      <c r="CA1193" s="8"/>
      <c r="CB1193" s="8"/>
      <c r="CC1193" s="8"/>
      <c r="CD1193" s="19">
        <f t="shared" si="4187"/>
        <v>1.9989031078610604</v>
      </c>
      <c r="CE1193" s="19">
        <f t="shared" si="4187"/>
        <v>1.0444485092372415</v>
      </c>
      <c r="CF1193" s="19">
        <f t="shared" si="4187"/>
        <v>1.0213660245183889</v>
      </c>
      <c r="CG1193" s="19">
        <f t="shared" si="4187"/>
        <v>1.0140603566529491</v>
      </c>
      <c r="CH1193" s="19">
        <f t="shared" si="4187"/>
        <v>1.0072708826513359</v>
      </c>
      <c r="CI1193" s="19">
        <f t="shared" si="4187"/>
        <v>1.0058754406580495</v>
      </c>
      <c r="CJ1193" s="19">
        <f t="shared" si="4187"/>
        <v>1.005173564753004</v>
      </c>
      <c r="CK1193" s="19">
        <f t="shared" si="4187"/>
        <v>1.0046488460899883</v>
      </c>
      <c r="CL1193" s="19">
        <f t="shared" si="4187"/>
        <v>1.0029747149231532</v>
      </c>
      <c r="CM1193" s="19">
        <f t="shared" si="4187"/>
        <v>1.0011534025374855</v>
      </c>
      <c r="CN1193" s="19">
        <f t="shared" si="4187"/>
        <v>1.0014812376563529</v>
      </c>
      <c r="CO1193" s="19">
        <f t="shared" si="4187"/>
        <v>1.0008216926869351</v>
      </c>
      <c r="CP1193" s="19">
        <f t="shared" si="4187"/>
        <v>1.0006568144499179</v>
      </c>
      <c r="CQ1193" s="19">
        <f t="shared" si="4187"/>
        <v>1.0004922874958977</v>
      </c>
      <c r="CR1193" s="19">
        <f t="shared" si="4187"/>
        <v>1.0001640150893882</v>
      </c>
      <c r="CS1193" s="19">
        <f t="shared" si="4187"/>
        <v>1.0001639881928501</v>
      </c>
      <c r="CT1193" s="19">
        <f t="shared" si="4182"/>
        <v>1.0001639613051321</v>
      </c>
      <c r="CU1193" s="19">
        <f t="shared" si="4182"/>
        <v>1</v>
      </c>
      <c r="CV1193" s="19">
        <f t="shared" si="4182"/>
        <v>1.0004918032786885</v>
      </c>
      <c r="CW1193" s="19">
        <f t="shared" si="4182"/>
        <v>1.0001638538423725</v>
      </c>
      <c r="CX1193" s="19">
        <f t="shared" si="4182"/>
        <v>1</v>
      </c>
      <c r="CY1193" s="19">
        <f t="shared" si="4182"/>
        <v>1</v>
      </c>
      <c r="CZ1193" s="19">
        <f t="shared" si="4182"/>
        <v>1.0001638269986894</v>
      </c>
      <c r="DA1193" s="19">
        <f t="shared" si="4182"/>
        <v>1</v>
      </c>
      <c r="DB1193" s="19">
        <f t="shared" si="4182"/>
        <v>1</v>
      </c>
      <c r="DC1193" s="19">
        <f t="shared" si="4182"/>
        <v>1</v>
      </c>
      <c r="DD1193" s="19">
        <f t="shared" si="4182"/>
        <v>1</v>
      </c>
      <c r="DE1193" s="19">
        <f t="shared" si="4182"/>
        <v>1</v>
      </c>
      <c r="DF1193" s="19">
        <f t="shared" si="4182"/>
        <v>1</v>
      </c>
      <c r="DG1193" s="19">
        <f t="shared" si="4182"/>
        <v>1</v>
      </c>
      <c r="DH1193" s="19">
        <f t="shared" si="4182"/>
        <v>1</v>
      </c>
      <c r="DI1193" s="19">
        <f t="shared" si="4182"/>
        <v>1.0001638001638002</v>
      </c>
      <c r="DJ1193" s="19">
        <f t="shared" si="4182"/>
        <v>1</v>
      </c>
      <c r="DK1193" s="19">
        <f t="shared" si="4182"/>
        <v>1</v>
      </c>
      <c r="DL1193" s="19">
        <f t="shared" si="4182"/>
        <v>1</v>
      </c>
      <c r="DM1193" s="19">
        <f t="shared" si="4182"/>
        <v>1</v>
      </c>
      <c r="DN1193" s="8"/>
      <c r="DO1193" s="8"/>
      <c r="DP1193" s="8"/>
      <c r="DQ1193" s="8"/>
      <c r="DR1193" s="19">
        <f t="shared" si="4188"/>
        <v>3.4890109890109891</v>
      </c>
      <c r="DS1193" s="19">
        <f t="shared" si="4188"/>
        <v>1.3480314960629922</v>
      </c>
      <c r="DT1193" s="19">
        <f t="shared" si="4188"/>
        <v>1.1063084112149533</v>
      </c>
      <c r="DU1193" s="19">
        <f t="shared" si="4188"/>
        <v>1.0654699049630412</v>
      </c>
      <c r="DV1193" s="19">
        <f t="shared" si="4188"/>
        <v>1.0426164519326064</v>
      </c>
      <c r="DW1193" s="19">
        <f t="shared" si="4188"/>
        <v>1.0285171102661597</v>
      </c>
      <c r="DX1193" s="19">
        <f t="shared" si="4188"/>
        <v>1.0157116451016637</v>
      </c>
      <c r="DY1193" s="19">
        <f t="shared" si="4188"/>
        <v>1.0191082802547771</v>
      </c>
      <c r="DZ1193" s="19">
        <f t="shared" si="4188"/>
        <v>1.0125</v>
      </c>
      <c r="EA1193" s="19">
        <f t="shared" si="4188"/>
        <v>1.0097001763668429</v>
      </c>
      <c r="EB1193" s="19">
        <f t="shared" si="4188"/>
        <v>1.0096069868995634</v>
      </c>
      <c r="EC1193" s="19">
        <f t="shared" si="4188"/>
        <v>1.0043252595155709</v>
      </c>
      <c r="ED1193" s="19">
        <f t="shared" si="4188"/>
        <v>1.0025839793281655</v>
      </c>
      <c r="EE1193" s="19">
        <f t="shared" si="4188"/>
        <v>1.0051546391752577</v>
      </c>
      <c r="EF1193" s="19">
        <f t="shared" si="4188"/>
        <v>1.0017094017094017</v>
      </c>
      <c r="EG1193" s="19">
        <f t="shared" si="4188"/>
        <v>1.0008532423208192</v>
      </c>
      <c r="EH1193" s="19">
        <f t="shared" si="4183"/>
        <v>1.0017050298380221</v>
      </c>
      <c r="EI1193" s="19">
        <f t="shared" si="4183"/>
        <v>1.0017021276595746</v>
      </c>
      <c r="EJ1193" s="19">
        <f t="shared" si="4183"/>
        <v>1.0016992353440952</v>
      </c>
      <c r="EK1193" s="19">
        <f t="shared" si="4183"/>
        <v>1.0016963528413909</v>
      </c>
      <c r="EL1193" s="19">
        <f t="shared" si="4183"/>
        <v>1</v>
      </c>
      <c r="EM1193" s="19">
        <f t="shared" si="4183"/>
        <v>1.0025402201524132</v>
      </c>
      <c r="EN1193" s="19">
        <f t="shared" si="4183"/>
        <v>1.0016891891891893</v>
      </c>
      <c r="EO1193" s="19">
        <f t="shared" si="4183"/>
        <v>1.0016863406408094</v>
      </c>
      <c r="EP1193" s="19">
        <f t="shared" si="4183"/>
        <v>1</v>
      </c>
      <c r="EQ1193" s="19">
        <f t="shared" si="4183"/>
        <v>1.0016835016835017</v>
      </c>
      <c r="ER1193" s="19">
        <f t="shared" si="4183"/>
        <v>1.0008403361344538</v>
      </c>
      <c r="ES1193" s="19">
        <f t="shared" si="4183"/>
        <v>1</v>
      </c>
      <c r="ET1193" s="19">
        <f t="shared" si="4183"/>
        <v>1.0008396305625524</v>
      </c>
      <c r="EU1193" s="19">
        <f t="shared" si="4183"/>
        <v>1</v>
      </c>
      <c r="EV1193" s="19">
        <f t="shared" si="4183"/>
        <v>1.0008389261744965</v>
      </c>
      <c r="EW1193" s="19">
        <f t="shared" si="4183"/>
        <v>1</v>
      </c>
      <c r="EX1193" s="19">
        <f t="shared" si="4183"/>
        <v>1</v>
      </c>
      <c r="EY1193" s="19">
        <f t="shared" si="4183"/>
        <v>1</v>
      </c>
      <c r="EZ1193" s="19">
        <f t="shared" si="4183"/>
        <v>1</v>
      </c>
      <c r="FA1193" s="19">
        <f t="shared" si="4183"/>
        <v>1</v>
      </c>
      <c r="FB1193" s="8"/>
      <c r="FC1193" s="8"/>
      <c r="FD1193" s="8"/>
      <c r="FE1193" s="8"/>
      <c r="FF1193" s="19">
        <f t="shared" si="4189"/>
        <v>1.6266114180478821</v>
      </c>
      <c r="FG1193" s="19">
        <f t="shared" si="4189"/>
        <v>1.0416076988395131</v>
      </c>
      <c r="FH1193" s="19">
        <f t="shared" si="4189"/>
        <v>1.013858695652174</v>
      </c>
      <c r="FI1193" s="19">
        <f t="shared" si="4189"/>
        <v>1.0093808630393997</v>
      </c>
      <c r="FJ1193" s="19">
        <f t="shared" si="4189"/>
        <v>1.0039830058417418</v>
      </c>
      <c r="FK1193" s="19">
        <f t="shared" si="4189"/>
        <v>1.0021158423697434</v>
      </c>
      <c r="FL1193" s="19">
        <f t="shared" si="4189"/>
        <v>1.0015835312747428</v>
      </c>
      <c r="FM1193" s="19">
        <f t="shared" si="4189"/>
        <v>1.0005270092226615</v>
      </c>
      <c r="FN1193" s="19">
        <f t="shared" si="4189"/>
        <v>1.0013168290755861</v>
      </c>
      <c r="FO1193" s="19">
        <f t="shared" si="4189"/>
        <v>1.000789058390321</v>
      </c>
      <c r="FP1193" s="19">
        <f t="shared" si="4189"/>
        <v>1.0010512483574245</v>
      </c>
      <c r="FQ1193" s="19">
        <f t="shared" si="4189"/>
        <v>1.0005250721974273</v>
      </c>
      <c r="FR1193" s="19">
        <f t="shared" si="4189"/>
        <v>1</v>
      </c>
      <c r="FS1193" s="19">
        <f t="shared" si="4189"/>
        <v>1.0005247966413016</v>
      </c>
      <c r="FT1193" s="19">
        <f t="shared" si="4189"/>
        <v>1.000786782061369</v>
      </c>
      <c r="FU1193" s="19">
        <f t="shared" si="4189"/>
        <v>1.0002620545073375</v>
      </c>
      <c r="FV1193" s="19">
        <f t="shared" si="4184"/>
        <v>1</v>
      </c>
      <c r="FW1193" s="19">
        <f t="shared" si="4184"/>
        <v>1</v>
      </c>
      <c r="FX1193" s="19">
        <f t="shared" si="4184"/>
        <v>1.0005239717055279</v>
      </c>
      <c r="FY1193" s="19">
        <f t="shared" si="4184"/>
        <v>1</v>
      </c>
      <c r="FZ1193" s="19">
        <f t="shared" si="4184"/>
        <v>1</v>
      </c>
      <c r="GA1193" s="19">
        <f t="shared" si="4184"/>
        <v>1</v>
      </c>
      <c r="GB1193" s="19">
        <f t="shared" si="4184"/>
        <v>1</v>
      </c>
      <c r="GC1193" s="19">
        <f t="shared" si="4184"/>
        <v>1.0002618486514794</v>
      </c>
      <c r="GD1193" s="19">
        <f t="shared" si="4184"/>
        <v>1</v>
      </c>
      <c r="GE1193" s="19">
        <f t="shared" si="4184"/>
        <v>1.000261780104712</v>
      </c>
      <c r="GF1193" s="19">
        <f t="shared" si="4184"/>
        <v>1</v>
      </c>
      <c r="GG1193" s="19">
        <f t="shared" si="4184"/>
        <v>1</v>
      </c>
      <c r="GH1193" s="19">
        <f t="shared" si="4184"/>
        <v>1</v>
      </c>
      <c r="GI1193" s="19">
        <f t="shared" si="4184"/>
        <v>1</v>
      </c>
      <c r="GJ1193" s="19">
        <f t="shared" si="4184"/>
        <v>1</v>
      </c>
      <c r="GK1193" s="19">
        <f t="shared" si="4184"/>
        <v>1</v>
      </c>
      <c r="GL1193" s="19">
        <f t="shared" si="4184"/>
        <v>1</v>
      </c>
      <c r="GM1193" s="19">
        <f t="shared" si="4184"/>
        <v>1</v>
      </c>
      <c r="GN1193" s="19">
        <f t="shared" si="4184"/>
        <v>1</v>
      </c>
      <c r="GO1193" s="19">
        <f t="shared" si="4184"/>
        <v>1</v>
      </c>
      <c r="GP1193" s="8"/>
      <c r="GQ1193" s="8"/>
      <c r="GR1193" s="8"/>
      <c r="GS1193" s="8"/>
    </row>
    <row r="1194" spans="1:201" x14ac:dyDescent="0.25">
      <c r="A1194" s="115">
        <f>$A$40</f>
        <v>20132</v>
      </c>
      <c r="B1194" s="19">
        <f t="shared" si="4185"/>
        <v>2.5463917525773194</v>
      </c>
      <c r="C1194" s="19">
        <f t="shared" si="4185"/>
        <v>1.4101214574898786</v>
      </c>
      <c r="D1194" s="19">
        <f t="shared" si="4185"/>
        <v>1.1220212460522538</v>
      </c>
      <c r="E1194" s="19">
        <f t="shared" si="4185"/>
        <v>1.0644831115660185</v>
      </c>
      <c r="F1194" s="19">
        <f t="shared" si="4185"/>
        <v>1.0538461538461539</v>
      </c>
      <c r="G1194" s="19">
        <f t="shared" si="4185"/>
        <v>1.0273722627737227</v>
      </c>
      <c r="H1194" s="19">
        <f t="shared" si="4185"/>
        <v>1.0237566607460036</v>
      </c>
      <c r="I1194" s="19">
        <f t="shared" si="4185"/>
        <v>1.0329646497505964</v>
      </c>
      <c r="J1194" s="19">
        <f t="shared" si="4185"/>
        <v>1.0119672475330674</v>
      </c>
      <c r="K1194" s="19">
        <f t="shared" si="4185"/>
        <v>1.0062240663900415</v>
      </c>
      <c r="L1194" s="19">
        <f t="shared" si="4185"/>
        <v>1.0028865979381443</v>
      </c>
      <c r="M1194" s="19">
        <f t="shared" si="4185"/>
        <v>1.0047286184210527</v>
      </c>
      <c r="N1194" s="19">
        <f t="shared" si="4185"/>
        <v>1.0022508696541845</v>
      </c>
      <c r="O1194" s="19">
        <f t="shared" si="4185"/>
        <v>1.0022458146182116</v>
      </c>
      <c r="P1194" s="19">
        <f t="shared" si="4185"/>
        <v>1.001629659808515</v>
      </c>
      <c r="Q1194" s="19">
        <f t="shared" si="4185"/>
        <v>1.0010168802115111</v>
      </c>
      <c r="R1194" s="19">
        <f t="shared" si="4180"/>
        <v>1.0006095083299471</v>
      </c>
      <c r="S1194" s="19">
        <f t="shared" si="4180"/>
        <v>1.0008121827411167</v>
      </c>
      <c r="T1194" s="19">
        <f t="shared" si="4180"/>
        <v>1.0006086427267193</v>
      </c>
      <c r="U1194" s="19">
        <f t="shared" si="4180"/>
        <v>1.0002027575020276</v>
      </c>
      <c r="V1194" s="19">
        <f t="shared" si="4180"/>
        <v>1</v>
      </c>
      <c r="W1194" s="19">
        <f t="shared" si="4180"/>
        <v>1.0002027163997567</v>
      </c>
      <c r="X1194" s="19">
        <f t="shared" si="4180"/>
        <v>1.0002026753141466</v>
      </c>
      <c r="Y1194" s="19">
        <f t="shared" si="4180"/>
        <v>1.0002026342451875</v>
      </c>
      <c r="Z1194" s="19">
        <f t="shared" si="4180"/>
        <v>1</v>
      </c>
      <c r="AA1194" s="19">
        <f t="shared" si="4180"/>
        <v>1</v>
      </c>
      <c r="AB1194" s="19">
        <f t="shared" si="4180"/>
        <v>1.0002025931928686</v>
      </c>
      <c r="AC1194" s="19">
        <f t="shared" si="4180"/>
        <v>1</v>
      </c>
      <c r="AD1194" s="19">
        <f t="shared" si="4180"/>
        <v>1</v>
      </c>
      <c r="AE1194" s="19">
        <f t="shared" si="4180"/>
        <v>1</v>
      </c>
      <c r="AF1194" s="19">
        <f t="shared" si="4180"/>
        <v>1.0004051043143609</v>
      </c>
      <c r="AG1194" s="19">
        <f t="shared" si="4180"/>
        <v>1</v>
      </c>
      <c r="AH1194" s="19">
        <f t="shared" si="4180"/>
        <v>1.0002024701356549</v>
      </c>
      <c r="AI1194" s="19">
        <f t="shared" si="4180"/>
        <v>1</v>
      </c>
      <c r="AJ1194" s="19">
        <f t="shared" si="4180"/>
        <v>1</v>
      </c>
      <c r="AK1194" s="8"/>
      <c r="AL1194" s="8"/>
      <c r="AM1194" s="8"/>
      <c r="AN1194" s="8"/>
      <c r="AO1194" s="8"/>
      <c r="AP1194" s="19">
        <f t="shared" si="4186"/>
        <v>2.0040222179659071</v>
      </c>
      <c r="AQ1194" s="19">
        <f t="shared" si="4186"/>
        <v>1.0288158272006116</v>
      </c>
      <c r="AR1194" s="19">
        <f t="shared" si="4186"/>
        <v>1.0083608156440151</v>
      </c>
      <c r="AS1194" s="19">
        <f t="shared" si="4186"/>
        <v>1.0042839375374268</v>
      </c>
      <c r="AT1194" s="19">
        <f t="shared" si="4186"/>
        <v>1.0020181634712411</v>
      </c>
      <c r="AU1194" s="19">
        <f t="shared" si="4186"/>
        <v>1.0020598736610822</v>
      </c>
      <c r="AV1194" s="19">
        <f t="shared" si="4186"/>
        <v>1.0008222557215294</v>
      </c>
      <c r="AW1194" s="19">
        <f t="shared" si="4186"/>
        <v>1.0010497968871239</v>
      </c>
      <c r="AX1194" s="19">
        <f t="shared" si="4186"/>
        <v>1.000729527630859</v>
      </c>
      <c r="AY1194" s="19">
        <f t="shared" si="4186"/>
        <v>1.0005011846181884</v>
      </c>
      <c r="AZ1194" s="19">
        <f t="shared" si="4186"/>
        <v>1.00072863062981</v>
      </c>
      <c r="BA1194" s="19">
        <f t="shared" si="4186"/>
        <v>1.0002730375426621</v>
      </c>
      <c r="BB1194" s="19">
        <f t="shared" si="4186"/>
        <v>1.0002274691779265</v>
      </c>
      <c r="BC1194" s="19">
        <f t="shared" si="4186"/>
        <v>1.0001819339579732</v>
      </c>
      <c r="BD1194" s="19">
        <f t="shared" si="4186"/>
        <v>1.0001364256480219</v>
      </c>
      <c r="BE1194" s="19">
        <f t="shared" si="4186"/>
        <v>1.0001818760514709</v>
      </c>
      <c r="BF1194" s="19">
        <f t="shared" si="4181"/>
        <v>1</v>
      </c>
      <c r="BG1194" s="19">
        <f t="shared" si="4181"/>
        <v>1.000045460744647</v>
      </c>
      <c r="BH1194" s="19">
        <f t="shared" si="4181"/>
        <v>1.0000909173561232</v>
      </c>
      <c r="BI1194" s="19">
        <f t="shared" si="4181"/>
        <v>1</v>
      </c>
      <c r="BJ1194" s="19">
        <f t="shared" si="4181"/>
        <v>1</v>
      </c>
      <c r="BK1194" s="19">
        <f t="shared" si="4181"/>
        <v>1.0000454545454545</v>
      </c>
      <c r="BL1194" s="19">
        <f t="shared" si="4181"/>
        <v>1</v>
      </c>
      <c r="BM1194" s="19">
        <f t="shared" si="4181"/>
        <v>1</v>
      </c>
      <c r="BN1194" s="19">
        <f t="shared" si="4181"/>
        <v>1</v>
      </c>
      <c r="BO1194" s="19">
        <f t="shared" si="4181"/>
        <v>1</v>
      </c>
      <c r="BP1194" s="19">
        <f t="shared" si="4181"/>
        <v>1.0000454524794327</v>
      </c>
      <c r="BQ1194" s="19">
        <f t="shared" si="4181"/>
        <v>1</v>
      </c>
      <c r="BR1194" s="19">
        <f t="shared" si="4181"/>
        <v>1</v>
      </c>
      <c r="BS1194" s="19">
        <f t="shared" si="4181"/>
        <v>1</v>
      </c>
      <c r="BT1194" s="19">
        <f t="shared" si="4181"/>
        <v>1</v>
      </c>
      <c r="BU1194" s="19">
        <f t="shared" si="4181"/>
        <v>1</v>
      </c>
      <c r="BV1194" s="19">
        <f t="shared" si="4181"/>
        <v>1</v>
      </c>
      <c r="BW1194" s="19">
        <f t="shared" si="4181"/>
        <v>1</v>
      </c>
      <c r="BX1194" s="19">
        <f t="shared" si="4181"/>
        <v>1</v>
      </c>
      <c r="BY1194" s="8"/>
      <c r="BZ1194" s="8"/>
      <c r="CA1194" s="8"/>
      <c r="CB1194" s="8"/>
      <c r="CC1194" s="8"/>
      <c r="CD1194" s="19">
        <f t="shared" si="4187"/>
        <v>2.1029662461643368</v>
      </c>
      <c r="CE1194" s="19">
        <f t="shared" si="4187"/>
        <v>1.0439364461738003</v>
      </c>
      <c r="CF1194" s="19">
        <f t="shared" si="4187"/>
        <v>1.0181705233731946</v>
      </c>
      <c r="CG1194" s="19">
        <f t="shared" si="4187"/>
        <v>1.0115924344112264</v>
      </c>
      <c r="CH1194" s="19">
        <f t="shared" si="4187"/>
        <v>1.0058805790108565</v>
      </c>
      <c r="CI1194" s="19">
        <f t="shared" si="4187"/>
        <v>1.0067456153500225</v>
      </c>
      <c r="CJ1194" s="19">
        <f t="shared" si="4187"/>
        <v>1.0047647409172127</v>
      </c>
      <c r="CK1194" s="19">
        <f t="shared" si="4187"/>
        <v>1.0051867219917012</v>
      </c>
      <c r="CL1194" s="19">
        <f t="shared" si="4187"/>
        <v>1.0029485478401887</v>
      </c>
      <c r="CM1194" s="19">
        <f t="shared" si="4187"/>
        <v>1.0008819638394826</v>
      </c>
      <c r="CN1194" s="19">
        <f t="shared" si="4187"/>
        <v>1.0004405933323541</v>
      </c>
      <c r="CO1194" s="19">
        <f t="shared" si="4187"/>
        <v>1.0008807985907222</v>
      </c>
      <c r="CP1194" s="19">
        <f t="shared" si="4187"/>
        <v>1.0002933411557642</v>
      </c>
      <c r="CQ1194" s="19">
        <f t="shared" si="4187"/>
        <v>1</v>
      </c>
      <c r="CR1194" s="19">
        <f t="shared" si="4187"/>
        <v>1.0002932551319648</v>
      </c>
      <c r="CS1194" s="19">
        <f t="shared" si="4187"/>
        <v>1</v>
      </c>
      <c r="CT1194" s="19">
        <f t="shared" si="4182"/>
        <v>1</v>
      </c>
      <c r="CU1194" s="19">
        <f t="shared" si="4182"/>
        <v>1</v>
      </c>
      <c r="CV1194" s="19">
        <f t="shared" si="4182"/>
        <v>1.0001465845793023</v>
      </c>
      <c r="CW1194" s="19">
        <f t="shared" si="4182"/>
        <v>1</v>
      </c>
      <c r="CX1194" s="19">
        <f t="shared" si="4182"/>
        <v>1</v>
      </c>
      <c r="CY1194" s="19">
        <f t="shared" si="4182"/>
        <v>1.0001465630954125</v>
      </c>
      <c r="CZ1194" s="19">
        <f t="shared" si="4182"/>
        <v>1</v>
      </c>
      <c r="DA1194" s="19">
        <f t="shared" si="4182"/>
        <v>1</v>
      </c>
      <c r="DB1194" s="19">
        <f t="shared" si="4182"/>
        <v>1</v>
      </c>
      <c r="DC1194" s="19">
        <f t="shared" si="4182"/>
        <v>1</v>
      </c>
      <c r="DD1194" s="19">
        <f t="shared" si="4182"/>
        <v>1</v>
      </c>
      <c r="DE1194" s="19">
        <f t="shared" si="4182"/>
        <v>1</v>
      </c>
      <c r="DF1194" s="19">
        <f t="shared" si="4182"/>
        <v>1</v>
      </c>
      <c r="DG1194" s="19">
        <f t="shared" si="4182"/>
        <v>1.0001465416178195</v>
      </c>
      <c r="DH1194" s="19">
        <f t="shared" si="4182"/>
        <v>1</v>
      </c>
      <c r="DI1194" s="19">
        <f t="shared" si="4182"/>
        <v>1</v>
      </c>
      <c r="DJ1194" s="19">
        <f t="shared" si="4182"/>
        <v>1</v>
      </c>
      <c r="DK1194" s="19">
        <f t="shared" si="4182"/>
        <v>1</v>
      </c>
      <c r="DL1194" s="19">
        <f t="shared" si="4182"/>
        <v>1</v>
      </c>
      <c r="DM1194" s="8"/>
      <c r="DN1194" s="8"/>
      <c r="DO1194" s="8"/>
      <c r="DP1194" s="8"/>
      <c r="DQ1194" s="8"/>
      <c r="DR1194" s="19">
        <f t="shared" si="4188"/>
        <v>4.0845771144278604</v>
      </c>
      <c r="DS1194" s="19">
        <f t="shared" si="4188"/>
        <v>1.2716199756394642</v>
      </c>
      <c r="DT1194" s="19">
        <f t="shared" si="4188"/>
        <v>1.1139846743295019</v>
      </c>
      <c r="DU1194" s="19">
        <f t="shared" si="4188"/>
        <v>1.0541702493551162</v>
      </c>
      <c r="DV1194" s="19">
        <f t="shared" si="4188"/>
        <v>1.0318107667210441</v>
      </c>
      <c r="DW1194" s="19">
        <f t="shared" si="4188"/>
        <v>1.0284584980237155</v>
      </c>
      <c r="DX1194" s="19">
        <f t="shared" si="4188"/>
        <v>1.0122982321291314</v>
      </c>
      <c r="DY1194" s="19">
        <f t="shared" si="4188"/>
        <v>1.0265755504935459</v>
      </c>
      <c r="DZ1194" s="19">
        <f t="shared" si="4188"/>
        <v>1.0155325443786982</v>
      </c>
      <c r="EA1194" s="19">
        <f t="shared" si="4188"/>
        <v>1.0152949745083759</v>
      </c>
      <c r="EB1194" s="19">
        <f t="shared" si="4188"/>
        <v>1.0129124820659972</v>
      </c>
      <c r="EC1194" s="19">
        <f t="shared" si="4188"/>
        <v>1.004957507082153</v>
      </c>
      <c r="ED1194" s="19">
        <f t="shared" si="4188"/>
        <v>1.0021141649048626</v>
      </c>
      <c r="EE1194" s="19">
        <f t="shared" si="4188"/>
        <v>1.0021097046413503</v>
      </c>
      <c r="EF1194" s="19">
        <f t="shared" si="4188"/>
        <v>1.0028070175438597</v>
      </c>
      <c r="EG1194" s="19">
        <f t="shared" si="4188"/>
        <v>1</v>
      </c>
      <c r="EH1194" s="19">
        <f t="shared" si="4183"/>
        <v>1.0020993701889434</v>
      </c>
      <c r="EI1194" s="19">
        <f t="shared" si="4183"/>
        <v>1.0006983240223464</v>
      </c>
      <c r="EJ1194" s="19">
        <f t="shared" si="4183"/>
        <v>1.0020935101186323</v>
      </c>
      <c r="EK1194" s="19">
        <f t="shared" si="4183"/>
        <v>1.0013927576601671</v>
      </c>
      <c r="EL1194" s="19">
        <f t="shared" si="4183"/>
        <v>1.0020862308762171</v>
      </c>
      <c r="EM1194" s="19">
        <f t="shared" si="4183"/>
        <v>1.0006939625260236</v>
      </c>
      <c r="EN1194" s="19">
        <f t="shared" si="4183"/>
        <v>1.0013869625520111</v>
      </c>
      <c r="EO1194" s="19">
        <f t="shared" si="4183"/>
        <v>1</v>
      </c>
      <c r="EP1194" s="19">
        <f t="shared" si="4183"/>
        <v>1</v>
      </c>
      <c r="EQ1194" s="19">
        <f t="shared" si="4183"/>
        <v>1</v>
      </c>
      <c r="ER1194" s="19">
        <f t="shared" si="4183"/>
        <v>1</v>
      </c>
      <c r="ES1194" s="19">
        <f t="shared" si="4183"/>
        <v>1.0013850415512466</v>
      </c>
      <c r="ET1194" s="19">
        <f t="shared" si="4183"/>
        <v>1</v>
      </c>
      <c r="EU1194" s="19">
        <f t="shared" si="4183"/>
        <v>1.0006915629322268</v>
      </c>
      <c r="EV1194" s="19">
        <f t="shared" si="4183"/>
        <v>1</v>
      </c>
      <c r="EW1194" s="19">
        <f t="shared" si="4183"/>
        <v>1</v>
      </c>
      <c r="EX1194" s="19">
        <f t="shared" si="4183"/>
        <v>1</v>
      </c>
      <c r="EY1194" s="19">
        <f t="shared" si="4183"/>
        <v>1</v>
      </c>
      <c r="EZ1194" s="19">
        <f t="shared" si="4183"/>
        <v>1.0013821700069108</v>
      </c>
      <c r="FA1194" s="8"/>
      <c r="FB1194" s="8"/>
      <c r="FC1194" s="8"/>
      <c r="FD1194" s="8"/>
      <c r="FE1194" s="8"/>
      <c r="FF1194" s="19">
        <f t="shared" si="4189"/>
        <v>1.8857388316151202</v>
      </c>
      <c r="FG1194" s="19">
        <f t="shared" si="4189"/>
        <v>1.0382687927107062</v>
      </c>
      <c r="FH1194" s="19">
        <f t="shared" si="4189"/>
        <v>1.0157964019306713</v>
      </c>
      <c r="FI1194" s="19">
        <f t="shared" si="4189"/>
        <v>1.0056155507559394</v>
      </c>
      <c r="FJ1194" s="19">
        <f t="shared" si="4189"/>
        <v>1.0034364261168385</v>
      </c>
      <c r="FK1194" s="19">
        <f t="shared" si="4189"/>
        <v>1.0012842465753424</v>
      </c>
      <c r="FL1194" s="19">
        <f t="shared" si="4189"/>
        <v>1.0010688328345447</v>
      </c>
      <c r="FM1194" s="19">
        <f t="shared" si="4189"/>
        <v>1.0021353833013025</v>
      </c>
      <c r="FN1194" s="19">
        <f t="shared" si="4189"/>
        <v>1.0012784998934583</v>
      </c>
      <c r="FO1194" s="19">
        <f t="shared" si="4189"/>
        <v>1.0008512449457332</v>
      </c>
      <c r="FP1194" s="19">
        <f t="shared" si="4189"/>
        <v>1.0002126302360195</v>
      </c>
      <c r="FQ1194" s="19">
        <f t="shared" si="4189"/>
        <v>1.0004251700680271</v>
      </c>
      <c r="FR1194" s="19">
        <f t="shared" si="4189"/>
        <v>1.0006374840628984</v>
      </c>
      <c r="FS1194" s="19">
        <f t="shared" si="4189"/>
        <v>1.0004247186239117</v>
      </c>
      <c r="FT1194" s="19">
        <f t="shared" si="4189"/>
        <v>1</v>
      </c>
      <c r="FU1194" s="19">
        <f t="shared" si="4189"/>
        <v>1.0002122691572914</v>
      </c>
      <c r="FV1194" s="19">
        <f t="shared" si="4184"/>
        <v>1</v>
      </c>
      <c r="FW1194" s="19">
        <f t="shared" si="4184"/>
        <v>1</v>
      </c>
      <c r="FX1194" s="19">
        <f t="shared" si="4184"/>
        <v>1.0004244482173175</v>
      </c>
      <c r="FY1194" s="19">
        <f t="shared" si="4184"/>
        <v>1</v>
      </c>
      <c r="FZ1194" s="19">
        <f t="shared" si="4184"/>
        <v>1</v>
      </c>
      <c r="GA1194" s="19">
        <f t="shared" si="4184"/>
        <v>1</v>
      </c>
      <c r="GB1194" s="19">
        <f t="shared" si="4184"/>
        <v>1</v>
      </c>
      <c r="GC1194" s="19">
        <f t="shared" si="4184"/>
        <v>1</v>
      </c>
      <c r="GD1194" s="19">
        <f t="shared" si="4184"/>
        <v>1.0002121340687313</v>
      </c>
      <c r="GE1194" s="19">
        <f t="shared" si="4184"/>
        <v>1</v>
      </c>
      <c r="GF1194" s="19">
        <f t="shared" si="4184"/>
        <v>1</v>
      </c>
      <c r="GG1194" s="19">
        <f t="shared" si="4184"/>
        <v>1</v>
      </c>
      <c r="GH1194" s="19">
        <f t="shared" si="4184"/>
        <v>1</v>
      </c>
      <c r="GI1194" s="19">
        <f t="shared" si="4184"/>
        <v>1</v>
      </c>
      <c r="GJ1194" s="19">
        <f t="shared" si="4184"/>
        <v>1</v>
      </c>
      <c r="GK1194" s="19">
        <f t="shared" si="4184"/>
        <v>1</v>
      </c>
      <c r="GL1194" s="19">
        <f t="shared" si="4184"/>
        <v>1</v>
      </c>
      <c r="GM1194" s="19">
        <f t="shared" si="4184"/>
        <v>1</v>
      </c>
      <c r="GN1194" s="19">
        <f t="shared" si="4184"/>
        <v>1</v>
      </c>
      <c r="GO1194" s="8"/>
      <c r="GP1194" s="8"/>
      <c r="GQ1194" s="8"/>
      <c r="GR1194" s="8"/>
      <c r="GS1194" s="8"/>
    </row>
    <row r="1195" spans="1:201" x14ac:dyDescent="0.25">
      <c r="A1195" s="115">
        <f>$A$41</f>
        <v>20133</v>
      </c>
      <c r="B1195" s="19">
        <f t="shared" si="4185"/>
        <v>2.8151260504201683</v>
      </c>
      <c r="C1195" s="19">
        <f t="shared" si="4185"/>
        <v>1.3692963752665246</v>
      </c>
      <c r="D1195" s="19">
        <f t="shared" si="4185"/>
        <v>1.1420118343195267</v>
      </c>
      <c r="E1195" s="19">
        <f t="shared" si="4185"/>
        <v>1.1079901827106626</v>
      </c>
      <c r="F1195" s="19">
        <f t="shared" si="4185"/>
        <v>1.0489785872508</v>
      </c>
      <c r="G1195" s="19">
        <f t="shared" si="4185"/>
        <v>1.0459877991553261</v>
      </c>
      <c r="H1195" s="19">
        <f t="shared" si="4185"/>
        <v>1.0363391655450875</v>
      </c>
      <c r="I1195" s="19">
        <f t="shared" si="4185"/>
        <v>1.0337662337662337</v>
      </c>
      <c r="J1195" s="19">
        <f t="shared" si="4185"/>
        <v>1.0171691792294808</v>
      </c>
      <c r="K1195" s="19">
        <f t="shared" si="4185"/>
        <v>1.0037052284890902</v>
      </c>
      <c r="L1195" s="19">
        <f t="shared" si="4185"/>
        <v>1.0030762920426579</v>
      </c>
      <c r="M1195" s="19">
        <f t="shared" si="4185"/>
        <v>1.0034757718258025</v>
      </c>
      <c r="N1195" s="19">
        <f t="shared" si="4185"/>
        <v>1.0030562347188263</v>
      </c>
      <c r="O1195" s="19">
        <f t="shared" si="4185"/>
        <v>1.0018281535648994</v>
      </c>
      <c r="P1195" s="19">
        <f t="shared" si="4185"/>
        <v>1.0014193025141931</v>
      </c>
      <c r="Q1195" s="19">
        <f t="shared" si="4185"/>
        <v>1.0006074104069649</v>
      </c>
      <c r="R1195" s="19">
        <f t="shared" si="4180"/>
        <v>1.0004046944556859</v>
      </c>
      <c r="S1195" s="19">
        <f t="shared" si="4180"/>
        <v>1.0004045307443366</v>
      </c>
      <c r="T1195" s="19">
        <f t="shared" si="4180"/>
        <v>1.0006065507480792</v>
      </c>
      <c r="U1195" s="19">
        <f t="shared" si="4180"/>
        <v>1.0002020610224287</v>
      </c>
      <c r="V1195" s="19">
        <f t="shared" si="4180"/>
        <v>1.0002020202020201</v>
      </c>
      <c r="W1195" s="19">
        <f t="shared" si="4180"/>
        <v>1.0002019793981014</v>
      </c>
      <c r="X1195" s="19">
        <f t="shared" si="4180"/>
        <v>1.0002019386106624</v>
      </c>
      <c r="Y1195" s="19">
        <f t="shared" si="4180"/>
        <v>1.0002018978396932</v>
      </c>
      <c r="Z1195" s="19">
        <f t="shared" si="4180"/>
        <v>1.0002018570851836</v>
      </c>
      <c r="AA1195" s="19">
        <f t="shared" si="4180"/>
        <v>1</v>
      </c>
      <c r="AB1195" s="19">
        <f t="shared" si="4180"/>
        <v>1</v>
      </c>
      <c r="AC1195" s="19">
        <f t="shared" si="4180"/>
        <v>1</v>
      </c>
      <c r="AD1195" s="19">
        <f t="shared" si="4180"/>
        <v>1</v>
      </c>
      <c r="AE1195" s="19">
        <f t="shared" si="4180"/>
        <v>1.000201816347124</v>
      </c>
      <c r="AF1195" s="19">
        <f t="shared" si="4180"/>
        <v>1</v>
      </c>
      <c r="AG1195" s="19">
        <f t="shared" si="4180"/>
        <v>1</v>
      </c>
      <c r="AH1195" s="19">
        <f t="shared" si="4180"/>
        <v>1</v>
      </c>
      <c r="AI1195" s="19">
        <f t="shared" si="4180"/>
        <v>1</v>
      </c>
      <c r="AJ1195" s="8"/>
      <c r="AK1195" s="8"/>
      <c r="AL1195" s="8"/>
      <c r="AM1195" s="8"/>
      <c r="AN1195" s="8"/>
      <c r="AO1195" s="8"/>
      <c r="AP1195" s="19">
        <f t="shared" si="4186"/>
        <v>1.9227008578544416</v>
      </c>
      <c r="AQ1195" s="19">
        <f t="shared" si="4186"/>
        <v>1.031663788140472</v>
      </c>
      <c r="AR1195" s="19">
        <f t="shared" si="4186"/>
        <v>1.0095796130952381</v>
      </c>
      <c r="AS1195" s="19">
        <f t="shared" si="4186"/>
        <v>1.0048825426070935</v>
      </c>
      <c r="AT1195" s="19">
        <f t="shared" si="4186"/>
        <v>1.001879354602127</v>
      </c>
      <c r="AU1195" s="19">
        <f t="shared" si="4186"/>
        <v>1.0015555657226518</v>
      </c>
      <c r="AV1195" s="19">
        <f t="shared" si="4186"/>
        <v>1.0017358731898953</v>
      </c>
      <c r="AW1195" s="19">
        <f t="shared" si="4186"/>
        <v>1.0012768480094851</v>
      </c>
      <c r="AX1195" s="19">
        <f t="shared" si="4186"/>
        <v>1.0009564148107666</v>
      </c>
      <c r="AY1195" s="19">
        <f t="shared" si="4186"/>
        <v>1.0007280007280008</v>
      </c>
      <c r="AZ1195" s="19">
        <f t="shared" si="4186"/>
        <v>1.0005001364008366</v>
      </c>
      <c r="BA1195" s="19">
        <f t="shared" si="4186"/>
        <v>1.0004089979550101</v>
      </c>
      <c r="BB1195" s="19">
        <f t="shared" si="4186"/>
        <v>1.0003179794676116</v>
      </c>
      <c r="BC1195" s="19">
        <f t="shared" si="4186"/>
        <v>1.0002270559920077</v>
      </c>
      <c r="BD1195" s="19">
        <f t="shared" si="4186"/>
        <v>1.000090801779715</v>
      </c>
      <c r="BE1195" s="19">
        <f t="shared" si="4186"/>
        <v>1.0000907935355003</v>
      </c>
      <c r="BF1195" s="19">
        <f t="shared" si="4181"/>
        <v>1.0000453926463913</v>
      </c>
      <c r="BG1195" s="19">
        <f t="shared" si="4181"/>
        <v>1.0000453905859925</v>
      </c>
      <c r="BH1195" s="19">
        <f t="shared" si="4181"/>
        <v>1.0000453885257807</v>
      </c>
      <c r="BI1195" s="19">
        <f t="shared" si="4181"/>
        <v>1.0000453864657559</v>
      </c>
      <c r="BJ1195" s="19">
        <f t="shared" si="4181"/>
        <v>1.0000453844059181</v>
      </c>
      <c r="BK1195" s="19">
        <f t="shared" si="4181"/>
        <v>1.0000453823462674</v>
      </c>
      <c r="BL1195" s="19">
        <f t="shared" si="4181"/>
        <v>1.0000453802868035</v>
      </c>
      <c r="BM1195" s="19">
        <f t="shared" si="4181"/>
        <v>1</v>
      </c>
      <c r="BN1195" s="19">
        <f t="shared" si="4181"/>
        <v>1.000090756455053</v>
      </c>
      <c r="BO1195" s="19">
        <f t="shared" si="4181"/>
        <v>1</v>
      </c>
      <c r="BP1195" s="19">
        <f t="shared" si="4181"/>
        <v>1</v>
      </c>
      <c r="BQ1195" s="19">
        <f t="shared" si="4181"/>
        <v>1</v>
      </c>
      <c r="BR1195" s="19">
        <f t="shared" si="4181"/>
        <v>1</v>
      </c>
      <c r="BS1195" s="19">
        <f t="shared" si="4181"/>
        <v>1</v>
      </c>
      <c r="BT1195" s="19">
        <f t="shared" si="4181"/>
        <v>1</v>
      </c>
      <c r="BU1195" s="19">
        <f t="shared" si="4181"/>
        <v>1</v>
      </c>
      <c r="BV1195" s="19">
        <f t="shared" si="4181"/>
        <v>1</v>
      </c>
      <c r="BW1195" s="19">
        <f t="shared" si="4181"/>
        <v>1</v>
      </c>
      <c r="BX1195" s="8"/>
      <c r="BY1195" s="8"/>
      <c r="BZ1195" s="8"/>
      <c r="CA1195" s="8"/>
      <c r="CB1195" s="8"/>
      <c r="CC1195" s="8"/>
      <c r="CD1195" s="19">
        <f t="shared" si="4187"/>
        <v>2.112756647593403</v>
      </c>
      <c r="CE1195" s="19">
        <f t="shared" si="4187"/>
        <v>1.0361637725027879</v>
      </c>
      <c r="CF1195" s="19">
        <f t="shared" si="4187"/>
        <v>1.0190651906519066</v>
      </c>
      <c r="CG1195" s="19">
        <f t="shared" si="4187"/>
        <v>1.0147857573928787</v>
      </c>
      <c r="CH1195" s="19">
        <f t="shared" si="4187"/>
        <v>1.0095153137079989</v>
      </c>
      <c r="CI1195" s="19">
        <f t="shared" si="4187"/>
        <v>1.0044182621502209</v>
      </c>
      <c r="CJ1195" s="19">
        <f t="shared" si="4187"/>
        <v>1.0061583577712609</v>
      </c>
      <c r="CK1195" s="19">
        <f t="shared" si="4187"/>
        <v>1.0042261731273681</v>
      </c>
      <c r="CL1195" s="19">
        <f t="shared" si="4187"/>
        <v>1.0031925700188651</v>
      </c>
      <c r="CM1195" s="19">
        <f t="shared" si="4187"/>
        <v>1.0021698249674527</v>
      </c>
      <c r="CN1195" s="19">
        <f t="shared" si="4187"/>
        <v>1.0002886836027713</v>
      </c>
      <c r="CO1195" s="19">
        <f t="shared" si="4187"/>
        <v>1.0008658008658009</v>
      </c>
      <c r="CP1195" s="19">
        <f t="shared" si="4187"/>
        <v>1.0001441753171858</v>
      </c>
      <c r="CQ1195" s="19">
        <f t="shared" si="4187"/>
        <v>1.0010090817356205</v>
      </c>
      <c r="CR1195" s="19">
        <f t="shared" si="4187"/>
        <v>1.0001440092165899</v>
      </c>
      <c r="CS1195" s="19">
        <f t="shared" si="4187"/>
        <v>1</v>
      </c>
      <c r="CT1195" s="19">
        <f t="shared" si="4182"/>
        <v>1</v>
      </c>
      <c r="CU1195" s="19">
        <f t="shared" si="4182"/>
        <v>1</v>
      </c>
      <c r="CV1195" s="19">
        <f t="shared" si="4182"/>
        <v>1.0001439884809216</v>
      </c>
      <c r="CW1195" s="19">
        <f t="shared" si="4182"/>
        <v>1</v>
      </c>
      <c r="CX1195" s="19">
        <f t="shared" si="4182"/>
        <v>1</v>
      </c>
      <c r="CY1195" s="19">
        <f t="shared" si="4182"/>
        <v>1.0001439677512238</v>
      </c>
      <c r="CZ1195" s="19">
        <f t="shared" si="4182"/>
        <v>1</v>
      </c>
      <c r="DA1195" s="19">
        <f t="shared" si="4182"/>
        <v>1.000143947027494</v>
      </c>
      <c r="DB1195" s="19">
        <f t="shared" si="4182"/>
        <v>1.0001439263097294</v>
      </c>
      <c r="DC1195" s="19">
        <f t="shared" si="4182"/>
        <v>1</v>
      </c>
      <c r="DD1195" s="19">
        <f t="shared" si="4182"/>
        <v>1</v>
      </c>
      <c r="DE1195" s="19">
        <f t="shared" si="4182"/>
        <v>1</v>
      </c>
      <c r="DF1195" s="19">
        <f t="shared" si="4182"/>
        <v>1</v>
      </c>
      <c r="DG1195" s="19">
        <f t="shared" si="4182"/>
        <v>1</v>
      </c>
      <c r="DH1195" s="19">
        <f t="shared" si="4182"/>
        <v>1</v>
      </c>
      <c r="DI1195" s="19">
        <f t="shared" si="4182"/>
        <v>1</v>
      </c>
      <c r="DJ1195" s="19">
        <f t="shared" si="4182"/>
        <v>1</v>
      </c>
      <c r="DK1195" s="19">
        <f t="shared" si="4182"/>
        <v>1</v>
      </c>
      <c r="DL1195" s="8"/>
      <c r="DM1195" s="8"/>
      <c r="DN1195" s="8"/>
      <c r="DO1195" s="8"/>
      <c r="DP1195" s="8"/>
      <c r="DQ1195" s="8"/>
      <c r="DR1195" s="19">
        <f t="shared" si="4188"/>
        <v>4.1631578947368419</v>
      </c>
      <c r="DS1195" s="19">
        <f t="shared" si="4188"/>
        <v>1.2541087231352719</v>
      </c>
      <c r="DT1195" s="19">
        <f t="shared" si="4188"/>
        <v>1.1129032258064515</v>
      </c>
      <c r="DU1195" s="19">
        <f t="shared" si="4188"/>
        <v>1.0570652173913044</v>
      </c>
      <c r="DV1195" s="19">
        <f t="shared" si="4188"/>
        <v>1.0351328191945159</v>
      </c>
      <c r="DW1195" s="19">
        <f t="shared" si="4188"/>
        <v>1.0347682119205297</v>
      </c>
      <c r="DX1195" s="19">
        <f t="shared" si="4188"/>
        <v>1.0232000000000001</v>
      </c>
      <c r="DY1195" s="19">
        <f t="shared" si="4188"/>
        <v>1.0203283815480844</v>
      </c>
      <c r="DZ1195" s="19">
        <f t="shared" si="4188"/>
        <v>1.0206896551724138</v>
      </c>
      <c r="EA1195" s="19">
        <f t="shared" si="4188"/>
        <v>1.0082582582582582</v>
      </c>
      <c r="EB1195" s="19">
        <f t="shared" si="4188"/>
        <v>1.0052122114668651</v>
      </c>
      <c r="EC1195" s="19">
        <f t="shared" si="4188"/>
        <v>1.0044444444444445</v>
      </c>
      <c r="ED1195" s="19">
        <f t="shared" si="4188"/>
        <v>1.0036873156342183</v>
      </c>
      <c r="EE1195" s="19">
        <f t="shared" si="4188"/>
        <v>1.002939015429831</v>
      </c>
      <c r="EF1195" s="19">
        <f t="shared" si="4188"/>
        <v>1.0051282051282051</v>
      </c>
      <c r="EG1195" s="19">
        <f t="shared" si="4188"/>
        <v>1.0021865889212829</v>
      </c>
      <c r="EH1195" s="19">
        <f t="shared" si="4183"/>
        <v>1.0014545454545454</v>
      </c>
      <c r="EI1195" s="19">
        <f t="shared" si="4183"/>
        <v>1.0036310820624545</v>
      </c>
      <c r="EJ1195" s="19">
        <f t="shared" si="4183"/>
        <v>1</v>
      </c>
      <c r="EK1195" s="19">
        <f t="shared" si="4183"/>
        <v>1</v>
      </c>
      <c r="EL1195" s="19">
        <f t="shared" si="4183"/>
        <v>1</v>
      </c>
      <c r="EM1195" s="19">
        <f t="shared" si="4183"/>
        <v>1</v>
      </c>
      <c r="EN1195" s="19">
        <f t="shared" si="4183"/>
        <v>1</v>
      </c>
      <c r="EO1195" s="19">
        <f t="shared" si="4183"/>
        <v>1</v>
      </c>
      <c r="EP1195" s="19">
        <f t="shared" si="4183"/>
        <v>1</v>
      </c>
      <c r="EQ1195" s="19">
        <f t="shared" si="4183"/>
        <v>1</v>
      </c>
      <c r="ER1195" s="19">
        <f t="shared" si="4183"/>
        <v>1.0014471780028944</v>
      </c>
      <c r="ES1195" s="19">
        <f t="shared" si="4183"/>
        <v>1</v>
      </c>
      <c r="ET1195" s="19">
        <f t="shared" si="4183"/>
        <v>1</v>
      </c>
      <c r="EU1195" s="19">
        <f t="shared" si="4183"/>
        <v>1.0007225433526012</v>
      </c>
      <c r="EV1195" s="19">
        <f t="shared" si="4183"/>
        <v>1</v>
      </c>
      <c r="EW1195" s="19">
        <f t="shared" si="4183"/>
        <v>1</v>
      </c>
      <c r="EX1195" s="19">
        <f t="shared" si="4183"/>
        <v>1</v>
      </c>
      <c r="EY1195" s="19">
        <f t="shared" si="4183"/>
        <v>1</v>
      </c>
      <c r="EZ1195" s="8"/>
      <c r="FA1195" s="8"/>
      <c r="FB1195" s="8"/>
      <c r="FC1195" s="8"/>
      <c r="FD1195" s="8"/>
      <c r="FE1195" s="8"/>
      <c r="FF1195" s="19">
        <f t="shared" si="4189"/>
        <v>1.7907341970946211</v>
      </c>
      <c r="FG1195" s="19">
        <f t="shared" si="4189"/>
        <v>1.0322297741723305</v>
      </c>
      <c r="FH1195" s="19">
        <f t="shared" si="4189"/>
        <v>1.0108326253186066</v>
      </c>
      <c r="FI1195" s="19">
        <f t="shared" si="4189"/>
        <v>1.0079848707711705</v>
      </c>
      <c r="FJ1195" s="19">
        <f t="shared" si="4189"/>
        <v>1.0047946633312488</v>
      </c>
      <c r="FK1195" s="19">
        <f t="shared" si="4189"/>
        <v>1.0026970954356846</v>
      </c>
      <c r="FL1195" s="19">
        <f t="shared" si="4189"/>
        <v>1.0016552865714876</v>
      </c>
      <c r="FM1195" s="19">
        <f t="shared" si="4189"/>
        <v>1.0008262755629003</v>
      </c>
      <c r="FN1195" s="19">
        <f t="shared" si="4189"/>
        <v>1.0006191950464396</v>
      </c>
      <c r="FO1195" s="19">
        <f t="shared" si="4189"/>
        <v>1.0006188118811881</v>
      </c>
      <c r="FP1195" s="19">
        <f t="shared" si="4189"/>
        <v>1.0008245722531437</v>
      </c>
      <c r="FQ1195" s="19">
        <f t="shared" si="4189"/>
        <v>1.0008238928939237</v>
      </c>
      <c r="FR1195" s="19">
        <f t="shared" si="4189"/>
        <v>1.0002058036633052</v>
      </c>
      <c r="FS1195" s="19">
        <f t="shared" si="4189"/>
        <v>1</v>
      </c>
      <c r="FT1195" s="19">
        <f t="shared" si="4189"/>
        <v>1</v>
      </c>
      <c r="FU1195" s="19">
        <f t="shared" si="4189"/>
        <v>1</v>
      </c>
      <c r="FV1195" s="19">
        <f t="shared" si="4184"/>
        <v>1</v>
      </c>
      <c r="FW1195" s="19">
        <f t="shared" si="4184"/>
        <v>1</v>
      </c>
      <c r="FX1195" s="19">
        <f t="shared" si="4184"/>
        <v>1</v>
      </c>
      <c r="FY1195" s="19">
        <f t="shared" si="4184"/>
        <v>1</v>
      </c>
      <c r="FZ1195" s="19">
        <f t="shared" si="4184"/>
        <v>1</v>
      </c>
      <c r="GA1195" s="19">
        <f t="shared" si="4184"/>
        <v>1.0002057613168724</v>
      </c>
      <c r="GB1195" s="19">
        <f t="shared" si="4184"/>
        <v>1.0002057189878626</v>
      </c>
      <c r="GC1195" s="19">
        <f t="shared" si="4184"/>
        <v>1</v>
      </c>
      <c r="GD1195" s="19">
        <f t="shared" si="4184"/>
        <v>1</v>
      </c>
      <c r="GE1195" s="19">
        <f t="shared" si="4184"/>
        <v>1</v>
      </c>
      <c r="GF1195" s="19">
        <f t="shared" si="4184"/>
        <v>1</v>
      </c>
      <c r="GG1195" s="19">
        <f t="shared" si="4184"/>
        <v>1</v>
      </c>
      <c r="GH1195" s="19">
        <f t="shared" si="4184"/>
        <v>1</v>
      </c>
      <c r="GI1195" s="19">
        <f t="shared" si="4184"/>
        <v>1</v>
      </c>
      <c r="GJ1195" s="19">
        <f t="shared" si="4184"/>
        <v>1</v>
      </c>
      <c r="GK1195" s="19">
        <f t="shared" si="4184"/>
        <v>1</v>
      </c>
      <c r="GL1195" s="19">
        <f t="shared" si="4184"/>
        <v>1</v>
      </c>
      <c r="GM1195" s="19">
        <f t="shared" si="4184"/>
        <v>1</v>
      </c>
      <c r="GN1195" s="8"/>
      <c r="GO1195" s="8"/>
      <c r="GP1195" s="8"/>
      <c r="GQ1195" s="8"/>
      <c r="GR1195" s="8"/>
      <c r="GS1195" s="8"/>
    </row>
    <row r="1196" spans="1:201" x14ac:dyDescent="0.25">
      <c r="A1196" s="115">
        <f>$A$42</f>
        <v>20134</v>
      </c>
      <c r="B1196" s="19">
        <f t="shared" si="4185"/>
        <v>2.7645875251509056</v>
      </c>
      <c r="C1196" s="19">
        <f t="shared" si="4185"/>
        <v>1.2987627365356622</v>
      </c>
      <c r="D1196" s="19">
        <f t="shared" si="4185"/>
        <v>1.1787615578593444</v>
      </c>
      <c r="E1196" s="19">
        <f t="shared" si="4185"/>
        <v>1.0834323746137391</v>
      </c>
      <c r="F1196" s="19">
        <f t="shared" si="4185"/>
        <v>1.0620886353663888</v>
      </c>
      <c r="G1196" s="19">
        <f t="shared" si="4185"/>
        <v>1.051229084899814</v>
      </c>
      <c r="H1196" s="19">
        <f t="shared" si="4185"/>
        <v>1.0277068186284142</v>
      </c>
      <c r="I1196" s="19">
        <f t="shared" si="4185"/>
        <v>1.0309751434034418</v>
      </c>
      <c r="J1196" s="19">
        <f t="shared" si="4185"/>
        <v>1.0150222551928783</v>
      </c>
      <c r="K1196" s="19">
        <f t="shared" si="4185"/>
        <v>1.0056641695596564</v>
      </c>
      <c r="L1196" s="19">
        <f t="shared" si="4185"/>
        <v>1.0032703488372092</v>
      </c>
      <c r="M1196" s="19">
        <f t="shared" si="4185"/>
        <v>1.0021731256791018</v>
      </c>
      <c r="N1196" s="19">
        <f t="shared" si="4185"/>
        <v>1.0023491145645103</v>
      </c>
      <c r="O1196" s="19">
        <f t="shared" si="4185"/>
        <v>1.0010816657652786</v>
      </c>
      <c r="P1196" s="19">
        <f t="shared" si="4185"/>
        <v>1.0016207455429498</v>
      </c>
      <c r="Q1196" s="19">
        <f t="shared" si="4185"/>
        <v>1.0007191657677095</v>
      </c>
      <c r="R1196" s="19">
        <f t="shared" si="4180"/>
        <v>1.0005389867049945</v>
      </c>
      <c r="S1196" s="19">
        <f t="shared" si="4180"/>
        <v>1.0005386963548213</v>
      </c>
      <c r="T1196" s="19">
        <f t="shared" si="4180"/>
        <v>1.0005384063173008</v>
      </c>
      <c r="U1196" s="19">
        <f t="shared" si="4180"/>
        <v>1.0003587443946189</v>
      </c>
      <c r="V1196" s="19">
        <f t="shared" si="4180"/>
        <v>1.0001793078716155</v>
      </c>
      <c r="W1196" s="19">
        <f t="shared" si="4180"/>
        <v>1.0001792757260668</v>
      </c>
      <c r="X1196" s="19">
        <f t="shared" si="4180"/>
        <v>1.0001792435920416</v>
      </c>
      <c r="Y1196" s="19">
        <f t="shared" si="4180"/>
        <v>1</v>
      </c>
      <c r="Z1196" s="19">
        <f t="shared" si="4180"/>
        <v>1.000179211469534</v>
      </c>
      <c r="AA1196" s="19">
        <f t="shared" si="4180"/>
        <v>1.000179179358538</v>
      </c>
      <c r="AB1196" s="19">
        <f t="shared" si="4180"/>
        <v>1</v>
      </c>
      <c r="AC1196" s="19">
        <f t="shared" si="4180"/>
        <v>1.0003582945180938</v>
      </c>
      <c r="AD1196" s="19">
        <f t="shared" si="4180"/>
        <v>1.0001790830945558</v>
      </c>
      <c r="AE1196" s="19">
        <f t="shared" si="4180"/>
        <v>1</v>
      </c>
      <c r="AF1196" s="19">
        <f t="shared" si="4180"/>
        <v>1</v>
      </c>
      <c r="AG1196" s="19">
        <f t="shared" si="4180"/>
        <v>1</v>
      </c>
      <c r="AH1196" s="19">
        <f t="shared" si="4180"/>
        <v>1</v>
      </c>
      <c r="AI1196" s="8"/>
      <c r="AJ1196" s="8"/>
      <c r="AK1196" s="8"/>
      <c r="AL1196" s="8"/>
      <c r="AM1196" s="8"/>
      <c r="AN1196" s="8"/>
      <c r="AO1196" s="8"/>
      <c r="AP1196" s="19">
        <f t="shared" si="4186"/>
        <v>1.8706697459584296</v>
      </c>
      <c r="AQ1196" s="19">
        <f t="shared" si="4186"/>
        <v>1.0297245963912631</v>
      </c>
      <c r="AR1196" s="19">
        <f t="shared" si="4186"/>
        <v>1.0099142303790465</v>
      </c>
      <c r="AS1196" s="19">
        <f t="shared" si="4186"/>
        <v>1.0051139217387335</v>
      </c>
      <c r="AT1196" s="19">
        <f t="shared" si="4186"/>
        <v>1.0019988188797528</v>
      </c>
      <c r="AU1196" s="19">
        <f t="shared" si="4186"/>
        <v>1.0018588203291472</v>
      </c>
      <c r="AV1196" s="19">
        <f t="shared" si="4186"/>
        <v>1.0016743596705584</v>
      </c>
      <c r="AW1196" s="19">
        <f t="shared" si="4186"/>
        <v>1.0012197876665914</v>
      </c>
      <c r="AX1196" s="19">
        <f t="shared" si="4186"/>
        <v>1.0009475679090334</v>
      </c>
      <c r="AY1196" s="19">
        <f t="shared" si="4186"/>
        <v>1.0006761934814949</v>
      </c>
      <c r="AZ1196" s="19">
        <f t="shared" si="4186"/>
        <v>1.0005405892422741</v>
      </c>
      <c r="BA1196" s="19">
        <f t="shared" si="4186"/>
        <v>1.0002251238180999</v>
      </c>
      <c r="BB1196" s="19">
        <f t="shared" si="4186"/>
        <v>1.000270087778528</v>
      </c>
      <c r="BC1196" s="19">
        <f t="shared" si="4186"/>
        <v>1.0004050222762253</v>
      </c>
      <c r="BD1196" s="19">
        <f t="shared" si="4186"/>
        <v>1</v>
      </c>
      <c r="BE1196" s="19">
        <f t="shared" si="4186"/>
        <v>1.0000899685110212</v>
      </c>
      <c r="BF1196" s="19">
        <f t="shared" si="4181"/>
        <v>1.0002249010435409</v>
      </c>
      <c r="BG1196" s="19">
        <f t="shared" si="4181"/>
        <v>1</v>
      </c>
      <c r="BH1196" s="19">
        <f t="shared" si="4181"/>
        <v>1.0000449700948868</v>
      </c>
      <c r="BI1196" s="19">
        <f t="shared" si="4181"/>
        <v>1.0000449680726684</v>
      </c>
      <c r="BJ1196" s="19">
        <f t="shared" si="4181"/>
        <v>1</v>
      </c>
      <c r="BK1196" s="19">
        <f t="shared" si="4181"/>
        <v>1.0000449660506319</v>
      </c>
      <c r="BL1196" s="19">
        <f t="shared" si="4181"/>
        <v>1</v>
      </c>
      <c r="BM1196" s="19">
        <f t="shared" si="4181"/>
        <v>1.000044964028777</v>
      </c>
      <c r="BN1196" s="19">
        <f t="shared" si="4181"/>
        <v>1</v>
      </c>
      <c r="BO1196" s="19">
        <f t="shared" si="4181"/>
        <v>1</v>
      </c>
      <c r="BP1196" s="19">
        <f t="shared" si="4181"/>
        <v>1</v>
      </c>
      <c r="BQ1196" s="19">
        <f t="shared" si="4181"/>
        <v>1</v>
      </c>
      <c r="BR1196" s="19">
        <f t="shared" si="4181"/>
        <v>1</v>
      </c>
      <c r="BS1196" s="19">
        <f t="shared" si="4181"/>
        <v>1</v>
      </c>
      <c r="BT1196" s="19">
        <f t="shared" si="4181"/>
        <v>1</v>
      </c>
      <c r="BU1196" s="19">
        <f t="shared" si="4181"/>
        <v>1</v>
      </c>
      <c r="BV1196" s="19">
        <f t="shared" si="4181"/>
        <v>1</v>
      </c>
      <c r="BW1196" s="8"/>
      <c r="BX1196" s="8"/>
      <c r="BY1196" s="8"/>
      <c r="BZ1196" s="8"/>
      <c r="CA1196" s="8"/>
      <c r="CB1196" s="8"/>
      <c r="CC1196" s="8"/>
      <c r="CD1196" s="19">
        <f t="shared" si="4187"/>
        <v>1.556703990812518</v>
      </c>
      <c r="CE1196" s="19">
        <f t="shared" si="4187"/>
        <v>1.1495758022869789</v>
      </c>
      <c r="CF1196" s="19">
        <f t="shared" si="4187"/>
        <v>1.0300016043638698</v>
      </c>
      <c r="CG1196" s="19">
        <f t="shared" si="4187"/>
        <v>1.0197819314641745</v>
      </c>
      <c r="CH1196" s="19">
        <f t="shared" si="4187"/>
        <v>1.0061096685504811</v>
      </c>
      <c r="CI1196" s="19">
        <f t="shared" si="4187"/>
        <v>1.0062243813572187</v>
      </c>
      <c r="CJ1196" s="19">
        <f t="shared" si="4187"/>
        <v>1.0043753771876887</v>
      </c>
      <c r="CK1196" s="19">
        <f t="shared" si="4187"/>
        <v>1.0046567522908216</v>
      </c>
      <c r="CL1196" s="19">
        <f t="shared" si="4187"/>
        <v>1.0047846889952152</v>
      </c>
      <c r="CM1196" s="19">
        <f t="shared" si="4187"/>
        <v>1.0005952380952381</v>
      </c>
      <c r="CN1196" s="19">
        <f t="shared" si="4187"/>
        <v>1.0005948839976204</v>
      </c>
      <c r="CO1196" s="19">
        <f t="shared" si="4187"/>
        <v>1.0001486325802615</v>
      </c>
      <c r="CP1196" s="19">
        <f t="shared" si="4187"/>
        <v>1.0005944419676029</v>
      </c>
      <c r="CQ1196" s="19">
        <f t="shared" si="4187"/>
        <v>1.0001485222040696</v>
      </c>
      <c r="CR1196" s="19">
        <f t="shared" si="4187"/>
        <v>1</v>
      </c>
      <c r="CS1196" s="19">
        <f t="shared" si="4187"/>
        <v>1.0004455004455004</v>
      </c>
      <c r="CT1196" s="19">
        <f t="shared" si="4182"/>
        <v>1.0001484340210776</v>
      </c>
      <c r="CU1196" s="19">
        <f t="shared" si="4182"/>
        <v>1</v>
      </c>
      <c r="CV1196" s="19">
        <f t="shared" si="4182"/>
        <v>1</v>
      </c>
      <c r="CW1196" s="19">
        <f t="shared" si="4182"/>
        <v>1</v>
      </c>
      <c r="CX1196" s="19">
        <f t="shared" si="4182"/>
        <v>1</v>
      </c>
      <c r="CY1196" s="19">
        <f t="shared" si="4182"/>
        <v>1</v>
      </c>
      <c r="CZ1196" s="19">
        <f t="shared" si="4182"/>
        <v>1</v>
      </c>
      <c r="DA1196" s="19">
        <f t="shared" si="4182"/>
        <v>1</v>
      </c>
      <c r="DB1196" s="19">
        <f t="shared" si="4182"/>
        <v>1</v>
      </c>
      <c r="DC1196" s="19">
        <f t="shared" si="4182"/>
        <v>1</v>
      </c>
      <c r="DD1196" s="19">
        <f t="shared" si="4182"/>
        <v>1</v>
      </c>
      <c r="DE1196" s="19">
        <f t="shared" si="4182"/>
        <v>1</v>
      </c>
      <c r="DF1196" s="19">
        <f t="shared" si="4182"/>
        <v>1</v>
      </c>
      <c r="DG1196" s="19">
        <f t="shared" si="4182"/>
        <v>1</v>
      </c>
      <c r="DH1196" s="19">
        <f t="shared" si="4182"/>
        <v>1</v>
      </c>
      <c r="DI1196" s="19">
        <f t="shared" si="4182"/>
        <v>1</v>
      </c>
      <c r="DJ1196" s="19">
        <f t="shared" si="4182"/>
        <v>1.000148411991689</v>
      </c>
      <c r="DK1196" s="8"/>
      <c r="DL1196" s="8"/>
      <c r="DM1196" s="8"/>
      <c r="DN1196" s="8"/>
      <c r="DO1196" s="8"/>
      <c r="DP1196" s="8"/>
      <c r="DQ1196" s="8"/>
      <c r="DR1196" s="19">
        <f t="shared" si="4188"/>
        <v>3.6401673640167362</v>
      </c>
      <c r="DS1196" s="19">
        <f t="shared" si="4188"/>
        <v>1.2402298850574713</v>
      </c>
      <c r="DT1196" s="19">
        <f t="shared" si="4188"/>
        <v>1.0926784059314181</v>
      </c>
      <c r="DU1196" s="19">
        <f t="shared" si="4188"/>
        <v>1.0517387616624259</v>
      </c>
      <c r="DV1196" s="19">
        <f t="shared" si="4188"/>
        <v>1.0290322580645161</v>
      </c>
      <c r="DW1196" s="19">
        <f t="shared" si="4188"/>
        <v>1.0352664576802508</v>
      </c>
      <c r="DX1196" s="19">
        <f t="shared" si="4188"/>
        <v>1.0211960635881907</v>
      </c>
      <c r="DY1196" s="19">
        <f t="shared" si="4188"/>
        <v>1.0370644922164567</v>
      </c>
      <c r="DZ1196" s="19">
        <f t="shared" si="4188"/>
        <v>1.0185847033595425</v>
      </c>
      <c r="EA1196" s="19">
        <f t="shared" si="4188"/>
        <v>1.0112280701754386</v>
      </c>
      <c r="EB1196" s="19">
        <f t="shared" si="4188"/>
        <v>1.0090215128383067</v>
      </c>
      <c r="EC1196" s="19">
        <f t="shared" si="4188"/>
        <v>1.0075653370013755</v>
      </c>
      <c r="ED1196" s="19">
        <f t="shared" si="4188"/>
        <v>1.0075085324232083</v>
      </c>
      <c r="EE1196" s="19">
        <f t="shared" si="4188"/>
        <v>1.005420054200542</v>
      </c>
      <c r="EF1196" s="19">
        <f t="shared" si="4188"/>
        <v>1.0067385444743935</v>
      </c>
      <c r="EG1196" s="19">
        <f t="shared" si="4188"/>
        <v>1.0026773761713521</v>
      </c>
      <c r="EH1196" s="19">
        <f t="shared" si="4183"/>
        <v>1.0013351134846462</v>
      </c>
      <c r="EI1196" s="19">
        <f t="shared" si="4183"/>
        <v>1.0006666666666666</v>
      </c>
      <c r="EJ1196" s="19">
        <f t="shared" si="4183"/>
        <v>1.0013324450366423</v>
      </c>
      <c r="EK1196" s="19">
        <f t="shared" si="4183"/>
        <v>1.0013306719893547</v>
      </c>
      <c r="EL1196" s="19">
        <f t="shared" si="4183"/>
        <v>1</v>
      </c>
      <c r="EM1196" s="19">
        <f t="shared" si="4183"/>
        <v>1.0006644518272425</v>
      </c>
      <c r="EN1196" s="19">
        <f t="shared" si="4183"/>
        <v>1</v>
      </c>
      <c r="EO1196" s="19">
        <f t="shared" si="4183"/>
        <v>1.00066401062417</v>
      </c>
      <c r="EP1196" s="19">
        <f t="shared" si="4183"/>
        <v>1</v>
      </c>
      <c r="EQ1196" s="19">
        <f t="shared" si="4183"/>
        <v>1</v>
      </c>
      <c r="ER1196" s="19">
        <f t="shared" si="4183"/>
        <v>1</v>
      </c>
      <c r="ES1196" s="19">
        <f t="shared" si="4183"/>
        <v>1.0006635700066357</v>
      </c>
      <c r="ET1196" s="19">
        <f t="shared" si="4183"/>
        <v>1</v>
      </c>
      <c r="EU1196" s="19">
        <f t="shared" si="4183"/>
        <v>1.0006631299734747</v>
      </c>
      <c r="EV1196" s="19">
        <f t="shared" si="4183"/>
        <v>1</v>
      </c>
      <c r="EW1196" s="19">
        <f t="shared" si="4183"/>
        <v>1</v>
      </c>
      <c r="EX1196" s="19">
        <f t="shared" si="4183"/>
        <v>1</v>
      </c>
      <c r="EY1196" s="8"/>
      <c r="EZ1196" s="8"/>
      <c r="FA1196" s="8"/>
      <c r="FB1196" s="8"/>
      <c r="FC1196" s="8"/>
      <c r="FD1196" s="8"/>
      <c r="FE1196" s="8"/>
      <c r="FF1196" s="19">
        <f t="shared" si="4189"/>
        <v>1.7136581469648562</v>
      </c>
      <c r="FG1196" s="19">
        <f t="shared" si="4189"/>
        <v>1.027499417385225</v>
      </c>
      <c r="FH1196" s="19">
        <f t="shared" si="4189"/>
        <v>1.013154910410524</v>
      </c>
      <c r="FI1196" s="19">
        <f t="shared" si="4189"/>
        <v>1.0076113722856503</v>
      </c>
      <c r="FJ1196" s="19">
        <f t="shared" si="4189"/>
        <v>1.0028882470562097</v>
      </c>
      <c r="FK1196" s="19">
        <f t="shared" si="4189"/>
        <v>1.0024368630926008</v>
      </c>
      <c r="FL1196" s="19">
        <f t="shared" si="4189"/>
        <v>1.0004419889502763</v>
      </c>
      <c r="FM1196" s="19">
        <f t="shared" si="4189"/>
        <v>1.001325381047051</v>
      </c>
      <c r="FN1196" s="19">
        <f t="shared" si="4189"/>
        <v>1.0008824178248401</v>
      </c>
      <c r="FO1196" s="19">
        <f t="shared" si="4189"/>
        <v>1.0004408199250605</v>
      </c>
      <c r="FP1196" s="19">
        <f t="shared" si="4189"/>
        <v>1</v>
      </c>
      <c r="FQ1196" s="19">
        <f t="shared" si="4189"/>
        <v>1</v>
      </c>
      <c r="FR1196" s="19">
        <f t="shared" si="4189"/>
        <v>1.0004406256884777</v>
      </c>
      <c r="FS1196" s="19">
        <f t="shared" si="4189"/>
        <v>1.0004404316229905</v>
      </c>
      <c r="FT1196" s="19">
        <f t="shared" si="4189"/>
        <v>1</v>
      </c>
      <c r="FU1196" s="19">
        <f t="shared" si="4189"/>
        <v>1.0002201188641866</v>
      </c>
      <c r="FV1196" s="19">
        <f t="shared" si="4184"/>
        <v>1</v>
      </c>
      <c r="FW1196" s="19">
        <f t="shared" si="4184"/>
        <v>1.0002200704225352</v>
      </c>
      <c r="FX1196" s="19">
        <f t="shared" si="4184"/>
        <v>1</v>
      </c>
      <c r="FY1196" s="19">
        <f t="shared" si="4184"/>
        <v>1</v>
      </c>
      <c r="FZ1196" s="19">
        <f t="shared" si="4184"/>
        <v>1</v>
      </c>
      <c r="GA1196" s="19">
        <f t="shared" si="4184"/>
        <v>1</v>
      </c>
      <c r="GB1196" s="19">
        <f t="shared" si="4184"/>
        <v>1</v>
      </c>
      <c r="GC1196" s="19">
        <f t="shared" si="4184"/>
        <v>1</v>
      </c>
      <c r="GD1196" s="19">
        <f t="shared" si="4184"/>
        <v>1</v>
      </c>
      <c r="GE1196" s="19">
        <f t="shared" si="4184"/>
        <v>1</v>
      </c>
      <c r="GF1196" s="19">
        <f t="shared" si="4184"/>
        <v>1</v>
      </c>
      <c r="GG1196" s="19">
        <f t="shared" si="4184"/>
        <v>1</v>
      </c>
      <c r="GH1196" s="19">
        <f t="shared" si="4184"/>
        <v>1</v>
      </c>
      <c r="GI1196" s="19">
        <f t="shared" si="4184"/>
        <v>1</v>
      </c>
      <c r="GJ1196" s="19">
        <f t="shared" si="4184"/>
        <v>1</v>
      </c>
      <c r="GK1196" s="19">
        <f t="shared" si="4184"/>
        <v>1</v>
      </c>
      <c r="GL1196" s="19">
        <f t="shared" si="4184"/>
        <v>1.0002200220022002</v>
      </c>
      <c r="GM1196" s="8"/>
      <c r="GN1196" s="8"/>
      <c r="GO1196" s="8"/>
      <c r="GP1196" s="8"/>
      <c r="GQ1196" s="8"/>
      <c r="GR1196" s="8"/>
      <c r="GS1196" s="8"/>
    </row>
    <row r="1197" spans="1:201" x14ac:dyDescent="0.25">
      <c r="A1197" s="115">
        <f>$A$43</f>
        <v>20141</v>
      </c>
      <c r="B1197" s="19">
        <f t="shared" si="4185"/>
        <v>2.1462639109697932</v>
      </c>
      <c r="C1197" s="19">
        <f t="shared" si="4185"/>
        <v>1.3585185185185185</v>
      </c>
      <c r="D1197" s="19">
        <f t="shared" si="4185"/>
        <v>1.1499454743729554</v>
      </c>
      <c r="E1197" s="19">
        <f t="shared" si="4185"/>
        <v>1.1017069701280227</v>
      </c>
      <c r="F1197" s="19">
        <f t="shared" si="4185"/>
        <v>1.0751022164837529</v>
      </c>
      <c r="G1197" s="19">
        <f t="shared" si="4185"/>
        <v>1.0416333066453163</v>
      </c>
      <c r="H1197" s="19">
        <f t="shared" si="4185"/>
        <v>1.0261337432744042</v>
      </c>
      <c r="I1197" s="19">
        <f t="shared" si="4185"/>
        <v>1.0262172284644195</v>
      </c>
      <c r="J1197" s="19">
        <f t="shared" si="4185"/>
        <v>1.0122262773722628</v>
      </c>
      <c r="K1197" s="19">
        <f t="shared" si="4185"/>
        <v>1.0050477735712997</v>
      </c>
      <c r="L1197" s="19">
        <f t="shared" si="4185"/>
        <v>1.0035874439461883</v>
      </c>
      <c r="M1197" s="19">
        <f t="shared" si="4185"/>
        <v>1.0019660411081324</v>
      </c>
      <c r="N1197" s="19">
        <f t="shared" si="4185"/>
        <v>1.0021405636817695</v>
      </c>
      <c r="O1197" s="19">
        <f t="shared" si="4185"/>
        <v>1.0024919900320399</v>
      </c>
      <c r="P1197" s="19">
        <f t="shared" si="4185"/>
        <v>1.0015980113636365</v>
      </c>
      <c r="Q1197" s="19">
        <f t="shared" si="4185"/>
        <v>1.0007090941322461</v>
      </c>
      <c r="R1197" s="19">
        <f t="shared" si="4180"/>
        <v>1.0007085916740479</v>
      </c>
      <c r="S1197" s="19">
        <f t="shared" si="4180"/>
        <v>1.0005310674455656</v>
      </c>
      <c r="T1197" s="19">
        <f t="shared" si="4180"/>
        <v>1.0005307855626326</v>
      </c>
      <c r="U1197" s="19">
        <f t="shared" si="4180"/>
        <v>1.0001768346595932</v>
      </c>
      <c r="V1197" s="19">
        <f t="shared" si="4180"/>
        <v>1.0005304101838755</v>
      </c>
      <c r="W1197" s="19">
        <f t="shared" si="4180"/>
        <v>1</v>
      </c>
      <c r="X1197" s="19">
        <f t="shared" si="4180"/>
        <v>1.0003534193320374</v>
      </c>
      <c r="Y1197" s="19">
        <f t="shared" si="4180"/>
        <v>1</v>
      </c>
      <c r="Z1197" s="19">
        <f t="shared" si="4180"/>
        <v>1</v>
      </c>
      <c r="AA1197" s="19">
        <f t="shared" si="4180"/>
        <v>1</v>
      </c>
      <c r="AB1197" s="19">
        <f t="shared" si="4180"/>
        <v>1</v>
      </c>
      <c r="AC1197" s="19">
        <f t="shared" si="4180"/>
        <v>1</v>
      </c>
      <c r="AD1197" s="19">
        <f t="shared" si="4180"/>
        <v>1</v>
      </c>
      <c r="AE1197" s="19">
        <f t="shared" si="4180"/>
        <v>1</v>
      </c>
      <c r="AF1197" s="19">
        <f t="shared" si="4180"/>
        <v>1.0001766472354707</v>
      </c>
      <c r="AG1197" s="19">
        <f t="shared" si="4180"/>
        <v>1.0001766160367362</v>
      </c>
      <c r="AH1197" s="8"/>
      <c r="AI1197" s="8"/>
      <c r="AJ1197" s="8"/>
      <c r="AK1197" s="8"/>
      <c r="AL1197" s="8"/>
      <c r="AM1197" s="8"/>
      <c r="AN1197" s="8"/>
      <c r="AO1197" s="8"/>
      <c r="AP1197" s="19">
        <f t="shared" si="4186"/>
        <v>1.851983072532231</v>
      </c>
      <c r="AQ1197" s="19">
        <f t="shared" si="4186"/>
        <v>1.0308746944414922</v>
      </c>
      <c r="AR1197" s="19">
        <f t="shared" si="4186"/>
        <v>1.009742770245889</v>
      </c>
      <c r="AS1197" s="19">
        <f t="shared" si="4186"/>
        <v>1.0049520114355728</v>
      </c>
      <c r="AT1197" s="19">
        <f t="shared" si="4186"/>
        <v>1.0040132080264161</v>
      </c>
      <c r="AU1197" s="19">
        <f t="shared" si="4186"/>
        <v>1.0014167172637118</v>
      </c>
      <c r="AV1197" s="19">
        <f t="shared" si="4186"/>
        <v>1.0014652384801941</v>
      </c>
      <c r="AW1197" s="19">
        <f t="shared" si="4186"/>
        <v>1.0007567731194189</v>
      </c>
      <c r="AX1197" s="19">
        <f t="shared" si="4186"/>
        <v>1.0011090945755192</v>
      </c>
      <c r="AY1197" s="19">
        <f t="shared" si="4186"/>
        <v>1.0005035753852352</v>
      </c>
      <c r="AZ1197" s="19">
        <f t="shared" si="4186"/>
        <v>1.000503321924703</v>
      </c>
      <c r="BA1197" s="19">
        <f t="shared" si="4186"/>
        <v>1.0001509206157562</v>
      </c>
      <c r="BB1197" s="19">
        <f t="shared" si="4186"/>
        <v>1.0002514964036013</v>
      </c>
      <c r="BC1197" s="19">
        <f t="shared" si="4186"/>
        <v>1.0002514331690637</v>
      </c>
      <c r="BD1197" s="19">
        <f t="shared" si="4186"/>
        <v>1.0000502739932633</v>
      </c>
      <c r="BE1197" s="19">
        <f t="shared" si="4186"/>
        <v>1.0001005429318319</v>
      </c>
      <c r="BF1197" s="19">
        <f t="shared" si="4181"/>
        <v>1</v>
      </c>
      <c r="BG1197" s="19">
        <f t="shared" si="4181"/>
        <v>1</v>
      </c>
      <c r="BH1197" s="19">
        <f t="shared" si="4181"/>
        <v>1.0000502664119835</v>
      </c>
      <c r="BI1197" s="19">
        <f t="shared" si="4181"/>
        <v>1</v>
      </c>
      <c r="BJ1197" s="19">
        <f t="shared" si="4181"/>
        <v>1</v>
      </c>
      <c r="BK1197" s="19">
        <f t="shared" si="4181"/>
        <v>1</v>
      </c>
      <c r="BL1197" s="19">
        <f t="shared" si="4181"/>
        <v>1</v>
      </c>
      <c r="BM1197" s="19">
        <f t="shared" si="4181"/>
        <v>1</v>
      </c>
      <c r="BN1197" s="19">
        <f t="shared" si="4181"/>
        <v>1.0000502638853983</v>
      </c>
      <c r="BO1197" s="19">
        <f t="shared" si="4181"/>
        <v>1.0000502613590672</v>
      </c>
      <c r="BP1197" s="19">
        <f t="shared" si="4181"/>
        <v>1</v>
      </c>
      <c r="BQ1197" s="19">
        <f t="shared" si="4181"/>
        <v>1</v>
      </c>
      <c r="BR1197" s="19">
        <f t="shared" si="4181"/>
        <v>1</v>
      </c>
      <c r="BS1197" s="19">
        <f t="shared" si="4181"/>
        <v>1</v>
      </c>
      <c r="BT1197" s="19">
        <f t="shared" si="4181"/>
        <v>1</v>
      </c>
      <c r="BU1197" s="19">
        <f t="shared" si="4181"/>
        <v>1</v>
      </c>
      <c r="BV1197" s="8"/>
      <c r="BW1197" s="8"/>
      <c r="BX1197" s="8"/>
      <c r="BY1197" s="8"/>
      <c r="BZ1197" s="8"/>
      <c r="CA1197" s="8"/>
      <c r="CB1197" s="8"/>
      <c r="CC1197" s="8"/>
      <c r="CD1197" s="19">
        <f t="shared" si="4187"/>
        <v>3.6520947176684881</v>
      </c>
      <c r="CE1197" s="19">
        <f t="shared" si="4187"/>
        <v>1.2733167082294263</v>
      </c>
      <c r="CF1197" s="19">
        <f t="shared" si="4187"/>
        <v>1.0403446925186055</v>
      </c>
      <c r="CG1197" s="19">
        <f t="shared" si="4187"/>
        <v>1.0133659638554218</v>
      </c>
      <c r="CH1197" s="19">
        <f t="shared" si="4187"/>
        <v>1.0085454207690878</v>
      </c>
      <c r="CI1197" s="19">
        <f t="shared" si="4187"/>
        <v>1.0055258795358262</v>
      </c>
      <c r="CJ1197" s="19">
        <f t="shared" si="4187"/>
        <v>1.0053123282652501</v>
      </c>
      <c r="CK1197" s="19">
        <f t="shared" si="4187"/>
        <v>1.0067419825072885</v>
      </c>
      <c r="CL1197" s="19">
        <f t="shared" si="4187"/>
        <v>1.0038009049773755</v>
      </c>
      <c r="CM1197" s="19">
        <f t="shared" si="4187"/>
        <v>1.0010818608005769</v>
      </c>
      <c r="CN1197" s="19">
        <f t="shared" si="4187"/>
        <v>1.0009005763688761</v>
      </c>
      <c r="CO1197" s="19">
        <f t="shared" si="4187"/>
        <v>1.0008997660608241</v>
      </c>
      <c r="CP1197" s="19">
        <f t="shared" si="4187"/>
        <v>1.0001797914419273</v>
      </c>
      <c r="CQ1197" s="19">
        <f t="shared" si="4187"/>
        <v>1</v>
      </c>
      <c r="CR1197" s="19">
        <f t="shared" si="4187"/>
        <v>1.0005392773683264</v>
      </c>
      <c r="CS1197" s="19">
        <f t="shared" si="4187"/>
        <v>1</v>
      </c>
      <c r="CT1197" s="19">
        <f t="shared" si="4182"/>
        <v>1</v>
      </c>
      <c r="CU1197" s="19">
        <f t="shared" si="4182"/>
        <v>1</v>
      </c>
      <c r="CV1197" s="19">
        <f t="shared" si="4182"/>
        <v>1</v>
      </c>
      <c r="CW1197" s="19">
        <f t="shared" si="4182"/>
        <v>1</v>
      </c>
      <c r="CX1197" s="19">
        <f t="shared" si="4182"/>
        <v>1.0001796622349981</v>
      </c>
      <c r="CY1197" s="19">
        <f t="shared" si="4182"/>
        <v>1</v>
      </c>
      <c r="CZ1197" s="19">
        <f t="shared" si="4182"/>
        <v>1</v>
      </c>
      <c r="DA1197" s="19">
        <f t="shared" si="4182"/>
        <v>1</v>
      </c>
      <c r="DB1197" s="19">
        <f t="shared" si="4182"/>
        <v>1</v>
      </c>
      <c r="DC1197" s="19">
        <f t="shared" si="4182"/>
        <v>1</v>
      </c>
      <c r="DD1197" s="19">
        <f t="shared" si="4182"/>
        <v>1</v>
      </c>
      <c r="DE1197" s="19">
        <f t="shared" si="4182"/>
        <v>1</v>
      </c>
      <c r="DF1197" s="19">
        <f t="shared" si="4182"/>
        <v>1</v>
      </c>
      <c r="DG1197" s="19">
        <f t="shared" si="4182"/>
        <v>1</v>
      </c>
      <c r="DH1197" s="19">
        <f t="shared" si="4182"/>
        <v>1</v>
      </c>
      <c r="DI1197" s="19">
        <f t="shared" si="4182"/>
        <v>1</v>
      </c>
      <c r="DJ1197" s="8"/>
      <c r="DK1197" s="8"/>
      <c r="DL1197" s="8"/>
      <c r="DM1197" s="8"/>
      <c r="DN1197" s="8"/>
      <c r="DO1197" s="8"/>
      <c r="DP1197" s="8"/>
      <c r="DQ1197" s="8"/>
      <c r="DR1197" s="19">
        <f t="shared" si="4188"/>
        <v>3.341880341880342</v>
      </c>
      <c r="DS1197" s="19">
        <f t="shared" si="4188"/>
        <v>1.2787723785166241</v>
      </c>
      <c r="DT1197" s="19">
        <f t="shared" si="4188"/>
        <v>1.099</v>
      </c>
      <c r="DU1197" s="19">
        <f t="shared" si="4188"/>
        <v>1.0709736123748863</v>
      </c>
      <c r="DV1197" s="19">
        <f t="shared" si="4188"/>
        <v>1.0424808836023789</v>
      </c>
      <c r="DW1197" s="19">
        <f t="shared" si="4188"/>
        <v>1.0358598207008964</v>
      </c>
      <c r="DX1197" s="19">
        <f t="shared" si="4188"/>
        <v>1.0385523210070811</v>
      </c>
      <c r="DY1197" s="19">
        <f t="shared" si="4188"/>
        <v>1.031060606060606</v>
      </c>
      <c r="DZ1197" s="19">
        <f t="shared" si="4188"/>
        <v>1.0168993387215284</v>
      </c>
      <c r="EA1197" s="19">
        <f t="shared" si="4188"/>
        <v>1.0079479768786128</v>
      </c>
      <c r="EB1197" s="19">
        <f t="shared" si="4188"/>
        <v>1.0057347670250896</v>
      </c>
      <c r="EC1197" s="19">
        <f t="shared" si="4188"/>
        <v>1.0042765502494655</v>
      </c>
      <c r="ED1197" s="19">
        <f t="shared" si="4188"/>
        <v>1.0028388928317955</v>
      </c>
      <c r="EE1197" s="19">
        <f t="shared" si="4188"/>
        <v>1.0021231422505308</v>
      </c>
      <c r="EF1197" s="19">
        <f t="shared" si="4188"/>
        <v>1.0007062146892656</v>
      </c>
      <c r="EG1197" s="19">
        <f t="shared" si="4188"/>
        <v>1.0007057163020465</v>
      </c>
      <c r="EH1197" s="19">
        <f t="shared" si="4183"/>
        <v>1</v>
      </c>
      <c r="EI1197" s="19">
        <f t="shared" si="4183"/>
        <v>1</v>
      </c>
      <c r="EJ1197" s="19">
        <f t="shared" si="4183"/>
        <v>1.0007052186177716</v>
      </c>
      <c r="EK1197" s="19">
        <f t="shared" si="4183"/>
        <v>1.0007047216349543</v>
      </c>
      <c r="EL1197" s="19">
        <f t="shared" si="4183"/>
        <v>1</v>
      </c>
      <c r="EM1197" s="19">
        <f t="shared" si="4183"/>
        <v>1.0007042253521128</v>
      </c>
      <c r="EN1197" s="19">
        <f t="shared" si="4183"/>
        <v>1</v>
      </c>
      <c r="EO1197" s="19">
        <f t="shared" si="4183"/>
        <v>1.0021111893033074</v>
      </c>
      <c r="EP1197" s="19">
        <f t="shared" si="4183"/>
        <v>1.0007022471910112</v>
      </c>
      <c r="EQ1197" s="19">
        <f t="shared" si="4183"/>
        <v>1</v>
      </c>
      <c r="ER1197" s="19">
        <f t="shared" si="4183"/>
        <v>1.0007017543859649</v>
      </c>
      <c r="ES1197" s="19">
        <f t="shared" si="4183"/>
        <v>1</v>
      </c>
      <c r="ET1197" s="19">
        <f t="shared" si="4183"/>
        <v>1.0007012622720897</v>
      </c>
      <c r="EU1197" s="19">
        <f t="shared" si="4183"/>
        <v>1</v>
      </c>
      <c r="EV1197" s="19">
        <f t="shared" si="4183"/>
        <v>1</v>
      </c>
      <c r="EW1197" s="19">
        <f t="shared" si="4183"/>
        <v>1.0007007708479327</v>
      </c>
      <c r="EX1197" s="8"/>
      <c r="EY1197" s="8"/>
      <c r="EZ1197" s="8"/>
      <c r="FA1197" s="8"/>
      <c r="FB1197" s="8"/>
      <c r="FC1197" s="8"/>
      <c r="FD1197" s="8"/>
      <c r="FE1197" s="8"/>
      <c r="FF1197" s="19">
        <f t="shared" si="4189"/>
        <v>1.6816123188405796</v>
      </c>
      <c r="FG1197" s="19">
        <f t="shared" si="4189"/>
        <v>1.0382440075410719</v>
      </c>
      <c r="FH1197" s="19">
        <f t="shared" si="4189"/>
        <v>1.0153047989623865</v>
      </c>
      <c r="FI1197" s="19">
        <f t="shared" si="4189"/>
        <v>1.0063873275421564</v>
      </c>
      <c r="FJ1197" s="19">
        <f t="shared" si="4189"/>
        <v>1.0043158161970043</v>
      </c>
      <c r="FK1197" s="19">
        <f t="shared" si="4189"/>
        <v>1.0042972699696664</v>
      </c>
      <c r="FL1197" s="19">
        <f t="shared" si="4189"/>
        <v>1.0017618927762397</v>
      </c>
      <c r="FM1197" s="19">
        <f t="shared" si="4189"/>
        <v>1.0010050251256282</v>
      </c>
      <c r="FN1197" s="19">
        <f t="shared" si="4189"/>
        <v>1.0007530120481927</v>
      </c>
      <c r="FO1197" s="19">
        <f t="shared" si="4189"/>
        <v>1.0005016302984699</v>
      </c>
      <c r="FP1197" s="19">
        <f t="shared" si="4189"/>
        <v>1</v>
      </c>
      <c r="FQ1197" s="19">
        <f t="shared" si="4189"/>
        <v>1.0005013787916772</v>
      </c>
      <c r="FR1197" s="19">
        <f t="shared" si="4189"/>
        <v>1.0010022550739164</v>
      </c>
      <c r="FS1197" s="19">
        <f t="shared" si="4189"/>
        <v>1.0005006257822278</v>
      </c>
      <c r="FT1197" s="19">
        <f t="shared" si="4189"/>
        <v>1.0002501876407306</v>
      </c>
      <c r="FU1197" s="19">
        <f t="shared" si="4189"/>
        <v>1.0005002501250626</v>
      </c>
      <c r="FV1197" s="19">
        <f t="shared" si="4184"/>
        <v>1</v>
      </c>
      <c r="FW1197" s="19">
        <f t="shared" si="4184"/>
        <v>1</v>
      </c>
      <c r="FX1197" s="19">
        <f t="shared" si="4184"/>
        <v>1</v>
      </c>
      <c r="FY1197" s="19">
        <f t="shared" si="4184"/>
        <v>1.0002500000000001</v>
      </c>
      <c r="FZ1197" s="19">
        <f t="shared" si="4184"/>
        <v>1</v>
      </c>
      <c r="GA1197" s="19">
        <f t="shared" si="4184"/>
        <v>1</v>
      </c>
      <c r="GB1197" s="19">
        <f t="shared" si="4184"/>
        <v>1</v>
      </c>
      <c r="GC1197" s="19">
        <f t="shared" si="4184"/>
        <v>1.0002499375156211</v>
      </c>
      <c r="GD1197" s="19">
        <f t="shared" si="4184"/>
        <v>1</v>
      </c>
      <c r="GE1197" s="19">
        <f t="shared" si="4184"/>
        <v>1.0002498750624689</v>
      </c>
      <c r="GF1197" s="19">
        <f t="shared" si="4184"/>
        <v>1</v>
      </c>
      <c r="GG1197" s="19">
        <f t="shared" si="4184"/>
        <v>1</v>
      </c>
      <c r="GH1197" s="19">
        <f t="shared" si="4184"/>
        <v>1</v>
      </c>
      <c r="GI1197" s="19">
        <f t="shared" si="4184"/>
        <v>1</v>
      </c>
      <c r="GJ1197" s="19">
        <f t="shared" si="4184"/>
        <v>1</v>
      </c>
      <c r="GK1197" s="19">
        <f t="shared" si="4184"/>
        <v>1</v>
      </c>
      <c r="GL1197" s="8"/>
      <c r="GM1197" s="8"/>
      <c r="GN1197" s="8"/>
      <c r="GO1197" s="8"/>
      <c r="GP1197" s="8"/>
      <c r="GQ1197" s="8"/>
      <c r="GR1197" s="8"/>
      <c r="GS1197" s="8"/>
    </row>
    <row r="1198" spans="1:201" x14ac:dyDescent="0.25">
      <c r="A1198" s="115">
        <f>$A$44</f>
        <v>20142</v>
      </c>
      <c r="B1198" s="19">
        <f t="shared" si="4185"/>
        <v>2.4303225806451612</v>
      </c>
      <c r="C1198" s="19">
        <f t="shared" si="4185"/>
        <v>1.2367932041412264</v>
      </c>
      <c r="D1198" s="19">
        <f t="shared" si="4185"/>
        <v>1.1163339772483365</v>
      </c>
      <c r="E1198" s="19">
        <f t="shared" si="4185"/>
        <v>1.0728706018073448</v>
      </c>
      <c r="F1198" s="19">
        <f t="shared" si="4185"/>
        <v>1.0405017921146953</v>
      </c>
      <c r="G1198" s="19">
        <f t="shared" si="4185"/>
        <v>1.023940750947296</v>
      </c>
      <c r="H1198" s="19">
        <f t="shared" si="4185"/>
        <v>1.0126156433978133</v>
      </c>
      <c r="I1198" s="19">
        <f t="shared" si="4185"/>
        <v>1.0156146179401992</v>
      </c>
      <c r="J1198" s="19">
        <f t="shared" si="4185"/>
        <v>1.006542361792607</v>
      </c>
      <c r="K1198" s="19">
        <f t="shared" si="4185"/>
        <v>1.0032499187520312</v>
      </c>
      <c r="L1198" s="19">
        <f t="shared" si="4185"/>
        <v>1.0021056041464205</v>
      </c>
      <c r="M1198" s="19">
        <f t="shared" si="4185"/>
        <v>1.0022628091158881</v>
      </c>
      <c r="N1198" s="19">
        <f t="shared" si="4185"/>
        <v>1.0017739074342848</v>
      </c>
      <c r="O1198" s="19">
        <f t="shared" si="4185"/>
        <v>1.001609787508049</v>
      </c>
      <c r="P1198" s="19">
        <f t="shared" si="4185"/>
        <v>1.0019286403085825</v>
      </c>
      <c r="Q1198" s="19">
        <f t="shared" si="4185"/>
        <v>1.0014436958614052</v>
      </c>
      <c r="R1198" s="19">
        <f t="shared" si="4180"/>
        <v>1.0008008970046451</v>
      </c>
      <c r="S1198" s="19">
        <f t="shared" si="4180"/>
        <v>1.0006402048655569</v>
      </c>
      <c r="T1198" s="19">
        <f t="shared" si="4180"/>
        <v>1.0006397952655151</v>
      </c>
      <c r="U1198" s="19">
        <f t="shared" si="4180"/>
        <v>1</v>
      </c>
      <c r="V1198" s="19">
        <f t="shared" si="4180"/>
        <v>1</v>
      </c>
      <c r="W1198" s="19">
        <f t="shared" si="4180"/>
        <v>1.0003196930946292</v>
      </c>
      <c r="X1198" s="19">
        <f t="shared" si="4180"/>
        <v>1.0001597954618089</v>
      </c>
      <c r="Y1198" s="19">
        <f t="shared" si="4180"/>
        <v>1.000159769931299</v>
      </c>
      <c r="Z1198" s="19">
        <f t="shared" si="4180"/>
        <v>1.0001597444089456</v>
      </c>
      <c r="AA1198" s="19">
        <f t="shared" si="4180"/>
        <v>1.0001597188947453</v>
      </c>
      <c r="AB1198" s="19">
        <f t="shared" si="4180"/>
        <v>1</v>
      </c>
      <c r="AC1198" s="19">
        <f t="shared" si="4180"/>
        <v>1</v>
      </c>
      <c r="AD1198" s="19">
        <f t="shared" si="4180"/>
        <v>1.0001596933886938</v>
      </c>
      <c r="AE1198" s="19">
        <f t="shared" si="4180"/>
        <v>1</v>
      </c>
      <c r="AF1198" s="19">
        <f t="shared" si="4180"/>
        <v>1</v>
      </c>
      <c r="AG1198" s="8"/>
      <c r="AH1198" s="8"/>
      <c r="AI1198" s="8"/>
      <c r="AJ1198" s="8"/>
      <c r="AK1198" s="8"/>
      <c r="AL1198" s="8"/>
      <c r="AM1198" s="8"/>
      <c r="AN1198" s="8"/>
      <c r="AO1198" s="8"/>
      <c r="AP1198" s="19">
        <f t="shared" si="4186"/>
        <v>1.9228109522474535</v>
      </c>
      <c r="AQ1198" s="19">
        <f t="shared" si="4186"/>
        <v>1.0367904354587869</v>
      </c>
      <c r="AR1198" s="19">
        <f t="shared" si="4186"/>
        <v>1.0092345192893639</v>
      </c>
      <c r="AS1198" s="19">
        <f t="shared" si="4186"/>
        <v>1.0051091500232234</v>
      </c>
      <c r="AT1198" s="19">
        <f t="shared" si="4186"/>
        <v>1.0022643253234751</v>
      </c>
      <c r="AU1198" s="19">
        <f t="shared" si="4186"/>
        <v>1.0015215085988289</v>
      </c>
      <c r="AV1198" s="19">
        <f t="shared" si="4186"/>
        <v>1.0011048706380627</v>
      </c>
      <c r="AW1198" s="19">
        <f t="shared" si="4186"/>
        <v>1.0008737239032466</v>
      </c>
      <c r="AX1198" s="19">
        <f t="shared" si="4186"/>
        <v>1.0006891798759476</v>
      </c>
      <c r="AY1198" s="19">
        <f t="shared" si="4186"/>
        <v>1.0005509641873278</v>
      </c>
      <c r="AZ1198" s="19">
        <f t="shared" si="4186"/>
        <v>1.0006424375917768</v>
      </c>
      <c r="BA1198" s="19">
        <f t="shared" si="4186"/>
        <v>1.0003668715032561</v>
      </c>
      <c r="BB1198" s="19">
        <f t="shared" si="4186"/>
        <v>1.0000458421197396</v>
      </c>
      <c r="BC1198" s="19">
        <f t="shared" si="4186"/>
        <v>1.0001833600733441</v>
      </c>
      <c r="BD1198" s="19">
        <f t="shared" si="4186"/>
        <v>1.0001833264585911</v>
      </c>
      <c r="BE1198" s="19">
        <f t="shared" si="4186"/>
        <v>1.0002291160702013</v>
      </c>
      <c r="BF1198" s="19">
        <f t="shared" si="4181"/>
        <v>1.0001832508704416</v>
      </c>
      <c r="BG1198" s="19">
        <f t="shared" si="4181"/>
        <v>1</v>
      </c>
      <c r="BH1198" s="19">
        <f t="shared" si="4181"/>
        <v>1</v>
      </c>
      <c r="BI1198" s="19">
        <f t="shared" si="4181"/>
        <v>1</v>
      </c>
      <c r="BJ1198" s="19">
        <f t="shared" si="4181"/>
        <v>1</v>
      </c>
      <c r="BK1198" s="19">
        <f t="shared" si="4181"/>
        <v>1</v>
      </c>
      <c r="BL1198" s="19">
        <f t="shared" si="4181"/>
        <v>1</v>
      </c>
      <c r="BM1198" s="19">
        <f t="shared" si="4181"/>
        <v>1.0000458043239282</v>
      </c>
      <c r="BN1198" s="19">
        <f t="shared" si="4181"/>
        <v>1</v>
      </c>
      <c r="BO1198" s="19">
        <f t="shared" si="4181"/>
        <v>1</v>
      </c>
      <c r="BP1198" s="19">
        <f t="shared" si="4181"/>
        <v>1</v>
      </c>
      <c r="BQ1198" s="19">
        <f t="shared" si="4181"/>
        <v>1</v>
      </c>
      <c r="BR1198" s="19">
        <f t="shared" si="4181"/>
        <v>1</v>
      </c>
      <c r="BS1198" s="19">
        <f t="shared" si="4181"/>
        <v>1</v>
      </c>
      <c r="BT1198" s="19">
        <f t="shared" si="4181"/>
        <v>1</v>
      </c>
      <c r="BU1198" s="8"/>
      <c r="BV1198" s="8"/>
      <c r="BW1198" s="8"/>
      <c r="BX1198" s="8"/>
      <c r="BY1198" s="8"/>
      <c r="BZ1198" s="8"/>
      <c r="CA1198" s="8"/>
      <c r="CB1198" s="8"/>
      <c r="CC1198" s="8"/>
      <c r="CD1198" s="19">
        <f t="shared" si="4187"/>
        <v>4.8694852941176467</v>
      </c>
      <c r="CE1198" s="19">
        <f t="shared" si="4187"/>
        <v>1.1400528501321254</v>
      </c>
      <c r="CF1198" s="19">
        <f t="shared" si="4187"/>
        <v>1.0210264900662251</v>
      </c>
      <c r="CG1198" s="19">
        <f t="shared" si="4187"/>
        <v>1.0152424193286849</v>
      </c>
      <c r="CH1198" s="19">
        <f t="shared" si="4187"/>
        <v>1.0075067880530266</v>
      </c>
      <c r="CI1198" s="19">
        <f t="shared" si="4187"/>
        <v>1.0052314521242867</v>
      </c>
      <c r="CJ1198" s="19">
        <f t="shared" si="4187"/>
        <v>1.0039425958050781</v>
      </c>
      <c r="CK1198" s="19">
        <f t="shared" si="4187"/>
        <v>1.0045554508325478</v>
      </c>
      <c r="CL1198" s="19">
        <f t="shared" si="4187"/>
        <v>1.003752931978108</v>
      </c>
      <c r="CM1198" s="19">
        <f t="shared" si="4187"/>
        <v>1.0026483875993146</v>
      </c>
      <c r="CN1198" s="19">
        <f t="shared" si="4187"/>
        <v>1.0006215040397763</v>
      </c>
      <c r="CO1198" s="19">
        <f t="shared" si="4187"/>
        <v>1.0001552795031057</v>
      </c>
      <c r="CP1198" s="19">
        <f t="shared" si="4187"/>
        <v>1</v>
      </c>
      <c r="CQ1198" s="19">
        <f t="shared" si="4187"/>
        <v>1.000155255395125</v>
      </c>
      <c r="CR1198" s="19">
        <f t="shared" si="4187"/>
        <v>1.000310462589258</v>
      </c>
      <c r="CS1198" s="19">
        <f t="shared" si="4187"/>
        <v>1.0004655493482308</v>
      </c>
      <c r="CT1198" s="19">
        <f t="shared" si="4182"/>
        <v>1.0006204436171864</v>
      </c>
      <c r="CU1198" s="19">
        <f t="shared" si="4182"/>
        <v>1</v>
      </c>
      <c r="CV1198" s="19">
        <f t="shared" si="4182"/>
        <v>1</v>
      </c>
      <c r="CW1198" s="19">
        <f t="shared" si="4182"/>
        <v>1.0001550147263991</v>
      </c>
      <c r="CX1198" s="19">
        <f t="shared" si="4182"/>
        <v>1</v>
      </c>
      <c r="CY1198" s="19">
        <f t="shared" si="4182"/>
        <v>1.000154990700558</v>
      </c>
      <c r="CZ1198" s="19">
        <f t="shared" si="4182"/>
        <v>1</v>
      </c>
      <c r="DA1198" s="19">
        <f t="shared" si="4182"/>
        <v>1</v>
      </c>
      <c r="DB1198" s="19">
        <f t="shared" si="4182"/>
        <v>1</v>
      </c>
      <c r="DC1198" s="19">
        <f t="shared" si="4182"/>
        <v>1</v>
      </c>
      <c r="DD1198" s="19">
        <f t="shared" si="4182"/>
        <v>1</v>
      </c>
      <c r="DE1198" s="19">
        <f t="shared" si="4182"/>
        <v>1</v>
      </c>
      <c r="DF1198" s="19">
        <f t="shared" si="4182"/>
        <v>1</v>
      </c>
      <c r="DG1198" s="19">
        <f t="shared" si="4182"/>
        <v>1</v>
      </c>
      <c r="DH1198" s="19">
        <f t="shared" si="4182"/>
        <v>1</v>
      </c>
      <c r="DI1198" s="8"/>
      <c r="DJ1198" s="8"/>
      <c r="DK1198" s="8"/>
      <c r="DL1198" s="8"/>
      <c r="DM1198" s="8"/>
      <c r="DN1198" s="8"/>
      <c r="DO1198" s="8"/>
      <c r="DP1198" s="8"/>
      <c r="DQ1198" s="8"/>
      <c r="DR1198" s="19">
        <f t="shared" si="4188"/>
        <v>3.4150943396226414</v>
      </c>
      <c r="DS1198" s="19">
        <f t="shared" si="4188"/>
        <v>1.3029465930018416</v>
      </c>
      <c r="DT1198" s="19">
        <f t="shared" si="4188"/>
        <v>1.085512367491166</v>
      </c>
      <c r="DU1198" s="19">
        <f t="shared" si="4188"/>
        <v>1.0540364583333333</v>
      </c>
      <c r="DV1198" s="19">
        <f t="shared" si="4188"/>
        <v>1.0345892526250773</v>
      </c>
      <c r="DW1198" s="19">
        <f t="shared" si="4188"/>
        <v>1.0280597014925372</v>
      </c>
      <c r="DX1198" s="19">
        <f t="shared" si="4188"/>
        <v>1.0197444831591174</v>
      </c>
      <c r="DY1198" s="19">
        <f t="shared" si="4188"/>
        <v>1.0244874715261958</v>
      </c>
      <c r="DZ1198" s="19">
        <f t="shared" si="4188"/>
        <v>1.0083379655364091</v>
      </c>
      <c r="EA1198" s="19">
        <f t="shared" si="4188"/>
        <v>1.0066152149944874</v>
      </c>
      <c r="EB1198" s="19">
        <f t="shared" si="4188"/>
        <v>1.0076670317634173</v>
      </c>
      <c r="EC1198" s="19">
        <f t="shared" si="4188"/>
        <v>1.0054347826086956</v>
      </c>
      <c r="ED1198" s="19">
        <f t="shared" si="4188"/>
        <v>1.0043243243243243</v>
      </c>
      <c r="EE1198" s="19">
        <f t="shared" si="4188"/>
        <v>1.0026910656620021</v>
      </c>
      <c r="EF1198" s="19">
        <f t="shared" si="4188"/>
        <v>1.0016103059581321</v>
      </c>
      <c r="EG1198" s="19">
        <f t="shared" si="4188"/>
        <v>1.0010718113612005</v>
      </c>
      <c r="EH1198" s="19">
        <f t="shared" si="4183"/>
        <v>1.0016059957173447</v>
      </c>
      <c r="EI1198" s="19">
        <f t="shared" si="4183"/>
        <v>1</v>
      </c>
      <c r="EJ1198" s="19">
        <f t="shared" si="4183"/>
        <v>1</v>
      </c>
      <c r="EK1198" s="19">
        <f t="shared" si="4183"/>
        <v>1</v>
      </c>
      <c r="EL1198" s="19">
        <f t="shared" si="4183"/>
        <v>1</v>
      </c>
      <c r="EM1198" s="19">
        <f t="shared" si="4183"/>
        <v>1</v>
      </c>
      <c r="EN1198" s="19">
        <f t="shared" si="4183"/>
        <v>1.0005344735435595</v>
      </c>
      <c r="EO1198" s="19">
        <f t="shared" si="4183"/>
        <v>1.000534188034188</v>
      </c>
      <c r="EP1198" s="19">
        <f t="shared" si="4183"/>
        <v>1</v>
      </c>
      <c r="EQ1198" s="19">
        <f t="shared" si="4183"/>
        <v>1</v>
      </c>
      <c r="ER1198" s="19">
        <f t="shared" si="4183"/>
        <v>1</v>
      </c>
      <c r="ES1198" s="19">
        <f t="shared" si="4183"/>
        <v>1.0005339028296849</v>
      </c>
      <c r="ET1198" s="19">
        <f t="shared" si="4183"/>
        <v>1</v>
      </c>
      <c r="EU1198" s="19">
        <f t="shared" si="4183"/>
        <v>1</v>
      </c>
      <c r="EV1198" s="19">
        <f t="shared" si="4183"/>
        <v>1</v>
      </c>
      <c r="EW1198" s="8"/>
      <c r="EX1198" s="8"/>
      <c r="EY1198" s="8"/>
      <c r="EZ1198" s="8"/>
      <c r="FA1198" s="8"/>
      <c r="FB1198" s="8"/>
      <c r="FC1198" s="8"/>
      <c r="FD1198" s="8"/>
      <c r="FE1198" s="8"/>
      <c r="FF1198" s="19">
        <f t="shared" si="4189"/>
        <v>1.8634229620145113</v>
      </c>
      <c r="FG1198" s="19">
        <f t="shared" si="4189"/>
        <v>1.0304626660558864</v>
      </c>
      <c r="FH1198" s="19">
        <f t="shared" si="4189"/>
        <v>1.0115581240275617</v>
      </c>
      <c r="FI1198" s="19">
        <f t="shared" si="4189"/>
        <v>1.007031421665568</v>
      </c>
      <c r="FJ1198" s="19">
        <f t="shared" si="4189"/>
        <v>1.0041457560549858</v>
      </c>
      <c r="FK1198" s="19">
        <f t="shared" si="4189"/>
        <v>1.0023902651021295</v>
      </c>
      <c r="FL1198" s="19">
        <f t="shared" si="4189"/>
        <v>1.0019510080208107</v>
      </c>
      <c r="FM1198" s="19">
        <f t="shared" si="4189"/>
        <v>1.0010817827780181</v>
      </c>
      <c r="FN1198" s="19">
        <f t="shared" si="4189"/>
        <v>1.0010806137886319</v>
      </c>
      <c r="FO1198" s="19">
        <f t="shared" si="4189"/>
        <v>1.0002158894645941</v>
      </c>
      <c r="FP1198" s="19">
        <f t="shared" si="4189"/>
        <v>1.0002158428663932</v>
      </c>
      <c r="FQ1198" s="19">
        <f t="shared" si="4189"/>
        <v>1.0006473888649114</v>
      </c>
      <c r="FR1198" s="19">
        <f t="shared" si="4189"/>
        <v>1.0004313133491483</v>
      </c>
      <c r="FS1198" s="19">
        <f t="shared" si="4189"/>
        <v>1</v>
      </c>
      <c r="FT1198" s="19">
        <f t="shared" si="4189"/>
        <v>1</v>
      </c>
      <c r="FU1198" s="19">
        <f t="shared" si="4189"/>
        <v>1.0004311273981461</v>
      </c>
      <c r="FV1198" s="19">
        <f t="shared" si="4184"/>
        <v>1</v>
      </c>
      <c r="FW1198" s="19">
        <f t="shared" si="4184"/>
        <v>1</v>
      </c>
      <c r="FX1198" s="19">
        <f t="shared" si="4184"/>
        <v>1</v>
      </c>
      <c r="FY1198" s="19">
        <f t="shared" si="4184"/>
        <v>1.0002154708037061</v>
      </c>
      <c r="FZ1198" s="19">
        <f t="shared" si="4184"/>
        <v>1.000430848772081</v>
      </c>
      <c r="GA1198" s="19">
        <f t="shared" si="4184"/>
        <v>1</v>
      </c>
      <c r="GB1198" s="19">
        <f t="shared" si="4184"/>
        <v>1.0002153316106805</v>
      </c>
      <c r="GC1198" s="19">
        <f t="shared" si="4184"/>
        <v>1</v>
      </c>
      <c r="GD1198" s="19">
        <f t="shared" si="4184"/>
        <v>1</v>
      </c>
      <c r="GE1198" s="19">
        <f t="shared" si="4184"/>
        <v>1</v>
      </c>
      <c r="GF1198" s="19">
        <f t="shared" si="4184"/>
        <v>1</v>
      </c>
      <c r="GG1198" s="19">
        <f t="shared" si="4184"/>
        <v>1.0002152852529602</v>
      </c>
      <c r="GH1198" s="19">
        <f t="shared" si="4184"/>
        <v>1</v>
      </c>
      <c r="GI1198" s="19">
        <f t="shared" si="4184"/>
        <v>1</v>
      </c>
      <c r="GJ1198" s="19">
        <f t="shared" si="4184"/>
        <v>1</v>
      </c>
      <c r="GK1198" s="8"/>
      <c r="GL1198" s="8"/>
      <c r="GM1198" s="8"/>
      <c r="GN1198" s="8"/>
      <c r="GO1198" s="8"/>
      <c r="GP1198" s="8"/>
      <c r="GQ1198" s="8"/>
      <c r="GR1198" s="8"/>
      <c r="GS1198" s="8"/>
    </row>
    <row r="1199" spans="1:201" x14ac:dyDescent="0.25">
      <c r="A1199" s="115">
        <f>$A$45</f>
        <v>20143</v>
      </c>
      <c r="B1199" s="19">
        <f t="shared" si="4185"/>
        <v>2.2508574228319453</v>
      </c>
      <c r="C1199" s="19">
        <f t="shared" si="4185"/>
        <v>1.2067914671310405</v>
      </c>
      <c r="D1199" s="19">
        <f t="shared" si="4185"/>
        <v>1.0775613275613276</v>
      </c>
      <c r="E1199" s="19">
        <f t="shared" si="4185"/>
        <v>1.0430197522597924</v>
      </c>
      <c r="F1199" s="19">
        <f t="shared" si="4185"/>
        <v>1.0182956186807897</v>
      </c>
      <c r="G1199" s="19">
        <f t="shared" si="4185"/>
        <v>1.0170212765957447</v>
      </c>
      <c r="H1199" s="19">
        <f t="shared" si="4185"/>
        <v>1.0113125677979236</v>
      </c>
      <c r="I1199" s="19">
        <f t="shared" si="4185"/>
        <v>1.0128715905608336</v>
      </c>
      <c r="J1199" s="19">
        <f t="shared" si="4185"/>
        <v>1.0069591527987898</v>
      </c>
      <c r="K1199" s="19">
        <f t="shared" si="4185"/>
        <v>1.0022536057692308</v>
      </c>
      <c r="L1199" s="19">
        <f t="shared" si="4185"/>
        <v>1.0029980512666767</v>
      </c>
      <c r="M1199" s="19">
        <f t="shared" si="4185"/>
        <v>1.0013450904199672</v>
      </c>
      <c r="N1199" s="19">
        <f t="shared" si="4185"/>
        <v>1.0022388059701492</v>
      </c>
      <c r="O1199" s="19">
        <f t="shared" si="4185"/>
        <v>1.0011913626209978</v>
      </c>
      <c r="P1199" s="19">
        <f t="shared" si="4185"/>
        <v>1.0005949724825227</v>
      </c>
      <c r="Q1199" s="19">
        <f t="shared" si="4185"/>
        <v>1.0014865467518954</v>
      </c>
      <c r="R1199" s="19">
        <f t="shared" si="4180"/>
        <v>1.0008906041264658</v>
      </c>
      <c r="S1199" s="19">
        <f t="shared" si="4180"/>
        <v>1.0007415097137773</v>
      </c>
      <c r="T1199" s="19">
        <f t="shared" si="4180"/>
        <v>1.0001481920569057</v>
      </c>
      <c r="U1199" s="19">
        <f t="shared" si="4180"/>
        <v>1.0005926803970959</v>
      </c>
      <c r="V1199" s="19">
        <f t="shared" si="4180"/>
        <v>1.0004442470013328</v>
      </c>
      <c r="W1199" s="19">
        <f t="shared" si="4180"/>
        <v>1.0001480165778567</v>
      </c>
      <c r="X1199" s="19">
        <f t="shared" si="4180"/>
        <v>1</v>
      </c>
      <c r="Y1199" s="19">
        <f t="shared" si="4180"/>
        <v>1</v>
      </c>
      <c r="Z1199" s="19">
        <f t="shared" si="4180"/>
        <v>1</v>
      </c>
      <c r="AA1199" s="19">
        <f t="shared" si="4180"/>
        <v>1</v>
      </c>
      <c r="AB1199" s="19">
        <f t="shared" si="4180"/>
        <v>1</v>
      </c>
      <c r="AC1199" s="19">
        <f t="shared" si="4180"/>
        <v>1.0001479946721918</v>
      </c>
      <c r="AD1199" s="19">
        <f t="shared" si="4180"/>
        <v>1</v>
      </c>
      <c r="AE1199" s="19">
        <f t="shared" si="4180"/>
        <v>1</v>
      </c>
      <c r="AF1199" s="8"/>
      <c r="AG1199" s="8"/>
      <c r="AH1199" s="8"/>
      <c r="AI1199" s="8"/>
      <c r="AJ1199" s="8"/>
      <c r="AK1199" s="8"/>
      <c r="AL1199" s="8"/>
      <c r="AM1199" s="8"/>
      <c r="AN1199" s="8"/>
      <c r="AO1199" s="8"/>
      <c r="AP1199" s="19">
        <f t="shared" si="4186"/>
        <v>2.0187240613840363</v>
      </c>
      <c r="AQ1199" s="19">
        <f t="shared" si="4186"/>
        <v>1.0338018741633199</v>
      </c>
      <c r="AR1199" s="19">
        <f t="shared" si="4186"/>
        <v>1.009943116126347</v>
      </c>
      <c r="AS1199" s="19">
        <f t="shared" si="4186"/>
        <v>1.0038007143511312</v>
      </c>
      <c r="AT1199" s="19">
        <f t="shared" si="4186"/>
        <v>1.0018247342730715</v>
      </c>
      <c r="AU1199" s="19">
        <f t="shared" si="4186"/>
        <v>1.0015937343472519</v>
      </c>
      <c r="AV1199" s="19">
        <f t="shared" si="4186"/>
        <v>1.0009547190398254</v>
      </c>
      <c r="AW1199" s="19">
        <f t="shared" si="4186"/>
        <v>1.0009083889721579</v>
      </c>
      <c r="AX1199" s="19">
        <f t="shared" si="4186"/>
        <v>1.0006352951853701</v>
      </c>
      <c r="AY1199" s="19">
        <f t="shared" si="4186"/>
        <v>1.0004534941726</v>
      </c>
      <c r="AZ1199" s="19">
        <f t="shared" si="4186"/>
        <v>1.0006799329132858</v>
      </c>
      <c r="BA1199" s="19">
        <f t="shared" si="4186"/>
        <v>1.0004982786736727</v>
      </c>
      <c r="BB1199" s="19">
        <f t="shared" si="4186"/>
        <v>1.0002263775071309</v>
      </c>
      <c r="BC1199" s="19">
        <f t="shared" si="4186"/>
        <v>1.000316856780735</v>
      </c>
      <c r="BD1199" s="19">
        <f t="shared" si="4186"/>
        <v>1.0002715054979863</v>
      </c>
      <c r="BE1199" s="19">
        <f t="shared" si="4186"/>
        <v>1.0000904772675865</v>
      </c>
      <c r="BF1199" s="19">
        <f t="shared" si="4181"/>
        <v>1.0001357036232867</v>
      </c>
      <c r="BG1199" s="19">
        <f t="shared" si="4181"/>
        <v>1</v>
      </c>
      <c r="BH1199" s="19">
        <f t="shared" si="4181"/>
        <v>1</v>
      </c>
      <c r="BI1199" s="19">
        <f t="shared" si="4181"/>
        <v>1.0000452284034373</v>
      </c>
      <c r="BJ1199" s="19">
        <f t="shared" si="4181"/>
        <v>1.0000452263579214</v>
      </c>
      <c r="BK1199" s="19">
        <f t="shared" si="4181"/>
        <v>1</v>
      </c>
      <c r="BL1199" s="19">
        <f t="shared" si="4181"/>
        <v>1</v>
      </c>
      <c r="BM1199" s="19">
        <f t="shared" si="4181"/>
        <v>1</v>
      </c>
      <c r="BN1199" s="19">
        <f t="shared" si="4181"/>
        <v>1</v>
      </c>
      <c r="BO1199" s="19">
        <f t="shared" si="4181"/>
        <v>1</v>
      </c>
      <c r="BP1199" s="19">
        <f t="shared" si="4181"/>
        <v>1</v>
      </c>
      <c r="BQ1199" s="19">
        <f t="shared" si="4181"/>
        <v>1</v>
      </c>
      <c r="BR1199" s="19">
        <f t="shared" si="4181"/>
        <v>1</v>
      </c>
      <c r="BS1199" s="19">
        <f t="shared" si="4181"/>
        <v>1</v>
      </c>
      <c r="BT1199" s="8"/>
      <c r="BU1199" s="8"/>
      <c r="BV1199" s="8"/>
      <c r="BW1199" s="8"/>
      <c r="BX1199" s="8"/>
      <c r="BY1199" s="8"/>
      <c r="BZ1199" s="8"/>
      <c r="CA1199" s="8"/>
      <c r="CB1199" s="8"/>
      <c r="CC1199" s="8"/>
      <c r="CD1199" s="19">
        <f t="shared" si="4187"/>
        <v>3.6230684326710816</v>
      </c>
      <c r="CE1199" s="19">
        <f t="shared" si="4187"/>
        <v>1.0533130236100534</v>
      </c>
      <c r="CF1199" s="19">
        <f t="shared" si="4187"/>
        <v>1.0235719450469993</v>
      </c>
      <c r="CG1199" s="19">
        <f t="shared" si="4187"/>
        <v>1.0131393048883865</v>
      </c>
      <c r="CH1199" s="19">
        <f t="shared" si="4187"/>
        <v>1.0066936271091897</v>
      </c>
      <c r="CI1199" s="19">
        <f t="shared" si="4187"/>
        <v>1.0058179803296856</v>
      </c>
      <c r="CJ1199" s="19">
        <f t="shared" si="4187"/>
        <v>1.0048202726897122</v>
      </c>
      <c r="CK1199" s="19">
        <f t="shared" si="4187"/>
        <v>1.0043859649122806</v>
      </c>
      <c r="CL1199" s="19">
        <f t="shared" si="4187"/>
        <v>1.0025927947598254</v>
      </c>
      <c r="CM1199" s="19">
        <f t="shared" si="4187"/>
        <v>1.0008166598611679</v>
      </c>
      <c r="CN1199" s="19">
        <f t="shared" si="4187"/>
        <v>1.0012239902080784</v>
      </c>
      <c r="CO1199" s="19">
        <f t="shared" si="4187"/>
        <v>1</v>
      </c>
      <c r="CP1199" s="19">
        <f t="shared" si="4187"/>
        <v>1.0002716653083401</v>
      </c>
      <c r="CQ1199" s="19">
        <f t="shared" si="4187"/>
        <v>1.0001357957631722</v>
      </c>
      <c r="CR1199" s="19">
        <f t="shared" si="4187"/>
        <v>1</v>
      </c>
      <c r="CS1199" s="19">
        <f t="shared" si="4187"/>
        <v>1.0002715546503733</v>
      </c>
      <c r="CT1199" s="19">
        <f t="shared" si="4182"/>
        <v>1.0001357404642324</v>
      </c>
      <c r="CU1199" s="19">
        <f t="shared" si="4182"/>
        <v>1</v>
      </c>
      <c r="CV1199" s="19">
        <f t="shared" si="4182"/>
        <v>1</v>
      </c>
      <c r="CW1199" s="19">
        <f t="shared" si="4182"/>
        <v>1</v>
      </c>
      <c r="CX1199" s="19">
        <f t="shared" si="4182"/>
        <v>1</v>
      </c>
      <c r="CY1199" s="19">
        <f t="shared" si="4182"/>
        <v>1</v>
      </c>
      <c r="CZ1199" s="19">
        <f t="shared" si="4182"/>
        <v>1</v>
      </c>
      <c r="DA1199" s="19">
        <f t="shared" si="4182"/>
        <v>1</v>
      </c>
      <c r="DB1199" s="19">
        <f t="shared" si="4182"/>
        <v>1</v>
      </c>
      <c r="DC1199" s="19">
        <f t="shared" si="4182"/>
        <v>1</v>
      </c>
      <c r="DD1199" s="19">
        <f t="shared" si="4182"/>
        <v>1</v>
      </c>
      <c r="DE1199" s="19">
        <f t="shared" si="4182"/>
        <v>1</v>
      </c>
      <c r="DF1199" s="19">
        <f t="shared" si="4182"/>
        <v>1</v>
      </c>
      <c r="DG1199" s="19">
        <f t="shared" si="4182"/>
        <v>1.0001357220412594</v>
      </c>
      <c r="DH1199" s="8"/>
      <c r="DI1199" s="8"/>
      <c r="DJ1199" s="8"/>
      <c r="DK1199" s="8"/>
      <c r="DL1199" s="8"/>
      <c r="DM1199" s="8"/>
      <c r="DN1199" s="8"/>
      <c r="DO1199" s="8"/>
      <c r="DP1199" s="8"/>
      <c r="DQ1199" s="8"/>
      <c r="DR1199" s="19">
        <f t="shared" si="4188"/>
        <v>3.126984126984127</v>
      </c>
      <c r="DS1199" s="19">
        <f t="shared" si="4188"/>
        <v>1.2614213197969544</v>
      </c>
      <c r="DT1199" s="19">
        <f t="shared" si="4188"/>
        <v>1.1113346747149564</v>
      </c>
      <c r="DU1199" s="19">
        <f t="shared" si="4188"/>
        <v>1.0609535304767652</v>
      </c>
      <c r="DV1199" s="19">
        <f t="shared" si="4188"/>
        <v>1.0273037542662116</v>
      </c>
      <c r="DW1199" s="19">
        <f t="shared" si="4188"/>
        <v>1.0193798449612403</v>
      </c>
      <c r="DX1199" s="19">
        <f t="shared" si="4188"/>
        <v>1.020097772949484</v>
      </c>
      <c r="DY1199" s="19">
        <f t="shared" si="4188"/>
        <v>1.01863684771033</v>
      </c>
      <c r="DZ1199" s="19">
        <f t="shared" si="4188"/>
        <v>1.0104547830632515</v>
      </c>
      <c r="EA1199" s="19">
        <f t="shared" si="4188"/>
        <v>1.0082772891877909</v>
      </c>
      <c r="EB1199" s="19">
        <f t="shared" si="4188"/>
        <v>1.0041046690610569</v>
      </c>
      <c r="EC1199" s="19">
        <f t="shared" si="4188"/>
        <v>1.00408788962698</v>
      </c>
      <c r="ED1199" s="19">
        <f t="shared" si="4188"/>
        <v>1.0030534351145037</v>
      </c>
      <c r="EE1199" s="19">
        <f t="shared" si="4188"/>
        <v>1.0030441400304415</v>
      </c>
      <c r="EF1199" s="19">
        <f t="shared" si="4188"/>
        <v>1.0010116337885686</v>
      </c>
      <c r="EG1199" s="19">
        <f t="shared" si="4188"/>
        <v>1.0010106114199091</v>
      </c>
      <c r="EH1199" s="19">
        <f t="shared" si="4183"/>
        <v>1.000504795557799</v>
      </c>
      <c r="EI1199" s="19">
        <f t="shared" si="4183"/>
        <v>1.0020181634712411</v>
      </c>
      <c r="EJ1199" s="19">
        <f t="shared" si="4183"/>
        <v>1.000503524672709</v>
      </c>
      <c r="EK1199" s="19">
        <f t="shared" si="4183"/>
        <v>1</v>
      </c>
      <c r="EL1199" s="19">
        <f t="shared" si="4183"/>
        <v>1</v>
      </c>
      <c r="EM1199" s="19">
        <f t="shared" si="4183"/>
        <v>1</v>
      </c>
      <c r="EN1199" s="19">
        <f t="shared" si="4183"/>
        <v>1</v>
      </c>
      <c r="EO1199" s="19">
        <f t="shared" si="4183"/>
        <v>1</v>
      </c>
      <c r="EP1199" s="19">
        <f t="shared" si="4183"/>
        <v>1</v>
      </c>
      <c r="EQ1199" s="19">
        <f t="shared" si="4183"/>
        <v>1.0005032712632109</v>
      </c>
      <c r="ER1199" s="19">
        <f t="shared" si="4183"/>
        <v>1.0015090543259557</v>
      </c>
      <c r="ES1199" s="19">
        <f t="shared" si="4183"/>
        <v>1</v>
      </c>
      <c r="ET1199" s="19">
        <f t="shared" si="4183"/>
        <v>1</v>
      </c>
      <c r="EU1199" s="19">
        <f t="shared" si="4183"/>
        <v>1</v>
      </c>
      <c r="EV1199" s="8"/>
      <c r="EW1199" s="8"/>
      <c r="EX1199" s="8"/>
      <c r="EY1199" s="8"/>
      <c r="EZ1199" s="8"/>
      <c r="FA1199" s="8"/>
      <c r="FB1199" s="8"/>
      <c r="FC1199" s="8"/>
      <c r="FD1199" s="8"/>
      <c r="FE1199" s="8"/>
      <c r="FF1199" s="19">
        <f t="shared" si="4189"/>
        <v>1.8694571073352673</v>
      </c>
      <c r="FG1199" s="19">
        <f t="shared" si="4189"/>
        <v>1.0330303702061627</v>
      </c>
      <c r="FH1199" s="19">
        <f t="shared" si="4189"/>
        <v>1.0160944206008584</v>
      </c>
      <c r="FI1199" s="19">
        <f t="shared" si="4189"/>
        <v>1.0097148891235481</v>
      </c>
      <c r="FJ1199" s="19">
        <f t="shared" si="4189"/>
        <v>0.9993725162099979</v>
      </c>
      <c r="FK1199" s="19">
        <f t="shared" si="4189"/>
        <v>1.001465048137296</v>
      </c>
      <c r="FL1199" s="19">
        <f t="shared" si="4189"/>
        <v>1.0018808777429467</v>
      </c>
      <c r="FM1199" s="19">
        <f t="shared" si="4189"/>
        <v>1.0006257822277846</v>
      </c>
      <c r="FN1199" s="19">
        <f t="shared" si="4189"/>
        <v>1.0010423181154888</v>
      </c>
      <c r="FO1199" s="19">
        <f t="shared" si="4189"/>
        <v>1.0006247396917951</v>
      </c>
      <c r="FP1199" s="19">
        <f t="shared" si="4189"/>
        <v>1.0012486992715921</v>
      </c>
      <c r="FQ1199" s="19">
        <f t="shared" si="4189"/>
        <v>1.000207856994388</v>
      </c>
      <c r="FR1199" s="19">
        <f t="shared" si="4189"/>
        <v>1.0002078137988362</v>
      </c>
      <c r="FS1199" s="19">
        <f t="shared" si="4189"/>
        <v>1.0006233118637025</v>
      </c>
      <c r="FT1199" s="19">
        <f t="shared" si="4189"/>
        <v>1.0002076411960132</v>
      </c>
      <c r="FU1199" s="19">
        <f t="shared" si="4189"/>
        <v>1.000415196180195</v>
      </c>
      <c r="FV1199" s="19">
        <f t="shared" si="4184"/>
        <v>1.0006225357958083</v>
      </c>
      <c r="FW1199" s="19">
        <f t="shared" si="4184"/>
        <v>1</v>
      </c>
      <c r="FX1199" s="19">
        <f t="shared" si="4184"/>
        <v>1</v>
      </c>
      <c r="FY1199" s="19">
        <f t="shared" si="4184"/>
        <v>1.0002073828287017</v>
      </c>
      <c r="FZ1199" s="19">
        <f t="shared" si="4184"/>
        <v>1.0002073398299813</v>
      </c>
      <c r="GA1199" s="19">
        <f t="shared" si="4184"/>
        <v>1</v>
      </c>
      <c r="GB1199" s="19">
        <f t="shared" si="4184"/>
        <v>1.0002072968490878</v>
      </c>
      <c r="GC1199" s="19">
        <f t="shared" si="4184"/>
        <v>1</v>
      </c>
      <c r="GD1199" s="19">
        <f t="shared" si="4184"/>
        <v>1</v>
      </c>
      <c r="GE1199" s="19">
        <f t="shared" si="4184"/>
        <v>1</v>
      </c>
      <c r="GF1199" s="19">
        <f t="shared" si="4184"/>
        <v>1.0002072538860103</v>
      </c>
      <c r="GG1199" s="19">
        <f t="shared" si="4184"/>
        <v>1</v>
      </c>
      <c r="GH1199" s="19">
        <f t="shared" si="4184"/>
        <v>1</v>
      </c>
      <c r="GI1199" s="19">
        <f t="shared" si="4184"/>
        <v>1</v>
      </c>
      <c r="GJ1199" s="8"/>
      <c r="GK1199" s="8"/>
      <c r="GL1199" s="8"/>
      <c r="GM1199" s="8"/>
      <c r="GN1199" s="8"/>
      <c r="GO1199" s="8"/>
      <c r="GP1199" s="8"/>
      <c r="GQ1199" s="8"/>
      <c r="GR1199" s="8"/>
      <c r="GS1199" s="8"/>
    </row>
    <row r="1200" spans="1:201" x14ac:dyDescent="0.25">
      <c r="A1200" s="115">
        <f>$A$46</f>
        <v>20144</v>
      </c>
      <c r="B1200" s="19">
        <f t="shared" si="4185"/>
        <v>2.2369604316546763</v>
      </c>
      <c r="C1200" s="19">
        <f t="shared" si="4185"/>
        <v>1.2174874371859297</v>
      </c>
      <c r="D1200" s="19">
        <f t="shared" si="4185"/>
        <v>1.0734687138847614</v>
      </c>
      <c r="E1200" s="19">
        <f t="shared" si="4185"/>
        <v>1.0358351276530298</v>
      </c>
      <c r="F1200" s="19">
        <f t="shared" si="4185"/>
        <v>1.0236080178173719</v>
      </c>
      <c r="G1200" s="19">
        <f t="shared" si="4185"/>
        <v>1.017116333043226</v>
      </c>
      <c r="H1200" s="19">
        <f t="shared" si="4185"/>
        <v>1.0102681118083285</v>
      </c>
      <c r="I1200" s="19">
        <f t="shared" si="4185"/>
        <v>1.0173630717108979</v>
      </c>
      <c r="J1200" s="19">
        <f t="shared" si="4185"/>
        <v>1.0072152074372138</v>
      </c>
      <c r="K1200" s="19">
        <f t="shared" si="4185"/>
        <v>1.0022041603526657</v>
      </c>
      <c r="L1200" s="19">
        <f t="shared" si="4185"/>
        <v>1.0012371134020619</v>
      </c>
      <c r="M1200" s="19">
        <f t="shared" si="4185"/>
        <v>1.0023338824821526</v>
      </c>
      <c r="N1200" s="19">
        <f t="shared" si="4185"/>
        <v>1.0019175455417066</v>
      </c>
      <c r="O1200" s="19">
        <f t="shared" si="4185"/>
        <v>1.0015037593984963</v>
      </c>
      <c r="P1200" s="19">
        <f t="shared" si="4185"/>
        <v>1.0017745017745017</v>
      </c>
      <c r="Q1200" s="19">
        <f t="shared" si="4185"/>
        <v>1.0004087750374711</v>
      </c>
      <c r="R1200" s="19">
        <f t="shared" si="4180"/>
        <v>1.0004086080087169</v>
      </c>
      <c r="S1200" s="19">
        <f t="shared" si="4180"/>
        <v>1.0004084411164058</v>
      </c>
      <c r="T1200" s="19">
        <f t="shared" si="4180"/>
        <v>1.0004082743603702</v>
      </c>
      <c r="U1200" s="19">
        <f t="shared" si="4180"/>
        <v>1.0005441436539246</v>
      </c>
      <c r="V1200" s="19">
        <f t="shared" si="4180"/>
        <v>1.0004078857919783</v>
      </c>
      <c r="W1200" s="19">
        <f t="shared" si="4180"/>
        <v>1.0001359064963304</v>
      </c>
      <c r="X1200" s="19">
        <f t="shared" si="4180"/>
        <v>1.0002717760565294</v>
      </c>
      <c r="Y1200" s="19">
        <f t="shared" si="4180"/>
        <v>1</v>
      </c>
      <c r="Z1200" s="19">
        <f t="shared" si="4180"/>
        <v>1</v>
      </c>
      <c r="AA1200" s="19">
        <f t="shared" si="4180"/>
        <v>1.0001358511071865</v>
      </c>
      <c r="AB1200" s="19">
        <f t="shared" si="4180"/>
        <v>1</v>
      </c>
      <c r="AC1200" s="19">
        <f t="shared" si="4180"/>
        <v>1.0001358326541701</v>
      </c>
      <c r="AD1200" s="19">
        <f t="shared" si="4180"/>
        <v>1.0002716284123319</v>
      </c>
      <c r="AE1200" s="8"/>
      <c r="AF1200" s="8"/>
      <c r="AG1200" s="8"/>
      <c r="AH1200" s="8"/>
      <c r="AI1200" s="8"/>
      <c r="AJ1200" s="8"/>
      <c r="AK1200" s="8"/>
      <c r="AL1200" s="8"/>
      <c r="AM1200" s="8"/>
      <c r="AN1200" s="8"/>
      <c r="AO1200" s="8"/>
      <c r="AP1200" s="19">
        <f t="shared" si="4186"/>
        <v>2.0065742074927955</v>
      </c>
      <c r="AQ1200" s="19">
        <f t="shared" si="4186"/>
        <v>1.0409766168484358</v>
      </c>
      <c r="AR1200" s="19">
        <f t="shared" si="4186"/>
        <v>1.0085366905234112</v>
      </c>
      <c r="AS1200" s="19">
        <f t="shared" si="4186"/>
        <v>1.0030352257181943</v>
      </c>
      <c r="AT1200" s="19">
        <f t="shared" si="4186"/>
        <v>1.0023014959723819</v>
      </c>
      <c r="AU1200" s="19">
        <f t="shared" si="4186"/>
        <v>1.0017434196538675</v>
      </c>
      <c r="AV1200" s="19">
        <f t="shared" si="4186"/>
        <v>1.0011461074794126</v>
      </c>
      <c r="AW1200" s="19">
        <f t="shared" si="4186"/>
        <v>1.0007207971168115</v>
      </c>
      <c r="AX1200" s="19">
        <f t="shared" si="4186"/>
        <v>1.0009321243962377</v>
      </c>
      <c r="AY1200" s="19">
        <f t="shared" si="4186"/>
        <v>1.0003809685066034</v>
      </c>
      <c r="AZ1200" s="19">
        <f t="shared" si="4186"/>
        <v>1.0002538822832481</v>
      </c>
      <c r="BA1200" s="19">
        <f t="shared" si="4186"/>
        <v>1.0002538178433944</v>
      </c>
      <c r="BB1200" s="19">
        <f t="shared" si="4186"/>
        <v>1.0002537534362443</v>
      </c>
      <c r="BC1200" s="19">
        <f t="shared" si="4186"/>
        <v>1.0002959705720689</v>
      </c>
      <c r="BD1200" s="19">
        <f t="shared" si="4186"/>
        <v>1</v>
      </c>
      <c r="BE1200" s="19">
        <f t="shared" si="4186"/>
        <v>1.0000845379998309</v>
      </c>
      <c r="BF1200" s="19">
        <f t="shared" si="4181"/>
        <v>1.0000845308537616</v>
      </c>
      <c r="BG1200" s="19">
        <f t="shared" si="4181"/>
        <v>1</v>
      </c>
      <c r="BH1200" s="19">
        <f t="shared" si="4181"/>
        <v>1</v>
      </c>
      <c r="BI1200" s="19">
        <f t="shared" si="4181"/>
        <v>1</v>
      </c>
      <c r="BJ1200" s="19">
        <f t="shared" si="4181"/>
        <v>1.0000845237089004</v>
      </c>
      <c r="BK1200" s="19">
        <f t="shared" si="4181"/>
        <v>1</v>
      </c>
      <c r="BL1200" s="19">
        <f t="shared" si="4181"/>
        <v>1</v>
      </c>
      <c r="BM1200" s="19">
        <f t="shared" si="4181"/>
        <v>1</v>
      </c>
      <c r="BN1200" s="19">
        <f t="shared" si="4181"/>
        <v>1</v>
      </c>
      <c r="BO1200" s="19">
        <f t="shared" si="4181"/>
        <v>0.99995774171737661</v>
      </c>
      <c r="BP1200" s="19">
        <f t="shared" si="4181"/>
        <v>1.0000422600684613</v>
      </c>
      <c r="BQ1200" s="19">
        <f t="shared" si="4181"/>
        <v>1</v>
      </c>
      <c r="BR1200" s="19">
        <f t="shared" si="4181"/>
        <v>1</v>
      </c>
      <c r="BS1200" s="8"/>
      <c r="BT1200" s="8"/>
      <c r="BU1200" s="8"/>
      <c r="BV1200" s="8"/>
      <c r="BW1200" s="8"/>
      <c r="BX1200" s="8"/>
      <c r="BY1200" s="8"/>
      <c r="BZ1200" s="8"/>
      <c r="CA1200" s="8"/>
      <c r="CB1200" s="8"/>
      <c r="CC1200" s="8"/>
      <c r="CD1200" s="19">
        <f t="shared" si="4187"/>
        <v>3.5432033719704954</v>
      </c>
      <c r="CE1200" s="19">
        <f t="shared" si="4187"/>
        <v>1.0597769516728623</v>
      </c>
      <c r="CF1200" s="19">
        <f t="shared" si="4187"/>
        <v>1.0224498386417848</v>
      </c>
      <c r="CG1200" s="19">
        <f t="shared" si="4187"/>
        <v>1.0122135309455194</v>
      </c>
      <c r="CH1200" s="19">
        <f t="shared" si="4187"/>
        <v>1.008270065075922</v>
      </c>
      <c r="CI1200" s="19">
        <f t="shared" si="4187"/>
        <v>1.0071265295145893</v>
      </c>
      <c r="CJ1200" s="19">
        <f t="shared" si="4187"/>
        <v>1.0044058744993325</v>
      </c>
      <c r="CK1200" s="19">
        <f t="shared" si="4187"/>
        <v>1.0035889937524924</v>
      </c>
      <c r="CL1200" s="19">
        <f t="shared" si="4187"/>
        <v>1.00158940397351</v>
      </c>
      <c r="CM1200" s="19">
        <f t="shared" si="4187"/>
        <v>1.0015868817773075</v>
      </c>
      <c r="CN1200" s="19">
        <f t="shared" si="4187"/>
        <v>1.0003960918933192</v>
      </c>
      <c r="CO1200" s="19">
        <f t="shared" si="4187"/>
        <v>1.0006598917777485</v>
      </c>
      <c r="CP1200" s="19">
        <f t="shared" si="4187"/>
        <v>1.0005275652862042</v>
      </c>
      <c r="CQ1200" s="19">
        <f t="shared" si="4187"/>
        <v>1.0002636435539152</v>
      </c>
      <c r="CR1200" s="19">
        <f t="shared" si="4187"/>
        <v>1</v>
      </c>
      <c r="CS1200" s="19">
        <f t="shared" si="4187"/>
        <v>1.0003953610964682</v>
      </c>
      <c r="CT1200" s="19">
        <f t="shared" si="4182"/>
        <v>1</v>
      </c>
      <c r="CU1200" s="19">
        <f t="shared" si="4182"/>
        <v>1</v>
      </c>
      <c r="CV1200" s="19">
        <f t="shared" si="4182"/>
        <v>1</v>
      </c>
      <c r="CW1200" s="19">
        <f t="shared" si="4182"/>
        <v>1</v>
      </c>
      <c r="CX1200" s="19">
        <f t="shared" si="4182"/>
        <v>1.000131734949282</v>
      </c>
      <c r="CY1200" s="19">
        <f t="shared" si="4182"/>
        <v>1</v>
      </c>
      <c r="CZ1200" s="19">
        <f t="shared" si="4182"/>
        <v>1</v>
      </c>
      <c r="DA1200" s="19">
        <f t="shared" si="4182"/>
        <v>1</v>
      </c>
      <c r="DB1200" s="19">
        <f t="shared" si="4182"/>
        <v>1</v>
      </c>
      <c r="DC1200" s="19">
        <f t="shared" si="4182"/>
        <v>1</v>
      </c>
      <c r="DD1200" s="19">
        <f t="shared" si="4182"/>
        <v>1</v>
      </c>
      <c r="DE1200" s="19">
        <f t="shared" si="4182"/>
        <v>1</v>
      </c>
      <c r="DF1200" s="19">
        <f t="shared" si="4182"/>
        <v>1</v>
      </c>
      <c r="DG1200" s="8"/>
      <c r="DH1200" s="8"/>
      <c r="DI1200" s="8"/>
      <c r="DJ1200" s="8"/>
      <c r="DK1200" s="8"/>
      <c r="DL1200" s="8"/>
      <c r="DM1200" s="8"/>
      <c r="DN1200" s="8"/>
      <c r="DO1200" s="8"/>
      <c r="DP1200" s="8"/>
      <c r="DQ1200" s="8"/>
      <c r="DR1200" s="19">
        <f t="shared" si="4188"/>
        <v>3.2830769230769232</v>
      </c>
      <c r="DS1200" s="19">
        <f t="shared" si="4188"/>
        <v>1.3692596063730085</v>
      </c>
      <c r="DT1200" s="19">
        <f t="shared" si="4188"/>
        <v>1.106091718001369</v>
      </c>
      <c r="DU1200" s="19">
        <f t="shared" si="4188"/>
        <v>1.0550742574257426</v>
      </c>
      <c r="DV1200" s="19">
        <f t="shared" si="4188"/>
        <v>1.0316715542521995</v>
      </c>
      <c r="DW1200" s="19">
        <f t="shared" si="4188"/>
        <v>1.0295622512791358</v>
      </c>
      <c r="DX1200" s="19">
        <f t="shared" si="4188"/>
        <v>1.0171176145775815</v>
      </c>
      <c r="DY1200" s="19">
        <f t="shared" si="4188"/>
        <v>1.0119435396308361</v>
      </c>
      <c r="DZ1200" s="19">
        <f t="shared" si="4188"/>
        <v>1.0123390557939915</v>
      </c>
      <c r="EA1200" s="19">
        <f t="shared" si="4188"/>
        <v>1.0095389507154213</v>
      </c>
      <c r="EB1200" s="19">
        <f t="shared" si="4188"/>
        <v>1.0052493438320209</v>
      </c>
      <c r="EC1200" s="19">
        <f t="shared" si="4188"/>
        <v>1.0020887728459531</v>
      </c>
      <c r="ED1200" s="19">
        <f t="shared" si="4188"/>
        <v>1.0036477331943721</v>
      </c>
      <c r="EE1200" s="19">
        <f t="shared" si="4188"/>
        <v>1.0020768431983385</v>
      </c>
      <c r="EF1200" s="19">
        <f t="shared" si="4188"/>
        <v>1.0036269430051814</v>
      </c>
      <c r="EG1200" s="19">
        <f t="shared" si="4188"/>
        <v>1.0020650490449148</v>
      </c>
      <c r="EH1200" s="19">
        <f t="shared" si="4183"/>
        <v>1.0005151983513654</v>
      </c>
      <c r="EI1200" s="19">
        <f t="shared" si="4183"/>
        <v>1.0025746652935119</v>
      </c>
      <c r="EJ1200" s="19">
        <f t="shared" si="4183"/>
        <v>1.0010272213662044</v>
      </c>
      <c r="EK1200" s="19">
        <f t="shared" si="4183"/>
        <v>1.0005130836326321</v>
      </c>
      <c r="EL1200" s="19">
        <f t="shared" si="4183"/>
        <v>1.0005128205128204</v>
      </c>
      <c r="EM1200" s="19">
        <f t="shared" si="4183"/>
        <v>1.0005125576627372</v>
      </c>
      <c r="EN1200" s="19">
        <f t="shared" si="4183"/>
        <v>1.0010245901639345</v>
      </c>
      <c r="EO1200" s="19">
        <f t="shared" si="4183"/>
        <v>1</v>
      </c>
      <c r="EP1200" s="19">
        <f t="shared" si="4183"/>
        <v>1</v>
      </c>
      <c r="EQ1200" s="19">
        <f t="shared" si="4183"/>
        <v>1</v>
      </c>
      <c r="ER1200" s="19">
        <f t="shared" si="4183"/>
        <v>1</v>
      </c>
      <c r="ES1200" s="19">
        <f t="shared" si="4183"/>
        <v>1</v>
      </c>
      <c r="ET1200" s="19">
        <f t="shared" si="4183"/>
        <v>1</v>
      </c>
      <c r="EU1200" s="8"/>
      <c r="EV1200" s="8"/>
      <c r="EW1200" s="8"/>
      <c r="EX1200" s="8"/>
      <c r="EY1200" s="8"/>
      <c r="EZ1200" s="8"/>
      <c r="FA1200" s="8"/>
      <c r="FB1200" s="8"/>
      <c r="FC1200" s="8"/>
      <c r="FD1200" s="8"/>
      <c r="FE1200" s="8"/>
      <c r="FF1200" s="19">
        <f t="shared" si="4189"/>
        <v>1.9051987767584098</v>
      </c>
      <c r="FG1200" s="19">
        <f t="shared" si="4189"/>
        <v>1.0298096766796607</v>
      </c>
      <c r="FH1200" s="19">
        <f t="shared" si="4189"/>
        <v>1.0140280561122244</v>
      </c>
      <c r="FI1200" s="19">
        <f t="shared" si="4189"/>
        <v>1.0063680281071585</v>
      </c>
      <c r="FJ1200" s="19">
        <f t="shared" si="4189"/>
        <v>1.0043639537420903</v>
      </c>
      <c r="FK1200" s="19">
        <f t="shared" si="4189"/>
        <v>1.0028242450575711</v>
      </c>
      <c r="FL1200" s="19">
        <f t="shared" si="4189"/>
        <v>1.0015164644714039</v>
      </c>
      <c r="FM1200" s="19">
        <f t="shared" si="4189"/>
        <v>1.00064892926671</v>
      </c>
      <c r="FN1200" s="19">
        <f t="shared" si="4189"/>
        <v>1.0004323389537397</v>
      </c>
      <c r="FO1200" s="19">
        <f t="shared" si="4189"/>
        <v>1.0008643042350907</v>
      </c>
      <c r="FP1200" s="19">
        <f t="shared" si="4189"/>
        <v>1.0002158894645941</v>
      </c>
      <c r="FQ1200" s="19">
        <f t="shared" si="4189"/>
        <v>1.0006475285991798</v>
      </c>
      <c r="FR1200" s="19">
        <f t="shared" si="4189"/>
        <v>1.0002157031924073</v>
      </c>
      <c r="FS1200" s="19">
        <f t="shared" si="4189"/>
        <v>1.0002156566745741</v>
      </c>
      <c r="FT1200" s="19">
        <f t="shared" si="4189"/>
        <v>1.0004312203536008</v>
      </c>
      <c r="FU1200" s="19">
        <f t="shared" si="4189"/>
        <v>1</v>
      </c>
      <c r="FV1200" s="19">
        <f t="shared" si="4184"/>
        <v>1.0002155172413794</v>
      </c>
      <c r="FW1200" s="19">
        <f t="shared" si="4184"/>
        <v>1.0002154708037061</v>
      </c>
      <c r="FX1200" s="19">
        <f t="shared" si="4184"/>
        <v>1</v>
      </c>
      <c r="FY1200" s="19">
        <f t="shared" si="4184"/>
        <v>1</v>
      </c>
      <c r="FZ1200" s="19">
        <f t="shared" si="4184"/>
        <v>1</v>
      </c>
      <c r="GA1200" s="19">
        <f t="shared" si="4184"/>
        <v>1</v>
      </c>
      <c r="GB1200" s="19">
        <f t="shared" si="4184"/>
        <v>1</v>
      </c>
      <c r="GC1200" s="19">
        <f t="shared" si="4184"/>
        <v>1</v>
      </c>
      <c r="GD1200" s="19">
        <f t="shared" si="4184"/>
        <v>1</v>
      </c>
      <c r="GE1200" s="19">
        <f t="shared" si="4184"/>
        <v>1</v>
      </c>
      <c r="GF1200" s="19">
        <f t="shared" si="4184"/>
        <v>1</v>
      </c>
      <c r="GG1200" s="19">
        <f t="shared" si="4184"/>
        <v>1</v>
      </c>
      <c r="GH1200" s="19">
        <f t="shared" si="4184"/>
        <v>1</v>
      </c>
      <c r="GI1200" s="8"/>
      <c r="GJ1200" s="8"/>
      <c r="GK1200" s="8"/>
      <c r="GL1200" s="8"/>
      <c r="GM1200" s="8"/>
      <c r="GN1200" s="8"/>
      <c r="GO1200" s="8"/>
      <c r="GP1200" s="8"/>
      <c r="GQ1200" s="8"/>
      <c r="GR1200" s="8"/>
      <c r="GS1200" s="8"/>
    </row>
    <row r="1201" spans="1:201" x14ac:dyDescent="0.25">
      <c r="A1201" s="115">
        <f>$A$47</f>
        <v>20151</v>
      </c>
      <c r="B1201" s="19">
        <f t="shared" si="4185"/>
        <v>2.2573595004460305</v>
      </c>
      <c r="C1201" s="19">
        <f t="shared" si="4185"/>
        <v>1.1786208259237305</v>
      </c>
      <c r="D1201" s="19">
        <f t="shared" si="4185"/>
        <v>1.0625314333612741</v>
      </c>
      <c r="E1201" s="19">
        <f t="shared" si="4185"/>
        <v>1.0399179551909119</v>
      </c>
      <c r="F1201" s="19">
        <f t="shared" si="4185"/>
        <v>1.0209376422394174</v>
      </c>
      <c r="G1201" s="19">
        <f t="shared" si="4185"/>
        <v>1.0172388170604845</v>
      </c>
      <c r="H1201" s="19">
        <f t="shared" si="4185"/>
        <v>1.0096420745069394</v>
      </c>
      <c r="I1201" s="19">
        <f t="shared" si="4185"/>
        <v>1.014903776588048</v>
      </c>
      <c r="J1201" s="19">
        <f t="shared" si="4185"/>
        <v>1.0052751639577986</v>
      </c>
      <c r="K1201" s="19">
        <f t="shared" si="4185"/>
        <v>1.0019855339668131</v>
      </c>
      <c r="L1201" s="19">
        <f t="shared" si="4185"/>
        <v>1.0014154281670204</v>
      </c>
      <c r="M1201" s="19">
        <f t="shared" si="4185"/>
        <v>1.0015547703180212</v>
      </c>
      <c r="N1201" s="19">
        <f t="shared" si="4185"/>
        <v>1.002116850127011</v>
      </c>
      <c r="O1201" s="19">
        <f t="shared" si="4185"/>
        <v>1.0012674271229405</v>
      </c>
      <c r="P1201" s="19">
        <f t="shared" si="4185"/>
        <v>1.0011251758087201</v>
      </c>
      <c r="Q1201" s="19">
        <f t="shared" si="4185"/>
        <v>1.0011239112110144</v>
      </c>
      <c r="R1201" s="19">
        <f t="shared" si="4180"/>
        <v>1.001543642997474</v>
      </c>
      <c r="S1201" s="19">
        <f t="shared" si="4180"/>
        <v>1.0004203446826399</v>
      </c>
      <c r="T1201" s="19">
        <f t="shared" si="4180"/>
        <v>1.000140056022409</v>
      </c>
      <c r="U1201" s="19">
        <f t="shared" si="4180"/>
        <v>1.0005601456378659</v>
      </c>
      <c r="V1201" s="19">
        <f t="shared" si="4180"/>
        <v>1</v>
      </c>
      <c r="W1201" s="19">
        <f t="shared" si="4180"/>
        <v>1</v>
      </c>
      <c r="X1201" s="19">
        <f t="shared" si="4180"/>
        <v>1</v>
      </c>
      <c r="Y1201" s="19">
        <f t="shared" si="4180"/>
        <v>1.0001399580125963</v>
      </c>
      <c r="Z1201" s="19">
        <f t="shared" si="4180"/>
        <v>1.0001399384270921</v>
      </c>
      <c r="AA1201" s="19">
        <f t="shared" si="4180"/>
        <v>1</v>
      </c>
      <c r="AB1201" s="19">
        <f t="shared" si="4180"/>
        <v>1</v>
      </c>
      <c r="AC1201" s="19">
        <f t="shared" si="4180"/>
        <v>1</v>
      </c>
      <c r="AD1201" s="8"/>
      <c r="AE1201" s="8"/>
      <c r="AF1201" s="8"/>
      <c r="AG1201" s="8"/>
      <c r="AH1201" s="8"/>
      <c r="AI1201" s="8"/>
      <c r="AJ1201" s="8"/>
      <c r="AK1201" s="8"/>
      <c r="AL1201" s="8"/>
      <c r="AM1201" s="8"/>
      <c r="AN1201" s="8"/>
      <c r="AO1201" s="8"/>
      <c r="AP1201" s="19">
        <f t="shared" si="4186"/>
        <v>2.0358056265984654</v>
      </c>
      <c r="AQ1201" s="19">
        <f t="shared" si="4186"/>
        <v>1.0274449168921531</v>
      </c>
      <c r="AR1201" s="19">
        <f t="shared" si="4186"/>
        <v>1.0077595936794583</v>
      </c>
      <c r="AS1201" s="19">
        <f t="shared" si="4186"/>
        <v>1.0042932474683839</v>
      </c>
      <c r="AT1201" s="19">
        <f t="shared" si="4186"/>
        <v>1.0020445146600994</v>
      </c>
      <c r="AU1201" s="19">
        <f t="shared" si="4186"/>
        <v>1.0016230002318571</v>
      </c>
      <c r="AV1201" s="19">
        <f t="shared" si="4186"/>
        <v>1.0010185185185185</v>
      </c>
      <c r="AW1201" s="19">
        <f t="shared" si="4186"/>
        <v>1.0011099805753398</v>
      </c>
      <c r="AX1201" s="19">
        <f t="shared" si="4186"/>
        <v>1.000600572854107</v>
      </c>
      <c r="AY1201" s="19">
        <f t="shared" si="4186"/>
        <v>1.0008310632993214</v>
      </c>
      <c r="AZ1201" s="19">
        <f t="shared" si="4186"/>
        <v>1.0006458458273746</v>
      </c>
      <c r="BA1201" s="19">
        <f t="shared" si="4186"/>
        <v>1.0001844082799318</v>
      </c>
      <c r="BB1201" s="19">
        <f t="shared" si="4186"/>
        <v>1.000276561419682</v>
      </c>
      <c r="BC1201" s="19">
        <f t="shared" si="4186"/>
        <v>1.0001382424773051</v>
      </c>
      <c r="BD1201" s="19">
        <f t="shared" si="4186"/>
        <v>1.0001382233689642</v>
      </c>
      <c r="BE1201" s="19">
        <f t="shared" si="4186"/>
        <v>0.99995393191136495</v>
      </c>
      <c r="BF1201" s="19">
        <f t="shared" si="4181"/>
        <v>1.0001382106330048</v>
      </c>
      <c r="BG1201" s="19">
        <f t="shared" si="4181"/>
        <v>1.0000460638444884</v>
      </c>
      <c r="BH1201" s="19">
        <f t="shared" si="4181"/>
        <v>1</v>
      </c>
      <c r="BI1201" s="19">
        <f t="shared" si="4181"/>
        <v>1.0000460617227085</v>
      </c>
      <c r="BJ1201" s="19">
        <f t="shared" si="4181"/>
        <v>1</v>
      </c>
      <c r="BK1201" s="19">
        <f t="shared" si="4181"/>
        <v>1</v>
      </c>
      <c r="BL1201" s="19">
        <f t="shared" si="4181"/>
        <v>1.0000460596011238</v>
      </c>
      <c r="BM1201" s="19">
        <f t="shared" si="4181"/>
        <v>1</v>
      </c>
      <c r="BN1201" s="19">
        <f t="shared" si="4181"/>
        <v>1</v>
      </c>
      <c r="BO1201" s="19">
        <f t="shared" si="4181"/>
        <v>1</v>
      </c>
      <c r="BP1201" s="19">
        <f t="shared" si="4181"/>
        <v>1</v>
      </c>
      <c r="BQ1201" s="19">
        <f t="shared" si="4181"/>
        <v>1</v>
      </c>
      <c r="BR1201" s="8"/>
      <c r="BS1201" s="8"/>
      <c r="BT1201" s="8"/>
      <c r="BU1201" s="8"/>
      <c r="BV1201" s="8"/>
      <c r="BW1201" s="8"/>
      <c r="BX1201" s="8"/>
      <c r="BY1201" s="8"/>
      <c r="BZ1201" s="8"/>
      <c r="CA1201" s="8"/>
      <c r="CB1201" s="8"/>
      <c r="CC1201" s="8"/>
      <c r="CD1201" s="19">
        <f t="shared" si="4187"/>
        <v>4.5403636363636366</v>
      </c>
      <c r="CE1201" s="19">
        <f t="shared" si="4187"/>
        <v>1.0482139996796411</v>
      </c>
      <c r="CF1201" s="19">
        <f t="shared" si="4187"/>
        <v>1.0209352078239609</v>
      </c>
      <c r="CG1201" s="19">
        <f t="shared" si="4187"/>
        <v>1.0130220026942074</v>
      </c>
      <c r="CH1201" s="19">
        <f t="shared" si="4187"/>
        <v>1.0090130023640662</v>
      </c>
      <c r="CI1201" s="19">
        <f t="shared" si="4187"/>
        <v>1.0038072924293455</v>
      </c>
      <c r="CJ1201" s="19">
        <f t="shared" si="4187"/>
        <v>1.0033552151714078</v>
      </c>
      <c r="CK1201" s="19">
        <f t="shared" si="4187"/>
        <v>1.0047979063681303</v>
      </c>
      <c r="CL1201" s="19">
        <f t="shared" si="4187"/>
        <v>1.0011575748806252</v>
      </c>
      <c r="CM1201" s="19">
        <f t="shared" si="4187"/>
        <v>1.0018788842318254</v>
      </c>
      <c r="CN1201" s="19">
        <f t="shared" si="4187"/>
        <v>1.0014425851125217</v>
      </c>
      <c r="CO1201" s="19">
        <f t="shared" si="4187"/>
        <v>1.0007202535292423</v>
      </c>
      <c r="CP1201" s="19">
        <f t="shared" si="4187"/>
        <v>1.000143947027494</v>
      </c>
      <c r="CQ1201" s="19">
        <f t="shared" si="4187"/>
        <v>1.0002878526194587</v>
      </c>
      <c r="CR1201" s="19">
        <f t="shared" si="4187"/>
        <v>1.0001438848920863</v>
      </c>
      <c r="CS1201" s="19">
        <f t="shared" si="4187"/>
        <v>1.0002877283844052</v>
      </c>
      <c r="CT1201" s="19">
        <f t="shared" si="4182"/>
        <v>1</v>
      </c>
      <c r="CU1201" s="19">
        <f t="shared" si="4182"/>
        <v>1</v>
      </c>
      <c r="CV1201" s="19">
        <f t="shared" si="4182"/>
        <v>1</v>
      </c>
      <c r="CW1201" s="19">
        <f t="shared" si="4182"/>
        <v>1</v>
      </c>
      <c r="CX1201" s="19">
        <f t="shared" si="4182"/>
        <v>1</v>
      </c>
      <c r="CY1201" s="19">
        <f t="shared" si="4182"/>
        <v>1</v>
      </c>
      <c r="CZ1201" s="19">
        <f t="shared" si="4182"/>
        <v>1.0002876456205954</v>
      </c>
      <c r="DA1201" s="19">
        <f t="shared" si="4182"/>
        <v>1</v>
      </c>
      <c r="DB1201" s="19">
        <f t="shared" si="4182"/>
        <v>1.0001437814521927</v>
      </c>
      <c r="DC1201" s="19">
        <f t="shared" si="4182"/>
        <v>1</v>
      </c>
      <c r="DD1201" s="19">
        <f t="shared" si="4182"/>
        <v>1.0001437607820587</v>
      </c>
      <c r="DE1201" s="19">
        <f t="shared" si="4182"/>
        <v>1</v>
      </c>
      <c r="DF1201" s="8"/>
      <c r="DG1201" s="8"/>
      <c r="DH1201" s="8"/>
      <c r="DI1201" s="8"/>
      <c r="DJ1201" s="8"/>
      <c r="DK1201" s="8"/>
      <c r="DL1201" s="8"/>
      <c r="DM1201" s="8"/>
      <c r="DN1201" s="8"/>
      <c r="DO1201" s="8"/>
      <c r="DP1201" s="8"/>
      <c r="DQ1201" s="8"/>
      <c r="DR1201" s="19">
        <f t="shared" si="4188"/>
        <v>3.7401812688821754</v>
      </c>
      <c r="DS1201" s="19">
        <f t="shared" si="4188"/>
        <v>1.2536348949919225</v>
      </c>
      <c r="DT1201" s="19">
        <f t="shared" si="4188"/>
        <v>1.0773195876288659</v>
      </c>
      <c r="DU1201" s="19">
        <f t="shared" si="4188"/>
        <v>1.0574162679425838</v>
      </c>
      <c r="DV1201" s="19">
        <f t="shared" si="4188"/>
        <v>1.0311085972850678</v>
      </c>
      <c r="DW1201" s="19">
        <f t="shared" si="4188"/>
        <v>1.0257816785518377</v>
      </c>
      <c r="DX1201" s="19">
        <f t="shared" si="4188"/>
        <v>1.0213903743315509</v>
      </c>
      <c r="DY1201" s="19">
        <f t="shared" si="4188"/>
        <v>1.0183246073298429</v>
      </c>
      <c r="DZ1201" s="19">
        <f t="shared" si="4188"/>
        <v>1.0113110539845758</v>
      </c>
      <c r="EA1201" s="19">
        <f t="shared" si="4188"/>
        <v>1.0066090493136757</v>
      </c>
      <c r="EB1201" s="19">
        <f t="shared" si="4188"/>
        <v>1.0040404040404041</v>
      </c>
      <c r="EC1201" s="19">
        <f t="shared" si="4188"/>
        <v>1.0030181086519114</v>
      </c>
      <c r="ED1201" s="19">
        <f t="shared" si="4188"/>
        <v>1.0055165496489469</v>
      </c>
      <c r="EE1201" s="19">
        <f t="shared" si="4188"/>
        <v>1.0019950124688279</v>
      </c>
      <c r="EF1201" s="19">
        <f t="shared" si="4188"/>
        <v>1.0009955201592833</v>
      </c>
      <c r="EG1201" s="19">
        <f t="shared" si="4188"/>
        <v>1.0029835902536051</v>
      </c>
      <c r="EH1201" s="19">
        <f t="shared" si="4183"/>
        <v>1.001983143282102</v>
      </c>
      <c r="EI1201" s="19">
        <f t="shared" si="4183"/>
        <v>1.000494804552202</v>
      </c>
      <c r="EJ1201" s="19">
        <f t="shared" si="4183"/>
        <v>1.0014836795252227</v>
      </c>
      <c r="EK1201" s="19">
        <f t="shared" si="4183"/>
        <v>1.0004938271604937</v>
      </c>
      <c r="EL1201" s="19">
        <f t="shared" si="4183"/>
        <v>1</v>
      </c>
      <c r="EM1201" s="19">
        <f t="shared" si="4183"/>
        <v>1</v>
      </c>
      <c r="EN1201" s="19">
        <f t="shared" si="4183"/>
        <v>1.0014807502467917</v>
      </c>
      <c r="EO1201" s="19">
        <f t="shared" si="4183"/>
        <v>1</v>
      </c>
      <c r="EP1201" s="19">
        <f t="shared" si="4183"/>
        <v>1</v>
      </c>
      <c r="EQ1201" s="19">
        <f t="shared" si="4183"/>
        <v>1</v>
      </c>
      <c r="ER1201" s="19">
        <f t="shared" si="4183"/>
        <v>1</v>
      </c>
      <c r="ES1201" s="19">
        <f t="shared" si="4183"/>
        <v>1.0004928536224742</v>
      </c>
      <c r="ET1201" s="8"/>
      <c r="EU1201" s="8"/>
      <c r="EV1201" s="8"/>
      <c r="EW1201" s="8"/>
      <c r="EX1201" s="8"/>
      <c r="EY1201" s="8"/>
      <c r="EZ1201" s="8"/>
      <c r="FA1201" s="8"/>
      <c r="FB1201" s="8"/>
      <c r="FC1201" s="8"/>
      <c r="FD1201" s="8"/>
      <c r="FE1201" s="8"/>
      <c r="FF1201" s="19">
        <f t="shared" si="4189"/>
        <v>1.8012968967114404</v>
      </c>
      <c r="FG1201" s="19">
        <f t="shared" si="4189"/>
        <v>1.0370275134996143</v>
      </c>
      <c r="FH1201" s="19">
        <f t="shared" si="4189"/>
        <v>1.0146293082072899</v>
      </c>
      <c r="FI1201" s="19">
        <f t="shared" si="4189"/>
        <v>1.0095307917888563</v>
      </c>
      <c r="FJ1201" s="19">
        <f t="shared" si="4189"/>
        <v>1.0079883805374001</v>
      </c>
      <c r="FK1201" s="19">
        <f t="shared" si="4189"/>
        <v>1.0021613832853027</v>
      </c>
      <c r="FL1201" s="19">
        <f t="shared" si="4189"/>
        <v>1.0023963575365444</v>
      </c>
      <c r="FM1201" s="19">
        <f t="shared" si="4189"/>
        <v>1.000956251494143</v>
      </c>
      <c r="FN1201" s="19">
        <f t="shared" si="4189"/>
        <v>1.0009553379508001</v>
      </c>
      <c r="FO1201" s="19">
        <f t="shared" si="4189"/>
        <v>1.0007158196134573</v>
      </c>
      <c r="FP1201" s="19">
        <f t="shared" si="4189"/>
        <v>1.0007153075822603</v>
      </c>
      <c r="FQ1201" s="19">
        <f t="shared" si="4189"/>
        <v>1.0002382654276865</v>
      </c>
      <c r="FR1201" s="19">
        <f t="shared" si="4189"/>
        <v>1</v>
      </c>
      <c r="FS1201" s="19">
        <f t="shared" si="4189"/>
        <v>1.0002382086707957</v>
      </c>
      <c r="FT1201" s="19">
        <f t="shared" si="4189"/>
        <v>1.0002381519409382</v>
      </c>
      <c r="FU1201" s="19">
        <f t="shared" si="4189"/>
        <v>1.0002380952380951</v>
      </c>
      <c r="FV1201" s="19">
        <f t="shared" si="4184"/>
        <v>1.0002380385622471</v>
      </c>
      <c r="FW1201" s="19">
        <f t="shared" si="4184"/>
        <v>1.0002379819133747</v>
      </c>
      <c r="FX1201" s="19">
        <f t="shared" si="4184"/>
        <v>1.0007137758743754</v>
      </c>
      <c r="FY1201" s="19">
        <f t="shared" si="4184"/>
        <v>1.0004755111745125</v>
      </c>
      <c r="FZ1201" s="19">
        <f t="shared" si="4184"/>
        <v>1.0002376425855513</v>
      </c>
      <c r="GA1201" s="19">
        <f t="shared" si="4184"/>
        <v>1</v>
      </c>
      <c r="GB1201" s="19">
        <f t="shared" si="4184"/>
        <v>1.0002375861249704</v>
      </c>
      <c r="GC1201" s="19">
        <f t="shared" si="4184"/>
        <v>1</v>
      </c>
      <c r="GD1201" s="19">
        <f t="shared" si="4184"/>
        <v>1</v>
      </c>
      <c r="GE1201" s="19">
        <f t="shared" si="4184"/>
        <v>1</v>
      </c>
      <c r="GF1201" s="19">
        <f t="shared" si="4184"/>
        <v>1</v>
      </c>
      <c r="GG1201" s="19">
        <f t="shared" si="4184"/>
        <v>1</v>
      </c>
      <c r="GH1201" s="8"/>
      <c r="GI1201" s="8"/>
      <c r="GJ1201" s="8"/>
      <c r="GK1201" s="8"/>
      <c r="GL1201" s="8"/>
      <c r="GM1201" s="8"/>
      <c r="GN1201" s="8"/>
      <c r="GO1201" s="8"/>
      <c r="GP1201" s="8"/>
      <c r="GQ1201" s="8"/>
      <c r="GR1201" s="8"/>
      <c r="GS1201" s="8"/>
    </row>
    <row r="1202" spans="1:201" x14ac:dyDescent="0.25">
      <c r="A1202" s="115">
        <f>$A$48</f>
        <v>20152</v>
      </c>
      <c r="B1202" s="19">
        <f t="shared" si="4185"/>
        <v>2.04013104013104</v>
      </c>
      <c r="C1202" s="19">
        <f t="shared" si="4185"/>
        <v>1.1655961461260538</v>
      </c>
      <c r="D1202" s="19">
        <f t="shared" si="4185"/>
        <v>1.0749095918718787</v>
      </c>
      <c r="E1202" s="19">
        <f t="shared" si="4185"/>
        <v>1.0363665491829541</v>
      </c>
      <c r="F1202" s="19">
        <f t="shared" si="4185"/>
        <v>1.0234966764569484</v>
      </c>
      <c r="G1202" s="19">
        <f t="shared" si="4185"/>
        <v>1.0128379398882343</v>
      </c>
      <c r="H1202" s="19">
        <f t="shared" si="4185"/>
        <v>1.0105875335520429</v>
      </c>
      <c r="I1202" s="19">
        <f t="shared" si="4185"/>
        <v>1.0166740445624909</v>
      </c>
      <c r="J1202" s="19">
        <f t="shared" si="4185"/>
        <v>1.0072568940493469</v>
      </c>
      <c r="K1202" s="19">
        <f t="shared" si="4185"/>
        <v>1.0031700288184437</v>
      </c>
      <c r="L1202" s="19">
        <f t="shared" si="4185"/>
        <v>1.0031600114909509</v>
      </c>
      <c r="M1202" s="19">
        <f t="shared" si="4185"/>
        <v>1.0025773195876289</v>
      </c>
      <c r="N1202" s="19">
        <f t="shared" si="4185"/>
        <v>1.0008568980291346</v>
      </c>
      <c r="O1202" s="19">
        <f t="shared" si="4185"/>
        <v>1.0012842465753424</v>
      </c>
      <c r="P1202" s="19">
        <f t="shared" si="4185"/>
        <v>1.0011400883568478</v>
      </c>
      <c r="Q1202" s="19">
        <f t="shared" si="4185"/>
        <v>1.0009964412811387</v>
      </c>
      <c r="R1202" s="19">
        <f t="shared" si="4180"/>
        <v>1.0011376564277588</v>
      </c>
      <c r="S1202" s="19">
        <f t="shared" si="4180"/>
        <v>1.0007102272727273</v>
      </c>
      <c r="T1202" s="19">
        <f t="shared" si="4180"/>
        <v>1.0001419446415898</v>
      </c>
      <c r="U1202" s="19">
        <f t="shared" si="4180"/>
        <v>1.0007096224808403</v>
      </c>
      <c r="V1202" s="19">
        <f t="shared" si="4180"/>
        <v>1.0001418238547723</v>
      </c>
      <c r="W1202" s="19">
        <f t="shared" si="4180"/>
        <v>1.0004254112308566</v>
      </c>
      <c r="X1202" s="19">
        <f t="shared" si="4180"/>
        <v>1.0005669737774627</v>
      </c>
      <c r="Y1202" s="19">
        <f t="shared" si="4180"/>
        <v>1</v>
      </c>
      <c r="Z1202" s="19">
        <f t="shared" si="4180"/>
        <v>1.0002833262501771</v>
      </c>
      <c r="AA1202" s="19">
        <f t="shared" si="4180"/>
        <v>1.0001416229995752</v>
      </c>
      <c r="AB1202" s="19">
        <f t="shared" si="4180"/>
        <v>1</v>
      </c>
      <c r="AC1202" s="8"/>
      <c r="AD1202" s="8"/>
      <c r="AE1202" s="8"/>
      <c r="AF1202" s="8"/>
      <c r="AG1202" s="8"/>
      <c r="AH1202" s="8"/>
      <c r="AI1202" s="8"/>
      <c r="AJ1202" s="8"/>
      <c r="AK1202" s="8"/>
      <c r="AL1202" s="8"/>
      <c r="AM1202" s="8"/>
      <c r="AN1202" s="8"/>
      <c r="AO1202" s="8"/>
      <c r="AP1202" s="19">
        <f t="shared" si="4186"/>
        <v>1.8376671928221318</v>
      </c>
      <c r="AQ1202" s="19">
        <f t="shared" si="4186"/>
        <v>1.0257685352622061</v>
      </c>
      <c r="AR1202" s="19">
        <f t="shared" si="4186"/>
        <v>1.0085940943146761</v>
      </c>
      <c r="AS1202" s="19">
        <f t="shared" si="4186"/>
        <v>1.00397640375792</v>
      </c>
      <c r="AT1202" s="19">
        <f t="shared" si="4186"/>
        <v>1.002524373259053</v>
      </c>
      <c r="AU1202" s="19">
        <f t="shared" si="4186"/>
        <v>1.0008248675870453</v>
      </c>
      <c r="AV1202" s="19">
        <f t="shared" si="4186"/>
        <v>1.0010844575543314</v>
      </c>
      <c r="AW1202" s="19">
        <f t="shared" si="4186"/>
        <v>1.0012132767137534</v>
      </c>
      <c r="AX1202" s="19">
        <f t="shared" si="4186"/>
        <v>1.0006491820306413</v>
      </c>
      <c r="AY1202" s="19">
        <f t="shared" si="4186"/>
        <v>1.0007352623156438</v>
      </c>
      <c r="AZ1202" s="19">
        <f t="shared" si="4186"/>
        <v>1.0004754084190508</v>
      </c>
      <c r="BA1202" s="19">
        <f t="shared" si="4186"/>
        <v>1.0006479761544775</v>
      </c>
      <c r="BB1202" s="19">
        <f t="shared" si="4186"/>
        <v>1.0001726817475394</v>
      </c>
      <c r="BC1202" s="19">
        <f t="shared" si="4186"/>
        <v>1.0003453038674033</v>
      </c>
      <c r="BD1202" s="19">
        <f t="shared" si="4186"/>
        <v>1.00008629616845</v>
      </c>
      <c r="BE1202" s="19">
        <f t="shared" si="4186"/>
        <v>1.000043144361032</v>
      </c>
      <c r="BF1202" s="19">
        <f t="shared" si="4181"/>
        <v>1.0000862849993528</v>
      </c>
      <c r="BG1202" s="19">
        <f t="shared" si="4181"/>
        <v>1</v>
      </c>
      <c r="BH1202" s="19">
        <f t="shared" si="4181"/>
        <v>1</v>
      </c>
      <c r="BI1202" s="19">
        <f t="shared" si="4181"/>
        <v>1</v>
      </c>
      <c r="BJ1202" s="19">
        <f t="shared" si="4181"/>
        <v>1</v>
      </c>
      <c r="BK1202" s="19">
        <f t="shared" si="4181"/>
        <v>1.0000431387774471</v>
      </c>
      <c r="BL1202" s="19">
        <f t="shared" si="4181"/>
        <v>1</v>
      </c>
      <c r="BM1202" s="19">
        <f t="shared" si="4181"/>
        <v>1</v>
      </c>
      <c r="BN1202" s="19">
        <f t="shared" si="4181"/>
        <v>1.0000431369165732</v>
      </c>
      <c r="BO1202" s="19">
        <f t="shared" si="4181"/>
        <v>1</v>
      </c>
      <c r="BP1202" s="19">
        <f t="shared" si="4181"/>
        <v>1</v>
      </c>
      <c r="BQ1202" s="8"/>
      <c r="BR1202" s="8"/>
      <c r="BS1202" s="8"/>
      <c r="BT1202" s="8"/>
      <c r="BU1202" s="8"/>
      <c r="BV1202" s="8"/>
      <c r="BW1202" s="8"/>
      <c r="BX1202" s="8"/>
      <c r="BY1202" s="8"/>
      <c r="BZ1202" s="8"/>
      <c r="CA1202" s="8"/>
      <c r="CB1202" s="8"/>
      <c r="CC1202" s="8"/>
      <c r="CD1202" s="19">
        <f t="shared" si="4187"/>
        <v>3.5919409761634506</v>
      </c>
      <c r="CE1202" s="19">
        <f t="shared" si="4187"/>
        <v>1.0431347764259757</v>
      </c>
      <c r="CF1202" s="19">
        <f t="shared" si="4187"/>
        <v>1.0204483489851559</v>
      </c>
      <c r="CG1202" s="19">
        <f t="shared" si="4187"/>
        <v>1.0112809856019001</v>
      </c>
      <c r="CH1202" s="19">
        <f t="shared" si="4187"/>
        <v>1.0092470277410832</v>
      </c>
      <c r="CI1202" s="19">
        <f t="shared" si="4187"/>
        <v>1.0053810354857475</v>
      </c>
      <c r="CJ1202" s="19">
        <f t="shared" si="4187"/>
        <v>1.003327064950094</v>
      </c>
      <c r="CK1202" s="19">
        <f t="shared" si="4187"/>
        <v>1.0047577854671281</v>
      </c>
      <c r="CL1202" s="19">
        <f t="shared" si="4187"/>
        <v>1.0040177930836562</v>
      </c>
      <c r="CM1202" s="19">
        <f t="shared" si="4187"/>
        <v>1.0008575103615835</v>
      </c>
      <c r="CN1202" s="19">
        <f t="shared" si="4187"/>
        <v>1.000856775667571</v>
      </c>
      <c r="CO1202" s="19">
        <f t="shared" si="4187"/>
        <v>1.0005706948209445</v>
      </c>
      <c r="CP1202" s="19">
        <f t="shared" si="4187"/>
        <v>1.0004277769855983</v>
      </c>
      <c r="CQ1202" s="19">
        <f t="shared" si="4187"/>
        <v>1.0002850627137971</v>
      </c>
      <c r="CR1202" s="19">
        <f t="shared" si="4187"/>
        <v>1</v>
      </c>
      <c r="CS1202" s="19">
        <f t="shared" si="4187"/>
        <v>1.000284981476204</v>
      </c>
      <c r="CT1202" s="19">
        <f t="shared" si="4182"/>
        <v>1.0001424501424501</v>
      </c>
      <c r="CU1202" s="19">
        <f t="shared" si="4182"/>
        <v>1.0002848597065945</v>
      </c>
      <c r="CV1202" s="19">
        <f t="shared" si="4182"/>
        <v>1.0002847785846505</v>
      </c>
      <c r="CW1202" s="19">
        <f t="shared" si="4182"/>
        <v>1.0001423487544483</v>
      </c>
      <c r="CX1202" s="19">
        <f t="shared" si="4182"/>
        <v>1</v>
      </c>
      <c r="CY1202" s="19">
        <f t="shared" si="4182"/>
        <v>1</v>
      </c>
      <c r="CZ1202" s="19">
        <f t="shared" si="4182"/>
        <v>1.0001423284941646</v>
      </c>
      <c r="DA1202" s="19">
        <f t="shared" si="4182"/>
        <v>1</v>
      </c>
      <c r="DB1202" s="19">
        <f t="shared" si="4182"/>
        <v>1</v>
      </c>
      <c r="DC1202" s="19">
        <f t="shared" si="4182"/>
        <v>1</v>
      </c>
      <c r="DD1202" s="19">
        <f t="shared" si="4182"/>
        <v>1</v>
      </c>
      <c r="DE1202" s="8"/>
      <c r="DF1202" s="8"/>
      <c r="DG1202" s="8"/>
      <c r="DH1202" s="8"/>
      <c r="DI1202" s="8"/>
      <c r="DJ1202" s="8"/>
      <c r="DK1202" s="8"/>
      <c r="DL1202" s="8"/>
      <c r="DM1202" s="8"/>
      <c r="DN1202" s="8"/>
      <c r="DO1202" s="8"/>
      <c r="DP1202" s="8"/>
      <c r="DQ1202" s="8"/>
      <c r="DR1202" s="19">
        <f t="shared" si="4188"/>
        <v>2.9745098039215687</v>
      </c>
      <c r="DS1202" s="19">
        <f t="shared" si="4188"/>
        <v>1.2135794330916283</v>
      </c>
      <c r="DT1202" s="19">
        <f t="shared" si="4188"/>
        <v>1.0852797392721347</v>
      </c>
      <c r="DU1202" s="19">
        <f t="shared" si="4188"/>
        <v>1.0525525525525525</v>
      </c>
      <c r="DV1202" s="19">
        <f t="shared" si="4188"/>
        <v>1.0294816928197812</v>
      </c>
      <c r="DW1202" s="19">
        <f t="shared" si="4188"/>
        <v>1.0184757505773672</v>
      </c>
      <c r="DX1202" s="19">
        <f t="shared" si="4188"/>
        <v>1.0149659863945579</v>
      </c>
      <c r="DY1202" s="19">
        <f t="shared" si="4188"/>
        <v>1.0223413762287756</v>
      </c>
      <c r="DZ1202" s="19">
        <f t="shared" si="4188"/>
        <v>1.0096153846153846</v>
      </c>
      <c r="EA1202" s="19">
        <f t="shared" si="4188"/>
        <v>1.0073593073593075</v>
      </c>
      <c r="EB1202" s="19">
        <f t="shared" si="4188"/>
        <v>1.0025784271594327</v>
      </c>
      <c r="EC1202" s="19">
        <f t="shared" si="4188"/>
        <v>1.0021431633090441</v>
      </c>
      <c r="ED1202" s="19">
        <f t="shared" si="4188"/>
        <v>1.0021385799828915</v>
      </c>
      <c r="EE1202" s="19">
        <f t="shared" si="4188"/>
        <v>1.0021340162185233</v>
      </c>
      <c r="EF1202" s="19">
        <f t="shared" si="4188"/>
        <v>1.0029812606473594</v>
      </c>
      <c r="EG1202" s="19">
        <f t="shared" si="4188"/>
        <v>1.0021231422505308</v>
      </c>
      <c r="EH1202" s="19">
        <f t="shared" si="4183"/>
        <v>1.0004237288135593</v>
      </c>
      <c r="EI1202" s="19">
        <f t="shared" si="4183"/>
        <v>1</v>
      </c>
      <c r="EJ1202" s="19">
        <f t="shared" si="4183"/>
        <v>1</v>
      </c>
      <c r="EK1202" s="19">
        <f t="shared" si="4183"/>
        <v>1.0004235493434985</v>
      </c>
      <c r="EL1202" s="19">
        <f t="shared" si="4183"/>
        <v>1.0004233700254022</v>
      </c>
      <c r="EM1202" s="19">
        <f t="shared" si="4183"/>
        <v>1.0004231908590775</v>
      </c>
      <c r="EN1202" s="19">
        <f t="shared" si="4183"/>
        <v>1.0008460236886634</v>
      </c>
      <c r="EO1202" s="19">
        <f t="shared" si="4183"/>
        <v>1</v>
      </c>
      <c r="EP1202" s="19">
        <f t="shared" si="4183"/>
        <v>1</v>
      </c>
      <c r="EQ1202" s="19">
        <f t="shared" si="4183"/>
        <v>1</v>
      </c>
      <c r="ER1202" s="19">
        <f t="shared" si="4183"/>
        <v>1</v>
      </c>
      <c r="ES1202" s="8"/>
      <c r="ET1202" s="8"/>
      <c r="EU1202" s="8"/>
      <c r="EV1202" s="8"/>
      <c r="EW1202" s="8"/>
      <c r="EX1202" s="8"/>
      <c r="EY1202" s="8"/>
      <c r="EZ1202" s="8"/>
      <c r="FA1202" s="8"/>
      <c r="FB1202" s="8"/>
      <c r="FC1202" s="8"/>
      <c r="FD1202" s="8"/>
      <c r="FE1202" s="8"/>
      <c r="FF1202" s="19">
        <f t="shared" si="4189"/>
        <v>1.8505041648399825</v>
      </c>
      <c r="FG1202" s="19">
        <f t="shared" si="4189"/>
        <v>1.0331674958540631</v>
      </c>
      <c r="FH1202" s="19">
        <f t="shared" si="4189"/>
        <v>1.0121531758770923</v>
      </c>
      <c r="FI1202" s="19">
        <f t="shared" si="4189"/>
        <v>1.0056637970095152</v>
      </c>
      <c r="FJ1202" s="19">
        <f t="shared" si="4189"/>
        <v>1.00428024329804</v>
      </c>
      <c r="FK1202" s="19">
        <f t="shared" si="4189"/>
        <v>1.0015702108568865</v>
      </c>
      <c r="FL1202" s="19">
        <f t="shared" si="4189"/>
        <v>1.0020156774916014</v>
      </c>
      <c r="FM1202" s="19">
        <f t="shared" si="4189"/>
        <v>1.0008940545373268</v>
      </c>
      <c r="FN1202" s="19">
        <f t="shared" si="4189"/>
        <v>1.0002233139794552</v>
      </c>
      <c r="FO1202" s="19">
        <f t="shared" si="4189"/>
        <v>1.0002232641214557</v>
      </c>
      <c r="FP1202" s="19">
        <f t="shared" si="4189"/>
        <v>1</v>
      </c>
      <c r="FQ1202" s="19">
        <f t="shared" si="4189"/>
        <v>1.0006696428571429</v>
      </c>
      <c r="FR1202" s="19">
        <f t="shared" si="4189"/>
        <v>1.0004461298237788</v>
      </c>
      <c r="FS1202" s="19">
        <f t="shared" si="4189"/>
        <v>1.0004459308807134</v>
      </c>
      <c r="FT1202" s="19">
        <f t="shared" si="4189"/>
        <v>1</v>
      </c>
      <c r="FU1202" s="19">
        <f t="shared" si="4189"/>
        <v>1.0006685981724983</v>
      </c>
      <c r="FV1202" s="19">
        <f t="shared" si="4184"/>
        <v>1.000445434298441</v>
      </c>
      <c r="FW1202" s="19">
        <f t="shared" si="4184"/>
        <v>1.0002226179875333</v>
      </c>
      <c r="FX1202" s="19">
        <f t="shared" si="4184"/>
        <v>1</v>
      </c>
      <c r="FY1202" s="19">
        <f t="shared" si="4184"/>
        <v>1</v>
      </c>
      <c r="FZ1202" s="19">
        <f t="shared" si="4184"/>
        <v>1.0002225684397952</v>
      </c>
      <c r="GA1202" s="19">
        <f t="shared" si="4184"/>
        <v>1.0004450378282155</v>
      </c>
      <c r="GB1202" s="19">
        <f t="shared" si="4184"/>
        <v>1</v>
      </c>
      <c r="GC1202" s="19">
        <f t="shared" si="4184"/>
        <v>1.0002224199288257</v>
      </c>
      <c r="GD1202" s="19">
        <f t="shared" si="4184"/>
        <v>1</v>
      </c>
      <c r="GE1202" s="19">
        <f t="shared" si="4184"/>
        <v>1</v>
      </c>
      <c r="GF1202" s="19">
        <f t="shared" si="4184"/>
        <v>1</v>
      </c>
      <c r="GG1202" s="8"/>
      <c r="GH1202" s="8"/>
      <c r="GI1202" s="8"/>
      <c r="GJ1202" s="8"/>
      <c r="GK1202" s="8"/>
      <c r="GL1202" s="8"/>
      <c r="GM1202" s="8"/>
      <c r="GN1202" s="8"/>
      <c r="GO1202" s="8"/>
      <c r="GP1202" s="8"/>
      <c r="GQ1202" s="8"/>
      <c r="GR1202" s="8"/>
      <c r="GS1202" s="8"/>
    </row>
    <row r="1203" spans="1:201" x14ac:dyDescent="0.25">
      <c r="A1203" s="115">
        <f>$A$49</f>
        <v>20153</v>
      </c>
      <c r="B1203" s="19">
        <f t="shared" si="4185"/>
        <v>2.1363228699551571</v>
      </c>
      <c r="C1203" s="19">
        <f t="shared" si="4185"/>
        <v>1.1916456759026028</v>
      </c>
      <c r="D1203" s="19">
        <f t="shared" si="4185"/>
        <v>1.0757442311079797</v>
      </c>
      <c r="E1203" s="19">
        <f t="shared" si="4185"/>
        <v>1.0356967414442444</v>
      </c>
      <c r="F1203" s="19">
        <f t="shared" si="4185"/>
        <v>1.0192885375494072</v>
      </c>
      <c r="G1203" s="19">
        <f t="shared" si="4185"/>
        <v>1.014890646812471</v>
      </c>
      <c r="H1203" s="19">
        <f t="shared" si="4185"/>
        <v>1.0091701054562128</v>
      </c>
      <c r="I1203" s="19">
        <f t="shared" si="4185"/>
        <v>1.0155989701650765</v>
      </c>
      <c r="J1203" s="19">
        <f t="shared" si="4185"/>
        <v>1.008648971070683</v>
      </c>
      <c r="K1203" s="19">
        <f t="shared" si="4185"/>
        <v>1.0039917208752218</v>
      </c>
      <c r="L1203" s="19">
        <f t="shared" si="4185"/>
        <v>1.0025033132086585</v>
      </c>
      <c r="M1203" s="19">
        <f t="shared" si="4185"/>
        <v>1.0020564042303173</v>
      </c>
      <c r="N1203" s="19">
        <f t="shared" si="4185"/>
        <v>1.0014658457930226</v>
      </c>
      <c r="O1203" s="19">
        <f t="shared" si="4185"/>
        <v>1.0019028103044496</v>
      </c>
      <c r="P1203" s="19">
        <f t="shared" si="4185"/>
        <v>1.002045288531775</v>
      </c>
      <c r="Q1203" s="19">
        <f t="shared" si="4185"/>
        <v>1.0017495261699956</v>
      </c>
      <c r="R1203" s="19">
        <f t="shared" si="4180"/>
        <v>1.0004366176684616</v>
      </c>
      <c r="S1203" s="19">
        <f t="shared" si="4180"/>
        <v>1.0002909514111142</v>
      </c>
      <c r="T1203" s="19">
        <f t="shared" si="4180"/>
        <v>1.0002908667830135</v>
      </c>
      <c r="U1203" s="19">
        <f t="shared" si="4180"/>
        <v>1.0002907822041291</v>
      </c>
      <c r="V1203" s="19">
        <f t="shared" si="4180"/>
        <v>1.0001453488372094</v>
      </c>
      <c r="W1203" s="19">
        <f t="shared" si="4180"/>
        <v>1.0002906554279902</v>
      </c>
      <c r="X1203" s="19">
        <f t="shared" si="4180"/>
        <v>1.0002905709719598</v>
      </c>
      <c r="Y1203" s="19">
        <f t="shared" si="4180"/>
        <v>1</v>
      </c>
      <c r="Z1203" s="19">
        <f t="shared" si="4180"/>
        <v>1.0001452432824982</v>
      </c>
      <c r="AA1203" s="19">
        <f t="shared" si="4180"/>
        <v>1</v>
      </c>
      <c r="AB1203" s="8"/>
      <c r="AC1203" s="8"/>
      <c r="AD1203" s="8"/>
      <c r="AE1203" s="8"/>
      <c r="AF1203" s="8"/>
      <c r="AG1203" s="8"/>
      <c r="AH1203" s="8"/>
      <c r="AI1203" s="8"/>
      <c r="AJ1203" s="8"/>
      <c r="AK1203" s="8"/>
      <c r="AL1203" s="8"/>
      <c r="AM1203" s="8"/>
      <c r="AN1203" s="8"/>
      <c r="AO1203" s="8"/>
      <c r="AP1203" s="19">
        <f t="shared" si="4186"/>
        <v>1.9764705882352942</v>
      </c>
      <c r="AQ1203" s="19">
        <f t="shared" si="4186"/>
        <v>1.0299791449426485</v>
      </c>
      <c r="AR1203" s="19">
        <f t="shared" si="4186"/>
        <v>1.0099974689951912</v>
      </c>
      <c r="AS1203" s="19">
        <f t="shared" si="4186"/>
        <v>1.0041765860585556</v>
      </c>
      <c r="AT1203" s="19">
        <f t="shared" si="4186"/>
        <v>1.0017884623383104</v>
      </c>
      <c r="AU1203" s="19">
        <f t="shared" si="4186"/>
        <v>1.0014531262974342</v>
      </c>
      <c r="AV1203" s="19">
        <f t="shared" si="4186"/>
        <v>1.0012437295302847</v>
      </c>
      <c r="AW1203" s="19">
        <f t="shared" si="4186"/>
        <v>1.0011179661297669</v>
      </c>
      <c r="AX1203" s="19">
        <f t="shared" si="4186"/>
        <v>1.000537678881628</v>
      </c>
      <c r="AY1203" s="19">
        <f t="shared" si="4186"/>
        <v>1.0004547145632674</v>
      </c>
      <c r="AZ1203" s="19">
        <f t="shared" si="4186"/>
        <v>1.0004958267911743</v>
      </c>
      <c r="BA1203" s="19">
        <f t="shared" si="4186"/>
        <v>1.0002064921120013</v>
      </c>
      <c r="BB1203" s="19">
        <f t="shared" si="4186"/>
        <v>1.0001651595854495</v>
      </c>
      <c r="BC1203" s="19">
        <f t="shared" si="4186"/>
        <v>1.0002476984683979</v>
      </c>
      <c r="BD1203" s="19">
        <f t="shared" si="4186"/>
        <v>1.0003714556935903</v>
      </c>
      <c r="BE1203" s="19">
        <f t="shared" si="4186"/>
        <v>1.0002062876474958</v>
      </c>
      <c r="BF1203" s="19">
        <f t="shared" si="4181"/>
        <v>1.0000824980406715</v>
      </c>
      <c r="BG1203" s="19">
        <f t="shared" si="4181"/>
        <v>1.0001237368529594</v>
      </c>
      <c r="BH1203" s="19">
        <f t="shared" si="4181"/>
        <v>1</v>
      </c>
      <c r="BI1203" s="19">
        <f t="shared" si="4181"/>
        <v>1.0000412405146817</v>
      </c>
      <c r="BJ1203" s="19">
        <f t="shared" si="4181"/>
        <v>1</v>
      </c>
      <c r="BK1203" s="19">
        <f t="shared" si="4181"/>
        <v>1</v>
      </c>
      <c r="BL1203" s="19">
        <f t="shared" si="4181"/>
        <v>1</v>
      </c>
      <c r="BM1203" s="19">
        <f t="shared" si="4181"/>
        <v>1</v>
      </c>
      <c r="BN1203" s="19">
        <f t="shared" si="4181"/>
        <v>1</v>
      </c>
      <c r="BO1203" s="19">
        <f t="shared" si="4181"/>
        <v>1</v>
      </c>
      <c r="BP1203" s="8"/>
      <c r="BQ1203" s="8"/>
      <c r="BR1203" s="8"/>
      <c r="BS1203" s="8"/>
      <c r="BT1203" s="8"/>
      <c r="BU1203" s="8"/>
      <c r="BV1203" s="8"/>
      <c r="BW1203" s="8"/>
      <c r="BX1203" s="8"/>
      <c r="BY1203" s="8"/>
      <c r="BZ1203" s="8"/>
      <c r="CA1203" s="8"/>
      <c r="CB1203" s="8"/>
      <c r="CC1203" s="8"/>
      <c r="CD1203" s="19">
        <f t="shared" si="4187"/>
        <v>3.6181716833890749</v>
      </c>
      <c r="CE1203" s="19">
        <f t="shared" si="4187"/>
        <v>1.0463718995532276</v>
      </c>
      <c r="CF1203" s="19">
        <f t="shared" si="4187"/>
        <v>1.0181095406360423</v>
      </c>
      <c r="CG1203" s="19">
        <f t="shared" si="4187"/>
        <v>1.0112798264642082</v>
      </c>
      <c r="CH1203" s="19">
        <f t="shared" si="4187"/>
        <v>1.0082940082940084</v>
      </c>
      <c r="CI1203" s="19">
        <f t="shared" si="4187"/>
        <v>1.0043965394979435</v>
      </c>
      <c r="CJ1203" s="19">
        <f t="shared" si="4187"/>
        <v>1.0046597006495341</v>
      </c>
      <c r="CK1203" s="19">
        <f t="shared" si="4187"/>
        <v>1.0040758959943781</v>
      </c>
      <c r="CL1203" s="19">
        <f t="shared" si="4187"/>
        <v>1.0025195968645018</v>
      </c>
      <c r="CM1203" s="19">
        <f t="shared" si="4187"/>
        <v>1.0012566322256353</v>
      </c>
      <c r="CN1203" s="19">
        <f t="shared" si="4187"/>
        <v>1.0013945056477478</v>
      </c>
      <c r="CO1203" s="19">
        <f t="shared" si="4187"/>
        <v>1.0008355382258738</v>
      </c>
      <c r="CP1203" s="19">
        <f t="shared" si="4187"/>
        <v>1.0001391401140949</v>
      </c>
      <c r="CQ1203" s="19">
        <f t="shared" si="4187"/>
        <v>1.0001391207568169</v>
      </c>
      <c r="CR1203" s="19">
        <f t="shared" si="4187"/>
        <v>1.0001391014049241</v>
      </c>
      <c r="CS1203" s="19">
        <f t="shared" si="4187"/>
        <v>1.0001390820584144</v>
      </c>
      <c r="CT1203" s="19">
        <f t="shared" si="4182"/>
        <v>1.0001390627172855</v>
      </c>
      <c r="CU1203" s="19">
        <f t="shared" si="4182"/>
        <v>1.0001390433815351</v>
      </c>
      <c r="CV1203" s="19">
        <f t="shared" si="4182"/>
        <v>1</v>
      </c>
      <c r="CW1203" s="19">
        <f t="shared" si="4182"/>
        <v>1.000139024051161</v>
      </c>
      <c r="CX1203" s="19">
        <f t="shared" si="4182"/>
        <v>1</v>
      </c>
      <c r="CY1203" s="19">
        <f t="shared" si="4182"/>
        <v>1</v>
      </c>
      <c r="CZ1203" s="19">
        <f t="shared" si="4182"/>
        <v>1</v>
      </c>
      <c r="DA1203" s="19">
        <f t="shared" si="4182"/>
        <v>1</v>
      </c>
      <c r="DB1203" s="19">
        <f t="shared" si="4182"/>
        <v>1</v>
      </c>
      <c r="DC1203" s="19">
        <f t="shared" si="4182"/>
        <v>1</v>
      </c>
      <c r="DD1203" s="8"/>
      <c r="DE1203" s="8"/>
      <c r="DF1203" s="8"/>
      <c r="DG1203" s="8"/>
      <c r="DH1203" s="8"/>
      <c r="DI1203" s="8"/>
      <c r="DJ1203" s="8"/>
      <c r="DK1203" s="8"/>
      <c r="DL1203" s="8"/>
      <c r="DM1203" s="8"/>
      <c r="DN1203" s="8"/>
      <c r="DO1203" s="8"/>
      <c r="DP1203" s="8"/>
      <c r="DQ1203" s="8"/>
      <c r="DR1203" s="19">
        <f t="shared" si="4188"/>
        <v>2.8342644320297952</v>
      </c>
      <c r="DS1203" s="19">
        <f t="shared" si="4188"/>
        <v>1.2483574244415243</v>
      </c>
      <c r="DT1203" s="19">
        <f t="shared" si="4188"/>
        <v>1.0868421052631578</v>
      </c>
      <c r="DU1203" s="19">
        <f t="shared" si="4188"/>
        <v>1.0464891041162228</v>
      </c>
      <c r="DV1203" s="19">
        <f t="shared" si="4188"/>
        <v>1.029153169828783</v>
      </c>
      <c r="DW1203" s="19">
        <f t="shared" si="4188"/>
        <v>1.0269784172661871</v>
      </c>
      <c r="DX1203" s="19">
        <f t="shared" si="4188"/>
        <v>1.0157618213660244</v>
      </c>
      <c r="DY1203" s="19">
        <f t="shared" si="4188"/>
        <v>1.0185344827586207</v>
      </c>
      <c r="DZ1203" s="19">
        <f t="shared" si="4188"/>
        <v>1.0110029623360135</v>
      </c>
      <c r="EA1203" s="19">
        <f t="shared" si="4188"/>
        <v>1.0054416073670993</v>
      </c>
      <c r="EB1203" s="19">
        <f t="shared" si="4188"/>
        <v>1.0054121565362197</v>
      </c>
      <c r="EC1203" s="19">
        <f t="shared" si="4188"/>
        <v>1.0041407867494825</v>
      </c>
      <c r="ED1203" s="19">
        <f t="shared" si="4188"/>
        <v>1.0028865979381443</v>
      </c>
      <c r="EE1203" s="19">
        <f t="shared" si="4188"/>
        <v>1.002467105263158</v>
      </c>
      <c r="EF1203" s="19">
        <f t="shared" si="4188"/>
        <v>1.0024610336341264</v>
      </c>
      <c r="EG1203" s="19">
        <f t="shared" si="4188"/>
        <v>1.0008183306055647</v>
      </c>
      <c r="EH1203" s="19">
        <f t="shared" si="4183"/>
        <v>1.0028618152085036</v>
      </c>
      <c r="EI1203" s="19">
        <f t="shared" si="4183"/>
        <v>1.0008153281695882</v>
      </c>
      <c r="EJ1203" s="19">
        <f t="shared" si="4183"/>
        <v>1.00040733197556</v>
      </c>
      <c r="EK1203" s="19">
        <f t="shared" si="4183"/>
        <v>1</v>
      </c>
      <c r="EL1203" s="19">
        <f t="shared" si="4183"/>
        <v>1.0012214983713354</v>
      </c>
      <c r="EM1203" s="19">
        <f t="shared" si="4183"/>
        <v>1</v>
      </c>
      <c r="EN1203" s="19">
        <f t="shared" si="4183"/>
        <v>1.0004066693777958</v>
      </c>
      <c r="EO1203" s="19">
        <f t="shared" si="4183"/>
        <v>1.0004065040650407</v>
      </c>
      <c r="EP1203" s="19">
        <f t="shared" si="4183"/>
        <v>1.0004063388866316</v>
      </c>
      <c r="EQ1203" s="19">
        <f t="shared" si="4183"/>
        <v>1</v>
      </c>
      <c r="ER1203" s="8"/>
      <c r="ES1203" s="8"/>
      <c r="ET1203" s="8"/>
      <c r="EU1203" s="8"/>
      <c r="EV1203" s="8"/>
      <c r="EW1203" s="8"/>
      <c r="EX1203" s="8"/>
      <c r="EY1203" s="8"/>
      <c r="EZ1203" s="8"/>
      <c r="FA1203" s="8"/>
      <c r="FB1203" s="8"/>
      <c r="FC1203" s="8"/>
      <c r="FD1203" s="8"/>
      <c r="FE1203" s="8"/>
      <c r="FF1203" s="19">
        <f t="shared" si="4189"/>
        <v>1.7757742061936495</v>
      </c>
      <c r="FG1203" s="19">
        <f t="shared" si="4189"/>
        <v>1.029580573951435</v>
      </c>
      <c r="FH1203" s="19">
        <f t="shared" si="4189"/>
        <v>1.0120068610634649</v>
      </c>
      <c r="FI1203" s="19">
        <f t="shared" si="4189"/>
        <v>1.0086864406779661</v>
      </c>
      <c r="FJ1203" s="19">
        <f t="shared" si="4189"/>
        <v>1.0039907582440664</v>
      </c>
      <c r="FK1203" s="19">
        <f t="shared" si="4189"/>
        <v>1.0050209205020921</v>
      </c>
      <c r="FL1203" s="19">
        <f t="shared" si="4189"/>
        <v>1.0012489592006661</v>
      </c>
      <c r="FM1203" s="19">
        <f t="shared" si="4189"/>
        <v>1.0033264033264033</v>
      </c>
      <c r="FN1203" s="19">
        <f t="shared" si="4189"/>
        <v>1.0010360547036883</v>
      </c>
      <c r="FO1203" s="19">
        <f t="shared" si="4189"/>
        <v>1.0012419788863589</v>
      </c>
      <c r="FP1203" s="19">
        <f t="shared" si="4189"/>
        <v>1.001033698573496</v>
      </c>
      <c r="FQ1203" s="19">
        <f t="shared" si="4189"/>
        <v>1.0008261049153242</v>
      </c>
      <c r="FR1203" s="19">
        <f t="shared" si="4189"/>
        <v>0.99979364424267436</v>
      </c>
      <c r="FS1203" s="19">
        <f t="shared" si="4189"/>
        <v>1.0004127966976264</v>
      </c>
      <c r="FT1203" s="19">
        <f t="shared" si="4189"/>
        <v>1.0002063131834125</v>
      </c>
      <c r="FU1203" s="19">
        <f t="shared" si="4189"/>
        <v>1.0012376237623761</v>
      </c>
      <c r="FV1203" s="19">
        <f t="shared" si="4184"/>
        <v>1.0004120313143798</v>
      </c>
      <c r="FW1203" s="19">
        <f t="shared" si="4184"/>
        <v>1.0006177924217463</v>
      </c>
      <c r="FX1203" s="19">
        <f t="shared" si="4184"/>
        <v>1</v>
      </c>
      <c r="FY1203" s="19">
        <f t="shared" si="4184"/>
        <v>1.0002058036633052</v>
      </c>
      <c r="FZ1203" s="19">
        <f t="shared" si="4184"/>
        <v>1.0002057613168724</v>
      </c>
      <c r="GA1203" s="19">
        <f t="shared" si="4184"/>
        <v>1</v>
      </c>
      <c r="GB1203" s="19">
        <f t="shared" si="4184"/>
        <v>1</v>
      </c>
      <c r="GC1203" s="19">
        <f t="shared" si="4184"/>
        <v>1</v>
      </c>
      <c r="GD1203" s="19">
        <f t="shared" si="4184"/>
        <v>1</v>
      </c>
      <c r="GE1203" s="19">
        <f t="shared" si="4184"/>
        <v>1</v>
      </c>
      <c r="GF1203" s="8"/>
      <c r="GG1203" s="8"/>
      <c r="GH1203" s="8"/>
      <c r="GI1203" s="8"/>
      <c r="GJ1203" s="8"/>
      <c r="GK1203" s="8"/>
      <c r="GL1203" s="8"/>
      <c r="GM1203" s="8"/>
      <c r="GN1203" s="8"/>
      <c r="GO1203" s="8"/>
      <c r="GP1203" s="8"/>
      <c r="GQ1203" s="8"/>
      <c r="GR1203" s="8"/>
      <c r="GS1203" s="8"/>
    </row>
    <row r="1204" spans="1:201" x14ac:dyDescent="0.25">
      <c r="A1204" s="115">
        <f>$A$50</f>
        <v>20154</v>
      </c>
      <c r="B1204" s="19">
        <f t="shared" si="4185"/>
        <v>2.2623470774807433</v>
      </c>
      <c r="C1204" s="19">
        <f t="shared" si="4185"/>
        <v>1.2062888043260565</v>
      </c>
      <c r="D1204" s="19">
        <f t="shared" si="4185"/>
        <v>1.0828490785322928</v>
      </c>
      <c r="E1204" s="19">
        <f t="shared" si="4185"/>
        <v>1.0366452008586324</v>
      </c>
      <c r="F1204" s="19">
        <f t="shared" si="4185"/>
        <v>1.0229256027214908</v>
      </c>
      <c r="G1204" s="19">
        <f t="shared" si="4185"/>
        <v>1.0146038172353962</v>
      </c>
      <c r="H1204" s="19">
        <f t="shared" si="4185"/>
        <v>1.0096907510332052</v>
      </c>
      <c r="I1204" s="19">
        <f t="shared" si="4185"/>
        <v>1.0172194777699364</v>
      </c>
      <c r="J1204" s="19">
        <f t="shared" si="4185"/>
        <v>1.0070764534480365</v>
      </c>
      <c r="K1204" s="19">
        <f t="shared" si="4185"/>
        <v>1.0028933590520805</v>
      </c>
      <c r="L1204" s="19">
        <f t="shared" si="4185"/>
        <v>1.0020607226267344</v>
      </c>
      <c r="M1204" s="19">
        <f t="shared" si="4185"/>
        <v>1.0020564847820126</v>
      </c>
      <c r="N1204" s="19">
        <f t="shared" si="4185"/>
        <v>1.0013681762210973</v>
      </c>
      <c r="O1204" s="19">
        <f t="shared" si="4185"/>
        <v>1.0006831534362617</v>
      </c>
      <c r="P1204" s="19">
        <f t="shared" si="4185"/>
        <v>1.0020480611687603</v>
      </c>
      <c r="Q1204" s="19">
        <f t="shared" si="4185"/>
        <v>1.0010900667665894</v>
      </c>
      <c r="R1204" s="19">
        <f t="shared" si="4180"/>
        <v>1.0005444399074452</v>
      </c>
      <c r="S1204" s="19">
        <f t="shared" si="4180"/>
        <v>1.0006801795674058</v>
      </c>
      <c r="T1204" s="19">
        <f t="shared" si="4180"/>
        <v>1.0005437737901033</v>
      </c>
      <c r="U1204" s="19">
        <f t="shared" si="4180"/>
        <v>1.0008152173913043</v>
      </c>
      <c r="V1204" s="19">
        <f t="shared" si="4180"/>
        <v>1.0002715177844148</v>
      </c>
      <c r="W1204" s="19">
        <f t="shared" si="4180"/>
        <v>1.0004071661237786</v>
      </c>
      <c r="X1204" s="19">
        <f t="shared" si="4180"/>
        <v>1.0009496676163343</v>
      </c>
      <c r="Y1204" s="19">
        <f t="shared" si="4180"/>
        <v>1.0002710761724045</v>
      </c>
      <c r="Z1204" s="19">
        <f t="shared" si="4180"/>
        <v>1.000271002710027</v>
      </c>
      <c r="AA1204" s="8"/>
      <c r="AB1204" s="8"/>
      <c r="AC1204" s="8"/>
      <c r="AD1204" s="8"/>
      <c r="AE1204" s="8"/>
      <c r="AF1204" s="8"/>
      <c r="AG1204" s="8"/>
      <c r="AH1204" s="8"/>
      <c r="AI1204" s="8"/>
      <c r="AJ1204" s="8"/>
      <c r="AK1204" s="8"/>
      <c r="AL1204" s="8"/>
      <c r="AM1204" s="8"/>
      <c r="AN1204" s="8"/>
      <c r="AO1204" s="8"/>
      <c r="AP1204" s="19">
        <f t="shared" si="4186"/>
        <v>1.9970923559568445</v>
      </c>
      <c r="AQ1204" s="19">
        <f t="shared" si="4186"/>
        <v>1.0298084291187739</v>
      </c>
      <c r="AR1204" s="19">
        <f t="shared" si="4186"/>
        <v>1.0094129027457399</v>
      </c>
      <c r="AS1204" s="19">
        <f t="shared" si="4186"/>
        <v>1.0039438280933251</v>
      </c>
      <c r="AT1204" s="19">
        <f t="shared" si="4186"/>
        <v>1.002569939055731</v>
      </c>
      <c r="AU1204" s="19">
        <f t="shared" si="4186"/>
        <v>1.0016844880621063</v>
      </c>
      <c r="AV1204" s="19">
        <f t="shared" si="4186"/>
        <v>1.0012064049133582</v>
      </c>
      <c r="AW1204" s="19">
        <f t="shared" si="4186"/>
        <v>1.0016066016723262</v>
      </c>
      <c r="AX1204" s="19">
        <f t="shared" si="4186"/>
        <v>1.0007291021107505</v>
      </c>
      <c r="AY1204" s="19">
        <f t="shared" si="4186"/>
        <v>1.0004007139994899</v>
      </c>
      <c r="AZ1204" s="19">
        <f t="shared" si="4186"/>
        <v>1.000327725584444</v>
      </c>
      <c r="BA1204" s="19">
        <f t="shared" si="4186"/>
        <v>1.0004732263113829</v>
      </c>
      <c r="BB1204" s="19">
        <f t="shared" si="4186"/>
        <v>1.0002546936399359</v>
      </c>
      <c r="BC1204" s="19">
        <f t="shared" si="4186"/>
        <v>1.0002546287876033</v>
      </c>
      <c r="BD1204" s="19">
        <f t="shared" si="4186"/>
        <v>1.0001090988435524</v>
      </c>
      <c r="BE1204" s="19">
        <f t="shared" si="4186"/>
        <v>1.0001454492563906</v>
      </c>
      <c r="BF1204" s="19">
        <f t="shared" si="4181"/>
        <v>1.0000363570259954</v>
      </c>
      <c r="BG1204" s="19">
        <f t="shared" si="4181"/>
        <v>1.00003635570421</v>
      </c>
      <c r="BH1204" s="19">
        <f t="shared" si="4181"/>
        <v>1</v>
      </c>
      <c r="BI1204" s="19">
        <f t="shared" si="4181"/>
        <v>1</v>
      </c>
      <c r="BJ1204" s="19">
        <f t="shared" si="4181"/>
        <v>1.0000363543825208</v>
      </c>
      <c r="BK1204" s="19">
        <f t="shared" si="4181"/>
        <v>1</v>
      </c>
      <c r="BL1204" s="19">
        <f t="shared" si="4181"/>
        <v>1.000145412243711</v>
      </c>
      <c r="BM1204" s="19">
        <f t="shared" si="4181"/>
        <v>1</v>
      </c>
      <c r="BN1204" s="19">
        <f t="shared" si="4181"/>
        <v>1.0000363477755161</v>
      </c>
      <c r="BO1204" s="8"/>
      <c r="BP1204" s="8"/>
      <c r="BQ1204" s="8"/>
      <c r="BR1204" s="8"/>
      <c r="BS1204" s="8"/>
      <c r="BT1204" s="8"/>
      <c r="BU1204" s="8"/>
      <c r="BV1204" s="8"/>
      <c r="BW1204" s="8"/>
      <c r="BX1204" s="8"/>
      <c r="BY1204" s="8"/>
      <c r="BZ1204" s="8"/>
      <c r="CA1204" s="8"/>
      <c r="CB1204" s="8"/>
      <c r="CC1204" s="8"/>
      <c r="CD1204" s="19">
        <f t="shared" si="4187"/>
        <v>3.4327817993795242</v>
      </c>
      <c r="CE1204" s="19">
        <f t="shared" si="4187"/>
        <v>1.0451875282422052</v>
      </c>
      <c r="CF1204" s="19">
        <f t="shared" si="4187"/>
        <v>1.0187346879953885</v>
      </c>
      <c r="CG1204" s="19">
        <f t="shared" si="4187"/>
        <v>1.0128731079360589</v>
      </c>
      <c r="CH1204" s="19">
        <f t="shared" si="4187"/>
        <v>1.0058659217877095</v>
      </c>
      <c r="CI1204" s="19">
        <f t="shared" si="4187"/>
        <v>1.006248264371008</v>
      </c>
      <c r="CJ1204" s="19">
        <f t="shared" si="4187"/>
        <v>1.0038636677245756</v>
      </c>
      <c r="CK1204" s="19">
        <f t="shared" si="4187"/>
        <v>1.0041237113402062</v>
      </c>
      <c r="CL1204" s="19">
        <f t="shared" si="4187"/>
        <v>1.0019164955509925</v>
      </c>
      <c r="CM1204" s="19">
        <f t="shared" si="4187"/>
        <v>1.0016395682470283</v>
      </c>
      <c r="CN1204" s="19">
        <f t="shared" si="4187"/>
        <v>1.0001364070386032</v>
      </c>
      <c r="CO1204" s="19">
        <f t="shared" si="4187"/>
        <v>1.0006819421713038</v>
      </c>
      <c r="CP1204" s="19">
        <f t="shared" si="4187"/>
        <v>1.0005451819544773</v>
      </c>
      <c r="CQ1204" s="19">
        <f t="shared" si="4187"/>
        <v>1.0002724424465332</v>
      </c>
      <c r="CR1204" s="19">
        <f t="shared" si="4187"/>
        <v>1.0008171047255889</v>
      </c>
      <c r="CS1204" s="19">
        <f t="shared" si="4187"/>
        <v>1.0001360729350932</v>
      </c>
      <c r="CT1204" s="19">
        <f t="shared" si="4182"/>
        <v>1.0001360544217688</v>
      </c>
      <c r="CU1204" s="19">
        <f t="shared" si="4182"/>
        <v>1.0001360359134812</v>
      </c>
      <c r="CV1204" s="19">
        <f t="shared" si="4182"/>
        <v>1</v>
      </c>
      <c r="CW1204" s="19">
        <f t="shared" si="4182"/>
        <v>1.000272034820457</v>
      </c>
      <c r="CX1204" s="19">
        <f t="shared" si="4182"/>
        <v>1</v>
      </c>
      <c r="CY1204" s="19">
        <f t="shared" si="4182"/>
        <v>1</v>
      </c>
      <c r="CZ1204" s="19">
        <f t="shared" si="4182"/>
        <v>1</v>
      </c>
      <c r="DA1204" s="19">
        <f t="shared" si="4182"/>
        <v>1</v>
      </c>
      <c r="DB1204" s="19">
        <f t="shared" si="4182"/>
        <v>1</v>
      </c>
      <c r="DC1204" s="8"/>
      <c r="DD1204" s="8"/>
      <c r="DE1204" s="8"/>
      <c r="DF1204" s="8"/>
      <c r="DG1204" s="8"/>
      <c r="DH1204" s="8"/>
      <c r="DI1204" s="8"/>
      <c r="DJ1204" s="8"/>
      <c r="DK1204" s="8"/>
      <c r="DL1204" s="8"/>
      <c r="DM1204" s="8"/>
      <c r="DN1204" s="8"/>
      <c r="DO1204" s="8"/>
      <c r="DP1204" s="8"/>
      <c r="DQ1204" s="8"/>
      <c r="DR1204" s="19">
        <f t="shared" si="4188"/>
        <v>3.3230769230769233</v>
      </c>
      <c r="DS1204" s="19">
        <f t="shared" si="4188"/>
        <v>1.2757936507936507</v>
      </c>
      <c r="DT1204" s="19">
        <f t="shared" si="4188"/>
        <v>1.1119751166407466</v>
      </c>
      <c r="DU1204" s="19">
        <f t="shared" si="4188"/>
        <v>1.0536130536130537</v>
      </c>
      <c r="DV1204" s="19">
        <f t="shared" si="4188"/>
        <v>1.0371681415929204</v>
      </c>
      <c r="DW1204" s="19">
        <f t="shared" si="4188"/>
        <v>1.0174914675767919</v>
      </c>
      <c r="DX1204" s="19">
        <f t="shared" si="4188"/>
        <v>1.0180293501048219</v>
      </c>
      <c r="DY1204" s="19">
        <f t="shared" si="4188"/>
        <v>1.0185337726523889</v>
      </c>
      <c r="DZ1204" s="19">
        <f t="shared" si="4188"/>
        <v>1.0121310149615852</v>
      </c>
      <c r="EA1204" s="19">
        <f t="shared" si="4188"/>
        <v>1.0075908909308828</v>
      </c>
      <c r="EB1204" s="19">
        <f t="shared" si="4188"/>
        <v>1.0023790642347343</v>
      </c>
      <c r="EC1204" s="19">
        <f t="shared" si="4188"/>
        <v>1.0051424050632911</v>
      </c>
      <c r="ED1204" s="19">
        <f t="shared" si="4188"/>
        <v>1.0023612750885478</v>
      </c>
      <c r="EE1204" s="19">
        <f t="shared" si="4188"/>
        <v>1.0015704750687082</v>
      </c>
      <c r="EF1204" s="19">
        <f t="shared" si="4188"/>
        <v>1.003920031360251</v>
      </c>
      <c r="EG1204" s="19">
        <f t="shared" si="4188"/>
        <v>1.0007809449433815</v>
      </c>
      <c r="EH1204" s="19">
        <f t="shared" si="4183"/>
        <v>1.002731174404994</v>
      </c>
      <c r="EI1204" s="19">
        <f t="shared" si="4183"/>
        <v>1.0019455252918288</v>
      </c>
      <c r="EJ1204" s="19">
        <f t="shared" si="4183"/>
        <v>1</v>
      </c>
      <c r="EK1204" s="19">
        <f t="shared" si="4183"/>
        <v>1.0011650485436894</v>
      </c>
      <c r="EL1204" s="19">
        <f t="shared" si="4183"/>
        <v>1.0007757951900698</v>
      </c>
      <c r="EM1204" s="19">
        <f t="shared" si="4183"/>
        <v>1</v>
      </c>
      <c r="EN1204" s="19">
        <f t="shared" si="4183"/>
        <v>1</v>
      </c>
      <c r="EO1204" s="19">
        <f t="shared" si="4183"/>
        <v>1</v>
      </c>
      <c r="EP1204" s="19">
        <f t="shared" si="4183"/>
        <v>1</v>
      </c>
      <c r="EQ1204" s="8"/>
      <c r="ER1204" s="8"/>
      <c r="ES1204" s="8"/>
      <c r="ET1204" s="8"/>
      <c r="EU1204" s="8"/>
      <c r="EV1204" s="8"/>
      <c r="EW1204" s="8"/>
      <c r="EX1204" s="8"/>
      <c r="EY1204" s="8"/>
      <c r="EZ1204" s="8"/>
      <c r="FA1204" s="8"/>
      <c r="FB1204" s="8"/>
      <c r="FC1204" s="8"/>
      <c r="FD1204" s="8"/>
      <c r="FE1204" s="8"/>
      <c r="FF1204" s="19">
        <f t="shared" si="4189"/>
        <v>1.8654781199351702</v>
      </c>
      <c r="FG1204" s="19">
        <f t="shared" si="4189"/>
        <v>1.0371416159860991</v>
      </c>
      <c r="FH1204" s="19">
        <f t="shared" si="4189"/>
        <v>1.0140314136125654</v>
      </c>
      <c r="FI1204" s="19">
        <f t="shared" si="4189"/>
        <v>1.0088806278397358</v>
      </c>
      <c r="FJ1204" s="19">
        <f t="shared" si="4189"/>
        <v>1.0049129989764585</v>
      </c>
      <c r="FK1204" s="19">
        <f t="shared" si="4189"/>
        <v>1.0030556121409655</v>
      </c>
      <c r="FL1204" s="19">
        <f t="shared" si="4189"/>
        <v>1.001421608448416</v>
      </c>
      <c r="FM1204" s="19">
        <f t="shared" si="4189"/>
        <v>1.0008111944838776</v>
      </c>
      <c r="FN1204" s="19">
        <f t="shared" si="4189"/>
        <v>1.0014184397163119</v>
      </c>
      <c r="FO1204" s="19">
        <f t="shared" si="4189"/>
        <v>1.000202347227843</v>
      </c>
      <c r="FP1204" s="19">
        <f t="shared" si="4189"/>
        <v>1.0004046125834514</v>
      </c>
      <c r="FQ1204" s="19">
        <f t="shared" si="4189"/>
        <v>1.0006066734074823</v>
      </c>
      <c r="FR1204" s="19">
        <f t="shared" si="4189"/>
        <v>1.000202101859337</v>
      </c>
      <c r="FS1204" s="19">
        <f t="shared" si="4189"/>
        <v>1.0002020610224287</v>
      </c>
      <c r="FT1204" s="19">
        <f t="shared" si="4189"/>
        <v>1.0002020202020201</v>
      </c>
      <c r="FU1204" s="19">
        <f t="shared" si="4189"/>
        <v>1</v>
      </c>
      <c r="FV1204" s="19">
        <f t="shared" si="4184"/>
        <v>1.0004039587962028</v>
      </c>
      <c r="FW1204" s="19">
        <f t="shared" si="4184"/>
        <v>1</v>
      </c>
      <c r="FX1204" s="19">
        <f t="shared" si="4184"/>
        <v>1</v>
      </c>
      <c r="FY1204" s="19">
        <f t="shared" si="4184"/>
        <v>1.0004037956793863</v>
      </c>
      <c r="FZ1204" s="19">
        <f t="shared" si="4184"/>
        <v>1</v>
      </c>
      <c r="GA1204" s="19">
        <f t="shared" si="4184"/>
        <v>1</v>
      </c>
      <c r="GB1204" s="19">
        <f t="shared" si="4184"/>
        <v>1</v>
      </c>
      <c r="GC1204" s="19">
        <f t="shared" si="4184"/>
        <v>1</v>
      </c>
      <c r="GD1204" s="19">
        <f t="shared" si="4184"/>
        <v>1.0006054490413723</v>
      </c>
      <c r="GE1204" s="8"/>
      <c r="GF1204" s="8"/>
      <c r="GG1204" s="8"/>
      <c r="GH1204" s="8"/>
      <c r="GI1204" s="8"/>
      <c r="GJ1204" s="8"/>
      <c r="GK1204" s="8"/>
      <c r="GL1204" s="8"/>
      <c r="GM1204" s="8"/>
      <c r="GN1204" s="8"/>
      <c r="GO1204" s="8"/>
      <c r="GP1204" s="8"/>
      <c r="GQ1204" s="8"/>
      <c r="GR1204" s="8"/>
      <c r="GS1204" s="8"/>
    </row>
    <row r="1205" spans="1:201" x14ac:dyDescent="0.25">
      <c r="A1205" s="115">
        <f>$A$51</f>
        <v>20161</v>
      </c>
      <c r="B1205" s="19">
        <f t="shared" si="4185"/>
        <v>2.115514333895447</v>
      </c>
      <c r="C1205" s="19">
        <f t="shared" si="4185"/>
        <v>1.1879234754882424</v>
      </c>
      <c r="D1205" s="19">
        <f t="shared" si="4185"/>
        <v>1.0758262036571045</v>
      </c>
      <c r="E1205" s="19">
        <f t="shared" si="4185"/>
        <v>1.0378917823171683</v>
      </c>
      <c r="F1205" s="19">
        <f t="shared" si="4185"/>
        <v>1.01953125</v>
      </c>
      <c r="G1205" s="19">
        <f t="shared" si="4185"/>
        <v>1.0129678750368405</v>
      </c>
      <c r="H1205" s="19">
        <f t="shared" si="4185"/>
        <v>1.0112016293279023</v>
      </c>
      <c r="I1205" s="19">
        <f t="shared" si="4185"/>
        <v>1.0156811969500792</v>
      </c>
      <c r="J1205" s="19">
        <f t="shared" ref="J1205:Y1205" si="4190">IFERROR(K1157/J1157,"")</f>
        <v>1.0080736543909348</v>
      </c>
      <c r="K1205" s="19">
        <f t="shared" si="4190"/>
        <v>1.0028101728256287</v>
      </c>
      <c r="L1205" s="19">
        <f t="shared" si="4190"/>
        <v>1.0022418383074121</v>
      </c>
      <c r="M1205" s="19">
        <f t="shared" si="4190"/>
        <v>1.0008388088913742</v>
      </c>
      <c r="N1205" s="19">
        <f t="shared" si="4190"/>
        <v>1.0019555803883224</v>
      </c>
      <c r="O1205" s="19">
        <f t="shared" si="4190"/>
        <v>1.0006970584134951</v>
      </c>
      <c r="P1205" s="19">
        <f t="shared" si="4190"/>
        <v>1.0012538311507384</v>
      </c>
      <c r="Q1205" s="19">
        <f t="shared" si="4190"/>
        <v>1.0004174203422846</v>
      </c>
      <c r="R1205" s="19">
        <f t="shared" si="4190"/>
        <v>1.0005563282336578</v>
      </c>
      <c r="S1205" s="19">
        <f t="shared" si="4190"/>
        <v>1.0001390047261607</v>
      </c>
      <c r="T1205" s="19">
        <f t="shared" si="4190"/>
        <v>1.0005559416261292</v>
      </c>
      <c r="U1205" s="19">
        <f t="shared" si="4190"/>
        <v>1.0002778163633839</v>
      </c>
      <c r="V1205" s="19">
        <f t="shared" si="4190"/>
        <v>1.0002777392028885</v>
      </c>
      <c r="W1205" s="19">
        <f t="shared" si="4190"/>
        <v>1.0001388310426211</v>
      </c>
      <c r="X1205" s="19">
        <f t="shared" si="4190"/>
        <v>1</v>
      </c>
      <c r="Y1205" s="19">
        <f t="shared" si="4190"/>
        <v>1.0002776235424764</v>
      </c>
      <c r="Z1205" s="8"/>
      <c r="AA1205" s="8"/>
      <c r="AB1205" s="8"/>
      <c r="AC1205" s="8"/>
      <c r="AD1205" s="8"/>
      <c r="AE1205" s="8"/>
      <c r="AF1205" s="8"/>
      <c r="AG1205" s="8"/>
      <c r="AH1205" s="8"/>
      <c r="AI1205" s="8"/>
      <c r="AJ1205" s="8"/>
      <c r="AK1205" s="8"/>
      <c r="AL1205" s="8"/>
      <c r="AM1205" s="8"/>
      <c r="AN1205" s="8"/>
      <c r="AO1205" s="8"/>
      <c r="AP1205" s="19">
        <f t="shared" si="4186"/>
        <v>1.913571676501215</v>
      </c>
      <c r="AQ1205" s="19">
        <f t="shared" si="4186"/>
        <v>1.0320605840740069</v>
      </c>
      <c r="AR1205" s="19">
        <f t="shared" si="4186"/>
        <v>1.0088756096489302</v>
      </c>
      <c r="AS1205" s="19">
        <f t="shared" si="4186"/>
        <v>1.0043552110099734</v>
      </c>
      <c r="AT1205" s="19">
        <f t="shared" si="4186"/>
        <v>1.0029920645245218</v>
      </c>
      <c r="AU1205" s="19">
        <f t="shared" si="4186"/>
        <v>1.0014267185473411</v>
      </c>
      <c r="AV1205" s="19">
        <f t="shared" si="4186"/>
        <v>1.0011656521176013</v>
      </c>
      <c r="AW1205" s="19">
        <f t="shared" si="4186"/>
        <v>1.0009918068132815</v>
      </c>
      <c r="AX1205" s="19">
        <f t="shared" si="4186"/>
        <v>1.0007754275621419</v>
      </c>
      <c r="AY1205" s="19">
        <f t="shared" si="4186"/>
        <v>1.0009039645301536</v>
      </c>
      <c r="AZ1205" s="19">
        <f t="shared" si="4186"/>
        <v>1.0005160846378807</v>
      </c>
      <c r="BA1205" s="19">
        <f t="shared" si="4186"/>
        <v>1.0004298486932599</v>
      </c>
      <c r="BB1205" s="19">
        <f t="shared" si="4186"/>
        <v>1.0002148320013748</v>
      </c>
      <c r="BC1205" s="19">
        <f t="shared" si="4186"/>
        <v>1.0003007002018987</v>
      </c>
      <c r="BD1205" s="19">
        <f t="shared" si="4186"/>
        <v>1.0001288327750579</v>
      </c>
      <c r="BE1205" s="19">
        <f t="shared" si="4186"/>
        <v>1.000128816179312</v>
      </c>
      <c r="BF1205" s="19">
        <f t="shared" ref="BF1205:BM1205" si="4191">IFERROR(BG1157/BF1157,"")</f>
        <v>1</v>
      </c>
      <c r="BG1205" s="19">
        <f t="shared" si="4191"/>
        <v>1.0000429331959471</v>
      </c>
      <c r="BH1205" s="19">
        <f t="shared" si="4191"/>
        <v>1</v>
      </c>
      <c r="BI1205" s="19">
        <f t="shared" si="4191"/>
        <v>1</v>
      </c>
      <c r="BJ1205" s="19">
        <f t="shared" si="4191"/>
        <v>1</v>
      </c>
      <c r="BK1205" s="19">
        <f t="shared" si="4191"/>
        <v>1</v>
      </c>
      <c r="BL1205" s="19">
        <f t="shared" si="4191"/>
        <v>1</v>
      </c>
      <c r="BM1205" s="19">
        <f t="shared" si="4191"/>
        <v>1</v>
      </c>
      <c r="BN1205" s="8"/>
      <c r="BO1205" s="8"/>
      <c r="BP1205" s="8"/>
      <c r="BQ1205" s="8"/>
      <c r="BR1205" s="8"/>
      <c r="BS1205" s="8"/>
      <c r="BT1205" s="8"/>
      <c r="BU1205" s="8"/>
      <c r="BV1205" s="8"/>
      <c r="BW1205" s="8"/>
      <c r="BX1205" s="8"/>
      <c r="BY1205" s="8"/>
      <c r="BZ1205" s="8"/>
      <c r="CA1205" s="8"/>
      <c r="CB1205" s="8"/>
      <c r="CC1205" s="8"/>
      <c r="CD1205" s="19">
        <f t="shared" si="4187"/>
        <v>3.4971719457013575</v>
      </c>
      <c r="CE1205" s="19">
        <f t="shared" si="4187"/>
        <v>1.0488436034287563</v>
      </c>
      <c r="CF1205" s="19">
        <f t="shared" si="4187"/>
        <v>1.0140323824209714</v>
      </c>
      <c r="CG1205" s="19">
        <f t="shared" si="4187"/>
        <v>1.007147201946472</v>
      </c>
      <c r="CH1205" s="19">
        <f t="shared" si="4187"/>
        <v>1.0083043937792542</v>
      </c>
      <c r="CI1205" s="19">
        <f t="shared" si="4187"/>
        <v>1.0050913447139862</v>
      </c>
      <c r="CJ1205" s="19">
        <f t="shared" si="4187"/>
        <v>1.0038736591179975</v>
      </c>
      <c r="CK1205" s="19">
        <f t="shared" si="4187"/>
        <v>1.0035618878005343</v>
      </c>
      <c r="CL1205" s="19">
        <f t="shared" si="4187"/>
        <v>1.0036971310263236</v>
      </c>
      <c r="CM1205" s="19">
        <f t="shared" si="4187"/>
        <v>1.0020627670546634</v>
      </c>
      <c r="CN1205" s="19">
        <f t="shared" si="4187"/>
        <v>1.0016174092045287</v>
      </c>
      <c r="CO1205" s="19">
        <f t="shared" si="4187"/>
        <v>1.0007339988256019</v>
      </c>
      <c r="CP1205" s="19">
        <f t="shared" si="4187"/>
        <v>1.0001466920932962</v>
      </c>
      <c r="CQ1205" s="19">
        <f t="shared" si="4187"/>
        <v>1</v>
      </c>
      <c r="CR1205" s="19">
        <f t="shared" si="4187"/>
        <v>1.0008800234672925</v>
      </c>
      <c r="CS1205" s="19">
        <f t="shared" si="4187"/>
        <v>1.0001465416178195</v>
      </c>
      <c r="CT1205" s="19">
        <f t="shared" ref="CT1205:DA1205" si="4192">IFERROR(CU1157/CT1157,"")</f>
        <v>1</v>
      </c>
      <c r="CU1205" s="19">
        <f t="shared" si="4192"/>
        <v>1.0001465201465201</v>
      </c>
      <c r="CV1205" s="19">
        <f t="shared" si="4192"/>
        <v>1.0001464986815118</v>
      </c>
      <c r="CW1205" s="19">
        <f t="shared" si="4192"/>
        <v>1</v>
      </c>
      <c r="CX1205" s="19">
        <f t="shared" si="4192"/>
        <v>1</v>
      </c>
      <c r="CY1205" s="19">
        <f t="shared" si="4192"/>
        <v>1.0001464772227919</v>
      </c>
      <c r="CZ1205" s="19">
        <f t="shared" si="4192"/>
        <v>1</v>
      </c>
      <c r="DA1205" s="19">
        <f t="shared" si="4192"/>
        <v>1</v>
      </c>
      <c r="DB1205" s="8"/>
      <c r="DC1205" s="8"/>
      <c r="DD1205" s="8"/>
      <c r="DE1205" s="8"/>
      <c r="DF1205" s="8"/>
      <c r="DG1205" s="8"/>
      <c r="DH1205" s="8"/>
      <c r="DI1205" s="8"/>
      <c r="DJ1205" s="8"/>
      <c r="DK1205" s="8"/>
      <c r="DL1205" s="8"/>
      <c r="DM1205" s="8"/>
      <c r="DN1205" s="8"/>
      <c r="DO1205" s="8"/>
      <c r="DP1205" s="8"/>
      <c r="DQ1205" s="8"/>
      <c r="DR1205" s="19">
        <f t="shared" si="4188"/>
        <v>2.9895833333333335</v>
      </c>
      <c r="DS1205" s="19">
        <f t="shared" si="4188"/>
        <v>1.2745644599303136</v>
      </c>
      <c r="DT1205" s="19">
        <f t="shared" si="4188"/>
        <v>1.0885729907053034</v>
      </c>
      <c r="DU1205" s="19">
        <f t="shared" si="4188"/>
        <v>1.0647915620291311</v>
      </c>
      <c r="DV1205" s="19">
        <f t="shared" si="4188"/>
        <v>1.0306603773584906</v>
      </c>
      <c r="DW1205" s="19">
        <f t="shared" si="4188"/>
        <v>1.025629290617849</v>
      </c>
      <c r="DX1205" s="19">
        <f t="shared" si="4188"/>
        <v>1.0165104863900045</v>
      </c>
      <c r="DY1205" s="19">
        <f t="shared" si="4188"/>
        <v>1.0184372256365233</v>
      </c>
      <c r="DZ1205" s="19">
        <f t="shared" si="4188"/>
        <v>1.0107758620689655</v>
      </c>
      <c r="EA1205" s="19">
        <f t="shared" si="4188"/>
        <v>1.0106609808102345</v>
      </c>
      <c r="EB1205" s="19">
        <f t="shared" si="4188"/>
        <v>1.0046413502109706</v>
      </c>
      <c r="EC1205" s="19">
        <f t="shared" si="4188"/>
        <v>1.0067198656026879</v>
      </c>
      <c r="ED1205" s="19">
        <f t="shared" si="4188"/>
        <v>1.0020859407592824</v>
      </c>
      <c r="EE1205" s="19">
        <f t="shared" si="4188"/>
        <v>1.0016652789342215</v>
      </c>
      <c r="EF1205" s="19">
        <f t="shared" si="4188"/>
        <v>1.0024937655860349</v>
      </c>
      <c r="EG1205" s="19">
        <f t="shared" si="4188"/>
        <v>1.0012437810945274</v>
      </c>
      <c r="EH1205" s="19">
        <f t="shared" ref="EH1205:EO1205" si="4193">IFERROR(EI1157/EH1157,"")</f>
        <v>1</v>
      </c>
      <c r="EI1205" s="19">
        <f t="shared" si="4193"/>
        <v>1.0008281573498965</v>
      </c>
      <c r="EJ1205" s="19">
        <f t="shared" si="4193"/>
        <v>1.0004137360364087</v>
      </c>
      <c r="EK1205" s="19">
        <f t="shared" si="4193"/>
        <v>1</v>
      </c>
      <c r="EL1205" s="19">
        <f t="shared" si="4193"/>
        <v>1.0004135649296939</v>
      </c>
      <c r="EM1205" s="19">
        <f t="shared" si="4193"/>
        <v>1.0004133939644482</v>
      </c>
      <c r="EN1205" s="19">
        <f t="shared" si="4193"/>
        <v>1.0004132231404959</v>
      </c>
      <c r="EO1205" s="19">
        <f t="shared" si="4193"/>
        <v>1.0004130524576622</v>
      </c>
      <c r="EP1205" s="8"/>
      <c r="EQ1205" s="8"/>
      <c r="ER1205" s="8"/>
      <c r="ES1205" s="8"/>
      <c r="ET1205" s="8"/>
      <c r="EU1205" s="8"/>
      <c r="EV1205" s="8"/>
      <c r="EW1205" s="8"/>
      <c r="EX1205" s="8"/>
      <c r="EY1205" s="8"/>
      <c r="EZ1205" s="8"/>
      <c r="FA1205" s="8"/>
      <c r="FB1205" s="8"/>
      <c r="FC1205" s="8"/>
      <c r="FD1205" s="8"/>
      <c r="FE1205" s="8"/>
      <c r="FF1205" s="19">
        <f t="shared" si="4189"/>
        <v>1.7763475462590508</v>
      </c>
      <c r="FG1205" s="19">
        <f t="shared" si="4189"/>
        <v>1.0421195652173914</v>
      </c>
      <c r="FH1205" s="19">
        <f t="shared" si="4189"/>
        <v>1.0134724033029119</v>
      </c>
      <c r="FI1205" s="19">
        <f t="shared" si="4189"/>
        <v>1.0087907375643224</v>
      </c>
      <c r="FJ1205" s="19">
        <f t="shared" si="4189"/>
        <v>1.0023379383634432</v>
      </c>
      <c r="FK1205" s="19">
        <f t="shared" si="4189"/>
        <v>1.0029686174724344</v>
      </c>
      <c r="FL1205" s="19">
        <f t="shared" si="4189"/>
        <v>1.0010570824524312</v>
      </c>
      <c r="FM1205" s="19">
        <f t="shared" si="4189"/>
        <v>1.0010559662090812</v>
      </c>
      <c r="FN1205" s="19">
        <f t="shared" si="4189"/>
        <v>1.0006329113924051</v>
      </c>
      <c r="FO1205" s="19">
        <f t="shared" si="4189"/>
        <v>1.0006325110689438</v>
      </c>
      <c r="FP1205" s="19">
        <f t="shared" si="4189"/>
        <v>1.0008428150021071</v>
      </c>
      <c r="FQ1205" s="19">
        <f t="shared" si="4189"/>
        <v>1.000842105263158</v>
      </c>
      <c r="FR1205" s="19">
        <f t="shared" si="4189"/>
        <v>1.0004206983592765</v>
      </c>
      <c r="FS1205" s="19">
        <f t="shared" si="4189"/>
        <v>1.0012615643397813</v>
      </c>
      <c r="FT1205" s="19">
        <f t="shared" si="4189"/>
        <v>1.0004199916001679</v>
      </c>
      <c r="FU1205" s="19">
        <f t="shared" si="4189"/>
        <v>1.0002099076406381</v>
      </c>
      <c r="FV1205" s="19">
        <f t="shared" ref="FV1205:GC1205" si="4194">IFERROR(FW1157/FV1157,"")</f>
        <v>1</v>
      </c>
      <c r="FW1205" s="19">
        <f t="shared" si="4194"/>
        <v>1</v>
      </c>
      <c r="FX1205" s="19">
        <f t="shared" si="4194"/>
        <v>1.0002098635886674</v>
      </c>
      <c r="FY1205" s="19">
        <f t="shared" si="4194"/>
        <v>1.000419639110365</v>
      </c>
      <c r="FZ1205" s="19">
        <f t="shared" si="4194"/>
        <v>1</v>
      </c>
      <c r="GA1205" s="19">
        <f t="shared" si="4194"/>
        <v>1.0002097315436242</v>
      </c>
      <c r="GB1205" s="19">
        <f t="shared" si="4194"/>
        <v>1</v>
      </c>
      <c r="GC1205" s="19">
        <f t="shared" si="4194"/>
        <v>1</v>
      </c>
      <c r="GD1205" s="8"/>
      <c r="GE1205" s="8"/>
      <c r="GF1205" s="8"/>
      <c r="GG1205" s="8"/>
      <c r="GH1205" s="8"/>
      <c r="GI1205" s="8"/>
      <c r="GJ1205" s="8"/>
      <c r="GK1205" s="8"/>
      <c r="GL1205" s="8"/>
      <c r="GM1205" s="8"/>
      <c r="GN1205" s="8"/>
      <c r="GO1205" s="8"/>
      <c r="GP1205" s="8"/>
      <c r="GQ1205" s="8"/>
      <c r="GR1205" s="8"/>
      <c r="GS1205" s="8"/>
    </row>
    <row r="1206" spans="1:201" x14ac:dyDescent="0.25">
      <c r="A1206" s="115">
        <f>$A$52</f>
        <v>20162</v>
      </c>
      <c r="B1206" s="19">
        <f t="shared" si="4185"/>
        <v>2.1132631578947367</v>
      </c>
      <c r="C1206" s="19">
        <f t="shared" ref="C1206:X1221" si="4195">IFERROR(D1158/C1158,"")</f>
        <v>1.1980474198047419</v>
      </c>
      <c r="D1206" s="19">
        <f t="shared" si="4195"/>
        <v>1.0700149675702644</v>
      </c>
      <c r="E1206" s="19">
        <f t="shared" si="4195"/>
        <v>1.0304631644389182</v>
      </c>
      <c r="F1206" s="19">
        <f t="shared" si="4195"/>
        <v>1.0250377073906485</v>
      </c>
      <c r="G1206" s="19">
        <f t="shared" si="4195"/>
        <v>1.0208946439081812</v>
      </c>
      <c r="H1206" s="19">
        <f t="shared" si="4195"/>
        <v>1.0138368405880658</v>
      </c>
      <c r="I1206" s="19">
        <f t="shared" si="4195"/>
        <v>1.0159226613591128</v>
      </c>
      <c r="J1206" s="19">
        <f t="shared" si="4195"/>
        <v>1.008816120906801</v>
      </c>
      <c r="K1206" s="19">
        <f t="shared" si="4195"/>
        <v>1.0031904563739771</v>
      </c>
      <c r="L1206" s="19">
        <f t="shared" si="4195"/>
        <v>1.0016592920353982</v>
      </c>
      <c r="M1206" s="19">
        <f t="shared" si="4195"/>
        <v>1.0027609055770292</v>
      </c>
      <c r="N1206" s="19">
        <f t="shared" si="4195"/>
        <v>1.0028909691629957</v>
      </c>
      <c r="O1206" s="19">
        <f t="shared" si="4195"/>
        <v>1.0013726835964309</v>
      </c>
      <c r="P1206" s="19">
        <f t="shared" si="4195"/>
        <v>1.0009595613433859</v>
      </c>
      <c r="Q1206" s="19">
        <f t="shared" si="4195"/>
        <v>1.0009586414680909</v>
      </c>
      <c r="R1206" s="19">
        <f t="shared" si="4195"/>
        <v>1.0002736352442194</v>
      </c>
      <c r="S1206" s="19">
        <f t="shared" si="4195"/>
        <v>1.0004103405826836</v>
      </c>
      <c r="T1206" s="19">
        <f t="shared" si="4195"/>
        <v>1.0001367240907848</v>
      </c>
      <c r="U1206" s="19">
        <f t="shared" si="4195"/>
        <v>1.0008202323991797</v>
      </c>
      <c r="V1206" s="19">
        <f t="shared" si="4195"/>
        <v>1.0005463734462505</v>
      </c>
      <c r="W1206" s="19">
        <f t="shared" si="4195"/>
        <v>1</v>
      </c>
      <c r="X1206" s="19">
        <f t="shared" si="4195"/>
        <v>1.0004095563139932</v>
      </c>
      <c r="Y1206" s="8"/>
      <c r="Z1206" s="8"/>
      <c r="AA1206" s="8"/>
      <c r="AB1206" s="8"/>
      <c r="AC1206" s="8"/>
      <c r="AD1206" s="8"/>
      <c r="AE1206" s="8"/>
      <c r="AF1206" s="8"/>
      <c r="AG1206" s="8"/>
      <c r="AH1206" s="8"/>
      <c r="AI1206" s="8"/>
      <c r="AJ1206" s="8"/>
      <c r="AK1206" s="8"/>
      <c r="AL1206" s="8"/>
      <c r="AM1206" s="8"/>
      <c r="AN1206" s="8"/>
      <c r="AO1206" s="8"/>
      <c r="AP1206" s="19">
        <f t="shared" si="4186"/>
        <v>1.9310204081632654</v>
      </c>
      <c r="AQ1206" s="19">
        <f t="shared" si="4186"/>
        <v>1.0311984781230183</v>
      </c>
      <c r="AR1206" s="19">
        <f t="shared" si="4186"/>
        <v>1.0095519206329684</v>
      </c>
      <c r="AS1206" s="19">
        <f t="shared" si="4186"/>
        <v>1.003492243969788</v>
      </c>
      <c r="AT1206" s="19">
        <f t="shared" si="4186"/>
        <v>1.0028730980899967</v>
      </c>
      <c r="AU1206" s="19">
        <f t="shared" si="4186"/>
        <v>1.0020578622442804</v>
      </c>
      <c r="AV1206" s="19">
        <f t="shared" si="4186"/>
        <v>1.000845614882822</v>
      </c>
      <c r="AW1206" s="19">
        <f t="shared" si="4186"/>
        <v>1.0012070006035003</v>
      </c>
      <c r="AX1206" s="19">
        <f t="shared" si="4186"/>
        <v>1.0008438818565402</v>
      </c>
      <c r="AY1206" s="19">
        <f t="shared" si="4186"/>
        <v>1.0004015096763832</v>
      </c>
      <c r="AZ1206" s="19">
        <f t="shared" si="4186"/>
        <v>1.0003612136779578</v>
      </c>
      <c r="BA1206" s="19">
        <f t="shared" si="4186"/>
        <v>1.000320962888666</v>
      </c>
      <c r="BB1206" s="19">
        <f t="shared" si="4186"/>
        <v>1.0002807524164761</v>
      </c>
      <c r="BC1206" s="19">
        <f t="shared" si="4186"/>
        <v>1.0000801924619085</v>
      </c>
      <c r="BD1206" s="19">
        <f t="shared" si="4186"/>
        <v>1.0001603720631866</v>
      </c>
      <c r="BE1206" s="19">
        <f t="shared" ref="BE1206:BL1206" si="4196">IFERROR(BF1158/BE1158,"")</f>
        <v>1.000040086587028</v>
      </c>
      <c r="BF1206" s="19">
        <f t="shared" si="4196"/>
        <v>1</v>
      </c>
      <c r="BG1206" s="19">
        <f t="shared" si="4196"/>
        <v>1</v>
      </c>
      <c r="BH1206" s="19">
        <f t="shared" si="4196"/>
        <v>1.0000400849801578</v>
      </c>
      <c r="BI1206" s="19">
        <f t="shared" si="4196"/>
        <v>1.0000400833734167</v>
      </c>
      <c r="BJ1206" s="19">
        <f t="shared" si="4196"/>
        <v>1.0000801635336085</v>
      </c>
      <c r="BK1206" s="19">
        <f t="shared" si="4196"/>
        <v>1</v>
      </c>
      <c r="BL1206" s="19">
        <f t="shared" si="4196"/>
        <v>1</v>
      </c>
      <c r="BM1206" s="8"/>
      <c r="BN1206" s="8"/>
      <c r="BO1206" s="8"/>
      <c r="BP1206" s="8"/>
      <c r="BQ1206" s="8"/>
      <c r="BR1206" s="8"/>
      <c r="BS1206" s="8"/>
      <c r="BT1206" s="8"/>
      <c r="BU1206" s="8"/>
      <c r="BV1206" s="8"/>
      <c r="BW1206" s="8"/>
      <c r="BX1206" s="8"/>
      <c r="BY1206" s="8"/>
      <c r="BZ1206" s="8"/>
      <c r="CA1206" s="8"/>
      <c r="CB1206" s="8"/>
      <c r="CC1206" s="8"/>
      <c r="CD1206" s="19">
        <f t="shared" si="4187"/>
        <v>5.133935907970419</v>
      </c>
      <c r="CE1206" s="19">
        <f t="shared" si="4187"/>
        <v>1.0523367477592829</v>
      </c>
      <c r="CF1206" s="19">
        <f t="shared" si="4187"/>
        <v>1.0150570342205323</v>
      </c>
      <c r="CG1206" s="19">
        <f t="shared" si="4187"/>
        <v>1.010788133053641</v>
      </c>
      <c r="CH1206" s="19">
        <f t="shared" si="4187"/>
        <v>1.0077082715683368</v>
      </c>
      <c r="CI1206" s="19">
        <f t="shared" si="4187"/>
        <v>1.0051485731097383</v>
      </c>
      <c r="CJ1206" s="19">
        <f t="shared" si="4187"/>
        <v>1.0043904580711254</v>
      </c>
      <c r="CK1206" s="19">
        <f t="shared" si="4187"/>
        <v>1.0045169750837826</v>
      </c>
      <c r="CL1206" s="19">
        <f t="shared" si="4187"/>
        <v>1.0047867711053089</v>
      </c>
      <c r="CM1206" s="19">
        <f t="shared" si="4187"/>
        <v>1.0010105384726433</v>
      </c>
      <c r="CN1206" s="19">
        <f t="shared" si="4187"/>
        <v>1.0007210845111048</v>
      </c>
      <c r="CO1206" s="19">
        <f t="shared" si="4187"/>
        <v>1.0004323389537397</v>
      </c>
      <c r="CP1206" s="19">
        <f t="shared" si="4187"/>
        <v>1.0001440507058486</v>
      </c>
      <c r="CQ1206" s="19">
        <f t="shared" si="4187"/>
        <v>1.0004320898746939</v>
      </c>
      <c r="CR1206" s="19">
        <f t="shared" si="4187"/>
        <v>1.0002879355024474</v>
      </c>
      <c r="CS1206" s="19">
        <f t="shared" ref="CS1206:CZ1206" si="4197">IFERROR(CT1158/CS1158,"")</f>
        <v>1</v>
      </c>
      <c r="CT1206" s="19">
        <f t="shared" si="4197"/>
        <v>1.0001439263097294</v>
      </c>
      <c r="CU1206" s="19">
        <f t="shared" si="4197"/>
        <v>1</v>
      </c>
      <c r="CV1206" s="19">
        <f t="shared" si="4197"/>
        <v>1.0004317167937833</v>
      </c>
      <c r="CW1206" s="19">
        <f t="shared" si="4197"/>
        <v>1</v>
      </c>
      <c r="CX1206" s="19">
        <f t="shared" si="4197"/>
        <v>1</v>
      </c>
      <c r="CY1206" s="19">
        <f t="shared" si="4197"/>
        <v>1</v>
      </c>
      <c r="CZ1206" s="19">
        <f t="shared" si="4197"/>
        <v>1</v>
      </c>
      <c r="DA1206" s="8"/>
      <c r="DB1206" s="8"/>
      <c r="DC1206" s="8"/>
      <c r="DD1206" s="8"/>
      <c r="DE1206" s="8"/>
      <c r="DF1206" s="8"/>
      <c r="DG1206" s="8"/>
      <c r="DH1206" s="8"/>
      <c r="DI1206" s="8"/>
      <c r="DJ1206" s="8"/>
      <c r="DK1206" s="8"/>
      <c r="DL1206" s="8"/>
      <c r="DM1206" s="8"/>
      <c r="DN1206" s="8"/>
      <c r="DO1206" s="8"/>
      <c r="DP1206" s="8"/>
      <c r="DQ1206" s="8"/>
      <c r="DR1206" s="19">
        <f t="shared" si="4188"/>
        <v>3.2616632860040569</v>
      </c>
      <c r="DS1206" s="19">
        <f t="shared" si="4188"/>
        <v>1.2531094527363185</v>
      </c>
      <c r="DT1206" s="19">
        <f t="shared" si="4188"/>
        <v>1.0883374689826302</v>
      </c>
      <c r="DU1206" s="19">
        <f t="shared" si="4188"/>
        <v>1.0414956680346557</v>
      </c>
      <c r="DV1206" s="19">
        <f t="shared" si="4188"/>
        <v>1.0271453590192645</v>
      </c>
      <c r="DW1206" s="19">
        <f t="shared" si="4188"/>
        <v>1.0294117647058822</v>
      </c>
      <c r="DX1206" s="19">
        <f t="shared" si="4188"/>
        <v>1.0161490683229815</v>
      </c>
      <c r="DY1206" s="19">
        <f t="shared" si="4188"/>
        <v>1.0158924205378974</v>
      </c>
      <c r="DZ1206" s="19">
        <f t="shared" si="4188"/>
        <v>1.0108303249097472</v>
      </c>
      <c r="EA1206" s="19">
        <f t="shared" si="4188"/>
        <v>1.0075396825396825</v>
      </c>
      <c r="EB1206" s="19">
        <f t="shared" si="4188"/>
        <v>1.0039385584875935</v>
      </c>
      <c r="EC1206" s="19">
        <f t="shared" si="4188"/>
        <v>1.0031384856806591</v>
      </c>
      <c r="ED1206" s="19">
        <f t="shared" si="4188"/>
        <v>1.0046929996089167</v>
      </c>
      <c r="EE1206" s="19">
        <f t="shared" si="4188"/>
        <v>1.0031140521603736</v>
      </c>
      <c r="EF1206" s="19">
        <f t="shared" si="4188"/>
        <v>1.0011641443538999</v>
      </c>
      <c r="EG1206" s="19">
        <f t="shared" ref="EG1206:EN1206" si="4198">IFERROR(EH1158/EG1158,"")</f>
        <v>1.0023255813953489</v>
      </c>
      <c r="EH1206" s="19">
        <f t="shared" si="4198"/>
        <v>1.0011600928074247</v>
      </c>
      <c r="EI1206" s="19">
        <f t="shared" si="4198"/>
        <v>1.0023174971031286</v>
      </c>
      <c r="EJ1206" s="19">
        <f t="shared" si="4198"/>
        <v>1.0007707129094412</v>
      </c>
      <c r="EK1206" s="19">
        <f t="shared" si="4198"/>
        <v>1</v>
      </c>
      <c r="EL1206" s="19">
        <f t="shared" si="4198"/>
        <v>1.000385059684251</v>
      </c>
      <c r="EM1206" s="19">
        <f t="shared" si="4198"/>
        <v>1.0003849114703618</v>
      </c>
      <c r="EN1206" s="19">
        <f t="shared" si="4198"/>
        <v>1</v>
      </c>
      <c r="EO1206" s="8"/>
      <c r="EP1206" s="8"/>
      <c r="EQ1206" s="8"/>
      <c r="ER1206" s="8"/>
      <c r="ES1206" s="8"/>
      <c r="ET1206" s="8"/>
      <c r="EU1206" s="8"/>
      <c r="EV1206" s="8"/>
      <c r="EW1206" s="8"/>
      <c r="EX1206" s="8"/>
      <c r="EY1206" s="8"/>
      <c r="EZ1206" s="8"/>
      <c r="FA1206" s="8"/>
      <c r="FB1206" s="8"/>
      <c r="FC1206" s="8"/>
      <c r="FD1206" s="8"/>
      <c r="FE1206" s="8"/>
      <c r="FF1206" s="19">
        <f t="shared" si="4189"/>
        <v>1.840421052631579</v>
      </c>
      <c r="FG1206" s="19">
        <f t="shared" si="4189"/>
        <v>1.0327156257149395</v>
      </c>
      <c r="FH1206" s="19">
        <f t="shared" si="4189"/>
        <v>1.0121843154630039</v>
      </c>
      <c r="FI1206" s="19">
        <f t="shared" si="4189"/>
        <v>1.008754650908295</v>
      </c>
      <c r="FJ1206" s="19">
        <f t="shared" si="4189"/>
        <v>1.0049902364938164</v>
      </c>
      <c r="FK1206" s="19">
        <f t="shared" si="4189"/>
        <v>1.0021588946459412</v>
      </c>
      <c r="FL1206" s="19">
        <f t="shared" si="4189"/>
        <v>1.002154243860405</v>
      </c>
      <c r="FM1206" s="19">
        <f t="shared" si="4189"/>
        <v>1.000859845227859</v>
      </c>
      <c r="FN1206" s="19">
        <f t="shared" si="4189"/>
        <v>1.0006443298969072</v>
      </c>
      <c r="FO1206" s="19">
        <f t="shared" si="4189"/>
        <v>1.0006439150032196</v>
      </c>
      <c r="FP1206" s="19">
        <f t="shared" si="4189"/>
        <v>1.0006435006435006</v>
      </c>
      <c r="FQ1206" s="19">
        <f t="shared" si="4189"/>
        <v>1.0017148981779207</v>
      </c>
      <c r="FR1206" s="19">
        <f t="shared" si="4189"/>
        <v>1.0010699764605178</v>
      </c>
      <c r="FS1206" s="19">
        <f t="shared" si="4189"/>
        <v>1.0006412997007268</v>
      </c>
      <c r="FT1206" s="19">
        <f t="shared" si="4189"/>
        <v>1</v>
      </c>
      <c r="FU1206" s="19">
        <f t="shared" ref="FU1206:GB1206" si="4199">IFERROR(FV1158/FU1158,"")</f>
        <v>1.0006408886989959</v>
      </c>
      <c r="FV1206" s="19">
        <f t="shared" si="4199"/>
        <v>1.0004269854824936</v>
      </c>
      <c r="FW1206" s="19">
        <f t="shared" si="4199"/>
        <v>1.0004268032437047</v>
      </c>
      <c r="FX1206" s="19">
        <f t="shared" si="4199"/>
        <v>1.0002133105802047</v>
      </c>
      <c r="FY1206" s="19">
        <f t="shared" si="4199"/>
        <v>1</v>
      </c>
      <c r="FZ1206" s="19">
        <f t="shared" si="4199"/>
        <v>1.0002132650885049</v>
      </c>
      <c r="GA1206" s="19">
        <f t="shared" si="4199"/>
        <v>1</v>
      </c>
      <c r="GB1206" s="19">
        <f t="shared" si="4199"/>
        <v>1</v>
      </c>
      <c r="GC1206" s="8"/>
      <c r="GD1206" s="8"/>
      <c r="GE1206" s="8"/>
      <c r="GF1206" s="8"/>
      <c r="GG1206" s="8"/>
      <c r="GH1206" s="8"/>
      <c r="GI1206" s="8"/>
      <c r="GJ1206" s="8"/>
      <c r="GK1206" s="8"/>
      <c r="GL1206" s="8"/>
      <c r="GM1206" s="8"/>
      <c r="GN1206" s="8"/>
      <c r="GO1206" s="8"/>
      <c r="GP1206" s="8"/>
      <c r="GQ1206" s="8"/>
      <c r="GR1206" s="8"/>
      <c r="GS1206" s="8"/>
    </row>
    <row r="1207" spans="1:201" x14ac:dyDescent="0.25">
      <c r="A1207" s="115">
        <f>$A$53</f>
        <v>20163</v>
      </c>
      <c r="B1207" s="19">
        <f t="shared" si="4185"/>
        <v>2.272105742935278</v>
      </c>
      <c r="C1207" s="19">
        <f t="shared" si="4195"/>
        <v>1.1995987963891674</v>
      </c>
      <c r="D1207" s="19">
        <f t="shared" si="4195"/>
        <v>1.0610367892976589</v>
      </c>
      <c r="E1207" s="19">
        <f t="shared" si="4195"/>
        <v>1.0390858944050434</v>
      </c>
      <c r="F1207" s="19">
        <f t="shared" si="4195"/>
        <v>1.0303352040042468</v>
      </c>
      <c r="G1207" s="19">
        <f t="shared" si="4195"/>
        <v>1.0181068747239805</v>
      </c>
      <c r="H1207" s="19">
        <f t="shared" si="4195"/>
        <v>1.01417004048583</v>
      </c>
      <c r="I1207" s="19">
        <f t="shared" si="4195"/>
        <v>1.0132591958939263</v>
      </c>
      <c r="J1207" s="19">
        <f t="shared" si="4195"/>
        <v>1.0080202617138032</v>
      </c>
      <c r="K1207" s="19">
        <f t="shared" si="4195"/>
        <v>1.0051647124511447</v>
      </c>
      <c r="L1207" s="19">
        <f t="shared" si="4195"/>
        <v>1.0026385224274406</v>
      </c>
      <c r="M1207" s="19">
        <f t="shared" si="4195"/>
        <v>1.0018005540166206</v>
      </c>
      <c r="N1207" s="19">
        <f t="shared" si="4195"/>
        <v>1.0020738282870179</v>
      </c>
      <c r="O1207" s="19">
        <f t="shared" si="4195"/>
        <v>1.0024834437086092</v>
      </c>
      <c r="P1207" s="19">
        <f t="shared" si="4195"/>
        <v>1.0012386457473164</v>
      </c>
      <c r="Q1207" s="19">
        <f t="shared" si="4195"/>
        <v>1.0004123711340207</v>
      </c>
      <c r="R1207" s="19">
        <f t="shared" si="4195"/>
        <v>1</v>
      </c>
      <c r="S1207" s="19">
        <f t="shared" si="4195"/>
        <v>1.0004122011541632</v>
      </c>
      <c r="T1207" s="19">
        <f t="shared" si="4195"/>
        <v>1</v>
      </c>
      <c r="U1207" s="19">
        <f t="shared" si="4195"/>
        <v>1.00013734377146</v>
      </c>
      <c r="V1207" s="19">
        <f t="shared" si="4195"/>
        <v>1.0002746498214776</v>
      </c>
      <c r="W1207" s="19">
        <f t="shared" si="4195"/>
        <v>1.0001372872048324</v>
      </c>
      <c r="X1207" s="8"/>
      <c r="Y1207" s="8"/>
      <c r="Z1207" s="8"/>
      <c r="AA1207" s="8"/>
      <c r="AB1207" s="8"/>
      <c r="AC1207" s="8"/>
      <c r="AD1207" s="8"/>
      <c r="AE1207" s="8"/>
      <c r="AF1207" s="8"/>
      <c r="AG1207" s="8"/>
      <c r="AH1207" s="8"/>
      <c r="AI1207" s="8"/>
      <c r="AJ1207" s="8"/>
      <c r="AK1207" s="8"/>
      <c r="AL1207" s="8"/>
      <c r="AM1207" s="8"/>
      <c r="AN1207" s="8"/>
      <c r="AO1207" s="8"/>
      <c r="AP1207" s="19">
        <f t="shared" ref="AP1207:BK1222" si="4200">IFERROR(AQ1159/AP1159,"")</f>
        <v>1.9169416498993963</v>
      </c>
      <c r="AQ1207" s="19">
        <f t="shared" si="4200"/>
        <v>1.0334620874968512</v>
      </c>
      <c r="AR1207" s="19">
        <f t="shared" si="4200"/>
        <v>1.0089376396506196</v>
      </c>
      <c r="AS1207" s="19">
        <f t="shared" si="4200"/>
        <v>1.0048318904771492</v>
      </c>
      <c r="AT1207" s="19">
        <f t="shared" si="4200"/>
        <v>1.0030054097375276</v>
      </c>
      <c r="AU1207" s="19">
        <f t="shared" si="4200"/>
        <v>1.0012385137834598</v>
      </c>
      <c r="AV1207" s="19">
        <f t="shared" si="4200"/>
        <v>1.0012369817644946</v>
      </c>
      <c r="AW1207" s="19">
        <f t="shared" si="4200"/>
        <v>1.0012753068707159</v>
      </c>
      <c r="AX1207" s="19">
        <f t="shared" si="4200"/>
        <v>1.0010746696385926</v>
      </c>
      <c r="AY1207" s="19">
        <f t="shared" si="4200"/>
        <v>1.0006759174585504</v>
      </c>
      <c r="AZ1207" s="19">
        <f t="shared" si="4200"/>
        <v>1.0007549268912905</v>
      </c>
      <c r="BA1207" s="19">
        <f t="shared" si="4200"/>
        <v>1.0005955453209989</v>
      </c>
      <c r="BB1207" s="19">
        <f t="shared" si="4200"/>
        <v>1.0002777557336719</v>
      </c>
      <c r="BC1207" s="19">
        <f t="shared" si="4200"/>
        <v>1.0001586734896266</v>
      </c>
      <c r="BD1207" s="19">
        <f t="shared" si="4200"/>
        <v>1.0001586483163447</v>
      </c>
      <c r="BE1207" s="19">
        <f t="shared" si="4200"/>
        <v>1.0000793115755244</v>
      </c>
      <c r="BF1207" s="19">
        <f t="shared" si="4200"/>
        <v>1.0001586105713947</v>
      </c>
      <c r="BG1207" s="19">
        <f t="shared" si="4200"/>
        <v>1.0000792927090354</v>
      </c>
      <c r="BH1207" s="19">
        <f t="shared" si="4200"/>
        <v>1.0000792864222001</v>
      </c>
      <c r="BI1207" s="19">
        <f t="shared" si="4200"/>
        <v>1</v>
      </c>
      <c r="BJ1207" s="19">
        <f t="shared" si="4200"/>
        <v>1.0000792801363618</v>
      </c>
      <c r="BK1207" s="19">
        <f t="shared" si="4200"/>
        <v>1</v>
      </c>
      <c r="BL1207" s="8"/>
      <c r="BM1207" s="8"/>
      <c r="BN1207" s="8"/>
      <c r="BO1207" s="8"/>
      <c r="BP1207" s="8"/>
      <c r="BQ1207" s="8"/>
      <c r="BR1207" s="8"/>
      <c r="BS1207" s="8"/>
      <c r="BT1207" s="8"/>
      <c r="BU1207" s="8"/>
      <c r="BV1207" s="8"/>
      <c r="BW1207" s="8"/>
      <c r="BX1207" s="8"/>
      <c r="BY1207" s="8"/>
      <c r="BZ1207" s="8"/>
      <c r="CA1207" s="8"/>
      <c r="CB1207" s="8"/>
      <c r="CC1207" s="8"/>
      <c r="CD1207" s="19">
        <f t="shared" ref="CD1207:CY1222" si="4201">IFERROR(CE1159/CD1159,"")</f>
        <v>5.4799286351471901</v>
      </c>
      <c r="CE1207" s="19">
        <f t="shared" si="4201"/>
        <v>1.0586032882956211</v>
      </c>
      <c r="CF1207" s="19">
        <f t="shared" si="4201"/>
        <v>1.0172228202368139</v>
      </c>
      <c r="CG1207" s="19">
        <f t="shared" si="4201"/>
        <v>1.0123960695389267</v>
      </c>
      <c r="CH1207" s="19">
        <f t="shared" si="4201"/>
        <v>1.0074660295654772</v>
      </c>
      <c r="CI1207" s="19">
        <f t="shared" si="4201"/>
        <v>1.0044464206313917</v>
      </c>
      <c r="CJ1207" s="19">
        <f t="shared" si="4201"/>
        <v>1.0033938320790909</v>
      </c>
      <c r="CK1207" s="19">
        <f t="shared" si="4201"/>
        <v>1.0048529411764706</v>
      </c>
      <c r="CL1207" s="19">
        <f t="shared" si="4201"/>
        <v>1.002780623445046</v>
      </c>
      <c r="CM1207" s="19">
        <f t="shared" si="4201"/>
        <v>1.0023350846468184</v>
      </c>
      <c r="CN1207" s="19">
        <f t="shared" si="4201"/>
        <v>1.0005824111822947</v>
      </c>
      <c r="CO1207" s="19">
        <f t="shared" si="4201"/>
        <v>1.0005820721769498</v>
      </c>
      <c r="CP1207" s="19">
        <f t="shared" si="4201"/>
        <v>1.0001454333915067</v>
      </c>
      <c r="CQ1207" s="19">
        <f t="shared" si="4201"/>
        <v>1.0004362367311328</v>
      </c>
      <c r="CR1207" s="19">
        <f t="shared" si="4201"/>
        <v>1.0001453488372094</v>
      </c>
      <c r="CS1207" s="19">
        <f t="shared" si="4201"/>
        <v>1.0001453277139951</v>
      </c>
      <c r="CT1207" s="19">
        <f t="shared" si="4201"/>
        <v>1.0002906131938389</v>
      </c>
      <c r="CU1207" s="19">
        <f t="shared" si="4201"/>
        <v>1.0001452643811737</v>
      </c>
      <c r="CV1207" s="19">
        <f t="shared" si="4201"/>
        <v>1.0001452432824982</v>
      </c>
      <c r="CW1207" s="19">
        <f t="shared" si="4201"/>
        <v>1</v>
      </c>
      <c r="CX1207" s="19">
        <f t="shared" si="4201"/>
        <v>1</v>
      </c>
      <c r="CY1207" s="19">
        <f t="shared" si="4201"/>
        <v>1</v>
      </c>
      <c r="CZ1207" s="8"/>
      <c r="DA1207" s="8"/>
      <c r="DB1207" s="8"/>
      <c r="DC1207" s="8"/>
      <c r="DD1207" s="8"/>
      <c r="DE1207" s="8"/>
      <c r="DF1207" s="8"/>
      <c r="DG1207" s="8"/>
      <c r="DH1207" s="8"/>
      <c r="DI1207" s="8"/>
      <c r="DJ1207" s="8"/>
      <c r="DK1207" s="8"/>
      <c r="DL1207" s="8"/>
      <c r="DM1207" s="8"/>
      <c r="DN1207" s="8"/>
      <c r="DO1207" s="8"/>
      <c r="DP1207" s="8"/>
      <c r="DQ1207" s="8"/>
      <c r="DR1207" s="19">
        <f t="shared" ref="DR1207:EM1222" si="4202">IFERROR(DS1159/DR1159,"")</f>
        <v>3.286</v>
      </c>
      <c r="DS1207" s="19">
        <f t="shared" si="4202"/>
        <v>1.2775410833840535</v>
      </c>
      <c r="DT1207" s="19">
        <f t="shared" si="4202"/>
        <v>1.0929013816102906</v>
      </c>
      <c r="DU1207" s="19">
        <f t="shared" si="4202"/>
        <v>1.0566695727986051</v>
      </c>
      <c r="DV1207" s="19">
        <f t="shared" si="4202"/>
        <v>1.0272277227722773</v>
      </c>
      <c r="DW1207" s="19">
        <f t="shared" si="4202"/>
        <v>1.0196787148594377</v>
      </c>
      <c r="DX1207" s="19">
        <f t="shared" si="4202"/>
        <v>1.0216620716817644</v>
      </c>
      <c r="DY1207" s="19">
        <f t="shared" si="4202"/>
        <v>1.0161912104857362</v>
      </c>
      <c r="DZ1207" s="19">
        <f t="shared" si="4202"/>
        <v>1.0113808801213962</v>
      </c>
      <c r="EA1207" s="19">
        <f t="shared" si="4202"/>
        <v>1.0063765941485372</v>
      </c>
      <c r="EB1207" s="19">
        <f t="shared" si="4202"/>
        <v>1.0055907566157287</v>
      </c>
      <c r="EC1207" s="19">
        <f t="shared" si="4202"/>
        <v>1.0066716085989622</v>
      </c>
      <c r="ED1207" s="19">
        <f t="shared" si="4202"/>
        <v>1.0025773195876289</v>
      </c>
      <c r="EE1207" s="19">
        <f t="shared" si="4202"/>
        <v>1.0029379360998898</v>
      </c>
      <c r="EF1207" s="19">
        <f t="shared" si="4202"/>
        <v>1.0014646649578909</v>
      </c>
      <c r="EG1207" s="19">
        <f t="shared" si="4202"/>
        <v>1.0029250457038392</v>
      </c>
      <c r="EH1207" s="19">
        <f t="shared" si="4202"/>
        <v>1.0021873860736421</v>
      </c>
      <c r="EI1207" s="19">
        <f t="shared" si="4202"/>
        <v>1.0014550745725719</v>
      </c>
      <c r="EJ1207" s="19">
        <f t="shared" si="4202"/>
        <v>1</v>
      </c>
      <c r="EK1207" s="19">
        <f t="shared" si="4202"/>
        <v>1.0007264802034144</v>
      </c>
      <c r="EL1207" s="19">
        <f t="shared" si="4202"/>
        <v>1.0003629764065336</v>
      </c>
      <c r="EM1207" s="19">
        <f t="shared" si="4202"/>
        <v>1.0010885341074021</v>
      </c>
      <c r="EN1207" s="8"/>
      <c r="EO1207" s="8"/>
      <c r="EP1207" s="8"/>
      <c r="EQ1207" s="8"/>
      <c r="ER1207" s="8"/>
      <c r="ES1207" s="8"/>
      <c r="ET1207" s="8"/>
      <c r="EU1207" s="8"/>
      <c r="EV1207" s="8"/>
      <c r="EW1207" s="8"/>
      <c r="EX1207" s="8"/>
      <c r="EY1207" s="8"/>
      <c r="EZ1207" s="8"/>
      <c r="FA1207" s="8"/>
      <c r="FB1207" s="8"/>
      <c r="FC1207" s="8"/>
      <c r="FD1207" s="8"/>
      <c r="FE1207" s="8"/>
      <c r="FF1207" s="19">
        <f t="shared" ref="FF1207:GA1222" si="4203">IFERROR(FG1159/FF1159,"")</f>
        <v>1.7380952380952381</v>
      </c>
      <c r="FG1207" s="19">
        <f t="shared" si="4203"/>
        <v>1.0331763698630136</v>
      </c>
      <c r="FH1207" s="19">
        <f t="shared" si="4203"/>
        <v>1.0149160969546303</v>
      </c>
      <c r="FI1207" s="19">
        <f t="shared" si="4203"/>
        <v>1.0097979179424372</v>
      </c>
      <c r="FJ1207" s="19">
        <f t="shared" si="4203"/>
        <v>1.0040428542551041</v>
      </c>
      <c r="FK1207" s="19">
        <f t="shared" si="4203"/>
        <v>1.0016106301590497</v>
      </c>
      <c r="FL1207" s="19">
        <f t="shared" si="4203"/>
        <v>1.0012060301507537</v>
      </c>
      <c r="FM1207" s="19">
        <f t="shared" si="4203"/>
        <v>1.0012045773940976</v>
      </c>
      <c r="FN1207" s="19">
        <f t="shared" si="4203"/>
        <v>1.0008020854220974</v>
      </c>
      <c r="FO1207" s="19">
        <f t="shared" si="4203"/>
        <v>1.000801442596674</v>
      </c>
      <c r="FP1207" s="19">
        <f t="shared" si="4203"/>
        <v>1.0004004004004003</v>
      </c>
      <c r="FQ1207" s="19">
        <f t="shared" si="4203"/>
        <v>1.0016009605763458</v>
      </c>
      <c r="FR1207" s="19">
        <f t="shared" si="4203"/>
        <v>1.0011988011988011</v>
      </c>
      <c r="FS1207" s="19">
        <f t="shared" si="4203"/>
        <v>1.0009978048293753</v>
      </c>
      <c r="FT1207" s="19">
        <f t="shared" si="4203"/>
        <v>1.0003987240829346</v>
      </c>
      <c r="FU1207" s="19">
        <f t="shared" si="4203"/>
        <v>1</v>
      </c>
      <c r="FV1207" s="19">
        <f t="shared" si="4203"/>
        <v>1.0005978477481068</v>
      </c>
      <c r="FW1207" s="19">
        <f t="shared" si="4203"/>
        <v>1</v>
      </c>
      <c r="FX1207" s="19">
        <f t="shared" si="4203"/>
        <v>1.0001991635132443</v>
      </c>
      <c r="FY1207" s="19">
        <f t="shared" si="4203"/>
        <v>1.0003982477100757</v>
      </c>
      <c r="FZ1207" s="19">
        <f t="shared" si="4203"/>
        <v>1.0005971337579618</v>
      </c>
      <c r="GA1207" s="19">
        <f t="shared" si="4203"/>
        <v>1.0003978516013527</v>
      </c>
      <c r="GB1207" s="8"/>
      <c r="GC1207" s="8"/>
      <c r="GD1207" s="8"/>
      <c r="GE1207" s="8"/>
      <c r="GF1207" s="8"/>
      <c r="GG1207" s="8"/>
      <c r="GH1207" s="8"/>
      <c r="GI1207" s="8"/>
      <c r="GJ1207" s="8"/>
      <c r="GK1207" s="8"/>
      <c r="GL1207" s="8"/>
      <c r="GM1207" s="8"/>
      <c r="GN1207" s="8"/>
      <c r="GO1207" s="8"/>
      <c r="GP1207" s="8"/>
      <c r="GQ1207" s="8"/>
      <c r="GR1207" s="8"/>
      <c r="GS1207" s="8"/>
    </row>
    <row r="1208" spans="1:201" x14ac:dyDescent="0.25">
      <c r="A1208" s="115">
        <f>$A$54</f>
        <v>20164</v>
      </c>
      <c r="B1208" s="19">
        <f t="shared" si="4185"/>
        <v>2.1812816188870152</v>
      </c>
      <c r="C1208" s="19">
        <f t="shared" si="4195"/>
        <v>1.1582914572864322</v>
      </c>
      <c r="D1208" s="19">
        <f t="shared" si="4195"/>
        <v>1.0734189888202903</v>
      </c>
      <c r="E1208" s="19">
        <f t="shared" si="4195"/>
        <v>1.0519197885900824</v>
      </c>
      <c r="F1208" s="19">
        <f t="shared" si="4195"/>
        <v>1.0291118664105217</v>
      </c>
      <c r="G1208" s="19">
        <f t="shared" si="4195"/>
        <v>1.0196726019529005</v>
      </c>
      <c r="H1208" s="19">
        <f t="shared" si="4195"/>
        <v>1.0126742712294043</v>
      </c>
      <c r="I1208" s="19">
        <f t="shared" si="4195"/>
        <v>1.018495341398971</v>
      </c>
      <c r="J1208" s="19">
        <f t="shared" si="4195"/>
        <v>1.0117422173675588</v>
      </c>
      <c r="K1208" s="19">
        <f t="shared" si="4195"/>
        <v>1.0059379217273954</v>
      </c>
      <c r="L1208" s="19">
        <f t="shared" si="4195"/>
        <v>1.0026831231553528</v>
      </c>
      <c r="M1208" s="19">
        <f t="shared" si="4195"/>
        <v>1.0020069574525019</v>
      </c>
      <c r="N1208" s="19">
        <f t="shared" si="4195"/>
        <v>1.0012017625851248</v>
      </c>
      <c r="O1208" s="19">
        <f t="shared" si="4195"/>
        <v>1.0005334755934916</v>
      </c>
      <c r="P1208" s="19">
        <f t="shared" si="4195"/>
        <v>1.0003998933617702</v>
      </c>
      <c r="Q1208" s="19">
        <f t="shared" si="4195"/>
        <v>1.0007994670219853</v>
      </c>
      <c r="R1208" s="19">
        <f t="shared" si="4195"/>
        <v>1.0007988283850353</v>
      </c>
      <c r="S1208" s="19">
        <f t="shared" si="4195"/>
        <v>1.0001330317945989</v>
      </c>
      <c r="T1208" s="19">
        <f t="shared" si="4195"/>
        <v>1</v>
      </c>
      <c r="U1208" s="19">
        <f t="shared" si="4195"/>
        <v>1.0007980845969673</v>
      </c>
      <c r="V1208" s="19">
        <f t="shared" si="4195"/>
        <v>1.0002658160552897</v>
      </c>
      <c r="W1208" s="8"/>
      <c r="X1208" s="8"/>
      <c r="Y1208" s="8"/>
      <c r="Z1208" s="8"/>
      <c r="AA1208" s="8"/>
      <c r="AB1208" s="8"/>
      <c r="AC1208" s="8"/>
      <c r="AD1208" s="8"/>
      <c r="AE1208" s="8"/>
      <c r="AF1208" s="8"/>
      <c r="AG1208" s="8"/>
      <c r="AH1208" s="8"/>
      <c r="AI1208" s="8"/>
      <c r="AJ1208" s="8"/>
      <c r="AK1208" s="8"/>
      <c r="AL1208" s="8"/>
      <c r="AM1208" s="8"/>
      <c r="AN1208" s="8"/>
      <c r="AO1208" s="8"/>
      <c r="AP1208" s="19">
        <f t="shared" si="4200"/>
        <v>1.9372929484145764</v>
      </c>
      <c r="AQ1208" s="19">
        <f t="shared" si="4200"/>
        <v>1.0313912299987786</v>
      </c>
      <c r="AR1208" s="19">
        <f t="shared" si="4200"/>
        <v>1.0090399494710247</v>
      </c>
      <c r="AS1208" s="19">
        <f t="shared" si="4200"/>
        <v>1.0046946520089199</v>
      </c>
      <c r="AT1208" s="19">
        <f t="shared" si="4200"/>
        <v>1.002531054086679</v>
      </c>
      <c r="AU1208" s="19">
        <f t="shared" si="4200"/>
        <v>1.0017090033403246</v>
      </c>
      <c r="AV1208" s="19">
        <f t="shared" si="4200"/>
        <v>1.0013958898797983</v>
      </c>
      <c r="AW1208" s="19">
        <f t="shared" si="4200"/>
        <v>1.0015488267637265</v>
      </c>
      <c r="AX1208" s="19">
        <f t="shared" si="4200"/>
        <v>1.0005799118533982</v>
      </c>
      <c r="AY1208" s="19">
        <f t="shared" si="4200"/>
        <v>1.0004636606004405</v>
      </c>
      <c r="AZ1208" s="19">
        <f t="shared" si="4200"/>
        <v>1.0005406866720736</v>
      </c>
      <c r="BA1208" s="19">
        <f t="shared" si="4200"/>
        <v>1.0006947929131123</v>
      </c>
      <c r="BB1208" s="19">
        <f t="shared" si="4200"/>
        <v>1.0002700096432016</v>
      </c>
      <c r="BC1208" s="19">
        <f t="shared" si="4200"/>
        <v>1.0001928119697672</v>
      </c>
      <c r="BD1208" s="19">
        <f t="shared" si="4200"/>
        <v>1</v>
      </c>
      <c r="BE1208" s="19">
        <f t="shared" si="4200"/>
        <v>1.0000771099201913</v>
      </c>
      <c r="BF1208" s="19">
        <f t="shared" si="4200"/>
        <v>1.0000385519873549</v>
      </c>
      <c r="BG1208" s="19">
        <f t="shared" si="4200"/>
        <v>1</v>
      </c>
      <c r="BH1208" s="19">
        <f t="shared" si="4200"/>
        <v>1</v>
      </c>
      <c r="BI1208" s="19">
        <f t="shared" si="4200"/>
        <v>1.0000385505011564</v>
      </c>
      <c r="BJ1208" s="19">
        <f t="shared" si="4200"/>
        <v>1.0000385490150727</v>
      </c>
      <c r="BK1208" s="8"/>
      <c r="BL1208" s="8"/>
      <c r="BM1208" s="8"/>
      <c r="BN1208" s="8"/>
      <c r="BO1208" s="8"/>
      <c r="BP1208" s="8"/>
      <c r="BQ1208" s="8"/>
      <c r="BR1208" s="8"/>
      <c r="BS1208" s="8"/>
      <c r="BT1208" s="8"/>
      <c r="BU1208" s="8"/>
      <c r="BV1208" s="8"/>
      <c r="BW1208" s="8"/>
      <c r="BX1208" s="8"/>
      <c r="BY1208" s="8"/>
      <c r="BZ1208" s="8"/>
      <c r="CA1208" s="8"/>
      <c r="CB1208" s="8"/>
      <c r="CC1208" s="8"/>
      <c r="CD1208" s="19">
        <f t="shared" si="4201"/>
        <v>5.4648972602739727</v>
      </c>
      <c r="CE1208" s="19">
        <f t="shared" si="4201"/>
        <v>1.0636064546451511</v>
      </c>
      <c r="CF1208" s="19">
        <f t="shared" si="4201"/>
        <v>1.0141405214317278</v>
      </c>
      <c r="CG1208" s="19">
        <f t="shared" si="4201"/>
        <v>1.0097312999273784</v>
      </c>
      <c r="CH1208" s="19">
        <f t="shared" si="4201"/>
        <v>1.0063291139240507</v>
      </c>
      <c r="CI1208" s="19">
        <f t="shared" si="4201"/>
        <v>1.0044311034877074</v>
      </c>
      <c r="CJ1208" s="19">
        <f t="shared" si="4201"/>
        <v>1.0044115554290594</v>
      </c>
      <c r="CK1208" s="19">
        <f t="shared" si="4201"/>
        <v>1.0028336639274582</v>
      </c>
      <c r="CL1208" s="19">
        <f t="shared" si="4201"/>
        <v>1.003249505510031</v>
      </c>
      <c r="CM1208" s="19">
        <f t="shared" si="4201"/>
        <v>1.0011266018870582</v>
      </c>
      <c r="CN1208" s="19">
        <f t="shared" si="4201"/>
        <v>1.0002813335208891</v>
      </c>
      <c r="CO1208" s="19">
        <f t="shared" si="4201"/>
        <v>1.0008437631837996</v>
      </c>
      <c r="CP1208" s="19">
        <f t="shared" si="4201"/>
        <v>1.0004215259238443</v>
      </c>
      <c r="CQ1208" s="19">
        <f t="shared" si="4201"/>
        <v>1</v>
      </c>
      <c r="CR1208" s="19">
        <f t="shared" si="4201"/>
        <v>1</v>
      </c>
      <c r="CS1208" s="19">
        <f t="shared" si="4201"/>
        <v>1.0002808988764045</v>
      </c>
      <c r="CT1208" s="19">
        <f t="shared" si="4201"/>
        <v>1.0004212299915753</v>
      </c>
      <c r="CU1208" s="19">
        <f t="shared" si="4201"/>
        <v>1</v>
      </c>
      <c r="CV1208" s="19">
        <f t="shared" si="4201"/>
        <v>1.0001403508771929</v>
      </c>
      <c r="CW1208" s="19">
        <f t="shared" si="4201"/>
        <v>1.0001403311815886</v>
      </c>
      <c r="CX1208" s="19">
        <f t="shared" si="4201"/>
        <v>1</v>
      </c>
      <c r="CY1208" s="8"/>
      <c r="CZ1208" s="8"/>
      <c r="DA1208" s="8"/>
      <c r="DB1208" s="8"/>
      <c r="DC1208" s="8"/>
      <c r="DD1208" s="8"/>
      <c r="DE1208" s="8"/>
      <c r="DF1208" s="8"/>
      <c r="DG1208" s="8"/>
      <c r="DH1208" s="8"/>
      <c r="DI1208" s="8"/>
      <c r="DJ1208" s="8"/>
      <c r="DK1208" s="8"/>
      <c r="DL1208" s="8"/>
      <c r="DM1208" s="8"/>
      <c r="DN1208" s="8"/>
      <c r="DO1208" s="8"/>
      <c r="DP1208" s="8"/>
      <c r="DQ1208" s="8"/>
      <c r="DR1208" s="19">
        <f t="shared" si="4202"/>
        <v>3.1683569979716024</v>
      </c>
      <c r="DS1208" s="19">
        <f t="shared" si="4202"/>
        <v>1.2804097311139564</v>
      </c>
      <c r="DT1208" s="19">
        <f t="shared" si="4202"/>
        <v>1.0965</v>
      </c>
      <c r="DU1208" s="19">
        <f t="shared" si="4202"/>
        <v>1.0556315549475603</v>
      </c>
      <c r="DV1208" s="19">
        <f t="shared" si="4202"/>
        <v>1.0315334773218143</v>
      </c>
      <c r="DW1208" s="19">
        <f t="shared" si="4202"/>
        <v>1.0263819095477387</v>
      </c>
      <c r="DX1208" s="19">
        <f t="shared" si="4202"/>
        <v>1.0183598531211751</v>
      </c>
      <c r="DY1208" s="19">
        <f t="shared" si="4202"/>
        <v>1.0188301282051282</v>
      </c>
      <c r="DZ1208" s="19">
        <f t="shared" si="4202"/>
        <v>1.0102241447109712</v>
      </c>
      <c r="EA1208" s="19">
        <f t="shared" si="4202"/>
        <v>1.0085636434410277</v>
      </c>
      <c r="EB1208" s="19">
        <f t="shared" si="4202"/>
        <v>1.0057892705519105</v>
      </c>
      <c r="EC1208" s="19">
        <f t="shared" si="4202"/>
        <v>1.0042210283960091</v>
      </c>
      <c r="ED1208" s="19">
        <f t="shared" si="4202"/>
        <v>1.0022927015666794</v>
      </c>
      <c r="EE1208" s="19">
        <f t="shared" si="4202"/>
        <v>1.0011437285550895</v>
      </c>
      <c r="EF1208" s="19">
        <f t="shared" si="4202"/>
        <v>1.0022848438690022</v>
      </c>
      <c r="EG1208" s="19">
        <f t="shared" si="4202"/>
        <v>1.0007598784194529</v>
      </c>
      <c r="EH1208" s="19">
        <f t="shared" si="4202"/>
        <v>1.0007593014426728</v>
      </c>
      <c r="EI1208" s="19">
        <f t="shared" si="4202"/>
        <v>1.0007587253414265</v>
      </c>
      <c r="EJ1208" s="19">
        <f t="shared" si="4202"/>
        <v>1.0007581501137226</v>
      </c>
      <c r="EK1208" s="19">
        <f t="shared" si="4202"/>
        <v>1.0007575757575757</v>
      </c>
      <c r="EL1208" s="19">
        <f t="shared" si="4202"/>
        <v>1.0003785011355033</v>
      </c>
      <c r="EM1208" s="8"/>
      <c r="EN1208" s="8"/>
      <c r="EO1208" s="8"/>
      <c r="EP1208" s="8"/>
      <c r="EQ1208" s="8"/>
      <c r="ER1208" s="8"/>
      <c r="ES1208" s="8"/>
      <c r="ET1208" s="8"/>
      <c r="EU1208" s="8"/>
      <c r="EV1208" s="8"/>
      <c r="EW1208" s="8"/>
      <c r="EX1208" s="8"/>
      <c r="EY1208" s="8"/>
      <c r="EZ1208" s="8"/>
      <c r="FA1208" s="8"/>
      <c r="FB1208" s="8"/>
      <c r="FC1208" s="8"/>
      <c r="FD1208" s="8"/>
      <c r="FE1208" s="8"/>
      <c r="FF1208" s="19">
        <f t="shared" si="4203"/>
        <v>1.8080916577157178</v>
      </c>
      <c r="FG1208" s="19">
        <f t="shared" si="4203"/>
        <v>1.0314851485148515</v>
      </c>
      <c r="FH1208" s="19">
        <f t="shared" si="4203"/>
        <v>1.0167018621616433</v>
      </c>
      <c r="FI1208" s="19">
        <f t="shared" si="4203"/>
        <v>1.0083081570996979</v>
      </c>
      <c r="FJ1208" s="19">
        <f t="shared" si="4203"/>
        <v>1.0048689138576778</v>
      </c>
      <c r="FK1208" s="19">
        <f t="shared" si="4203"/>
        <v>1.002422661200149</v>
      </c>
      <c r="FL1208" s="19">
        <f t="shared" si="4203"/>
        <v>1.0016731734523145</v>
      </c>
      <c r="FM1208" s="19">
        <f t="shared" si="4203"/>
        <v>1.0009279881217521</v>
      </c>
      <c r="FN1208" s="19">
        <f t="shared" si="4203"/>
        <v>1.0001854255516409</v>
      </c>
      <c r="FO1208" s="19">
        <f t="shared" si="4203"/>
        <v>1.0005561735261401</v>
      </c>
      <c r="FP1208" s="19">
        <f t="shared" si="4203"/>
        <v>1.0011117287381879</v>
      </c>
      <c r="FQ1208" s="19">
        <f t="shared" si="4203"/>
        <v>1.0005552470849528</v>
      </c>
      <c r="FR1208" s="19">
        <f t="shared" si="4203"/>
        <v>1.0009248982611914</v>
      </c>
      <c r="FS1208" s="19">
        <f t="shared" si="4203"/>
        <v>1.0001848087229717</v>
      </c>
      <c r="FT1208" s="19">
        <f t="shared" si="4203"/>
        <v>1.0003695491500371</v>
      </c>
      <c r="FU1208" s="19">
        <f t="shared" si="4203"/>
        <v>1.000369412633912</v>
      </c>
      <c r="FV1208" s="19">
        <f t="shared" si="4203"/>
        <v>1</v>
      </c>
      <c r="FW1208" s="19">
        <f t="shared" si="4203"/>
        <v>1</v>
      </c>
      <c r="FX1208" s="19">
        <f t="shared" si="4203"/>
        <v>1.0001846381093058</v>
      </c>
      <c r="FY1208" s="19">
        <f t="shared" si="4203"/>
        <v>1</v>
      </c>
      <c r="FZ1208" s="19">
        <f t="shared" si="4203"/>
        <v>1.0001846040243678</v>
      </c>
      <c r="GA1208" s="8"/>
      <c r="GB1208" s="8"/>
      <c r="GC1208" s="8"/>
      <c r="GD1208" s="8"/>
      <c r="GE1208" s="8"/>
      <c r="GF1208" s="8"/>
      <c r="GG1208" s="8"/>
      <c r="GH1208" s="8"/>
      <c r="GI1208" s="8"/>
      <c r="GJ1208" s="8"/>
      <c r="GK1208" s="8"/>
      <c r="GL1208" s="8"/>
      <c r="GM1208" s="8"/>
      <c r="GN1208" s="8"/>
      <c r="GO1208" s="8"/>
      <c r="GP1208" s="8"/>
      <c r="GQ1208" s="8"/>
      <c r="GR1208" s="8"/>
      <c r="GS1208" s="8"/>
    </row>
    <row r="1209" spans="1:201" x14ac:dyDescent="0.25">
      <c r="A1209" s="115">
        <f>$A$55</f>
        <v>20171</v>
      </c>
      <c r="B1209" s="19">
        <f t="shared" si="4185"/>
        <v>2.0715031315240084</v>
      </c>
      <c r="C1209" s="19">
        <f t="shared" si="4195"/>
        <v>1.2123960695389266</v>
      </c>
      <c r="D1209" s="19">
        <f t="shared" si="4195"/>
        <v>1.0980881130507065</v>
      </c>
      <c r="E1209" s="19">
        <f t="shared" si="4195"/>
        <v>1.0537471612414837</v>
      </c>
      <c r="F1209" s="19">
        <f t="shared" si="4195"/>
        <v>1.0316091954022988</v>
      </c>
      <c r="G1209" s="19">
        <f t="shared" si="4195"/>
        <v>1.0194986072423398</v>
      </c>
      <c r="H1209" s="19">
        <f t="shared" si="4195"/>
        <v>1.0145150273224044</v>
      </c>
      <c r="I1209" s="19">
        <f t="shared" si="4195"/>
        <v>1.0181787577848846</v>
      </c>
      <c r="J1209" s="19">
        <f t="shared" si="4195"/>
        <v>1.0112415275252107</v>
      </c>
      <c r="K1209" s="19">
        <f t="shared" si="4195"/>
        <v>1.0032695765898316</v>
      </c>
      <c r="L1209" s="19">
        <f t="shared" si="4195"/>
        <v>1.002770083102493</v>
      </c>
      <c r="M1209" s="19">
        <f t="shared" si="4195"/>
        <v>1.0016249593760156</v>
      </c>
      <c r="N1209" s="19">
        <f t="shared" si="4195"/>
        <v>1.0024334847501621</v>
      </c>
      <c r="O1209" s="19">
        <f t="shared" si="4195"/>
        <v>1.0009710309111506</v>
      </c>
      <c r="P1209" s="19">
        <f t="shared" si="4195"/>
        <v>1.0008084074373484</v>
      </c>
      <c r="Q1209" s="19">
        <f t="shared" si="4195"/>
        <v>1.0004846526655897</v>
      </c>
      <c r="R1209" s="19">
        <f t="shared" si="4195"/>
        <v>1.0003229452607783</v>
      </c>
      <c r="S1209" s="19">
        <f t="shared" si="4195"/>
        <v>1.0003228410008072</v>
      </c>
      <c r="T1209" s="19">
        <f t="shared" si="4195"/>
        <v>1.0004841052121995</v>
      </c>
      <c r="U1209" s="19">
        <f t="shared" si="4195"/>
        <v>1.0004838709677419</v>
      </c>
      <c r="V1209" s="8"/>
      <c r="W1209" s="8"/>
      <c r="X1209" s="8"/>
      <c r="Y1209" s="8"/>
      <c r="Z1209" s="8"/>
      <c r="AA1209" s="8"/>
      <c r="AB1209" s="8"/>
      <c r="AC1209" s="8"/>
      <c r="AD1209" s="8"/>
      <c r="AE1209" s="8"/>
      <c r="AF1209" s="8"/>
      <c r="AG1209" s="8"/>
      <c r="AH1209" s="8"/>
      <c r="AI1209" s="8"/>
      <c r="AJ1209" s="8"/>
      <c r="AK1209" s="8"/>
      <c r="AL1209" s="8"/>
      <c r="AM1209" s="8"/>
      <c r="AN1209" s="8"/>
      <c r="AO1209" s="8"/>
      <c r="AP1209" s="19">
        <f t="shared" si="4200"/>
        <v>1.8426788539286343</v>
      </c>
      <c r="AQ1209" s="19">
        <f t="shared" si="4200"/>
        <v>1.0347705809405705</v>
      </c>
      <c r="AR1209" s="19">
        <f t="shared" si="4200"/>
        <v>1.0111085503572252</v>
      </c>
      <c r="AS1209" s="19">
        <f t="shared" si="4200"/>
        <v>1.0051057622173596</v>
      </c>
      <c r="AT1209" s="19">
        <f t="shared" si="4200"/>
        <v>1.0032202467343976</v>
      </c>
      <c r="AU1209" s="19">
        <f t="shared" si="4200"/>
        <v>1.0021248700212486</v>
      </c>
      <c r="AV1209" s="19">
        <f t="shared" si="4200"/>
        <v>1.0014436524406749</v>
      </c>
      <c r="AW1209" s="19">
        <f t="shared" si="4200"/>
        <v>1.001126227588071</v>
      </c>
      <c r="AX1209" s="19">
        <f t="shared" si="4200"/>
        <v>1.0010799622013229</v>
      </c>
      <c r="AY1209" s="19">
        <f t="shared" si="4200"/>
        <v>1.000719198094125</v>
      </c>
      <c r="AZ1209" s="19">
        <f t="shared" si="4200"/>
        <v>1.000539010914971</v>
      </c>
      <c r="BA1209" s="19">
        <f t="shared" si="4200"/>
        <v>1.0006285072951739</v>
      </c>
      <c r="BB1209" s="19">
        <f t="shared" si="4200"/>
        <v>1.0001794607205348</v>
      </c>
      <c r="BC1209" s="19">
        <f t="shared" si="4200"/>
        <v>0.99995514286995923</v>
      </c>
      <c r="BD1209" s="19">
        <f t="shared" si="4200"/>
        <v>1.0001345774268795</v>
      </c>
      <c r="BE1209" s="19">
        <f t="shared" si="4200"/>
        <v>1.0000897062121552</v>
      </c>
      <c r="BF1209" s="19">
        <f t="shared" si="4200"/>
        <v>1.0002242454141812</v>
      </c>
      <c r="BG1209" s="19">
        <f t="shared" si="4200"/>
        <v>1</v>
      </c>
      <c r="BH1209" s="19">
        <f t="shared" si="4200"/>
        <v>1.0000896780557798</v>
      </c>
      <c r="BI1209" s="19">
        <f t="shared" si="4200"/>
        <v>1</v>
      </c>
      <c r="BJ1209" s="8"/>
      <c r="BK1209" s="8"/>
      <c r="BL1209" s="8"/>
      <c r="BM1209" s="8"/>
      <c r="BN1209" s="8"/>
      <c r="BO1209" s="8"/>
      <c r="BP1209" s="8"/>
      <c r="BQ1209" s="8"/>
      <c r="BR1209" s="8"/>
      <c r="BS1209" s="8"/>
      <c r="BT1209" s="8"/>
      <c r="BU1209" s="8"/>
      <c r="BV1209" s="8"/>
      <c r="BW1209" s="8"/>
      <c r="BX1209" s="8"/>
      <c r="BY1209" s="8"/>
      <c r="BZ1209" s="8"/>
      <c r="CA1209" s="8"/>
      <c r="CB1209" s="8"/>
      <c r="CC1209" s="8"/>
      <c r="CD1209" s="19">
        <f t="shared" si="4201"/>
        <v>5.4154863078375826</v>
      </c>
      <c r="CE1209" s="19">
        <f t="shared" si="4201"/>
        <v>1.0561464690496949</v>
      </c>
      <c r="CF1209" s="19">
        <f t="shared" si="4201"/>
        <v>1.0148588410104011</v>
      </c>
      <c r="CG1209" s="19">
        <f t="shared" si="4201"/>
        <v>1.0113876687815195</v>
      </c>
      <c r="CH1209" s="19">
        <f t="shared" si="4201"/>
        <v>1.0088467106321377</v>
      </c>
      <c r="CI1209" s="19">
        <f t="shared" si="4201"/>
        <v>1.0055803571428572</v>
      </c>
      <c r="CJ1209" s="19">
        <f t="shared" si="4201"/>
        <v>1.0049151736166164</v>
      </c>
      <c r="CK1209" s="19">
        <f t="shared" si="4201"/>
        <v>1.0031555695803092</v>
      </c>
      <c r="CL1209" s="19">
        <f t="shared" si="4201"/>
        <v>1.0017301038062283</v>
      </c>
      <c r="CM1209" s="19">
        <f t="shared" si="4201"/>
        <v>1.0012560841576386</v>
      </c>
      <c r="CN1209" s="19">
        <f t="shared" si="4201"/>
        <v>1.0009408812921436</v>
      </c>
      <c r="CO1209" s="19">
        <f t="shared" si="4201"/>
        <v>1.0006266645777848</v>
      </c>
      <c r="CP1209" s="19">
        <f t="shared" si="4201"/>
        <v>1.0007828401440426</v>
      </c>
      <c r="CQ1209" s="19">
        <f t="shared" si="4201"/>
        <v>1.0006257822277846</v>
      </c>
      <c r="CR1209" s="19">
        <f t="shared" si="4201"/>
        <v>1.0001563477173234</v>
      </c>
      <c r="CS1209" s="19">
        <f t="shared" si="4201"/>
        <v>1.0004689698296076</v>
      </c>
      <c r="CT1209" s="19">
        <f t="shared" si="4201"/>
        <v>1.00046875</v>
      </c>
      <c r="CU1209" s="19">
        <f t="shared" si="4201"/>
        <v>1</v>
      </c>
      <c r="CV1209" s="19">
        <f t="shared" si="4201"/>
        <v>1.0003123535842573</v>
      </c>
      <c r="CW1209" s="19">
        <f t="shared" si="4201"/>
        <v>1</v>
      </c>
      <c r="CX1209" s="8"/>
      <c r="CY1209" s="8"/>
      <c r="CZ1209" s="8"/>
      <c r="DA1209" s="8"/>
      <c r="DB1209" s="8"/>
      <c r="DC1209" s="8"/>
      <c r="DD1209" s="8"/>
      <c r="DE1209" s="8"/>
      <c r="DF1209" s="8"/>
      <c r="DG1209" s="8"/>
      <c r="DH1209" s="8"/>
      <c r="DI1209" s="8"/>
      <c r="DJ1209" s="8"/>
      <c r="DK1209" s="8"/>
      <c r="DL1209" s="8"/>
      <c r="DM1209" s="8"/>
      <c r="DN1209" s="8"/>
      <c r="DO1209" s="8"/>
      <c r="DP1209" s="8"/>
      <c r="DQ1209" s="8"/>
      <c r="DR1209" s="19">
        <f t="shared" si="4202"/>
        <v>2.9638009049773757</v>
      </c>
      <c r="DS1209" s="19">
        <f t="shared" si="4202"/>
        <v>1.2450381679389313</v>
      </c>
      <c r="DT1209" s="19">
        <f t="shared" si="4202"/>
        <v>1.1036174126302882</v>
      </c>
      <c r="DU1209" s="19">
        <f t="shared" si="4202"/>
        <v>1.0505555555555555</v>
      </c>
      <c r="DV1209" s="19">
        <f t="shared" si="4202"/>
        <v>1.0438921205711265</v>
      </c>
      <c r="DW1209" s="19">
        <f t="shared" si="4202"/>
        <v>1.029888551165147</v>
      </c>
      <c r="DX1209" s="19">
        <f t="shared" si="4202"/>
        <v>1.0172159370388589</v>
      </c>
      <c r="DY1209" s="19">
        <f t="shared" si="4202"/>
        <v>1.0178916827852997</v>
      </c>
      <c r="DZ1209" s="19">
        <f t="shared" si="4202"/>
        <v>1.0099762470308788</v>
      </c>
      <c r="EA1209" s="19">
        <f t="shared" si="4202"/>
        <v>1.0089369708372531</v>
      </c>
      <c r="EB1209" s="19">
        <f t="shared" si="4202"/>
        <v>1.0055944055944055</v>
      </c>
      <c r="EC1209" s="19">
        <f t="shared" si="4202"/>
        <v>1.0041724617524339</v>
      </c>
      <c r="ED1209" s="19">
        <f t="shared" si="4202"/>
        <v>1.0036934441366574</v>
      </c>
      <c r="EE1209" s="19">
        <f t="shared" si="4202"/>
        <v>1.0013799448022078</v>
      </c>
      <c r="EF1209" s="19">
        <f t="shared" si="4202"/>
        <v>1.0032154340836013</v>
      </c>
      <c r="EG1209" s="19">
        <f t="shared" si="4202"/>
        <v>1.0022893772893773</v>
      </c>
      <c r="EH1209" s="19">
        <f t="shared" si="4202"/>
        <v>1.0031978072179077</v>
      </c>
      <c r="EI1209" s="19">
        <f t="shared" si="4202"/>
        <v>1</v>
      </c>
      <c r="EJ1209" s="19">
        <f t="shared" si="4202"/>
        <v>1.0022768670309654</v>
      </c>
      <c r="EK1209" s="19">
        <f t="shared" si="4202"/>
        <v>1.000454338936847</v>
      </c>
      <c r="EL1209" s="8"/>
      <c r="EM1209" s="8"/>
      <c r="EN1209" s="8"/>
      <c r="EO1209" s="8"/>
      <c r="EP1209" s="8"/>
      <c r="EQ1209" s="8"/>
      <c r="ER1209" s="8"/>
      <c r="ES1209" s="8"/>
      <c r="ET1209" s="8"/>
      <c r="EU1209" s="8"/>
      <c r="EV1209" s="8"/>
      <c r="EW1209" s="8"/>
      <c r="EX1209" s="8"/>
      <c r="EY1209" s="8"/>
      <c r="EZ1209" s="8"/>
      <c r="FA1209" s="8"/>
      <c r="FB1209" s="8"/>
      <c r="FC1209" s="8"/>
      <c r="FD1209" s="8"/>
      <c r="FE1209" s="8"/>
      <c r="FF1209" s="19">
        <f t="shared" si="4203"/>
        <v>1.6828271028037383</v>
      </c>
      <c r="FG1209" s="19">
        <f t="shared" si="4203"/>
        <v>1.0359250260326276</v>
      </c>
      <c r="FH1209" s="19">
        <f t="shared" si="4203"/>
        <v>1.0113921929971519</v>
      </c>
      <c r="FI1209" s="19">
        <f t="shared" si="4203"/>
        <v>1.0056319363922479</v>
      </c>
      <c r="FJ1209" s="19">
        <f t="shared" si="4203"/>
        <v>1.0042826552462527</v>
      </c>
      <c r="FK1209" s="19">
        <f t="shared" si="4203"/>
        <v>1.0022962112514351</v>
      </c>
      <c r="FL1209" s="19">
        <f t="shared" si="4203"/>
        <v>1.0019636720667648</v>
      </c>
      <c r="FM1209" s="19">
        <f t="shared" si="4203"/>
        <v>1.0022864608851869</v>
      </c>
      <c r="FN1209" s="19">
        <f t="shared" si="4203"/>
        <v>1.0009776763891152</v>
      </c>
      <c r="FO1209" s="19">
        <f t="shared" si="4203"/>
        <v>1.0009767214715937</v>
      </c>
      <c r="FP1209" s="19">
        <f t="shared" si="4203"/>
        <v>1.0013010245568386</v>
      </c>
      <c r="FQ1209" s="19">
        <f t="shared" si="4203"/>
        <v>1.0011369173298685</v>
      </c>
      <c r="FR1209" s="19">
        <f t="shared" si="4203"/>
        <v>1.00064892926671</v>
      </c>
      <c r="FS1209" s="19">
        <f t="shared" si="4203"/>
        <v>1.0006485084306096</v>
      </c>
      <c r="FT1209" s="19">
        <f t="shared" si="4203"/>
        <v>1.0004860661049904</v>
      </c>
      <c r="FU1209" s="19">
        <f t="shared" si="4203"/>
        <v>1.0003238866396762</v>
      </c>
      <c r="FV1209" s="19">
        <f t="shared" si="4203"/>
        <v>1</v>
      </c>
      <c r="FW1209" s="19">
        <f t="shared" si="4203"/>
        <v>1.0004856726566294</v>
      </c>
      <c r="FX1209" s="19">
        <f t="shared" si="4203"/>
        <v>1.0003236245954692</v>
      </c>
      <c r="FY1209" s="19">
        <f t="shared" si="4203"/>
        <v>1.0001617599482369</v>
      </c>
      <c r="FZ1209" s="8"/>
      <c r="GA1209" s="8"/>
      <c r="GB1209" s="8"/>
      <c r="GC1209" s="8"/>
      <c r="GD1209" s="8"/>
      <c r="GE1209" s="8"/>
      <c r="GF1209" s="8"/>
      <c r="GG1209" s="8"/>
      <c r="GH1209" s="8"/>
      <c r="GI1209" s="8"/>
      <c r="GJ1209" s="8"/>
      <c r="GK1209" s="8"/>
      <c r="GL1209" s="8"/>
      <c r="GM1209" s="8"/>
      <c r="GN1209" s="8"/>
      <c r="GO1209" s="8"/>
      <c r="GP1209" s="8"/>
      <c r="GQ1209" s="8"/>
      <c r="GR1209" s="8"/>
      <c r="GS1209" s="8"/>
    </row>
    <row r="1210" spans="1:201" x14ac:dyDescent="0.25">
      <c r="A1210" s="115">
        <f>$A$56</f>
        <v>20172</v>
      </c>
      <c r="B1210" s="19">
        <f t="shared" si="4185"/>
        <v>2.3284717818642995</v>
      </c>
      <c r="C1210" s="19">
        <f t="shared" si="4195"/>
        <v>1.2973856209150327</v>
      </c>
      <c r="D1210" s="19">
        <f t="shared" si="4195"/>
        <v>1.100125944584383</v>
      </c>
      <c r="E1210" s="19">
        <f t="shared" si="4195"/>
        <v>1.0648731158175921</v>
      </c>
      <c r="F1210" s="19">
        <f t="shared" si="4195"/>
        <v>1.0335065400465866</v>
      </c>
      <c r="G1210" s="19">
        <f t="shared" si="4195"/>
        <v>1.0234049930651872</v>
      </c>
      <c r="H1210" s="19">
        <f t="shared" si="4195"/>
        <v>1.0145688632898526</v>
      </c>
      <c r="I1210" s="19">
        <f t="shared" si="4195"/>
        <v>1.018367006177993</v>
      </c>
      <c r="J1210" s="19">
        <f t="shared" si="4195"/>
        <v>1.0114772913592391</v>
      </c>
      <c r="K1210" s="19">
        <f t="shared" si="4195"/>
        <v>1.0045388231479981</v>
      </c>
      <c r="L1210" s="19">
        <f t="shared" si="4195"/>
        <v>1.0032273680813297</v>
      </c>
      <c r="M1210" s="19">
        <f t="shared" si="4195"/>
        <v>1.0024127392633102</v>
      </c>
      <c r="N1210" s="19">
        <f t="shared" si="4195"/>
        <v>1.0009627727856225</v>
      </c>
      <c r="O1210" s="19">
        <f t="shared" si="4195"/>
        <v>1.0008015389547933</v>
      </c>
      <c r="P1210" s="19">
        <f t="shared" si="4195"/>
        <v>1.0014416146083613</v>
      </c>
      <c r="Q1210" s="19">
        <f t="shared" si="4195"/>
        <v>1.0007997440818939</v>
      </c>
      <c r="R1210" s="19">
        <f t="shared" si="4195"/>
        <v>1.0006392840019178</v>
      </c>
      <c r="S1210" s="19">
        <f t="shared" si="4195"/>
        <v>1.000638875578981</v>
      </c>
      <c r="T1210" s="19">
        <f t="shared" si="4195"/>
        <v>1.0006384676775739</v>
      </c>
      <c r="U1210" s="8"/>
      <c r="V1210" s="8"/>
      <c r="W1210" s="8"/>
      <c r="X1210" s="8"/>
      <c r="Y1210" s="8"/>
      <c r="Z1210" s="8"/>
      <c r="AA1210" s="8"/>
      <c r="AB1210" s="8"/>
      <c r="AC1210" s="8"/>
      <c r="AD1210" s="8"/>
      <c r="AE1210" s="8"/>
      <c r="AF1210" s="8"/>
      <c r="AG1210" s="8"/>
      <c r="AH1210" s="8"/>
      <c r="AI1210" s="8"/>
      <c r="AJ1210" s="8"/>
      <c r="AK1210" s="8"/>
      <c r="AL1210" s="8"/>
      <c r="AM1210" s="8"/>
      <c r="AN1210" s="8"/>
      <c r="AO1210" s="8"/>
      <c r="AP1210" s="19">
        <f t="shared" si="4200"/>
        <v>1.8144782674541875</v>
      </c>
      <c r="AQ1210" s="19">
        <f t="shared" si="4200"/>
        <v>1.036850012519823</v>
      </c>
      <c r="AR1210" s="19">
        <f t="shared" si="4200"/>
        <v>1.0103038840813041</v>
      </c>
      <c r="AS1210" s="19">
        <f t="shared" si="4200"/>
        <v>1.0050197203298674</v>
      </c>
      <c r="AT1210" s="19">
        <f t="shared" si="4200"/>
        <v>1.0034090458635589</v>
      </c>
      <c r="AU1210" s="19">
        <f t="shared" si="4200"/>
        <v>1.0019357642318176</v>
      </c>
      <c r="AV1210" s="19">
        <f t="shared" si="4200"/>
        <v>1.0012617301474647</v>
      </c>
      <c r="AW1210" s="19">
        <f t="shared" si="4200"/>
        <v>1.0014570370953768</v>
      </c>
      <c r="AX1210" s="19">
        <f t="shared" si="4200"/>
        <v>1.0009437300931934</v>
      </c>
      <c r="AY1210" s="19">
        <f t="shared" si="4200"/>
        <v>1.0008249852681201</v>
      </c>
      <c r="AZ1210" s="19">
        <f t="shared" si="4200"/>
        <v>1.0003140210394097</v>
      </c>
      <c r="BA1210" s="19">
        <f t="shared" si="4200"/>
        <v>1.0004316433840841</v>
      </c>
      <c r="BB1210" s="19">
        <f t="shared" si="4200"/>
        <v>1.000156893508531</v>
      </c>
      <c r="BC1210" s="19">
        <f t="shared" si="4200"/>
        <v>1.0002745205694341</v>
      </c>
      <c r="BD1210" s="19">
        <f t="shared" si="4200"/>
        <v>1.0002352387673488</v>
      </c>
      <c r="BE1210" s="19">
        <f t="shared" si="4200"/>
        <v>1.0001175917215428</v>
      </c>
      <c r="BF1210" s="19">
        <f t="shared" si="4200"/>
        <v>1.0000783852635704</v>
      </c>
      <c r="BG1210" s="19">
        <f t="shared" si="4200"/>
        <v>1.0001175686797037</v>
      </c>
      <c r="BH1210" s="19">
        <f t="shared" si="4200"/>
        <v>1.0001175548589343</v>
      </c>
      <c r="BI1210" s="8"/>
      <c r="BJ1210" s="8"/>
      <c r="BK1210" s="8"/>
      <c r="BL1210" s="8"/>
      <c r="BM1210" s="8"/>
      <c r="BN1210" s="8"/>
      <c r="BO1210" s="8"/>
      <c r="BP1210" s="8"/>
      <c r="BQ1210" s="8"/>
      <c r="BR1210" s="8"/>
      <c r="BS1210" s="8"/>
      <c r="BT1210" s="8"/>
      <c r="BU1210" s="8"/>
      <c r="BV1210" s="8"/>
      <c r="BW1210" s="8"/>
      <c r="BX1210" s="8"/>
      <c r="BY1210" s="8"/>
      <c r="BZ1210" s="8"/>
      <c r="CA1210" s="8"/>
      <c r="CB1210" s="8"/>
      <c r="CC1210" s="8"/>
      <c r="CD1210" s="19">
        <f t="shared" si="4201"/>
        <v>5.0957155879671836</v>
      </c>
      <c r="CE1210" s="19">
        <f t="shared" si="4201"/>
        <v>1.0647584973166369</v>
      </c>
      <c r="CF1210" s="19">
        <f t="shared" si="4201"/>
        <v>1.0161290322580645</v>
      </c>
      <c r="CG1210" s="19">
        <f t="shared" si="4201"/>
        <v>1.0110780423280423</v>
      </c>
      <c r="CH1210" s="19">
        <f t="shared" si="4201"/>
        <v>1.0099754701553556</v>
      </c>
      <c r="CI1210" s="19">
        <f t="shared" si="4201"/>
        <v>1.0042098445595855</v>
      </c>
      <c r="CJ1210" s="19">
        <f t="shared" si="4201"/>
        <v>1.0032247662044502</v>
      </c>
      <c r="CK1210" s="19">
        <f t="shared" si="4201"/>
        <v>1.0041787206685953</v>
      </c>
      <c r="CL1210" s="19">
        <f t="shared" si="4201"/>
        <v>1.0017605633802817</v>
      </c>
      <c r="CM1210" s="19">
        <f t="shared" si="4201"/>
        <v>1.0012781594503914</v>
      </c>
      <c r="CN1210" s="19">
        <f t="shared" si="4201"/>
        <v>1.0007978299026647</v>
      </c>
      <c r="CO1210" s="19">
        <f t="shared" si="4201"/>
        <v>1.0009566326530612</v>
      </c>
      <c r="CP1210" s="19">
        <f t="shared" si="4201"/>
        <v>1.0011150047785919</v>
      </c>
      <c r="CQ1210" s="19">
        <f t="shared" si="4201"/>
        <v>1.0006364359586317</v>
      </c>
      <c r="CR1210" s="19">
        <f t="shared" si="4201"/>
        <v>1.0004770233741453</v>
      </c>
      <c r="CS1210" s="19">
        <f t="shared" si="4201"/>
        <v>1.0001589319771138</v>
      </c>
      <c r="CT1210" s="19">
        <f t="shared" si="4201"/>
        <v>1.0001589067217542</v>
      </c>
      <c r="CU1210" s="19">
        <f t="shared" si="4201"/>
        <v>1</v>
      </c>
      <c r="CV1210" s="19">
        <f t="shared" si="4201"/>
        <v>1.0003177629488402</v>
      </c>
      <c r="CW1210" s="8"/>
      <c r="CX1210" s="8"/>
      <c r="CY1210" s="8"/>
      <c r="CZ1210" s="8"/>
      <c r="DA1210" s="8"/>
      <c r="DB1210" s="8"/>
      <c r="DC1210" s="8"/>
      <c r="DD1210" s="8"/>
      <c r="DE1210" s="8"/>
      <c r="DF1210" s="8"/>
      <c r="DG1210" s="8"/>
      <c r="DH1210" s="8"/>
      <c r="DI1210" s="8"/>
      <c r="DJ1210" s="8"/>
      <c r="DK1210" s="8"/>
      <c r="DL1210" s="8"/>
      <c r="DM1210" s="8"/>
      <c r="DN1210" s="8"/>
      <c r="DO1210" s="8"/>
      <c r="DP1210" s="8"/>
      <c r="DQ1210" s="8"/>
      <c r="DR1210" s="19">
        <f t="shared" si="4202"/>
        <v>3.0525252525252524</v>
      </c>
      <c r="DS1210" s="19">
        <f t="shared" si="4202"/>
        <v>1.2468563864990072</v>
      </c>
      <c r="DT1210" s="19">
        <f t="shared" si="4202"/>
        <v>1.0981953290870488</v>
      </c>
      <c r="DU1210" s="19">
        <f t="shared" si="4202"/>
        <v>1.0594490091831803</v>
      </c>
      <c r="DV1210" s="19">
        <f t="shared" si="4202"/>
        <v>1.0360401459854014</v>
      </c>
      <c r="DW1210" s="19">
        <f t="shared" si="4202"/>
        <v>1.0242184059885513</v>
      </c>
      <c r="DX1210" s="19">
        <f t="shared" si="4202"/>
        <v>1.0180567497850388</v>
      </c>
      <c r="DY1210" s="19">
        <f t="shared" si="4202"/>
        <v>1.0190033783783783</v>
      </c>
      <c r="DZ1210" s="19">
        <f t="shared" si="4202"/>
        <v>1.0095317032739328</v>
      </c>
      <c r="EA1210" s="19">
        <f t="shared" si="4202"/>
        <v>1.0049261083743843</v>
      </c>
      <c r="EB1210" s="19">
        <f t="shared" si="4202"/>
        <v>1.002859477124183</v>
      </c>
      <c r="EC1210" s="19">
        <f t="shared" si="4202"/>
        <v>1.0040733197556009</v>
      </c>
      <c r="ED1210" s="19">
        <f t="shared" si="4202"/>
        <v>1.0032454361054768</v>
      </c>
      <c r="EE1210" s="19">
        <f t="shared" si="4202"/>
        <v>1.002426202992317</v>
      </c>
      <c r="EF1210" s="19">
        <f t="shared" si="4202"/>
        <v>1.0028237192416296</v>
      </c>
      <c r="EG1210" s="19">
        <f t="shared" si="4202"/>
        <v>1.001609010458568</v>
      </c>
      <c r="EH1210" s="19">
        <f t="shared" si="4202"/>
        <v>1</v>
      </c>
      <c r="EI1210" s="19">
        <f t="shared" si="4202"/>
        <v>1.0004016064257029</v>
      </c>
      <c r="EJ1210" s="19">
        <f t="shared" si="4202"/>
        <v>1.0012043356081894</v>
      </c>
      <c r="EK1210" s="8"/>
      <c r="EL1210" s="8"/>
      <c r="EM1210" s="8"/>
      <c r="EN1210" s="8"/>
      <c r="EO1210" s="8"/>
      <c r="EP1210" s="8"/>
      <c r="EQ1210" s="8"/>
      <c r="ER1210" s="8"/>
      <c r="ES1210" s="8"/>
      <c r="ET1210" s="8"/>
      <c r="EU1210" s="8"/>
      <c r="EV1210" s="8"/>
      <c r="EW1210" s="8"/>
      <c r="EX1210" s="8"/>
      <c r="EY1210" s="8"/>
      <c r="EZ1210" s="8"/>
      <c r="FA1210" s="8"/>
      <c r="FB1210" s="8"/>
      <c r="FC1210" s="8"/>
      <c r="FD1210" s="8"/>
      <c r="FE1210" s="8"/>
      <c r="FF1210" s="19">
        <f t="shared" si="4203"/>
        <v>1.6727802037845707</v>
      </c>
      <c r="FG1210" s="19">
        <f t="shared" si="4203"/>
        <v>1.029063696484511</v>
      </c>
      <c r="FH1210" s="19">
        <f t="shared" si="4203"/>
        <v>1.0115000845594453</v>
      </c>
      <c r="FI1210" s="19">
        <f t="shared" si="4203"/>
        <v>1.0068550409630497</v>
      </c>
      <c r="FJ1210" s="19">
        <f t="shared" si="4203"/>
        <v>1.0028229823978745</v>
      </c>
      <c r="FK1210" s="19">
        <f t="shared" si="4203"/>
        <v>1.0024838549428714</v>
      </c>
      <c r="FL1210" s="19">
        <f t="shared" si="4203"/>
        <v>1.0016518004625041</v>
      </c>
      <c r="FM1210" s="19">
        <f t="shared" si="4203"/>
        <v>1.0034630606860158</v>
      </c>
      <c r="FN1210" s="19">
        <f t="shared" si="4203"/>
        <v>1.0021364009860312</v>
      </c>
      <c r="FO1210" s="19">
        <f t="shared" si="4203"/>
        <v>1.0006559527714005</v>
      </c>
      <c r="FP1210" s="19">
        <f t="shared" si="4203"/>
        <v>1.0014749262536873</v>
      </c>
      <c r="FQ1210" s="19">
        <f t="shared" si="4203"/>
        <v>1.0003272786777941</v>
      </c>
      <c r="FR1210" s="19">
        <f t="shared" si="4203"/>
        <v>1.0009815148045149</v>
      </c>
      <c r="FS1210" s="19">
        <f t="shared" si="4203"/>
        <v>1.0006537015852264</v>
      </c>
      <c r="FT1210" s="19">
        <f t="shared" si="4203"/>
        <v>1.0004899559039686</v>
      </c>
      <c r="FU1210" s="19">
        <f t="shared" si="4203"/>
        <v>1.000326477309827</v>
      </c>
      <c r="FV1210" s="19">
        <f t="shared" si="4203"/>
        <v>1.0013054830287207</v>
      </c>
      <c r="FW1210" s="19">
        <f t="shared" si="4203"/>
        <v>1.0001629726205998</v>
      </c>
      <c r="FX1210" s="19">
        <f t="shared" si="4203"/>
        <v>1.0003258921297051</v>
      </c>
      <c r="FY1210" s="8"/>
      <c r="FZ1210" s="8"/>
      <c r="GA1210" s="8"/>
      <c r="GB1210" s="8"/>
      <c r="GC1210" s="8"/>
      <c r="GD1210" s="8"/>
      <c r="GE1210" s="8"/>
      <c r="GF1210" s="8"/>
      <c r="GG1210" s="8"/>
      <c r="GH1210" s="8"/>
      <c r="GI1210" s="8"/>
      <c r="GJ1210" s="8"/>
      <c r="GK1210" s="8"/>
      <c r="GL1210" s="8"/>
      <c r="GM1210" s="8"/>
      <c r="GN1210" s="8"/>
      <c r="GO1210" s="8"/>
      <c r="GP1210" s="8"/>
      <c r="GQ1210" s="8"/>
      <c r="GR1210" s="8"/>
      <c r="GS1210" s="8"/>
    </row>
    <row r="1211" spans="1:201" x14ac:dyDescent="0.25">
      <c r="A1211" s="115">
        <f>$A$57</f>
        <v>20173</v>
      </c>
      <c r="B1211" s="19">
        <f t="shared" si="4185"/>
        <v>2.6753926701570681</v>
      </c>
      <c r="C1211" s="19">
        <f t="shared" si="4195"/>
        <v>1.2431506849315068</v>
      </c>
      <c r="D1211" s="19">
        <f t="shared" si="4195"/>
        <v>1.1092089728453365</v>
      </c>
      <c r="E1211" s="19">
        <f t="shared" si="4195"/>
        <v>1.0525102004612383</v>
      </c>
      <c r="F1211" s="19">
        <f t="shared" si="4195"/>
        <v>1.0345525029496039</v>
      </c>
      <c r="G1211" s="19">
        <f t="shared" si="4195"/>
        <v>1.0252525252525253</v>
      </c>
      <c r="H1211" s="19">
        <f t="shared" si="4195"/>
        <v>1.0152550452884157</v>
      </c>
      <c r="I1211" s="19">
        <f t="shared" si="4195"/>
        <v>1.0195648771325716</v>
      </c>
      <c r="J1211" s="19">
        <f t="shared" si="4195"/>
        <v>1.0104390543444888</v>
      </c>
      <c r="K1211" s="19">
        <f t="shared" si="4195"/>
        <v>1.0037982376177454</v>
      </c>
      <c r="L1211" s="19">
        <f t="shared" si="4195"/>
        <v>1.0036325109732103</v>
      </c>
      <c r="M1211" s="19">
        <f t="shared" si="4195"/>
        <v>1.0030161363293622</v>
      </c>
      <c r="N1211" s="19">
        <f t="shared" si="4195"/>
        <v>1.0012028266426101</v>
      </c>
      <c r="O1211" s="19">
        <f t="shared" si="4195"/>
        <v>1.0010512088902237</v>
      </c>
      <c r="P1211" s="19">
        <f t="shared" si="4195"/>
        <v>1.0013501350135015</v>
      </c>
      <c r="Q1211" s="19">
        <f t="shared" si="4195"/>
        <v>1.0010486891385768</v>
      </c>
      <c r="R1211" s="19">
        <f t="shared" si="4195"/>
        <v>1.0008979347500748</v>
      </c>
      <c r="S1211" s="19">
        <f t="shared" si="4195"/>
        <v>1.0005980861244019</v>
      </c>
      <c r="T1211" s="8"/>
      <c r="U1211" s="8"/>
      <c r="V1211" s="8"/>
      <c r="W1211" s="8"/>
      <c r="X1211" s="8"/>
      <c r="Y1211" s="8"/>
      <c r="Z1211" s="8"/>
      <c r="AA1211" s="8"/>
      <c r="AB1211" s="8"/>
      <c r="AC1211" s="8"/>
      <c r="AD1211" s="8"/>
      <c r="AE1211" s="8"/>
      <c r="AF1211" s="8"/>
      <c r="AG1211" s="8"/>
      <c r="AH1211" s="8"/>
      <c r="AI1211" s="8"/>
      <c r="AJ1211" s="8"/>
      <c r="AK1211" s="8"/>
      <c r="AL1211" s="8"/>
      <c r="AM1211" s="8"/>
      <c r="AN1211" s="8"/>
      <c r="AO1211" s="8"/>
      <c r="AP1211" s="19">
        <f t="shared" si="4200"/>
        <v>1.8880459770114943</v>
      </c>
      <c r="AQ1211" s="19">
        <f t="shared" si="4200"/>
        <v>1.0350257721498437</v>
      </c>
      <c r="AR1211" s="19">
        <f t="shared" si="4200"/>
        <v>1.0102737040232139</v>
      </c>
      <c r="AS1211" s="19">
        <f t="shared" si="4200"/>
        <v>1.0051622418879056</v>
      </c>
      <c r="AT1211" s="19">
        <f t="shared" si="4200"/>
        <v>1.0040159091786693</v>
      </c>
      <c r="AU1211" s="19">
        <f t="shared" si="4200"/>
        <v>1.002269143494481</v>
      </c>
      <c r="AV1211" s="19">
        <f t="shared" si="4200"/>
        <v>1.0018419033000767</v>
      </c>
      <c r="AW1211" s="19">
        <f t="shared" si="4200"/>
        <v>1.0017619120576069</v>
      </c>
      <c r="AX1211" s="19">
        <f t="shared" si="4200"/>
        <v>1.0011088170069589</v>
      </c>
      <c r="AY1211" s="19">
        <f t="shared" si="4200"/>
        <v>1.0006874689684147</v>
      </c>
      <c r="AZ1211" s="19">
        <f t="shared" si="4200"/>
        <v>1.0007251631617113</v>
      </c>
      <c r="BA1211" s="19">
        <f t="shared" si="4200"/>
        <v>1.0003432494279176</v>
      </c>
      <c r="BB1211" s="19">
        <f t="shared" si="4200"/>
        <v>1.0001525029547447</v>
      </c>
      <c r="BC1211" s="19">
        <f t="shared" si="4200"/>
        <v>1.0001143597758548</v>
      </c>
      <c r="BD1211" s="19">
        <f t="shared" si="4200"/>
        <v>1.0002286933983839</v>
      </c>
      <c r="BE1211" s="19">
        <f t="shared" si="4200"/>
        <v>1.000038106851612</v>
      </c>
      <c r="BF1211" s="19">
        <f t="shared" si="4200"/>
        <v>1.0001905269976756</v>
      </c>
      <c r="BG1211" s="19">
        <f t="shared" si="4200"/>
        <v>1.000152392563243</v>
      </c>
      <c r="BH1211" s="8"/>
      <c r="BI1211" s="8"/>
      <c r="BJ1211" s="8"/>
      <c r="BK1211" s="8"/>
      <c r="BL1211" s="8"/>
      <c r="BM1211" s="8"/>
      <c r="BN1211" s="8"/>
      <c r="BO1211" s="8"/>
      <c r="BP1211" s="8"/>
      <c r="BQ1211" s="8"/>
      <c r="BR1211" s="8"/>
      <c r="BS1211" s="8"/>
      <c r="BT1211" s="8"/>
      <c r="BU1211" s="8"/>
      <c r="BV1211" s="8"/>
      <c r="BW1211" s="8"/>
      <c r="BX1211" s="8"/>
      <c r="BY1211" s="8"/>
      <c r="BZ1211" s="8"/>
      <c r="CA1211" s="8"/>
      <c r="CB1211" s="8"/>
      <c r="CC1211" s="8"/>
      <c r="CD1211" s="19">
        <f t="shared" si="4201"/>
        <v>5.5535168195718656</v>
      </c>
      <c r="CE1211" s="19">
        <f t="shared" si="4201"/>
        <v>1.0739720998531572</v>
      </c>
      <c r="CF1211" s="19">
        <f t="shared" si="4201"/>
        <v>1.0199965817808923</v>
      </c>
      <c r="CG1211" s="19">
        <f t="shared" si="4201"/>
        <v>1.0108914209115281</v>
      </c>
      <c r="CH1211" s="19">
        <f t="shared" si="4201"/>
        <v>1.0094480358030831</v>
      </c>
      <c r="CI1211" s="19">
        <f t="shared" si="4201"/>
        <v>1.0041050903119868</v>
      </c>
      <c r="CJ1211" s="19">
        <f t="shared" si="4201"/>
        <v>1.0057236304170074</v>
      </c>
      <c r="CK1211" s="19">
        <f t="shared" si="4201"/>
        <v>1.0035772357723578</v>
      </c>
      <c r="CL1211" s="19">
        <f t="shared" si="4201"/>
        <v>1.0024303305249513</v>
      </c>
      <c r="CM1211" s="19">
        <f t="shared" si="4201"/>
        <v>1.001131404557944</v>
      </c>
      <c r="CN1211" s="19">
        <f t="shared" si="4201"/>
        <v>1.0008072328059412</v>
      </c>
      <c r="CO1211" s="19">
        <f t="shared" si="4201"/>
        <v>1.0001613163413454</v>
      </c>
      <c r="CP1211" s="19">
        <f t="shared" si="4201"/>
        <v>1.0001612903225807</v>
      </c>
      <c r="CQ1211" s="19">
        <f t="shared" si="4201"/>
        <v>1.000483792936623</v>
      </c>
      <c r="CR1211" s="19">
        <f t="shared" si="4201"/>
        <v>1.0001611863313991</v>
      </c>
      <c r="CS1211" s="19">
        <f t="shared" si="4201"/>
        <v>1.0003223207091057</v>
      </c>
      <c r="CT1211" s="19">
        <f t="shared" si="4201"/>
        <v>1.0001611084259707</v>
      </c>
      <c r="CU1211" s="19">
        <f t="shared" si="4201"/>
        <v>1.0001610824742269</v>
      </c>
      <c r="CV1211" s="8"/>
      <c r="CW1211" s="8"/>
      <c r="CX1211" s="8"/>
      <c r="CY1211" s="8"/>
      <c r="CZ1211" s="8"/>
      <c r="DA1211" s="8"/>
      <c r="DB1211" s="8"/>
      <c r="DC1211" s="8"/>
      <c r="DD1211" s="8"/>
      <c r="DE1211" s="8"/>
      <c r="DF1211" s="8"/>
      <c r="DG1211" s="8"/>
      <c r="DH1211" s="8"/>
      <c r="DI1211" s="8"/>
      <c r="DJ1211" s="8"/>
      <c r="DK1211" s="8"/>
      <c r="DL1211" s="8"/>
      <c r="DM1211" s="8"/>
      <c r="DN1211" s="8"/>
      <c r="DO1211" s="8"/>
      <c r="DP1211" s="8"/>
      <c r="DQ1211" s="8"/>
      <c r="DR1211" s="19">
        <f t="shared" si="4202"/>
        <v>3.2238193018480494</v>
      </c>
      <c r="DS1211" s="19">
        <f t="shared" si="4202"/>
        <v>1.2707006369426752</v>
      </c>
      <c r="DT1211" s="19">
        <f t="shared" si="4202"/>
        <v>1.1132832080200501</v>
      </c>
      <c r="DU1211" s="19">
        <f t="shared" si="4202"/>
        <v>1.0553804592525888</v>
      </c>
      <c r="DV1211" s="19">
        <f t="shared" si="4202"/>
        <v>1.0358361774744027</v>
      </c>
      <c r="DW1211" s="19">
        <f t="shared" si="4202"/>
        <v>1.0238879736408566</v>
      </c>
      <c r="DX1211" s="19">
        <f t="shared" si="4202"/>
        <v>1.0156878519710377</v>
      </c>
      <c r="DY1211" s="19">
        <f t="shared" si="4202"/>
        <v>1.0162376237623763</v>
      </c>
      <c r="DZ1211" s="19">
        <f t="shared" si="4202"/>
        <v>1.0101325019485581</v>
      </c>
      <c r="EA1211" s="19">
        <f t="shared" si="4202"/>
        <v>1.0069444444444444</v>
      </c>
      <c r="EB1211" s="19">
        <f t="shared" si="4202"/>
        <v>1.0057471264367817</v>
      </c>
      <c r="EC1211" s="19">
        <f t="shared" si="4202"/>
        <v>1.0034285714285713</v>
      </c>
      <c r="ED1211" s="19">
        <f t="shared" si="4202"/>
        <v>1.0011389521640091</v>
      </c>
      <c r="EE1211" s="19">
        <f t="shared" si="4202"/>
        <v>1.0030337504740234</v>
      </c>
      <c r="EF1211" s="19">
        <f t="shared" si="4202"/>
        <v>1.0007561436672967</v>
      </c>
      <c r="EG1211" s="19">
        <f t="shared" si="4202"/>
        <v>1.0026445032111824</v>
      </c>
      <c r="EH1211" s="19">
        <f t="shared" si="4202"/>
        <v>1.0011303692539564</v>
      </c>
      <c r="EI1211" s="19">
        <f t="shared" si="4202"/>
        <v>1.0022581859239743</v>
      </c>
      <c r="EJ1211" s="8"/>
      <c r="EK1211" s="8"/>
      <c r="EL1211" s="8"/>
      <c r="EM1211" s="8"/>
      <c r="EN1211" s="8"/>
      <c r="EO1211" s="8"/>
      <c r="EP1211" s="8"/>
      <c r="EQ1211" s="8"/>
      <c r="ER1211" s="8"/>
      <c r="ES1211" s="8"/>
      <c r="ET1211" s="8"/>
      <c r="EU1211" s="8"/>
      <c r="EV1211" s="8"/>
      <c r="EW1211" s="8"/>
      <c r="EX1211" s="8"/>
      <c r="EY1211" s="8"/>
      <c r="EZ1211" s="8"/>
      <c r="FA1211" s="8"/>
      <c r="FB1211" s="8"/>
      <c r="FC1211" s="8"/>
      <c r="FD1211" s="8"/>
      <c r="FE1211" s="8"/>
      <c r="FF1211" s="19">
        <f t="shared" si="4203"/>
        <v>1.6648165279062597</v>
      </c>
      <c r="FG1211" s="19">
        <f t="shared" si="4203"/>
        <v>1.0294498981292832</v>
      </c>
      <c r="FH1211" s="19">
        <f t="shared" si="4203"/>
        <v>1.0115149334292912</v>
      </c>
      <c r="FI1211" s="19">
        <f t="shared" si="4203"/>
        <v>1.0067591604411241</v>
      </c>
      <c r="FJ1211" s="19">
        <f t="shared" si="4203"/>
        <v>1.0030035335689047</v>
      </c>
      <c r="FK1211" s="19">
        <f t="shared" si="4203"/>
        <v>1.0045798837414128</v>
      </c>
      <c r="FL1211" s="19">
        <f t="shared" si="4203"/>
        <v>1.0019288093985621</v>
      </c>
      <c r="FM1211" s="19">
        <f t="shared" si="4203"/>
        <v>1.0035001750087504</v>
      </c>
      <c r="FN1211" s="19">
        <f t="shared" si="4203"/>
        <v>1.0022671782350889</v>
      </c>
      <c r="FO1211" s="19">
        <f t="shared" si="4203"/>
        <v>1.0006960153123368</v>
      </c>
      <c r="FP1211" s="19">
        <f t="shared" si="4203"/>
        <v>1.0006955312119632</v>
      </c>
      <c r="FQ1211" s="19">
        <f t="shared" si="4203"/>
        <v>1.0013900955690704</v>
      </c>
      <c r="FR1211" s="19">
        <f t="shared" si="4203"/>
        <v>1.0005205622071838</v>
      </c>
      <c r="FS1211" s="19">
        <f t="shared" si="4203"/>
        <v>1.0001734304543879</v>
      </c>
      <c r="FT1211" s="19">
        <f t="shared" si="4203"/>
        <v>1.0005202011444425</v>
      </c>
      <c r="FU1211" s="19">
        <f t="shared" si="4203"/>
        <v>1.0006932409012133</v>
      </c>
      <c r="FV1211" s="19">
        <f t="shared" si="4203"/>
        <v>1</v>
      </c>
      <c r="FW1211" s="19">
        <f t="shared" si="4203"/>
        <v>1.0003463803255974</v>
      </c>
      <c r="FX1211" s="8"/>
      <c r="FY1211" s="8"/>
      <c r="FZ1211" s="8"/>
      <c r="GA1211" s="8"/>
      <c r="GB1211" s="8"/>
      <c r="GC1211" s="8"/>
      <c r="GD1211" s="8"/>
      <c r="GE1211" s="8"/>
      <c r="GF1211" s="8"/>
      <c r="GG1211" s="8"/>
      <c r="GH1211" s="8"/>
      <c r="GI1211" s="8"/>
      <c r="GJ1211" s="8"/>
      <c r="GK1211" s="8"/>
      <c r="GL1211" s="8"/>
      <c r="GM1211" s="8"/>
      <c r="GN1211" s="8"/>
      <c r="GO1211" s="8"/>
      <c r="GP1211" s="8"/>
      <c r="GQ1211" s="8"/>
      <c r="GR1211" s="8"/>
      <c r="GS1211" s="8"/>
    </row>
    <row r="1212" spans="1:201" x14ac:dyDescent="0.25">
      <c r="A1212" s="115">
        <f>$A$58</f>
        <v>20174</v>
      </c>
      <c r="B1212" s="19">
        <f t="shared" si="4185"/>
        <v>2.4506343077771651</v>
      </c>
      <c r="C1212" s="19">
        <f t="shared" si="4195"/>
        <v>1.2651361692550078</v>
      </c>
      <c r="D1212" s="19">
        <f t="shared" si="4195"/>
        <v>1.0942892723714641</v>
      </c>
      <c r="E1212" s="19">
        <f t="shared" si="4195"/>
        <v>1.0477971061615998</v>
      </c>
      <c r="F1212" s="19">
        <f t="shared" si="4195"/>
        <v>1.0273079906904576</v>
      </c>
      <c r="G1212" s="19">
        <f t="shared" si="4195"/>
        <v>1.0196344962996526</v>
      </c>
      <c r="H1212" s="19">
        <f t="shared" si="4195"/>
        <v>1.0125907272996593</v>
      </c>
      <c r="I1212" s="19">
        <f t="shared" si="4195"/>
        <v>1.018431831480398</v>
      </c>
      <c r="J1212" s="19">
        <f t="shared" si="4195"/>
        <v>1.0114909508761849</v>
      </c>
      <c r="K1212" s="19">
        <f t="shared" si="4195"/>
        <v>1.003834138028969</v>
      </c>
      <c r="L1212" s="19">
        <f t="shared" si="4195"/>
        <v>1.0011317017965766</v>
      </c>
      <c r="M1212" s="19">
        <f t="shared" si="4195"/>
        <v>1.0019782393669634</v>
      </c>
      <c r="N1212" s="19">
        <f t="shared" si="4195"/>
        <v>1.0009871668311945</v>
      </c>
      <c r="O1212" s="19">
        <f t="shared" si="4195"/>
        <v>1.0025359256128488</v>
      </c>
      <c r="P1212" s="19">
        <f t="shared" si="4195"/>
        <v>1.0007026419336706</v>
      </c>
      <c r="Q1212" s="19">
        <f t="shared" si="4195"/>
        <v>1.001263867434349</v>
      </c>
      <c r="R1212" s="19">
        <f t="shared" si="4195"/>
        <v>1.0008415147265077</v>
      </c>
      <c r="S1212" s="8"/>
      <c r="T1212" s="8"/>
      <c r="U1212" s="8"/>
      <c r="V1212" s="8"/>
      <c r="W1212" s="8"/>
      <c r="X1212" s="8"/>
      <c r="Y1212" s="8"/>
      <c r="Z1212" s="8"/>
      <c r="AA1212" s="8"/>
      <c r="AB1212" s="8"/>
      <c r="AC1212" s="8"/>
      <c r="AD1212" s="8"/>
      <c r="AE1212" s="8"/>
      <c r="AF1212" s="8"/>
      <c r="AG1212" s="8"/>
      <c r="AH1212" s="8"/>
      <c r="AI1212" s="8"/>
      <c r="AJ1212" s="8"/>
      <c r="AK1212" s="8"/>
      <c r="AL1212" s="8"/>
      <c r="AM1212" s="8"/>
      <c r="AN1212" s="8"/>
      <c r="AO1212" s="8"/>
      <c r="AP1212" s="19">
        <f t="shared" si="4200"/>
        <v>1.9209295734731473</v>
      </c>
      <c r="AQ1212" s="19">
        <f t="shared" si="4200"/>
        <v>1.0327899085275893</v>
      </c>
      <c r="AR1212" s="19">
        <f t="shared" si="4200"/>
        <v>1.0111781722081354</v>
      </c>
      <c r="AS1212" s="19">
        <f t="shared" si="4200"/>
        <v>1.0056155965246873</v>
      </c>
      <c r="AT1212" s="19">
        <f t="shared" si="4200"/>
        <v>1.0029150423207951</v>
      </c>
      <c r="AU1212" s="19">
        <f t="shared" si="4200"/>
        <v>1.0022061913433253</v>
      </c>
      <c r="AV1212" s="19">
        <f t="shared" si="4200"/>
        <v>1.0013976728746636</v>
      </c>
      <c r="AW1212" s="19">
        <f t="shared" si="4200"/>
        <v>1.0011863637949685</v>
      </c>
      <c r="AX1212" s="19">
        <f t="shared" si="4200"/>
        <v>1.0007318858258112</v>
      </c>
      <c r="AY1212" s="19">
        <f t="shared" si="4200"/>
        <v>1.0005572194748207</v>
      </c>
      <c r="AZ1212" s="19">
        <f t="shared" si="4200"/>
        <v>1.00048729550992</v>
      </c>
      <c r="BA1212" s="19">
        <f t="shared" si="4200"/>
        <v>1.0005914277762316</v>
      </c>
      <c r="BB1212" s="19">
        <f t="shared" si="4200"/>
        <v>1.0004172316678837</v>
      </c>
      <c r="BC1212" s="19">
        <f t="shared" si="4200"/>
        <v>1.000312793243666</v>
      </c>
      <c r="BD1212" s="19">
        <f t="shared" si="4200"/>
        <v>1</v>
      </c>
      <c r="BE1212" s="19">
        <f t="shared" si="4200"/>
        <v>1.0003126954346466</v>
      </c>
      <c r="BF1212" s="19">
        <f t="shared" si="4200"/>
        <v>1.0001041992289257</v>
      </c>
      <c r="BG1212" s="8"/>
      <c r="BH1212" s="8"/>
      <c r="BI1212" s="8"/>
      <c r="BJ1212" s="8"/>
      <c r="BK1212" s="8"/>
      <c r="BL1212" s="8"/>
      <c r="BM1212" s="8"/>
      <c r="BN1212" s="8"/>
      <c r="BO1212" s="8"/>
      <c r="BP1212" s="8"/>
      <c r="BQ1212" s="8"/>
      <c r="BR1212" s="8"/>
      <c r="BS1212" s="8"/>
      <c r="BT1212" s="8"/>
      <c r="BU1212" s="8"/>
      <c r="BV1212" s="8"/>
      <c r="BW1212" s="8"/>
      <c r="BX1212" s="8"/>
      <c r="BY1212" s="8"/>
      <c r="BZ1212" s="8"/>
      <c r="CA1212" s="8"/>
      <c r="CB1212" s="8"/>
      <c r="CC1212" s="8"/>
      <c r="CD1212" s="19">
        <f t="shared" si="4201"/>
        <v>5.4538534728829688</v>
      </c>
      <c r="CE1212" s="19">
        <f t="shared" si="4201"/>
        <v>1.0743196092114444</v>
      </c>
      <c r="CF1212" s="19">
        <f t="shared" si="4201"/>
        <v>1.0149399155569989</v>
      </c>
      <c r="CG1212" s="19">
        <f t="shared" si="4201"/>
        <v>1.00752</v>
      </c>
      <c r="CH1212" s="19">
        <f t="shared" si="4201"/>
        <v>1.0074638716849293</v>
      </c>
      <c r="CI1212" s="19">
        <f t="shared" si="4201"/>
        <v>1.0048865069356874</v>
      </c>
      <c r="CJ1212" s="19">
        <f t="shared" si="4201"/>
        <v>1.0021960784313726</v>
      </c>
      <c r="CK1212" s="19">
        <f t="shared" si="4201"/>
        <v>1.003286899358272</v>
      </c>
      <c r="CL1212" s="19">
        <f t="shared" si="4201"/>
        <v>1.0014040561622466</v>
      </c>
      <c r="CM1212" s="19">
        <f t="shared" si="4201"/>
        <v>1.0017136625642624</v>
      </c>
      <c r="CN1212" s="19">
        <f t="shared" si="4201"/>
        <v>1.000466562986003</v>
      </c>
      <c r="CO1212" s="19">
        <f t="shared" si="4201"/>
        <v>1.0006217938753303</v>
      </c>
      <c r="CP1212" s="19">
        <f t="shared" si="4201"/>
        <v>1.0001553518719901</v>
      </c>
      <c r="CQ1212" s="19">
        <f t="shared" si="4201"/>
        <v>1.0003106554830692</v>
      </c>
      <c r="CR1212" s="19">
        <f t="shared" si="4201"/>
        <v>1.0006211180124223</v>
      </c>
      <c r="CS1212" s="19">
        <f t="shared" si="4201"/>
        <v>1</v>
      </c>
      <c r="CT1212" s="19">
        <f t="shared" si="4201"/>
        <v>1.0001551831160769</v>
      </c>
      <c r="CU1212" s="8"/>
      <c r="CV1212" s="8"/>
      <c r="CW1212" s="8"/>
      <c r="CX1212" s="8"/>
      <c r="CY1212" s="8"/>
      <c r="CZ1212" s="8"/>
      <c r="DA1212" s="8"/>
      <c r="DB1212" s="8"/>
      <c r="DC1212" s="8"/>
      <c r="DD1212" s="8"/>
      <c r="DE1212" s="8"/>
      <c r="DF1212" s="8"/>
      <c r="DG1212" s="8"/>
      <c r="DH1212" s="8"/>
      <c r="DI1212" s="8"/>
      <c r="DJ1212" s="8"/>
      <c r="DK1212" s="8"/>
      <c r="DL1212" s="8"/>
      <c r="DM1212" s="8"/>
      <c r="DN1212" s="8"/>
      <c r="DO1212" s="8"/>
      <c r="DP1212" s="8"/>
      <c r="DQ1212" s="8"/>
      <c r="DR1212" s="19">
        <f t="shared" si="4202"/>
        <v>3.0293040293040292</v>
      </c>
      <c r="DS1212" s="19">
        <f t="shared" si="4202"/>
        <v>1.2762998790810156</v>
      </c>
      <c r="DT1212" s="19">
        <f t="shared" si="4202"/>
        <v>1.1203221222169588</v>
      </c>
      <c r="DU1212" s="19">
        <f t="shared" si="4202"/>
        <v>1.0630021141649049</v>
      </c>
      <c r="DV1212" s="19">
        <f t="shared" si="4202"/>
        <v>1.0338106603023072</v>
      </c>
      <c r="DW1212" s="19">
        <f t="shared" si="4202"/>
        <v>1.0203924586379376</v>
      </c>
      <c r="DX1212" s="19">
        <f t="shared" si="4202"/>
        <v>1.0143288084464555</v>
      </c>
      <c r="DY1212" s="19">
        <f t="shared" si="4202"/>
        <v>1.0200743494423792</v>
      </c>
      <c r="DZ1212" s="19">
        <f t="shared" si="4202"/>
        <v>1.0127551020408163</v>
      </c>
      <c r="EA1212" s="19">
        <f t="shared" si="4202"/>
        <v>1.009355883411299</v>
      </c>
      <c r="EB1212" s="19">
        <f t="shared" si="4202"/>
        <v>1.0060606060606061</v>
      </c>
      <c r="EC1212" s="19">
        <f t="shared" si="4202"/>
        <v>1.0046066619418852</v>
      </c>
      <c r="ED1212" s="19">
        <f t="shared" si="4202"/>
        <v>1.0028218694885362</v>
      </c>
      <c r="EE1212" s="19">
        <f t="shared" si="4202"/>
        <v>1.0024621878297573</v>
      </c>
      <c r="EF1212" s="19">
        <f t="shared" si="4202"/>
        <v>1.0014035087719297</v>
      </c>
      <c r="EG1212" s="19">
        <f t="shared" si="4202"/>
        <v>1.0017519271198319</v>
      </c>
      <c r="EH1212" s="19">
        <f t="shared" si="4202"/>
        <v>1.0020986358866737</v>
      </c>
      <c r="EI1212" s="8"/>
      <c r="EJ1212" s="8"/>
      <c r="EK1212" s="8"/>
      <c r="EL1212" s="8"/>
      <c r="EM1212" s="8"/>
      <c r="EN1212" s="8"/>
      <c r="EO1212" s="8"/>
      <c r="EP1212" s="8"/>
      <c r="EQ1212" s="8"/>
      <c r="ER1212" s="8"/>
      <c r="ES1212" s="8"/>
      <c r="ET1212" s="8"/>
      <c r="EU1212" s="8"/>
      <c r="EV1212" s="8"/>
      <c r="EW1212" s="8"/>
      <c r="EX1212" s="8"/>
      <c r="EY1212" s="8"/>
      <c r="EZ1212" s="8"/>
      <c r="FA1212" s="8"/>
      <c r="FB1212" s="8"/>
      <c r="FC1212" s="8"/>
      <c r="FD1212" s="8"/>
      <c r="FE1212" s="8"/>
      <c r="FF1212" s="19">
        <f t="shared" si="4203"/>
        <v>1.7898279730740463</v>
      </c>
      <c r="FG1212" s="19">
        <f t="shared" si="4203"/>
        <v>1.0296698704554952</v>
      </c>
      <c r="FH1212" s="19">
        <f t="shared" si="4203"/>
        <v>1.0127840909090908</v>
      </c>
      <c r="FI1212" s="19">
        <f t="shared" si="4203"/>
        <v>1.0074133440192345</v>
      </c>
      <c r="FJ1212" s="19">
        <f t="shared" si="4203"/>
        <v>1.003579952267303</v>
      </c>
      <c r="FK1212" s="19">
        <f t="shared" si="4203"/>
        <v>1.0045580657946889</v>
      </c>
      <c r="FL1212" s="19">
        <f t="shared" si="4203"/>
        <v>1.0029591635431052</v>
      </c>
      <c r="FM1212" s="19">
        <f t="shared" si="4203"/>
        <v>1.0027537372147914</v>
      </c>
      <c r="FN1212" s="19">
        <f t="shared" si="4203"/>
        <v>1.0015692428403296</v>
      </c>
      <c r="FO1212" s="19">
        <f t="shared" si="4203"/>
        <v>1.0009792401096749</v>
      </c>
      <c r="FP1212" s="19">
        <f t="shared" si="4203"/>
        <v>1.0015652514185092</v>
      </c>
      <c r="FQ1212" s="19">
        <f t="shared" si="4203"/>
        <v>1.0001953506544248</v>
      </c>
      <c r="FR1212" s="19">
        <f t="shared" si="4203"/>
        <v>1.0003906250000001</v>
      </c>
      <c r="FS1212" s="19">
        <f t="shared" si="4203"/>
        <v>1.0001952362358453</v>
      </c>
      <c r="FT1212" s="19">
        <f t="shared" si="4203"/>
        <v>1.00097599063049</v>
      </c>
      <c r="FU1212" s="19">
        <f t="shared" si="4203"/>
        <v>1</v>
      </c>
      <c r="FV1212" s="19">
        <f t="shared" si="4203"/>
        <v>1.0005850234009361</v>
      </c>
      <c r="FW1212" s="8"/>
      <c r="FX1212" s="8"/>
      <c r="FY1212" s="8"/>
      <c r="FZ1212" s="8"/>
      <c r="GA1212" s="8"/>
      <c r="GB1212" s="8"/>
      <c r="GC1212" s="8"/>
      <c r="GD1212" s="8"/>
      <c r="GE1212" s="8"/>
      <c r="GF1212" s="8"/>
      <c r="GG1212" s="8"/>
      <c r="GH1212" s="8"/>
      <c r="GI1212" s="8"/>
      <c r="GJ1212" s="8"/>
      <c r="GK1212" s="8"/>
      <c r="GL1212" s="8"/>
      <c r="GM1212" s="8"/>
      <c r="GN1212" s="8"/>
      <c r="GO1212" s="8"/>
      <c r="GP1212" s="8"/>
      <c r="GQ1212" s="8"/>
      <c r="GR1212" s="8"/>
      <c r="GS1212" s="8"/>
    </row>
    <row r="1213" spans="1:201" x14ac:dyDescent="0.25">
      <c r="A1213" s="115">
        <f>$A$59</f>
        <v>20181</v>
      </c>
      <c r="B1213" s="19">
        <f t="shared" si="4185"/>
        <v>2.8611111111111112</v>
      </c>
      <c r="C1213" s="19">
        <f t="shared" si="4195"/>
        <v>1.1846527259148618</v>
      </c>
      <c r="D1213" s="19">
        <f t="shared" si="4195"/>
        <v>1.0672970843183609</v>
      </c>
      <c r="E1213" s="19">
        <f t="shared" si="4195"/>
        <v>1.0400177200236267</v>
      </c>
      <c r="F1213" s="19">
        <f t="shared" si="4195"/>
        <v>1.0271191253727106</v>
      </c>
      <c r="G1213" s="19">
        <f t="shared" si="4195"/>
        <v>1.0183854022670722</v>
      </c>
      <c r="H1213" s="19">
        <f t="shared" si="4195"/>
        <v>1.0118094203882178</v>
      </c>
      <c r="I1213" s="19">
        <f t="shared" si="4195"/>
        <v>1.0173061443520257</v>
      </c>
      <c r="J1213" s="19">
        <f t="shared" si="4195"/>
        <v>1.0068574442832652</v>
      </c>
      <c r="K1213" s="19">
        <f t="shared" si="4195"/>
        <v>1.0027504911591356</v>
      </c>
      <c r="L1213" s="19">
        <f t="shared" si="4195"/>
        <v>1.0019592476489028</v>
      </c>
      <c r="M1213" s="19">
        <f t="shared" si="4195"/>
        <v>1.0016946943032199</v>
      </c>
      <c r="N1213" s="19">
        <f t="shared" si="4195"/>
        <v>1.0018219677251432</v>
      </c>
      <c r="O1213" s="19">
        <f t="shared" si="4195"/>
        <v>1.0009093270979474</v>
      </c>
      <c r="P1213" s="19">
        <f t="shared" si="4195"/>
        <v>1.000778715120052</v>
      </c>
      <c r="Q1213" s="19">
        <f t="shared" si="4195"/>
        <v>1.0009077940604332</v>
      </c>
      <c r="R1213" s="8"/>
      <c r="S1213" s="8"/>
      <c r="T1213" s="8"/>
      <c r="U1213" s="8"/>
      <c r="V1213" s="8"/>
      <c r="W1213" s="8"/>
      <c r="X1213" s="8"/>
      <c r="Y1213" s="8"/>
      <c r="Z1213" s="8"/>
      <c r="AA1213" s="8"/>
      <c r="AB1213" s="8"/>
      <c r="AC1213" s="8"/>
      <c r="AD1213" s="8"/>
      <c r="AE1213" s="8"/>
      <c r="AF1213" s="8"/>
      <c r="AG1213" s="8"/>
      <c r="AH1213" s="8"/>
      <c r="AI1213" s="8"/>
      <c r="AJ1213" s="8"/>
      <c r="AK1213" s="8"/>
      <c r="AL1213" s="8"/>
      <c r="AM1213" s="8"/>
      <c r="AN1213" s="8"/>
      <c r="AO1213" s="8"/>
      <c r="AP1213" s="19">
        <f t="shared" si="4200"/>
        <v>1.9840986658392801</v>
      </c>
      <c r="AQ1213" s="19">
        <f t="shared" si="4200"/>
        <v>1.0333085734391494</v>
      </c>
      <c r="AR1213" s="19">
        <f t="shared" si="4200"/>
        <v>1.0097990995422041</v>
      </c>
      <c r="AS1213" s="19">
        <f t="shared" si="4200"/>
        <v>1.0050206069689023</v>
      </c>
      <c r="AT1213" s="19">
        <f t="shared" si="4200"/>
        <v>1.0036534446764092</v>
      </c>
      <c r="AU1213" s="19">
        <f t="shared" si="4200"/>
        <v>1.0026372483470767</v>
      </c>
      <c r="AV1213" s="19">
        <f t="shared" si="4200"/>
        <v>1.0012595858185456</v>
      </c>
      <c r="AW1213" s="19">
        <f t="shared" si="4200"/>
        <v>1.0014430014430014</v>
      </c>
      <c r="AX1213" s="19">
        <f t="shared" si="4200"/>
        <v>1.0007758811793395</v>
      </c>
      <c r="AY1213" s="19">
        <f t="shared" si="4200"/>
        <v>1.0003322627090485</v>
      </c>
      <c r="AZ1213" s="19">
        <f t="shared" si="4200"/>
        <v>1.00033215234721</v>
      </c>
      <c r="BA1213" s="19">
        <f t="shared" si="4200"/>
        <v>1.0004796163069545</v>
      </c>
      <c r="BB1213" s="19">
        <f t="shared" si="4200"/>
        <v>1.0004056346338226</v>
      </c>
      <c r="BC1213" s="19">
        <f t="shared" si="4200"/>
        <v>1.0001105827712042</v>
      </c>
      <c r="BD1213" s="19">
        <f t="shared" si="4200"/>
        <v>1.0000737136960047</v>
      </c>
      <c r="BE1213" s="19">
        <f t="shared" si="4200"/>
        <v>1.000036854131348</v>
      </c>
      <c r="BF1213" s="8"/>
      <c r="BG1213" s="8"/>
      <c r="BH1213" s="8"/>
      <c r="BI1213" s="8"/>
      <c r="BJ1213" s="8"/>
      <c r="BK1213" s="8"/>
      <c r="BL1213" s="8"/>
      <c r="BM1213" s="8"/>
      <c r="BN1213" s="8"/>
      <c r="BO1213" s="8"/>
      <c r="BP1213" s="8"/>
      <c r="BQ1213" s="8"/>
      <c r="BR1213" s="8"/>
      <c r="BS1213" s="8"/>
      <c r="BT1213" s="8"/>
      <c r="BU1213" s="8"/>
      <c r="BV1213" s="8"/>
      <c r="BW1213" s="8"/>
      <c r="BX1213" s="8"/>
      <c r="BY1213" s="8"/>
      <c r="BZ1213" s="8"/>
      <c r="CA1213" s="8"/>
      <c r="CB1213" s="8"/>
      <c r="CC1213" s="8"/>
      <c r="CD1213" s="19">
        <f t="shared" si="4201"/>
        <v>5.8554913294797686</v>
      </c>
      <c r="CE1213" s="19">
        <f t="shared" si="4201"/>
        <v>1.0700888450148076</v>
      </c>
      <c r="CF1213" s="19">
        <f t="shared" si="4201"/>
        <v>1.0166051660516606</v>
      </c>
      <c r="CG1213" s="19">
        <f t="shared" si="4201"/>
        <v>1.0101633393829401</v>
      </c>
      <c r="CH1213" s="19">
        <f t="shared" si="4201"/>
        <v>1.0071864893999281</v>
      </c>
      <c r="CI1213" s="19">
        <f t="shared" si="4201"/>
        <v>1.0053514092044238</v>
      </c>
      <c r="CJ1213" s="19">
        <f t="shared" si="4201"/>
        <v>1.0030163236337828</v>
      </c>
      <c r="CK1213" s="19">
        <f t="shared" si="4201"/>
        <v>1.0030072527861313</v>
      </c>
      <c r="CL1213" s="19">
        <f t="shared" si="4201"/>
        <v>1.0024691358024691</v>
      </c>
      <c r="CM1213" s="19">
        <f t="shared" si="4201"/>
        <v>1.0007037297677692</v>
      </c>
      <c r="CN1213" s="19">
        <f t="shared" si="4201"/>
        <v>1.0003516174402249</v>
      </c>
      <c r="CO1213" s="19">
        <f t="shared" si="4201"/>
        <v>1.0007029876977154</v>
      </c>
      <c r="CP1213" s="19">
        <f t="shared" si="4201"/>
        <v>1.0003512469265894</v>
      </c>
      <c r="CQ1213" s="19">
        <f t="shared" si="4201"/>
        <v>1.0001755617977528</v>
      </c>
      <c r="CR1213" s="19">
        <f t="shared" si="4201"/>
        <v>1</v>
      </c>
      <c r="CS1213" s="19">
        <f t="shared" si="4201"/>
        <v>1.0003510619624363</v>
      </c>
      <c r="CT1213" s="8"/>
      <c r="CU1213" s="8"/>
      <c r="CV1213" s="8"/>
      <c r="CW1213" s="8"/>
      <c r="CX1213" s="8"/>
      <c r="CY1213" s="8"/>
      <c r="CZ1213" s="8"/>
      <c r="DA1213" s="8"/>
      <c r="DB1213" s="8"/>
      <c r="DC1213" s="8"/>
      <c r="DD1213" s="8"/>
      <c r="DE1213" s="8"/>
      <c r="DF1213" s="8"/>
      <c r="DG1213" s="8"/>
      <c r="DH1213" s="8"/>
      <c r="DI1213" s="8"/>
      <c r="DJ1213" s="8"/>
      <c r="DK1213" s="8"/>
      <c r="DL1213" s="8"/>
      <c r="DM1213" s="8"/>
      <c r="DN1213" s="8"/>
      <c r="DO1213" s="8"/>
      <c r="DP1213" s="8"/>
      <c r="DQ1213" s="8"/>
      <c r="DR1213" s="19">
        <f t="shared" si="4202"/>
        <v>3.1843817787418653</v>
      </c>
      <c r="DS1213" s="19">
        <f t="shared" si="4202"/>
        <v>1.2649863760217983</v>
      </c>
      <c r="DT1213" s="19">
        <f t="shared" si="4202"/>
        <v>1.1093161012385568</v>
      </c>
      <c r="DU1213" s="19">
        <f t="shared" si="4202"/>
        <v>1.0519417475728154</v>
      </c>
      <c r="DV1213" s="19">
        <f t="shared" si="4202"/>
        <v>1.0313797877249653</v>
      </c>
      <c r="DW1213" s="19">
        <f t="shared" si="4202"/>
        <v>1.0196868008948545</v>
      </c>
      <c r="DX1213" s="19">
        <f t="shared" si="4202"/>
        <v>1.0140412461605968</v>
      </c>
      <c r="DY1213" s="19">
        <f t="shared" si="4202"/>
        <v>1.0142795326698399</v>
      </c>
      <c r="DZ1213" s="19">
        <f t="shared" si="4202"/>
        <v>1.0119453924914676</v>
      </c>
      <c r="EA1213" s="19">
        <f t="shared" si="4202"/>
        <v>1.0042158516020236</v>
      </c>
      <c r="EB1213" s="19">
        <f t="shared" si="4202"/>
        <v>1.0033585222502099</v>
      </c>
      <c r="EC1213" s="19">
        <f t="shared" si="4202"/>
        <v>1.0029288702928871</v>
      </c>
      <c r="ED1213" s="19">
        <f t="shared" si="4202"/>
        <v>1.002503128911139</v>
      </c>
      <c r="EE1213" s="19">
        <f t="shared" si="4202"/>
        <v>1.0016645859342488</v>
      </c>
      <c r="EF1213" s="19">
        <f t="shared" si="4202"/>
        <v>1.0008309098462818</v>
      </c>
      <c r="EG1213" s="19">
        <f t="shared" si="4202"/>
        <v>1.0008302200083021</v>
      </c>
      <c r="EH1213" s="8"/>
      <c r="EI1213" s="8"/>
      <c r="EJ1213" s="8"/>
      <c r="EK1213" s="8"/>
      <c r="EL1213" s="8"/>
      <c r="EM1213" s="8"/>
      <c r="EN1213" s="8"/>
      <c r="EO1213" s="8"/>
      <c r="EP1213" s="8"/>
      <c r="EQ1213" s="8"/>
      <c r="ER1213" s="8"/>
      <c r="ES1213" s="8"/>
      <c r="ET1213" s="8"/>
      <c r="EU1213" s="8"/>
      <c r="EV1213" s="8"/>
      <c r="EW1213" s="8"/>
      <c r="EX1213" s="8"/>
      <c r="EY1213" s="8"/>
      <c r="EZ1213" s="8"/>
      <c r="FA1213" s="8"/>
      <c r="FB1213" s="8"/>
      <c r="FC1213" s="8"/>
      <c r="FD1213" s="8"/>
      <c r="FE1213" s="8"/>
      <c r="FF1213" s="19">
        <f t="shared" si="4203"/>
        <v>1.7803837953091683</v>
      </c>
      <c r="FG1213" s="19">
        <f t="shared" si="4203"/>
        <v>1.0328143712574851</v>
      </c>
      <c r="FH1213" s="19">
        <f t="shared" si="4203"/>
        <v>1.015769944341373</v>
      </c>
      <c r="FI1213" s="19">
        <f t="shared" si="4203"/>
        <v>1.0212328767123289</v>
      </c>
      <c r="FJ1213" s="19">
        <f t="shared" si="4203"/>
        <v>1.0172143974960877</v>
      </c>
      <c r="FK1213" s="19">
        <f t="shared" si="4203"/>
        <v>1.007912087912088</v>
      </c>
      <c r="FL1213" s="19">
        <f t="shared" si="4203"/>
        <v>1.0037069341474052</v>
      </c>
      <c r="FM1213" s="19">
        <f t="shared" si="4203"/>
        <v>1.0030414946773842</v>
      </c>
      <c r="FN1213" s="19">
        <f t="shared" si="4203"/>
        <v>1.0021659085986572</v>
      </c>
      <c r="FO1213" s="19">
        <f t="shared" si="4203"/>
        <v>1.0015128593040847</v>
      </c>
      <c r="FP1213" s="19">
        <f t="shared" si="4203"/>
        <v>1.0015105740181269</v>
      </c>
      <c r="FQ1213" s="19">
        <f t="shared" si="4203"/>
        <v>1.0015082956259427</v>
      </c>
      <c r="FR1213" s="19">
        <f t="shared" si="4203"/>
        <v>1.0010757314974184</v>
      </c>
      <c r="FS1213" s="19">
        <f t="shared" si="4203"/>
        <v>1.0012894906511929</v>
      </c>
      <c r="FT1213" s="19">
        <f t="shared" si="4203"/>
        <v>1.000429276668813</v>
      </c>
      <c r="FU1213" s="19">
        <f t="shared" si="4203"/>
        <v>1.0006436387041406</v>
      </c>
      <c r="FV1213" s="8"/>
      <c r="FW1213" s="8"/>
      <c r="FX1213" s="8"/>
      <c r="FY1213" s="8"/>
      <c r="FZ1213" s="8"/>
      <c r="GA1213" s="8"/>
      <c r="GB1213" s="8"/>
      <c r="GC1213" s="8"/>
      <c r="GD1213" s="8"/>
      <c r="GE1213" s="8"/>
      <c r="GF1213" s="8"/>
      <c r="GG1213" s="8"/>
      <c r="GH1213" s="8"/>
      <c r="GI1213" s="8"/>
      <c r="GJ1213" s="8"/>
      <c r="GK1213" s="8"/>
      <c r="GL1213" s="8"/>
      <c r="GM1213" s="8"/>
      <c r="GN1213" s="8"/>
      <c r="GO1213" s="8"/>
      <c r="GP1213" s="8"/>
      <c r="GQ1213" s="8"/>
      <c r="GR1213" s="8"/>
      <c r="GS1213" s="8"/>
    </row>
    <row r="1214" spans="1:201" x14ac:dyDescent="0.25">
      <c r="A1214" s="115">
        <f>$A$60</f>
        <v>20182</v>
      </c>
      <c r="B1214" s="19">
        <f t="shared" si="4185"/>
        <v>2.2535446205170975</v>
      </c>
      <c r="C1214" s="19">
        <f t="shared" si="4195"/>
        <v>1.1596965210954848</v>
      </c>
      <c r="D1214" s="19">
        <f t="shared" si="4195"/>
        <v>1.0775490665390139</v>
      </c>
      <c r="E1214" s="19">
        <f t="shared" si="4195"/>
        <v>1.0457574411372723</v>
      </c>
      <c r="F1214" s="19">
        <f t="shared" si="4195"/>
        <v>1.0250637213254035</v>
      </c>
      <c r="G1214" s="19">
        <f t="shared" si="4195"/>
        <v>1.0151954689874292</v>
      </c>
      <c r="H1214" s="19">
        <f t="shared" si="4195"/>
        <v>1.0100693971968975</v>
      </c>
      <c r="I1214" s="19">
        <f t="shared" si="4195"/>
        <v>1.0142799407247745</v>
      </c>
      <c r="J1214" s="19">
        <f t="shared" si="4195"/>
        <v>1.0059768893611369</v>
      </c>
      <c r="K1214" s="19">
        <f t="shared" si="4195"/>
        <v>1.0051491946131503</v>
      </c>
      <c r="L1214" s="19">
        <f t="shared" si="4195"/>
        <v>1.0039406278733745</v>
      </c>
      <c r="M1214" s="19">
        <f t="shared" si="4195"/>
        <v>1.0027476121941645</v>
      </c>
      <c r="N1214" s="19">
        <f t="shared" si="4195"/>
        <v>1.0013048016701462</v>
      </c>
      <c r="O1214" s="19">
        <f t="shared" si="4195"/>
        <v>1.001563721657545</v>
      </c>
      <c r="P1214" s="19">
        <f t="shared" si="4195"/>
        <v>1.0014311735623211</v>
      </c>
      <c r="Q1214" s="8"/>
      <c r="R1214" s="8"/>
      <c r="S1214" s="8"/>
      <c r="T1214" s="8"/>
      <c r="U1214" s="8"/>
      <c r="V1214" s="8"/>
      <c r="W1214" s="8"/>
      <c r="X1214" s="8"/>
      <c r="Y1214" s="8"/>
      <c r="Z1214" s="8"/>
      <c r="AA1214" s="8"/>
      <c r="AB1214" s="8"/>
      <c r="AC1214" s="8"/>
      <c r="AD1214" s="8"/>
      <c r="AE1214" s="8"/>
      <c r="AF1214" s="8"/>
      <c r="AG1214" s="8"/>
      <c r="AH1214" s="8"/>
      <c r="AI1214" s="8"/>
      <c r="AJ1214" s="8"/>
      <c r="AK1214" s="8"/>
      <c r="AL1214" s="8"/>
      <c r="AM1214" s="8"/>
      <c r="AN1214" s="8"/>
      <c r="AO1214" s="8"/>
      <c r="AP1214" s="19">
        <f t="shared" si="4200"/>
        <v>1.816377321840476</v>
      </c>
      <c r="AQ1214" s="19">
        <f t="shared" si="4200"/>
        <v>1.0350232262807872</v>
      </c>
      <c r="AR1214" s="19">
        <f t="shared" si="4200"/>
        <v>1.0094927512834586</v>
      </c>
      <c r="AS1214" s="19">
        <f t="shared" si="4200"/>
        <v>1.0054373900527747</v>
      </c>
      <c r="AT1214" s="19">
        <f t="shared" si="4200"/>
        <v>1.0033402258628916</v>
      </c>
      <c r="AU1214" s="19">
        <f t="shared" si="4200"/>
        <v>1.0018706404565632</v>
      </c>
      <c r="AV1214" s="19">
        <f t="shared" si="4200"/>
        <v>1.001329155985949</v>
      </c>
      <c r="AW1214" s="19">
        <f t="shared" si="4200"/>
        <v>1.001200973420562</v>
      </c>
      <c r="AX1214" s="19">
        <f t="shared" si="4200"/>
        <v>1.0009469995896334</v>
      </c>
      <c r="AY1214" s="19">
        <f t="shared" si="4200"/>
        <v>1.0005361253902678</v>
      </c>
      <c r="AZ1214" s="19">
        <f t="shared" si="4200"/>
        <v>1.0004412784466998</v>
      </c>
      <c r="BA1214" s="19">
        <f t="shared" si="4200"/>
        <v>1.0005671077504725</v>
      </c>
      <c r="BB1214" s="19">
        <f t="shared" si="4200"/>
        <v>1.0001259525159014</v>
      </c>
      <c r="BC1214" s="19">
        <f t="shared" si="4200"/>
        <v>1.0001259366538631</v>
      </c>
      <c r="BD1214" s="19">
        <f t="shared" si="4200"/>
        <v>1.0000944405968646</v>
      </c>
      <c r="BE1214" s="8"/>
      <c r="BF1214" s="8"/>
      <c r="BG1214" s="8"/>
      <c r="BH1214" s="8"/>
      <c r="BI1214" s="8"/>
      <c r="BJ1214" s="8"/>
      <c r="BK1214" s="8"/>
      <c r="BL1214" s="8"/>
      <c r="BM1214" s="8"/>
      <c r="BN1214" s="8"/>
      <c r="BO1214" s="8"/>
      <c r="BP1214" s="8"/>
      <c r="BQ1214" s="8"/>
      <c r="BR1214" s="8"/>
      <c r="BS1214" s="8"/>
      <c r="BT1214" s="8"/>
      <c r="BU1214" s="8"/>
      <c r="BV1214" s="8"/>
      <c r="BW1214" s="8"/>
      <c r="BX1214" s="8"/>
      <c r="BY1214" s="8"/>
      <c r="BZ1214" s="8"/>
      <c r="CA1214" s="8"/>
      <c r="CB1214" s="8"/>
      <c r="CC1214" s="8"/>
      <c r="CD1214" s="19">
        <f t="shared" si="4201"/>
        <v>6.8497340425531918</v>
      </c>
      <c r="CE1214" s="19">
        <f t="shared" si="4201"/>
        <v>1.0669772859638904</v>
      </c>
      <c r="CF1214" s="19">
        <f t="shared" si="4201"/>
        <v>1.0152838427947599</v>
      </c>
      <c r="CG1214" s="19">
        <f t="shared" si="4201"/>
        <v>1.0102150537634409</v>
      </c>
      <c r="CH1214" s="19">
        <f t="shared" si="4201"/>
        <v>1.0046123824729467</v>
      </c>
      <c r="CI1214" s="19">
        <f t="shared" si="4201"/>
        <v>1.0047677909235389</v>
      </c>
      <c r="CJ1214" s="19">
        <f t="shared" si="4201"/>
        <v>1.0042179261862918</v>
      </c>
      <c r="CK1214" s="19">
        <f t="shared" si="4201"/>
        <v>1.0026251312565628</v>
      </c>
      <c r="CL1214" s="19">
        <f t="shared" si="4201"/>
        <v>1.0020946063885494</v>
      </c>
      <c r="CM1214" s="19">
        <f t="shared" si="4201"/>
        <v>1.0013934854554956</v>
      </c>
      <c r="CN1214" s="19">
        <f t="shared" si="4201"/>
        <v>1.0001739432944861</v>
      </c>
      <c r="CO1214" s="19">
        <f t="shared" si="4201"/>
        <v>1.0012173913043478</v>
      </c>
      <c r="CP1214" s="19">
        <f t="shared" si="4201"/>
        <v>1</v>
      </c>
      <c r="CQ1214" s="19">
        <f t="shared" si="4201"/>
        <v>1.0003474031613688</v>
      </c>
      <c r="CR1214" s="19">
        <f t="shared" si="4201"/>
        <v>1.0001736412571627</v>
      </c>
      <c r="CS1214" s="8"/>
      <c r="CT1214" s="8"/>
      <c r="CU1214" s="8"/>
      <c r="CV1214" s="8"/>
      <c r="CW1214" s="8"/>
      <c r="CX1214" s="8"/>
      <c r="CY1214" s="8"/>
      <c r="CZ1214" s="8"/>
      <c r="DA1214" s="8"/>
      <c r="DB1214" s="8"/>
      <c r="DC1214" s="8"/>
      <c r="DD1214" s="8"/>
      <c r="DE1214" s="8"/>
      <c r="DF1214" s="8"/>
      <c r="DG1214" s="8"/>
      <c r="DH1214" s="8"/>
      <c r="DI1214" s="8"/>
      <c r="DJ1214" s="8"/>
      <c r="DK1214" s="8"/>
      <c r="DL1214" s="8"/>
      <c r="DM1214" s="8"/>
      <c r="DN1214" s="8"/>
      <c r="DO1214" s="8"/>
      <c r="DP1214" s="8"/>
      <c r="DQ1214" s="8"/>
      <c r="DR1214" s="19">
        <f t="shared" si="4202"/>
        <v>2.9212598425196852</v>
      </c>
      <c r="DS1214" s="19">
        <f t="shared" si="4202"/>
        <v>1.2911051212938005</v>
      </c>
      <c r="DT1214" s="19">
        <f t="shared" si="4202"/>
        <v>1.0892484342379958</v>
      </c>
      <c r="DU1214" s="19">
        <f t="shared" si="4202"/>
        <v>1.0479156684235744</v>
      </c>
      <c r="DV1214" s="19">
        <f t="shared" si="4202"/>
        <v>1.0361225422953817</v>
      </c>
      <c r="DW1214" s="19">
        <f t="shared" si="4202"/>
        <v>1.0238305383936452</v>
      </c>
      <c r="DX1214" s="19">
        <f t="shared" si="4202"/>
        <v>1.0150862068965518</v>
      </c>
      <c r="DY1214" s="19">
        <f t="shared" si="4202"/>
        <v>1.0254777070063694</v>
      </c>
      <c r="DZ1214" s="19">
        <f t="shared" si="4202"/>
        <v>1.0115942028985507</v>
      </c>
      <c r="EA1214" s="19">
        <f t="shared" si="4202"/>
        <v>1.0106426524764633</v>
      </c>
      <c r="EB1214" s="19">
        <f t="shared" si="4202"/>
        <v>1.0048602673147022</v>
      </c>
      <c r="EC1214" s="19">
        <f t="shared" si="4202"/>
        <v>1.0028214429665459</v>
      </c>
      <c r="ED1214" s="19">
        <f t="shared" si="4202"/>
        <v>1.002411575562701</v>
      </c>
      <c r="EE1214" s="19">
        <f t="shared" si="4202"/>
        <v>1.0032076984763432</v>
      </c>
      <c r="EF1214" s="19">
        <f t="shared" si="4202"/>
        <v>1.0019984012789769</v>
      </c>
      <c r="EG1214" s="8"/>
      <c r="EH1214" s="8"/>
      <c r="EI1214" s="8"/>
      <c r="EJ1214" s="8"/>
      <c r="EK1214" s="8"/>
      <c r="EL1214" s="8"/>
      <c r="EM1214" s="8"/>
      <c r="EN1214" s="8"/>
      <c r="EO1214" s="8"/>
      <c r="EP1214" s="8"/>
      <c r="EQ1214" s="8"/>
      <c r="ER1214" s="8"/>
      <c r="ES1214" s="8"/>
      <c r="ET1214" s="8"/>
      <c r="EU1214" s="8"/>
      <c r="EV1214" s="8"/>
      <c r="EW1214" s="8"/>
      <c r="EX1214" s="8"/>
      <c r="EY1214" s="8"/>
      <c r="EZ1214" s="8"/>
      <c r="FA1214" s="8"/>
      <c r="FB1214" s="8"/>
      <c r="FC1214" s="8"/>
      <c r="FD1214" s="8"/>
      <c r="FE1214" s="8"/>
      <c r="FF1214" s="19">
        <f t="shared" si="4203"/>
        <v>1.7577966788173349</v>
      </c>
      <c r="FG1214" s="19">
        <f t="shared" si="4203"/>
        <v>1.0389400921658987</v>
      </c>
      <c r="FH1214" s="19">
        <f t="shared" si="4203"/>
        <v>1.0199600798403194</v>
      </c>
      <c r="FI1214" s="19">
        <f t="shared" si="4203"/>
        <v>1.0163078930202218</v>
      </c>
      <c r="FJ1214" s="19">
        <f t="shared" si="4203"/>
        <v>1.0132648694908002</v>
      </c>
      <c r="FK1214" s="19">
        <f t="shared" si="4203"/>
        <v>1.0061233108108107</v>
      </c>
      <c r="FL1214" s="19">
        <f t="shared" si="4203"/>
        <v>1.0029380902413432</v>
      </c>
      <c r="FM1214" s="19">
        <f t="shared" si="4203"/>
        <v>1.0031387319522913</v>
      </c>
      <c r="FN1214" s="19">
        <f t="shared" si="4203"/>
        <v>1.0018773466833542</v>
      </c>
      <c r="FO1214" s="19">
        <f t="shared" si="4203"/>
        <v>1.0012492192379763</v>
      </c>
      <c r="FP1214" s="19">
        <f t="shared" si="4203"/>
        <v>1.0020794343938448</v>
      </c>
      <c r="FQ1214" s="19">
        <f t="shared" si="4203"/>
        <v>1.0010375596596803</v>
      </c>
      <c r="FR1214" s="19">
        <f t="shared" si="4203"/>
        <v>1.0008291873963515</v>
      </c>
      <c r="FS1214" s="19">
        <f t="shared" si="4203"/>
        <v>1.0006213753106876</v>
      </c>
      <c r="FT1214" s="19">
        <f t="shared" si="4203"/>
        <v>1.0006209894431795</v>
      </c>
      <c r="FU1214" s="8"/>
      <c r="FV1214" s="8"/>
      <c r="FW1214" s="8"/>
      <c r="FX1214" s="8"/>
      <c r="FY1214" s="8"/>
      <c r="FZ1214" s="8"/>
      <c r="GA1214" s="8"/>
      <c r="GB1214" s="8"/>
      <c r="GC1214" s="8"/>
      <c r="GD1214" s="8"/>
      <c r="GE1214" s="8"/>
      <c r="GF1214" s="8"/>
      <c r="GG1214" s="8"/>
      <c r="GH1214" s="8"/>
      <c r="GI1214" s="8"/>
      <c r="GJ1214" s="8"/>
      <c r="GK1214" s="8"/>
      <c r="GL1214" s="8"/>
      <c r="GM1214" s="8"/>
      <c r="GN1214" s="8"/>
      <c r="GO1214" s="8"/>
      <c r="GP1214" s="8"/>
      <c r="GQ1214" s="8"/>
      <c r="GR1214" s="8"/>
      <c r="GS1214" s="8"/>
    </row>
    <row r="1215" spans="1:201" x14ac:dyDescent="0.25">
      <c r="A1215" s="115">
        <f>$A$61</f>
        <v>20183</v>
      </c>
      <c r="B1215" s="19">
        <f t="shared" si="4185"/>
        <v>2.2513592639063154</v>
      </c>
      <c r="C1215" s="19">
        <f t="shared" si="4195"/>
        <v>1.1790822961174066</v>
      </c>
      <c r="D1215" s="19">
        <f t="shared" si="4195"/>
        <v>1.0708996376240745</v>
      </c>
      <c r="E1215" s="19">
        <f t="shared" si="4195"/>
        <v>1.0435486243931147</v>
      </c>
      <c r="F1215" s="19">
        <f t="shared" si="4195"/>
        <v>1.0212885943888341</v>
      </c>
      <c r="G1215" s="19">
        <f t="shared" si="4195"/>
        <v>1.01697956929873</v>
      </c>
      <c r="H1215" s="19">
        <f t="shared" si="4195"/>
        <v>1.0086873897108728</v>
      </c>
      <c r="I1215" s="19">
        <f t="shared" si="4195"/>
        <v>1.013726281792491</v>
      </c>
      <c r="J1215" s="19">
        <f t="shared" si="4195"/>
        <v>1.0082304526748971</v>
      </c>
      <c r="K1215" s="19">
        <f t="shared" si="4195"/>
        <v>1.0046082949308757</v>
      </c>
      <c r="L1215" s="19">
        <f t="shared" si="4195"/>
        <v>1.0027522935779816</v>
      </c>
      <c r="M1215" s="19">
        <f t="shared" si="4195"/>
        <v>1.0022219317736243</v>
      </c>
      <c r="N1215" s="19">
        <f t="shared" si="4195"/>
        <v>1.0007824726134584</v>
      </c>
      <c r="O1215" s="19">
        <f t="shared" si="4195"/>
        <v>1.0013031013812874</v>
      </c>
      <c r="P1215" s="8"/>
      <c r="Q1215" s="8"/>
      <c r="R1215" s="8"/>
      <c r="S1215" s="8"/>
      <c r="T1215" s="8"/>
      <c r="U1215" s="8"/>
      <c r="V1215" s="8"/>
      <c r="W1215" s="8"/>
      <c r="X1215" s="8"/>
      <c r="Y1215" s="8"/>
      <c r="Z1215" s="8"/>
      <c r="AA1215" s="8"/>
      <c r="AB1215" s="8"/>
      <c r="AC1215" s="8"/>
      <c r="AD1215" s="8"/>
      <c r="AE1215" s="8"/>
      <c r="AF1215" s="8"/>
      <c r="AG1215" s="8"/>
      <c r="AH1215" s="8"/>
      <c r="AI1215" s="8"/>
      <c r="AJ1215" s="8"/>
      <c r="AK1215" s="8"/>
      <c r="AL1215" s="8"/>
      <c r="AM1215" s="8"/>
      <c r="AN1215" s="8"/>
      <c r="AO1215" s="8"/>
      <c r="AP1215" s="19">
        <f t="shared" si="4200"/>
        <v>1.9520429576595482</v>
      </c>
      <c r="AQ1215" s="19">
        <f t="shared" si="4200"/>
        <v>1.0315869352135834</v>
      </c>
      <c r="AR1215" s="19">
        <f t="shared" si="4200"/>
        <v>1.0124747134187457</v>
      </c>
      <c r="AS1215" s="19">
        <f t="shared" si="4200"/>
        <v>1.0055399146308237</v>
      </c>
      <c r="AT1215" s="19">
        <f t="shared" si="4200"/>
        <v>1.0028299614643545</v>
      </c>
      <c r="AU1215" s="19">
        <f t="shared" si="4200"/>
        <v>1.0021915340738516</v>
      </c>
      <c r="AV1215" s="19">
        <f t="shared" si="4200"/>
        <v>1.0014378575921876</v>
      </c>
      <c r="AW1215" s="19">
        <f t="shared" si="4200"/>
        <v>1.0013161436989619</v>
      </c>
      <c r="AX1215" s="19">
        <f t="shared" si="4200"/>
        <v>1.0006572068707991</v>
      </c>
      <c r="AY1215" s="19">
        <f t="shared" si="4200"/>
        <v>1.0003582410365108</v>
      </c>
      <c r="AZ1215" s="19">
        <f t="shared" si="4200"/>
        <v>1.0002387418305529</v>
      </c>
      <c r="BA1215" s="19">
        <f t="shared" si="4200"/>
        <v>1.0002088492406838</v>
      </c>
      <c r="BB1215" s="19">
        <f t="shared" si="4200"/>
        <v>1.0001789762558166</v>
      </c>
      <c r="BC1215" s="19">
        <f t="shared" si="4200"/>
        <v>1</v>
      </c>
      <c r="BD1215" s="8"/>
      <c r="BE1215" s="8"/>
      <c r="BF1215" s="8"/>
      <c r="BG1215" s="8"/>
      <c r="BH1215" s="8"/>
      <c r="BI1215" s="8"/>
      <c r="BJ1215" s="8"/>
      <c r="BK1215" s="8"/>
      <c r="BL1215" s="8"/>
      <c r="BM1215" s="8"/>
      <c r="BN1215" s="8"/>
      <c r="BO1215" s="8"/>
      <c r="BP1215" s="8"/>
      <c r="BQ1215" s="8"/>
      <c r="BR1215" s="8"/>
      <c r="BS1215" s="8"/>
      <c r="BT1215" s="8"/>
      <c r="BU1215" s="8"/>
      <c r="BV1215" s="8"/>
      <c r="BW1215" s="8"/>
      <c r="BX1215" s="8"/>
      <c r="BY1215" s="8"/>
      <c r="BZ1215" s="8"/>
      <c r="CA1215" s="8"/>
      <c r="CB1215" s="8"/>
      <c r="CC1215" s="8"/>
      <c r="CD1215" s="19">
        <f t="shared" si="4201"/>
        <v>6.8275862068965516</v>
      </c>
      <c r="CE1215" s="19">
        <f t="shared" si="4201"/>
        <v>1.0658585858585858</v>
      </c>
      <c r="CF1215" s="19">
        <f t="shared" si="4201"/>
        <v>1.0136467020470052</v>
      </c>
      <c r="CG1215" s="19">
        <f t="shared" si="4201"/>
        <v>1.0087883320867614</v>
      </c>
      <c r="CH1215" s="19">
        <f t="shared" si="4201"/>
        <v>1.0037071362372567</v>
      </c>
      <c r="CI1215" s="19">
        <f t="shared" si="4201"/>
        <v>1.0033240997229917</v>
      </c>
      <c r="CJ1215" s="19">
        <f t="shared" si="4201"/>
        <v>1.0018406037180194</v>
      </c>
      <c r="CK1215" s="19">
        <f t="shared" si="4201"/>
        <v>1.0040418886643394</v>
      </c>
      <c r="CL1215" s="19">
        <f t="shared" si="4201"/>
        <v>1.002195791399817</v>
      </c>
      <c r="CM1215" s="19">
        <f t="shared" si="4201"/>
        <v>1.001460653642505</v>
      </c>
      <c r="CN1215" s="19">
        <f t="shared" si="4201"/>
        <v>1.0009115770282588</v>
      </c>
      <c r="CO1215" s="19">
        <f t="shared" si="4201"/>
        <v>1.0005464480874318</v>
      </c>
      <c r="CP1215" s="19">
        <f t="shared" si="4201"/>
        <v>1.0005461496450028</v>
      </c>
      <c r="CQ1215" s="19">
        <f t="shared" si="4201"/>
        <v>1.0003639010189229</v>
      </c>
      <c r="CR1215" s="8"/>
      <c r="CS1215" s="8"/>
      <c r="CT1215" s="8"/>
      <c r="CU1215" s="8"/>
      <c r="CV1215" s="8"/>
      <c r="CW1215" s="8"/>
      <c r="CX1215" s="8"/>
      <c r="CY1215" s="8"/>
      <c r="CZ1215" s="8"/>
      <c r="DA1215" s="8"/>
      <c r="DB1215" s="8"/>
      <c r="DC1215" s="8"/>
      <c r="DD1215" s="8"/>
      <c r="DE1215" s="8"/>
      <c r="DF1215" s="8"/>
      <c r="DG1215" s="8"/>
      <c r="DH1215" s="8"/>
      <c r="DI1215" s="8"/>
      <c r="DJ1215" s="8"/>
      <c r="DK1215" s="8"/>
      <c r="DL1215" s="8"/>
      <c r="DM1215" s="8"/>
      <c r="DN1215" s="8"/>
      <c r="DO1215" s="8"/>
      <c r="DP1215" s="8"/>
      <c r="DQ1215" s="8"/>
      <c r="DR1215" s="19">
        <f t="shared" si="4202"/>
        <v>3.4314159292035398</v>
      </c>
      <c r="DS1215" s="19">
        <f t="shared" si="4202"/>
        <v>1.2514506769825919</v>
      </c>
      <c r="DT1215" s="19">
        <f t="shared" si="4202"/>
        <v>1.1035548686244203</v>
      </c>
      <c r="DU1215" s="19">
        <f t="shared" si="4202"/>
        <v>1.0574229691876751</v>
      </c>
      <c r="DV1215" s="19">
        <f t="shared" si="4202"/>
        <v>1.0322295805739514</v>
      </c>
      <c r="DW1215" s="19">
        <f t="shared" si="4202"/>
        <v>1.0166809238665526</v>
      </c>
      <c r="DX1215" s="19">
        <f t="shared" si="4202"/>
        <v>1.0227177114009256</v>
      </c>
      <c r="DY1215" s="19">
        <f t="shared" si="4202"/>
        <v>1.018510900863842</v>
      </c>
      <c r="DZ1215" s="19">
        <f t="shared" si="4202"/>
        <v>1.0121163166397416</v>
      </c>
      <c r="EA1215" s="19">
        <f t="shared" si="4202"/>
        <v>1.0067837190742219</v>
      </c>
      <c r="EB1215" s="19">
        <f t="shared" si="4202"/>
        <v>1.0047562425683709</v>
      </c>
      <c r="EC1215" s="19">
        <f t="shared" si="4202"/>
        <v>1.0039447731755424</v>
      </c>
      <c r="ED1215" s="19">
        <f t="shared" si="4202"/>
        <v>1.0031434184675836</v>
      </c>
      <c r="EE1215" s="19">
        <f t="shared" si="4202"/>
        <v>1.0007833920877398</v>
      </c>
      <c r="EF1215" s="8"/>
      <c r="EG1215" s="8"/>
      <c r="EH1215" s="8"/>
      <c r="EI1215" s="8"/>
      <c r="EJ1215" s="8"/>
      <c r="EK1215" s="8"/>
      <c r="EL1215" s="8"/>
      <c r="EM1215" s="8"/>
      <c r="EN1215" s="8"/>
      <c r="EO1215" s="8"/>
      <c r="EP1215" s="8"/>
      <c r="EQ1215" s="8"/>
      <c r="ER1215" s="8"/>
      <c r="ES1215" s="8"/>
      <c r="ET1215" s="8"/>
      <c r="EU1215" s="8"/>
      <c r="EV1215" s="8"/>
      <c r="EW1215" s="8"/>
      <c r="EX1215" s="8"/>
      <c r="EY1215" s="8"/>
      <c r="EZ1215" s="8"/>
      <c r="FA1215" s="8"/>
      <c r="FB1215" s="8"/>
      <c r="FC1215" s="8"/>
      <c r="FD1215" s="8"/>
      <c r="FE1215" s="8"/>
      <c r="FF1215" s="19">
        <f t="shared" si="4203"/>
        <v>1.7565377532228361</v>
      </c>
      <c r="FG1215" s="19">
        <f t="shared" si="4203"/>
        <v>1.0647934577479556</v>
      </c>
      <c r="FH1215" s="19">
        <f t="shared" si="4203"/>
        <v>1.0289484048838125</v>
      </c>
      <c r="FI1215" s="19">
        <f t="shared" si="4203"/>
        <v>1.0233492822966508</v>
      </c>
      <c r="FJ1215" s="19">
        <f t="shared" si="4203"/>
        <v>1.011221245558257</v>
      </c>
      <c r="FK1215" s="19">
        <f t="shared" si="4203"/>
        <v>1.0048085814684669</v>
      </c>
      <c r="FL1215" s="19">
        <f t="shared" si="4203"/>
        <v>1.0029449659488312</v>
      </c>
      <c r="FM1215" s="19">
        <f t="shared" si="4203"/>
        <v>1.0042209579739401</v>
      </c>
      <c r="FN1215" s="19">
        <f t="shared" si="4203"/>
        <v>1.0025584795321638</v>
      </c>
      <c r="FO1215" s="19">
        <f t="shared" si="4203"/>
        <v>1.0005468465184104</v>
      </c>
      <c r="FP1215" s="19">
        <f t="shared" si="4203"/>
        <v>1.000728730187648</v>
      </c>
      <c r="FQ1215" s="19">
        <f t="shared" si="4203"/>
        <v>1.0012743491716731</v>
      </c>
      <c r="FR1215" s="19">
        <f t="shared" si="4203"/>
        <v>1.0003636363636363</v>
      </c>
      <c r="FS1215" s="19">
        <f t="shared" si="4203"/>
        <v>1.000181752090149</v>
      </c>
      <c r="FT1215" s="8"/>
      <c r="FU1215" s="8"/>
      <c r="FV1215" s="8"/>
      <c r="FW1215" s="8"/>
      <c r="FX1215" s="8"/>
      <c r="FY1215" s="8"/>
      <c r="FZ1215" s="8"/>
      <c r="GA1215" s="8"/>
      <c r="GB1215" s="8"/>
      <c r="GC1215" s="8"/>
      <c r="GD1215" s="8"/>
      <c r="GE1215" s="8"/>
      <c r="GF1215" s="8"/>
      <c r="GG1215" s="8"/>
      <c r="GH1215" s="8"/>
      <c r="GI1215" s="8"/>
      <c r="GJ1215" s="8"/>
      <c r="GK1215" s="8"/>
      <c r="GL1215" s="8"/>
      <c r="GM1215" s="8"/>
      <c r="GN1215" s="8"/>
      <c r="GO1215" s="8"/>
      <c r="GP1215" s="8"/>
      <c r="GQ1215" s="8"/>
      <c r="GR1215" s="8"/>
      <c r="GS1215" s="8"/>
    </row>
    <row r="1216" spans="1:201" x14ac:dyDescent="0.25">
      <c r="A1216" s="115">
        <f>$A$62</f>
        <v>20184</v>
      </c>
      <c r="B1216" s="19">
        <f t="shared" si="4185"/>
        <v>2.1952104499274312</v>
      </c>
      <c r="C1216" s="19">
        <f t="shared" si="4195"/>
        <v>1.1626446280991736</v>
      </c>
      <c r="D1216" s="19">
        <f t="shared" si="4195"/>
        <v>1.0696616434461188</v>
      </c>
      <c r="E1216" s="19">
        <f t="shared" si="4195"/>
        <v>1.0389420520999468</v>
      </c>
      <c r="F1216" s="19">
        <f t="shared" si="4195"/>
        <v>1.0209799155686325</v>
      </c>
      <c r="G1216" s="19">
        <f t="shared" si="4195"/>
        <v>1.0175416614459341</v>
      </c>
      <c r="H1216" s="19">
        <f t="shared" si="4195"/>
        <v>1.0087427656692525</v>
      </c>
      <c r="I1216" s="19">
        <f t="shared" si="4195"/>
        <v>1.0107421875</v>
      </c>
      <c r="J1216" s="19">
        <f t="shared" si="4195"/>
        <v>1.0082125603864733</v>
      </c>
      <c r="K1216" s="19">
        <f t="shared" si="4195"/>
        <v>1.0043124101581218</v>
      </c>
      <c r="L1216" s="19">
        <f t="shared" si="4195"/>
        <v>1.0020276717557253</v>
      </c>
      <c r="M1216" s="19">
        <f t="shared" si="4195"/>
        <v>1.001666468277586</v>
      </c>
      <c r="N1216" s="19">
        <f t="shared" si="4195"/>
        <v>1.0016636957813427</v>
      </c>
      <c r="O1216" s="8"/>
      <c r="P1216" s="8"/>
      <c r="Q1216" s="8"/>
      <c r="R1216" s="8"/>
      <c r="S1216" s="8"/>
      <c r="T1216" s="8"/>
      <c r="U1216" s="8"/>
      <c r="V1216" s="8"/>
      <c r="W1216" s="8"/>
      <c r="X1216" s="8"/>
      <c r="Y1216" s="8"/>
      <c r="Z1216" s="8"/>
      <c r="AA1216" s="8"/>
      <c r="AB1216" s="8"/>
      <c r="AC1216" s="8"/>
      <c r="AD1216" s="8"/>
      <c r="AE1216" s="8"/>
      <c r="AF1216" s="8"/>
      <c r="AG1216" s="8"/>
      <c r="AH1216" s="8"/>
      <c r="AI1216" s="8"/>
      <c r="AJ1216" s="8"/>
      <c r="AK1216" s="8"/>
      <c r="AL1216" s="8"/>
      <c r="AM1216" s="8"/>
      <c r="AN1216" s="8"/>
      <c r="AO1216" s="8"/>
      <c r="AP1216" s="19">
        <f t="shared" si="4200"/>
        <v>1.7619199659429545</v>
      </c>
      <c r="AQ1216" s="19">
        <f t="shared" si="4200"/>
        <v>1.0386288130474177</v>
      </c>
      <c r="AR1216" s="19">
        <f t="shared" si="4200"/>
        <v>1.0116897845241211</v>
      </c>
      <c r="AS1216" s="19">
        <f t="shared" si="4200"/>
        <v>1.0063234744617862</v>
      </c>
      <c r="AT1216" s="19">
        <f t="shared" si="4200"/>
        <v>1.0032561195052982</v>
      </c>
      <c r="AU1216" s="19">
        <f t="shared" si="4200"/>
        <v>1.0021921708185053</v>
      </c>
      <c r="AV1216" s="19">
        <f t="shared" si="4200"/>
        <v>1.0010226691665247</v>
      </c>
      <c r="AW1216" s="19">
        <f t="shared" si="4200"/>
        <v>1.0008797321073841</v>
      </c>
      <c r="AX1216" s="19">
        <f t="shared" si="4200"/>
        <v>1.0005387167200659</v>
      </c>
      <c r="AY1216" s="19">
        <f t="shared" si="4200"/>
        <v>1.0005100884153253</v>
      </c>
      <c r="AZ1216" s="19">
        <f t="shared" si="4200"/>
        <v>1.0004815045601314</v>
      </c>
      <c r="BA1216" s="19">
        <f t="shared" si="4200"/>
        <v>1.0003114118279874</v>
      </c>
      <c r="BB1216" s="19">
        <f t="shared" si="4200"/>
        <v>1.0002830135280467</v>
      </c>
      <c r="BC1216" s="8"/>
      <c r="BD1216" s="8"/>
      <c r="BE1216" s="8"/>
      <c r="BF1216" s="8"/>
      <c r="BG1216" s="8"/>
      <c r="BH1216" s="8"/>
      <c r="BI1216" s="8"/>
      <c r="BJ1216" s="8"/>
      <c r="BK1216" s="8"/>
      <c r="BL1216" s="8"/>
      <c r="BM1216" s="8"/>
      <c r="BN1216" s="8"/>
      <c r="BO1216" s="8"/>
      <c r="BP1216" s="8"/>
      <c r="BQ1216" s="8"/>
      <c r="BR1216" s="8"/>
      <c r="BS1216" s="8"/>
      <c r="BT1216" s="8"/>
      <c r="BU1216" s="8"/>
      <c r="BV1216" s="8"/>
      <c r="BW1216" s="8"/>
      <c r="BX1216" s="8"/>
      <c r="BY1216" s="8"/>
      <c r="BZ1216" s="8"/>
      <c r="CA1216" s="8"/>
      <c r="CB1216" s="8"/>
      <c r="CC1216" s="8"/>
      <c r="CD1216" s="19">
        <f t="shared" si="4201"/>
        <v>8.2495948136142623</v>
      </c>
      <c r="CE1216" s="19">
        <f t="shared" si="4201"/>
        <v>1.0854616895874263</v>
      </c>
      <c r="CF1216" s="19">
        <f t="shared" si="4201"/>
        <v>1.0144796380090497</v>
      </c>
      <c r="CG1216" s="19">
        <f t="shared" si="4201"/>
        <v>1.008206958073149</v>
      </c>
      <c r="CH1216" s="19">
        <f t="shared" si="4201"/>
        <v>1.008494071845691</v>
      </c>
      <c r="CI1216" s="19">
        <f t="shared" si="4201"/>
        <v>1.0038603263730479</v>
      </c>
      <c r="CJ1216" s="19">
        <f t="shared" si="4201"/>
        <v>1.003845481559168</v>
      </c>
      <c r="CK1216" s="19">
        <f t="shared" si="4201"/>
        <v>1.0034825004353125</v>
      </c>
      <c r="CL1216" s="19">
        <f t="shared" si="4201"/>
        <v>1.0020822488287351</v>
      </c>
      <c r="CM1216" s="19">
        <f t="shared" si="4201"/>
        <v>1.001038961038961</v>
      </c>
      <c r="CN1216" s="19">
        <f t="shared" si="4201"/>
        <v>1.0006919218128352</v>
      </c>
      <c r="CO1216" s="19">
        <f t="shared" si="4201"/>
        <v>1.0001728608470182</v>
      </c>
      <c r="CP1216" s="19">
        <f t="shared" si="4201"/>
        <v>1.0010369858278603</v>
      </c>
      <c r="CQ1216" s="8"/>
      <c r="CR1216" s="8"/>
      <c r="CS1216" s="8"/>
      <c r="CT1216" s="8"/>
      <c r="CU1216" s="8"/>
      <c r="CV1216" s="8"/>
      <c r="CW1216" s="8"/>
      <c r="CX1216" s="8"/>
      <c r="CY1216" s="8"/>
      <c r="CZ1216" s="8"/>
      <c r="DA1216" s="8"/>
      <c r="DB1216" s="8"/>
      <c r="DC1216" s="8"/>
      <c r="DD1216" s="8"/>
      <c r="DE1216" s="8"/>
      <c r="DF1216" s="8"/>
      <c r="DG1216" s="8"/>
      <c r="DH1216" s="8"/>
      <c r="DI1216" s="8"/>
      <c r="DJ1216" s="8"/>
      <c r="DK1216" s="8"/>
      <c r="DL1216" s="8"/>
      <c r="DM1216" s="8"/>
      <c r="DN1216" s="8"/>
      <c r="DO1216" s="8"/>
      <c r="DP1216" s="8"/>
      <c r="DQ1216" s="8"/>
      <c r="DR1216" s="19">
        <f t="shared" si="4202"/>
        <v>2.9860557768924303</v>
      </c>
      <c r="DS1216" s="19">
        <f t="shared" si="4202"/>
        <v>1.2374916611074049</v>
      </c>
      <c r="DT1216" s="19">
        <f t="shared" si="4202"/>
        <v>1.1018867924528302</v>
      </c>
      <c r="DU1216" s="19">
        <f t="shared" si="4202"/>
        <v>1.0768101761252447</v>
      </c>
      <c r="DV1216" s="19">
        <f t="shared" si="4202"/>
        <v>1.0313493866424353</v>
      </c>
      <c r="DW1216" s="19">
        <f t="shared" si="4202"/>
        <v>1.0259911894273128</v>
      </c>
      <c r="DX1216" s="19">
        <f t="shared" si="4202"/>
        <v>1.017604121940747</v>
      </c>
      <c r="DY1216" s="19">
        <f t="shared" si="4202"/>
        <v>1.0198312236286919</v>
      </c>
      <c r="DZ1216" s="19">
        <f t="shared" si="4202"/>
        <v>1.0132395531650806</v>
      </c>
      <c r="EA1216" s="19">
        <f t="shared" si="4202"/>
        <v>1.0061249489587587</v>
      </c>
      <c r="EB1216" s="19">
        <f t="shared" si="4202"/>
        <v>1.0056818181818181</v>
      </c>
      <c r="EC1216" s="19">
        <f t="shared" si="4202"/>
        <v>1.0040355125100888</v>
      </c>
      <c r="ED1216" s="19">
        <f t="shared" si="4202"/>
        <v>1.0012057877813505</v>
      </c>
      <c r="EE1216" s="8"/>
      <c r="EF1216" s="8"/>
      <c r="EG1216" s="8"/>
      <c r="EH1216" s="8"/>
      <c r="EI1216" s="8"/>
      <c r="EJ1216" s="8"/>
      <c r="EK1216" s="8"/>
      <c r="EL1216" s="8"/>
      <c r="EM1216" s="8"/>
      <c r="EN1216" s="8"/>
      <c r="EO1216" s="8"/>
      <c r="EP1216" s="8"/>
      <c r="EQ1216" s="8"/>
      <c r="ER1216" s="8"/>
      <c r="ES1216" s="8"/>
      <c r="ET1216" s="8"/>
      <c r="EU1216" s="8"/>
      <c r="EV1216" s="8"/>
      <c r="EW1216" s="8"/>
      <c r="EX1216" s="8"/>
      <c r="EY1216" s="8"/>
      <c r="EZ1216" s="8"/>
      <c r="FA1216" s="8"/>
      <c r="FB1216" s="8"/>
      <c r="FC1216" s="8"/>
      <c r="FD1216" s="8"/>
      <c r="FE1216" s="8"/>
      <c r="FF1216" s="19">
        <f t="shared" si="4203"/>
        <v>2.4627496159754223</v>
      </c>
      <c r="FG1216" s="19">
        <f t="shared" si="4203"/>
        <v>1.0862310930921566</v>
      </c>
      <c r="FH1216" s="19">
        <f t="shared" si="4203"/>
        <v>1.0279931093884582</v>
      </c>
      <c r="FI1216" s="19">
        <f t="shared" si="4203"/>
        <v>1.0124284317832706</v>
      </c>
      <c r="FJ1216" s="19">
        <f t="shared" si="4203"/>
        <v>1.0049655172413794</v>
      </c>
      <c r="FK1216" s="19">
        <f t="shared" si="4203"/>
        <v>1.002607740872907</v>
      </c>
      <c r="FL1216" s="19">
        <f t="shared" si="4203"/>
        <v>1.0016427104722792</v>
      </c>
      <c r="FM1216" s="19">
        <f t="shared" si="4203"/>
        <v>1.001640016400164</v>
      </c>
      <c r="FN1216" s="19">
        <f t="shared" si="4203"/>
        <v>1.0012279983626688</v>
      </c>
      <c r="FO1216" s="19">
        <f t="shared" si="4203"/>
        <v>1.0009539384028345</v>
      </c>
      <c r="FP1216" s="19">
        <f t="shared" si="4203"/>
        <v>1.0001361470388019</v>
      </c>
      <c r="FQ1216" s="19">
        <f t="shared" si="4203"/>
        <v>1.0014974135583992</v>
      </c>
      <c r="FR1216" s="19">
        <f t="shared" si="4203"/>
        <v>1.0002718499388337</v>
      </c>
      <c r="FS1216" s="8"/>
      <c r="FT1216" s="8"/>
      <c r="FU1216" s="8"/>
      <c r="FV1216" s="8"/>
      <c r="FW1216" s="8"/>
      <c r="FX1216" s="8"/>
      <c r="FY1216" s="8"/>
      <c r="FZ1216" s="8"/>
      <c r="GA1216" s="8"/>
      <c r="GB1216" s="8"/>
      <c r="GC1216" s="8"/>
      <c r="GD1216" s="8"/>
      <c r="GE1216" s="8"/>
      <c r="GF1216" s="8"/>
      <c r="GG1216" s="8"/>
      <c r="GH1216" s="8"/>
      <c r="GI1216" s="8"/>
      <c r="GJ1216" s="8"/>
      <c r="GK1216" s="8"/>
      <c r="GL1216" s="8"/>
      <c r="GM1216" s="8"/>
      <c r="GN1216" s="8"/>
      <c r="GO1216" s="8"/>
      <c r="GP1216" s="8"/>
      <c r="GQ1216" s="8"/>
      <c r="GR1216" s="8"/>
      <c r="GS1216" s="8"/>
    </row>
    <row r="1217" spans="1:201" x14ac:dyDescent="0.25">
      <c r="A1217" s="115">
        <f>$A$63</f>
        <v>20191</v>
      </c>
      <c r="B1217" s="19">
        <f t="shared" si="4185"/>
        <v>1.989817415730337</v>
      </c>
      <c r="C1217" s="19">
        <f t="shared" si="4195"/>
        <v>1.1529910005293806</v>
      </c>
      <c r="D1217" s="19">
        <f t="shared" si="4195"/>
        <v>1.0685644322007959</v>
      </c>
      <c r="E1217" s="19">
        <f t="shared" si="4195"/>
        <v>1.0385276425093097</v>
      </c>
      <c r="F1217" s="19">
        <f t="shared" si="4195"/>
        <v>1.0249620741966625</v>
      </c>
      <c r="G1217" s="19">
        <f t="shared" si="4195"/>
        <v>1.0141280947255114</v>
      </c>
      <c r="H1217" s="19">
        <f t="shared" si="4195"/>
        <v>1.0118084118349475</v>
      </c>
      <c r="I1217" s="19">
        <f t="shared" si="4195"/>
        <v>1.0132441646997115</v>
      </c>
      <c r="J1217" s="19">
        <f t="shared" si="4195"/>
        <v>1.0075061472757862</v>
      </c>
      <c r="K1217" s="19">
        <f t="shared" si="4195"/>
        <v>1.0050096339113681</v>
      </c>
      <c r="L1217" s="19">
        <f t="shared" si="4195"/>
        <v>1.0038343558282208</v>
      </c>
      <c r="M1217" s="19">
        <f t="shared" si="4195"/>
        <v>1.0010185892538834</v>
      </c>
      <c r="N1217" s="8"/>
      <c r="O1217" s="8"/>
      <c r="P1217" s="8"/>
      <c r="Q1217" s="8"/>
      <c r="R1217" s="8"/>
      <c r="S1217" s="8"/>
      <c r="T1217" s="8"/>
      <c r="U1217" s="8"/>
      <c r="V1217" s="8"/>
      <c r="W1217" s="8"/>
      <c r="X1217" s="8"/>
      <c r="Y1217" s="8"/>
      <c r="Z1217" s="8"/>
      <c r="AA1217" s="8"/>
      <c r="AB1217" s="8"/>
      <c r="AC1217" s="8"/>
      <c r="AD1217" s="8"/>
      <c r="AE1217" s="8"/>
      <c r="AF1217" s="8"/>
      <c r="AG1217" s="8"/>
      <c r="AH1217" s="8"/>
      <c r="AI1217" s="8"/>
      <c r="AJ1217" s="8"/>
      <c r="AK1217" s="8"/>
      <c r="AL1217" s="8"/>
      <c r="AM1217" s="8"/>
      <c r="AN1217" s="8"/>
      <c r="AO1217" s="8"/>
      <c r="AP1217" s="19">
        <f t="shared" si="4200"/>
        <v>1.7594154343807764</v>
      </c>
      <c r="AQ1217" s="19">
        <f t="shared" si="4200"/>
        <v>1.0379526576709674</v>
      </c>
      <c r="AR1217" s="19">
        <f t="shared" si="4200"/>
        <v>1.0114818915071959</v>
      </c>
      <c r="AS1217" s="19">
        <f t="shared" si="4200"/>
        <v>1.0061292138345113</v>
      </c>
      <c r="AT1217" s="19">
        <f t="shared" si="4200"/>
        <v>1.003294585690309</v>
      </c>
      <c r="AU1217" s="19">
        <f t="shared" si="4200"/>
        <v>1.0019826517967783</v>
      </c>
      <c r="AV1217" s="19">
        <f t="shared" si="4200"/>
        <v>1.0011130348750927</v>
      </c>
      <c r="AW1217" s="19">
        <f t="shared" si="4200"/>
        <v>1.0010809141445336</v>
      </c>
      <c r="AX1217" s="19">
        <f t="shared" si="4200"/>
        <v>1.0005552984729291</v>
      </c>
      <c r="AY1217" s="19">
        <f t="shared" si="4200"/>
        <v>1.0006783214627077</v>
      </c>
      <c r="AZ1217" s="19">
        <f t="shared" si="4200"/>
        <v>1.0004929902942536</v>
      </c>
      <c r="BA1217" s="19">
        <f t="shared" si="4200"/>
        <v>1.0002771703982014</v>
      </c>
      <c r="BB1217" s="8"/>
      <c r="BC1217" s="8"/>
      <c r="BD1217" s="8"/>
      <c r="BE1217" s="8"/>
      <c r="BF1217" s="8"/>
      <c r="BG1217" s="8"/>
      <c r="BH1217" s="8"/>
      <c r="BI1217" s="8"/>
      <c r="BJ1217" s="8"/>
      <c r="BK1217" s="8"/>
      <c r="BL1217" s="8"/>
      <c r="BM1217" s="8"/>
      <c r="BN1217" s="8"/>
      <c r="BO1217" s="8"/>
      <c r="BP1217" s="8"/>
      <c r="BQ1217" s="8"/>
      <c r="BR1217" s="8"/>
      <c r="BS1217" s="8"/>
      <c r="BT1217" s="8"/>
      <c r="BU1217" s="8"/>
      <c r="BV1217" s="8"/>
      <c r="BW1217" s="8"/>
      <c r="BX1217" s="8"/>
      <c r="BY1217" s="8"/>
      <c r="BZ1217" s="8"/>
      <c r="CA1217" s="8"/>
      <c r="CB1217" s="8"/>
      <c r="CC1217" s="8"/>
      <c r="CD1217" s="19">
        <f t="shared" si="4201"/>
        <v>9.5496957403651113</v>
      </c>
      <c r="CE1217" s="19">
        <f t="shared" si="4201"/>
        <v>1.0794392523364487</v>
      </c>
      <c r="CF1217" s="19">
        <f t="shared" si="4201"/>
        <v>1.0139708776072411</v>
      </c>
      <c r="CG1217" s="19">
        <f t="shared" si="4201"/>
        <v>1.0071802833300989</v>
      </c>
      <c r="CH1217" s="19">
        <f t="shared" si="4201"/>
        <v>1.0086705202312138</v>
      </c>
      <c r="CI1217" s="19">
        <f t="shared" si="4201"/>
        <v>1.004966571155683</v>
      </c>
      <c r="CJ1217" s="19">
        <f t="shared" si="4201"/>
        <v>1.0047519482988025</v>
      </c>
      <c r="CK1217" s="19">
        <f t="shared" si="4201"/>
        <v>1.0020809685962921</v>
      </c>
      <c r="CL1217" s="19">
        <f t="shared" si="4201"/>
        <v>1.0020766471587692</v>
      </c>
      <c r="CM1217" s="19">
        <f t="shared" si="4201"/>
        <v>1.0016955538809345</v>
      </c>
      <c r="CN1217" s="19">
        <f t="shared" si="4201"/>
        <v>1.0009403799134851</v>
      </c>
      <c r="CO1217" s="19">
        <f t="shared" si="4201"/>
        <v>1.0003757985719655</v>
      </c>
      <c r="CP1217" s="8"/>
      <c r="CQ1217" s="8"/>
      <c r="CR1217" s="8"/>
      <c r="CS1217" s="8"/>
      <c r="CT1217" s="8"/>
      <c r="CU1217" s="8"/>
      <c r="CV1217" s="8"/>
      <c r="CW1217" s="8"/>
      <c r="CX1217" s="8"/>
      <c r="CY1217" s="8"/>
      <c r="CZ1217" s="8"/>
      <c r="DA1217" s="8"/>
      <c r="DB1217" s="8"/>
      <c r="DC1217" s="8"/>
      <c r="DD1217" s="8"/>
      <c r="DE1217" s="8"/>
      <c r="DF1217" s="8"/>
      <c r="DG1217" s="8"/>
      <c r="DH1217" s="8"/>
      <c r="DI1217" s="8"/>
      <c r="DJ1217" s="8"/>
      <c r="DK1217" s="8"/>
      <c r="DL1217" s="8"/>
      <c r="DM1217" s="8"/>
      <c r="DN1217" s="8"/>
      <c r="DO1217" s="8"/>
      <c r="DP1217" s="8"/>
      <c r="DQ1217" s="8"/>
      <c r="DR1217" s="19">
        <f t="shared" si="4202"/>
        <v>3.0606796116504853</v>
      </c>
      <c r="DS1217" s="19">
        <f t="shared" si="4202"/>
        <v>1.2490087232355274</v>
      </c>
      <c r="DT1217" s="19">
        <f t="shared" si="4202"/>
        <v>1.1174603174603175</v>
      </c>
      <c r="DU1217" s="19">
        <f t="shared" si="4202"/>
        <v>1.072159090909091</v>
      </c>
      <c r="DV1217" s="19">
        <f t="shared" si="4202"/>
        <v>1.0365659777424483</v>
      </c>
      <c r="DW1217" s="19">
        <f t="shared" si="4202"/>
        <v>1.0327198364008181</v>
      </c>
      <c r="DX1217" s="19">
        <f t="shared" si="4202"/>
        <v>1.0202970297029703</v>
      </c>
      <c r="DY1217" s="19">
        <f t="shared" si="4202"/>
        <v>1.0242600679281901</v>
      </c>
      <c r="DZ1217" s="19">
        <f t="shared" si="4202"/>
        <v>1.0056845097110374</v>
      </c>
      <c r="EA1217" s="19">
        <f t="shared" si="4202"/>
        <v>1.0080075365049459</v>
      </c>
      <c r="EB1217" s="19">
        <f t="shared" si="4202"/>
        <v>1.002803738317757</v>
      </c>
      <c r="EC1217" s="19">
        <f t="shared" si="4202"/>
        <v>1.005591798695247</v>
      </c>
      <c r="ED1217" s="8"/>
      <c r="EE1217" s="8"/>
      <c r="EF1217" s="8"/>
      <c r="EG1217" s="8"/>
      <c r="EH1217" s="8"/>
      <c r="EI1217" s="8"/>
      <c r="EJ1217" s="8"/>
      <c r="EK1217" s="8"/>
      <c r="EL1217" s="8"/>
      <c r="EM1217" s="8"/>
      <c r="EN1217" s="8"/>
      <c r="EO1217" s="8"/>
      <c r="EP1217" s="8"/>
      <c r="EQ1217" s="8"/>
      <c r="ER1217" s="8"/>
      <c r="ES1217" s="8"/>
      <c r="ET1217" s="8"/>
      <c r="EU1217" s="8"/>
      <c r="EV1217" s="8"/>
      <c r="EW1217" s="8"/>
      <c r="EX1217" s="8"/>
      <c r="EY1217" s="8"/>
      <c r="EZ1217" s="8"/>
      <c r="FA1217" s="8"/>
      <c r="FB1217" s="8"/>
      <c r="FC1217" s="8"/>
      <c r="FD1217" s="8"/>
      <c r="FE1217" s="8"/>
      <c r="FF1217" s="19">
        <f t="shared" si="4203"/>
        <v>1.4524798643493007</v>
      </c>
      <c r="FG1217" s="19">
        <f t="shared" si="4203"/>
        <v>1.060296521130049</v>
      </c>
      <c r="FH1217" s="19">
        <f t="shared" si="4203"/>
        <v>1.0084778420038536</v>
      </c>
      <c r="FI1217" s="19">
        <f t="shared" si="4203"/>
        <v>1.0063868115071783</v>
      </c>
      <c r="FJ1217" s="19">
        <f t="shared" si="4203"/>
        <v>1.003796919071382</v>
      </c>
      <c r="FK1217" s="19">
        <f t="shared" si="4203"/>
        <v>1.0019453150329622</v>
      </c>
      <c r="FL1217" s="19">
        <f t="shared" si="4203"/>
        <v>1.0012943587531011</v>
      </c>
      <c r="FM1217" s="19">
        <f t="shared" si="4203"/>
        <v>1.0008079284713993</v>
      </c>
      <c r="FN1217" s="19">
        <f t="shared" si="4203"/>
        <v>1.0006458209999463</v>
      </c>
      <c r="FO1217" s="19">
        <f t="shared" si="4203"/>
        <v>1.0006454041843704</v>
      </c>
      <c r="FP1217" s="19">
        <f t="shared" si="4203"/>
        <v>1.0002687449610319</v>
      </c>
      <c r="FQ1217" s="19">
        <f t="shared" si="4203"/>
        <v>1.0001612036539496</v>
      </c>
      <c r="FR1217" s="8"/>
      <c r="FS1217" s="8"/>
      <c r="FT1217" s="8"/>
      <c r="FU1217" s="8"/>
      <c r="FV1217" s="8"/>
      <c r="FW1217" s="8"/>
      <c r="FX1217" s="8"/>
      <c r="FY1217" s="8"/>
      <c r="FZ1217" s="8"/>
      <c r="GA1217" s="8"/>
      <c r="GB1217" s="8"/>
      <c r="GC1217" s="8"/>
      <c r="GD1217" s="8"/>
      <c r="GE1217" s="8"/>
      <c r="GF1217" s="8"/>
      <c r="GG1217" s="8"/>
      <c r="GH1217" s="8"/>
      <c r="GI1217" s="8"/>
      <c r="GJ1217" s="8"/>
      <c r="GK1217" s="8"/>
      <c r="GL1217" s="8"/>
      <c r="GM1217" s="8"/>
      <c r="GN1217" s="8"/>
      <c r="GO1217" s="8"/>
      <c r="GP1217" s="8"/>
      <c r="GQ1217" s="8"/>
      <c r="GR1217" s="8"/>
      <c r="GS1217" s="8"/>
    </row>
    <row r="1218" spans="1:201" x14ac:dyDescent="0.25">
      <c r="A1218" s="115">
        <f>$A$64</f>
        <v>20192</v>
      </c>
      <c r="B1218" s="19">
        <f t="shared" si="4185"/>
        <v>1.9370314842578711</v>
      </c>
      <c r="C1218" s="19">
        <f t="shared" si="4195"/>
        <v>1.1569272445820433</v>
      </c>
      <c r="D1218" s="19">
        <f t="shared" si="4195"/>
        <v>1.0700786084629537</v>
      </c>
      <c r="E1218" s="19">
        <f t="shared" si="4195"/>
        <v>1.0390747108471396</v>
      </c>
      <c r="F1218" s="19">
        <f t="shared" si="4195"/>
        <v>1.0243682310469313</v>
      </c>
      <c r="G1218" s="19">
        <f t="shared" si="4195"/>
        <v>1.0154185022026432</v>
      </c>
      <c r="H1218" s="19">
        <f t="shared" si="4195"/>
        <v>1.0092552422270427</v>
      </c>
      <c r="I1218" s="19">
        <f t="shared" si="4195"/>
        <v>1.0120361083249749</v>
      </c>
      <c r="J1218" s="19">
        <f t="shared" si="4195"/>
        <v>1.0053801500778705</v>
      </c>
      <c r="K1218" s="19">
        <f t="shared" si="4195"/>
        <v>1.0069004365582312</v>
      </c>
      <c r="L1218" s="19">
        <f t="shared" si="4195"/>
        <v>1.0055944055944055</v>
      </c>
      <c r="M1218" s="8"/>
      <c r="N1218" s="8"/>
      <c r="O1218" s="8"/>
      <c r="P1218" s="8"/>
      <c r="Q1218" s="8"/>
      <c r="R1218" s="8"/>
      <c r="S1218" s="8"/>
      <c r="T1218" s="8"/>
      <c r="U1218" s="8"/>
      <c r="V1218" s="8"/>
      <c r="W1218" s="8"/>
      <c r="X1218" s="8"/>
      <c r="Y1218" s="8"/>
      <c r="Z1218" s="8"/>
      <c r="AA1218" s="8"/>
      <c r="AB1218" s="8"/>
      <c r="AC1218" s="8"/>
      <c r="AD1218" s="8"/>
      <c r="AE1218" s="8"/>
      <c r="AF1218" s="8"/>
      <c r="AG1218" s="8"/>
      <c r="AH1218" s="8"/>
      <c r="AI1218" s="8"/>
      <c r="AJ1218" s="8"/>
      <c r="AK1218" s="8"/>
      <c r="AL1218" s="8"/>
      <c r="AM1218" s="8"/>
      <c r="AN1218" s="8"/>
      <c r="AO1218" s="8"/>
      <c r="AP1218" s="19">
        <f t="shared" si="4200"/>
        <v>1.6563874424953238</v>
      </c>
      <c r="AQ1218" s="19">
        <f t="shared" si="4200"/>
        <v>1.0307340149549824</v>
      </c>
      <c r="AR1218" s="19">
        <f t="shared" si="4200"/>
        <v>1.0109262110624186</v>
      </c>
      <c r="AS1218" s="19">
        <f t="shared" si="4200"/>
        <v>1.0055651562637298</v>
      </c>
      <c r="AT1218" s="19">
        <f t="shared" si="4200"/>
        <v>1.0028254347382832</v>
      </c>
      <c r="AU1218" s="19">
        <f t="shared" si="4200"/>
        <v>1.0010166143836412</v>
      </c>
      <c r="AV1218" s="19">
        <f t="shared" si="4200"/>
        <v>1.0013637814467691</v>
      </c>
      <c r="AW1218" s="19">
        <f t="shared" si="4200"/>
        <v>1.0009562445667923</v>
      </c>
      <c r="AX1218" s="19">
        <f t="shared" si="4200"/>
        <v>1.0005210896563703</v>
      </c>
      <c r="AY1218" s="19">
        <f t="shared" si="4200"/>
        <v>1.0004629495674315</v>
      </c>
      <c r="AZ1218" s="19">
        <f t="shared" si="4200"/>
        <v>1.000375972467247</v>
      </c>
      <c r="BA1218" s="8"/>
      <c r="BB1218" s="8"/>
      <c r="BC1218" s="8"/>
      <c r="BD1218" s="8"/>
      <c r="BE1218" s="8"/>
      <c r="BF1218" s="8"/>
      <c r="BG1218" s="8"/>
      <c r="BH1218" s="8"/>
      <c r="BI1218" s="8"/>
      <c r="BJ1218" s="8"/>
      <c r="BK1218" s="8"/>
      <c r="BL1218" s="8"/>
      <c r="BM1218" s="8"/>
      <c r="BN1218" s="8"/>
      <c r="BO1218" s="8"/>
      <c r="BP1218" s="8"/>
      <c r="BQ1218" s="8"/>
      <c r="BR1218" s="8"/>
      <c r="BS1218" s="8"/>
      <c r="BT1218" s="8"/>
      <c r="BU1218" s="8"/>
      <c r="BV1218" s="8"/>
      <c r="BW1218" s="8"/>
      <c r="BX1218" s="8"/>
      <c r="BY1218" s="8"/>
      <c r="BZ1218" s="8"/>
      <c r="CA1218" s="8"/>
      <c r="CB1218" s="8"/>
      <c r="CC1218" s="8"/>
      <c r="CD1218" s="19">
        <f t="shared" si="4201"/>
        <v>9.9598308668076108</v>
      </c>
      <c r="CE1218" s="19">
        <f t="shared" si="4201"/>
        <v>1.0505200594353641</v>
      </c>
      <c r="CF1218" s="19">
        <f t="shared" si="4201"/>
        <v>1.0163669428167306</v>
      </c>
      <c r="CG1218" s="19">
        <f t="shared" si="4201"/>
        <v>1.0093439363817098</v>
      </c>
      <c r="CH1218" s="19">
        <f t="shared" si="4201"/>
        <v>1.0074847350797715</v>
      </c>
      <c r="CI1218" s="19">
        <f t="shared" si="4201"/>
        <v>1.0039100684261975</v>
      </c>
      <c r="CJ1218" s="19">
        <f t="shared" si="4201"/>
        <v>1.0029211295034079</v>
      </c>
      <c r="CK1218" s="19">
        <f t="shared" si="4201"/>
        <v>1.0031067961165048</v>
      </c>
      <c r="CL1218" s="19">
        <f t="shared" si="4201"/>
        <v>1.0015485869144405</v>
      </c>
      <c r="CM1218" s="19">
        <f t="shared" si="4201"/>
        <v>1.0011596443757247</v>
      </c>
      <c r="CN1218" s="19">
        <f t="shared" si="4201"/>
        <v>1.0009652509652509</v>
      </c>
      <c r="CO1218" s="8"/>
      <c r="CP1218" s="8"/>
      <c r="CQ1218" s="8"/>
      <c r="CR1218" s="8"/>
      <c r="CS1218" s="8"/>
      <c r="CT1218" s="8"/>
      <c r="CU1218" s="8"/>
      <c r="CV1218" s="8"/>
      <c r="CW1218" s="8"/>
      <c r="CX1218" s="8"/>
      <c r="CY1218" s="8"/>
      <c r="CZ1218" s="8"/>
      <c r="DA1218" s="8"/>
      <c r="DB1218" s="8"/>
      <c r="DC1218" s="8"/>
      <c r="DD1218" s="8"/>
      <c r="DE1218" s="8"/>
      <c r="DF1218" s="8"/>
      <c r="DG1218" s="8"/>
      <c r="DH1218" s="8"/>
      <c r="DI1218" s="8"/>
      <c r="DJ1218" s="8"/>
      <c r="DK1218" s="8"/>
      <c r="DL1218" s="8"/>
      <c r="DM1218" s="8"/>
      <c r="DN1218" s="8"/>
      <c r="DO1218" s="8"/>
      <c r="DP1218" s="8"/>
      <c r="DQ1218" s="8"/>
      <c r="DR1218" s="19">
        <f t="shared" si="4202"/>
        <v>2.8863157894736844</v>
      </c>
      <c r="DS1218" s="19">
        <f t="shared" si="4202"/>
        <v>1.2385120350109409</v>
      </c>
      <c r="DT1218" s="19">
        <f t="shared" si="4202"/>
        <v>1.1071849234393405</v>
      </c>
      <c r="DU1218" s="19">
        <f t="shared" si="4202"/>
        <v>1.0680851063829788</v>
      </c>
      <c r="DV1218" s="19">
        <f t="shared" si="4202"/>
        <v>1.0398406374501992</v>
      </c>
      <c r="DW1218" s="19">
        <f t="shared" si="4202"/>
        <v>1.0258620689655173</v>
      </c>
      <c r="DX1218" s="19">
        <f t="shared" si="4202"/>
        <v>1.0270774976657329</v>
      </c>
      <c r="DY1218" s="19">
        <f t="shared" si="4202"/>
        <v>1.0177272727272728</v>
      </c>
      <c r="DZ1218" s="19">
        <f t="shared" si="4202"/>
        <v>1.0089325591782046</v>
      </c>
      <c r="EA1218" s="19">
        <f t="shared" si="4202"/>
        <v>1.010181496237273</v>
      </c>
      <c r="EB1218" s="19">
        <f t="shared" si="4202"/>
        <v>1.00920245398773</v>
      </c>
      <c r="EC1218" s="8"/>
      <c r="ED1218" s="8"/>
      <c r="EE1218" s="8"/>
      <c r="EF1218" s="8"/>
      <c r="EG1218" s="8"/>
      <c r="EH1218" s="8"/>
      <c r="EI1218" s="8"/>
      <c r="EJ1218" s="8"/>
      <c r="EK1218" s="8"/>
      <c r="EL1218" s="8"/>
      <c r="EM1218" s="8"/>
      <c r="EN1218" s="8"/>
      <c r="EO1218" s="8"/>
      <c r="EP1218" s="8"/>
      <c r="EQ1218" s="8"/>
      <c r="ER1218" s="8"/>
      <c r="ES1218" s="8"/>
      <c r="ET1218" s="8"/>
      <c r="EU1218" s="8"/>
      <c r="EV1218" s="8"/>
      <c r="EW1218" s="8"/>
      <c r="EX1218" s="8"/>
      <c r="EY1218" s="8"/>
      <c r="EZ1218" s="8"/>
      <c r="FA1218" s="8"/>
      <c r="FB1218" s="8"/>
      <c r="FC1218" s="8"/>
      <c r="FD1218" s="8"/>
      <c r="FE1218" s="8"/>
      <c r="FF1218" s="19">
        <f t="shared" si="4203"/>
        <v>1.6258906264458222</v>
      </c>
      <c r="FG1218" s="19">
        <f t="shared" si="4203"/>
        <v>1.0394968982983326</v>
      </c>
      <c r="FH1218" s="19">
        <f t="shared" si="4203"/>
        <v>1.0111689022721051</v>
      </c>
      <c r="FI1218" s="19">
        <f t="shared" si="4203"/>
        <v>1.0055769126644647</v>
      </c>
      <c r="FJ1218" s="19">
        <f t="shared" si="4203"/>
        <v>1.0032845143226363</v>
      </c>
      <c r="FK1218" s="19">
        <f t="shared" si="4203"/>
        <v>1.0015027102452638</v>
      </c>
      <c r="FL1218" s="19">
        <f t="shared" si="4203"/>
        <v>1.0011253416215637</v>
      </c>
      <c r="FM1218" s="19">
        <f t="shared" si="4203"/>
        <v>1.0013917139492561</v>
      </c>
      <c r="FN1218" s="19">
        <f t="shared" si="4203"/>
        <v>1.0006414368184733</v>
      </c>
      <c r="FO1218" s="19">
        <f t="shared" si="4203"/>
        <v>1.0002136752136752</v>
      </c>
      <c r="FP1218" s="19">
        <f t="shared" si="4203"/>
        <v>1.000160222174749</v>
      </c>
      <c r="FQ1218" s="8"/>
      <c r="FR1218" s="8"/>
      <c r="FS1218" s="8"/>
      <c r="FT1218" s="8"/>
      <c r="FU1218" s="8"/>
      <c r="FV1218" s="8"/>
      <c r="FW1218" s="8"/>
      <c r="FX1218" s="8"/>
      <c r="FY1218" s="8"/>
      <c r="FZ1218" s="8"/>
      <c r="GA1218" s="8"/>
      <c r="GB1218" s="8"/>
      <c r="GC1218" s="8"/>
      <c r="GD1218" s="8"/>
      <c r="GE1218" s="8"/>
      <c r="GF1218" s="8"/>
      <c r="GG1218" s="8"/>
      <c r="GH1218" s="8"/>
      <c r="GI1218" s="8"/>
      <c r="GJ1218" s="8"/>
      <c r="GK1218" s="8"/>
      <c r="GL1218" s="8"/>
      <c r="GM1218" s="8"/>
      <c r="GN1218" s="8"/>
      <c r="GO1218" s="8"/>
      <c r="GP1218" s="8"/>
      <c r="GQ1218" s="8"/>
      <c r="GR1218" s="8"/>
      <c r="GS1218" s="8"/>
    </row>
    <row r="1219" spans="1:201" x14ac:dyDescent="0.25">
      <c r="A1219" s="115">
        <f>$A$65</f>
        <v>20193</v>
      </c>
      <c r="B1219" s="19">
        <f t="shared" si="4185"/>
        <v>2.2364696086594504</v>
      </c>
      <c r="C1219" s="19">
        <f t="shared" si="4195"/>
        <v>1.1399851079672376</v>
      </c>
      <c r="D1219" s="19">
        <f t="shared" si="4195"/>
        <v>1.0693990855649902</v>
      </c>
      <c r="E1219" s="19">
        <f t="shared" si="4195"/>
        <v>1.0343563902885937</v>
      </c>
      <c r="F1219" s="19">
        <f t="shared" si="4195"/>
        <v>1.024062592264541</v>
      </c>
      <c r="G1219" s="19">
        <f t="shared" si="4195"/>
        <v>1.0162894623035894</v>
      </c>
      <c r="H1219" s="19">
        <f t="shared" si="4195"/>
        <v>1.0104964539007093</v>
      </c>
      <c r="I1219" s="19">
        <f t="shared" si="4195"/>
        <v>1.0117911285794496</v>
      </c>
      <c r="J1219" s="19">
        <f t="shared" si="4195"/>
        <v>1.0070754716981132</v>
      </c>
      <c r="K1219" s="19">
        <f t="shared" si="4195"/>
        <v>1.0086788813886209</v>
      </c>
      <c r="L1219" s="8"/>
      <c r="M1219" s="8"/>
      <c r="N1219" s="8"/>
      <c r="O1219" s="8"/>
      <c r="P1219" s="8"/>
      <c r="Q1219" s="8"/>
      <c r="R1219" s="8"/>
      <c r="S1219" s="8"/>
      <c r="T1219" s="8"/>
      <c r="U1219" s="8"/>
      <c r="V1219" s="8"/>
      <c r="W1219" s="8"/>
      <c r="X1219" s="8"/>
      <c r="Y1219" s="8"/>
      <c r="Z1219" s="8"/>
      <c r="AA1219" s="8"/>
      <c r="AB1219" s="8"/>
      <c r="AC1219" s="8"/>
      <c r="AD1219" s="8"/>
      <c r="AE1219" s="8"/>
      <c r="AF1219" s="8"/>
      <c r="AG1219" s="8"/>
      <c r="AH1219" s="8"/>
      <c r="AI1219" s="8"/>
      <c r="AJ1219" s="8"/>
      <c r="AK1219" s="8"/>
      <c r="AL1219" s="8"/>
      <c r="AM1219" s="8"/>
      <c r="AN1219" s="8"/>
      <c r="AO1219" s="8"/>
      <c r="AP1219" s="19">
        <f t="shared" si="4200"/>
        <v>1.5810106096025895</v>
      </c>
      <c r="AQ1219" s="19">
        <f t="shared" si="4200"/>
        <v>1.0272406733393995</v>
      </c>
      <c r="AR1219" s="19">
        <f t="shared" si="4200"/>
        <v>1.0121795936444666</v>
      </c>
      <c r="AS1219" s="19">
        <f t="shared" si="4200"/>
        <v>1.0045123885576765</v>
      </c>
      <c r="AT1219" s="19">
        <f t="shared" si="4200"/>
        <v>1.0025863711851024</v>
      </c>
      <c r="AU1219" s="19">
        <f t="shared" si="4200"/>
        <v>1.0013305816542659</v>
      </c>
      <c r="AV1219" s="19">
        <f t="shared" si="4200"/>
        <v>1.0010033898305084</v>
      </c>
      <c r="AW1219" s="19">
        <f t="shared" si="4200"/>
        <v>1.0010023840485478</v>
      </c>
      <c r="AX1219" s="19">
        <f t="shared" si="4200"/>
        <v>1.0007578012936751</v>
      </c>
      <c r="AY1219" s="19">
        <f t="shared" si="4200"/>
        <v>1.0004056575709224</v>
      </c>
      <c r="AZ1219" s="8"/>
      <c r="BA1219" s="8"/>
      <c r="BB1219" s="8"/>
      <c r="BC1219" s="8"/>
      <c r="BD1219" s="8"/>
      <c r="BE1219" s="8"/>
      <c r="BF1219" s="8"/>
      <c r="BG1219" s="8"/>
      <c r="BH1219" s="8"/>
      <c r="BI1219" s="8"/>
      <c r="BJ1219" s="8"/>
      <c r="BK1219" s="8"/>
      <c r="BL1219" s="8"/>
      <c r="BM1219" s="8"/>
      <c r="BN1219" s="8"/>
      <c r="BO1219" s="8"/>
      <c r="BP1219" s="8"/>
      <c r="BQ1219" s="8"/>
      <c r="BR1219" s="8"/>
      <c r="BS1219" s="8"/>
      <c r="BT1219" s="8"/>
      <c r="BU1219" s="8"/>
      <c r="BV1219" s="8"/>
      <c r="BW1219" s="8"/>
      <c r="BX1219" s="8"/>
      <c r="BY1219" s="8"/>
      <c r="BZ1219" s="8"/>
      <c r="CA1219" s="8"/>
      <c r="CB1219" s="8"/>
      <c r="CC1219" s="8"/>
      <c r="CD1219" s="19">
        <f t="shared" si="4201"/>
        <v>4.9206349206349209</v>
      </c>
      <c r="CE1219" s="19">
        <f t="shared" si="4201"/>
        <v>1.0512096774193549</v>
      </c>
      <c r="CF1219" s="19">
        <f t="shared" si="4201"/>
        <v>1.0168776371308017</v>
      </c>
      <c r="CG1219" s="19">
        <f t="shared" si="4201"/>
        <v>1.0090531874764239</v>
      </c>
      <c r="CH1219" s="19">
        <f t="shared" si="4201"/>
        <v>1.0065420560747664</v>
      </c>
      <c r="CI1219" s="19">
        <f t="shared" si="4201"/>
        <v>1.0035283194057567</v>
      </c>
      <c r="CJ1219" s="19">
        <f t="shared" si="4201"/>
        <v>1.0031458179126573</v>
      </c>
      <c r="CK1219" s="19">
        <f t="shared" si="4201"/>
        <v>1.0031359527762405</v>
      </c>
      <c r="CL1219" s="19">
        <f t="shared" si="4201"/>
        <v>1.0012872379551305</v>
      </c>
      <c r="CM1219" s="19">
        <f t="shared" si="4201"/>
        <v>1.0011019283746556</v>
      </c>
      <c r="CN1219" s="8"/>
      <c r="CO1219" s="8"/>
      <c r="CP1219" s="8"/>
      <c r="CQ1219" s="8"/>
      <c r="CR1219" s="8"/>
      <c r="CS1219" s="8"/>
      <c r="CT1219" s="8"/>
      <c r="CU1219" s="8"/>
      <c r="CV1219" s="8"/>
      <c r="CW1219" s="8"/>
      <c r="CX1219" s="8"/>
      <c r="CY1219" s="8"/>
      <c r="CZ1219" s="8"/>
      <c r="DA1219" s="8"/>
      <c r="DB1219" s="8"/>
      <c r="DC1219" s="8"/>
      <c r="DD1219" s="8"/>
      <c r="DE1219" s="8"/>
      <c r="DF1219" s="8"/>
      <c r="DG1219" s="8"/>
      <c r="DH1219" s="8"/>
      <c r="DI1219" s="8"/>
      <c r="DJ1219" s="8"/>
      <c r="DK1219" s="8"/>
      <c r="DL1219" s="8"/>
      <c r="DM1219" s="8"/>
      <c r="DN1219" s="8"/>
      <c r="DO1219" s="8"/>
      <c r="DP1219" s="8"/>
      <c r="DQ1219" s="8"/>
      <c r="DR1219" s="19">
        <f t="shared" si="4202"/>
        <v>2.6960784313725492</v>
      </c>
      <c r="DS1219" s="19">
        <f t="shared" si="4202"/>
        <v>1.2385454545454546</v>
      </c>
      <c r="DT1219" s="19">
        <f t="shared" si="4202"/>
        <v>1.1256605989430417</v>
      </c>
      <c r="DU1219" s="19">
        <f t="shared" si="4202"/>
        <v>1.0777256129368806</v>
      </c>
      <c r="DV1219" s="19">
        <f t="shared" si="4202"/>
        <v>1.0454985479186834</v>
      </c>
      <c r="DW1219" s="19">
        <f t="shared" si="4202"/>
        <v>1.0296296296296297</v>
      </c>
      <c r="DX1219" s="19">
        <f t="shared" si="4202"/>
        <v>1.0188848920863309</v>
      </c>
      <c r="DY1219" s="19">
        <f t="shared" si="4202"/>
        <v>1.0180935569285083</v>
      </c>
      <c r="DZ1219" s="19">
        <f t="shared" si="4202"/>
        <v>1.0052015604681404</v>
      </c>
      <c r="EA1219" s="19">
        <f t="shared" si="4202"/>
        <v>1.0047434238896076</v>
      </c>
      <c r="EB1219" s="8"/>
      <c r="EC1219" s="8"/>
      <c r="ED1219" s="8"/>
      <c r="EE1219" s="8"/>
      <c r="EF1219" s="8"/>
      <c r="EG1219" s="8"/>
      <c r="EH1219" s="8"/>
      <c r="EI1219" s="8"/>
      <c r="EJ1219" s="8"/>
      <c r="EK1219" s="8"/>
      <c r="EL1219" s="8"/>
      <c r="EM1219" s="8"/>
      <c r="EN1219" s="8"/>
      <c r="EO1219" s="8"/>
      <c r="EP1219" s="8"/>
      <c r="EQ1219" s="8"/>
      <c r="ER1219" s="8"/>
      <c r="ES1219" s="8"/>
      <c r="ET1219" s="8"/>
      <c r="EU1219" s="8"/>
      <c r="EV1219" s="8"/>
      <c r="EW1219" s="8"/>
      <c r="EX1219" s="8"/>
      <c r="EY1219" s="8"/>
      <c r="EZ1219" s="8"/>
      <c r="FA1219" s="8"/>
      <c r="FB1219" s="8"/>
      <c r="FC1219" s="8"/>
      <c r="FD1219" s="8"/>
      <c r="FE1219" s="8"/>
      <c r="FF1219" s="19">
        <f t="shared" si="4203"/>
        <v>1.367100189530096</v>
      </c>
      <c r="FG1219" s="19">
        <f t="shared" si="4203"/>
        <v>1.0283965962329094</v>
      </c>
      <c r="FH1219" s="19">
        <f t="shared" si="4203"/>
        <v>1.0077166232800296</v>
      </c>
      <c r="FI1219" s="19">
        <f t="shared" si="4203"/>
        <v>1.0055816957283883</v>
      </c>
      <c r="FJ1219" s="19">
        <f t="shared" si="4203"/>
        <v>1.0026606725079132</v>
      </c>
      <c r="FK1219" s="19">
        <f t="shared" si="4203"/>
        <v>1.0015555657226518</v>
      </c>
      <c r="FL1219" s="19">
        <f t="shared" si="4203"/>
        <v>1.0008679365949478</v>
      </c>
      <c r="FM1219" s="19">
        <f t="shared" si="4203"/>
        <v>1.0011866727521679</v>
      </c>
      <c r="FN1219" s="19">
        <f t="shared" si="4203"/>
        <v>1.000683807439825</v>
      </c>
      <c r="FO1219" s="19">
        <f t="shared" si="4203"/>
        <v>1.000410004100041</v>
      </c>
      <c r="FP1219" s="8"/>
      <c r="FQ1219" s="8"/>
      <c r="FR1219" s="8"/>
      <c r="FS1219" s="8"/>
      <c r="FT1219" s="8"/>
      <c r="FU1219" s="8"/>
      <c r="FV1219" s="8"/>
      <c r="FW1219" s="8"/>
      <c r="FX1219" s="8"/>
      <c r="FY1219" s="8"/>
      <c r="FZ1219" s="8"/>
      <c r="GA1219" s="8"/>
      <c r="GB1219" s="8"/>
      <c r="GC1219" s="8"/>
      <c r="GD1219" s="8"/>
      <c r="GE1219" s="8"/>
      <c r="GF1219" s="8"/>
      <c r="GG1219" s="8"/>
      <c r="GH1219" s="8"/>
      <c r="GI1219" s="8"/>
      <c r="GJ1219" s="8"/>
      <c r="GK1219" s="8"/>
      <c r="GL1219" s="8"/>
      <c r="GM1219" s="8"/>
      <c r="GN1219" s="8"/>
      <c r="GO1219" s="8"/>
      <c r="GP1219" s="8"/>
      <c r="GQ1219" s="8"/>
      <c r="GR1219" s="8"/>
      <c r="GS1219" s="8"/>
    </row>
    <row r="1220" spans="1:201" x14ac:dyDescent="0.25">
      <c r="A1220" s="115">
        <f>$A$66</f>
        <v>20194</v>
      </c>
      <c r="B1220" s="19">
        <f t="shared" si="4185"/>
        <v>1.8985208118335053</v>
      </c>
      <c r="C1220" s="19">
        <f t="shared" si="4195"/>
        <v>1.1212176118862112</v>
      </c>
      <c r="D1220" s="19">
        <f t="shared" si="4195"/>
        <v>1.0544602456367163</v>
      </c>
      <c r="E1220" s="19">
        <f t="shared" si="4195"/>
        <v>1.0318773946360154</v>
      </c>
      <c r="F1220" s="19">
        <f t="shared" si="4195"/>
        <v>1.0242091192633298</v>
      </c>
      <c r="G1220" s="19">
        <f t="shared" si="4195"/>
        <v>1.0153712296983759</v>
      </c>
      <c r="H1220" s="19">
        <f t="shared" si="4195"/>
        <v>1.0088546129677236</v>
      </c>
      <c r="I1220" s="19">
        <f t="shared" si="4195"/>
        <v>1.0103340883352208</v>
      </c>
      <c r="J1220" s="19">
        <f t="shared" si="4195"/>
        <v>1.0086871234412218</v>
      </c>
      <c r="K1220" s="8"/>
      <c r="L1220" s="8"/>
      <c r="M1220" s="8"/>
      <c r="N1220" s="8"/>
      <c r="O1220" s="8"/>
      <c r="P1220" s="8"/>
      <c r="Q1220" s="8"/>
      <c r="R1220" s="8"/>
      <c r="S1220" s="8"/>
      <c r="T1220" s="8"/>
      <c r="U1220" s="8"/>
      <c r="V1220" s="8"/>
      <c r="W1220" s="8"/>
      <c r="X1220" s="8"/>
      <c r="Y1220" s="8"/>
      <c r="Z1220" s="8"/>
      <c r="AA1220" s="8"/>
      <c r="AB1220" s="8"/>
      <c r="AC1220" s="8"/>
      <c r="AD1220" s="8"/>
      <c r="AE1220" s="8"/>
      <c r="AF1220" s="8"/>
      <c r="AG1220" s="8"/>
      <c r="AH1220" s="8"/>
      <c r="AI1220" s="8"/>
      <c r="AJ1220" s="8"/>
      <c r="AK1220" s="8"/>
      <c r="AL1220" s="8"/>
      <c r="AM1220" s="8"/>
      <c r="AN1220" s="8"/>
      <c r="AO1220" s="8"/>
      <c r="AP1220" s="19">
        <f t="shared" si="4200"/>
        <v>1.5037606345813983</v>
      </c>
      <c r="AQ1220" s="19">
        <f t="shared" si="4200"/>
        <v>1.0308024488903467</v>
      </c>
      <c r="AR1220" s="19">
        <f t="shared" si="4200"/>
        <v>1.0089884661275355</v>
      </c>
      <c r="AS1220" s="19">
        <f t="shared" si="4200"/>
        <v>1.0043359436590109</v>
      </c>
      <c r="AT1220" s="19">
        <f t="shared" si="4200"/>
        <v>1.0022240246997567</v>
      </c>
      <c r="AU1220" s="19">
        <f t="shared" si="4200"/>
        <v>1.0016447368421053</v>
      </c>
      <c r="AV1220" s="19">
        <f t="shared" si="4200"/>
        <v>1.0011989470117548</v>
      </c>
      <c r="AW1220" s="19">
        <f t="shared" si="4200"/>
        <v>1.001145445552287</v>
      </c>
      <c r="AX1220" s="19">
        <f t="shared" si="4200"/>
        <v>1.0007020828457758</v>
      </c>
      <c r="AY1220" s="8"/>
      <c r="AZ1220" s="8"/>
      <c r="BA1220" s="8"/>
      <c r="BB1220" s="8"/>
      <c r="BC1220" s="8"/>
      <c r="BD1220" s="8"/>
      <c r="BE1220" s="8"/>
      <c r="BF1220" s="8"/>
      <c r="BG1220" s="8"/>
      <c r="BH1220" s="8"/>
      <c r="BI1220" s="8"/>
      <c r="BJ1220" s="8"/>
      <c r="BK1220" s="8"/>
      <c r="BL1220" s="8"/>
      <c r="BM1220" s="8"/>
      <c r="BN1220" s="8"/>
      <c r="BO1220" s="8"/>
      <c r="BP1220" s="8"/>
      <c r="BQ1220" s="8"/>
      <c r="BR1220" s="8"/>
      <c r="BS1220" s="8"/>
      <c r="BT1220" s="8"/>
      <c r="BU1220" s="8"/>
      <c r="BV1220" s="8"/>
      <c r="BW1220" s="8"/>
      <c r="BX1220" s="8"/>
      <c r="BY1220" s="8"/>
      <c r="BZ1220" s="8"/>
      <c r="CA1220" s="8"/>
      <c r="CB1220" s="8"/>
      <c r="CC1220" s="8"/>
      <c r="CD1220" s="19">
        <f t="shared" si="4201"/>
        <v>5.2057911065149947</v>
      </c>
      <c r="CE1220" s="19">
        <f t="shared" si="4201"/>
        <v>1.0762812872467222</v>
      </c>
      <c r="CF1220" s="19">
        <f t="shared" si="4201"/>
        <v>1.0136581764488741</v>
      </c>
      <c r="CG1220" s="19">
        <f t="shared" si="4201"/>
        <v>1.0094683175528041</v>
      </c>
      <c r="CH1220" s="19">
        <f t="shared" si="4201"/>
        <v>1.0055916305916306</v>
      </c>
      <c r="CI1220" s="19">
        <f t="shared" si="4201"/>
        <v>1.0039461883408072</v>
      </c>
      <c r="CJ1220" s="19">
        <f t="shared" si="4201"/>
        <v>1.0019653385742362</v>
      </c>
      <c r="CK1220" s="19">
        <f t="shared" si="4201"/>
        <v>1.0026747503566333</v>
      </c>
      <c r="CL1220" s="19">
        <f t="shared" si="4201"/>
        <v>1.0023119331317802</v>
      </c>
      <c r="CM1220" s="8"/>
      <c r="CN1220" s="8"/>
      <c r="CO1220" s="8"/>
      <c r="CP1220" s="8"/>
      <c r="CQ1220" s="8"/>
      <c r="CR1220" s="8"/>
      <c r="CS1220" s="8"/>
      <c r="CT1220" s="8"/>
      <c r="CU1220" s="8"/>
      <c r="CV1220" s="8"/>
      <c r="CW1220" s="8"/>
      <c r="CX1220" s="8"/>
      <c r="CY1220" s="8"/>
      <c r="CZ1220" s="8"/>
      <c r="DA1220" s="8"/>
      <c r="DB1220" s="8"/>
      <c r="DC1220" s="8"/>
      <c r="DD1220" s="8"/>
      <c r="DE1220" s="8"/>
      <c r="DF1220" s="8"/>
      <c r="DG1220" s="8"/>
      <c r="DH1220" s="8"/>
      <c r="DI1220" s="8"/>
      <c r="DJ1220" s="8"/>
      <c r="DK1220" s="8"/>
      <c r="DL1220" s="8"/>
      <c r="DM1220" s="8"/>
      <c r="DN1220" s="8"/>
      <c r="DO1220" s="8"/>
      <c r="DP1220" s="8"/>
      <c r="DQ1220" s="8"/>
      <c r="DR1220" s="19">
        <f t="shared" si="4202"/>
        <v>2.8157894736842106</v>
      </c>
      <c r="DS1220" s="19">
        <f t="shared" si="4202"/>
        <v>1.2969086987778577</v>
      </c>
      <c r="DT1220" s="19">
        <f t="shared" si="4202"/>
        <v>1.1092017738359201</v>
      </c>
      <c r="DU1220" s="19">
        <f t="shared" si="4202"/>
        <v>1.0564717641179411</v>
      </c>
      <c r="DV1220" s="19">
        <f t="shared" si="4202"/>
        <v>1.0416272469252601</v>
      </c>
      <c r="DW1220" s="19">
        <f t="shared" si="4202"/>
        <v>1.0281562216167122</v>
      </c>
      <c r="DX1220" s="19">
        <f t="shared" si="4202"/>
        <v>1.023851590106007</v>
      </c>
      <c r="DY1220" s="19">
        <f t="shared" si="4202"/>
        <v>1.0228645383951682</v>
      </c>
      <c r="DZ1220" s="19">
        <f t="shared" si="4202"/>
        <v>1.0092787853226486</v>
      </c>
      <c r="EA1220" s="8"/>
      <c r="EB1220" s="8"/>
      <c r="EC1220" s="8"/>
      <c r="ED1220" s="8"/>
      <c r="EE1220" s="8"/>
      <c r="EF1220" s="8"/>
      <c r="EG1220" s="8"/>
      <c r="EH1220" s="8"/>
      <c r="EI1220" s="8"/>
      <c r="EJ1220" s="8"/>
      <c r="EK1220" s="8"/>
      <c r="EL1220" s="8"/>
      <c r="EM1220" s="8"/>
      <c r="EN1220" s="8"/>
      <c r="EO1220" s="8"/>
      <c r="EP1220" s="8"/>
      <c r="EQ1220" s="8"/>
      <c r="ER1220" s="8"/>
      <c r="ES1220" s="8"/>
      <c r="ET1220" s="8"/>
      <c r="EU1220" s="8"/>
      <c r="EV1220" s="8"/>
      <c r="EW1220" s="8"/>
      <c r="EX1220" s="8"/>
      <c r="EY1220" s="8"/>
      <c r="EZ1220" s="8"/>
      <c r="FA1220" s="8"/>
      <c r="FB1220" s="8"/>
      <c r="FC1220" s="8"/>
      <c r="FD1220" s="8"/>
      <c r="FE1220" s="8"/>
      <c r="FF1220" s="19">
        <f t="shared" si="4203"/>
        <v>1.482330002437241</v>
      </c>
      <c r="FG1220" s="19">
        <f t="shared" si="4203"/>
        <v>1.0375424750630275</v>
      </c>
      <c r="FH1220" s="19">
        <f t="shared" si="4203"/>
        <v>1.0104590354445091</v>
      </c>
      <c r="FI1220" s="19">
        <f t="shared" si="4203"/>
        <v>1.0061163678184954</v>
      </c>
      <c r="FJ1220" s="19">
        <f t="shared" si="4203"/>
        <v>1.0020263950950847</v>
      </c>
      <c r="FK1220" s="19">
        <f t="shared" si="4203"/>
        <v>1.0017630282603058</v>
      </c>
      <c r="FL1220" s="19">
        <f t="shared" si="4203"/>
        <v>1.000931725244578</v>
      </c>
      <c r="FM1220" s="19">
        <f t="shared" si="4203"/>
        <v>1.0006722862905311</v>
      </c>
      <c r="FN1220" s="19">
        <f t="shared" si="4203"/>
        <v>1.0007235142118862</v>
      </c>
      <c r="FO1220" s="8"/>
      <c r="FP1220" s="8"/>
      <c r="FQ1220" s="8"/>
      <c r="FR1220" s="8"/>
      <c r="FS1220" s="8"/>
      <c r="FT1220" s="8"/>
      <c r="FU1220" s="8"/>
      <c r="FV1220" s="8"/>
      <c r="FW1220" s="8"/>
      <c r="FX1220" s="8"/>
      <c r="FY1220" s="8"/>
      <c r="FZ1220" s="8"/>
      <c r="GA1220" s="8"/>
      <c r="GB1220" s="8"/>
      <c r="GC1220" s="8"/>
      <c r="GD1220" s="8"/>
      <c r="GE1220" s="8"/>
      <c r="GF1220" s="8"/>
      <c r="GG1220" s="8"/>
      <c r="GH1220" s="8"/>
      <c r="GI1220" s="8"/>
      <c r="GJ1220" s="8"/>
      <c r="GK1220" s="8"/>
      <c r="GL1220" s="8"/>
      <c r="GM1220" s="8"/>
      <c r="GN1220" s="8"/>
      <c r="GO1220" s="8"/>
      <c r="GP1220" s="8"/>
      <c r="GQ1220" s="8"/>
      <c r="GR1220" s="8"/>
      <c r="GS1220" s="8"/>
    </row>
    <row r="1221" spans="1:201" x14ac:dyDescent="0.25">
      <c r="A1221" s="115">
        <f>$A$67</f>
        <v>20201</v>
      </c>
      <c r="B1221" s="19">
        <f t="shared" si="4185"/>
        <v>1.6336006753904602</v>
      </c>
      <c r="C1221" s="19">
        <f t="shared" si="4195"/>
        <v>1.1077519379844962</v>
      </c>
      <c r="D1221" s="19">
        <f t="shared" si="4195"/>
        <v>1.0478189876370423</v>
      </c>
      <c r="E1221" s="19">
        <f t="shared" si="4195"/>
        <v>1.0371772039180767</v>
      </c>
      <c r="F1221" s="19">
        <f t="shared" si="4195"/>
        <v>1.0264005151320026</v>
      </c>
      <c r="G1221" s="19">
        <f t="shared" si="4195"/>
        <v>1.014638226683396</v>
      </c>
      <c r="H1221" s="19">
        <f t="shared" si="4195"/>
        <v>1.0129843363561417</v>
      </c>
      <c r="I1221" s="19">
        <f t="shared" si="4195"/>
        <v>1.0172939979654121</v>
      </c>
      <c r="J1221" s="8"/>
      <c r="K1221" s="8"/>
      <c r="L1221" s="8"/>
      <c r="M1221" s="8"/>
      <c r="N1221" s="8"/>
      <c r="O1221" s="8"/>
      <c r="P1221" s="8"/>
      <c r="Q1221" s="8"/>
      <c r="R1221" s="8"/>
      <c r="S1221" s="8"/>
      <c r="T1221" s="8"/>
      <c r="U1221" s="8"/>
      <c r="V1221" s="8"/>
      <c r="W1221" s="8"/>
      <c r="X1221" s="8"/>
      <c r="Y1221" s="8"/>
      <c r="Z1221" s="8"/>
      <c r="AA1221" s="8"/>
      <c r="AB1221" s="8"/>
      <c r="AC1221" s="8"/>
      <c r="AD1221" s="8"/>
      <c r="AE1221" s="8"/>
      <c r="AF1221" s="8"/>
      <c r="AG1221" s="8"/>
      <c r="AH1221" s="8"/>
      <c r="AI1221" s="8"/>
      <c r="AJ1221" s="8"/>
      <c r="AK1221" s="8"/>
      <c r="AL1221" s="8"/>
      <c r="AM1221" s="8"/>
      <c r="AN1221" s="8"/>
      <c r="AO1221" s="8"/>
      <c r="AP1221" s="19">
        <f t="shared" si="4200"/>
        <v>1.3688897400296836</v>
      </c>
      <c r="AQ1221" s="19">
        <f t="shared" si="4200"/>
        <v>1.0241675993284836</v>
      </c>
      <c r="AR1221" s="19">
        <f t="shared" si="4200"/>
        <v>1.0085373766349077</v>
      </c>
      <c r="AS1221" s="19">
        <f t="shared" si="4200"/>
        <v>1.0051806453797447</v>
      </c>
      <c r="AT1221" s="19">
        <f t="shared" si="4200"/>
        <v>1.0026275011790069</v>
      </c>
      <c r="AU1221" s="19">
        <f t="shared" si="4200"/>
        <v>1.0017806746405054</v>
      </c>
      <c r="AV1221" s="19">
        <f t="shared" si="4200"/>
        <v>1.0010061374383741</v>
      </c>
      <c r="AW1221" s="19">
        <f t="shared" si="4200"/>
        <v>1.000770596709887</v>
      </c>
      <c r="AX1221" s="8"/>
      <c r="AY1221" s="8"/>
      <c r="AZ1221" s="8"/>
      <c r="BA1221" s="8"/>
      <c r="BB1221" s="8"/>
      <c r="BC1221" s="8"/>
      <c r="BD1221" s="8"/>
      <c r="BE1221" s="8"/>
      <c r="BF1221" s="8"/>
      <c r="BG1221" s="8"/>
      <c r="BH1221" s="8"/>
      <c r="BI1221" s="8"/>
      <c r="BJ1221" s="8"/>
      <c r="BK1221" s="8"/>
      <c r="BL1221" s="8"/>
      <c r="BM1221" s="8"/>
      <c r="BN1221" s="8"/>
      <c r="BO1221" s="8"/>
      <c r="BP1221" s="8"/>
      <c r="BQ1221" s="8"/>
      <c r="BR1221" s="8"/>
      <c r="BS1221" s="8"/>
      <c r="BT1221" s="8"/>
      <c r="BU1221" s="8"/>
      <c r="BV1221" s="8"/>
      <c r="BW1221" s="8"/>
      <c r="BX1221" s="8"/>
      <c r="BY1221" s="8"/>
      <c r="BZ1221" s="8"/>
      <c r="CA1221" s="8"/>
      <c r="CB1221" s="8"/>
      <c r="CC1221" s="8"/>
      <c r="CD1221" s="19">
        <f t="shared" si="4201"/>
        <v>6.0881458966565347</v>
      </c>
      <c r="CE1221" s="19">
        <f t="shared" si="4201"/>
        <v>1.04618072890664</v>
      </c>
      <c r="CF1221" s="19">
        <f t="shared" si="4201"/>
        <v>1.0147936053447864</v>
      </c>
      <c r="CG1221" s="19">
        <f t="shared" si="4201"/>
        <v>1.011286150952269</v>
      </c>
      <c r="CH1221" s="19">
        <f t="shared" si="4201"/>
        <v>1.0058126017205302</v>
      </c>
      <c r="CI1221" s="19">
        <f t="shared" si="4201"/>
        <v>1.0043920480813684</v>
      </c>
      <c r="CJ1221" s="19">
        <f t="shared" si="4201"/>
        <v>1.0039125431530496</v>
      </c>
      <c r="CK1221" s="19">
        <f t="shared" si="4201"/>
        <v>1.0022925263640532</v>
      </c>
      <c r="CL1221" s="8"/>
      <c r="CM1221" s="8"/>
      <c r="CN1221" s="8"/>
      <c r="CO1221" s="8"/>
      <c r="CP1221" s="8"/>
      <c r="CQ1221" s="8"/>
      <c r="CR1221" s="8"/>
      <c r="CS1221" s="8"/>
      <c r="CT1221" s="8"/>
      <c r="CU1221" s="8"/>
      <c r="CV1221" s="8"/>
      <c r="CW1221" s="8"/>
      <c r="CX1221" s="8"/>
      <c r="CY1221" s="8"/>
      <c r="CZ1221" s="8"/>
      <c r="DA1221" s="8"/>
      <c r="DB1221" s="8"/>
      <c r="DC1221" s="8"/>
      <c r="DD1221" s="8"/>
      <c r="DE1221" s="8"/>
      <c r="DF1221" s="8"/>
      <c r="DG1221" s="8"/>
      <c r="DH1221" s="8"/>
      <c r="DI1221" s="8"/>
      <c r="DJ1221" s="8"/>
      <c r="DK1221" s="8"/>
      <c r="DL1221" s="8"/>
      <c r="DM1221" s="8"/>
      <c r="DN1221" s="8"/>
      <c r="DO1221" s="8"/>
      <c r="DP1221" s="8"/>
      <c r="DQ1221" s="8"/>
      <c r="DR1221" s="19">
        <f t="shared" si="4202"/>
        <v>2.3914656771799629</v>
      </c>
      <c r="DS1221" s="19">
        <f t="shared" si="4202"/>
        <v>1.1792086889061288</v>
      </c>
      <c r="DT1221" s="19">
        <f t="shared" si="4202"/>
        <v>1.0973684210526315</v>
      </c>
      <c r="DU1221" s="19">
        <f t="shared" si="4202"/>
        <v>1.0545563549160673</v>
      </c>
      <c r="DV1221" s="19">
        <f t="shared" si="4202"/>
        <v>1.030130756111427</v>
      </c>
      <c r="DW1221" s="19">
        <f t="shared" si="4202"/>
        <v>1.0231788079470199</v>
      </c>
      <c r="DX1221" s="19">
        <f t="shared" si="4202"/>
        <v>1.0199568500539373</v>
      </c>
      <c r="DY1221" s="19">
        <f t="shared" si="4202"/>
        <v>1.0169222633527235</v>
      </c>
      <c r="DZ1221" s="8"/>
      <c r="EA1221" s="8"/>
      <c r="EB1221" s="8"/>
      <c r="EC1221" s="8"/>
      <c r="ED1221" s="8"/>
      <c r="EE1221" s="8"/>
      <c r="EF1221" s="8"/>
      <c r="EG1221" s="8"/>
      <c r="EH1221" s="8"/>
      <c r="EI1221" s="8"/>
      <c r="EJ1221" s="8"/>
      <c r="EK1221" s="8"/>
      <c r="EL1221" s="8"/>
      <c r="EM1221" s="8"/>
      <c r="EN1221" s="8"/>
      <c r="EO1221" s="8"/>
      <c r="EP1221" s="8"/>
      <c r="EQ1221" s="8"/>
      <c r="ER1221" s="8"/>
      <c r="ES1221" s="8"/>
      <c r="ET1221" s="8"/>
      <c r="EU1221" s="8"/>
      <c r="EV1221" s="8"/>
      <c r="EW1221" s="8"/>
      <c r="EX1221" s="8"/>
      <c r="EY1221" s="8"/>
      <c r="EZ1221" s="8"/>
      <c r="FA1221" s="8"/>
      <c r="FB1221" s="8"/>
      <c r="FC1221" s="8"/>
      <c r="FD1221" s="8"/>
      <c r="FE1221" s="8"/>
      <c r="FF1221" s="19">
        <f t="shared" si="4203"/>
        <v>1.4001128213393506</v>
      </c>
      <c r="FG1221" s="19">
        <f t="shared" si="4203"/>
        <v>1.0526073443075861</v>
      </c>
      <c r="FH1221" s="19">
        <f t="shared" si="4203"/>
        <v>1.0151465441819774</v>
      </c>
      <c r="FI1221" s="19">
        <f t="shared" si="4203"/>
        <v>1.0089954214920549</v>
      </c>
      <c r="FJ1221" s="19">
        <f t="shared" si="4203"/>
        <v>1.0044843049327354</v>
      </c>
      <c r="FK1221" s="19">
        <f t="shared" si="4203"/>
        <v>1.0022852891156462</v>
      </c>
      <c r="FL1221" s="19">
        <f t="shared" si="4203"/>
        <v>1.0012726019407179</v>
      </c>
      <c r="FM1221" s="19">
        <f t="shared" si="4203"/>
        <v>1.0011650691097813</v>
      </c>
      <c r="FN1221" s="8"/>
      <c r="FO1221" s="8"/>
      <c r="FP1221" s="8"/>
      <c r="FQ1221" s="8"/>
      <c r="FR1221" s="8"/>
      <c r="FS1221" s="8"/>
      <c r="FT1221" s="8"/>
      <c r="FU1221" s="8"/>
      <c r="FV1221" s="8"/>
      <c r="FW1221" s="8"/>
      <c r="FX1221" s="8"/>
      <c r="FY1221" s="8"/>
      <c r="FZ1221" s="8"/>
      <c r="GA1221" s="8"/>
      <c r="GB1221" s="8"/>
      <c r="GC1221" s="8"/>
      <c r="GD1221" s="8"/>
      <c r="GE1221" s="8"/>
      <c r="GF1221" s="8"/>
      <c r="GG1221" s="8"/>
      <c r="GH1221" s="8"/>
      <c r="GI1221" s="8"/>
      <c r="GJ1221" s="8"/>
      <c r="GK1221" s="8"/>
      <c r="GL1221" s="8"/>
      <c r="GM1221" s="8"/>
      <c r="GN1221" s="8"/>
      <c r="GO1221" s="8"/>
      <c r="GP1221" s="8"/>
      <c r="GQ1221" s="8"/>
      <c r="GR1221" s="8"/>
      <c r="GS1221" s="8"/>
    </row>
    <row r="1222" spans="1:201" x14ac:dyDescent="0.25">
      <c r="A1222" s="115">
        <f>$A$68</f>
        <v>20202</v>
      </c>
      <c r="B1222" s="19">
        <f t="shared" si="4185"/>
        <v>1.8271604938271604</v>
      </c>
      <c r="C1222" s="19">
        <f t="shared" ref="C1222:H1227" si="4204">IFERROR(D1174/C1174,"")</f>
        <v>1.1081081081081081</v>
      </c>
      <c r="D1222" s="19">
        <f t="shared" si="4204"/>
        <v>1.0689493433395871</v>
      </c>
      <c r="E1222" s="19">
        <f t="shared" si="4204"/>
        <v>1.0386134269416412</v>
      </c>
      <c r="F1222" s="19">
        <f t="shared" si="4204"/>
        <v>1.017743979721166</v>
      </c>
      <c r="G1222" s="19">
        <f t="shared" si="4204"/>
        <v>1.0211706102117062</v>
      </c>
      <c r="H1222" s="19">
        <f t="shared" si="4204"/>
        <v>1.0142276422764227</v>
      </c>
      <c r="I1222" s="8"/>
      <c r="J1222" s="8"/>
      <c r="K1222" s="8"/>
      <c r="L1222" s="8"/>
      <c r="M1222" s="8"/>
      <c r="N1222" s="8"/>
      <c r="O1222" s="8"/>
      <c r="P1222" s="8"/>
      <c r="Q1222" s="8"/>
      <c r="R1222" s="8"/>
      <c r="S1222" s="8"/>
      <c r="T1222" s="8"/>
      <c r="U1222" s="8"/>
      <c r="V1222" s="8"/>
      <c r="W1222" s="8"/>
      <c r="X1222" s="8"/>
      <c r="Y1222" s="8"/>
      <c r="Z1222" s="8"/>
      <c r="AA1222" s="8"/>
      <c r="AB1222" s="8"/>
      <c r="AC1222" s="8"/>
      <c r="AD1222" s="8"/>
      <c r="AE1222" s="8"/>
      <c r="AF1222" s="8"/>
      <c r="AG1222" s="8"/>
      <c r="AH1222" s="8"/>
      <c r="AI1222" s="8"/>
      <c r="AJ1222" s="8"/>
      <c r="AK1222" s="8"/>
      <c r="AL1222" s="8"/>
      <c r="AM1222" s="8"/>
      <c r="AN1222" s="8"/>
      <c r="AO1222" s="8"/>
      <c r="AP1222" s="19">
        <f t="shared" si="4200"/>
        <v>1.4684585847504115</v>
      </c>
      <c r="AQ1222" s="19">
        <f t="shared" si="4200"/>
        <v>1.0216660440791931</v>
      </c>
      <c r="AR1222" s="19">
        <f t="shared" si="4200"/>
        <v>1.0096282754418038</v>
      </c>
      <c r="AS1222" s="19">
        <f t="shared" si="4200"/>
        <v>1.0048285852245291</v>
      </c>
      <c r="AT1222" s="19">
        <f t="shared" si="4200"/>
        <v>1.001982220086497</v>
      </c>
      <c r="AU1222" s="19">
        <f t="shared" si="4200"/>
        <v>1.001858401774474</v>
      </c>
      <c r="AV1222" s="19">
        <f t="shared" si="4200"/>
        <v>1.0013762565820967</v>
      </c>
      <c r="AW1222" s="8"/>
      <c r="AX1222" s="8"/>
      <c r="AY1222" s="8"/>
      <c r="AZ1222" s="8"/>
      <c r="BA1222" s="8"/>
      <c r="BB1222" s="8"/>
      <c r="BC1222" s="8"/>
      <c r="BD1222" s="8"/>
      <c r="BE1222" s="8"/>
      <c r="BF1222" s="8"/>
      <c r="BG1222" s="8"/>
      <c r="BH1222" s="8"/>
      <c r="BI1222" s="8"/>
      <c r="BJ1222" s="8"/>
      <c r="BK1222" s="8"/>
      <c r="BL1222" s="8"/>
      <c r="BM1222" s="8"/>
      <c r="BN1222" s="8"/>
      <c r="BO1222" s="8"/>
      <c r="BP1222" s="8"/>
      <c r="BQ1222" s="8"/>
      <c r="BR1222" s="8"/>
      <c r="BS1222" s="8"/>
      <c r="BT1222" s="8"/>
      <c r="BU1222" s="8"/>
      <c r="BV1222" s="8"/>
      <c r="BW1222" s="8"/>
      <c r="BX1222" s="8"/>
      <c r="BY1222" s="8"/>
      <c r="BZ1222" s="8"/>
      <c r="CA1222" s="8"/>
      <c r="CB1222" s="8"/>
      <c r="CC1222" s="8"/>
      <c r="CD1222" s="19">
        <f t="shared" si="4201"/>
        <v>5.6329113924050631</v>
      </c>
      <c r="CE1222" s="19">
        <f t="shared" si="4201"/>
        <v>1.05438202247191</v>
      </c>
      <c r="CF1222" s="19">
        <f t="shared" si="4201"/>
        <v>1.0140664961636829</v>
      </c>
      <c r="CG1222" s="19">
        <f t="shared" si="4201"/>
        <v>1.0096679277007146</v>
      </c>
      <c r="CH1222" s="19">
        <f t="shared" si="4201"/>
        <v>1.007910074937552</v>
      </c>
      <c r="CI1222" s="19">
        <f t="shared" si="4201"/>
        <v>1.0053696819496076</v>
      </c>
      <c r="CJ1222" s="19">
        <f t="shared" si="4201"/>
        <v>1.0024650780608053</v>
      </c>
      <c r="CK1222" s="8"/>
      <c r="CL1222" s="8"/>
      <c r="CM1222" s="8"/>
      <c r="CN1222" s="8"/>
      <c r="CO1222" s="8"/>
      <c r="CP1222" s="8"/>
      <c r="CQ1222" s="8"/>
      <c r="CR1222" s="8"/>
      <c r="CS1222" s="8"/>
      <c r="CT1222" s="8"/>
      <c r="CU1222" s="8"/>
      <c r="CV1222" s="8"/>
      <c r="CW1222" s="8"/>
      <c r="CX1222" s="8"/>
      <c r="CY1222" s="8"/>
      <c r="CZ1222" s="8"/>
      <c r="DA1222" s="8"/>
      <c r="DB1222" s="8"/>
      <c r="DC1222" s="8"/>
      <c r="DD1222" s="8"/>
      <c r="DE1222" s="8"/>
      <c r="DF1222" s="8"/>
      <c r="DG1222" s="8"/>
      <c r="DH1222" s="8"/>
      <c r="DI1222" s="8"/>
      <c r="DJ1222" s="8"/>
      <c r="DK1222" s="8"/>
      <c r="DL1222" s="8"/>
      <c r="DM1222" s="8"/>
      <c r="DN1222" s="8"/>
      <c r="DO1222" s="8"/>
      <c r="DP1222" s="8"/>
      <c r="DQ1222" s="8"/>
      <c r="DR1222" s="19">
        <f t="shared" si="4202"/>
        <v>2.4692737430167599</v>
      </c>
      <c r="DS1222" s="19">
        <f t="shared" si="4202"/>
        <v>1.1934389140271493</v>
      </c>
      <c r="DT1222" s="19">
        <f t="shared" si="4202"/>
        <v>1.1014218009478673</v>
      </c>
      <c r="DU1222" s="19">
        <f t="shared" si="4202"/>
        <v>1.0481927710843373</v>
      </c>
      <c r="DV1222" s="19">
        <f t="shared" si="4202"/>
        <v>1.0426929392446633</v>
      </c>
      <c r="DW1222" s="19">
        <f t="shared" si="4202"/>
        <v>1.0338582677165353</v>
      </c>
      <c r="DX1222" s="19">
        <f t="shared" si="4202"/>
        <v>1.0167555217060167</v>
      </c>
      <c r="DY1222" s="8"/>
      <c r="DZ1222" s="8"/>
      <c r="EA1222" s="8"/>
      <c r="EB1222" s="8"/>
      <c r="EC1222" s="8"/>
      <c r="ED1222" s="8"/>
      <c r="EE1222" s="8"/>
      <c r="EF1222" s="8"/>
      <c r="EG1222" s="8"/>
      <c r="EH1222" s="8"/>
      <c r="EI1222" s="8"/>
      <c r="EJ1222" s="8"/>
      <c r="EK1222" s="8"/>
      <c r="EL1222" s="8"/>
      <c r="EM1222" s="8"/>
      <c r="EN1222" s="8"/>
      <c r="EO1222" s="8"/>
      <c r="EP1222" s="8"/>
      <c r="EQ1222" s="8"/>
      <c r="ER1222" s="8"/>
      <c r="ES1222" s="8"/>
      <c r="ET1222" s="8"/>
      <c r="EU1222" s="8"/>
      <c r="EV1222" s="8"/>
      <c r="EW1222" s="8"/>
      <c r="EX1222" s="8"/>
      <c r="EY1222" s="8"/>
      <c r="EZ1222" s="8"/>
      <c r="FA1222" s="8"/>
      <c r="FB1222" s="8"/>
      <c r="FC1222" s="8"/>
      <c r="FD1222" s="8"/>
      <c r="FE1222" s="8"/>
      <c r="FF1222" s="19">
        <f t="shared" si="4203"/>
        <v>1.4567740817740817</v>
      </c>
      <c r="FG1222" s="19">
        <f t="shared" si="4203"/>
        <v>1.0293155735267883</v>
      </c>
      <c r="FH1222" s="19">
        <f t="shared" si="4203"/>
        <v>1.0096476025418832</v>
      </c>
      <c r="FI1222" s="19">
        <f t="shared" si="4203"/>
        <v>1.00772443783258</v>
      </c>
      <c r="FJ1222" s="19">
        <f t="shared" si="4203"/>
        <v>1.003236429707018</v>
      </c>
      <c r="FK1222" s="19">
        <f t="shared" si="4203"/>
        <v>1.0014715037636539</v>
      </c>
      <c r="FL1222" s="19">
        <f t="shared" si="4203"/>
        <v>1.0007911839502683</v>
      </c>
      <c r="FM1222" s="8"/>
      <c r="FN1222" s="8"/>
      <c r="FO1222" s="8"/>
      <c r="FP1222" s="8"/>
      <c r="FQ1222" s="8"/>
      <c r="FR1222" s="8"/>
      <c r="FS1222" s="8"/>
      <c r="FT1222" s="8"/>
      <c r="FU1222" s="8"/>
      <c r="FV1222" s="8"/>
      <c r="FW1222" s="8"/>
      <c r="FX1222" s="8"/>
      <c r="FY1222" s="8"/>
      <c r="FZ1222" s="8"/>
      <c r="GA1222" s="8"/>
      <c r="GB1222" s="8"/>
      <c r="GC1222" s="8"/>
      <c r="GD1222" s="8"/>
      <c r="GE1222" s="8"/>
      <c r="GF1222" s="8"/>
      <c r="GG1222" s="8"/>
      <c r="GH1222" s="8"/>
      <c r="GI1222" s="8"/>
      <c r="GJ1222" s="8"/>
      <c r="GK1222" s="8"/>
      <c r="GL1222" s="8"/>
      <c r="GM1222" s="8"/>
      <c r="GN1222" s="8"/>
      <c r="GO1222" s="8"/>
      <c r="GP1222" s="8"/>
      <c r="GQ1222" s="8"/>
      <c r="GR1222" s="8"/>
      <c r="GS1222" s="8"/>
    </row>
    <row r="1223" spans="1:201" x14ac:dyDescent="0.25">
      <c r="A1223" s="115">
        <f>$A$69</f>
        <v>20203</v>
      </c>
      <c r="B1223" s="19">
        <f t="shared" si="4185"/>
        <v>1.7587776332899869</v>
      </c>
      <c r="C1223" s="19">
        <f t="shared" si="4204"/>
        <v>1.1482439926062846</v>
      </c>
      <c r="D1223" s="19">
        <f t="shared" si="4204"/>
        <v>1.0453960077269799</v>
      </c>
      <c r="E1223" s="19">
        <f t="shared" si="4204"/>
        <v>1.0344933785032338</v>
      </c>
      <c r="F1223" s="19">
        <f t="shared" si="4204"/>
        <v>1.0160762131586782</v>
      </c>
      <c r="G1223" s="19">
        <f t="shared" si="4204"/>
        <v>1.0149428655142103</v>
      </c>
      <c r="H1223" s="8"/>
      <c r="I1223" s="8"/>
      <c r="J1223" s="8"/>
      <c r="K1223" s="8"/>
      <c r="L1223" s="8"/>
      <c r="M1223" s="8"/>
      <c r="N1223" s="8"/>
      <c r="O1223" s="8"/>
      <c r="P1223" s="8"/>
      <c r="Q1223" s="8"/>
      <c r="R1223" s="8"/>
      <c r="S1223" s="8"/>
      <c r="T1223" s="8"/>
      <c r="U1223" s="8"/>
      <c r="V1223" s="8"/>
      <c r="W1223" s="8"/>
      <c r="X1223" s="8"/>
      <c r="Y1223" s="8"/>
      <c r="Z1223" s="8"/>
      <c r="AA1223" s="8"/>
      <c r="AB1223" s="8"/>
      <c r="AC1223" s="8"/>
      <c r="AD1223" s="8"/>
      <c r="AE1223" s="8"/>
      <c r="AF1223" s="8"/>
      <c r="AG1223" s="8"/>
      <c r="AH1223" s="8"/>
      <c r="AI1223" s="8"/>
      <c r="AJ1223" s="8"/>
      <c r="AK1223" s="8"/>
      <c r="AL1223" s="8"/>
      <c r="AM1223" s="8"/>
      <c r="AN1223" s="8"/>
      <c r="AO1223" s="8"/>
      <c r="AP1223" s="19">
        <f t="shared" ref="AP1223:AU1228" si="4205">IFERROR(AQ1175/AP1175,"")</f>
        <v>1.3966329966329967</v>
      </c>
      <c r="AQ1223" s="19">
        <f t="shared" si="4205"/>
        <v>1.0230998509687035</v>
      </c>
      <c r="AR1223" s="19">
        <f t="shared" si="4205"/>
        <v>1.0084829270382589</v>
      </c>
      <c r="AS1223" s="19">
        <f t="shared" si="4205"/>
        <v>1.00395089001232</v>
      </c>
      <c r="AT1223" s="19">
        <f t="shared" si="4205"/>
        <v>1.0023696682464456</v>
      </c>
      <c r="AU1223" s="19">
        <f t="shared" si="4205"/>
        <v>1.001097602161432</v>
      </c>
      <c r="AV1223" s="8"/>
      <c r="AW1223" s="8"/>
      <c r="AX1223" s="8"/>
      <c r="AY1223" s="8"/>
      <c r="AZ1223" s="8"/>
      <c r="BA1223" s="8"/>
      <c r="BB1223" s="8"/>
      <c r="BC1223" s="8"/>
      <c r="BD1223" s="8"/>
      <c r="BE1223" s="8"/>
      <c r="BF1223" s="8"/>
      <c r="BG1223" s="8"/>
      <c r="BH1223" s="8"/>
      <c r="BI1223" s="8"/>
      <c r="BJ1223" s="8"/>
      <c r="BK1223" s="8"/>
      <c r="BL1223" s="8"/>
      <c r="BM1223" s="8"/>
      <c r="BN1223" s="8"/>
      <c r="BO1223" s="8"/>
      <c r="BP1223" s="8"/>
      <c r="BQ1223" s="8"/>
      <c r="BR1223" s="8"/>
      <c r="BS1223" s="8"/>
      <c r="BT1223" s="8"/>
      <c r="BU1223" s="8"/>
      <c r="BV1223" s="8"/>
      <c r="BW1223" s="8"/>
      <c r="BX1223" s="8"/>
      <c r="BY1223" s="8"/>
      <c r="BZ1223" s="8"/>
      <c r="CA1223" s="8"/>
      <c r="CB1223" s="8"/>
      <c r="CC1223" s="8"/>
      <c r="CD1223" s="19">
        <f t="shared" ref="CD1223:CI1228" si="4206">IFERROR(CE1175/CD1175,"")</f>
        <v>3.0353581142339077</v>
      </c>
      <c r="CE1223" s="19">
        <f t="shared" si="4206"/>
        <v>1.027479091995221</v>
      </c>
      <c r="CF1223" s="19">
        <f t="shared" si="4206"/>
        <v>1.0148255813953488</v>
      </c>
      <c r="CG1223" s="19">
        <f t="shared" si="4206"/>
        <v>1.0060154683471785</v>
      </c>
      <c r="CH1223" s="19">
        <f t="shared" si="4206"/>
        <v>1.0056947608200455</v>
      </c>
      <c r="CI1223" s="19">
        <f t="shared" si="4206"/>
        <v>1.0016987542468856</v>
      </c>
      <c r="CJ1223" s="8"/>
      <c r="CK1223" s="8"/>
      <c r="CL1223" s="8"/>
      <c r="CM1223" s="8"/>
      <c r="CN1223" s="8"/>
      <c r="CO1223" s="8"/>
      <c r="CP1223" s="8"/>
      <c r="CQ1223" s="8"/>
      <c r="CR1223" s="8"/>
      <c r="CS1223" s="8"/>
      <c r="CT1223" s="8"/>
      <c r="CU1223" s="8"/>
      <c r="CV1223" s="8"/>
      <c r="CW1223" s="8"/>
      <c r="CX1223" s="8"/>
      <c r="CY1223" s="8"/>
      <c r="CZ1223" s="8"/>
      <c r="DA1223" s="8"/>
      <c r="DB1223" s="8"/>
      <c r="DC1223" s="8"/>
      <c r="DD1223" s="8"/>
      <c r="DE1223" s="8"/>
      <c r="DF1223" s="8"/>
      <c r="DG1223" s="8"/>
      <c r="DH1223" s="8"/>
      <c r="DI1223" s="8"/>
      <c r="DJ1223" s="8"/>
      <c r="DK1223" s="8"/>
      <c r="DL1223" s="8"/>
      <c r="DM1223" s="8"/>
      <c r="DN1223" s="8"/>
      <c r="DO1223" s="8"/>
      <c r="DP1223" s="8"/>
      <c r="DQ1223" s="8"/>
      <c r="DR1223" s="19">
        <f t="shared" ref="DR1223:DW1228" si="4207">IFERROR(DS1175/DR1175,"")</f>
        <v>2.4932821497120923</v>
      </c>
      <c r="DS1223" s="19">
        <f t="shared" si="4207"/>
        <v>1.2086220169361046</v>
      </c>
      <c r="DT1223" s="19">
        <f t="shared" si="4207"/>
        <v>1.0898089171974523</v>
      </c>
      <c r="DU1223" s="19">
        <f t="shared" si="4207"/>
        <v>1.0578609000584454</v>
      </c>
      <c r="DV1223" s="19">
        <f t="shared" si="4207"/>
        <v>1.050828729281768</v>
      </c>
      <c r="DW1223" s="19">
        <f t="shared" si="4207"/>
        <v>1.0283911671924291</v>
      </c>
      <c r="DX1223" s="8"/>
      <c r="DY1223" s="8"/>
      <c r="DZ1223" s="8"/>
      <c r="EA1223" s="8"/>
      <c r="EB1223" s="8"/>
      <c r="EC1223" s="8"/>
      <c r="ED1223" s="8"/>
      <c r="EE1223" s="8"/>
      <c r="EF1223" s="8"/>
      <c r="EG1223" s="8"/>
      <c r="EH1223" s="8"/>
      <c r="EI1223" s="8"/>
      <c r="EJ1223" s="8"/>
      <c r="EK1223" s="8"/>
      <c r="EL1223" s="8"/>
      <c r="EM1223" s="8"/>
      <c r="EN1223" s="8"/>
      <c r="EO1223" s="8"/>
      <c r="EP1223" s="8"/>
      <c r="EQ1223" s="8"/>
      <c r="ER1223" s="8"/>
      <c r="ES1223" s="8"/>
      <c r="ET1223" s="8"/>
      <c r="EU1223" s="8"/>
      <c r="EV1223" s="8"/>
      <c r="EW1223" s="8"/>
      <c r="EX1223" s="8"/>
      <c r="EY1223" s="8"/>
      <c r="EZ1223" s="8"/>
      <c r="FA1223" s="8"/>
      <c r="FB1223" s="8"/>
      <c r="FC1223" s="8"/>
      <c r="FD1223" s="8"/>
      <c r="FE1223" s="8"/>
      <c r="FF1223" s="19">
        <f t="shared" ref="FF1223:FK1228" si="4208">IFERROR(FG1175/FF1175,"")</f>
        <v>1.3406107503109024</v>
      </c>
      <c r="FG1223" s="19">
        <f t="shared" si="4208"/>
        <v>1.0253555967841683</v>
      </c>
      <c r="FH1223" s="19">
        <f t="shared" si="4208"/>
        <v>1.0086952151186168</v>
      </c>
      <c r="FI1223" s="19">
        <f t="shared" si="4208"/>
        <v>1.006527480193333</v>
      </c>
      <c r="FJ1223" s="19">
        <f t="shared" si="4208"/>
        <v>1.0023762376237624</v>
      </c>
      <c r="FK1223" s="19">
        <f t="shared" si="4208"/>
        <v>1.0011359146582379</v>
      </c>
      <c r="FL1223" s="8"/>
      <c r="FM1223" s="8"/>
      <c r="FN1223" s="8"/>
      <c r="FO1223" s="8"/>
      <c r="FP1223" s="8"/>
      <c r="FQ1223" s="8"/>
      <c r="FR1223" s="8"/>
      <c r="FS1223" s="8"/>
      <c r="FT1223" s="8"/>
      <c r="FU1223" s="8"/>
      <c r="FV1223" s="8"/>
      <c r="FW1223" s="8"/>
      <c r="FX1223" s="8"/>
      <c r="FY1223" s="8"/>
      <c r="FZ1223" s="8"/>
      <c r="GA1223" s="8"/>
      <c r="GB1223" s="8"/>
      <c r="GC1223" s="8"/>
      <c r="GD1223" s="8"/>
      <c r="GE1223" s="8"/>
      <c r="GF1223" s="8"/>
      <c r="GG1223" s="8"/>
      <c r="GH1223" s="8"/>
      <c r="GI1223" s="8"/>
      <c r="GJ1223" s="8"/>
      <c r="GK1223" s="8"/>
      <c r="GL1223" s="8"/>
      <c r="GM1223" s="8"/>
      <c r="GN1223" s="8"/>
      <c r="GO1223" s="8"/>
      <c r="GP1223" s="8"/>
      <c r="GQ1223" s="8"/>
      <c r="GR1223" s="8"/>
      <c r="GS1223" s="8"/>
    </row>
    <row r="1224" spans="1:201" x14ac:dyDescent="0.25">
      <c r="A1224" s="115">
        <f>$A$70</f>
        <v>20204</v>
      </c>
      <c r="B1224" s="19">
        <f t="shared" si="4185"/>
        <v>1.8476357267950962</v>
      </c>
      <c r="C1224" s="19">
        <f t="shared" si="4204"/>
        <v>1.1127962085308056</v>
      </c>
      <c r="D1224" s="19">
        <f t="shared" si="4204"/>
        <v>1.0420215786484952</v>
      </c>
      <c r="E1224" s="19">
        <f t="shared" si="4204"/>
        <v>1.032425068119891</v>
      </c>
      <c r="F1224" s="19">
        <f t="shared" si="4204"/>
        <v>1.029823172340987</v>
      </c>
      <c r="G1224" s="8"/>
      <c r="H1224" s="8"/>
      <c r="I1224" s="8"/>
      <c r="J1224" s="8"/>
      <c r="K1224" s="8"/>
      <c r="L1224" s="8"/>
      <c r="M1224" s="8"/>
      <c r="N1224" s="8"/>
      <c r="O1224" s="8"/>
      <c r="P1224" s="8"/>
      <c r="Q1224" s="8"/>
      <c r="R1224" s="8"/>
      <c r="S1224" s="8"/>
      <c r="T1224" s="8"/>
      <c r="U1224" s="8"/>
      <c r="V1224" s="8"/>
      <c r="W1224" s="8"/>
      <c r="X1224" s="8"/>
      <c r="Y1224" s="8"/>
      <c r="Z1224" s="8"/>
      <c r="AA1224" s="8"/>
      <c r="AB1224" s="8"/>
      <c r="AC1224" s="8"/>
      <c r="AD1224" s="8"/>
      <c r="AE1224" s="8"/>
      <c r="AF1224" s="8"/>
      <c r="AG1224" s="8"/>
      <c r="AH1224" s="8"/>
      <c r="AI1224" s="8"/>
      <c r="AJ1224" s="8"/>
      <c r="AK1224" s="8"/>
      <c r="AL1224" s="8"/>
      <c r="AM1224" s="8"/>
      <c r="AN1224" s="8"/>
      <c r="AO1224" s="8"/>
      <c r="AP1224" s="19">
        <f t="shared" si="4205"/>
        <v>1.4368717089516516</v>
      </c>
      <c r="AQ1224" s="19">
        <f t="shared" si="4205"/>
        <v>1.023903718818973</v>
      </c>
      <c r="AR1224" s="19">
        <f t="shared" si="4205"/>
        <v>1.0085817708545166</v>
      </c>
      <c r="AS1224" s="19">
        <f t="shared" si="4205"/>
        <v>1.0043148641019437</v>
      </c>
      <c r="AT1224" s="19">
        <f t="shared" si="4205"/>
        <v>1.0024493073679983</v>
      </c>
      <c r="AU1224" s="8"/>
      <c r="AV1224" s="8"/>
      <c r="AW1224" s="8"/>
      <c r="AX1224" s="8"/>
      <c r="AY1224" s="8"/>
      <c r="AZ1224" s="8"/>
      <c r="BA1224" s="8"/>
      <c r="BB1224" s="8"/>
      <c r="BC1224" s="8"/>
      <c r="BD1224" s="8"/>
      <c r="BE1224" s="8"/>
      <c r="BF1224" s="8"/>
      <c r="BG1224" s="8"/>
      <c r="BH1224" s="8"/>
      <c r="BI1224" s="8"/>
      <c r="BJ1224" s="8"/>
      <c r="BK1224" s="8"/>
      <c r="BL1224" s="8"/>
      <c r="BM1224" s="8"/>
      <c r="BN1224" s="8"/>
      <c r="BO1224" s="8"/>
      <c r="BP1224" s="8"/>
      <c r="BQ1224" s="8"/>
      <c r="BR1224" s="8"/>
      <c r="BS1224" s="8"/>
      <c r="BT1224" s="8"/>
      <c r="BU1224" s="8"/>
      <c r="BV1224" s="8"/>
      <c r="BW1224" s="8"/>
      <c r="BX1224" s="8"/>
      <c r="BY1224" s="8"/>
      <c r="BZ1224" s="8"/>
      <c r="CA1224" s="8"/>
      <c r="CB1224" s="8"/>
      <c r="CC1224" s="8"/>
      <c r="CD1224" s="19">
        <f t="shared" si="4206"/>
        <v>2.6433121019108281</v>
      </c>
      <c r="CE1224" s="19">
        <f t="shared" si="4206"/>
        <v>1.0393574297188755</v>
      </c>
      <c r="CF1224" s="19">
        <f t="shared" si="4206"/>
        <v>1.0141679546625451</v>
      </c>
      <c r="CG1224" s="19">
        <f t="shared" si="4206"/>
        <v>1.0071120142240284</v>
      </c>
      <c r="CH1224" s="19">
        <f t="shared" si="4206"/>
        <v>1.0030264817150063</v>
      </c>
      <c r="CI1224" s="8"/>
      <c r="CJ1224" s="8"/>
      <c r="CK1224" s="8"/>
      <c r="CL1224" s="8"/>
      <c r="CM1224" s="8"/>
      <c r="CN1224" s="8"/>
      <c r="CO1224" s="8"/>
      <c r="CP1224" s="8"/>
      <c r="CQ1224" s="8"/>
      <c r="CR1224" s="8"/>
      <c r="CS1224" s="8"/>
      <c r="CT1224" s="8"/>
      <c r="CU1224" s="8"/>
      <c r="CV1224" s="8"/>
      <c r="CW1224" s="8"/>
      <c r="CX1224" s="8"/>
      <c r="CY1224" s="8"/>
      <c r="CZ1224" s="8"/>
      <c r="DA1224" s="8"/>
      <c r="DB1224" s="8"/>
      <c r="DC1224" s="8"/>
      <c r="DD1224" s="8"/>
      <c r="DE1224" s="8"/>
      <c r="DF1224" s="8"/>
      <c r="DG1224" s="8"/>
      <c r="DH1224" s="8"/>
      <c r="DI1224" s="8"/>
      <c r="DJ1224" s="8"/>
      <c r="DK1224" s="8"/>
      <c r="DL1224" s="8"/>
      <c r="DM1224" s="8"/>
      <c r="DN1224" s="8"/>
      <c r="DO1224" s="8"/>
      <c r="DP1224" s="8"/>
      <c r="DQ1224" s="8"/>
      <c r="DR1224" s="19">
        <f t="shared" si="4207"/>
        <v>2.5523613963039016</v>
      </c>
      <c r="DS1224" s="19">
        <f t="shared" si="4207"/>
        <v>1.2059533386967016</v>
      </c>
      <c r="DT1224" s="19">
        <f t="shared" si="4207"/>
        <v>1.0953969312875249</v>
      </c>
      <c r="DU1224" s="19">
        <f t="shared" si="4207"/>
        <v>1.0548112058465287</v>
      </c>
      <c r="DV1224" s="19">
        <f t="shared" si="4207"/>
        <v>1.0502309468822171</v>
      </c>
      <c r="DW1224" s="8"/>
      <c r="DX1224" s="8"/>
      <c r="DY1224" s="8"/>
      <c r="DZ1224" s="8"/>
      <c r="EA1224" s="8"/>
      <c r="EB1224" s="8"/>
      <c r="EC1224" s="8"/>
      <c r="ED1224" s="8"/>
      <c r="EE1224" s="8"/>
      <c r="EF1224" s="8"/>
      <c r="EG1224" s="8"/>
      <c r="EH1224" s="8"/>
      <c r="EI1224" s="8"/>
      <c r="EJ1224" s="8"/>
      <c r="EK1224" s="8"/>
      <c r="EL1224" s="8"/>
      <c r="EM1224" s="8"/>
      <c r="EN1224" s="8"/>
      <c r="EO1224" s="8"/>
      <c r="EP1224" s="8"/>
      <c r="EQ1224" s="8"/>
      <c r="ER1224" s="8"/>
      <c r="ES1224" s="8"/>
      <c r="ET1224" s="8"/>
      <c r="EU1224" s="8"/>
      <c r="EV1224" s="8"/>
      <c r="EW1224" s="8"/>
      <c r="EX1224" s="8"/>
      <c r="EY1224" s="8"/>
      <c r="EZ1224" s="8"/>
      <c r="FA1224" s="8"/>
      <c r="FB1224" s="8"/>
      <c r="FC1224" s="8"/>
      <c r="FD1224" s="8"/>
      <c r="FE1224" s="8"/>
      <c r="FF1224" s="19">
        <f t="shared" si="4208"/>
        <v>1.3931638761169429</v>
      </c>
      <c r="FG1224" s="19">
        <f t="shared" si="4208"/>
        <v>1.03649044149698</v>
      </c>
      <c r="FH1224" s="19">
        <f t="shared" si="4208"/>
        <v>1.0099729648543105</v>
      </c>
      <c r="FI1224" s="19">
        <f t="shared" si="4208"/>
        <v>1.0060079709713878</v>
      </c>
      <c r="FJ1224" s="19">
        <f t="shared" si="4208"/>
        <v>1.0020104068117313</v>
      </c>
      <c r="FK1224" s="8"/>
      <c r="FL1224" s="8"/>
      <c r="FM1224" s="8"/>
      <c r="FN1224" s="8"/>
      <c r="FO1224" s="8"/>
      <c r="FP1224" s="8"/>
      <c r="FQ1224" s="8"/>
      <c r="FR1224" s="8"/>
      <c r="FS1224" s="8"/>
      <c r="FT1224" s="8"/>
      <c r="FU1224" s="8"/>
      <c r="FV1224" s="8"/>
      <c r="FW1224" s="8"/>
      <c r="FX1224" s="8"/>
      <c r="FY1224" s="8"/>
      <c r="FZ1224" s="8"/>
      <c r="GA1224" s="8"/>
      <c r="GB1224" s="8"/>
      <c r="GC1224" s="8"/>
      <c r="GD1224" s="8"/>
      <c r="GE1224" s="8"/>
      <c r="GF1224" s="8"/>
      <c r="GG1224" s="8"/>
      <c r="GH1224" s="8"/>
      <c r="GI1224" s="8"/>
      <c r="GJ1224" s="8"/>
      <c r="GK1224" s="8"/>
      <c r="GL1224" s="8"/>
      <c r="GM1224" s="8"/>
      <c r="GN1224" s="8"/>
      <c r="GO1224" s="8"/>
      <c r="GP1224" s="8"/>
      <c r="GQ1224" s="8"/>
      <c r="GR1224" s="8"/>
      <c r="GS1224" s="8"/>
    </row>
    <row r="1225" spans="1:201" x14ac:dyDescent="0.25">
      <c r="A1225" s="115">
        <f>$A$71</f>
        <v>20211</v>
      </c>
      <c r="B1225" s="19">
        <f t="shared" si="4185"/>
        <v>1.6707459207459208</v>
      </c>
      <c r="C1225" s="19">
        <f t="shared" si="4204"/>
        <v>1.0990582490408092</v>
      </c>
      <c r="D1225" s="19">
        <f t="shared" si="4204"/>
        <v>1.049190733100603</v>
      </c>
      <c r="E1225" s="19">
        <f t="shared" si="4204"/>
        <v>1.0375075620084695</v>
      </c>
      <c r="F1225" s="8"/>
      <c r="G1225" s="8"/>
      <c r="H1225" s="8"/>
      <c r="I1225" s="8"/>
      <c r="J1225" s="8"/>
      <c r="K1225" s="8"/>
      <c r="L1225" s="8"/>
      <c r="M1225" s="8"/>
      <c r="N1225" s="8"/>
      <c r="O1225" s="8"/>
      <c r="P1225" s="8"/>
      <c r="Q1225" s="8"/>
      <c r="R1225" s="8"/>
      <c r="S1225" s="8"/>
      <c r="T1225" s="8"/>
      <c r="U1225" s="8"/>
      <c r="V1225" s="8"/>
      <c r="W1225" s="8"/>
      <c r="X1225" s="8"/>
      <c r="Y1225" s="8"/>
      <c r="Z1225" s="8"/>
      <c r="AA1225" s="8"/>
      <c r="AB1225" s="8"/>
      <c r="AC1225" s="8"/>
      <c r="AD1225" s="8"/>
      <c r="AE1225" s="8"/>
      <c r="AF1225" s="8"/>
      <c r="AG1225" s="8"/>
      <c r="AH1225" s="8"/>
      <c r="AI1225" s="8"/>
      <c r="AJ1225" s="8"/>
      <c r="AK1225" s="8"/>
      <c r="AL1225" s="8"/>
      <c r="AM1225" s="8"/>
      <c r="AN1225" s="8"/>
      <c r="AO1225" s="8"/>
      <c r="AP1225" s="19">
        <f t="shared" si="4205"/>
        <v>1.4419468697752182</v>
      </c>
      <c r="AQ1225" s="19">
        <f t="shared" si="4205"/>
        <v>1.0219874602765611</v>
      </c>
      <c r="AR1225" s="19">
        <f t="shared" si="4205"/>
        <v>1.0080679048659551</v>
      </c>
      <c r="AS1225" s="19">
        <f t="shared" si="4205"/>
        <v>1.0051271363067944</v>
      </c>
      <c r="AT1225" s="8"/>
      <c r="AU1225" s="8"/>
      <c r="AV1225" s="8"/>
      <c r="AW1225" s="8"/>
      <c r="AX1225" s="8"/>
      <c r="AY1225" s="8"/>
      <c r="AZ1225" s="8"/>
      <c r="BA1225" s="8"/>
      <c r="BB1225" s="8"/>
      <c r="BC1225" s="8"/>
      <c r="BD1225" s="8"/>
      <c r="BE1225" s="8"/>
      <c r="BF1225" s="8"/>
      <c r="BG1225" s="8"/>
      <c r="BH1225" s="8"/>
      <c r="BI1225" s="8"/>
      <c r="BJ1225" s="8"/>
      <c r="BK1225" s="8"/>
      <c r="BL1225" s="8"/>
      <c r="BM1225" s="8"/>
      <c r="BN1225" s="8"/>
      <c r="BO1225" s="8"/>
      <c r="BP1225" s="8"/>
      <c r="BQ1225" s="8"/>
      <c r="BR1225" s="8"/>
      <c r="BS1225" s="8"/>
      <c r="BT1225" s="8"/>
      <c r="BU1225" s="8"/>
      <c r="BV1225" s="8"/>
      <c r="BW1225" s="8"/>
      <c r="BX1225" s="8"/>
      <c r="BY1225" s="8"/>
      <c r="BZ1225" s="8"/>
      <c r="CA1225" s="8"/>
      <c r="CB1225" s="8"/>
      <c r="CC1225" s="8"/>
      <c r="CD1225" s="19">
        <f t="shared" si="4206"/>
        <v>2.4114616870573085</v>
      </c>
      <c r="CE1225" s="19">
        <f t="shared" si="4206"/>
        <v>1.0325767690253671</v>
      </c>
      <c r="CF1225" s="19">
        <f t="shared" si="4206"/>
        <v>1.0121541246444272</v>
      </c>
      <c r="CG1225" s="19">
        <f t="shared" si="4206"/>
        <v>1.0089422585590189</v>
      </c>
      <c r="CH1225" s="8"/>
      <c r="CI1225" s="8"/>
      <c r="CJ1225" s="8"/>
      <c r="CK1225" s="8"/>
      <c r="CL1225" s="8"/>
      <c r="CM1225" s="8"/>
      <c r="CN1225" s="8"/>
      <c r="CO1225" s="8"/>
      <c r="CP1225" s="8"/>
      <c r="CQ1225" s="8"/>
      <c r="CR1225" s="8"/>
      <c r="CS1225" s="8"/>
      <c r="CT1225" s="8"/>
      <c r="CU1225" s="8"/>
      <c r="CV1225" s="8"/>
      <c r="CW1225" s="8"/>
      <c r="CX1225" s="8"/>
      <c r="CY1225" s="8"/>
      <c r="CZ1225" s="8"/>
      <c r="DA1225" s="8"/>
      <c r="DB1225" s="8"/>
      <c r="DC1225" s="8"/>
      <c r="DD1225" s="8"/>
      <c r="DE1225" s="8"/>
      <c r="DF1225" s="8"/>
      <c r="DG1225" s="8"/>
      <c r="DH1225" s="8"/>
      <c r="DI1225" s="8"/>
      <c r="DJ1225" s="8"/>
      <c r="DK1225" s="8"/>
      <c r="DL1225" s="8"/>
      <c r="DM1225" s="8"/>
      <c r="DN1225" s="8"/>
      <c r="DO1225" s="8"/>
      <c r="DP1225" s="8"/>
      <c r="DQ1225" s="8"/>
      <c r="DR1225" s="19">
        <f t="shared" si="4207"/>
        <v>2.6179775280898876</v>
      </c>
      <c r="DS1225" s="19">
        <f t="shared" si="4207"/>
        <v>1.1888412017167382</v>
      </c>
      <c r="DT1225" s="19">
        <f t="shared" si="4207"/>
        <v>1.0938628158844765</v>
      </c>
      <c r="DU1225" s="19">
        <f t="shared" si="4207"/>
        <v>1.0752475247524753</v>
      </c>
      <c r="DV1225" s="8"/>
      <c r="DW1225" s="8"/>
      <c r="DX1225" s="8"/>
      <c r="DY1225" s="8"/>
      <c r="DZ1225" s="8"/>
      <c r="EA1225" s="8"/>
      <c r="EB1225" s="8"/>
      <c r="EC1225" s="8"/>
      <c r="ED1225" s="8"/>
      <c r="EE1225" s="8"/>
      <c r="EF1225" s="8"/>
      <c r="EG1225" s="8"/>
      <c r="EH1225" s="8"/>
      <c r="EI1225" s="8"/>
      <c r="EJ1225" s="8"/>
      <c r="EK1225" s="8"/>
      <c r="EL1225" s="8"/>
      <c r="EM1225" s="8"/>
      <c r="EN1225" s="8"/>
      <c r="EO1225" s="8"/>
      <c r="EP1225" s="8"/>
      <c r="EQ1225" s="8"/>
      <c r="ER1225" s="8"/>
      <c r="ES1225" s="8"/>
      <c r="ET1225" s="8"/>
      <c r="EU1225" s="8"/>
      <c r="EV1225" s="8"/>
      <c r="EW1225" s="8"/>
      <c r="EX1225" s="8"/>
      <c r="EY1225" s="8"/>
      <c r="EZ1225" s="8"/>
      <c r="FA1225" s="8"/>
      <c r="FB1225" s="8"/>
      <c r="FC1225" s="8"/>
      <c r="FD1225" s="8"/>
      <c r="FE1225" s="8"/>
      <c r="FF1225" s="19">
        <f t="shared" si="4208"/>
        <v>1.4373499399759904</v>
      </c>
      <c r="FG1225" s="19">
        <f t="shared" si="4208"/>
        <v>1.0345043587200502</v>
      </c>
      <c r="FH1225" s="19">
        <f t="shared" si="4208"/>
        <v>1.0103945907760621</v>
      </c>
      <c r="FI1225" s="19">
        <f t="shared" si="4208"/>
        <v>1.0063423891330403</v>
      </c>
      <c r="FJ1225" s="8"/>
      <c r="FK1225" s="8"/>
      <c r="FL1225" s="8"/>
      <c r="FM1225" s="8"/>
      <c r="FN1225" s="8"/>
      <c r="FO1225" s="8"/>
      <c r="FP1225" s="8"/>
      <c r="FQ1225" s="8"/>
      <c r="FR1225" s="8"/>
      <c r="FS1225" s="8"/>
      <c r="FT1225" s="8"/>
      <c r="FU1225" s="8"/>
      <c r="FV1225" s="8"/>
      <c r="FW1225" s="8"/>
      <c r="FX1225" s="8"/>
      <c r="FY1225" s="8"/>
      <c r="FZ1225" s="8"/>
      <c r="GA1225" s="8"/>
      <c r="GB1225" s="8"/>
      <c r="GC1225" s="8"/>
      <c r="GD1225" s="8"/>
      <c r="GE1225" s="8"/>
      <c r="GF1225" s="8"/>
      <c r="GG1225" s="8"/>
      <c r="GH1225" s="8"/>
      <c r="GI1225" s="8"/>
      <c r="GJ1225" s="8"/>
      <c r="GK1225" s="8"/>
      <c r="GL1225" s="8"/>
      <c r="GM1225" s="8"/>
      <c r="GN1225" s="8"/>
      <c r="GO1225" s="8"/>
      <c r="GP1225" s="8"/>
      <c r="GQ1225" s="8"/>
      <c r="GR1225" s="8"/>
      <c r="GS1225" s="8"/>
    </row>
    <row r="1226" spans="1:201" x14ac:dyDescent="0.25">
      <c r="A1226" s="115">
        <f>$A$72</f>
        <v>20212</v>
      </c>
      <c r="B1226" s="19">
        <f t="shared" si="4185"/>
        <v>1.7380422691879867</v>
      </c>
      <c r="C1226" s="19">
        <f t="shared" si="4204"/>
        <v>1.1439999999999999</v>
      </c>
      <c r="D1226" s="19">
        <f t="shared" si="4204"/>
        <v>1.0766433566433566</v>
      </c>
      <c r="E1226" s="8"/>
      <c r="F1226" s="8"/>
      <c r="G1226" s="8"/>
      <c r="H1226" s="8"/>
      <c r="I1226" s="8"/>
      <c r="J1226" s="8"/>
      <c r="K1226" s="8"/>
      <c r="L1226" s="8"/>
      <c r="M1226" s="8"/>
      <c r="N1226" s="8"/>
      <c r="O1226" s="8"/>
      <c r="P1226" s="8"/>
      <c r="Q1226" s="8"/>
      <c r="R1226" s="8"/>
      <c r="S1226" s="8"/>
      <c r="T1226" s="8"/>
      <c r="U1226" s="8"/>
      <c r="V1226" s="8"/>
      <c r="W1226" s="8"/>
      <c r="X1226" s="8"/>
      <c r="Y1226" s="8"/>
      <c r="Z1226" s="8"/>
      <c r="AA1226" s="8"/>
      <c r="AB1226" s="8"/>
      <c r="AC1226" s="8"/>
      <c r="AD1226" s="8"/>
      <c r="AE1226" s="8"/>
      <c r="AF1226" s="8"/>
      <c r="AG1226" s="8"/>
      <c r="AH1226" s="8"/>
      <c r="AI1226" s="8"/>
      <c r="AJ1226" s="8"/>
      <c r="AK1226" s="8"/>
      <c r="AL1226" s="8"/>
      <c r="AM1226" s="8"/>
      <c r="AN1226" s="8"/>
      <c r="AO1226" s="8"/>
      <c r="AP1226" s="19">
        <f t="shared" si="4205"/>
        <v>1.5166490353130824</v>
      </c>
      <c r="AQ1226" s="19">
        <f t="shared" si="4205"/>
        <v>1.0288637194008039</v>
      </c>
      <c r="AR1226" s="19">
        <f t="shared" si="4205"/>
        <v>1.0114282024793388</v>
      </c>
      <c r="AS1226" s="8"/>
      <c r="AT1226" s="8"/>
      <c r="AU1226" s="8"/>
      <c r="AV1226" s="8"/>
      <c r="AW1226" s="8"/>
      <c r="AX1226" s="8"/>
      <c r="AY1226" s="8"/>
      <c r="AZ1226" s="8"/>
      <c r="BA1226" s="8"/>
      <c r="BB1226" s="8"/>
      <c r="BC1226" s="8"/>
      <c r="BD1226" s="8"/>
      <c r="BE1226" s="8"/>
      <c r="BF1226" s="8"/>
      <c r="BG1226" s="8"/>
      <c r="BH1226" s="8"/>
      <c r="BI1226" s="8"/>
      <c r="BJ1226" s="8"/>
      <c r="BK1226" s="8"/>
      <c r="BL1226" s="8"/>
      <c r="BM1226" s="8"/>
      <c r="BN1226" s="8"/>
      <c r="BO1226" s="8"/>
      <c r="BP1226" s="8"/>
      <c r="BQ1226" s="8"/>
      <c r="BR1226" s="8"/>
      <c r="BS1226" s="8"/>
      <c r="BT1226" s="8"/>
      <c r="BU1226" s="8"/>
      <c r="BV1226" s="8"/>
      <c r="BW1226" s="8"/>
      <c r="BX1226" s="8"/>
      <c r="BY1226" s="8"/>
      <c r="BZ1226" s="8"/>
      <c r="CA1226" s="8"/>
      <c r="CB1226" s="8"/>
      <c r="CC1226" s="8"/>
      <c r="CD1226" s="19">
        <f t="shared" si="4206"/>
        <v>1.8242693303736588</v>
      </c>
      <c r="CE1226" s="19">
        <f t="shared" si="4206"/>
        <v>1.0263638207260191</v>
      </c>
      <c r="CF1226" s="19">
        <f t="shared" si="4206"/>
        <v>1.0098794704603833</v>
      </c>
      <c r="CG1226" s="8"/>
      <c r="CH1226" s="8"/>
      <c r="CI1226" s="8"/>
      <c r="CJ1226" s="8"/>
      <c r="CK1226" s="8"/>
      <c r="CL1226" s="8"/>
      <c r="CM1226" s="8"/>
      <c r="CN1226" s="8"/>
      <c r="CO1226" s="8"/>
      <c r="CP1226" s="8"/>
      <c r="CQ1226" s="8"/>
      <c r="CR1226" s="8"/>
      <c r="CS1226" s="8"/>
      <c r="CT1226" s="8"/>
      <c r="CU1226" s="8"/>
      <c r="CV1226" s="8"/>
      <c r="CW1226" s="8"/>
      <c r="CX1226" s="8"/>
      <c r="CY1226" s="8"/>
      <c r="CZ1226" s="8"/>
      <c r="DA1226" s="8"/>
      <c r="DB1226" s="8"/>
      <c r="DC1226" s="8"/>
      <c r="DD1226" s="8"/>
      <c r="DE1226" s="8"/>
      <c r="DF1226" s="8"/>
      <c r="DG1226" s="8"/>
      <c r="DH1226" s="8"/>
      <c r="DI1226" s="8"/>
      <c r="DJ1226" s="8"/>
      <c r="DK1226" s="8"/>
      <c r="DL1226" s="8"/>
      <c r="DM1226" s="8"/>
      <c r="DN1226" s="8"/>
      <c r="DO1226" s="8"/>
      <c r="DP1226" s="8"/>
      <c r="DQ1226" s="8"/>
      <c r="DR1226" s="19">
        <f t="shared" si="4207"/>
        <v>2.8959999999999999</v>
      </c>
      <c r="DS1226" s="19">
        <f t="shared" si="4207"/>
        <v>1.2092541436464088</v>
      </c>
      <c r="DT1226" s="19">
        <f t="shared" si="4207"/>
        <v>1.1096516276413477</v>
      </c>
      <c r="DU1226" s="8"/>
      <c r="DV1226" s="8"/>
      <c r="DW1226" s="8"/>
      <c r="DX1226" s="8"/>
      <c r="DY1226" s="8"/>
      <c r="DZ1226" s="8"/>
      <c r="EA1226" s="8"/>
      <c r="EB1226" s="8"/>
      <c r="EC1226" s="8"/>
      <c r="ED1226" s="8"/>
      <c r="EE1226" s="8"/>
      <c r="EF1226" s="8"/>
      <c r="EG1226" s="8"/>
      <c r="EH1226" s="8"/>
      <c r="EI1226" s="8"/>
      <c r="EJ1226" s="8"/>
      <c r="EK1226" s="8"/>
      <c r="EL1226" s="8"/>
      <c r="EM1226" s="8"/>
      <c r="EN1226" s="8"/>
      <c r="EO1226" s="8"/>
      <c r="EP1226" s="8"/>
      <c r="EQ1226" s="8"/>
      <c r="ER1226" s="8"/>
      <c r="ES1226" s="8"/>
      <c r="ET1226" s="8"/>
      <c r="EU1226" s="8"/>
      <c r="EV1226" s="8"/>
      <c r="EW1226" s="8"/>
      <c r="EX1226" s="8"/>
      <c r="EY1226" s="8"/>
      <c r="EZ1226" s="8"/>
      <c r="FA1226" s="8"/>
      <c r="FB1226" s="8"/>
      <c r="FC1226" s="8"/>
      <c r="FD1226" s="8"/>
      <c r="FE1226" s="8"/>
      <c r="FF1226" s="19">
        <f t="shared" si="4208"/>
        <v>1.3540099203031823</v>
      </c>
      <c r="FG1226" s="19">
        <f t="shared" si="4208"/>
        <v>1.0272895657542704</v>
      </c>
      <c r="FH1226" s="19">
        <f t="shared" si="4208"/>
        <v>1.007492587547079</v>
      </c>
      <c r="FI1226" s="8"/>
      <c r="FJ1226" s="8"/>
      <c r="FK1226" s="8"/>
      <c r="FL1226" s="8"/>
      <c r="FM1226" s="8"/>
      <c r="FN1226" s="8"/>
      <c r="FO1226" s="8"/>
      <c r="FP1226" s="8"/>
      <c r="FQ1226" s="8"/>
      <c r="FR1226" s="8"/>
      <c r="FS1226" s="8"/>
      <c r="FT1226" s="8"/>
      <c r="FU1226" s="8"/>
      <c r="FV1226" s="8"/>
      <c r="FW1226" s="8"/>
      <c r="FX1226" s="8"/>
      <c r="FY1226" s="8"/>
      <c r="FZ1226" s="8"/>
      <c r="GA1226" s="8"/>
      <c r="GB1226" s="8"/>
      <c r="GC1226" s="8"/>
      <c r="GD1226" s="8"/>
      <c r="GE1226" s="8"/>
      <c r="GF1226" s="8"/>
      <c r="GG1226" s="8"/>
      <c r="GH1226" s="8"/>
      <c r="GI1226" s="8"/>
      <c r="GJ1226" s="8"/>
      <c r="GK1226" s="8"/>
      <c r="GL1226" s="8"/>
      <c r="GM1226" s="8"/>
      <c r="GN1226" s="8"/>
      <c r="GO1226" s="8"/>
      <c r="GP1226" s="8"/>
      <c r="GQ1226" s="8"/>
      <c r="GR1226" s="8"/>
      <c r="GS1226" s="8"/>
    </row>
    <row r="1227" spans="1:201" x14ac:dyDescent="0.25">
      <c r="A1227" s="115">
        <f>$A$73</f>
        <v>20213</v>
      </c>
      <c r="B1227" s="19">
        <f t="shared" si="4185"/>
        <v>1.9676975945017181</v>
      </c>
      <c r="C1227" s="19">
        <f t="shared" si="4204"/>
        <v>1.1931540342298288</v>
      </c>
      <c r="D1227" s="8"/>
      <c r="E1227" s="8"/>
      <c r="F1227" s="8"/>
      <c r="G1227" s="8"/>
      <c r="H1227" s="8"/>
      <c r="I1227" s="8"/>
      <c r="J1227" s="8"/>
      <c r="K1227" s="8"/>
      <c r="L1227" s="8"/>
      <c r="M1227" s="8"/>
      <c r="N1227" s="8"/>
      <c r="O1227" s="8"/>
      <c r="P1227" s="8"/>
      <c r="Q1227" s="8"/>
      <c r="R1227" s="8"/>
      <c r="S1227" s="8"/>
      <c r="T1227" s="8"/>
      <c r="U1227" s="8"/>
      <c r="V1227" s="8"/>
      <c r="W1227" s="8"/>
      <c r="X1227" s="8"/>
      <c r="Y1227" s="8"/>
      <c r="Z1227" s="8"/>
      <c r="AA1227" s="8"/>
      <c r="AB1227" s="8"/>
      <c r="AC1227" s="8"/>
      <c r="AD1227" s="8"/>
      <c r="AE1227" s="8"/>
      <c r="AF1227" s="8"/>
      <c r="AG1227" s="8"/>
      <c r="AH1227" s="8"/>
      <c r="AI1227" s="8"/>
      <c r="AJ1227" s="8"/>
      <c r="AK1227" s="8"/>
      <c r="AL1227" s="8"/>
      <c r="AM1227" s="8"/>
      <c r="AN1227" s="8"/>
      <c r="AO1227" s="8"/>
      <c r="AP1227" s="19">
        <f t="shared" si="4205"/>
        <v>1.6747590906670926</v>
      </c>
      <c r="AQ1227" s="19">
        <f t="shared" si="4205"/>
        <v>1.045776774644753</v>
      </c>
      <c r="AR1227" s="8"/>
      <c r="AS1227" s="8"/>
      <c r="AT1227" s="8"/>
      <c r="AU1227" s="8"/>
      <c r="AV1227" s="8"/>
      <c r="AW1227" s="8"/>
      <c r="AX1227" s="8"/>
      <c r="AY1227" s="8"/>
      <c r="AZ1227" s="8"/>
      <c r="BA1227" s="8"/>
      <c r="BB1227" s="8"/>
      <c r="BC1227" s="8"/>
      <c r="BD1227" s="8"/>
      <c r="BE1227" s="8"/>
      <c r="BF1227" s="8"/>
      <c r="BG1227" s="8"/>
      <c r="BH1227" s="8"/>
      <c r="BI1227" s="8"/>
      <c r="BJ1227" s="8"/>
      <c r="BK1227" s="8"/>
      <c r="BL1227" s="8"/>
      <c r="BM1227" s="8"/>
      <c r="BN1227" s="8"/>
      <c r="BO1227" s="8"/>
      <c r="BP1227" s="8"/>
      <c r="BQ1227" s="8"/>
      <c r="BR1227" s="8"/>
      <c r="BS1227" s="8"/>
      <c r="BT1227" s="8"/>
      <c r="BU1227" s="8"/>
      <c r="BV1227" s="8"/>
      <c r="BW1227" s="8"/>
      <c r="BX1227" s="8"/>
      <c r="BY1227" s="8"/>
      <c r="BZ1227" s="8"/>
      <c r="CA1227" s="8"/>
      <c r="CB1227" s="8"/>
      <c r="CC1227" s="8"/>
      <c r="CD1227" s="19">
        <f t="shared" si="4206"/>
        <v>1.7752542372881357</v>
      </c>
      <c r="CE1227" s="19">
        <f t="shared" si="4206"/>
        <v>1.0334160779071988</v>
      </c>
      <c r="CF1227" s="8"/>
      <c r="CG1227" s="8"/>
      <c r="CH1227" s="8"/>
      <c r="CI1227" s="8"/>
      <c r="CJ1227" s="8"/>
      <c r="CK1227" s="8"/>
      <c r="CL1227" s="8"/>
      <c r="CM1227" s="8"/>
      <c r="CN1227" s="8"/>
      <c r="CO1227" s="8"/>
      <c r="CP1227" s="8"/>
      <c r="CQ1227" s="8"/>
      <c r="CR1227" s="8"/>
      <c r="CS1227" s="8"/>
      <c r="CT1227" s="8"/>
      <c r="CU1227" s="8"/>
      <c r="CV1227" s="8"/>
      <c r="CW1227" s="8"/>
      <c r="CX1227" s="8"/>
      <c r="CY1227" s="8"/>
      <c r="CZ1227" s="8"/>
      <c r="DA1227" s="8"/>
      <c r="DB1227" s="8"/>
      <c r="DC1227" s="8"/>
      <c r="DD1227" s="8"/>
      <c r="DE1227" s="8"/>
      <c r="DF1227" s="8"/>
      <c r="DG1227" s="8"/>
      <c r="DH1227" s="8"/>
      <c r="DI1227" s="8"/>
      <c r="DJ1227" s="8"/>
      <c r="DK1227" s="8"/>
      <c r="DL1227" s="8"/>
      <c r="DM1227" s="8"/>
      <c r="DN1227" s="8"/>
      <c r="DO1227" s="8"/>
      <c r="DP1227" s="8"/>
      <c r="DQ1227" s="8"/>
      <c r="DR1227" s="19">
        <f t="shared" si="4207"/>
        <v>2.7470355731225298</v>
      </c>
      <c r="DS1227" s="19">
        <f t="shared" si="4207"/>
        <v>1.3208633093525179</v>
      </c>
      <c r="DT1227" s="8"/>
      <c r="DU1227" s="8"/>
      <c r="DV1227" s="8"/>
      <c r="DW1227" s="8"/>
      <c r="DX1227" s="8"/>
      <c r="DY1227" s="8"/>
      <c r="DZ1227" s="8"/>
      <c r="EA1227" s="8"/>
      <c r="EB1227" s="8"/>
      <c r="EC1227" s="8"/>
      <c r="ED1227" s="8"/>
      <c r="EE1227" s="8"/>
      <c r="EF1227" s="8"/>
      <c r="EG1227" s="8"/>
      <c r="EH1227" s="8"/>
      <c r="EI1227" s="8"/>
      <c r="EJ1227" s="8"/>
      <c r="EK1227" s="8"/>
      <c r="EL1227" s="8"/>
      <c r="EM1227" s="8"/>
      <c r="EN1227" s="8"/>
      <c r="EO1227" s="8"/>
      <c r="EP1227" s="8"/>
      <c r="EQ1227" s="8"/>
      <c r="ER1227" s="8"/>
      <c r="ES1227" s="8"/>
      <c r="ET1227" s="8"/>
      <c r="EU1227" s="8"/>
      <c r="EV1227" s="8"/>
      <c r="EW1227" s="8"/>
      <c r="EX1227" s="8"/>
      <c r="EY1227" s="8"/>
      <c r="EZ1227" s="8"/>
      <c r="FA1227" s="8"/>
      <c r="FB1227" s="8"/>
      <c r="FC1227" s="8"/>
      <c r="FD1227" s="8"/>
      <c r="FE1227" s="8"/>
      <c r="FF1227" s="19">
        <f t="shared" si="4208"/>
        <v>1.3562506908367415</v>
      </c>
      <c r="FG1227" s="19">
        <f t="shared" si="4208"/>
        <v>1.0277506112469437</v>
      </c>
      <c r="FH1227" s="8"/>
      <c r="FI1227" s="8"/>
      <c r="FJ1227" s="8"/>
      <c r="FK1227" s="8"/>
      <c r="FL1227" s="8"/>
      <c r="FM1227" s="8"/>
      <c r="FN1227" s="8"/>
      <c r="FO1227" s="8"/>
      <c r="FP1227" s="8"/>
      <c r="FQ1227" s="8"/>
      <c r="FR1227" s="8"/>
      <c r="FS1227" s="8"/>
      <c r="FT1227" s="8"/>
      <c r="FU1227" s="8"/>
      <c r="FV1227" s="8"/>
      <c r="FW1227" s="8"/>
      <c r="FX1227" s="8"/>
      <c r="FY1227" s="8"/>
      <c r="FZ1227" s="8"/>
      <c r="GA1227" s="8"/>
      <c r="GB1227" s="8"/>
      <c r="GC1227" s="8"/>
      <c r="GD1227" s="8"/>
      <c r="GE1227" s="8"/>
      <c r="GF1227" s="8"/>
      <c r="GG1227" s="8"/>
      <c r="GH1227" s="8"/>
      <c r="GI1227" s="8"/>
      <c r="GJ1227" s="8"/>
      <c r="GK1227" s="8"/>
      <c r="GL1227" s="8"/>
      <c r="GM1227" s="8"/>
      <c r="GN1227" s="8"/>
      <c r="GO1227" s="8"/>
      <c r="GP1227" s="8"/>
      <c r="GQ1227" s="8"/>
      <c r="GR1227" s="8"/>
      <c r="GS1227" s="8"/>
    </row>
    <row r="1228" spans="1:201" x14ac:dyDescent="0.25">
      <c r="A1228" s="115">
        <f>$A$74</f>
        <v>20214</v>
      </c>
      <c r="B1228" s="19">
        <f t="shared" si="4185"/>
        <v>2.1458489154824232</v>
      </c>
      <c r="C1228" s="8"/>
      <c r="D1228" s="8"/>
      <c r="E1228" s="8"/>
      <c r="F1228" s="8"/>
      <c r="G1228" s="8"/>
      <c r="H1228" s="8"/>
      <c r="I1228" s="8"/>
      <c r="J1228" s="8"/>
      <c r="K1228" s="8"/>
      <c r="L1228" s="8"/>
      <c r="M1228" s="8"/>
      <c r="N1228" s="8"/>
      <c r="O1228" s="8"/>
      <c r="P1228" s="8"/>
      <c r="Q1228" s="8"/>
      <c r="R1228" s="8"/>
      <c r="S1228" s="8"/>
      <c r="T1228" s="8"/>
      <c r="U1228" s="8"/>
      <c r="V1228" s="8"/>
      <c r="W1228" s="8"/>
      <c r="X1228" s="8"/>
      <c r="Y1228" s="8"/>
      <c r="Z1228" s="8"/>
      <c r="AA1228" s="8"/>
      <c r="AB1228" s="8"/>
      <c r="AC1228" s="8"/>
      <c r="AD1228" s="8"/>
      <c r="AE1228" s="8"/>
      <c r="AF1228" s="8"/>
      <c r="AG1228" s="8"/>
      <c r="AH1228" s="8"/>
      <c r="AI1228" s="8"/>
      <c r="AJ1228" s="8"/>
      <c r="AK1228" s="8"/>
      <c r="AL1228" s="8"/>
      <c r="AM1228" s="8"/>
      <c r="AN1228" s="8"/>
      <c r="AO1228" s="8"/>
      <c r="AP1228" s="19">
        <f t="shared" si="4205"/>
        <v>1.7950018689592566</v>
      </c>
      <c r="AQ1228" s="8"/>
      <c r="AR1228" s="8"/>
      <c r="AS1228" s="8"/>
      <c r="AT1228" s="8"/>
      <c r="AU1228" s="8"/>
      <c r="AV1228" s="8"/>
      <c r="AW1228" s="8"/>
      <c r="AX1228" s="8"/>
      <c r="AY1228" s="8"/>
      <c r="AZ1228" s="8"/>
      <c r="BA1228" s="8"/>
      <c r="BB1228" s="8"/>
      <c r="BC1228" s="8"/>
      <c r="BD1228" s="8"/>
      <c r="BE1228" s="8"/>
      <c r="BF1228" s="8"/>
      <c r="BG1228" s="8"/>
      <c r="BH1228" s="8"/>
      <c r="BI1228" s="8"/>
      <c r="BJ1228" s="8"/>
      <c r="BK1228" s="8"/>
      <c r="BL1228" s="8"/>
      <c r="BM1228" s="8"/>
      <c r="BN1228" s="8"/>
      <c r="BO1228" s="8"/>
      <c r="BP1228" s="8"/>
      <c r="BQ1228" s="8"/>
      <c r="BR1228" s="8"/>
      <c r="BS1228" s="8"/>
      <c r="BT1228" s="8"/>
      <c r="BU1228" s="8"/>
      <c r="BV1228" s="8"/>
      <c r="BW1228" s="8"/>
      <c r="BX1228" s="8"/>
      <c r="BY1228" s="8"/>
      <c r="BZ1228" s="8"/>
      <c r="CA1228" s="8"/>
      <c r="CB1228" s="8"/>
      <c r="CC1228" s="8"/>
      <c r="CD1228" s="19">
        <f t="shared" si="4206"/>
        <v>2.4082082965578113</v>
      </c>
      <c r="CE1228" s="8"/>
      <c r="CF1228" s="8"/>
      <c r="CG1228" s="8"/>
      <c r="CH1228" s="8"/>
      <c r="CI1228" s="8"/>
      <c r="CJ1228" s="8"/>
      <c r="CK1228" s="8"/>
      <c r="CL1228" s="8"/>
      <c r="CM1228" s="8"/>
      <c r="CN1228" s="8"/>
      <c r="CO1228" s="8"/>
      <c r="CP1228" s="8"/>
      <c r="CQ1228" s="8"/>
      <c r="CR1228" s="8"/>
      <c r="CS1228" s="8"/>
      <c r="CT1228" s="8"/>
      <c r="CU1228" s="8"/>
      <c r="CV1228" s="8"/>
      <c r="CW1228" s="8"/>
      <c r="CX1228" s="8"/>
      <c r="CY1228" s="8"/>
      <c r="CZ1228" s="8"/>
      <c r="DA1228" s="8"/>
      <c r="DB1228" s="8"/>
      <c r="DC1228" s="8"/>
      <c r="DD1228" s="8"/>
      <c r="DE1228" s="8"/>
      <c r="DF1228" s="8"/>
      <c r="DG1228" s="8"/>
      <c r="DH1228" s="8"/>
      <c r="DI1228" s="8"/>
      <c r="DJ1228" s="8"/>
      <c r="DK1228" s="8"/>
      <c r="DL1228" s="8"/>
      <c r="DM1228" s="8"/>
      <c r="DN1228" s="8"/>
      <c r="DO1228" s="8"/>
      <c r="DP1228" s="8"/>
      <c r="DQ1228" s="8"/>
      <c r="DR1228" s="19">
        <f t="shared" si="4207"/>
        <v>3.0887949260042284</v>
      </c>
      <c r="DS1228" s="8"/>
      <c r="DT1228" s="8"/>
      <c r="DU1228" s="8"/>
      <c r="DV1228" s="8"/>
      <c r="DW1228" s="8"/>
      <c r="DX1228" s="8"/>
      <c r="DY1228" s="8"/>
      <c r="DZ1228" s="8"/>
      <c r="EA1228" s="8"/>
      <c r="EB1228" s="8"/>
      <c r="EC1228" s="8"/>
      <c r="ED1228" s="8"/>
      <c r="EE1228" s="8"/>
      <c r="EF1228" s="8"/>
      <c r="EG1228" s="8"/>
      <c r="EH1228" s="8"/>
      <c r="EI1228" s="8"/>
      <c r="EJ1228" s="8"/>
      <c r="EK1228" s="8"/>
      <c r="EL1228" s="8"/>
      <c r="EM1228" s="8"/>
      <c r="EN1228" s="8"/>
      <c r="EO1228" s="8"/>
      <c r="EP1228" s="8"/>
      <c r="EQ1228" s="8"/>
      <c r="ER1228" s="8"/>
      <c r="ES1228" s="8"/>
      <c r="ET1228" s="8"/>
      <c r="EU1228" s="8"/>
      <c r="EV1228" s="8"/>
      <c r="EW1228" s="8"/>
      <c r="EX1228" s="8"/>
      <c r="EY1228" s="8"/>
      <c r="EZ1228" s="8"/>
      <c r="FA1228" s="8"/>
      <c r="FB1228" s="8"/>
      <c r="FC1228" s="8"/>
      <c r="FD1228" s="8"/>
      <c r="FE1228" s="8"/>
      <c r="FF1228" s="19">
        <f t="shared" si="4208"/>
        <v>1.4745751884502363</v>
      </c>
      <c r="FG1228" s="8"/>
      <c r="FH1228" s="8"/>
      <c r="FI1228" s="8"/>
      <c r="FJ1228" s="8"/>
      <c r="FK1228" s="8"/>
      <c r="FL1228" s="8"/>
      <c r="FM1228" s="8"/>
      <c r="FN1228" s="8"/>
      <c r="FO1228" s="8"/>
      <c r="FP1228" s="8"/>
      <c r="FQ1228" s="8"/>
      <c r="FR1228" s="8"/>
      <c r="FS1228" s="8"/>
      <c r="FT1228" s="8"/>
      <c r="FU1228" s="8"/>
      <c r="FV1228" s="8"/>
      <c r="FW1228" s="8"/>
      <c r="FX1228" s="8"/>
      <c r="FY1228" s="8"/>
      <c r="FZ1228" s="8"/>
      <c r="GA1228" s="8"/>
      <c r="GB1228" s="8"/>
      <c r="GC1228" s="8"/>
      <c r="GD1228" s="8"/>
      <c r="GE1228" s="8"/>
      <c r="GF1228" s="8"/>
      <c r="GG1228" s="8"/>
      <c r="GH1228" s="8"/>
      <c r="GI1228" s="8"/>
      <c r="GJ1228" s="8"/>
      <c r="GK1228" s="8"/>
      <c r="GL1228" s="8"/>
      <c r="GM1228" s="8"/>
      <c r="GN1228" s="8"/>
      <c r="GO1228" s="8"/>
      <c r="GP1228" s="8"/>
      <c r="GQ1228" s="8"/>
      <c r="GR1228" s="8"/>
      <c r="GS1228" s="8"/>
    </row>
    <row r="1229" spans="1:201" x14ac:dyDescent="0.25">
      <c r="M1229" s="20"/>
      <c r="U1229" s="21"/>
      <c r="AO1229" s="21" t="s">
        <v>3</v>
      </c>
      <c r="BA1229" s="20"/>
      <c r="BI1229" s="21"/>
      <c r="CC1229" s="21" t="s">
        <v>3</v>
      </c>
      <c r="CO1229" s="20"/>
      <c r="CW1229" s="21"/>
      <c r="DQ1229" s="21" t="s">
        <v>3</v>
      </c>
      <c r="EC1229" s="20"/>
      <c r="EK1229" s="21"/>
      <c r="FE1229" s="21" t="s">
        <v>3</v>
      </c>
      <c r="FQ1229" s="20"/>
      <c r="FY1229" s="21"/>
      <c r="GS1229" s="21" t="s">
        <v>3</v>
      </c>
    </row>
    <row r="1230" spans="1:201" x14ac:dyDescent="0.25">
      <c r="A1230" s="116" t="s">
        <v>2</v>
      </c>
      <c r="B1230" s="28">
        <f>IFERROR(SUM(C1169:C1180)/SUM(B1169:B1180),1)</f>
        <v>1.8952276928247354</v>
      </c>
      <c r="C1230" s="28">
        <f>IFERROR(SUM(D1168:D1179)/SUM(C1168:C1179),1)</f>
        <v>1.1398281395589605</v>
      </c>
      <c r="D1230" s="28">
        <f>IFERROR(SUM(E1167:E1178)/SUM(D1167:D1178),1)</f>
        <v>1.0627641042446403</v>
      </c>
      <c r="E1230" s="28">
        <f>IFERROR(SUM(F1166:F1177)/SUM(E1166:E1177),1)</f>
        <v>1.0381265304857259</v>
      </c>
      <c r="F1230" s="28">
        <f>IFERROR(SUM(G1165:G1176)/SUM(F1165:F1176),1)</f>
        <v>1.023854380621857</v>
      </c>
      <c r="G1230" s="28">
        <f>IFERROR(SUM(H1164:H1175)/SUM(G1164:G1175),1)</f>
        <v>1.0164937731672845</v>
      </c>
      <c r="H1230" s="28">
        <f>IFERROR(SUM(I1163:I1174)/SUM(H1163:H1174),1)</f>
        <v>1.0109278559141961</v>
      </c>
      <c r="I1230" s="28">
        <f>IFERROR(SUM(J1162:J1173)/SUM(I1162:I1173),1)</f>
        <v>1.0145405288772746</v>
      </c>
      <c r="J1230" s="28">
        <f>IFERROR(SUM(K1161:K1172)/SUM(J1161:J1172),1)</f>
        <v>1.0084263106297557</v>
      </c>
      <c r="K1230" s="28">
        <f>IFERROR(SUM(L1160:L1171)/SUM(K1160:K1171),1)</f>
        <v>1.004918203124098</v>
      </c>
      <c r="L1230" s="28">
        <f>IFERROR(SUM(M1159:M1170)/SUM(L1159:L1170),1)</f>
        <v>1.0030026920687514</v>
      </c>
      <c r="M1230" s="28">
        <f>IFERROR(SUM(N1158:N1169)/SUM(M1158:M1169),1)</f>
        <v>1.0020633446817291</v>
      </c>
      <c r="N1230" s="28">
        <f>IFERROR(SUM(O1157:O1168)/SUM(N1157:N1168),1)</f>
        <v>1.0016029706852412</v>
      </c>
      <c r="O1230" s="28">
        <f>IFERROR(SUM(P1156:P1167)/SUM(O1156:O1167),1)</f>
        <v>1.001247915281714</v>
      </c>
      <c r="P1230" s="28">
        <f>IFERROR(SUM(Q1155:Q1166)/SUM(P1155:P1166),1)</f>
        <v>1.0011998447259767</v>
      </c>
      <c r="Q1230" s="28">
        <f>IFERROR(SUM(R1154:R1165)/SUM(Q1154:Q1165),1)</f>
        <v>1.00091187930034</v>
      </c>
      <c r="R1230" s="28">
        <f>IFERROR(SUM(S1153:S1164)/SUM(R1153:R1164),1)</f>
        <v>1.0006672544860948</v>
      </c>
      <c r="S1230" s="28">
        <f>IFERROR(SUM(T1152:T1163)/SUM(S1152:S1163),1)</f>
        <v>1.0004275991495528</v>
      </c>
      <c r="T1230" s="28">
        <f>IFERROR(SUM(U1151:U1162)/SUM(T1151:T1162),1)</f>
        <v>1.000284754932786</v>
      </c>
      <c r="U1230" s="28">
        <f>IFERROR(SUM(V1150:V1161)/SUM(U1150:U1161),1)</f>
        <v>1.0005101193442001</v>
      </c>
      <c r="V1230" s="28">
        <f>IFERROR(SUM(W1149:W1160)/SUM(V1149:V1160),1)</f>
        <v>1.0002744957632175</v>
      </c>
      <c r="W1230" s="28">
        <f>IFERROR(SUM(X1148:X1159)/SUM(W1148:W1159),1)</f>
        <v>1.000183228485922</v>
      </c>
      <c r="X1230" s="28">
        <f>IFERROR(SUM(Y1147:Y1158)/SUM(X1147:X1158),1)</f>
        <v>1.0002891372396194</v>
      </c>
      <c r="Y1230" s="28">
        <f>IFERROR(SUM(Z1146:Z1157)/SUM(Y1146:Y1157),1)</f>
        <v>1.000103657825518</v>
      </c>
      <c r="Z1230" s="28">
        <f>IFERROR(SUM(AA1145:AA1156)/SUM(Z1145:Z1156),1)</f>
        <v>1.0001206806388028</v>
      </c>
      <c r="AA1230" s="28">
        <f>IFERROR(SUM(AB1144:AB1155)/SUM(AA1144:AA1155),1)</f>
        <v>1.0000693567851744</v>
      </c>
      <c r="AB1230" s="28">
        <f>IFERROR(SUM(AC1143:AC1154)/SUM(AB1143:AB1154),1)</f>
        <v>1.0000142912266159</v>
      </c>
      <c r="AC1230" s="28">
        <f>IFERROR(SUM(AD1142:AD1153)/SUM(AC1142:AC1153),1)</f>
        <v>1.0000590824495583</v>
      </c>
      <c r="AD1230" s="28">
        <f>IFERROR(SUM(AE1142:AE1152)/SUM(AD1142:AD1152),1)</f>
        <v>1.0000660512888258</v>
      </c>
      <c r="AE1230" s="28">
        <f>IFERROR(SUM(AF1142:AF1151)/SUM(AE1142:AE1151),1)</f>
        <v>1.0000563930974848</v>
      </c>
      <c r="AF1230" s="28">
        <f>IFERROR(SUM(AG1142:AG1150)/SUM(AF1142:AF1150),1)</f>
        <v>1.0000861270805073</v>
      </c>
      <c r="AG1230" s="28">
        <f>IFERROR(SUM(AH1142:AH1149)/SUM(AG1142:AG1149),1)</f>
        <v>1.0000248855265776</v>
      </c>
      <c r="AH1230" s="28">
        <f>IFERROR(SUM(AI1142:AI1148)/SUM(AH1142:AH1148),1)</f>
        <v>1.0000579340710272</v>
      </c>
      <c r="AI1230" s="28">
        <f>IFERROR(SUM(AJ1142:AJ1147)/SUM(AI1142:AI1147),1)</f>
        <v>1</v>
      </c>
      <c r="AJ1230" s="28">
        <f>IFERROR(SUM(AK1142:AK1146)/SUM(AJ1142:AJ1146),1)</f>
        <v>1</v>
      </c>
      <c r="AK1230" s="28">
        <f>IFERROR(SUM(AL1142:AL1145)/SUM(AK1142:AK1145),1)</f>
        <v>1.000052512734338</v>
      </c>
      <c r="AL1230" s="28">
        <f>IFERROR(SUM(AM1142:AM1144)/SUM(AL1142:AL1144),1)</f>
        <v>1</v>
      </c>
      <c r="AM1230" s="28">
        <f>IFERROR(SUM(AN1142:AN1143)/SUM(AM1142:AM1143),1)</f>
        <v>1.0001046572475143</v>
      </c>
      <c r="AN1230" s="28">
        <f>IFERROR(SUM(AO1142:AO1142)/SUM(AN1142:AN1142),1)</f>
        <v>1.0002087246921312</v>
      </c>
      <c r="AO1230" s="29">
        <v>1</v>
      </c>
      <c r="AP1230" s="28">
        <f>IFERROR(SUM(AQ1169:AQ1180)/SUM(AP1169:AP1180),1)</f>
        <v>1.5533708624183742</v>
      </c>
      <c r="AQ1230" s="28">
        <f>IFERROR(SUM(AR1168:AR1179)/SUM(AQ1168:AQ1179),1)</f>
        <v>1.0304511048977849</v>
      </c>
      <c r="AR1230" s="28">
        <f>IFERROR(SUM(AS1167:AS1178)/SUM(AR1167:AR1178),1)</f>
        <v>1.0103852379045675</v>
      </c>
      <c r="AS1230" s="28">
        <f>IFERROR(SUM(AT1166:AT1177)/SUM(AS1166:AS1177),1)</f>
        <v>1.0051499486400786</v>
      </c>
      <c r="AT1230" s="28">
        <f>IFERROR(SUM(AU1165:AU1176)/SUM(AT1165:AT1176),1)</f>
        <v>1.0028168858802906</v>
      </c>
      <c r="AU1230" s="28">
        <f>IFERROR(SUM(AV1164:AV1175)/SUM(AU1164:AU1175),1)</f>
        <v>1.0018071764500958</v>
      </c>
      <c r="AV1230" s="28">
        <f>IFERROR(SUM(AW1163:AW1174)/SUM(AV1163:AV1174),1)</f>
        <v>1.0012606834145894</v>
      </c>
      <c r="AW1230" s="28">
        <f>IFERROR(SUM(AX1162:AX1173)/SUM(AW1162:AW1173),1)</f>
        <v>1.0011618716408472</v>
      </c>
      <c r="AX1230" s="28">
        <f>IFERROR(SUM(AY1161:AY1172)/SUM(AX1161:AX1172),1)</f>
        <v>1.0007546582016038</v>
      </c>
      <c r="AY1230" s="28">
        <f>IFERROR(SUM(AZ1160:AZ1171)/SUM(AY1160:AY1171),1)</f>
        <v>1.0005332859301395</v>
      </c>
      <c r="AZ1230" s="28">
        <f>IFERROR(SUM(BA1159:BA1170)/SUM(AZ1159:AZ1170),1)</f>
        <v>1.00046785304248</v>
      </c>
      <c r="BA1230" s="28">
        <f>IFERROR(SUM(BB1158:BB1169)/SUM(BA1158:BA1169),1)</f>
        <v>1.0004426110511127</v>
      </c>
      <c r="BB1230" s="28">
        <f>IFERROR(SUM(BC1157:BC1168)/SUM(BB1157:BB1168),1)</f>
        <v>1.0002455721224102</v>
      </c>
      <c r="BC1230" s="28">
        <f>IFERROR(SUM(BD1156:BD1167)/SUM(BC1156:BC1167),1)</f>
        <v>1.0001552457540286</v>
      </c>
      <c r="BD1230" s="28">
        <f>IFERROR(SUM(BE1155:BE1166)/SUM(BD1155:BD1166),1)</f>
        <v>1.0001374596811574</v>
      </c>
      <c r="BE1230" s="28">
        <f>IFERROR(SUM(BF1154:BF1165)/SUM(BE1154:BE1165),1)</f>
        <v>1.0001117424927122</v>
      </c>
      <c r="BF1230" s="28">
        <f>IFERROR(SUM(BG1153:BG1164)/SUM(BF1153:BF1164),1)</f>
        <v>1.0000936843373172</v>
      </c>
      <c r="BG1230" s="28">
        <f>IFERROR(SUM(BH1152:BH1163)/SUM(BG1152:BG1163),1)</f>
        <v>1.0000510600057186</v>
      </c>
      <c r="BH1230" s="28">
        <f>IFERROR(SUM(BI1151:BI1162)/SUM(BH1151:BH1162),1)</f>
        <v>1.0000276200176077</v>
      </c>
      <c r="BI1230" s="28">
        <f>IFERROR(SUM(BJ1150:BJ1161)/SUM(BI1150:BI1161),1)</f>
        <v>1.0000174848406431</v>
      </c>
      <c r="BJ1230" s="28">
        <f>IFERROR(SUM(BK1149:BK1160)/SUM(BJ1149:BJ1160),1)</f>
        <v>1.0000317395382956</v>
      </c>
      <c r="BK1230" s="28">
        <f>IFERROR(SUM(BL1148:BL1159)/SUM(BK1148:BK1159),1)</f>
        <v>1.0000071463282165</v>
      </c>
      <c r="BL1230" s="28">
        <f>IFERROR(SUM(BM1147:BM1158)/SUM(BL1147:BL1158),1)</f>
        <v>1.0000216862505558</v>
      </c>
      <c r="BM1230" s="28">
        <f>IFERROR(SUM(BN1146:BN1157)/SUM(BM1146:BM1157),1)</f>
        <v>1.0000073064965713</v>
      </c>
      <c r="BN1230" s="28">
        <f>IFERROR(SUM(BO1145:BO1156)/SUM(BN1145:BN1156),1)</f>
        <v>1.000018627246446</v>
      </c>
      <c r="BO1230" s="28">
        <f>IFERROR(SUM(BP1144:BP1155)/SUM(BO1144:BO1155),1)</f>
        <v>1</v>
      </c>
      <c r="BP1230" s="28">
        <f>IFERROR(SUM(BQ1143:BQ1154)/SUM(BP1143:BP1154),1)</f>
        <v>1.0000076651847309</v>
      </c>
      <c r="BQ1230" s="28">
        <f>IFERROR(SUM(BR1142:BR1153)/SUM(BQ1142:BQ1153),1)</f>
        <v>1</v>
      </c>
      <c r="BR1230" s="28">
        <f>IFERROR(SUM(BS1142:BS1152)/SUM(BR1142:BR1152),1)</f>
        <v>1.0000042124418682</v>
      </c>
      <c r="BS1230" s="28">
        <f>IFERROR(SUM(BT1142:BT1151)/SUM(BS1142:BS1151),1)</f>
        <v>1</v>
      </c>
      <c r="BT1230" s="28">
        <f>IFERROR(SUM(BU1142:BU1150)/SUM(BT1142:BT1150),1)</f>
        <v>1</v>
      </c>
      <c r="BU1230" s="28">
        <f>IFERROR(SUM(BV1142:BV1149)/SUM(BU1142:BU1149),1)</f>
        <v>1</v>
      </c>
      <c r="BV1230" s="28">
        <f>IFERROR(SUM(BW1142:BW1148)/SUM(BV1142:BV1148),1)</f>
        <v>1</v>
      </c>
      <c r="BW1230" s="28">
        <f>IFERROR(SUM(BX1142:BX1147)/SUM(BW1142:BW1147),1)</f>
        <v>1</v>
      </c>
      <c r="BX1230" s="28">
        <f>IFERROR(SUM(BY1142:BY1146)/SUM(BX1142:BX1146),1)</f>
        <v>1</v>
      </c>
      <c r="BY1230" s="28">
        <f>IFERROR(SUM(BZ1142:BZ1145)/SUM(BY1142:BY1145),1)</f>
        <v>1</v>
      </c>
      <c r="BZ1230" s="28">
        <f>IFERROR(SUM(CA1142:CA1144)/SUM(BZ1142:BZ1144),1)</f>
        <v>1.0000152397208084</v>
      </c>
      <c r="CA1230" s="28">
        <f>IFERROR(SUM(CB1142:CB1143)/SUM(CA1142:CA1143),1)</f>
        <v>1</v>
      </c>
      <c r="CB1230" s="28">
        <f>IFERROR(SUM(CC1142:CC1142)/SUM(CB1142:CB1142),1)</f>
        <v>1</v>
      </c>
      <c r="CC1230" s="29">
        <v>1</v>
      </c>
      <c r="CD1230" s="28">
        <f>IFERROR(SUM(CE1169:CE1180)/SUM(CD1169:CD1180),1)</f>
        <v>3.2597296959078963</v>
      </c>
      <c r="CE1230" s="28">
        <f>IFERROR(SUM(CF1168:CF1179)/SUM(CE1168:CE1179),1)</f>
        <v>1.0513628455441717</v>
      </c>
      <c r="CF1230" s="28">
        <f>IFERROR(SUM(CG1167:CG1178)/SUM(CF1167:CF1178),1)</f>
        <v>1.0140826897200053</v>
      </c>
      <c r="CG1230" s="28">
        <f>IFERROR(SUM(CH1166:CH1177)/SUM(CG1166:CG1177),1)</f>
        <v>1.0088133515968567</v>
      </c>
      <c r="CH1230" s="28">
        <f>IFERROR(SUM(CI1165:CI1176)/SUM(CH1165:CH1176),1)</f>
        <v>1.006233721132141</v>
      </c>
      <c r="CI1230" s="28">
        <f>IFERROR(SUM(CJ1164:CJ1175)/SUM(CI1164:CI1175),1)</f>
        <v>1.0041945752370847</v>
      </c>
      <c r="CJ1230" s="28">
        <f>IFERROR(SUM(CK1163:CK1174)/SUM(CJ1163:CJ1174),1)</f>
        <v>1.00337313527381</v>
      </c>
      <c r="CK1230" s="28">
        <f>IFERROR(SUM(CL1162:CL1173)/SUM(CK1162:CK1173),1)</f>
        <v>1.0031575341445615</v>
      </c>
      <c r="CL1230" s="28">
        <f>IFERROR(SUM(CM1161:CM1172)/SUM(CL1161:CL1172),1)</f>
        <v>1.0019469562583827</v>
      </c>
      <c r="CM1230" s="28">
        <f>IFERROR(SUM(CN1160:CN1171)/SUM(CM1160:CM1171),1)</f>
        <v>1.0012545990216948</v>
      </c>
      <c r="CN1230" s="28">
        <f>IFERROR(SUM(CO1159:CO1170)/SUM(CN1159:CN1170),1)</f>
        <v>1.00064876803092</v>
      </c>
      <c r="CO1230" s="28">
        <f>IFERROR(SUM(CP1158:CP1169)/SUM(CO1158:CO1169),1)</f>
        <v>1.0006060932575491</v>
      </c>
      <c r="CP1230" s="28">
        <f>IFERROR(SUM(CQ1157:CQ1168)/SUM(CP1157:CP1168),1)</f>
        <v>1.0004090573208064</v>
      </c>
      <c r="CQ1230" s="28">
        <f>IFERROR(SUM(CR1156:CR1167)/SUM(CQ1156:CQ1167),1)</f>
        <v>1.0003360736259759</v>
      </c>
      <c r="CR1230" s="28">
        <f>IFERROR(SUM(CS1155:CS1166)/SUM(CR1155:CR1166),1)</f>
        <v>1.000328776823763</v>
      </c>
      <c r="CS1230" s="28">
        <f>IFERROR(SUM(CT1154:CT1165)/SUM(CS1154:CS1165),1)</f>
        <v>1.0001990916443726</v>
      </c>
      <c r="CT1230" s="28">
        <f>IFERROR(SUM(CU1153:CU1164)/SUM(CT1153:CT1164),1)</f>
        <v>1.0001837447173394</v>
      </c>
      <c r="CU1230" s="28">
        <f>IFERROR(SUM(CV1152:CV1163)/SUM(CU1152:CU1163),1)</f>
        <v>1.0000845451471085</v>
      </c>
      <c r="CV1230" s="28">
        <f>IFERROR(SUM(CW1151:CW1162)/SUM(CV1151:CV1162),1)</f>
        <v>1.0001429217979563</v>
      </c>
      <c r="CW1230" s="28">
        <f>IFERROR(SUM(CX1150:CX1161)/SUM(CW1150:CW1161),1)</f>
        <v>1.0000713190457511</v>
      </c>
      <c r="CX1230" s="28">
        <f>IFERROR(SUM(CY1149:CY1160)/SUM(CX1149:CX1160),1)</f>
        <v>1.000024010756819</v>
      </c>
      <c r="CY1230" s="28">
        <f>IFERROR(SUM(CZ1148:CZ1159)/SUM(CY1148:CY1159),1)</f>
        <v>1.0000241228334681</v>
      </c>
      <c r="CZ1230" s="28">
        <f>IFERROR(SUM(DA1147:DA1158)/SUM(CZ1147:CZ1158),1)</f>
        <v>1.0000361567757798</v>
      </c>
      <c r="DA1230" s="28">
        <f>IFERROR(SUM(DB1146:DB1157)/SUM(DA1146:DA1157),1)</f>
        <v>1.0000120704431059</v>
      </c>
      <c r="DB1230" s="28">
        <f>IFERROR(SUM(DC1145:DC1156)/SUM(DB1145:DB1156),1)</f>
        <v>1.0000243531202435</v>
      </c>
      <c r="DC1230" s="28">
        <f>IFERROR(SUM(DD1144:DD1155)/SUM(DC1144:DC1155),1)</f>
        <v>1</v>
      </c>
      <c r="DD1230" s="28">
        <f>IFERROR(SUM(DE1143:DE1154)/SUM(DD1143:DD1154),1)</f>
        <v>1.0000245591630237</v>
      </c>
      <c r="DE1230" s="28">
        <f>IFERROR(SUM(DF1142:DF1153)/SUM(DE1142:DE1153),1)</f>
        <v>1</v>
      </c>
      <c r="DF1230" s="28">
        <f>IFERROR(SUM(DG1142:DG1152)/SUM(DF1142:DF1152),1)</f>
        <v>1.0000134433898853</v>
      </c>
      <c r="DG1230" s="28">
        <f>IFERROR(SUM(DH1142:DH1151)/SUM(DG1142:DG1151),1)</f>
        <v>1.0000299423609551</v>
      </c>
      <c r="DH1230" s="28">
        <f>IFERROR(SUM(DI1142:DI1150)/SUM(DH1142:DH1150),1)</f>
        <v>1</v>
      </c>
      <c r="DI1230" s="28">
        <f>IFERROR(SUM(DJ1142:DJ1149)/SUM(DI1142:DI1149),1)</f>
        <v>1.0000188768286928</v>
      </c>
      <c r="DJ1230" s="28">
        <f>IFERROR(SUM(DK1142:DK1148)/SUM(DJ1142:DJ1148),1)</f>
        <v>1.0000210930414057</v>
      </c>
      <c r="DK1230" s="28">
        <f>IFERROR(SUM(DL1142:DL1147)/SUM(DK1142:DK1147),1)</f>
        <v>1</v>
      </c>
      <c r="DL1230" s="28">
        <f>IFERROR(SUM(DM1142:DM1146)/SUM(DL1142:DL1146),1)</f>
        <v>1</v>
      </c>
      <c r="DM1230" s="28">
        <f>IFERROR(SUM(DN1142:DN1145)/SUM(DM1142:DM1145),1)</f>
        <v>1</v>
      </c>
      <c r="DN1230" s="28">
        <f>IFERROR(SUM(DO1142:DO1144)/SUM(DN1142:DN1144),1)</f>
        <v>1</v>
      </c>
      <c r="DO1230" s="28">
        <f>IFERROR(SUM(DP1142:DP1143)/SUM(DO1142:DO1143),1)</f>
        <v>1</v>
      </c>
      <c r="DP1230" s="28">
        <f>IFERROR(SUM(DQ1142:DQ1142)/SUM(DP1142:DP1142),1)</f>
        <v>1</v>
      </c>
      <c r="DQ1230" s="29">
        <v>1</v>
      </c>
      <c r="DR1230" s="28">
        <f>IFERROR(SUM(DS1169:DS1180)/SUM(DR1169:DR1180),1)</f>
        <v>2.7232517482517484</v>
      </c>
      <c r="DS1230" s="28">
        <f>IFERROR(SUM(DT1168:DT1179)/SUM(DS1168:DS1179),1)</f>
        <v>1.2328530259365995</v>
      </c>
      <c r="DT1230" s="28">
        <f>IFERROR(SUM(DU1167:DU1178)/SUM(DT1167:DT1178),1)</f>
        <v>1.1048253771440379</v>
      </c>
      <c r="DU1230" s="28">
        <f>IFERROR(SUM(DV1166:DV1177)/SUM(DU1166:DU1177),1)</f>
        <v>1.0625667704027126</v>
      </c>
      <c r="DV1230" s="28">
        <f>IFERROR(SUM(DW1165:DW1176)/SUM(DV1165:DV1176),1)</f>
        <v>1.0386093790040147</v>
      </c>
      <c r="DW1230" s="28">
        <f>IFERROR(SUM(DX1164:DX1175)/SUM(DW1164:DW1175),1)</f>
        <v>1.0251812893457646</v>
      </c>
      <c r="DX1230" s="28">
        <f>IFERROR(SUM(DY1163:DY1174)/SUM(DX1163:DX1174),1)</f>
        <v>1.0187738004569689</v>
      </c>
      <c r="DY1230" s="28">
        <f>IFERROR(SUM(DZ1162:DZ1173)/SUM(DY1162:DY1173),1)</f>
        <v>1.0194342474627511</v>
      </c>
      <c r="DZ1230" s="28">
        <f>IFERROR(SUM(EA1161:EA1172)/SUM(DZ1161:DZ1172),1)</f>
        <v>1.010137505261681</v>
      </c>
      <c r="EA1230" s="28">
        <f>IFERROR(SUM(EB1160:EB1171)/SUM(EA1160:EA1171),1)</f>
        <v>1.0074552169261035</v>
      </c>
      <c r="EB1230" s="28">
        <f>IFERROR(SUM(EC1159:EC1170)/SUM(EB1159:EB1170),1)</f>
        <v>1.0052129172026267</v>
      </c>
      <c r="EC1230" s="28">
        <f>IFERROR(SUM(ED1158:ED1169)/SUM(EC1158:EC1169),1)</f>
        <v>1.0041413399238528</v>
      </c>
      <c r="ED1230" s="28">
        <f>IFERROR(SUM(EE1157:EE1168)/SUM(ED1157:ED1168),1)</f>
        <v>1.0026398284111533</v>
      </c>
      <c r="EE1230" s="28">
        <f>IFERROR(SUM(EF1156:EF1167)/SUM(EE1156:EE1167),1)</f>
        <v>1.0021352780789068</v>
      </c>
      <c r="EF1230" s="28">
        <f>IFERROR(SUM(EG1155:EG1166)/SUM(EF1155:EF1166),1)</f>
        <v>1.0020402119187863</v>
      </c>
      <c r="EG1230" s="28">
        <f>IFERROR(SUM(EH1154:EH1165)/SUM(EG1154:EG1165),1)</f>
        <v>1.0016832238687745</v>
      </c>
      <c r="EH1230" s="28">
        <f>IFERROR(SUM(EI1153:EI1164)/SUM(EH1153:EH1164),1)</f>
        <v>1.0015355855254373</v>
      </c>
      <c r="EI1230" s="28">
        <f>IFERROR(SUM(EJ1152:EJ1163)/SUM(EI1152:EI1163),1)</f>
        <v>1.0011692286529799</v>
      </c>
      <c r="EJ1230" s="28">
        <f>IFERROR(SUM(EK1151:EK1162)/SUM(EJ1151:EJ1162),1)</f>
        <v>1.0007033338022224</v>
      </c>
      <c r="EK1230" s="28">
        <f>IFERROR(SUM(EL1150:EL1161)/SUM(EK1150:EK1161),1)</f>
        <v>1.0003952143139438</v>
      </c>
      <c r="EL1230" s="28">
        <f>IFERROR(SUM(EM1149:EM1160)/SUM(EL1149:EL1160),1)</f>
        <v>1.0004064740226148</v>
      </c>
      <c r="EM1230" s="28">
        <f>IFERROR(SUM(EN1148:EN1159)/SUM(EM1148:EM1159),1)</f>
        <v>1.000347021399653</v>
      </c>
      <c r="EN1230" s="28">
        <f>IFERROR(SUM(EO1147:EO1158)/SUM(EN1147:EN1158),1)</f>
        <v>1.0004070501078683</v>
      </c>
      <c r="EO1230" s="28">
        <f>IFERROR(SUM(EP1146:EP1157)/SUM(EO1146:EO1157),1)</f>
        <v>1.0002988643156008</v>
      </c>
      <c r="EP1230" s="28">
        <f>IFERROR(SUM(EQ1145:EQ1156)/SUM(EP1145:EP1156),1)</f>
        <v>1.000090110385222</v>
      </c>
      <c r="EQ1230" s="28">
        <f>IFERROR(SUM(ER1144:ER1155)/SUM(EQ1144:EQ1155),1)</f>
        <v>1.000190349290949</v>
      </c>
      <c r="ER1230" s="28">
        <f>IFERROR(SUM(ES1143:ES1154)/SUM(ER1143:ER1154),1)</f>
        <v>1.0003519533410428</v>
      </c>
      <c r="ES1230" s="28">
        <f>IFERROR(SUM(ET1142:ET1153)/SUM(ES1142:ES1153),1)</f>
        <v>1.0002651394633577</v>
      </c>
      <c r="ET1230" s="28">
        <f>IFERROR(SUM(EU1142:EU1152)/SUM(ET1142:ET1152),1)</f>
        <v>1.0001188142339452</v>
      </c>
      <c r="EU1230" s="28">
        <f>IFERROR(SUM(EV1142:EV1151)/SUM(EU1142:EU1151),1)</f>
        <v>1.0002015993548821</v>
      </c>
      <c r="EV1230" s="28">
        <f>IFERROR(SUM(EW1142:EW1150)/SUM(EV1142:EV1150),1)</f>
        <v>1.000232684402389</v>
      </c>
      <c r="EW1230" s="28">
        <f>IFERROR(SUM(EX1142:EX1149)/SUM(EW1142:EW1149),1)</f>
        <v>1.0000907276356379</v>
      </c>
      <c r="EX1230" s="28">
        <f>IFERROR(SUM(EY1142:EY1148)/SUM(EX1142:EX1148),1)</f>
        <v>1</v>
      </c>
      <c r="EY1230" s="28">
        <f>IFERROR(SUM(EZ1142:EZ1147)/SUM(EY1142:EY1147),1)</f>
        <v>1</v>
      </c>
      <c r="EZ1230" s="28">
        <f>IFERROR(SUM(FA1142:FA1146)/SUM(EZ1142:EZ1146),1)</f>
        <v>1.0002984629159828</v>
      </c>
      <c r="FA1230" s="28">
        <f>IFERROR(SUM(FB1142:FB1145)/SUM(FA1142:FA1145),1)</f>
        <v>1</v>
      </c>
      <c r="FB1230" s="28">
        <f>IFERROR(SUM(FC1142:FC1144)/SUM(FB1142:FB1144),1)</f>
        <v>1</v>
      </c>
      <c r="FC1230" s="28">
        <f>IFERROR(SUM(FD1142:FD1143)/SUM(FC1142:FC1143),1)</f>
        <v>1</v>
      </c>
      <c r="FD1230" s="28">
        <f>IFERROR(SUM(FE1142:FE1142)/SUM(FD1142:FD1142),1)</f>
        <v>1</v>
      </c>
      <c r="FE1230" s="29">
        <v>1</v>
      </c>
      <c r="FF1230" s="28">
        <f>IFERROR(SUM(FG1169:FG1180)/SUM(FF1169:FF1180),1)</f>
        <v>1.4202015921542512</v>
      </c>
      <c r="FG1230" s="28">
        <f>IFERROR(SUM(FH1168:FH1179)/SUM(FG1168:FG1179),1)</f>
        <v>1.0369345557666363</v>
      </c>
      <c r="FH1230" s="28">
        <f>IFERROR(SUM(FI1167:FI1178)/SUM(FH1167:FH1178),1)</f>
        <v>1.0108826615880913</v>
      </c>
      <c r="FI1230" s="28">
        <f>IFERROR(SUM(FJ1166:FJ1177)/SUM(FI1166:FI1177),1)</f>
        <v>1.007492294401843</v>
      </c>
      <c r="FJ1230" s="28">
        <f>IFERROR(SUM(FK1165:FK1176)/SUM(FJ1165:FJ1176),1)</f>
        <v>1.0039595273963511</v>
      </c>
      <c r="FK1230" s="28">
        <f>IFERROR(SUM(FL1164:FL1175)/SUM(FK1164:FK1175),1)</f>
        <v>1.0022031733101291</v>
      </c>
      <c r="FL1230" s="28">
        <f>IFERROR(SUM(FM1163:FM1174)/SUM(FL1163:FL1174),1)</f>
        <v>1.0013867467597479</v>
      </c>
      <c r="FM1230" s="28">
        <f>IFERROR(SUM(FN1162:FN1173)/SUM(FM1162:FM1173),1)</f>
        <v>1.0016203771592809</v>
      </c>
      <c r="FN1230" s="28">
        <f>IFERROR(SUM(FO1161:FO1172)/SUM(FN1161:FN1172),1)</f>
        <v>1.0010901074765224</v>
      </c>
      <c r="FO1230" s="28">
        <f>IFERROR(SUM(FP1160:FP1171)/SUM(FO1160:FO1171),1)</f>
        <v>1.0006363289275131</v>
      </c>
      <c r="FP1230" s="28">
        <f>IFERROR(SUM(FQ1159:FQ1170)/SUM(FP1159:FP1170),1)</f>
        <v>1.0007195712644048</v>
      </c>
      <c r="FQ1230" s="28">
        <f>IFERROR(SUM(FR1158:FR1169)/SUM(FQ1158:FQ1169),1)</f>
        <v>1.0008847767834572</v>
      </c>
      <c r="FR1230" s="28">
        <f>IFERROR(SUM(FS1157:FS1168)/SUM(FR1157:FR1168),1)</f>
        <v>1.0007041498920815</v>
      </c>
      <c r="FS1230" s="28">
        <f>IFERROR(SUM(FT1156:FT1167)/SUM(FS1156:FS1167),1)</f>
        <v>1.0005717643695504</v>
      </c>
      <c r="FT1230" s="28">
        <f>IFERROR(SUM(FU1155:FU1166)/SUM(FT1155:FT1166),1)</f>
        <v>1.000433087916847</v>
      </c>
      <c r="FU1230" s="28">
        <f>IFERROR(SUM(FV1154:FV1165)/SUM(FU1154:FU1165),1)</f>
        <v>1.000419199329281</v>
      </c>
      <c r="FV1230" s="28">
        <f>IFERROR(SUM(FW1153:FW1164)/SUM(FV1153:FV1164),1)</f>
        <v>1.0003734615009905</v>
      </c>
      <c r="FW1230" s="28">
        <f>IFERROR(SUM(FX1152:FX1163)/SUM(FW1152:FW1163),1)</f>
        <v>1.0002290613393543</v>
      </c>
      <c r="FX1230" s="28">
        <f>IFERROR(SUM(FY1151:FY1162)/SUM(FX1151:FX1162),1)</f>
        <v>1.000182788015753</v>
      </c>
      <c r="FY1230" s="28">
        <f>IFERROR(SUM(FZ1150:FZ1161)/SUM(FY1150:FY1161),1)</f>
        <v>1.0002044571662236</v>
      </c>
      <c r="FZ1230" s="28">
        <f>IFERROR(SUM(GA1149:GA1160)/SUM(FZ1149:FZ1160),1)</f>
        <v>1.0001946144863947</v>
      </c>
      <c r="GA1230" s="28">
        <f>IFERROR(SUM(GB1148:GB1159)/SUM(GA1148:GA1159),1)</f>
        <v>1.0000898311174991</v>
      </c>
      <c r="GB1230" s="28">
        <f>IFERROR(SUM(GC1147:GC1158)/SUM(GB1147:GB1158),1)</f>
        <v>1.0000720759680704</v>
      </c>
      <c r="GC1230" s="28">
        <f>IFERROR(SUM(GD1146:GD1157)/SUM(GC1146:GC1157),1)</f>
        <v>1.000036019810896</v>
      </c>
      <c r="GD1230" s="28">
        <f>IFERROR(SUM(GE1145:GE1156)/SUM(GD1145:GD1156),1)</f>
        <v>1.0000732896038698</v>
      </c>
      <c r="GE1230" s="28">
        <f>IFERROR(SUM(GF1144:GF1155)/SUM(GE1144:GE1155),1)</f>
        <v>1.0000367322950339</v>
      </c>
      <c r="GF1230" s="28">
        <f>IFERROR(SUM(GG1143:GG1154)/SUM(GF1143:GF1154),1)</f>
        <v>1.0000183810013969</v>
      </c>
      <c r="GG1230" s="28">
        <f>IFERROR(SUM(GH1142:GH1153)/SUM(GG1142:GG1153),1)</f>
        <v>1.000018420277041</v>
      </c>
      <c r="GH1230" s="28">
        <f>IFERROR(SUM(GI1142:GI1152)/SUM(GH1142:GH1152),1)</f>
        <v>1.0000199684498492</v>
      </c>
      <c r="GI1230" s="28">
        <f>IFERROR(SUM(GJ1142:GJ1151)/SUM(GI1142:GI1151),1)</f>
        <v>1</v>
      </c>
      <c r="GJ1230" s="28">
        <f>IFERROR(SUM(GK1142:GK1150)/SUM(GJ1142:GJ1150),1)</f>
        <v>1.0000246232640599</v>
      </c>
      <c r="GK1230" s="28">
        <f>IFERROR(SUM(GL1142:GL1149)/SUM(GK1142:GK1149),1)</f>
        <v>1.0000278032641032</v>
      </c>
      <c r="GL1230" s="28">
        <f>IFERROR(SUM(GM1142:GM1148)/SUM(GL1142:GL1148),1)</f>
        <v>1.0000312842171124</v>
      </c>
      <c r="GM1230" s="28">
        <f>IFERROR(SUM(GN1142:GN1147)/SUM(GM1142:GM1147),1)</f>
        <v>1</v>
      </c>
      <c r="GN1230" s="28">
        <f>IFERROR(SUM(GO1142:GO1146)/SUM(GN1142:GN1146),1)</f>
        <v>1</v>
      </c>
      <c r="GO1230" s="28">
        <f>IFERROR(SUM(GP1142:GP1145)/SUM(GO1142:GO1145),1)</f>
        <v>1</v>
      </c>
      <c r="GP1230" s="28">
        <f>IFERROR(SUM(GQ1142:GQ1144)/SUM(GP1142:GP1144),1)</f>
        <v>1.0000713165026387</v>
      </c>
      <c r="GQ1230" s="28">
        <f>IFERROR(SUM(GR1142:GR1143)/SUM(GQ1142:GQ1143),1)</f>
        <v>1</v>
      </c>
      <c r="GR1230" s="28">
        <f>IFERROR(SUM(GS1142:GS1142)/SUM(GR1142:GR1142),1)</f>
        <v>1</v>
      </c>
      <c r="GS1230" s="29">
        <v>1</v>
      </c>
    </row>
    <row r="1231" spans="1:201" ht="15.75" thickBot="1" x14ac:dyDescent="0.3">
      <c r="A1231" s="68" t="s">
        <v>5</v>
      </c>
      <c r="B1231" s="20">
        <f t="shared" ref="B1231:AN1231" si="4209">IF(B1230=0,1,B1230)</f>
        <v>1.8952276928247354</v>
      </c>
      <c r="C1231" s="20">
        <f t="shared" si="4209"/>
        <v>1.1398281395589605</v>
      </c>
      <c r="D1231" s="20">
        <f t="shared" si="4209"/>
        <v>1.0627641042446403</v>
      </c>
      <c r="E1231" s="20">
        <f t="shared" si="4209"/>
        <v>1.0381265304857259</v>
      </c>
      <c r="F1231" s="20">
        <f t="shared" si="4209"/>
        <v>1.023854380621857</v>
      </c>
      <c r="G1231" s="20">
        <f t="shared" si="4209"/>
        <v>1.0164937731672845</v>
      </c>
      <c r="H1231" s="20">
        <f t="shared" si="4209"/>
        <v>1.0109278559141961</v>
      </c>
      <c r="I1231" s="20">
        <f t="shared" si="4209"/>
        <v>1.0145405288772746</v>
      </c>
      <c r="J1231" s="20">
        <f t="shared" si="4209"/>
        <v>1.0084263106297557</v>
      </c>
      <c r="K1231" s="20">
        <f t="shared" si="4209"/>
        <v>1.004918203124098</v>
      </c>
      <c r="L1231" s="20">
        <f t="shared" si="4209"/>
        <v>1.0030026920687514</v>
      </c>
      <c r="M1231" s="20">
        <f t="shared" si="4209"/>
        <v>1.0020633446817291</v>
      </c>
      <c r="N1231" s="20">
        <f t="shared" si="4209"/>
        <v>1.0016029706852412</v>
      </c>
      <c r="O1231" s="20">
        <f t="shared" si="4209"/>
        <v>1.001247915281714</v>
      </c>
      <c r="P1231" s="20">
        <f t="shared" si="4209"/>
        <v>1.0011998447259767</v>
      </c>
      <c r="Q1231" s="20">
        <f t="shared" si="4209"/>
        <v>1.00091187930034</v>
      </c>
      <c r="R1231" s="20">
        <f t="shared" si="4209"/>
        <v>1.0006672544860948</v>
      </c>
      <c r="S1231" s="20">
        <f t="shared" si="4209"/>
        <v>1.0004275991495528</v>
      </c>
      <c r="T1231" s="20">
        <f t="shared" si="4209"/>
        <v>1.000284754932786</v>
      </c>
      <c r="U1231" s="20">
        <f t="shared" si="4209"/>
        <v>1.0005101193442001</v>
      </c>
      <c r="V1231" s="20">
        <f t="shared" si="4209"/>
        <v>1.0002744957632175</v>
      </c>
      <c r="W1231" s="20">
        <f t="shared" si="4209"/>
        <v>1.000183228485922</v>
      </c>
      <c r="X1231" s="20">
        <f t="shared" si="4209"/>
        <v>1.0002891372396194</v>
      </c>
      <c r="Y1231" s="20">
        <f t="shared" si="4209"/>
        <v>1.000103657825518</v>
      </c>
      <c r="Z1231" s="20">
        <f t="shared" si="4209"/>
        <v>1.0001206806388028</v>
      </c>
      <c r="AA1231" s="20">
        <f t="shared" si="4209"/>
        <v>1.0000693567851744</v>
      </c>
      <c r="AB1231" s="20">
        <f t="shared" si="4209"/>
        <v>1.0000142912266159</v>
      </c>
      <c r="AC1231" s="20">
        <f t="shared" si="4209"/>
        <v>1.0000590824495583</v>
      </c>
      <c r="AD1231" s="20">
        <f t="shared" si="4209"/>
        <v>1.0000660512888258</v>
      </c>
      <c r="AE1231" s="20">
        <f t="shared" si="4209"/>
        <v>1.0000563930974848</v>
      </c>
      <c r="AF1231" s="20">
        <f t="shared" si="4209"/>
        <v>1.0000861270805073</v>
      </c>
      <c r="AG1231" s="20">
        <f t="shared" si="4209"/>
        <v>1.0000248855265776</v>
      </c>
      <c r="AH1231" s="20">
        <f t="shared" si="4209"/>
        <v>1.0000579340710272</v>
      </c>
      <c r="AI1231" s="20">
        <f t="shared" si="4209"/>
        <v>1</v>
      </c>
      <c r="AJ1231" s="20">
        <f t="shared" si="4209"/>
        <v>1</v>
      </c>
      <c r="AK1231" s="20">
        <f t="shared" si="4209"/>
        <v>1.000052512734338</v>
      </c>
      <c r="AL1231" s="20">
        <f t="shared" si="4209"/>
        <v>1</v>
      </c>
      <c r="AM1231" s="20">
        <f t="shared" si="4209"/>
        <v>1.0001046572475143</v>
      </c>
      <c r="AN1231" s="20">
        <f t="shared" si="4209"/>
        <v>1.0002087246921312</v>
      </c>
      <c r="AO1231" s="20">
        <f>IF(AO1230=0,1,AO1230)</f>
        <v>1</v>
      </c>
      <c r="AP1231" s="20">
        <f t="shared" ref="AP1231:CB1231" si="4210">IF(AP1230=0,1,AP1230)</f>
        <v>1.5533708624183742</v>
      </c>
      <c r="AQ1231" s="20">
        <f t="shared" si="4210"/>
        <v>1.0304511048977849</v>
      </c>
      <c r="AR1231" s="20">
        <f t="shared" si="4210"/>
        <v>1.0103852379045675</v>
      </c>
      <c r="AS1231" s="20">
        <f t="shared" si="4210"/>
        <v>1.0051499486400786</v>
      </c>
      <c r="AT1231" s="20">
        <f t="shared" si="4210"/>
        <v>1.0028168858802906</v>
      </c>
      <c r="AU1231" s="20">
        <f t="shared" si="4210"/>
        <v>1.0018071764500958</v>
      </c>
      <c r="AV1231" s="20">
        <f t="shared" si="4210"/>
        <v>1.0012606834145894</v>
      </c>
      <c r="AW1231" s="20">
        <f t="shared" si="4210"/>
        <v>1.0011618716408472</v>
      </c>
      <c r="AX1231" s="20">
        <f t="shared" si="4210"/>
        <v>1.0007546582016038</v>
      </c>
      <c r="AY1231" s="20">
        <f t="shared" si="4210"/>
        <v>1.0005332859301395</v>
      </c>
      <c r="AZ1231" s="20">
        <f t="shared" si="4210"/>
        <v>1.00046785304248</v>
      </c>
      <c r="BA1231" s="20">
        <f t="shared" si="4210"/>
        <v>1.0004426110511127</v>
      </c>
      <c r="BB1231" s="20">
        <f t="shared" si="4210"/>
        <v>1.0002455721224102</v>
      </c>
      <c r="BC1231" s="20">
        <f t="shared" si="4210"/>
        <v>1.0001552457540286</v>
      </c>
      <c r="BD1231" s="20">
        <f t="shared" si="4210"/>
        <v>1.0001374596811574</v>
      </c>
      <c r="BE1231" s="20">
        <f t="shared" si="4210"/>
        <v>1.0001117424927122</v>
      </c>
      <c r="BF1231" s="20">
        <f t="shared" si="4210"/>
        <v>1.0000936843373172</v>
      </c>
      <c r="BG1231" s="20">
        <f t="shared" si="4210"/>
        <v>1.0000510600057186</v>
      </c>
      <c r="BH1231" s="20">
        <f t="shared" si="4210"/>
        <v>1.0000276200176077</v>
      </c>
      <c r="BI1231" s="20">
        <f t="shared" si="4210"/>
        <v>1.0000174848406431</v>
      </c>
      <c r="BJ1231" s="20">
        <f t="shared" si="4210"/>
        <v>1.0000317395382956</v>
      </c>
      <c r="BK1231" s="20">
        <f t="shared" si="4210"/>
        <v>1.0000071463282165</v>
      </c>
      <c r="BL1231" s="20">
        <f t="shared" si="4210"/>
        <v>1.0000216862505558</v>
      </c>
      <c r="BM1231" s="20">
        <f t="shared" si="4210"/>
        <v>1.0000073064965713</v>
      </c>
      <c r="BN1231" s="20">
        <f t="shared" si="4210"/>
        <v>1.000018627246446</v>
      </c>
      <c r="BO1231" s="20">
        <f t="shared" si="4210"/>
        <v>1</v>
      </c>
      <c r="BP1231" s="20">
        <f t="shared" si="4210"/>
        <v>1.0000076651847309</v>
      </c>
      <c r="BQ1231" s="20">
        <f t="shared" si="4210"/>
        <v>1</v>
      </c>
      <c r="BR1231" s="20">
        <f t="shared" si="4210"/>
        <v>1.0000042124418682</v>
      </c>
      <c r="BS1231" s="20">
        <f t="shared" si="4210"/>
        <v>1</v>
      </c>
      <c r="BT1231" s="20">
        <f t="shared" si="4210"/>
        <v>1</v>
      </c>
      <c r="BU1231" s="20">
        <f t="shared" si="4210"/>
        <v>1</v>
      </c>
      <c r="BV1231" s="20">
        <f t="shared" si="4210"/>
        <v>1</v>
      </c>
      <c r="BW1231" s="20">
        <f t="shared" si="4210"/>
        <v>1</v>
      </c>
      <c r="BX1231" s="20">
        <f t="shared" si="4210"/>
        <v>1</v>
      </c>
      <c r="BY1231" s="20">
        <f t="shared" si="4210"/>
        <v>1</v>
      </c>
      <c r="BZ1231" s="20">
        <f t="shared" si="4210"/>
        <v>1.0000152397208084</v>
      </c>
      <c r="CA1231" s="20">
        <f t="shared" si="4210"/>
        <v>1</v>
      </c>
      <c r="CB1231" s="20">
        <f t="shared" si="4210"/>
        <v>1</v>
      </c>
      <c r="CC1231" s="20">
        <f>IF(CC1230=0,1,CC1230)</f>
        <v>1</v>
      </c>
      <c r="CD1231" s="20">
        <f t="shared" ref="CD1231:DP1231" si="4211">IF(CD1230=0,1,CD1230)</f>
        <v>3.2597296959078963</v>
      </c>
      <c r="CE1231" s="20">
        <f t="shared" si="4211"/>
        <v>1.0513628455441717</v>
      </c>
      <c r="CF1231" s="20">
        <f t="shared" si="4211"/>
        <v>1.0140826897200053</v>
      </c>
      <c r="CG1231" s="20">
        <f t="shared" si="4211"/>
        <v>1.0088133515968567</v>
      </c>
      <c r="CH1231" s="20">
        <f t="shared" si="4211"/>
        <v>1.006233721132141</v>
      </c>
      <c r="CI1231" s="20">
        <f t="shared" si="4211"/>
        <v>1.0041945752370847</v>
      </c>
      <c r="CJ1231" s="20">
        <f t="shared" si="4211"/>
        <v>1.00337313527381</v>
      </c>
      <c r="CK1231" s="20">
        <f t="shared" si="4211"/>
        <v>1.0031575341445615</v>
      </c>
      <c r="CL1231" s="20">
        <f t="shared" si="4211"/>
        <v>1.0019469562583827</v>
      </c>
      <c r="CM1231" s="20">
        <f t="shared" si="4211"/>
        <v>1.0012545990216948</v>
      </c>
      <c r="CN1231" s="20">
        <f t="shared" si="4211"/>
        <v>1.00064876803092</v>
      </c>
      <c r="CO1231" s="20">
        <f t="shared" si="4211"/>
        <v>1.0006060932575491</v>
      </c>
      <c r="CP1231" s="20">
        <f t="shared" si="4211"/>
        <v>1.0004090573208064</v>
      </c>
      <c r="CQ1231" s="20">
        <f t="shared" si="4211"/>
        <v>1.0003360736259759</v>
      </c>
      <c r="CR1231" s="20">
        <f t="shared" si="4211"/>
        <v>1.000328776823763</v>
      </c>
      <c r="CS1231" s="20">
        <f t="shared" si="4211"/>
        <v>1.0001990916443726</v>
      </c>
      <c r="CT1231" s="20">
        <f t="shared" si="4211"/>
        <v>1.0001837447173394</v>
      </c>
      <c r="CU1231" s="20">
        <f t="shared" si="4211"/>
        <v>1.0000845451471085</v>
      </c>
      <c r="CV1231" s="20">
        <f t="shared" si="4211"/>
        <v>1.0001429217979563</v>
      </c>
      <c r="CW1231" s="20">
        <f t="shared" si="4211"/>
        <v>1.0000713190457511</v>
      </c>
      <c r="CX1231" s="20">
        <f t="shared" si="4211"/>
        <v>1.000024010756819</v>
      </c>
      <c r="CY1231" s="20">
        <f t="shared" si="4211"/>
        <v>1.0000241228334681</v>
      </c>
      <c r="CZ1231" s="20">
        <f t="shared" si="4211"/>
        <v>1.0000361567757798</v>
      </c>
      <c r="DA1231" s="20">
        <f t="shared" si="4211"/>
        <v>1.0000120704431059</v>
      </c>
      <c r="DB1231" s="20">
        <f t="shared" si="4211"/>
        <v>1.0000243531202435</v>
      </c>
      <c r="DC1231" s="20">
        <f t="shared" si="4211"/>
        <v>1</v>
      </c>
      <c r="DD1231" s="20">
        <f t="shared" si="4211"/>
        <v>1.0000245591630237</v>
      </c>
      <c r="DE1231" s="20">
        <f t="shared" si="4211"/>
        <v>1</v>
      </c>
      <c r="DF1231" s="20">
        <f t="shared" si="4211"/>
        <v>1.0000134433898853</v>
      </c>
      <c r="DG1231" s="20">
        <f t="shared" si="4211"/>
        <v>1.0000299423609551</v>
      </c>
      <c r="DH1231" s="20">
        <f t="shared" si="4211"/>
        <v>1</v>
      </c>
      <c r="DI1231" s="20">
        <f t="shared" si="4211"/>
        <v>1.0000188768286928</v>
      </c>
      <c r="DJ1231" s="20">
        <f t="shared" si="4211"/>
        <v>1.0000210930414057</v>
      </c>
      <c r="DK1231" s="20">
        <f t="shared" si="4211"/>
        <v>1</v>
      </c>
      <c r="DL1231" s="20">
        <f t="shared" si="4211"/>
        <v>1</v>
      </c>
      <c r="DM1231" s="20">
        <f t="shared" si="4211"/>
        <v>1</v>
      </c>
      <c r="DN1231" s="20">
        <f t="shared" si="4211"/>
        <v>1</v>
      </c>
      <c r="DO1231" s="20">
        <f t="shared" si="4211"/>
        <v>1</v>
      </c>
      <c r="DP1231" s="20">
        <f t="shared" si="4211"/>
        <v>1</v>
      </c>
      <c r="DQ1231" s="20">
        <f>IF(DQ1230=0,1,DQ1230)</f>
        <v>1</v>
      </c>
      <c r="DR1231" s="20">
        <f t="shared" ref="DR1231:FD1231" si="4212">IF(DR1230=0,1,DR1230)</f>
        <v>2.7232517482517484</v>
      </c>
      <c r="DS1231" s="20">
        <f t="shared" si="4212"/>
        <v>1.2328530259365995</v>
      </c>
      <c r="DT1231" s="20">
        <f t="shared" si="4212"/>
        <v>1.1048253771440379</v>
      </c>
      <c r="DU1231" s="20">
        <f t="shared" si="4212"/>
        <v>1.0625667704027126</v>
      </c>
      <c r="DV1231" s="20">
        <f t="shared" si="4212"/>
        <v>1.0386093790040147</v>
      </c>
      <c r="DW1231" s="20">
        <f t="shared" si="4212"/>
        <v>1.0251812893457646</v>
      </c>
      <c r="DX1231" s="20">
        <f t="shared" si="4212"/>
        <v>1.0187738004569689</v>
      </c>
      <c r="DY1231" s="20">
        <f t="shared" si="4212"/>
        <v>1.0194342474627511</v>
      </c>
      <c r="DZ1231" s="20">
        <f t="shared" si="4212"/>
        <v>1.010137505261681</v>
      </c>
      <c r="EA1231" s="20">
        <f t="shared" si="4212"/>
        <v>1.0074552169261035</v>
      </c>
      <c r="EB1231" s="20">
        <f t="shared" si="4212"/>
        <v>1.0052129172026267</v>
      </c>
      <c r="EC1231" s="20">
        <f t="shared" si="4212"/>
        <v>1.0041413399238528</v>
      </c>
      <c r="ED1231" s="20">
        <f t="shared" si="4212"/>
        <v>1.0026398284111533</v>
      </c>
      <c r="EE1231" s="20">
        <f t="shared" si="4212"/>
        <v>1.0021352780789068</v>
      </c>
      <c r="EF1231" s="20">
        <f t="shared" si="4212"/>
        <v>1.0020402119187863</v>
      </c>
      <c r="EG1231" s="20">
        <f t="shared" si="4212"/>
        <v>1.0016832238687745</v>
      </c>
      <c r="EH1231" s="20">
        <f t="shared" si="4212"/>
        <v>1.0015355855254373</v>
      </c>
      <c r="EI1231" s="20">
        <f t="shared" si="4212"/>
        <v>1.0011692286529799</v>
      </c>
      <c r="EJ1231" s="20">
        <f t="shared" si="4212"/>
        <v>1.0007033338022224</v>
      </c>
      <c r="EK1231" s="20">
        <f t="shared" si="4212"/>
        <v>1.0003952143139438</v>
      </c>
      <c r="EL1231" s="20">
        <f t="shared" si="4212"/>
        <v>1.0004064740226148</v>
      </c>
      <c r="EM1231" s="20">
        <f t="shared" si="4212"/>
        <v>1.000347021399653</v>
      </c>
      <c r="EN1231" s="20">
        <f t="shared" si="4212"/>
        <v>1.0004070501078683</v>
      </c>
      <c r="EO1231" s="20">
        <f t="shared" si="4212"/>
        <v>1.0002988643156008</v>
      </c>
      <c r="EP1231" s="20">
        <f t="shared" si="4212"/>
        <v>1.000090110385222</v>
      </c>
      <c r="EQ1231" s="20">
        <f t="shared" si="4212"/>
        <v>1.000190349290949</v>
      </c>
      <c r="ER1231" s="20">
        <f t="shared" si="4212"/>
        <v>1.0003519533410428</v>
      </c>
      <c r="ES1231" s="20">
        <f t="shared" si="4212"/>
        <v>1.0002651394633577</v>
      </c>
      <c r="ET1231" s="20">
        <f t="shared" si="4212"/>
        <v>1.0001188142339452</v>
      </c>
      <c r="EU1231" s="20">
        <f t="shared" si="4212"/>
        <v>1.0002015993548821</v>
      </c>
      <c r="EV1231" s="20">
        <f t="shared" si="4212"/>
        <v>1.000232684402389</v>
      </c>
      <c r="EW1231" s="20">
        <f t="shared" si="4212"/>
        <v>1.0000907276356379</v>
      </c>
      <c r="EX1231" s="20">
        <f t="shared" si="4212"/>
        <v>1</v>
      </c>
      <c r="EY1231" s="20">
        <f t="shared" si="4212"/>
        <v>1</v>
      </c>
      <c r="EZ1231" s="20">
        <f t="shared" si="4212"/>
        <v>1.0002984629159828</v>
      </c>
      <c r="FA1231" s="20">
        <f t="shared" si="4212"/>
        <v>1</v>
      </c>
      <c r="FB1231" s="20">
        <f t="shared" si="4212"/>
        <v>1</v>
      </c>
      <c r="FC1231" s="20">
        <f t="shared" si="4212"/>
        <v>1</v>
      </c>
      <c r="FD1231" s="20">
        <f t="shared" si="4212"/>
        <v>1</v>
      </c>
      <c r="FE1231" s="20">
        <f>IF(FE1230=0,1,FE1230)</f>
        <v>1</v>
      </c>
      <c r="FF1231" s="20">
        <f t="shared" ref="FF1231:GR1231" si="4213">IF(FF1230=0,1,FF1230)</f>
        <v>1.4202015921542512</v>
      </c>
      <c r="FG1231" s="20">
        <f t="shared" si="4213"/>
        <v>1.0369345557666363</v>
      </c>
      <c r="FH1231" s="20">
        <f t="shared" si="4213"/>
        <v>1.0108826615880913</v>
      </c>
      <c r="FI1231" s="20">
        <f t="shared" si="4213"/>
        <v>1.007492294401843</v>
      </c>
      <c r="FJ1231" s="20">
        <f t="shared" si="4213"/>
        <v>1.0039595273963511</v>
      </c>
      <c r="FK1231" s="20">
        <f t="shared" si="4213"/>
        <v>1.0022031733101291</v>
      </c>
      <c r="FL1231" s="20">
        <f t="shared" si="4213"/>
        <v>1.0013867467597479</v>
      </c>
      <c r="FM1231" s="20">
        <f t="shared" si="4213"/>
        <v>1.0016203771592809</v>
      </c>
      <c r="FN1231" s="20">
        <f t="shared" si="4213"/>
        <v>1.0010901074765224</v>
      </c>
      <c r="FO1231" s="20">
        <f t="shared" si="4213"/>
        <v>1.0006363289275131</v>
      </c>
      <c r="FP1231" s="20">
        <f t="shared" si="4213"/>
        <v>1.0007195712644048</v>
      </c>
      <c r="FQ1231" s="20">
        <f t="shared" si="4213"/>
        <v>1.0008847767834572</v>
      </c>
      <c r="FR1231" s="20">
        <f t="shared" si="4213"/>
        <v>1.0007041498920815</v>
      </c>
      <c r="FS1231" s="20">
        <f t="shared" si="4213"/>
        <v>1.0005717643695504</v>
      </c>
      <c r="FT1231" s="20">
        <f t="shared" si="4213"/>
        <v>1.000433087916847</v>
      </c>
      <c r="FU1231" s="20">
        <f t="shared" si="4213"/>
        <v>1.000419199329281</v>
      </c>
      <c r="FV1231" s="20">
        <f t="shared" si="4213"/>
        <v>1.0003734615009905</v>
      </c>
      <c r="FW1231" s="20">
        <f t="shared" si="4213"/>
        <v>1.0002290613393543</v>
      </c>
      <c r="FX1231" s="20">
        <f t="shared" si="4213"/>
        <v>1.000182788015753</v>
      </c>
      <c r="FY1231" s="20">
        <f t="shared" si="4213"/>
        <v>1.0002044571662236</v>
      </c>
      <c r="FZ1231" s="20">
        <f t="shared" si="4213"/>
        <v>1.0001946144863947</v>
      </c>
      <c r="GA1231" s="20">
        <f t="shared" si="4213"/>
        <v>1.0000898311174991</v>
      </c>
      <c r="GB1231" s="20">
        <f t="shared" si="4213"/>
        <v>1.0000720759680704</v>
      </c>
      <c r="GC1231" s="20">
        <f t="shared" si="4213"/>
        <v>1.000036019810896</v>
      </c>
      <c r="GD1231" s="20">
        <f t="shared" si="4213"/>
        <v>1.0000732896038698</v>
      </c>
      <c r="GE1231" s="20">
        <f t="shared" si="4213"/>
        <v>1.0000367322950339</v>
      </c>
      <c r="GF1231" s="20">
        <f t="shared" si="4213"/>
        <v>1.0000183810013969</v>
      </c>
      <c r="GG1231" s="20">
        <f t="shared" si="4213"/>
        <v>1.000018420277041</v>
      </c>
      <c r="GH1231" s="20">
        <f t="shared" si="4213"/>
        <v>1.0000199684498492</v>
      </c>
      <c r="GI1231" s="20">
        <f t="shared" si="4213"/>
        <v>1</v>
      </c>
      <c r="GJ1231" s="20">
        <f t="shared" si="4213"/>
        <v>1.0000246232640599</v>
      </c>
      <c r="GK1231" s="20">
        <f t="shared" si="4213"/>
        <v>1.0000278032641032</v>
      </c>
      <c r="GL1231" s="20">
        <f t="shared" si="4213"/>
        <v>1.0000312842171124</v>
      </c>
      <c r="GM1231" s="20">
        <f t="shared" si="4213"/>
        <v>1</v>
      </c>
      <c r="GN1231" s="20">
        <f t="shared" si="4213"/>
        <v>1</v>
      </c>
      <c r="GO1231" s="20">
        <f t="shared" si="4213"/>
        <v>1</v>
      </c>
      <c r="GP1231" s="20">
        <f t="shared" si="4213"/>
        <v>1.0000713165026387</v>
      </c>
      <c r="GQ1231" s="20">
        <f t="shared" si="4213"/>
        <v>1</v>
      </c>
      <c r="GR1231" s="20">
        <f t="shared" si="4213"/>
        <v>1</v>
      </c>
      <c r="GS1231" s="20">
        <f>IF(GS1230=0,1,GS1230)</f>
        <v>1</v>
      </c>
    </row>
    <row r="1232" spans="1:201" ht="15.75" thickBot="1" x14ac:dyDescent="0.3">
      <c r="A1232" s="117" t="s">
        <v>4</v>
      </c>
      <c r="B1232" s="31">
        <f>PRODUCT(B1231:AO1231)</f>
        <v>2.6135816309762028</v>
      </c>
      <c r="C1232" s="31">
        <f>PRODUCT(C1231:AO1231)</f>
        <v>1.3790330527941996</v>
      </c>
      <c r="D1232" s="31">
        <f>PRODUCT(D1231:AO1231)</f>
        <v>1.2098605087323044</v>
      </c>
      <c r="E1232" s="31">
        <f>PRODUCT(E1231:AO1231)</f>
        <v>1.1384092705993423</v>
      </c>
      <c r="F1232" s="31">
        <f>PRODUCT(F1231:AO1231)</f>
        <v>1.0965997276523654</v>
      </c>
      <c r="G1232" s="31">
        <f>PRODUCT(G1231:AO1231)</f>
        <v>1.0710504817944186</v>
      </c>
      <c r="H1232" s="31">
        <f>PRODUCT(H1231:AO1231)</f>
        <v>1.0536714636796458</v>
      </c>
      <c r="I1232" s="31">
        <f>PRODUCT(I1231:AO1231)</f>
        <v>1.0422815609594567</v>
      </c>
      <c r="J1232" s="31">
        <f>PRODUCT(J1231:AO1231)</f>
        <v>1.0273434439458828</v>
      </c>
      <c r="K1232" s="31">
        <f>PRODUCT(K1231:AO1231)</f>
        <v>1.0187590636189512</v>
      </c>
      <c r="L1232" s="31">
        <f>PRODUCT(L1231:AO1231)</f>
        <v>1.0137731214857333</v>
      </c>
      <c r="M1232" s="31">
        <f>PRODUCT(M1231:AO1231)</f>
        <v>1.0107381859511939</v>
      </c>
      <c r="N1232" s="31">
        <f>PRODUCT(N1231:AO1231)</f>
        <v>1.0086569789380131</v>
      </c>
      <c r="O1232" s="31">
        <f>PRODUCT(O1231:AO1231)</f>
        <v>1.0070427189807012</v>
      </c>
      <c r="P1232" s="31">
        <f>PRODUCT(P1231:AO1231)</f>
        <v>1.0057875812878541</v>
      </c>
      <c r="Q1232" s="31">
        <f>PRODUCT(Q1231:AO1231)</f>
        <v>1.0045822385870755</v>
      </c>
      <c r="R1232" s="31">
        <f>PRODUCT(R1231:AO1231)</f>
        <v>1.0036670154112877</v>
      </c>
      <c r="S1232" s="31">
        <f>PRODUCT(S1231:AO1231)</f>
        <v>1.0029977606559468</v>
      </c>
      <c r="T1232" s="31">
        <f>PRODUCT(T1231:AO1231)</f>
        <v>1.0025690629772501</v>
      </c>
      <c r="U1232" s="31">
        <f>PRODUCT(U1231:AO1231)</f>
        <v>1.0022836577616521</v>
      </c>
      <c r="V1232" s="31">
        <f>PRODUCT(V1231:AO1231)</f>
        <v>1.0017726341624749</v>
      </c>
      <c r="W1232" s="31">
        <f>PRODUCT(W1231:AO1231)</f>
        <v>1.0014977272794647</v>
      </c>
      <c r="X1232" s="31">
        <f>PRODUCT(X1231:AO1231)</f>
        <v>1.0013142579840428</v>
      </c>
      <c r="Y1232" s="31">
        <f>PRODUCT(Y1231:AO1231)</f>
        <v>1.0010248244295161</v>
      </c>
      <c r="Z1232" s="31">
        <f>PRODUCT(Z1231:AO1231)</f>
        <v>1.0009210711277683</v>
      </c>
      <c r="AA1232" s="31">
        <f>PRODUCT(AA1231:AO1231)</f>
        <v>1.0008002939089851</v>
      </c>
      <c r="AB1232" s="31">
        <f>PRODUCT(AB1231:AO1231)</f>
        <v>1.0007308864318774</v>
      </c>
      <c r="AC1232" s="31">
        <f>PRODUCT(AC1231:AO1231)</f>
        <v>1.0007165849643835</v>
      </c>
      <c r="AD1232" s="31">
        <f>PRODUCT(AD1231:AO1231)</f>
        <v>1.0006574636702605</v>
      </c>
      <c r="AE1232" s="31">
        <f>PRODUCT(AE1231:AO1231)</f>
        <v>1.0005913733204654</v>
      </c>
      <c r="AF1232" s="31">
        <f>PRODUCT(AF1231:AO1231)</f>
        <v>1.0005349500554896</v>
      </c>
      <c r="AG1232" s="31">
        <f>PRODUCT(AG1231:AO1231)</f>
        <v>1.000448784322499</v>
      </c>
      <c r="AH1232" s="31">
        <f>PRODUCT(AH1231:AO1231)</f>
        <v>1.0004238882472392</v>
      </c>
      <c r="AI1232" s="31">
        <f>PRODUCT(AI1231:AO1231)</f>
        <v>1.0003659329762249</v>
      </c>
      <c r="AJ1232" s="31">
        <f>PRODUCT(AJ1231:AO1231)</f>
        <v>1.0003659329762249</v>
      </c>
      <c r="AK1232" s="31">
        <f>PRODUCT(AK1231:AO1231)</f>
        <v>1.0003659329762249</v>
      </c>
      <c r="AL1232" s="31">
        <f>PRODUCT(AL1231:AO1231)</f>
        <v>1.0003134037841972</v>
      </c>
      <c r="AM1232" s="31">
        <f>PRODUCT(AM1231:AO1231)</f>
        <v>1.0003134037841972</v>
      </c>
      <c r="AN1232" s="31">
        <f>PRODUCT(AN1231:AO1231)</f>
        <v>1.0002087246921312</v>
      </c>
      <c r="AO1232" s="32">
        <f>PRODUCT(AO1231:AO1231)</f>
        <v>1</v>
      </c>
      <c r="AP1232" s="31">
        <f>PRODUCT(AP1231:CC1231)</f>
        <v>1.6422761336079159</v>
      </c>
      <c r="AQ1232" s="31">
        <f>PRODUCT(AQ1231:CC1231)</f>
        <v>1.0572337703380954</v>
      </c>
      <c r="AR1232" s="31">
        <f>PRODUCT(AR1231:CC1231)</f>
        <v>1.0259912045443116</v>
      </c>
      <c r="AS1232" s="31">
        <f>PRODUCT(AS1231:CC1231)</f>
        <v>1.0154455608160993</v>
      </c>
      <c r="AT1232" s="31">
        <f>PRODUCT(AT1231:CC1231)</f>
        <v>1.010242861962984</v>
      </c>
      <c r="AU1232" s="31">
        <f>PRODUCT(AU1231:CC1231)</f>
        <v>1.0074051167139793</v>
      </c>
      <c r="AV1232" s="31">
        <f>PRODUCT(AV1231:CC1231)</f>
        <v>1.0055878420473294</v>
      </c>
      <c r="AW1232" s="31">
        <f>PRODUCT(AW1231:CC1231)</f>
        <v>1.0043217103242117</v>
      </c>
      <c r="AX1232" s="31">
        <f>PRODUCT(AX1231:CC1231)</f>
        <v>1.0031561716170689</v>
      </c>
      <c r="AY1232" s="31">
        <f>PRODUCT(AY1231:CC1231)</f>
        <v>1.0023997024603217</v>
      </c>
      <c r="AZ1232" s="31">
        <f>PRODUCT(AZ1231:CC1231)</f>
        <v>1.0018654217270218</v>
      </c>
      <c r="BA1232" s="31">
        <f>PRODUCT(BA1231:CC1231)</f>
        <v>1.0013969151335467</v>
      </c>
      <c r="BB1232" s="31">
        <f>PRODUCT(BB1231:CC1231)</f>
        <v>1.0009538818837702</v>
      </c>
      <c r="BC1232" s="31">
        <f>PRODUCT(BC1231:CC1231)</f>
        <v>1.0007081358629337</v>
      </c>
      <c r="BD1232" s="31">
        <f>PRODUCT(BD1231:CC1231)</f>
        <v>1.0005528042883864</v>
      </c>
      <c r="BE1232" s="31">
        <f>PRODUCT(BE1231:CC1231)</f>
        <v>1.0004152875219385</v>
      </c>
      <c r="BF1232" s="31">
        <f>PRODUCT(BF1231:CC1231)</f>
        <v>1.0003035111141376</v>
      </c>
      <c r="BG1232" s="31">
        <f>PRODUCT(BG1231:CC1231)</f>
        <v>1.00020980712118</v>
      </c>
      <c r="BH1232" s="31">
        <f>PRODUCT(BH1231:CC1231)</f>
        <v>1.0001587390102462</v>
      </c>
      <c r="BI1232" s="31">
        <f>PRODUCT(BI1231:CC1231)</f>
        <v>1.0001311153712298</v>
      </c>
      <c r="BJ1232" s="31">
        <f>PRODUCT(BJ1231:CC1231)</f>
        <v>1.0001136285438097</v>
      </c>
      <c r="BK1232" s="31">
        <f>PRODUCT(BK1231:CC1231)</f>
        <v>1.0000818864064773</v>
      </c>
      <c r="BL1232" s="31">
        <f>PRODUCT(BL1231:CC1231)</f>
        <v>1.0000747395441476</v>
      </c>
      <c r="BM1232" s="31">
        <f>PRODUCT(BM1231:CC1231)</f>
        <v>1.0000530521430897</v>
      </c>
      <c r="BN1232" s="31">
        <f>PRODUCT(BN1231:CC1231)</f>
        <v>1.0000457453122804</v>
      </c>
      <c r="BO1232" s="31">
        <f>PRODUCT(BO1231:CC1231)</f>
        <v>1.0000271175607089</v>
      </c>
      <c r="BP1232" s="31">
        <f>PRODUCT(BP1231:CC1231)</f>
        <v>1.0000271175607089</v>
      </c>
      <c r="BQ1232" s="31">
        <f>PRODUCT(BQ1231:CC1231)</f>
        <v>1.0000194522268731</v>
      </c>
      <c r="BR1232" s="31">
        <f>PRODUCT(BR1231:CC1231)</f>
        <v>1.0000194522268731</v>
      </c>
      <c r="BS1232" s="31">
        <f>PRODUCT(BS1231:CC1231)</f>
        <v>1.0000152397208084</v>
      </c>
      <c r="BT1232" s="31">
        <f>PRODUCT(BT1231:CC1231)</f>
        <v>1.0000152397208084</v>
      </c>
      <c r="BU1232" s="31">
        <f>PRODUCT(BU1231:CC1231)</f>
        <v>1.0000152397208084</v>
      </c>
      <c r="BV1232" s="31">
        <f>PRODUCT(BV1231:CC1231)</f>
        <v>1.0000152397208084</v>
      </c>
      <c r="BW1232" s="31">
        <f>PRODUCT(BW1231:CC1231)</f>
        <v>1.0000152397208084</v>
      </c>
      <c r="BX1232" s="31">
        <f>PRODUCT(BX1231:CC1231)</f>
        <v>1.0000152397208084</v>
      </c>
      <c r="BY1232" s="31">
        <f>PRODUCT(BY1231:CC1231)</f>
        <v>1.0000152397208084</v>
      </c>
      <c r="BZ1232" s="31">
        <f>PRODUCT(BZ1231:CC1231)</f>
        <v>1.0000152397208084</v>
      </c>
      <c r="CA1232" s="31">
        <f>PRODUCT(CA1231:CC1231)</f>
        <v>1</v>
      </c>
      <c r="CB1232" s="31">
        <f>PRODUCT(CB1231:CC1231)</f>
        <v>1</v>
      </c>
      <c r="CC1232" s="32">
        <f>PRODUCT(CC1231:CC1231)</f>
        <v>1</v>
      </c>
      <c r="CD1232" s="31">
        <f>PRODUCT(CD1231:DQ1231)</f>
        <v>3.5889087362871548</v>
      </c>
      <c r="CE1232" s="31">
        <f>PRODUCT(CE1231:DQ1231)</f>
        <v>1.1009835388475595</v>
      </c>
      <c r="CF1232" s="31">
        <f>PRODUCT(CF1231:DQ1231)</f>
        <v>1.0471965444790892</v>
      </c>
      <c r="CG1232" s="31">
        <f>PRODUCT(CG1231:DQ1231)</f>
        <v>1.0326539986282852</v>
      </c>
      <c r="CH1232" s="31">
        <f>PRODUCT(CH1231:DQ1231)</f>
        <v>1.0236323666748561</v>
      </c>
      <c r="CI1232" s="31">
        <f>PRODUCT(CI1231:DQ1231)</f>
        <v>1.0172908591486476</v>
      </c>
      <c r="CJ1232" s="31">
        <f>PRODUCT(CJ1231:DQ1231)</f>
        <v>1.013041580022946</v>
      </c>
      <c r="CK1232" s="31">
        <f>PRODUCT(CK1231:DQ1231)</f>
        <v>1.0096359414152525</v>
      </c>
      <c r="CL1232" s="31">
        <f>PRODUCT(CL1231:DQ1231)</f>
        <v>1.0064580158650909</v>
      </c>
      <c r="CM1232" s="31">
        <f>PRODUCT(CM1231:DQ1231)</f>
        <v>1.0045022938375439</v>
      </c>
      <c r="CN1232" s="31">
        <f>PRODUCT(CN1231:DQ1231)</f>
        <v>1.0032436253666372</v>
      </c>
      <c r="CO1232" s="31">
        <f>PRODUCT(CO1231:DQ1231)</f>
        <v>1.0025931749667003</v>
      </c>
      <c r="CP1232" s="31">
        <f>PRODUCT(CP1231:DQ1231)</f>
        <v>1.0019858780818356</v>
      </c>
      <c r="CQ1232" s="31">
        <f>PRODUCT(CQ1231:DQ1231)</f>
        <v>1.0015761760146915</v>
      </c>
      <c r="CR1232" s="31">
        <f>PRODUCT(CR1231:DQ1231)</f>
        <v>1.0012396857630259</v>
      </c>
      <c r="CS1232" s="31">
        <f>PRODUCT(CS1231:DQ1231)</f>
        <v>1.0009106095519471</v>
      </c>
      <c r="CT1232" s="31">
        <f>PRODUCT(CT1231:DQ1231)</f>
        <v>1.0007113762785014</v>
      </c>
      <c r="CU1232" s="31">
        <f>PRODUCT(CU1231:DQ1231)</f>
        <v>1.0005275346294604</v>
      </c>
      <c r="CV1232" s="31">
        <f>PRODUCT(CV1231:DQ1231)</f>
        <v>1.0004429520329077</v>
      </c>
      <c r="CW1232" s="31">
        <f>PRODUCT(CW1231:DQ1231)</f>
        <v>1.0002999873602179</v>
      </c>
      <c r="CX1232" s="31">
        <f>PRODUCT(CX1231:DQ1231)</f>
        <v>1.0002286520072241</v>
      </c>
      <c r="CY1232" s="31">
        <f>PRODUCT(CY1231:DQ1231)</f>
        <v>1.0002046363369319</v>
      </c>
      <c r="CZ1232" s="31">
        <f>PRODUCT(CZ1231:DQ1231)</f>
        <v>1.0001805091490712</v>
      </c>
      <c r="DA1232" s="31">
        <f>PRODUCT(DA1231:DQ1231)</f>
        <v>1.000144347154164</v>
      </c>
      <c r="DB1232" s="31">
        <f>PRODUCT(DB1231:DQ1231)</f>
        <v>1.0001322751144386</v>
      </c>
      <c r="DC1232" s="31">
        <f>PRODUCT(DC1231:DQ1231)</f>
        <v>1.0001079193660218</v>
      </c>
      <c r="DD1232" s="31">
        <f>PRODUCT(DD1231:DQ1231)</f>
        <v>1.0001079193660218</v>
      </c>
      <c r="DE1232" s="31">
        <f>PRODUCT(DE1231:DQ1231)</f>
        <v>1.000083358155792</v>
      </c>
      <c r="DF1232" s="31">
        <f>PRODUCT(DF1231:DQ1231)</f>
        <v>1.000083358155792</v>
      </c>
      <c r="DG1232" s="31">
        <f>PRODUCT(DG1231:DQ1231)</f>
        <v>1.0000699138260276</v>
      </c>
      <c r="DH1232" s="31">
        <f>PRODUCT(DH1231:DQ1231)</f>
        <v>1.0000399702682683</v>
      </c>
      <c r="DI1232" s="31">
        <f>PRODUCT(DI1231:DQ1231)</f>
        <v>1.0000399702682683</v>
      </c>
      <c r="DJ1232" s="31">
        <f>PRODUCT(DJ1231:DQ1231)</f>
        <v>1.0000210930414057</v>
      </c>
      <c r="DK1232" s="31">
        <f>PRODUCT(DK1231:DQ1231)</f>
        <v>1</v>
      </c>
      <c r="DL1232" s="31">
        <f>PRODUCT(DL1231:DQ1231)</f>
        <v>1</v>
      </c>
      <c r="DM1232" s="31">
        <f>PRODUCT(DM1231:DQ1231)</f>
        <v>1</v>
      </c>
      <c r="DN1232" s="31">
        <f>PRODUCT(DN1231:DQ1231)</f>
        <v>1</v>
      </c>
      <c r="DO1232" s="31">
        <f>PRODUCT(DO1231:DQ1231)</f>
        <v>1</v>
      </c>
      <c r="DP1232" s="31">
        <f>PRODUCT(DP1231:DQ1231)</f>
        <v>1</v>
      </c>
      <c r="DQ1232" s="32">
        <f>PRODUCT(DQ1231:DQ1231)</f>
        <v>1</v>
      </c>
      <c r="DR1232" s="31">
        <f>PRODUCT(DR1231:FE1231)</f>
        <v>4.5474542300428666</v>
      </c>
      <c r="DS1232" s="31">
        <f>PRODUCT(DS1231:FE1231)</f>
        <v>1.6698618601685296</v>
      </c>
      <c r="DT1232" s="31">
        <f>PRODUCT(DT1231:FE1231)</f>
        <v>1.3544695312727433</v>
      </c>
      <c r="DU1232" s="31">
        <f>PRODUCT(DU1231:FE1231)</f>
        <v>1.22595801951439</v>
      </c>
      <c r="DV1232" s="31">
        <f>PRODUCT(DV1231:FE1231)</f>
        <v>1.1537703358159335</v>
      </c>
      <c r="DW1232" s="31">
        <f>PRODUCT(DW1231:FE1231)</f>
        <v>1.1108799507687421</v>
      </c>
      <c r="DX1232" s="31">
        <f>PRODUCT(DX1231:FE1231)</f>
        <v>1.0835936651532796</v>
      </c>
      <c r="DY1232" s="31">
        <f>PRODUCT(DY1231:FE1231)</f>
        <v>1.0636253746093947</v>
      </c>
      <c r="DZ1232" s="31">
        <f>PRODUCT(DZ1231:FE1231)</f>
        <v>1.0433486782071812</v>
      </c>
      <c r="EA1232" s="31">
        <f>PRODUCT(EA1231:FE1231)</f>
        <v>1.0328778733316084</v>
      </c>
      <c r="EB1232" s="31">
        <f>PRODUCT(EB1231:FE1231)</f>
        <v>1.0252345275287502</v>
      </c>
      <c r="EC1232" s="31">
        <f>PRODUCT(EC1231:FE1231)</f>
        <v>1.0199177805850734</v>
      </c>
      <c r="ED1232" s="31">
        <f>PRODUCT(ED1231:FE1231)</f>
        <v>1.0157113745186674</v>
      </c>
      <c r="EE1232" s="31">
        <f>PRODUCT(EE1231:FE1231)</f>
        <v>1.0130371303204946</v>
      </c>
      <c r="EF1232" s="31">
        <f>PRODUCT(EF1231:FE1231)</f>
        <v>1.010878623355608</v>
      </c>
      <c r="EG1232" s="31">
        <f>PRODUCT(EG1231:FE1231)</f>
        <v>1.0088204159191345</v>
      </c>
      <c r="EH1232" s="31">
        <f>PRODUCT(EH1231:FE1231)</f>
        <v>1.0071251987457619</v>
      </c>
      <c r="EI1232" s="31">
        <f>PRODUCT(EI1231:FE1231)</f>
        <v>1.0055810430513976</v>
      </c>
      <c r="EJ1232" s="31">
        <f>PRODUCT(EJ1231:FE1231)</f>
        <v>1.0044066620029399</v>
      </c>
      <c r="EK1232" s="31">
        <f>PRODUCT(EK1231:FE1231)</f>
        <v>1.0037007253554828</v>
      </c>
      <c r="EL1232" s="31">
        <f>PRODUCT(EL1231:FE1231)</f>
        <v>1.0033042051723582</v>
      </c>
      <c r="EM1232" s="31">
        <f>PRODUCT(EM1231:FE1231)</f>
        <v>1.0028965537758783</v>
      </c>
      <c r="EN1232" s="31">
        <f>PRODUCT(EN1231:FE1231)</f>
        <v>1.0025486479408496</v>
      </c>
      <c r="EO1232" s="31">
        <f>PRODUCT(EO1231:FE1231)</f>
        <v>1.0021407264500488</v>
      </c>
      <c r="EP1232" s="31">
        <f>PRODUCT(EP1231:FE1231)</f>
        <v>1.0018413118320473</v>
      </c>
      <c r="EQ1232" s="31">
        <f>PRODUCT(EQ1231:FE1231)</f>
        <v>1.0017510436596073</v>
      </c>
      <c r="ER1232" s="31">
        <f>PRODUCT(ER1231:FE1231)</f>
        <v>1.0015603973481291</v>
      </c>
      <c r="ES1232" s="31">
        <f>PRODUCT(ES1231:FE1231)</f>
        <v>1.0012080188408192</v>
      </c>
      <c r="ET1232" s="31">
        <f>PRODUCT(ET1231:FE1231)</f>
        <v>1.0009426294491954</v>
      </c>
      <c r="EU1232" s="31">
        <f>PRODUCT(EU1231:FE1231)</f>
        <v>1.0008237173459045</v>
      </c>
      <c r="EV1232" s="31">
        <f>PRODUCT(EV1231:FE1231)</f>
        <v>1.0006219925977162</v>
      </c>
      <c r="EW1232" s="31">
        <f>PRODUCT(EW1231:FE1231)</f>
        <v>1.0003892176304554</v>
      </c>
      <c r="EX1232" s="31">
        <f>PRODUCT(EX1231:FE1231)</f>
        <v>1.0002984629159828</v>
      </c>
      <c r="EY1232" s="31">
        <f>PRODUCT(EY1231:FE1231)</f>
        <v>1.0002984629159828</v>
      </c>
      <c r="EZ1232" s="31">
        <f>PRODUCT(EZ1231:FE1231)</f>
        <v>1.0002984629159828</v>
      </c>
      <c r="FA1232" s="31">
        <f>PRODUCT(FA1231:FE1231)</f>
        <v>1</v>
      </c>
      <c r="FB1232" s="31">
        <f>PRODUCT(FB1231:FE1231)</f>
        <v>1</v>
      </c>
      <c r="FC1232" s="31">
        <f>PRODUCT(FC1231:FE1231)</f>
        <v>1</v>
      </c>
      <c r="FD1232" s="31">
        <f>PRODUCT(FD1231:FE1231)</f>
        <v>1</v>
      </c>
      <c r="FE1232" s="32">
        <f>PRODUCT(FE1231:FE1231)</f>
        <v>1</v>
      </c>
      <c r="FF1232" s="31">
        <f>PRODUCT(FF1231:GS1231)</f>
        <v>1.5245116098268616</v>
      </c>
      <c r="FG1232" s="31">
        <f>PRODUCT(FG1231:GS1231)</f>
        <v>1.0734473318779956</v>
      </c>
      <c r="FH1232" s="31">
        <f>PRODUCT(FH1231:GS1231)</f>
        <v>1.035212228108614</v>
      </c>
      <c r="FI1232" s="31">
        <f>PRODUCT(FI1231:GS1231)</f>
        <v>1.0240676464687819</v>
      </c>
      <c r="FJ1232" s="31">
        <f>PRODUCT(FJ1231:GS1231)</f>
        <v>1.0164520881787775</v>
      </c>
      <c r="FK1232" s="31">
        <f>PRODUCT(FK1231:GS1231)</f>
        <v>1.0124432912299004</v>
      </c>
      <c r="FL1232" s="31">
        <f>PRODUCT(FL1231:GS1231)</f>
        <v>1.0102176067612623</v>
      </c>
      <c r="FM1232" s="31">
        <f>PRODUCT(FM1231:GS1231)</f>
        <v>1.0088186307938354</v>
      </c>
      <c r="FN1232" s="31">
        <f>PRODUCT(FN1231:GS1231)</f>
        <v>1.0071866086180969</v>
      </c>
      <c r="FO1232" s="31">
        <f>PRODUCT(FO1231:GS1231)</f>
        <v>1.0060898625368928</v>
      </c>
      <c r="FP1232" s="31">
        <f>PRODUCT(FP1231:GS1231)</f>
        <v>1.0054500655749969</v>
      </c>
      <c r="FQ1232" s="31">
        <f>PRODUCT(FQ1231:GS1231)</f>
        <v>1.0047270928304266</v>
      </c>
      <c r="FR1232" s="31">
        <f>PRODUCT(FR1231:GS1231)</f>
        <v>1.003838919460158</v>
      </c>
      <c r="FS1232" s="31">
        <f>PRODUCT(FS1231:GS1231)</f>
        <v>1.0031325637736337</v>
      </c>
      <c r="FT1232" s="31">
        <f>PRODUCT(FT1231:GS1231)</f>
        <v>1.0025593360669103</v>
      </c>
      <c r="FU1232" s="31">
        <f>PRODUCT(FU1231:GS1231)</f>
        <v>1.002125327696318</v>
      </c>
      <c r="FV1232" s="31">
        <f>PRODUCT(FV1231:GS1231)</f>
        <v>1.0017054134588594</v>
      </c>
      <c r="FW1232" s="31">
        <f>PRODUCT(FW1231:GS1231)</f>
        <v>1.0013314547107941</v>
      </c>
      <c r="FX1232" s="31">
        <f>PRODUCT(FX1231:GS1231)</f>
        <v>1.0011021409135663</v>
      </c>
      <c r="FY1232" s="31">
        <f>PRODUCT(FY1231:GS1231)</f>
        <v>1.0009191848818324</v>
      </c>
      <c r="FZ1232" s="31">
        <f>PRODUCT(FZ1231:GS1231)</f>
        <v>1.0007145816142766</v>
      </c>
      <c r="GA1232" s="31">
        <f>PRODUCT(GA1231:GS1231)</f>
        <v>1.0005198659544365</v>
      </c>
      <c r="GB1232" s="31">
        <f>PRODUCT(GB1231:GS1231)</f>
        <v>1.0004299962098979</v>
      </c>
      <c r="GC1232" s="31">
        <f>PRODUCT(GC1231:GS1231)</f>
        <v>1.0003578944462386</v>
      </c>
      <c r="GD1232" s="31">
        <f>PRODUCT(GD1231:GS1231)</f>
        <v>1.0003218630418962</v>
      </c>
      <c r="GE1232" s="31">
        <f>PRODUCT(GE1231:GS1231)</f>
        <v>1.0002485552215128</v>
      </c>
      <c r="GF1232" s="31">
        <f>PRODUCT(GF1231:GS1231)</f>
        <v>1.0002118151460226</v>
      </c>
      <c r="GG1232" s="31">
        <f>PRODUCT(GG1231:GS1231)</f>
        <v>1.0001934305891775</v>
      </c>
      <c r="GH1232" s="31">
        <f>PRODUCT(GH1231:GS1231)</f>
        <v>1.0001750070884579</v>
      </c>
      <c r="GI1232" s="31">
        <f>PRODUCT(GI1231:GS1231)</f>
        <v>1.0001550355427888</v>
      </c>
      <c r="GJ1232" s="31">
        <f>PRODUCT(GJ1231:GS1231)</f>
        <v>1.0001550355427888</v>
      </c>
      <c r="GK1232" s="31">
        <f>PRODUCT(GK1231:GS1231)</f>
        <v>1.0001304090676322</v>
      </c>
      <c r="GL1232" s="31">
        <f>PRODUCT(GL1231:GS1231)</f>
        <v>1.000102602950832</v>
      </c>
      <c r="GM1232" s="31">
        <f>PRODUCT(GM1231:GS1231)</f>
        <v>1.0000713165026387</v>
      </c>
      <c r="GN1232" s="31">
        <f>PRODUCT(GN1231:GS1231)</f>
        <v>1.0000713165026387</v>
      </c>
      <c r="GO1232" s="31">
        <f>PRODUCT(GO1231:GS1231)</f>
        <v>1.0000713165026387</v>
      </c>
      <c r="GP1232" s="31">
        <f>PRODUCT(GP1231:GS1231)</f>
        <v>1.0000713165026387</v>
      </c>
      <c r="GQ1232" s="31">
        <f>PRODUCT(GQ1231:GS1231)</f>
        <v>1</v>
      </c>
      <c r="GR1232" s="31">
        <f>PRODUCT(GR1231:GS1231)</f>
        <v>1</v>
      </c>
      <c r="GS1232" s="32">
        <f>PRODUCT(GS1231:GS1231)</f>
        <v>1</v>
      </c>
    </row>
    <row r="1233" spans="1:201" x14ac:dyDescent="0.25">
      <c r="A1233" s="24" t="s">
        <v>19</v>
      </c>
      <c r="B1233" s="23">
        <f>B1232*B1181</f>
        <v>2901.0756103835852</v>
      </c>
      <c r="C1233" s="23">
        <f>C1232*C1180</f>
        <v>3956.4458284665589</v>
      </c>
      <c r="D1233" s="23">
        <f>D1232*D1179</f>
        <v>4132.8834978295517</v>
      </c>
      <c r="E1233" s="23">
        <f>E1232*E1178</f>
        <v>4381.7372825368684</v>
      </c>
      <c r="F1233" s="23">
        <f>F1232*F1177</f>
        <v>3761.3370658476133</v>
      </c>
      <c r="G1233" s="23">
        <f>G1232*G1176</f>
        <v>4179.2389799618213</v>
      </c>
      <c r="H1233" s="23">
        <f>H1232*H1175</f>
        <v>3649.9179501862932</v>
      </c>
      <c r="I1233" s="23">
        <f>I1232*I1174</f>
        <v>2600.4924945938442</v>
      </c>
      <c r="J1233" s="23">
        <f>J1232*J1173</f>
        <v>5136.717219729414</v>
      </c>
      <c r="K1233" s="23">
        <f>K1232*K1172</f>
        <v>7334.0464989928296</v>
      </c>
      <c r="L1233" s="23">
        <f>L1232*L1171</f>
        <v>7422.8467955185388</v>
      </c>
      <c r="M1233" s="23">
        <f>M1232*M1170</f>
        <v>7267.207556989084</v>
      </c>
      <c r="N1233" s="23">
        <f>N1232*N1169</f>
        <v>7930.0611684106589</v>
      </c>
      <c r="O1233" s="23">
        <f>O1232*O1168</f>
        <v>8488.3630782883301</v>
      </c>
      <c r="P1233" s="23">
        <f>P1232*P1167</f>
        <v>7728.4717746158703</v>
      </c>
      <c r="Q1233" s="23">
        <f>Q1232*Q1166</f>
        <v>7732.2694904047203</v>
      </c>
      <c r="R1233" s="23">
        <f>R1232*R1165</f>
        <v>7746.302024944318</v>
      </c>
      <c r="S1233" s="23">
        <f>S1232*S1164</f>
        <v>7157.3920200408365</v>
      </c>
      <c r="T1233" s="23">
        <f>T1232*T1163</f>
        <v>6709.1921694437578</v>
      </c>
      <c r="U1233" s="23">
        <f>U1232*U1162</f>
        <v>6283.3162505077971</v>
      </c>
      <c r="V1233" s="23">
        <f>V1232*V1161</f>
        <v>6213.9956497098319</v>
      </c>
      <c r="W1233" s="23">
        <f>W1232*W1160</f>
        <v>7537.2718955052515</v>
      </c>
      <c r="X1233" s="23">
        <f>X1232*X1159</f>
        <v>7294.5743694137518</v>
      </c>
      <c r="Y1233" s="23">
        <f>Y1232*Y1158</f>
        <v>7335.5099134194943</v>
      </c>
      <c r="Z1233" s="23">
        <f>Z1232*Z1157</f>
        <v>7212.6372385466984</v>
      </c>
      <c r="AA1233" s="23">
        <f>AA1232*AA1156</f>
        <v>7387.9077696361273</v>
      </c>
      <c r="AB1233" s="23">
        <f>AB1232*AB1155</f>
        <v>6891.0328839699077</v>
      </c>
      <c r="AC1233" s="23">
        <f>AC1232*AC1154</f>
        <v>7067.0605230184765</v>
      </c>
      <c r="AD1233" s="23">
        <f>AD1232*AD1153</f>
        <v>7151.698892851352</v>
      </c>
      <c r="AE1233" s="23">
        <f>AE1232*AE1152</f>
        <v>7369.3554645052282</v>
      </c>
      <c r="AF1233" s="23">
        <f>AF1232*AF1151</f>
        <v>6761.6151924749993</v>
      </c>
      <c r="AG1233" s="23">
        <f>AG1232*AG1150</f>
        <v>6265.8107362118108</v>
      </c>
      <c r="AH1233" s="23">
        <f>AH1232*AH1149</f>
        <v>5665.4004791441157</v>
      </c>
      <c r="AI1233" s="23">
        <f>AI1232*AI1148</f>
        <v>5587.0437356722159</v>
      </c>
      <c r="AJ1233" s="23">
        <f>AJ1232*AJ1147</f>
        <v>4957.813563830171</v>
      </c>
      <c r="AK1233" s="23">
        <f>AK1232*AK1146</f>
        <v>4941.807708902551</v>
      </c>
      <c r="AL1233" s="23">
        <f>AL1232*AL1145</f>
        <v>4600.4413440035232</v>
      </c>
      <c r="AM1233" s="23">
        <f>AM1232*AM1144</f>
        <v>4891.5325445047247</v>
      </c>
      <c r="AN1233" s="23">
        <f>AN1232*AN1143</f>
        <v>4765.9945731580046</v>
      </c>
      <c r="AO1233" s="23">
        <f>AO1232*AO1142</f>
        <v>4792</v>
      </c>
      <c r="AP1233" s="23">
        <f>AP1232*AP1181</f>
        <v>25773.881640842632</v>
      </c>
      <c r="AQ1233" s="23">
        <f>AQ1232*AQ1180</f>
        <v>35538.913189915074</v>
      </c>
      <c r="AR1233" s="23">
        <f>AR1232*AR1179</f>
        <v>33752.032655894218</v>
      </c>
      <c r="AS1233" s="23">
        <f>AS1232*AS1178</f>
        <v>31813.909420368389</v>
      </c>
      <c r="AT1233" s="23">
        <f>AT1232*AT1177</f>
        <v>24359.986130513433</v>
      </c>
      <c r="AU1233" s="23">
        <f>AU1232*AU1176</f>
        <v>25150.876143881207</v>
      </c>
      <c r="AV1233" s="23">
        <f>AV1232*AV1175</f>
        <v>23846.510086310369</v>
      </c>
      <c r="AW1233" s="23">
        <f>AW1232*AW1174</f>
        <v>16807.323822275681</v>
      </c>
      <c r="AX1233" s="23">
        <f>AX1232*AX1173</f>
        <v>29964.27484620185</v>
      </c>
      <c r="AY1233" s="23">
        <f>AY1232*AY1172</f>
        <v>38576.35014948302</v>
      </c>
      <c r="AZ1233" s="23">
        <f>AZ1232*AZ1171</f>
        <v>37061.005680525988</v>
      </c>
      <c r="BA1233" s="23">
        <f>BA1232*BA1170</f>
        <v>34638.31929446938</v>
      </c>
      <c r="BB1233" s="23">
        <f>BB1232*BB1169</f>
        <v>32510.982083584855</v>
      </c>
      <c r="BC1233" s="23">
        <f>BC1232*BC1168</f>
        <v>35369.028353939531</v>
      </c>
      <c r="BD1233" s="23">
        <f>BD1232*BD1167</f>
        <v>33548.535527789594</v>
      </c>
      <c r="BE1233" s="23">
        <f>BE1232*BE1166</f>
        <v>31782.193269284464</v>
      </c>
      <c r="BF1233" s="23">
        <f>BF1232*BF1165</f>
        <v>27143.235774082124</v>
      </c>
      <c r="BG1233" s="23">
        <f>BG1232*BG1164</f>
        <v>28800.041186247257</v>
      </c>
      <c r="BH1233" s="23">
        <f>BH1232*BH1163</f>
        <v>26256.167216496982</v>
      </c>
      <c r="BI1233" s="23">
        <f>BI1232*BI1162</f>
        <v>25526.346457619897</v>
      </c>
      <c r="BJ1233" s="23">
        <f>BJ1232*BJ1161</f>
        <v>22306.534371041133</v>
      </c>
      <c r="BK1233" s="23">
        <f>BK1232*BK1160</f>
        <v>25944.124297156835</v>
      </c>
      <c r="BL1233" s="23">
        <f>BL1232*BL1159</f>
        <v>25230.885603959301</v>
      </c>
      <c r="BM1233" s="23">
        <f>BM1232*BM1158</f>
        <v>24952.32370402223</v>
      </c>
      <c r="BN1233" s="23">
        <f>BN1232*BN1157</f>
        <v>23294.065545558948</v>
      </c>
      <c r="BO1233" s="23">
        <f>BO1232*BO1156</f>
        <v>27513.746085447787</v>
      </c>
      <c r="BP1233" s="23">
        <f>BP1232*BP1155</f>
        <v>24249.65757372963</v>
      </c>
      <c r="BQ1233" s="23">
        <f>BQ1232*BQ1154</f>
        <v>23183.450960975599</v>
      </c>
      <c r="BR1233" s="23">
        <f>BR1232*BR1153</f>
        <v>21712.422346749867</v>
      </c>
      <c r="BS1233" s="23">
        <f>BS1232*BS1152</f>
        <v>23664.360632753211</v>
      </c>
      <c r="BT1233" s="23">
        <f>BT1232*BT1151</f>
        <v>22112.336980706517</v>
      </c>
      <c r="BU1233" s="23">
        <f>BU1232*BU1150</f>
        <v>21833.332728824411</v>
      </c>
      <c r="BV1233" s="23">
        <f>BV1232*BV1149</f>
        <v>19897.303224724925</v>
      </c>
      <c r="BW1233" s="23">
        <f>BW1232*BW1148</f>
        <v>22241.338946630502</v>
      </c>
      <c r="BX1233" s="23">
        <f>BX1232*BX1147</f>
        <v>22039.335868206897</v>
      </c>
      <c r="BY1233" s="23">
        <f>BY1232*BY1146</f>
        <v>22002.335304337226</v>
      </c>
      <c r="BZ1233" s="23">
        <f>BZ1232*BZ1145</f>
        <v>17987.274116858182</v>
      </c>
      <c r="CA1233" s="23">
        <f>CA1232*CA1144</f>
        <v>22122</v>
      </c>
      <c r="CB1233" s="23">
        <f>CB1232*CB1143</f>
        <v>22132</v>
      </c>
      <c r="CC1233" s="23">
        <f>CC1232*CC1142</f>
        <v>21365</v>
      </c>
      <c r="CD1233" s="23">
        <f>CD1232*CD1181</f>
        <v>5753.0207042683087</v>
      </c>
      <c r="CE1233" s="23">
        <f>CE1232*CE1180</f>
        <v>6008.0671714911323</v>
      </c>
      <c r="CF1233" s="23">
        <f>CF1232*CF1179</f>
        <v>5667.4276987208304</v>
      </c>
      <c r="CG1233" s="23">
        <f>CG1232*CG1178</f>
        <v>5277.8945869891659</v>
      </c>
      <c r="CH1233" s="23">
        <f>CH1232*CH1177</f>
        <v>4042.3242159990068</v>
      </c>
      <c r="CI1233" s="23">
        <f>CI1232*CI1176</f>
        <v>4045.7657468341713</v>
      </c>
      <c r="CJ1233" s="23">
        <f>CJ1232*CJ1175</f>
        <v>3584.1411101211829</v>
      </c>
      <c r="CK1233" s="23">
        <f>CK1232*CK1174</f>
        <v>2463.5116970532163</v>
      </c>
      <c r="CL1233" s="23">
        <f>CL1232*CL1173</f>
        <v>4400.2344453621772</v>
      </c>
      <c r="CM1233" s="23">
        <f>CM1232*CM1172</f>
        <v>5661.3749280683969</v>
      </c>
      <c r="CN1233" s="23">
        <f>CN1232*CN1171</f>
        <v>5468.6810018735396</v>
      </c>
      <c r="CO1233" s="23">
        <f>CO1232*CO1170</f>
        <v>5198.4456122023412</v>
      </c>
      <c r="CP1233" s="23">
        <f>CP1232*CP1169</f>
        <v>5334.5728149076931</v>
      </c>
      <c r="CQ1233" s="23">
        <f>CQ1232*CQ1168</f>
        <v>5801.1292114770931</v>
      </c>
      <c r="CR1233" s="23">
        <f>CR1232*CR1167</f>
        <v>5504.8157923251165</v>
      </c>
      <c r="CS1233" s="23">
        <f>CS1232*CS1166</f>
        <v>5765.2451110192151</v>
      </c>
      <c r="CT1233" s="23">
        <f>CT1232*CT1165</f>
        <v>5703.0541334111795</v>
      </c>
      <c r="CU1233" s="23">
        <f>CU1232*CU1164</f>
        <v>6448.3999606868729</v>
      </c>
      <c r="CV1233" s="23">
        <f>CV1232*CV1163</f>
        <v>6211.7502891723234</v>
      </c>
      <c r="CW1233" s="23">
        <f>CW1232*CW1162</f>
        <v>6297.8887204199318</v>
      </c>
      <c r="CX1233" s="23">
        <f>CX1232*CX1161</f>
        <v>6406.4645161062708</v>
      </c>
      <c r="CY1233" s="23">
        <f>CY1232*CY1160</f>
        <v>7128.4584431733138</v>
      </c>
      <c r="CZ1233" s="23">
        <f>CZ1232*CZ1159</f>
        <v>6887.2429860005041</v>
      </c>
      <c r="DA1233" s="23">
        <f>DA1232*DA1158</f>
        <v>6953.0035014157484</v>
      </c>
      <c r="DB1233" s="23">
        <f>DB1232*DB1157</f>
        <v>6828.9031744813865</v>
      </c>
      <c r="DC1233" s="23">
        <f>DC1232*DC1156</f>
        <v>7354.7936390177247</v>
      </c>
      <c r="DD1233" s="23">
        <f>DD1232*DD1155</f>
        <v>7194.7763719191607</v>
      </c>
      <c r="DE1233" s="23">
        <f>DE1232*DE1154</f>
        <v>7027.5857577607503</v>
      </c>
      <c r="DF1233" s="23">
        <f>DF1232*DF1153</f>
        <v>6957.5799226898444</v>
      </c>
      <c r="DG1233" s="23">
        <f>DG1232*DG1152</f>
        <v>7592.5307857672015</v>
      </c>
      <c r="DH1233" s="23">
        <f>DH1232*DH1151</f>
        <v>7369.2945409068689</v>
      </c>
      <c r="DI1233" s="23">
        <f>DI1232*DI1150</f>
        <v>6453.2579281411354</v>
      </c>
      <c r="DJ1233" s="23">
        <f>DJ1232*DJ1149</f>
        <v>5567.117424961506</v>
      </c>
      <c r="DK1233" s="23">
        <f>DK1232*DK1148</f>
        <v>6739</v>
      </c>
      <c r="DL1233" s="23">
        <f>DL1232*DL1147</f>
        <v>6949</v>
      </c>
      <c r="DM1233" s="23">
        <f>DM1232*DM1146</f>
        <v>6825</v>
      </c>
      <c r="DN1233" s="23">
        <f>DN1232*DN1145</f>
        <v>6106</v>
      </c>
      <c r="DO1233" s="23">
        <f>DO1232*DO1144</f>
        <v>7100</v>
      </c>
      <c r="DP1233" s="23">
        <f>DP1232*DP1143</f>
        <v>6759</v>
      </c>
      <c r="DQ1233" s="23">
        <f>DQ1232*DQ1142</f>
        <v>6932</v>
      </c>
      <c r="DR1233" s="23">
        <f>DR1232*DR1181</f>
        <v>1873.551142777661</v>
      </c>
      <c r="DS1233" s="23">
        <f>DS1232*DS1180</f>
        <v>2439.6681777062217</v>
      </c>
      <c r="DT1233" s="23">
        <f>DT1232*DT1179</f>
        <v>2486.8060594167569</v>
      </c>
      <c r="DU1233" s="23">
        <f>DU1232*DU1178</f>
        <v>2382.0364319164596</v>
      </c>
      <c r="DV1233" s="23">
        <f>DV1232*DV1177</f>
        <v>1879.4918770441557</v>
      </c>
      <c r="DW1233" s="23">
        <f>DW1232*DW1176</f>
        <v>2020.6906304483418</v>
      </c>
      <c r="DX1233" s="23">
        <f>DX1232*DX1175</f>
        <v>2119.5092090398148</v>
      </c>
      <c r="DY1233" s="23">
        <f>DY1232*DY1174</f>
        <v>1419.9398751035419</v>
      </c>
      <c r="DZ1233" s="23">
        <f>DZ1232*DZ1173</f>
        <v>2006.3595081924095</v>
      </c>
      <c r="EA1233" s="23">
        <f>EA1232*EA1172</f>
        <v>2471.6767508825387</v>
      </c>
      <c r="EB1233" s="23">
        <f>EB1232*EB1171</f>
        <v>2388.796449141988</v>
      </c>
      <c r="EC1233" s="23">
        <f>EC1232*EC1170</f>
        <v>2348.8706486874239</v>
      </c>
      <c r="ED1233" s="23">
        <f>ED1232*ED1169</f>
        <v>2191.9051462112843</v>
      </c>
      <c r="EE1233" s="23">
        <f>EE1232*EE1168</f>
        <v>2523.4754916283518</v>
      </c>
      <c r="EF1233" s="23">
        <f>EF1232*EF1167</f>
        <v>2582.7948826735783</v>
      </c>
      <c r="EG1233" s="23">
        <f>EG1232*EG1166</f>
        <v>2529.11278270927</v>
      </c>
      <c r="EH1233" s="23">
        <f>EH1232*EH1165</f>
        <v>2428.178854176032</v>
      </c>
      <c r="EI1233" s="23">
        <f>EI1232*EI1164</f>
        <v>2880.9896883422543</v>
      </c>
      <c r="EJ1233" s="23">
        <f>EJ1232*EJ1163</f>
        <v>2674.7349409138292</v>
      </c>
      <c r="EK1233" s="23">
        <f>EK1232*EK1162</f>
        <v>2503.2296090365739</v>
      </c>
      <c r="EL1233" s="23">
        <f>EL1232*EL1161</f>
        <v>2209.2758597895327</v>
      </c>
      <c r="EM1233" s="23">
        <f>EM1232*EM1160</f>
        <v>2650.6555916296461</v>
      </c>
      <c r="EN1233" s="23">
        <f>EN1232*EN1159</f>
        <v>2766.0317196688043</v>
      </c>
      <c r="EO1233" s="23">
        <f>EO1232*EO1158</f>
        <v>2604.5637480436767</v>
      </c>
      <c r="EP1233" s="23">
        <f>EP1232*EP1157</f>
        <v>2426.4596572572186</v>
      </c>
      <c r="EQ1233" s="23">
        <f>EQ1232*EQ1156</f>
        <v>2584.5176926417871</v>
      </c>
      <c r="ER1233" s="23">
        <f>ER1232*ER1155</f>
        <v>2465.8416982710937</v>
      </c>
      <c r="ES1233" s="23">
        <f>ES1232*ES1154</f>
        <v>2368.8581725773784</v>
      </c>
      <c r="ET1233" s="23">
        <f>ET1232*ET1153</f>
        <v>2031.9135377818668</v>
      </c>
      <c r="EU1233" s="23">
        <f>EU1232*EU1152</f>
        <v>1955.6095436938974</v>
      </c>
      <c r="EV1233" s="23">
        <f>EV1232*EV1151</f>
        <v>1992.238387262053</v>
      </c>
      <c r="EW1233" s="23">
        <f>EW1232*EW1150</f>
        <v>1874.7293938394735</v>
      </c>
      <c r="EX1233" s="23">
        <f>EX1232*EX1149</f>
        <v>1428.4262050440234</v>
      </c>
      <c r="EY1233" s="23">
        <f>EY1232*EY1148</f>
        <v>1509.450380540218</v>
      </c>
      <c r="EZ1233" s="23">
        <f>EZ1232*EZ1147</f>
        <v>1385.4133711386362</v>
      </c>
      <c r="FA1233" s="23">
        <f>FA1232*FA1146</f>
        <v>1449</v>
      </c>
      <c r="FB1233" s="23">
        <f>FB1232*FB1145</f>
        <v>1193</v>
      </c>
      <c r="FC1233" s="23">
        <f>FC1232*FC1144</f>
        <v>1398</v>
      </c>
      <c r="FD1233" s="23">
        <f>FD1232*FD1143</f>
        <v>1333</v>
      </c>
      <c r="FE1233" s="23">
        <f>FE1232*FE1142</f>
        <v>1330</v>
      </c>
      <c r="FF1233" s="23">
        <f>FF1232*FF1181</f>
        <v>26718.590473825578</v>
      </c>
      <c r="FG1233" s="23">
        <f>FG1232*FG1180</f>
        <v>24778.384761739773</v>
      </c>
      <c r="FH1233" s="23">
        <f>FH1232*FH1179</f>
        <v>26109.087605127355</v>
      </c>
      <c r="FI1233" s="23">
        <f>FI1232*FI1178</f>
        <v>25750.180970457521</v>
      </c>
      <c r="FJ1233" s="23">
        <f>FJ1232*FJ1177</f>
        <v>20482.526028890545</v>
      </c>
      <c r="FK1233" s="23">
        <f>FK1232*FK1176</f>
        <v>17156.864013181894</v>
      </c>
      <c r="FL1233" s="23">
        <f>FL1232*FL1175</f>
        <v>20478.121106657549</v>
      </c>
      <c r="FM1233" s="23">
        <f>FM1232*FM1174</f>
        <v>17865.169132728031</v>
      </c>
      <c r="FN1233" s="23">
        <f>FN1232*FN1173</f>
        <v>19040.862835925123</v>
      </c>
      <c r="FO1233" s="23">
        <f>FO1232*FO1172</f>
        <v>19481.924098164392</v>
      </c>
      <c r="FP1233" s="23">
        <f>FP1232*FP1171</f>
        <v>22079.683440026933</v>
      </c>
      <c r="FQ1233" s="23">
        <f>FQ1232*FQ1170</f>
        <v>18815.524267435398</v>
      </c>
      <c r="FR1233" s="23">
        <f>FR1232*FR1169</f>
        <v>18684.453807911923</v>
      </c>
      <c r="FS1233" s="23">
        <f>FS1232*FS1168</f>
        <v>7382.0525368101707</v>
      </c>
      <c r="FT1233" s="23">
        <f>FT1232*FT1167</f>
        <v>5517.0840263762075</v>
      </c>
      <c r="FU1233" s="23">
        <f>FU1232*FU1166</f>
        <v>4844.2738340840015</v>
      </c>
      <c r="FV1233" s="23">
        <f>FV1232*FV1165</f>
        <v>4671.9540483721203</v>
      </c>
      <c r="FW1233" s="23">
        <f>FW1232*FW1164</f>
        <v>5137.8316941210842</v>
      </c>
      <c r="FX1233" s="23">
        <f>FX1232*FX1163</f>
        <v>5782.3659659167588</v>
      </c>
      <c r="FY1233" s="23">
        <f>FY1232*FY1162</f>
        <v>6144.6428759895689</v>
      </c>
      <c r="FZ1233" s="23">
        <f>FZ1232*FZ1161</f>
        <v>6187.4182581210725</v>
      </c>
      <c r="GA1233" s="23">
        <f>GA1232*GA1160</f>
        <v>5420.8166337411376</v>
      </c>
      <c r="GB1233" s="23">
        <f>GB1232*GB1159</f>
        <v>5031.162450939577</v>
      </c>
      <c r="GC1233" s="23">
        <f>GC1232*GC1158</f>
        <v>4691.6785249528593</v>
      </c>
      <c r="GD1233" s="23">
        <f>GD1232*GD1157</f>
        <v>4770.5349648468027</v>
      </c>
      <c r="GE1233" s="23">
        <f>GE1232*GE1156</f>
        <v>4959.23233678826</v>
      </c>
      <c r="GF1233" s="23">
        <f>GF1232*GF1155</f>
        <v>4862.029633424816</v>
      </c>
      <c r="GG1233" s="23">
        <f>GG1232*GG1154</f>
        <v>4497.8698573595311</v>
      </c>
      <c r="GH1233" s="23">
        <f>GH1232*GH1153</f>
        <v>4210.7367798424075</v>
      </c>
      <c r="GI1233" s="23">
        <f>GI1232*GI1152</f>
        <v>4642.7196749896257</v>
      </c>
      <c r="GJ1233" s="23">
        <f>GJ1232*GJ1151</f>
        <v>4826.7482015294991</v>
      </c>
      <c r="GK1233" s="23">
        <f>GK1232*GK1150</f>
        <v>4646.6058805282191</v>
      </c>
      <c r="GL1233" s="23">
        <f>GL1232*GL1149</f>
        <v>4003.4107196121804</v>
      </c>
      <c r="GM1233" s="23">
        <f>GM1232*GM1148</f>
        <v>4546.3242048209959</v>
      </c>
      <c r="GN1233" s="23">
        <f>GN1232*GN1147</f>
        <v>4862.3467408358292</v>
      </c>
      <c r="GO1233" s="23">
        <f>GO1232*GO1146</f>
        <v>4715.3362573099412</v>
      </c>
      <c r="GP1233" s="23">
        <f>GP1232*GP1145</f>
        <v>3821.2725003565824</v>
      </c>
      <c r="GQ1233" s="23">
        <f>GQ1232*GQ1144</f>
        <v>4825</v>
      </c>
      <c r="GR1233" s="23">
        <f>GR1232*GR1143</f>
        <v>4816</v>
      </c>
      <c r="GS1233" s="23">
        <f>GS1232*GS1142</f>
        <v>4382</v>
      </c>
    </row>
    <row r="1235" spans="1:201" x14ac:dyDescent="0.25">
      <c r="A1235" s="70" t="s">
        <v>138</v>
      </c>
      <c r="B1235" s="86">
        <f>FYQtr_LDF</f>
        <v>20221</v>
      </c>
      <c r="C1235" s="86">
        <f t="shared" ref="C1235:AL1235" si="4214">IF(RIGHT(B1235,1)="1",B1235-7,B1235-1)</f>
        <v>20214</v>
      </c>
      <c r="D1235" s="86">
        <f t="shared" si="4214"/>
        <v>20213</v>
      </c>
      <c r="E1235" s="86">
        <f t="shared" si="4214"/>
        <v>20212</v>
      </c>
      <c r="F1235" s="86">
        <f t="shared" si="4214"/>
        <v>20211</v>
      </c>
      <c r="G1235" s="86">
        <f t="shared" si="4214"/>
        <v>20204</v>
      </c>
      <c r="H1235" s="86">
        <f t="shared" si="4214"/>
        <v>20203</v>
      </c>
      <c r="I1235" s="86">
        <f t="shared" si="4214"/>
        <v>20202</v>
      </c>
      <c r="J1235" s="86">
        <f t="shared" si="4214"/>
        <v>20201</v>
      </c>
      <c r="K1235" s="86">
        <f t="shared" si="4214"/>
        <v>20194</v>
      </c>
      <c r="L1235" s="86">
        <f t="shared" si="4214"/>
        <v>20193</v>
      </c>
      <c r="M1235" s="86">
        <f t="shared" si="4214"/>
        <v>20192</v>
      </c>
      <c r="N1235" s="86">
        <f t="shared" si="4214"/>
        <v>20191</v>
      </c>
      <c r="O1235" s="86">
        <f t="shared" si="4214"/>
        <v>20184</v>
      </c>
      <c r="P1235" s="86">
        <f t="shared" si="4214"/>
        <v>20183</v>
      </c>
      <c r="Q1235" s="86">
        <f t="shared" si="4214"/>
        <v>20182</v>
      </c>
      <c r="R1235" s="86">
        <f t="shared" si="4214"/>
        <v>20181</v>
      </c>
      <c r="S1235" s="86">
        <f t="shared" si="4214"/>
        <v>20174</v>
      </c>
      <c r="T1235" s="86">
        <f t="shared" si="4214"/>
        <v>20173</v>
      </c>
      <c r="U1235" s="86">
        <f t="shared" si="4214"/>
        <v>20172</v>
      </c>
      <c r="V1235" s="86">
        <f t="shared" si="4214"/>
        <v>20171</v>
      </c>
      <c r="W1235" s="86">
        <f t="shared" si="4214"/>
        <v>20164</v>
      </c>
      <c r="X1235" s="86">
        <f t="shared" si="4214"/>
        <v>20163</v>
      </c>
      <c r="Y1235" s="86">
        <f t="shared" si="4214"/>
        <v>20162</v>
      </c>
      <c r="Z1235" s="86">
        <f t="shared" si="4214"/>
        <v>20161</v>
      </c>
      <c r="AA1235" s="86">
        <f t="shared" si="4214"/>
        <v>20154</v>
      </c>
      <c r="AB1235" s="86">
        <f t="shared" si="4214"/>
        <v>20153</v>
      </c>
      <c r="AC1235" s="86">
        <f t="shared" si="4214"/>
        <v>20152</v>
      </c>
      <c r="AD1235" s="86">
        <f t="shared" si="4214"/>
        <v>20151</v>
      </c>
      <c r="AE1235" s="86">
        <f t="shared" si="4214"/>
        <v>20144</v>
      </c>
      <c r="AF1235" s="86">
        <f t="shared" si="4214"/>
        <v>20143</v>
      </c>
      <c r="AG1235" s="86">
        <f t="shared" si="4214"/>
        <v>20142</v>
      </c>
      <c r="AH1235" s="86">
        <f t="shared" si="4214"/>
        <v>20141</v>
      </c>
      <c r="AI1235" s="86">
        <f t="shared" si="4214"/>
        <v>20134</v>
      </c>
      <c r="AJ1235" s="86">
        <f t="shared" si="4214"/>
        <v>20133</v>
      </c>
      <c r="AK1235" s="86">
        <f t="shared" si="4214"/>
        <v>20132</v>
      </c>
      <c r="AL1235" s="86">
        <f t="shared" si="4214"/>
        <v>20131</v>
      </c>
      <c r="AM1235" s="86"/>
      <c r="AN1235" s="86"/>
      <c r="AO1235" s="86"/>
      <c r="AP1235" s="86">
        <f>FYQtr_LDF</f>
        <v>20221</v>
      </c>
      <c r="AQ1235" s="86">
        <f t="shared" ref="AQ1235" si="4215">IF(RIGHT(AP1235,1)="1",AP1235-7,AP1235-1)</f>
        <v>20214</v>
      </c>
      <c r="AR1235" s="86">
        <f t="shared" ref="AR1235" si="4216">IF(RIGHT(AQ1235,1)="1",AQ1235-7,AQ1235-1)</f>
        <v>20213</v>
      </c>
      <c r="AS1235" s="86">
        <f t="shared" ref="AS1235" si="4217">IF(RIGHT(AR1235,1)="1",AR1235-7,AR1235-1)</f>
        <v>20212</v>
      </c>
      <c r="AT1235" s="86">
        <f t="shared" ref="AT1235" si="4218">IF(RIGHT(AS1235,1)="1",AS1235-7,AS1235-1)</f>
        <v>20211</v>
      </c>
      <c r="AU1235" s="86">
        <f t="shared" ref="AU1235" si="4219">IF(RIGHT(AT1235,1)="1",AT1235-7,AT1235-1)</f>
        <v>20204</v>
      </c>
      <c r="AV1235" s="86">
        <f t="shared" ref="AV1235" si="4220">IF(RIGHT(AU1235,1)="1",AU1235-7,AU1235-1)</f>
        <v>20203</v>
      </c>
      <c r="AW1235" s="86">
        <f t="shared" ref="AW1235" si="4221">IF(RIGHT(AV1235,1)="1",AV1235-7,AV1235-1)</f>
        <v>20202</v>
      </c>
      <c r="AX1235" s="86">
        <f t="shared" ref="AX1235" si="4222">IF(RIGHT(AW1235,1)="1",AW1235-7,AW1235-1)</f>
        <v>20201</v>
      </c>
      <c r="AY1235" s="86">
        <f t="shared" ref="AY1235" si="4223">IF(RIGHT(AX1235,1)="1",AX1235-7,AX1235-1)</f>
        <v>20194</v>
      </c>
      <c r="AZ1235" s="86">
        <f t="shared" ref="AZ1235" si="4224">IF(RIGHT(AY1235,1)="1",AY1235-7,AY1235-1)</f>
        <v>20193</v>
      </c>
      <c r="BA1235" s="86">
        <f t="shared" ref="BA1235" si="4225">IF(RIGHT(AZ1235,1)="1",AZ1235-7,AZ1235-1)</f>
        <v>20192</v>
      </c>
      <c r="BB1235" s="86">
        <f t="shared" ref="BB1235" si="4226">IF(RIGHT(BA1235,1)="1",BA1235-7,BA1235-1)</f>
        <v>20191</v>
      </c>
      <c r="BC1235" s="86">
        <f t="shared" ref="BC1235" si="4227">IF(RIGHT(BB1235,1)="1",BB1235-7,BB1235-1)</f>
        <v>20184</v>
      </c>
      <c r="BD1235" s="86">
        <f t="shared" ref="BD1235" si="4228">IF(RIGHT(BC1235,1)="1",BC1235-7,BC1235-1)</f>
        <v>20183</v>
      </c>
      <c r="BE1235" s="86">
        <f t="shared" ref="BE1235" si="4229">IF(RIGHT(BD1235,1)="1",BD1235-7,BD1235-1)</f>
        <v>20182</v>
      </c>
      <c r="BF1235" s="86">
        <f t="shared" ref="BF1235" si="4230">IF(RIGHT(BE1235,1)="1",BE1235-7,BE1235-1)</f>
        <v>20181</v>
      </c>
      <c r="BG1235" s="86">
        <f t="shared" ref="BG1235" si="4231">IF(RIGHT(BF1235,1)="1",BF1235-7,BF1235-1)</f>
        <v>20174</v>
      </c>
      <c r="BH1235" s="86">
        <f t="shared" ref="BH1235" si="4232">IF(RIGHT(BG1235,1)="1",BG1235-7,BG1235-1)</f>
        <v>20173</v>
      </c>
      <c r="BI1235" s="86">
        <f t="shared" ref="BI1235" si="4233">IF(RIGHT(BH1235,1)="1",BH1235-7,BH1235-1)</f>
        <v>20172</v>
      </c>
      <c r="BJ1235" s="86">
        <f t="shared" ref="BJ1235" si="4234">IF(RIGHT(BI1235,1)="1",BI1235-7,BI1235-1)</f>
        <v>20171</v>
      </c>
      <c r="BK1235" s="86">
        <f t="shared" ref="BK1235" si="4235">IF(RIGHT(BJ1235,1)="1",BJ1235-7,BJ1235-1)</f>
        <v>20164</v>
      </c>
      <c r="BL1235" s="86">
        <f t="shared" ref="BL1235" si="4236">IF(RIGHT(BK1235,1)="1",BK1235-7,BK1235-1)</f>
        <v>20163</v>
      </c>
      <c r="BM1235" s="86">
        <f t="shared" ref="BM1235" si="4237">IF(RIGHT(BL1235,1)="1",BL1235-7,BL1235-1)</f>
        <v>20162</v>
      </c>
      <c r="BN1235" s="86">
        <f t="shared" ref="BN1235" si="4238">IF(RIGHT(BM1235,1)="1",BM1235-7,BM1235-1)</f>
        <v>20161</v>
      </c>
      <c r="BO1235" s="86">
        <f t="shared" ref="BO1235" si="4239">IF(RIGHT(BN1235,1)="1",BN1235-7,BN1235-1)</f>
        <v>20154</v>
      </c>
      <c r="BP1235" s="86">
        <f t="shared" ref="BP1235" si="4240">IF(RIGHT(BO1235,1)="1",BO1235-7,BO1235-1)</f>
        <v>20153</v>
      </c>
      <c r="BQ1235" s="86">
        <f t="shared" ref="BQ1235" si="4241">IF(RIGHT(BP1235,1)="1",BP1235-7,BP1235-1)</f>
        <v>20152</v>
      </c>
      <c r="BR1235" s="86">
        <f t="shared" ref="BR1235" si="4242">IF(RIGHT(BQ1235,1)="1",BQ1235-7,BQ1235-1)</f>
        <v>20151</v>
      </c>
      <c r="BS1235" s="86">
        <f t="shared" ref="BS1235" si="4243">IF(RIGHT(BR1235,1)="1",BR1235-7,BR1235-1)</f>
        <v>20144</v>
      </c>
      <c r="BT1235" s="86">
        <f t="shared" ref="BT1235" si="4244">IF(RIGHT(BS1235,1)="1",BS1235-7,BS1235-1)</f>
        <v>20143</v>
      </c>
      <c r="BU1235" s="86">
        <f t="shared" ref="BU1235" si="4245">IF(RIGHT(BT1235,1)="1",BT1235-7,BT1235-1)</f>
        <v>20142</v>
      </c>
      <c r="BV1235" s="86">
        <f t="shared" ref="BV1235" si="4246">IF(RIGHT(BU1235,1)="1",BU1235-7,BU1235-1)</f>
        <v>20141</v>
      </c>
      <c r="BW1235" s="86">
        <f t="shared" ref="BW1235" si="4247">IF(RIGHT(BV1235,1)="1",BV1235-7,BV1235-1)</f>
        <v>20134</v>
      </c>
      <c r="BX1235" s="86">
        <f t="shared" ref="BX1235" si="4248">IF(RIGHT(BW1235,1)="1",BW1235-7,BW1235-1)</f>
        <v>20133</v>
      </c>
      <c r="BY1235" s="86">
        <f t="shared" ref="BY1235" si="4249">IF(RIGHT(BX1235,1)="1",BX1235-7,BX1235-1)</f>
        <v>20132</v>
      </c>
      <c r="BZ1235" s="86">
        <f t="shared" ref="BZ1235" si="4250">IF(RIGHT(BY1235,1)="1",BY1235-7,BY1235-1)</f>
        <v>20131</v>
      </c>
      <c r="CA1235" s="86"/>
      <c r="CB1235" s="86"/>
      <c r="CC1235" s="86"/>
      <c r="CD1235" s="86">
        <f>FYQtr_LDF</f>
        <v>20221</v>
      </c>
      <c r="CE1235" s="86">
        <f t="shared" ref="CE1235" si="4251">IF(RIGHT(CD1235,1)="1",CD1235-7,CD1235-1)</f>
        <v>20214</v>
      </c>
      <c r="CF1235" s="86">
        <f t="shared" ref="CF1235" si="4252">IF(RIGHT(CE1235,1)="1",CE1235-7,CE1235-1)</f>
        <v>20213</v>
      </c>
      <c r="CG1235" s="86">
        <f t="shared" ref="CG1235" si="4253">IF(RIGHT(CF1235,1)="1",CF1235-7,CF1235-1)</f>
        <v>20212</v>
      </c>
      <c r="CH1235" s="86">
        <f t="shared" ref="CH1235" si="4254">IF(RIGHT(CG1235,1)="1",CG1235-7,CG1235-1)</f>
        <v>20211</v>
      </c>
      <c r="CI1235" s="86">
        <f t="shared" ref="CI1235" si="4255">IF(RIGHT(CH1235,1)="1",CH1235-7,CH1235-1)</f>
        <v>20204</v>
      </c>
      <c r="CJ1235" s="86">
        <f t="shared" ref="CJ1235" si="4256">IF(RIGHT(CI1235,1)="1",CI1235-7,CI1235-1)</f>
        <v>20203</v>
      </c>
      <c r="CK1235" s="86">
        <f t="shared" ref="CK1235" si="4257">IF(RIGHT(CJ1235,1)="1",CJ1235-7,CJ1235-1)</f>
        <v>20202</v>
      </c>
      <c r="CL1235" s="86">
        <f t="shared" ref="CL1235" si="4258">IF(RIGHT(CK1235,1)="1",CK1235-7,CK1235-1)</f>
        <v>20201</v>
      </c>
      <c r="CM1235" s="86">
        <f t="shared" ref="CM1235" si="4259">IF(RIGHT(CL1235,1)="1",CL1235-7,CL1235-1)</f>
        <v>20194</v>
      </c>
      <c r="CN1235" s="86">
        <f t="shared" ref="CN1235" si="4260">IF(RIGHT(CM1235,1)="1",CM1235-7,CM1235-1)</f>
        <v>20193</v>
      </c>
      <c r="CO1235" s="86">
        <f t="shared" ref="CO1235" si="4261">IF(RIGHT(CN1235,1)="1",CN1235-7,CN1235-1)</f>
        <v>20192</v>
      </c>
      <c r="CP1235" s="86">
        <f t="shared" ref="CP1235" si="4262">IF(RIGHT(CO1235,1)="1",CO1235-7,CO1235-1)</f>
        <v>20191</v>
      </c>
      <c r="CQ1235" s="86">
        <f t="shared" ref="CQ1235" si="4263">IF(RIGHT(CP1235,1)="1",CP1235-7,CP1235-1)</f>
        <v>20184</v>
      </c>
      <c r="CR1235" s="86">
        <f t="shared" ref="CR1235" si="4264">IF(RIGHT(CQ1235,1)="1",CQ1235-7,CQ1235-1)</f>
        <v>20183</v>
      </c>
      <c r="CS1235" s="86">
        <f t="shared" ref="CS1235" si="4265">IF(RIGHT(CR1235,1)="1",CR1235-7,CR1235-1)</f>
        <v>20182</v>
      </c>
      <c r="CT1235" s="86">
        <f t="shared" ref="CT1235" si="4266">IF(RIGHT(CS1235,1)="1",CS1235-7,CS1235-1)</f>
        <v>20181</v>
      </c>
      <c r="CU1235" s="86">
        <f t="shared" ref="CU1235" si="4267">IF(RIGHT(CT1235,1)="1",CT1235-7,CT1235-1)</f>
        <v>20174</v>
      </c>
      <c r="CV1235" s="86">
        <f t="shared" ref="CV1235" si="4268">IF(RIGHT(CU1235,1)="1",CU1235-7,CU1235-1)</f>
        <v>20173</v>
      </c>
      <c r="CW1235" s="86">
        <f t="shared" ref="CW1235" si="4269">IF(RIGHT(CV1235,1)="1",CV1235-7,CV1235-1)</f>
        <v>20172</v>
      </c>
      <c r="CX1235" s="86">
        <f t="shared" ref="CX1235" si="4270">IF(RIGHT(CW1235,1)="1",CW1235-7,CW1235-1)</f>
        <v>20171</v>
      </c>
      <c r="CY1235" s="86">
        <f t="shared" ref="CY1235" si="4271">IF(RIGHT(CX1235,1)="1",CX1235-7,CX1235-1)</f>
        <v>20164</v>
      </c>
      <c r="CZ1235" s="86">
        <f t="shared" ref="CZ1235" si="4272">IF(RIGHT(CY1235,1)="1",CY1235-7,CY1235-1)</f>
        <v>20163</v>
      </c>
      <c r="DA1235" s="86">
        <f t="shared" ref="DA1235" si="4273">IF(RIGHT(CZ1235,1)="1",CZ1235-7,CZ1235-1)</f>
        <v>20162</v>
      </c>
      <c r="DB1235" s="86">
        <f t="shared" ref="DB1235" si="4274">IF(RIGHT(DA1235,1)="1",DA1235-7,DA1235-1)</f>
        <v>20161</v>
      </c>
      <c r="DC1235" s="86">
        <f t="shared" ref="DC1235" si="4275">IF(RIGHT(DB1235,1)="1",DB1235-7,DB1235-1)</f>
        <v>20154</v>
      </c>
      <c r="DD1235" s="86">
        <f t="shared" ref="DD1235" si="4276">IF(RIGHT(DC1235,1)="1",DC1235-7,DC1235-1)</f>
        <v>20153</v>
      </c>
      <c r="DE1235" s="86">
        <f t="shared" ref="DE1235" si="4277">IF(RIGHT(DD1235,1)="1",DD1235-7,DD1235-1)</f>
        <v>20152</v>
      </c>
      <c r="DF1235" s="86">
        <f t="shared" ref="DF1235" si="4278">IF(RIGHT(DE1235,1)="1",DE1235-7,DE1235-1)</f>
        <v>20151</v>
      </c>
      <c r="DG1235" s="86">
        <f t="shared" ref="DG1235" si="4279">IF(RIGHT(DF1235,1)="1",DF1235-7,DF1235-1)</f>
        <v>20144</v>
      </c>
      <c r="DH1235" s="86">
        <f t="shared" ref="DH1235" si="4280">IF(RIGHT(DG1235,1)="1",DG1235-7,DG1235-1)</f>
        <v>20143</v>
      </c>
      <c r="DI1235" s="86">
        <f t="shared" ref="DI1235" si="4281">IF(RIGHT(DH1235,1)="1",DH1235-7,DH1235-1)</f>
        <v>20142</v>
      </c>
      <c r="DJ1235" s="86">
        <f t="shared" ref="DJ1235" si="4282">IF(RIGHT(DI1235,1)="1",DI1235-7,DI1235-1)</f>
        <v>20141</v>
      </c>
      <c r="DK1235" s="86">
        <f t="shared" ref="DK1235" si="4283">IF(RIGHT(DJ1235,1)="1",DJ1235-7,DJ1235-1)</f>
        <v>20134</v>
      </c>
      <c r="DL1235" s="86">
        <f t="shared" ref="DL1235" si="4284">IF(RIGHT(DK1235,1)="1",DK1235-7,DK1235-1)</f>
        <v>20133</v>
      </c>
      <c r="DM1235" s="86">
        <f t="shared" ref="DM1235" si="4285">IF(RIGHT(DL1235,1)="1",DL1235-7,DL1235-1)</f>
        <v>20132</v>
      </c>
      <c r="DN1235" s="86">
        <f t="shared" ref="DN1235" si="4286">IF(RIGHT(DM1235,1)="1",DM1235-7,DM1235-1)</f>
        <v>20131</v>
      </c>
      <c r="DO1235" s="86"/>
      <c r="DP1235" s="86"/>
      <c r="DQ1235" s="86"/>
      <c r="DR1235" s="86">
        <f>FYQtr_LDF</f>
        <v>20221</v>
      </c>
      <c r="DS1235" s="86">
        <f t="shared" ref="DS1235" si="4287">IF(RIGHT(DR1235,1)="1",DR1235-7,DR1235-1)</f>
        <v>20214</v>
      </c>
      <c r="DT1235" s="86">
        <f t="shared" ref="DT1235" si="4288">IF(RIGHT(DS1235,1)="1",DS1235-7,DS1235-1)</f>
        <v>20213</v>
      </c>
      <c r="DU1235" s="86">
        <f t="shared" ref="DU1235" si="4289">IF(RIGHT(DT1235,1)="1",DT1235-7,DT1235-1)</f>
        <v>20212</v>
      </c>
      <c r="DV1235" s="86">
        <f t="shared" ref="DV1235" si="4290">IF(RIGHT(DU1235,1)="1",DU1235-7,DU1235-1)</f>
        <v>20211</v>
      </c>
      <c r="DW1235" s="86">
        <f t="shared" ref="DW1235" si="4291">IF(RIGHT(DV1235,1)="1",DV1235-7,DV1235-1)</f>
        <v>20204</v>
      </c>
      <c r="DX1235" s="86">
        <f t="shared" ref="DX1235" si="4292">IF(RIGHT(DW1235,1)="1",DW1235-7,DW1235-1)</f>
        <v>20203</v>
      </c>
      <c r="DY1235" s="86">
        <f t="shared" ref="DY1235" si="4293">IF(RIGHT(DX1235,1)="1",DX1235-7,DX1235-1)</f>
        <v>20202</v>
      </c>
      <c r="DZ1235" s="86">
        <f t="shared" ref="DZ1235" si="4294">IF(RIGHT(DY1235,1)="1",DY1235-7,DY1235-1)</f>
        <v>20201</v>
      </c>
      <c r="EA1235" s="86">
        <f t="shared" ref="EA1235" si="4295">IF(RIGHT(DZ1235,1)="1",DZ1235-7,DZ1235-1)</f>
        <v>20194</v>
      </c>
      <c r="EB1235" s="86">
        <f t="shared" ref="EB1235" si="4296">IF(RIGHT(EA1235,1)="1",EA1235-7,EA1235-1)</f>
        <v>20193</v>
      </c>
      <c r="EC1235" s="86">
        <f t="shared" ref="EC1235" si="4297">IF(RIGHT(EB1235,1)="1",EB1235-7,EB1235-1)</f>
        <v>20192</v>
      </c>
      <c r="ED1235" s="86">
        <f t="shared" ref="ED1235" si="4298">IF(RIGHT(EC1235,1)="1",EC1235-7,EC1235-1)</f>
        <v>20191</v>
      </c>
      <c r="EE1235" s="86">
        <f t="shared" ref="EE1235" si="4299">IF(RIGHT(ED1235,1)="1",ED1235-7,ED1235-1)</f>
        <v>20184</v>
      </c>
      <c r="EF1235" s="86">
        <f t="shared" ref="EF1235" si="4300">IF(RIGHT(EE1235,1)="1",EE1235-7,EE1235-1)</f>
        <v>20183</v>
      </c>
      <c r="EG1235" s="86">
        <f t="shared" ref="EG1235" si="4301">IF(RIGHT(EF1235,1)="1",EF1235-7,EF1235-1)</f>
        <v>20182</v>
      </c>
      <c r="EH1235" s="86">
        <f t="shared" ref="EH1235" si="4302">IF(RIGHT(EG1235,1)="1",EG1235-7,EG1235-1)</f>
        <v>20181</v>
      </c>
      <c r="EI1235" s="86">
        <f t="shared" ref="EI1235" si="4303">IF(RIGHT(EH1235,1)="1",EH1235-7,EH1235-1)</f>
        <v>20174</v>
      </c>
      <c r="EJ1235" s="86">
        <f t="shared" ref="EJ1235" si="4304">IF(RIGHT(EI1235,1)="1",EI1235-7,EI1235-1)</f>
        <v>20173</v>
      </c>
      <c r="EK1235" s="86">
        <f t="shared" ref="EK1235" si="4305">IF(RIGHT(EJ1235,1)="1",EJ1235-7,EJ1235-1)</f>
        <v>20172</v>
      </c>
      <c r="EL1235" s="86">
        <f t="shared" ref="EL1235" si="4306">IF(RIGHT(EK1235,1)="1",EK1235-7,EK1235-1)</f>
        <v>20171</v>
      </c>
      <c r="EM1235" s="86">
        <f t="shared" ref="EM1235" si="4307">IF(RIGHT(EL1235,1)="1",EL1235-7,EL1235-1)</f>
        <v>20164</v>
      </c>
      <c r="EN1235" s="86">
        <f t="shared" ref="EN1235" si="4308">IF(RIGHT(EM1235,1)="1",EM1235-7,EM1235-1)</f>
        <v>20163</v>
      </c>
      <c r="EO1235" s="86">
        <f t="shared" ref="EO1235" si="4309">IF(RIGHT(EN1235,1)="1",EN1235-7,EN1235-1)</f>
        <v>20162</v>
      </c>
      <c r="EP1235" s="86">
        <f t="shared" ref="EP1235" si="4310">IF(RIGHT(EO1235,1)="1",EO1235-7,EO1235-1)</f>
        <v>20161</v>
      </c>
      <c r="EQ1235" s="86">
        <f t="shared" ref="EQ1235" si="4311">IF(RIGHT(EP1235,1)="1",EP1235-7,EP1235-1)</f>
        <v>20154</v>
      </c>
      <c r="ER1235" s="86">
        <f t="shared" ref="ER1235" si="4312">IF(RIGHT(EQ1235,1)="1",EQ1235-7,EQ1235-1)</f>
        <v>20153</v>
      </c>
      <c r="ES1235" s="86">
        <f t="shared" ref="ES1235" si="4313">IF(RIGHT(ER1235,1)="1",ER1235-7,ER1235-1)</f>
        <v>20152</v>
      </c>
      <c r="ET1235" s="86">
        <f t="shared" ref="ET1235" si="4314">IF(RIGHT(ES1235,1)="1",ES1235-7,ES1235-1)</f>
        <v>20151</v>
      </c>
      <c r="EU1235" s="86">
        <f t="shared" ref="EU1235" si="4315">IF(RIGHT(ET1235,1)="1",ET1235-7,ET1235-1)</f>
        <v>20144</v>
      </c>
      <c r="EV1235" s="86">
        <f t="shared" ref="EV1235" si="4316">IF(RIGHT(EU1235,1)="1",EU1235-7,EU1235-1)</f>
        <v>20143</v>
      </c>
      <c r="EW1235" s="86">
        <f t="shared" ref="EW1235" si="4317">IF(RIGHT(EV1235,1)="1",EV1235-7,EV1235-1)</f>
        <v>20142</v>
      </c>
      <c r="EX1235" s="86">
        <f t="shared" ref="EX1235" si="4318">IF(RIGHT(EW1235,1)="1",EW1235-7,EW1235-1)</f>
        <v>20141</v>
      </c>
      <c r="EY1235" s="86">
        <f t="shared" ref="EY1235" si="4319">IF(RIGHT(EX1235,1)="1",EX1235-7,EX1235-1)</f>
        <v>20134</v>
      </c>
      <c r="EZ1235" s="86">
        <f t="shared" ref="EZ1235" si="4320">IF(RIGHT(EY1235,1)="1",EY1235-7,EY1235-1)</f>
        <v>20133</v>
      </c>
      <c r="FA1235" s="86">
        <f t="shared" ref="FA1235" si="4321">IF(RIGHT(EZ1235,1)="1",EZ1235-7,EZ1235-1)</f>
        <v>20132</v>
      </c>
      <c r="FB1235" s="86">
        <f t="shared" ref="FB1235" si="4322">IF(RIGHT(FA1235,1)="1",FA1235-7,FA1235-1)</f>
        <v>20131</v>
      </c>
      <c r="FC1235" s="86"/>
      <c r="FD1235" s="86"/>
      <c r="FE1235" s="86"/>
      <c r="FF1235" s="86">
        <f>FYQtr_LDF</f>
        <v>20221</v>
      </c>
      <c r="FG1235" s="86">
        <f t="shared" ref="FG1235" si="4323">IF(RIGHT(FF1235,1)="1",FF1235-7,FF1235-1)</f>
        <v>20214</v>
      </c>
      <c r="FH1235" s="86">
        <f t="shared" ref="FH1235" si="4324">IF(RIGHT(FG1235,1)="1",FG1235-7,FG1235-1)</f>
        <v>20213</v>
      </c>
      <c r="FI1235" s="86">
        <f t="shared" ref="FI1235" si="4325">IF(RIGHT(FH1235,1)="1",FH1235-7,FH1235-1)</f>
        <v>20212</v>
      </c>
      <c r="FJ1235" s="86">
        <f t="shared" ref="FJ1235" si="4326">IF(RIGHT(FI1235,1)="1",FI1235-7,FI1235-1)</f>
        <v>20211</v>
      </c>
      <c r="FK1235" s="86">
        <f t="shared" ref="FK1235" si="4327">IF(RIGHT(FJ1235,1)="1",FJ1235-7,FJ1235-1)</f>
        <v>20204</v>
      </c>
      <c r="FL1235" s="86">
        <f t="shared" ref="FL1235" si="4328">IF(RIGHT(FK1235,1)="1",FK1235-7,FK1235-1)</f>
        <v>20203</v>
      </c>
      <c r="FM1235" s="86">
        <f t="shared" ref="FM1235" si="4329">IF(RIGHT(FL1235,1)="1",FL1235-7,FL1235-1)</f>
        <v>20202</v>
      </c>
      <c r="FN1235" s="86">
        <f t="shared" ref="FN1235" si="4330">IF(RIGHT(FM1235,1)="1",FM1235-7,FM1235-1)</f>
        <v>20201</v>
      </c>
      <c r="FO1235" s="86">
        <f t="shared" ref="FO1235" si="4331">IF(RIGHT(FN1235,1)="1",FN1235-7,FN1235-1)</f>
        <v>20194</v>
      </c>
      <c r="FP1235" s="86">
        <f t="shared" ref="FP1235" si="4332">IF(RIGHT(FO1235,1)="1",FO1235-7,FO1235-1)</f>
        <v>20193</v>
      </c>
      <c r="FQ1235" s="86">
        <f t="shared" ref="FQ1235" si="4333">IF(RIGHT(FP1235,1)="1",FP1235-7,FP1235-1)</f>
        <v>20192</v>
      </c>
      <c r="FR1235" s="86">
        <f t="shared" ref="FR1235" si="4334">IF(RIGHT(FQ1235,1)="1",FQ1235-7,FQ1235-1)</f>
        <v>20191</v>
      </c>
      <c r="FS1235" s="86">
        <f t="shared" ref="FS1235" si="4335">IF(RIGHT(FR1235,1)="1",FR1235-7,FR1235-1)</f>
        <v>20184</v>
      </c>
      <c r="FT1235" s="86">
        <f t="shared" ref="FT1235" si="4336">IF(RIGHT(FS1235,1)="1",FS1235-7,FS1235-1)</f>
        <v>20183</v>
      </c>
      <c r="FU1235" s="86">
        <f t="shared" ref="FU1235" si="4337">IF(RIGHT(FT1235,1)="1",FT1235-7,FT1235-1)</f>
        <v>20182</v>
      </c>
      <c r="FV1235" s="86">
        <f t="shared" ref="FV1235" si="4338">IF(RIGHT(FU1235,1)="1",FU1235-7,FU1235-1)</f>
        <v>20181</v>
      </c>
      <c r="FW1235" s="86">
        <f t="shared" ref="FW1235" si="4339">IF(RIGHT(FV1235,1)="1",FV1235-7,FV1235-1)</f>
        <v>20174</v>
      </c>
      <c r="FX1235" s="86">
        <f t="shared" ref="FX1235" si="4340">IF(RIGHT(FW1235,1)="1",FW1235-7,FW1235-1)</f>
        <v>20173</v>
      </c>
      <c r="FY1235" s="86">
        <f t="shared" ref="FY1235" si="4341">IF(RIGHT(FX1235,1)="1",FX1235-7,FX1235-1)</f>
        <v>20172</v>
      </c>
      <c r="FZ1235" s="86">
        <f t="shared" ref="FZ1235" si="4342">IF(RIGHT(FY1235,1)="1",FY1235-7,FY1235-1)</f>
        <v>20171</v>
      </c>
      <c r="GA1235" s="86">
        <f t="shared" ref="GA1235" si="4343">IF(RIGHT(FZ1235,1)="1",FZ1235-7,FZ1235-1)</f>
        <v>20164</v>
      </c>
      <c r="GB1235" s="86">
        <f t="shared" ref="GB1235" si="4344">IF(RIGHT(GA1235,1)="1",GA1235-7,GA1235-1)</f>
        <v>20163</v>
      </c>
      <c r="GC1235" s="86">
        <f t="shared" ref="GC1235" si="4345">IF(RIGHT(GB1235,1)="1",GB1235-7,GB1235-1)</f>
        <v>20162</v>
      </c>
      <c r="GD1235" s="86">
        <f t="shared" ref="GD1235" si="4346">IF(RIGHT(GC1235,1)="1",GC1235-7,GC1235-1)</f>
        <v>20161</v>
      </c>
      <c r="GE1235" s="86">
        <f t="shared" ref="GE1235" si="4347">IF(RIGHT(GD1235,1)="1",GD1235-7,GD1235-1)</f>
        <v>20154</v>
      </c>
      <c r="GF1235" s="86">
        <f t="shared" ref="GF1235" si="4348">IF(RIGHT(GE1235,1)="1",GE1235-7,GE1235-1)</f>
        <v>20153</v>
      </c>
      <c r="GG1235" s="86">
        <f t="shared" ref="GG1235" si="4349">IF(RIGHT(GF1235,1)="1",GF1235-7,GF1235-1)</f>
        <v>20152</v>
      </c>
      <c r="GH1235" s="86">
        <f t="shared" ref="GH1235" si="4350">IF(RIGHT(GG1235,1)="1",GG1235-7,GG1235-1)</f>
        <v>20151</v>
      </c>
      <c r="GI1235" s="86">
        <f t="shared" ref="GI1235" si="4351">IF(RIGHT(GH1235,1)="1",GH1235-7,GH1235-1)</f>
        <v>20144</v>
      </c>
      <c r="GJ1235" s="86">
        <f t="shared" ref="GJ1235" si="4352">IF(RIGHT(GI1235,1)="1",GI1235-7,GI1235-1)</f>
        <v>20143</v>
      </c>
      <c r="GK1235" s="86">
        <f t="shared" ref="GK1235" si="4353">IF(RIGHT(GJ1235,1)="1",GJ1235-7,GJ1235-1)</f>
        <v>20142</v>
      </c>
      <c r="GL1235" s="86">
        <f t="shared" ref="GL1235" si="4354">IF(RIGHT(GK1235,1)="1",GK1235-7,GK1235-1)</f>
        <v>20141</v>
      </c>
      <c r="GM1235" s="86">
        <f t="shared" ref="GM1235" si="4355">IF(RIGHT(GL1235,1)="1",GL1235-7,GL1235-1)</f>
        <v>20134</v>
      </c>
      <c r="GN1235" s="86">
        <f t="shared" ref="GN1235" si="4356">IF(RIGHT(GM1235,1)="1",GM1235-7,GM1235-1)</f>
        <v>20133</v>
      </c>
      <c r="GO1235" s="86">
        <f t="shared" ref="GO1235" si="4357">IF(RIGHT(GN1235,1)="1",GN1235-7,GN1235-1)</f>
        <v>20132</v>
      </c>
      <c r="GP1235" s="86">
        <f t="shared" ref="GP1235" si="4358">IF(RIGHT(GO1235,1)="1",GO1235-7,GO1235-1)</f>
        <v>20131</v>
      </c>
      <c r="GQ1235" s="86"/>
      <c r="GR1235" s="86"/>
      <c r="GS1235" s="86"/>
    </row>
    <row r="1236" spans="1:201" x14ac:dyDescent="0.25">
      <c r="A1236" s="70" t="s">
        <v>139</v>
      </c>
      <c r="B1236" s="57">
        <f>B75+C74+D73+E72</f>
        <v>74586835.019999996</v>
      </c>
      <c r="C1236" s="57">
        <f>C74+D73+E72+F71</f>
        <v>107916296.81999999</v>
      </c>
      <c r="D1236" s="57">
        <f>D73+E72+F71+G70</f>
        <v>141204339.47999999</v>
      </c>
      <c r="E1236" s="57">
        <f>E72+F71+G70+H69</f>
        <v>171733641.72999999</v>
      </c>
      <c r="F1236" s="57">
        <f>F71+G70+H69+I68</f>
        <v>179527563.55000001</v>
      </c>
      <c r="G1236" s="57">
        <f>G70+H69+I68+J67</f>
        <v>226258935.54000002</v>
      </c>
      <c r="H1236" s="57">
        <f>H69+I68+J67+K66</f>
        <v>290092769.25999999</v>
      </c>
      <c r="I1236" s="57">
        <f>I68+J67+K66+L65</f>
        <v>352972680.34000003</v>
      </c>
      <c r="J1236" s="57">
        <f>J67+K66+L65+M64</f>
        <v>426027941.63000005</v>
      </c>
      <c r="K1236" s="57">
        <f>K66+L65+M64+N63</f>
        <v>464711783.48000002</v>
      </c>
      <c r="L1236" s="57">
        <f>L65+M64+N63+O62</f>
        <v>505032089.53000003</v>
      </c>
      <c r="M1236" s="57">
        <f>M64+N63+O62+P61</f>
        <v>543102307.62</v>
      </c>
      <c r="N1236" s="57">
        <f>N63+O62+P61+Q60</f>
        <v>582128351.38</v>
      </c>
      <c r="O1236" s="57">
        <f>O62+P61+Q60+R59</f>
        <v>630806028.35000002</v>
      </c>
      <c r="P1236" s="57">
        <f>P61+Q60+R59+S58</f>
        <v>663289322.84000003</v>
      </c>
      <c r="Q1236" s="57">
        <f>Q60+R59+S58+T57</f>
        <v>696801663.46000004</v>
      </c>
      <c r="R1236" s="57">
        <f>R59+S58+T57+U56</f>
        <v>714136409.69999993</v>
      </c>
      <c r="S1236" s="57">
        <f>S58+T57+U56+V55</f>
        <v>714082729.41999996</v>
      </c>
      <c r="T1236" s="57">
        <f>T57+U56+V55+W54</f>
        <v>754886729.65999985</v>
      </c>
      <c r="U1236" s="57">
        <f>U56+V55+W54+X53</f>
        <v>757335120.20999992</v>
      </c>
      <c r="V1236" s="57">
        <f>V55+W54+X53+Y52</f>
        <v>827782664.36000001</v>
      </c>
      <c r="W1236" s="57">
        <f>W54+X53+Y52+Z51</f>
        <v>827881596.97000003</v>
      </c>
      <c r="X1236" s="57">
        <f>X53+Y52+Z51+AA50</f>
        <v>797119519.1500001</v>
      </c>
      <c r="Y1236" s="57">
        <f>Y52+Z51+AA50+AB49</f>
        <v>788082244.84000003</v>
      </c>
      <c r="Z1236" s="57">
        <f>Z51+AA50+AB49+AC48</f>
        <v>711659445.61000001</v>
      </c>
      <c r="AA1236" s="57">
        <f>AA50+AB49+AC48+AD47</f>
        <v>704810913.63999999</v>
      </c>
      <c r="AB1236" s="57">
        <f>AB49+AC48+AD47+AE46</f>
        <v>686446331.39999986</v>
      </c>
      <c r="AC1236" s="57">
        <f>AC48+AD47+AE46+AF45</f>
        <v>695119568.36999989</v>
      </c>
      <c r="AD1236" s="57">
        <f>AD47+AE46+AF45+AG44</f>
        <v>680076739.8599999</v>
      </c>
      <c r="AE1236" s="57">
        <f>AE46+AF45+AG44+AH43</f>
        <v>663843403.51999998</v>
      </c>
      <c r="AF1236" s="57">
        <f>AF45+AG44+AH43+AI42</f>
        <v>667133089.92999995</v>
      </c>
      <c r="AG1236" s="57">
        <f>AG44+AH43+AI42+AJ41</f>
        <v>617517665.05999994</v>
      </c>
      <c r="AH1236" s="57">
        <f>AH43+AI42+AJ41+AK40</f>
        <v>607082749.00999999</v>
      </c>
      <c r="AI1236" s="57">
        <f>AI42+AJ41+AK40+AL39</f>
        <v>599798703.79999995</v>
      </c>
      <c r="AJ1236" s="57">
        <f>AJ41+AK40+AL39+AM38</f>
        <v>562518017.58999991</v>
      </c>
      <c r="AK1236" s="57">
        <f>AK40+AL39+AM38+AN37</f>
        <v>547718124.05999994</v>
      </c>
      <c r="AL1236" s="57">
        <f>AL39+AM38+AN37+AO36</f>
        <v>527844397.25</v>
      </c>
      <c r="AM1236" s="57"/>
      <c r="AN1236" s="57"/>
      <c r="AO1236" s="57"/>
      <c r="AP1236" s="57">
        <f>AP75+AQ74+AR73+AS72</f>
        <v>378430328.68000001</v>
      </c>
      <c r="AQ1236" s="57">
        <f>AQ74+AR73+AS72+AT71</f>
        <v>428449927.26000005</v>
      </c>
      <c r="AR1236" s="57">
        <f>AR73+AS72+AT71+AU70</f>
        <v>417877124.27999997</v>
      </c>
      <c r="AS1236" s="57">
        <f>AS72+AT71+AU70+AV69</f>
        <v>385472954.66999996</v>
      </c>
      <c r="AT1236" s="57">
        <f>AT71+AU70+AV69+AW68</f>
        <v>335472886.39999998</v>
      </c>
      <c r="AU1236" s="57">
        <f>AU70+AV69+AW68+AX67</f>
        <v>366992664.57999998</v>
      </c>
      <c r="AV1236" s="57">
        <f>AV69+AW68+AX67+AY66</f>
        <v>424692287.86999995</v>
      </c>
      <c r="AW1236" s="57">
        <f>AW68+AX67+AY66+AZ65</f>
        <v>484484389.01999998</v>
      </c>
      <c r="AX1236" s="57">
        <f>AX67+AY66+AZ65+BA64</f>
        <v>559014240.23000002</v>
      </c>
      <c r="AY1236" s="57">
        <f>AY66+AZ65+BA64+BB63</f>
        <v>576831067.54999995</v>
      </c>
      <c r="AZ1236" s="57">
        <f>AZ65+BA64+BB63+BC62</f>
        <v>576246343.96000004</v>
      </c>
      <c r="BA1236" s="57">
        <f>BA64+BB63+BC62+BD61</f>
        <v>574190896.2299999</v>
      </c>
      <c r="BB1236" s="57">
        <f>BB63+BC62+BD61+BE60</f>
        <v>577462868.44999981</v>
      </c>
      <c r="BC1236" s="57">
        <f>BC62+BD61+BE60+BF59</f>
        <v>582620103.34999979</v>
      </c>
      <c r="BD1236" s="57">
        <f>BD61+BE60+BF59+BG58</f>
        <v>592170888.11999977</v>
      </c>
      <c r="BE1236" s="57">
        <f>BE60+BF59+BG58+BH57</f>
        <v>601786904.01999986</v>
      </c>
      <c r="BF1236" s="57">
        <f>BF59+BG58+BH57+BI56</f>
        <v>610407755.70999992</v>
      </c>
      <c r="BG1236" s="57">
        <f>BG58+BH57+BI56+BJ55</f>
        <v>613237812.01999998</v>
      </c>
      <c r="BH1236" s="57">
        <f>BH57+BI56+BJ55+BK54</f>
        <v>611634645.55999994</v>
      </c>
      <c r="BI1236" s="57">
        <f>BI56+BJ55+BK54+BL53</f>
        <v>611073329.03999996</v>
      </c>
      <c r="BJ1236" s="57">
        <f>BJ55+BK54+BL53+BM52</f>
        <v>609329898.51999998</v>
      </c>
      <c r="BK1236" s="57">
        <f>BK54+BL53+BM52+BN51</f>
        <v>607534848.01999998</v>
      </c>
      <c r="BL1236" s="57">
        <f>BL53+BM52+BN51+BO50</f>
        <v>600657935.38999987</v>
      </c>
      <c r="BM1236" s="57">
        <f>BM52+BN51+BO50+BP49</f>
        <v>589489693.58999991</v>
      </c>
      <c r="BN1236" s="57">
        <f>BN51+BO50+BP49+BQ48</f>
        <v>578505339.01999998</v>
      </c>
      <c r="BO1236" s="57">
        <f>BO50+BP49+BQ48+BR47</f>
        <v>566193759.58999991</v>
      </c>
      <c r="BP1236" s="57">
        <f>BP49+BQ48+BR47+BS46</f>
        <v>550082653.46000004</v>
      </c>
      <c r="BQ1236" s="57">
        <f>BQ48+BR47+BS46+BT45</f>
        <v>535624655.11999995</v>
      </c>
      <c r="BR1236" s="57">
        <f>BR47+BS46+BT45+BU44</f>
        <v>520267440.87</v>
      </c>
      <c r="BS1236" s="57">
        <f>BS46+BT45+BU44+BV43</f>
        <v>504300477.01999998</v>
      </c>
      <c r="BT1236" s="57">
        <f>BT45+BU44+BV43+BW42</f>
        <v>490602056.58999997</v>
      </c>
      <c r="BU1236" s="57">
        <f>BU44+BV43+BW42+BX41</f>
        <v>478386404.44999993</v>
      </c>
      <c r="BV1236" s="57">
        <f>BV43+BW42+BX41+BY40</f>
        <v>470257679.11999989</v>
      </c>
      <c r="BW1236" s="57">
        <f>BW42+BX41+BY40+BZ39</f>
        <v>458812955.56999999</v>
      </c>
      <c r="BX1236" s="57">
        <f>BX41+BY40+BZ39+CA38</f>
        <v>449784748.10999995</v>
      </c>
      <c r="BY1236" s="57">
        <f>BY40+BZ39+CA38+CB37</f>
        <v>440414950.53999996</v>
      </c>
      <c r="BZ1236" s="57">
        <f>BZ39+CA38+CB37+CC36</f>
        <v>429301415.28999996</v>
      </c>
      <c r="CA1236" s="57"/>
      <c r="CB1236" s="57"/>
      <c r="CC1236" s="57"/>
      <c r="CD1236" s="57">
        <f>CD75+CE74+CF73+CG72</f>
        <v>26882059.880000003</v>
      </c>
      <c r="CE1236" s="57">
        <f>CE74+CF73+CG72+CH71</f>
        <v>34784383.019999996</v>
      </c>
      <c r="CF1236" s="57">
        <f>CF73+CG72+CH71+CI70</f>
        <v>39054608.840000004</v>
      </c>
      <c r="CG1236" s="57">
        <f>CG72+CH71+CI70+CJ69</f>
        <v>41269471.299999997</v>
      </c>
      <c r="CH1236" s="57">
        <f>CH71+CI70+CJ69+CK68</f>
        <v>38831770.229999997</v>
      </c>
      <c r="CI1236" s="57">
        <f>CI70+CJ69+CK68+CL67</f>
        <v>42889836.229999997</v>
      </c>
      <c r="CJ1236" s="57">
        <f>CJ69+CK68+CL67+CM66</f>
        <v>49943816.129999995</v>
      </c>
      <c r="CK1236" s="57">
        <f>CK68+CL67+CM66+CN65</f>
        <v>56688137.339999996</v>
      </c>
      <c r="CL1236" s="57">
        <f>CL67+CM66+CN65+CO64</f>
        <v>66115098.079999998</v>
      </c>
      <c r="CM1236" s="57">
        <f>CM66+CN65+CO64+CP63</f>
        <v>69495102.719999999</v>
      </c>
      <c r="CN1236" s="57">
        <f>CN65+CO64+CP63+CQ62</f>
        <v>70339265.310000002</v>
      </c>
      <c r="CO1236" s="57">
        <f>CO64+CP63+CQ62+CR61</f>
        <v>70358815.469999999</v>
      </c>
      <c r="CP1236" s="57">
        <f>CP63+CQ62+CR61+CS60</f>
        <v>70441273.260000005</v>
      </c>
      <c r="CQ1236" s="57">
        <f>CQ62+CR61+CS60+CT59</f>
        <v>70530066.980000004</v>
      </c>
      <c r="CR1236" s="57">
        <f>CR61+CS60+CT59+CU58</f>
        <v>71300331.609999999</v>
      </c>
      <c r="CS1236" s="57">
        <f>CS60+CT59+CU58+CV57</f>
        <v>71973888.539999992</v>
      </c>
      <c r="CT1236" s="57">
        <f>CT59+CU58+CV57+CW56</f>
        <v>72909802.219999999</v>
      </c>
      <c r="CU1236" s="57">
        <f>CU58+CV57+CW56+CX55</f>
        <v>72036303.280000001</v>
      </c>
      <c r="CV1236" s="57">
        <f>CV57+CW56+CX55+CY54</f>
        <v>70989876.75999999</v>
      </c>
      <c r="CW1236" s="57">
        <f>CW56+CX55+CY54+CZ53</f>
        <v>69551286.75999999</v>
      </c>
      <c r="CX1236" s="57">
        <f>CX55+CY54+CZ53+DA52</f>
        <v>67468952.159999996</v>
      </c>
      <c r="CY1236" s="57">
        <f>CY54+CZ53+DA52+DB51</f>
        <v>67067280.75999999</v>
      </c>
      <c r="CZ1236" s="57">
        <f>CZ53+DA52+DB51+DC50</f>
        <v>64949661.310000002</v>
      </c>
      <c r="DA1236" s="57">
        <f>DA52+DB51+DC50+DD49</f>
        <v>64557701.32</v>
      </c>
      <c r="DB1236" s="57">
        <f>DB51+DC50+DD49+DE48</f>
        <v>64058775.620000005</v>
      </c>
      <c r="DC1236" s="57">
        <f>DC50+DD49+DE48+DF47</f>
        <v>63365605.959999993</v>
      </c>
      <c r="DD1236" s="57">
        <f>DD49+DE48+DF47+DG46</f>
        <v>63443484.709999993</v>
      </c>
      <c r="DE1236" s="57">
        <f>DE48+DF47+DG46+DH45</f>
        <v>63519035.670000002</v>
      </c>
      <c r="DF1236" s="57">
        <f>DF47+DG46+DH45+DI44</f>
        <v>63030373.440000005</v>
      </c>
      <c r="DG1236" s="57">
        <f>DG46+DH45+DI44+DJ43</f>
        <v>63312777.000000007</v>
      </c>
      <c r="DH1236" s="57">
        <f>DH45+DI44+DJ43+DK42</f>
        <v>63390869.550000012</v>
      </c>
      <c r="DI1236" s="57">
        <f>DI44+DJ43+DK42+DL41</f>
        <v>63106241.729999989</v>
      </c>
      <c r="DJ1236" s="57">
        <f>DJ43+DK42+DL41+DM40</f>
        <v>62780250.82</v>
      </c>
      <c r="DK1236" s="57">
        <f>DK42+DL41+DM40+DN39</f>
        <v>63557830.959999993</v>
      </c>
      <c r="DL1236" s="57">
        <f>DL41+DM40+DN39+DO38</f>
        <v>64011608.599999987</v>
      </c>
      <c r="DM1236" s="57">
        <f>DM40+DN39+DO38+DP37</f>
        <v>64087307.149999991</v>
      </c>
      <c r="DN1236" s="57">
        <f>DN39+DO38+DP37+DQ36</f>
        <v>64772864.099999987</v>
      </c>
      <c r="DO1236" s="57"/>
      <c r="DP1236" s="57"/>
      <c r="DQ1236" s="57"/>
      <c r="DR1236" s="57">
        <f>DR75+DS74+DT73+DU72</f>
        <v>42699416.950000003</v>
      </c>
      <c r="DS1236" s="57">
        <f>DS74+DT73+DU72+DV71</f>
        <v>63505590.890000001</v>
      </c>
      <c r="DT1236" s="57">
        <f>DT73+DU72+DV71+DW70</f>
        <v>84779751.060000002</v>
      </c>
      <c r="DU1236" s="57">
        <f>DU72+DV71+DW70+DX69</f>
        <v>104546865.38</v>
      </c>
      <c r="DV1236" s="57">
        <f>DV71+DW70+DX69+DY68</f>
        <v>106859609.36</v>
      </c>
      <c r="DW1236" s="57">
        <f>DW70+DX69+DY68+DZ67</f>
        <v>117277685.89000002</v>
      </c>
      <c r="DX1236" s="57">
        <f>DX69+DY68+DZ67+EA66</f>
        <v>133975903.56999999</v>
      </c>
      <c r="DY1236" s="57">
        <f>DY68+DZ67+EA66+EB65</f>
        <v>148448381.31</v>
      </c>
      <c r="DZ1236" s="57">
        <f>DZ67+EA66+EB65+EC64</f>
        <v>167372945.25999999</v>
      </c>
      <c r="EA1236" s="57">
        <f>EA66+EB65+EC64+ED63</f>
        <v>180025212.69</v>
      </c>
      <c r="EB1236" s="57">
        <f>EB65+EC64+ED63+EE62</f>
        <v>183464594.05000001</v>
      </c>
      <c r="EC1236" s="57">
        <f>EC64+ED63+EE62+EF61</f>
        <v>186378671.39999998</v>
      </c>
      <c r="ED1236" s="57">
        <f>ED63+EE62+EF61+EG60</f>
        <v>193414399.10999998</v>
      </c>
      <c r="EE1236" s="57">
        <f>EE62+EF61+EG60+EH59</f>
        <v>201803106.00999999</v>
      </c>
      <c r="EF1236" s="57">
        <f>EF61+EG60+EH59+EI58</f>
        <v>207923004.78</v>
      </c>
      <c r="EG1236" s="57">
        <f>EG60+EH59+EI58+EJ57</f>
        <v>215256389.79000002</v>
      </c>
      <c r="EH1236" s="57">
        <f>EH59+EI58+EJ57+EK56</f>
        <v>220702167.03</v>
      </c>
      <c r="EI1236" s="57">
        <f>EI58+EJ57+EK56+EL55</f>
        <v>213972986.65000001</v>
      </c>
      <c r="EJ1236" s="57">
        <f>EJ57+EK56+EL55+EM54</f>
        <v>215661322.08999997</v>
      </c>
      <c r="EK1236" s="57">
        <f>EK56+EL55+EM54+EN53</f>
        <v>208913975.58999994</v>
      </c>
      <c r="EL1236" s="57">
        <f>EL55+EM54+EN53+EO52</f>
        <v>202527699.23999998</v>
      </c>
      <c r="EM1236" s="57">
        <f>EM54+EN53+EO52+EP51</f>
        <v>202893871.31999999</v>
      </c>
      <c r="EN1236" s="57">
        <f>EN53+EO52+EP51+EQ50</f>
        <v>193510244.97999999</v>
      </c>
      <c r="EO1236" s="57">
        <f>EO52+EP51+EQ50+ER49</f>
        <v>193113875.84000003</v>
      </c>
      <c r="EP1236" s="57">
        <f>EP51+EQ50+ER49+ES48</f>
        <v>189212049.45000002</v>
      </c>
      <c r="EQ1236" s="57">
        <f>EQ50+ER49+ES48+ET47</f>
        <v>186043649.85000002</v>
      </c>
      <c r="ER1236" s="57">
        <f>ER49+ES48+ET47+EU46</f>
        <v>181229306.27999997</v>
      </c>
      <c r="ES1236" s="57">
        <f>ES48+ET47+EU46+EV45</f>
        <v>172837933.50999999</v>
      </c>
      <c r="ET1236" s="57">
        <f>ET47+EU46+EV45+EW44</f>
        <v>166551778.22</v>
      </c>
      <c r="EU1236" s="57">
        <f>EU46+EV45+EW44+EX43</f>
        <v>158300717.88</v>
      </c>
      <c r="EV1236" s="57">
        <f>EV45+EW44+EX43+EY42</f>
        <v>158774855.28000003</v>
      </c>
      <c r="EW1236" s="57">
        <f>EW44+EX43+EY42+EZ41</f>
        <v>154117781.06</v>
      </c>
      <c r="EX1236" s="57">
        <f>EX43+EY42+EZ41+FA40</f>
        <v>149413403.41000003</v>
      </c>
      <c r="EY1236" s="57">
        <f>EY42+EZ41+FA40+FB39</f>
        <v>142728289.02000001</v>
      </c>
      <c r="EZ1236" s="57">
        <f>EZ41+FA40+FB39+FC38</f>
        <v>138914110.46000004</v>
      </c>
      <c r="FA1236" s="57">
        <f>FA40+FB39+FC38+FD37</f>
        <v>134067541.24000001</v>
      </c>
      <c r="FB1236" s="57">
        <f>FB39+FC38+FD37+FE36</f>
        <v>133298734.03000002</v>
      </c>
      <c r="FC1236" s="57"/>
      <c r="FD1236" s="57"/>
      <c r="FE1236" s="57"/>
      <c r="FF1236" s="57">
        <f>FF75+FG74+FH73+FI72</f>
        <v>287666778.14999998</v>
      </c>
      <c r="FG1236" s="57">
        <f>FG74+FH73+FI72+FJ71</f>
        <v>303650123.49000001</v>
      </c>
      <c r="FH1236" s="57">
        <f>FH73+FI72+FJ71+FK70</f>
        <v>282722542.50999999</v>
      </c>
      <c r="FI1236" s="57">
        <f>FI72+FJ71+FK70+FL69</f>
        <v>266833193.76000002</v>
      </c>
      <c r="FJ1236" s="57">
        <f>FJ71+FK70+FL69+FM68</f>
        <v>252754049.09</v>
      </c>
      <c r="FK1236" s="57">
        <f>FK70+FL69+FM68+FN67</f>
        <v>237806178.93000001</v>
      </c>
      <c r="FL1236" s="57">
        <f>FL69+FM68+FN67+FO66</f>
        <v>234854507.44999999</v>
      </c>
      <c r="FM1236" s="57">
        <f>FM68+FN67+FO66+FP65</f>
        <v>229714062.11999997</v>
      </c>
      <c r="FN1236" s="57">
        <f>FN67+FO66+FP65+FQ64</f>
        <v>230313112.59</v>
      </c>
      <c r="FO1236" s="57">
        <f>FO66+FP65+FQ64+FR63</f>
        <v>236196216.62</v>
      </c>
      <c r="FP1236" s="57">
        <f>FP65+FQ64+FR63+FS62</f>
        <v>234014758.72</v>
      </c>
      <c r="FQ1236" s="57">
        <f>FQ64+FR63+FS62+FT61</f>
        <v>232290738.83000004</v>
      </c>
      <c r="FR1236" s="57">
        <f>FR63+FS62+FT61+FU60</f>
        <v>228214897.03999999</v>
      </c>
      <c r="FS1236" s="57">
        <f>FS62+FT61+FU60+FV59</f>
        <v>223052791.31</v>
      </c>
      <c r="FT1236" s="57">
        <f>FT61+FU60+FV59+FW58</f>
        <v>219001381.98999998</v>
      </c>
      <c r="FU1236" s="57">
        <f>FU60+FV59+FW58+FX57</f>
        <v>219481207.03999999</v>
      </c>
      <c r="FV1236" s="57">
        <f>FV59+FW58+FX57+FY56</f>
        <v>221083280.79000002</v>
      </c>
      <c r="FW1236" s="57">
        <f>FW58+FX57+FY56+FZ55</f>
        <v>228684723.63000003</v>
      </c>
      <c r="FX1236" s="57">
        <f>FX57+FY56+FZ55+GA54</f>
        <v>226645882.50999999</v>
      </c>
      <c r="FY1236" s="57">
        <f>FY56+FZ55+GA54+GB53</f>
        <v>222358029.20999998</v>
      </c>
      <c r="FZ1236" s="57">
        <f>FZ55+GA54+GB53+GC52</f>
        <v>218684663.39999995</v>
      </c>
      <c r="GA1236" s="57">
        <f>GA54+GB53+GC52+GD51</f>
        <v>210486335.67999998</v>
      </c>
      <c r="GB1236" s="57">
        <f>GB53+GC52+GD51+GE50</f>
        <v>208368624.22999999</v>
      </c>
      <c r="GC1236" s="57">
        <f>GC52+GD51+GE50+GF49</f>
        <v>210297921.88999999</v>
      </c>
      <c r="GD1236" s="57">
        <f>GD51+GE50+GF49+GG48</f>
        <v>205985625.20000002</v>
      </c>
      <c r="GE1236" s="57">
        <f>GE50+GF49+GG48+GH47</f>
        <v>197255124.22</v>
      </c>
      <c r="GF1236" s="57">
        <f>GF49+GG48+GH47+GI46</f>
        <v>194308559.88</v>
      </c>
      <c r="GG1236" s="57">
        <f>GG48+GH47+GI46+GJ45</f>
        <v>186483478.41000003</v>
      </c>
      <c r="GH1236" s="57">
        <f>GH47+GI46+GJ45+GK44</f>
        <v>185980193.82000002</v>
      </c>
      <c r="GI1236" s="57">
        <f>GI46+GJ45+GK44+GL43</f>
        <v>184475444.78</v>
      </c>
      <c r="GJ1236" s="57">
        <f>GJ45+GK44+GL43+GM42</f>
        <v>180058882.48999995</v>
      </c>
      <c r="GK1236" s="57">
        <f>GK44+GL43+GM42+GN41</f>
        <v>179557675.08999997</v>
      </c>
      <c r="GL1236" s="57">
        <f>GL43+GM42+GN41+GO40</f>
        <v>177770732.05999997</v>
      </c>
      <c r="GM1236" s="57">
        <f>GM42+GN41+GO40+GP39</f>
        <v>174917115.99999997</v>
      </c>
      <c r="GN1236" s="57">
        <f>GN41+GO40+GP39+GQ38</f>
        <v>174614192.86999995</v>
      </c>
      <c r="GO1236" s="57">
        <f>GO40+GP39+GQ38+GR37</f>
        <v>171999331.19</v>
      </c>
      <c r="GP1236" s="57">
        <f>GP39+GQ38+GR37+GS36</f>
        <v>168043317.00999999</v>
      </c>
      <c r="GQ1236" s="57"/>
      <c r="GR1236" s="57"/>
      <c r="GS1236" s="57"/>
    </row>
    <row r="1237" spans="1:201" x14ac:dyDescent="0.25">
      <c r="A1237" s="70" t="s">
        <v>140</v>
      </c>
      <c r="B1237" s="57">
        <f>B175+C174+D173+E172</f>
        <v>73368332.519999996</v>
      </c>
      <c r="C1237" s="57">
        <f>C174+D173+E172+F171</f>
        <v>105369667.72</v>
      </c>
      <c r="D1237" s="57">
        <f>D173+E172+F171+G170</f>
        <v>136440328.63</v>
      </c>
      <c r="E1237" s="57">
        <f>E172+F171+G170+H169</f>
        <v>163698415.69</v>
      </c>
      <c r="F1237" s="57">
        <f>F171+G170+H169+I168</f>
        <v>168929420.72</v>
      </c>
      <c r="G1237" s="57">
        <f>G170+H169+I168+J167</f>
        <v>208891606</v>
      </c>
      <c r="H1237" s="57">
        <f>H169+I168+J167+K166</f>
        <v>262059385.54000002</v>
      </c>
      <c r="I1237" s="57">
        <f>I168+J167+K166+L165</f>
        <v>314220600.39000005</v>
      </c>
      <c r="J1237" s="57">
        <f>J167+K166+L165+M164</f>
        <v>373261360.04000002</v>
      </c>
      <c r="K1237" s="57">
        <f>K166+L165+M164+N163</f>
        <v>401116926.14000005</v>
      </c>
      <c r="L1237" s="57">
        <f>L165+M164+N163+O162</f>
        <v>430156476.31</v>
      </c>
      <c r="M1237" s="57">
        <f>M164+N163+O162+P161</f>
        <v>458953147.80000007</v>
      </c>
      <c r="N1237" s="57">
        <f>N163+O162+P161+Q160</f>
        <v>489300849.91000009</v>
      </c>
      <c r="O1237" s="57">
        <f>O162+P161+Q160+R159</f>
        <v>528538323.39000005</v>
      </c>
      <c r="P1237" s="57">
        <f>P161+Q160+R159+S158</f>
        <v>553268067.36000001</v>
      </c>
      <c r="Q1237" s="57">
        <f>Q160+R159+S158+T157</f>
        <v>578367306.48000002</v>
      </c>
      <c r="R1237" s="57">
        <f>R159+S158+T157+U156</f>
        <v>591506400.40999997</v>
      </c>
      <c r="S1237" s="57">
        <f>S158+T157+U156+V155</f>
        <v>588267358.10000002</v>
      </c>
      <c r="T1237" s="57">
        <f>T157+U156+V155+W154</f>
        <v>626749110.67999995</v>
      </c>
      <c r="U1237" s="57">
        <f>U156+V155+W154+X153</f>
        <v>630033152.11999989</v>
      </c>
      <c r="V1237" s="57">
        <f>V155+W154+X153+Y152</f>
        <v>698974459.54999995</v>
      </c>
      <c r="W1237" s="57">
        <f>W154+X153+Y152+Z151</f>
        <v>704423211.24000001</v>
      </c>
      <c r="X1237" s="57">
        <f>X153+Y152+Z151+AA150</f>
        <v>679165943.31000018</v>
      </c>
      <c r="Y1237" s="57">
        <f>Y152+Z151+AA150+AB149</f>
        <v>674554718.76999998</v>
      </c>
      <c r="Z1237" s="57">
        <f>Z151+AA150+AB149+AC148</f>
        <v>606364952.49000001</v>
      </c>
      <c r="AA1237" s="57">
        <f>AA150+AB149+AC148+AD147</f>
        <v>603637628.67999995</v>
      </c>
      <c r="AB1237" s="57">
        <f>AB149+AC148+AD147+AE146</f>
        <v>589172759.1099999</v>
      </c>
      <c r="AC1237" s="57">
        <f>AC148+AD147+AE146+AF145</f>
        <v>600195057.11999989</v>
      </c>
      <c r="AD1237" s="57">
        <f>AD147+AE146+AF145+AG144</f>
        <v>589213102.51999998</v>
      </c>
      <c r="AE1237" s="57">
        <f>AE146+AF145+AG144+AH143</f>
        <v>570422050.21999991</v>
      </c>
      <c r="AF1237" s="57">
        <f>AF145+AG144+AH143+AI142</f>
        <v>574308762.14999998</v>
      </c>
      <c r="AG1237" s="57">
        <f>AG144+AH143+AI142+AJ141</f>
        <v>527233887.28999996</v>
      </c>
      <c r="AH1237" s="57">
        <f>AH143+AI142+AJ141+AK140</f>
        <v>513320540.06</v>
      </c>
      <c r="AI1237" s="57">
        <f>AI142+AJ141+AK140+AL139</f>
        <v>507996413.15999997</v>
      </c>
      <c r="AJ1237" s="57">
        <f>AJ141+AK140+AL139+AM138</f>
        <v>471238071.00999993</v>
      </c>
      <c r="AK1237" s="57">
        <f>AK140+AL139+AM138+AN137</f>
        <v>458752913.67999995</v>
      </c>
      <c r="AL1237" s="57">
        <f>AL139+AM138+AN137+AO136</f>
        <v>441424471.70000005</v>
      </c>
      <c r="AM1237" s="57"/>
      <c r="AN1237" s="57"/>
      <c r="AO1237" s="57"/>
      <c r="AP1237" s="57">
        <f>AP175+AQ174+AR173+AS172</f>
        <v>378224882.35000002</v>
      </c>
      <c r="AQ1237" s="57">
        <f>AQ174+AR173+AS172+AT171</f>
        <v>428164397.56</v>
      </c>
      <c r="AR1237" s="57">
        <f>AR173+AS172+AT171+AU170</f>
        <v>417511297.32999998</v>
      </c>
      <c r="AS1237" s="57">
        <f>AS172+AT171+AU170+AV169</f>
        <v>384983227.48000002</v>
      </c>
      <c r="AT1237" s="57">
        <f>AT171+AU170+AV169+AW168</f>
        <v>334963733.5</v>
      </c>
      <c r="AU1237" s="57">
        <f>AU170+AV169+AW168+AX167</f>
        <v>366444016.06</v>
      </c>
      <c r="AV1237" s="57">
        <f>AV169+AW168+AX167+AY166</f>
        <v>423990844.31999999</v>
      </c>
      <c r="AW1237" s="57">
        <f>AW168+AX167+AY166+AZ165</f>
        <v>483695832.50999999</v>
      </c>
      <c r="AX1237" s="57">
        <f>AX167+AY166+AZ165+BA164</f>
        <v>557984513.36000001</v>
      </c>
      <c r="AY1237" s="57">
        <f>AY166+AZ165+BA164+BB163</f>
        <v>575620440.98000002</v>
      </c>
      <c r="AZ1237" s="57">
        <f>AZ165+BA164+BB163+BC162</f>
        <v>575064156.39999986</v>
      </c>
      <c r="BA1237" s="57">
        <f>BA164+BB163+BC162+BD161</f>
        <v>573005616.83999991</v>
      </c>
      <c r="BB1237" s="57">
        <f>BB163+BC162+BD161+BE160</f>
        <v>576306090.10999978</v>
      </c>
      <c r="BC1237" s="57">
        <f>BC162+BD161+BE160+BF159</f>
        <v>581413875.13999975</v>
      </c>
      <c r="BD1237" s="57">
        <f>BD161+BE160+BF159+BG158</f>
        <v>590818897.12999988</v>
      </c>
      <c r="BE1237" s="57">
        <f>BE160+BF159+BG158+BH157</f>
        <v>600329434.3499999</v>
      </c>
      <c r="BF1237" s="57">
        <f>BF159+BG158+BH157+BI156</f>
        <v>608685647.88</v>
      </c>
      <c r="BG1237" s="57">
        <f>BG158+BH157+BI156+BJ155</f>
        <v>611488210.56999993</v>
      </c>
      <c r="BH1237" s="57">
        <f>BH157+BI156+BJ155+BK154</f>
        <v>609755941.55999994</v>
      </c>
      <c r="BI1237" s="57">
        <f>BI156+BJ155+BK154+BL153</f>
        <v>609127435.64999998</v>
      </c>
      <c r="BJ1237" s="57">
        <f>BJ155+BK154+BL153+BM152</f>
        <v>607531568.50999999</v>
      </c>
      <c r="BK1237" s="57">
        <f>BK154+BL153+BM152+BN151</f>
        <v>605719069.85000002</v>
      </c>
      <c r="BL1237" s="57">
        <f>BL153+BM152+BN151+BO150</f>
        <v>599021578.52999997</v>
      </c>
      <c r="BM1237" s="57">
        <f>BM152+BN151+BO150+BP149</f>
        <v>587973489.25999999</v>
      </c>
      <c r="BN1237" s="57">
        <f>BN151+BO150+BP149+BQ148</f>
        <v>577152544.50999987</v>
      </c>
      <c r="BO1237" s="57">
        <f>BO150+BP149+BQ148+BR147</f>
        <v>564844899.02999985</v>
      </c>
      <c r="BP1237" s="57">
        <f>BP149+BQ148+BR147+BS146</f>
        <v>548619218.63</v>
      </c>
      <c r="BQ1237" s="57">
        <f>BQ148+BR147+BS146+BT145</f>
        <v>533944253.31</v>
      </c>
      <c r="BR1237" s="57">
        <f>BR147+BS146+BT145+BU144</f>
        <v>518559980.49000001</v>
      </c>
      <c r="BS1237" s="57">
        <f>BS146+BT145+BU144+BV143</f>
        <v>502692395.37000006</v>
      </c>
      <c r="BT1237" s="57">
        <f>BT145+BU144+BV143+BW142</f>
        <v>489291273.75</v>
      </c>
      <c r="BU1237" s="57">
        <f>BU144+BV143+BW142+BX141</f>
        <v>477278930.55000001</v>
      </c>
      <c r="BV1237" s="57">
        <f>BV143+BW142+BX141+BY140</f>
        <v>469024574.12999994</v>
      </c>
      <c r="BW1237" s="57">
        <f>BW142+BX141+BY140+BZ139</f>
        <v>457683832.24999994</v>
      </c>
      <c r="BX1237" s="57">
        <f>BX141+BY140+BZ139+CA138</f>
        <v>448470748.61999995</v>
      </c>
      <c r="BY1237" s="57">
        <f>BY140+BZ139+CA138+CB137</f>
        <v>439199917.31999999</v>
      </c>
      <c r="BZ1237" s="57">
        <f>BZ139+CA138+CB137+CC136</f>
        <v>428258680.06999999</v>
      </c>
      <c r="CA1237" s="57"/>
      <c r="CB1237" s="57"/>
      <c r="CC1237" s="57"/>
      <c r="CD1237" s="57">
        <f>CD175+CE174+CF173+CG172</f>
        <v>26866987.950000003</v>
      </c>
      <c r="CE1237" s="57">
        <f>CE174+CF173+CG172+CH171</f>
        <v>34750763.480000004</v>
      </c>
      <c r="CF1237" s="57">
        <f>CF173+CG172+CH171+CI170</f>
        <v>39011498.460000001</v>
      </c>
      <c r="CG1237" s="57">
        <f>CG172+CH171+CI170+CJ169</f>
        <v>41212591.5</v>
      </c>
      <c r="CH1237" s="57">
        <f>CH171+CI170+CJ169+CK168</f>
        <v>38716835</v>
      </c>
      <c r="CI1237" s="57">
        <f>CI170+CJ169+CK168+CL167</f>
        <v>42744542.589999996</v>
      </c>
      <c r="CJ1237" s="57">
        <f>CJ169+CK168+CL167+CM166</f>
        <v>49692288.599999994</v>
      </c>
      <c r="CK1237" s="57">
        <f>CK168+CL167+CM166+CN165</f>
        <v>56372942.959999993</v>
      </c>
      <c r="CL1237" s="57">
        <f>CL167+CM166+CN165+CO164</f>
        <v>65727560.999999985</v>
      </c>
      <c r="CM1237" s="57">
        <f>CM166+CN165+CO164+CP163</f>
        <v>69050125.239999995</v>
      </c>
      <c r="CN1237" s="57">
        <f>CN165+CO164+CP163+CQ162</f>
        <v>69977861.850000009</v>
      </c>
      <c r="CO1237" s="57">
        <f>CO164+CP163+CQ162+CR161</f>
        <v>69970120.550000012</v>
      </c>
      <c r="CP1237" s="57">
        <f>CP163+CQ162+CR161+CS160</f>
        <v>70105345.110000014</v>
      </c>
      <c r="CQ1237" s="57">
        <f>CQ162+CR161+CS160+CT159</f>
        <v>70222965.060000002</v>
      </c>
      <c r="CR1237" s="57">
        <f>CR161+CS160+CT159+CU158</f>
        <v>70958860.389999986</v>
      </c>
      <c r="CS1237" s="57">
        <f>CS160+CT159+CU158+CV157</f>
        <v>71602591.909999996</v>
      </c>
      <c r="CT1237" s="57">
        <f>CT159+CU158+CV157+CW156</f>
        <v>72509268.460000008</v>
      </c>
      <c r="CU1237" s="57">
        <f>CU158+CV157+CW156+CX155</f>
        <v>71624211.980000004</v>
      </c>
      <c r="CV1237" s="57">
        <f>CV157+CW156+CX155+CY154</f>
        <v>70520325.319999993</v>
      </c>
      <c r="CW1237" s="57">
        <f>CW156+CX155+CY154+CZ153</f>
        <v>69141677.969999984</v>
      </c>
      <c r="CX1237" s="57">
        <f>CX155+CY154+CZ153+DA152</f>
        <v>67126007.549999997</v>
      </c>
      <c r="CY1237" s="57">
        <f>CY154+CZ153+DA152+DB151</f>
        <v>66750183.459999993</v>
      </c>
      <c r="CZ1237" s="57">
        <f>CZ153+DA152+DB151+DC150</f>
        <v>64679163.670000002</v>
      </c>
      <c r="DA1237" s="57">
        <f>DA152+DB151+DC150+DD149</f>
        <v>64324684.730000012</v>
      </c>
      <c r="DB1237" s="57">
        <f>DB151+DC150+DD149+DE148</f>
        <v>63781679.789999999</v>
      </c>
      <c r="DC1237" s="57">
        <f>DC150+DD149+DE148+DF147</f>
        <v>63046032.670000002</v>
      </c>
      <c r="DD1237" s="57">
        <f>DD149+DE148+DF147+DG146</f>
        <v>62955943.849999994</v>
      </c>
      <c r="DE1237" s="57">
        <f>DE148+DF147+DG146+DH145</f>
        <v>62903956.150000006</v>
      </c>
      <c r="DF1237" s="57">
        <f>DF147+DG146+DH145+DI144</f>
        <v>62309050.360000007</v>
      </c>
      <c r="DG1237" s="57">
        <f>DG146+DH145+DI144+DJ143</f>
        <v>62418863.030000001</v>
      </c>
      <c r="DH1237" s="57">
        <f>DH145+DI144+DJ143+DK142</f>
        <v>62493698.560000002</v>
      </c>
      <c r="DI1237" s="57">
        <f>DI144+DJ143+DK142+DL141</f>
        <v>62190314.420000002</v>
      </c>
      <c r="DJ1237" s="57">
        <f>DJ143+DK142+DL141+DM140</f>
        <v>61800615.390000001</v>
      </c>
      <c r="DK1237" s="57">
        <f>DK142+DL141+DM140+DN139</f>
        <v>62643091.099999994</v>
      </c>
      <c r="DL1237" s="57">
        <f>DL141+DM140+DN139+DO138</f>
        <v>63136270.449999996</v>
      </c>
      <c r="DM1237" s="57">
        <f>DM140+DN139+DO138+DP137</f>
        <v>63036069.569999993</v>
      </c>
      <c r="DN1237" s="57">
        <f>DN139+DO138+DP137+DQ136</f>
        <v>63811175.529999994</v>
      </c>
      <c r="DO1237" s="57"/>
      <c r="DP1237" s="57"/>
      <c r="DQ1237" s="57"/>
      <c r="DR1237" s="57">
        <f>DR175+DS174+DT173+DU172</f>
        <v>42434873.359999999</v>
      </c>
      <c r="DS1237" s="57">
        <f>DS174+DT173+DU172+DV171</f>
        <v>63015104.369999997</v>
      </c>
      <c r="DT1237" s="57">
        <f>DT173+DU172+DV171+DW170</f>
        <v>83871945.450000003</v>
      </c>
      <c r="DU1237" s="57">
        <f>DU172+DV171+DW170+DX169</f>
        <v>103026267.92</v>
      </c>
      <c r="DV1237" s="57">
        <f>DV171+DW170+DX169+DY168</f>
        <v>104757204.79000001</v>
      </c>
      <c r="DW1237" s="57">
        <f>DW170+DX169+DY168+DZ167</f>
        <v>114364924.40000001</v>
      </c>
      <c r="DX1237" s="57">
        <f>DX169+DY168+DZ167+EA166</f>
        <v>129242874.48</v>
      </c>
      <c r="DY1237" s="57">
        <f>DY168+DZ167+EA166+EB165</f>
        <v>142278851.41000003</v>
      </c>
      <c r="DZ1237" s="57">
        <f>DZ167+EA166+EB165+EC164</f>
        <v>159630650.91</v>
      </c>
      <c r="EA1237" s="57">
        <f>EA166+EB165+EC164+ED163</f>
        <v>170249205.19999999</v>
      </c>
      <c r="EB1237" s="57">
        <f>EB165+EC164+ED163+EE162</f>
        <v>172952064.59999999</v>
      </c>
      <c r="EC1237" s="57">
        <f>EC164+ED163+EE162+EF161</f>
        <v>173638158.20999998</v>
      </c>
      <c r="ED1237" s="57">
        <f>ED163+EE162+EF161+EG160</f>
        <v>179030323.5</v>
      </c>
      <c r="EE1237" s="57">
        <f>EE162+EF161+EG160+EH159</f>
        <v>186685402.66</v>
      </c>
      <c r="EF1237" s="57">
        <f>EF161+EG160+EH159+EI158</f>
        <v>192210648.88999999</v>
      </c>
      <c r="EG1237" s="57">
        <f>EG160+EH159+EI158+EJ157</f>
        <v>200025915.22999999</v>
      </c>
      <c r="EH1237" s="57">
        <f>EH159+EI158+EJ157+EK156</f>
        <v>205276359.80999997</v>
      </c>
      <c r="EI1237" s="57">
        <f>EI158+EJ157+EK156+EL155</f>
        <v>198590147.10999998</v>
      </c>
      <c r="EJ1237" s="57">
        <f>EJ157+EK156+EL155+EM154</f>
        <v>199492919.13999999</v>
      </c>
      <c r="EK1237" s="57">
        <f>EK156+EL155+EM154+EN153</f>
        <v>192699975.94999999</v>
      </c>
      <c r="EL1237" s="57">
        <f>EL155+EM154+EN153+EO152</f>
        <v>186570461.15999997</v>
      </c>
      <c r="EM1237" s="57">
        <f>EM154+EN153+EO152+EP151</f>
        <v>186639046.06</v>
      </c>
      <c r="EN1237" s="57">
        <f>EN153+EO152+EP151+EQ150</f>
        <v>178141394.29000002</v>
      </c>
      <c r="EO1237" s="57">
        <f>EO152+EP151+EQ150+ER149</f>
        <v>177572114.96000001</v>
      </c>
      <c r="EP1237" s="57">
        <f>EP151+EQ150+ER149+ES148</f>
        <v>174045462.56999999</v>
      </c>
      <c r="EQ1237" s="57">
        <f>EQ150+ER149+ES148+ET147</f>
        <v>172020161.76999998</v>
      </c>
      <c r="ER1237" s="57">
        <f>ER149+ES148+ET147+EU146</f>
        <v>167007880.85999998</v>
      </c>
      <c r="ES1237" s="57">
        <f>ES148+ET147+EU146+EV145</f>
        <v>159193495.93999997</v>
      </c>
      <c r="ET1237" s="57">
        <f>ET147+EU146+EV145+EW144</f>
        <v>152903970.44</v>
      </c>
      <c r="EU1237" s="57">
        <f>EU146+EV145+EW144+EX143</f>
        <v>144867798.91999999</v>
      </c>
      <c r="EV1237" s="57">
        <f>EV145+EW144+EX143+EY142</f>
        <v>145485165.67000002</v>
      </c>
      <c r="EW1237" s="57">
        <f>EW144+EX143+EY142+EZ141</f>
        <v>141334961.15000001</v>
      </c>
      <c r="EX1237" s="57">
        <f>EX143+EY142+EZ141+FA140</f>
        <v>136840693.59</v>
      </c>
      <c r="EY1237" s="57">
        <f>EY142+EZ141+FA140+FB139</f>
        <v>129999272.59</v>
      </c>
      <c r="EZ1237" s="57">
        <f>EZ141+FA140+FB139+FC138</f>
        <v>125989368.01000001</v>
      </c>
      <c r="FA1237" s="57">
        <f>FA140+FB139+FC138+FD137</f>
        <v>121034411.93000001</v>
      </c>
      <c r="FB1237" s="57">
        <f>FB139+FC138+FD137+FE136</f>
        <v>121338096.11000001</v>
      </c>
      <c r="FC1237" s="57"/>
      <c r="FD1237" s="57"/>
      <c r="FE1237" s="57"/>
      <c r="FF1237" s="57">
        <f>FF175+FG174+FH173+FI172</f>
        <v>286814089.14000005</v>
      </c>
      <c r="FG1237" s="57">
        <f>FG174+FH173+FI172+FJ171</f>
        <v>302390337.5</v>
      </c>
      <c r="FH1237" s="57">
        <f>FH173+FI172+FJ171+FK170</f>
        <v>281115333.25</v>
      </c>
      <c r="FI1237" s="57">
        <f>FI172+FJ171+FK170+FL169</f>
        <v>264866250.71000004</v>
      </c>
      <c r="FJ1237" s="57">
        <f>FJ171+FK170+FL169+FM168</f>
        <v>250518012.94999999</v>
      </c>
      <c r="FK1237" s="57">
        <f>FK170+FL169+FM168+FN167</f>
        <v>235422184.36000001</v>
      </c>
      <c r="FL1237" s="57">
        <f>FL169+FM168+FN167+FO166</f>
        <v>232345454.11000001</v>
      </c>
      <c r="FM1237" s="57">
        <f>FM168+FN167+FO166+FP165</f>
        <v>227381801.26999998</v>
      </c>
      <c r="FN1237" s="57">
        <f>FN167+FO166+FP165+FQ164</f>
        <v>228294730.09999999</v>
      </c>
      <c r="FO1237" s="57">
        <f>FO166+FP165+FQ164+FR163</f>
        <v>234465783.76999998</v>
      </c>
      <c r="FP1237" s="57">
        <f>FP165+FQ164+FR163+FS162</f>
        <v>232613794.03</v>
      </c>
      <c r="FQ1237" s="57">
        <f>FQ164+FR163+FS162+FT161</f>
        <v>230918080.54000002</v>
      </c>
      <c r="FR1237" s="57">
        <f>FR163+FS162+FT161+FU160</f>
        <v>226871650.24000001</v>
      </c>
      <c r="FS1237" s="57">
        <f>FS162+FT161+FU160+FV159</f>
        <v>221817988.64000002</v>
      </c>
      <c r="FT1237" s="57">
        <f>FT161+FU160+FV159+FW158</f>
        <v>217855537.55000001</v>
      </c>
      <c r="FU1237" s="57">
        <f>FU160+FV159+FW158+FX157</f>
        <v>218500503.12</v>
      </c>
      <c r="FV1237" s="57">
        <f>FV159+FW158+FX157+FY156</f>
        <v>219949839.01000005</v>
      </c>
      <c r="FW1237" s="57">
        <f>FW158+FX157+FY156+FZ155</f>
        <v>227477630.62</v>
      </c>
      <c r="FX1237" s="57">
        <f>FX157+FY156+FZ155+GA154</f>
        <v>225337451.09999999</v>
      </c>
      <c r="FY1237" s="57">
        <f>FY156+FZ155+GA154+GB153</f>
        <v>221118715.60999998</v>
      </c>
      <c r="FZ1237" s="57">
        <f>FZ155+GA154+GB153+GC152</f>
        <v>217591718.74999994</v>
      </c>
      <c r="GA1237" s="57">
        <f>GA154+GB153+GC152+GD151</f>
        <v>209311229.47999999</v>
      </c>
      <c r="GB1237" s="57">
        <f>GB153+GC152+GD151+GE150</f>
        <v>207357350.86999995</v>
      </c>
      <c r="GC1237" s="57">
        <f>GC152+GD151+GE150+GF149</f>
        <v>209314791.91999999</v>
      </c>
      <c r="GD1237" s="57">
        <f>GD151+GE150+GF149+GG148</f>
        <v>204997216.31999999</v>
      </c>
      <c r="GE1237" s="57">
        <f>GE150+GF149+GG148+GH147</f>
        <v>196281979.92000002</v>
      </c>
      <c r="GF1237" s="57">
        <f>GF149+GG148+GH147+GI146</f>
        <v>193369145.61000001</v>
      </c>
      <c r="GG1237" s="57">
        <f>GG148+GH147+GI146+GJ145</f>
        <v>185488252.91</v>
      </c>
      <c r="GH1237" s="57">
        <f>GH147+GI146+GJ145+GK144</f>
        <v>185069061.56</v>
      </c>
      <c r="GI1237" s="57">
        <f>GI146+GJ145+GK144+GL143</f>
        <v>183530673.29999998</v>
      </c>
      <c r="GJ1237" s="57">
        <f>GJ145+GK144+GL143+GM142</f>
        <v>178919009.80999997</v>
      </c>
      <c r="GK1237" s="57">
        <f>GK144+GL143+GM142+GN141</f>
        <v>178221980.67999998</v>
      </c>
      <c r="GL1237" s="57">
        <f>GL143+GM142+GN141+GO140</f>
        <v>176367767.21999997</v>
      </c>
      <c r="GM1237" s="57">
        <f>GM142+GN141+GO140+GP139</f>
        <v>173591274.89999998</v>
      </c>
      <c r="GN1237" s="57">
        <f>GN141+GO140+GP139+GQ138</f>
        <v>173144123.12999997</v>
      </c>
      <c r="GO1237" s="57">
        <f>GO140+GP139+GQ138+GR137</f>
        <v>170669585.05999997</v>
      </c>
      <c r="GP1237" s="57">
        <f>GP139+GQ138+GR137+GS136</f>
        <v>166785616.11999997</v>
      </c>
      <c r="GQ1237" s="57"/>
      <c r="GR1237" s="57"/>
      <c r="GS1237" s="57"/>
    </row>
    <row r="1238" spans="1:201" x14ac:dyDescent="0.25">
      <c r="A1238" s="70" t="s">
        <v>150</v>
      </c>
      <c r="B1238" s="57">
        <f>B275+C274+D273+E272</f>
        <v>1218502.5</v>
      </c>
      <c r="C1238" s="57">
        <f>C274+D273+E272+F271</f>
        <v>2546629.0999999996</v>
      </c>
      <c r="D1238" s="57">
        <f>D273+E272+F271+G270</f>
        <v>4764010.8499999996</v>
      </c>
      <c r="E1238" s="57">
        <f>E272+F271+G270+H269</f>
        <v>8035226.04</v>
      </c>
      <c r="F1238" s="57">
        <f>F271+G270+H269+I268</f>
        <v>10598142.83</v>
      </c>
      <c r="G1238" s="57">
        <f>G270+H269+I268+J267</f>
        <v>17367329.539999999</v>
      </c>
      <c r="H1238" s="57">
        <f>H269+I268+J267+K266</f>
        <v>28033383.720000003</v>
      </c>
      <c r="I1238" s="57">
        <f>I268+J267+K266+L265</f>
        <v>38752079.950000003</v>
      </c>
      <c r="J1238" s="57">
        <f>J267+K266+L265+M264</f>
        <v>52766581.590000004</v>
      </c>
      <c r="K1238" s="57">
        <f>K266+L265+M264+N263</f>
        <v>63594857.339999996</v>
      </c>
      <c r="L1238" s="57">
        <f>L265+M264+N263+O262</f>
        <v>74875613.219999999</v>
      </c>
      <c r="M1238" s="57">
        <f>M264+N263+O262+P261</f>
        <v>84149159.819999993</v>
      </c>
      <c r="N1238" s="57">
        <f>N263+O262+P261+Q260</f>
        <v>92827501.469999999</v>
      </c>
      <c r="O1238" s="57">
        <f>O262+P261+Q260+R259</f>
        <v>102267704.95999999</v>
      </c>
      <c r="P1238" s="57">
        <f>P261+Q260+R259+S258</f>
        <v>110021255.47999999</v>
      </c>
      <c r="Q1238" s="57">
        <f>Q260+R259+S258+T257</f>
        <v>118434356.98000002</v>
      </c>
      <c r="R1238" s="57">
        <f>R259+S258+T257+U256</f>
        <v>122630009.29000001</v>
      </c>
      <c r="S1238" s="57">
        <f>S258+T257+U256+V255</f>
        <v>125815371.32000001</v>
      </c>
      <c r="T1238" s="57">
        <f>T257+U256+V255+W254</f>
        <v>128137618.97999999</v>
      </c>
      <c r="U1238" s="57">
        <f>U256+V255+W254+X253</f>
        <v>127301968.09</v>
      </c>
      <c r="V1238" s="57">
        <f>V255+W254+X253+Y252</f>
        <v>128808204.81</v>
      </c>
      <c r="W1238" s="57">
        <f>W254+X253+Y252+Z251</f>
        <v>123458385.73</v>
      </c>
      <c r="X1238" s="57">
        <f>X253+Y252+Z251+AA250</f>
        <v>117953575.84</v>
      </c>
      <c r="Y1238" s="57">
        <f>Y252+Z251+AA250+AB249</f>
        <v>113527526.07000001</v>
      </c>
      <c r="Z1238" s="57">
        <f>Z251+AA250+AB249+AC248</f>
        <v>105294493.12</v>
      </c>
      <c r="AA1238" s="57">
        <f>AA250+AB249+AC248+AD247</f>
        <v>101173284.96000001</v>
      </c>
      <c r="AB1238" s="57">
        <f>AB249+AC248+AD247+AE246</f>
        <v>97273572.289999992</v>
      </c>
      <c r="AC1238" s="57">
        <f>AC248+AD247+AE246+AF245</f>
        <v>94924511.25</v>
      </c>
      <c r="AD1238" s="57">
        <f>AD247+AE246+AF245+AG244</f>
        <v>90863637.340000004</v>
      </c>
      <c r="AE1238" s="57">
        <f>AE246+AF245+AG244+AH243</f>
        <v>93421353.300000012</v>
      </c>
      <c r="AF1238" s="57">
        <f>AF245+AG244+AH243+AI242</f>
        <v>92824327.780000001</v>
      </c>
      <c r="AG1238" s="57">
        <f>AG244+AH243+AI242+AJ241</f>
        <v>90283777.770000011</v>
      </c>
      <c r="AH1238" s="57">
        <f>AH243+AI242+AJ241+AK240</f>
        <v>93762208.950000003</v>
      </c>
      <c r="AI1238" s="57">
        <f>AI242+AJ241+AK240+AL239</f>
        <v>91802290.639999986</v>
      </c>
      <c r="AJ1238" s="57">
        <f>AJ241+AK240+AL239+AM238</f>
        <v>91279946.579999983</v>
      </c>
      <c r="AK1238" s="57">
        <f>AK240+AL239+AM238+AN237</f>
        <v>88965210.37999998</v>
      </c>
      <c r="AL1238" s="57">
        <f>AL239+AM238+AN237+AO236</f>
        <v>86419925.549999982</v>
      </c>
      <c r="AM1238" s="57"/>
      <c r="AN1238" s="57"/>
      <c r="AO1238" s="57"/>
      <c r="AP1238" s="57">
        <f>AP275+AQ274+AR273+AS272</f>
        <v>205446.33000000002</v>
      </c>
      <c r="AQ1238" s="57">
        <f>AQ274+AR273+AS272+AT271</f>
        <v>285529.7</v>
      </c>
      <c r="AR1238" s="57">
        <f>AR273+AS272+AT271+AU270</f>
        <v>365826.94999999995</v>
      </c>
      <c r="AS1238" s="57">
        <f>AS272+AT271+AU270+AV269</f>
        <v>489727.18999999994</v>
      </c>
      <c r="AT1238" s="57">
        <f>AT271+AU270+AV269+AW268</f>
        <v>509152.89999999997</v>
      </c>
      <c r="AU1238" s="57">
        <f>AU270+AV269+AW268+AX267</f>
        <v>548648.52</v>
      </c>
      <c r="AV1238" s="57">
        <f>AV269+AW268+AX267+AY266</f>
        <v>701443.55</v>
      </c>
      <c r="AW1238" s="57">
        <f>AW268+AX267+AY266+AZ265</f>
        <v>788556.51</v>
      </c>
      <c r="AX1238" s="57">
        <f>AX267+AY266+AZ265+BA264</f>
        <v>1029726.87</v>
      </c>
      <c r="AY1238" s="57">
        <f>AY266+AZ265+BA264+BB263</f>
        <v>1210626.57</v>
      </c>
      <c r="AZ1238" s="57">
        <f>AZ265+BA264+BB263+BC262</f>
        <v>1182187.56</v>
      </c>
      <c r="BA1238" s="57">
        <f>BA264+BB263+BC262+BD261</f>
        <v>1185279.3899999999</v>
      </c>
      <c r="BB1238" s="57">
        <f>BB263+BC262+BD261+BE260</f>
        <v>1156778.3400000001</v>
      </c>
      <c r="BC1238" s="57">
        <f>BC262+BD261+BE260+BF259</f>
        <v>1206228.21</v>
      </c>
      <c r="BD1238" s="57">
        <f>BD261+BE260+BF259+BG258</f>
        <v>1351990.99</v>
      </c>
      <c r="BE1238" s="57">
        <f>BE260+BF259+BG258+BH257</f>
        <v>1457469.67</v>
      </c>
      <c r="BF1238" s="57">
        <f>BF259+BG258+BH257+BI256</f>
        <v>1722107.83</v>
      </c>
      <c r="BG1238" s="57">
        <f>BG258+BH257+BI256+BJ255</f>
        <v>1749601.45</v>
      </c>
      <c r="BH1238" s="57">
        <f>BH257+BI256+BJ255+BK254</f>
        <v>1878704</v>
      </c>
      <c r="BI1238" s="57">
        <f>BI256+BJ255+BK254+BL253</f>
        <v>1945893.3900000001</v>
      </c>
      <c r="BJ1238" s="57">
        <f>BJ255+BK254+BL253+BM252</f>
        <v>1798330.0099999998</v>
      </c>
      <c r="BK1238" s="57">
        <f>BK254+BL253+BM252+BN251</f>
        <v>1815778.17</v>
      </c>
      <c r="BL1238" s="57">
        <f>BL253+BM252+BN251+BO250</f>
        <v>1636356.86</v>
      </c>
      <c r="BM1238" s="57">
        <f>BM252+BN251+BO250+BP249</f>
        <v>1516204.3299999998</v>
      </c>
      <c r="BN1238" s="57">
        <f>BN251+BO250+BP249+BQ248</f>
        <v>1352794.5099999998</v>
      </c>
      <c r="BO1238" s="57">
        <f>BO250+BP249+BQ248+BR247</f>
        <v>1348860.5599999998</v>
      </c>
      <c r="BP1238" s="57">
        <f>BP249+BQ248+BR247+BS246</f>
        <v>1463434.8299999998</v>
      </c>
      <c r="BQ1238" s="57">
        <f>BQ248+BR247+BS246+BT245</f>
        <v>1680401.8099999998</v>
      </c>
      <c r="BR1238" s="57">
        <f>BR247+BS246+BT245+BU244</f>
        <v>1707460.38</v>
      </c>
      <c r="BS1238" s="57">
        <f>BS246+BT245+BU244+BV243</f>
        <v>1608081.65</v>
      </c>
      <c r="BT1238" s="57">
        <f>BT245+BU244+BV243+BW242</f>
        <v>1310782.8399999999</v>
      </c>
      <c r="BU1238" s="57">
        <f>BU244+BV243+BW242+BX241</f>
        <v>1107473.8999999999</v>
      </c>
      <c r="BV1238" s="57">
        <f>BV243+BW242+BX241+BY240</f>
        <v>1233104.9899999998</v>
      </c>
      <c r="BW1238" s="57">
        <f>BW242+BX241+BY240+BZ239</f>
        <v>1129123.3199999998</v>
      </c>
      <c r="BX1238" s="57">
        <f>BX241+BY240+BZ239+CA238</f>
        <v>1313999.49</v>
      </c>
      <c r="BY1238" s="57">
        <f>BY240+BZ239+CA238+CB237</f>
        <v>1215033.22</v>
      </c>
      <c r="BZ1238" s="57">
        <f>BZ239+CA238+CB237+CC236</f>
        <v>1042735.2199999999</v>
      </c>
      <c r="CA1238" s="57"/>
      <c r="CB1238" s="57"/>
      <c r="CC1238" s="57"/>
      <c r="CD1238" s="57">
        <f>CD275+CE274+CF273+CG272</f>
        <v>15071.93</v>
      </c>
      <c r="CE1238" s="57">
        <f>CE274+CF273+CG272+CH271</f>
        <v>33619.54</v>
      </c>
      <c r="CF1238" s="57">
        <f>CF273+CG272+CH271+CI270</f>
        <v>43110.380000000005</v>
      </c>
      <c r="CG1238" s="57">
        <f>CG272+CH271+CI270+CJ269</f>
        <v>56879.8</v>
      </c>
      <c r="CH1238" s="57">
        <f>CH271+CI270+CJ269+CK268</f>
        <v>114935.23000000001</v>
      </c>
      <c r="CI1238" s="57">
        <f>CI270+CJ269+CK268+CL267</f>
        <v>145293.63999999998</v>
      </c>
      <c r="CJ1238" s="57">
        <f>CJ269+CK268+CL267+CM266</f>
        <v>251527.52999999997</v>
      </c>
      <c r="CK1238" s="57">
        <f>CK268+CL267+CM266+CN265</f>
        <v>315194.38</v>
      </c>
      <c r="CL1238" s="57">
        <f>CL267+CM266+CN265+CO264</f>
        <v>387537.07999999996</v>
      </c>
      <c r="CM1238" s="57">
        <f>CM266+CN265+CO264+CP263</f>
        <v>444977.47999999992</v>
      </c>
      <c r="CN1238" s="57">
        <f>CN265+CO264+CP263+CQ262</f>
        <v>361403.45999999996</v>
      </c>
      <c r="CO1238" s="57">
        <f>CO264+CP263+CQ262+CR261</f>
        <v>388694.92000000004</v>
      </c>
      <c r="CP1238" s="57">
        <f>CP263+CQ262+CR261+CS260</f>
        <v>335928.15</v>
      </c>
      <c r="CQ1238" s="57">
        <f>CQ262+CR261+CS260+CT259</f>
        <v>307101.92000000004</v>
      </c>
      <c r="CR1238" s="57">
        <f>CR261+CS260+CT259+CU258</f>
        <v>341471.22000000003</v>
      </c>
      <c r="CS1238" s="57">
        <f>CS260+CT259+CU258+CV257</f>
        <v>371296.63</v>
      </c>
      <c r="CT1238" s="57">
        <f>CT259+CU258+CV257+CW256</f>
        <v>400533.76000000001</v>
      </c>
      <c r="CU1238" s="57">
        <f>CU258+CV257+CW256+CX255</f>
        <v>412091.29999999993</v>
      </c>
      <c r="CV1238" s="57">
        <f>CV257+CW256+CX255+CY254</f>
        <v>469551.44</v>
      </c>
      <c r="CW1238" s="57">
        <f>CW256+CX255+CY254+CZ253</f>
        <v>409608.79000000004</v>
      </c>
      <c r="CX1238" s="57">
        <f>CX255+CY254+CZ253+DA252</f>
        <v>342944.61</v>
      </c>
      <c r="CY1238" s="57">
        <f>CY254+CZ253+DA252+DB251</f>
        <v>317097.30000000005</v>
      </c>
      <c r="CZ1238" s="57">
        <f>CZ253+DA252+DB251+DC250</f>
        <v>270497.64</v>
      </c>
      <c r="DA1238" s="57">
        <f>DA252+DB251+DC250+DD249</f>
        <v>233016.59</v>
      </c>
      <c r="DB1238" s="57">
        <f>DB251+DC250+DD249+DE248</f>
        <v>277095.82999999996</v>
      </c>
      <c r="DC1238" s="57">
        <f>DC250+DD249+DE248+DF247</f>
        <v>319573.28999999998</v>
      </c>
      <c r="DD1238" s="57">
        <f>DD249+DE248+DF247+DG246</f>
        <v>487540.86</v>
      </c>
      <c r="DE1238" s="57">
        <f>DE248+DF247+DG246+DH245</f>
        <v>615079.5199999999</v>
      </c>
      <c r="DF1238" s="57">
        <f>DF247+DG246+DH245+DI244</f>
        <v>721323.08</v>
      </c>
      <c r="DG1238" s="57">
        <f>DG246+DH245+DI244+DJ243</f>
        <v>893913.97</v>
      </c>
      <c r="DH1238" s="57">
        <f>DH245+DI244+DJ243+DK242</f>
        <v>897170.99</v>
      </c>
      <c r="DI1238" s="57">
        <f>DI244+DJ243+DK242+DL241</f>
        <v>915927.31</v>
      </c>
      <c r="DJ1238" s="57">
        <f>DJ243+DK242+DL241+DM240</f>
        <v>979635.42999999993</v>
      </c>
      <c r="DK1238" s="57">
        <f>DK242+DL241+DM240+DN239</f>
        <v>914739.85999999987</v>
      </c>
      <c r="DL1238" s="57">
        <f>DL241+DM240+DN239+DO238</f>
        <v>875338.14999999991</v>
      </c>
      <c r="DM1238" s="57">
        <f>DM240+DN239+DO238+DP237</f>
        <v>1051237.58</v>
      </c>
      <c r="DN1238" s="57">
        <f>DN239+DO238+DP237+DQ236</f>
        <v>961688.57000000007</v>
      </c>
      <c r="DO1238" s="57"/>
      <c r="DP1238" s="57"/>
      <c r="DQ1238" s="57"/>
      <c r="DR1238" s="57">
        <f>DR275+DS274+DT273+DU272</f>
        <v>264543.58999999997</v>
      </c>
      <c r="DS1238" s="57">
        <f>DS274+DT273+DU272+DV271</f>
        <v>490486.52</v>
      </c>
      <c r="DT1238" s="57">
        <f>DT273+DU272+DV271+DW270</f>
        <v>907805.61</v>
      </c>
      <c r="DU1238" s="57">
        <f>DU272+DV271+DW270+DX269</f>
        <v>1520597.46</v>
      </c>
      <c r="DV1238" s="57">
        <f>DV271+DW270+DX269+DY268</f>
        <v>2102404.5700000003</v>
      </c>
      <c r="DW1238" s="57">
        <f>DW270+DX269+DY268+DZ267</f>
        <v>2912761.4899999998</v>
      </c>
      <c r="DX1238" s="57">
        <f>DX269+DY268+DZ267+EA266</f>
        <v>4733029.09</v>
      </c>
      <c r="DY1238" s="57">
        <f>DY268+DZ267+EA266+EB265</f>
        <v>6169529.8999999994</v>
      </c>
      <c r="DZ1238" s="57">
        <f>DZ267+EA266+EB265+EC264</f>
        <v>7742294.3499999996</v>
      </c>
      <c r="EA1238" s="57">
        <f>EA266+EB265+EC264+ED263</f>
        <v>9776007.4899999984</v>
      </c>
      <c r="EB1238" s="57">
        <f>EB265+EC264+ED263+EE262</f>
        <v>10512529.449999999</v>
      </c>
      <c r="EC1238" s="57">
        <f>EC264+ED263+EE262+EF261</f>
        <v>12740513.189999998</v>
      </c>
      <c r="ED1238" s="57">
        <f>ED263+EE262+EF261+EG260</f>
        <v>14384075.609999999</v>
      </c>
      <c r="EE1238" s="57">
        <f>EE262+EF261+EG260+EH259</f>
        <v>15117703.350000001</v>
      </c>
      <c r="EF1238" s="57">
        <f>EF261+EG260+EH259+EI258</f>
        <v>15712355.890000001</v>
      </c>
      <c r="EG1238" s="57">
        <f>EG260+EH259+EI258+EJ257</f>
        <v>15230474.560000002</v>
      </c>
      <c r="EH1238" s="57">
        <f>EH259+EI258+EJ257+EK256</f>
        <v>15425807.220000001</v>
      </c>
      <c r="EI1238" s="57">
        <f>EI258+EJ257+EK256+EL255</f>
        <v>15382839.539999999</v>
      </c>
      <c r="EJ1238" s="57">
        <f>EJ257+EK256+EL255+EM254</f>
        <v>16168402.949999999</v>
      </c>
      <c r="EK1238" s="57">
        <f>EK256+EL255+EM254+EN253</f>
        <v>16213999.639999999</v>
      </c>
      <c r="EL1238" s="57">
        <f>EL255+EM254+EN253+EO252</f>
        <v>15957238.08</v>
      </c>
      <c r="EM1238" s="57">
        <f>EM254+EN253+EO252+EP251</f>
        <v>16254825.259999998</v>
      </c>
      <c r="EN1238" s="57">
        <f>EN253+EO252+EP251+EQ250</f>
        <v>15368850.690000001</v>
      </c>
      <c r="EO1238" s="57">
        <f>EO252+EP251+EQ250+ER249</f>
        <v>15541760.879999999</v>
      </c>
      <c r="EP1238" s="57">
        <f>EP251+EQ250+ER249+ES248</f>
        <v>15166586.879999999</v>
      </c>
      <c r="EQ1238" s="57">
        <f>EQ250+ER249+ES248+ET247</f>
        <v>14023488.08</v>
      </c>
      <c r="ER1238" s="57">
        <f>ER249+ES248+ET247+EU246</f>
        <v>14221425.42</v>
      </c>
      <c r="ES1238" s="57">
        <f>ES248+ET247+EU246+EV245</f>
        <v>13644437.57</v>
      </c>
      <c r="ET1238" s="57">
        <f>ET247+EU246+EV245+EW244</f>
        <v>13647807.780000001</v>
      </c>
      <c r="EU1238" s="57">
        <f>EU246+EV245+EW244+EX243</f>
        <v>13432918.960000001</v>
      </c>
      <c r="EV1238" s="57">
        <f>EV245+EW244+EX243+EY242</f>
        <v>13289689.609999999</v>
      </c>
      <c r="EW1238" s="57">
        <f>EW244+EX243+EY242+EZ241</f>
        <v>12782819.91</v>
      </c>
      <c r="EX1238" s="57">
        <f>EX243+EY242+EZ241+FA240</f>
        <v>12572709.82</v>
      </c>
      <c r="EY1238" s="57">
        <f>EY242+EZ241+FA240+FB239</f>
        <v>12729016.43</v>
      </c>
      <c r="EZ1238" s="57">
        <f>EZ241+FA240+FB239+FC238</f>
        <v>12924742.450000001</v>
      </c>
      <c r="FA1238" s="57">
        <f>FA240+FB239+FC238+FD237</f>
        <v>13033129.310000001</v>
      </c>
      <c r="FB1238" s="57">
        <f>FB239+FC238+FD237+FE236</f>
        <v>11960637.92</v>
      </c>
      <c r="FC1238" s="57"/>
      <c r="FD1238" s="57"/>
      <c r="FE1238" s="57"/>
      <c r="FF1238" s="57">
        <f>FF275+FG274+FH273+FI272</f>
        <v>852689.01</v>
      </c>
      <c r="FG1238" s="57">
        <f>FG274+FH273+FI272+FJ271</f>
        <v>1259785.99</v>
      </c>
      <c r="FH1238" s="57">
        <f>FH273+FI272+FJ271+FK270</f>
        <v>1607209.26</v>
      </c>
      <c r="FI1238" s="57">
        <f>FI272+FJ271+FK270+FL269</f>
        <v>1966943.0499999998</v>
      </c>
      <c r="FJ1238" s="57">
        <f>FJ271+FK270+FL269+FM268</f>
        <v>2236036.1399999997</v>
      </c>
      <c r="FK1238" s="57">
        <f>FK270+FL269+FM268+FN267</f>
        <v>2383994.5700000003</v>
      </c>
      <c r="FL1238" s="57">
        <f>FL269+FM268+FN267+FO266</f>
        <v>2509053.34</v>
      </c>
      <c r="FM1238" s="57">
        <f>FM268+FN267+FO266+FP265</f>
        <v>2332260.85</v>
      </c>
      <c r="FN1238" s="57">
        <f>FN267+FO266+FP265+FQ264</f>
        <v>2018382.4900000002</v>
      </c>
      <c r="FO1238" s="57">
        <f>FO266+FP265+FQ264+FR263</f>
        <v>1730432.85</v>
      </c>
      <c r="FP1238" s="57">
        <f>FP265+FQ264+FR263+FS262</f>
        <v>1400964.6899999997</v>
      </c>
      <c r="FQ1238" s="57">
        <f>FQ264+FR263+FS262+FT261</f>
        <v>1372658.2899999998</v>
      </c>
      <c r="FR1238" s="57">
        <f>FR263+FS262+FT261+FU260</f>
        <v>1343246.8</v>
      </c>
      <c r="FS1238" s="57">
        <f>FS262+FT261+FU260+FV259</f>
        <v>1234802.67</v>
      </c>
      <c r="FT1238" s="57">
        <f>FT261+FU260+FV259+FW258</f>
        <v>1145844.44</v>
      </c>
      <c r="FU1238" s="57">
        <f>FU260+FV259+FW258+FX257</f>
        <v>980703.92000000016</v>
      </c>
      <c r="FV1238" s="57">
        <f>FV259+FW258+FX257+FY256</f>
        <v>1133441.78</v>
      </c>
      <c r="FW1238" s="57">
        <f>FW258+FX257+FY256+FZ255</f>
        <v>1207093.01</v>
      </c>
      <c r="FX1238" s="57">
        <f>FX257+FY256+FZ255+GA254</f>
        <v>1308431.4100000001</v>
      </c>
      <c r="FY1238" s="57">
        <f>FY256+FZ255+GA254+GB253</f>
        <v>1239313.6000000001</v>
      </c>
      <c r="FZ1238" s="57">
        <f>FZ255+GA254+GB253+GC252</f>
        <v>1092944.6499999999</v>
      </c>
      <c r="GA1238" s="57">
        <f>GA254+GB253+GC252+GD251</f>
        <v>1175106.2</v>
      </c>
      <c r="GB1238" s="57">
        <f>GB253+GC252+GD251+GE250</f>
        <v>1011273.3599999999</v>
      </c>
      <c r="GC1238" s="57">
        <f>GC252+GD251+GE250+GF249</f>
        <v>983129.96999999986</v>
      </c>
      <c r="GD1238" s="57">
        <f>GD251+GE250+GF249+GG248</f>
        <v>988408.87999999989</v>
      </c>
      <c r="GE1238" s="57">
        <f>GE250+GF249+GG248+GH247</f>
        <v>973144.29999999981</v>
      </c>
      <c r="GF1238" s="57">
        <f>GF249+GG248+GH247+GI246</f>
        <v>939414.26999999979</v>
      </c>
      <c r="GG1238" s="57">
        <f>GG248+GH247+GI246+GJ245</f>
        <v>995225.5</v>
      </c>
      <c r="GH1238" s="57">
        <f>GH247+GI246+GJ245+GK244</f>
        <v>911132.26</v>
      </c>
      <c r="GI1238" s="57">
        <f>GI246+GJ245+GK244+GL243</f>
        <v>944771.4800000001</v>
      </c>
      <c r="GJ1238" s="57">
        <f>GJ245+GK244+GL243+GM242</f>
        <v>1139872.6800000002</v>
      </c>
      <c r="GK1238" s="57">
        <f>GK244+GL243+GM242+GN241</f>
        <v>1335694.4100000001</v>
      </c>
      <c r="GL1238" s="57">
        <f>GL243+GM242+GN241+GO240</f>
        <v>1402964.8399999999</v>
      </c>
      <c r="GM1238" s="57">
        <f>GM242+GN241+GO240+GP239</f>
        <v>1325841.0999999999</v>
      </c>
      <c r="GN1238" s="57">
        <f>GN241+GO240+GP239+GQ238</f>
        <v>1470069.74</v>
      </c>
      <c r="GO1238" s="57">
        <f>GO240+GP239+GQ238+GR237</f>
        <v>1329746.1300000001</v>
      </c>
      <c r="GP1238" s="57">
        <f>GP239+GQ238+GR237+GS236</f>
        <v>1257700.8900000001</v>
      </c>
      <c r="GQ1238" s="57"/>
      <c r="GR1238" s="57"/>
      <c r="GS1238" s="57"/>
    </row>
    <row r="1239" spans="1:201" x14ac:dyDescent="0.25">
      <c r="A1239" s="70" t="s">
        <v>141</v>
      </c>
      <c r="B1239" s="57">
        <f>B478+C477+D476+E475</f>
        <v>268453260.01999998</v>
      </c>
      <c r="C1239" s="57">
        <f>C477+D476+E475+F474</f>
        <v>289231771.81999999</v>
      </c>
      <c r="D1239" s="57">
        <f>D476+E475+F474+G473</f>
        <v>295115576.48000002</v>
      </c>
      <c r="E1239" s="57">
        <f>E475+F474+G473+H472</f>
        <v>303413531.73000002</v>
      </c>
      <c r="F1239" s="57">
        <f>F474+G473+H472+I471</f>
        <v>286870931.55000001</v>
      </c>
      <c r="G1239" s="57">
        <f>G473+H472+I471+J470</f>
        <v>327163720.54000002</v>
      </c>
      <c r="H1239" s="57">
        <f>H472+I471+J470+K469</f>
        <v>388463583.25999999</v>
      </c>
      <c r="I1239" s="57">
        <f>I471+J470+K469+L468</f>
        <v>448730054.34000003</v>
      </c>
      <c r="J1239" s="57">
        <f>J470+K469+L468+M467</f>
        <v>525109234.63000005</v>
      </c>
      <c r="K1239" s="57">
        <f>K469+L468+M467+N466</f>
        <v>555843234.48000002</v>
      </c>
      <c r="L1239" s="57">
        <f>L468+M467+N466+O465</f>
        <v>584615111.52999997</v>
      </c>
      <c r="M1239" s="57">
        <f>M467+N466+O465+P464</f>
        <v>611746420.62</v>
      </c>
      <c r="N1239" s="57">
        <f>N466+O465+P464+Q463</f>
        <v>640989851.38</v>
      </c>
      <c r="O1239" s="57">
        <f>O465+P464+Q463+R462</f>
        <v>680562151.35000002</v>
      </c>
      <c r="P1239" s="57">
        <f>P464+Q463+R462+S461</f>
        <v>704978236.84000003</v>
      </c>
      <c r="Q1239" s="57">
        <f>Q463+R462+S461+T460</f>
        <v>736223652.46000004</v>
      </c>
      <c r="R1239" s="57">
        <f>R462+S461+T460+U459</f>
        <v>747975267.69999993</v>
      </c>
      <c r="S1239" s="57">
        <f>S461+T460+U459+V458</f>
        <v>742021157.41999996</v>
      </c>
      <c r="T1239" s="57">
        <f>T460+U459+V458+W457</f>
        <v>777474600.65999985</v>
      </c>
      <c r="U1239" s="57">
        <f>U459+V458+W457+X456</f>
        <v>772388011.20999992</v>
      </c>
      <c r="V1239" s="57">
        <f>V458+W457+X456+Y455</f>
        <v>839361939.36000001</v>
      </c>
      <c r="W1239" s="57">
        <f>W457+X456+Y455+Z454</f>
        <v>836875969.97000003</v>
      </c>
      <c r="X1239" s="57">
        <f>X456+Y455+Z454+AA453</f>
        <v>803010344.1500001</v>
      </c>
      <c r="Y1239" s="57">
        <f>Y455+Z454+AA453+AB452</f>
        <v>792365853.84000003</v>
      </c>
      <c r="Z1239" s="57">
        <f>Z454+AA453+AB452+AC451</f>
        <v>714845973.61000001</v>
      </c>
      <c r="AA1239" s="57">
        <f>AA453+AB452+AC451+AD450</f>
        <v>707085191.63999999</v>
      </c>
      <c r="AB1239" s="57">
        <f>AB452+AC451+AD450+AE449</f>
        <v>687990435.39999986</v>
      </c>
      <c r="AC1239" s="57">
        <f>AC451+AD450+AE449+AF448</f>
        <v>696162554.36999989</v>
      </c>
      <c r="AD1239" s="57">
        <f>AD450+AE449+AF448+AG447</f>
        <v>680668045.8599999</v>
      </c>
      <c r="AE1239" s="57">
        <f>AE449+AF448+AG447+AH446</f>
        <v>664383618.51999998</v>
      </c>
      <c r="AF1239" s="57">
        <f>AF448+AG447+AH446+AI445</f>
        <v>667702733.92999995</v>
      </c>
      <c r="AG1239" s="57">
        <f>AG447+AH446+AI445+AJ444</f>
        <v>617926982.05999994</v>
      </c>
      <c r="AH1239" s="57">
        <f>AH446+AI445+AJ444+AK443</f>
        <v>607573066.00999999</v>
      </c>
      <c r="AI1239" s="57">
        <f>AI445+AJ444+AK443+AL442</f>
        <v>600282838.79999995</v>
      </c>
      <c r="AJ1239" s="57">
        <f>AJ444+AK443+AL442+AM441</f>
        <v>562867019.58999991</v>
      </c>
      <c r="AK1239" s="57">
        <f>AK443+AL442+AM441+AN440</f>
        <v>548032126.05999994</v>
      </c>
      <c r="AL1239" s="57">
        <f>AL442+AM441+AN440+AO439</f>
        <v>528059400.25</v>
      </c>
      <c r="AM1239" s="57"/>
      <c r="AN1239" s="57"/>
      <c r="AO1239" s="57"/>
      <c r="AP1239" s="57">
        <f>AP478+AQ477+AR476+AS475</f>
        <v>430162503.68000001</v>
      </c>
      <c r="AQ1239" s="57">
        <f>AQ477+AR476+AS475+AT474</f>
        <v>444916881.26000005</v>
      </c>
      <c r="AR1239" s="57">
        <f>AR476+AS475+AT474+AU473</f>
        <v>425089983.27999997</v>
      </c>
      <c r="AS1239" s="57">
        <f>AS475+AT474+AU473+AV472</f>
        <v>389094008.66999996</v>
      </c>
      <c r="AT1239" s="57">
        <f>AT474+AU473+AV472+AW471</f>
        <v>337599094.39999998</v>
      </c>
      <c r="AU1239" s="57">
        <f>AU473+AV472+AW471+AX470</f>
        <v>368556520.57999998</v>
      </c>
      <c r="AV1239" s="57">
        <f>AV472+AW471+AX470+AY469</f>
        <v>425832183.86999995</v>
      </c>
      <c r="AW1239" s="57">
        <f>AW471+AX470+AY469+AZ468</f>
        <v>485436959.01999998</v>
      </c>
      <c r="AX1239" s="57">
        <f>AX470+AY469+AZ468+BA467</f>
        <v>559899050.23000002</v>
      </c>
      <c r="AY1239" s="57">
        <f>AY469+AZ468+BA467+BB466</f>
        <v>577609347.54999995</v>
      </c>
      <c r="AZ1239" s="57">
        <f>AZ468+BA467+BB466+BC465</f>
        <v>576805683.96000004</v>
      </c>
      <c r="BA1239" s="57">
        <f>BA467+BB466+BC465+BD464</f>
        <v>574609446.2299999</v>
      </c>
      <c r="BB1239" s="57">
        <f>BB466+BC465+BD464+BE463</f>
        <v>577749758.44999981</v>
      </c>
      <c r="BC1239" s="57">
        <f>BC465+BD464+BE463+BF462</f>
        <v>582839543.34999979</v>
      </c>
      <c r="BD1239" s="57">
        <f>BD464+BE463+BF462+BG461</f>
        <v>592321089.11999977</v>
      </c>
      <c r="BE1239" s="57">
        <f>BE463+BF462+BG461+BH460</f>
        <v>601901255.01999986</v>
      </c>
      <c r="BF1239" s="57">
        <f>BF462+BG461+BH460+BI459</f>
        <v>610489046.70999992</v>
      </c>
      <c r="BG1239" s="57">
        <f>BG461+BH460+BI459+BJ458</f>
        <v>613285013.01999998</v>
      </c>
      <c r="BH1239" s="57">
        <f>BH460+BI459+BJ458+BK457</f>
        <v>611676245.55999994</v>
      </c>
      <c r="BI1239" s="57">
        <f>BI459+BJ458+BK457+BL456</f>
        <v>611106109.03999996</v>
      </c>
      <c r="BJ1239" s="57">
        <f>BJ458+BK457+BL456+BM455</f>
        <v>609364608.51999998</v>
      </c>
      <c r="BK1239" s="57">
        <f>BK457+BL456+BM455+BN454</f>
        <v>607650358.01999998</v>
      </c>
      <c r="BL1239" s="57">
        <f>BL456+BM455+BN454+BO453</f>
        <v>600778115.38999987</v>
      </c>
      <c r="BM1239" s="57">
        <f>BM455+BN454+BO453+BP452</f>
        <v>589604693.58999991</v>
      </c>
      <c r="BN1239" s="57">
        <f>BN454+BO453+BP452+BQ451</f>
        <v>578610009.01999998</v>
      </c>
      <c r="BO1239" s="57">
        <f>BO453+BP452+BQ451+BR450</f>
        <v>566198429.58999991</v>
      </c>
      <c r="BP1239" s="57">
        <f>BP452+BQ451+BR450+BS449</f>
        <v>550082653.46000004</v>
      </c>
      <c r="BQ1239" s="57">
        <f>BQ451+BR450+BS449+BT448</f>
        <v>535624655.11999995</v>
      </c>
      <c r="BR1239" s="57">
        <f>BR450+BS449+BT448+BU447</f>
        <v>520267440.87</v>
      </c>
      <c r="BS1239" s="57">
        <f>BS449+BT448+BU447+BV446</f>
        <v>504300477.01999998</v>
      </c>
      <c r="BT1239" s="57">
        <f>BT448+BU447+BV446+BW445</f>
        <v>490602056.58999997</v>
      </c>
      <c r="BU1239" s="57">
        <f>BU447+BV446+BW445+BX444</f>
        <v>478386404.44999993</v>
      </c>
      <c r="BV1239" s="57">
        <f>BV446+BW445+BX444+BY443</f>
        <v>470257679.11999989</v>
      </c>
      <c r="BW1239" s="57">
        <f>BW445+BX444+BY443+BZ442</f>
        <v>458812955.56999999</v>
      </c>
      <c r="BX1239" s="57">
        <f>BX444+BY443+BZ442+CA441</f>
        <v>449784748.10999995</v>
      </c>
      <c r="BY1239" s="57">
        <f>BY443+BZ442+CA441+CB440</f>
        <v>440417100.53999996</v>
      </c>
      <c r="BZ1239" s="57">
        <f>BZ442+CA441+CB440+CC439</f>
        <v>429303565.28999996</v>
      </c>
      <c r="CA1239" s="57"/>
      <c r="CB1239" s="57"/>
      <c r="CC1239" s="57"/>
      <c r="CD1239" s="57">
        <f>CD478+CE477+CF476+CG475</f>
        <v>35765095.880000003</v>
      </c>
      <c r="CE1239" s="57">
        <f>CE477+CF476+CG475+CH474</f>
        <v>37393717.019999996</v>
      </c>
      <c r="CF1239" s="57">
        <f>CF476+CG475+CH474+CI473</f>
        <v>40462897.839999996</v>
      </c>
      <c r="CG1239" s="57">
        <f>CG475+CH474+CI473+CJ472</f>
        <v>42267854.299999997</v>
      </c>
      <c r="CH1239" s="57">
        <f>CH474+CI473+CJ472+CK471</f>
        <v>39513434.229999997</v>
      </c>
      <c r="CI1239" s="57">
        <f>CI473+CJ472+CK471+CL470</f>
        <v>43484770.229999997</v>
      </c>
      <c r="CJ1239" s="57">
        <f>CJ472+CK471+CL470+CM469</f>
        <v>50246730.129999995</v>
      </c>
      <c r="CK1239" s="57">
        <f>CK471+CL470+CM469+CN468</f>
        <v>56912037.339999996</v>
      </c>
      <c r="CL1239" s="57">
        <f>CL470+CM469+CN468+CO467</f>
        <v>66332868.079999998</v>
      </c>
      <c r="CM1239" s="57">
        <f>CM469+CN468+CO467+CP466</f>
        <v>69674072.719999999</v>
      </c>
      <c r="CN1239" s="57">
        <f>CN468+CO467+CP466+CQ465</f>
        <v>70463755.310000002</v>
      </c>
      <c r="CO1239" s="57">
        <f>CO467+CP466+CQ465+CR464</f>
        <v>70434596.469999999</v>
      </c>
      <c r="CP1239" s="57">
        <f>CP466+CQ465+CR464+CS463</f>
        <v>70500044.260000005</v>
      </c>
      <c r="CQ1239" s="57">
        <f>CQ465+CR464+CS463+CT462</f>
        <v>70540187.980000004</v>
      </c>
      <c r="CR1239" s="57">
        <f>CR464+CS463+CT462+CU461</f>
        <v>71306952.609999999</v>
      </c>
      <c r="CS1239" s="57">
        <f>CS463+CT462+CU461+CV460</f>
        <v>71981508.539999992</v>
      </c>
      <c r="CT1239" s="57">
        <f>CT462+CU461+CV460+CW459</f>
        <v>72911902.219999999</v>
      </c>
      <c r="CU1239" s="57">
        <f>CU461+CV460+CW459+CX458</f>
        <v>72043403.280000001</v>
      </c>
      <c r="CV1239" s="57">
        <f>CV460+CW459+CX458+CY457</f>
        <v>71006976.75999999</v>
      </c>
      <c r="CW1239" s="57">
        <f>CW459+CX458+CY457+CZ456</f>
        <v>69566386.75999999</v>
      </c>
      <c r="CX1239" s="57">
        <f>CX458+CY457+CZ456+DA455</f>
        <v>67489952.159999996</v>
      </c>
      <c r="CY1239" s="57">
        <f>CY457+CZ456+DA455+DB454</f>
        <v>67083280.75999999</v>
      </c>
      <c r="CZ1239" s="57">
        <f>CZ456+DA455+DB454+DC453</f>
        <v>64956663.310000002</v>
      </c>
      <c r="DA1239" s="57">
        <f>DA455+DB454+DC453+DD452</f>
        <v>64564703.32</v>
      </c>
      <c r="DB1239" s="57">
        <f>DB454+DC453+DD452+DE451</f>
        <v>64063860.620000005</v>
      </c>
      <c r="DC1239" s="57">
        <f>DC453+DD452+DE451+DF450</f>
        <v>63370690.959999993</v>
      </c>
      <c r="DD1239" s="57">
        <f>DD452+DE451+DF450+DG449</f>
        <v>63447567.709999993</v>
      </c>
      <c r="DE1239" s="57">
        <f>DE451+DF450+DG449+DH448</f>
        <v>63523118.670000002</v>
      </c>
      <c r="DF1239" s="57">
        <f>DF450+DG449+DH448+DI447</f>
        <v>63030373.440000005</v>
      </c>
      <c r="DG1239" s="57">
        <f>DG449+DH448+DI447+DJ446</f>
        <v>63312777.000000007</v>
      </c>
      <c r="DH1239" s="57">
        <f>DH448+DI447+DJ446+DK445</f>
        <v>63390869.550000012</v>
      </c>
      <c r="DI1239" s="57">
        <f>DI447+DJ446+DK445+DL444</f>
        <v>63106241.729999989</v>
      </c>
      <c r="DJ1239" s="57">
        <f>DJ446+DK445+DL444+DM443</f>
        <v>62780250.82</v>
      </c>
      <c r="DK1239" s="57">
        <f>DK445+DL444+DM443+DN442</f>
        <v>63557830.959999993</v>
      </c>
      <c r="DL1239" s="57">
        <f>DL444+DM443+DN442+DO441</f>
        <v>64011608.599999987</v>
      </c>
      <c r="DM1239" s="57">
        <f>DM443+DN442+DO441+DP440</f>
        <v>64087307.149999991</v>
      </c>
      <c r="DN1239" s="57">
        <f>DN442+DO441+DP440+DQ439</f>
        <v>64772864.099999987</v>
      </c>
      <c r="DO1239" s="57"/>
      <c r="DP1239" s="57"/>
      <c r="DQ1239" s="57"/>
      <c r="DR1239" s="57">
        <f>DR478+DS477+DT476+DU475</f>
        <v>95144909.950000003</v>
      </c>
      <c r="DS1239" s="57">
        <f>DS477+DT476+DU475+DV474</f>
        <v>116956519.89</v>
      </c>
      <c r="DT1239" s="57">
        <f>DT476+DU475+DV474+DW473</f>
        <v>131818776.06</v>
      </c>
      <c r="DU1239" s="57">
        <f>DU475+DV474+DW473+DX472</f>
        <v>142571314.38</v>
      </c>
      <c r="DV1239" s="57">
        <f>DV474+DW473+DX472+DY471</f>
        <v>135918554.36000001</v>
      </c>
      <c r="DW1239" s="57">
        <f>DW473+DX472+DY471+DZ470</f>
        <v>142708763.89000002</v>
      </c>
      <c r="DX1239" s="57">
        <f>DX472+DY471+DZ470+EA469</f>
        <v>157038251.56999999</v>
      </c>
      <c r="DY1239" s="57">
        <f>DY471+DZ470+EA469+EB468</f>
        <v>169151281.31</v>
      </c>
      <c r="DZ1239" s="57">
        <f>DZ470+EA469+EB468+EC467</f>
        <v>186898057.25999999</v>
      </c>
      <c r="EA1239" s="57">
        <f>EA469+EB468+EC467+ED466</f>
        <v>196571245.69</v>
      </c>
      <c r="EB1239" s="57">
        <f>EB468+EC467+ED466+EE465</f>
        <v>196363348.05000001</v>
      </c>
      <c r="EC1239" s="57">
        <f>EC467+ED466+EE465+EF464</f>
        <v>196945047.39999998</v>
      </c>
      <c r="ED1239" s="57">
        <f>ED466+EE465+EF464+EG463</f>
        <v>203639683.10999998</v>
      </c>
      <c r="EE1239" s="57">
        <f>EE465+EF464+EG463+EH462</f>
        <v>210841324.00999999</v>
      </c>
      <c r="EF1239" s="57">
        <f>EF464+EG463+EH462+EI461</f>
        <v>216540128.78</v>
      </c>
      <c r="EG1239" s="57">
        <f>EG463+EH462+EI461+EJ460</f>
        <v>222697263.79000002</v>
      </c>
      <c r="EH1239" s="57">
        <f>EH462+EI461+EJ460+EK459</f>
        <v>226191021.03</v>
      </c>
      <c r="EI1239" s="57">
        <f>EI461+EJ460+EK459+EL458</f>
        <v>218056716.65000001</v>
      </c>
      <c r="EJ1239" s="57">
        <f>EJ460+EK459+EL458+EM457</f>
        <v>218563231.08999997</v>
      </c>
      <c r="EK1239" s="57">
        <f>EK459+EL458+EM457+EN456</f>
        <v>211188732.58999994</v>
      </c>
      <c r="EL1239" s="57">
        <f>EL458+EM457+EN456+EO455</f>
        <v>204567364.23999998</v>
      </c>
      <c r="EM1239" s="57">
        <f>EM457+EN456+EO455+EP454</f>
        <v>204658092.31999999</v>
      </c>
      <c r="EN1239" s="57">
        <f>EN456+EO455+EP454+EQ453</f>
        <v>194892353.97999999</v>
      </c>
      <c r="EO1239" s="57">
        <f>EO455+EP454+EQ453+ER452</f>
        <v>194531005.84000003</v>
      </c>
      <c r="EP1239" s="57">
        <f>EP454+EQ453+ER452+ES451</f>
        <v>190602729.45000002</v>
      </c>
      <c r="EQ1239" s="57">
        <f>EQ453+ER452+ES451+ET450</f>
        <v>187599572.85000002</v>
      </c>
      <c r="ER1239" s="57">
        <f>ER452+ES451+ET450+EU449</f>
        <v>182585057.27999997</v>
      </c>
      <c r="ES1239" s="57">
        <f>ES451+ET450+EU449+EV448</f>
        <v>173922176.50999999</v>
      </c>
      <c r="ET1239" s="57">
        <f>ET450+EU449+EV448+EW447</f>
        <v>167189153.22</v>
      </c>
      <c r="EU1239" s="57">
        <f>EU449+EV448+EW447+EX446</f>
        <v>158678581.88</v>
      </c>
      <c r="EV1239" s="57">
        <f>EV448+EW447+EX446+EY445</f>
        <v>159071737.28000003</v>
      </c>
      <c r="EW1239" s="57">
        <f>EW447+EX446+EY445+EZ444</f>
        <v>154374202.06</v>
      </c>
      <c r="EX1239" s="57">
        <f>EX446+EY445+EZ444+FA443</f>
        <v>149747677.41000003</v>
      </c>
      <c r="EY1239" s="57">
        <f>EY445+EZ444+FA443+FB442</f>
        <v>143085630.02000001</v>
      </c>
      <c r="EZ1239" s="57">
        <f>EZ444+FA443+FB442+FC441</f>
        <v>139165451.46000004</v>
      </c>
      <c r="FA1239" s="57">
        <f>FA443+FB442+FC441+FD440</f>
        <v>134290962.24000001</v>
      </c>
      <c r="FB1239" s="57">
        <f>FB442+FC441+FD440+FE439</f>
        <v>133682029.03000002</v>
      </c>
      <c r="FC1239" s="57"/>
      <c r="FD1239" s="57"/>
      <c r="FE1239" s="57"/>
      <c r="FF1239" s="57">
        <f>FF478+FG477+FH476+FI475</f>
        <v>311347580.14999998</v>
      </c>
      <c r="FG1239" s="57">
        <f>FG477+FH476+FI475+FJ474</f>
        <v>308370983.49000001</v>
      </c>
      <c r="FH1239" s="57">
        <f>FH476+FI475+FJ474+FK473</f>
        <v>284504202.50999999</v>
      </c>
      <c r="FI1239" s="57">
        <f>FI475+FJ474+FK473+FL472</f>
        <v>267607313.76000002</v>
      </c>
      <c r="FJ1239" s="57">
        <f>FJ474+FK473+FL472+FM471</f>
        <v>253082399.09</v>
      </c>
      <c r="FK1239" s="57">
        <f>FK473+FL472+FM471+FN470</f>
        <v>237994438.93000001</v>
      </c>
      <c r="FL1239" s="57">
        <f>FL472+FM471+FN470+FO469</f>
        <v>234961687.44999999</v>
      </c>
      <c r="FM1239" s="57">
        <f>FM471+FN470+FO469+FP468</f>
        <v>229812032.11999997</v>
      </c>
      <c r="FN1239" s="57">
        <f>FN470+FO469+FP468+FQ467</f>
        <v>230396702.59</v>
      </c>
      <c r="FO1239" s="57">
        <f>FO469+FP468+FQ467+FR466</f>
        <v>236269826.62</v>
      </c>
      <c r="FP1239" s="57">
        <f>FP468+FQ467+FR466+FS465</f>
        <v>234078098.72</v>
      </c>
      <c r="FQ1239" s="57">
        <f>FQ467+FR466+FS465+FT464</f>
        <v>232326508.83000004</v>
      </c>
      <c r="FR1239" s="57">
        <f>FR466+FS465+FT464+FU463</f>
        <v>228234857.03999999</v>
      </c>
      <c r="FS1239" s="57">
        <f>FS465+FT464+FU463+FV462</f>
        <v>223072642.31</v>
      </c>
      <c r="FT1239" s="57">
        <f>FT464+FU463+FV462+FW461</f>
        <v>219020992.98999998</v>
      </c>
      <c r="FU1239" s="57">
        <f>FU463+FV462+FW461+FX460</f>
        <v>219505638.03999999</v>
      </c>
      <c r="FV1239" s="57">
        <f>FV462+FW461+FX460+FY459</f>
        <v>221110841.79000002</v>
      </c>
      <c r="FW1239" s="57">
        <f>FW461+FX460+FY459+FZ458</f>
        <v>228710113.63000003</v>
      </c>
      <c r="FX1239" s="57">
        <f>FX460+FY459+FZ458+GA457</f>
        <v>226657612.50999999</v>
      </c>
      <c r="FY1239" s="57">
        <f>FY459+FZ458+GA457+GB456</f>
        <v>222363039.20999998</v>
      </c>
      <c r="FZ1239" s="57">
        <f>FZ458+GA457+GB456+GC455</f>
        <v>218688424.39999995</v>
      </c>
      <c r="GA1239" s="57">
        <f>GA457+GB456+GC455+GD454</f>
        <v>210491976.67999998</v>
      </c>
      <c r="GB1239" s="57">
        <f>GB456+GC455+GD454+GE453</f>
        <v>208374265.22999999</v>
      </c>
      <c r="GC1239" s="57">
        <f>GC455+GD454+GE453+GF452</f>
        <v>210301682.88999999</v>
      </c>
      <c r="GD1239" s="57">
        <f>GD454+GE453+GF452+GG451</f>
        <v>205987505.20000002</v>
      </c>
      <c r="GE1239" s="57">
        <f>GE453+GF452+GG451+GH450</f>
        <v>197255124.22</v>
      </c>
      <c r="GF1239" s="57">
        <f>GF452+GG451+GH450+GI449</f>
        <v>194308559.88</v>
      </c>
      <c r="GG1239" s="57">
        <f>GG451+GH450+GI449+GJ448</f>
        <v>186485478.41000003</v>
      </c>
      <c r="GH1239" s="57">
        <f>GH450+GI449+GJ448+GK447</f>
        <v>185982193.82000002</v>
      </c>
      <c r="GI1239" s="57">
        <f>GI449+GJ448+GK447+GL446</f>
        <v>184477444.78</v>
      </c>
      <c r="GJ1239" s="57">
        <f>GJ448+GK447+GL446+GM445</f>
        <v>180060882.48999995</v>
      </c>
      <c r="GK1239" s="57">
        <f>GK447+GL446+GM445+GN444</f>
        <v>179557675.08999997</v>
      </c>
      <c r="GL1239" s="57">
        <f>GL446+GM445+GN444+GO443</f>
        <v>177770732.05999997</v>
      </c>
      <c r="GM1239" s="57">
        <f>GM445+GN444+GO443+GP442</f>
        <v>174917115.99999997</v>
      </c>
      <c r="GN1239" s="57">
        <f>GN444+GO443+GP442+GQ441</f>
        <v>174614192.86999995</v>
      </c>
      <c r="GO1239" s="57">
        <f>GO443+GP442+GQ441+GR440</f>
        <v>171999331.19</v>
      </c>
      <c r="GP1239" s="57">
        <f>GP442+GQ441+GR440+GS439</f>
        <v>168043317.00999999</v>
      </c>
      <c r="GQ1239" s="57"/>
      <c r="GR1239" s="57"/>
      <c r="GS1239" s="57"/>
    </row>
    <row r="1240" spans="1:201" x14ac:dyDescent="0.25">
      <c r="A1240" s="70" t="s">
        <v>163</v>
      </c>
      <c r="B1240" s="57">
        <f>B578+C577+D576+E575</f>
        <v>267234757.51999998</v>
      </c>
      <c r="C1240" s="57">
        <f>C577+D576+E575+F574</f>
        <v>286685142.72000003</v>
      </c>
      <c r="D1240" s="57">
        <f>D576+E575+F574+G573</f>
        <v>290351565.63</v>
      </c>
      <c r="E1240" s="57">
        <f>E575+F574+G573+H572</f>
        <v>295378305.69</v>
      </c>
      <c r="F1240" s="57">
        <f>F574+G573+H572+I571</f>
        <v>276272788.71999997</v>
      </c>
      <c r="G1240" s="57">
        <f>G573+H572+I571+J570</f>
        <v>309796391</v>
      </c>
      <c r="H1240" s="57">
        <f>H572+I571+J570+K569</f>
        <v>360430199.54000002</v>
      </c>
      <c r="I1240" s="57">
        <f>I571+J570+K569+L568</f>
        <v>409977974.39000005</v>
      </c>
      <c r="J1240" s="57">
        <f>J570+K569+L568+M567</f>
        <v>472342653.04000002</v>
      </c>
      <c r="K1240" s="57">
        <f>K569+L568+M567+N566</f>
        <v>492248377.14000005</v>
      </c>
      <c r="L1240" s="57">
        <f>L568+M567+N566+O565</f>
        <v>509739498.31</v>
      </c>
      <c r="M1240" s="57">
        <f>M567+N566+O565+P564</f>
        <v>527597260.80000007</v>
      </c>
      <c r="N1240" s="57">
        <f>N566+O565+P564+Q563</f>
        <v>548162349.91000009</v>
      </c>
      <c r="O1240" s="57">
        <f>O565+P564+Q563+R562</f>
        <v>578294446.3900001</v>
      </c>
      <c r="P1240" s="57">
        <f>P564+Q563+R562+S561</f>
        <v>594956981.36000001</v>
      </c>
      <c r="Q1240" s="57">
        <f>Q563+R562+S561+T560</f>
        <v>617789295.48000002</v>
      </c>
      <c r="R1240" s="57">
        <f>R562+S561+T560+U559</f>
        <v>625345258.40999997</v>
      </c>
      <c r="S1240" s="57">
        <f>S561+T560+U559+V558</f>
        <v>616205786.10000002</v>
      </c>
      <c r="T1240" s="57">
        <f>T560+U559+V558+W557</f>
        <v>649336981.67999995</v>
      </c>
      <c r="U1240" s="57">
        <f>U559+V558+W557+X556</f>
        <v>645086043.11999989</v>
      </c>
      <c r="V1240" s="57">
        <f>V558+W557+X556+Y555</f>
        <v>710553734.54999995</v>
      </c>
      <c r="W1240" s="57">
        <f>W557+X556+Y555+Z554</f>
        <v>713417584.24000001</v>
      </c>
      <c r="X1240" s="57">
        <f>X556+Y555+Z554+AA553</f>
        <v>685056768.31000018</v>
      </c>
      <c r="Y1240" s="57">
        <f>Y555+Z554+AA553+AB552</f>
        <v>678838327.76999998</v>
      </c>
      <c r="Z1240" s="57">
        <f>Z554+AA553+AB552+AC551</f>
        <v>609551480.49000001</v>
      </c>
      <c r="AA1240" s="57">
        <f>AA553+AB552+AC551+AD550</f>
        <v>605911906.67999995</v>
      </c>
      <c r="AB1240" s="57">
        <f>AB552+AC551+AD550+AE549</f>
        <v>590716863.1099999</v>
      </c>
      <c r="AC1240" s="57">
        <f>AC551+AD550+AE549+AF548</f>
        <v>601238043.11999989</v>
      </c>
      <c r="AD1240" s="57">
        <f>AD550+AE549+AF548+AG547</f>
        <v>589804408.51999998</v>
      </c>
      <c r="AE1240" s="57">
        <f>AE549+AF548+AG547+AH546</f>
        <v>570962265.21999991</v>
      </c>
      <c r="AF1240" s="57">
        <f>AF548+AG547+AH546+AI545</f>
        <v>574878406.14999998</v>
      </c>
      <c r="AG1240" s="57">
        <f>AG547+AH546+AI545+AJ544</f>
        <v>527643204.28999996</v>
      </c>
      <c r="AH1240" s="57">
        <f>AH546+AI545+AJ544+AK543</f>
        <v>513810857.06</v>
      </c>
      <c r="AI1240" s="57">
        <f>AI545+AJ544+AK543+AL542</f>
        <v>508480548.15999997</v>
      </c>
      <c r="AJ1240" s="57">
        <f>AJ544+AK543+AL542+AM541</f>
        <v>471587073.00999993</v>
      </c>
      <c r="AK1240" s="57">
        <f>AK543+AL542+AM541+AN540</f>
        <v>459066915.67999995</v>
      </c>
      <c r="AL1240" s="57">
        <f>AL542+AM541+AN540+AO539</f>
        <v>441639474.70000005</v>
      </c>
      <c r="AM1240" s="57"/>
      <c r="AN1240" s="57"/>
      <c r="AO1240" s="57"/>
      <c r="AP1240" s="57">
        <f>AP578+AQ577+AR576+AS575</f>
        <v>429957057.35000002</v>
      </c>
      <c r="AQ1240" s="57">
        <f>AQ577+AR576+AS575+AT574</f>
        <v>444631351.56</v>
      </c>
      <c r="AR1240" s="57">
        <f>AR576+AS575+AT574+AU573</f>
        <v>424724156.32999998</v>
      </c>
      <c r="AS1240" s="57">
        <f>AS575+AT574+AU573+AV572</f>
        <v>388604281.48000002</v>
      </c>
      <c r="AT1240" s="57">
        <f>AT574+AU573+AV572+AW571</f>
        <v>337089941.5</v>
      </c>
      <c r="AU1240" s="57">
        <f>AU573+AV572+AW571+AX570</f>
        <v>368007872.06</v>
      </c>
      <c r="AV1240" s="57">
        <f>AV572+AW571+AX570+AY569</f>
        <v>425130740.31999999</v>
      </c>
      <c r="AW1240" s="57">
        <f>AW571+AX570+AY569+AZ568</f>
        <v>484648402.50999999</v>
      </c>
      <c r="AX1240" s="57">
        <f>AX570+AY569+AZ568+BA567</f>
        <v>558869323.36000001</v>
      </c>
      <c r="AY1240" s="57">
        <f>AY569+AZ568+BA567+BB566</f>
        <v>576398720.98000002</v>
      </c>
      <c r="AZ1240" s="57">
        <f>AZ568+BA567+BB566+BC565</f>
        <v>575623496.39999986</v>
      </c>
      <c r="BA1240" s="57">
        <f>BA567+BB566+BC565+BD564</f>
        <v>573424166.83999991</v>
      </c>
      <c r="BB1240" s="57">
        <f>BB566+BC565+BD564+BE563</f>
        <v>576592980.10999978</v>
      </c>
      <c r="BC1240" s="57">
        <f>BC565+BD564+BE563+BF562</f>
        <v>581633315.13999975</v>
      </c>
      <c r="BD1240" s="57">
        <f>BD564+BE563+BF562+BG561</f>
        <v>590969098.12999988</v>
      </c>
      <c r="BE1240" s="57">
        <f>BE563+BF562+BG561+BH560</f>
        <v>600443785.3499999</v>
      </c>
      <c r="BF1240" s="57">
        <f>BF562+BG561+BH560+BI559</f>
        <v>608766938.88</v>
      </c>
      <c r="BG1240" s="57">
        <f>BG561+BH560+BI559+BJ558</f>
        <v>611535411.56999993</v>
      </c>
      <c r="BH1240" s="57">
        <f>BH560+BI559+BJ558+BK557</f>
        <v>609797541.55999994</v>
      </c>
      <c r="BI1240" s="57">
        <f>BI559+BJ558+BK557+BL556</f>
        <v>609160215.64999998</v>
      </c>
      <c r="BJ1240" s="57">
        <f>BJ558+BK557+BL556+BM555</f>
        <v>607566278.50999999</v>
      </c>
      <c r="BK1240" s="57">
        <f>BK557+BL556+BM555+BN554</f>
        <v>605834579.85000002</v>
      </c>
      <c r="BL1240" s="57">
        <f>BL556+BM555+BN554+BO553</f>
        <v>599141758.52999997</v>
      </c>
      <c r="BM1240" s="57">
        <f>BM555+BN554+BO553+BP552</f>
        <v>588088489.25999999</v>
      </c>
      <c r="BN1240" s="57">
        <f>BN554+BO553+BP552+BQ551</f>
        <v>577257214.50999987</v>
      </c>
      <c r="BO1240" s="57">
        <f>BO553+BP552+BQ551+BR550</f>
        <v>564849569.02999985</v>
      </c>
      <c r="BP1240" s="57">
        <f>BP552+BQ551+BR550+BS549</f>
        <v>548619218.63</v>
      </c>
      <c r="BQ1240" s="57">
        <f>BQ551+BR550+BS549+BT548</f>
        <v>533944253.31</v>
      </c>
      <c r="BR1240" s="57">
        <f>BR550+BS549+BT548+BU547</f>
        <v>518559980.49000001</v>
      </c>
      <c r="BS1240" s="57">
        <f>BS549+BT548+BU547+BV546</f>
        <v>502692395.37000006</v>
      </c>
      <c r="BT1240" s="57">
        <f>BT548+BU547+BV546+BW545</f>
        <v>489291273.75</v>
      </c>
      <c r="BU1240" s="57">
        <f>BU547+BV546+BW545+BX544</f>
        <v>477278930.55000001</v>
      </c>
      <c r="BV1240" s="57">
        <f>BV546+BW545+BX544+BY543</f>
        <v>469024574.12999994</v>
      </c>
      <c r="BW1240" s="57">
        <f>BW545+BX544+BY543+BZ542</f>
        <v>457683832.24999994</v>
      </c>
      <c r="BX1240" s="57">
        <f>BX544+BY543+BZ542+CA541</f>
        <v>448470748.61999995</v>
      </c>
      <c r="BY1240" s="57">
        <f>BY543+BZ542+CA541+CB540</f>
        <v>439202067.31999999</v>
      </c>
      <c r="BZ1240" s="57">
        <f>BZ542+CA541+CB540+CC539</f>
        <v>428260830.06999999</v>
      </c>
      <c r="CA1240" s="57"/>
      <c r="CB1240" s="57"/>
      <c r="CC1240" s="57"/>
      <c r="CD1240" s="57">
        <f>CD578+CE577+CF576+CG575</f>
        <v>35750023.950000003</v>
      </c>
      <c r="CE1240" s="57">
        <f>CE577+CF576+CG575+CH574</f>
        <v>37360097.479999997</v>
      </c>
      <c r="CF1240" s="57">
        <f>CF576+CG575+CH574+CI573</f>
        <v>40419787.459999993</v>
      </c>
      <c r="CG1240" s="57">
        <f>CG575+CH574+CI573+CJ572</f>
        <v>42210974.5</v>
      </c>
      <c r="CH1240" s="57">
        <f>CH574+CI573+CJ572+CK571</f>
        <v>39398499</v>
      </c>
      <c r="CI1240" s="57">
        <f>CI573+CJ572+CK571+CL570</f>
        <v>43339476.589999996</v>
      </c>
      <c r="CJ1240" s="57">
        <f>CJ572+CK571+CL570+CM569</f>
        <v>49995202.599999994</v>
      </c>
      <c r="CK1240" s="57">
        <f>CK571+CL570+CM569+CN568</f>
        <v>56596842.959999993</v>
      </c>
      <c r="CL1240" s="57">
        <f>CL570+CM569+CN568+CO567</f>
        <v>65945330.999999985</v>
      </c>
      <c r="CM1240" s="57">
        <f>CM569+CN568+CO567+CP566</f>
        <v>69229095.239999995</v>
      </c>
      <c r="CN1240" s="57">
        <f>CN568+CO567+CP566+CQ565</f>
        <v>70102351.850000009</v>
      </c>
      <c r="CO1240" s="57">
        <f>CO567+CP566+CQ565+CR564</f>
        <v>70045901.550000012</v>
      </c>
      <c r="CP1240" s="57">
        <f>CP566+CQ565+CR564+CS563</f>
        <v>70164116.110000014</v>
      </c>
      <c r="CQ1240" s="57">
        <f>CQ565+CR564+CS563+CT562</f>
        <v>70233086.060000002</v>
      </c>
      <c r="CR1240" s="57">
        <f>CR564+CS563+CT562+CU561</f>
        <v>70965481.389999986</v>
      </c>
      <c r="CS1240" s="57">
        <f>CS563+CT562+CU561+CV560</f>
        <v>71610211.909999996</v>
      </c>
      <c r="CT1240" s="57">
        <f>CT562+CU561+CV560+CW559</f>
        <v>72511368.460000008</v>
      </c>
      <c r="CU1240" s="57">
        <f>CU561+CV560+CW559+CX558</f>
        <v>71631311.980000004</v>
      </c>
      <c r="CV1240" s="57">
        <f>CV560+CW559+CX558+CY557</f>
        <v>70537425.319999993</v>
      </c>
      <c r="CW1240" s="57">
        <f>CW559+CX558+CY557+CZ556</f>
        <v>69156777.969999984</v>
      </c>
      <c r="CX1240" s="57">
        <f>CX558+CY557+CZ556+DA555</f>
        <v>67147007.549999997</v>
      </c>
      <c r="CY1240" s="57">
        <f>CY557+CZ556+DA555+DB554</f>
        <v>66766183.459999993</v>
      </c>
      <c r="CZ1240" s="57">
        <f>CZ556+DA555+DB554+DC553</f>
        <v>64686165.670000002</v>
      </c>
      <c r="DA1240" s="57">
        <f>DA555+DB554+DC553+DD552</f>
        <v>64331686.730000012</v>
      </c>
      <c r="DB1240" s="57">
        <f>DB554+DC553+DD552+DE551</f>
        <v>63786764.789999999</v>
      </c>
      <c r="DC1240" s="57">
        <f>DC553+DD552+DE551+DF550</f>
        <v>63051117.670000002</v>
      </c>
      <c r="DD1240" s="57">
        <f>DD552+DE551+DF550+DG549</f>
        <v>62960026.849999994</v>
      </c>
      <c r="DE1240" s="57">
        <f>DE551+DF550+DG549+DH548</f>
        <v>62908039.150000006</v>
      </c>
      <c r="DF1240" s="57">
        <f>DF550+DG549+DH548+DI547</f>
        <v>62309050.360000007</v>
      </c>
      <c r="DG1240" s="57">
        <f>DG549+DH548+DI547+DJ546</f>
        <v>62418863.030000001</v>
      </c>
      <c r="DH1240" s="57">
        <f>DH548+DI547+DJ546+DK545</f>
        <v>62493698.560000002</v>
      </c>
      <c r="DI1240" s="57">
        <f>DI547+DJ546+DK545+DL544</f>
        <v>62190314.420000002</v>
      </c>
      <c r="DJ1240" s="57">
        <f>DJ546+DK545+DL544+DM543</f>
        <v>61800615.390000001</v>
      </c>
      <c r="DK1240" s="57">
        <f>DK545+DL544+DM543+DN542</f>
        <v>62643091.099999994</v>
      </c>
      <c r="DL1240" s="57">
        <f>DL544+DM543+DN542+DO541</f>
        <v>63136270.449999996</v>
      </c>
      <c r="DM1240" s="57">
        <f>DM543+DN542+DO541+DP540</f>
        <v>63036069.569999993</v>
      </c>
      <c r="DN1240" s="57">
        <f>DN542+DO541+DP540+DQ539</f>
        <v>63811175.529999994</v>
      </c>
      <c r="DO1240" s="57"/>
      <c r="DP1240" s="57"/>
      <c r="DQ1240" s="57"/>
      <c r="DR1240" s="57">
        <f>DR578+DS577+DT576+DU575</f>
        <v>94880366.359999999</v>
      </c>
      <c r="DS1240" s="57">
        <f>DS577+DT576+DU575+DV574</f>
        <v>116466033.37</v>
      </c>
      <c r="DT1240" s="57">
        <f>DT576+DU575+DV574+DW573</f>
        <v>130910970.45</v>
      </c>
      <c r="DU1240" s="57">
        <f>DU575+DV574+DW573+DX572</f>
        <v>141050716.92000002</v>
      </c>
      <c r="DV1240" s="57">
        <f>DV574+DW573+DX572+DY571</f>
        <v>133816149.79000001</v>
      </c>
      <c r="DW1240" s="57">
        <f>DW573+DX572+DY571+DZ570</f>
        <v>139796002.40000001</v>
      </c>
      <c r="DX1240" s="57">
        <f>DX572+DY571+DZ570+EA569</f>
        <v>152305222.48000002</v>
      </c>
      <c r="DY1240" s="57">
        <f>DY571+DZ570+EA569+EB568</f>
        <v>162981751.41000003</v>
      </c>
      <c r="DZ1240" s="57">
        <f>DZ570+EA569+EB568+EC567</f>
        <v>179155762.91</v>
      </c>
      <c r="EA1240" s="57">
        <f>EA569+EB568+EC567+ED566</f>
        <v>186795238.20000002</v>
      </c>
      <c r="EB1240" s="57">
        <f>EB568+EC567+ED566+EE565</f>
        <v>185850818.59999999</v>
      </c>
      <c r="EC1240" s="57">
        <f>EC567+ED566+EE565+EF564</f>
        <v>184204534.20999998</v>
      </c>
      <c r="ED1240" s="57">
        <f>ED566+EE565+EF564+EG563</f>
        <v>189255607.5</v>
      </c>
      <c r="EE1240" s="57">
        <f>EE565+EF564+EG563+EH562</f>
        <v>195723620.66</v>
      </c>
      <c r="EF1240" s="57">
        <f>EF564+EG563+EH562+EI561</f>
        <v>200827772.88999999</v>
      </c>
      <c r="EG1240" s="57">
        <f>EG563+EH562+EI561+EJ560</f>
        <v>207466789.22999999</v>
      </c>
      <c r="EH1240" s="57">
        <f>EH562+EI561+EJ560+EK559</f>
        <v>210765213.80999997</v>
      </c>
      <c r="EI1240" s="57">
        <f>EI561+EJ560+EK559+EL558</f>
        <v>202673877.10999998</v>
      </c>
      <c r="EJ1240" s="57">
        <f>EJ560+EK559+EL558+EM557</f>
        <v>202394828.13999999</v>
      </c>
      <c r="EK1240" s="57">
        <f>EK559+EL558+EM557+EN556</f>
        <v>194974732.94999999</v>
      </c>
      <c r="EL1240" s="57">
        <f>EL558+EM557+EN556+EO555</f>
        <v>188610126.15999997</v>
      </c>
      <c r="EM1240" s="57">
        <f>EM557+EN556+EO555+EP554</f>
        <v>188403267.06</v>
      </c>
      <c r="EN1240" s="57">
        <f>EN556+EO555+EP554+EQ553</f>
        <v>179523503.29000002</v>
      </c>
      <c r="EO1240" s="57">
        <f>EO555+EP554+EQ553+ER552</f>
        <v>178989244.96000001</v>
      </c>
      <c r="EP1240" s="57">
        <f>EP554+EQ553+ER552+ES551</f>
        <v>175436142.56999999</v>
      </c>
      <c r="EQ1240" s="57">
        <f>EQ553+ER552+ES551+ET550</f>
        <v>173576084.76999998</v>
      </c>
      <c r="ER1240" s="57">
        <f>ER552+ES551+ET550+EU549</f>
        <v>168363631.85999998</v>
      </c>
      <c r="ES1240" s="57">
        <f>ES551+ET550+EU549+EV548</f>
        <v>160277738.93999997</v>
      </c>
      <c r="ET1240" s="57">
        <f>ET550+EU549+EV548+EW547</f>
        <v>153541345.44</v>
      </c>
      <c r="EU1240" s="57">
        <f>EU549+EV548+EW547+EX546</f>
        <v>145245662.91999999</v>
      </c>
      <c r="EV1240" s="57">
        <f>EV548+EW547+EX546+EY545</f>
        <v>145782047.67000002</v>
      </c>
      <c r="EW1240" s="57">
        <f>EW547+EX546+EY545+EZ544</f>
        <v>141591382.15000001</v>
      </c>
      <c r="EX1240" s="57">
        <f>EX546+EY545+EZ544+FA543</f>
        <v>137174967.59</v>
      </c>
      <c r="EY1240" s="57">
        <f>EY545+EZ544+FA543+FB542</f>
        <v>130356613.59</v>
      </c>
      <c r="EZ1240" s="57">
        <f>EZ544+FA543+FB542+FC541</f>
        <v>126240709.01000001</v>
      </c>
      <c r="FA1240" s="57">
        <f>FA543+FB542+FC541+FD540</f>
        <v>121257832.93000001</v>
      </c>
      <c r="FB1240" s="57">
        <f>FB542+FC541+FD540+FE539</f>
        <v>121721391.11000001</v>
      </c>
      <c r="FC1240" s="57"/>
      <c r="FD1240" s="57"/>
      <c r="FE1240" s="57"/>
      <c r="FF1240" s="57">
        <f>FF578+FG577+FH576+FI575</f>
        <v>310494891.14000005</v>
      </c>
      <c r="FG1240" s="57">
        <f>FG577+FH576+FI575+FJ574</f>
        <v>307111197.5</v>
      </c>
      <c r="FH1240" s="57">
        <f>FH576+FI575+FJ574+FK573</f>
        <v>282896993.25</v>
      </c>
      <c r="FI1240" s="57">
        <f>FI575+FJ574+FK573+FL572</f>
        <v>265640370.71000004</v>
      </c>
      <c r="FJ1240" s="57">
        <f>FJ574+FK573+FL572+FM571</f>
        <v>250846362.94999999</v>
      </c>
      <c r="FK1240" s="57">
        <f>FK573+FL572+FM571+FN570</f>
        <v>235610444.36000001</v>
      </c>
      <c r="FL1240" s="57">
        <f>FL572+FM571+FN570+FO569</f>
        <v>232452634.11000001</v>
      </c>
      <c r="FM1240" s="57">
        <f>FM571+FN570+FO569+FP568</f>
        <v>227479771.26999998</v>
      </c>
      <c r="FN1240" s="57">
        <f>FN570+FO569+FP568+FQ567</f>
        <v>228378320.09999999</v>
      </c>
      <c r="FO1240" s="57">
        <f>FO569+FP568+FQ567+FR566</f>
        <v>234539393.76999998</v>
      </c>
      <c r="FP1240" s="57">
        <f>FP568+FQ567+FR566+FS565</f>
        <v>232677134.03</v>
      </c>
      <c r="FQ1240" s="57">
        <f>FQ567+FR566+FS565+FT564</f>
        <v>230953850.54000002</v>
      </c>
      <c r="FR1240" s="57">
        <f>FR566+FS565+FT564+FU563</f>
        <v>226891610.24000001</v>
      </c>
      <c r="FS1240" s="57">
        <f>FS565+FT564+FU563+FV562</f>
        <v>221837839.64000002</v>
      </c>
      <c r="FT1240" s="57">
        <f>FT564+FU563+FV562+FW561</f>
        <v>217875148.55000001</v>
      </c>
      <c r="FU1240" s="57">
        <f>FU563+FV562+FW561+FX560</f>
        <v>218524934.12</v>
      </c>
      <c r="FV1240" s="57">
        <f>FV562+FW561+FX560+FY559</f>
        <v>219977400.01000005</v>
      </c>
      <c r="FW1240" s="57">
        <f>FW561+FX560+FY559+FZ558</f>
        <v>227503020.62</v>
      </c>
      <c r="FX1240" s="57">
        <f>FX560+FY559+FZ558+GA557</f>
        <v>225349181.09999999</v>
      </c>
      <c r="FY1240" s="57">
        <f>FY559+FZ558+GA557+GB556</f>
        <v>221123725.60999998</v>
      </c>
      <c r="FZ1240" s="57">
        <f>FZ558+GA557+GB556+GC555</f>
        <v>217595479.74999994</v>
      </c>
      <c r="GA1240" s="57">
        <f>GA557+GB556+GC555+GD554</f>
        <v>209316870.47999999</v>
      </c>
      <c r="GB1240" s="57">
        <f>GB556+GC555+GD554+GE553</f>
        <v>207362991.86999995</v>
      </c>
      <c r="GC1240" s="57">
        <f>GC555+GD554+GE553+GF552</f>
        <v>209318552.91999999</v>
      </c>
      <c r="GD1240" s="57">
        <f>GD554+GE553+GF552+GG551</f>
        <v>204999096.31999999</v>
      </c>
      <c r="GE1240" s="57">
        <f>GE553+GF552+GG551+GH550</f>
        <v>196281979.92000002</v>
      </c>
      <c r="GF1240" s="57">
        <f>GF552+GG551+GH550+GI549</f>
        <v>193369145.61000001</v>
      </c>
      <c r="GG1240" s="57">
        <f>GG551+GH550+GI549+GJ548</f>
        <v>185490252.91</v>
      </c>
      <c r="GH1240" s="57">
        <f>GH550+GI549+GJ548+GK547</f>
        <v>185071061.56</v>
      </c>
      <c r="GI1240" s="57">
        <f>GI549+GJ548+GK547+GL546</f>
        <v>183532673.29999998</v>
      </c>
      <c r="GJ1240" s="57">
        <f>GJ548+GK547+GL546+GM545</f>
        <v>178921009.80999997</v>
      </c>
      <c r="GK1240" s="57">
        <f>GK547+GL546+GM545+GN544</f>
        <v>178221980.67999998</v>
      </c>
      <c r="GL1240" s="57">
        <f>GL546+GM545+GN544+GO543</f>
        <v>176367767.21999997</v>
      </c>
      <c r="GM1240" s="57">
        <f>GM545+GN544+GO543+GP542</f>
        <v>173591274.89999998</v>
      </c>
      <c r="GN1240" s="57">
        <f>GN544+GO543+GP542+GQ541</f>
        <v>173144123.12999997</v>
      </c>
      <c r="GO1240" s="57">
        <f>GO543+GP542+GQ541+GR540</f>
        <v>170669585.05999997</v>
      </c>
      <c r="GP1240" s="57">
        <f>GP542+GQ541+GR540+GS539</f>
        <v>166785616.11999997</v>
      </c>
      <c r="GQ1240" s="57"/>
      <c r="GR1240" s="57"/>
      <c r="GS1240" s="57"/>
    </row>
    <row r="1241" spans="1:201" x14ac:dyDescent="0.25">
      <c r="A1241" s="70" t="s">
        <v>151</v>
      </c>
      <c r="B1241" s="57">
        <f>B678+C677+D676+E675</f>
        <v>0</v>
      </c>
      <c r="C1241" s="57">
        <f>C677+D676+E675+F674</f>
        <v>0</v>
      </c>
      <c r="D1241" s="57">
        <f>D676+E675+F674+G673</f>
        <v>0</v>
      </c>
      <c r="E1241" s="57">
        <f>E675+F674+G673+H672</f>
        <v>0</v>
      </c>
      <c r="F1241" s="57">
        <f>F674+G673+H672+I671</f>
        <v>0</v>
      </c>
      <c r="G1241" s="57">
        <f>G673+H672+I671+J670</f>
        <v>0</v>
      </c>
      <c r="H1241" s="57">
        <f>H672+I671+J670+K669</f>
        <v>0</v>
      </c>
      <c r="I1241" s="57">
        <f>I671+J670+K669+L668</f>
        <v>0</v>
      </c>
      <c r="J1241" s="57">
        <f>J670+K669+L668+M667</f>
        <v>0</v>
      </c>
      <c r="K1241" s="57">
        <f>K669+L668+M667+N666</f>
        <v>0</v>
      </c>
      <c r="L1241" s="57">
        <f>L668+M667+N666+O665</f>
        <v>0</v>
      </c>
      <c r="M1241" s="57">
        <f>M667+N666+O665+P664</f>
        <v>0</v>
      </c>
      <c r="N1241" s="57">
        <f>N666+O665+P664+Q663</f>
        <v>0</v>
      </c>
      <c r="O1241" s="57">
        <f>O665+P664+Q663+R662</f>
        <v>0</v>
      </c>
      <c r="P1241" s="57">
        <f>P664+Q663+R662+S661</f>
        <v>0</v>
      </c>
      <c r="Q1241" s="57">
        <f>Q663+R662+S661+T660</f>
        <v>0</v>
      </c>
      <c r="R1241" s="57">
        <f>R662+S661+T660+U659</f>
        <v>0</v>
      </c>
      <c r="S1241" s="57">
        <f>S661+T660+U659+V658</f>
        <v>0</v>
      </c>
      <c r="T1241" s="57">
        <f>T660+U659+V658+W657</f>
        <v>0</v>
      </c>
      <c r="U1241" s="57">
        <f>U659+V658+W657+X656</f>
        <v>0</v>
      </c>
      <c r="V1241" s="57">
        <f>V658+W657+X656+Y655</f>
        <v>0</v>
      </c>
      <c r="W1241" s="57">
        <f>W657+X656+Y655+Z654</f>
        <v>0</v>
      </c>
      <c r="X1241" s="57">
        <f>X656+Y655+Z654+AA653</f>
        <v>0</v>
      </c>
      <c r="Y1241" s="57">
        <f>Y655+Z654+AA653+AB652</f>
        <v>0</v>
      </c>
      <c r="Z1241" s="57">
        <f>Z654+AA653+AB652+AC651</f>
        <v>0</v>
      </c>
      <c r="AA1241" s="57">
        <f>AA653+AB652+AC651+AD650</f>
        <v>0</v>
      </c>
      <c r="AB1241" s="57">
        <f>AB652+AC651+AD650+AE649</f>
        <v>0</v>
      </c>
      <c r="AC1241" s="57">
        <f>AC651+AD650+AE649+AF648</f>
        <v>0</v>
      </c>
      <c r="AD1241" s="57">
        <f>AD650+AE649+AF648+AG647</f>
        <v>0</v>
      </c>
      <c r="AE1241" s="57">
        <f>AE649+AF648+AG647+AH646</f>
        <v>0</v>
      </c>
      <c r="AF1241" s="57">
        <f>AF648+AG647+AH646+AI645</f>
        <v>0</v>
      </c>
      <c r="AG1241" s="57">
        <f>AG647+AH646+AI645+AJ644</f>
        <v>0</v>
      </c>
      <c r="AH1241" s="57">
        <f>AH646+AI645+AJ644+AK643</f>
        <v>0</v>
      </c>
      <c r="AI1241" s="57">
        <f>AI645+AJ644+AK643+AL642</f>
        <v>0</v>
      </c>
      <c r="AJ1241" s="57">
        <f>AJ644+AK643+AL642+AM641</f>
        <v>0</v>
      </c>
      <c r="AK1241" s="57">
        <f>AK643+AL642+AM641+AN640</f>
        <v>0</v>
      </c>
      <c r="AL1241" s="57">
        <f>AL642+AM641+AN640+AO639</f>
        <v>0</v>
      </c>
      <c r="AM1241" s="57"/>
      <c r="AN1241" s="57"/>
      <c r="AO1241" s="57"/>
      <c r="AP1241" s="57">
        <f>AP678+AQ677+AR676+AS675</f>
        <v>0</v>
      </c>
      <c r="AQ1241" s="57">
        <f>AQ677+AR676+AS675+AT674</f>
        <v>0</v>
      </c>
      <c r="AR1241" s="57">
        <f>AR676+AS675+AT674+AU673</f>
        <v>0</v>
      </c>
      <c r="AS1241" s="57">
        <f>AS675+AT674+AU673+AV672</f>
        <v>0</v>
      </c>
      <c r="AT1241" s="57">
        <f>AT674+AU673+AV672+AW671</f>
        <v>0</v>
      </c>
      <c r="AU1241" s="57">
        <f>AU673+AV672+AW671+AX670</f>
        <v>0</v>
      </c>
      <c r="AV1241" s="57">
        <f>AV672+AW671+AX670+AY669</f>
        <v>0</v>
      </c>
      <c r="AW1241" s="57">
        <f>AW671+AX670+AY669+AZ668</f>
        <v>0</v>
      </c>
      <c r="AX1241" s="57">
        <f>AX670+AY669+AZ668+BA667</f>
        <v>0</v>
      </c>
      <c r="AY1241" s="57">
        <f>AY669+AZ668+BA667+BB666</f>
        <v>0</v>
      </c>
      <c r="AZ1241" s="57">
        <f>AZ668+BA667+BB666+BC665</f>
        <v>0</v>
      </c>
      <c r="BA1241" s="57">
        <f>BA667+BB666+BC665+BD664</f>
        <v>0</v>
      </c>
      <c r="BB1241" s="57">
        <f>BB666+BC665+BD664+BE663</f>
        <v>0</v>
      </c>
      <c r="BC1241" s="57">
        <f>BC665+BD664+BE663+BF662</f>
        <v>0</v>
      </c>
      <c r="BD1241" s="57">
        <f>BD664+BE663+BF662+BG661</f>
        <v>0</v>
      </c>
      <c r="BE1241" s="57">
        <f>BE663+BF662+BG661+BH660</f>
        <v>0</v>
      </c>
      <c r="BF1241" s="57">
        <f>BF662+BG661+BH660+BI659</f>
        <v>0</v>
      </c>
      <c r="BG1241" s="57">
        <f>BG661+BH660+BI659+BJ658</f>
        <v>0</v>
      </c>
      <c r="BH1241" s="57">
        <f>BH660+BI659+BJ658+BK657</f>
        <v>0</v>
      </c>
      <c r="BI1241" s="57">
        <f>BI659+BJ658+BK657+BL656</f>
        <v>0</v>
      </c>
      <c r="BJ1241" s="57">
        <f>BJ658+BK657+BL656+BM655</f>
        <v>0</v>
      </c>
      <c r="BK1241" s="57">
        <f>BK657+BL656+BM655+BN654</f>
        <v>0</v>
      </c>
      <c r="BL1241" s="57">
        <f>BL656+BM655+BN654+BO653</f>
        <v>0</v>
      </c>
      <c r="BM1241" s="57">
        <f>BM655+BN654+BO653+BP652</f>
        <v>0</v>
      </c>
      <c r="BN1241" s="57">
        <f>BN654+BO653+BP652+BQ651</f>
        <v>0</v>
      </c>
      <c r="BO1241" s="57">
        <f>BO653+BP652+BQ651+BR650</f>
        <v>0</v>
      </c>
      <c r="BP1241" s="57">
        <f>BP652+BQ651+BR650+BS649</f>
        <v>0</v>
      </c>
      <c r="BQ1241" s="57">
        <f>BQ651+BR650+BS649+BT648</f>
        <v>0</v>
      </c>
      <c r="BR1241" s="57">
        <f>BR650+BS649+BT648+BU647</f>
        <v>0</v>
      </c>
      <c r="BS1241" s="57">
        <f>BS649+BT648+BU647+BV646</f>
        <v>0</v>
      </c>
      <c r="BT1241" s="57">
        <f>BT648+BU647+BV646+BW645</f>
        <v>0</v>
      </c>
      <c r="BU1241" s="57">
        <f>BU647+BV646+BW645+BX644</f>
        <v>0</v>
      </c>
      <c r="BV1241" s="57">
        <f>BV646+BW645+BX644+BY643</f>
        <v>0</v>
      </c>
      <c r="BW1241" s="57">
        <f>BW645+BX644+BY643+BZ642</f>
        <v>0</v>
      </c>
      <c r="BX1241" s="57">
        <f>BX644+BY643+BZ642+CA641</f>
        <v>0</v>
      </c>
      <c r="BY1241" s="57">
        <f>BY643+BZ642+CA641+CB640</f>
        <v>0</v>
      </c>
      <c r="BZ1241" s="57">
        <f>BZ642+CA641+CB640+CC639</f>
        <v>0</v>
      </c>
      <c r="CA1241" s="57"/>
      <c r="CB1241" s="57"/>
      <c r="CC1241" s="57"/>
      <c r="CD1241" s="57">
        <f>CD678+CE677+CF676+CG675</f>
        <v>0</v>
      </c>
      <c r="CE1241" s="57">
        <f>CE677+CF676+CG675+CH674</f>
        <v>0</v>
      </c>
      <c r="CF1241" s="57">
        <f>CF676+CG675+CH674+CI673</f>
        <v>0</v>
      </c>
      <c r="CG1241" s="57">
        <f>CG675+CH674+CI673+CJ672</f>
        <v>0</v>
      </c>
      <c r="CH1241" s="57">
        <f>CH674+CI673+CJ672+CK671</f>
        <v>0</v>
      </c>
      <c r="CI1241" s="57">
        <f>CI673+CJ672+CK671+CL670</f>
        <v>0</v>
      </c>
      <c r="CJ1241" s="57">
        <f>CJ672+CK671+CL670+CM669</f>
        <v>0</v>
      </c>
      <c r="CK1241" s="57">
        <f>CK671+CL670+CM669+CN668</f>
        <v>0</v>
      </c>
      <c r="CL1241" s="57">
        <f>CL670+CM669+CN668+CO667</f>
        <v>0</v>
      </c>
      <c r="CM1241" s="57">
        <f>CM669+CN668+CO667+CP666</f>
        <v>0</v>
      </c>
      <c r="CN1241" s="57">
        <f>CN668+CO667+CP666+CQ665</f>
        <v>0</v>
      </c>
      <c r="CO1241" s="57">
        <f>CO667+CP666+CQ665+CR664</f>
        <v>0</v>
      </c>
      <c r="CP1241" s="57">
        <f>CP666+CQ665+CR664+CS663</f>
        <v>0</v>
      </c>
      <c r="CQ1241" s="57">
        <f>CQ665+CR664+CS663+CT662</f>
        <v>0</v>
      </c>
      <c r="CR1241" s="57">
        <f>CR664+CS663+CT662+CU661</f>
        <v>0</v>
      </c>
      <c r="CS1241" s="57">
        <f>CS663+CT662+CU661+CV660</f>
        <v>0</v>
      </c>
      <c r="CT1241" s="57">
        <f>CT662+CU661+CV660+CW659</f>
        <v>0</v>
      </c>
      <c r="CU1241" s="57">
        <f>CU661+CV660+CW659+CX658</f>
        <v>0</v>
      </c>
      <c r="CV1241" s="57">
        <f>CV660+CW659+CX658+CY657</f>
        <v>0</v>
      </c>
      <c r="CW1241" s="57">
        <f>CW659+CX658+CY657+CZ656</f>
        <v>0</v>
      </c>
      <c r="CX1241" s="57">
        <f>CX658+CY657+CZ656+DA655</f>
        <v>0</v>
      </c>
      <c r="CY1241" s="57">
        <f>CY657+CZ656+DA655+DB654</f>
        <v>0</v>
      </c>
      <c r="CZ1241" s="57">
        <f>CZ656+DA655+DB654+DC653</f>
        <v>0</v>
      </c>
      <c r="DA1241" s="57">
        <f>DA655+DB654+DC653+DD652</f>
        <v>0</v>
      </c>
      <c r="DB1241" s="57">
        <f>DB654+DC653+DD652+DE651</f>
        <v>0</v>
      </c>
      <c r="DC1241" s="57">
        <f>DC653+DD652+DE651+DF650</f>
        <v>0</v>
      </c>
      <c r="DD1241" s="57">
        <f>DD652+DE651+DF650+DG649</f>
        <v>0</v>
      </c>
      <c r="DE1241" s="57">
        <f>DE651+DF650+DG649+DH648</f>
        <v>0</v>
      </c>
      <c r="DF1241" s="57">
        <f>DF650+DG649+DH648+DI647</f>
        <v>0</v>
      </c>
      <c r="DG1241" s="57">
        <f>DG649+DH648+DI647+DJ646</f>
        <v>0</v>
      </c>
      <c r="DH1241" s="57">
        <f>DH648+DI647+DJ646+DK645</f>
        <v>0</v>
      </c>
      <c r="DI1241" s="57">
        <f>DI647+DJ646+DK645+DL644</f>
        <v>0</v>
      </c>
      <c r="DJ1241" s="57">
        <f>DJ646+DK645+DL644+DM643</f>
        <v>0</v>
      </c>
      <c r="DK1241" s="57">
        <f>DK645+DL644+DM643+DN642</f>
        <v>0</v>
      </c>
      <c r="DL1241" s="57">
        <f>DL644+DM643+DN642+DO641</f>
        <v>0</v>
      </c>
      <c r="DM1241" s="57">
        <f>DM643+DN642+DO641+DP640</f>
        <v>0</v>
      </c>
      <c r="DN1241" s="57">
        <f>DN642+DO641+DP640+DQ639</f>
        <v>0</v>
      </c>
      <c r="DO1241" s="57"/>
      <c r="DP1241" s="57"/>
      <c r="DQ1241" s="57"/>
      <c r="DR1241" s="57">
        <f>DR678+DS677+DT676+DU675</f>
        <v>0</v>
      </c>
      <c r="DS1241" s="57">
        <f>DS677+DT676+DU675+DV674</f>
        <v>0</v>
      </c>
      <c r="DT1241" s="57">
        <f>DT676+DU675+DV674+DW673</f>
        <v>0</v>
      </c>
      <c r="DU1241" s="57">
        <f>DU675+DV674+DW673+DX672</f>
        <v>0</v>
      </c>
      <c r="DV1241" s="57">
        <f>DV674+DW673+DX672+DY671</f>
        <v>0</v>
      </c>
      <c r="DW1241" s="57">
        <f>DW673+DX672+DY671+DZ670</f>
        <v>0</v>
      </c>
      <c r="DX1241" s="57">
        <f>DX672+DY671+DZ670+EA669</f>
        <v>0</v>
      </c>
      <c r="DY1241" s="57">
        <f>DY671+DZ670+EA669+EB668</f>
        <v>0</v>
      </c>
      <c r="DZ1241" s="57">
        <f>DZ670+EA669+EB668+EC667</f>
        <v>0</v>
      </c>
      <c r="EA1241" s="57">
        <f>EA669+EB668+EC667+ED666</f>
        <v>0</v>
      </c>
      <c r="EB1241" s="57">
        <f>EB668+EC667+ED666+EE665</f>
        <v>0</v>
      </c>
      <c r="EC1241" s="57">
        <f>EC667+ED666+EE665+EF664</f>
        <v>0</v>
      </c>
      <c r="ED1241" s="57">
        <f>ED666+EE665+EF664+EG663</f>
        <v>0</v>
      </c>
      <c r="EE1241" s="57">
        <f>EE665+EF664+EG663+EH662</f>
        <v>0</v>
      </c>
      <c r="EF1241" s="57">
        <f>EF664+EG663+EH662+EI661</f>
        <v>0</v>
      </c>
      <c r="EG1241" s="57">
        <f>EG663+EH662+EI661+EJ660</f>
        <v>0</v>
      </c>
      <c r="EH1241" s="57">
        <f>EH662+EI661+EJ660+EK659</f>
        <v>0</v>
      </c>
      <c r="EI1241" s="57">
        <f>EI661+EJ660+EK659+EL658</f>
        <v>0</v>
      </c>
      <c r="EJ1241" s="57">
        <f>EJ660+EK659+EL658+EM657</f>
        <v>0</v>
      </c>
      <c r="EK1241" s="57">
        <f>EK659+EL658+EM657+EN656</f>
        <v>0</v>
      </c>
      <c r="EL1241" s="57">
        <f>EL658+EM657+EN656+EO655</f>
        <v>0</v>
      </c>
      <c r="EM1241" s="57">
        <f>EM657+EN656+EO655+EP654</f>
        <v>0</v>
      </c>
      <c r="EN1241" s="57">
        <f>EN656+EO655+EP654+EQ653</f>
        <v>0</v>
      </c>
      <c r="EO1241" s="57">
        <f>EO655+EP654+EQ653+ER652</f>
        <v>0</v>
      </c>
      <c r="EP1241" s="57">
        <f>EP654+EQ653+ER652+ES651</f>
        <v>0</v>
      </c>
      <c r="EQ1241" s="57">
        <f>EQ653+ER652+ES651+ET650</f>
        <v>0</v>
      </c>
      <c r="ER1241" s="57">
        <f>ER652+ES651+ET650+EU649</f>
        <v>0</v>
      </c>
      <c r="ES1241" s="57">
        <f>ES651+ET650+EU649+EV648</f>
        <v>0</v>
      </c>
      <c r="ET1241" s="57">
        <f>ET650+EU649+EV648+EW647</f>
        <v>0</v>
      </c>
      <c r="EU1241" s="57">
        <f>EU649+EV648+EW647+EX646</f>
        <v>0</v>
      </c>
      <c r="EV1241" s="57">
        <f>EV648+EW647+EX646+EY645</f>
        <v>0</v>
      </c>
      <c r="EW1241" s="57">
        <f>EW647+EX646+EY645+EZ644</f>
        <v>0</v>
      </c>
      <c r="EX1241" s="57">
        <f>EX646+EY645+EZ644+FA643</f>
        <v>0</v>
      </c>
      <c r="EY1241" s="57">
        <f>EY645+EZ644+FA643+FB642</f>
        <v>0</v>
      </c>
      <c r="EZ1241" s="57">
        <f>EZ644+FA643+FB642+FC641</f>
        <v>0</v>
      </c>
      <c r="FA1241" s="57">
        <f>FA643+FB642+FC641+FD640</f>
        <v>0</v>
      </c>
      <c r="FB1241" s="57">
        <f>FB642+FC641+FD640+FE639</f>
        <v>0</v>
      </c>
      <c r="FC1241" s="57"/>
      <c r="FD1241" s="57"/>
      <c r="FE1241" s="57"/>
      <c r="FF1241" s="57">
        <f>FF678+FG677+FH676+FI675</f>
        <v>0</v>
      </c>
      <c r="FG1241" s="57">
        <f>FG677+FH676+FI675+FJ674</f>
        <v>0</v>
      </c>
      <c r="FH1241" s="57">
        <f>FH676+FI675+FJ674+FK673</f>
        <v>0</v>
      </c>
      <c r="FI1241" s="57">
        <f>FI675+FJ674+FK673+FL672</f>
        <v>0</v>
      </c>
      <c r="FJ1241" s="57">
        <f>FJ674+FK673+FL672+FM671</f>
        <v>0</v>
      </c>
      <c r="FK1241" s="57">
        <f>FK673+FL672+FM671+FN670</f>
        <v>0</v>
      </c>
      <c r="FL1241" s="57">
        <f>FL672+FM671+FN670+FO669</f>
        <v>0</v>
      </c>
      <c r="FM1241" s="57">
        <f>FM671+FN670+FO669+FP668</f>
        <v>0</v>
      </c>
      <c r="FN1241" s="57">
        <f>FN670+FO669+FP668+FQ667</f>
        <v>0</v>
      </c>
      <c r="FO1241" s="57">
        <f>FO669+FP668+FQ667+FR666</f>
        <v>0</v>
      </c>
      <c r="FP1241" s="57">
        <f>FP668+FQ667+FR666+FS665</f>
        <v>0</v>
      </c>
      <c r="FQ1241" s="57">
        <f>FQ667+FR666+FS665+FT664</f>
        <v>0</v>
      </c>
      <c r="FR1241" s="57">
        <f>FR666+FS665+FT664+FU663</f>
        <v>0</v>
      </c>
      <c r="FS1241" s="57">
        <f>FS665+FT664+FU663+FV662</f>
        <v>0</v>
      </c>
      <c r="FT1241" s="57">
        <f>FT664+FU663+FV662+FW661</f>
        <v>0</v>
      </c>
      <c r="FU1241" s="57">
        <f>FU663+FV662+FW661+FX660</f>
        <v>0</v>
      </c>
      <c r="FV1241" s="57">
        <f>FV662+FW661+FX660+FY659</f>
        <v>0</v>
      </c>
      <c r="FW1241" s="57">
        <f>FW661+FX660+FY659+FZ658</f>
        <v>0</v>
      </c>
      <c r="FX1241" s="57">
        <f>FX660+FY659+FZ658+GA657</f>
        <v>0</v>
      </c>
      <c r="FY1241" s="57">
        <f>FY659+FZ658+GA657+GB656</f>
        <v>0</v>
      </c>
      <c r="FZ1241" s="57">
        <f>FZ658+GA657+GB656+GC655</f>
        <v>0</v>
      </c>
      <c r="GA1241" s="57">
        <f>GA657+GB656+GC655+GD654</f>
        <v>0</v>
      </c>
      <c r="GB1241" s="57">
        <f>GB656+GC655+GD654+GE653</f>
        <v>0</v>
      </c>
      <c r="GC1241" s="57">
        <f>GC655+GD654+GE653+GF652</f>
        <v>0</v>
      </c>
      <c r="GD1241" s="57">
        <f>GD654+GE653+GF652+GG651</f>
        <v>0</v>
      </c>
      <c r="GE1241" s="57">
        <f>GE653+GF652+GG651+GH650</f>
        <v>0</v>
      </c>
      <c r="GF1241" s="57">
        <f>GF652+GG651+GH650+GI649</f>
        <v>0</v>
      </c>
      <c r="GG1241" s="57">
        <f>GG651+GH650+GI649+GJ648</f>
        <v>0</v>
      </c>
      <c r="GH1241" s="57">
        <f>GH650+GI649+GJ648+GK647</f>
        <v>0</v>
      </c>
      <c r="GI1241" s="57">
        <f>GI649+GJ648+GK647+GL646</f>
        <v>0</v>
      </c>
      <c r="GJ1241" s="57">
        <f>GJ648+GK647+GL646+GM645</f>
        <v>0</v>
      </c>
      <c r="GK1241" s="57">
        <f>GK647+GL646+GM645+GN644</f>
        <v>0</v>
      </c>
      <c r="GL1241" s="57">
        <f>GL646+GM645+GN644+GO643</f>
        <v>0</v>
      </c>
      <c r="GM1241" s="57">
        <f>GM645+GN644+GO643+GP642</f>
        <v>0</v>
      </c>
      <c r="GN1241" s="57">
        <f>GN644+GO643+GP642+GQ641</f>
        <v>0</v>
      </c>
      <c r="GO1241" s="57">
        <f>GO643+GP642+GQ641+GR640</f>
        <v>0</v>
      </c>
      <c r="GP1241" s="57">
        <f>GP642+GQ641+GR640+GS639</f>
        <v>0</v>
      </c>
      <c r="GQ1241" s="57"/>
      <c r="GR1241" s="57"/>
      <c r="GS1241" s="57"/>
    </row>
    <row r="1242" spans="1:201" x14ac:dyDescent="0.25">
      <c r="A1242" s="70" t="s">
        <v>142</v>
      </c>
      <c r="B1242" s="57">
        <f>SUM(B127:E127)</f>
        <v>729873067.88387299</v>
      </c>
      <c r="C1242" s="57">
        <f t="shared" ref="C1242:AL1242" si="4359">SUM(C127:F127)</f>
        <v>603936121.28555608</v>
      </c>
      <c r="D1242" s="57">
        <f t="shared" si="4359"/>
        <v>521775843.41751993</v>
      </c>
      <c r="E1242" s="57">
        <f t="shared" si="4359"/>
        <v>481685368.42031026</v>
      </c>
      <c r="F1242" s="57">
        <f t="shared" si="4359"/>
        <v>414337983.39343488</v>
      </c>
      <c r="G1242" s="57">
        <f t="shared" si="4359"/>
        <v>436896807.51892596</v>
      </c>
      <c r="H1242" s="57">
        <f t="shared" si="4359"/>
        <v>488684745.23256075</v>
      </c>
      <c r="I1242" s="57">
        <f t="shared" si="4359"/>
        <v>538856120.96684456</v>
      </c>
      <c r="J1242" s="57">
        <f t="shared" si="4359"/>
        <v>610733209.42564178</v>
      </c>
      <c r="K1242" s="57">
        <f t="shared" si="4359"/>
        <v>626561936.34099412</v>
      </c>
      <c r="L1242" s="57">
        <f t="shared" si="4359"/>
        <v>639922880.80550706</v>
      </c>
      <c r="M1242" s="57">
        <f t="shared" si="4359"/>
        <v>654218714.14855564</v>
      </c>
      <c r="N1242" s="57">
        <f t="shared" si="4359"/>
        <v>673192475.67588282</v>
      </c>
      <c r="O1242" s="57">
        <f t="shared" si="4359"/>
        <v>704601667.52862883</v>
      </c>
      <c r="P1242" s="57">
        <f t="shared" si="4359"/>
        <v>719482201.36726356</v>
      </c>
      <c r="Q1242" s="57">
        <f t="shared" si="4359"/>
        <v>739798639.53886366</v>
      </c>
      <c r="R1242" s="57">
        <f t="shared" si="4359"/>
        <v>746457003.89917898</v>
      </c>
      <c r="S1242" s="57">
        <f t="shared" si="4359"/>
        <v>737932254.4175154</v>
      </c>
      <c r="T1242" s="57">
        <f t="shared" si="4359"/>
        <v>772800734.74622571</v>
      </c>
      <c r="U1242" s="57">
        <f t="shared" si="4359"/>
        <v>770415901.29783487</v>
      </c>
      <c r="V1242" s="57">
        <f t="shared" si="4359"/>
        <v>838752497.8905611</v>
      </c>
      <c r="W1242" s="57">
        <f t="shared" si="4359"/>
        <v>836792719.89817679</v>
      </c>
      <c r="X1242" s="57">
        <f t="shared" si="4359"/>
        <v>803869179.86380696</v>
      </c>
      <c r="Y1242" s="57">
        <f t="shared" si="4359"/>
        <v>793480470.18159354</v>
      </c>
      <c r="Z1242" s="57">
        <f t="shared" si="4359"/>
        <v>715342701.39564633</v>
      </c>
      <c r="AA1242" s="57">
        <f t="shared" si="4359"/>
        <v>707669795.56740963</v>
      </c>
      <c r="AB1242" s="57">
        <f t="shared" si="4359"/>
        <v>688607575.49381995</v>
      </c>
      <c r="AC1242" s="57">
        <f t="shared" si="4359"/>
        <v>696847853.30847979</v>
      </c>
      <c r="AD1242" s="57">
        <f t="shared" si="4359"/>
        <v>681523932.72706842</v>
      </c>
      <c r="AE1242" s="57">
        <f t="shared" si="4359"/>
        <v>665076090.89326286</v>
      </c>
      <c r="AF1242" s="57">
        <f t="shared" si="4359"/>
        <v>668207514.54168177</v>
      </c>
      <c r="AG1242" s="57">
        <f t="shared" si="4359"/>
        <v>618360055.27160633</v>
      </c>
      <c r="AH1242" s="57">
        <f t="shared" si="4359"/>
        <v>607785973.96210814</v>
      </c>
      <c r="AI1242" s="57">
        <f t="shared" si="4359"/>
        <v>600425082.42296469</v>
      </c>
      <c r="AJ1242" s="57">
        <f t="shared" si="4359"/>
        <v>563009337.78634536</v>
      </c>
      <c r="AK1242" s="57">
        <f t="shared" si="4359"/>
        <v>548099856.76410794</v>
      </c>
      <c r="AL1242" s="57">
        <f t="shared" si="4359"/>
        <v>528091591.23926663</v>
      </c>
      <c r="AM1242" s="57"/>
      <c r="AN1242" s="57"/>
      <c r="AO1242" s="57"/>
      <c r="AP1242" s="57">
        <f>SUM(AP127:AS127)</f>
        <v>496206117.28696656</v>
      </c>
      <c r="AQ1242" s="57">
        <f t="shared" ref="AQ1242" si="4360">SUM(AQ127:AT127)</f>
        <v>482336544.30202347</v>
      </c>
      <c r="AR1242" s="57">
        <f t="shared" ref="AR1242" si="4361">SUM(AR127:AU127)</f>
        <v>442740575.44814909</v>
      </c>
      <c r="AS1242" s="57">
        <f t="shared" ref="AS1242" si="4362">SUM(AS127:AV127)</f>
        <v>398133996.52812278</v>
      </c>
      <c r="AT1242" s="57">
        <f t="shared" ref="AT1242" si="4363">SUM(AT127:AW127)</f>
        <v>342358287.58322465</v>
      </c>
      <c r="AU1242" s="57">
        <f t="shared" ref="AU1242" si="4364">SUM(AU127:AX127)</f>
        <v>371941948.09617829</v>
      </c>
      <c r="AV1242" s="57">
        <f t="shared" ref="AV1242" si="4365">SUM(AV127:AY127)</f>
        <v>428549943.82262319</v>
      </c>
      <c r="AW1242" s="57">
        <f t="shared" ref="AW1242" si="4366">SUM(AW127:AZ127)</f>
        <v>487715860.13955045</v>
      </c>
      <c r="AX1242" s="57">
        <f t="shared" ref="AX1242" si="4367">SUM(AX127:BA127)</f>
        <v>561990231.68236601</v>
      </c>
      <c r="AY1242" s="57">
        <f t="shared" ref="AY1242" si="4368">SUM(AY127:BB127)</f>
        <v>579132282.81272793</v>
      </c>
      <c r="AZ1242" s="57">
        <f t="shared" ref="AZ1242" si="4369">SUM(AZ127:BC127)</f>
        <v>577837040.8280549</v>
      </c>
      <c r="BA1242" s="57">
        <f t="shared" ref="BA1242" si="4370">SUM(BA127:BD127)</f>
        <v>575224966.57096136</v>
      </c>
      <c r="BB1242" s="57">
        <f t="shared" ref="BB1242" si="4371">SUM(BB127:BE127)</f>
        <v>578126578.6293906</v>
      </c>
      <c r="BC1242" s="57">
        <f t="shared" ref="BC1242" si="4372">SUM(BC127:BF127)</f>
        <v>583071715.50404334</v>
      </c>
      <c r="BD1242" s="57">
        <f t="shared" ref="BD1242" si="4373">SUM(BD127:BG127)</f>
        <v>592462563.46977854</v>
      </c>
      <c r="BE1242" s="57">
        <f t="shared" ref="BE1242" si="4374">SUM(BE127:BH127)</f>
        <v>601971334.709741</v>
      </c>
      <c r="BF1242" s="57">
        <f t="shared" ref="BF1242" si="4375">SUM(BF127:BI127)</f>
        <v>610522737.16709495</v>
      </c>
      <c r="BG1242" s="57">
        <f t="shared" ref="BG1242" si="4376">SUM(BG127:BJ127)</f>
        <v>613312185.90007389</v>
      </c>
      <c r="BH1242" s="57">
        <f t="shared" ref="BH1242" si="4377">SUM(BH127:BK127)</f>
        <v>611676913.41107035</v>
      </c>
      <c r="BI1242" s="57">
        <f t="shared" ref="BI1242" si="4378">SUM(BI127:BL127)</f>
        <v>611100353.59787297</v>
      </c>
      <c r="BJ1242" s="57">
        <f t="shared" ref="BJ1242" si="4379">SUM(BJ127:BM127)</f>
        <v>609348721.81871712</v>
      </c>
      <c r="BK1242" s="57">
        <f t="shared" ref="BK1242" si="4380">SUM(BK127:BN127)</f>
        <v>607547528.64233899</v>
      </c>
      <c r="BL1242" s="57">
        <f t="shared" ref="BL1242" si="4381">SUM(BL127:BO127)</f>
        <v>600665926.46067762</v>
      </c>
      <c r="BM1242" s="57">
        <f t="shared" ref="BM1242" si="4382">SUM(BM127:BP127)</f>
        <v>589492552.01266265</v>
      </c>
      <c r="BN1242" s="57">
        <f t="shared" ref="BN1242" si="4383">SUM(BN127:BQ127)</f>
        <v>578505175.45880783</v>
      </c>
      <c r="BO1242" s="57">
        <f t="shared" ref="BO1242" si="4384">SUM(BO127:BR127)</f>
        <v>566191117.36918032</v>
      </c>
      <c r="BP1242" s="57">
        <f t="shared" ref="BP1242" si="4385">SUM(BP127:BS127)</f>
        <v>550078644.81744146</v>
      </c>
      <c r="BQ1242" s="57">
        <f t="shared" ref="BQ1242" si="4386">SUM(BQ127:BT127)</f>
        <v>535620018.55192244</v>
      </c>
      <c r="BR1242" s="57">
        <f t="shared" ref="BR1242" si="4387">SUM(BR127:BU127)</f>
        <v>520262901.69341391</v>
      </c>
      <c r="BS1242" s="57">
        <f t="shared" ref="BS1242" si="4388">SUM(BS127:BV127)</f>
        <v>504297016.63834226</v>
      </c>
      <c r="BT1242" s="57">
        <f t="shared" ref="BT1242" si="4389">SUM(BT127:BW127)</f>
        <v>490599725.22247589</v>
      </c>
      <c r="BU1242" s="57">
        <f t="shared" ref="BU1242" si="4390">SUM(BU127:BX127)</f>
        <v>478385604.73729855</v>
      </c>
      <c r="BV1242" s="57">
        <f t="shared" ref="BV1242" si="4391">SUM(BV127:BY127)</f>
        <v>470258112.11569595</v>
      </c>
      <c r="BW1242" s="57">
        <f t="shared" ref="BW1242" si="4392">SUM(BW127:BZ127)</f>
        <v>458813553.30179524</v>
      </c>
      <c r="BX1242" s="57">
        <f t="shared" ref="BX1242" si="4393">SUM(BX127:CA127)</f>
        <v>449785523.37938821</v>
      </c>
      <c r="BY1242" s="57">
        <f t="shared" ref="BY1242" si="4394">SUM(BY127:CB127)</f>
        <v>440415349.37508178</v>
      </c>
      <c r="BZ1242" s="57">
        <f t="shared" ref="BZ1242" si="4395">SUM(BZ127:CC127)</f>
        <v>429301382.94380844</v>
      </c>
      <c r="CA1242" s="57"/>
      <c r="CB1242" s="57"/>
      <c r="CC1242" s="57"/>
      <c r="CD1242" s="57">
        <f>SUM(CD127:CG127)</f>
        <v>52513583.949060775</v>
      </c>
      <c r="CE1242" s="57">
        <f t="shared" ref="CE1242" si="4396">SUM(CE127:CH127)</f>
        <v>52154182.24387829</v>
      </c>
      <c r="CF1242" s="57">
        <f t="shared" ref="CF1242" si="4397">SUM(CF127:CI127)</f>
        <v>49332178.77149424</v>
      </c>
      <c r="CG1242" s="57">
        <f t="shared" ref="CG1242" si="4398">SUM(CG127:CJ127)</f>
        <v>47712050.573958322</v>
      </c>
      <c r="CH1242" s="57">
        <f t="shared" ref="CH1242" si="4399">SUM(CH127:CK127)</f>
        <v>42723899.039919414</v>
      </c>
      <c r="CI1242" s="57">
        <f t="shared" ref="CI1242" si="4400">SUM(CI127:CL127)</f>
        <v>45563671.465517707</v>
      </c>
      <c r="CJ1242" s="57">
        <f t="shared" ref="CJ1242" si="4401">SUM(CJ127:CM127)</f>
        <v>51830086.08738625</v>
      </c>
      <c r="CK1242" s="57">
        <f t="shared" ref="CK1242" si="4402">SUM(CK127:CN127)</f>
        <v>58054332.640175581</v>
      </c>
      <c r="CL1242" s="57">
        <f t="shared" ref="CL1242" si="4403">SUM(CL127:CO127)</f>
        <v>67269839.917632207</v>
      </c>
      <c r="CM1242" s="57">
        <f t="shared" ref="CM1242" si="4404">SUM(CM127:CP127)</f>
        <v>70396520.916285932</v>
      </c>
      <c r="CN1242" s="57">
        <f t="shared" ref="CN1242" si="4405">SUM(CN127:CQ127)</f>
        <v>70981843.323534459</v>
      </c>
      <c r="CO1242" s="57">
        <f t="shared" ref="CO1242" si="4406">SUM(CO127:CR127)</f>
        <v>70837206.78761068</v>
      </c>
      <c r="CP1242" s="57">
        <f t="shared" ref="CP1242" si="4407">SUM(CP127:CS127)</f>
        <v>70814190.501658201</v>
      </c>
      <c r="CQ1242" s="57">
        <f t="shared" ref="CQ1242" si="4408">SUM(CQ127:CT127)</f>
        <v>70847699.752382979</v>
      </c>
      <c r="CR1242" s="57">
        <f t="shared" ref="CR1242" si="4409">SUM(CR127:CU127)</f>
        <v>71579821.918003604</v>
      </c>
      <c r="CS1242" s="57">
        <f t="shared" ref="CS1242" si="4410">SUM(CS127:CV127)</f>
        <v>72206349.044198275</v>
      </c>
      <c r="CT1242" s="57">
        <f t="shared" ref="CT1242" si="4411">SUM(CT127:CW127)</f>
        <v>73100280.763759911</v>
      </c>
      <c r="CU1242" s="57">
        <f t="shared" ref="CU1242" si="4412">SUM(CU127:CX127)</f>
        <v>72190155.651689515</v>
      </c>
      <c r="CV1242" s="57">
        <f t="shared" ref="CV1242" si="4413">SUM(CV127:CY127)</f>
        <v>71104645.959242702</v>
      </c>
      <c r="CW1242" s="57">
        <f t="shared" ref="CW1242" si="4414">SUM(CW127:CZ127)</f>
        <v>69644224.051135629</v>
      </c>
      <c r="CX1242" s="57">
        <f t="shared" ref="CX1242" si="4415">SUM(CX127:DA127)</f>
        <v>67543611.439108118</v>
      </c>
      <c r="CY1242" s="57">
        <f t="shared" ref="CY1242" si="4416">SUM(CY127:DB127)</f>
        <v>67132006.277395666</v>
      </c>
      <c r="CZ1242" s="57">
        <f t="shared" ref="CZ1242" si="4417">SUM(CZ127:DC127)</f>
        <v>65003053.364447445</v>
      </c>
      <c r="DA1242" s="57">
        <f t="shared" ref="DA1242" si="4418">SUM(DA127:DD127)</f>
        <v>64604977.62201044</v>
      </c>
      <c r="DB1242" s="57">
        <f t="shared" ref="DB1242" si="4419">SUM(DB127:DE127)</f>
        <v>64092562.259848848</v>
      </c>
      <c r="DC1242" s="57">
        <f t="shared" ref="DC1242" si="4420">SUM(DC127:DF127)</f>
        <v>63384633.377141699</v>
      </c>
      <c r="DD1242" s="57">
        <f t="shared" ref="DD1242" si="4421">SUM(DD127:DG127)</f>
        <v>63449353.185558856</v>
      </c>
      <c r="DE1242" s="57">
        <f t="shared" ref="DE1242" si="4422">SUM(DE127:DH127)</f>
        <v>63512860.696853936</v>
      </c>
      <c r="DF1242" s="57">
        <f t="shared" ref="DF1242" si="4423">SUM(DF127:DI127)</f>
        <v>63020307.481904134</v>
      </c>
      <c r="DG1242" s="57">
        <f t="shared" ref="DG1242" si="4424">SUM(DG127:DJ127)</f>
        <v>63301117.822164059</v>
      </c>
      <c r="DH1242" s="57">
        <f t="shared" ref="DH1242" si="4425">SUM(DH127:DK127)</f>
        <v>63378930.594789088</v>
      </c>
      <c r="DI1242" s="57">
        <f t="shared" ref="DI1242" si="4426">SUM(DI127:DL127)</f>
        <v>63094621.785365663</v>
      </c>
      <c r="DJ1242" s="57">
        <f t="shared" ref="DJ1242" si="4427">SUM(DJ127:DM127)</f>
        <v>62769788.468532652</v>
      </c>
      <c r="DK1242" s="57">
        <f t="shared" ref="DK1242" si="4428">SUM(DK127:DN127)</f>
        <v>63550183.683720581</v>
      </c>
      <c r="DL1242" s="57">
        <f t="shared" ref="DL1242" si="4429">SUM(DL127:DO127)</f>
        <v>64006745.155006424</v>
      </c>
      <c r="DM1242" s="57">
        <f t="shared" ref="DM1242" si="4430">SUM(DM127:DP127)</f>
        <v>64085176.304801702</v>
      </c>
      <c r="DN1242" s="57">
        <f t="shared" ref="DN1242" si="4431">SUM(DN127:DQ127)</f>
        <v>64772626.750661016</v>
      </c>
      <c r="DO1242" s="57"/>
      <c r="DP1242" s="57"/>
      <c r="DQ1242" s="57"/>
      <c r="DR1242" s="57">
        <f>SUM(DR127:DU127)</f>
        <v>234940724.77352738</v>
      </c>
      <c r="DS1242" s="57">
        <f t="shared" ref="DS1242" si="4432">SUM(DS127:DV127)</f>
        <v>238528147.76365271</v>
      </c>
      <c r="DT1242" s="57">
        <f t="shared" ref="DT1242" si="4433">SUM(DT127:DW127)</f>
        <v>228723046.92527828</v>
      </c>
      <c r="DU1242" s="57">
        <f t="shared" ref="DU1242" si="4434">SUM(DU127:DX127)</f>
        <v>223409148.49710274</v>
      </c>
      <c r="DV1242" s="57">
        <f t="shared" ref="DV1242" si="4435">SUM(DV127:DY127)</f>
        <v>196271643.37236843</v>
      </c>
      <c r="DW1242" s="57">
        <f t="shared" ref="DW1242" si="4436">SUM(DW127:DZ127)</f>
        <v>191474962.75882733</v>
      </c>
      <c r="DX1242" s="57">
        <f t="shared" ref="DX1242" si="4437">SUM(DX127:EA127)</f>
        <v>196773679.4432258</v>
      </c>
      <c r="DY1242" s="57">
        <f t="shared" ref="DY1242" si="4438">SUM(DY127:EB127)</f>
        <v>200362220.74023646</v>
      </c>
      <c r="DZ1242" s="57">
        <f t="shared" ref="DZ1242" si="4439">SUM(DZ127:EC127)</f>
        <v>215632894.18558785</v>
      </c>
      <c r="EA1242" s="57">
        <f t="shared" ref="EA1242" si="4440">SUM(EA127:ED127)</f>
        <v>223350124.35915703</v>
      </c>
      <c r="EB1242" s="57">
        <f t="shared" ref="EB1242" si="4441">SUM(EB127:EE127)</f>
        <v>219743332.60790136</v>
      </c>
      <c r="EC1242" s="57">
        <f t="shared" ref="EC1242" si="4442">SUM(EC127:EF127)</f>
        <v>216766055.1828247</v>
      </c>
      <c r="ED1242" s="57">
        <f t="shared" ref="ED1242" si="4443">SUM(ED127:EG127)</f>
        <v>219934618.44465479</v>
      </c>
      <c r="EE1242" s="57">
        <f t="shared" ref="EE1242" si="4444">SUM(EE127:EH127)</f>
        <v>225294949.41903672</v>
      </c>
      <c r="EF1242" s="57">
        <f t="shared" ref="EF1242" si="4445">SUM(EF127:EI127)</f>
        <v>228495396.5838936</v>
      </c>
      <c r="EG1242" s="57">
        <f t="shared" ref="EG1242" si="4446">SUM(EG127:EJ127)</f>
        <v>233381602.83115533</v>
      </c>
      <c r="EH1242" s="57">
        <f t="shared" ref="EH1242" si="4447">SUM(EH127:EK127)</f>
        <v>236555637.57616517</v>
      </c>
      <c r="EI1242" s="57">
        <f t="shared" ref="EI1242" si="4448">SUM(EI127:EL127)</f>
        <v>227082628.51481709</v>
      </c>
      <c r="EJ1242" s="57">
        <f t="shared" ref="EJ1242" si="4449">SUM(EJ127:EM127)</f>
        <v>226730918.50300556</v>
      </c>
      <c r="EK1242" s="57">
        <f t="shared" ref="EK1242" si="4450">SUM(EK127:EN127)</f>
        <v>217965310.01227143</v>
      </c>
      <c r="EL1242" s="57">
        <f t="shared" ref="EL1242" si="4451">SUM(EL127:EO127)</f>
        <v>209979583.73738942</v>
      </c>
      <c r="EM1242" s="57">
        <f t="shared" ref="EM1242" si="4452">SUM(EM127:EP127)</f>
        <v>209382736.47153133</v>
      </c>
      <c r="EN1242" s="57">
        <f t="shared" ref="EN1242" si="4453">SUM(EN127:EQ127)</f>
        <v>198772530.36889425</v>
      </c>
      <c r="EO1242" s="57">
        <f t="shared" ref="EO1242" si="4454">SUM(EO127:ER127)</f>
        <v>197529691.04944628</v>
      </c>
      <c r="EP1242" s="57">
        <f t="shared" ref="EP1242" si="4455">SUM(EP127:ES127)</f>
        <v>192919506.64019075</v>
      </c>
      <c r="EQ1242" s="57">
        <f t="shared" ref="EQ1242" si="4456">SUM(EQ127:ET127)</f>
        <v>189168233.99779809</v>
      </c>
      <c r="ER1242" s="57">
        <f t="shared" ref="ER1242" si="4457">SUM(ER127:EU127)</f>
        <v>183853478.73920095</v>
      </c>
      <c r="ES1242" s="57">
        <f t="shared" ref="ES1242" si="4458">SUM(ES127:EV127)</f>
        <v>174985206.4488793</v>
      </c>
      <c r="ET1242" s="57">
        <f t="shared" ref="ET1242" si="4459">SUM(ET127:EW127)</f>
        <v>168275126.85065192</v>
      </c>
      <c r="EU1242" s="57">
        <f t="shared" ref="EU1242" si="4460">SUM(EU127:EX127)</f>
        <v>159636815.30204982</v>
      </c>
      <c r="EV1242" s="57">
        <f t="shared" ref="EV1242" si="4461">SUM(EV127:EY127)</f>
        <v>159829309.5356909</v>
      </c>
      <c r="EW1242" s="57">
        <f t="shared" ref="EW1242" si="4462">SUM(EW127:EZ127)</f>
        <v>154886259.80530664</v>
      </c>
      <c r="EX1242" s="57">
        <f t="shared" ref="EX1242" si="4463">SUM(EX127:FA127)</f>
        <v>150010731.92364573</v>
      </c>
      <c r="EY1242" s="57">
        <f t="shared" ref="EY1242" si="4464">SUM(EY127:FB127)</f>
        <v>143158712.6280905</v>
      </c>
      <c r="EZ1242" s="57">
        <f t="shared" ref="EZ1242" si="4465">SUM(EZ127:FC127)</f>
        <v>139162818.50937772</v>
      </c>
      <c r="FA1242" s="57">
        <f t="shared" ref="FA1242" si="4466">SUM(FA127:FD127)</f>
        <v>134216754.75473484</v>
      </c>
      <c r="FB1242" s="57">
        <f t="shared" ref="FB1242" si="4467">SUM(FB127:FE127)</f>
        <v>133350683.97830172</v>
      </c>
      <c r="FC1242" s="57"/>
      <c r="FD1242" s="57"/>
      <c r="FE1242" s="57"/>
      <c r="FF1242" s="57">
        <f>SUM(FF127:FI127)</f>
        <v>325384996.43512231</v>
      </c>
      <c r="FG1242" s="57">
        <f t="shared" ref="FG1242" si="4468">SUM(FG127:FJ127)</f>
        <v>310168895.57368279</v>
      </c>
      <c r="FH1242" s="57">
        <f t="shared" ref="FH1242" si="4469">SUM(FH127:FK127)</f>
        <v>285013567.07893693</v>
      </c>
      <c r="FI1242" s="57">
        <f t="shared" ref="FI1242" si="4470">SUM(FI127:FL127)</f>
        <v>267993321.41865301</v>
      </c>
      <c r="FJ1242" s="57">
        <f t="shared" ref="FJ1242" si="4471">SUM(FJ127:FM127)</f>
        <v>253373094.6626423</v>
      </c>
      <c r="FK1242" s="57">
        <f t="shared" ref="FK1242" si="4472">SUM(FK127:FN127)</f>
        <v>238218557.3336218</v>
      </c>
      <c r="FL1242" s="57">
        <f t="shared" ref="FL1242" si="4473">SUM(FL127:FO127)</f>
        <v>235037767.8486076</v>
      </c>
      <c r="FM1242" s="57">
        <f t="shared" ref="FM1242" si="4474">SUM(FM127:FP127)</f>
        <v>229790314.66922244</v>
      </c>
      <c r="FN1242" s="57">
        <f t="shared" ref="FN1242" si="4475">SUM(FN127:FQ127)</f>
        <v>230356454.00426465</v>
      </c>
      <c r="FO1242" s="57">
        <f t="shared" ref="FO1242" si="4476">SUM(FO127:FR127)</f>
        <v>236260986.38998872</v>
      </c>
      <c r="FP1242" s="57">
        <f t="shared" ref="FP1242" si="4477">SUM(FP127:FS127)</f>
        <v>234163474.46080071</v>
      </c>
      <c r="FQ1242" s="57">
        <f t="shared" ref="FQ1242" si="4478">SUM(FQ127:FT127)</f>
        <v>232422378.36164299</v>
      </c>
      <c r="FR1242" s="57">
        <f t="shared" ref="FR1242" si="4479">SUM(FR127:FU127)</f>
        <v>228331415.37196231</v>
      </c>
      <c r="FS1242" s="57">
        <f t="shared" ref="FS1242" si="4480">SUM(FS127:FV127)</f>
        <v>223154937.54700333</v>
      </c>
      <c r="FT1242" s="57">
        <f t="shared" ref="FT1242" si="4481">SUM(FT127:FW127)</f>
        <v>219086907.03579322</v>
      </c>
      <c r="FU1242" s="57">
        <f t="shared" ref="FU1242" si="4482">SUM(FU127:FX127)</f>
        <v>219561573.84868336</v>
      </c>
      <c r="FV1242" s="57">
        <f t="shared" ref="FV1242" si="4483">SUM(FV127:FY127)</f>
        <v>221147373.07015029</v>
      </c>
      <c r="FW1242" s="57">
        <f t="shared" ref="FW1242" si="4484">SUM(FW127:FZ127)</f>
        <v>228737414.15476125</v>
      </c>
      <c r="FX1242" s="57">
        <f t="shared" ref="FX1242" si="4485">SUM(FX127:GA127)</f>
        <v>226687356.7881591</v>
      </c>
      <c r="FY1242" s="57">
        <f t="shared" ref="FY1242" si="4486">SUM(FY127:GB127)</f>
        <v>222386902.21921092</v>
      </c>
      <c r="FZ1242" s="57">
        <f t="shared" ref="FZ1242" si="4487">SUM(FZ127:GC127)</f>
        <v>218703630.14222622</v>
      </c>
      <c r="GA1242" s="57">
        <f t="shared" ref="GA1242" si="4488">SUM(GA127:GD127)</f>
        <v>210495080.26070982</v>
      </c>
      <c r="GB1242" s="57">
        <f t="shared" ref="GB1242" si="4489">SUM(GB127:GE127)</f>
        <v>208370997.77954835</v>
      </c>
      <c r="GC1242" s="57">
        <f t="shared" ref="GC1242" si="4490">SUM(GC127:GF127)</f>
        <v>210292839.90973857</v>
      </c>
      <c r="GD1242" s="57">
        <f t="shared" ref="GD1242" si="4491">SUM(GD127:GG127)</f>
        <v>205976351.05783379</v>
      </c>
      <c r="GE1242" s="57">
        <f t="shared" ref="GE1242" si="4492">SUM(GE127:GH127)</f>
        <v>197244646.93924779</v>
      </c>
      <c r="GF1242" s="57">
        <f t="shared" ref="GF1242" si="4493">SUM(GF127:GI127)</f>
        <v>194297232.55978945</v>
      </c>
      <c r="GG1242" s="57">
        <f t="shared" ref="GG1242" si="4494">SUM(GG127:GJ127)</f>
        <v>186474427.51795065</v>
      </c>
      <c r="GH1242" s="57">
        <f t="shared" ref="GH1242" si="4495">SUM(GH127:GK127)</f>
        <v>185973405.06841743</v>
      </c>
      <c r="GI1242" s="57">
        <f t="shared" ref="GI1242" si="4496">SUM(GI127:GL127)</f>
        <v>184470217.72967198</v>
      </c>
      <c r="GJ1242" s="57">
        <f t="shared" ref="GJ1242" si="4497">SUM(GJ127:GM127)</f>
        <v>180054465.31512874</v>
      </c>
      <c r="GK1242" s="57">
        <f t="shared" ref="GK1242" si="4498">SUM(GK127:GN127)</f>
        <v>179552444.12321627</v>
      </c>
      <c r="GL1242" s="57">
        <f t="shared" ref="GL1242" si="4499">SUM(GL127:GO127)</f>
        <v>177764227.27038842</v>
      </c>
      <c r="GM1242" s="57">
        <f t="shared" ref="GM1242" si="4500">SUM(GM127:GP127)</f>
        <v>174911523.01768583</v>
      </c>
      <c r="GN1242" s="57">
        <f t="shared" ref="GN1242" si="4501">SUM(GN127:GQ127)</f>
        <v>174609873.58526117</v>
      </c>
      <c r="GO1242" s="57">
        <f t="shared" ref="GO1242" si="4502">SUM(GO127:GR127)</f>
        <v>171996536.80537406</v>
      </c>
      <c r="GP1242" s="57">
        <f t="shared" ref="GP1242" si="4503">SUM(GP127:GS127)</f>
        <v>168042451.97311911</v>
      </c>
      <c r="GQ1242" s="57"/>
      <c r="GR1242" s="57"/>
      <c r="GS1242" s="57"/>
    </row>
    <row r="1243" spans="1:201" x14ac:dyDescent="0.25">
      <c r="A1243" s="70" t="s">
        <v>143</v>
      </c>
      <c r="B1243" s="57">
        <f>SUM(B227:E227)</f>
        <v>593465839.736727</v>
      </c>
      <c r="C1243" s="57">
        <f t="shared" ref="C1243:AL1243" si="4504">SUM(C227:F227)</f>
        <v>490866236.17440397</v>
      </c>
      <c r="D1243" s="57">
        <f t="shared" si="4504"/>
        <v>423138515.45074725</v>
      </c>
      <c r="E1243" s="57">
        <f t="shared" si="4504"/>
        <v>389095779.84637815</v>
      </c>
      <c r="F1243" s="57">
        <f t="shared" si="4504"/>
        <v>333672212.5297541</v>
      </c>
      <c r="G1243" s="57">
        <f t="shared" si="4504"/>
        <v>350518572.01792157</v>
      </c>
      <c r="H1243" s="57">
        <f t="shared" si="4504"/>
        <v>390388144.78211969</v>
      </c>
      <c r="I1243" s="57">
        <f t="shared" si="4504"/>
        <v>431208758.5783419</v>
      </c>
      <c r="J1243" s="57">
        <f t="shared" si="4504"/>
        <v>487894956.59036338</v>
      </c>
      <c r="K1243" s="57">
        <f t="shared" si="4504"/>
        <v>501601780.52996802</v>
      </c>
      <c r="L1243" s="57">
        <f t="shared" si="4504"/>
        <v>514601065.84270728</v>
      </c>
      <c r="M1243" s="57">
        <f t="shared" si="4504"/>
        <v>529238278.20406944</v>
      </c>
      <c r="N1243" s="57">
        <f t="shared" si="4504"/>
        <v>547530273.38402021</v>
      </c>
      <c r="O1243" s="57">
        <f t="shared" si="4504"/>
        <v>575910561.71021163</v>
      </c>
      <c r="P1243" s="57">
        <f t="shared" si="4504"/>
        <v>589312908.84234083</v>
      </c>
      <c r="Q1243" s="57">
        <f t="shared" si="4504"/>
        <v>605766328.54046452</v>
      </c>
      <c r="R1243" s="57">
        <f t="shared" si="4504"/>
        <v>611906088.13982463</v>
      </c>
      <c r="S1243" s="57">
        <f t="shared" si="4504"/>
        <v>603175049.0516901</v>
      </c>
      <c r="T1243" s="57">
        <f t="shared" si="4504"/>
        <v>637926259.85948503</v>
      </c>
      <c r="U1243" s="57">
        <f t="shared" si="4504"/>
        <v>638045379.3584317</v>
      </c>
      <c r="V1243" s="57">
        <f t="shared" si="4504"/>
        <v>705782567.20318496</v>
      </c>
      <c r="W1243" s="57">
        <f t="shared" si="4504"/>
        <v>710014764.08380961</v>
      </c>
      <c r="X1243" s="57">
        <f t="shared" si="4504"/>
        <v>683396486.9692868</v>
      </c>
      <c r="Y1243" s="57">
        <f t="shared" si="4504"/>
        <v>677935468.30300689</v>
      </c>
      <c r="Z1243" s="57">
        <f t="shared" si="4504"/>
        <v>608594010.64414454</v>
      </c>
      <c r="AA1243" s="57">
        <f t="shared" si="4504"/>
        <v>605306517.44800746</v>
      </c>
      <c r="AB1243" s="57">
        <f t="shared" si="4504"/>
        <v>590369973.30484462</v>
      </c>
      <c r="AC1243" s="57">
        <f t="shared" si="4504"/>
        <v>601100826.18654025</v>
      </c>
      <c r="AD1243" s="57">
        <f t="shared" si="4504"/>
        <v>589929563.20093834</v>
      </c>
      <c r="AE1243" s="57">
        <f t="shared" si="4504"/>
        <v>570989916.65431142</v>
      </c>
      <c r="AF1243" s="57">
        <f t="shared" si="4504"/>
        <v>574756826.67275143</v>
      </c>
      <c r="AG1243" s="57">
        <f t="shared" si="4504"/>
        <v>527520321.47298318</v>
      </c>
      <c r="AH1243" s="57">
        <f t="shared" si="4504"/>
        <v>513497973.39136386</v>
      </c>
      <c r="AI1243" s="57">
        <f t="shared" si="4504"/>
        <v>508136510.6565665</v>
      </c>
      <c r="AJ1243" s="57">
        <f t="shared" si="4504"/>
        <v>471307371.37071413</v>
      </c>
      <c r="AK1243" s="57">
        <f t="shared" si="4504"/>
        <v>458800198.61522591</v>
      </c>
      <c r="AL1243" s="57">
        <f t="shared" si="4504"/>
        <v>441450150.70028496</v>
      </c>
      <c r="AM1243" s="57"/>
      <c r="AN1243" s="57"/>
      <c r="AO1243" s="57"/>
      <c r="AP1243" s="57">
        <f>SUM(AP227:AS227)</f>
        <v>495034891.80661333</v>
      </c>
      <c r="AQ1243" s="57">
        <f t="shared" ref="AQ1243" si="4505">SUM(AQ227:AT227)</f>
        <v>481187726.78267229</v>
      </c>
      <c r="AR1243" s="57">
        <f t="shared" ref="AR1243" si="4506">SUM(AR227:AU227)</f>
        <v>441657790.85502738</v>
      </c>
      <c r="AS1243" s="57">
        <f t="shared" ref="AS1243" si="4507">SUM(AS227:AV227)</f>
        <v>397076654.89624053</v>
      </c>
      <c r="AT1243" s="57">
        <f t="shared" ref="AT1243" si="4508">SUM(AT227:AW227)</f>
        <v>341424522.64988631</v>
      </c>
      <c r="AU1243" s="57">
        <f t="shared" ref="AU1243" si="4509">SUM(AU227:AX227)</f>
        <v>371014123.9400382</v>
      </c>
      <c r="AV1243" s="57">
        <f t="shared" ref="AV1243" si="4510">SUM(AV227:AY227)</f>
        <v>427495313.23780406</v>
      </c>
      <c r="AW1243" s="57">
        <f t="shared" ref="AW1243" si="4511">SUM(AW227:AZ227)</f>
        <v>486591682.54619741</v>
      </c>
      <c r="AX1243" s="57">
        <f t="shared" ref="AX1243" si="4512">SUM(AX227:BA227)</f>
        <v>560622249.89312792</v>
      </c>
      <c r="AY1243" s="57">
        <f t="shared" ref="AY1243" si="4513">SUM(AY227:BB227)</f>
        <v>577622541.76602304</v>
      </c>
      <c r="AZ1243" s="57">
        <f t="shared" ref="AZ1243" si="4514">SUM(AZ227:BC227)</f>
        <v>576409300.57666755</v>
      </c>
      <c r="BA1243" s="57">
        <f t="shared" ref="BA1243" si="4515">SUM(BA227:BD227)</f>
        <v>573843658.44995117</v>
      </c>
      <c r="BB1243" s="57">
        <f t="shared" ref="BB1243" si="4516">SUM(BB227:BE227)</f>
        <v>576812648.29049826</v>
      </c>
      <c r="BC1243" s="57">
        <f t="shared" ref="BC1243" si="4517">SUM(BC227:BF227)</f>
        <v>581742761.23583627</v>
      </c>
      <c r="BD1243" s="57">
        <f t="shared" ref="BD1243" si="4518">SUM(BD227:BG227)</f>
        <v>591020082.25829649</v>
      </c>
      <c r="BE1243" s="57">
        <f t="shared" ref="BE1243" si="4519">SUM(BE227:BH227)</f>
        <v>600449080.6319766</v>
      </c>
      <c r="BF1243" s="57">
        <f t="shared" ref="BF1243" si="4520">SUM(BF227:BI227)</f>
        <v>608756887.23343694</v>
      </c>
      <c r="BG1243" s="57">
        <f t="shared" ref="BG1243" si="4521">SUM(BG227:BJ227)</f>
        <v>611534994.1879524</v>
      </c>
      <c r="BH1243" s="57">
        <f t="shared" ref="BH1243" si="4522">SUM(BH227:BK227)</f>
        <v>609781523.12470877</v>
      </c>
      <c r="BI1243" s="57">
        <f t="shared" ref="BI1243" si="4523">SUM(BI227:BL227)</f>
        <v>609143163.39206088</v>
      </c>
      <c r="BJ1243" s="57">
        <f t="shared" ref="BJ1243" si="4524">SUM(BJ227:BM227)</f>
        <v>607542902.01273036</v>
      </c>
      <c r="BK1243" s="57">
        <f t="shared" ref="BK1243" si="4525">SUM(BK227:BN227)</f>
        <v>605725851.15422761</v>
      </c>
      <c r="BL1243" s="57">
        <f t="shared" ref="BL1243" si="4526">SUM(BL227:BO227)</f>
        <v>599024814.81808615</v>
      </c>
      <c r="BM1243" s="57">
        <f t="shared" ref="BM1243" si="4527">SUM(BM227:BP227)</f>
        <v>587972370.46590912</v>
      </c>
      <c r="BN1243" s="57">
        <f t="shared" ref="BN1243" si="4528">SUM(BN227:BQ227)</f>
        <v>577148882.87161362</v>
      </c>
      <c r="BO1243" s="57">
        <f t="shared" ref="BO1243" si="4529">SUM(BO227:BR227)</f>
        <v>564839180.38146961</v>
      </c>
      <c r="BP1243" s="57">
        <f t="shared" ref="BP1243" si="4530">SUM(BP227:BS227)</f>
        <v>548612580.38283062</v>
      </c>
      <c r="BQ1243" s="57">
        <f t="shared" ref="BQ1243" si="4531">SUM(BQ227:BT227)</f>
        <v>533937222.75680369</v>
      </c>
      <c r="BR1243" s="57">
        <f t="shared" ref="BR1243" si="4532">SUM(BR227:BU227)</f>
        <v>518553278.65920734</v>
      </c>
      <c r="BS1243" s="57">
        <f t="shared" ref="BS1243" si="4533">SUM(BS227:BV227)</f>
        <v>502686837.91489261</v>
      </c>
      <c r="BT1243" s="57">
        <f t="shared" ref="BT1243" si="4534">SUM(BT227:BW227)</f>
        <v>489286899.99030006</v>
      </c>
      <c r="BU1243" s="57">
        <f t="shared" ref="BU1243" si="4535">SUM(BU227:BX227)</f>
        <v>477276136.57467002</v>
      </c>
      <c r="BV1243" s="57">
        <f t="shared" ref="BV1243" si="4536">SUM(BV227:BY227)</f>
        <v>469023047.10729414</v>
      </c>
      <c r="BW1243" s="57">
        <f t="shared" ref="BW1243" si="4537">SUM(BW227:BZ227)</f>
        <v>457682954.75500822</v>
      </c>
      <c r="BX1243" s="57">
        <f t="shared" ref="BX1243" si="4538">SUM(BX227:CA227)</f>
        <v>448470557.13645256</v>
      </c>
      <c r="BY1243" s="57">
        <f t="shared" ref="BY1243" si="4539">SUM(BY227:CB227)</f>
        <v>439199836.05681479</v>
      </c>
      <c r="BZ1243" s="57">
        <f t="shared" ref="BZ1243" si="4540">SUM(BZ227:CC227)</f>
        <v>428258647.70471752</v>
      </c>
      <c r="CA1243" s="57"/>
      <c r="CB1243" s="57"/>
      <c r="CC1243" s="57"/>
      <c r="CD1243" s="57">
        <f>SUM(CD227:CG227)</f>
        <v>52238765.365956098</v>
      </c>
      <c r="CE1243" s="57">
        <f t="shared" ref="CE1243" si="4541">SUM(CE227:CH227)</f>
        <v>51907451.45463901</v>
      </c>
      <c r="CF1243" s="57">
        <f t="shared" ref="CF1243" si="4542">SUM(CF227:CI227)</f>
        <v>49114158.166462928</v>
      </c>
      <c r="CG1243" s="57">
        <f t="shared" ref="CG1243" si="4543">SUM(CG227:CJ227)</f>
        <v>47512573.456533439</v>
      </c>
      <c r="CH1243" s="57">
        <f t="shared" ref="CH1243" si="4544">SUM(CH227:CK227)</f>
        <v>42500943.050491877</v>
      </c>
      <c r="CI1243" s="57">
        <f t="shared" ref="CI1243" si="4545">SUM(CI227:CL227)</f>
        <v>45323369.079809077</v>
      </c>
      <c r="CJ1243" s="57">
        <f t="shared" ref="CJ1243" si="4546">SUM(CJ227:CM227)</f>
        <v>51489882.629774809</v>
      </c>
      <c r="CK1243" s="57">
        <f t="shared" ref="CK1243" si="4547">SUM(CK227:CN227)</f>
        <v>57659510.614695266</v>
      </c>
      <c r="CL1243" s="57">
        <f t="shared" ref="CL1243" si="4548">SUM(CL227:CO227)</f>
        <v>66806383.047648534</v>
      </c>
      <c r="CM1243" s="57">
        <f t="shared" ref="CM1243" si="4549">SUM(CM227:CP227)</f>
        <v>69890735.344079897</v>
      </c>
      <c r="CN1243" s="57">
        <f t="shared" ref="CN1243" si="4550">SUM(CN227:CQ227)</f>
        <v>70578032.844680488</v>
      </c>
      <c r="CO1243" s="57">
        <f t="shared" ref="CO1243" si="4551">SUM(CO227:CR227)</f>
        <v>70416401.12198022</v>
      </c>
      <c r="CP1243" s="57">
        <f t="shared" ref="CP1243" si="4552">SUM(CP227:CS227)</f>
        <v>70454822.448728517</v>
      </c>
      <c r="CQ1243" s="57">
        <f t="shared" ref="CQ1243" si="4553">SUM(CQ227:CT227)</f>
        <v>70523262.189361215</v>
      </c>
      <c r="CR1243" s="57">
        <f t="shared" ref="CR1243" si="4554">SUM(CR227:CU227)</f>
        <v>71225277.224699706</v>
      </c>
      <c r="CS1243" s="57">
        <f t="shared" ref="CS1243" si="4555">SUM(CS227:CV227)</f>
        <v>71825114.390741438</v>
      </c>
      <c r="CT1243" s="57">
        <f t="shared" ref="CT1243" si="4556">SUM(CT227:CW227)</f>
        <v>72692057.644126877</v>
      </c>
      <c r="CU1243" s="57">
        <f t="shared" ref="CU1243" si="4557">SUM(CU227:CX227)</f>
        <v>71772188.251857907</v>
      </c>
      <c r="CV1243" s="57">
        <f t="shared" ref="CV1243" si="4558">SUM(CV227:CY227)</f>
        <v>70631146.322189659</v>
      </c>
      <c r="CW1243" s="57">
        <f t="shared" ref="CW1243" si="4559">SUM(CW227:CZ227)</f>
        <v>69232417.553917944</v>
      </c>
      <c r="CX1243" s="57">
        <f t="shared" ref="CX1243" si="4560">SUM(CX227:DA227)</f>
        <v>67199526.386898249</v>
      </c>
      <c r="CY1243" s="57">
        <f t="shared" ref="CY1243" si="4561">SUM(CY227:DB227)</f>
        <v>66814601.29154551</v>
      </c>
      <c r="CZ1243" s="57">
        <f t="shared" ref="CZ1243" si="4562">SUM(CZ227:DC227)</f>
        <v>64732772.13064903</v>
      </c>
      <c r="DA1243" s="57">
        <f t="shared" ref="DA1243" si="4563">SUM(DA227:DD227)</f>
        <v>64372331.458991989</v>
      </c>
      <c r="DB1243" s="57">
        <f t="shared" ref="DB1243" si="4564">SUM(DB227:DE227)</f>
        <v>63815757.301986873</v>
      </c>
      <c r="DC1243" s="57">
        <f t="shared" ref="DC1243" si="4565">SUM(DC227:DF227)</f>
        <v>63065238.185553066</v>
      </c>
      <c r="DD1243" s="57">
        <f t="shared" ref="DD1243" si="4566">SUM(DD227:DG227)</f>
        <v>62961901.117000207</v>
      </c>
      <c r="DE1243" s="57">
        <f t="shared" ref="DE1243" si="4567">SUM(DE227:DH227)</f>
        <v>62897755.974953063</v>
      </c>
      <c r="DF1243" s="57">
        <f t="shared" ref="DF1243" si="4568">SUM(DF227:DI227)</f>
        <v>62298948.08198522</v>
      </c>
      <c r="DG1243" s="57">
        <f t="shared" ref="DG1243" si="4569">SUM(DG227:DJ227)</f>
        <v>62407190.063535266</v>
      </c>
      <c r="DH1243" s="57">
        <f t="shared" ref="DH1243" si="4570">SUM(DH227:DK227)</f>
        <v>62481746.400052793</v>
      </c>
      <c r="DI1243" s="57">
        <f t="shared" ref="DI1243" si="4571">SUM(DI227:DL227)</f>
        <v>62178687.322466791</v>
      </c>
      <c r="DJ1243" s="57">
        <f t="shared" ref="DJ1243" si="4572">SUM(DJ227:DM227)</f>
        <v>61790157.930480376</v>
      </c>
      <c r="DK1243" s="57">
        <f t="shared" ref="DK1243" si="4573">SUM(DK227:DN227)</f>
        <v>62635438.613174289</v>
      </c>
      <c r="DL1243" s="57">
        <f t="shared" ref="DL1243" si="4574">SUM(DL227:DO227)</f>
        <v>63131401.8873026</v>
      </c>
      <c r="DM1243" s="57">
        <f t="shared" ref="DM1243" si="4575">SUM(DM227:DP227)</f>
        <v>63033943.025829136</v>
      </c>
      <c r="DN1243" s="57">
        <f t="shared" ref="DN1243" si="4576">SUM(DN227:DQ227)</f>
        <v>63810937.732184239</v>
      </c>
      <c r="DO1243" s="57"/>
      <c r="DP1243" s="57"/>
      <c r="DQ1243" s="57"/>
      <c r="DR1243" s="57">
        <f>SUM(DR227:DU227)</f>
        <v>212101699.02556923</v>
      </c>
      <c r="DS1243" s="57">
        <f t="shared" ref="DS1243" si="4577">SUM(DS227:DV227)</f>
        <v>215348702.79037416</v>
      </c>
      <c r="DT1243" s="57">
        <f t="shared" ref="DT1243" si="4578">SUM(DT227:DW227)</f>
        <v>206512880.31786156</v>
      </c>
      <c r="DU1243" s="57">
        <f t="shared" ref="DU1243" si="4579">SUM(DU227:DX227)</f>
        <v>201742754.81701458</v>
      </c>
      <c r="DV1243" s="57">
        <f t="shared" ref="DV1243" si="4580">SUM(DV227:DY227)</f>
        <v>177134860.29516715</v>
      </c>
      <c r="DW1243" s="57">
        <f t="shared" ref="DW1243" si="4581">SUM(DW227:DZ227)</f>
        <v>172816435.22773448</v>
      </c>
      <c r="DX1243" s="57">
        <f t="shared" ref="DX1243" si="4582">SUM(DX227:EA227)</f>
        <v>177036913.22888499</v>
      </c>
      <c r="DY1243" s="57">
        <f t="shared" ref="DY1243" si="4583">SUM(DY227:EB227)</f>
        <v>180399369.24675742</v>
      </c>
      <c r="DZ1243" s="57">
        <f t="shared" ref="DZ1243" si="4584">SUM(DZ227:EC227)</f>
        <v>194347632.46057823</v>
      </c>
      <c r="EA1243" s="57">
        <f t="shared" ref="EA1243" si="4585">SUM(EA227:ED227)</f>
        <v>200884227.6308974</v>
      </c>
      <c r="EB1243" s="57">
        <f t="shared" ref="EB1243" si="4586">SUM(EB227:EE227)</f>
        <v>198323734.04970863</v>
      </c>
      <c r="EC1243" s="57">
        <f t="shared" ref="EC1243" si="4587">SUM(EC227:EF227)</f>
        <v>194503620.11686745</v>
      </c>
      <c r="ED1243" s="57">
        <f t="shared" ref="ED1243" si="4588">SUM(ED227:EG227)</f>
        <v>196975171.54486123</v>
      </c>
      <c r="EE1243" s="57">
        <f t="shared" ref="EE1243" si="4589">SUM(EE227:EH227)</f>
        <v>202474007.8838852</v>
      </c>
      <c r="EF1243" s="57">
        <f t="shared" ref="EF1243" si="4590">SUM(EF227:EI227)</f>
        <v>205936444.37812132</v>
      </c>
      <c r="EG1243" s="57">
        <f t="shared" ref="EG1243" si="4591">SUM(EG227:EJ227)</f>
        <v>212118048.96594805</v>
      </c>
      <c r="EH1243" s="57">
        <f t="shared" ref="EH1243" si="4592">SUM(EH227:EK227)</f>
        <v>215793452.2570006</v>
      </c>
      <c r="EI1243" s="57">
        <f t="shared" ref="EI1243" si="4593">SUM(EI227:EL227)</f>
        <v>207169685.36423853</v>
      </c>
      <c r="EJ1243" s="57">
        <f t="shared" ref="EJ1243" si="4594">SUM(EJ227:EM227)</f>
        <v>206559608.32212859</v>
      </c>
      <c r="EK1243" s="57">
        <f t="shared" ref="EK1243" si="4595">SUM(EK227:EN227)</f>
        <v>198333339.73770693</v>
      </c>
      <c r="EL1243" s="57">
        <f t="shared" ref="EL1243" si="4596">SUM(EL227:EO227)</f>
        <v>191083112.49917006</v>
      </c>
      <c r="EM1243" s="57">
        <f t="shared" ref="EM1243" si="4597">SUM(EM227:EP227)</f>
        <v>190488401.70980164</v>
      </c>
      <c r="EN1243" s="57">
        <f t="shared" ref="EN1243" si="4598">SUM(EN227:EQ227)</f>
        <v>181169317.11802936</v>
      </c>
      <c r="EO1243" s="57">
        <f t="shared" ref="EO1243" si="4599">SUM(EO227:ER227)</f>
        <v>179991872.16739455</v>
      </c>
      <c r="EP1243" s="57">
        <f t="shared" ref="EP1243" si="4600">SUM(EP227:ES227)</f>
        <v>175996596.39474744</v>
      </c>
      <c r="EQ1243" s="57">
        <f t="shared" ref="EQ1243" si="4601">SUM(EQ227:ET227)</f>
        <v>173592171.06398976</v>
      </c>
      <c r="ER1243" s="57">
        <f t="shared" ref="ER1243" si="4602">SUM(ER227:EU227)</f>
        <v>168263689.45595178</v>
      </c>
      <c r="ES1243" s="57">
        <f t="shared" ref="ES1243" si="4603">SUM(ES227:EV227)</f>
        <v>160184177.17505622</v>
      </c>
      <c r="ET1243" s="57">
        <f t="shared" ref="ET1243" si="4604">SUM(ET227:EW227)</f>
        <v>153645419.00907341</v>
      </c>
      <c r="EU1243" s="57">
        <f t="shared" ref="EU1243" si="4605">SUM(EU227:EX227)</f>
        <v>145383286.64984846</v>
      </c>
      <c r="EV1243" s="57">
        <f t="shared" ref="EV1243" si="4606">SUM(EV227:EY227)</f>
        <v>145854297.92876488</v>
      </c>
      <c r="EW1243" s="57">
        <f t="shared" ref="EW1243" si="4607">SUM(EW227:EZ227)</f>
        <v>141554120.32801712</v>
      </c>
      <c r="EX1243" s="57">
        <f t="shared" ref="EX1243" si="4608">SUM(EX227:FA227)</f>
        <v>136993685.0763233</v>
      </c>
      <c r="EY1243" s="57">
        <f t="shared" ref="EY1243" si="4609">SUM(EY227:FB227)</f>
        <v>130082329.07206707</v>
      </c>
      <c r="EZ1243" s="57">
        <f t="shared" ref="EZ1243" si="4610">SUM(EZ227:FC227)</f>
        <v>125994574.68431669</v>
      </c>
      <c r="FA1243" s="57">
        <f t="shared" ref="FA1243" si="4611">SUM(FA227:FD227)</f>
        <v>121023357.82912186</v>
      </c>
      <c r="FB1243" s="57">
        <f t="shared" ref="FB1243" si="4612">SUM(FB227:FE227)</f>
        <v>121306571.86110698</v>
      </c>
      <c r="FC1243" s="57"/>
      <c r="FD1243" s="57"/>
      <c r="FE1243" s="57"/>
      <c r="FF1243" s="57">
        <f>SUM(FF227:FI227)</f>
        <v>322878553.84071875</v>
      </c>
      <c r="FG1243" s="57">
        <f t="shared" ref="FG1243" si="4613">SUM(FG227:FJ227)</f>
        <v>307777245.07352644</v>
      </c>
      <c r="FH1243" s="57">
        <f t="shared" ref="FH1243" si="4614">SUM(FH227:FK227)</f>
        <v>282698064.41883212</v>
      </c>
      <c r="FI1243" s="57">
        <f t="shared" ref="FI1243" si="4615">SUM(FI227:FL227)</f>
        <v>265556371.23359004</v>
      </c>
      <c r="FJ1243" s="57">
        <f t="shared" ref="FJ1243" si="4616">SUM(FJ227:FM227)</f>
        <v>250802587.37018824</v>
      </c>
      <c r="FK1243" s="57">
        <f t="shared" ref="FK1243" si="4617">SUM(FK227:FN227)</f>
        <v>235587683.38449103</v>
      </c>
      <c r="FL1243" s="57">
        <f t="shared" ref="FL1243" si="4618">SUM(FL227:FO227)</f>
        <v>232346864.15793443</v>
      </c>
      <c r="FM1243" s="57">
        <f t="shared" ref="FM1243" si="4619">SUM(FM227:FP227)</f>
        <v>227327847.82071713</v>
      </c>
      <c r="FN1243" s="57">
        <f t="shared" ref="FN1243" si="4620">SUM(FN227:FQ227)</f>
        <v>228241358.14900333</v>
      </c>
      <c r="FO1243" s="57">
        <f t="shared" ref="FO1243" si="4621">SUM(FO227:FR227)</f>
        <v>234459864.52873924</v>
      </c>
      <c r="FP1243" s="57">
        <f t="shared" ref="FP1243" si="4622">SUM(FP227:FS227)</f>
        <v>232713553.95681387</v>
      </c>
      <c r="FQ1243" s="57">
        <f t="shared" ref="FQ1243" si="4623">SUM(FQ227:FT227)</f>
        <v>231017756.60845819</v>
      </c>
      <c r="FR1243" s="57">
        <f t="shared" ref="FR1243" si="4624">SUM(FR227:FU227)</f>
        <v>226971457.37683395</v>
      </c>
      <c r="FS1243" s="57">
        <f t="shared" ref="FS1243" si="4625">SUM(FS227:FV227)</f>
        <v>221911002.21182051</v>
      </c>
      <c r="FT1243" s="57">
        <f t="shared" ref="FT1243" si="4626">SUM(FT227:FW227)</f>
        <v>217938699.5220817</v>
      </c>
      <c r="FU1243" s="57">
        <f t="shared" ref="FU1243" si="4627">SUM(FU227:FX227)</f>
        <v>218580508.43149084</v>
      </c>
      <c r="FV1243" s="57">
        <f t="shared" ref="FV1243" si="4628">SUM(FV227:FY227)</f>
        <v>220015702.31877351</v>
      </c>
      <c r="FW1243" s="57">
        <f t="shared" ref="FW1243" si="4629">SUM(FW227:FZ227)</f>
        <v>227534498.1746397</v>
      </c>
      <c r="FX1243" s="57">
        <f t="shared" ref="FX1243" si="4630">SUM(FX227:GA227)</f>
        <v>225385115.45649269</v>
      </c>
      <c r="FY1243" s="57">
        <f t="shared" ref="FY1243" si="4631">SUM(FY227:GB227)</f>
        <v>221155491.8105334</v>
      </c>
      <c r="FZ1243" s="57">
        <f t="shared" ref="FZ1243" si="4632">SUM(FZ227:GC227)</f>
        <v>217618982.12312758</v>
      </c>
      <c r="GA1243" s="57">
        <f t="shared" ref="GA1243" si="4633">SUM(GA227:GD227)</f>
        <v>209328164.7299903</v>
      </c>
      <c r="GB1243" s="57">
        <f t="shared" ref="GB1243" si="4634">SUM(GB227:GE227)</f>
        <v>207367859.37884295</v>
      </c>
      <c r="GC1243" s="57">
        <f t="shared" ref="GC1243" si="4635">SUM(GC227:GF227)</f>
        <v>209317937.43069217</v>
      </c>
      <c r="GD1243" s="57">
        <f t="shared" ref="GD1243" si="4636">SUM(GD227:GG227)</f>
        <v>204996001.93279964</v>
      </c>
      <c r="GE1243" s="57">
        <f t="shared" ref="GE1243" si="4637">SUM(GE227:GH227)</f>
        <v>196278823.29131636</v>
      </c>
      <c r="GF1243" s="57">
        <f t="shared" ref="GF1243" si="4638">SUM(GF227:GI227)</f>
        <v>193364670.09305599</v>
      </c>
      <c r="GG1243" s="57">
        <f t="shared" ref="GG1243" si="4639">SUM(GG227:GJ227)</f>
        <v>185484502.07108709</v>
      </c>
      <c r="GH1243" s="57">
        <f t="shared" ref="GH1243" si="4640">SUM(GH227:GK227)</f>
        <v>185065717.80738926</v>
      </c>
      <c r="GI1243" s="57">
        <f t="shared" ref="GI1243" si="4641">SUM(GI227:GL227)</f>
        <v>183527566.53051791</v>
      </c>
      <c r="GJ1243" s="57">
        <f t="shared" ref="GJ1243" si="4642">SUM(GJ227:GM227)</f>
        <v>178915173.54692635</v>
      </c>
      <c r="GK1243" s="57">
        <f t="shared" ref="GK1243" si="4643">SUM(GK227:GN227)</f>
        <v>178216744.80376413</v>
      </c>
      <c r="GL1243" s="57">
        <f t="shared" ref="GL1243" si="4644">SUM(GL227:GO227)</f>
        <v>176361267.0690501</v>
      </c>
      <c r="GM1243" s="57">
        <f t="shared" ref="GM1243" si="4645">SUM(GM227:GP227)</f>
        <v>173585685.13156793</v>
      </c>
      <c r="GN1243" s="57">
        <f t="shared" ref="GN1243" si="4646">SUM(GN227:GQ227)</f>
        <v>173139808.28547704</v>
      </c>
      <c r="GO1243" s="57">
        <f t="shared" ref="GO1243" si="4647">SUM(GO227:GR227)</f>
        <v>170666792.43861541</v>
      </c>
      <c r="GP1243" s="57">
        <f t="shared" ref="GP1243" si="4648">SUM(GP227:GS227)</f>
        <v>166784753.53060323</v>
      </c>
      <c r="GQ1243" s="57"/>
      <c r="GR1243" s="57"/>
      <c r="GS1243" s="57"/>
    </row>
    <row r="1244" spans="1:201" x14ac:dyDescent="0.25">
      <c r="A1244" s="70" t="s">
        <v>146</v>
      </c>
      <c r="B1244" s="57">
        <f>SUM(B327:E327)</f>
        <v>85677412.536939874</v>
      </c>
      <c r="C1244" s="57">
        <f t="shared" ref="C1244:AL1244" si="4649">SUM(C327:F327)</f>
        <v>101454806.82679211</v>
      </c>
      <c r="D1244" s="57">
        <f t="shared" si="4649"/>
        <v>102033474.87685896</v>
      </c>
      <c r="E1244" s="57">
        <f t="shared" si="4649"/>
        <v>105764161.50278769</v>
      </c>
      <c r="F1244" s="57">
        <f t="shared" si="4649"/>
        <v>98093485.970761225</v>
      </c>
      <c r="G1244" s="57">
        <f t="shared" si="4649"/>
        <v>106406956.06317899</v>
      </c>
      <c r="H1244" s="57">
        <f t="shared" si="4649"/>
        <v>119840576.23215979</v>
      </c>
      <c r="I1244" s="57">
        <f t="shared" si="4649"/>
        <v>126525687.87685269</v>
      </c>
      <c r="J1244" s="57">
        <f t="shared" si="4649"/>
        <v>142127080.53448728</v>
      </c>
      <c r="K1244" s="57">
        <f t="shared" si="4649"/>
        <v>140121328.4126786</v>
      </c>
      <c r="L1244" s="57">
        <f t="shared" si="4649"/>
        <v>135454051.75903282</v>
      </c>
      <c r="M1244" s="57">
        <f t="shared" si="4649"/>
        <v>132412513.83362606</v>
      </c>
      <c r="N1244" s="57">
        <f t="shared" si="4649"/>
        <v>130577909.83896433</v>
      </c>
      <c r="O1244" s="57">
        <f t="shared" si="4649"/>
        <v>132186393.62668483</v>
      </c>
      <c r="P1244" s="57">
        <f t="shared" si="4649"/>
        <v>132596927.97720212</v>
      </c>
      <c r="Q1244" s="57">
        <f t="shared" si="4649"/>
        <v>136115578.44824648</v>
      </c>
      <c r="R1244" s="57">
        <f t="shared" si="4649"/>
        <v>136161356.05147162</v>
      </c>
      <c r="S1244" s="57">
        <f t="shared" si="4649"/>
        <v>136102780.99595797</v>
      </c>
      <c r="T1244" s="57">
        <f t="shared" si="4649"/>
        <v>135731074.92787379</v>
      </c>
      <c r="U1244" s="57">
        <f t="shared" si="4649"/>
        <v>132966673.09664312</v>
      </c>
      <c r="V1244" s="57">
        <f t="shared" si="4649"/>
        <v>133234327.32498333</v>
      </c>
      <c r="W1244" s="57">
        <f t="shared" si="4649"/>
        <v>126806360.96235204</v>
      </c>
      <c r="X1244" s="57">
        <f t="shared" si="4649"/>
        <v>120445515.45050129</v>
      </c>
      <c r="Y1244" s="57">
        <f t="shared" si="4649"/>
        <v>115440723.03414312</v>
      </c>
      <c r="Z1244" s="57">
        <f t="shared" si="4649"/>
        <v>106701337.85200143</v>
      </c>
      <c r="AA1244" s="57">
        <f t="shared" si="4649"/>
        <v>102288628.00024346</v>
      </c>
      <c r="AB1244" s="57">
        <f t="shared" si="4649"/>
        <v>98154896.961719394</v>
      </c>
      <c r="AC1244" s="57">
        <f t="shared" si="4649"/>
        <v>95644485.5660927</v>
      </c>
      <c r="AD1244" s="57">
        <f t="shared" si="4649"/>
        <v>91486836.6778685</v>
      </c>
      <c r="AE1244" s="57">
        <f t="shared" si="4649"/>
        <v>94009467.696898296</v>
      </c>
      <c r="AF1244" s="57">
        <f t="shared" si="4649"/>
        <v>93369380.943999797</v>
      </c>
      <c r="AG1244" s="57">
        <f t="shared" si="4649"/>
        <v>90787001.777646407</v>
      </c>
      <c r="AH1244" s="57">
        <f t="shared" si="4649"/>
        <v>94261126.763885215</v>
      </c>
      <c r="AI1244" s="57">
        <f t="shared" si="4649"/>
        <v>92257834.078610539</v>
      </c>
      <c r="AJ1244" s="57">
        <f t="shared" si="4649"/>
        <v>91698139.861114532</v>
      </c>
      <c r="AK1244" s="57">
        <f t="shared" si="4649"/>
        <v>89298366.661724284</v>
      </c>
      <c r="AL1244" s="57">
        <f t="shared" si="4649"/>
        <v>86641235.316766188</v>
      </c>
      <c r="AM1244" s="57"/>
      <c r="AN1244" s="57"/>
      <c r="AO1244" s="57"/>
      <c r="AP1244" s="57">
        <f>SUM(AP327:AS327)</f>
        <v>952492.43761923036</v>
      </c>
      <c r="AQ1244" s="57">
        <f t="shared" ref="AQ1244" si="4650">SUM(AQ327:AT327)</f>
        <v>957482.20840422017</v>
      </c>
      <c r="AR1244" s="57">
        <f t="shared" ref="AR1244" si="4651">SUM(AR327:AU327)</f>
        <v>985943.35554825887</v>
      </c>
      <c r="AS1244" s="57">
        <f t="shared" ref="AS1244" si="4652">SUM(AS327:AV327)</f>
        <v>1065356.3857395982</v>
      </c>
      <c r="AT1244" s="57">
        <f t="shared" ref="AT1244" si="4653">SUM(AT327:AW327)</f>
        <v>978614.99331813911</v>
      </c>
      <c r="AU1244" s="57">
        <f t="shared" ref="AU1244" si="4654">SUM(AU327:AX327)</f>
        <v>929968.85343982885</v>
      </c>
      <c r="AV1244" s="57">
        <f t="shared" ref="AV1244" si="4655">SUM(AV327:AY327)</f>
        <v>1042231.2450851926</v>
      </c>
      <c r="AW1244" s="57">
        <f t="shared" ref="AW1244" si="4656">SUM(AW327:AZ327)</f>
        <v>1057536.4828818801</v>
      </c>
      <c r="AX1244" s="57">
        <f t="shared" ref="AX1244" si="4657">SUM(AX327:BA327)</f>
        <v>1311671.5591157908</v>
      </c>
      <c r="AY1244" s="57">
        <f t="shared" ref="AY1244" si="4658">SUM(AY327:BB327)</f>
        <v>1488454.5817379581</v>
      </c>
      <c r="AZ1244" s="57">
        <f t="shared" ref="AZ1244" si="4659">SUM(AZ327:BC327)</f>
        <v>1403452.6611297852</v>
      </c>
      <c r="BA1244" s="57">
        <f t="shared" ref="BA1244" si="4660">SUM(BA327:BD327)</f>
        <v>1360766.785582213</v>
      </c>
      <c r="BB1244" s="57">
        <f t="shared" ref="BB1244" si="4661">SUM(BB327:BE327)</f>
        <v>1284961.030925202</v>
      </c>
      <c r="BC1244" s="57">
        <f t="shared" ref="BC1244" si="4662">SUM(BC327:BF327)</f>
        <v>1300602.7965189964</v>
      </c>
      <c r="BD1244" s="57">
        <f t="shared" ref="BD1244" si="4663">SUM(BD327:BG327)</f>
        <v>1428069.0786100395</v>
      </c>
      <c r="BE1244" s="57">
        <f t="shared" ref="BE1244" si="4664">SUM(BE327:BH327)</f>
        <v>1515307.4214725122</v>
      </c>
      <c r="BF1244" s="57">
        <f t="shared" ref="BF1244" si="4665">SUM(BF327:BI327)</f>
        <v>1765085.7752802507</v>
      </c>
      <c r="BG1244" s="57">
        <f t="shared" ref="BG1244" si="4666">SUM(BG327:BJ327)</f>
        <v>1777136.9849629782</v>
      </c>
      <c r="BH1244" s="57">
        <f t="shared" ref="BH1244" si="4667">SUM(BH327:BK327)</f>
        <v>1897286.4324465652</v>
      </c>
      <c r="BI1244" s="57">
        <f t="shared" ref="BI1244" si="4668">SUM(BI327:BL327)</f>
        <v>1960000.1230851358</v>
      </c>
      <c r="BJ1244" s="57">
        <f t="shared" ref="BJ1244" si="4669">SUM(BJ327:BM327)</f>
        <v>1806767.2707491766</v>
      </c>
      <c r="BK1244" s="57">
        <f t="shared" ref="BK1244" si="4670">SUM(BK327:BN327)</f>
        <v>1822689.2315606112</v>
      </c>
      <c r="BL1244" s="57">
        <f t="shared" ref="BL1244" si="4671">SUM(BL327:BO327)</f>
        <v>1641454.1658036073</v>
      </c>
      <c r="BM1244" s="57">
        <f t="shared" ref="BM1244" si="4672">SUM(BM327:BP327)</f>
        <v>1520269.9410090032</v>
      </c>
      <c r="BN1244" s="57">
        <f t="shared" ref="BN1244" si="4673">SUM(BN327:BQ327)</f>
        <v>1356066.6337607265</v>
      </c>
      <c r="BO1244" s="57">
        <f t="shared" ref="BO1244" si="4674">SUM(BO327:BR327)</f>
        <v>1351741.5117611168</v>
      </c>
      <c r="BP1244" s="57">
        <f t="shared" ref="BP1244" si="4675">SUM(BP327:BS327)</f>
        <v>1466205.2554664407</v>
      </c>
      <c r="BQ1244" s="57">
        <f t="shared" ref="BQ1244" si="4676">SUM(BQ327:BT327)</f>
        <v>1683402.9585732338</v>
      </c>
      <c r="BR1244" s="57">
        <f t="shared" ref="BR1244" si="4677">SUM(BR327:BU327)</f>
        <v>1710394.0487756988</v>
      </c>
      <c r="BS1244" s="57">
        <f t="shared" ref="BS1244" si="4678">SUM(BS327:BV327)</f>
        <v>1610844.5714596356</v>
      </c>
      <c r="BT1244" s="57">
        <f t="shared" ref="BT1244" si="4679">SUM(BT327:BW327)</f>
        <v>1313034.958253795</v>
      </c>
      <c r="BU1244" s="57">
        <f t="shared" ref="BU1244" si="4680">SUM(BU327:BX327)</f>
        <v>1109376.7035077051</v>
      </c>
      <c r="BV1244" s="57">
        <f t="shared" ref="BV1244" si="4681">SUM(BV327:BY327)</f>
        <v>1235223.6462503553</v>
      </c>
      <c r="BW1244" s="57">
        <f t="shared" ref="BW1244" si="4682">SUM(BW327:BZ327)</f>
        <v>1130705.6369055472</v>
      </c>
      <c r="BX1244" s="57">
        <f t="shared" ref="BX1244" si="4683">SUM(BX327:CA327)</f>
        <v>1315310.3402885047</v>
      </c>
      <c r="BY1244" s="57">
        <f t="shared" ref="BY1244" si="4684">SUM(BY327:CB327)</f>
        <v>1215751.8572510399</v>
      </c>
      <c r="BZ1244" s="57">
        <f t="shared" ref="BZ1244" si="4685">SUM(BZ327:CC327)</f>
        <v>1042735.2199999999</v>
      </c>
      <c r="CA1244" s="57"/>
      <c r="CB1244" s="57"/>
      <c r="CC1244" s="57"/>
      <c r="CD1244" s="57">
        <f>SUM(CD327:CG327)</f>
        <v>414398.85050949332</v>
      </c>
      <c r="CE1244" s="57">
        <f t="shared" ref="CE1244" si="4686">SUM(CE327:CH327)</f>
        <v>97431.988323994839</v>
      </c>
      <c r="CF1244" s="57">
        <f t="shared" ref="CF1244" si="4687">SUM(CF327:CI327)</f>
        <v>112862.08753478598</v>
      </c>
      <c r="CG1244" s="57">
        <f t="shared" ref="CG1244" si="4688">SUM(CG327:CJ327)</f>
        <v>126622.8349341315</v>
      </c>
      <c r="CH1244" s="57">
        <f t="shared" ref="CH1244" si="4689">SUM(CH327:CK327)</f>
        <v>192993.21215385094</v>
      </c>
      <c r="CI1244" s="57">
        <f t="shared" ref="CI1244" si="4690">SUM(CI327:CL327)</f>
        <v>215624.35955889244</v>
      </c>
      <c r="CJ1244" s="57">
        <f t="shared" ref="CJ1244" si="4691">SUM(CJ327:CM327)</f>
        <v>349034.10366683657</v>
      </c>
      <c r="CK1244" s="57">
        <f t="shared" ref="CK1244" si="4692">SUM(CK327:CN327)</f>
        <v>417264.91137191042</v>
      </c>
      <c r="CL1244" s="57">
        <f t="shared" ref="CL1244" si="4693">SUM(CL327:CO327)</f>
        <v>480800.55639238947</v>
      </c>
      <c r="CM1244" s="57">
        <f t="shared" ref="CM1244" si="4694">SUM(CM327:CP327)</f>
        <v>526805.89730133605</v>
      </c>
      <c r="CN1244" s="57">
        <f t="shared" ref="CN1244" si="4695">SUM(CN327:CQ327)</f>
        <v>408855.45940380188</v>
      </c>
      <c r="CO1244" s="57">
        <f t="shared" ref="CO1244" si="4696">SUM(CO327:CR327)</f>
        <v>426732.35827210941</v>
      </c>
      <c r="CP1244" s="57">
        <f t="shared" ref="CP1244" si="4697">SUM(CP327:CS327)</f>
        <v>357799.25574685994</v>
      </c>
      <c r="CQ1244" s="57">
        <f t="shared" ref="CQ1244" si="4698">SUM(CQ327:CT327)</f>
        <v>319792.11332512303</v>
      </c>
      <c r="CR1244" s="57">
        <f t="shared" ref="CR1244" si="4699">SUM(CR327:CU327)</f>
        <v>353145.30106663849</v>
      </c>
      <c r="CS1244" s="57">
        <f t="shared" ref="CS1244" si="4700">SUM(CS327:CV327)</f>
        <v>379334.01964130742</v>
      </c>
      <c r="CT1244" s="57">
        <f t="shared" ref="CT1244" si="4701">SUM(CT327:CW327)</f>
        <v>406682.47419266845</v>
      </c>
      <c r="CU1244" s="57">
        <f t="shared" ref="CU1244" si="4702">SUM(CU327:CX327)</f>
        <v>416822.82332990132</v>
      </c>
      <c r="CV1244" s="57">
        <f t="shared" ref="CV1244" si="4703">SUM(CV327:CY327)</f>
        <v>473357.06789600838</v>
      </c>
      <c r="CW1244" s="57">
        <f t="shared" ref="CW1244" si="4704">SUM(CW327:CZ327)</f>
        <v>411520.25811023731</v>
      </c>
      <c r="CX1244" s="57">
        <f t="shared" ref="CX1244" si="4705">SUM(CX327:DA327)</f>
        <v>344034.69394521456</v>
      </c>
      <c r="CY1244" s="57">
        <f t="shared" ref="CY1244" si="4706">SUM(CY327:DB327)</f>
        <v>317612.20185743115</v>
      </c>
      <c r="CZ1244" s="57">
        <f t="shared" ref="CZ1244" si="4707">SUM(CZ327:DC327)</f>
        <v>270602.593392824</v>
      </c>
      <c r="DA1244" s="57">
        <f t="shared" ref="DA1244" si="4708">SUM(DA327:DD327)</f>
        <v>233037.84650991793</v>
      </c>
      <c r="DB1244" s="57">
        <f t="shared" ref="DB1244" si="4709">SUM(DB327:DE327)</f>
        <v>277101.73621985514</v>
      </c>
      <c r="DC1244" s="57">
        <f t="shared" ref="DC1244" si="4710">SUM(DC327:DF327)</f>
        <v>319574.42293548846</v>
      </c>
      <c r="DD1244" s="57">
        <f t="shared" ref="DD1244" si="4711">SUM(DD327:DG327)</f>
        <v>487542.58840584505</v>
      </c>
      <c r="DE1244" s="57">
        <f t="shared" ref="DE1244" si="4712">SUM(DE327:DH327)</f>
        <v>615081.70054962113</v>
      </c>
      <c r="DF1244" s="57">
        <f t="shared" ref="DF1244" si="4713">SUM(DF327:DI327)</f>
        <v>721325.63719905738</v>
      </c>
      <c r="DG1244" s="57">
        <f t="shared" ref="DG1244" si="4714">SUM(DG327:DJ327)</f>
        <v>893917.1390597804</v>
      </c>
      <c r="DH1244" s="57">
        <f t="shared" ref="DH1244" si="4715">SUM(DH327:DK327)</f>
        <v>897174.17060640734</v>
      </c>
      <c r="DI1244" s="57">
        <f t="shared" ref="DI1244" si="4716">SUM(DI327:DL327)</f>
        <v>915929.89870768378</v>
      </c>
      <c r="DJ1244" s="57">
        <f t="shared" ref="DJ1244" si="4717">SUM(DJ327:DM327)</f>
        <v>979637.3122685072</v>
      </c>
      <c r="DK1244" s="57">
        <f t="shared" ref="DK1244" si="4718">SUM(DK327:DN327)</f>
        <v>914740.74245704548</v>
      </c>
      <c r="DL1244" s="57">
        <f t="shared" ref="DL1244" si="4719">SUM(DL327:DO327)</f>
        <v>875338.14999999991</v>
      </c>
      <c r="DM1244" s="57">
        <f t="shared" ref="DM1244" si="4720">SUM(DM327:DP327)</f>
        <v>1051237.58</v>
      </c>
      <c r="DN1244" s="57">
        <f t="shared" ref="DN1244" si="4721">SUM(DN327:DQ327)</f>
        <v>961688.57000000007</v>
      </c>
      <c r="DO1244" s="57"/>
      <c r="DP1244" s="57"/>
      <c r="DQ1244" s="57"/>
      <c r="DR1244" s="57">
        <f>SUM(DR327:DU327)</f>
        <v>21914362.974666711</v>
      </c>
      <c r="DS1244" s="57">
        <f t="shared" ref="DS1244" si="4722">SUM(DS327:DV327)</f>
        <v>23535145.762847859</v>
      </c>
      <c r="DT1244" s="57">
        <f t="shared" ref="DT1244" si="4723">SUM(DT327:DW327)</f>
        <v>22887731.116739724</v>
      </c>
      <c r="DU1244" s="57">
        <f t="shared" ref="DU1244" si="4724">SUM(DU327:DX327)</f>
        <v>23220442.537579142</v>
      </c>
      <c r="DV1244" s="57">
        <f t="shared" ref="DV1244" si="4725">SUM(DV327:DY327)</f>
        <v>20597578.626152501</v>
      </c>
      <c r="DW1244" s="57">
        <f t="shared" ref="DW1244" si="4726">SUM(DW327:DZ327)</f>
        <v>20350909.332619496</v>
      </c>
      <c r="DX1244" s="57">
        <f t="shared" ref="DX1244" si="4727">SUM(DX327:EA327)</f>
        <v>22450700.176479492</v>
      </c>
      <c r="DY1244" s="57">
        <f t="shared" ref="DY1244" si="4728">SUM(DY327:EB327)</f>
        <v>22643688.941646464</v>
      </c>
      <c r="DZ1244" s="57">
        <f t="shared" ref="DZ1244" si="4729">SUM(DZ327:EC327)</f>
        <v>23503417.557953276</v>
      </c>
      <c r="EA1244" s="57">
        <f t="shared" ref="EA1244" si="4730">SUM(EA327:ED327)</f>
        <v>25052571.087951135</v>
      </c>
      <c r="EB1244" s="57">
        <f t="shared" ref="EB1244" si="4731">SUM(EB327:EE327)</f>
        <v>22768839.90132964</v>
      </c>
      <c r="EC1244" s="57">
        <f t="shared" ref="EC1244" si="4732">SUM(EC327:EF327)</f>
        <v>24183105.706177995</v>
      </c>
      <c r="ED1244" s="57">
        <f t="shared" ref="ED1244" si="4733">SUM(ED327:EG327)</f>
        <v>24945154.145612948</v>
      </c>
      <c r="EE1244" s="57">
        <f t="shared" ref="EE1244" si="4734">SUM(EE327:EH327)</f>
        <v>24297865.337330032</v>
      </c>
      <c r="EF1244" s="57">
        <f t="shared" ref="EF1244" si="4735">SUM(EF327:EI327)</f>
        <v>23781533.992184974</v>
      </c>
      <c r="EG1244" s="57">
        <f t="shared" ref="EG1244" si="4736">SUM(EG327:EJ327)</f>
        <v>21663612.629931577</v>
      </c>
      <c r="EH1244" s="57">
        <f t="shared" ref="EH1244" si="4737">SUM(EH327:EK327)</f>
        <v>20792896.863262333</v>
      </c>
      <c r="EI1244" s="57">
        <f t="shared" ref="EI1244" si="4738">SUM(EI327:EL327)</f>
        <v>19889800.136386424</v>
      </c>
      <c r="EJ1244" s="57">
        <f t="shared" ref="EJ1244" si="4739">SUM(EJ327:EM327)</f>
        <v>20217898.582366701</v>
      </c>
      <c r="EK1244" s="57">
        <f t="shared" ref="EK1244" si="4740">SUM(EK327:EN327)</f>
        <v>19738569.841042336</v>
      </c>
      <c r="EL1244" s="57">
        <f t="shared" ref="EL1244" si="4741">SUM(EL327:EO327)</f>
        <v>18986640.011512395</v>
      </c>
      <c r="EM1244" s="57">
        <f t="shared" ref="EM1244" si="4742">SUM(EM327:EP327)</f>
        <v>18968714.658018094</v>
      </c>
      <c r="EN1244" s="57">
        <f t="shared" ref="EN1244" si="4743">SUM(EN327:EQ327)</f>
        <v>17628172.591422386</v>
      </c>
      <c r="EO1244" s="57">
        <f t="shared" ref="EO1244" si="4744">SUM(EO327:ER327)</f>
        <v>17566604.348436721</v>
      </c>
      <c r="EP1244" s="57">
        <f t="shared" ref="EP1244" si="4745">SUM(EP327:ES327)</f>
        <v>16928937.037963711</v>
      </c>
      <c r="EQ1244" s="57">
        <f t="shared" ref="EQ1244" si="4746">SUM(EQ327:ET327)</f>
        <v>15490522.26999744</v>
      </c>
      <c r="ER1244" s="57">
        <f t="shared" ref="ER1244" si="4747">SUM(ER327:EU327)</f>
        <v>15547826.16506426</v>
      </c>
      <c r="ES1244" s="57">
        <f t="shared" ref="ES1244" si="4748">SUM(ES327:EV327)</f>
        <v>14758831.446214277</v>
      </c>
      <c r="ET1244" s="57">
        <f t="shared" ref="ET1244" si="4749">SUM(ET327:EW327)</f>
        <v>14615754.518700596</v>
      </c>
      <c r="EU1244" s="57">
        <f t="shared" ref="EU1244" si="4750">SUM(EU327:EX327)</f>
        <v>14281360.072979311</v>
      </c>
      <c r="EV1244" s="57">
        <f t="shared" ref="EV1244" si="4751">SUM(EV327:EY327)</f>
        <v>13985800.371746849</v>
      </c>
      <c r="EW1244" s="57">
        <f t="shared" ref="EW1244" si="4752">SUM(EW327:EZ327)</f>
        <v>13337648.481455876</v>
      </c>
      <c r="EX1244" s="57">
        <f t="shared" ref="EX1244" si="4753">SUM(EX327:FA327)</f>
        <v>13019303.90174666</v>
      </c>
      <c r="EY1244" s="57">
        <f t="shared" ref="EY1244" si="4754">SUM(EY327:FB327)</f>
        <v>13102485.173111852</v>
      </c>
      <c r="EZ1244" s="57">
        <f t="shared" ref="EZ1244" si="4755">SUM(EZ327:FC327)</f>
        <v>13200912.665474394</v>
      </c>
      <c r="FA1244" s="57">
        <f t="shared" ref="FA1244" si="4756">SUM(FA327:FD327)</f>
        <v>13233252.310078666</v>
      </c>
      <c r="FB1244" s="57">
        <f t="shared" ref="FB1244" si="4757">SUM(FB327:FE327)</f>
        <v>12068960.716989286</v>
      </c>
      <c r="FC1244" s="57"/>
      <c r="FD1244" s="57"/>
      <c r="FE1244" s="57"/>
      <c r="FF1244" s="57">
        <f>SUM(FF327:FI327)</f>
        <v>2223604.1576883271</v>
      </c>
      <c r="FG1244" s="57">
        <f t="shared" ref="FG1244" si="4758">SUM(FG327:FJ327)</f>
        <v>2315443.8647374539</v>
      </c>
      <c r="FH1244" s="57">
        <f t="shared" ref="FH1244" si="4759">SUM(FH327:FK327)</f>
        <v>2381585.0596184563</v>
      </c>
      <c r="FI1244" s="57">
        <f t="shared" ref="FI1244" si="4760">SUM(FI327:FL327)</f>
        <v>2625488.0488317935</v>
      </c>
      <c r="FJ1244" s="57">
        <f t="shared" ref="FJ1244" si="4761">SUM(FJ327:FM327)</f>
        <v>2798650.5187764787</v>
      </c>
      <c r="FK1244" s="57">
        <f t="shared" ref="FK1244" si="4762">SUM(FK327:FN327)</f>
        <v>2866166.2383651691</v>
      </c>
      <c r="FL1244" s="57">
        <f t="shared" ref="FL1244" si="4763">SUM(FL327:FO327)</f>
        <v>2902634.1198419686</v>
      </c>
      <c r="FM1244" s="57">
        <f t="shared" ref="FM1244" si="4764">SUM(FM327:FP327)</f>
        <v>2617382.072688214</v>
      </c>
      <c r="FN1244" s="57">
        <f t="shared" ref="FN1244" si="4765">SUM(FN327:FQ327)</f>
        <v>2208295.1373173506</v>
      </c>
      <c r="FO1244" s="57">
        <f t="shared" ref="FO1244" si="4766">SUM(FO327:FR327)</f>
        <v>1850872.5001588012</v>
      </c>
      <c r="FP1244" s="57">
        <f t="shared" ref="FP1244" si="4767">SUM(FP327:FS327)</f>
        <v>1466079.2898936165</v>
      </c>
      <c r="FQ1244" s="57">
        <f t="shared" ref="FQ1244" si="4768">SUM(FQ327:FT327)</f>
        <v>1411630.3344721934</v>
      </c>
      <c r="FR1244" s="57">
        <f t="shared" ref="FR1244" si="4769">SUM(FR327:FU327)</f>
        <v>1364122.9078057478</v>
      </c>
      <c r="FS1244" s="57">
        <f t="shared" ref="FS1244" si="4770">SUM(FS327:FV327)</f>
        <v>1247753.9966007569</v>
      </c>
      <c r="FT1244" s="57">
        <f t="shared" ref="FT1244" si="4771">SUM(FT327:FW327)</f>
        <v>1151423.2403301527</v>
      </c>
      <c r="FU1244" s="57">
        <f t="shared" ref="FU1244" si="4772">SUM(FU327:FX327)</f>
        <v>983237.26038870623</v>
      </c>
      <c r="FV1244" s="57">
        <f t="shared" ref="FV1244" si="4773">SUM(FV327:FY327)</f>
        <v>1133040.995378677</v>
      </c>
      <c r="FW1244" s="57">
        <f t="shared" ref="FW1244" si="4774">SUM(FW327:FZ327)</f>
        <v>1204844.0867386265</v>
      </c>
      <c r="FX1244" s="57">
        <f t="shared" ref="FX1244" si="4775">SUM(FX327:GA327)</f>
        <v>1303919.7373582923</v>
      </c>
      <c r="FY1244" s="57">
        <f t="shared" ref="FY1244" si="4776">SUM(FY327:GB327)</f>
        <v>1233576.4550972513</v>
      </c>
      <c r="FZ1244" s="57">
        <f t="shared" ref="FZ1244" si="4777">SUM(FZ327:GC327)</f>
        <v>1087183.2194785243</v>
      </c>
      <c r="GA1244" s="57">
        <f t="shared" ref="GA1244" si="4778">SUM(GA327:GD327)</f>
        <v>1168707.923165381</v>
      </c>
      <c r="GB1244" s="57">
        <f t="shared" ref="GB1244" si="4779">SUM(GB327:GE327)</f>
        <v>1005749.8076694274</v>
      </c>
      <c r="GC1244" s="57">
        <f t="shared" ref="GC1244" si="4780">SUM(GC327:GF327)</f>
        <v>977739.22822348261</v>
      </c>
      <c r="GD1244" s="57">
        <f t="shared" ref="GD1244" si="4781">SUM(GD327:GG327)</f>
        <v>982989.19267046335</v>
      </c>
      <c r="GE1244" s="57">
        <f t="shared" ref="GE1244" si="4782">SUM(GE327:GH327)</f>
        <v>968250.29915015143</v>
      </c>
      <c r="GF1244" s="57">
        <f t="shared" ref="GF1244" si="4783">SUM(GF327:GI327)</f>
        <v>934848.38518012385</v>
      </c>
      <c r="GG1244" s="57">
        <f t="shared" ref="GG1244" si="4784">SUM(GG327:GJ327)</f>
        <v>991141.09783418186</v>
      </c>
      <c r="GH1244" s="57">
        <f t="shared" ref="GH1244" si="4785">SUM(GH327:GK327)</f>
        <v>908817.15177174821</v>
      </c>
      <c r="GI1244" s="57">
        <f t="shared" ref="GI1244" si="4786">SUM(GI327:GL327)</f>
        <v>943828.62958341616</v>
      </c>
      <c r="GJ1244" s="57">
        <f t="shared" ref="GJ1244" si="4787">SUM(GJ327:GM327)</f>
        <v>1139526.2581748853</v>
      </c>
      <c r="GK1244" s="57">
        <f t="shared" ref="GK1244" si="4788">SUM(GK327:GN327)</f>
        <v>1335700.6632470421</v>
      </c>
      <c r="GL1244" s="57">
        <f t="shared" ref="GL1244" si="4789">SUM(GL327:GO327)</f>
        <v>1402964.8399999999</v>
      </c>
      <c r="GM1244" s="57">
        <f t="shared" ref="GM1244" si="4790">SUM(GM327:GP327)</f>
        <v>1325841.0999999999</v>
      </c>
      <c r="GN1244" s="57">
        <f t="shared" ref="GN1244" si="4791">SUM(GN327:GQ327)</f>
        <v>1470069.74</v>
      </c>
      <c r="GO1244" s="57">
        <f t="shared" ref="GO1244" si="4792">SUM(GO327:GR327)</f>
        <v>1329746.1300000001</v>
      </c>
      <c r="GP1244" s="57">
        <f t="shared" ref="GP1244" si="4793">SUM(GP327:GS327)</f>
        <v>1257700.8900000001</v>
      </c>
      <c r="GQ1244" s="57"/>
      <c r="GR1244" s="57"/>
      <c r="GS1244" s="57"/>
    </row>
    <row r="1245" spans="1:201" x14ac:dyDescent="0.25">
      <c r="A1245" s="70" t="s">
        <v>147</v>
      </c>
      <c r="B1245" s="57">
        <f>SUM(B429:E429)</f>
        <v>88622247.393069416</v>
      </c>
      <c r="C1245" s="57">
        <f t="shared" ref="C1245:AL1245" si="4794">SUM(C429:F429)</f>
        <v>110128821.42892024</v>
      </c>
      <c r="D1245" s="57">
        <f t="shared" si="4794"/>
        <v>114405333.83397539</v>
      </c>
      <c r="E1245" s="57">
        <f t="shared" si="4794"/>
        <v>119166147.04202336</v>
      </c>
      <c r="F1245" s="57">
        <f t="shared" si="4794"/>
        <v>112033296.0035779</v>
      </c>
      <c r="G1245" s="57">
        <f t="shared" si="4794"/>
        <v>121342296.08051115</v>
      </c>
      <c r="H1245" s="57">
        <f t="shared" si="4794"/>
        <v>135446163.64450192</v>
      </c>
      <c r="I1245" s="57">
        <f t="shared" si="4794"/>
        <v>141817618.19971621</v>
      </c>
      <c r="J1245" s="57">
        <f t="shared" si="4794"/>
        <v>158340809.04708511</v>
      </c>
      <c r="K1245" s="57">
        <f t="shared" si="4794"/>
        <v>154475505.26738358</v>
      </c>
      <c r="L1245" s="57">
        <f t="shared" si="4794"/>
        <v>146952676.86276802</v>
      </c>
      <c r="M1245" s="57">
        <f t="shared" si="4794"/>
        <v>141973811.85257471</v>
      </c>
      <c r="N1245" s="57">
        <f t="shared" si="4794"/>
        <v>138190702.26429445</v>
      </c>
      <c r="O1245" s="57">
        <f t="shared" si="4794"/>
        <v>138206413.65014824</v>
      </c>
      <c r="P1245" s="57">
        <f t="shared" si="4794"/>
        <v>137547751.68994129</v>
      </c>
      <c r="Q1245" s="57">
        <f t="shared" si="4794"/>
        <v>141307854.1563893</v>
      </c>
      <c r="R1245" s="57">
        <f t="shared" si="4794"/>
        <v>140779152.98403966</v>
      </c>
      <c r="S1245" s="57">
        <f t="shared" si="4794"/>
        <v>140122505.43155155</v>
      </c>
      <c r="T1245" s="57">
        <f t="shared" si="4794"/>
        <v>138877532.93723753</v>
      </c>
      <c r="U1245" s="57">
        <f t="shared" si="4794"/>
        <v>134845702.51343477</v>
      </c>
      <c r="V1245" s="57">
        <f t="shared" si="4794"/>
        <v>134491214.40547487</v>
      </c>
      <c r="W1245" s="57">
        <f t="shared" si="4794"/>
        <v>127635391.33045259</v>
      </c>
      <c r="X1245" s="57">
        <f t="shared" si="4794"/>
        <v>120867921.25538507</v>
      </c>
      <c r="Y1245" s="57">
        <f t="shared" si="4794"/>
        <v>115652906.26259987</v>
      </c>
      <c r="Z1245" s="57">
        <f t="shared" si="4794"/>
        <v>106885577.43472913</v>
      </c>
      <c r="AA1245" s="57">
        <f t="shared" si="4794"/>
        <v>102392367.6376005</v>
      </c>
      <c r="AB1245" s="57">
        <f t="shared" si="4794"/>
        <v>98186644.420093149</v>
      </c>
      <c r="AC1245" s="57">
        <f t="shared" si="4794"/>
        <v>95628938.440122828</v>
      </c>
      <c r="AD1245" s="57">
        <f t="shared" si="4794"/>
        <v>91424998.617792159</v>
      </c>
      <c r="AE1245" s="57">
        <f t="shared" si="4794"/>
        <v>93953731.877741545</v>
      </c>
      <c r="AF1245" s="57">
        <f t="shared" si="4794"/>
        <v>93329978.37634021</v>
      </c>
      <c r="AG1245" s="57">
        <f t="shared" si="4794"/>
        <v>90742577.332799509</v>
      </c>
      <c r="AH1245" s="57">
        <f t="shared" si="4794"/>
        <v>94242716.893109828</v>
      </c>
      <c r="AI1245" s="57">
        <f t="shared" si="4794"/>
        <v>92255239.358262122</v>
      </c>
      <c r="AJ1245" s="57">
        <f t="shared" si="4794"/>
        <v>91701269.648759425</v>
      </c>
      <c r="AK1245" s="57">
        <f t="shared" si="4794"/>
        <v>89308070.230670482</v>
      </c>
      <c r="AL1245" s="57">
        <f t="shared" si="4794"/>
        <v>86653904.230490491</v>
      </c>
      <c r="AM1245" s="57"/>
      <c r="AN1245" s="57"/>
      <c r="AO1245" s="57"/>
      <c r="AP1245" s="57">
        <f>SUM(AP429:AS429)</f>
        <v>1004519.0743897017</v>
      </c>
      <c r="AQ1245" s="57">
        <f t="shared" ref="AQ1245" si="4795">SUM(AQ429:AT429)</f>
        <v>972043.15645412134</v>
      </c>
      <c r="AR1245" s="57">
        <f t="shared" ref="AR1245" si="4796">SUM(AR429:AU429)</f>
        <v>994027.93874824117</v>
      </c>
      <c r="AS1245" s="57">
        <f t="shared" ref="AS1245" si="4797">SUM(AS429:AV429)</f>
        <v>1072690.1102482302</v>
      </c>
      <c r="AT1245" s="57">
        <f t="shared" ref="AT1245" si="4798">SUM(AT429:AW429)</f>
        <v>986511.64461439988</v>
      </c>
      <c r="AU1245" s="57">
        <f t="shared" ref="AU1245" si="4799">SUM(AU429:AX429)</f>
        <v>936970.66422873014</v>
      </c>
      <c r="AV1245" s="57">
        <f t="shared" ref="AV1245" si="4800">SUM(AV429:AY429)</f>
        <v>1048718.1752124506</v>
      </c>
      <c r="AW1245" s="57">
        <f t="shared" ref="AW1245" si="4801">SUM(AW429:AZ429)</f>
        <v>1062156.4120711121</v>
      </c>
      <c r="AX1245" s="57">
        <f t="shared" ref="AX1245" si="4802">SUM(AX429:BA429)</f>
        <v>1316254.6380783287</v>
      </c>
      <c r="AY1245" s="57">
        <f t="shared" ref="AY1245" si="4803">SUM(AY429:BB429)</f>
        <v>1492901.0040126815</v>
      </c>
      <c r="AZ1245" s="57">
        <f t="shared" ref="AZ1245" si="4804">SUM(AZ429:BC429)</f>
        <v>1406177.5304847644</v>
      </c>
      <c r="BA1245" s="57">
        <f t="shared" ref="BA1245" si="4805">SUM(BA429:BD429)</f>
        <v>1361915.0107399044</v>
      </c>
      <c r="BB1245" s="57">
        <f t="shared" ref="BB1245" si="4806">SUM(BB429:BE429)</f>
        <v>1284377.6302183832</v>
      </c>
      <c r="BC1245" s="57">
        <f t="shared" ref="BC1245" si="4807">SUM(BC429:BF429)</f>
        <v>1298545.8210312768</v>
      </c>
      <c r="BD1245" s="57">
        <f t="shared" ref="BD1245" si="4808">SUM(BD429:BG429)</f>
        <v>1425350.5829477573</v>
      </c>
      <c r="BE1245" s="57">
        <f t="shared" ref="BE1245" si="4809">SUM(BE429:BH429)</f>
        <v>1512929.2838375545</v>
      </c>
      <c r="BF1245" s="57">
        <f t="shared" ref="BF1245" si="4810">SUM(BF429:BI429)</f>
        <v>1763236.9228861337</v>
      </c>
      <c r="BG1245" s="57">
        <f t="shared" ref="BG1245" si="4811">SUM(BG429:BJ429)</f>
        <v>1775926.9778312952</v>
      </c>
      <c r="BH1245" s="57">
        <f t="shared" ref="BH1245" si="4812">SUM(BH429:BK429)</f>
        <v>1896485.8026621346</v>
      </c>
      <c r="BI1245" s="57">
        <f t="shared" ref="BI1245" si="4813">SUM(BI429:BL429)</f>
        <v>1959540.0418199527</v>
      </c>
      <c r="BJ1245" s="57">
        <f t="shared" ref="BJ1245" si="4814">SUM(BJ429:BM429)</f>
        <v>1806766.6485819751</v>
      </c>
      <c r="BK1245" s="57">
        <f t="shared" ref="BK1245" si="4815">SUM(BK429:BN429)</f>
        <v>1823229.3528214684</v>
      </c>
      <c r="BL1245" s="57">
        <f t="shared" ref="BL1245" si="4816">SUM(BL429:BO429)</f>
        <v>1642165.4099521386</v>
      </c>
      <c r="BM1245" s="57">
        <f t="shared" ref="BM1245" si="4817">SUM(BM429:BP429)</f>
        <v>1521056.2440146704</v>
      </c>
      <c r="BN1245" s="57">
        <f t="shared" ref="BN1245" si="4818">SUM(BN429:BQ429)</f>
        <v>1356841.2008895383</v>
      </c>
      <c r="BO1245" s="57">
        <f t="shared" ref="BO1245" si="4819">SUM(BO429:BR429)</f>
        <v>1352289.7716040565</v>
      </c>
      <c r="BP1245" s="57">
        <f t="shared" ref="BP1245" si="4820">SUM(BP429:BS429)</f>
        <v>1466843.8892095427</v>
      </c>
      <c r="BQ1245" s="57">
        <f t="shared" ref="BQ1245" si="4821">SUM(BQ429:BT429)</f>
        <v>1684147.4396564309</v>
      </c>
      <c r="BR1245" s="57">
        <f t="shared" ref="BR1245" si="4822">SUM(BR429:BU429)</f>
        <v>1711156.3383915517</v>
      </c>
      <c r="BS1245" s="57">
        <f t="shared" ref="BS1245" si="4823">SUM(BS429:BV429)</f>
        <v>1611562.5546294886</v>
      </c>
      <c r="BT1245" s="57">
        <f t="shared" ref="BT1245" si="4824">SUM(BT429:BW429)</f>
        <v>1313619.7171479324</v>
      </c>
      <c r="BU1245" s="57">
        <f t="shared" ref="BU1245" si="4825">SUM(BU429:BX429)</f>
        <v>1109869.7362463763</v>
      </c>
      <c r="BV1245" s="57">
        <f t="shared" ref="BV1245" si="4826">SUM(BV429:BY429)</f>
        <v>1235774.0483769772</v>
      </c>
      <c r="BW1245" s="57">
        <f t="shared" ref="BW1245" si="4827">SUM(BW429:BZ429)</f>
        <v>1131116.4596157561</v>
      </c>
      <c r="BX1245" s="57">
        <f t="shared" ref="BX1245" si="4828">SUM(BX429:CA429)</f>
        <v>1315650.9520941633</v>
      </c>
      <c r="BY1245" s="57">
        <f t="shared" ref="BY1245" si="4829">SUM(BY429:CB429)</f>
        <v>1215944.2599841102</v>
      </c>
      <c r="BZ1245" s="57">
        <f t="shared" ref="BZ1245" si="4830">SUM(BZ429:CC429)</f>
        <v>1042740.1451004528</v>
      </c>
      <c r="CA1245" s="57"/>
      <c r="CB1245" s="57"/>
      <c r="CC1245" s="57"/>
      <c r="CD1245" s="57">
        <f>SUM(CD429:CG429)</f>
        <v>5719469.5753380498</v>
      </c>
      <c r="CE1245" s="57">
        <f t="shared" ref="CE1245" si="4831">SUM(CE429:CH429)</f>
        <v>148701.39994320387</v>
      </c>
      <c r="CF1245" s="57">
        <f t="shared" ref="CF1245" si="4832">SUM(CF429:CI429)</f>
        <v>125204.06944296132</v>
      </c>
      <c r="CG1245" s="57">
        <f t="shared" ref="CG1245" si="4833">SUM(CG429:CJ429)</f>
        <v>137813.01514406619</v>
      </c>
      <c r="CH1245" s="57">
        <f t="shared" ref="CH1245" si="4834">SUM(CH429:CK429)</f>
        <v>202115.11331489449</v>
      </c>
      <c r="CI1245" s="57">
        <f t="shared" ref="CI1245" si="4835">SUM(CI429:CL429)</f>
        <v>222352.85301463207</v>
      </c>
      <c r="CJ1245" s="57">
        <f t="shared" ref="CJ1245" si="4836">SUM(CJ429:CM429)</f>
        <v>355219.9510701549</v>
      </c>
      <c r="CK1245" s="57">
        <f t="shared" ref="CK1245" si="4837">SUM(CK429:CN429)</f>
        <v>423539.2724579639</v>
      </c>
      <c r="CL1245" s="57">
        <f t="shared" ref="CL1245" si="4838">SUM(CL429:CO429)</f>
        <v>486190.4045462209</v>
      </c>
      <c r="CM1245" s="57">
        <f t="shared" ref="CM1245" si="4839">SUM(CM429:CP429)</f>
        <v>533695.81176962995</v>
      </c>
      <c r="CN1245" s="57">
        <f t="shared" ref="CN1245" si="4840">SUM(CN429:CQ429)</f>
        <v>414951.05682594236</v>
      </c>
      <c r="CO1245" s="57">
        <f t="shared" ref="CO1245" si="4841">SUM(CO429:CR429)</f>
        <v>433504.27526823524</v>
      </c>
      <c r="CP1245" s="57">
        <f t="shared" ref="CP1245" si="4842">SUM(CP429:CS429)</f>
        <v>363818.4278122508</v>
      </c>
      <c r="CQ1245" s="57">
        <f t="shared" ref="CQ1245" si="4843">SUM(CQ429:CT429)</f>
        <v>324533.30344816617</v>
      </c>
      <c r="CR1245" s="57">
        <f t="shared" ref="CR1245" si="4844">SUM(CR429:CU429)</f>
        <v>358190.87024796463</v>
      </c>
      <c r="CS1245" s="57">
        <f t="shared" ref="CS1245" si="4845">SUM(CS429:CV429)</f>
        <v>383974.10609512875</v>
      </c>
      <c r="CT1245" s="57">
        <f t="shared" ref="CT1245" si="4846">SUM(CT429:CW429)</f>
        <v>410279.2759872285</v>
      </c>
      <c r="CU1245" s="57">
        <f t="shared" ref="CU1245" si="4847">SUM(CU429:CX429)</f>
        <v>419510.74502980657</v>
      </c>
      <c r="CV1245" s="57">
        <f t="shared" ref="CV1245" si="4848">SUM(CV429:CY429)</f>
        <v>475194.26534336188</v>
      </c>
      <c r="CW1245" s="57">
        <f t="shared" ref="CW1245" si="4849">SUM(CW429:CZ429)</f>
        <v>411932.17131827783</v>
      </c>
      <c r="CX1245" s="57">
        <f t="shared" ref="CX1245" si="4850">SUM(CX429:DA429)</f>
        <v>344202.35067180323</v>
      </c>
      <c r="CY1245" s="57">
        <f t="shared" ref="CY1245" si="4851">SUM(CY429:DB429)</f>
        <v>317619.39612393378</v>
      </c>
      <c r="CZ1245" s="57">
        <f t="shared" ref="CZ1245" si="4852">SUM(CZ429:DC429)</f>
        <v>270628.57715419238</v>
      </c>
      <c r="DA1245" s="57">
        <f t="shared" ref="DA1245" si="4853">SUM(DA429:DD429)</f>
        <v>233065.23800119504</v>
      </c>
      <c r="DB1245" s="57">
        <f t="shared" ref="DB1245" si="4854">SUM(DB429:DE429)</f>
        <v>277128.06735618913</v>
      </c>
      <c r="DC1245" s="57">
        <f t="shared" ref="DC1245" si="4855">SUM(DC429:DF429)</f>
        <v>319595.76382298756</v>
      </c>
      <c r="DD1245" s="57">
        <f t="shared" ref="DD1245" si="4856">SUM(DD429:DG429)</f>
        <v>487561.33980893122</v>
      </c>
      <c r="DE1245" s="57">
        <f t="shared" ref="DE1245" si="4857">SUM(DE429:DH429)</f>
        <v>615100.37899375847</v>
      </c>
      <c r="DF1245" s="57">
        <f t="shared" ref="DF1245" si="4858">SUM(DF429:DI429)</f>
        <v>721321.15961802413</v>
      </c>
      <c r="DG1245" s="57">
        <f t="shared" ref="DG1245" si="4859">SUM(DG429:DJ429)</f>
        <v>893912.58353588916</v>
      </c>
      <c r="DH1245" s="57">
        <f t="shared" ref="DH1245" si="4860">SUM(DH429:DK429)</f>
        <v>897170.32865181798</v>
      </c>
      <c r="DI1245" s="57">
        <f t="shared" ref="DI1245" si="4861">SUM(DI429:DL429)</f>
        <v>915927.51641134662</v>
      </c>
      <c r="DJ1245" s="57">
        <f t="shared" ref="DJ1245" si="4862">SUM(DJ429:DM429)</f>
        <v>979634.40353151364</v>
      </c>
      <c r="DK1245" s="57">
        <f t="shared" ref="DK1245" si="4863">SUM(DK429:DN429)</f>
        <v>914738.54188138444</v>
      </c>
      <c r="DL1245" s="57">
        <f t="shared" ref="DL1245" si="4864">SUM(DL429:DO429)</f>
        <v>875336.58474189357</v>
      </c>
      <c r="DM1245" s="57">
        <f t="shared" ref="DM1245" si="4865">SUM(DM429:DP429)</f>
        <v>1051236.6637063564</v>
      </c>
      <c r="DN1245" s="57">
        <f t="shared" ref="DN1245" si="4866">SUM(DN429:DQ429)</f>
        <v>961688.62413910031</v>
      </c>
      <c r="DO1245" s="57"/>
      <c r="DP1245" s="57"/>
      <c r="DQ1245" s="57"/>
      <c r="DR1245" s="57">
        <f>SUM(DR429:DU429)</f>
        <v>25121429.192695763</v>
      </c>
      <c r="DS1245" s="57">
        <f t="shared" ref="DS1245" si="4867">SUM(DS429:DV429)</f>
        <v>25908010.488185409</v>
      </c>
      <c r="DT1245" s="57">
        <f t="shared" ref="DT1245" si="4868">SUM(DT429:DW429)</f>
        <v>24871835.874595277</v>
      </c>
      <c r="DU1245" s="57">
        <f t="shared" ref="DU1245" si="4869">SUM(DU429:DX429)</f>
        <v>24485490.870206639</v>
      </c>
      <c r="DV1245" s="57">
        <f t="shared" ref="DV1245" si="4870">SUM(DV429:DY429)</f>
        <v>21407939.817807287</v>
      </c>
      <c r="DW1245" s="57">
        <f t="shared" ref="DW1245" si="4871">SUM(DW429:DZ429)</f>
        <v>21073355.552788619</v>
      </c>
      <c r="DX1245" s="57">
        <f t="shared" ref="DX1245" si="4872">SUM(DX429:EA429)</f>
        <v>23195848.727411442</v>
      </c>
      <c r="DY1245" s="57">
        <f t="shared" ref="DY1245" si="4873">SUM(DY429:EB429)</f>
        <v>23409245.649924483</v>
      </c>
      <c r="DZ1245" s="57">
        <f t="shared" ref="DZ1245" si="4874">SUM(DZ429:EC429)</f>
        <v>24242777.401121207</v>
      </c>
      <c r="EA1245" s="57">
        <f t="shared" ref="EA1245" si="4875">SUM(EA429:ED429)</f>
        <v>25626816.595315389</v>
      </c>
      <c r="EB1245" s="57">
        <f t="shared" ref="EB1245" si="4876">SUM(EB429:EE429)</f>
        <v>23077358.620771416</v>
      </c>
      <c r="EC1245" s="57">
        <f t="shared" ref="EC1245" si="4877">SUM(EC429:EF429)</f>
        <v>24421528.844426025</v>
      </c>
      <c r="ED1245" s="57">
        <f t="shared" ref="ED1245" si="4878">SUM(ED429:EG429)</f>
        <v>25267538.128095973</v>
      </c>
      <c r="EE1245" s="57">
        <f t="shared" ref="EE1245" si="4879">SUM(EE429:EH429)</f>
        <v>24523878.167636465</v>
      </c>
      <c r="EF1245" s="57">
        <f t="shared" ref="EF1245" si="4880">SUM(EF429:EI429)</f>
        <v>23999523.803441163</v>
      </c>
      <c r="EG1245" s="57">
        <f t="shared" ref="EG1245" si="4881">SUM(EG429:EJ429)</f>
        <v>21796486.27999128</v>
      </c>
      <c r="EH1245" s="57">
        <f t="shared" ref="EH1245" si="4882">SUM(EH429:EK429)</f>
        <v>20747702.644213833</v>
      </c>
      <c r="EI1245" s="57">
        <f t="shared" ref="EI1245" si="4883">SUM(EI429:EL429)</f>
        <v>19786610.91008421</v>
      </c>
      <c r="EJ1245" s="57">
        <f t="shared" ref="EJ1245" si="4884">SUM(EJ429:EM429)</f>
        <v>20086789.337181456</v>
      </c>
      <c r="EK1245" s="57">
        <f t="shared" ref="EK1245" si="4885">SUM(EK429:EN429)</f>
        <v>19628063.721942764</v>
      </c>
      <c r="EL1245" s="57">
        <f t="shared" ref="EL1245" si="4886">SUM(EL429:EO429)</f>
        <v>18917105.505301464</v>
      </c>
      <c r="EM1245" s="57">
        <f t="shared" ref="EM1245" si="4887">SUM(EM429:EP429)</f>
        <v>18923733.453776926</v>
      </c>
      <c r="EN1245" s="57">
        <f t="shared" ref="EN1245" si="4888">SUM(EN429:EQ429)</f>
        <v>17600796.55482579</v>
      </c>
      <c r="EO1245" s="57">
        <f t="shared" ref="EO1245" si="4889">SUM(EO429:ER429)</f>
        <v>17577914.880086645</v>
      </c>
      <c r="EP1245" s="57">
        <f t="shared" ref="EP1245" si="4890">SUM(EP429:ES429)</f>
        <v>16966233.668759424</v>
      </c>
      <c r="EQ1245" s="57">
        <f t="shared" ref="EQ1245" si="4891">SUM(EQ429:ET429)</f>
        <v>15555392.708261434</v>
      </c>
      <c r="ER1245" s="57">
        <f t="shared" ref="ER1245" si="4892">SUM(ER429:EU429)</f>
        <v>15605995.261127522</v>
      </c>
      <c r="ES1245" s="57">
        <f t="shared" ref="ES1245" si="4893">SUM(ES429:EV429)</f>
        <v>14800286.855340214</v>
      </c>
      <c r="ET1245" s="57">
        <f t="shared" ref="ET1245" si="4894">SUM(ET429:EW429)</f>
        <v>14625413.772713615</v>
      </c>
      <c r="EU1245" s="57">
        <f t="shared" ref="EU1245" si="4895">SUM(EU429:EX429)</f>
        <v>14279786.363663843</v>
      </c>
      <c r="EV1245" s="57">
        <f t="shared" ref="EV1245" si="4896">SUM(EV429:EY429)</f>
        <v>13988259.678408805</v>
      </c>
      <c r="EW1245" s="57">
        <f t="shared" ref="EW1245" si="4897">SUM(EW429:EZ429)</f>
        <v>13348212.878802551</v>
      </c>
      <c r="EX1245" s="57">
        <f t="shared" ref="EX1245" si="4898">SUM(EX429:FA429)</f>
        <v>13046982.269836724</v>
      </c>
      <c r="EY1245" s="57">
        <f t="shared" ref="EY1245" si="4899">SUM(EY429:FB429)</f>
        <v>13135723.319621142</v>
      </c>
      <c r="EZ1245" s="57">
        <f t="shared" ref="EZ1245" si="4900">SUM(EZ429:FC429)</f>
        <v>13231175.619166004</v>
      </c>
      <c r="FA1245" s="57">
        <f t="shared" ref="FA1245" si="4901">SUM(FA429:FD429)</f>
        <v>13263872.136325113</v>
      </c>
      <c r="FB1245" s="57">
        <f t="shared" ref="FB1245" si="4902">SUM(FB429:FE429)</f>
        <v>12106061.984143574</v>
      </c>
      <c r="FC1245" s="57"/>
      <c r="FD1245" s="57"/>
      <c r="FE1245" s="57"/>
      <c r="FF1245" s="57">
        <f>SUM(FF429:FI429)</f>
        <v>2339918.5597814741</v>
      </c>
      <c r="FG1245" s="57">
        <f t="shared" ref="FG1245" si="4903">SUM(FG429:FJ429)</f>
        <v>2383678.6573927579</v>
      </c>
      <c r="FH1245" s="57">
        <f t="shared" ref="FH1245" si="4904">SUM(FH429:FK429)</f>
        <v>2431989.2878497876</v>
      </c>
      <c r="FI1245" s="57">
        <f t="shared" ref="FI1245" si="4905">SUM(FI429:FL429)</f>
        <v>2664006.7195752044</v>
      </c>
      <c r="FJ1245" s="57">
        <f t="shared" ref="FJ1245" si="4906">SUM(FJ429:FM429)</f>
        <v>2823627.9671892649</v>
      </c>
      <c r="FK1245" s="57">
        <f t="shared" ref="FK1245" si="4907">SUM(FK429:FN429)</f>
        <v>2875753.8980661654</v>
      </c>
      <c r="FL1245" s="57">
        <f t="shared" ref="FL1245" si="4908">SUM(FL429:FO429)</f>
        <v>2897837.6360269003</v>
      </c>
      <c r="FM1245" s="57">
        <f t="shared" ref="FM1245" si="4909">SUM(FM429:FP429)</f>
        <v>2606418.0447710226</v>
      </c>
      <c r="FN1245" s="57">
        <f t="shared" ref="FN1245" si="4910">SUM(FN429:FQ429)</f>
        <v>2196741.0077913431</v>
      </c>
      <c r="FO1245" s="57">
        <f t="shared" ref="FO1245" si="4911">SUM(FO429:FR429)</f>
        <v>1839922.8151397011</v>
      </c>
      <c r="FP1245" s="57">
        <f t="shared" ref="FP1245" si="4912">SUM(FP429:FS429)</f>
        <v>1456024.4312157326</v>
      </c>
      <c r="FQ1245" s="57">
        <f t="shared" ref="FQ1245" si="4913">SUM(FQ429:FT429)</f>
        <v>1401146.4214863405</v>
      </c>
      <c r="FR1245" s="57">
        <f t="shared" ref="FR1245" si="4914">SUM(FR429:FU429)</f>
        <v>1353246.7149050464</v>
      </c>
      <c r="FS1245" s="57">
        <f t="shared" ref="FS1245" si="4915">SUM(FS429:FV429)</f>
        <v>1239412.2553236908</v>
      </c>
      <c r="FT1245" s="57">
        <f t="shared" ref="FT1245" si="4916">SUM(FT429:FW429)</f>
        <v>1145632.859085537</v>
      </c>
      <c r="FU1245" s="57">
        <f t="shared" ref="FU1245" si="4917">SUM(FU429:FX429)</f>
        <v>979212.8066536847</v>
      </c>
      <c r="FV1245" s="57">
        <f t="shared" ref="FV1245" si="4918">SUM(FV429:FY429)</f>
        <v>1129569.4755508758</v>
      </c>
      <c r="FW1245" s="57">
        <f t="shared" ref="FW1245" si="4919">SUM(FW429:FZ429)</f>
        <v>1201561.9764441571</v>
      </c>
      <c r="FX1245" s="57">
        <f t="shared" ref="FX1245" si="4920">SUM(FX429:GA429)</f>
        <v>1300796.580123072</v>
      </c>
      <c r="FY1245" s="57">
        <f t="shared" ref="FY1245" si="4921">SUM(FY429:GB429)</f>
        <v>1230955.4720812149</v>
      </c>
      <c r="FZ1245" s="57">
        <f t="shared" ref="FZ1245" si="4922">SUM(FZ429:GC429)</f>
        <v>1085102.9501247222</v>
      </c>
      <c r="GA1245" s="57">
        <f t="shared" ref="GA1245" si="4923">SUM(GA429:GD429)</f>
        <v>1166533.137402921</v>
      </c>
      <c r="GB1245" s="57">
        <f t="shared" ref="GB1245" si="4924">SUM(GB429:GE429)</f>
        <v>1003886.2520088138</v>
      </c>
      <c r="GC1245" s="57">
        <f t="shared" ref="GC1245" si="4925">SUM(GC429:GF429)</f>
        <v>975924.37160523317</v>
      </c>
      <c r="GD1245" s="57">
        <f t="shared" ref="GD1245" si="4926">SUM(GD429:GG429)</f>
        <v>981152.32558585575</v>
      </c>
      <c r="GE1245" s="57">
        <f t="shared" ref="GE1245" si="4927">SUM(GE429:GH429)</f>
        <v>966513.11760095577</v>
      </c>
      <c r="GF1245" s="57">
        <f t="shared" ref="GF1245" si="4928">SUM(GF429:GI429)</f>
        <v>933222.86204934877</v>
      </c>
      <c r="GG1245" s="57">
        <f t="shared" ref="GG1245" si="4929">SUM(GG429:GJ429)</f>
        <v>989640.86803895433</v>
      </c>
      <c r="GH1245" s="57">
        <f t="shared" ref="GH1245" si="4930">SUM(GH429:GK429)</f>
        <v>907873.1952268997</v>
      </c>
      <c r="GI1245" s="57">
        <f t="shared" ref="GI1245" si="4931">SUM(GI429:GL429)</f>
        <v>943416.89945070748</v>
      </c>
      <c r="GJ1245" s="57">
        <f t="shared" ref="GJ1245" si="4932">SUM(GJ429:GM429)</f>
        <v>1139311.0089008068</v>
      </c>
      <c r="GK1245" s="57">
        <f t="shared" ref="GK1245" si="4933">SUM(GK429:GN429)</f>
        <v>1335634.0900848345</v>
      </c>
      <c r="GL1245" s="57">
        <f t="shared" ref="GL1245" si="4934">SUM(GL429:GO429)</f>
        <v>1402943.3951826049</v>
      </c>
      <c r="GM1245" s="57">
        <f t="shared" ref="GM1245" si="4935">SUM(GM429:GP429)</f>
        <v>1325822.6435637427</v>
      </c>
      <c r="GN1245" s="57">
        <f t="shared" ref="GN1245" si="4936">SUM(GN429:GQ429)</f>
        <v>1470059.5169306798</v>
      </c>
      <c r="GO1245" s="57">
        <f t="shared" ref="GO1245" si="4937">SUM(GO429:GR429)</f>
        <v>1329745.9222990654</v>
      </c>
      <c r="GP1245" s="57">
        <f t="shared" ref="GP1245" si="4938">SUM(GP429:GS429)</f>
        <v>1257700.9984894893</v>
      </c>
      <c r="GQ1245" s="57"/>
      <c r="GR1245" s="57"/>
      <c r="GS1245" s="57"/>
    </row>
    <row r="1246" spans="1:201" x14ac:dyDescent="0.25">
      <c r="A1246" s="70" t="s">
        <v>144</v>
      </c>
      <c r="B1246" s="57">
        <f>SUM(B530:E530)</f>
        <v>678557678.62615609</v>
      </c>
      <c r="C1246" s="57">
        <f t="shared" ref="C1246:AL1246" si="4939">SUM(C530:F530)</f>
        <v>642349629.4720515</v>
      </c>
      <c r="D1246" s="57">
        <f t="shared" si="4939"/>
        <v>576446569.40175605</v>
      </c>
      <c r="E1246" s="57">
        <f t="shared" si="4939"/>
        <v>534080739.87247896</v>
      </c>
      <c r="F1246" s="57">
        <f t="shared" si="4939"/>
        <v>466262737.36026299</v>
      </c>
      <c r="G1246" s="57">
        <f t="shared" si="4939"/>
        <v>489649360.6278255</v>
      </c>
      <c r="H1246" s="57">
        <f t="shared" si="4939"/>
        <v>541846926.0690465</v>
      </c>
      <c r="I1246" s="57">
        <f t="shared" si="4939"/>
        <v>592692430.97411561</v>
      </c>
      <c r="J1246" s="57">
        <f t="shared" si="4939"/>
        <v>667692593.48816705</v>
      </c>
      <c r="K1246" s="57">
        <f t="shared" si="4939"/>
        <v>678536525.75511336</v>
      </c>
      <c r="L1246" s="57">
        <f t="shared" si="4939"/>
        <v>684056349.60912824</v>
      </c>
      <c r="M1246" s="57">
        <f t="shared" si="4939"/>
        <v>691877157.82796955</v>
      </c>
      <c r="N1246" s="57">
        <f t="shared" si="4939"/>
        <v>704994758.63830304</v>
      </c>
      <c r="O1246" s="57">
        <f t="shared" si="4939"/>
        <v>731124067.7452575</v>
      </c>
      <c r="P1246" s="57">
        <f t="shared" si="4939"/>
        <v>742377518.52222443</v>
      </c>
      <c r="Q1246" s="57">
        <f t="shared" si="4939"/>
        <v>764011607.59813404</v>
      </c>
      <c r="R1246" s="57">
        <f t="shared" si="4939"/>
        <v>768229556.35893726</v>
      </c>
      <c r="S1246" s="57">
        <f t="shared" si="4939"/>
        <v>756680154.22689605</v>
      </c>
      <c r="T1246" s="57">
        <f t="shared" si="4939"/>
        <v>788158694.60700119</v>
      </c>
      <c r="U1246" s="57">
        <f t="shared" si="4939"/>
        <v>779862817.70055366</v>
      </c>
      <c r="V1246" s="57">
        <f t="shared" si="4939"/>
        <v>845414392.75110602</v>
      </c>
      <c r="W1246" s="57">
        <f t="shared" si="4939"/>
        <v>841575309.68391442</v>
      </c>
      <c r="X1246" s="57">
        <f t="shared" si="4939"/>
        <v>806361085.43629146</v>
      </c>
      <c r="Y1246" s="57">
        <f t="shared" si="4939"/>
        <v>794906732.42366099</v>
      </c>
      <c r="Z1246" s="57">
        <f t="shared" si="4939"/>
        <v>716471774.46754766</v>
      </c>
      <c r="AA1246" s="57">
        <f t="shared" si="4939"/>
        <v>708303971.50042713</v>
      </c>
      <c r="AB1246" s="57">
        <f t="shared" si="4939"/>
        <v>688818995.66640282</v>
      </c>
      <c r="AC1246" s="57">
        <f t="shared" si="4939"/>
        <v>696770560.683568</v>
      </c>
      <c r="AD1246" s="57">
        <f t="shared" si="4939"/>
        <v>681140191.94626522</v>
      </c>
      <c r="AE1246" s="57">
        <f t="shared" si="4939"/>
        <v>664750874.03943658</v>
      </c>
      <c r="AF1246" s="57">
        <f t="shared" si="4939"/>
        <v>667985604.19865513</v>
      </c>
      <c r="AG1246" s="57">
        <f t="shared" si="4939"/>
        <v>618118662.24169874</v>
      </c>
      <c r="AH1246" s="57">
        <f t="shared" si="4939"/>
        <v>607720629.40642917</v>
      </c>
      <c r="AI1246" s="57">
        <f t="shared" si="4939"/>
        <v>600442141.62865698</v>
      </c>
      <c r="AJ1246" s="57">
        <f t="shared" si="4939"/>
        <v>563025017.98129869</v>
      </c>
      <c r="AK1246" s="57">
        <f t="shared" si="4939"/>
        <v>548150378.162359</v>
      </c>
      <c r="AL1246" s="57">
        <f t="shared" si="4939"/>
        <v>528156337.7627452</v>
      </c>
      <c r="AM1246" s="57"/>
      <c r="AN1246" s="57"/>
      <c r="AO1246" s="57"/>
      <c r="AP1246" s="57">
        <f>SUM(AP530:AS530)</f>
        <v>514687085.34444857</v>
      </c>
      <c r="AQ1246" s="57">
        <f t="shared" ref="AQ1246" si="4940">SUM(AQ530:AT530)</f>
        <v>487774545.20778883</v>
      </c>
      <c r="AR1246" s="57">
        <f t="shared" ref="AR1246" si="4941">SUM(AR530:AU530)</f>
        <v>444167859.72041106</v>
      </c>
      <c r="AS1246" s="57">
        <f t="shared" ref="AS1246" si="4942">SUM(AS530:AV530)</f>
        <v>398805065.47931093</v>
      </c>
      <c r="AT1246" s="57">
        <f t="shared" ref="AT1246" si="4943">SUM(AT530:AW530)</f>
        <v>342899791.69396317</v>
      </c>
      <c r="AU1246" s="57">
        <f t="shared" ref="AU1246" si="4944">SUM(AU530:AX530)</f>
        <v>372331664.519081</v>
      </c>
      <c r="AV1246" s="57">
        <f t="shared" ref="AV1246" si="4945">SUM(AV530:AY530)</f>
        <v>428726120.58372188</v>
      </c>
      <c r="AW1246" s="57">
        <f t="shared" ref="AW1246" si="4946">SUM(AW530:AZ530)</f>
        <v>487801773.39201772</v>
      </c>
      <c r="AX1246" s="57">
        <f t="shared" ref="AX1246" si="4947">SUM(AX530:BA530)</f>
        <v>562056017.10389221</v>
      </c>
      <c r="AY1246" s="57">
        <f t="shared" ref="AY1246" si="4948">SUM(AY530:BB530)</f>
        <v>579230146.5378989</v>
      </c>
      <c r="AZ1246" s="57">
        <f t="shared" ref="AZ1246" si="4949">SUM(AZ530:BC530)</f>
        <v>577875046.41163325</v>
      </c>
      <c r="BA1246" s="57">
        <f t="shared" ref="BA1246" si="4950">SUM(BA530:BD530)</f>
        <v>575262800.19594979</v>
      </c>
      <c r="BB1246" s="57">
        <f t="shared" ref="BB1246" si="4951">SUM(BB530:BE530)</f>
        <v>578139694.73264885</v>
      </c>
      <c r="BC1246" s="57">
        <f t="shared" ref="BC1246" si="4952">SUM(BC530:BF530)</f>
        <v>583099935.42540896</v>
      </c>
      <c r="BD1246" s="57">
        <f t="shared" ref="BD1246" si="4953">SUM(BD530:BG530)</f>
        <v>592487093.13519835</v>
      </c>
      <c r="BE1246" s="57">
        <f t="shared" ref="BE1246" si="4954">SUM(BE530:BH530)</f>
        <v>602009683.89130282</v>
      </c>
      <c r="BF1246" s="57">
        <f t="shared" ref="BF1246" si="4955">SUM(BF530:BI530)</f>
        <v>610553244.77251554</v>
      </c>
      <c r="BG1246" s="57">
        <f t="shared" ref="BG1246" si="4956">SUM(BG530:BJ530)</f>
        <v>613319753.23173547</v>
      </c>
      <c r="BH1246" s="57">
        <f t="shared" ref="BH1246" si="4957">SUM(BH530:BK530)</f>
        <v>611690483.99495459</v>
      </c>
      <c r="BI1246" s="57">
        <f t="shared" ref="BI1246" si="4958">SUM(BI530:BL530)</f>
        <v>611113337.82515931</v>
      </c>
      <c r="BJ1246" s="57">
        <f t="shared" ref="BJ1246" si="4959">SUM(BJ530:BM530)</f>
        <v>609369942.97861624</v>
      </c>
      <c r="BK1246" s="57">
        <f t="shared" ref="BK1246" si="4960">SUM(BK530:BN530)</f>
        <v>607654023.78706622</v>
      </c>
      <c r="BL1246" s="57">
        <f t="shared" ref="BL1246" si="4961">SUM(BL530:BO530)</f>
        <v>600779465.27788424</v>
      </c>
      <c r="BM1246" s="57">
        <f t="shared" ref="BM1246" si="4962">SUM(BM530:BP530)</f>
        <v>589603014.18533158</v>
      </c>
      <c r="BN1246" s="57">
        <f t="shared" ref="BN1246" si="4963">SUM(BN530:BQ530)</f>
        <v>578606538.44708765</v>
      </c>
      <c r="BO1246" s="57">
        <f t="shared" ref="BO1246" si="4964">SUM(BO530:BR530)</f>
        <v>566193714.54811597</v>
      </c>
      <c r="BP1246" s="57">
        <f t="shared" ref="BP1246" si="4965">SUM(BP530:BS530)</f>
        <v>550077420.23164058</v>
      </c>
      <c r="BQ1246" s="57">
        <f t="shared" ref="BQ1246" si="4966">SUM(BQ530:BT530)</f>
        <v>535619221.95279455</v>
      </c>
      <c r="BR1246" s="57">
        <f t="shared" ref="BR1246" si="4967">SUM(BR530:BU530)</f>
        <v>520261872.24450713</v>
      </c>
      <c r="BS1246" s="57">
        <f t="shared" ref="BS1246" si="4968">SUM(BS530:BV530)</f>
        <v>504296044.00882322</v>
      </c>
      <c r="BT1246" s="57">
        <f t="shared" ref="BT1246" si="4969">SUM(BT530:BW530)</f>
        <v>490598473.17643285</v>
      </c>
      <c r="BU1246" s="57">
        <f t="shared" ref="BU1246" si="4970">SUM(BU530:BX530)</f>
        <v>478384083.35963166</v>
      </c>
      <c r="BV1246" s="57">
        <f t="shared" ref="BV1246" si="4971">SUM(BV530:BY530)</f>
        <v>470257029.91642773</v>
      </c>
      <c r="BW1246" s="57">
        <f t="shared" ref="BW1246" si="4972">SUM(BW530:BZ530)</f>
        <v>458812611.09681547</v>
      </c>
      <c r="BX1246" s="57">
        <f t="shared" ref="BX1246" si="4973">SUM(BX530:CA530)</f>
        <v>449785062.13616306</v>
      </c>
      <c r="BY1246" s="57">
        <f t="shared" ref="BY1246" si="4974">SUM(BY530:CB530)</f>
        <v>440417499.37319434</v>
      </c>
      <c r="BZ1246" s="57">
        <f t="shared" ref="BZ1246" si="4975">SUM(BZ530:CC530)</f>
        <v>429303532.94402277</v>
      </c>
      <c r="CA1246" s="57"/>
      <c r="CB1246" s="57"/>
      <c r="CC1246" s="57"/>
      <c r="CD1246" s="57">
        <f>SUM(CD530:CG530)</f>
        <v>52239469.520411968</v>
      </c>
      <c r="CE1246" s="57">
        <f t="shared" ref="CE1246" si="4976">SUM(CE530:CH530)</f>
        <v>51682296.275600657</v>
      </c>
      <c r="CF1246" s="57">
        <f t="shared" ref="CF1246" si="4977">SUM(CF530:CI530)</f>
        <v>49366132.596197806</v>
      </c>
      <c r="CG1246" s="57">
        <f t="shared" ref="CG1246" si="4978">SUM(CG530:CJ530)</f>
        <v>47830948.522463471</v>
      </c>
      <c r="CH1246" s="57">
        <f t="shared" ref="CH1246" si="4979">SUM(CH530:CK530)</f>
        <v>42859580.615659535</v>
      </c>
      <c r="CI1246" s="57">
        <f t="shared" ref="CI1246" si="4980">SUM(CI530:CL530)</f>
        <v>45753158.887472682</v>
      </c>
      <c r="CJ1246" s="57">
        <f t="shared" ref="CJ1246" si="4981">SUM(CJ530:CM530)</f>
        <v>51769475.308168881</v>
      </c>
      <c r="CK1246" s="57">
        <f t="shared" ref="CK1246" si="4982">SUM(CK530:CN530)</f>
        <v>57966622.180946693</v>
      </c>
      <c r="CL1246" s="57">
        <f t="shared" ref="CL1246" si="4983">SUM(CL530:CO530)</f>
        <v>67193227.073492318</v>
      </c>
      <c r="CM1246" s="57">
        <f t="shared" ref="CM1246" si="4984">SUM(CM530:CP530)</f>
        <v>70344687.055833131</v>
      </c>
      <c r="CN1246" s="57">
        <f t="shared" ref="CN1246" si="4985">SUM(CN530:CQ530)</f>
        <v>70954355.728660882</v>
      </c>
      <c r="CO1246" s="57">
        <f t="shared" ref="CO1246" si="4986">SUM(CO530:CR530)</f>
        <v>70805417.806695789</v>
      </c>
      <c r="CP1246" s="57">
        <f t="shared" ref="CP1246" si="4987">SUM(CP530:CS530)</f>
        <v>70800464.095058709</v>
      </c>
      <c r="CQ1246" s="57">
        <f t="shared" ref="CQ1246" si="4988">SUM(CQ530:CT530)</f>
        <v>70798928.268739834</v>
      </c>
      <c r="CR1246" s="57">
        <f t="shared" ref="CR1246" si="4989">SUM(CR530:CU530)</f>
        <v>71543578.275533199</v>
      </c>
      <c r="CS1246" s="57">
        <f t="shared" ref="CS1246" si="4990">SUM(CS530:CV530)</f>
        <v>72182721.261838019</v>
      </c>
      <c r="CT1246" s="57">
        <f t="shared" ref="CT1246" si="4991">SUM(CT530:CW530)</f>
        <v>73084108.846134216</v>
      </c>
      <c r="CU1246" s="57">
        <f t="shared" ref="CU1246" si="4992">SUM(CU530:CX530)</f>
        <v>72183394.642759457</v>
      </c>
      <c r="CV1246" s="57">
        <f t="shared" ref="CV1246" si="4993">SUM(CV530:CY530)</f>
        <v>71110791.261263669</v>
      </c>
      <c r="CW1246" s="57">
        <f t="shared" ref="CW1246" si="4994">SUM(CW530:CZ530)</f>
        <v>69651311.56473586</v>
      </c>
      <c r="CX1246" s="57">
        <f t="shared" ref="CX1246" si="4995">SUM(CX530:DA530)</f>
        <v>67558868.699330747</v>
      </c>
      <c r="CY1246" s="57">
        <f t="shared" ref="CY1246" si="4996">SUM(CY530:DB530)</f>
        <v>67144325.330772534</v>
      </c>
      <c r="CZ1246" s="57">
        <f t="shared" ref="CZ1246" si="4997">SUM(CZ530:DC530)</f>
        <v>65008364.684635989</v>
      </c>
      <c r="DA1246" s="57">
        <f t="shared" ref="DA1246" si="4998">SUM(DA530:DD530)</f>
        <v>64611004.492330566</v>
      </c>
      <c r="DB1246" s="57">
        <f t="shared" ref="DB1246" si="4999">SUM(DB530:DE530)</f>
        <v>64096431.521958895</v>
      </c>
      <c r="DC1246" s="57">
        <f t="shared" ref="DC1246" si="5000">SUM(DC530:DF530)</f>
        <v>63388585.6854745</v>
      </c>
      <c r="DD1246" s="57">
        <f t="shared" ref="DD1246" si="5001">SUM(DD530:DG530)</f>
        <v>63452726.740558825</v>
      </c>
      <c r="DE1246" s="57">
        <f t="shared" ref="DE1246" si="5002">SUM(DE530:DH530)</f>
        <v>63516574.390456639</v>
      </c>
      <c r="DF1246" s="57">
        <f t="shared" ref="DF1246" si="5003">SUM(DF530:DI530)</f>
        <v>63020103.372105651</v>
      </c>
      <c r="DG1246" s="57">
        <f t="shared" ref="DG1246" si="5004">SUM(DG530:DJ530)</f>
        <v>63300929.866282925</v>
      </c>
      <c r="DH1246" s="57">
        <f t="shared" ref="DH1246" si="5005">SUM(DH530:DK530)</f>
        <v>63378760.000756487</v>
      </c>
      <c r="DI1246" s="57">
        <f t="shared" ref="DI1246" si="5006">SUM(DI530:DL530)</f>
        <v>63094621.785365663</v>
      </c>
      <c r="DJ1246" s="57">
        <f t="shared" ref="DJ1246" si="5007">SUM(DJ530:DM530)</f>
        <v>62769788.468532652</v>
      </c>
      <c r="DK1246" s="57">
        <f t="shared" ref="DK1246" si="5008">SUM(DK530:DN530)</f>
        <v>63550183.683720581</v>
      </c>
      <c r="DL1246" s="57">
        <f t="shared" ref="DL1246" si="5009">SUM(DL530:DO530)</f>
        <v>64006745.155006424</v>
      </c>
      <c r="DM1246" s="57">
        <f t="shared" ref="DM1246" si="5010">SUM(DM530:DP530)</f>
        <v>64085176.304801702</v>
      </c>
      <c r="DN1246" s="57">
        <f t="shared" ref="DN1246" si="5011">SUM(DN530:DQ530)</f>
        <v>64772626.750661016</v>
      </c>
      <c r="DO1246" s="57"/>
      <c r="DP1246" s="57"/>
      <c r="DQ1246" s="57"/>
      <c r="DR1246" s="57">
        <f>SUM(DR530:DU530)</f>
        <v>254322448.30753982</v>
      </c>
      <c r="DS1246" s="57">
        <f t="shared" ref="DS1246" si="5012">SUM(DS530:DV530)</f>
        <v>253626193.61179942</v>
      </c>
      <c r="DT1246" s="57">
        <f t="shared" ref="DT1246" si="5013">SUM(DT530:DW530)</f>
        <v>244114301.39172727</v>
      </c>
      <c r="DU1246" s="57">
        <f t="shared" ref="DU1246" si="5014">SUM(DU530:DX530)</f>
        <v>231973510.91491565</v>
      </c>
      <c r="DV1246" s="57">
        <f t="shared" ref="DV1246" si="5015">SUM(DV530:DY530)</f>
        <v>201864899.60471284</v>
      </c>
      <c r="DW1246" s="57">
        <f t="shared" ref="DW1246" si="5016">SUM(DW530:DZ530)</f>
        <v>196322172.76881495</v>
      </c>
      <c r="DX1246" s="57">
        <f t="shared" ref="DX1246" si="5017">SUM(DX530:EA530)</f>
        <v>201586002.07166979</v>
      </c>
      <c r="DY1246" s="57">
        <f t="shared" ref="DY1246" si="5018">SUM(DY530:EB530)</f>
        <v>205609397.5781644</v>
      </c>
      <c r="DZ1246" s="57">
        <f t="shared" ref="DZ1246" si="5019">SUM(DZ530:EC530)</f>
        <v>220780844.16571376</v>
      </c>
      <c r="EA1246" s="57">
        <f t="shared" ref="EA1246" si="5020">SUM(EA530:ED530)</f>
        <v>226761433.15545952</v>
      </c>
      <c r="EB1246" s="57">
        <f t="shared" ref="EB1246" si="5021">SUM(EB530:EE530)</f>
        <v>221494094.65566349</v>
      </c>
      <c r="EC1246" s="57">
        <f t="shared" ref="EC1246" si="5022">SUM(EC530:EF530)</f>
        <v>217818359.07957312</v>
      </c>
      <c r="ED1246" s="57">
        <f t="shared" ref="ED1246" si="5023">SUM(ED530:EG530)</f>
        <v>221781852.93467903</v>
      </c>
      <c r="EE1246" s="57">
        <f t="shared" ref="EE1246" si="5024">SUM(EE530:EH530)</f>
        <v>226699758.73912838</v>
      </c>
      <c r="EF1246" s="57">
        <f t="shared" ref="EF1246" si="5025">SUM(EF530:EI530)</f>
        <v>230203021.39903253</v>
      </c>
      <c r="EG1246" s="57">
        <f t="shared" ref="EG1246" si="5026">SUM(EG530:EJ530)</f>
        <v>234672210.58443174</v>
      </c>
      <c r="EH1246" s="57">
        <f t="shared" ref="EH1246" si="5027">SUM(EH530:EK530)</f>
        <v>236570434.88735253</v>
      </c>
      <c r="EI1246" s="57">
        <f t="shared" ref="EI1246" si="5028">SUM(EI530:EL530)</f>
        <v>226632980.36022046</v>
      </c>
      <c r="EJ1246" s="57">
        <f t="shared" ref="EJ1246" si="5029">SUM(EJ530:EM530)</f>
        <v>225957541.22378525</v>
      </c>
      <c r="EK1246" s="57">
        <f t="shared" ref="EK1246" si="5030">SUM(EK530:EN530)</f>
        <v>217378814.07563788</v>
      </c>
      <c r="EL1246" s="57">
        <f t="shared" ref="EL1246" si="5031">SUM(EL530:EO530)</f>
        <v>209766771.5664584</v>
      </c>
      <c r="EM1246" s="57">
        <f t="shared" ref="EM1246" si="5032">SUM(EM530:EP530)</f>
        <v>209404559.41437837</v>
      </c>
      <c r="EN1246" s="57">
        <f t="shared" ref="EN1246" si="5033">SUM(EN530:EQ530)</f>
        <v>198965416.20831245</v>
      </c>
      <c r="EO1246" s="57">
        <f t="shared" ref="EO1246" si="5034">SUM(EO530:ER530)</f>
        <v>198134760.0278421</v>
      </c>
      <c r="EP1246" s="57">
        <f t="shared" ref="EP1246" si="5035">SUM(EP530:ES530)</f>
        <v>193788389.33177283</v>
      </c>
      <c r="EQ1246" s="57">
        <f t="shared" ref="EQ1246" si="5036">SUM(EQ530:ET530)</f>
        <v>190333895.9918341</v>
      </c>
      <c r="ER1246" s="57">
        <f t="shared" ref="ER1246" si="5037">SUM(ER530:EU530)</f>
        <v>184911307.88025737</v>
      </c>
      <c r="ES1246" s="57">
        <f t="shared" ref="ES1246" si="5038">SUM(ES530:EV530)</f>
        <v>175833655.49606991</v>
      </c>
      <c r="ET1246" s="57">
        <f t="shared" ref="ET1246" si="5039">SUM(ET530:EW530)</f>
        <v>168755907.82078326</v>
      </c>
      <c r="EU1246" s="57">
        <f t="shared" ref="EU1246" si="5040">SUM(EU530:EX530)</f>
        <v>159938037.52963716</v>
      </c>
      <c r="EV1246" s="57">
        <f t="shared" ref="EV1246" si="5041">SUM(EV530:EY530)</f>
        <v>160169522.30103013</v>
      </c>
      <c r="EW1246" s="57">
        <f t="shared" ref="EW1246" si="5042">SUM(EW530:EZ530)</f>
        <v>155289932.02114165</v>
      </c>
      <c r="EX1246" s="57">
        <f t="shared" ref="EX1246" si="5043">SUM(EX530:FA530)</f>
        <v>150543607.33412939</v>
      </c>
      <c r="EY1246" s="57">
        <f t="shared" ref="EY1246" si="5044">SUM(EY530:FB530)</f>
        <v>143696254.72578526</v>
      </c>
      <c r="EZ1246" s="57">
        <f t="shared" ref="EZ1246" si="5045">SUM(EZ530:FC530)</f>
        <v>139572205.59695199</v>
      </c>
      <c r="FA1246" s="57">
        <f t="shared" ref="FA1246" si="5046">SUM(FA530:FD530)</f>
        <v>134561166.97968039</v>
      </c>
      <c r="FB1246" s="57">
        <f t="shared" ref="FB1246" si="5047">SUM(FB530:FE530)</f>
        <v>133799040.07702701</v>
      </c>
      <c r="FC1246" s="57"/>
      <c r="FD1246" s="57"/>
      <c r="FE1246" s="57"/>
      <c r="FF1246" s="57">
        <f>SUM(FF530:FI530)</f>
        <v>330215591.7070905</v>
      </c>
      <c r="FG1246" s="57">
        <f t="shared" ref="FG1246" si="5048">SUM(FG530:FJ530)</f>
        <v>311698689.26361251</v>
      </c>
      <c r="FH1246" s="57">
        <f t="shared" ref="FH1246" si="5049">SUM(FH530:FK530)</f>
        <v>285510796.19021362</v>
      </c>
      <c r="FI1246" s="57">
        <f t="shared" ref="FI1246" si="5050">SUM(FI530:FL530)</f>
        <v>268142496.09591442</v>
      </c>
      <c r="FJ1246" s="57">
        <f t="shared" ref="FJ1246" si="5051">SUM(FJ530:FM530)</f>
        <v>253360189.33991659</v>
      </c>
      <c r="FK1246" s="57">
        <f t="shared" ref="FK1246" si="5052">SUM(FK530:FN530)</f>
        <v>238219510.76922274</v>
      </c>
      <c r="FL1246" s="57">
        <f t="shared" ref="FL1246" si="5053">SUM(FL530:FO530)</f>
        <v>235035833.99830899</v>
      </c>
      <c r="FM1246" s="57">
        <f t="shared" ref="FM1246" si="5054">SUM(FM530:FP530)</f>
        <v>229828203.74857327</v>
      </c>
      <c r="FN1246" s="57">
        <f t="shared" ref="FN1246" si="5055">SUM(FN530:FQ530)</f>
        <v>230399575.8208245</v>
      </c>
      <c r="FO1246" s="57">
        <f t="shared" ref="FO1246" si="5056">SUM(FO530:FR530)</f>
        <v>236307696.30144146</v>
      </c>
      <c r="FP1246" s="57">
        <f t="shared" ref="FP1246" si="5057">SUM(FP530:FS530)</f>
        <v>234204211.0561524</v>
      </c>
      <c r="FQ1246" s="57">
        <f t="shared" ref="FQ1246" si="5058">SUM(FQ530:FT530)</f>
        <v>232439974.98521256</v>
      </c>
      <c r="FR1246" s="57">
        <f t="shared" ref="FR1246" si="5059">SUM(FR530:FU530)</f>
        <v>228341603.9264887</v>
      </c>
      <c r="FS1246" s="57">
        <f t="shared" ref="FS1246" si="5060">SUM(FS530:FV530)</f>
        <v>223167154.19841698</v>
      </c>
      <c r="FT1246" s="57">
        <f t="shared" ref="FT1246" si="5061">SUM(FT530:FW530)</f>
        <v>219100053.11488301</v>
      </c>
      <c r="FU1246" s="57">
        <f t="shared" ref="FU1246" si="5062">SUM(FU530:FX530)</f>
        <v>219578917.38651803</v>
      </c>
      <c r="FV1246" s="57">
        <f t="shared" ref="FV1246" si="5063">SUM(FV530:FY530)</f>
        <v>221169664.52820462</v>
      </c>
      <c r="FW1246" s="57">
        <f t="shared" ref="FW1246" si="5064">SUM(FW530:FZ530)</f>
        <v>228755540.13794154</v>
      </c>
      <c r="FX1246" s="57">
        <f t="shared" ref="FX1246" si="5065">SUM(FX530:GA530)</f>
        <v>226694241.83212221</v>
      </c>
      <c r="FY1246" s="57">
        <f t="shared" ref="FY1246" si="5066">SUM(FY530:GB530)</f>
        <v>222388652.18497211</v>
      </c>
      <c r="FZ1246" s="57">
        <f t="shared" ref="FZ1246" si="5067">SUM(FZ530:GC530)</f>
        <v>218704346.92605573</v>
      </c>
      <c r="GA1246" s="57">
        <f t="shared" ref="GA1246" si="5068">SUM(GA530:GD530)</f>
        <v>210499244.3078154</v>
      </c>
      <c r="GB1246" s="57">
        <f t="shared" ref="GB1246" si="5069">SUM(GB530:GE530)</f>
        <v>208375322.63760051</v>
      </c>
      <c r="GC1246" s="57">
        <f t="shared" ref="GC1246" si="5070">SUM(GC530:GF530)</f>
        <v>210295083.14534816</v>
      </c>
      <c r="GD1246" s="57">
        <f t="shared" ref="GD1246" si="5071">SUM(GD530:GG530)</f>
        <v>205976564.08417088</v>
      </c>
      <c r="GE1246" s="57">
        <f t="shared" ref="GE1246" si="5072">SUM(GE530:GH530)</f>
        <v>197243155.53737095</v>
      </c>
      <c r="GF1246" s="57">
        <f t="shared" ref="GF1246" si="5073">SUM(GF530:GI530)</f>
        <v>194296098.42433262</v>
      </c>
      <c r="GG1246" s="57">
        <f t="shared" ref="GG1246" si="5074">SUM(GG530:GJ530)</f>
        <v>186474873.95545307</v>
      </c>
      <c r="GH1246" s="57">
        <f t="shared" ref="GH1246" si="5075">SUM(GH530:GK530)</f>
        <v>185973907.34302056</v>
      </c>
      <c r="GI1246" s="57">
        <f t="shared" ref="GI1246" si="5076">SUM(GI530:GL530)</f>
        <v>184470579.14730257</v>
      </c>
      <c r="GJ1246" s="57">
        <f t="shared" ref="GJ1246" si="5077">SUM(GJ530:GM530)</f>
        <v>180054151.42773646</v>
      </c>
      <c r="GK1246" s="57">
        <f t="shared" ref="GK1246" si="5078">SUM(GK530:GN530)</f>
        <v>179549642.23242295</v>
      </c>
      <c r="GL1246" s="57">
        <f t="shared" ref="GL1246" si="5079">SUM(GL530:GO530)</f>
        <v>177761758.26262736</v>
      </c>
      <c r="GM1246" s="57">
        <f t="shared" ref="GM1246" si="5080">SUM(GM530:GP530)</f>
        <v>174909357.77418545</v>
      </c>
      <c r="GN1246" s="57">
        <f t="shared" ref="GN1246" si="5081">SUM(GN530:GQ530)</f>
        <v>174608760.66309437</v>
      </c>
      <c r="GO1246" s="57">
        <f t="shared" ref="GO1246" si="5082">SUM(GO530:GR530)</f>
        <v>171996536.80537406</v>
      </c>
      <c r="GP1246" s="57">
        <f t="shared" ref="GP1246" si="5083">SUM(GP530:GS530)</f>
        <v>168042451.97311911</v>
      </c>
      <c r="GQ1246" s="57"/>
      <c r="GR1246" s="57"/>
      <c r="GS1246" s="57"/>
    </row>
    <row r="1247" spans="1:201" x14ac:dyDescent="0.25">
      <c r="A1247" s="70" t="s">
        <v>145</v>
      </c>
      <c r="B1247" s="57">
        <f>SUM(B630:E630)</f>
        <v>556999647.44944954</v>
      </c>
      <c r="C1247" s="57">
        <f t="shared" ref="C1247:AL1247" si="5084">SUM(C630:F630)</f>
        <v>527335841.56203598</v>
      </c>
      <c r="D1247" s="57">
        <f t="shared" si="5084"/>
        <v>473093772.58346796</v>
      </c>
      <c r="E1247" s="57">
        <f t="shared" si="5084"/>
        <v>437547502.77122182</v>
      </c>
      <c r="F1247" s="57">
        <f t="shared" si="5084"/>
        <v>381537865.905644</v>
      </c>
      <c r="G1247" s="57">
        <f t="shared" si="5084"/>
        <v>399721722.50868982</v>
      </c>
      <c r="H1247" s="57">
        <f t="shared" si="5084"/>
        <v>440902005.36008549</v>
      </c>
      <c r="I1247" s="57">
        <f t="shared" si="5084"/>
        <v>482693515.97498465</v>
      </c>
      <c r="J1247" s="57">
        <f t="shared" si="5084"/>
        <v>542900591.58355546</v>
      </c>
      <c r="K1247" s="57">
        <f t="shared" si="5084"/>
        <v>552366962.06971729</v>
      </c>
      <c r="L1247" s="57">
        <f t="shared" si="5084"/>
        <v>558238236.83004856</v>
      </c>
      <c r="M1247" s="57">
        <f t="shared" si="5084"/>
        <v>566744137.0697403</v>
      </c>
      <c r="N1247" s="57">
        <f t="shared" si="5084"/>
        <v>579363507.06571698</v>
      </c>
      <c r="O1247" s="57">
        <f t="shared" si="5084"/>
        <v>602606768.83315766</v>
      </c>
      <c r="P1247" s="57">
        <f t="shared" si="5084"/>
        <v>612426216.70353425</v>
      </c>
      <c r="Q1247" s="57">
        <f t="shared" si="5084"/>
        <v>630197802.65156889</v>
      </c>
      <c r="R1247" s="57">
        <f t="shared" si="5084"/>
        <v>633864862.7197684</v>
      </c>
      <c r="S1247" s="57">
        <f t="shared" si="5084"/>
        <v>622107795.09290326</v>
      </c>
      <c r="T1247" s="57">
        <f t="shared" si="5084"/>
        <v>653402239.07495379</v>
      </c>
      <c r="U1247" s="57">
        <f t="shared" si="5084"/>
        <v>647600890.20621157</v>
      </c>
      <c r="V1247" s="57">
        <f t="shared" si="5084"/>
        <v>712479514.51618087</v>
      </c>
      <c r="W1247" s="57">
        <f t="shared" si="5084"/>
        <v>714781377.5566709</v>
      </c>
      <c r="X1247" s="57">
        <f t="shared" si="5084"/>
        <v>685869854.16210055</v>
      </c>
      <c r="Y1247" s="57">
        <f t="shared" si="5084"/>
        <v>679324195.77270627</v>
      </c>
      <c r="Z1247" s="57">
        <f t="shared" si="5084"/>
        <v>609706424.98525977</v>
      </c>
      <c r="AA1247" s="57">
        <f t="shared" si="5084"/>
        <v>605916321.17307305</v>
      </c>
      <c r="AB1247" s="57">
        <f t="shared" si="5084"/>
        <v>590555436.91124034</v>
      </c>
      <c r="AC1247" s="57">
        <f t="shared" si="5084"/>
        <v>600991895.86090755</v>
      </c>
      <c r="AD1247" s="57">
        <f t="shared" si="5084"/>
        <v>589513165.21057284</v>
      </c>
      <c r="AE1247" s="57">
        <f t="shared" si="5084"/>
        <v>570640658.68114662</v>
      </c>
      <c r="AF1247" s="57">
        <f t="shared" si="5084"/>
        <v>574510627.59467041</v>
      </c>
      <c r="AG1247" s="57">
        <f t="shared" si="5084"/>
        <v>527263756.77174854</v>
      </c>
      <c r="AH1247" s="57">
        <f t="shared" si="5084"/>
        <v>513425541.8907631</v>
      </c>
      <c r="AI1247" s="57">
        <f t="shared" si="5084"/>
        <v>508145742.00691712</v>
      </c>
      <c r="AJ1247" s="57">
        <f t="shared" si="5084"/>
        <v>471321287.71729201</v>
      </c>
      <c r="AK1247" s="57">
        <f t="shared" si="5084"/>
        <v>458849430.07738149</v>
      </c>
      <c r="AL1247" s="57">
        <f t="shared" si="5084"/>
        <v>441514022.70058644</v>
      </c>
      <c r="AM1247" s="57"/>
      <c r="AN1247" s="57"/>
      <c r="AO1247" s="57"/>
      <c r="AP1247" s="57">
        <f>SUM(AP630:AS630)</f>
        <v>513473103.77102363</v>
      </c>
      <c r="AQ1247" s="57">
        <f t="shared" ref="AQ1247" si="5085">SUM(AQ630:AT630)</f>
        <v>486613105.12668979</v>
      </c>
      <c r="AR1247" s="57">
        <f t="shared" ref="AR1247" si="5086">SUM(AR630:AU630)</f>
        <v>443082011.55930448</v>
      </c>
      <c r="AS1247" s="57">
        <f t="shared" ref="AS1247" si="5087">SUM(AS630:AV630)</f>
        <v>397746849.0190745</v>
      </c>
      <c r="AT1247" s="57">
        <f t="shared" ref="AT1247" si="5088">SUM(AT630:AW630)</f>
        <v>341965625.13061833</v>
      </c>
      <c r="AU1247" s="57">
        <f t="shared" ref="AU1247" si="5089">SUM(AU630:AX630)</f>
        <v>371403415.94834548</v>
      </c>
      <c r="AV1247" s="57">
        <f t="shared" ref="AV1247" si="5090">SUM(AV630:AY630)</f>
        <v>427671292.9125756</v>
      </c>
      <c r="AW1247" s="57">
        <f t="shared" ref="AW1247" si="5091">SUM(AW630:AZ630)</f>
        <v>486677228.52375865</v>
      </c>
      <c r="AX1247" s="57">
        <f t="shared" ref="AX1247" si="5092">SUM(AX630:BA630)</f>
        <v>560687753.305372</v>
      </c>
      <c r="AY1247" s="57">
        <f t="shared" ref="AY1247" si="5093">SUM(AY630:BB630)</f>
        <v>577720277.50438797</v>
      </c>
      <c r="AZ1247" s="57">
        <f t="shared" ref="AZ1247" si="5094">SUM(AZ630:BC630)</f>
        <v>576447201.04428768</v>
      </c>
      <c r="BA1247" s="57">
        <f t="shared" ref="BA1247" si="5095">SUM(BA630:BD630)</f>
        <v>573881400.79831862</v>
      </c>
      <c r="BB1247" s="57">
        <f t="shared" ref="BB1247" si="5096">SUM(BB630:BE630)</f>
        <v>576825645.98291445</v>
      </c>
      <c r="BC1247" s="57">
        <f t="shared" ref="BC1247" si="5097">SUM(BC630:BF630)</f>
        <v>581770865.90623784</v>
      </c>
      <c r="BD1247" s="57">
        <f t="shared" ref="BD1247" si="5098">SUM(BD630:BG630)</f>
        <v>591044555.82890582</v>
      </c>
      <c r="BE1247" s="57">
        <f t="shared" ref="BE1247" si="5099">SUM(BE630:BH630)</f>
        <v>600487404.40002501</v>
      </c>
      <c r="BF1247" s="57">
        <f t="shared" ref="BF1247" si="5100">SUM(BF630:BI630)</f>
        <v>608787391.34274113</v>
      </c>
      <c r="BG1247" s="57">
        <f t="shared" ref="BG1247" si="5101">SUM(BG630:BJ630)</f>
        <v>611542563.08560979</v>
      </c>
      <c r="BH1247" s="57">
        <f t="shared" ref="BH1247" si="5102">SUM(BH630:BK630)</f>
        <v>609795100.4798913</v>
      </c>
      <c r="BI1247" s="57">
        <f t="shared" ref="BI1247" si="5103">SUM(BI630:BL630)</f>
        <v>609156158.21883607</v>
      </c>
      <c r="BJ1247" s="57">
        <f t="shared" ref="BJ1247" si="5104">SUM(BJ630:BM630)</f>
        <v>607564125.50099063</v>
      </c>
      <c r="BK1247" s="57">
        <f t="shared" ref="BK1247" si="5105">SUM(BK630:BN630)</f>
        <v>605832348.52779472</v>
      </c>
      <c r="BL1247" s="57">
        <f t="shared" ref="BL1247" si="5106">SUM(BL630:BO630)</f>
        <v>599138353.17847347</v>
      </c>
      <c r="BM1247" s="57">
        <f t="shared" ref="BM1247" si="5107">SUM(BM630:BP630)</f>
        <v>588082831.31282866</v>
      </c>
      <c r="BN1247" s="57">
        <f t="shared" ref="BN1247" si="5108">SUM(BN630:BQ630)</f>
        <v>577250244.21615839</v>
      </c>
      <c r="BO1247" s="57">
        <f t="shared" ref="BO1247" si="5109">SUM(BO630:BR630)</f>
        <v>564841776.44182992</v>
      </c>
      <c r="BP1247" s="57">
        <f t="shared" ref="BP1247" si="5110">SUM(BP630:BS630)</f>
        <v>548611355.35670674</v>
      </c>
      <c r="BQ1247" s="57">
        <f t="shared" ref="BQ1247" si="5111">SUM(BQ630:BT630)</f>
        <v>533936426.28313506</v>
      </c>
      <c r="BR1247" s="57">
        <f t="shared" ref="BR1247" si="5112">SUM(BR630:BU630)</f>
        <v>518552249.40979844</v>
      </c>
      <c r="BS1247" s="57">
        <f t="shared" ref="BS1247" si="5113">SUM(BS630:BV630)</f>
        <v>502685865.4069047</v>
      </c>
      <c r="BT1247" s="57">
        <f t="shared" ref="BT1247" si="5114">SUM(BT630:BW630)</f>
        <v>489285647.32699203</v>
      </c>
      <c r="BU1247" s="57">
        <f t="shared" ref="BU1247" si="5115">SUM(BU630:BX630)</f>
        <v>477274614.46569139</v>
      </c>
      <c r="BV1247" s="57">
        <f t="shared" ref="BV1247" si="5116">SUM(BV630:BY630)</f>
        <v>469021964.32531446</v>
      </c>
      <c r="BW1247" s="57">
        <f t="shared" ref="BW1247" si="5117">SUM(BW630:BZ630)</f>
        <v>457682012.01982915</v>
      </c>
      <c r="BX1247" s="57">
        <f t="shared" ref="BX1247" si="5118">SUM(BX630:CA630)</f>
        <v>448470096.02524269</v>
      </c>
      <c r="BY1247" s="57">
        <f t="shared" ref="BY1247" si="5119">SUM(BY630:CB630)</f>
        <v>439201986.05733299</v>
      </c>
      <c r="BZ1247" s="57">
        <f t="shared" ref="BZ1247" si="5120">SUM(BZ630:CC630)</f>
        <v>428260797.70493257</v>
      </c>
      <c r="CA1247" s="57"/>
      <c r="CB1247" s="57"/>
      <c r="CC1247" s="57"/>
      <c r="CD1247" s="57">
        <f>SUM(CD630:CG630)</f>
        <v>51978162.872427955</v>
      </c>
      <c r="CE1247" s="57">
        <f t="shared" ref="CE1247" si="5121">SUM(CE630:CH630)</f>
        <v>51432613.106088042</v>
      </c>
      <c r="CF1247" s="57">
        <f t="shared" ref="CF1247" si="5122">SUM(CF630:CI630)</f>
        <v>49145695.928365126</v>
      </c>
      <c r="CG1247" s="57">
        <f t="shared" ref="CG1247" si="5123">SUM(CG630:CJ630)</f>
        <v>47629627.083172515</v>
      </c>
      <c r="CH1247" s="57">
        <f t="shared" ref="CH1247" si="5124">SUM(CH630:CK630)</f>
        <v>42635653.685078323</v>
      </c>
      <c r="CI1247" s="57">
        <f t="shared" ref="CI1247" si="5125">SUM(CI630:CL630)</f>
        <v>45511860.872445881</v>
      </c>
      <c r="CJ1247" s="57">
        <f t="shared" ref="CJ1247" si="5126">SUM(CJ630:CM630)</f>
        <v>51429519.824198239</v>
      </c>
      <c r="CK1247" s="57">
        <f t="shared" ref="CK1247" si="5127">SUM(CK630:CN630)</f>
        <v>57572362.873570919</v>
      </c>
      <c r="CL1247" s="57">
        <f t="shared" ref="CL1247" si="5128">SUM(CL630:CO630)</f>
        <v>66730174.546713591</v>
      </c>
      <c r="CM1247" s="57">
        <f t="shared" ref="CM1247" si="5129">SUM(CM630:CP630)</f>
        <v>69839347.840910986</v>
      </c>
      <c r="CN1247" s="57">
        <f t="shared" ref="CN1247" si="5130">SUM(CN630:CQ630)</f>
        <v>70550650.981979504</v>
      </c>
      <c r="CO1247" s="57">
        <f t="shared" ref="CO1247" si="5131">SUM(CO630:CR630)</f>
        <v>70384732.819517791</v>
      </c>
      <c r="CP1247" s="57">
        <f t="shared" ref="CP1247" si="5132">SUM(CP630:CS630)</f>
        <v>70441035.047770649</v>
      </c>
      <c r="CQ1247" s="57">
        <f t="shared" ref="CQ1247" si="5133">SUM(CQ630:CT630)</f>
        <v>70474405.249959812</v>
      </c>
      <c r="CR1247" s="57">
        <f t="shared" ref="CR1247" si="5134">SUM(CR630:CU630)</f>
        <v>71188998.536965907</v>
      </c>
      <c r="CS1247" s="57">
        <f t="shared" ref="CS1247" si="5135">SUM(CS630:CV630)</f>
        <v>71801437.520253286</v>
      </c>
      <c r="CT1247" s="57">
        <f t="shared" ref="CT1247" si="5136">SUM(CT630:CW630)</f>
        <v>72675840.381276995</v>
      </c>
      <c r="CU1247" s="57">
        <f t="shared" ref="CU1247" si="5137">SUM(CU630:CX630)</f>
        <v>71765387.038056031</v>
      </c>
      <c r="CV1247" s="57">
        <f t="shared" ref="CV1247" si="5138">SUM(CV630:CY630)</f>
        <v>70637266.722045302</v>
      </c>
      <c r="CW1247" s="57">
        <f t="shared" ref="CW1247" si="5139">SUM(CW630:CZ630)</f>
        <v>69239474.8828841</v>
      </c>
      <c r="CX1247" s="57">
        <f t="shared" ref="CX1247" si="5140">SUM(CX630:DA630)</f>
        <v>67214760.485173121</v>
      </c>
      <c r="CY1247" s="57">
        <f t="shared" ref="CY1247" si="5141">SUM(CY630:DB630)</f>
        <v>66826903.522820324</v>
      </c>
      <c r="CZ1247" s="57">
        <f t="shared" ref="CZ1247" si="5142">SUM(CZ630:DC630)</f>
        <v>64738069.311455339</v>
      </c>
      <c r="DA1247" s="57">
        <f t="shared" ref="DA1247" si="5143">SUM(DA630:DD630)</f>
        <v>64378345.314960591</v>
      </c>
      <c r="DB1247" s="57">
        <f t="shared" ref="DB1247" si="5144">SUM(DB630:DE630)</f>
        <v>63819612.976000659</v>
      </c>
      <c r="DC1247" s="57">
        <f t="shared" ref="DC1247" si="5145">SUM(DC630:DF630)</f>
        <v>63069178.725813702</v>
      </c>
      <c r="DD1247" s="57">
        <f t="shared" ref="DD1247" si="5146">SUM(DD630:DG630)</f>
        <v>62965267.02160158</v>
      </c>
      <c r="DE1247" s="57">
        <f t="shared" ref="DE1247" si="5147">SUM(DE630:DH630)</f>
        <v>62901467.13186498</v>
      </c>
      <c r="DF1247" s="57">
        <f t="shared" ref="DF1247" si="5148">SUM(DF630:DI630)</f>
        <v>62298742.890786432</v>
      </c>
      <c r="DG1247" s="57">
        <f t="shared" ref="DG1247" si="5149">SUM(DG630:DJ630)</f>
        <v>62407001.222449183</v>
      </c>
      <c r="DH1247" s="57">
        <f t="shared" ref="DH1247" si="5150">SUM(DH630:DK630)</f>
        <v>62481574.99186416</v>
      </c>
      <c r="DI1247" s="57">
        <f t="shared" ref="DI1247" si="5151">SUM(DI630:DL630)</f>
        <v>62178687.322466791</v>
      </c>
      <c r="DJ1247" s="57">
        <f t="shared" ref="DJ1247" si="5152">SUM(DJ630:DM630)</f>
        <v>61790157.930480376</v>
      </c>
      <c r="DK1247" s="57">
        <f t="shared" ref="DK1247" si="5153">SUM(DK630:DN630)</f>
        <v>62635438.613174289</v>
      </c>
      <c r="DL1247" s="57">
        <f t="shared" ref="DL1247" si="5154">SUM(DL630:DO630)</f>
        <v>63131401.8873026</v>
      </c>
      <c r="DM1247" s="57">
        <f t="shared" ref="DM1247" si="5155">SUM(DM630:DP630)</f>
        <v>63033943.025829136</v>
      </c>
      <c r="DN1247" s="57">
        <f t="shared" ref="DN1247" si="5156">SUM(DN630:DQ630)</f>
        <v>63810937.732184239</v>
      </c>
      <c r="DO1247" s="57"/>
      <c r="DP1247" s="57"/>
      <c r="DQ1247" s="57"/>
      <c r="DR1247" s="57">
        <f>SUM(DR630:DU630)</f>
        <v>229903629.8122586</v>
      </c>
      <c r="DS1247" s="57">
        <f t="shared" ref="DS1247" si="5157">SUM(DS630:DV630)</f>
        <v>229319304.69597948</v>
      </c>
      <c r="DT1247" s="57">
        <f t="shared" ref="DT1247" si="5158">SUM(DT630:DW630)</f>
        <v>220744396.21979019</v>
      </c>
      <c r="DU1247" s="57">
        <f t="shared" ref="DU1247" si="5159">SUM(DU630:DX630)</f>
        <v>209782420.61046025</v>
      </c>
      <c r="DV1247" s="57">
        <f t="shared" ref="DV1247" si="5160">SUM(DV630:DY630)</f>
        <v>182446814.98671108</v>
      </c>
      <c r="DW1247" s="57">
        <f t="shared" ref="DW1247" si="5161">SUM(DW630:DZ630)</f>
        <v>177479233.9466629</v>
      </c>
      <c r="DX1247" s="57">
        <f t="shared" ref="DX1247" si="5162">SUM(DX630:EA630)</f>
        <v>181747932.03632614</v>
      </c>
      <c r="DY1247" s="57">
        <f t="shared" ref="DY1247" si="5163">SUM(DY630:EB630)</f>
        <v>185510219.26735613</v>
      </c>
      <c r="DZ1247" s="57">
        <f t="shared" ref="DZ1247" si="5164">SUM(DZ630:EC630)</f>
        <v>199349133.269086</v>
      </c>
      <c r="EA1247" s="57">
        <f t="shared" ref="EA1247" si="5165">SUM(EA630:ED630)</f>
        <v>204305941.95506683</v>
      </c>
      <c r="EB1247" s="57">
        <f t="shared" ref="EB1247" si="5166">SUM(EB630:EE630)</f>
        <v>200115016.92253646</v>
      </c>
      <c r="EC1247" s="57">
        <f t="shared" ref="EC1247" si="5167">SUM(EC630:EF630)</f>
        <v>195677604.89784175</v>
      </c>
      <c r="ED1247" s="57">
        <f t="shared" ref="ED1247" si="5168">SUM(ED630:EG630)</f>
        <v>198931887.31457019</v>
      </c>
      <c r="EE1247" s="57">
        <f t="shared" ref="EE1247" si="5169">SUM(EE630:EH630)</f>
        <v>203973819.97895917</v>
      </c>
      <c r="EF1247" s="57">
        <f t="shared" ref="EF1247" si="5170">SUM(EF630:EI630)</f>
        <v>207710533.91625163</v>
      </c>
      <c r="EG1247" s="57">
        <f t="shared" ref="EG1247" si="5171">SUM(EG630:EJ630)</f>
        <v>213415420.15731043</v>
      </c>
      <c r="EH1247" s="57">
        <f t="shared" ref="EH1247" si="5172">SUM(EH630:EK630)</f>
        <v>215818270.6642248</v>
      </c>
      <c r="EI1247" s="57">
        <f t="shared" ref="EI1247" si="5173">SUM(EI630:EL630)</f>
        <v>206733176.71966153</v>
      </c>
      <c r="EJ1247" s="57">
        <f t="shared" ref="EJ1247" si="5174">SUM(EJ630:EM630)</f>
        <v>205812655.79501465</v>
      </c>
      <c r="EK1247" s="57">
        <f t="shared" ref="EK1247" si="5175">SUM(EK630:EN630)</f>
        <v>197772568.19046286</v>
      </c>
      <c r="EL1247" s="57">
        <f t="shared" ref="EL1247" si="5176">SUM(EL630:EO630)</f>
        <v>190887493.41887158</v>
      </c>
      <c r="EM1247" s="57">
        <f t="shared" ref="EM1247" si="5177">SUM(EM630:EP630)</f>
        <v>190519728.08651307</v>
      </c>
      <c r="EN1247" s="57">
        <f t="shared" ref="EN1247" si="5178">SUM(EN630:EQ630)</f>
        <v>181366150.77045897</v>
      </c>
      <c r="EO1247" s="57">
        <f t="shared" ref="EO1247" si="5179">SUM(EO630:ER630)</f>
        <v>180596040.16007531</v>
      </c>
      <c r="EP1247" s="57">
        <f t="shared" ref="EP1247" si="5180">SUM(EP630:ES630)</f>
        <v>176861443.72787592</v>
      </c>
      <c r="EQ1247" s="57">
        <f t="shared" ref="EQ1247" si="5181">SUM(EQ630:ET630)</f>
        <v>174749218.54689887</v>
      </c>
      <c r="ER1247" s="57">
        <f t="shared" ref="ER1247" si="5182">SUM(ER630:EU630)</f>
        <v>169315024.7145448</v>
      </c>
      <c r="ES1247" s="57">
        <f t="shared" ref="ES1247" si="5183">SUM(ES630:EV630)</f>
        <v>161027368.2159901</v>
      </c>
      <c r="ET1247" s="57">
        <f t="shared" ref="ET1247" si="5184">SUM(ET630:EW630)</f>
        <v>154123614.12037715</v>
      </c>
      <c r="EU1247" s="57">
        <f t="shared" ref="EU1247" si="5185">SUM(EU630:EX630)</f>
        <v>145684285.40267417</v>
      </c>
      <c r="EV1247" s="57">
        <f t="shared" ref="EV1247" si="5186">SUM(EV630:EY630)</f>
        <v>146193849.30568027</v>
      </c>
      <c r="EW1247" s="57">
        <f t="shared" ref="EW1247" si="5187">SUM(EW630:EZ630)</f>
        <v>141957159.72972625</v>
      </c>
      <c r="EX1247" s="57">
        <f t="shared" ref="EX1247" si="5188">SUM(EX630:FA630)</f>
        <v>137524872.73323148</v>
      </c>
      <c r="EY1247" s="57">
        <f t="shared" ref="EY1247" si="5189">SUM(EY630:FB630)</f>
        <v>130617626.91604409</v>
      </c>
      <c r="EZ1247" s="57">
        <f t="shared" ref="EZ1247" si="5190">SUM(EZ630:FC630)</f>
        <v>126401455.7431937</v>
      </c>
      <c r="FA1247" s="57">
        <f t="shared" ref="FA1247" si="5191">SUM(FA630:FD630)</f>
        <v>121364613.67506893</v>
      </c>
      <c r="FB1247" s="57">
        <f t="shared" ref="FB1247" si="5192">SUM(FB630:FE630)</f>
        <v>121752964.44334675</v>
      </c>
      <c r="FC1247" s="57"/>
      <c r="FD1247" s="57"/>
      <c r="FE1247" s="57"/>
      <c r="FF1247" s="57">
        <f>SUM(FF630:FI630)</f>
        <v>327669481.15069175</v>
      </c>
      <c r="FG1247" s="57">
        <f t="shared" ref="FG1247" si="5193">SUM(FG630:FJ630)</f>
        <v>309297982.97589195</v>
      </c>
      <c r="FH1247" s="57">
        <f t="shared" ref="FH1247" si="5194">SUM(FH630:FK630)</f>
        <v>283193351.75229561</v>
      </c>
      <c r="FI1247" s="57">
        <f t="shared" ref="FI1247" si="5195">SUM(FI630:FL630)</f>
        <v>265705838.90938821</v>
      </c>
      <c r="FJ1247" s="57">
        <f t="shared" ref="FJ1247" si="5196">SUM(FJ630:FM630)</f>
        <v>250790525.74252182</v>
      </c>
      <c r="FK1247" s="57">
        <f t="shared" ref="FK1247" si="5197">SUM(FK630:FN630)</f>
        <v>235589397.59241551</v>
      </c>
      <c r="FL1247" s="57">
        <f t="shared" ref="FL1247" si="5198">SUM(FL630:FO630)</f>
        <v>232345522.96388096</v>
      </c>
      <c r="FM1247" s="57">
        <f t="shared" ref="FM1247" si="5199">SUM(FM630:FP630)</f>
        <v>227366076.83057433</v>
      </c>
      <c r="FN1247" s="57">
        <f t="shared" ref="FN1247" si="5200">SUM(FN630:FQ630)</f>
        <v>228284636.37717867</v>
      </c>
      <c r="FO1247" s="57">
        <f t="shared" ref="FO1247" si="5201">SUM(FO630:FR630)</f>
        <v>234506631.89152312</v>
      </c>
      <c r="FP1247" s="57">
        <f t="shared" ref="FP1247" si="5202">SUM(FP630:FS630)</f>
        <v>232754304.35736269</v>
      </c>
      <c r="FQ1247" s="57">
        <f t="shared" ref="FQ1247" si="5203">SUM(FQ630:FT630)</f>
        <v>231035361.93297249</v>
      </c>
      <c r="FR1247" s="57">
        <f t="shared" ref="FR1247" si="5204">SUM(FR630:FU630)</f>
        <v>226981647.71531862</v>
      </c>
      <c r="FS1247" s="57">
        <f t="shared" ref="FS1247" si="5205">SUM(FS630:FV630)</f>
        <v>221923220.00910416</v>
      </c>
      <c r="FT1247" s="57">
        <f t="shared" ref="FT1247" si="5206">SUM(FT630:FW630)</f>
        <v>217951842.74670649</v>
      </c>
      <c r="FU1247" s="57">
        <f t="shared" ref="FU1247" si="5207">SUM(FU630:FX630)</f>
        <v>218597845.32958609</v>
      </c>
      <c r="FV1247" s="57">
        <f t="shared" ref="FV1247" si="5208">SUM(FV630:FY630)</f>
        <v>220037986.35217816</v>
      </c>
      <c r="FW1247" s="57">
        <f t="shared" ref="FW1247" si="5209">SUM(FW630:FZ630)</f>
        <v>227552614.82497901</v>
      </c>
      <c r="FX1247" s="57">
        <f t="shared" ref="FX1247" si="5210">SUM(FX630:GA630)</f>
        <v>225391995.72815156</v>
      </c>
      <c r="FY1247" s="57">
        <f t="shared" ref="FY1247" si="5211">SUM(FY630:GB630)</f>
        <v>221157238.86491406</v>
      </c>
      <c r="FZ1247" s="57">
        <f t="shared" ref="FZ1247" si="5212">SUM(FZ630:GC630)</f>
        <v>217619695.14636394</v>
      </c>
      <c r="GA1247" s="57">
        <f t="shared" ref="GA1247" si="5213">SUM(GA630:GD630)</f>
        <v>209332327.31829464</v>
      </c>
      <c r="GB1247" s="57">
        <f t="shared" ref="GB1247" si="5214">SUM(GB630:GE630)</f>
        <v>207372180.12938142</v>
      </c>
      <c r="GC1247" s="57">
        <f t="shared" ref="GC1247" si="5215">SUM(GC630:GF630)</f>
        <v>209320176.22407314</v>
      </c>
      <c r="GD1247" s="57">
        <f t="shared" ref="GD1247" si="5216">SUM(GD630:GG630)</f>
        <v>204996210.91832608</v>
      </c>
      <c r="GE1247" s="57">
        <f t="shared" ref="GE1247" si="5217">SUM(GE630:GH630)</f>
        <v>196277328.21270341</v>
      </c>
      <c r="GF1247" s="57">
        <f t="shared" ref="GF1247" si="5218">SUM(GF630:GI630)</f>
        <v>193363533.20911607</v>
      </c>
      <c r="GG1247" s="57">
        <f t="shared" ref="GG1247" si="5219">SUM(GG630:GJ630)</f>
        <v>185484945.0896627</v>
      </c>
      <c r="GH1247" s="57">
        <f t="shared" ref="GH1247" si="5220">SUM(GH630:GK630)</f>
        <v>185066216.21687615</v>
      </c>
      <c r="GI1247" s="57">
        <f t="shared" ref="GI1247" si="5221">SUM(GI630:GL630)</f>
        <v>183527924.63388771</v>
      </c>
      <c r="GJ1247" s="57">
        <f t="shared" ref="GJ1247" si="5222">SUM(GJ630:GM630)</f>
        <v>178914858.16916198</v>
      </c>
      <c r="GK1247" s="57">
        <f t="shared" ref="GK1247" si="5223">SUM(GK630:GN630)</f>
        <v>178213944.58569121</v>
      </c>
      <c r="GL1247" s="57">
        <f t="shared" ref="GL1247" si="5224">SUM(GL630:GO630)</f>
        <v>176358800.30349627</v>
      </c>
      <c r="GM1247" s="57">
        <f t="shared" ref="GM1247" si="5225">SUM(GM630:GP630)</f>
        <v>173583521.58724865</v>
      </c>
      <c r="GN1247" s="57">
        <f t="shared" ref="GN1247" si="5226">SUM(GN630:GQ630)</f>
        <v>173138696.87909624</v>
      </c>
      <c r="GO1247" s="57">
        <f t="shared" ref="GO1247" si="5227">SUM(GO630:GR630)</f>
        <v>170666792.43861541</v>
      </c>
      <c r="GP1247" s="57">
        <f t="shared" ref="GP1247" si="5228">SUM(GP630:GS630)</f>
        <v>166784753.53060323</v>
      </c>
      <c r="GQ1247" s="57"/>
      <c r="GR1247" s="57"/>
      <c r="GS1247" s="57"/>
    </row>
    <row r="1248" spans="1:201" x14ac:dyDescent="0.25">
      <c r="A1248" s="70" t="s">
        <v>148</v>
      </c>
      <c r="B1248" s="57">
        <f>SUM(B730:E730)</f>
        <v>0</v>
      </c>
      <c r="C1248" s="57">
        <f t="shared" ref="C1248:AL1248" si="5229">SUM(C730:F730)</f>
        <v>0</v>
      </c>
      <c r="D1248" s="57">
        <f t="shared" si="5229"/>
        <v>0</v>
      </c>
      <c r="E1248" s="57">
        <f t="shared" si="5229"/>
        <v>0</v>
      </c>
      <c r="F1248" s="57">
        <f t="shared" si="5229"/>
        <v>0</v>
      </c>
      <c r="G1248" s="57">
        <f t="shared" si="5229"/>
        <v>0</v>
      </c>
      <c r="H1248" s="57">
        <f t="shared" si="5229"/>
        <v>0</v>
      </c>
      <c r="I1248" s="57">
        <f t="shared" si="5229"/>
        <v>0</v>
      </c>
      <c r="J1248" s="57">
        <f t="shared" si="5229"/>
        <v>0</v>
      </c>
      <c r="K1248" s="57">
        <f t="shared" si="5229"/>
        <v>0</v>
      </c>
      <c r="L1248" s="57">
        <f t="shared" si="5229"/>
        <v>0</v>
      </c>
      <c r="M1248" s="57">
        <f t="shared" si="5229"/>
        <v>0</v>
      </c>
      <c r="N1248" s="57">
        <f t="shared" si="5229"/>
        <v>0</v>
      </c>
      <c r="O1248" s="57">
        <f t="shared" si="5229"/>
        <v>0</v>
      </c>
      <c r="P1248" s="57">
        <f t="shared" si="5229"/>
        <v>0</v>
      </c>
      <c r="Q1248" s="57">
        <f t="shared" si="5229"/>
        <v>0</v>
      </c>
      <c r="R1248" s="57">
        <f t="shared" si="5229"/>
        <v>0</v>
      </c>
      <c r="S1248" s="57">
        <f t="shared" si="5229"/>
        <v>0</v>
      </c>
      <c r="T1248" s="57">
        <f t="shared" si="5229"/>
        <v>0</v>
      </c>
      <c r="U1248" s="57">
        <f t="shared" si="5229"/>
        <v>0</v>
      </c>
      <c r="V1248" s="57">
        <f t="shared" si="5229"/>
        <v>0</v>
      </c>
      <c r="W1248" s="57">
        <f t="shared" si="5229"/>
        <v>0</v>
      </c>
      <c r="X1248" s="57">
        <f t="shared" si="5229"/>
        <v>0</v>
      </c>
      <c r="Y1248" s="57">
        <f t="shared" si="5229"/>
        <v>0</v>
      </c>
      <c r="Z1248" s="57">
        <f t="shared" si="5229"/>
        <v>0</v>
      </c>
      <c r="AA1248" s="57">
        <f t="shared" si="5229"/>
        <v>0</v>
      </c>
      <c r="AB1248" s="57">
        <f t="shared" si="5229"/>
        <v>0</v>
      </c>
      <c r="AC1248" s="57">
        <f t="shared" si="5229"/>
        <v>0</v>
      </c>
      <c r="AD1248" s="57">
        <f t="shared" si="5229"/>
        <v>0</v>
      </c>
      <c r="AE1248" s="57">
        <f t="shared" si="5229"/>
        <v>0</v>
      </c>
      <c r="AF1248" s="57">
        <f t="shared" si="5229"/>
        <v>0</v>
      </c>
      <c r="AG1248" s="57">
        <f t="shared" si="5229"/>
        <v>0</v>
      </c>
      <c r="AH1248" s="57">
        <f t="shared" si="5229"/>
        <v>0</v>
      </c>
      <c r="AI1248" s="57">
        <f t="shared" si="5229"/>
        <v>0</v>
      </c>
      <c r="AJ1248" s="57">
        <f t="shared" si="5229"/>
        <v>0</v>
      </c>
      <c r="AK1248" s="57">
        <f t="shared" si="5229"/>
        <v>0</v>
      </c>
      <c r="AL1248" s="57">
        <f t="shared" si="5229"/>
        <v>0</v>
      </c>
      <c r="AM1248" s="57"/>
      <c r="AN1248" s="57"/>
      <c r="AO1248" s="57"/>
      <c r="AP1248" s="57">
        <f>SUM(AP730:AS730)</f>
        <v>0</v>
      </c>
      <c r="AQ1248" s="57">
        <f t="shared" ref="AQ1248" si="5230">SUM(AQ730:AT730)</f>
        <v>0</v>
      </c>
      <c r="AR1248" s="57">
        <f t="shared" ref="AR1248" si="5231">SUM(AR730:AU730)</f>
        <v>0</v>
      </c>
      <c r="AS1248" s="57">
        <f t="shared" ref="AS1248" si="5232">SUM(AS730:AV730)</f>
        <v>0</v>
      </c>
      <c r="AT1248" s="57">
        <f t="shared" ref="AT1248" si="5233">SUM(AT730:AW730)</f>
        <v>0</v>
      </c>
      <c r="AU1248" s="57">
        <f t="shared" ref="AU1248" si="5234">SUM(AU730:AX730)</f>
        <v>0</v>
      </c>
      <c r="AV1248" s="57">
        <f t="shared" ref="AV1248" si="5235">SUM(AV730:AY730)</f>
        <v>0</v>
      </c>
      <c r="AW1248" s="57">
        <f t="shared" ref="AW1248" si="5236">SUM(AW730:AZ730)</f>
        <v>0</v>
      </c>
      <c r="AX1248" s="57">
        <f t="shared" ref="AX1248" si="5237">SUM(AX730:BA730)</f>
        <v>0</v>
      </c>
      <c r="AY1248" s="57">
        <f t="shared" ref="AY1248" si="5238">SUM(AY730:BB730)</f>
        <v>0</v>
      </c>
      <c r="AZ1248" s="57">
        <f t="shared" ref="AZ1248" si="5239">SUM(AZ730:BC730)</f>
        <v>0</v>
      </c>
      <c r="BA1248" s="57">
        <f t="shared" ref="BA1248" si="5240">SUM(BA730:BD730)</f>
        <v>0</v>
      </c>
      <c r="BB1248" s="57">
        <f t="shared" ref="BB1248" si="5241">SUM(BB730:BE730)</f>
        <v>0</v>
      </c>
      <c r="BC1248" s="57">
        <f t="shared" ref="BC1248" si="5242">SUM(BC730:BF730)</f>
        <v>0</v>
      </c>
      <c r="BD1248" s="57">
        <f t="shared" ref="BD1248" si="5243">SUM(BD730:BG730)</f>
        <v>0</v>
      </c>
      <c r="BE1248" s="57">
        <f t="shared" ref="BE1248" si="5244">SUM(BE730:BH730)</f>
        <v>0</v>
      </c>
      <c r="BF1248" s="57">
        <f t="shared" ref="BF1248" si="5245">SUM(BF730:BI730)</f>
        <v>0</v>
      </c>
      <c r="BG1248" s="57">
        <f t="shared" ref="BG1248" si="5246">SUM(BG730:BJ730)</f>
        <v>0</v>
      </c>
      <c r="BH1248" s="57">
        <f t="shared" ref="BH1248" si="5247">SUM(BH730:BK730)</f>
        <v>0</v>
      </c>
      <c r="BI1248" s="57">
        <f t="shared" ref="BI1248" si="5248">SUM(BI730:BL730)</f>
        <v>0</v>
      </c>
      <c r="BJ1248" s="57">
        <f t="shared" ref="BJ1248" si="5249">SUM(BJ730:BM730)</f>
        <v>0</v>
      </c>
      <c r="BK1248" s="57">
        <f t="shared" ref="BK1248" si="5250">SUM(BK730:BN730)</f>
        <v>0</v>
      </c>
      <c r="BL1248" s="57">
        <f t="shared" ref="BL1248" si="5251">SUM(BL730:BO730)</f>
        <v>0</v>
      </c>
      <c r="BM1248" s="57">
        <f t="shared" ref="BM1248" si="5252">SUM(BM730:BP730)</f>
        <v>0</v>
      </c>
      <c r="BN1248" s="57">
        <f t="shared" ref="BN1248" si="5253">SUM(BN730:BQ730)</f>
        <v>0</v>
      </c>
      <c r="BO1248" s="57">
        <f t="shared" ref="BO1248" si="5254">SUM(BO730:BR730)</f>
        <v>0</v>
      </c>
      <c r="BP1248" s="57">
        <f t="shared" ref="BP1248" si="5255">SUM(BP730:BS730)</f>
        <v>0</v>
      </c>
      <c r="BQ1248" s="57">
        <f t="shared" ref="BQ1248" si="5256">SUM(BQ730:BT730)</f>
        <v>0</v>
      </c>
      <c r="BR1248" s="57">
        <f t="shared" ref="BR1248" si="5257">SUM(BR730:BU730)</f>
        <v>0</v>
      </c>
      <c r="BS1248" s="57">
        <f t="shared" ref="BS1248" si="5258">SUM(BS730:BV730)</f>
        <v>0</v>
      </c>
      <c r="BT1248" s="57">
        <f t="shared" ref="BT1248" si="5259">SUM(BT730:BW730)</f>
        <v>0</v>
      </c>
      <c r="BU1248" s="57">
        <f t="shared" ref="BU1248" si="5260">SUM(BU730:BX730)</f>
        <v>0</v>
      </c>
      <c r="BV1248" s="57">
        <f t="shared" ref="BV1248" si="5261">SUM(BV730:BY730)</f>
        <v>0</v>
      </c>
      <c r="BW1248" s="57">
        <f t="shared" ref="BW1248" si="5262">SUM(BW730:BZ730)</f>
        <v>0</v>
      </c>
      <c r="BX1248" s="57">
        <f t="shared" ref="BX1248" si="5263">SUM(BX730:CA730)</f>
        <v>0</v>
      </c>
      <c r="BY1248" s="57">
        <f t="shared" ref="BY1248" si="5264">SUM(BY730:CB730)</f>
        <v>0</v>
      </c>
      <c r="BZ1248" s="57">
        <f t="shared" ref="BZ1248" si="5265">SUM(BZ730:CC730)</f>
        <v>0</v>
      </c>
      <c r="CA1248" s="57"/>
      <c r="CB1248" s="57"/>
      <c r="CC1248" s="57"/>
      <c r="CD1248" s="57">
        <f>SUM(CD730:CG730)</f>
        <v>0</v>
      </c>
      <c r="CE1248" s="57">
        <f t="shared" ref="CE1248" si="5266">SUM(CE730:CH730)</f>
        <v>0</v>
      </c>
      <c r="CF1248" s="57">
        <f t="shared" ref="CF1248" si="5267">SUM(CF730:CI730)</f>
        <v>0</v>
      </c>
      <c r="CG1248" s="57">
        <f t="shared" ref="CG1248" si="5268">SUM(CG730:CJ730)</f>
        <v>0</v>
      </c>
      <c r="CH1248" s="57">
        <f t="shared" ref="CH1248" si="5269">SUM(CH730:CK730)</f>
        <v>0</v>
      </c>
      <c r="CI1248" s="57">
        <f t="shared" ref="CI1248" si="5270">SUM(CI730:CL730)</f>
        <v>0</v>
      </c>
      <c r="CJ1248" s="57">
        <f t="shared" ref="CJ1248" si="5271">SUM(CJ730:CM730)</f>
        <v>0</v>
      </c>
      <c r="CK1248" s="57">
        <f t="shared" ref="CK1248" si="5272">SUM(CK730:CN730)</f>
        <v>0</v>
      </c>
      <c r="CL1248" s="57">
        <f t="shared" ref="CL1248" si="5273">SUM(CL730:CO730)</f>
        <v>0</v>
      </c>
      <c r="CM1248" s="57">
        <f t="shared" ref="CM1248" si="5274">SUM(CM730:CP730)</f>
        <v>0</v>
      </c>
      <c r="CN1248" s="57">
        <f t="shared" ref="CN1248" si="5275">SUM(CN730:CQ730)</f>
        <v>0</v>
      </c>
      <c r="CO1248" s="57">
        <f t="shared" ref="CO1248" si="5276">SUM(CO730:CR730)</f>
        <v>0</v>
      </c>
      <c r="CP1248" s="57">
        <f t="shared" ref="CP1248" si="5277">SUM(CP730:CS730)</f>
        <v>0</v>
      </c>
      <c r="CQ1248" s="57">
        <f t="shared" ref="CQ1248" si="5278">SUM(CQ730:CT730)</f>
        <v>0</v>
      </c>
      <c r="CR1248" s="57">
        <f t="shared" ref="CR1248" si="5279">SUM(CR730:CU730)</f>
        <v>0</v>
      </c>
      <c r="CS1248" s="57">
        <f t="shared" ref="CS1248" si="5280">SUM(CS730:CV730)</f>
        <v>0</v>
      </c>
      <c r="CT1248" s="57">
        <f t="shared" ref="CT1248" si="5281">SUM(CT730:CW730)</f>
        <v>0</v>
      </c>
      <c r="CU1248" s="57">
        <f t="shared" ref="CU1248" si="5282">SUM(CU730:CX730)</f>
        <v>0</v>
      </c>
      <c r="CV1248" s="57">
        <f t="shared" ref="CV1248" si="5283">SUM(CV730:CY730)</f>
        <v>0</v>
      </c>
      <c r="CW1248" s="57">
        <f t="shared" ref="CW1248" si="5284">SUM(CW730:CZ730)</f>
        <v>0</v>
      </c>
      <c r="CX1248" s="57">
        <f t="shared" ref="CX1248" si="5285">SUM(CX730:DA730)</f>
        <v>0</v>
      </c>
      <c r="CY1248" s="57">
        <f t="shared" ref="CY1248" si="5286">SUM(CY730:DB730)</f>
        <v>0</v>
      </c>
      <c r="CZ1248" s="57">
        <f t="shared" ref="CZ1248" si="5287">SUM(CZ730:DC730)</f>
        <v>0</v>
      </c>
      <c r="DA1248" s="57">
        <f t="shared" ref="DA1248" si="5288">SUM(DA730:DD730)</f>
        <v>0</v>
      </c>
      <c r="DB1248" s="57">
        <f t="shared" ref="DB1248" si="5289">SUM(DB730:DE730)</f>
        <v>0</v>
      </c>
      <c r="DC1248" s="57">
        <f t="shared" ref="DC1248" si="5290">SUM(DC730:DF730)</f>
        <v>0</v>
      </c>
      <c r="DD1248" s="57">
        <f t="shared" ref="DD1248" si="5291">SUM(DD730:DG730)</f>
        <v>0</v>
      </c>
      <c r="DE1248" s="57">
        <f t="shared" ref="DE1248" si="5292">SUM(DE730:DH730)</f>
        <v>0</v>
      </c>
      <c r="DF1248" s="57">
        <f t="shared" ref="DF1248" si="5293">SUM(DF730:DI730)</f>
        <v>0</v>
      </c>
      <c r="DG1248" s="57">
        <f t="shared" ref="DG1248" si="5294">SUM(DG730:DJ730)</f>
        <v>0</v>
      </c>
      <c r="DH1248" s="57">
        <f t="shared" ref="DH1248" si="5295">SUM(DH730:DK730)</f>
        <v>0</v>
      </c>
      <c r="DI1248" s="57">
        <f t="shared" ref="DI1248" si="5296">SUM(DI730:DL730)</f>
        <v>0</v>
      </c>
      <c r="DJ1248" s="57">
        <f t="shared" ref="DJ1248" si="5297">SUM(DJ730:DM730)</f>
        <v>0</v>
      </c>
      <c r="DK1248" s="57">
        <f t="shared" ref="DK1248" si="5298">SUM(DK730:DN730)</f>
        <v>0</v>
      </c>
      <c r="DL1248" s="57">
        <f t="shared" ref="DL1248" si="5299">SUM(DL730:DO730)</f>
        <v>0</v>
      </c>
      <c r="DM1248" s="57">
        <f t="shared" ref="DM1248" si="5300">SUM(DM730:DP730)</f>
        <v>0</v>
      </c>
      <c r="DN1248" s="57">
        <f t="shared" ref="DN1248" si="5301">SUM(DN730:DQ730)</f>
        <v>0</v>
      </c>
      <c r="DO1248" s="57"/>
      <c r="DP1248" s="57"/>
      <c r="DQ1248" s="57"/>
      <c r="DR1248" s="57">
        <f>SUM(DR730:DU730)</f>
        <v>0</v>
      </c>
      <c r="DS1248" s="57">
        <f t="shared" ref="DS1248" si="5302">SUM(DS730:DV730)</f>
        <v>0</v>
      </c>
      <c r="DT1248" s="57">
        <f t="shared" ref="DT1248" si="5303">SUM(DT730:DW730)</f>
        <v>0</v>
      </c>
      <c r="DU1248" s="57">
        <f t="shared" ref="DU1248" si="5304">SUM(DU730:DX730)</f>
        <v>0</v>
      </c>
      <c r="DV1248" s="57">
        <f t="shared" ref="DV1248" si="5305">SUM(DV730:DY730)</f>
        <v>0</v>
      </c>
      <c r="DW1248" s="57">
        <f t="shared" ref="DW1248" si="5306">SUM(DW730:DZ730)</f>
        <v>0</v>
      </c>
      <c r="DX1248" s="57">
        <f t="shared" ref="DX1248" si="5307">SUM(DX730:EA730)</f>
        <v>0</v>
      </c>
      <c r="DY1248" s="57">
        <f t="shared" ref="DY1248" si="5308">SUM(DY730:EB730)</f>
        <v>0</v>
      </c>
      <c r="DZ1248" s="57">
        <f t="shared" ref="DZ1248" si="5309">SUM(DZ730:EC730)</f>
        <v>0</v>
      </c>
      <c r="EA1248" s="57">
        <f t="shared" ref="EA1248" si="5310">SUM(EA730:ED730)</f>
        <v>0</v>
      </c>
      <c r="EB1248" s="57">
        <f t="shared" ref="EB1248" si="5311">SUM(EB730:EE730)</f>
        <v>0</v>
      </c>
      <c r="EC1248" s="57">
        <f t="shared" ref="EC1248" si="5312">SUM(EC730:EF730)</f>
        <v>0</v>
      </c>
      <c r="ED1248" s="57">
        <f t="shared" ref="ED1248" si="5313">SUM(ED730:EG730)</f>
        <v>0</v>
      </c>
      <c r="EE1248" s="57">
        <f t="shared" ref="EE1248" si="5314">SUM(EE730:EH730)</f>
        <v>0</v>
      </c>
      <c r="EF1248" s="57">
        <f t="shared" ref="EF1248" si="5315">SUM(EF730:EI730)</f>
        <v>0</v>
      </c>
      <c r="EG1248" s="57">
        <f t="shared" ref="EG1248" si="5316">SUM(EG730:EJ730)</f>
        <v>0</v>
      </c>
      <c r="EH1248" s="57">
        <f t="shared" ref="EH1248" si="5317">SUM(EH730:EK730)</f>
        <v>0</v>
      </c>
      <c r="EI1248" s="57">
        <f t="shared" ref="EI1248" si="5318">SUM(EI730:EL730)</f>
        <v>0</v>
      </c>
      <c r="EJ1248" s="57">
        <f t="shared" ref="EJ1248" si="5319">SUM(EJ730:EM730)</f>
        <v>0</v>
      </c>
      <c r="EK1248" s="57">
        <f t="shared" ref="EK1248" si="5320">SUM(EK730:EN730)</f>
        <v>0</v>
      </c>
      <c r="EL1248" s="57">
        <f t="shared" ref="EL1248" si="5321">SUM(EL730:EO730)</f>
        <v>0</v>
      </c>
      <c r="EM1248" s="57">
        <f t="shared" ref="EM1248" si="5322">SUM(EM730:EP730)</f>
        <v>0</v>
      </c>
      <c r="EN1248" s="57">
        <f t="shared" ref="EN1248" si="5323">SUM(EN730:EQ730)</f>
        <v>0</v>
      </c>
      <c r="EO1248" s="57">
        <f t="shared" ref="EO1248" si="5324">SUM(EO730:ER730)</f>
        <v>0</v>
      </c>
      <c r="EP1248" s="57">
        <f t="shared" ref="EP1248" si="5325">SUM(EP730:ES730)</f>
        <v>0</v>
      </c>
      <c r="EQ1248" s="57">
        <f t="shared" ref="EQ1248" si="5326">SUM(EQ730:ET730)</f>
        <v>0</v>
      </c>
      <c r="ER1248" s="57">
        <f t="shared" ref="ER1248" si="5327">SUM(ER730:EU730)</f>
        <v>0</v>
      </c>
      <c r="ES1248" s="57">
        <f t="shared" ref="ES1248" si="5328">SUM(ES730:EV730)</f>
        <v>0</v>
      </c>
      <c r="ET1248" s="57">
        <f t="shared" ref="ET1248" si="5329">SUM(ET730:EW730)</f>
        <v>0</v>
      </c>
      <c r="EU1248" s="57">
        <f t="shared" ref="EU1248" si="5330">SUM(EU730:EX730)</f>
        <v>0</v>
      </c>
      <c r="EV1248" s="57">
        <f t="shared" ref="EV1248" si="5331">SUM(EV730:EY730)</f>
        <v>0</v>
      </c>
      <c r="EW1248" s="57">
        <f t="shared" ref="EW1248" si="5332">SUM(EW730:EZ730)</f>
        <v>0</v>
      </c>
      <c r="EX1248" s="57">
        <f t="shared" ref="EX1248" si="5333">SUM(EX730:FA730)</f>
        <v>0</v>
      </c>
      <c r="EY1248" s="57">
        <f t="shared" ref="EY1248" si="5334">SUM(EY730:FB730)</f>
        <v>0</v>
      </c>
      <c r="EZ1248" s="57">
        <f t="shared" ref="EZ1248" si="5335">SUM(EZ730:FC730)</f>
        <v>0</v>
      </c>
      <c r="FA1248" s="57">
        <f t="shared" ref="FA1248" si="5336">SUM(FA730:FD730)</f>
        <v>0</v>
      </c>
      <c r="FB1248" s="57">
        <f t="shared" ref="FB1248" si="5337">SUM(FB730:FE730)</f>
        <v>0</v>
      </c>
      <c r="FC1248" s="57"/>
      <c r="FD1248" s="57"/>
      <c r="FE1248" s="57"/>
      <c r="FF1248" s="57">
        <f>SUM(FF730:FI730)</f>
        <v>0</v>
      </c>
      <c r="FG1248" s="57">
        <f t="shared" ref="FG1248" si="5338">SUM(FG730:FJ730)</f>
        <v>0</v>
      </c>
      <c r="FH1248" s="57">
        <f t="shared" ref="FH1248" si="5339">SUM(FH730:FK730)</f>
        <v>0</v>
      </c>
      <c r="FI1248" s="57">
        <f t="shared" ref="FI1248" si="5340">SUM(FI730:FL730)</f>
        <v>0</v>
      </c>
      <c r="FJ1248" s="57">
        <f t="shared" ref="FJ1248" si="5341">SUM(FJ730:FM730)</f>
        <v>0</v>
      </c>
      <c r="FK1248" s="57">
        <f t="shared" ref="FK1248" si="5342">SUM(FK730:FN730)</f>
        <v>0</v>
      </c>
      <c r="FL1248" s="57">
        <f t="shared" ref="FL1248" si="5343">SUM(FL730:FO730)</f>
        <v>0</v>
      </c>
      <c r="FM1248" s="57">
        <f t="shared" ref="FM1248" si="5344">SUM(FM730:FP730)</f>
        <v>0</v>
      </c>
      <c r="FN1248" s="57">
        <f t="shared" ref="FN1248" si="5345">SUM(FN730:FQ730)</f>
        <v>0</v>
      </c>
      <c r="FO1248" s="57">
        <f t="shared" ref="FO1248" si="5346">SUM(FO730:FR730)</f>
        <v>0</v>
      </c>
      <c r="FP1248" s="57">
        <f t="shared" ref="FP1248" si="5347">SUM(FP730:FS730)</f>
        <v>0</v>
      </c>
      <c r="FQ1248" s="57">
        <f t="shared" ref="FQ1248" si="5348">SUM(FQ730:FT730)</f>
        <v>0</v>
      </c>
      <c r="FR1248" s="57">
        <f t="shared" ref="FR1248" si="5349">SUM(FR730:FU730)</f>
        <v>0</v>
      </c>
      <c r="FS1248" s="57">
        <f t="shared" ref="FS1248" si="5350">SUM(FS730:FV730)</f>
        <v>0</v>
      </c>
      <c r="FT1248" s="57">
        <f t="shared" ref="FT1248" si="5351">SUM(FT730:FW730)</f>
        <v>0</v>
      </c>
      <c r="FU1248" s="57">
        <f t="shared" ref="FU1248" si="5352">SUM(FU730:FX730)</f>
        <v>0</v>
      </c>
      <c r="FV1248" s="57">
        <f t="shared" ref="FV1248" si="5353">SUM(FV730:FY730)</f>
        <v>0</v>
      </c>
      <c r="FW1248" s="57">
        <f t="shared" ref="FW1248" si="5354">SUM(FW730:FZ730)</f>
        <v>0</v>
      </c>
      <c r="FX1248" s="57">
        <f t="shared" ref="FX1248" si="5355">SUM(FX730:GA730)</f>
        <v>0</v>
      </c>
      <c r="FY1248" s="57">
        <f t="shared" ref="FY1248" si="5356">SUM(FY730:GB730)</f>
        <v>0</v>
      </c>
      <c r="FZ1248" s="57">
        <f t="shared" ref="FZ1248" si="5357">SUM(FZ730:GC730)</f>
        <v>0</v>
      </c>
      <c r="GA1248" s="57">
        <f t="shared" ref="GA1248" si="5358">SUM(GA730:GD730)</f>
        <v>0</v>
      </c>
      <c r="GB1248" s="57">
        <f t="shared" ref="GB1248" si="5359">SUM(GB730:GE730)</f>
        <v>0</v>
      </c>
      <c r="GC1248" s="57">
        <f t="shared" ref="GC1248" si="5360">SUM(GC730:GF730)</f>
        <v>0</v>
      </c>
      <c r="GD1248" s="57">
        <f t="shared" ref="GD1248" si="5361">SUM(GD730:GG730)</f>
        <v>0</v>
      </c>
      <c r="GE1248" s="57">
        <f t="shared" ref="GE1248" si="5362">SUM(GE730:GH730)</f>
        <v>0</v>
      </c>
      <c r="GF1248" s="57">
        <f t="shared" ref="GF1248" si="5363">SUM(GF730:GI730)</f>
        <v>0</v>
      </c>
      <c r="GG1248" s="57">
        <f t="shared" ref="GG1248" si="5364">SUM(GG730:GJ730)</f>
        <v>0</v>
      </c>
      <c r="GH1248" s="57">
        <f t="shared" ref="GH1248" si="5365">SUM(GH730:GK730)</f>
        <v>0</v>
      </c>
      <c r="GI1248" s="57">
        <f t="shared" ref="GI1248" si="5366">SUM(GI730:GL730)</f>
        <v>0</v>
      </c>
      <c r="GJ1248" s="57">
        <f t="shared" ref="GJ1248" si="5367">SUM(GJ730:GM730)</f>
        <v>0</v>
      </c>
      <c r="GK1248" s="57">
        <f t="shared" ref="GK1248" si="5368">SUM(GK730:GN730)</f>
        <v>0</v>
      </c>
      <c r="GL1248" s="57">
        <f t="shared" ref="GL1248" si="5369">SUM(GL730:GO730)</f>
        <v>0</v>
      </c>
      <c r="GM1248" s="57">
        <f t="shared" ref="GM1248" si="5370">SUM(GM730:GP730)</f>
        <v>0</v>
      </c>
      <c r="GN1248" s="57">
        <f t="shared" ref="GN1248" si="5371">SUM(GN730:GQ730)</f>
        <v>0</v>
      </c>
      <c r="GO1248" s="57">
        <f t="shared" ref="GO1248" si="5372">SUM(GO730:GR730)</f>
        <v>0</v>
      </c>
      <c r="GP1248" s="57">
        <f t="shared" ref="GP1248" si="5373">SUM(GP730:GS730)</f>
        <v>0</v>
      </c>
      <c r="GQ1248" s="57"/>
      <c r="GR1248" s="57"/>
      <c r="GS1248" s="57"/>
    </row>
    <row r="1249" spans="1:201" x14ac:dyDescent="0.25">
      <c r="A1249" s="70" t="s">
        <v>149</v>
      </c>
      <c r="B1249" s="57">
        <f>SUM(B832:E832)</f>
        <v>0</v>
      </c>
      <c r="C1249" s="57">
        <f t="shared" ref="C1249:AL1249" si="5374">SUM(C832:F832)</f>
        <v>0</v>
      </c>
      <c r="D1249" s="57">
        <f t="shared" si="5374"/>
        <v>0</v>
      </c>
      <c r="E1249" s="57">
        <f t="shared" si="5374"/>
        <v>0</v>
      </c>
      <c r="F1249" s="57">
        <f t="shared" si="5374"/>
        <v>0</v>
      </c>
      <c r="G1249" s="57">
        <f t="shared" si="5374"/>
        <v>0</v>
      </c>
      <c r="H1249" s="57">
        <f t="shared" si="5374"/>
        <v>0</v>
      </c>
      <c r="I1249" s="57">
        <f t="shared" si="5374"/>
        <v>0</v>
      </c>
      <c r="J1249" s="57">
        <f t="shared" si="5374"/>
        <v>0</v>
      </c>
      <c r="K1249" s="57">
        <f t="shared" si="5374"/>
        <v>0</v>
      </c>
      <c r="L1249" s="57">
        <f t="shared" si="5374"/>
        <v>0</v>
      </c>
      <c r="M1249" s="57">
        <f t="shared" si="5374"/>
        <v>0</v>
      </c>
      <c r="N1249" s="57">
        <f t="shared" si="5374"/>
        <v>0</v>
      </c>
      <c r="O1249" s="57">
        <f t="shared" si="5374"/>
        <v>0</v>
      </c>
      <c r="P1249" s="57">
        <f t="shared" si="5374"/>
        <v>0</v>
      </c>
      <c r="Q1249" s="57">
        <f t="shared" si="5374"/>
        <v>0</v>
      </c>
      <c r="R1249" s="57">
        <f t="shared" si="5374"/>
        <v>0</v>
      </c>
      <c r="S1249" s="57">
        <f t="shared" si="5374"/>
        <v>0</v>
      </c>
      <c r="T1249" s="57">
        <f t="shared" si="5374"/>
        <v>0</v>
      </c>
      <c r="U1249" s="57">
        <f t="shared" si="5374"/>
        <v>0</v>
      </c>
      <c r="V1249" s="57">
        <f t="shared" si="5374"/>
        <v>0</v>
      </c>
      <c r="W1249" s="57">
        <f t="shared" si="5374"/>
        <v>0</v>
      </c>
      <c r="X1249" s="57">
        <f t="shared" si="5374"/>
        <v>0</v>
      </c>
      <c r="Y1249" s="57">
        <f t="shared" si="5374"/>
        <v>0</v>
      </c>
      <c r="Z1249" s="57">
        <f t="shared" si="5374"/>
        <v>0</v>
      </c>
      <c r="AA1249" s="57">
        <f t="shared" si="5374"/>
        <v>0</v>
      </c>
      <c r="AB1249" s="57">
        <f t="shared" si="5374"/>
        <v>0</v>
      </c>
      <c r="AC1249" s="57">
        <f t="shared" si="5374"/>
        <v>0</v>
      </c>
      <c r="AD1249" s="57">
        <f t="shared" si="5374"/>
        <v>0</v>
      </c>
      <c r="AE1249" s="57">
        <f t="shared" si="5374"/>
        <v>0</v>
      </c>
      <c r="AF1249" s="57">
        <f t="shared" si="5374"/>
        <v>0</v>
      </c>
      <c r="AG1249" s="57">
        <f t="shared" si="5374"/>
        <v>0</v>
      </c>
      <c r="AH1249" s="57">
        <f t="shared" si="5374"/>
        <v>0</v>
      </c>
      <c r="AI1249" s="57">
        <f t="shared" si="5374"/>
        <v>0</v>
      </c>
      <c r="AJ1249" s="57">
        <f t="shared" si="5374"/>
        <v>0</v>
      </c>
      <c r="AK1249" s="57">
        <f t="shared" si="5374"/>
        <v>0</v>
      </c>
      <c r="AL1249" s="57">
        <f t="shared" si="5374"/>
        <v>0</v>
      </c>
      <c r="AM1249" s="57"/>
      <c r="AN1249" s="57"/>
      <c r="AO1249" s="57"/>
      <c r="AP1249" s="57">
        <f>SUM(AP832:AS832)</f>
        <v>0</v>
      </c>
      <c r="AQ1249" s="57">
        <f t="shared" ref="AQ1249" si="5375">SUM(AQ832:AT832)</f>
        <v>0</v>
      </c>
      <c r="AR1249" s="57">
        <f t="shared" ref="AR1249" si="5376">SUM(AR832:AU832)</f>
        <v>0</v>
      </c>
      <c r="AS1249" s="57">
        <f t="shared" ref="AS1249" si="5377">SUM(AS832:AV832)</f>
        <v>0</v>
      </c>
      <c r="AT1249" s="57">
        <f t="shared" ref="AT1249" si="5378">SUM(AT832:AW832)</f>
        <v>0</v>
      </c>
      <c r="AU1249" s="57">
        <f t="shared" ref="AU1249" si="5379">SUM(AU832:AX832)</f>
        <v>0</v>
      </c>
      <c r="AV1249" s="57">
        <f t="shared" ref="AV1249" si="5380">SUM(AV832:AY832)</f>
        <v>0</v>
      </c>
      <c r="AW1249" s="57">
        <f t="shared" ref="AW1249" si="5381">SUM(AW832:AZ832)</f>
        <v>0</v>
      </c>
      <c r="AX1249" s="57">
        <f t="shared" ref="AX1249" si="5382">SUM(AX832:BA832)</f>
        <v>0</v>
      </c>
      <c r="AY1249" s="57">
        <f t="shared" ref="AY1249" si="5383">SUM(AY832:BB832)</f>
        <v>0</v>
      </c>
      <c r="AZ1249" s="57">
        <f t="shared" ref="AZ1249" si="5384">SUM(AZ832:BC832)</f>
        <v>0</v>
      </c>
      <c r="BA1249" s="57">
        <f t="shared" ref="BA1249" si="5385">SUM(BA832:BD832)</f>
        <v>0</v>
      </c>
      <c r="BB1249" s="57">
        <f t="shared" ref="BB1249" si="5386">SUM(BB832:BE832)</f>
        <v>0</v>
      </c>
      <c r="BC1249" s="57">
        <f t="shared" ref="BC1249" si="5387">SUM(BC832:BF832)</f>
        <v>0</v>
      </c>
      <c r="BD1249" s="57">
        <f t="shared" ref="BD1249" si="5388">SUM(BD832:BG832)</f>
        <v>0</v>
      </c>
      <c r="BE1249" s="57">
        <f t="shared" ref="BE1249" si="5389">SUM(BE832:BH832)</f>
        <v>0</v>
      </c>
      <c r="BF1249" s="57">
        <f t="shared" ref="BF1249" si="5390">SUM(BF832:BI832)</f>
        <v>0</v>
      </c>
      <c r="BG1249" s="57">
        <f t="shared" ref="BG1249" si="5391">SUM(BG832:BJ832)</f>
        <v>0</v>
      </c>
      <c r="BH1249" s="57">
        <f t="shared" ref="BH1249" si="5392">SUM(BH832:BK832)</f>
        <v>0</v>
      </c>
      <c r="BI1249" s="57">
        <f t="shared" ref="BI1249" si="5393">SUM(BI832:BL832)</f>
        <v>0</v>
      </c>
      <c r="BJ1249" s="57">
        <f t="shared" ref="BJ1249" si="5394">SUM(BJ832:BM832)</f>
        <v>0</v>
      </c>
      <c r="BK1249" s="57">
        <f t="shared" ref="BK1249" si="5395">SUM(BK832:BN832)</f>
        <v>0</v>
      </c>
      <c r="BL1249" s="57">
        <f t="shared" ref="BL1249" si="5396">SUM(BL832:BO832)</f>
        <v>0</v>
      </c>
      <c r="BM1249" s="57">
        <f t="shared" ref="BM1249" si="5397">SUM(BM832:BP832)</f>
        <v>0</v>
      </c>
      <c r="BN1249" s="57">
        <f t="shared" ref="BN1249" si="5398">SUM(BN832:BQ832)</f>
        <v>0</v>
      </c>
      <c r="BO1249" s="57">
        <f t="shared" ref="BO1249" si="5399">SUM(BO832:BR832)</f>
        <v>0</v>
      </c>
      <c r="BP1249" s="57">
        <f t="shared" ref="BP1249" si="5400">SUM(BP832:BS832)</f>
        <v>0</v>
      </c>
      <c r="BQ1249" s="57">
        <f t="shared" ref="BQ1249" si="5401">SUM(BQ832:BT832)</f>
        <v>0</v>
      </c>
      <c r="BR1249" s="57">
        <f t="shared" ref="BR1249" si="5402">SUM(BR832:BU832)</f>
        <v>0</v>
      </c>
      <c r="BS1249" s="57">
        <f t="shared" ref="BS1249" si="5403">SUM(BS832:BV832)</f>
        <v>0</v>
      </c>
      <c r="BT1249" s="57">
        <f t="shared" ref="BT1249" si="5404">SUM(BT832:BW832)</f>
        <v>0</v>
      </c>
      <c r="BU1249" s="57">
        <f t="shared" ref="BU1249" si="5405">SUM(BU832:BX832)</f>
        <v>0</v>
      </c>
      <c r="BV1249" s="57">
        <f t="shared" ref="BV1249" si="5406">SUM(BV832:BY832)</f>
        <v>0</v>
      </c>
      <c r="BW1249" s="57">
        <f t="shared" ref="BW1249" si="5407">SUM(BW832:BZ832)</f>
        <v>0</v>
      </c>
      <c r="BX1249" s="57">
        <f t="shared" ref="BX1249" si="5408">SUM(BX832:CA832)</f>
        <v>0</v>
      </c>
      <c r="BY1249" s="57">
        <f t="shared" ref="BY1249" si="5409">SUM(BY832:CB832)</f>
        <v>0</v>
      </c>
      <c r="BZ1249" s="57">
        <f t="shared" ref="BZ1249" si="5410">SUM(BZ832:CC832)</f>
        <v>0</v>
      </c>
      <c r="CA1249" s="57"/>
      <c r="CB1249" s="57"/>
      <c r="CC1249" s="57"/>
      <c r="CD1249" s="57">
        <f>SUM(CD832:CG832)</f>
        <v>0</v>
      </c>
      <c r="CE1249" s="57">
        <f t="shared" ref="CE1249" si="5411">SUM(CE832:CH832)</f>
        <v>0</v>
      </c>
      <c r="CF1249" s="57">
        <f t="shared" ref="CF1249" si="5412">SUM(CF832:CI832)</f>
        <v>0</v>
      </c>
      <c r="CG1249" s="57">
        <f t="shared" ref="CG1249" si="5413">SUM(CG832:CJ832)</f>
        <v>0</v>
      </c>
      <c r="CH1249" s="57">
        <f t="shared" ref="CH1249" si="5414">SUM(CH832:CK832)</f>
        <v>0</v>
      </c>
      <c r="CI1249" s="57">
        <f t="shared" ref="CI1249" si="5415">SUM(CI832:CL832)</f>
        <v>0</v>
      </c>
      <c r="CJ1249" s="57">
        <f t="shared" ref="CJ1249" si="5416">SUM(CJ832:CM832)</f>
        <v>0</v>
      </c>
      <c r="CK1249" s="57">
        <f t="shared" ref="CK1249" si="5417">SUM(CK832:CN832)</f>
        <v>0</v>
      </c>
      <c r="CL1249" s="57">
        <f t="shared" ref="CL1249" si="5418">SUM(CL832:CO832)</f>
        <v>0</v>
      </c>
      <c r="CM1249" s="57">
        <f t="shared" ref="CM1249" si="5419">SUM(CM832:CP832)</f>
        <v>0</v>
      </c>
      <c r="CN1249" s="57">
        <f t="shared" ref="CN1249" si="5420">SUM(CN832:CQ832)</f>
        <v>0</v>
      </c>
      <c r="CO1249" s="57">
        <f t="shared" ref="CO1249" si="5421">SUM(CO832:CR832)</f>
        <v>0</v>
      </c>
      <c r="CP1249" s="57">
        <f t="shared" ref="CP1249" si="5422">SUM(CP832:CS832)</f>
        <v>0</v>
      </c>
      <c r="CQ1249" s="57">
        <f t="shared" ref="CQ1249" si="5423">SUM(CQ832:CT832)</f>
        <v>0</v>
      </c>
      <c r="CR1249" s="57">
        <f t="shared" ref="CR1249" si="5424">SUM(CR832:CU832)</f>
        <v>0</v>
      </c>
      <c r="CS1249" s="57">
        <f t="shared" ref="CS1249" si="5425">SUM(CS832:CV832)</f>
        <v>0</v>
      </c>
      <c r="CT1249" s="57">
        <f t="shared" ref="CT1249" si="5426">SUM(CT832:CW832)</f>
        <v>0</v>
      </c>
      <c r="CU1249" s="57">
        <f t="shared" ref="CU1249" si="5427">SUM(CU832:CX832)</f>
        <v>0</v>
      </c>
      <c r="CV1249" s="57">
        <f t="shared" ref="CV1249" si="5428">SUM(CV832:CY832)</f>
        <v>0</v>
      </c>
      <c r="CW1249" s="57">
        <f t="shared" ref="CW1249" si="5429">SUM(CW832:CZ832)</f>
        <v>0</v>
      </c>
      <c r="CX1249" s="57">
        <f t="shared" ref="CX1249" si="5430">SUM(CX832:DA832)</f>
        <v>0</v>
      </c>
      <c r="CY1249" s="57">
        <f t="shared" ref="CY1249" si="5431">SUM(CY832:DB832)</f>
        <v>0</v>
      </c>
      <c r="CZ1249" s="57">
        <f t="shared" ref="CZ1249" si="5432">SUM(CZ832:DC832)</f>
        <v>0</v>
      </c>
      <c r="DA1249" s="57">
        <f t="shared" ref="DA1249" si="5433">SUM(DA832:DD832)</f>
        <v>0</v>
      </c>
      <c r="DB1249" s="57">
        <f t="shared" ref="DB1249" si="5434">SUM(DB832:DE832)</f>
        <v>0</v>
      </c>
      <c r="DC1249" s="57">
        <f t="shared" ref="DC1249" si="5435">SUM(DC832:DF832)</f>
        <v>0</v>
      </c>
      <c r="DD1249" s="57">
        <f t="shared" ref="DD1249" si="5436">SUM(DD832:DG832)</f>
        <v>0</v>
      </c>
      <c r="DE1249" s="57">
        <f t="shared" ref="DE1249" si="5437">SUM(DE832:DH832)</f>
        <v>0</v>
      </c>
      <c r="DF1249" s="57">
        <f t="shared" ref="DF1249" si="5438">SUM(DF832:DI832)</f>
        <v>0</v>
      </c>
      <c r="DG1249" s="57">
        <f t="shared" ref="DG1249" si="5439">SUM(DG832:DJ832)</f>
        <v>0</v>
      </c>
      <c r="DH1249" s="57">
        <f t="shared" ref="DH1249" si="5440">SUM(DH832:DK832)</f>
        <v>0</v>
      </c>
      <c r="DI1249" s="57">
        <f t="shared" ref="DI1249" si="5441">SUM(DI832:DL832)</f>
        <v>0</v>
      </c>
      <c r="DJ1249" s="57">
        <f t="shared" ref="DJ1249" si="5442">SUM(DJ832:DM832)</f>
        <v>0</v>
      </c>
      <c r="DK1249" s="57">
        <f t="shared" ref="DK1249" si="5443">SUM(DK832:DN832)</f>
        <v>0</v>
      </c>
      <c r="DL1249" s="57">
        <f t="shared" ref="DL1249" si="5444">SUM(DL832:DO832)</f>
        <v>0</v>
      </c>
      <c r="DM1249" s="57">
        <f t="shared" ref="DM1249" si="5445">SUM(DM832:DP832)</f>
        <v>0</v>
      </c>
      <c r="DN1249" s="57">
        <f t="shared" ref="DN1249" si="5446">SUM(DN832:DQ832)</f>
        <v>0</v>
      </c>
      <c r="DO1249" s="57"/>
      <c r="DP1249" s="57"/>
      <c r="DQ1249" s="57"/>
      <c r="DR1249" s="57">
        <f>SUM(DR832:DU832)</f>
        <v>0</v>
      </c>
      <c r="DS1249" s="57">
        <f t="shared" ref="DS1249" si="5447">SUM(DS832:DV832)</f>
        <v>0</v>
      </c>
      <c r="DT1249" s="57">
        <f t="shared" ref="DT1249" si="5448">SUM(DT832:DW832)</f>
        <v>0</v>
      </c>
      <c r="DU1249" s="57">
        <f t="shared" ref="DU1249" si="5449">SUM(DU832:DX832)</f>
        <v>0</v>
      </c>
      <c r="DV1249" s="57">
        <f t="shared" ref="DV1249" si="5450">SUM(DV832:DY832)</f>
        <v>0</v>
      </c>
      <c r="DW1249" s="57">
        <f t="shared" ref="DW1249" si="5451">SUM(DW832:DZ832)</f>
        <v>0</v>
      </c>
      <c r="DX1249" s="57">
        <f t="shared" ref="DX1249" si="5452">SUM(DX832:EA832)</f>
        <v>0</v>
      </c>
      <c r="DY1249" s="57">
        <f t="shared" ref="DY1249" si="5453">SUM(DY832:EB832)</f>
        <v>0</v>
      </c>
      <c r="DZ1249" s="57">
        <f t="shared" ref="DZ1249" si="5454">SUM(DZ832:EC832)</f>
        <v>0</v>
      </c>
      <c r="EA1249" s="57">
        <f t="shared" ref="EA1249" si="5455">SUM(EA832:ED832)</f>
        <v>0</v>
      </c>
      <c r="EB1249" s="57">
        <f t="shared" ref="EB1249" si="5456">SUM(EB832:EE832)</f>
        <v>0</v>
      </c>
      <c r="EC1249" s="57">
        <f t="shared" ref="EC1249" si="5457">SUM(EC832:EF832)</f>
        <v>0</v>
      </c>
      <c r="ED1249" s="57">
        <f t="shared" ref="ED1249" si="5458">SUM(ED832:EG832)</f>
        <v>0</v>
      </c>
      <c r="EE1249" s="57">
        <f t="shared" ref="EE1249" si="5459">SUM(EE832:EH832)</f>
        <v>0</v>
      </c>
      <c r="EF1249" s="57">
        <f t="shared" ref="EF1249" si="5460">SUM(EF832:EI832)</f>
        <v>0</v>
      </c>
      <c r="EG1249" s="57">
        <f t="shared" ref="EG1249" si="5461">SUM(EG832:EJ832)</f>
        <v>0</v>
      </c>
      <c r="EH1249" s="57">
        <f t="shared" ref="EH1249" si="5462">SUM(EH832:EK832)</f>
        <v>0</v>
      </c>
      <c r="EI1249" s="57">
        <f t="shared" ref="EI1249" si="5463">SUM(EI832:EL832)</f>
        <v>0</v>
      </c>
      <c r="EJ1249" s="57">
        <f t="shared" ref="EJ1249" si="5464">SUM(EJ832:EM832)</f>
        <v>0</v>
      </c>
      <c r="EK1249" s="57">
        <f t="shared" ref="EK1249" si="5465">SUM(EK832:EN832)</f>
        <v>0</v>
      </c>
      <c r="EL1249" s="57">
        <f t="shared" ref="EL1249" si="5466">SUM(EL832:EO832)</f>
        <v>0</v>
      </c>
      <c r="EM1249" s="57">
        <f t="shared" ref="EM1249" si="5467">SUM(EM832:EP832)</f>
        <v>0</v>
      </c>
      <c r="EN1249" s="57">
        <f t="shared" ref="EN1249" si="5468">SUM(EN832:EQ832)</f>
        <v>0</v>
      </c>
      <c r="EO1249" s="57">
        <f t="shared" ref="EO1249" si="5469">SUM(EO832:ER832)</f>
        <v>0</v>
      </c>
      <c r="EP1249" s="57">
        <f t="shared" ref="EP1249" si="5470">SUM(EP832:ES832)</f>
        <v>0</v>
      </c>
      <c r="EQ1249" s="57">
        <f t="shared" ref="EQ1249" si="5471">SUM(EQ832:ET832)</f>
        <v>0</v>
      </c>
      <c r="ER1249" s="57">
        <f t="shared" ref="ER1249" si="5472">SUM(ER832:EU832)</f>
        <v>0</v>
      </c>
      <c r="ES1249" s="57">
        <f t="shared" ref="ES1249" si="5473">SUM(ES832:EV832)</f>
        <v>0</v>
      </c>
      <c r="ET1249" s="57">
        <f t="shared" ref="ET1249" si="5474">SUM(ET832:EW832)</f>
        <v>0</v>
      </c>
      <c r="EU1249" s="57">
        <f t="shared" ref="EU1249" si="5475">SUM(EU832:EX832)</f>
        <v>0</v>
      </c>
      <c r="EV1249" s="57">
        <f t="shared" ref="EV1249" si="5476">SUM(EV832:EY832)</f>
        <v>0</v>
      </c>
      <c r="EW1249" s="57">
        <f t="shared" ref="EW1249" si="5477">SUM(EW832:EZ832)</f>
        <v>0</v>
      </c>
      <c r="EX1249" s="57">
        <f t="shared" ref="EX1249" si="5478">SUM(EX832:FA832)</f>
        <v>0</v>
      </c>
      <c r="EY1249" s="57">
        <f t="shared" ref="EY1249" si="5479">SUM(EY832:FB832)</f>
        <v>0</v>
      </c>
      <c r="EZ1249" s="57">
        <f t="shared" ref="EZ1249" si="5480">SUM(EZ832:FC832)</f>
        <v>0</v>
      </c>
      <c r="FA1249" s="57">
        <f t="shared" ref="FA1249" si="5481">SUM(FA832:FD832)</f>
        <v>0</v>
      </c>
      <c r="FB1249" s="57">
        <f t="shared" ref="FB1249" si="5482">SUM(FB832:FE832)</f>
        <v>0</v>
      </c>
      <c r="FC1249" s="57"/>
      <c r="FD1249" s="57"/>
      <c r="FE1249" s="57"/>
      <c r="FF1249" s="57">
        <f>SUM(FF832:FI832)</f>
        <v>0</v>
      </c>
      <c r="FG1249" s="57">
        <f t="shared" ref="FG1249" si="5483">SUM(FG832:FJ832)</f>
        <v>0</v>
      </c>
      <c r="FH1249" s="57">
        <f t="shared" ref="FH1249" si="5484">SUM(FH832:FK832)</f>
        <v>0</v>
      </c>
      <c r="FI1249" s="57">
        <f t="shared" ref="FI1249" si="5485">SUM(FI832:FL832)</f>
        <v>0</v>
      </c>
      <c r="FJ1249" s="57">
        <f t="shared" ref="FJ1249" si="5486">SUM(FJ832:FM832)</f>
        <v>0</v>
      </c>
      <c r="FK1249" s="57">
        <f t="shared" ref="FK1249" si="5487">SUM(FK832:FN832)</f>
        <v>0</v>
      </c>
      <c r="FL1249" s="57">
        <f t="shared" ref="FL1249" si="5488">SUM(FL832:FO832)</f>
        <v>0</v>
      </c>
      <c r="FM1249" s="57">
        <f t="shared" ref="FM1249" si="5489">SUM(FM832:FP832)</f>
        <v>0</v>
      </c>
      <c r="FN1249" s="57">
        <f t="shared" ref="FN1249" si="5490">SUM(FN832:FQ832)</f>
        <v>0</v>
      </c>
      <c r="FO1249" s="57">
        <f t="shared" ref="FO1249" si="5491">SUM(FO832:FR832)</f>
        <v>0</v>
      </c>
      <c r="FP1249" s="57">
        <f t="shared" ref="FP1249" si="5492">SUM(FP832:FS832)</f>
        <v>0</v>
      </c>
      <c r="FQ1249" s="57">
        <f t="shared" ref="FQ1249" si="5493">SUM(FQ832:FT832)</f>
        <v>0</v>
      </c>
      <c r="FR1249" s="57">
        <f t="shared" ref="FR1249" si="5494">SUM(FR832:FU832)</f>
        <v>0</v>
      </c>
      <c r="FS1249" s="57">
        <f t="shared" ref="FS1249" si="5495">SUM(FS832:FV832)</f>
        <v>0</v>
      </c>
      <c r="FT1249" s="57">
        <f t="shared" ref="FT1249" si="5496">SUM(FT832:FW832)</f>
        <v>0</v>
      </c>
      <c r="FU1249" s="57">
        <f t="shared" ref="FU1249" si="5497">SUM(FU832:FX832)</f>
        <v>0</v>
      </c>
      <c r="FV1249" s="57">
        <f t="shared" ref="FV1249" si="5498">SUM(FV832:FY832)</f>
        <v>0</v>
      </c>
      <c r="FW1249" s="57">
        <f t="shared" ref="FW1249" si="5499">SUM(FW832:FZ832)</f>
        <v>0</v>
      </c>
      <c r="FX1249" s="57">
        <f t="shared" ref="FX1249" si="5500">SUM(FX832:GA832)</f>
        <v>0</v>
      </c>
      <c r="FY1249" s="57">
        <f t="shared" ref="FY1249" si="5501">SUM(FY832:GB832)</f>
        <v>0</v>
      </c>
      <c r="FZ1249" s="57">
        <f t="shared" ref="FZ1249" si="5502">SUM(FZ832:GC832)</f>
        <v>0</v>
      </c>
      <c r="GA1249" s="57">
        <f t="shared" ref="GA1249" si="5503">SUM(GA832:GD832)</f>
        <v>0</v>
      </c>
      <c r="GB1249" s="57">
        <f t="shared" ref="GB1249" si="5504">SUM(GB832:GE832)</f>
        <v>0</v>
      </c>
      <c r="GC1249" s="57">
        <f t="shared" ref="GC1249" si="5505">SUM(GC832:GF832)</f>
        <v>0</v>
      </c>
      <c r="GD1249" s="57">
        <f t="shared" ref="GD1249" si="5506">SUM(GD832:GG832)</f>
        <v>0</v>
      </c>
      <c r="GE1249" s="57">
        <f t="shared" ref="GE1249" si="5507">SUM(GE832:GH832)</f>
        <v>0</v>
      </c>
      <c r="GF1249" s="57">
        <f t="shared" ref="GF1249" si="5508">SUM(GF832:GI832)</f>
        <v>0</v>
      </c>
      <c r="GG1249" s="57">
        <f t="shared" ref="GG1249" si="5509">SUM(GG832:GJ832)</f>
        <v>0</v>
      </c>
      <c r="GH1249" s="57">
        <f t="shared" ref="GH1249" si="5510">SUM(GH832:GK832)</f>
        <v>0</v>
      </c>
      <c r="GI1249" s="57">
        <f t="shared" ref="GI1249" si="5511">SUM(GI832:GL832)</f>
        <v>0</v>
      </c>
      <c r="GJ1249" s="57">
        <f t="shared" ref="GJ1249" si="5512">SUM(GJ832:GM832)</f>
        <v>0</v>
      </c>
      <c r="GK1249" s="57">
        <f t="shared" ref="GK1249" si="5513">SUM(GK832:GN832)</f>
        <v>0</v>
      </c>
      <c r="GL1249" s="57">
        <f t="shared" ref="GL1249" si="5514">SUM(GL832:GO832)</f>
        <v>0</v>
      </c>
      <c r="GM1249" s="57">
        <f t="shared" ref="GM1249" si="5515">SUM(GM832:GP832)</f>
        <v>0</v>
      </c>
      <c r="GN1249" s="57">
        <f t="shared" ref="GN1249" si="5516">SUM(GN832:GQ832)</f>
        <v>0</v>
      </c>
      <c r="GO1249" s="57">
        <f t="shared" ref="GO1249" si="5517">SUM(GO832:GR832)</f>
        <v>0</v>
      </c>
      <c r="GP1249" s="57">
        <f t="shared" ref="GP1249" si="5518">SUM(GP832:GS832)</f>
        <v>0</v>
      </c>
      <c r="GQ1249" s="57"/>
      <c r="GR1249" s="57"/>
      <c r="GS1249" s="57"/>
    </row>
  </sheetData>
  <sheetProtection algorithmName="SHA-512" hashValue="t+SYSk0gb8ioVYmchC/COpuFbH5SCJ9sZpPwWK9mqlwDMcMA+qeYNWVSFadhuAtuiTRP5eE49QzLtiQRhSHw6g==" saltValue="PDfFeX8R9CbhH7SiLOQDVQ==" spinCount="100000" sheet="1" objects="1" scenarios="1" formatColumns="0" formatRows="0" sort="0"/>
  <mergeCells count="10">
    <mergeCell ref="DU7:DV7"/>
    <mergeCell ref="DU8:DV8"/>
    <mergeCell ref="FI7:FJ7"/>
    <mergeCell ref="FI8:FJ8"/>
    <mergeCell ref="E7:F7"/>
    <mergeCell ref="E8:F8"/>
    <mergeCell ref="AS7:AT7"/>
    <mergeCell ref="AS8:AT8"/>
    <mergeCell ref="CG7:CH7"/>
    <mergeCell ref="CG8:CH8"/>
  </mergeCells>
  <conditionalFormatting sqref="B639:AO678">
    <cfRule type="expression" dxfId="9" priority="10">
      <formula>IF(DCCEDevtBasis="No",TRUE,FALSE)</formula>
    </cfRule>
  </conditionalFormatting>
  <conditionalFormatting sqref="E8:F8">
    <cfRule type="expression" dxfId="8" priority="9">
      <formula>IF(OR(E7="Paid - Loss &amp; DCCE",E7="Incurred - Loss &amp; DCCE"),TRUE,FALSE)</formula>
    </cfRule>
  </conditionalFormatting>
  <conditionalFormatting sqref="AP639:CC678">
    <cfRule type="expression" dxfId="7" priority="8">
      <formula>IF(DCCEDevtBasis="No",TRUE,FALSE)</formula>
    </cfRule>
  </conditionalFormatting>
  <conditionalFormatting sqref="AS8:AT8">
    <cfRule type="expression" dxfId="6" priority="7">
      <formula>IF(OR(AS7="Paid - Loss &amp; DCCE",AS7="Incurred - Loss &amp; DCCE"),TRUE,FALSE)</formula>
    </cfRule>
  </conditionalFormatting>
  <conditionalFormatting sqref="CD639:DQ678">
    <cfRule type="expression" dxfId="5" priority="6">
      <formula>IF(DCCEDevtBasis="No",TRUE,FALSE)</formula>
    </cfRule>
  </conditionalFormatting>
  <conditionalFormatting sqref="CG8:CH8">
    <cfRule type="expression" dxfId="4" priority="5">
      <formula>IF(OR(CG7="Paid - Loss &amp; DCCE",CG7="Incurred - Loss &amp; DCCE"),TRUE,FALSE)</formula>
    </cfRule>
  </conditionalFormatting>
  <conditionalFormatting sqref="DR639:FE678">
    <cfRule type="expression" dxfId="3" priority="4">
      <formula>IF(DCCEDevtBasis="No",TRUE,FALSE)</formula>
    </cfRule>
  </conditionalFormatting>
  <conditionalFormatting sqref="DU8:DV8">
    <cfRule type="expression" dxfId="2" priority="3">
      <formula>IF(OR(DU7="Paid - Loss &amp; DCCE",DU7="Incurred - Loss &amp; DCCE"),TRUE,FALSE)</formula>
    </cfRule>
  </conditionalFormatting>
  <conditionalFormatting sqref="FF639:GS678">
    <cfRule type="expression" dxfId="1" priority="2">
      <formula>IF(DCCEDevtBasis="No",TRUE,FALSE)</formula>
    </cfRule>
  </conditionalFormatting>
  <conditionalFormatting sqref="FI8:FJ8">
    <cfRule type="expression" dxfId="0" priority="1">
      <formula>IF(OR(FI7="Paid - Loss &amp; DCCE",FI7="Incurred - Loss &amp; DCCE"),TRUE,FALSE)</formula>
    </cfRule>
  </conditionalFormatting>
  <dataValidations count="4">
    <dataValidation type="list" allowBlank="1" showInputMessage="1" showErrorMessage="1" sqref="E23 AS23 CG23 DU23 FI23" xr:uid="{00000000-0002-0000-0400-000000000000}">
      <formula1>"Paid,Incurred,NA"</formula1>
    </dataValidation>
    <dataValidation type="list" allowBlank="1" showInputMessage="1" showErrorMessage="1" sqref="J23 AX23 CL23 DZ23 FN23" xr:uid="{00000000-0002-0000-0400-000001000000}">
      <formula1>"Ratio,Dollar,NA"</formula1>
    </dataValidation>
    <dataValidation type="list" allowBlank="1" showInputMessage="1" showErrorMessage="1" error="Please click on one of the valid selections." sqref="E7:F7 AS7:AT7 CG7:CH7 DU7:DV7 FI7:FJ7" xr:uid="{00000000-0002-0000-0400-000002000000}">
      <formula1>"Paid - Loss &amp; DCCE,Paid - Pure Loss,Incurred - Loss &amp; DCCE,Incurred - Pure Loss"</formula1>
    </dataValidation>
    <dataValidation type="list" allowBlank="1" showInputMessage="1" showErrorMessage="1" error="Please click on one of the valid selections." sqref="FI8:FJ8 E8:F8 AS8:AT8 CG8:CH8 DU8:DV8" xr:uid="{00000000-0002-0000-0400-000003000000}">
      <formula1>"Paid - DCCE Dollar,Paid - DCCE (by Ratio),Incurred - DCCE Dollar,Incurred - DCCE (by Ratio),NA"</formula1>
    </dataValidation>
  </dataValidations>
  <hyperlinks>
    <hyperlink ref="B12" location="'2.Exhibit 7 - Quarterly'!B28" display="Paid - Loss &amp; DCCE" xr:uid="{00000000-0004-0000-0400-000000000000}"/>
    <hyperlink ref="B13" location="'2.Exhibit 7 - Quarterly'!B128" display="Paid - Pure Loss" xr:uid="{00000000-0004-0000-0400-000001000000}"/>
    <hyperlink ref="B14" location="'2.Exhibit 7 - Quarterly'!B431" display="Incurred - Loss &amp; DCCE" xr:uid="{00000000-0004-0000-0400-000002000000}"/>
    <hyperlink ref="B15" location="'2.Exhibit 7 - Quarterly'!B531" display="Incurred - Pure Loss" xr:uid="{00000000-0004-0000-0400-000003000000}"/>
    <hyperlink ref="B17" location="'2.Exhibit 7 - Quarterly'!B228" display="Paid - DCCE Dollar" xr:uid="{00000000-0004-0000-0400-000004000000}"/>
    <hyperlink ref="B18" location="'2.Exhibit 7 - Quarterly'!B328" display="Paid - DCCE (by Ratio)" xr:uid="{00000000-0004-0000-0400-000005000000}"/>
    <hyperlink ref="B19" location="'2.Exhibit 7 - Quarterly'!B631" display="Incurred - DCCE Dollar" xr:uid="{00000000-0004-0000-0400-000006000000}"/>
    <hyperlink ref="B20" location="'2.Exhibit 7 - Quarterly'!B731" display="Incurred - DCCE (by Ratio)" xr:uid="{00000000-0004-0000-0400-000007000000}"/>
    <hyperlink ref="AP12" location="'2.Exhibit 7 - Quarterly'!AP28" display="Paid - Loss &amp; DCCE" xr:uid="{00000000-0004-0000-0400-000008000000}"/>
    <hyperlink ref="AP13" location="'2.Exhibit 7 - Quarterly'!AP128" display="Paid - Pure Loss" xr:uid="{00000000-0004-0000-0400-000009000000}"/>
    <hyperlink ref="AP14" location="'2.Exhibit 7 - Quarterly'!AP431" display="Incurred - Loss &amp; DCCE" xr:uid="{00000000-0004-0000-0400-00000A000000}"/>
    <hyperlink ref="AP15" location="'2.Exhibit 7 - Quarterly'!AP531" display="Incurred - Pure Loss" xr:uid="{00000000-0004-0000-0400-00000B000000}"/>
    <hyperlink ref="AP17" location="'2.Exhibit 7 - Quarterly'!AP228" display="Paid - DCCE Dollar" xr:uid="{00000000-0004-0000-0400-00000C000000}"/>
    <hyperlink ref="AP18" location="'2.Exhibit 7 - Quarterly'!AP328" display="Paid - DCCE (by Ratio)" xr:uid="{00000000-0004-0000-0400-00000D000000}"/>
    <hyperlink ref="AP19" location="'2.Exhibit 7 - Quarterly'!AP631" display="Incurred - DCCE Dollar" xr:uid="{00000000-0004-0000-0400-00000E000000}"/>
    <hyperlink ref="AP20" location="'2.Exhibit 7 - Quarterly'!AP731" display="Incurred - DCCE (by Ratio)" xr:uid="{00000000-0004-0000-0400-00000F000000}"/>
    <hyperlink ref="CD12" location="'2.Exhibit 7 - Quarterly'!CD28" display="Paid - Loss &amp; DCCE" xr:uid="{00000000-0004-0000-0400-000010000000}"/>
    <hyperlink ref="CD13" location="'2.Exhibit 7 - Quarterly'!CD128" display="Paid - Pure Loss" xr:uid="{00000000-0004-0000-0400-000011000000}"/>
    <hyperlink ref="CD14" location="'2.Exhibit 7 - Quarterly'!CD431" display="Incurred - Loss &amp; DCCE" xr:uid="{00000000-0004-0000-0400-000012000000}"/>
    <hyperlink ref="CD15" location="'2.Exhibit 7 - Quarterly'!CD531" display="Incurred - Pure Loss" xr:uid="{00000000-0004-0000-0400-000013000000}"/>
    <hyperlink ref="CD17" location="'2.Exhibit 7 - Quarterly'!CD228" display="Paid - DCCE Dollar" xr:uid="{00000000-0004-0000-0400-000014000000}"/>
    <hyperlink ref="CD18" location="'2.Exhibit 7 - Quarterly'!CD328" display="Paid - DCCE (by Ratio)" xr:uid="{00000000-0004-0000-0400-000015000000}"/>
    <hyperlink ref="CD19" location="'2.Exhibit 7 - Quarterly'!CD631" display="Incurred - DCCE Dollar" xr:uid="{00000000-0004-0000-0400-000016000000}"/>
    <hyperlink ref="CD20" location="'2.Exhibit 7 - Quarterly'!CD731" display="Incurred - DCCE (by Ratio)" xr:uid="{00000000-0004-0000-0400-000017000000}"/>
    <hyperlink ref="DR12" location="'2.Exhibit 7 - Quarterly'!DR28" display="Paid - Loss &amp; DCCE" xr:uid="{00000000-0004-0000-0400-000018000000}"/>
    <hyperlink ref="DR13" location="'2.Exhibit 7 - Quarterly'!DR128" display="Paid - Pure Loss" xr:uid="{00000000-0004-0000-0400-000019000000}"/>
    <hyperlink ref="DR14" location="'2.Exhibit 7 - Quarterly'!DR431" display="Incurred - Loss &amp; DCCE" xr:uid="{00000000-0004-0000-0400-00001A000000}"/>
    <hyperlink ref="DR15" location="'2.Exhibit 7 - Quarterly'!DR531" display="Incurred - Pure Loss" xr:uid="{00000000-0004-0000-0400-00001B000000}"/>
    <hyperlink ref="DR17" location="'2.Exhibit 7 - Quarterly'!DR228" display="Paid - DCCE Dollar" xr:uid="{00000000-0004-0000-0400-00001C000000}"/>
    <hyperlink ref="DR18" location="'2.Exhibit 7 - Quarterly'!DR328" display="Paid - DCCE (by Ratio)" xr:uid="{00000000-0004-0000-0400-00001D000000}"/>
    <hyperlink ref="DR19" location="'2.Exhibit 7 - Quarterly'!DR631" display="Incurred - DCCE Dollar" xr:uid="{00000000-0004-0000-0400-00001E000000}"/>
    <hyperlink ref="DR20" location="'2.Exhibit 7 - Quarterly'!DR731" display="Incurred - DCCE (by Ratio)" xr:uid="{00000000-0004-0000-0400-00001F000000}"/>
    <hyperlink ref="FF12" location="'2.Exhibit 7 - Quarterly'!FF28" display="Paid - Loss &amp; DCCE" xr:uid="{00000000-0004-0000-0400-000020000000}"/>
    <hyperlink ref="FF13" location="'2.Exhibit 7 - Quarterly'!FF128" display="Paid - Pure Loss" xr:uid="{00000000-0004-0000-0400-000021000000}"/>
    <hyperlink ref="FF14" location="'2.Exhibit 7 - Quarterly'!FF431" display="Incurred - Loss &amp; DCCE" xr:uid="{00000000-0004-0000-0400-000022000000}"/>
    <hyperlink ref="FF15" location="'2.Exhibit 7 - Quarterly'!FF531" display="Incurred - Pure Loss" xr:uid="{00000000-0004-0000-0400-000023000000}"/>
    <hyperlink ref="FF17" location="'2.Exhibit 7 - Quarterly'!FF228" display="Paid - DCCE Dollar" xr:uid="{00000000-0004-0000-0400-000024000000}"/>
    <hyperlink ref="FF18" location="'2.Exhibit 7 - Quarterly'!FF328" display="Paid - DCCE (by Ratio)" xr:uid="{00000000-0004-0000-0400-000025000000}"/>
    <hyperlink ref="FF19" location="'2.Exhibit 7 - Quarterly'!FF631" display="Incurred - DCCE Dollar" xr:uid="{00000000-0004-0000-0400-000026000000}"/>
    <hyperlink ref="FF20" location="'2.Exhibit 7 - Quarterly'!FF731" display="Incurred - DCCE (by Ratio)" xr:uid="{00000000-0004-0000-0400-000027000000}"/>
  </hyperlinks>
  <printOptions horizontalCentered="1"/>
  <pageMargins left="0.45" right="0.45" top="0.5" bottom="0.5" header="0.3" footer="0.3"/>
  <pageSetup paperSize="5" scale="46" fitToWidth="0" fitToHeight="0" pageOrder="overThenDown" orientation="landscape" useFirstPageNumber="1" r:id="rId1"/>
  <headerFooter>
    <oddHeader>&amp;R&amp;"-,Bold"&amp;12Exhibit 7</oddHeader>
    <oddFooter>&amp;CSupplemental Quarterly Development Template&amp;RPage 2.&amp;P&amp;L06/01/2021 Edition</oddFooter>
  </headerFooter>
  <rowBreaks count="24" manualBreakCount="24">
    <brk id="27" min="1" max="40" man="1"/>
    <brk id="75" max="16383" man="1"/>
    <brk id="127" max="16383" man="1"/>
    <brk id="175" max="16383" man="1"/>
    <brk id="227" max="16383" man="1"/>
    <brk id="275" max="16383" man="1"/>
    <brk id="327" max="16383" man="1"/>
    <brk id="375" max="16383" man="1"/>
    <brk id="430" min="1" max="200" man="1"/>
    <brk id="478" min="1" max="200" man="1"/>
    <brk id="530" min="1" max="200" man="1"/>
    <brk id="578" min="1" max="200" man="1"/>
    <brk id="630" min="1" max="200" man="1"/>
    <brk id="678" min="1" max="200" man="1"/>
    <brk id="730" min="1" max="200" man="1"/>
    <brk id="778" min="1" max="200" man="1"/>
    <brk id="833" max="16383" man="1"/>
    <brk id="881" max="16383" man="1"/>
    <brk id="933" max="16383" man="1"/>
    <brk id="981" max="16383" man="1"/>
    <brk id="1033" min="1" max="200" man="1"/>
    <brk id="1081" min="1" max="200" man="1"/>
    <brk id="1133" min="1" max="200" man="1"/>
    <brk id="1181" min="1" max="200" man="1"/>
  </rowBreaks>
  <colBreaks count="9" manualBreakCount="9">
    <brk id="21" max="1048575" man="1"/>
    <brk id="41" min="27" max="1232" man="1"/>
    <brk id="61" min="27" max="1232" man="1"/>
    <brk id="81" min="27" max="1232" man="1"/>
    <brk id="101" min="27" max="1232" man="1"/>
    <brk id="121" min="27" max="1232" man="1"/>
    <brk id="141" min="27" max="1232" man="1"/>
    <brk id="161" min="27" max="1232" man="1"/>
    <brk id="181" min="27" max="1232" man="1"/>
  </colBreaks>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41</vt:i4>
      </vt:variant>
    </vt:vector>
  </HeadingPairs>
  <TitlesOfParts>
    <vt:vector size="44" baseType="lpstr">
      <vt:lpstr>Instructions</vt:lpstr>
      <vt:lpstr>1.General</vt:lpstr>
      <vt:lpstr>2.Exhibit 7 - Quarterly</vt:lpstr>
      <vt:lpstr>AggMethod</vt:lpstr>
      <vt:lpstr>CDI_FileNo</vt:lpstr>
      <vt:lpstr>CNP_Exh7Paid</vt:lpstr>
      <vt:lpstr>CNP_Exh7Reported</vt:lpstr>
      <vt:lpstr>Co_Name</vt:lpstr>
      <vt:lpstr>Completed_By</vt:lpstr>
      <vt:lpstr>Completed_Date</vt:lpstr>
      <vt:lpstr>Covg01</vt:lpstr>
      <vt:lpstr>Covg02</vt:lpstr>
      <vt:lpstr>Covg03</vt:lpstr>
      <vt:lpstr>Covg04</vt:lpstr>
      <vt:lpstr>Covg05</vt:lpstr>
      <vt:lpstr>DCCEDevtBasis</vt:lpstr>
      <vt:lpstr>Detailed_LineDesc01</vt:lpstr>
      <vt:lpstr>Detailed_LineDesc02</vt:lpstr>
      <vt:lpstr>Detailed_LineDesc03</vt:lpstr>
      <vt:lpstr>Detailed_LineDesc04</vt:lpstr>
      <vt:lpstr>Detailed_LineDesc05</vt:lpstr>
      <vt:lpstr>Edition_Date</vt:lpstr>
      <vt:lpstr>exh7Q_Coverage1</vt:lpstr>
      <vt:lpstr>exh7Q_Coverage2</vt:lpstr>
      <vt:lpstr>exh7Q_Coverage3</vt:lpstr>
      <vt:lpstr>exh7Q_Coverage4</vt:lpstr>
      <vt:lpstr>exh7Q_Coverage5</vt:lpstr>
      <vt:lpstr>FYQtr_LDF</vt:lpstr>
      <vt:lpstr>General_Line</vt:lpstr>
      <vt:lpstr>List_AggMethod</vt:lpstr>
      <vt:lpstr>List_DetailLine</vt:lpstr>
      <vt:lpstr>List_GeneralLine</vt:lpstr>
      <vt:lpstr>List_LineType</vt:lpstr>
      <vt:lpstr>List_PrintExh</vt:lpstr>
      <vt:lpstr>List_YNIndicator</vt:lpstr>
      <vt:lpstr>List_YNnaIndicator</vt:lpstr>
      <vt:lpstr>NAICsplit</vt:lpstr>
      <vt:lpstr>NumCovgs</vt:lpstr>
      <vt:lpstr>OpenClosed_Exh7Paid</vt:lpstr>
      <vt:lpstr>'1.General'!Print_Area</vt:lpstr>
      <vt:lpstr>'2.Exhibit 7 - Quarterly'!Print_Area</vt:lpstr>
      <vt:lpstr>Instructions!Print_Area</vt:lpstr>
      <vt:lpstr>Settings!Print_Area</vt:lpstr>
      <vt:lpstr>'2.Exhibit 7 - Quarterly'!Print_Titles</vt:lpstr>
    </vt:vector>
  </TitlesOfParts>
  <Company>Department of Insurance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Lynne, Wehmueller</dc:creator>
  <cp:lastModifiedBy>Maria Bunner</cp:lastModifiedBy>
  <cp:lastPrinted>2020-08-19T00:27:32Z</cp:lastPrinted>
  <dcterms:created xsi:type="dcterms:W3CDTF">2014-10-15T15:53:44Z</dcterms:created>
  <dcterms:modified xsi:type="dcterms:W3CDTF">2022-09-13T16:55:52Z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61ecbe3-7ba9-4124-b9d7-ffd820687beb_Enabled">
    <vt:lpwstr>true</vt:lpwstr>
  </property>
  <property fmtid="{D5CDD505-2E9C-101B-9397-08002B2CF9AE}" pid="3" name="MSIP_Label_261ecbe3-7ba9-4124-b9d7-ffd820687beb_SetDate">
    <vt:lpwstr>2022-08-04T19:59:28Z</vt:lpwstr>
  </property>
  <property fmtid="{D5CDD505-2E9C-101B-9397-08002B2CF9AE}" pid="4" name="MSIP_Label_261ecbe3-7ba9-4124-b9d7-ffd820687beb_Method">
    <vt:lpwstr>Standard</vt:lpwstr>
  </property>
  <property fmtid="{D5CDD505-2E9C-101B-9397-08002B2CF9AE}" pid="5" name="MSIP_Label_261ecbe3-7ba9-4124-b9d7-ffd820687beb_Name">
    <vt:lpwstr>261ecbe3-7ba9-4124-b9d7-ffd820687beb</vt:lpwstr>
  </property>
  <property fmtid="{D5CDD505-2E9C-101B-9397-08002B2CF9AE}" pid="6" name="MSIP_Label_261ecbe3-7ba9-4124-b9d7-ffd820687beb_SiteId">
    <vt:lpwstr>fa23982e-6646-4a33-a5c4-1a848d02fcc4</vt:lpwstr>
  </property>
  <property fmtid="{D5CDD505-2E9C-101B-9397-08002B2CF9AE}" pid="7" name="MSIP_Label_261ecbe3-7ba9-4124-b9d7-ffd820687beb_ActionId">
    <vt:lpwstr>bcf9842d-2377-49bf-bfb0-025cdef4eee3</vt:lpwstr>
  </property>
  <property fmtid="{D5CDD505-2E9C-101B-9397-08002B2CF9AE}" pid="8" name="MSIP_Label_261ecbe3-7ba9-4124-b9d7-ffd820687beb_ContentBits">
    <vt:lpwstr>0</vt:lpwstr>
  </property>
</Properties>
</file>